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s\Quarter_Reports\FY_2017_2018\Web Files\Qtr1\"/>
    </mc:Choice>
  </mc:AlternateContent>
  <bookViews>
    <workbookView xWindow="-15" yWindow="-15" windowWidth="15420" windowHeight="4350"/>
  </bookViews>
  <sheets>
    <sheet name="Summary" sheetId="9" r:id="rId1"/>
    <sheet name="Detailed Data" sheetId="8" r:id="rId2"/>
    <sheet name="Innovative Contract Info" sheetId="2" r:id="rId3"/>
    <sheet name="Performance Measures" sheetId="12" r:id="rId4"/>
    <sheet name="Detailed Data - PPP" sheetId="17" r:id="rId5"/>
    <sheet name="Sheet1" sheetId="13" state="veryHidden" r:id="rId6"/>
    <sheet name="Sheet2" sheetId="20" state="veryHidden" r:id="rId7"/>
  </sheets>
  <definedNames>
    <definedName name="_xlnm._FilterDatabase" localSheetId="1" hidden="1">'Detailed Data'!$C$1:$C$143</definedName>
    <definedName name="_xlnm._FilterDatabase" localSheetId="4" hidden="1">'Detailed Data - PPP'!$C$1:$C$61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Data'!$A$1:$CM$132</definedName>
    <definedName name="_xlnm.Print_Area" localSheetId="4">'Detailed Data - PPP'!$A$1:$CM$50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4">'Detailed Data - PPP'!$B:$D,'Detailed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4">#REF!</definedName>
    <definedName name="Reason_Codes">#REF!</definedName>
  </definedNames>
  <calcPr calcId="171027"/>
  <pivotCaches>
    <pivotCache cacheId="0" r:id="rId8"/>
    <pivotCache cacheId="1" r:id="rId9"/>
    <pivotCache cacheId="2" r:id="rId10"/>
  </pivotCaches>
</workbook>
</file>

<file path=xl/calcChain.xml><?xml version="1.0" encoding="utf-8"?>
<calcChain xmlns="http://schemas.openxmlformats.org/spreadsheetml/2006/main">
  <c r="M124" i="8" l="1"/>
  <c r="AD11" i="17" l="1"/>
  <c r="AE11" i="17" s="1"/>
  <c r="DH16" i="20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A19" i="20"/>
  <c r="A4" i="20"/>
  <c r="DG19" i="20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DG3" i="20"/>
  <c r="A3" i="20" s="1"/>
  <c r="DG2" i="20"/>
  <c r="A2" i="20" s="1"/>
  <c r="DG1" i="20"/>
  <c r="A1" i="20" s="1"/>
  <c r="AD122" i="8"/>
  <c r="AE122" i="8" s="1"/>
  <c r="M122" i="8"/>
  <c r="N122" i="8" s="1"/>
  <c r="AD121" i="8"/>
  <c r="AE121" i="8" s="1"/>
  <c r="M121" i="8"/>
  <c r="N121" i="8" s="1"/>
  <c r="AD114" i="8"/>
  <c r="AE114" i="8" s="1"/>
  <c r="M114" i="8"/>
  <c r="N114" i="8" s="1"/>
  <c r="AD110" i="8"/>
  <c r="AE110" i="8" s="1"/>
  <c r="M110" i="8"/>
  <c r="N110" i="8" s="1"/>
  <c r="AD109" i="8"/>
  <c r="AE109" i="8" s="1"/>
  <c r="M109" i="8"/>
  <c r="N109" i="8" s="1"/>
  <c r="AD108" i="8"/>
  <c r="AE108" i="8" s="1"/>
  <c r="M108" i="8"/>
  <c r="N108" i="8" s="1"/>
  <c r="AD107" i="8"/>
  <c r="AE107" i="8" s="1"/>
  <c r="M107" i="8"/>
  <c r="N107" i="8" s="1"/>
  <c r="AD102" i="8"/>
  <c r="AE102" i="8" s="1"/>
  <c r="M102" i="8"/>
  <c r="N102" i="8" s="1"/>
  <c r="AD101" i="8"/>
  <c r="AE101" i="8" s="1"/>
  <c r="M101" i="8"/>
  <c r="N101" i="8" s="1"/>
  <c r="AD100" i="8"/>
  <c r="AE100" i="8" s="1"/>
  <c r="M100" i="8"/>
  <c r="N100" i="8" s="1"/>
  <c r="AD99" i="8"/>
  <c r="AE99" i="8" s="1"/>
  <c r="M99" i="8"/>
  <c r="N99" i="8" s="1"/>
  <c r="AD98" i="8"/>
  <c r="AE98" i="8" s="1"/>
  <c r="M98" i="8"/>
  <c r="N98" i="8" s="1"/>
  <c r="AD97" i="8"/>
  <c r="AE97" i="8" s="1"/>
  <c r="M97" i="8"/>
  <c r="N97" i="8" s="1"/>
  <c r="AD96" i="8"/>
  <c r="AE96" i="8" s="1"/>
  <c r="M96" i="8"/>
  <c r="N96" i="8" s="1"/>
  <c r="AD95" i="8"/>
  <c r="AE95" i="8" s="1"/>
  <c r="M95" i="8"/>
  <c r="N95" i="8" s="1"/>
  <c r="AD91" i="8"/>
  <c r="AE91" i="8" s="1"/>
  <c r="M91" i="8"/>
  <c r="N91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7" i="8"/>
  <c r="AE87" i="8" s="1"/>
  <c r="M87" i="8"/>
  <c r="N87" i="8" s="1"/>
  <c r="AD82" i="8"/>
  <c r="AE82" i="8" s="1"/>
  <c r="M82" i="8"/>
  <c r="N82" i="8" s="1"/>
  <c r="AD81" i="8"/>
  <c r="AE81" i="8" s="1"/>
  <c r="M81" i="8"/>
  <c r="N81" i="8" s="1"/>
  <c r="AD77" i="8"/>
  <c r="AE77" i="8" s="1"/>
  <c r="M77" i="8"/>
  <c r="N77" i="8" s="1"/>
  <c r="AD76" i="8"/>
  <c r="AE76" i="8" s="1"/>
  <c r="M76" i="8"/>
  <c r="N76" i="8" s="1"/>
  <c r="AD75" i="8"/>
  <c r="AE75" i="8" s="1"/>
  <c r="M75" i="8"/>
  <c r="N75" i="8" s="1"/>
  <c r="AD74" i="8"/>
  <c r="AE74" i="8" s="1"/>
  <c r="M74" i="8"/>
  <c r="N74" i="8" s="1"/>
  <c r="AD73" i="8"/>
  <c r="AE73" i="8" s="1"/>
  <c r="M73" i="8"/>
  <c r="N73" i="8" s="1"/>
  <c r="AD68" i="8"/>
  <c r="AE68" i="8" s="1"/>
  <c r="M68" i="8"/>
  <c r="N68" i="8" s="1"/>
  <c r="AD67" i="8"/>
  <c r="AE67" i="8" s="1"/>
  <c r="M67" i="8"/>
  <c r="N67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6" i="8"/>
  <c r="AE46" i="8" s="1"/>
  <c r="M46" i="8"/>
  <c r="N46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42" i="8"/>
  <c r="AE42" i="8" s="1"/>
  <c r="M42" i="8"/>
  <c r="N42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4" i="8"/>
  <c r="AE24" i="8" s="1"/>
  <c r="M24" i="8"/>
  <c r="N24" i="8" s="1"/>
  <c r="AD23" i="8"/>
  <c r="AE23" i="8" s="1"/>
  <c r="M23" i="8"/>
  <c r="N23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3" i="8"/>
  <c r="AE13" i="8" s="1"/>
  <c r="M13" i="8"/>
  <c r="N13" i="8" s="1"/>
  <c r="AD12" i="8"/>
  <c r="AE12" i="8" s="1"/>
  <c r="M12" i="8"/>
  <c r="N12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A20" i="13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42" i="17" l="1"/>
  <c r="CL42" i="17"/>
  <c r="CK42" i="17"/>
  <c r="CJ42" i="17"/>
  <c r="CI42" i="17"/>
  <c r="CH42" i="17"/>
  <c r="CG42" i="17"/>
  <c r="CF42" i="17"/>
  <c r="CE42" i="17"/>
  <c r="CD42" i="17"/>
  <c r="CC42" i="17"/>
  <c r="CB42" i="17"/>
  <c r="CA42" i="17"/>
  <c r="BZ42" i="17"/>
  <c r="BY42" i="17"/>
  <c r="BX42" i="17"/>
  <c r="BW42" i="17"/>
  <c r="BV42" i="17"/>
  <c r="BU42" i="17"/>
  <c r="BT42" i="17"/>
  <c r="BS42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M42" i="17"/>
  <c r="L42" i="17"/>
  <c r="K42" i="17"/>
  <c r="J42" i="17"/>
  <c r="I42" i="17"/>
  <c r="H42" i="17"/>
  <c r="G42" i="17"/>
  <c r="AD42" i="17" s="1"/>
  <c r="AE41" i="17"/>
  <c r="AE42" i="17" s="1"/>
  <c r="AD41" i="17"/>
  <c r="N42" i="17"/>
  <c r="CM40" i="17"/>
  <c r="CL40" i="17"/>
  <c r="CK40" i="17"/>
  <c r="CJ40" i="17"/>
  <c r="CI40" i="17"/>
  <c r="CH40" i="17"/>
  <c r="CG40" i="17"/>
  <c r="CF40" i="17"/>
  <c r="CE40" i="17"/>
  <c r="CD40" i="17"/>
  <c r="CC40" i="17"/>
  <c r="CB40" i="17"/>
  <c r="CA40" i="17"/>
  <c r="BZ40" i="17"/>
  <c r="BY40" i="17"/>
  <c r="BX40" i="17"/>
  <c r="BW40" i="17"/>
  <c r="BV40" i="17"/>
  <c r="BU40" i="17"/>
  <c r="BT40" i="17"/>
  <c r="BS40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G40" i="17"/>
  <c r="AF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M40" i="17"/>
  <c r="L40" i="17"/>
  <c r="K40" i="17"/>
  <c r="J40" i="17"/>
  <c r="I40" i="17"/>
  <c r="H40" i="17"/>
  <c r="G40" i="17"/>
  <c r="AE39" i="17"/>
  <c r="AE40" i="17" s="1"/>
  <c r="AD39" i="17"/>
  <c r="N40" i="17"/>
  <c r="CM37" i="17"/>
  <c r="CL37" i="17"/>
  <c r="CK37" i="17"/>
  <c r="CJ37" i="17"/>
  <c r="CI37" i="17"/>
  <c r="CH37" i="17"/>
  <c r="CG37" i="17"/>
  <c r="CF37" i="17"/>
  <c r="CE37" i="17"/>
  <c r="CD37" i="17"/>
  <c r="CC37" i="17"/>
  <c r="CB37" i="17"/>
  <c r="CA37" i="17"/>
  <c r="BZ37" i="17"/>
  <c r="BY37" i="17"/>
  <c r="BX37" i="17"/>
  <c r="BW37" i="17"/>
  <c r="BV37" i="17"/>
  <c r="BU37" i="17"/>
  <c r="BT37" i="17"/>
  <c r="BS37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L37" i="17"/>
  <c r="K37" i="17"/>
  <c r="J37" i="17"/>
  <c r="I37" i="17"/>
  <c r="H37" i="17"/>
  <c r="G37" i="17"/>
  <c r="AD37" i="17" s="1"/>
  <c r="AD36" i="17"/>
  <c r="AE36" i="17" s="1"/>
  <c r="AE37" i="17" s="1"/>
  <c r="N37" i="17"/>
  <c r="CM35" i="17"/>
  <c r="CL35" i="17"/>
  <c r="CK35" i="17"/>
  <c r="CJ35" i="17"/>
  <c r="CI35" i="17"/>
  <c r="CH35" i="17"/>
  <c r="CG35" i="17"/>
  <c r="CF35" i="17"/>
  <c r="CE35" i="17"/>
  <c r="CD35" i="17"/>
  <c r="CD38" i="17" s="1"/>
  <c r="CC35" i="17"/>
  <c r="CB35" i="17"/>
  <c r="CA35" i="17"/>
  <c r="BZ35" i="17"/>
  <c r="BY35" i="17"/>
  <c r="BX35" i="17"/>
  <c r="BW35" i="17"/>
  <c r="BV35" i="17"/>
  <c r="BV38" i="17" s="1"/>
  <c r="BU35" i="17"/>
  <c r="BT35" i="17"/>
  <c r="BS35" i="17"/>
  <c r="BR35" i="17"/>
  <c r="BQ35" i="17"/>
  <c r="BP35" i="17"/>
  <c r="BO35" i="17"/>
  <c r="BN35" i="17"/>
  <c r="BN38" i="17" s="1"/>
  <c r="BM35" i="17"/>
  <c r="BL35" i="17"/>
  <c r="BK35" i="17"/>
  <c r="BJ35" i="17"/>
  <c r="BI35" i="17"/>
  <c r="BH35" i="17"/>
  <c r="BG35" i="17"/>
  <c r="BF35" i="17"/>
  <c r="BF38" i="17" s="1"/>
  <c r="BE35" i="17"/>
  <c r="BD35" i="17"/>
  <c r="BC35" i="17"/>
  <c r="BB35" i="17"/>
  <c r="BA35" i="17"/>
  <c r="AZ35" i="17"/>
  <c r="AY35" i="17"/>
  <c r="AX35" i="17"/>
  <c r="AX38" i="17" s="1"/>
  <c r="AW35" i="17"/>
  <c r="AV35" i="17"/>
  <c r="AU35" i="17"/>
  <c r="AT35" i="17"/>
  <c r="AS35" i="17"/>
  <c r="AR35" i="17"/>
  <c r="AQ35" i="17"/>
  <c r="AP35" i="17"/>
  <c r="AP38" i="17" s="1"/>
  <c r="AO35" i="17"/>
  <c r="AN35" i="17"/>
  <c r="AM35" i="17"/>
  <c r="AL35" i="17"/>
  <c r="AK35" i="17"/>
  <c r="AJ35" i="17"/>
  <c r="AI35" i="17"/>
  <c r="AH35" i="17"/>
  <c r="AH38" i="17" s="1"/>
  <c r="AG35" i="17"/>
  <c r="AF35" i="17"/>
  <c r="AC35" i="17"/>
  <c r="AB35" i="17"/>
  <c r="AA35" i="17"/>
  <c r="Z35" i="17"/>
  <c r="Z38" i="17" s="1"/>
  <c r="Y35" i="17"/>
  <c r="X35" i="17"/>
  <c r="X38" i="17" s="1"/>
  <c r="W35" i="17"/>
  <c r="V35" i="17"/>
  <c r="U35" i="17"/>
  <c r="T35" i="17"/>
  <c r="S35" i="17"/>
  <c r="R35" i="17"/>
  <c r="R38" i="17" s="1"/>
  <c r="Q35" i="17"/>
  <c r="P35" i="17"/>
  <c r="P38" i="17" s="1"/>
  <c r="O35" i="17"/>
  <c r="L35" i="17"/>
  <c r="K35" i="17"/>
  <c r="J35" i="17"/>
  <c r="I35" i="17"/>
  <c r="H35" i="17"/>
  <c r="H38" i="17" s="1"/>
  <c r="G35" i="17"/>
  <c r="AD34" i="17"/>
  <c r="AE34" i="17" s="1"/>
  <c r="AE35" i="17" s="1"/>
  <c r="N35" i="17"/>
  <c r="CM32" i="17"/>
  <c r="CL32" i="17"/>
  <c r="CK32" i="17"/>
  <c r="CJ32" i="17"/>
  <c r="CI32" i="17"/>
  <c r="CH32" i="17"/>
  <c r="CG32" i="17"/>
  <c r="CF32" i="17"/>
  <c r="CE32" i="17"/>
  <c r="CD32" i="17"/>
  <c r="CC32" i="17"/>
  <c r="CB32" i="17"/>
  <c r="CA32" i="17"/>
  <c r="BZ32" i="17"/>
  <c r="BY32" i="17"/>
  <c r="BX32" i="17"/>
  <c r="BW32" i="17"/>
  <c r="BV32" i="17"/>
  <c r="BU32" i="17"/>
  <c r="BT32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L32" i="17"/>
  <c r="K32" i="17"/>
  <c r="J32" i="17"/>
  <c r="I32" i="17"/>
  <c r="H32" i="17"/>
  <c r="G32" i="17"/>
  <c r="M32" i="17" s="1"/>
  <c r="AD31" i="17"/>
  <c r="AE31" i="17" s="1"/>
  <c r="AE32" i="17" s="1"/>
  <c r="N32" i="17"/>
  <c r="CM30" i="17"/>
  <c r="CL30" i="17"/>
  <c r="CK30" i="17"/>
  <c r="CJ30" i="17"/>
  <c r="CI30" i="17"/>
  <c r="CH30" i="17"/>
  <c r="CG30" i="17"/>
  <c r="CF30" i="17"/>
  <c r="CE30" i="17"/>
  <c r="CD30" i="17"/>
  <c r="CC30" i="17"/>
  <c r="CB30" i="17"/>
  <c r="CA30" i="17"/>
  <c r="BZ30" i="17"/>
  <c r="BY30" i="17"/>
  <c r="BX30" i="17"/>
  <c r="BW30" i="17"/>
  <c r="BV30" i="17"/>
  <c r="BU30" i="17"/>
  <c r="BT30" i="17"/>
  <c r="BS30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L30" i="17"/>
  <c r="K30" i="17"/>
  <c r="J30" i="17"/>
  <c r="I30" i="17"/>
  <c r="H30" i="17"/>
  <c r="G30" i="17"/>
  <c r="AD30" i="17" s="1"/>
  <c r="AD29" i="17"/>
  <c r="AE29" i="17" s="1"/>
  <c r="AE30" i="17" s="1"/>
  <c r="N30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L27" i="17"/>
  <c r="K27" i="17"/>
  <c r="J27" i="17"/>
  <c r="I27" i="17"/>
  <c r="H27" i="17"/>
  <c r="G27" i="17"/>
  <c r="AD26" i="17"/>
  <c r="AE26" i="17" s="1"/>
  <c r="AE27" i="17" s="1"/>
  <c r="N27" i="17"/>
  <c r="CM25" i="17"/>
  <c r="CL25" i="17"/>
  <c r="CK25" i="17"/>
  <c r="CJ25" i="17"/>
  <c r="CI25" i="17"/>
  <c r="CH25" i="17"/>
  <c r="CG25" i="17"/>
  <c r="CF25" i="17"/>
  <c r="CE25" i="17"/>
  <c r="CD25" i="17"/>
  <c r="CC25" i="17"/>
  <c r="CB25" i="17"/>
  <c r="CA25" i="17"/>
  <c r="BZ25" i="17"/>
  <c r="BY25" i="17"/>
  <c r="BX25" i="17"/>
  <c r="BW25" i="17"/>
  <c r="BV25" i="17"/>
  <c r="BU25" i="17"/>
  <c r="BT25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L25" i="17"/>
  <c r="K25" i="17"/>
  <c r="J25" i="17"/>
  <c r="I25" i="17"/>
  <c r="H25" i="17"/>
  <c r="G25" i="17"/>
  <c r="AD24" i="17"/>
  <c r="AE24" i="17" s="1"/>
  <c r="AE25" i="17" s="1"/>
  <c r="N25" i="17"/>
  <c r="CM22" i="17"/>
  <c r="CL22" i="17"/>
  <c r="CK22" i="17"/>
  <c r="CJ22" i="17"/>
  <c r="CI22" i="17"/>
  <c r="CH22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U22" i="17"/>
  <c r="BT22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L22" i="17"/>
  <c r="K22" i="17"/>
  <c r="J22" i="17"/>
  <c r="I22" i="17"/>
  <c r="H22" i="17"/>
  <c r="G22" i="17"/>
  <c r="AD21" i="17"/>
  <c r="AE21" i="17" s="1"/>
  <c r="AE22" i="17" s="1"/>
  <c r="N22" i="17"/>
  <c r="CM20" i="17"/>
  <c r="CL20" i="17"/>
  <c r="CK20" i="17"/>
  <c r="CJ20" i="17"/>
  <c r="CI20" i="17"/>
  <c r="CH20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U20" i="17"/>
  <c r="BT20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L20" i="17"/>
  <c r="K20" i="17"/>
  <c r="J20" i="17"/>
  <c r="I20" i="17"/>
  <c r="H20" i="17"/>
  <c r="G20" i="17"/>
  <c r="AD20" i="17" s="1"/>
  <c r="AD19" i="17"/>
  <c r="AE19" i="17" s="1"/>
  <c r="AE20" i="17" s="1"/>
  <c r="N20" i="17"/>
  <c r="CM17" i="17"/>
  <c r="CL17" i="17"/>
  <c r="CK17" i="17"/>
  <c r="CJ17" i="17"/>
  <c r="CI17" i="17"/>
  <c r="CH17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U17" i="17"/>
  <c r="BT17" i="17"/>
  <c r="BS17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L17" i="17"/>
  <c r="K17" i="17"/>
  <c r="J17" i="17"/>
  <c r="I17" i="17"/>
  <c r="H17" i="17"/>
  <c r="G17" i="17"/>
  <c r="AD17" i="17" s="1"/>
  <c r="AD16" i="17"/>
  <c r="AE16" i="17" s="1"/>
  <c r="AE17" i="17" s="1"/>
  <c r="N17" i="17"/>
  <c r="CM15" i="17"/>
  <c r="CL15" i="17"/>
  <c r="CK15" i="17"/>
  <c r="CJ15" i="17"/>
  <c r="CI15" i="17"/>
  <c r="CH15" i="17"/>
  <c r="CG15" i="17"/>
  <c r="CF15" i="17"/>
  <c r="CE15" i="17"/>
  <c r="CD15" i="17"/>
  <c r="CC15" i="17"/>
  <c r="CB15" i="17"/>
  <c r="CA15" i="17"/>
  <c r="BZ15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L15" i="17"/>
  <c r="K15" i="17"/>
  <c r="J15" i="17"/>
  <c r="I15" i="17"/>
  <c r="H15" i="17"/>
  <c r="G15" i="17"/>
  <c r="AD14" i="17"/>
  <c r="AE14" i="17" s="1"/>
  <c r="AE15" i="17" s="1"/>
  <c r="N15" i="17"/>
  <c r="CM12" i="17"/>
  <c r="CL12" i="17"/>
  <c r="CK12" i="17"/>
  <c r="CJ12" i="17"/>
  <c r="CI12" i="17"/>
  <c r="CH12" i="17"/>
  <c r="CG12" i="17"/>
  <c r="CF12" i="17"/>
  <c r="CE12" i="17"/>
  <c r="CD12" i="17"/>
  <c r="CC12" i="17"/>
  <c r="CB12" i="17"/>
  <c r="CA12" i="17"/>
  <c r="BZ12" i="17"/>
  <c r="BY12" i="17"/>
  <c r="BX12" i="17"/>
  <c r="BW12" i="17"/>
  <c r="BV12" i="17"/>
  <c r="BU12" i="17"/>
  <c r="BT12" i="17"/>
  <c r="BS12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L12" i="17"/>
  <c r="K12" i="17"/>
  <c r="J12" i="17"/>
  <c r="I12" i="17"/>
  <c r="H12" i="17"/>
  <c r="G12" i="17"/>
  <c r="AD10" i="17"/>
  <c r="AE10" i="17" s="1"/>
  <c r="AE12" i="17" s="1"/>
  <c r="M10" i="17"/>
  <c r="N10" i="17" s="1"/>
  <c r="N12" i="17" s="1"/>
  <c r="CM9" i="17"/>
  <c r="CL9" i="17"/>
  <c r="CK9" i="17"/>
  <c r="CJ9" i="17"/>
  <c r="CI9" i="17"/>
  <c r="CH9" i="17"/>
  <c r="CG9" i="17"/>
  <c r="CF9" i="17"/>
  <c r="CE9" i="17"/>
  <c r="CD9" i="17"/>
  <c r="CC9" i="17"/>
  <c r="CB9" i="17"/>
  <c r="CA9" i="17"/>
  <c r="BZ9" i="17"/>
  <c r="BY9" i="17"/>
  <c r="BX9" i="17"/>
  <c r="BW9" i="17"/>
  <c r="BV9" i="17"/>
  <c r="BU9" i="17"/>
  <c r="BT9" i="17"/>
  <c r="BS9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L9" i="17"/>
  <c r="K9" i="17"/>
  <c r="J9" i="17"/>
  <c r="I9" i="17"/>
  <c r="H9" i="17"/>
  <c r="G9" i="17"/>
  <c r="AD9" i="17" s="1"/>
  <c r="AD8" i="17"/>
  <c r="AE8" i="17" s="1"/>
  <c r="AE9" i="17" s="1"/>
  <c r="N9" i="17"/>
  <c r="CM6" i="17"/>
  <c r="CL6" i="17"/>
  <c r="CK6" i="17"/>
  <c r="CJ6" i="17"/>
  <c r="CI6" i="17"/>
  <c r="CH6" i="17"/>
  <c r="CG6" i="17"/>
  <c r="CF6" i="17"/>
  <c r="CE6" i="17"/>
  <c r="CD6" i="17"/>
  <c r="CC6" i="17"/>
  <c r="CB6" i="17"/>
  <c r="CA6" i="17"/>
  <c r="BZ6" i="17"/>
  <c r="BY6" i="17"/>
  <c r="BX6" i="17"/>
  <c r="BW6" i="17"/>
  <c r="BV6" i="17"/>
  <c r="BU6" i="17"/>
  <c r="BT6" i="17"/>
  <c r="BS6" i="17"/>
  <c r="BR6" i="17"/>
  <c r="BQ6" i="17"/>
  <c r="BP6" i="17"/>
  <c r="BO6" i="17"/>
  <c r="BN6" i="17"/>
  <c r="BM6" i="17"/>
  <c r="BL6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G6" i="17"/>
  <c r="AF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L6" i="17"/>
  <c r="K6" i="17"/>
  <c r="J6" i="17"/>
  <c r="I6" i="17"/>
  <c r="H6" i="17"/>
  <c r="G6" i="17"/>
  <c r="AD6" i="17" s="1"/>
  <c r="AD5" i="17"/>
  <c r="AE5" i="17" s="1"/>
  <c r="AE6" i="17" s="1"/>
  <c r="N6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L4" i="17"/>
  <c r="K4" i="17"/>
  <c r="J4" i="17"/>
  <c r="I4" i="17"/>
  <c r="H4" i="17"/>
  <c r="G4" i="17"/>
  <c r="AD3" i="17"/>
  <c r="AE3" i="17" s="1"/>
  <c r="AE4" i="17" s="1"/>
  <c r="N4" i="17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L124" i="8"/>
  <c r="K124" i="8"/>
  <c r="J124" i="8"/>
  <c r="I124" i="8"/>
  <c r="H124" i="8"/>
  <c r="G124" i="8"/>
  <c r="AD120" i="8"/>
  <c r="AE120" i="8" s="1"/>
  <c r="AE124" i="8" s="1"/>
  <c r="M120" i="8"/>
  <c r="N120" i="8" s="1"/>
  <c r="CM119" i="8"/>
  <c r="CM125" i="8" s="1"/>
  <c r="CL119" i="8"/>
  <c r="CK119" i="8"/>
  <c r="CJ119" i="8"/>
  <c r="CJ125" i="8" s="1"/>
  <c r="CI119" i="8"/>
  <c r="CH119" i="8"/>
  <c r="CG119" i="8"/>
  <c r="CF119" i="8"/>
  <c r="CE119" i="8"/>
  <c r="CE125" i="8" s="1"/>
  <c r="CD119" i="8"/>
  <c r="CC119" i="8"/>
  <c r="CB119" i="8"/>
  <c r="CB125" i="8" s="1"/>
  <c r="CA119" i="8"/>
  <c r="BZ119" i="8"/>
  <c r="BY119" i="8"/>
  <c r="BX119" i="8"/>
  <c r="BW119" i="8"/>
  <c r="BW125" i="8" s="1"/>
  <c r="BV119" i="8"/>
  <c r="BU119" i="8"/>
  <c r="BT119" i="8"/>
  <c r="BT125" i="8" s="1"/>
  <c r="BS119" i="8"/>
  <c r="BR119" i="8"/>
  <c r="BQ119" i="8"/>
  <c r="BP119" i="8"/>
  <c r="BO119" i="8"/>
  <c r="BO125" i="8" s="1"/>
  <c r="BN119" i="8"/>
  <c r="BM119" i="8"/>
  <c r="BL119" i="8"/>
  <c r="BL125" i="8" s="1"/>
  <c r="BK119" i="8"/>
  <c r="BJ119" i="8"/>
  <c r="BI119" i="8"/>
  <c r="BH119" i="8"/>
  <c r="BG119" i="8"/>
  <c r="BG125" i="8" s="1"/>
  <c r="BF119" i="8"/>
  <c r="BE119" i="8"/>
  <c r="BD119" i="8"/>
  <c r="BD125" i="8" s="1"/>
  <c r="BC119" i="8"/>
  <c r="BB119" i="8"/>
  <c r="BA119" i="8"/>
  <c r="AZ119" i="8"/>
  <c r="AY119" i="8"/>
  <c r="AY125" i="8" s="1"/>
  <c r="AX119" i="8"/>
  <c r="AW119" i="8"/>
  <c r="AV119" i="8"/>
  <c r="AV125" i="8" s="1"/>
  <c r="AU119" i="8"/>
  <c r="AT119" i="8"/>
  <c r="AS119" i="8"/>
  <c r="AR119" i="8"/>
  <c r="AQ119" i="8"/>
  <c r="AQ125" i="8" s="1"/>
  <c r="AP119" i="8"/>
  <c r="AO119" i="8"/>
  <c r="AN119" i="8"/>
  <c r="AN125" i="8" s="1"/>
  <c r="AM119" i="8"/>
  <c r="AL119" i="8"/>
  <c r="AK119" i="8"/>
  <c r="AJ119" i="8"/>
  <c r="AI119" i="8"/>
  <c r="AI125" i="8" s="1"/>
  <c r="AH119" i="8"/>
  <c r="AG119" i="8"/>
  <c r="AF119" i="8"/>
  <c r="AF125" i="8" s="1"/>
  <c r="AC119" i="8"/>
  <c r="AB119" i="8"/>
  <c r="AA119" i="8"/>
  <c r="Z119" i="8"/>
  <c r="Y119" i="8"/>
  <c r="Y125" i="8" s="1"/>
  <c r="X119" i="8"/>
  <c r="X125" i="8" s="1"/>
  <c r="W119" i="8"/>
  <c r="V119" i="8"/>
  <c r="V125" i="8" s="1"/>
  <c r="U119" i="8"/>
  <c r="T119" i="8"/>
  <c r="T125" i="8" s="1"/>
  <c r="S119" i="8"/>
  <c r="R119" i="8"/>
  <c r="Q119" i="8"/>
  <c r="Q125" i="8" s="1"/>
  <c r="P119" i="8"/>
  <c r="P125" i="8" s="1"/>
  <c r="O119" i="8"/>
  <c r="N119" i="8"/>
  <c r="M119" i="8"/>
  <c r="L119" i="8"/>
  <c r="K119" i="8"/>
  <c r="J119" i="8"/>
  <c r="I119" i="8"/>
  <c r="H119" i="8"/>
  <c r="H125" i="8" s="1"/>
  <c r="G119" i="8"/>
  <c r="AE118" i="8"/>
  <c r="AE119" i="8" s="1"/>
  <c r="AD118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L116" i="8"/>
  <c r="K116" i="8"/>
  <c r="J116" i="8"/>
  <c r="I116" i="8"/>
  <c r="H116" i="8"/>
  <c r="G116" i="8"/>
  <c r="AD113" i="8"/>
  <c r="AE113" i="8" s="1"/>
  <c r="AE116" i="8" s="1"/>
  <c r="M113" i="8"/>
  <c r="N113" i="8" s="1"/>
  <c r="N116" i="8" s="1"/>
  <c r="CM112" i="8"/>
  <c r="CL112" i="8"/>
  <c r="CL117" i="8" s="1"/>
  <c r="CK112" i="8"/>
  <c r="CK117" i="8" s="1"/>
  <c r="CJ112" i="8"/>
  <c r="CI112" i="8"/>
  <c r="CH112" i="8"/>
  <c r="CG112" i="8"/>
  <c r="CG117" i="8" s="1"/>
  <c r="CF112" i="8"/>
  <c r="CE112" i="8"/>
  <c r="CD112" i="8"/>
  <c r="CD117" i="8" s="1"/>
  <c r="CC112" i="8"/>
  <c r="CC117" i="8" s="1"/>
  <c r="CB112" i="8"/>
  <c r="CA112" i="8"/>
  <c r="BZ112" i="8"/>
  <c r="BY112" i="8"/>
  <c r="BY117" i="8" s="1"/>
  <c r="BX112" i="8"/>
  <c r="BX117" i="8" s="1"/>
  <c r="BW112" i="8"/>
  <c r="BV112" i="8"/>
  <c r="BV117" i="8" s="1"/>
  <c r="BU112" i="8"/>
  <c r="BU117" i="8" s="1"/>
  <c r="BT112" i="8"/>
  <c r="BS112" i="8"/>
  <c r="BR112" i="8"/>
  <c r="BQ112" i="8"/>
  <c r="BQ117" i="8" s="1"/>
  <c r="BP112" i="8"/>
  <c r="BP117" i="8" s="1"/>
  <c r="BO112" i="8"/>
  <c r="BN112" i="8"/>
  <c r="BN117" i="8" s="1"/>
  <c r="BM112" i="8"/>
  <c r="BM117" i="8" s="1"/>
  <c r="BL112" i="8"/>
  <c r="BK112" i="8"/>
  <c r="BJ112" i="8"/>
  <c r="BI112" i="8"/>
  <c r="BI117" i="8" s="1"/>
  <c r="BH112" i="8"/>
  <c r="BH117" i="8" s="1"/>
  <c r="BG112" i="8"/>
  <c r="BF112" i="8"/>
  <c r="BF117" i="8" s="1"/>
  <c r="BE112" i="8"/>
  <c r="BE117" i="8" s="1"/>
  <c r="BD112" i="8"/>
  <c r="BC112" i="8"/>
  <c r="BB112" i="8"/>
  <c r="BA112" i="8"/>
  <c r="BA117" i="8" s="1"/>
  <c r="AZ112" i="8"/>
  <c r="AZ117" i="8" s="1"/>
  <c r="AY112" i="8"/>
  <c r="AX112" i="8"/>
  <c r="AX117" i="8" s="1"/>
  <c r="AW112" i="8"/>
  <c r="AW117" i="8" s="1"/>
  <c r="AV112" i="8"/>
  <c r="AU112" i="8"/>
  <c r="AT112" i="8"/>
  <c r="AS112" i="8"/>
  <c r="AS117" i="8" s="1"/>
  <c r="AR112" i="8"/>
  <c r="AR117" i="8" s="1"/>
  <c r="AQ112" i="8"/>
  <c r="AP112" i="8"/>
  <c r="AP117" i="8" s="1"/>
  <c r="AO112" i="8"/>
  <c r="AO117" i="8" s="1"/>
  <c r="AN112" i="8"/>
  <c r="AM112" i="8"/>
  <c r="AL112" i="8"/>
  <c r="AK112" i="8"/>
  <c r="AK117" i="8" s="1"/>
  <c r="AJ112" i="8"/>
  <c r="AJ117" i="8" s="1"/>
  <c r="AI112" i="8"/>
  <c r="AH112" i="8"/>
  <c r="AH117" i="8" s="1"/>
  <c r="AG112" i="8"/>
  <c r="AG117" i="8" s="1"/>
  <c r="AF112" i="8"/>
  <c r="AC112" i="8"/>
  <c r="AB112" i="8"/>
  <c r="AA112" i="8"/>
  <c r="Z112" i="8"/>
  <c r="Z117" i="8" s="1"/>
  <c r="Y112" i="8"/>
  <c r="X112" i="8"/>
  <c r="X117" i="8" s="1"/>
  <c r="W112" i="8"/>
  <c r="V112" i="8"/>
  <c r="V117" i="8" s="1"/>
  <c r="U112" i="8"/>
  <c r="T112" i="8"/>
  <c r="S112" i="8"/>
  <c r="R112" i="8"/>
  <c r="R117" i="8" s="1"/>
  <c r="Q112" i="8"/>
  <c r="P112" i="8"/>
  <c r="P117" i="8" s="1"/>
  <c r="O112" i="8"/>
  <c r="L112" i="8"/>
  <c r="K112" i="8"/>
  <c r="J112" i="8"/>
  <c r="I112" i="8"/>
  <c r="H112" i="8"/>
  <c r="H117" i="8" s="1"/>
  <c r="G112" i="8"/>
  <c r="AD106" i="8"/>
  <c r="AE106" i="8" s="1"/>
  <c r="AE112" i="8" s="1"/>
  <c r="M106" i="8"/>
  <c r="N106" i="8" s="1"/>
  <c r="N112" i="8" s="1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L104" i="8"/>
  <c r="K104" i="8"/>
  <c r="J104" i="8"/>
  <c r="I104" i="8"/>
  <c r="H104" i="8"/>
  <c r="G104" i="8"/>
  <c r="AD94" i="8"/>
  <c r="AE94" i="8" s="1"/>
  <c r="AE104" i="8" s="1"/>
  <c r="M94" i="8"/>
  <c r="N94" i="8" s="1"/>
  <c r="N104" i="8" s="1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U105" i="8" s="1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O105" i="8" s="1"/>
  <c r="AN93" i="8"/>
  <c r="AM93" i="8"/>
  <c r="AL93" i="8"/>
  <c r="AK93" i="8"/>
  <c r="AJ93" i="8"/>
  <c r="AI93" i="8"/>
  <c r="AH93" i="8"/>
  <c r="AG93" i="8"/>
  <c r="AF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L93" i="8"/>
  <c r="K93" i="8"/>
  <c r="J93" i="8"/>
  <c r="I93" i="8"/>
  <c r="H93" i="8"/>
  <c r="G93" i="8"/>
  <c r="AD86" i="8"/>
  <c r="AE86" i="8" s="1"/>
  <c r="AE93" i="8" s="1"/>
  <c r="M86" i="8"/>
  <c r="N86" i="8" s="1"/>
  <c r="N93" i="8" s="1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L84" i="8"/>
  <c r="K84" i="8"/>
  <c r="J84" i="8"/>
  <c r="I84" i="8"/>
  <c r="H84" i="8"/>
  <c r="G84" i="8"/>
  <c r="AD80" i="8"/>
  <c r="AE80" i="8" s="1"/>
  <c r="AE84" i="8" s="1"/>
  <c r="M80" i="8"/>
  <c r="N80" i="8" s="1"/>
  <c r="N84" i="8" s="1"/>
  <c r="CM79" i="8"/>
  <c r="CL79" i="8"/>
  <c r="CK79" i="8"/>
  <c r="CJ79" i="8"/>
  <c r="CI79" i="8"/>
  <c r="CH79" i="8"/>
  <c r="CH85" i="8" s="1"/>
  <c r="CG79" i="8"/>
  <c r="CF79" i="8"/>
  <c r="CE79" i="8"/>
  <c r="CD79" i="8"/>
  <c r="CC79" i="8"/>
  <c r="CB79" i="8"/>
  <c r="CA79" i="8"/>
  <c r="BZ79" i="8"/>
  <c r="BZ85" i="8" s="1"/>
  <c r="BY79" i="8"/>
  <c r="BX79" i="8"/>
  <c r="BX85" i="8" s="1"/>
  <c r="BW79" i="8"/>
  <c r="BV79" i="8"/>
  <c r="BU79" i="8"/>
  <c r="BT79" i="8"/>
  <c r="BS79" i="8"/>
  <c r="BR79" i="8"/>
  <c r="BR85" i="8" s="1"/>
  <c r="BQ79" i="8"/>
  <c r="BP79" i="8"/>
  <c r="BP85" i="8" s="1"/>
  <c r="BO79" i="8"/>
  <c r="BN79" i="8"/>
  <c r="BN85" i="8" s="1"/>
  <c r="BM79" i="8"/>
  <c r="BL79" i="8"/>
  <c r="BK79" i="8"/>
  <c r="BJ79" i="8"/>
  <c r="BJ85" i="8" s="1"/>
  <c r="BI79" i="8"/>
  <c r="BH79" i="8"/>
  <c r="BH85" i="8" s="1"/>
  <c r="BG79" i="8"/>
  <c r="BF79" i="8"/>
  <c r="BF85" i="8" s="1"/>
  <c r="BE79" i="8"/>
  <c r="BD79" i="8"/>
  <c r="BC79" i="8"/>
  <c r="BB79" i="8"/>
  <c r="BB85" i="8" s="1"/>
  <c r="BA79" i="8"/>
  <c r="AZ79" i="8"/>
  <c r="AZ85" i="8" s="1"/>
  <c r="AY79" i="8"/>
  <c r="AX79" i="8"/>
  <c r="AX85" i="8" s="1"/>
  <c r="AW79" i="8"/>
  <c r="AV79" i="8"/>
  <c r="AU79" i="8"/>
  <c r="AT79" i="8"/>
  <c r="AT85" i="8" s="1"/>
  <c r="AS79" i="8"/>
  <c r="AR79" i="8"/>
  <c r="AR85" i="8" s="1"/>
  <c r="AQ79" i="8"/>
  <c r="AP79" i="8"/>
  <c r="AP85" i="8" s="1"/>
  <c r="AO79" i="8"/>
  <c r="AN79" i="8"/>
  <c r="AM79" i="8"/>
  <c r="AL79" i="8"/>
  <c r="AL85" i="8" s="1"/>
  <c r="AK79" i="8"/>
  <c r="AJ79" i="8"/>
  <c r="AJ85" i="8" s="1"/>
  <c r="AI79" i="8"/>
  <c r="AH79" i="8"/>
  <c r="AG79" i="8"/>
  <c r="AF79" i="8"/>
  <c r="AC79" i="8"/>
  <c r="AB79" i="8"/>
  <c r="AB85" i="8" s="1"/>
  <c r="AA79" i="8"/>
  <c r="AA85" i="8" s="1"/>
  <c r="Z79" i="8"/>
  <c r="Y79" i="8"/>
  <c r="X79" i="8"/>
  <c r="X85" i="8" s="1"/>
  <c r="W79" i="8"/>
  <c r="V79" i="8"/>
  <c r="V85" i="8" s="1"/>
  <c r="U79" i="8"/>
  <c r="T79" i="8"/>
  <c r="T85" i="8" s="1"/>
  <c r="S79" i="8"/>
  <c r="S85" i="8" s="1"/>
  <c r="R79" i="8"/>
  <c r="Q79" i="8"/>
  <c r="P79" i="8"/>
  <c r="P85" i="8" s="1"/>
  <c r="O79" i="8"/>
  <c r="L79" i="8"/>
  <c r="L85" i="8" s="1"/>
  <c r="K79" i="8"/>
  <c r="K85" i="8" s="1"/>
  <c r="J79" i="8"/>
  <c r="I79" i="8"/>
  <c r="H79" i="8"/>
  <c r="G79" i="8"/>
  <c r="AD72" i="8"/>
  <c r="AE72" i="8" s="1"/>
  <c r="AE79" i="8" s="1"/>
  <c r="M72" i="8"/>
  <c r="N72" i="8" s="1"/>
  <c r="N79" i="8" s="1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L70" i="8"/>
  <c r="K70" i="8"/>
  <c r="J70" i="8"/>
  <c r="I70" i="8"/>
  <c r="H70" i="8"/>
  <c r="G70" i="8"/>
  <c r="AD66" i="8"/>
  <c r="AE66" i="8" s="1"/>
  <c r="AE70" i="8" s="1"/>
  <c r="M66" i="8"/>
  <c r="N66" i="8" s="1"/>
  <c r="N70" i="8" s="1"/>
  <c r="CM65" i="8"/>
  <c r="CM71" i="8" s="1"/>
  <c r="CL65" i="8"/>
  <c r="CK65" i="8"/>
  <c r="CJ65" i="8"/>
  <c r="CI65" i="8"/>
  <c r="CH65" i="8"/>
  <c r="CG65" i="8"/>
  <c r="CF65" i="8"/>
  <c r="CE65" i="8"/>
  <c r="CE71" i="8" s="1"/>
  <c r="CD65" i="8"/>
  <c r="CC65" i="8"/>
  <c r="CB65" i="8"/>
  <c r="CA65" i="8"/>
  <c r="BZ65" i="8"/>
  <c r="BY65" i="8"/>
  <c r="BX65" i="8"/>
  <c r="BW65" i="8"/>
  <c r="BW71" i="8" s="1"/>
  <c r="BV65" i="8"/>
  <c r="BU65" i="8"/>
  <c r="BT65" i="8"/>
  <c r="BS65" i="8"/>
  <c r="BR65" i="8"/>
  <c r="BQ65" i="8"/>
  <c r="BP65" i="8"/>
  <c r="BO65" i="8"/>
  <c r="BO71" i="8" s="1"/>
  <c r="BN65" i="8"/>
  <c r="BM65" i="8"/>
  <c r="BL65" i="8"/>
  <c r="BK65" i="8"/>
  <c r="BJ65" i="8"/>
  <c r="BI65" i="8"/>
  <c r="BH65" i="8"/>
  <c r="BG65" i="8"/>
  <c r="BG71" i="8" s="1"/>
  <c r="BF65" i="8"/>
  <c r="BE65" i="8"/>
  <c r="BD65" i="8"/>
  <c r="BC65" i="8"/>
  <c r="BB65" i="8"/>
  <c r="BA65" i="8"/>
  <c r="AZ65" i="8"/>
  <c r="AY65" i="8"/>
  <c r="AY71" i="8" s="1"/>
  <c r="AX65" i="8"/>
  <c r="AW65" i="8"/>
  <c r="AV65" i="8"/>
  <c r="AU65" i="8"/>
  <c r="AT65" i="8"/>
  <c r="AS65" i="8"/>
  <c r="AR65" i="8"/>
  <c r="AQ65" i="8"/>
  <c r="AQ71" i="8" s="1"/>
  <c r="AP65" i="8"/>
  <c r="AO65" i="8"/>
  <c r="AN65" i="8"/>
  <c r="AM65" i="8"/>
  <c r="AL65" i="8"/>
  <c r="AK65" i="8"/>
  <c r="AJ65" i="8"/>
  <c r="AI65" i="8"/>
  <c r="AI71" i="8" s="1"/>
  <c r="AH65" i="8"/>
  <c r="AG65" i="8"/>
  <c r="AF65" i="8"/>
  <c r="AC65" i="8"/>
  <c r="AB65" i="8"/>
  <c r="AA65" i="8"/>
  <c r="Z65" i="8"/>
  <c r="Z71" i="8" s="1"/>
  <c r="Y65" i="8"/>
  <c r="Y71" i="8" s="1"/>
  <c r="X65" i="8"/>
  <c r="W65" i="8"/>
  <c r="V65" i="8"/>
  <c r="U65" i="8"/>
  <c r="T65" i="8"/>
  <c r="S65" i="8"/>
  <c r="R65" i="8"/>
  <c r="R71" i="8" s="1"/>
  <c r="Q65" i="8"/>
  <c r="Q71" i="8" s="1"/>
  <c r="P65" i="8"/>
  <c r="O65" i="8"/>
  <c r="L65" i="8"/>
  <c r="K65" i="8"/>
  <c r="J65" i="8"/>
  <c r="I65" i="8"/>
  <c r="H65" i="8"/>
  <c r="G65" i="8"/>
  <c r="AD59" i="8"/>
  <c r="AE59" i="8" s="1"/>
  <c r="AE65" i="8" s="1"/>
  <c r="M59" i="8"/>
  <c r="N59" i="8" s="1"/>
  <c r="N65" i="8" s="1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L57" i="8"/>
  <c r="K57" i="8"/>
  <c r="J57" i="8"/>
  <c r="I57" i="8"/>
  <c r="H57" i="8"/>
  <c r="G57" i="8"/>
  <c r="AD49" i="8"/>
  <c r="AE49" i="8" s="1"/>
  <c r="AE57" i="8" s="1"/>
  <c r="M49" i="8"/>
  <c r="N49" i="8" s="1"/>
  <c r="N57" i="8" s="1"/>
  <c r="CM48" i="8"/>
  <c r="CL48" i="8"/>
  <c r="CL58" i="8" s="1"/>
  <c r="CK48" i="8"/>
  <c r="CK58" i="8" s="1"/>
  <c r="CJ48" i="8"/>
  <c r="CI48" i="8"/>
  <c r="CH48" i="8"/>
  <c r="CG48" i="8"/>
  <c r="CF48" i="8"/>
  <c r="CF58" i="8" s="1"/>
  <c r="CE48" i="8"/>
  <c r="CD48" i="8"/>
  <c r="CD58" i="8" s="1"/>
  <c r="CC48" i="8"/>
  <c r="CC58" i="8" s="1"/>
  <c r="CB48" i="8"/>
  <c r="CA48" i="8"/>
  <c r="BZ48" i="8"/>
  <c r="BY48" i="8"/>
  <c r="BX48" i="8"/>
  <c r="BX58" i="8" s="1"/>
  <c r="BW48" i="8"/>
  <c r="BV48" i="8"/>
  <c r="BV58" i="8" s="1"/>
  <c r="BU48" i="8"/>
  <c r="BU58" i="8" s="1"/>
  <c r="BT48" i="8"/>
  <c r="BS48" i="8"/>
  <c r="BR48" i="8"/>
  <c r="BQ48" i="8"/>
  <c r="BP48" i="8"/>
  <c r="BP58" i="8" s="1"/>
  <c r="BO48" i="8"/>
  <c r="BN48" i="8"/>
  <c r="BN58" i="8" s="1"/>
  <c r="BM48" i="8"/>
  <c r="BM58" i="8" s="1"/>
  <c r="BL48" i="8"/>
  <c r="BK48" i="8"/>
  <c r="BJ48" i="8"/>
  <c r="BI48" i="8"/>
  <c r="BH48" i="8"/>
  <c r="BH58" i="8" s="1"/>
  <c r="BG48" i="8"/>
  <c r="BF48" i="8"/>
  <c r="BF58" i="8" s="1"/>
  <c r="BE48" i="8"/>
  <c r="BE58" i="8" s="1"/>
  <c r="BD48" i="8"/>
  <c r="BC48" i="8"/>
  <c r="BB48" i="8"/>
  <c r="BA48" i="8"/>
  <c r="AZ48" i="8"/>
  <c r="AZ58" i="8" s="1"/>
  <c r="AY48" i="8"/>
  <c r="AX48" i="8"/>
  <c r="AX58" i="8" s="1"/>
  <c r="AW48" i="8"/>
  <c r="AW58" i="8" s="1"/>
  <c r="AV48" i="8"/>
  <c r="AU48" i="8"/>
  <c r="AT48" i="8"/>
  <c r="AT58" i="8" s="1"/>
  <c r="AS48" i="8"/>
  <c r="AR48" i="8"/>
  <c r="AR58" i="8" s="1"/>
  <c r="AQ48" i="8"/>
  <c r="AP48" i="8"/>
  <c r="AP58" i="8" s="1"/>
  <c r="AO48" i="8"/>
  <c r="AO58" i="8" s="1"/>
  <c r="AN48" i="8"/>
  <c r="AM48" i="8"/>
  <c r="AL48" i="8"/>
  <c r="AL58" i="8" s="1"/>
  <c r="AK48" i="8"/>
  <c r="AJ48" i="8"/>
  <c r="AJ58" i="8" s="1"/>
  <c r="AI48" i="8"/>
  <c r="AH48" i="8"/>
  <c r="AH58" i="8" s="1"/>
  <c r="AG48" i="8"/>
  <c r="AF48" i="8"/>
  <c r="AC48" i="8"/>
  <c r="AB48" i="8"/>
  <c r="AB58" i="8" s="1"/>
  <c r="AA48" i="8"/>
  <c r="Z48" i="8"/>
  <c r="Z58" i="8" s="1"/>
  <c r="Y48" i="8"/>
  <c r="X48" i="8"/>
  <c r="W48" i="8"/>
  <c r="V48" i="8"/>
  <c r="V58" i="8" s="1"/>
  <c r="U48" i="8"/>
  <c r="T48" i="8"/>
  <c r="T58" i="8" s="1"/>
  <c r="S48" i="8"/>
  <c r="R48" i="8"/>
  <c r="R58" i="8" s="1"/>
  <c r="Q48" i="8"/>
  <c r="P48" i="8"/>
  <c r="O48" i="8"/>
  <c r="L48" i="8"/>
  <c r="L58" i="8" s="1"/>
  <c r="K48" i="8"/>
  <c r="J48" i="8"/>
  <c r="I48" i="8"/>
  <c r="H48" i="8"/>
  <c r="H58" i="8" s="1"/>
  <c r="G48" i="8"/>
  <c r="AD34" i="8"/>
  <c r="AE34" i="8" s="1"/>
  <c r="AE48" i="8" s="1"/>
  <c r="M34" i="8"/>
  <c r="N34" i="8" s="1"/>
  <c r="N48" i="8" s="1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L32" i="8"/>
  <c r="K32" i="8"/>
  <c r="J32" i="8"/>
  <c r="I32" i="8"/>
  <c r="H32" i="8"/>
  <c r="G32" i="8"/>
  <c r="AD27" i="8"/>
  <c r="AE27" i="8" s="1"/>
  <c r="AE32" i="8" s="1"/>
  <c r="M27" i="8"/>
  <c r="N27" i="8" s="1"/>
  <c r="N32" i="8" s="1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O33" i="8" s="1"/>
  <c r="AN26" i="8"/>
  <c r="AM26" i="8"/>
  <c r="AL26" i="8"/>
  <c r="AK26" i="8"/>
  <c r="AJ26" i="8"/>
  <c r="AI26" i="8"/>
  <c r="AH26" i="8"/>
  <c r="AG26" i="8"/>
  <c r="AF26" i="8"/>
  <c r="AC26" i="8"/>
  <c r="AC33" i="8" s="1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L26" i="8"/>
  <c r="K26" i="8"/>
  <c r="J26" i="8"/>
  <c r="I26" i="8"/>
  <c r="H26" i="8"/>
  <c r="G26" i="8"/>
  <c r="AD17" i="8"/>
  <c r="AE17" i="8" s="1"/>
  <c r="AE26" i="8" s="1"/>
  <c r="M17" i="8"/>
  <c r="N17" i="8" s="1"/>
  <c r="N26" i="8" s="1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P16" i="8" s="1"/>
  <c r="O15" i="8"/>
  <c r="L15" i="8"/>
  <c r="K15" i="8"/>
  <c r="J15" i="8"/>
  <c r="I15" i="8"/>
  <c r="H15" i="8"/>
  <c r="G15" i="8"/>
  <c r="AE11" i="8"/>
  <c r="AE15" i="8" s="1"/>
  <c r="AD11" i="8"/>
  <c r="M11" i="8"/>
  <c r="N11" i="8" s="1"/>
  <c r="N15" i="8" s="1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C10" i="8"/>
  <c r="AB10" i="8"/>
  <c r="AB16" i="8" s="1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L10" i="8"/>
  <c r="K10" i="8"/>
  <c r="J10" i="8"/>
  <c r="I10" i="8"/>
  <c r="H10" i="8"/>
  <c r="G10" i="8"/>
  <c r="AD3" i="8"/>
  <c r="AE3" i="8" s="1"/>
  <c r="AE10" i="8" s="1"/>
  <c r="M3" i="8"/>
  <c r="N3" i="8" s="1"/>
  <c r="N10" i="8" s="1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N43" i="17" l="1"/>
  <c r="L43" i="17"/>
  <c r="AM43" i="17"/>
  <c r="AU43" i="17"/>
  <c r="BC43" i="17"/>
  <c r="BK43" i="17"/>
  <c r="BS43" i="17"/>
  <c r="CA43" i="17"/>
  <c r="CI43" i="17"/>
  <c r="H28" i="17"/>
  <c r="CL38" i="17"/>
  <c r="AF23" i="17"/>
  <c r="AN23" i="17"/>
  <c r="AV23" i="17"/>
  <c r="BD23" i="17"/>
  <c r="BL23" i="17"/>
  <c r="BT23" i="17"/>
  <c r="R23" i="17"/>
  <c r="Z23" i="17"/>
  <c r="Q23" i="17"/>
  <c r="Y23" i="17"/>
  <c r="AI23" i="17"/>
  <c r="AQ23" i="17"/>
  <c r="AY23" i="17"/>
  <c r="BG23" i="17"/>
  <c r="BO23" i="17"/>
  <c r="BW23" i="17"/>
  <c r="CE23" i="17"/>
  <c r="CM23" i="17"/>
  <c r="AI28" i="17"/>
  <c r="AQ28" i="17"/>
  <c r="AY28" i="17"/>
  <c r="BG28" i="17"/>
  <c r="BO28" i="17"/>
  <c r="BW28" i="17"/>
  <c r="CE28" i="17"/>
  <c r="CM28" i="17"/>
  <c r="O18" i="17"/>
  <c r="W18" i="17"/>
  <c r="S23" i="17"/>
  <c r="AK23" i="17"/>
  <c r="AS23" i="17"/>
  <c r="BA23" i="17"/>
  <c r="BI23" i="17"/>
  <c r="BQ23" i="17"/>
  <c r="BY23" i="17"/>
  <c r="CG23" i="17"/>
  <c r="N33" i="17"/>
  <c r="AL18" i="17"/>
  <c r="AT18" i="17"/>
  <c r="BB18" i="17"/>
  <c r="BJ18" i="17"/>
  <c r="BR18" i="17"/>
  <c r="BZ18" i="17"/>
  <c r="CH18" i="17"/>
  <c r="J28" i="17"/>
  <c r="S7" i="17"/>
  <c r="AA7" i="17"/>
  <c r="AU7" i="17"/>
  <c r="BC7" i="17"/>
  <c r="CA7" i="17"/>
  <c r="CI7" i="17"/>
  <c r="L18" i="17"/>
  <c r="V18" i="17"/>
  <c r="AF18" i="17"/>
  <c r="AN18" i="17"/>
  <c r="AV18" i="17"/>
  <c r="BD18" i="17"/>
  <c r="BL18" i="17"/>
  <c r="BT18" i="17"/>
  <c r="CB18" i="17"/>
  <c r="CJ18" i="17"/>
  <c r="K7" i="17"/>
  <c r="AM7" i="17"/>
  <c r="BK7" i="17"/>
  <c r="V45" i="17"/>
  <c r="AF45" i="17"/>
  <c r="AN45" i="17"/>
  <c r="AV45" i="17"/>
  <c r="BD45" i="17"/>
  <c r="BL45" i="17"/>
  <c r="BT45" i="17"/>
  <c r="CB45" i="17"/>
  <c r="CJ45" i="17"/>
  <c r="H7" i="17"/>
  <c r="J43" i="17"/>
  <c r="BS7" i="17"/>
  <c r="AO33" i="17"/>
  <c r="BE33" i="17"/>
  <c r="BU33" i="17"/>
  <c r="CK33" i="17"/>
  <c r="T43" i="17"/>
  <c r="AB43" i="17"/>
  <c r="AL43" i="17"/>
  <c r="AT43" i="17"/>
  <c r="BB43" i="17"/>
  <c r="BJ43" i="17"/>
  <c r="BR43" i="17"/>
  <c r="BZ43" i="17"/>
  <c r="CH43" i="17"/>
  <c r="AE23" i="17"/>
  <c r="AH23" i="17"/>
  <c r="AP23" i="17"/>
  <c r="AX23" i="17"/>
  <c r="BF23" i="17"/>
  <c r="BN23" i="17"/>
  <c r="BV23" i="17"/>
  <c r="CD23" i="17"/>
  <c r="AG38" i="17"/>
  <c r="AO38" i="17"/>
  <c r="AW38" i="17"/>
  <c r="BE38" i="17"/>
  <c r="BM38" i="17"/>
  <c r="BU38" i="17"/>
  <c r="CC38" i="17"/>
  <c r="CK38" i="17"/>
  <c r="AL33" i="17"/>
  <c r="AT33" i="17"/>
  <c r="BB33" i="17"/>
  <c r="BJ33" i="17"/>
  <c r="BR33" i="17"/>
  <c r="BZ33" i="17"/>
  <c r="CH33" i="17"/>
  <c r="CB23" i="17"/>
  <c r="CJ23" i="17"/>
  <c r="AJ33" i="17"/>
  <c r="AR33" i="17"/>
  <c r="AZ33" i="17"/>
  <c r="BH33" i="17"/>
  <c r="BP33" i="17"/>
  <c r="L13" i="17"/>
  <c r="S13" i="17"/>
  <c r="AA13" i="17"/>
  <c r="AK13" i="17"/>
  <c r="AS13" i="17"/>
  <c r="BA13" i="17"/>
  <c r="BI13" i="17"/>
  <c r="BQ13" i="17"/>
  <c r="BY13" i="17"/>
  <c r="CG13" i="17"/>
  <c r="N18" i="17"/>
  <c r="S18" i="17"/>
  <c r="AA18" i="17"/>
  <c r="U23" i="17"/>
  <c r="AC23" i="17"/>
  <c r="P23" i="17"/>
  <c r="X23" i="17"/>
  <c r="X28" i="17"/>
  <c r="H43" i="17"/>
  <c r="AI43" i="17"/>
  <c r="AQ43" i="17"/>
  <c r="AY43" i="17"/>
  <c r="BG43" i="17"/>
  <c r="BO43" i="17"/>
  <c r="BW43" i="17"/>
  <c r="CE43" i="17"/>
  <c r="CM43" i="17"/>
  <c r="AH18" i="17"/>
  <c r="AP18" i="17"/>
  <c r="AX18" i="17"/>
  <c r="BF18" i="17"/>
  <c r="BN18" i="17"/>
  <c r="BV18" i="17"/>
  <c r="CD18" i="17"/>
  <c r="CL18" i="17"/>
  <c r="J18" i="17"/>
  <c r="N23" i="17"/>
  <c r="M20" i="17"/>
  <c r="AM23" i="17"/>
  <c r="AU23" i="17"/>
  <c r="BC23" i="17"/>
  <c r="BK23" i="17"/>
  <c r="BS23" i="17"/>
  <c r="CA23" i="17"/>
  <c r="CI23" i="17"/>
  <c r="AM28" i="17"/>
  <c r="AU28" i="17"/>
  <c r="BC28" i="17"/>
  <c r="BK28" i="17"/>
  <c r="BS28" i="17"/>
  <c r="CA28" i="17"/>
  <c r="CI28" i="17"/>
  <c r="AH33" i="17"/>
  <c r="AP33" i="17"/>
  <c r="AX33" i="17"/>
  <c r="BF33" i="17"/>
  <c r="BN33" i="17"/>
  <c r="BV33" i="17"/>
  <c r="CD33" i="17"/>
  <c r="CL33" i="17"/>
  <c r="J38" i="17"/>
  <c r="T38" i="17"/>
  <c r="AB38" i="17"/>
  <c r="AL38" i="17"/>
  <c r="AT38" i="17"/>
  <c r="BB38" i="17"/>
  <c r="BJ38" i="17"/>
  <c r="BR38" i="17"/>
  <c r="BZ38" i="17"/>
  <c r="R43" i="17"/>
  <c r="Z43" i="17"/>
  <c r="AJ43" i="17"/>
  <c r="AR43" i="17"/>
  <c r="AZ43" i="17"/>
  <c r="BH43" i="17"/>
  <c r="BP43" i="17"/>
  <c r="BX43" i="17"/>
  <c r="CF43" i="17"/>
  <c r="G7" i="17"/>
  <c r="M7" i="17" s="1"/>
  <c r="P13" i="17"/>
  <c r="X13" i="17"/>
  <c r="AC13" i="17"/>
  <c r="Q18" i="17"/>
  <c r="Y18" i="17"/>
  <c r="O23" i="17"/>
  <c r="W23" i="17"/>
  <c r="L28" i="17"/>
  <c r="AF28" i="17"/>
  <c r="AV28" i="17"/>
  <c r="BD28" i="17"/>
  <c r="BL28" i="17"/>
  <c r="CB28" i="17"/>
  <c r="AJ28" i="17"/>
  <c r="AZ28" i="17"/>
  <c r="BP28" i="17"/>
  <c r="CF28" i="17"/>
  <c r="AR7" i="17"/>
  <c r="H18" i="17"/>
  <c r="AJ18" i="17"/>
  <c r="AZ18" i="17"/>
  <c r="BP18" i="17"/>
  <c r="CF18" i="17"/>
  <c r="AO23" i="17"/>
  <c r="BE23" i="17"/>
  <c r="BU23" i="17"/>
  <c r="CK23" i="17"/>
  <c r="I28" i="17"/>
  <c r="L38" i="17"/>
  <c r="V38" i="17"/>
  <c r="BH7" i="17"/>
  <c r="L7" i="17"/>
  <c r="R18" i="17"/>
  <c r="Z18" i="17"/>
  <c r="AR18" i="17"/>
  <c r="BH18" i="17"/>
  <c r="BX18" i="17"/>
  <c r="AG23" i="17"/>
  <c r="AW23" i="17"/>
  <c r="BM23" i="17"/>
  <c r="CC23" i="17"/>
  <c r="T23" i="17"/>
  <c r="AB23" i="17"/>
  <c r="J45" i="17"/>
  <c r="I23" i="17"/>
  <c r="V43" i="17"/>
  <c r="AF43" i="17"/>
  <c r="AN43" i="17"/>
  <c r="AV43" i="17"/>
  <c r="BD43" i="17"/>
  <c r="BL43" i="17"/>
  <c r="BT43" i="17"/>
  <c r="CB43" i="17"/>
  <c r="CJ43" i="17"/>
  <c r="BX33" i="17"/>
  <c r="CF33" i="17"/>
  <c r="CK33" i="8"/>
  <c r="J33" i="8"/>
  <c r="I71" i="8"/>
  <c r="V33" i="8"/>
  <c r="AF33" i="8"/>
  <c r="AN33" i="8"/>
  <c r="AV33" i="8"/>
  <c r="I125" i="8"/>
  <c r="BB58" i="8"/>
  <c r="BJ58" i="8"/>
  <c r="BR58" i="8"/>
  <c r="BZ58" i="8"/>
  <c r="CH58" i="8"/>
  <c r="BV85" i="8"/>
  <c r="CD85" i="8"/>
  <c r="CL85" i="8"/>
  <c r="U117" i="8"/>
  <c r="AC117" i="8"/>
  <c r="X16" i="8"/>
  <c r="M12" i="17"/>
  <c r="T13" i="17"/>
  <c r="AB13" i="17"/>
  <c r="N124" i="8"/>
  <c r="R125" i="8"/>
  <c r="Z125" i="8"/>
  <c r="AJ125" i="8"/>
  <c r="AR125" i="8"/>
  <c r="AZ125" i="8"/>
  <c r="BH125" i="8"/>
  <c r="BP125" i="8"/>
  <c r="BX125" i="8"/>
  <c r="CF125" i="8"/>
  <c r="CF117" i="8"/>
  <c r="Q117" i="8"/>
  <c r="Y117" i="8"/>
  <c r="CK105" i="8"/>
  <c r="M93" i="8"/>
  <c r="AD18" i="9" s="1"/>
  <c r="H105" i="8"/>
  <c r="U105" i="8"/>
  <c r="AC105" i="8"/>
  <c r="AM105" i="8"/>
  <c r="AU105" i="8"/>
  <c r="BC105" i="8"/>
  <c r="BK105" i="8"/>
  <c r="BS105" i="8"/>
  <c r="N105" i="8"/>
  <c r="BE105" i="8"/>
  <c r="Q105" i="8"/>
  <c r="Y105" i="8"/>
  <c r="AI105" i="8"/>
  <c r="AQ105" i="8"/>
  <c r="AY105" i="8"/>
  <c r="BG105" i="8"/>
  <c r="BO105" i="8"/>
  <c r="BW105" i="8"/>
  <c r="CE105" i="8"/>
  <c r="CM105" i="8"/>
  <c r="CF85" i="8"/>
  <c r="AH85" i="8"/>
  <c r="R85" i="8"/>
  <c r="Z85" i="8"/>
  <c r="AD84" i="8"/>
  <c r="N85" i="8"/>
  <c r="AD65" i="8"/>
  <c r="M84" i="8"/>
  <c r="AD16" i="9" s="1"/>
  <c r="Q85" i="8"/>
  <c r="Y85" i="8"/>
  <c r="O71" i="8"/>
  <c r="W71" i="8"/>
  <c r="S71" i="8"/>
  <c r="AA71" i="8"/>
  <c r="N71" i="8"/>
  <c r="M70" i="8"/>
  <c r="AD13" i="9" s="1"/>
  <c r="AC71" i="8"/>
  <c r="AU71" i="8"/>
  <c r="K71" i="8"/>
  <c r="U71" i="8"/>
  <c r="AM71" i="8"/>
  <c r="BC71" i="8"/>
  <c r="BK71" i="8"/>
  <c r="CA71" i="8"/>
  <c r="CI71" i="8"/>
  <c r="BS71" i="8"/>
  <c r="AW127" i="8"/>
  <c r="BM127" i="8"/>
  <c r="CK127" i="8"/>
  <c r="AG127" i="8"/>
  <c r="BE127" i="8"/>
  <c r="BU127" i="8"/>
  <c r="AO127" i="8"/>
  <c r="CC127" i="8"/>
  <c r="W127" i="8"/>
  <c r="O127" i="8"/>
  <c r="T71" i="8"/>
  <c r="AB71" i="8"/>
  <c r="AD48" i="8"/>
  <c r="M65" i="8"/>
  <c r="AN58" i="8"/>
  <c r="AV58" i="8"/>
  <c r="BD58" i="8"/>
  <c r="BL58" i="8"/>
  <c r="BT58" i="8"/>
  <c r="CB58" i="8"/>
  <c r="CJ58" i="8"/>
  <c r="AF58" i="8"/>
  <c r="AG58" i="8"/>
  <c r="P58" i="8"/>
  <c r="X58" i="8"/>
  <c r="N58" i="8"/>
  <c r="U58" i="8"/>
  <c r="AC58" i="8"/>
  <c r="Y33" i="8"/>
  <c r="Q33" i="8"/>
  <c r="AU127" i="8"/>
  <c r="AM127" i="8"/>
  <c r="BC127" i="8"/>
  <c r="N127" i="8"/>
  <c r="M26" i="8"/>
  <c r="I33" i="8"/>
  <c r="R33" i="8"/>
  <c r="S33" i="8"/>
  <c r="AA33" i="8"/>
  <c r="AK33" i="8"/>
  <c r="AS33" i="8"/>
  <c r="BA33" i="8"/>
  <c r="BI33" i="8"/>
  <c r="BQ33" i="8"/>
  <c r="BY33" i="8"/>
  <c r="CG33" i="8"/>
  <c r="M15" i="8"/>
  <c r="L16" i="8"/>
  <c r="T16" i="8"/>
  <c r="K16" i="8"/>
  <c r="CB16" i="8"/>
  <c r="H16" i="8"/>
  <c r="AF16" i="8"/>
  <c r="AN16" i="8"/>
  <c r="AV16" i="8"/>
  <c r="BD16" i="8"/>
  <c r="BL16" i="8"/>
  <c r="BT16" i="8"/>
  <c r="CJ16" i="8"/>
  <c r="AD15" i="17"/>
  <c r="M15" i="17"/>
  <c r="BK127" i="8"/>
  <c r="BS127" i="8"/>
  <c r="CA127" i="8"/>
  <c r="CI127" i="8"/>
  <c r="BE33" i="8"/>
  <c r="BU33" i="8"/>
  <c r="I18" i="17"/>
  <c r="AE127" i="8"/>
  <c r="AQ127" i="8"/>
  <c r="BO127" i="8"/>
  <c r="AI127" i="8"/>
  <c r="AY127" i="8"/>
  <c r="BG127" i="8"/>
  <c r="J71" i="8"/>
  <c r="V127" i="8"/>
  <c r="AF127" i="8"/>
  <c r="AN127" i="8"/>
  <c r="AV127" i="8"/>
  <c r="BD127" i="8"/>
  <c r="BL127" i="8"/>
  <c r="BT127" i="8"/>
  <c r="CB127" i="8"/>
  <c r="CJ127" i="8"/>
  <c r="AG16" i="8"/>
  <c r="AO16" i="8"/>
  <c r="AW16" i="8"/>
  <c r="BE16" i="8"/>
  <c r="BM16" i="8"/>
  <c r="BU16" i="8"/>
  <c r="CC16" i="8"/>
  <c r="CK16" i="8"/>
  <c r="Z33" i="8"/>
  <c r="AJ33" i="8"/>
  <c r="AR33" i="8"/>
  <c r="AZ33" i="8"/>
  <c r="BH33" i="8"/>
  <c r="BP33" i="8"/>
  <c r="BX33" i="8"/>
  <c r="CF33" i="8"/>
  <c r="I105" i="8"/>
  <c r="R105" i="8"/>
  <c r="Z105" i="8"/>
  <c r="AJ105" i="8"/>
  <c r="AR105" i="8"/>
  <c r="AZ105" i="8"/>
  <c r="BH105" i="8"/>
  <c r="BP105" i="8"/>
  <c r="BX105" i="8"/>
  <c r="CF105" i="8"/>
  <c r="J125" i="8"/>
  <c r="I13" i="17"/>
  <c r="R13" i="17"/>
  <c r="Z13" i="17"/>
  <c r="J23" i="17"/>
  <c r="K23" i="17"/>
  <c r="N28" i="17"/>
  <c r="K33" i="17"/>
  <c r="U33" i="17"/>
  <c r="AC33" i="17"/>
  <c r="AM33" i="17"/>
  <c r="AU33" i="17"/>
  <c r="BC33" i="17"/>
  <c r="BK33" i="17"/>
  <c r="BS33" i="17"/>
  <c r="CA33" i="17"/>
  <c r="CI33" i="17"/>
  <c r="J58" i="8"/>
  <c r="O85" i="8"/>
  <c r="W85" i="8"/>
  <c r="I85" i="8"/>
  <c r="O7" i="17"/>
  <c r="W7" i="17"/>
  <c r="AG45" i="17"/>
  <c r="AO45" i="17"/>
  <c r="AW45" i="17"/>
  <c r="BE45" i="17"/>
  <c r="BM45" i="17"/>
  <c r="BU45" i="17"/>
  <c r="CC45" i="17"/>
  <c r="CK45" i="17"/>
  <c r="I7" i="17"/>
  <c r="AJ7" i="17"/>
  <c r="AZ7" i="17"/>
  <c r="BP7" i="17"/>
  <c r="CF7" i="17"/>
  <c r="P28" i="17"/>
  <c r="AH28" i="17"/>
  <c r="AP28" i="17"/>
  <c r="AX28" i="17"/>
  <c r="BF28" i="17"/>
  <c r="BN28" i="17"/>
  <c r="BV28" i="17"/>
  <c r="CD28" i="17"/>
  <c r="CL28" i="17"/>
  <c r="T33" i="17"/>
  <c r="AB33" i="17"/>
  <c r="CM127" i="8"/>
  <c r="J16" i="8"/>
  <c r="AJ16" i="8"/>
  <c r="AR16" i="8"/>
  <c r="AZ16" i="8"/>
  <c r="BH16" i="8"/>
  <c r="BP16" i="8"/>
  <c r="BX16" i="8"/>
  <c r="CF16" i="8"/>
  <c r="U33" i="8"/>
  <c r="Q58" i="8"/>
  <c r="Y58" i="8"/>
  <c r="K58" i="8"/>
  <c r="P71" i="8"/>
  <c r="X71" i="8"/>
  <c r="AE85" i="8"/>
  <c r="L105" i="8"/>
  <c r="CA105" i="8"/>
  <c r="CI105" i="8"/>
  <c r="J117" i="8"/>
  <c r="T117" i="8"/>
  <c r="AB117" i="8"/>
  <c r="AL117" i="8"/>
  <c r="AT117" i="8"/>
  <c r="BB117" i="8"/>
  <c r="BJ117" i="8"/>
  <c r="BR117" i="8"/>
  <c r="BZ117" i="8"/>
  <c r="CH117" i="8"/>
  <c r="U125" i="8"/>
  <c r="AC125" i="8"/>
  <c r="AM125" i="8"/>
  <c r="AU125" i="8"/>
  <c r="BC125" i="8"/>
  <c r="BK125" i="8"/>
  <c r="BS125" i="8"/>
  <c r="CA125" i="8"/>
  <c r="CI125" i="8"/>
  <c r="H13" i="17"/>
  <c r="AL23" i="17"/>
  <c r="AT23" i="17"/>
  <c r="BB23" i="17"/>
  <c r="BJ23" i="17"/>
  <c r="BR23" i="17"/>
  <c r="BZ23" i="17"/>
  <c r="AK38" i="17"/>
  <c r="AS38" i="17"/>
  <c r="BA38" i="17"/>
  <c r="BI38" i="17"/>
  <c r="BQ38" i="17"/>
  <c r="BY38" i="17"/>
  <c r="CG38" i="17"/>
  <c r="P43" i="17"/>
  <c r="X43" i="17"/>
  <c r="AH43" i="17"/>
  <c r="AP43" i="17"/>
  <c r="AX43" i="17"/>
  <c r="BF43" i="17"/>
  <c r="BN43" i="17"/>
  <c r="BV43" i="17"/>
  <c r="CD43" i="17"/>
  <c r="CL43" i="17"/>
  <c r="BW127" i="8"/>
  <c r="CE127" i="8"/>
  <c r="I127" i="8"/>
  <c r="R127" i="8"/>
  <c r="Z127" i="8"/>
  <c r="AJ127" i="8"/>
  <c r="AR127" i="8"/>
  <c r="AZ127" i="8"/>
  <c r="BH127" i="8"/>
  <c r="BP127" i="8"/>
  <c r="BX127" i="8"/>
  <c r="CF127" i="8"/>
  <c r="AK16" i="8"/>
  <c r="AS16" i="8"/>
  <c r="BA16" i="8"/>
  <c r="BI16" i="8"/>
  <c r="BQ16" i="8"/>
  <c r="BY16" i="8"/>
  <c r="CG16" i="8"/>
  <c r="N33" i="8"/>
  <c r="BD33" i="8"/>
  <c r="BL33" i="8"/>
  <c r="BT33" i="8"/>
  <c r="CB33" i="8"/>
  <c r="CJ33" i="8"/>
  <c r="AK105" i="8"/>
  <c r="AS105" i="8"/>
  <c r="BA105" i="8"/>
  <c r="BI105" i="8"/>
  <c r="BQ105" i="8"/>
  <c r="BY105" i="8"/>
  <c r="CG105" i="8"/>
  <c r="V105" i="8"/>
  <c r="AF105" i="8"/>
  <c r="AN105" i="8"/>
  <c r="AV105" i="8"/>
  <c r="BD105" i="8"/>
  <c r="BL105" i="8"/>
  <c r="BT105" i="8"/>
  <c r="CB105" i="8"/>
  <c r="CJ105" i="8"/>
  <c r="AI7" i="17"/>
  <c r="AQ7" i="17"/>
  <c r="AY7" i="17"/>
  <c r="BG7" i="17"/>
  <c r="BO7" i="17"/>
  <c r="BW7" i="17"/>
  <c r="CE7" i="17"/>
  <c r="CM7" i="17"/>
  <c r="V13" i="17"/>
  <c r="U18" i="17"/>
  <c r="AC18" i="17"/>
  <c r="V23" i="17"/>
  <c r="AR28" i="17"/>
  <c r="BH28" i="17"/>
  <c r="BX28" i="17"/>
  <c r="AF33" i="17"/>
  <c r="AN33" i="17"/>
  <c r="AV33" i="17"/>
  <c r="BD33" i="17"/>
  <c r="BL33" i="17"/>
  <c r="BT33" i="17"/>
  <c r="CB33" i="17"/>
  <c r="CJ33" i="17"/>
  <c r="Q33" i="17"/>
  <c r="Y33" i="17"/>
  <c r="AI33" i="17"/>
  <c r="AQ33" i="17"/>
  <c r="AY33" i="17"/>
  <c r="BG33" i="17"/>
  <c r="BO33" i="17"/>
  <c r="BW33" i="17"/>
  <c r="CE33" i="17"/>
  <c r="CM33" i="17"/>
  <c r="CH38" i="17"/>
  <c r="S127" i="8"/>
  <c r="AA127" i="8"/>
  <c r="AK127" i="8"/>
  <c r="AS127" i="8"/>
  <c r="BA127" i="8"/>
  <c r="BI127" i="8"/>
  <c r="BQ127" i="8"/>
  <c r="BY127" i="8"/>
  <c r="CG127" i="8"/>
  <c r="O33" i="8"/>
  <c r="W33" i="8"/>
  <c r="AG33" i="8"/>
  <c r="AW33" i="8"/>
  <c r="BM33" i="8"/>
  <c r="CC33" i="8"/>
  <c r="I58" i="8"/>
  <c r="AK58" i="8"/>
  <c r="AS58" i="8"/>
  <c r="BA58" i="8"/>
  <c r="BI58" i="8"/>
  <c r="BQ58" i="8"/>
  <c r="BY58" i="8"/>
  <c r="CG58" i="8"/>
  <c r="V71" i="8"/>
  <c r="H85" i="8"/>
  <c r="U85" i="8"/>
  <c r="AC85" i="8"/>
  <c r="AG105" i="8"/>
  <c r="AW105" i="8"/>
  <c r="BM105" i="8"/>
  <c r="CC105" i="8"/>
  <c r="L117" i="8"/>
  <c r="AF117" i="8"/>
  <c r="AN117" i="8"/>
  <c r="AV117" i="8"/>
  <c r="BD117" i="8"/>
  <c r="BL117" i="8"/>
  <c r="BT117" i="8"/>
  <c r="CB117" i="8"/>
  <c r="CJ117" i="8"/>
  <c r="R45" i="17"/>
  <c r="Z45" i="17"/>
  <c r="AJ45" i="17"/>
  <c r="AR45" i="17"/>
  <c r="AZ45" i="17"/>
  <c r="BH45" i="17"/>
  <c r="BP45" i="17"/>
  <c r="BX45" i="17"/>
  <c r="CF45" i="17"/>
  <c r="BX7" i="17"/>
  <c r="O13" i="17"/>
  <c r="W13" i="17"/>
  <c r="AG13" i="17"/>
  <c r="AO13" i="17"/>
  <c r="AW13" i="17"/>
  <c r="BE13" i="17"/>
  <c r="BM13" i="17"/>
  <c r="BU13" i="17"/>
  <c r="CC13" i="17"/>
  <c r="CK13" i="17"/>
  <c r="AJ23" i="17"/>
  <c r="AR23" i="17"/>
  <c r="AZ23" i="17"/>
  <c r="BH23" i="17"/>
  <c r="BP23" i="17"/>
  <c r="BX23" i="17"/>
  <c r="CF23" i="17"/>
  <c r="AN28" i="17"/>
  <c r="BT28" i="17"/>
  <c r="CJ28" i="17"/>
  <c r="AF85" i="8"/>
  <c r="AN85" i="8"/>
  <c r="AV85" i="8"/>
  <c r="BD85" i="8"/>
  <c r="BL85" i="8"/>
  <c r="BT85" i="8"/>
  <c r="CB85" i="8"/>
  <c r="CJ85" i="8"/>
  <c r="AK45" i="17"/>
  <c r="AS45" i="17"/>
  <c r="BA45" i="17"/>
  <c r="BI45" i="17"/>
  <c r="BQ45" i="17"/>
  <c r="BY45" i="17"/>
  <c r="CG45" i="17"/>
  <c r="N7" i="17"/>
  <c r="M6" i="17"/>
  <c r="AF7" i="17"/>
  <c r="AN7" i="17"/>
  <c r="AV7" i="17"/>
  <c r="BD7" i="17"/>
  <c r="BL7" i="17"/>
  <c r="BT7" i="17"/>
  <c r="CB7" i="17"/>
  <c r="CJ7" i="17"/>
  <c r="AA23" i="17"/>
  <c r="T28" i="17"/>
  <c r="AB28" i="17"/>
  <c r="AL28" i="17"/>
  <c r="AT28" i="17"/>
  <c r="BB28" i="17"/>
  <c r="BJ28" i="17"/>
  <c r="BR28" i="17"/>
  <c r="BZ28" i="17"/>
  <c r="CH28" i="17"/>
  <c r="P33" i="17"/>
  <c r="X33" i="17"/>
  <c r="I33" i="17"/>
  <c r="R16" i="8"/>
  <c r="G16" i="8"/>
  <c r="AD15" i="8"/>
  <c r="O16" i="8"/>
  <c r="W16" i="8"/>
  <c r="AA16" i="8"/>
  <c r="M32" i="8"/>
  <c r="AD32" i="8"/>
  <c r="K33" i="8"/>
  <c r="P33" i="8"/>
  <c r="T33" i="8"/>
  <c r="X33" i="8"/>
  <c r="AB33" i="8"/>
  <c r="M48" i="8"/>
  <c r="AD26" i="8"/>
  <c r="V16" i="8"/>
  <c r="G58" i="8"/>
  <c r="AD57" i="8"/>
  <c r="J10" i="9" s="1"/>
  <c r="J127" i="8"/>
  <c r="S16" i="8"/>
  <c r="M10" i="8"/>
  <c r="AD3" i="9" s="1"/>
  <c r="AD10" i="8"/>
  <c r="K127" i="8"/>
  <c r="P127" i="8"/>
  <c r="T127" i="8"/>
  <c r="X127" i="8"/>
  <c r="AB127" i="8"/>
  <c r="AH16" i="8"/>
  <c r="AL16" i="8"/>
  <c r="AP16" i="8"/>
  <c r="AT16" i="8"/>
  <c r="AX16" i="8"/>
  <c r="BB16" i="8"/>
  <c r="BF16" i="8"/>
  <c r="BJ16" i="8"/>
  <c r="BN16" i="8"/>
  <c r="BR16" i="8"/>
  <c r="BV16" i="8"/>
  <c r="BZ16" i="8"/>
  <c r="CD16" i="8"/>
  <c r="CH16" i="8"/>
  <c r="CL16" i="8"/>
  <c r="H33" i="8"/>
  <c r="L33" i="8"/>
  <c r="AH33" i="8"/>
  <c r="AL33" i="8"/>
  <c r="AP33" i="8"/>
  <c r="AT33" i="8"/>
  <c r="AX33" i="8"/>
  <c r="BB33" i="8"/>
  <c r="BF33" i="8"/>
  <c r="BJ33" i="8"/>
  <c r="BN33" i="8"/>
  <c r="BR33" i="8"/>
  <c r="BV33" i="8"/>
  <c r="BZ33" i="8"/>
  <c r="CD33" i="8"/>
  <c r="CH33" i="8"/>
  <c r="CL33" i="8"/>
  <c r="O58" i="8"/>
  <c r="S58" i="8"/>
  <c r="W58" i="8"/>
  <c r="AA58" i="8"/>
  <c r="AD70" i="8"/>
  <c r="J13" i="9" s="1"/>
  <c r="AE13" i="17"/>
  <c r="N16" i="8"/>
  <c r="Z16" i="8"/>
  <c r="AD112" i="8"/>
  <c r="M112" i="8"/>
  <c r="H127" i="8"/>
  <c r="L127" i="8"/>
  <c r="Q127" i="8"/>
  <c r="U127" i="8"/>
  <c r="Y127" i="8"/>
  <c r="AC127" i="8"/>
  <c r="AH127" i="8"/>
  <c r="AL127" i="8"/>
  <c r="AP127" i="8"/>
  <c r="AT127" i="8"/>
  <c r="AX127" i="8"/>
  <c r="BB127" i="8"/>
  <c r="BF127" i="8"/>
  <c r="BJ127" i="8"/>
  <c r="BN127" i="8"/>
  <c r="BR127" i="8"/>
  <c r="BV127" i="8"/>
  <c r="BZ127" i="8"/>
  <c r="CD127" i="8"/>
  <c r="CH127" i="8"/>
  <c r="CL127" i="8"/>
  <c r="I16" i="8"/>
  <c r="Q16" i="8"/>
  <c r="U16" i="8"/>
  <c r="Y16" i="8"/>
  <c r="AC16" i="8"/>
  <c r="AI16" i="8"/>
  <c r="AM16" i="8"/>
  <c r="AQ16" i="8"/>
  <c r="AU16" i="8"/>
  <c r="AY16" i="8"/>
  <c r="BC16" i="8"/>
  <c r="BG16" i="8"/>
  <c r="BK16" i="8"/>
  <c r="BO16" i="8"/>
  <c r="BS16" i="8"/>
  <c r="BW16" i="8"/>
  <c r="CA16" i="8"/>
  <c r="CE16" i="8"/>
  <c r="CI16" i="8"/>
  <c r="CM16" i="8"/>
  <c r="AI33" i="8"/>
  <c r="AM33" i="8"/>
  <c r="AQ33" i="8"/>
  <c r="AU33" i="8"/>
  <c r="AY33" i="8"/>
  <c r="BC33" i="8"/>
  <c r="BG33" i="8"/>
  <c r="BK33" i="8"/>
  <c r="BO33" i="8"/>
  <c r="BS33" i="8"/>
  <c r="BW33" i="8"/>
  <c r="CA33" i="8"/>
  <c r="CE33" i="8"/>
  <c r="CI33" i="8"/>
  <c r="CM33" i="8"/>
  <c r="N125" i="8"/>
  <c r="G129" i="8"/>
  <c r="AD124" i="8"/>
  <c r="H71" i="8"/>
  <c r="L71" i="8"/>
  <c r="AI85" i="8"/>
  <c r="AM85" i="8"/>
  <c r="AQ85" i="8"/>
  <c r="AU85" i="8"/>
  <c r="AY85" i="8"/>
  <c r="BC85" i="8"/>
  <c r="BG85" i="8"/>
  <c r="BK85" i="8"/>
  <c r="BO85" i="8"/>
  <c r="BS85" i="8"/>
  <c r="BW85" i="8"/>
  <c r="CA85" i="8"/>
  <c r="CE85" i="8"/>
  <c r="CI85" i="8"/>
  <c r="CM85" i="8"/>
  <c r="J105" i="8"/>
  <c r="O105" i="8"/>
  <c r="S105" i="8"/>
  <c r="W105" i="8"/>
  <c r="AA105" i="8"/>
  <c r="G117" i="8"/>
  <c r="K129" i="8"/>
  <c r="AI129" i="8"/>
  <c r="AM129" i="8"/>
  <c r="AQ129" i="8"/>
  <c r="AU129" i="8"/>
  <c r="AY129" i="8"/>
  <c r="BC117" i="8"/>
  <c r="BG117" i="8"/>
  <c r="BK117" i="8"/>
  <c r="BO117" i="8"/>
  <c r="BS117" i="8"/>
  <c r="BW117" i="8"/>
  <c r="CA117" i="8"/>
  <c r="CE117" i="8"/>
  <c r="CI117" i="8"/>
  <c r="CM117" i="8"/>
  <c r="G125" i="8"/>
  <c r="K125" i="8"/>
  <c r="O125" i="8"/>
  <c r="S125" i="8"/>
  <c r="W125" i="8"/>
  <c r="AA125" i="8"/>
  <c r="H129" i="8"/>
  <c r="L129" i="8"/>
  <c r="P129" i="8"/>
  <c r="T129" i="8"/>
  <c r="X129" i="8"/>
  <c r="AB129" i="8"/>
  <c r="AH129" i="8"/>
  <c r="AL129" i="8"/>
  <c r="AP129" i="8"/>
  <c r="AT129" i="8"/>
  <c r="AX129" i="8"/>
  <c r="BB129" i="8"/>
  <c r="BF129" i="8"/>
  <c r="BJ129" i="8"/>
  <c r="BN129" i="8"/>
  <c r="BR129" i="8"/>
  <c r="BV129" i="8"/>
  <c r="BZ129" i="8"/>
  <c r="CD129" i="8"/>
  <c r="CH129" i="8"/>
  <c r="CL129" i="8"/>
  <c r="AE45" i="17"/>
  <c r="P45" i="17"/>
  <c r="T45" i="17"/>
  <c r="X45" i="17"/>
  <c r="AB45" i="17"/>
  <c r="AE7" i="17"/>
  <c r="AG7" i="17"/>
  <c r="AK7" i="17"/>
  <c r="AO7" i="17"/>
  <c r="AS7" i="17"/>
  <c r="AW7" i="17"/>
  <c r="BA7" i="17"/>
  <c r="BE7" i="17"/>
  <c r="BI7" i="17"/>
  <c r="BM7" i="17"/>
  <c r="BQ7" i="17"/>
  <c r="BU7" i="17"/>
  <c r="BY7" i="17"/>
  <c r="CC7" i="17"/>
  <c r="CG7" i="17"/>
  <c r="CK7" i="17"/>
  <c r="AB7" i="17"/>
  <c r="AI58" i="8"/>
  <c r="AM58" i="8"/>
  <c r="AQ58" i="8"/>
  <c r="AU58" i="8"/>
  <c r="AY58" i="8"/>
  <c r="BC58" i="8"/>
  <c r="BG58" i="8"/>
  <c r="BK58" i="8"/>
  <c r="BO58" i="8"/>
  <c r="BS58" i="8"/>
  <c r="BW58" i="8"/>
  <c r="CA58" i="8"/>
  <c r="CE58" i="8"/>
  <c r="CI58" i="8"/>
  <c r="CM58" i="8"/>
  <c r="AG71" i="8"/>
  <c r="AK71" i="8"/>
  <c r="AO71" i="8"/>
  <c r="AS71" i="8"/>
  <c r="AW71" i="8"/>
  <c r="BA71" i="8"/>
  <c r="BE71" i="8"/>
  <c r="BI71" i="8"/>
  <c r="BM71" i="8"/>
  <c r="BQ71" i="8"/>
  <c r="BU71" i="8"/>
  <c r="BY71" i="8"/>
  <c r="CC71" i="8"/>
  <c r="CG71" i="8"/>
  <c r="CK71" i="8"/>
  <c r="AF71" i="8"/>
  <c r="AJ71" i="8"/>
  <c r="AN71" i="8"/>
  <c r="AR71" i="8"/>
  <c r="AV71" i="8"/>
  <c r="AZ71" i="8"/>
  <c r="BD71" i="8"/>
  <c r="BH71" i="8"/>
  <c r="BL71" i="8"/>
  <c r="BP71" i="8"/>
  <c r="BT71" i="8"/>
  <c r="BX71" i="8"/>
  <c r="CB71" i="8"/>
  <c r="CF71" i="8"/>
  <c r="CJ71" i="8"/>
  <c r="G71" i="8"/>
  <c r="J85" i="8"/>
  <c r="AG85" i="8"/>
  <c r="AK85" i="8"/>
  <c r="AO85" i="8"/>
  <c r="AS85" i="8"/>
  <c r="AW85" i="8"/>
  <c r="BA85" i="8"/>
  <c r="BE85" i="8"/>
  <c r="BI85" i="8"/>
  <c r="BM85" i="8"/>
  <c r="BQ85" i="8"/>
  <c r="BU85" i="8"/>
  <c r="BY85" i="8"/>
  <c r="CC85" i="8"/>
  <c r="CG85" i="8"/>
  <c r="CK85" i="8"/>
  <c r="M104" i="8"/>
  <c r="AD104" i="8"/>
  <c r="K105" i="8"/>
  <c r="P105" i="8"/>
  <c r="T105" i="8"/>
  <c r="X105" i="8"/>
  <c r="AB105" i="8"/>
  <c r="N117" i="8"/>
  <c r="I117" i="8"/>
  <c r="L125" i="8"/>
  <c r="AB125" i="8"/>
  <c r="AH125" i="8"/>
  <c r="AL125" i="8"/>
  <c r="AP125" i="8"/>
  <c r="AT125" i="8"/>
  <c r="AX125" i="8"/>
  <c r="BB125" i="8"/>
  <c r="BF125" i="8"/>
  <c r="BJ125" i="8"/>
  <c r="BN125" i="8"/>
  <c r="BR125" i="8"/>
  <c r="BV125" i="8"/>
  <c r="BZ125" i="8"/>
  <c r="CD125" i="8"/>
  <c r="CH125" i="8"/>
  <c r="CL125" i="8"/>
  <c r="I129" i="8"/>
  <c r="Q129" i="8"/>
  <c r="U129" i="8"/>
  <c r="Y129" i="8"/>
  <c r="AC129" i="8"/>
  <c r="BC129" i="8"/>
  <c r="BG129" i="8"/>
  <c r="BK129" i="8"/>
  <c r="BO129" i="8"/>
  <c r="BS129" i="8"/>
  <c r="BS131" i="8" s="1"/>
  <c r="BW129" i="8"/>
  <c r="CA129" i="8"/>
  <c r="CE129" i="8"/>
  <c r="CI129" i="8"/>
  <c r="CM129" i="8"/>
  <c r="AD93" i="8"/>
  <c r="J18" i="9" s="1"/>
  <c r="P7" i="17"/>
  <c r="T7" i="17"/>
  <c r="X7" i="17"/>
  <c r="Q13" i="17"/>
  <c r="U13" i="17"/>
  <c r="Y13" i="17"/>
  <c r="AH71" i="8"/>
  <c r="AL71" i="8"/>
  <c r="AP71" i="8"/>
  <c r="AT71" i="8"/>
  <c r="AX71" i="8"/>
  <c r="BB71" i="8"/>
  <c r="BF71" i="8"/>
  <c r="BJ71" i="8"/>
  <c r="BN71" i="8"/>
  <c r="BR71" i="8"/>
  <c r="BV71" i="8"/>
  <c r="BZ71" i="8"/>
  <c r="CD71" i="8"/>
  <c r="CH71" i="8"/>
  <c r="CL71" i="8"/>
  <c r="G85" i="8"/>
  <c r="AD79" i="8"/>
  <c r="AH105" i="8"/>
  <c r="AL105" i="8"/>
  <c r="AP105" i="8"/>
  <c r="AT105" i="8"/>
  <c r="AX105" i="8"/>
  <c r="BB105" i="8"/>
  <c r="BF105" i="8"/>
  <c r="BJ105" i="8"/>
  <c r="BN105" i="8"/>
  <c r="BR105" i="8"/>
  <c r="BV105" i="8"/>
  <c r="BZ105" i="8"/>
  <c r="CD105" i="8"/>
  <c r="CH105" i="8"/>
  <c r="CL105" i="8"/>
  <c r="O129" i="8"/>
  <c r="O131" i="8" s="1"/>
  <c r="S129" i="8"/>
  <c r="W129" i="8"/>
  <c r="AA129" i="8"/>
  <c r="J129" i="8"/>
  <c r="R129" i="8"/>
  <c r="V129" i="8"/>
  <c r="Z129" i="8"/>
  <c r="AF129" i="8"/>
  <c r="AJ129" i="8"/>
  <c r="AN129" i="8"/>
  <c r="AR129" i="8"/>
  <c r="AR131" i="8" s="1"/>
  <c r="AV129" i="8"/>
  <c r="AZ129" i="8"/>
  <c r="AZ131" i="8" s="1"/>
  <c r="BD129" i="8"/>
  <c r="BH129" i="8"/>
  <c r="BL129" i="8"/>
  <c r="BP129" i="8"/>
  <c r="BT129" i="8"/>
  <c r="BX129" i="8"/>
  <c r="CB129" i="8"/>
  <c r="CF129" i="8"/>
  <c r="CJ129" i="8"/>
  <c r="AD116" i="8"/>
  <c r="J22" i="9" s="1"/>
  <c r="N45" i="17"/>
  <c r="H45" i="17"/>
  <c r="L45" i="17"/>
  <c r="Q45" i="17"/>
  <c r="U45" i="17"/>
  <c r="Y45" i="17"/>
  <c r="AC45" i="17"/>
  <c r="AH45" i="17"/>
  <c r="AL45" i="17"/>
  <c r="AP45" i="17"/>
  <c r="AT45" i="17"/>
  <c r="AX45" i="17"/>
  <c r="BB45" i="17"/>
  <c r="BF45" i="17"/>
  <c r="BJ45" i="17"/>
  <c r="BN45" i="17"/>
  <c r="BR45" i="17"/>
  <c r="BV45" i="17"/>
  <c r="BZ45" i="17"/>
  <c r="CD45" i="17"/>
  <c r="CH45" i="17"/>
  <c r="CL45" i="17"/>
  <c r="Q7" i="17"/>
  <c r="U7" i="17"/>
  <c r="Y7" i="17"/>
  <c r="AC7" i="17"/>
  <c r="AH7" i="17"/>
  <c r="AL7" i="17"/>
  <c r="AP7" i="17"/>
  <c r="AT7" i="17"/>
  <c r="AX7" i="17"/>
  <c r="BB7" i="17"/>
  <c r="BF7" i="17"/>
  <c r="BJ7" i="17"/>
  <c r="BN7" i="17"/>
  <c r="BR7" i="17"/>
  <c r="BV7" i="17"/>
  <c r="BZ7" i="17"/>
  <c r="CD7" i="17"/>
  <c r="CH7" i="17"/>
  <c r="CL7" i="17"/>
  <c r="J13" i="17"/>
  <c r="K18" i="17"/>
  <c r="AD22" i="17"/>
  <c r="M22" i="17"/>
  <c r="AD35" i="17"/>
  <c r="M35" i="17"/>
  <c r="AH47" i="17"/>
  <c r="AL47" i="17"/>
  <c r="AP47" i="17"/>
  <c r="AT47" i="17"/>
  <c r="AX47" i="17"/>
  <c r="BB47" i="17"/>
  <c r="BF47" i="17"/>
  <c r="BJ47" i="17"/>
  <c r="BN47" i="17"/>
  <c r="BR47" i="17"/>
  <c r="BV47" i="17"/>
  <c r="BZ47" i="17"/>
  <c r="CD47" i="17"/>
  <c r="CH47" i="17"/>
  <c r="CL47" i="17"/>
  <c r="AG129" i="8"/>
  <c r="AG131" i="8" s="1"/>
  <c r="AK129" i="8"/>
  <c r="AO129" i="8"/>
  <c r="AS129" i="8"/>
  <c r="AS131" i="8" s="1"/>
  <c r="AW129" i="8"/>
  <c r="BA129" i="8"/>
  <c r="BE129" i="8"/>
  <c r="BE131" i="8" s="1"/>
  <c r="BI129" i="8"/>
  <c r="BM129" i="8"/>
  <c r="BM131" i="8" s="1"/>
  <c r="BQ129" i="8"/>
  <c r="BU129" i="8"/>
  <c r="BY129" i="8"/>
  <c r="CC129" i="8"/>
  <c r="CG129" i="8"/>
  <c r="CK129" i="8"/>
  <c r="I45" i="17"/>
  <c r="J7" i="17"/>
  <c r="R7" i="17"/>
  <c r="V7" i="17"/>
  <c r="Z7" i="17"/>
  <c r="AF13" i="17"/>
  <c r="AJ13" i="17"/>
  <c r="AN13" i="17"/>
  <c r="AR13" i="17"/>
  <c r="AV13" i="17"/>
  <c r="AZ13" i="17"/>
  <c r="BD13" i="17"/>
  <c r="BH13" i="17"/>
  <c r="BL13" i="17"/>
  <c r="BP13" i="17"/>
  <c r="BT13" i="17"/>
  <c r="BX13" i="17"/>
  <c r="CB13" i="17"/>
  <c r="CF13" i="17"/>
  <c r="CJ13" i="17"/>
  <c r="K13" i="17"/>
  <c r="AH13" i="17"/>
  <c r="AL13" i="17"/>
  <c r="AP13" i="17"/>
  <c r="AT13" i="17"/>
  <c r="AX13" i="17"/>
  <c r="BB13" i="17"/>
  <c r="BF13" i="17"/>
  <c r="BJ13" i="17"/>
  <c r="BN13" i="17"/>
  <c r="BR13" i="17"/>
  <c r="BV13" i="17"/>
  <c r="BZ13" i="17"/>
  <c r="CD13" i="17"/>
  <c r="CH13" i="17"/>
  <c r="CL13" i="17"/>
  <c r="AE18" i="17"/>
  <c r="AG18" i="17"/>
  <c r="AK18" i="17"/>
  <c r="AO18" i="17"/>
  <c r="AS18" i="17"/>
  <c r="AW18" i="17"/>
  <c r="BA18" i="17"/>
  <c r="BE18" i="17"/>
  <c r="BI18" i="17"/>
  <c r="BM18" i="17"/>
  <c r="BQ18" i="17"/>
  <c r="BU18" i="17"/>
  <c r="BY18" i="17"/>
  <c r="CC18" i="17"/>
  <c r="CG18" i="17"/>
  <c r="CK18" i="17"/>
  <c r="G23" i="17"/>
  <c r="AD23" i="17" s="1"/>
  <c r="AG33" i="17"/>
  <c r="AK33" i="17"/>
  <c r="AS33" i="17"/>
  <c r="AW33" i="17"/>
  <c r="BA33" i="17"/>
  <c r="BI33" i="17"/>
  <c r="BM33" i="17"/>
  <c r="BQ33" i="17"/>
  <c r="BY33" i="17"/>
  <c r="CC33" i="17"/>
  <c r="CG33" i="17"/>
  <c r="Q47" i="17"/>
  <c r="U47" i="17"/>
  <c r="Y47" i="17"/>
  <c r="AC47" i="17"/>
  <c r="AI13" i="17"/>
  <c r="AM13" i="17"/>
  <c r="AQ13" i="17"/>
  <c r="AU13" i="17"/>
  <c r="AY13" i="17"/>
  <c r="BC13" i="17"/>
  <c r="BG13" i="17"/>
  <c r="BK13" i="17"/>
  <c r="BO13" i="17"/>
  <c r="BS13" i="17"/>
  <c r="BW13" i="17"/>
  <c r="CA13" i="17"/>
  <c r="CE13" i="17"/>
  <c r="CI13" i="17"/>
  <c r="CM13" i="17"/>
  <c r="P18" i="17"/>
  <c r="T18" i="17"/>
  <c r="X18" i="17"/>
  <c r="AB18" i="17"/>
  <c r="M27" i="17"/>
  <c r="AD27" i="17"/>
  <c r="O47" i="17"/>
  <c r="S47" i="17"/>
  <c r="W47" i="17"/>
  <c r="AA47" i="17"/>
  <c r="I47" i="17"/>
  <c r="CH23" i="17"/>
  <c r="CL23" i="17"/>
  <c r="G28" i="17"/>
  <c r="M28" i="17" s="1"/>
  <c r="K28" i="17"/>
  <c r="AE38" i="17"/>
  <c r="AI47" i="17"/>
  <c r="AM47" i="17"/>
  <c r="AQ47" i="17"/>
  <c r="AU47" i="17"/>
  <c r="AY47" i="17"/>
  <c r="BC47" i="17"/>
  <c r="BG47" i="17"/>
  <c r="BK47" i="17"/>
  <c r="BO47" i="17"/>
  <c r="BS47" i="17"/>
  <c r="BW47" i="17"/>
  <c r="CA47" i="17"/>
  <c r="CE47" i="17"/>
  <c r="CI47" i="17"/>
  <c r="CM47" i="17"/>
  <c r="G43" i="17"/>
  <c r="M43" i="17" s="1"/>
  <c r="K43" i="17"/>
  <c r="O43" i="17"/>
  <c r="S43" i="17"/>
  <c r="W43" i="17"/>
  <c r="AA43" i="17"/>
  <c r="H47" i="17"/>
  <c r="L47" i="17"/>
  <c r="P47" i="17"/>
  <c r="T47" i="17"/>
  <c r="X47" i="17"/>
  <c r="AB47" i="17"/>
  <c r="AG47" i="17"/>
  <c r="AK47" i="17"/>
  <c r="AK49" i="17" s="1"/>
  <c r="AO47" i="17"/>
  <c r="AS47" i="17"/>
  <c r="AW47" i="17"/>
  <c r="AW49" i="17" s="1"/>
  <c r="BA47" i="17"/>
  <c r="BE47" i="17"/>
  <c r="BI47" i="17"/>
  <c r="BM47" i="17"/>
  <c r="BM49" i="17" s="1"/>
  <c r="BQ47" i="17"/>
  <c r="BU47" i="17"/>
  <c r="BY47" i="17"/>
  <c r="BY49" i="17" s="1"/>
  <c r="CC47" i="17"/>
  <c r="CG47" i="17"/>
  <c r="CK47" i="17"/>
  <c r="AI18" i="17"/>
  <c r="AM18" i="17"/>
  <c r="AQ18" i="17"/>
  <c r="AU18" i="17"/>
  <c r="AY18" i="17"/>
  <c r="BC18" i="17"/>
  <c r="BG18" i="17"/>
  <c r="BK18" i="17"/>
  <c r="BO18" i="17"/>
  <c r="BS18" i="17"/>
  <c r="BW18" i="17"/>
  <c r="CA18" i="17"/>
  <c r="CE18" i="17"/>
  <c r="CI18" i="17"/>
  <c r="CM18" i="17"/>
  <c r="H23" i="17"/>
  <c r="L23" i="17"/>
  <c r="R28" i="17"/>
  <c r="V28" i="17"/>
  <c r="Z28" i="17"/>
  <c r="AG28" i="17"/>
  <c r="AK28" i="17"/>
  <c r="AO28" i="17"/>
  <c r="AS28" i="17"/>
  <c r="AW28" i="17"/>
  <c r="BA28" i="17"/>
  <c r="BE28" i="17"/>
  <c r="BI28" i="17"/>
  <c r="BM28" i="17"/>
  <c r="BQ28" i="17"/>
  <c r="BU28" i="17"/>
  <c r="BY28" i="17"/>
  <c r="CC28" i="17"/>
  <c r="CG28" i="17"/>
  <c r="CK28" i="17"/>
  <c r="R33" i="17"/>
  <c r="V33" i="17"/>
  <c r="Z33" i="17"/>
  <c r="Q38" i="17"/>
  <c r="U38" i="17"/>
  <c r="Y38" i="17"/>
  <c r="AC38" i="17"/>
  <c r="I43" i="17"/>
  <c r="Q43" i="17"/>
  <c r="U43" i="17"/>
  <c r="Y43" i="17"/>
  <c r="AC43" i="17"/>
  <c r="J47" i="17"/>
  <c r="R47" i="17"/>
  <c r="V47" i="17"/>
  <c r="Z47" i="17"/>
  <c r="O28" i="17"/>
  <c r="S28" i="17"/>
  <c r="W28" i="17"/>
  <c r="AA28" i="17"/>
  <c r="Q28" i="17"/>
  <c r="U28" i="17"/>
  <c r="Y28" i="17"/>
  <c r="AC28" i="17"/>
  <c r="H33" i="17"/>
  <c r="L33" i="17"/>
  <c r="AE33" i="17"/>
  <c r="J33" i="17"/>
  <c r="O33" i="17"/>
  <c r="S33" i="17"/>
  <c r="W33" i="17"/>
  <c r="AA33" i="17"/>
  <c r="I38" i="17"/>
  <c r="AF38" i="17"/>
  <c r="AJ38" i="17"/>
  <c r="AN38" i="17"/>
  <c r="AR38" i="17"/>
  <c r="AV38" i="17"/>
  <c r="AZ38" i="17"/>
  <c r="BD38" i="17"/>
  <c r="BH38" i="17"/>
  <c r="BL38" i="17"/>
  <c r="BP38" i="17"/>
  <c r="BT38" i="17"/>
  <c r="BX38" i="17"/>
  <c r="CB38" i="17"/>
  <c r="CF38" i="17"/>
  <c r="CJ38" i="17"/>
  <c r="K47" i="17"/>
  <c r="AF47" i="17"/>
  <c r="AJ47" i="17"/>
  <c r="AN47" i="17"/>
  <c r="AN49" i="17" s="1"/>
  <c r="AR47" i="17"/>
  <c r="AR49" i="17" s="1"/>
  <c r="AV47" i="17"/>
  <c r="AV49" i="17" s="1"/>
  <c r="AZ47" i="17"/>
  <c r="BD47" i="17"/>
  <c r="BH47" i="17"/>
  <c r="BL47" i="17"/>
  <c r="BP47" i="17"/>
  <c r="BT47" i="17"/>
  <c r="BX47" i="17"/>
  <c r="CB47" i="17"/>
  <c r="CF47" i="17"/>
  <c r="CJ47" i="17"/>
  <c r="AE28" i="17"/>
  <c r="N38" i="17"/>
  <c r="AE43" i="17"/>
  <c r="AE47" i="17"/>
  <c r="N47" i="17"/>
  <c r="N13" i="17"/>
  <c r="M9" i="17"/>
  <c r="G13" i="17"/>
  <c r="M17" i="17"/>
  <c r="M30" i="17"/>
  <c r="G33" i="17"/>
  <c r="M37" i="17"/>
  <c r="G18" i="17"/>
  <c r="G38" i="17"/>
  <c r="K38" i="17"/>
  <c r="O38" i="17"/>
  <c r="S38" i="17"/>
  <c r="W38" i="17"/>
  <c r="AA38" i="17"/>
  <c r="AI38" i="17"/>
  <c r="AM38" i="17"/>
  <c r="AQ38" i="17"/>
  <c r="AU38" i="17"/>
  <c r="AY38" i="17"/>
  <c r="BC38" i="17"/>
  <c r="BG38" i="17"/>
  <c r="BK38" i="17"/>
  <c r="BO38" i="17"/>
  <c r="BS38" i="17"/>
  <c r="BW38" i="17"/>
  <c r="CA38" i="17"/>
  <c r="CE38" i="17"/>
  <c r="CI38" i="17"/>
  <c r="CM38" i="17"/>
  <c r="AG43" i="17"/>
  <c r="AK43" i="17"/>
  <c r="AO43" i="17"/>
  <c r="AS43" i="17"/>
  <c r="AW43" i="17"/>
  <c r="BA43" i="17"/>
  <c r="BE43" i="17"/>
  <c r="BI43" i="17"/>
  <c r="BM43" i="17"/>
  <c r="BQ43" i="17"/>
  <c r="BU43" i="17"/>
  <c r="BY43" i="17"/>
  <c r="CC43" i="17"/>
  <c r="CG43" i="17"/>
  <c r="CK43" i="17"/>
  <c r="G47" i="17"/>
  <c r="AD4" i="17"/>
  <c r="AD12" i="17"/>
  <c r="AD25" i="17"/>
  <c r="AD32" i="17"/>
  <c r="G45" i="17"/>
  <c r="K45" i="17"/>
  <c r="O45" i="17"/>
  <c r="S45" i="17"/>
  <c r="W45" i="17"/>
  <c r="AA45" i="17"/>
  <c r="AA49" i="17" s="1"/>
  <c r="AI45" i="17"/>
  <c r="AM45" i="17"/>
  <c r="AQ45" i="17"/>
  <c r="AU45" i="17"/>
  <c r="AY45" i="17"/>
  <c r="BC45" i="17"/>
  <c r="BG45" i="17"/>
  <c r="BK45" i="17"/>
  <c r="BO45" i="17"/>
  <c r="BS45" i="17"/>
  <c r="BW45" i="17"/>
  <c r="CA45" i="17"/>
  <c r="CE45" i="17"/>
  <c r="CI45" i="17"/>
  <c r="CM45" i="17"/>
  <c r="M4" i="17"/>
  <c r="M25" i="17"/>
  <c r="AE117" i="8"/>
  <c r="AE129" i="8"/>
  <c r="N129" i="8"/>
  <c r="N131" i="8" s="1"/>
  <c r="AE16" i="8"/>
  <c r="AE71" i="8"/>
  <c r="AE58" i="8"/>
  <c r="AE125" i="8"/>
  <c r="G33" i="8"/>
  <c r="AE33" i="8"/>
  <c r="M57" i="8"/>
  <c r="AD10" i="9" s="1"/>
  <c r="G105" i="8"/>
  <c r="AE105" i="8"/>
  <c r="M116" i="8"/>
  <c r="K117" i="8"/>
  <c r="O117" i="8"/>
  <c r="S117" i="8"/>
  <c r="W117" i="8"/>
  <c r="AA117" i="8"/>
  <c r="AI117" i="8"/>
  <c r="AM117" i="8"/>
  <c r="AQ117" i="8"/>
  <c r="AU117" i="8"/>
  <c r="AY117" i="8"/>
  <c r="AG125" i="8"/>
  <c r="AK125" i="8"/>
  <c r="AO125" i="8"/>
  <c r="AS125" i="8"/>
  <c r="AW125" i="8"/>
  <c r="BA125" i="8"/>
  <c r="BE125" i="8"/>
  <c r="BI125" i="8"/>
  <c r="BM125" i="8"/>
  <c r="BQ125" i="8"/>
  <c r="BU125" i="8"/>
  <c r="BY125" i="8"/>
  <c r="CC125" i="8"/>
  <c r="CG125" i="8"/>
  <c r="CK125" i="8"/>
  <c r="G127" i="8"/>
  <c r="M79" i="8"/>
  <c r="J16" i="9"/>
  <c r="AD6" i="9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J6" i="9"/>
  <c r="V24" i="9"/>
  <c r="P24" i="9"/>
  <c r="C24" i="9"/>
  <c r="AA24" i="9"/>
  <c r="O24" i="9"/>
  <c r="P7" i="9"/>
  <c r="M9" i="9"/>
  <c r="P10" i="9"/>
  <c r="M15" i="9"/>
  <c r="P16" i="9"/>
  <c r="C3" i="9"/>
  <c r="C4" i="9"/>
  <c r="M5" i="12"/>
  <c r="C6" i="9"/>
  <c r="M6" i="12"/>
  <c r="C10" i="9"/>
  <c r="M7" i="12"/>
  <c r="C12" i="9"/>
  <c r="C13" i="9"/>
  <c r="M8" i="12"/>
  <c r="C15" i="9"/>
  <c r="C16" i="9"/>
  <c r="M9" i="12"/>
  <c r="C18" i="9"/>
  <c r="C19" i="9"/>
  <c r="M10" i="12"/>
  <c r="C22" i="9"/>
  <c r="M11" i="12"/>
  <c r="C25" i="9"/>
  <c r="M12" i="12"/>
  <c r="M13" i="12"/>
  <c r="K18" i="12"/>
  <c r="K19" i="12"/>
  <c r="K20" i="12"/>
  <c r="K21" i="12"/>
  <c r="K22" i="12"/>
  <c r="K23" i="12"/>
  <c r="K36" i="12" s="1"/>
  <c r="K24" i="12"/>
  <c r="K25" i="12"/>
  <c r="K26" i="12"/>
  <c r="J31" i="12"/>
  <c r="O3" i="9"/>
  <c r="O4" i="9"/>
  <c r="J32" i="12"/>
  <c r="J33" i="12"/>
  <c r="O10" i="9"/>
  <c r="J34" i="12"/>
  <c r="J35" i="12"/>
  <c r="O16" i="9"/>
  <c r="J36" i="12"/>
  <c r="O18" i="9"/>
  <c r="O19" i="9"/>
  <c r="J37" i="12"/>
  <c r="O22" i="9"/>
  <c r="J38" i="12"/>
  <c r="J39" i="12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W22" i="9" s="1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K31" i="12"/>
  <c r="O7" i="9"/>
  <c r="W7" i="9" s="1"/>
  <c r="O25" i="9"/>
  <c r="U25" i="9" s="1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N21" i="9" s="1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K49" i="17" l="1"/>
  <c r="CB49" i="17"/>
  <c r="BX49" i="17"/>
  <c r="AS49" i="17"/>
  <c r="AF49" i="17"/>
  <c r="AO49" i="17"/>
  <c r="CJ49" i="17"/>
  <c r="Z49" i="17"/>
  <c r="BQ49" i="17"/>
  <c r="BO49" i="17"/>
  <c r="AI49" i="17"/>
  <c r="AD43" i="17"/>
  <c r="V49" i="17"/>
  <c r="BI49" i="17"/>
  <c r="W49" i="17"/>
  <c r="J49" i="17"/>
  <c r="BE49" i="17"/>
  <c r="BA49" i="17"/>
  <c r="BD49" i="17"/>
  <c r="AU49" i="17"/>
  <c r="BT49" i="17"/>
  <c r="CA49" i="17"/>
  <c r="CC49" i="17"/>
  <c r="AD7" i="17"/>
  <c r="BL49" i="17"/>
  <c r="BH49" i="17"/>
  <c r="N49" i="17"/>
  <c r="CF49" i="17"/>
  <c r="AG49" i="17"/>
  <c r="CE49" i="17"/>
  <c r="AY49" i="17"/>
  <c r="O49" i="17"/>
  <c r="M23" i="17"/>
  <c r="AE49" i="17"/>
  <c r="R49" i="17"/>
  <c r="CK49" i="17"/>
  <c r="BS49" i="17"/>
  <c r="AM49" i="17"/>
  <c r="BP49" i="17"/>
  <c r="AJ49" i="17"/>
  <c r="BP131" i="8"/>
  <c r="AO131" i="8"/>
  <c r="BQ131" i="8"/>
  <c r="L7" i="9"/>
  <c r="AD127" i="8"/>
  <c r="AU131" i="8"/>
  <c r="K38" i="12"/>
  <c r="K37" i="12"/>
  <c r="K33" i="12"/>
  <c r="BK49" i="17"/>
  <c r="Y49" i="17"/>
  <c r="P49" i="17"/>
  <c r="S49" i="17"/>
  <c r="BU49" i="17"/>
  <c r="N25" i="9"/>
  <c r="I25" i="9"/>
  <c r="S22" i="9"/>
  <c r="L21" i="9"/>
  <c r="S21" i="9"/>
  <c r="I131" i="8"/>
  <c r="S19" i="9"/>
  <c r="N19" i="9"/>
  <c r="U18" i="9"/>
  <c r="AK131" i="8"/>
  <c r="CI131" i="8"/>
  <c r="BC131" i="8"/>
  <c r="AW131" i="8"/>
  <c r="AJ131" i="8"/>
  <c r="N18" i="9"/>
  <c r="W131" i="8"/>
  <c r="W13" i="9"/>
  <c r="L9" i="9"/>
  <c r="Q15" i="9"/>
  <c r="BU131" i="8"/>
  <c r="Q19" i="9"/>
  <c r="CK131" i="8"/>
  <c r="N9" i="9"/>
  <c r="N16" i="9"/>
  <c r="K14" i="9"/>
  <c r="W19" i="9"/>
  <c r="AA8" i="9"/>
  <c r="U19" i="9"/>
  <c r="I15" i="9"/>
  <c r="U6" i="9"/>
  <c r="I6" i="9"/>
  <c r="L13" i="9"/>
  <c r="N13" i="9"/>
  <c r="I4" i="9"/>
  <c r="F11" i="9"/>
  <c r="U10" i="9"/>
  <c r="P8" i="9"/>
  <c r="S4" i="9"/>
  <c r="U22" i="9"/>
  <c r="L12" i="9"/>
  <c r="CG131" i="8"/>
  <c r="BD131" i="8"/>
  <c r="CA131" i="8"/>
  <c r="AM131" i="8"/>
  <c r="CC131" i="8"/>
  <c r="AI131" i="8"/>
  <c r="Q12" i="9"/>
  <c r="N12" i="9"/>
  <c r="S6" i="9"/>
  <c r="W10" i="9"/>
  <c r="R11" i="9"/>
  <c r="S3" i="9"/>
  <c r="N7" i="9"/>
  <c r="AB10" i="9"/>
  <c r="AC10" i="9" s="1"/>
  <c r="Z14" i="9"/>
  <c r="BT131" i="8"/>
  <c r="Z11" i="9"/>
  <c r="BG131" i="8"/>
  <c r="V131" i="8"/>
  <c r="Q25" i="9"/>
  <c r="W25" i="9"/>
  <c r="AA5" i="9"/>
  <c r="H26" i="9"/>
  <c r="L6" i="9"/>
  <c r="Q6" i="9"/>
  <c r="W6" i="9"/>
  <c r="S25" i="9"/>
  <c r="CJ131" i="8"/>
  <c r="AQ131" i="8"/>
  <c r="L15" i="9"/>
  <c r="S131" i="8"/>
  <c r="S13" i="9"/>
  <c r="BH131" i="8"/>
  <c r="BI131" i="8"/>
  <c r="CF131" i="8"/>
  <c r="R131" i="8"/>
  <c r="BW131" i="8"/>
  <c r="P5" i="9"/>
  <c r="I12" i="9"/>
  <c r="AB22" i="9"/>
  <c r="AC22" i="9" s="1"/>
  <c r="X3" i="9"/>
  <c r="Y3" i="9" s="1"/>
  <c r="N4" i="9"/>
  <c r="T5" i="9"/>
  <c r="BX131" i="8"/>
  <c r="AN131" i="8"/>
  <c r="BY131" i="8"/>
  <c r="BK131" i="8"/>
  <c r="CM131" i="8"/>
  <c r="N3" i="9"/>
  <c r="AA131" i="8"/>
  <c r="I3" i="9"/>
  <c r="Z131" i="8"/>
  <c r="AE131" i="8"/>
  <c r="BL131" i="8"/>
  <c r="AF131" i="8"/>
  <c r="E11" i="9"/>
  <c r="O20" i="9"/>
  <c r="Q21" i="9"/>
  <c r="CE131" i="8"/>
  <c r="AY131" i="8"/>
  <c r="S7" i="9"/>
  <c r="AA14" i="9"/>
  <c r="R5" i="9"/>
  <c r="AV131" i="8"/>
  <c r="K8" i="9"/>
  <c r="BO131" i="8"/>
  <c r="D8" i="9"/>
  <c r="G11" i="9"/>
  <c r="W12" i="9"/>
  <c r="K32" i="12"/>
  <c r="K35" i="12"/>
  <c r="CB131" i="8"/>
  <c r="BZ131" i="8"/>
  <c r="AT131" i="8"/>
  <c r="L131" i="8"/>
  <c r="E14" i="9"/>
  <c r="AZ49" i="17"/>
  <c r="BA131" i="8"/>
  <c r="H49" i="17"/>
  <c r="S12" i="9"/>
  <c r="K39" i="12"/>
  <c r="CG49" i="17"/>
  <c r="BJ131" i="8"/>
  <c r="AC131" i="8"/>
  <c r="L4" i="9"/>
  <c r="I13" i="9"/>
  <c r="F5" i="9"/>
  <c r="W21" i="9"/>
  <c r="K34" i="12"/>
  <c r="CI49" i="17"/>
  <c r="BC49" i="17"/>
  <c r="AD28" i="17"/>
  <c r="U9" i="9"/>
  <c r="AB16" i="9"/>
  <c r="AC16" i="9" s="1"/>
  <c r="X9" i="9"/>
  <c r="Y9" i="9" s="1"/>
  <c r="F26" i="9"/>
  <c r="I49" i="17"/>
  <c r="BF49" i="17"/>
  <c r="P131" i="8"/>
  <c r="Q18" i="9"/>
  <c r="C5" i="9"/>
  <c r="K5" i="12" s="1"/>
  <c r="L5" i="12" s="1"/>
  <c r="AA11" i="9"/>
  <c r="P11" i="9"/>
  <c r="M8" i="9"/>
  <c r="K5" i="9"/>
  <c r="AB3" i="9"/>
  <c r="AC3" i="9" s="1"/>
  <c r="CH49" i="17"/>
  <c r="BR49" i="17"/>
  <c r="BB49" i="17"/>
  <c r="AL49" i="17"/>
  <c r="U49" i="17"/>
  <c r="AB49" i="17"/>
  <c r="M117" i="8"/>
  <c r="AD23" i="9" s="1"/>
  <c r="AD117" i="8"/>
  <c r="J23" i="9" s="1"/>
  <c r="CL131" i="8"/>
  <c r="BV131" i="8"/>
  <c r="BF131" i="8"/>
  <c r="AP131" i="8"/>
  <c r="Y131" i="8"/>
  <c r="H131" i="8"/>
  <c r="AB131" i="8"/>
  <c r="K131" i="8"/>
  <c r="M58" i="8"/>
  <c r="AD11" i="9" s="1"/>
  <c r="AD58" i="8"/>
  <c r="J11" i="9" s="1"/>
  <c r="BV49" i="17"/>
  <c r="M129" i="8"/>
  <c r="AD28" i="9" s="1"/>
  <c r="AD129" i="8"/>
  <c r="J28" i="9" s="1"/>
  <c r="I7" i="9"/>
  <c r="M33" i="8"/>
  <c r="AD8" i="9" s="1"/>
  <c r="AD33" i="8"/>
  <c r="J8" i="9" s="1"/>
  <c r="CM49" i="17"/>
  <c r="BW49" i="17"/>
  <c r="BG49" i="17"/>
  <c r="AQ49" i="17"/>
  <c r="CD49" i="17"/>
  <c r="BN49" i="17"/>
  <c r="AX49" i="17"/>
  <c r="AH49" i="17"/>
  <c r="Q49" i="17"/>
  <c r="M85" i="8"/>
  <c r="AD17" i="9" s="1"/>
  <c r="AD85" i="8"/>
  <c r="J17" i="9" s="1"/>
  <c r="M71" i="8"/>
  <c r="AD14" i="9" s="1"/>
  <c r="AD71" i="8"/>
  <c r="X49" i="17"/>
  <c r="CH131" i="8"/>
  <c r="BR131" i="8"/>
  <c r="BB131" i="8"/>
  <c r="AL131" i="8"/>
  <c r="U131" i="8"/>
  <c r="X131" i="8"/>
  <c r="M16" i="8"/>
  <c r="AD16" i="8"/>
  <c r="P14" i="9"/>
  <c r="CL49" i="17"/>
  <c r="AP49" i="17"/>
  <c r="M125" i="8"/>
  <c r="AD26" i="9" s="1"/>
  <c r="AD125" i="8"/>
  <c r="J26" i="9" s="1"/>
  <c r="X4" i="9"/>
  <c r="Y4" i="9" s="1"/>
  <c r="W9" i="9"/>
  <c r="M105" i="8"/>
  <c r="AD20" i="9" s="1"/>
  <c r="AD105" i="8"/>
  <c r="J20" i="9" s="1"/>
  <c r="BZ49" i="17"/>
  <c r="BJ49" i="17"/>
  <c r="AT49" i="17"/>
  <c r="AC49" i="17"/>
  <c r="L49" i="17"/>
  <c r="T49" i="17"/>
  <c r="CD131" i="8"/>
  <c r="BN131" i="8"/>
  <c r="AX131" i="8"/>
  <c r="AH131" i="8"/>
  <c r="Q131" i="8"/>
  <c r="T131" i="8"/>
  <c r="J131" i="8"/>
  <c r="M47" i="17"/>
  <c r="AD47" i="17"/>
  <c r="AD45" i="17"/>
  <c r="G49" i="17"/>
  <c r="M45" i="17"/>
  <c r="M33" i="17"/>
  <c r="AD33" i="17"/>
  <c r="M13" i="17"/>
  <c r="AD13" i="17"/>
  <c r="M18" i="17"/>
  <c r="AD18" i="17"/>
  <c r="M38" i="17"/>
  <c r="AD38" i="17"/>
  <c r="G131" i="8"/>
  <c r="M127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K12" i="12" s="1"/>
  <c r="L12" i="12" s="1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2" i="9"/>
  <c r="AD15" i="9"/>
  <c r="AD21" i="9"/>
  <c r="AD25" i="9"/>
  <c r="F20" i="9"/>
  <c r="V14" i="9"/>
  <c r="W14" i="9" s="1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4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AC21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AD5" i="9"/>
  <c r="Q20" i="9" l="1"/>
  <c r="N23" i="9"/>
  <c r="AB8" i="9"/>
  <c r="AC8" i="9" s="1"/>
  <c r="W20" i="9"/>
  <c r="AB11" i="9"/>
  <c r="AC11" i="9" s="1"/>
  <c r="L17" i="9"/>
  <c r="S17" i="9"/>
  <c r="U14" i="9"/>
  <c r="AB5" i="9"/>
  <c r="AC5" i="9" s="1"/>
  <c r="Q11" i="9"/>
  <c r="U20" i="9"/>
  <c r="I8" i="9"/>
  <c r="S20" i="9"/>
  <c r="L5" i="9"/>
  <c r="I28" i="9"/>
  <c r="N28" i="9"/>
  <c r="N5" i="9"/>
  <c r="N27" i="9"/>
  <c r="AB17" i="9"/>
  <c r="AC17" i="9" s="1"/>
  <c r="AB28" i="9"/>
  <c r="AC28" i="9" s="1"/>
  <c r="L36" i="12"/>
  <c r="M36" i="12" s="1"/>
  <c r="L8" i="9"/>
  <c r="AB14" i="9"/>
  <c r="AC14" i="9" s="1"/>
  <c r="W17" i="9"/>
  <c r="P29" i="9"/>
  <c r="Q17" i="9"/>
  <c r="I5" i="9"/>
  <c r="R29" i="9"/>
  <c r="M29" i="9"/>
  <c r="X20" i="9"/>
  <c r="Y20" i="9" s="1"/>
  <c r="G29" i="9"/>
  <c r="AB23" i="9"/>
  <c r="AC23" i="9" s="1"/>
  <c r="X14" i="9"/>
  <c r="Y14" i="9" s="1"/>
  <c r="K29" i="9"/>
  <c r="M131" i="8"/>
  <c r="AD29" i="9" s="1"/>
  <c r="AD131" i="8"/>
  <c r="J29" i="9" s="1"/>
  <c r="T29" i="9"/>
  <c r="L28" i="9"/>
  <c r="F29" i="9"/>
  <c r="M49" i="17"/>
  <c r="AD49" i="17"/>
  <c r="E29" i="9"/>
  <c r="I14" i="9"/>
  <c r="L14" i="9"/>
  <c r="S14" i="9"/>
  <c r="L34" i="12"/>
  <c r="M34" i="12" s="1"/>
  <c r="Q14" i="9"/>
  <c r="C29" i="9"/>
  <c r="N26" i="9"/>
  <c r="X11" i="9"/>
  <c r="Y11" i="9" s="1"/>
  <c r="Z29" i="9"/>
  <c r="K11" i="12"/>
  <c r="L11" i="12" s="1"/>
  <c r="V29" i="9"/>
  <c r="H29" i="9"/>
  <c r="X5" i="9"/>
  <c r="Y5" i="9" s="1"/>
  <c r="I17" i="9"/>
  <c r="K10" i="12"/>
  <c r="L10" i="12" s="1"/>
  <c r="N20" i="9"/>
  <c r="N17" i="9"/>
  <c r="K9" i="12"/>
  <c r="L9" i="12" s="1"/>
  <c r="K8" i="12"/>
  <c r="L8" i="12" s="1"/>
  <c r="N14" i="9"/>
  <c r="N8" i="9"/>
  <c r="K6" i="12"/>
  <c r="L6" i="12" s="1"/>
  <c r="Q5" i="9"/>
  <c r="S5" i="9"/>
  <c r="L31" i="12"/>
  <c r="M31" i="12" s="1"/>
  <c r="W5" i="9"/>
  <c r="U5" i="9"/>
  <c r="L33" i="12"/>
  <c r="M33" i="12" s="1"/>
  <c r="U11" i="9"/>
  <c r="S11" i="9"/>
  <c r="W11" i="9"/>
  <c r="J5" i="9"/>
  <c r="J27" i="9"/>
  <c r="I20" i="9"/>
  <c r="L20" i="9"/>
  <c r="N11" i="9"/>
  <c r="K7" i="12"/>
  <c r="L23" i="9"/>
  <c r="I23" i="9"/>
  <c r="L35" i="12"/>
  <c r="M35" i="12" s="1"/>
  <c r="X17" i="9"/>
  <c r="Y17" i="9" s="1"/>
  <c r="U17" i="9"/>
  <c r="AB20" i="9"/>
  <c r="AC20" i="9" s="1"/>
  <c r="S8" i="9"/>
  <c r="U8" i="9"/>
  <c r="Q8" i="9"/>
  <c r="W8" i="9"/>
  <c r="X8" i="9"/>
  <c r="Y8" i="9" s="1"/>
  <c r="L32" i="12"/>
  <c r="M32" i="12" s="1"/>
  <c r="S23" i="9"/>
  <c r="L37" i="12"/>
  <c r="M37" i="12" s="1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L38" i="12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N29" i="9" l="1"/>
  <c r="AB29" i="9"/>
  <c r="AC29" i="9" s="1"/>
  <c r="L7" i="12"/>
  <c r="K13" i="12"/>
  <c r="L13" i="12" s="1"/>
  <c r="I29" i="9"/>
  <c r="L29" i="9"/>
  <c r="U29" i="9"/>
  <c r="S29" i="9"/>
  <c r="W29" i="9"/>
  <c r="X29" i="9"/>
  <c r="Y29" i="9" s="1"/>
  <c r="Q29" i="9"/>
  <c r="L39" i="12"/>
  <c r="M39" i="12" s="1"/>
  <c r="M38" i="12"/>
</calcChain>
</file>

<file path=xl/sharedStrings.xml><?xml version="1.0" encoding="utf-8"?>
<sst xmlns="http://schemas.openxmlformats.org/spreadsheetml/2006/main" count="4085" uniqueCount="540">
  <si>
    <t>02</t>
  </si>
  <si>
    <t>Actual Expenditure (Does Not Include Innovative Contract Adjustment Payments)</t>
  </si>
  <si>
    <t>Sum of Work Order Preminum Cost</t>
  </si>
  <si>
    <t>Grand Total</t>
  </si>
  <si>
    <t>Sum of Days Added</t>
  </si>
  <si>
    <t>Total Original Amount</t>
  </si>
  <si>
    <t>% of Original</t>
  </si>
  <si>
    <t>Total Avoidable Days SA and TE</t>
  </si>
  <si>
    <t>Total Original Days</t>
  </si>
  <si>
    <t>% Avoidable Days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</si>
  <si>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</si>
  <si>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</si>
  <si>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</si>
  <si>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</si>
  <si>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</si>
  <si>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</si>
  <si>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</si>
  <si>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</si>
  <si>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</si>
  <si>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</si>
  <si>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</si>
  <si>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</si>
  <si>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</si>
  <si>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</si>
  <si>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</si>
  <si>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</si>
  <si>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</si>
  <si>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</si>
  <si>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</si>
  <si>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</si>
  <si>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</si>
  <si>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</si>
  <si>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</si>
  <si>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</si>
  <si>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</si>
  <si>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</si>
  <si>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</si>
  <si>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</si>
  <si>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</si>
  <si>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</si>
  <si>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</si>
  <si>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</si>
  <si>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</si>
  <si>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</si>
  <si>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</si>
  <si>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</si>
  <si>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</si>
  <si>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</si>
  <si>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</si>
  <si>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</si>
  <si>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</si>
  <si>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</si>
  <si>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</si>
  <si>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</si>
  <si>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</si>
  <si>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</si>
  <si>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</si>
  <si>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</si>
  <si>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</si>
  <si>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</si>
  <si>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</si>
  <si>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</si>
  <si>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</si>
  <si>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</si>
  <si>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</si>
  <si>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</si>
  <si>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</si>
  <si>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</si>
  <si>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</si>
  <si>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</si>
  <si>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</si>
  <si>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</si>
  <si>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</si>
  <si>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</si>
  <si>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</si>
  <si>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</si>
  <si>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</si>
  <si>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</si>
  <si>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</si>
  <si>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</si>
  <si>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</si>
  <si>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</si>
  <si>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</si>
  <si>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</si>
  <si>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</si>
  <si>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</si>
  <si>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</si>
  <si>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</si>
  <si>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</si>
  <si>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</si>
  <si>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</si>
  <si>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</si>
  <si>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</si>
  <si>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</si>
  <si>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</si>
  <si>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</si>
  <si>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</si>
  <si>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</si>
  <si>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</si>
  <si>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</si>
  <si>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</si>
  <si>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</si>
  <si>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</si>
  <si>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</si>
  <si>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</si>
  <si>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</si>
  <si>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</si>
  <si>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</si>
  <si>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</si>
  <si>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</si>
  <si>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</si>
  <si>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</si>
  <si>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</si>
  <si>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</si>
  <si>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</si>
  <si>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</si>
  <si>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</si>
  <si>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</si>
  <si>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</si>
  <si>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</si>
  <si>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</si>
  <si>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</si>
  <si>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</si>
  <si>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</si>
  <si>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</si>
  <si>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</si>
  <si>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</si>
  <si>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</si>
  <si>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</si>
  <si>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</si>
  <si>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</si>
  <si>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</si>
  <si>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</si>
  <si>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</si>
  <si>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</si>
  <si>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</si>
  <si>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</si>
  <si>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 xml:space="preserve">District </t>
  </si>
  <si>
    <t>Responsible Party</t>
  </si>
  <si>
    <t>Avoidable, Design Consultant</t>
  </si>
  <si>
    <t>Avoidable, Third Party</t>
  </si>
  <si>
    <t>Avoidable, In-House CEI</t>
  </si>
  <si>
    <t>Avoidable, CEI Consultant</t>
  </si>
  <si>
    <t>01</t>
  </si>
  <si>
    <t>Avoidable, In-House Designer</t>
  </si>
  <si>
    <t>Unavoidable, No Remedial Action Required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</si>
  <si>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</si>
  <si>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</si>
  <si>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</si>
  <si>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</si>
  <si>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</si>
  <si>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</si>
  <si>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</si>
  <si>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</si>
  <si>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</si>
  <si>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</si>
  <si>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</si>
  <si>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</si>
  <si>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</si>
  <si>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</si>
  <si>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Total Avoidable Premium Cost</t>
  </si>
  <si>
    <t>Total Avoidable Days SA</t>
  </si>
  <si>
    <t>Total Avoidable Days TE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</si>
  <si>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</si>
  <si>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</si>
  <si>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</si>
  <si>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</si>
  <si>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</si>
  <si>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</si>
  <si>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</si>
  <si>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</si>
  <si>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</si>
  <si>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</si>
  <si>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</si>
  <si>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</si>
  <si>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</si>
  <si>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</si>
  <si>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</si>
  <si>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</si>
  <si>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</si>
  <si>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</si>
  <si>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</si>
  <si>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</si>
  <si>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</si>
  <si>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</si>
  <si>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E1O53</t>
  </si>
  <si>
    <t>43486515201</t>
  </si>
  <si>
    <t/>
  </si>
  <si>
    <t>0</t>
  </si>
  <si>
    <t>T1625</t>
  </si>
  <si>
    <t>42988315201</t>
  </si>
  <si>
    <t>T1628</t>
  </si>
  <si>
    <t>43011915201</t>
  </si>
  <si>
    <t>108</t>
  </si>
  <si>
    <t>T1A01</t>
  </si>
  <si>
    <t>43134015201</t>
  </si>
  <si>
    <t>E2R19</t>
  </si>
  <si>
    <t>20960715201</t>
  </si>
  <si>
    <t>E2U38</t>
  </si>
  <si>
    <t>43226615201</t>
  </si>
  <si>
    <t>T2548</t>
  </si>
  <si>
    <t>20939965201</t>
  </si>
  <si>
    <t>T2601</t>
  </si>
  <si>
    <t>21166315201</t>
  </si>
  <si>
    <t>T2629</t>
  </si>
  <si>
    <t>43056215201</t>
  </si>
  <si>
    <t>E3P12</t>
  </si>
  <si>
    <t>43255515201</t>
  </si>
  <si>
    <t>E3P74</t>
  </si>
  <si>
    <t>22271315201</t>
  </si>
  <si>
    <t>T3380</t>
  </si>
  <si>
    <t>22067915201</t>
  </si>
  <si>
    <t>115</t>
  </si>
  <si>
    <t>T3484</t>
  </si>
  <si>
    <t>43000215201</t>
  </si>
  <si>
    <t>T3521</t>
  </si>
  <si>
    <t>43078515201</t>
  </si>
  <si>
    <t>113</t>
  </si>
  <si>
    <t>T3528</t>
  </si>
  <si>
    <t>22281815201</t>
  </si>
  <si>
    <t>T3553</t>
  </si>
  <si>
    <t>43273915201</t>
  </si>
  <si>
    <t>T3576</t>
  </si>
  <si>
    <t>42857615201</t>
  </si>
  <si>
    <t>T3600</t>
  </si>
  <si>
    <t>42695115201</t>
  </si>
  <si>
    <t>T4408</t>
  </si>
  <si>
    <t>42898415201</t>
  </si>
  <si>
    <t>T4429</t>
  </si>
  <si>
    <t>43320715201</t>
  </si>
  <si>
    <t>118</t>
  </si>
  <si>
    <t>T4437</t>
  </si>
  <si>
    <t>43510215201</t>
  </si>
  <si>
    <t>BE035</t>
  </si>
  <si>
    <t>43387415201</t>
  </si>
  <si>
    <t>BE227</t>
  </si>
  <si>
    <t>43029015201</t>
  </si>
  <si>
    <t>E5Y63</t>
  </si>
  <si>
    <t>43234615201</t>
  </si>
  <si>
    <t>T5533</t>
  </si>
  <si>
    <t>42728015201</t>
  </si>
  <si>
    <t>T5553</t>
  </si>
  <si>
    <t>43242115201</t>
  </si>
  <si>
    <t>T5566</t>
  </si>
  <si>
    <t>43243715201</t>
  </si>
  <si>
    <t>E6J27</t>
  </si>
  <si>
    <t>43325415201</t>
  </si>
  <si>
    <t>E6J44</t>
  </si>
  <si>
    <t>43468115201</t>
  </si>
  <si>
    <t>T6345</t>
  </si>
  <si>
    <t>24994165201</t>
  </si>
  <si>
    <t>T6349</t>
  </si>
  <si>
    <t>42916225201</t>
  </si>
  <si>
    <t>T6380</t>
  </si>
  <si>
    <t>41462435201</t>
  </si>
  <si>
    <t>T6385</t>
  </si>
  <si>
    <t>43326415201</t>
  </si>
  <si>
    <t>T6405</t>
  </si>
  <si>
    <t>42934625201</t>
  </si>
  <si>
    <t>T7220</t>
  </si>
  <si>
    <t>40845925201</t>
  </si>
  <si>
    <t>T7346</t>
  </si>
  <si>
    <t>43089815201</t>
  </si>
  <si>
    <t>T7349</t>
  </si>
  <si>
    <t>43124315201</t>
  </si>
  <si>
    <t>T7377</t>
  </si>
  <si>
    <t>42453295201</t>
  </si>
  <si>
    <t>T7381</t>
  </si>
  <si>
    <t>25589335201</t>
  </si>
  <si>
    <t>E8P93</t>
  </si>
  <si>
    <t>42933415201</t>
  </si>
  <si>
    <t>E2Q62</t>
  </si>
  <si>
    <t>20929495201</t>
  </si>
  <si>
    <t>T1658</t>
  </si>
  <si>
    <t>43902815201</t>
  </si>
  <si>
    <t>E2U92</t>
  </si>
  <si>
    <t>43015715201</t>
  </si>
  <si>
    <t>T2635</t>
  </si>
  <si>
    <t>42470035201</t>
  </si>
  <si>
    <t>T2644</t>
  </si>
  <si>
    <t>43429515201</t>
  </si>
  <si>
    <t>T9015</t>
  </si>
  <si>
    <t>43475815201</t>
  </si>
  <si>
    <t>E3P15</t>
  </si>
  <si>
    <t>43255015201</t>
  </si>
  <si>
    <t>E3P75</t>
  </si>
  <si>
    <t>43078615201</t>
  </si>
  <si>
    <t>E3P91</t>
  </si>
  <si>
    <t>43460615201</t>
  </si>
  <si>
    <t>T3550</t>
  </si>
  <si>
    <t>43257015201</t>
  </si>
  <si>
    <t>T3599</t>
  </si>
  <si>
    <t>42820835201</t>
  </si>
  <si>
    <t>E4R04</t>
  </si>
  <si>
    <t>43062515201</t>
  </si>
  <si>
    <t>E4S17</t>
  </si>
  <si>
    <t>43397715201</t>
  </si>
  <si>
    <t>T4443</t>
  </si>
  <si>
    <t>43427515201</t>
  </si>
  <si>
    <t>T5565</t>
  </si>
  <si>
    <t>43065715201</t>
  </si>
  <si>
    <t>E6J00</t>
  </si>
  <si>
    <t>43540715201</t>
  </si>
  <si>
    <t>E6K21</t>
  </si>
  <si>
    <t>42914635201</t>
  </si>
  <si>
    <t>E6K31</t>
  </si>
  <si>
    <t>42934635201</t>
  </si>
  <si>
    <t>E6K49</t>
  </si>
  <si>
    <t>43058825201</t>
  </si>
  <si>
    <t>T6391</t>
  </si>
  <si>
    <t>43349215201</t>
  </si>
  <si>
    <t>E7K14</t>
  </si>
  <si>
    <t>43571815201</t>
  </si>
  <si>
    <t>E8P84</t>
  </si>
  <si>
    <t>43560415201</t>
  </si>
  <si>
    <t>E8P96</t>
  </si>
  <si>
    <t>43494625201</t>
  </si>
  <si>
    <t>E3N84</t>
  </si>
  <si>
    <t>21876225201</t>
  </si>
  <si>
    <t>E3P11</t>
  </si>
  <si>
    <t>43257215201</t>
  </si>
  <si>
    <t>T3620</t>
  </si>
  <si>
    <t>43278725201</t>
  </si>
  <si>
    <t>E7K09</t>
  </si>
  <si>
    <t>43376015201</t>
  </si>
  <si>
    <t>E1O50</t>
  </si>
  <si>
    <t>F261871966</t>
  </si>
  <si>
    <t>AJAX PAVING INDUSTRIES OF FLORIDA LLC</t>
  </si>
  <si>
    <t>N/A</t>
  </si>
  <si>
    <t>B0</t>
  </si>
  <si>
    <t>ACC - LUMP SUM</t>
  </si>
  <si>
    <t>F650446255</t>
  </si>
  <si>
    <t>QUINN CONSTRUCTION INC.</t>
  </si>
  <si>
    <t>E1P64</t>
  </si>
  <si>
    <t>F461187423</t>
  </si>
  <si>
    <t>SOUTHERN ROAD &amp; BRIDGE LLC</t>
  </si>
  <si>
    <t>F592903287</t>
  </si>
  <si>
    <t>LEWARE CONSTRUCTION COMPANY OF FLORIDA</t>
  </si>
  <si>
    <t>F452731396</t>
  </si>
  <si>
    <t>GOMEZ &amp; SON FENCE CORP.</t>
  </si>
  <si>
    <t>T1662</t>
  </si>
  <si>
    <t>F452357137</t>
  </si>
  <si>
    <t>YD WEST COAST HOME INC</t>
  </si>
  <si>
    <t>T1668</t>
  </si>
  <si>
    <t>F591925201</t>
  </si>
  <si>
    <t>CONE &amp; GRAHAM INC.</t>
  </si>
  <si>
    <t>F060421150</t>
  </si>
  <si>
    <t>LANE CONSTRUCTION CORPORATION (THE)</t>
  </si>
  <si>
    <t>F363286318</t>
  </si>
  <si>
    <t>ARCHER WESTERN CONTRACTORS LLC.</t>
  </si>
  <si>
    <t>B8</t>
  </si>
  <si>
    <t>ACC - DESIGN/BUILD - MAJOR</t>
  </si>
  <si>
    <t>F592397581</t>
  </si>
  <si>
    <t>DUVAL ASPHALT PRODUCTS INC.</t>
  </si>
  <si>
    <t>F592361020</t>
  </si>
  <si>
    <t>M &amp; J CONSTRUCTION COMPANY OF PINELLAS C</t>
  </si>
  <si>
    <t>E2V03</t>
  </si>
  <si>
    <t>F263552913</t>
  </si>
  <si>
    <t>SUPERIOR CONSTRUCTION COMPANY SOUTHEAST</t>
  </si>
  <si>
    <t>T2599</t>
  </si>
  <si>
    <t>F591858994</t>
  </si>
  <si>
    <t>TRAFFIC CONTROL DEVICES INC.</t>
  </si>
  <si>
    <t>F592871935</t>
  </si>
  <si>
    <t>ANDERSON COLUMBIA CO. INC.</t>
  </si>
  <si>
    <t>T2619</t>
  </si>
  <si>
    <t>F043619482</t>
  </si>
  <si>
    <t>WHITEHURST V. E. &amp; SONS INC.</t>
  </si>
  <si>
    <t>F593504786</t>
  </si>
  <si>
    <t>ANGLIN CONSTRUCTION COMPANY</t>
  </si>
  <si>
    <t>F592982651</t>
  </si>
  <si>
    <t>WILLIAMS INDUSTRIAL &amp; MARINE INC</t>
  </si>
  <si>
    <t>F592270011</t>
  </si>
  <si>
    <t>CAPITAL ASPHALT INC</t>
  </si>
  <si>
    <t>F590879719</t>
  </si>
  <si>
    <t>INGRAM SIGNALIZATION INC.</t>
  </si>
  <si>
    <t>F591879185</t>
  </si>
  <si>
    <t>PANHANDLE GRADING &amp; PAVING INC.</t>
  </si>
  <si>
    <t>F010692695</t>
  </si>
  <si>
    <t>MIDSOUTH PAVING  INC.</t>
  </si>
  <si>
    <t>F593598732</t>
  </si>
  <si>
    <t>ROADS INC. OF NWF</t>
  </si>
  <si>
    <t>F581401468</t>
  </si>
  <si>
    <t>PREFERRED MATERIALS INC.</t>
  </si>
  <si>
    <t>F591683951</t>
  </si>
  <si>
    <t>ROBERTS C.W. CONTRACTING INC.</t>
  </si>
  <si>
    <t>T3574</t>
  </si>
  <si>
    <t>F630368729</t>
  </si>
  <si>
    <t>MURPHREE BRIDGE CORPORATION</t>
  </si>
  <si>
    <t>T3575</t>
  </si>
  <si>
    <t>F592664214</t>
  </si>
  <si>
    <t>NORTH FLORIDA CONSTRUCTION INC.</t>
  </si>
  <si>
    <t>T3616</t>
  </si>
  <si>
    <t>F464149175</t>
  </si>
  <si>
    <t>CONCEPT CONSTRUCTION AND DEMOLI</t>
  </si>
  <si>
    <t>F571191566</t>
  </si>
  <si>
    <t>FLORIDA SAFETY CONTRACTORS INC.</t>
  </si>
  <si>
    <t>E4S04</t>
  </si>
  <si>
    <t>F631232066</t>
  </si>
  <si>
    <t>CONCRETE SERVICES LLC</t>
  </si>
  <si>
    <t>F454767314</t>
  </si>
  <si>
    <t>ROADWAY CONSTRUCTION LLC</t>
  </si>
  <si>
    <t>F592098662</t>
  </si>
  <si>
    <t>RANGER CONSTRUCTION INDUSTRIES INC.</t>
  </si>
  <si>
    <t>F590753039</t>
  </si>
  <si>
    <t>WEEKLEY ASPHALT PAVING INC.</t>
  </si>
  <si>
    <t>F462302687</t>
  </si>
  <si>
    <t>JONES BENITEZ CORPORATION</t>
  </si>
  <si>
    <t>T4441</t>
  </si>
  <si>
    <t>F592502221</t>
  </si>
  <si>
    <t>HORSEPOWER ELECTRIC INC.</t>
  </si>
  <si>
    <t>B5</t>
  </si>
  <si>
    <t>ACC - INCENTIVE/DISINCENTIVE</t>
  </si>
  <si>
    <t>F208610437</t>
  </si>
  <si>
    <t>LYNCH PAVING &amp; CONSTRUCTION CO.</t>
  </si>
  <si>
    <t>F592143889</t>
  </si>
  <si>
    <t>COLLAGE DESIGN AND CONSTRUCTION GROUP I</t>
  </si>
  <si>
    <t>E5Y32</t>
  </si>
  <si>
    <t>F274431832</t>
  </si>
  <si>
    <t>BLACKTIP SERVICES INCORPORATED</t>
  </si>
  <si>
    <t>E5Y36</t>
  </si>
  <si>
    <t>F592992809</t>
  </si>
  <si>
    <t>PAVE-RITE INC.</t>
  </si>
  <si>
    <t>F593759317</t>
  </si>
  <si>
    <t>CHEYENNE ASSOCIATES INC.</t>
  </si>
  <si>
    <t>F202045800</t>
  </si>
  <si>
    <t>MASCI GENERAL CONTRACTORS INC</t>
  </si>
  <si>
    <t>F650817669</t>
  </si>
  <si>
    <t>FLORIDA TURF AND LANDSCAPE HORTICULTURE</t>
  </si>
  <si>
    <t>F651005943</t>
  </si>
  <si>
    <t>LAMBERT BROS. INC.</t>
  </si>
  <si>
    <t>E6J41</t>
  </si>
  <si>
    <t>F800744096</t>
  </si>
  <si>
    <t>IMECO INC.</t>
  </si>
  <si>
    <t>F521301361</t>
  </si>
  <si>
    <t>COASTAL GUNITE CONSTRUCTION COMPANY</t>
  </si>
  <si>
    <t>E6J75</t>
  </si>
  <si>
    <t>F208163134</t>
  </si>
  <si>
    <t>BRIDGE MASTERS CONSTRUCTION LLC</t>
  </si>
  <si>
    <t>E6J76</t>
  </si>
  <si>
    <t>F593595777</t>
  </si>
  <si>
    <t>ROYAL BRIDGE INC.</t>
  </si>
  <si>
    <t>F650445173</t>
  </si>
  <si>
    <t>UNDER POWER CORP</t>
  </si>
  <si>
    <t>F204804098</t>
  </si>
  <si>
    <t>HALLEY ENGINEERING CONTRACTORS INC.</t>
  </si>
  <si>
    <t>B0:B0</t>
  </si>
  <si>
    <t>ACC - LUMP SUM:ACC - LUMP SUM</t>
  </si>
  <si>
    <t>F592373403</t>
  </si>
  <si>
    <t>MUNILLA CONSTRUCTION MANAGEMENT LLC D/B/</t>
  </si>
  <si>
    <t>B5:B5</t>
  </si>
  <si>
    <t>ACC - INCENTIVE/DISINCENTIVE:ACC - INCENTIVE/DISINCENTIVE</t>
  </si>
  <si>
    <t>F455312119</t>
  </si>
  <si>
    <t>THE STOUT GROUP LLC</t>
  </si>
  <si>
    <t>F592023298</t>
  </si>
  <si>
    <t>COMMUNITY ASPHALT CORP.</t>
  </si>
  <si>
    <t>F650026542</t>
  </si>
  <si>
    <t>D.A.B. CONSTRUCTORS INC.</t>
  </si>
  <si>
    <t>F593221511</t>
  </si>
  <si>
    <t>PEPPER CONTRACTING SERVICES INC.</t>
  </si>
  <si>
    <t>A3:LBDB</t>
  </si>
  <si>
    <t>ICC - DESIGN/BUILD - MINOR:LOW BID DESIGN BUILD</t>
  </si>
  <si>
    <t>F592318360</t>
  </si>
  <si>
    <t>PRINCE CONTRACTING LLC.</t>
  </si>
  <si>
    <t>F591724558</t>
  </si>
  <si>
    <t>MTM CONTRACTORS INC</t>
  </si>
  <si>
    <t>F592554039</t>
  </si>
  <si>
    <t>AMERICAN LIGHTING AND SIGNALIZATION LLC</t>
  </si>
  <si>
    <t>QTR4</t>
  </si>
  <si>
    <t>15/16</t>
  </si>
  <si>
    <t>QTR1</t>
  </si>
  <si>
    <t>17/18</t>
  </si>
  <si>
    <t>16/17</t>
  </si>
  <si>
    <t>QTR3</t>
  </si>
  <si>
    <t>43132515201</t>
  </si>
  <si>
    <t>43450715201</t>
  </si>
  <si>
    <t>43121215201</t>
  </si>
  <si>
    <t>QTR2</t>
  </si>
  <si>
    <t>43172315201</t>
  </si>
  <si>
    <t>14/15</t>
  </si>
  <si>
    <t>208</t>
  </si>
  <si>
    <t>43726615201</t>
  </si>
  <si>
    <t>216</t>
  </si>
  <si>
    <t>209</t>
  </si>
  <si>
    <t>43265715201</t>
  </si>
  <si>
    <t>13/14</t>
  </si>
  <si>
    <t>43242015201</t>
  </si>
  <si>
    <t>11/12</t>
  </si>
  <si>
    <t>313</t>
  </si>
  <si>
    <t>308</t>
  </si>
  <si>
    <t>321</t>
  </si>
  <si>
    <t>43047115201</t>
  </si>
  <si>
    <t>43079115201</t>
  </si>
  <si>
    <t>43662215201</t>
  </si>
  <si>
    <t>314</t>
  </si>
  <si>
    <t>408</t>
  </si>
  <si>
    <t>412</t>
  </si>
  <si>
    <t>409</t>
  </si>
  <si>
    <t>43799415201</t>
  </si>
  <si>
    <t>43110715201</t>
  </si>
  <si>
    <t>509</t>
  </si>
  <si>
    <t>513</t>
  </si>
  <si>
    <t>512</t>
  </si>
  <si>
    <t>595</t>
  </si>
  <si>
    <t>514</t>
  </si>
  <si>
    <t>43445515201</t>
  </si>
  <si>
    <t>43445615201</t>
  </si>
  <si>
    <t>515</t>
  </si>
  <si>
    <t>606</t>
  </si>
  <si>
    <t>43444315201</t>
  </si>
  <si>
    <t>43652815201</t>
  </si>
  <si>
    <t>43652915201</t>
  </si>
  <si>
    <t>10/11</t>
  </si>
  <si>
    <t>714</t>
  </si>
  <si>
    <t>717</t>
  </si>
  <si>
    <t>798</t>
  </si>
  <si>
    <t>709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</si>
  <si>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</si>
  <si>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</si>
  <si>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</si>
  <si>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</si>
  <si>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</si>
  <si>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</si>
  <si>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</si>
  <si>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</si>
  <si>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</si>
  <si>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</si>
  <si>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</si>
  <si>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</si>
  <si>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</si>
  <si>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</si>
  <si>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</si>
  <si>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</si>
  <si>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12/13</t>
  </si>
  <si>
    <t>F900869955</t>
  </si>
  <si>
    <t>INFRASTRUCTURE DEV PARTNERS</t>
  </si>
  <si>
    <t>B8:DBF:P3</t>
  </si>
  <si>
    <t>ACC - DESIGN/BUILD - MAJOR:DESIGN/BUILD/FINANCE-BUILD/FIN:PUBLIC PRIVATE PARTNERSHIP</t>
  </si>
  <si>
    <t>T</t>
  </si>
  <si>
    <t>Dist 08 Central Let Contracts SubTotal</t>
  </si>
  <si>
    <t>Totals Fiscal Year 2016/2017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</si>
</sst>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6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3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339">
    <xf numFmtId="0" fontId="0" fillId="0" borderId="0" xfId="0"/>
    <xf numFmtId="49" fontId="0" fillId="0" borderId="0" xfId="0" applyNumberFormat="1"/>
    <xf numFmtId="0" fontId="4" fillId="0" borderId="0" xfId="4" applyFont="1" applyAlignment="1"/>
    <xf numFmtId="0" fontId="4" fillId="0" borderId="1" xfId="4" applyFont="1" applyBorder="1" applyAlignment="1">
      <alignment horizontal="center"/>
    </xf>
    <xf numFmtId="0" fontId="4" fillId="0" borderId="0" xfId="4" applyFont="1"/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1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0" fontId="6" fillId="0" borderId="0" xfId="0" applyNumberFormat="1" applyFont="1" applyFill="1" applyBorder="1" applyAlignment="1" applyProtection="1"/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1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1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2" applyNumberFormat="1" applyFont="1" applyBorder="1" applyAlignment="1">
      <alignment horizontal="center" vertical="center"/>
    </xf>
    <xf numFmtId="10" fontId="3" fillId="2" borderId="8" xfId="12" applyNumberFormat="1" applyFont="1" applyFill="1" applyBorder="1" applyAlignment="1">
      <alignment vertical="center"/>
    </xf>
    <xf numFmtId="168" fontId="3" fillId="0" borderId="0" xfId="12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2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2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2" applyNumberFormat="1" applyFont="1" applyBorder="1" applyAlignment="1">
      <alignment vertical="center"/>
    </xf>
    <xf numFmtId="10" fontId="12" fillId="2" borderId="7" xfId="12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2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2" applyNumberFormat="1" applyFont="1" applyBorder="1" applyAlignment="1">
      <alignment vertical="center"/>
    </xf>
    <xf numFmtId="10" fontId="12" fillId="2" borderId="8" xfId="12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Border="1" applyAlignment="1">
      <alignment horizontal="center" vertical="center" wrapText="1"/>
    </xf>
    <xf numFmtId="42" fontId="12" fillId="0" borderId="0" xfId="5" applyNumberFormat="1" applyFont="1" applyBorder="1" applyAlignment="1">
      <alignment vertical="center"/>
    </xf>
    <xf numFmtId="10" fontId="12" fillId="0" borderId="0" xfId="12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2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10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7" fillId="0" borderId="0" xfId="8" applyFont="1"/>
    <xf numFmtId="0" fontId="4" fillId="0" borderId="0" xfId="4" applyFont="1" applyBorder="1" applyAlignment="1">
      <alignment horizontal="center"/>
    </xf>
    <xf numFmtId="0" fontId="1" fillId="0" borderId="0" xfId="7"/>
    <xf numFmtId="0" fontId="7" fillId="0" borderId="0" xfId="7" applyFont="1"/>
    <xf numFmtId="0" fontId="4" fillId="0" borderId="0" xfId="4" applyFont="1" applyBorder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0" fillId="0" borderId="0" xfId="0" applyNumberFormat="1"/>
    <xf numFmtId="0" fontId="7" fillId="0" borderId="1" xfId="9" applyFont="1" applyBorder="1" applyAlignment="1">
      <alignment horizontal="center" wrapText="1"/>
    </xf>
    <xf numFmtId="10" fontId="7" fillId="0" borderId="1" xfId="12" applyNumberFormat="1" applyFont="1" applyBorder="1"/>
    <xf numFmtId="0" fontId="7" fillId="0" borderId="1" xfId="9" applyFont="1" applyBorder="1"/>
    <xf numFmtId="44" fontId="7" fillId="0" borderId="1" xfId="2" applyFont="1" applyBorder="1" applyAlignment="1">
      <alignment horizontal="center" wrapText="1"/>
    </xf>
    <xf numFmtId="0" fontId="1" fillId="0" borderId="1" xfId="9" applyFont="1" applyBorder="1" applyAlignment="1">
      <alignment horizontal="center" wrapText="1"/>
    </xf>
    <xf numFmtId="0" fontId="1" fillId="0" borderId="0" xfId="0" applyFont="1"/>
    <xf numFmtId="166" fontId="1" fillId="0" borderId="1" xfId="2" applyNumberFormat="1" applyFont="1" applyBorder="1"/>
    <xf numFmtId="0" fontId="1" fillId="0" borderId="0" xfId="0" applyFont="1" applyAlignment="1">
      <alignment horizontal="center" wrapText="1"/>
    </xf>
    <xf numFmtId="10" fontId="1" fillId="0" borderId="1" xfId="12" applyNumberFormat="1" applyFont="1" applyBorder="1"/>
    <xf numFmtId="10" fontId="7" fillId="0" borderId="1" xfId="12" applyNumberFormat="1" applyFont="1" applyBorder="1" applyAlignment="1">
      <alignment horizontal="center" wrapText="1"/>
    </xf>
    <xf numFmtId="165" fontId="7" fillId="0" borderId="1" xfId="9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1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0" fontId="6" fillId="0" borderId="10" xfId="0" applyNumberFormat="1" applyFont="1" applyFill="1" applyBorder="1" applyAlignment="1" applyProtection="1"/>
    <xf numFmtId="1" fontId="6" fillId="0" borderId="10" xfId="0" applyNumberFormat="1" applyFont="1" applyBorder="1" applyAlignment="1">
      <alignment horizontal="right" vertical="center"/>
    </xf>
    <xf numFmtId="0" fontId="9" fillId="0" borderId="10" xfId="0" applyNumberFormat="1" applyFont="1" applyFill="1" applyBorder="1" applyAlignment="1" applyProtection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167" fontId="6" fillId="0" borderId="10" xfId="0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49" fontId="6" fillId="0" borderId="10" xfId="0" applyNumberFormat="1" applyFont="1" applyFill="1" applyBorder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1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0" fontId="4" fillId="0" borderId="0" xfId="6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1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0" fillId="0" borderId="1" xfId="0" applyBorder="1" applyAlignment="1"/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1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3" fillId="0" borderId="16" xfId="3" applyFill="1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 applyAlignment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1" fillId="0" borderId="0" xfId="10" applyAlignment="1"/>
    <xf numFmtId="0" fontId="7" fillId="0" borderId="0" xfId="3" applyFont="1" applyAlignment="1"/>
    <xf numFmtId="0" fontId="7" fillId="0" borderId="0" xfId="8" applyAlignment="1"/>
    <xf numFmtId="0" fontId="7" fillId="0" borderId="0" xfId="8" applyFont="1" applyAlignment="1"/>
    <xf numFmtId="0" fontId="1" fillId="0" borderId="0" xfId="10" applyFont="1" applyAlignment="1"/>
    <xf numFmtId="168" fontId="0" fillId="0" borderId="1" xfId="12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2" applyNumberFormat="1" applyFont="1" applyBorder="1" applyAlignment="1">
      <alignment vertical="center"/>
    </xf>
    <xf numFmtId="168" fontId="4" fillId="0" borderId="2" xfId="12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8" fontId="11" fillId="0" borderId="1" xfId="5" applyNumberFormat="1" applyFont="1" applyFill="1" applyBorder="1" applyAlignment="1">
      <alignment horizontal="center" vertical="center" wrapText="1"/>
    </xf>
    <xf numFmtId="10" fontId="12" fillId="0" borderId="8" xfId="12" applyNumberFormat="1" applyFont="1" applyFill="1" applyBorder="1" applyAlignment="1">
      <alignment horizontal="center" vertical="center"/>
    </xf>
    <xf numFmtId="10" fontId="12" fillId="0" borderId="7" xfId="12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0" fontId="7" fillId="0" borderId="17" xfId="8" applyFill="1" applyBorder="1"/>
    <xf numFmtId="10" fontId="3" fillId="0" borderId="8" xfId="12" applyNumberFormat="1" applyFont="1" applyFill="1" applyBorder="1" applyAlignment="1">
      <alignment vertical="center"/>
    </xf>
    <xf numFmtId="10" fontId="12" fillId="0" borderId="7" xfId="12" applyNumberFormat="1" applyFont="1" applyFill="1" applyBorder="1" applyAlignment="1">
      <alignment vertical="center"/>
    </xf>
    <xf numFmtId="10" fontId="12" fillId="0" borderId="8" xfId="12" applyNumberFormat="1" applyFont="1" applyFill="1" applyBorder="1" applyAlignment="1">
      <alignment vertical="center"/>
    </xf>
    <xf numFmtId="44" fontId="1" fillId="0" borderId="0" xfId="2" applyFont="1"/>
    <xf numFmtId="44" fontId="1" fillId="0" borderId="1" xfId="2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2" applyNumberFormat="1" applyFont="1" applyFill="1" applyBorder="1" applyAlignment="1">
      <alignment vertical="center"/>
    </xf>
    <xf numFmtId="10" fontId="3" fillId="0" borderId="7" xfId="12" applyNumberFormat="1" applyFont="1" applyBorder="1" applyAlignment="1">
      <alignment horizontal="center" vertical="center"/>
    </xf>
    <xf numFmtId="10" fontId="3" fillId="0" borderId="2" xfId="12" applyNumberFormat="1" applyFont="1" applyBorder="1" applyAlignment="1">
      <alignment horizontal="center" vertical="center"/>
    </xf>
    <xf numFmtId="10" fontId="3" fillId="0" borderId="7" xfId="12" applyNumberFormat="1" applyFont="1" applyBorder="1" applyAlignment="1">
      <alignment vertical="center"/>
    </xf>
    <xf numFmtId="10" fontId="3" fillId="0" borderId="7" xfId="12" applyNumberFormat="1" applyFont="1" applyFill="1" applyBorder="1" applyAlignment="1">
      <alignment vertical="center"/>
    </xf>
    <xf numFmtId="10" fontId="3" fillId="0" borderId="2" xfId="12" applyNumberFormat="1" applyFont="1" applyBorder="1" applyAlignment="1">
      <alignment vertical="center"/>
    </xf>
    <xf numFmtId="10" fontId="3" fillId="0" borderId="2" xfId="12" applyNumberFormat="1" applyFont="1" applyFill="1" applyBorder="1" applyAlignment="1">
      <alignment vertical="center"/>
    </xf>
    <xf numFmtId="10" fontId="3" fillId="2" borderId="2" xfId="12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2" applyNumberFormat="1" applyFont="1" applyFill="1" applyBorder="1" applyAlignment="1">
      <alignment horizontal="center" vertical="center"/>
    </xf>
    <xf numFmtId="167" fontId="4" fillId="0" borderId="2" xfId="6" applyNumberFormat="1" applyFont="1" applyFill="1" applyBorder="1" applyAlignment="1">
      <alignment vertical="center"/>
    </xf>
    <xf numFmtId="7" fontId="1" fillId="0" borderId="0" xfId="2" applyNumberFormat="1" applyFont="1"/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0" fillId="0" borderId="0" xfId="0" applyNumberFormat="1" applyFont="1" applyAlignment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0" fontId="0" fillId="0" borderId="0" xfId="0" applyBorder="1"/>
    <xf numFmtId="168" fontId="0" fillId="0" borderId="1" xfId="0" applyNumberFormat="1" applyBorder="1"/>
    <xf numFmtId="0" fontId="0" fillId="0" borderId="10" xfId="0" applyBorder="1"/>
    <xf numFmtId="1" fontId="0" fillId="0" borderId="1" xfId="0" applyNumberFormat="1" applyBorder="1"/>
    <xf numFmtId="170" fontId="0" fillId="0" borderId="1" xfId="0" applyNumberFormat="1" applyBorder="1"/>
    <xf numFmtId="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2" applyNumberFormat="1" applyFont="1" applyBorder="1" applyAlignment="1">
      <alignment vertical="center"/>
    </xf>
    <xf numFmtId="0" fontId="4" fillId="0" borderId="23" xfId="11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0" xfId="0" applyFont="1" applyBorder="1"/>
    <xf numFmtId="0" fontId="4" fillId="0" borderId="0" xfId="4" applyFont="1" applyBorder="1" applyAlignment="1"/>
    <xf numFmtId="0" fontId="6" fillId="0" borderId="7" xfId="0" applyFont="1" applyBorder="1"/>
    <xf numFmtId="49" fontId="6" fillId="0" borderId="7" xfId="0" applyNumberFormat="1" applyFont="1" applyBorder="1"/>
    <xf numFmtId="0" fontId="6" fillId="0" borderId="7" xfId="0" applyNumberFormat="1" applyFont="1" applyFill="1" applyBorder="1" applyAlignment="1" applyProtection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 applyFont="1"/>
    <xf numFmtId="49" fontId="1" fillId="0" borderId="10" xfId="6" applyNumberFormat="1" applyFont="1" applyBorder="1" applyAlignment="1">
      <alignment horizontal="center"/>
    </xf>
    <xf numFmtId="0" fontId="1" fillId="0" borderId="10" xfId="6" applyFont="1" applyBorder="1"/>
    <xf numFmtId="166" fontId="1" fillId="0" borderId="10" xfId="2" applyNumberFormat="1" applyFont="1" applyBorder="1"/>
    <xf numFmtId="167" fontId="1" fillId="0" borderId="10" xfId="6" applyNumberFormat="1" applyFont="1" applyBorder="1"/>
    <xf numFmtId="49" fontId="1" fillId="0" borderId="10" xfId="6" applyNumberFormat="1" applyFont="1" applyBorder="1"/>
    <xf numFmtId="0" fontId="1" fillId="0" borderId="7" xfId="6" applyFont="1" applyBorder="1"/>
    <xf numFmtId="0" fontId="1" fillId="0" borderId="0" xfId="6" applyFont="1" applyBorder="1"/>
    <xf numFmtId="0" fontId="1" fillId="0" borderId="0" xfId="6" applyFont="1" applyAlignment="1">
      <alignment horizontal="center"/>
    </xf>
    <xf numFmtId="164" fontId="1" fillId="0" borderId="0" xfId="6" applyNumberFormat="1" applyFont="1"/>
    <xf numFmtId="49" fontId="1" fillId="0" borderId="0" xfId="6" applyNumberFormat="1" applyFont="1" applyAlignment="1">
      <alignment horizontal="center"/>
    </xf>
    <xf numFmtId="165" fontId="1" fillId="0" borderId="0" xfId="1" applyNumberFormat="1" applyFont="1"/>
    <xf numFmtId="167" fontId="1" fillId="0" borderId="0" xfId="6" applyNumberFormat="1" applyFont="1"/>
    <xf numFmtId="0" fontId="4" fillId="0" borderId="1" xfId="4" applyFont="1" applyBorder="1" applyAlignment="1">
      <alignment horizontal="center"/>
    </xf>
    <xf numFmtId="0" fontId="4" fillId="0" borderId="1" xfId="7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0" fillId="0" borderId="37" xfId="0" pivotButton="1" applyBorder="1"/>
    <xf numFmtId="0" fontId="0" fillId="0" borderId="38" xfId="0" applyBorder="1"/>
    <xf numFmtId="0" fontId="0" fillId="0" borderId="39" xfId="0" applyBorder="1"/>
    <xf numFmtId="0" fontId="0" fillId="0" borderId="37" xfId="0" applyBorder="1"/>
    <xf numFmtId="0" fontId="0" fillId="0" borderId="40" xfId="0" applyBorder="1"/>
    <xf numFmtId="0" fontId="0" fillId="0" borderId="41" xfId="0" applyBorder="1"/>
    <xf numFmtId="0" fontId="0" fillId="0" borderId="37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Border="1"/>
    <xf numFmtId="0" fontId="0" fillId="0" borderId="42" xfId="0" applyNumberFormat="1" applyBorder="1"/>
    <xf numFmtId="0" fontId="0" fillId="0" borderId="43" xfId="0" applyNumberFormat="1" applyBorder="1"/>
    <xf numFmtId="0" fontId="0" fillId="0" borderId="44" xfId="0" applyBorder="1"/>
    <xf numFmtId="0" fontId="0" fillId="0" borderId="44" xfId="0" applyNumberFormat="1" applyBorder="1"/>
    <xf numFmtId="0" fontId="0" fillId="0" borderId="45" xfId="0" applyNumberFormat="1" applyBorder="1"/>
    <xf numFmtId="0" fontId="0" fillId="0" borderId="46" xfId="0" applyNumberFormat="1" applyBorder="1"/>
    <xf numFmtId="0" fontId="0" fillId="0" borderId="37" xfId="0" pivotButton="1" applyBorder="1" applyAlignment="1">
      <alignment horizontal="center" wrapText="1"/>
    </xf>
    <xf numFmtId="0" fontId="0" fillId="0" borderId="41" xfId="0" applyBorder="1" applyAlignment="1">
      <alignment horizont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Border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3">
    <cellStyle name="Comma" xfId="1" builtinId="3"/>
    <cellStyle name="Currency" xfId="2" builtinId="4"/>
    <cellStyle name="Normal" xfId="0" builtinId="0"/>
    <cellStyle name="Normal_bkuprpt" xfId="3"/>
    <cellStyle name="Normal_Book2" xfId="4"/>
    <cellStyle name="Normal_Cost &amp; Time Summary" xfId="5"/>
    <cellStyle name="Normal_Qtr 1 02_03 Final Rpt Combined Contracts Revised After Publish Error in Dist Totals" xfId="6"/>
    <cellStyle name="Normal_Qtr 2 02_03" xfId="7"/>
    <cellStyle name="Normal_QTR1 Report" xfId="8"/>
    <cellStyle name="Normal_qtr2_2001_2002" xfId="9"/>
    <cellStyle name="Normal_Quarter Report Skeleton File" xfId="10"/>
    <cellStyle name="Normal_TXDWNPAS" xfId="11"/>
    <cellStyle name="Percent" xfId="12" builtinId="5"/>
  </cellStyles>
  <dxfs count="4"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Johnson, Mike" refreshedDate="43032.270622222219" createdVersion="3" refreshedVersion="6" minRefreshableVersion="3" recordCount="812">
  <cacheSource type="worksheet">
    <worksheetSource ref="A1:R813" sheet="Card 2 SA Data"/>
  </cacheSource>
  <cacheFields count="18">
    <cacheField name="District " numFmtId="0">
      <sharedItems containsMixedTypes="1" containsNumber="1" containsInteger="1" minValue="1" maxValue="1" count="9">
        <s v="01"/>
        <n v="1"/>
        <s v="02"/>
        <s v="03"/>
        <s v="04"/>
        <s v="05"/>
        <s v="06"/>
        <s v="07"/>
        <s v="08"/>
      </sharedItems>
    </cacheField>
    <cacheField name="Contract" numFmtId="0">
      <sharedItems containsMixedTypes="1" containsNumber="1" containsInteger="1" minValue="4" maxValue="4"/>
    </cacheField>
    <cacheField name="Lead Fin Proj ID" numFmtId="0">
      <sharedItems containsMixedTypes="1" containsNumber="1" containsInteger="1" minValue="250602" maxValue="250602"/>
    </cacheField>
    <cacheField name="SA Number" numFmtId="0">
      <sharedItems containsMixedTypes="1" containsNumber="1" containsInteger="1" minValue="84849" maxValue="84849"/>
    </cacheField>
    <cacheField name="Card Type" numFmtId="0">
      <sharedItems/>
    </cacheField>
    <cacheField name="Contingency SA?" numFmtId="0">
      <sharedItems/>
    </cacheField>
    <cacheField name="Work Order" numFmtId="0">
      <sharedItems/>
    </cacheField>
    <cacheField name="SA Code" numFmtId="0">
      <sharedItems/>
    </cacheField>
    <cacheField name="Work Order Amount" numFmtId="0">
      <sharedItems containsMixedTypes="1" containsNumber="1" minValue="-663867.32999999996" maxValue="860496.45"/>
    </cacheField>
    <cacheField name="Work Order Preminum Cost" numFmtId="0">
      <sharedItems containsMixedTypes="1" containsNumber="1" minValue="0" maxValue="860496.45"/>
    </cacheField>
    <cacheField name="Avoidable Code" numFmtId="0">
      <sharedItems containsDate="1" containsMixedTypes="1" minDate="2017-07-12T00:00:00" maxDate="2017-07-13T00:00:00"/>
    </cacheField>
    <cacheField name="Cost Recovery Code" numFmtId="0">
      <sharedItems/>
    </cacheField>
    <cacheField name="Claim/Extend" numFmtId="49">
      <sharedItems/>
    </cacheField>
    <cacheField name="Days Added" numFmtId="0">
      <sharedItems containsMixedTypes="1" containsNumber="1" containsInteger="1" minValue="-4" maxValue="172"/>
    </cacheField>
    <cacheField name="Responsible Party" numFmtId="0">
      <sharedItems count="6">
        <s v="Avoidable, Design Consultant"/>
        <s v="Avoidable, In-House CEI"/>
        <s v="Unavoidable, No Remedial Action Required"/>
        <s v="Avoidable, Third Party"/>
        <s v="Avoidable, In-House Designer"/>
        <s v="Avoidable, CEI Consultant"/>
      </sharedItems>
    </cacheField>
    <cacheField name="Reason Description" numFmtId="0">
      <sharedItems/>
    </cacheField>
    <cacheField name="Reason Group" numFmtId="0">
      <sharedItems/>
    </cacheField>
    <cacheField name="Sort Code" numFmtId="0">
      <sharedItems containsMixedTypes="1" containsNumber="1" containsInteger="1" minValue="1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Johnson, Mike" refreshedDate="43032.270622222219" createdVersion="3" refreshedVersion="6" minRefreshableVersion="3" recordCount="812">
  <cacheSource type="worksheet">
    <worksheetSource ref="A1:R813" sheet="Card 2 SA Data"/>
  </cacheSource>
  <cacheFields count="18">
    <cacheField name="District " numFmtId="0">
      <sharedItems containsMixedTypes="1" containsNumber="1" containsInteger="1" minValue="1" maxValue="1" count="9">
        <s v="01"/>
        <n v="1"/>
        <s v="02"/>
        <s v="03"/>
        <s v="04"/>
        <s v="05"/>
        <s v="06"/>
        <s v="07"/>
        <s v="08"/>
      </sharedItems>
    </cacheField>
    <cacheField name="Contract" numFmtId="0">
      <sharedItems containsMixedTypes="1" containsNumber="1" containsInteger="1" minValue="4" maxValue="4"/>
    </cacheField>
    <cacheField name="Lead Fin Proj ID" numFmtId="0">
      <sharedItems containsMixedTypes="1" containsNumber="1" containsInteger="1" minValue="250602" maxValue="250602"/>
    </cacheField>
    <cacheField name="SA Number" numFmtId="0">
      <sharedItems containsMixedTypes="1" containsNumber="1" containsInteger="1" minValue="84849" maxValue="84849"/>
    </cacheField>
    <cacheField name="Card Type" numFmtId="0">
      <sharedItems/>
    </cacheField>
    <cacheField name="Contingency SA?" numFmtId="0">
      <sharedItems/>
    </cacheField>
    <cacheField name="Work Order" numFmtId="0">
      <sharedItems/>
    </cacheField>
    <cacheField name="SA Code" numFmtId="0">
      <sharedItems/>
    </cacheField>
    <cacheField name="Work Order Amount" numFmtId="0">
      <sharedItems containsMixedTypes="1" containsNumber="1" minValue="-663867.32999999996" maxValue="860496.45"/>
    </cacheField>
    <cacheField name="Work Order Preminum Cost" numFmtId="0">
      <sharedItems containsMixedTypes="1" containsNumber="1" minValue="0" maxValue="860496.45"/>
    </cacheField>
    <cacheField name="Avoidable Code" numFmtId="0">
      <sharedItems containsDate="1" containsMixedTypes="1" minDate="2017-07-12T00:00:00" maxDate="2017-07-13T00:00:00"/>
    </cacheField>
    <cacheField name="Cost Recovery Code" numFmtId="0">
      <sharedItems/>
    </cacheField>
    <cacheField name="Claim/Extend" numFmtId="49">
      <sharedItems/>
    </cacheField>
    <cacheField name="Days Added" numFmtId="0">
      <sharedItems containsMixedTypes="1" containsNumber="1" containsInteger="1" minValue="-4" maxValue="172"/>
    </cacheField>
    <cacheField name="Responsible Party" numFmtId="0">
      <sharedItems count="6">
        <s v="Avoidable, Design Consultant"/>
        <s v="Avoidable, In-House CEI"/>
        <s v="Unavoidable, No Remedial Action Required"/>
        <s v="Avoidable, Third Party"/>
        <s v="Avoidable, In-House Designer"/>
        <s v="Avoidable, CEI Consultant"/>
      </sharedItems>
    </cacheField>
    <cacheField name="Reason Description" numFmtId="0">
      <sharedItems/>
    </cacheField>
    <cacheField name="Reason Group" numFmtId="0">
      <sharedItems/>
    </cacheField>
    <cacheField name="Sort Code" numFmtId="0">
      <sharedItems containsMixedTypes="1" containsNumber="1" containsInteger="1" minValue="1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Johnson, Mike" refreshedDate="43032.270622337965" createdVersion="3" refreshedVersion="6" minRefreshableVersion="3" recordCount="45">
  <cacheSource type="worksheet">
    <worksheetSource ref="A1:N46" sheet="Card 2 TE Data"/>
  </cacheSource>
  <cacheFields count="14">
    <cacheField name="District" numFmtId="0">
      <sharedItems containsMixedTypes="1" containsNumber="1" containsInteger="1" minValue="1" maxValue="8" count="9">
        <s v="01"/>
        <n v="8"/>
        <n v="5"/>
        <n v="4"/>
        <n v="1"/>
        <s v="02"/>
        <s v="03"/>
        <s v="06"/>
        <s v="07"/>
      </sharedItems>
    </cacheField>
    <cacheField name="Contract ID" numFmtId="0">
      <sharedItems containsMixedTypes="1" containsNumber="1" containsInteger="1" minValue="4" maxValue="4"/>
    </cacheField>
    <cacheField name="Lead Fin Proj ID" numFmtId="0">
      <sharedItems containsMixedTypes="1" containsNumber="1" containsInteger="1" minValue="250602" maxValue="250602"/>
    </cacheField>
    <cacheField name="Reason Code" numFmtId="0">
      <sharedItems containsMixedTypes="1" containsNumber="1" containsInteger="1" minValue="84849" maxValue="84849"/>
    </cacheField>
    <cacheField name="Old Reason Code" numFmtId="0">
      <sharedItems containsBlank="1"/>
    </cacheField>
    <cacheField name="Days Added" numFmtId="0">
      <sharedItems containsMixedTypes="1" containsNumber="1" containsInteger="1" minValue="1" maxValue="88"/>
    </cacheField>
    <cacheField name="TE Number" numFmtId="0">
      <sharedItems/>
    </cacheField>
    <cacheField name="TE Seq No." numFmtId="0">
      <sharedItems/>
    </cacheField>
    <cacheField name="Avoidable Code" numFmtId="0">
      <sharedItems/>
    </cacheField>
    <cacheField name="Claim/Extend" numFmtId="0">
      <sharedItems/>
    </cacheField>
    <cacheField name="Responsible Party" numFmtId="0">
      <sharedItems count="6">
        <s v="Avoidable, Design Consultant"/>
        <s v="Unavoidable, No Remedial Action Required"/>
        <s v="Avoidable, Third Party"/>
        <s v="Avoidable, In-House Designer"/>
        <s v="Avoidable, In-House CEI"/>
        <s v="Avoidable, CEI Consultant"/>
      </sharedItems>
    </cacheField>
    <cacheField name="Reason Description" numFmtId="0">
      <sharedItems/>
    </cacheField>
    <cacheField name="Reason Group" numFmtId="0">
      <sharedItems/>
    </cacheField>
    <cacheField name="Sort Code" numFmtId="0">
      <sharedItems containsMixedTypes="1" containsNumber="1" containsInteger="1" minValue="1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2" dataOnRows="1" applyNumberFormats="0" applyBorderFormats="0" applyFontFormats="0" applyPatternFormats="0" applyAlignmentFormats="0" applyWidthHeightFormats="1" dataCaption="Data" updatedVersion="6" minRefreshableVersion="3" asteriskTotals="1" showMemberPropertyTips="0" useAutoFormatting="1" itemPrintTitles="1" createdVersion="1" indent="0" compact="0" compactData="0" gridDropZones="1">
  <location ref="A29:H40" firstHeaderRow="1" firstDataRow="2" firstDataCol="1"/>
  <pivotFields count="14">
    <pivotField axis="axisRow" compact="0" outline="0" subtotalTop="0" showAll="0" includeNewItemsInFilter="1" sortType="ascending">
      <items count="10">
        <item x="4"/>
        <item x="3"/>
        <item x="2"/>
        <item x="1"/>
        <item x="0"/>
        <item x="5"/>
        <item x="6"/>
        <item x="7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includeNewItemsInFilter="1">
      <items count="7">
        <item x="5"/>
        <item x="0"/>
        <item x="4"/>
        <item x="3"/>
        <item x="2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Days Added" fld="5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1" indent="0" compact="0" compactData="0" gridDropZones="1">
  <location ref="A16:H27" firstHeaderRow="1" firstDataRow="2" firstDataCol="1"/>
  <pivotFields count="18">
    <pivotField axis="axisRow" compact="0" outline="0" subtotalTop="0" showAll="0" includeNewItemsInFilter="1">
      <items count="10">
        <item x="0"/>
        <item x="2"/>
        <item x="3"/>
        <item x="4"/>
        <item x="5"/>
        <item x="6"/>
        <item x="7"/>
        <item x="8"/>
        <item x="1"/>
        <item t="default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Col" compact="0" outline="0" subtotalTop="0" includeNewItemsInFilter="1">
      <items count="7">
        <item x="5"/>
        <item x="0"/>
        <item x="1"/>
        <item x="4"/>
        <item x="3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Days Added" fld="13" baseField="0" baseItem="0"/>
  </dataFields>
  <formats count="2">
    <format dxfId="1">
      <pivotArea field="0" type="button" dataOnly="0" labelOnly="1" outline="0" axis="axisRow" fieldPosition="0"/>
    </format>
    <format dxfId="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6" minRefreshableVersion="3" asteriskTotals="1" showMemberPropertyTips="0" useAutoFormatting="1" itemPrintTitles="1" createdVersion="1" indent="0" compact="0" compactData="0" gridDropZones="1">
  <location ref="A3:H14" firstHeaderRow="1" firstDataRow="2" firstDataCol="1"/>
  <pivotFields count="18">
    <pivotField axis="axisRow" compact="0" outline="0" subtotalTop="0" showAll="0" includeNewItemsInFilter="1" sortType="ascending" rankBy="0">
      <items count="10">
        <item x="1"/>
        <item x="0"/>
        <item x="2"/>
        <item x="3"/>
        <item x="4"/>
        <item x="5"/>
        <item x="6"/>
        <item x="7"/>
        <item x="8"/>
        <item t="default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includeNewItemsInFilter="1">
      <items count="7">
        <item x="5"/>
        <item x="0"/>
        <item x="1"/>
        <item x="4"/>
        <item x="3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Work Order Preminum Cost" fld="9" baseField="0" baseItem="0"/>
  </dataFields>
  <formats count="2">
    <format dxfId="3">
      <pivotArea field="0" type="button" dataOnly="0" labelOnly="1" outline="0" axis="axisRow" fieldPosition="0"/>
    </format>
    <format dxfId="2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1"/>
  <sheetViews>
    <sheetView tabSelected="1" zoomScaleNormal="100" workbookViewId="0">
      <selection sqref="A1:A2"/>
    </sheetView>
  </sheetViews>
  <sheetFormatPr defaultColWidth="9.140625" defaultRowHeight="12"/>
  <cols>
    <col min="1" max="1" width="9.5703125" style="53" customWidth="1"/>
    <col min="2" max="2" width="12.85546875" style="53" customWidth="1"/>
    <col min="3" max="4" width="13.85546875" style="53" customWidth="1"/>
    <col min="5" max="5" width="12.7109375" style="53" customWidth="1"/>
    <col min="6" max="6" width="13.42578125" style="53" customWidth="1"/>
    <col min="7" max="7" width="13.5703125" style="53" customWidth="1"/>
    <col min="8" max="8" width="13.7109375" style="53" customWidth="1"/>
    <col min="9" max="9" width="13.140625" style="53" customWidth="1"/>
    <col min="10" max="10" width="10.5703125" style="53" customWidth="1"/>
    <col min="11" max="11" width="13.7109375" style="53" customWidth="1"/>
    <col min="12" max="12" width="10" style="53" customWidth="1"/>
    <col min="13" max="13" width="13.7109375" style="53" customWidth="1"/>
    <col min="14" max="14" width="11.42578125" style="53" customWidth="1"/>
    <col min="15" max="15" width="10.7109375" style="53" customWidth="1"/>
    <col min="16" max="22" width="8.42578125" style="53" customWidth="1"/>
    <col min="23" max="23" width="11" style="53" customWidth="1"/>
    <col min="24" max="25" width="8.140625" style="53" customWidth="1"/>
    <col min="26" max="26" width="8.28515625" style="53" customWidth="1"/>
    <col min="27" max="27" width="8.140625" style="53" customWidth="1"/>
    <col min="28" max="28" width="10.42578125" style="53" customWidth="1"/>
    <col min="29" max="30" width="10.5703125" style="53" customWidth="1"/>
    <col min="31" max="16384" width="9.140625" style="53"/>
  </cols>
  <sheetData>
    <row r="1" spans="1:31" s="32" customFormat="1" ht="61.5" customHeight="1">
      <c r="A1" s="299" t="s">
        <v>52</v>
      </c>
      <c r="B1" s="299" t="s">
        <v>113</v>
      </c>
      <c r="C1" s="299" t="s">
        <v>114</v>
      </c>
      <c r="D1" s="299" t="s">
        <v>115</v>
      </c>
      <c r="E1" s="299" t="s">
        <v>116</v>
      </c>
      <c r="F1" s="289" t="s">
        <v>117</v>
      </c>
      <c r="G1" s="289" t="s">
        <v>118</v>
      </c>
      <c r="H1" s="294" t="s">
        <v>119</v>
      </c>
      <c r="I1" s="302"/>
      <c r="J1" s="289" t="s">
        <v>158</v>
      </c>
      <c r="K1" s="294" t="s">
        <v>121</v>
      </c>
      <c r="L1" s="295"/>
      <c r="M1" s="294" t="s">
        <v>120</v>
      </c>
      <c r="N1" s="295"/>
      <c r="O1" s="289" t="s">
        <v>59</v>
      </c>
      <c r="P1" s="294" t="s">
        <v>79</v>
      </c>
      <c r="Q1" s="295"/>
      <c r="R1" s="294" t="s">
        <v>164</v>
      </c>
      <c r="S1" s="295"/>
      <c r="T1" s="294" t="s">
        <v>122</v>
      </c>
      <c r="U1" s="295"/>
      <c r="V1" s="294" t="s">
        <v>123</v>
      </c>
      <c r="W1" s="295"/>
      <c r="X1" s="294" t="s">
        <v>167</v>
      </c>
      <c r="Y1" s="295"/>
      <c r="Z1" s="289" t="s">
        <v>124</v>
      </c>
      <c r="AA1" s="289" t="s">
        <v>61</v>
      </c>
      <c r="AB1" s="289" t="s">
        <v>165</v>
      </c>
      <c r="AC1" s="289" t="s">
        <v>166</v>
      </c>
      <c r="AD1" s="289" t="s">
        <v>157</v>
      </c>
    </row>
    <row r="2" spans="1:31" s="32" customFormat="1" ht="56.25" customHeight="1">
      <c r="A2" s="300"/>
      <c r="B2" s="300"/>
      <c r="C2" s="300"/>
      <c r="D2" s="300"/>
      <c r="E2" s="300"/>
      <c r="F2" s="290"/>
      <c r="G2" s="290"/>
      <c r="H2" s="33" t="s">
        <v>125</v>
      </c>
      <c r="I2" s="174" t="s">
        <v>126</v>
      </c>
      <c r="J2" s="290"/>
      <c r="K2" s="33" t="s">
        <v>125</v>
      </c>
      <c r="L2" s="33" t="s">
        <v>127</v>
      </c>
      <c r="M2" s="33" t="s">
        <v>125</v>
      </c>
      <c r="N2" s="33" t="s">
        <v>127</v>
      </c>
      <c r="O2" s="290"/>
      <c r="P2" s="34" t="s">
        <v>128</v>
      </c>
      <c r="Q2" s="34" t="s">
        <v>129</v>
      </c>
      <c r="R2" s="34" t="s">
        <v>128</v>
      </c>
      <c r="S2" s="34" t="s">
        <v>129</v>
      </c>
      <c r="T2" s="34" t="s">
        <v>128</v>
      </c>
      <c r="U2" s="34" t="s">
        <v>129</v>
      </c>
      <c r="V2" s="34" t="s">
        <v>128</v>
      </c>
      <c r="W2" s="34" t="s">
        <v>129</v>
      </c>
      <c r="X2" s="34" t="s">
        <v>128</v>
      </c>
      <c r="Y2" s="34" t="s">
        <v>129</v>
      </c>
      <c r="Z2" s="290"/>
      <c r="AA2" s="290"/>
      <c r="AB2" s="290"/>
      <c r="AC2" s="290"/>
      <c r="AD2" s="290"/>
    </row>
    <row r="3" spans="1:31" s="32" customFormat="1" ht="31.5" customHeight="1" thickBot="1">
      <c r="A3" s="301">
        <v>1</v>
      </c>
      <c r="B3" s="47" t="s">
        <v>130</v>
      </c>
      <c r="C3" s="39">
        <f>'Detailed Data'!T10</f>
        <v>11002672</v>
      </c>
      <c r="D3" s="39">
        <f>'Detailed Data'!V10</f>
        <v>10740095</v>
      </c>
      <c r="E3" s="39">
        <f>'Detailed Data'!W10</f>
        <v>11098761</v>
      </c>
      <c r="F3" s="39">
        <f>'Detailed Data'!X10</f>
        <v>10797871</v>
      </c>
      <c r="G3" s="39">
        <f>'Detailed Data'!Z10</f>
        <v>0</v>
      </c>
      <c r="H3" s="39">
        <f>'Detailed Data'!AC10</f>
        <v>10793117</v>
      </c>
      <c r="I3" s="175">
        <f>IF(D3&gt;0,((H3-D3)/D3),0)</f>
        <v>4.9368278399772071E-3</v>
      </c>
      <c r="J3" s="37">
        <f>'Detailed Data'!AD10</f>
        <v>1</v>
      </c>
      <c r="K3" s="39">
        <f>'Detailed Data'!CL10</f>
        <v>145213</v>
      </c>
      <c r="L3" s="36">
        <f>IF(D3&gt;0,((K3)/D3),0)</f>
        <v>1.3520643904918904E-2</v>
      </c>
      <c r="M3" s="39">
        <f>'Detailed Data'!AG10</f>
        <v>96089</v>
      </c>
      <c r="N3" s="36">
        <f>IF(C3&gt;0,(M3/C3),0)</f>
        <v>8.733242252427411E-3</v>
      </c>
      <c r="O3" s="40">
        <f>'Detailed Data'!J10</f>
        <v>890</v>
      </c>
      <c r="P3" s="40">
        <f>'Detailed Data'!AH10</f>
        <v>56</v>
      </c>
      <c r="Q3" s="41">
        <f>IF(O3&gt;0,(+P3/O3),0)</f>
        <v>6.2921348314606745E-2</v>
      </c>
      <c r="R3" s="40">
        <f>'Detailed Data'!AI10</f>
        <v>75</v>
      </c>
      <c r="S3" s="41">
        <f t="shared" ref="S3:S9" si="0">IF(O3&gt;0,(+R3/O3),0)</f>
        <v>8.4269662921348312E-2</v>
      </c>
      <c r="T3" s="40">
        <f>'Detailed Data'!CJ10</f>
        <v>14</v>
      </c>
      <c r="U3" s="41">
        <f>IF(O3&gt;0,(+T3/O3),0)</f>
        <v>1.5730337078651686E-2</v>
      </c>
      <c r="V3" s="40">
        <f>'Detailed Data'!CK10</f>
        <v>36</v>
      </c>
      <c r="W3" s="41">
        <f>IF(O3&gt;0,(+V3/O3),0)</f>
        <v>4.0449438202247189E-2</v>
      </c>
      <c r="X3" s="40">
        <f t="shared" ref="X3:X29" si="1">O3+T3+V3</f>
        <v>940</v>
      </c>
      <c r="Y3" s="41">
        <f>IF(O3&gt;0,((X3-O3)/O3),0)</f>
        <v>5.6179775280898875E-2</v>
      </c>
      <c r="Z3" s="40">
        <f>'Detailed Data'!K10</f>
        <v>1076</v>
      </c>
      <c r="AA3" s="40">
        <f>'Detailed Data'!L10</f>
        <v>1074</v>
      </c>
      <c r="AB3" s="40">
        <f t="shared" ref="AB3:AB29" si="2">+AA3-P3-R3</f>
        <v>943</v>
      </c>
      <c r="AC3" s="179">
        <f>IF(O3&gt;0,((AB3-O3)/O3),0)</f>
        <v>5.955056179775281E-2</v>
      </c>
      <c r="AD3" s="37">
        <f>'Detailed Data'!M10</f>
        <v>1</v>
      </c>
    </row>
    <row r="4" spans="1:31" s="32" customFormat="1" ht="31.5" customHeight="1" thickTop="1" thickBot="1">
      <c r="A4" s="297"/>
      <c r="B4" s="194" t="s">
        <v>131</v>
      </c>
      <c r="C4" s="195">
        <f>'Detailed Data'!T15</f>
        <v>5276221</v>
      </c>
      <c r="D4" s="195">
        <f>'Detailed Data'!V15</f>
        <v>5134491</v>
      </c>
      <c r="E4" s="195">
        <f>'Detailed Data'!W15</f>
        <v>5320448</v>
      </c>
      <c r="F4" s="195">
        <f>'Detailed Data'!X15</f>
        <v>5245832</v>
      </c>
      <c r="G4" s="195">
        <f>'Detailed Data'!Z15</f>
        <v>0</v>
      </c>
      <c r="H4" s="195">
        <f>'Detailed Data'!AC15</f>
        <v>5247102</v>
      </c>
      <c r="I4" s="175">
        <f t="shared" ref="I4:I29" si="3">IF(D4&gt;0,((H4-D4)/D4),0)</f>
        <v>2.1932261639956131E-2</v>
      </c>
      <c r="J4" s="37">
        <f>'Detailed Data'!AD15</f>
        <v>1</v>
      </c>
      <c r="K4" s="193">
        <f>'Detailed Data'!CL15</f>
        <v>88109</v>
      </c>
      <c r="L4" s="197">
        <f t="shared" ref="L4:L29" si="4">IF(D4&gt;0,((K4)/D4),0)</f>
        <v>1.7160220944977798E-2</v>
      </c>
      <c r="M4" s="193">
        <f>'Detailed Data'!AG15</f>
        <v>44227</v>
      </c>
      <c r="N4" s="36">
        <f t="shared" ref="N4:N29" si="5">IF(C4&gt;0,(M4/C4),0)</f>
        <v>8.3823251527940165E-3</v>
      </c>
      <c r="O4" s="191">
        <f>'Detailed Data'!J15</f>
        <v>485</v>
      </c>
      <c r="P4" s="191">
        <f>'Detailed Data'!AH15</f>
        <v>12</v>
      </c>
      <c r="Q4" s="199">
        <f t="shared" ref="Q4:Q29" si="6">IF(O4&gt;0,(+P4/O4),0)</f>
        <v>2.4742268041237112E-2</v>
      </c>
      <c r="R4" s="191">
        <f>'Detailed Data'!AI15</f>
        <v>17</v>
      </c>
      <c r="S4" s="199">
        <f t="shared" si="0"/>
        <v>3.5051546391752578E-2</v>
      </c>
      <c r="T4" s="191">
        <f>'Detailed Data'!CJ15</f>
        <v>14</v>
      </c>
      <c r="U4" s="201">
        <f t="shared" ref="U4:U29" si="7">IF(O4&gt;0,(+T4/O4),0)</f>
        <v>2.88659793814433E-2</v>
      </c>
      <c r="V4" s="190">
        <f>'Detailed Data'!CK15</f>
        <v>0</v>
      </c>
      <c r="W4" s="201">
        <f t="shared" ref="W4:W29" si="8">IF(O4&gt;0,(+V4/O4),0)</f>
        <v>0</v>
      </c>
      <c r="X4" s="190">
        <f t="shared" si="1"/>
        <v>499</v>
      </c>
      <c r="Y4" s="201">
        <f t="shared" ref="Y4:Y29" si="9">IF(O4&gt;0,((X4-O4)/O4),0)</f>
        <v>2.88659793814433E-2</v>
      </c>
      <c r="Z4" s="190">
        <f>'Detailed Data'!K15</f>
        <v>528</v>
      </c>
      <c r="AA4" s="190">
        <f>'Detailed Data'!L15</f>
        <v>503</v>
      </c>
      <c r="AB4" s="190">
        <f t="shared" si="2"/>
        <v>474</v>
      </c>
      <c r="AC4" s="202">
        <f t="shared" ref="AC4:AC29" si="10">IF(O4&gt;0,((AB4-O4)/O4),0)</f>
        <v>-2.268041237113402E-2</v>
      </c>
      <c r="AD4" s="203">
        <f>'Detailed Data'!M15</f>
        <v>1</v>
      </c>
    </row>
    <row r="5" spans="1:31" s="32" customFormat="1" ht="31.5" customHeight="1" thickTop="1" thickBot="1">
      <c r="A5" s="298"/>
      <c r="B5" s="192" t="s">
        <v>132</v>
      </c>
      <c r="C5" s="193">
        <f t="shared" ref="C5:H5" si="11">SUM(C3,C4,)</f>
        <v>16278893</v>
      </c>
      <c r="D5" s="193">
        <f t="shared" si="11"/>
        <v>15874586</v>
      </c>
      <c r="E5" s="193">
        <f t="shared" si="11"/>
        <v>16419209</v>
      </c>
      <c r="F5" s="193">
        <f t="shared" si="11"/>
        <v>16043703</v>
      </c>
      <c r="G5" s="193">
        <f t="shared" si="11"/>
        <v>0</v>
      </c>
      <c r="H5" s="193">
        <f t="shared" si="11"/>
        <v>16040219</v>
      </c>
      <c r="I5" s="175">
        <f t="shared" si="3"/>
        <v>1.0433846904731878E-2</v>
      </c>
      <c r="J5" s="196">
        <f>'Detailed Data'!AD16</f>
        <v>1</v>
      </c>
      <c r="K5" s="193">
        <f>SUM(K3,K4,)</f>
        <v>233322</v>
      </c>
      <c r="L5" s="198">
        <f t="shared" si="4"/>
        <v>1.469783211984237E-2</v>
      </c>
      <c r="M5" s="193">
        <f>SUM(M3,M4,)</f>
        <v>140316</v>
      </c>
      <c r="N5" s="197">
        <f t="shared" si="5"/>
        <v>8.6195050240824109E-3</v>
      </c>
      <c r="O5" s="191">
        <f>SUM(O3,O4,)</f>
        <v>1375</v>
      </c>
      <c r="P5" s="191">
        <f>SUM(P3,P4,)</f>
        <v>68</v>
      </c>
      <c r="Q5" s="199">
        <f t="shared" si="6"/>
        <v>4.9454545454545452E-2</v>
      </c>
      <c r="R5" s="191">
        <f>SUM(R3,R4,)</f>
        <v>92</v>
      </c>
      <c r="S5" s="199">
        <f t="shared" si="0"/>
        <v>6.6909090909090904E-2</v>
      </c>
      <c r="T5" s="191">
        <f>SUM(T3,T4,)</f>
        <v>28</v>
      </c>
      <c r="U5" s="199">
        <f t="shared" si="7"/>
        <v>2.0363636363636365E-2</v>
      </c>
      <c r="V5" s="191">
        <f>SUM(V3,V4,)</f>
        <v>36</v>
      </c>
      <c r="W5" s="199">
        <f t="shared" si="8"/>
        <v>2.6181818181818181E-2</v>
      </c>
      <c r="X5" s="191">
        <f t="shared" si="1"/>
        <v>1439</v>
      </c>
      <c r="Y5" s="199">
        <f t="shared" si="9"/>
        <v>4.6545454545454543E-2</v>
      </c>
      <c r="Z5" s="191">
        <f>SUM(Z3,Z4,)</f>
        <v>1604</v>
      </c>
      <c r="AA5" s="191">
        <f>SUM(AA3,AA4,)</f>
        <v>1577</v>
      </c>
      <c r="AB5" s="191">
        <f t="shared" si="2"/>
        <v>1417</v>
      </c>
      <c r="AC5" s="200">
        <f t="shared" si="10"/>
        <v>3.0545454545454546E-2</v>
      </c>
      <c r="AD5" s="196">
        <f>'Detailed Data'!M16</f>
        <v>1</v>
      </c>
      <c r="AE5" s="38"/>
    </row>
    <row r="6" spans="1:31" s="32" customFormat="1" ht="31.5" customHeight="1" thickTop="1" thickBot="1">
      <c r="A6" s="296">
        <v>2</v>
      </c>
      <c r="B6" s="204" t="s">
        <v>130</v>
      </c>
      <c r="C6" s="195">
        <f>'Detailed Data'!T26</f>
        <v>27220013</v>
      </c>
      <c r="D6" s="195">
        <f>'Detailed Data'!V26</f>
        <v>26835846</v>
      </c>
      <c r="E6" s="195">
        <f>'Detailed Data'!W26</f>
        <v>27482269</v>
      </c>
      <c r="F6" s="195">
        <f>'Detailed Data'!X26</f>
        <v>27527584</v>
      </c>
      <c r="G6" s="195">
        <f>'Detailed Data'!Z26</f>
        <v>0</v>
      </c>
      <c r="H6" s="195">
        <f>'Detailed Data'!AC26</f>
        <v>26508965</v>
      </c>
      <c r="I6" s="205">
        <f t="shared" si="3"/>
        <v>-1.2180760017776224E-2</v>
      </c>
      <c r="J6" s="203">
        <f>'Detailed Data'!AD26</f>
        <v>1</v>
      </c>
      <c r="K6" s="195">
        <f>'Detailed Data'!CL26</f>
        <v>372010</v>
      </c>
      <c r="L6" s="198">
        <f t="shared" si="4"/>
        <v>1.3862428633701357E-2</v>
      </c>
      <c r="M6" s="195">
        <f>'Detailed Data'!AG26</f>
        <v>262256</v>
      </c>
      <c r="N6" s="198">
        <f t="shared" si="5"/>
        <v>9.6346757806471291E-3</v>
      </c>
      <c r="O6" s="190">
        <f>'Detailed Data'!J26</f>
        <v>2080</v>
      </c>
      <c r="P6" s="190">
        <f>'Detailed Data'!AH26</f>
        <v>245</v>
      </c>
      <c r="Q6" s="201">
        <f t="shared" si="6"/>
        <v>0.11778846153846154</v>
      </c>
      <c r="R6" s="190">
        <f>'Detailed Data'!AI26</f>
        <v>149</v>
      </c>
      <c r="S6" s="201">
        <f t="shared" si="0"/>
        <v>7.163461538461538E-2</v>
      </c>
      <c r="T6" s="190">
        <f>'Detailed Data'!CJ26</f>
        <v>0</v>
      </c>
      <c r="U6" s="201">
        <f t="shared" si="7"/>
        <v>0</v>
      </c>
      <c r="V6" s="190">
        <f>'Detailed Data'!CK26</f>
        <v>76</v>
      </c>
      <c r="W6" s="201">
        <f t="shared" si="8"/>
        <v>3.653846153846154E-2</v>
      </c>
      <c r="X6" s="190">
        <f t="shared" si="1"/>
        <v>2156</v>
      </c>
      <c r="Y6" s="201">
        <f t="shared" si="9"/>
        <v>3.653846153846154E-2</v>
      </c>
      <c r="Z6" s="190">
        <f>'Detailed Data'!K26</f>
        <v>2550</v>
      </c>
      <c r="AA6" s="190">
        <f>'Detailed Data'!L26</f>
        <v>2542</v>
      </c>
      <c r="AB6" s="190">
        <f t="shared" si="2"/>
        <v>2148</v>
      </c>
      <c r="AC6" s="202">
        <f t="shared" si="10"/>
        <v>3.2692307692307694E-2</v>
      </c>
      <c r="AD6" s="203">
        <f>'Detailed Data'!M26</f>
        <v>0.875</v>
      </c>
      <c r="AE6" s="38"/>
    </row>
    <row r="7" spans="1:31" s="32" customFormat="1" ht="31.5" customHeight="1" thickTop="1" thickBot="1">
      <c r="A7" s="297"/>
      <c r="B7" s="194" t="s">
        <v>131</v>
      </c>
      <c r="C7" s="195">
        <f>'Detailed Data'!T32</f>
        <v>51606714</v>
      </c>
      <c r="D7" s="195">
        <f>'Detailed Data'!V32</f>
        <v>51264421</v>
      </c>
      <c r="E7" s="195">
        <f>'Detailed Data'!W32</f>
        <v>51945624</v>
      </c>
      <c r="F7" s="195">
        <f>'Detailed Data'!X32</f>
        <v>51310160</v>
      </c>
      <c r="G7" s="195">
        <f>'Detailed Data'!Z32</f>
        <v>0</v>
      </c>
      <c r="H7" s="195">
        <f>'Detailed Data'!AC32</f>
        <v>50768684</v>
      </c>
      <c r="I7" s="205">
        <f t="shared" si="3"/>
        <v>-9.6701960215253378E-3</v>
      </c>
      <c r="J7" s="203">
        <f>'Detailed Data'!AD32</f>
        <v>0.75</v>
      </c>
      <c r="K7" s="195">
        <f>'Detailed Data'!CL32</f>
        <v>519194</v>
      </c>
      <c r="L7" s="198">
        <f t="shared" si="4"/>
        <v>1.0127764829334559E-2</v>
      </c>
      <c r="M7" s="195">
        <f>'Detailed Data'!AG32</f>
        <v>338910</v>
      </c>
      <c r="N7" s="198">
        <f t="shared" si="5"/>
        <v>6.5671687602508466E-3</v>
      </c>
      <c r="O7" s="190">
        <f>'Detailed Data'!J32</f>
        <v>1356</v>
      </c>
      <c r="P7" s="190">
        <f>'Detailed Data'!AH32</f>
        <v>172</v>
      </c>
      <c r="Q7" s="201">
        <f t="shared" si="6"/>
        <v>0.12684365781710916</v>
      </c>
      <c r="R7" s="190">
        <f>'Detailed Data'!AI32</f>
        <v>154</v>
      </c>
      <c r="S7" s="201">
        <f t="shared" si="0"/>
        <v>0.11356932153392331</v>
      </c>
      <c r="T7" s="190">
        <f>'Detailed Data'!CJ32</f>
        <v>61</v>
      </c>
      <c r="U7" s="201">
        <f t="shared" si="7"/>
        <v>4.498525073746313E-2</v>
      </c>
      <c r="V7" s="190">
        <f>'Detailed Data'!CK32</f>
        <v>127</v>
      </c>
      <c r="W7" s="201">
        <f t="shared" si="8"/>
        <v>9.3657817109144545E-2</v>
      </c>
      <c r="X7" s="190">
        <f t="shared" si="1"/>
        <v>1544</v>
      </c>
      <c r="Y7" s="201">
        <f t="shared" si="9"/>
        <v>0.13864306784660768</v>
      </c>
      <c r="Z7" s="190">
        <f>'Detailed Data'!K32</f>
        <v>1870</v>
      </c>
      <c r="AA7" s="190">
        <f>'Detailed Data'!L32</f>
        <v>1863</v>
      </c>
      <c r="AB7" s="190">
        <f t="shared" si="2"/>
        <v>1537</v>
      </c>
      <c r="AC7" s="202">
        <f t="shared" si="10"/>
        <v>0.13348082595870206</v>
      </c>
      <c r="AD7" s="203">
        <f>'Detailed Data'!M32</f>
        <v>1</v>
      </c>
      <c r="AE7" s="38"/>
    </row>
    <row r="8" spans="1:31" s="32" customFormat="1" ht="31.5" customHeight="1" thickTop="1" thickBot="1">
      <c r="A8" s="298"/>
      <c r="B8" s="194" t="s">
        <v>132</v>
      </c>
      <c r="C8" s="195">
        <f t="shared" ref="C8:H8" si="12">SUM(C6,C7,)</f>
        <v>78826727</v>
      </c>
      <c r="D8" s="195">
        <f t="shared" si="12"/>
        <v>78100267</v>
      </c>
      <c r="E8" s="195">
        <f t="shared" si="12"/>
        <v>79427893</v>
      </c>
      <c r="F8" s="195">
        <f t="shared" si="12"/>
        <v>78837744</v>
      </c>
      <c r="G8" s="195">
        <f t="shared" si="12"/>
        <v>0</v>
      </c>
      <c r="H8" s="195">
        <f t="shared" si="12"/>
        <v>77277649</v>
      </c>
      <c r="I8" s="205">
        <f t="shared" si="3"/>
        <v>-1.0532844913321487E-2</v>
      </c>
      <c r="J8" s="203">
        <f>'Detailed Data'!AD33</f>
        <v>0.91666666666666663</v>
      </c>
      <c r="K8" s="195">
        <f>SUM(K6,K7,)</f>
        <v>891204</v>
      </c>
      <c r="L8" s="198">
        <f t="shared" si="4"/>
        <v>1.1411023729278671E-2</v>
      </c>
      <c r="M8" s="195">
        <f>SUM(M6,M7,)</f>
        <v>601166</v>
      </c>
      <c r="N8" s="198">
        <f t="shared" si="5"/>
        <v>7.62642345913969E-3</v>
      </c>
      <c r="O8" s="190">
        <f>SUM(O6,O7,)</f>
        <v>3436</v>
      </c>
      <c r="P8" s="190">
        <f>SUM(P6,P7,)</f>
        <v>417</v>
      </c>
      <c r="Q8" s="201">
        <f t="shared" si="6"/>
        <v>0.12136204889406287</v>
      </c>
      <c r="R8" s="190">
        <f>SUM(R6,R7,)</f>
        <v>303</v>
      </c>
      <c r="S8" s="201">
        <f t="shared" si="0"/>
        <v>8.8183934807916184E-2</v>
      </c>
      <c r="T8" s="190">
        <f>SUM(T6,T7,)</f>
        <v>61</v>
      </c>
      <c r="U8" s="201">
        <f t="shared" si="7"/>
        <v>1.7753201396973225E-2</v>
      </c>
      <c r="V8" s="190">
        <f>SUM(V6,V7,)</f>
        <v>203</v>
      </c>
      <c r="W8" s="201">
        <f t="shared" si="8"/>
        <v>5.9080325960419094E-2</v>
      </c>
      <c r="X8" s="190">
        <f t="shared" si="1"/>
        <v>3700</v>
      </c>
      <c r="Y8" s="201">
        <f t="shared" si="9"/>
        <v>7.6833527357392323E-2</v>
      </c>
      <c r="Z8" s="190">
        <f>SUM(Z6,Z7,)</f>
        <v>4420</v>
      </c>
      <c r="AA8" s="190">
        <f>SUM(AA6,AA7,)</f>
        <v>4405</v>
      </c>
      <c r="AB8" s="190">
        <f t="shared" si="2"/>
        <v>3685</v>
      </c>
      <c r="AC8" s="202">
        <f t="shared" si="10"/>
        <v>7.2467986030267759E-2</v>
      </c>
      <c r="AD8" s="203">
        <f>'Detailed Data'!M33</f>
        <v>0.91666666666666663</v>
      </c>
      <c r="AE8" s="38"/>
    </row>
    <row r="9" spans="1:31" s="32" customFormat="1" ht="31.5" customHeight="1" thickTop="1" thickBot="1">
      <c r="A9" s="296">
        <v>3</v>
      </c>
      <c r="B9" s="204" t="s">
        <v>130</v>
      </c>
      <c r="C9" s="195">
        <f>'Detailed Data'!T48</f>
        <v>54995108</v>
      </c>
      <c r="D9" s="195">
        <f>'Detailed Data'!V48</f>
        <v>54494752</v>
      </c>
      <c r="E9" s="195">
        <f>'Detailed Data'!W48</f>
        <v>57762308</v>
      </c>
      <c r="F9" s="195">
        <f>'Detailed Data'!X48</f>
        <v>57826987</v>
      </c>
      <c r="G9" s="195">
        <f>'Detailed Data'!Z48</f>
        <v>0</v>
      </c>
      <c r="H9" s="195">
        <f>'Detailed Data'!AC48</f>
        <v>56566212</v>
      </c>
      <c r="I9" s="205">
        <f t="shared" si="3"/>
        <v>3.8012100688154339E-2</v>
      </c>
      <c r="J9" s="203">
        <f>'Detailed Data'!AD48</f>
        <v>0.92307692307692313</v>
      </c>
      <c r="K9" s="195">
        <f>'Detailed Data'!CL48</f>
        <v>3496369</v>
      </c>
      <c r="L9" s="198">
        <f t="shared" si="4"/>
        <v>6.4159737803743011E-2</v>
      </c>
      <c r="M9" s="195">
        <f>'Detailed Data'!AG48</f>
        <v>2767201</v>
      </c>
      <c r="N9" s="198">
        <f t="shared" si="5"/>
        <v>5.0317220942633661E-2</v>
      </c>
      <c r="O9" s="190">
        <f>'Detailed Data'!J48</f>
        <v>2610</v>
      </c>
      <c r="P9" s="190">
        <f>'Detailed Data'!AH48</f>
        <v>824</v>
      </c>
      <c r="Q9" s="201">
        <f t="shared" si="6"/>
        <v>0.31570881226053638</v>
      </c>
      <c r="R9" s="190">
        <f>'Detailed Data'!AI48</f>
        <v>260</v>
      </c>
      <c r="S9" s="201">
        <f t="shared" si="0"/>
        <v>9.9616858237547887E-2</v>
      </c>
      <c r="T9" s="190">
        <f>'Detailed Data'!CJ48</f>
        <v>351</v>
      </c>
      <c r="U9" s="201">
        <f t="shared" si="7"/>
        <v>0.13448275862068965</v>
      </c>
      <c r="V9" s="190">
        <f>'Detailed Data'!CK48</f>
        <v>311</v>
      </c>
      <c r="W9" s="201">
        <f t="shared" si="8"/>
        <v>0.11915708812260536</v>
      </c>
      <c r="X9" s="190">
        <f t="shared" si="1"/>
        <v>3272</v>
      </c>
      <c r="Y9" s="201">
        <f t="shared" si="9"/>
        <v>0.25363984674329504</v>
      </c>
      <c r="Z9" s="190">
        <f>'Detailed Data'!K48</f>
        <v>4334</v>
      </c>
      <c r="AA9" s="190">
        <f>'Detailed Data'!L48</f>
        <v>4279</v>
      </c>
      <c r="AB9" s="190">
        <f t="shared" si="2"/>
        <v>3195</v>
      </c>
      <c r="AC9" s="202">
        <f t="shared" si="10"/>
        <v>0.22413793103448276</v>
      </c>
      <c r="AD9" s="203">
        <f>'Detailed Data'!M48</f>
        <v>0.76923076923076927</v>
      </c>
      <c r="AE9" s="38"/>
    </row>
    <row r="10" spans="1:31" s="32" customFormat="1" ht="31.5" customHeight="1" thickTop="1" thickBot="1">
      <c r="A10" s="297"/>
      <c r="B10" s="194" t="s">
        <v>131</v>
      </c>
      <c r="C10" s="195">
        <f>'Detailed Data'!T57</f>
        <v>13488001</v>
      </c>
      <c r="D10" s="195">
        <f>'Detailed Data'!V57</f>
        <v>13202446</v>
      </c>
      <c r="E10" s="195">
        <f>'Detailed Data'!W57</f>
        <v>13594576</v>
      </c>
      <c r="F10" s="195">
        <f>'Detailed Data'!X57</f>
        <v>13583823</v>
      </c>
      <c r="G10" s="195">
        <f>'Detailed Data'!Z57</f>
        <v>0</v>
      </c>
      <c r="H10" s="195">
        <f>'Detailed Data'!AC57</f>
        <v>13598458</v>
      </c>
      <c r="I10" s="205">
        <f t="shared" si="3"/>
        <v>2.9995350861499452E-2</v>
      </c>
      <c r="J10" s="203">
        <f>'Detailed Data'!AD57</f>
        <v>1</v>
      </c>
      <c r="K10" s="195">
        <f>'Detailed Data'!CL57</f>
        <v>133803</v>
      </c>
      <c r="L10" s="198">
        <f t="shared" si="4"/>
        <v>1.0134712916076309E-2</v>
      </c>
      <c r="M10" s="195">
        <f>'Detailed Data'!AG57</f>
        <v>106575</v>
      </c>
      <c r="N10" s="198">
        <f t="shared" si="5"/>
        <v>7.901467385715644E-3</v>
      </c>
      <c r="O10" s="190">
        <f>'Detailed Data'!J57</f>
        <v>805</v>
      </c>
      <c r="P10" s="190">
        <f>'Detailed Data'!AH57</f>
        <v>115</v>
      </c>
      <c r="Q10" s="201">
        <f t="shared" si="6"/>
        <v>0.14285714285714285</v>
      </c>
      <c r="R10" s="190">
        <f>'Detailed Data'!AI57</f>
        <v>75</v>
      </c>
      <c r="S10" s="201">
        <f t="shared" ref="S10:S29" si="13">IF(O10&gt;0,(+R10/O10),0)</f>
        <v>9.3167701863354033E-2</v>
      </c>
      <c r="T10" s="190">
        <f>'Detailed Data'!CJ57</f>
        <v>145</v>
      </c>
      <c r="U10" s="201">
        <f t="shared" si="7"/>
        <v>0.18012422360248448</v>
      </c>
      <c r="V10" s="190">
        <f>'Detailed Data'!CK57</f>
        <v>0</v>
      </c>
      <c r="W10" s="201">
        <f t="shared" si="8"/>
        <v>0</v>
      </c>
      <c r="X10" s="190">
        <f t="shared" si="1"/>
        <v>950</v>
      </c>
      <c r="Y10" s="201">
        <f t="shared" si="9"/>
        <v>0.18012422360248448</v>
      </c>
      <c r="Z10" s="190">
        <f>'Detailed Data'!K57</f>
        <v>1140</v>
      </c>
      <c r="AA10" s="190">
        <f>'Detailed Data'!L57</f>
        <v>1143</v>
      </c>
      <c r="AB10" s="190">
        <f t="shared" si="2"/>
        <v>953</v>
      </c>
      <c r="AC10" s="202">
        <f t="shared" si="10"/>
        <v>0.18385093167701863</v>
      </c>
      <c r="AD10" s="203">
        <f>'Detailed Data'!M57</f>
        <v>0.7142857142857143</v>
      </c>
      <c r="AE10" s="38"/>
    </row>
    <row r="11" spans="1:31" s="32" customFormat="1" ht="31.5" customHeight="1" thickTop="1" thickBot="1">
      <c r="A11" s="298"/>
      <c r="B11" s="194" t="s">
        <v>132</v>
      </c>
      <c r="C11" s="195">
        <f t="shared" ref="C11:H11" si="14">SUM(C9,C10,)</f>
        <v>68483109</v>
      </c>
      <c r="D11" s="195">
        <f t="shared" si="14"/>
        <v>67697198</v>
      </c>
      <c r="E11" s="195">
        <f t="shared" si="14"/>
        <v>71356884</v>
      </c>
      <c r="F11" s="195">
        <f t="shared" si="14"/>
        <v>71410810</v>
      </c>
      <c r="G11" s="195">
        <f t="shared" si="14"/>
        <v>0</v>
      </c>
      <c r="H11" s="195">
        <f t="shared" si="14"/>
        <v>70164670</v>
      </c>
      <c r="I11" s="205">
        <f t="shared" si="3"/>
        <v>3.644865774208262E-2</v>
      </c>
      <c r="J11" s="203">
        <f>'Detailed Data'!AD58</f>
        <v>0.95</v>
      </c>
      <c r="K11" s="195">
        <f>SUM(K9,K10,)</f>
        <v>3630172</v>
      </c>
      <c r="L11" s="198">
        <f t="shared" si="4"/>
        <v>5.3623666964768613E-2</v>
      </c>
      <c r="M11" s="195">
        <f>SUM(M9,M10,)</f>
        <v>2873776</v>
      </c>
      <c r="N11" s="198">
        <f t="shared" si="5"/>
        <v>4.1963281777992877E-2</v>
      </c>
      <c r="O11" s="190">
        <f>SUM(O9,O10,)</f>
        <v>3415</v>
      </c>
      <c r="P11" s="190">
        <f>SUM(P9,P10,)</f>
        <v>939</v>
      </c>
      <c r="Q11" s="201">
        <f t="shared" si="6"/>
        <v>0.27496339677891657</v>
      </c>
      <c r="R11" s="190">
        <f>SUM(R9,R10,)</f>
        <v>335</v>
      </c>
      <c r="S11" s="201">
        <f t="shared" si="13"/>
        <v>9.8096632503660325E-2</v>
      </c>
      <c r="T11" s="190">
        <f>SUM(T9,T10,)</f>
        <v>496</v>
      </c>
      <c r="U11" s="201">
        <f t="shared" si="7"/>
        <v>0.14524158125915079</v>
      </c>
      <c r="V11" s="190">
        <f>SUM(V9,V10,)</f>
        <v>311</v>
      </c>
      <c r="W11" s="201">
        <f t="shared" si="8"/>
        <v>9.1068814055636896E-2</v>
      </c>
      <c r="X11" s="190">
        <f t="shared" si="1"/>
        <v>4222</v>
      </c>
      <c r="Y11" s="201">
        <f t="shared" si="9"/>
        <v>0.2363103953147877</v>
      </c>
      <c r="Z11" s="190">
        <f>SUM(Z9,Z10,)</f>
        <v>5474</v>
      </c>
      <c r="AA11" s="190">
        <f>SUM(AA9,AA10,)</f>
        <v>5422</v>
      </c>
      <c r="AB11" s="190">
        <f t="shared" si="2"/>
        <v>4148</v>
      </c>
      <c r="AC11" s="202">
        <f t="shared" si="10"/>
        <v>0.21464128843338215</v>
      </c>
      <c r="AD11" s="203">
        <f>'Detailed Data'!M58</f>
        <v>0.75</v>
      </c>
      <c r="AE11" s="38"/>
    </row>
    <row r="12" spans="1:31" s="32" customFormat="1" ht="31.5" customHeight="1" thickTop="1" thickBot="1">
      <c r="A12" s="296">
        <v>4</v>
      </c>
      <c r="B12" s="204" t="s">
        <v>130</v>
      </c>
      <c r="C12" s="195">
        <f>'Detailed Data'!T65</f>
        <v>10134705</v>
      </c>
      <c r="D12" s="195">
        <f>'Detailed Data'!V65</f>
        <v>9898403</v>
      </c>
      <c r="E12" s="195">
        <f>'Detailed Data'!W65</f>
        <v>10274062</v>
      </c>
      <c r="F12" s="195">
        <f>'Detailed Data'!X65</f>
        <v>10074440</v>
      </c>
      <c r="G12" s="195">
        <f>'Detailed Data'!Z65</f>
        <v>50000</v>
      </c>
      <c r="H12" s="195">
        <f>'Detailed Data'!AC65</f>
        <v>9977687</v>
      </c>
      <c r="I12" s="205">
        <f t="shared" si="3"/>
        <v>8.0097769306826574E-3</v>
      </c>
      <c r="J12" s="203">
        <f>'Detailed Data'!AD65</f>
        <v>0.8</v>
      </c>
      <c r="K12" s="195">
        <f>'Detailed Data'!CL65</f>
        <v>193344</v>
      </c>
      <c r="L12" s="198">
        <f t="shared" si="4"/>
        <v>1.9532847874551076E-2</v>
      </c>
      <c r="M12" s="195">
        <f>'Detailed Data'!AG65</f>
        <v>139357</v>
      </c>
      <c r="N12" s="198">
        <f t="shared" si="5"/>
        <v>1.3750474236793276E-2</v>
      </c>
      <c r="O12" s="190">
        <f>'Detailed Data'!J65</f>
        <v>1168</v>
      </c>
      <c r="P12" s="190">
        <f>'Detailed Data'!AH65</f>
        <v>172</v>
      </c>
      <c r="Q12" s="201">
        <f t="shared" si="6"/>
        <v>0.14726027397260275</v>
      </c>
      <c r="R12" s="190">
        <f>'Detailed Data'!AI65</f>
        <v>58</v>
      </c>
      <c r="S12" s="201">
        <f t="shared" si="13"/>
        <v>4.965753424657534E-2</v>
      </c>
      <c r="T12" s="190">
        <f>'Detailed Data'!CJ65</f>
        <v>0</v>
      </c>
      <c r="U12" s="201">
        <f t="shared" si="7"/>
        <v>0</v>
      </c>
      <c r="V12" s="190">
        <f>'Detailed Data'!CK65</f>
        <v>34</v>
      </c>
      <c r="W12" s="201">
        <f t="shared" si="8"/>
        <v>2.9109589041095889E-2</v>
      </c>
      <c r="X12" s="190">
        <f t="shared" si="1"/>
        <v>1202</v>
      </c>
      <c r="Y12" s="201">
        <f t="shared" si="9"/>
        <v>2.9109589041095889E-2</v>
      </c>
      <c r="Z12" s="190">
        <f>'Detailed Data'!K65</f>
        <v>1432</v>
      </c>
      <c r="AA12" s="190">
        <f>'Detailed Data'!L65</f>
        <v>1352</v>
      </c>
      <c r="AB12" s="190">
        <f t="shared" si="2"/>
        <v>1122</v>
      </c>
      <c r="AC12" s="202">
        <f t="shared" si="10"/>
        <v>-3.9383561643835614E-2</v>
      </c>
      <c r="AD12" s="203">
        <f>'Detailed Data'!M65</f>
        <v>1</v>
      </c>
      <c r="AE12" s="38"/>
    </row>
    <row r="13" spans="1:31" s="32" customFormat="1" ht="31.5" customHeight="1" thickTop="1" thickBot="1">
      <c r="A13" s="297"/>
      <c r="B13" s="194" t="s">
        <v>131</v>
      </c>
      <c r="C13" s="195">
        <f>'Detailed Data'!T70</f>
        <v>2174636</v>
      </c>
      <c r="D13" s="195">
        <f>'Detailed Data'!V70</f>
        <v>2097848</v>
      </c>
      <c r="E13" s="195">
        <f>'Detailed Data'!W70</f>
        <v>2174636</v>
      </c>
      <c r="F13" s="195">
        <f>'Detailed Data'!X70</f>
        <v>2041048</v>
      </c>
      <c r="G13" s="195">
        <f>'Detailed Data'!Z70</f>
        <v>0</v>
      </c>
      <c r="H13" s="195">
        <f>'Detailed Data'!AC70</f>
        <v>2040933</v>
      </c>
      <c r="I13" s="205">
        <f t="shared" si="3"/>
        <v>-2.7130182930317163E-2</v>
      </c>
      <c r="J13" s="203">
        <f>'Detailed Data'!AD70</f>
        <v>1</v>
      </c>
      <c r="K13" s="195">
        <f>'Detailed Data'!CL70</f>
        <v>19200</v>
      </c>
      <c r="L13" s="198">
        <f t="shared" si="4"/>
        <v>9.1522360056591322E-3</v>
      </c>
      <c r="M13" s="195">
        <f>'Detailed Data'!AG70</f>
        <v>0</v>
      </c>
      <c r="N13" s="198">
        <f t="shared" si="5"/>
        <v>0</v>
      </c>
      <c r="O13" s="190">
        <f>'Detailed Data'!J70</f>
        <v>385</v>
      </c>
      <c r="P13" s="190">
        <f>'Detailed Data'!AH70</f>
        <v>39</v>
      </c>
      <c r="Q13" s="201">
        <f t="shared" si="6"/>
        <v>0.1012987012987013</v>
      </c>
      <c r="R13" s="190">
        <f>'Detailed Data'!AI70</f>
        <v>24</v>
      </c>
      <c r="S13" s="201">
        <f t="shared" si="13"/>
        <v>6.2337662337662338E-2</v>
      </c>
      <c r="T13" s="190">
        <f>'Detailed Data'!CJ70</f>
        <v>0</v>
      </c>
      <c r="U13" s="201">
        <f t="shared" si="7"/>
        <v>0</v>
      </c>
      <c r="V13" s="190">
        <f>'Detailed Data'!CK70</f>
        <v>0</v>
      </c>
      <c r="W13" s="201">
        <f t="shared" si="8"/>
        <v>0</v>
      </c>
      <c r="X13" s="190">
        <f t="shared" si="1"/>
        <v>385</v>
      </c>
      <c r="Y13" s="201">
        <f t="shared" si="9"/>
        <v>0</v>
      </c>
      <c r="Z13" s="190">
        <f>'Detailed Data'!K70</f>
        <v>448</v>
      </c>
      <c r="AA13" s="190">
        <f>'Detailed Data'!L70</f>
        <v>442</v>
      </c>
      <c r="AB13" s="190">
        <f t="shared" si="2"/>
        <v>379</v>
      </c>
      <c r="AC13" s="202">
        <f t="shared" si="10"/>
        <v>-1.5584415584415584E-2</v>
      </c>
      <c r="AD13" s="203">
        <f>'Detailed Data'!M70</f>
        <v>1</v>
      </c>
      <c r="AE13" s="38"/>
    </row>
    <row r="14" spans="1:31" s="32" customFormat="1" ht="31.5" customHeight="1" thickTop="1" thickBot="1">
      <c r="A14" s="298"/>
      <c r="B14" s="194" t="s">
        <v>132</v>
      </c>
      <c r="C14" s="195">
        <f t="shared" ref="C14:H14" si="15">SUM(C12,C13,)</f>
        <v>12309341</v>
      </c>
      <c r="D14" s="195">
        <f t="shared" si="15"/>
        <v>11996251</v>
      </c>
      <c r="E14" s="195">
        <f t="shared" si="15"/>
        <v>12448698</v>
      </c>
      <c r="F14" s="195">
        <f t="shared" si="15"/>
        <v>12115488</v>
      </c>
      <c r="G14" s="195">
        <f t="shared" si="15"/>
        <v>50000</v>
      </c>
      <c r="H14" s="195">
        <f t="shared" si="15"/>
        <v>12018620</v>
      </c>
      <c r="I14" s="205">
        <f t="shared" si="3"/>
        <v>1.8646658860338951E-3</v>
      </c>
      <c r="J14" s="203">
        <f>'Detailed Data'!AD71</f>
        <v>0.875</v>
      </c>
      <c r="K14" s="195">
        <f>SUM(K12,K13,)</f>
        <v>212544</v>
      </c>
      <c r="L14" s="198">
        <f t="shared" si="4"/>
        <v>1.7717535253305387E-2</v>
      </c>
      <c r="M14" s="195">
        <f>SUM(M12,M13,)</f>
        <v>139357</v>
      </c>
      <c r="N14" s="198">
        <f t="shared" si="5"/>
        <v>1.1321239699184546E-2</v>
      </c>
      <c r="O14" s="190">
        <f>SUM(O12,O13,)</f>
        <v>1553</v>
      </c>
      <c r="P14" s="190">
        <f>SUM(P12,P13,)</f>
        <v>211</v>
      </c>
      <c r="Q14" s="201">
        <f t="shared" si="6"/>
        <v>0.13586606567933032</v>
      </c>
      <c r="R14" s="190">
        <f>SUM(R12,R13,)</f>
        <v>82</v>
      </c>
      <c r="S14" s="201">
        <f t="shared" si="13"/>
        <v>5.280103026400515E-2</v>
      </c>
      <c r="T14" s="190">
        <f>SUM(T12,T13,)</f>
        <v>0</v>
      </c>
      <c r="U14" s="201">
        <f t="shared" si="7"/>
        <v>0</v>
      </c>
      <c r="V14" s="190">
        <f>SUM(V12,V13,)</f>
        <v>34</v>
      </c>
      <c r="W14" s="201">
        <f t="shared" si="8"/>
        <v>2.1893110109465552E-2</v>
      </c>
      <c r="X14" s="190">
        <f t="shared" si="1"/>
        <v>1587</v>
      </c>
      <c r="Y14" s="201">
        <f t="shared" si="9"/>
        <v>2.1893110109465552E-2</v>
      </c>
      <c r="Z14" s="190">
        <f>SUM(Z12,Z13,)</f>
        <v>1880</v>
      </c>
      <c r="AA14" s="190">
        <f>SUM(AA12,AA13,)</f>
        <v>1794</v>
      </c>
      <c r="AB14" s="190">
        <f t="shared" si="2"/>
        <v>1501</v>
      </c>
      <c r="AC14" s="202">
        <f t="shared" si="10"/>
        <v>-3.3483580167417898E-2</v>
      </c>
      <c r="AD14" s="203">
        <f>'Detailed Data'!M71</f>
        <v>1</v>
      </c>
      <c r="AE14" s="38"/>
    </row>
    <row r="15" spans="1:31" s="32" customFormat="1" ht="31.5" customHeight="1" thickTop="1" thickBot="1">
      <c r="A15" s="296">
        <v>5</v>
      </c>
      <c r="B15" s="204" t="s">
        <v>130</v>
      </c>
      <c r="C15" s="195">
        <f>'Detailed Data'!T79</f>
        <v>26947347</v>
      </c>
      <c r="D15" s="195">
        <f>'Detailed Data'!V79</f>
        <v>26547347</v>
      </c>
      <c r="E15" s="195">
        <f>'Detailed Data'!W79</f>
        <v>27358053</v>
      </c>
      <c r="F15" s="195">
        <f>'Detailed Data'!X79</f>
        <v>27199241</v>
      </c>
      <c r="G15" s="195">
        <f>'Detailed Data'!Z79</f>
        <v>0</v>
      </c>
      <c r="H15" s="195">
        <f>'Detailed Data'!AC79</f>
        <v>26799003</v>
      </c>
      <c r="I15" s="205">
        <f t="shared" si="3"/>
        <v>9.479515975739497E-3</v>
      </c>
      <c r="J15" s="203">
        <f>'Detailed Data'!AD79</f>
        <v>1</v>
      </c>
      <c r="K15" s="195">
        <f>'Detailed Data'!CL79</f>
        <v>488878</v>
      </c>
      <c r="L15" s="198">
        <f t="shared" si="4"/>
        <v>1.841532413766242E-2</v>
      </c>
      <c r="M15" s="195">
        <f>'Detailed Data'!AG79</f>
        <v>410706</v>
      </c>
      <c r="N15" s="198">
        <f t="shared" si="5"/>
        <v>1.5241055084198084E-2</v>
      </c>
      <c r="O15" s="190">
        <f>'Detailed Data'!J79</f>
        <v>1435</v>
      </c>
      <c r="P15" s="190">
        <f>'Detailed Data'!AH79</f>
        <v>96</v>
      </c>
      <c r="Q15" s="201">
        <f t="shared" si="6"/>
        <v>6.6898954703832753E-2</v>
      </c>
      <c r="R15" s="190">
        <f>'Detailed Data'!AI79</f>
        <v>108</v>
      </c>
      <c r="S15" s="201">
        <f t="shared" si="13"/>
        <v>7.526132404181185E-2</v>
      </c>
      <c r="T15" s="190">
        <f>'Detailed Data'!CJ79</f>
        <v>0</v>
      </c>
      <c r="U15" s="201">
        <f t="shared" si="7"/>
        <v>0</v>
      </c>
      <c r="V15" s="190">
        <f>'Detailed Data'!CK79</f>
        <v>178</v>
      </c>
      <c r="W15" s="201">
        <f t="shared" si="8"/>
        <v>0.1240418118466899</v>
      </c>
      <c r="X15" s="190">
        <f t="shared" si="1"/>
        <v>1613</v>
      </c>
      <c r="Y15" s="201">
        <f t="shared" si="9"/>
        <v>0.1240418118466899</v>
      </c>
      <c r="Z15" s="190">
        <f>'Detailed Data'!K79</f>
        <v>1843</v>
      </c>
      <c r="AA15" s="190">
        <f>'Detailed Data'!L79</f>
        <v>1869</v>
      </c>
      <c r="AB15" s="190">
        <f t="shared" si="2"/>
        <v>1665</v>
      </c>
      <c r="AC15" s="202">
        <f t="shared" si="10"/>
        <v>0.16027874564459929</v>
      </c>
      <c r="AD15" s="203">
        <f>'Detailed Data'!M79</f>
        <v>0.66666666666666663</v>
      </c>
      <c r="AE15" s="38"/>
    </row>
    <row r="16" spans="1:31" s="32" customFormat="1" ht="31.5" customHeight="1" thickTop="1" thickBot="1">
      <c r="A16" s="297"/>
      <c r="B16" s="194" t="s">
        <v>131</v>
      </c>
      <c r="C16" s="195">
        <f>'Detailed Data'!T84</f>
        <v>2189577</v>
      </c>
      <c r="D16" s="195">
        <f>'Detailed Data'!V84</f>
        <v>2098577</v>
      </c>
      <c r="E16" s="195">
        <f>'Detailed Data'!W84</f>
        <v>2195324</v>
      </c>
      <c r="F16" s="195">
        <f>'Detailed Data'!X84</f>
        <v>2053959</v>
      </c>
      <c r="G16" s="195">
        <f>'Detailed Data'!Z84</f>
        <v>0</v>
      </c>
      <c r="H16" s="195">
        <f>'Detailed Data'!AC84</f>
        <v>2028746</v>
      </c>
      <c r="I16" s="205">
        <f t="shared" si="3"/>
        <v>-3.3275405191231962E-2</v>
      </c>
      <c r="J16" s="203">
        <f>'Detailed Data'!AD84</f>
        <v>1</v>
      </c>
      <c r="K16" s="195">
        <f>'Detailed Data'!CL84</f>
        <v>5747</v>
      </c>
      <c r="L16" s="198">
        <f t="shared" si="4"/>
        <v>2.7385223415676433E-3</v>
      </c>
      <c r="M16" s="195">
        <f>'Detailed Data'!AG84</f>
        <v>5747</v>
      </c>
      <c r="N16" s="198">
        <f t="shared" si="5"/>
        <v>2.6247078773662677E-3</v>
      </c>
      <c r="O16" s="190">
        <f>'Detailed Data'!J84</f>
        <v>320</v>
      </c>
      <c r="P16" s="190">
        <f>'Detailed Data'!AH84</f>
        <v>48</v>
      </c>
      <c r="Q16" s="201">
        <f t="shared" si="6"/>
        <v>0.15</v>
      </c>
      <c r="R16" s="190">
        <f>'Detailed Data'!AI84</f>
        <v>45</v>
      </c>
      <c r="S16" s="201">
        <f t="shared" si="13"/>
        <v>0.140625</v>
      </c>
      <c r="T16" s="190">
        <f>'Detailed Data'!CJ84</f>
        <v>0</v>
      </c>
      <c r="U16" s="201">
        <f t="shared" si="7"/>
        <v>0</v>
      </c>
      <c r="V16" s="190">
        <f>'Detailed Data'!CK84</f>
        <v>8</v>
      </c>
      <c r="W16" s="201">
        <f t="shared" si="8"/>
        <v>2.5000000000000001E-2</v>
      </c>
      <c r="X16" s="190">
        <f t="shared" si="1"/>
        <v>328</v>
      </c>
      <c r="Y16" s="201">
        <f t="shared" si="9"/>
        <v>2.5000000000000001E-2</v>
      </c>
      <c r="Z16" s="190">
        <f>'Detailed Data'!K84</f>
        <v>423</v>
      </c>
      <c r="AA16" s="190">
        <f>'Detailed Data'!L84</f>
        <v>427</v>
      </c>
      <c r="AB16" s="190">
        <f t="shared" si="2"/>
        <v>334</v>
      </c>
      <c r="AC16" s="202">
        <f t="shared" si="10"/>
        <v>4.3749999999999997E-2</v>
      </c>
      <c r="AD16" s="203">
        <f>'Detailed Data'!M84</f>
        <v>0.66666666666666663</v>
      </c>
      <c r="AE16" s="38"/>
    </row>
    <row r="17" spans="1:31" s="32" customFormat="1" ht="31.5" customHeight="1" thickTop="1" thickBot="1">
      <c r="A17" s="298"/>
      <c r="B17" s="194" t="s">
        <v>132</v>
      </c>
      <c r="C17" s="195">
        <f t="shared" ref="C17:H17" si="16">SUM(C15,C16,)</f>
        <v>29136924</v>
      </c>
      <c r="D17" s="195">
        <f t="shared" si="16"/>
        <v>28645924</v>
      </c>
      <c r="E17" s="195">
        <f t="shared" si="16"/>
        <v>29553377</v>
      </c>
      <c r="F17" s="195">
        <f t="shared" si="16"/>
        <v>29253200</v>
      </c>
      <c r="G17" s="195">
        <f t="shared" si="16"/>
        <v>0</v>
      </c>
      <c r="H17" s="195">
        <f t="shared" si="16"/>
        <v>28827749</v>
      </c>
      <c r="I17" s="205">
        <f t="shared" si="3"/>
        <v>6.3473253646836461E-3</v>
      </c>
      <c r="J17" s="203">
        <f>'Detailed Data'!AD85</f>
        <v>1</v>
      </c>
      <c r="K17" s="195">
        <f>SUM(K15,K16,)</f>
        <v>494625</v>
      </c>
      <c r="L17" s="198">
        <f t="shared" si="4"/>
        <v>1.7266854439745075E-2</v>
      </c>
      <c r="M17" s="195">
        <f>SUM(M15,M16,)</f>
        <v>416453</v>
      </c>
      <c r="N17" s="198">
        <f t="shared" si="5"/>
        <v>1.4292963800845965E-2</v>
      </c>
      <c r="O17" s="190">
        <f>SUM(O15,O16,)</f>
        <v>1755</v>
      </c>
      <c r="P17" s="190">
        <f>SUM(P15,P16,)</f>
        <v>144</v>
      </c>
      <c r="Q17" s="201">
        <f t="shared" si="6"/>
        <v>8.2051282051282051E-2</v>
      </c>
      <c r="R17" s="190">
        <f>SUM(R15,R16,)</f>
        <v>153</v>
      </c>
      <c r="S17" s="201">
        <f t="shared" si="13"/>
        <v>8.7179487179487175E-2</v>
      </c>
      <c r="T17" s="190">
        <f>SUM(T15,T16,)</f>
        <v>0</v>
      </c>
      <c r="U17" s="201">
        <f t="shared" si="7"/>
        <v>0</v>
      </c>
      <c r="V17" s="190">
        <f>SUM(V15,V16,)</f>
        <v>186</v>
      </c>
      <c r="W17" s="201">
        <f t="shared" si="8"/>
        <v>0.10598290598290598</v>
      </c>
      <c r="X17" s="190">
        <f t="shared" si="1"/>
        <v>1941</v>
      </c>
      <c r="Y17" s="201">
        <f t="shared" si="9"/>
        <v>0.10598290598290598</v>
      </c>
      <c r="Z17" s="190">
        <f>SUM(Z15,Z16,)</f>
        <v>2266</v>
      </c>
      <c r="AA17" s="190">
        <f>SUM(AA15,AA16,)</f>
        <v>2296</v>
      </c>
      <c r="AB17" s="190">
        <f t="shared" si="2"/>
        <v>1999</v>
      </c>
      <c r="AC17" s="202">
        <f t="shared" si="10"/>
        <v>0.13903133903133902</v>
      </c>
      <c r="AD17" s="203">
        <f>'Detailed Data'!M85</f>
        <v>0.66666666666666663</v>
      </c>
      <c r="AE17" s="38"/>
    </row>
    <row r="18" spans="1:31" s="32" customFormat="1" ht="31.5" customHeight="1" thickTop="1" thickBot="1">
      <c r="A18" s="296">
        <v>6</v>
      </c>
      <c r="B18" s="204" t="s">
        <v>130</v>
      </c>
      <c r="C18" s="195">
        <f>'Detailed Data'!T93</f>
        <v>31259268</v>
      </c>
      <c r="D18" s="195">
        <f>'Detailed Data'!V93</f>
        <v>30363247</v>
      </c>
      <c r="E18" s="195">
        <f>'Detailed Data'!W93</f>
        <v>31531115</v>
      </c>
      <c r="F18" s="195">
        <f>'Detailed Data'!X93</f>
        <v>30408106</v>
      </c>
      <c r="G18" s="195">
        <f>'Detailed Data'!Z93</f>
        <v>1016000</v>
      </c>
      <c r="H18" s="195">
        <f>'Detailed Data'!AC93</f>
        <v>29943724</v>
      </c>
      <c r="I18" s="205">
        <f t="shared" si="3"/>
        <v>-1.3816802926248303E-2</v>
      </c>
      <c r="J18" s="203">
        <f>'Detailed Data'!AD93</f>
        <v>1</v>
      </c>
      <c r="K18" s="195">
        <f>'Detailed Data'!CL93</f>
        <v>516266</v>
      </c>
      <c r="L18" s="198">
        <f t="shared" si="4"/>
        <v>1.7002990490443924E-2</v>
      </c>
      <c r="M18" s="195">
        <f>'Detailed Data'!AG93</f>
        <v>271848</v>
      </c>
      <c r="N18" s="198">
        <f t="shared" si="5"/>
        <v>8.6965568099675265E-3</v>
      </c>
      <c r="O18" s="190">
        <f>'Detailed Data'!J93</f>
        <v>1820</v>
      </c>
      <c r="P18" s="190">
        <f>'Detailed Data'!AH93</f>
        <v>203</v>
      </c>
      <c r="Q18" s="201">
        <f t="shared" si="6"/>
        <v>0.11153846153846154</v>
      </c>
      <c r="R18" s="190">
        <f>'Detailed Data'!AI93</f>
        <v>91</v>
      </c>
      <c r="S18" s="201">
        <f t="shared" si="13"/>
        <v>0.05</v>
      </c>
      <c r="T18" s="190">
        <f>'Detailed Data'!CJ93</f>
        <v>40</v>
      </c>
      <c r="U18" s="201">
        <f t="shared" si="7"/>
        <v>2.197802197802198E-2</v>
      </c>
      <c r="V18" s="190">
        <f>'Detailed Data'!CK93</f>
        <v>34</v>
      </c>
      <c r="W18" s="201">
        <f t="shared" si="8"/>
        <v>1.8681318681318681E-2</v>
      </c>
      <c r="X18" s="190">
        <f t="shared" si="1"/>
        <v>1894</v>
      </c>
      <c r="Y18" s="201">
        <f t="shared" si="9"/>
        <v>4.0659340659340661E-2</v>
      </c>
      <c r="Z18" s="190">
        <f>'Detailed Data'!K93</f>
        <v>2188</v>
      </c>
      <c r="AA18" s="190">
        <f>'Detailed Data'!L93</f>
        <v>2013</v>
      </c>
      <c r="AB18" s="190">
        <f t="shared" si="2"/>
        <v>1719</v>
      </c>
      <c r="AC18" s="202">
        <f t="shared" si="10"/>
        <v>-5.5494505494505492E-2</v>
      </c>
      <c r="AD18" s="203">
        <f>'Detailed Data'!M93</f>
        <v>1</v>
      </c>
      <c r="AE18" s="38"/>
    </row>
    <row r="19" spans="1:31" s="32" customFormat="1" ht="31.5" customHeight="1" thickTop="1" thickBot="1">
      <c r="A19" s="297"/>
      <c r="B19" s="194" t="s">
        <v>131</v>
      </c>
      <c r="C19" s="195">
        <f>'Detailed Data'!T104</f>
        <v>5756716</v>
      </c>
      <c r="D19" s="195">
        <f>'Detailed Data'!V104</f>
        <v>5452282</v>
      </c>
      <c r="E19" s="195">
        <f>'Detailed Data'!W104</f>
        <v>5564978</v>
      </c>
      <c r="F19" s="195">
        <f>'Detailed Data'!X104</f>
        <v>5177545</v>
      </c>
      <c r="G19" s="195">
        <f>'Detailed Data'!Z104</f>
        <v>0</v>
      </c>
      <c r="H19" s="195">
        <f>'Detailed Data'!AC104</f>
        <v>5178497</v>
      </c>
      <c r="I19" s="205">
        <f t="shared" si="3"/>
        <v>-5.0214754115799586E-2</v>
      </c>
      <c r="J19" s="203">
        <f>'Detailed Data'!AD104</f>
        <v>1</v>
      </c>
      <c r="K19" s="195">
        <f>'Detailed Data'!CL104</f>
        <v>-146383</v>
      </c>
      <c r="L19" s="198">
        <f t="shared" si="4"/>
        <v>-2.6848024368512122E-2</v>
      </c>
      <c r="M19" s="195">
        <f>'Detailed Data'!AG104</f>
        <v>-191738</v>
      </c>
      <c r="N19" s="198">
        <f t="shared" si="5"/>
        <v>-3.3306836745116489E-2</v>
      </c>
      <c r="O19" s="190">
        <f>'Detailed Data'!J104</f>
        <v>2115</v>
      </c>
      <c r="P19" s="190">
        <f>'Detailed Data'!AH104</f>
        <v>277</v>
      </c>
      <c r="Q19" s="201">
        <f t="shared" si="6"/>
        <v>0.1309692671394799</v>
      </c>
      <c r="R19" s="190">
        <f>'Detailed Data'!AI104</f>
        <v>70</v>
      </c>
      <c r="S19" s="201">
        <f t="shared" si="13"/>
        <v>3.309692671394799E-2</v>
      </c>
      <c r="T19" s="190">
        <f>'Detailed Data'!CJ104</f>
        <v>0</v>
      </c>
      <c r="U19" s="201">
        <f t="shared" si="7"/>
        <v>0</v>
      </c>
      <c r="V19" s="190">
        <f>'Detailed Data'!CK104</f>
        <v>0</v>
      </c>
      <c r="W19" s="201">
        <f t="shared" si="8"/>
        <v>0</v>
      </c>
      <c r="X19" s="190">
        <f t="shared" si="1"/>
        <v>2115</v>
      </c>
      <c r="Y19" s="201">
        <f t="shared" si="9"/>
        <v>0</v>
      </c>
      <c r="Z19" s="190">
        <f>'Detailed Data'!K104</f>
        <v>2462</v>
      </c>
      <c r="AA19" s="190">
        <f>'Detailed Data'!L104</f>
        <v>2278</v>
      </c>
      <c r="AB19" s="190">
        <f t="shared" si="2"/>
        <v>1931</v>
      </c>
      <c r="AC19" s="202">
        <f t="shared" si="10"/>
        <v>-8.6997635933806147E-2</v>
      </c>
      <c r="AD19" s="203">
        <f>'Detailed Data'!M104</f>
        <v>1</v>
      </c>
      <c r="AE19" s="38"/>
    </row>
    <row r="20" spans="1:31" s="32" customFormat="1" ht="31.5" customHeight="1" thickTop="1" thickBot="1">
      <c r="A20" s="298"/>
      <c r="B20" s="194" t="s">
        <v>132</v>
      </c>
      <c r="C20" s="195">
        <f t="shared" ref="C20:H20" si="17">SUM(C18,C19,)</f>
        <v>37015984</v>
      </c>
      <c r="D20" s="195">
        <f t="shared" si="17"/>
        <v>35815529</v>
      </c>
      <c r="E20" s="195">
        <f t="shared" si="17"/>
        <v>37096093</v>
      </c>
      <c r="F20" s="195">
        <f t="shared" si="17"/>
        <v>35585651</v>
      </c>
      <c r="G20" s="195">
        <f t="shared" si="17"/>
        <v>1016000</v>
      </c>
      <c r="H20" s="195">
        <f t="shared" si="17"/>
        <v>35122221</v>
      </c>
      <c r="I20" s="205">
        <f t="shared" si="3"/>
        <v>-1.9357748422478976E-2</v>
      </c>
      <c r="J20" s="203">
        <f>'Detailed Data'!AD105</f>
        <v>1</v>
      </c>
      <c r="K20" s="195">
        <f>SUM(K18,K19,)</f>
        <v>369883</v>
      </c>
      <c r="L20" s="198">
        <f t="shared" si="4"/>
        <v>1.0327447627536089E-2</v>
      </c>
      <c r="M20" s="195">
        <f>SUM(M18,M19,)</f>
        <v>80110</v>
      </c>
      <c r="N20" s="198">
        <f t="shared" si="5"/>
        <v>2.1642002006484551E-3</v>
      </c>
      <c r="O20" s="190">
        <f>SUM(O18,O19,)</f>
        <v>3935</v>
      </c>
      <c r="P20" s="190">
        <f>SUM(P18,P19,)</f>
        <v>480</v>
      </c>
      <c r="Q20" s="201">
        <f t="shared" si="6"/>
        <v>0.12198221092757307</v>
      </c>
      <c r="R20" s="190">
        <f>SUM(R18,R19,)</f>
        <v>161</v>
      </c>
      <c r="S20" s="201">
        <f t="shared" si="13"/>
        <v>4.0914866581956796E-2</v>
      </c>
      <c r="T20" s="190">
        <f>SUM(T18,T19,)</f>
        <v>40</v>
      </c>
      <c r="U20" s="201">
        <f t="shared" si="7"/>
        <v>1.0165184243964422E-2</v>
      </c>
      <c r="V20" s="190">
        <f>SUM(V18,V19,)</f>
        <v>34</v>
      </c>
      <c r="W20" s="201">
        <f t="shared" si="8"/>
        <v>8.6404066073697584E-3</v>
      </c>
      <c r="X20" s="190">
        <f t="shared" si="1"/>
        <v>4009</v>
      </c>
      <c r="Y20" s="201">
        <f t="shared" si="9"/>
        <v>1.8805590851334181E-2</v>
      </c>
      <c r="Z20" s="190">
        <f>SUM(Z18,Z19,)</f>
        <v>4650</v>
      </c>
      <c r="AA20" s="190">
        <f>SUM(AA18,AA19,)</f>
        <v>4291</v>
      </c>
      <c r="AB20" s="190">
        <f t="shared" si="2"/>
        <v>3650</v>
      </c>
      <c r="AC20" s="202">
        <f t="shared" si="10"/>
        <v>-7.2426937738246502E-2</v>
      </c>
      <c r="AD20" s="203">
        <f>'Detailed Data'!M105</f>
        <v>1</v>
      </c>
      <c r="AE20" s="38"/>
    </row>
    <row r="21" spans="1:31" s="32" customFormat="1" ht="31.5" customHeight="1" thickTop="1" thickBot="1">
      <c r="A21" s="296">
        <v>7</v>
      </c>
      <c r="B21" s="204" t="s">
        <v>130</v>
      </c>
      <c r="C21" s="195">
        <f>'Detailed Data'!T112</f>
        <v>121108174</v>
      </c>
      <c r="D21" s="195">
        <f>'Detailed Data'!V112</f>
        <v>120672174</v>
      </c>
      <c r="E21" s="195">
        <f>'Detailed Data'!W112</f>
        <v>125975177</v>
      </c>
      <c r="F21" s="195">
        <f>'Detailed Data'!X112</f>
        <v>129579326</v>
      </c>
      <c r="G21" s="195">
        <f>'Detailed Data'!Z112</f>
        <v>0</v>
      </c>
      <c r="H21" s="195">
        <f>'Detailed Data'!AC112</f>
        <v>127514497</v>
      </c>
      <c r="I21" s="205">
        <f t="shared" si="3"/>
        <v>5.670174633631777E-2</v>
      </c>
      <c r="J21" s="203">
        <f>'Detailed Data'!AD112</f>
        <v>1</v>
      </c>
      <c r="K21" s="195">
        <f>'Detailed Data'!CL112</f>
        <v>4751768</v>
      </c>
      <c r="L21" s="198">
        <f t="shared" si="4"/>
        <v>3.9377495593971815E-2</v>
      </c>
      <c r="M21" s="195">
        <f>'Detailed Data'!AG112</f>
        <v>4867001</v>
      </c>
      <c r="N21" s="198">
        <f t="shared" si="5"/>
        <v>4.0187221384412913E-2</v>
      </c>
      <c r="O21" s="190">
        <f>'Detailed Data'!J112</f>
        <v>2750</v>
      </c>
      <c r="P21" s="190">
        <f>'Detailed Data'!AH112</f>
        <v>522</v>
      </c>
      <c r="Q21" s="201">
        <f t="shared" si="6"/>
        <v>0.18981818181818183</v>
      </c>
      <c r="R21" s="190">
        <f>'Detailed Data'!AI112</f>
        <v>184</v>
      </c>
      <c r="S21" s="201">
        <f t="shared" si="13"/>
        <v>6.6909090909090904E-2</v>
      </c>
      <c r="T21" s="190">
        <f>'Detailed Data'!CJ112</f>
        <v>6</v>
      </c>
      <c r="U21" s="201">
        <f t="shared" si="7"/>
        <v>2.1818181818181819E-3</v>
      </c>
      <c r="V21" s="190">
        <f>'Detailed Data'!CK112</f>
        <v>163</v>
      </c>
      <c r="W21" s="201">
        <f t="shared" si="8"/>
        <v>5.9272727272727276E-2</v>
      </c>
      <c r="X21" s="190">
        <f t="shared" si="1"/>
        <v>2919</v>
      </c>
      <c r="Y21" s="201">
        <f t="shared" si="9"/>
        <v>6.1454545454545456E-2</v>
      </c>
      <c r="Z21" s="190">
        <f>'Detailed Data'!K112</f>
        <v>3625</v>
      </c>
      <c r="AA21" s="190">
        <f>'Detailed Data'!L112</f>
        <v>3623</v>
      </c>
      <c r="AB21" s="190">
        <f t="shared" si="2"/>
        <v>2917</v>
      </c>
      <c r="AC21" s="202">
        <f t="shared" si="10"/>
        <v>6.0727272727272727E-2</v>
      </c>
      <c r="AD21" s="203">
        <f>'Detailed Data'!M112</f>
        <v>1</v>
      </c>
    </row>
    <row r="22" spans="1:31" s="32" customFormat="1" ht="31.5" customHeight="1" thickTop="1" thickBot="1">
      <c r="A22" s="297"/>
      <c r="B22" s="194" t="s">
        <v>131</v>
      </c>
      <c r="C22" s="195">
        <f>'Detailed Data'!T116</f>
        <v>10378889</v>
      </c>
      <c r="D22" s="195">
        <f>'Detailed Data'!V116</f>
        <v>10278889</v>
      </c>
      <c r="E22" s="195">
        <f>'Detailed Data'!W116</f>
        <v>10378889</v>
      </c>
      <c r="F22" s="195">
        <f>'Detailed Data'!X116</f>
        <v>10405733</v>
      </c>
      <c r="G22" s="195">
        <f>'Detailed Data'!Z116</f>
        <v>0</v>
      </c>
      <c r="H22" s="195">
        <f>'Detailed Data'!AC116</f>
        <v>10354211</v>
      </c>
      <c r="I22" s="205">
        <f t="shared" si="3"/>
        <v>7.3278347494558993E-3</v>
      </c>
      <c r="J22" s="203">
        <f>'Detailed Data'!AD116</f>
        <v>1</v>
      </c>
      <c r="K22" s="195">
        <f>'Detailed Data'!CL116</f>
        <v>42916</v>
      </c>
      <c r="L22" s="198">
        <f t="shared" si="4"/>
        <v>4.1751593970904832E-3</v>
      </c>
      <c r="M22" s="195">
        <f>'Detailed Data'!AG116</f>
        <v>0</v>
      </c>
      <c r="N22" s="198">
        <f t="shared" si="5"/>
        <v>0</v>
      </c>
      <c r="O22" s="190">
        <f>'Detailed Data'!J116</f>
        <v>680</v>
      </c>
      <c r="P22" s="190">
        <f>'Detailed Data'!AH116</f>
        <v>97</v>
      </c>
      <c r="Q22" s="201">
        <f t="shared" si="6"/>
        <v>0.1426470588235294</v>
      </c>
      <c r="R22" s="190">
        <f>'Detailed Data'!AI116</f>
        <v>51</v>
      </c>
      <c r="S22" s="201">
        <f t="shared" si="13"/>
        <v>7.4999999999999997E-2</v>
      </c>
      <c r="T22" s="190">
        <f>'Detailed Data'!CJ116</f>
        <v>12</v>
      </c>
      <c r="U22" s="201">
        <f t="shared" si="7"/>
        <v>1.7647058823529412E-2</v>
      </c>
      <c r="V22" s="190">
        <f>'Detailed Data'!CK116</f>
        <v>73</v>
      </c>
      <c r="W22" s="201">
        <f t="shared" si="8"/>
        <v>0.10735294117647058</v>
      </c>
      <c r="X22" s="190">
        <f t="shared" si="1"/>
        <v>765</v>
      </c>
      <c r="Y22" s="201">
        <f t="shared" si="9"/>
        <v>0.125</v>
      </c>
      <c r="Z22" s="190">
        <f>'Detailed Data'!K116</f>
        <v>913</v>
      </c>
      <c r="AA22" s="190">
        <f>'Detailed Data'!L116</f>
        <v>913</v>
      </c>
      <c r="AB22" s="190">
        <f t="shared" si="2"/>
        <v>765</v>
      </c>
      <c r="AC22" s="202">
        <f t="shared" si="10"/>
        <v>0.125</v>
      </c>
      <c r="AD22" s="203">
        <f>'Detailed Data'!M116</f>
        <v>1</v>
      </c>
    </row>
    <row r="23" spans="1:31" s="32" customFormat="1" ht="31.5" customHeight="1" thickTop="1" thickBot="1">
      <c r="A23" s="298"/>
      <c r="B23" s="194" t="s">
        <v>132</v>
      </c>
      <c r="C23" s="195">
        <f t="shared" ref="C23:H23" si="18">SUM(C21,C22,)</f>
        <v>131487063</v>
      </c>
      <c r="D23" s="195">
        <f t="shared" si="18"/>
        <v>130951063</v>
      </c>
      <c r="E23" s="195">
        <f t="shared" si="18"/>
        <v>136354066</v>
      </c>
      <c r="F23" s="195">
        <f t="shared" si="18"/>
        <v>139985059</v>
      </c>
      <c r="G23" s="195">
        <f t="shared" si="18"/>
        <v>0</v>
      </c>
      <c r="H23" s="195">
        <f t="shared" si="18"/>
        <v>137868708</v>
      </c>
      <c r="I23" s="205">
        <f t="shared" si="3"/>
        <v>5.282618438920194E-2</v>
      </c>
      <c r="J23" s="203">
        <f>'Detailed Data'!AD117</f>
        <v>1</v>
      </c>
      <c r="K23" s="195">
        <f>SUM(K21,K22,)</f>
        <v>4794684</v>
      </c>
      <c r="L23" s="198">
        <f t="shared" si="4"/>
        <v>3.6614319045275713E-2</v>
      </c>
      <c r="M23" s="195">
        <f>SUM(M21,M22,)</f>
        <v>4867001</v>
      </c>
      <c r="N23" s="198">
        <f t="shared" si="5"/>
        <v>3.7015055998322818E-2</v>
      </c>
      <c r="O23" s="190">
        <f>SUM(O21,O22,)</f>
        <v>3430</v>
      </c>
      <c r="P23" s="190">
        <f>SUM(P21,P22,)</f>
        <v>619</v>
      </c>
      <c r="Q23" s="201">
        <f t="shared" si="6"/>
        <v>0.180466472303207</v>
      </c>
      <c r="R23" s="190">
        <f>SUM(R21,R22,)</f>
        <v>235</v>
      </c>
      <c r="S23" s="201">
        <f t="shared" si="13"/>
        <v>6.8513119533527692E-2</v>
      </c>
      <c r="T23" s="190">
        <f>SUM(T21,T22,)</f>
        <v>18</v>
      </c>
      <c r="U23" s="201">
        <f t="shared" si="7"/>
        <v>5.2478134110787176E-3</v>
      </c>
      <c r="V23" s="190">
        <f>SUM(V21,V22,)</f>
        <v>236</v>
      </c>
      <c r="W23" s="201">
        <f t="shared" si="8"/>
        <v>6.8804664723032066E-2</v>
      </c>
      <c r="X23" s="190">
        <f t="shared" si="1"/>
        <v>3684</v>
      </c>
      <c r="Y23" s="201">
        <f t="shared" si="9"/>
        <v>7.4052478134110783E-2</v>
      </c>
      <c r="Z23" s="190">
        <f>SUM(Z21,Z22,)</f>
        <v>4538</v>
      </c>
      <c r="AA23" s="190">
        <f>SUM(AA21,AA22,)</f>
        <v>4536</v>
      </c>
      <c r="AB23" s="190">
        <f t="shared" si="2"/>
        <v>3682</v>
      </c>
      <c r="AC23" s="202">
        <f t="shared" si="10"/>
        <v>7.3469387755102047E-2</v>
      </c>
      <c r="AD23" s="203">
        <f>'Detailed Data'!M117</f>
        <v>1</v>
      </c>
    </row>
    <row r="24" spans="1:31" s="32" customFormat="1" ht="31.5" customHeight="1" thickTop="1" thickBot="1">
      <c r="A24" s="296">
        <v>8</v>
      </c>
      <c r="B24" s="204" t="s">
        <v>130</v>
      </c>
      <c r="C24" s="195">
        <f>'Detailed Data'!T119</f>
        <v>0</v>
      </c>
      <c r="D24" s="195">
        <f>'Detailed Data'!V119</f>
        <v>0</v>
      </c>
      <c r="E24" s="195">
        <f>'Detailed Data'!W119</f>
        <v>0</v>
      </c>
      <c r="F24" s="195">
        <f>'Detailed Data'!X119</f>
        <v>0</v>
      </c>
      <c r="G24" s="195">
        <f>'Detailed Data'!Z119</f>
        <v>0</v>
      </c>
      <c r="H24" s="195">
        <f>'Detailed Data'!AC119</f>
        <v>0</v>
      </c>
      <c r="I24" s="205">
        <f t="shared" si="3"/>
        <v>0</v>
      </c>
      <c r="J24" s="203">
        <f>'Detailed Data'!AD119</f>
        <v>0</v>
      </c>
      <c r="K24" s="195">
        <f>'Detailed Data'!CL119</f>
        <v>0</v>
      </c>
      <c r="L24" s="198">
        <f t="shared" si="4"/>
        <v>0</v>
      </c>
      <c r="M24" s="195">
        <f>'Detailed Data'!AG119</f>
        <v>0</v>
      </c>
      <c r="N24" s="198">
        <f t="shared" si="5"/>
        <v>0</v>
      </c>
      <c r="O24" s="190">
        <f>'Detailed Data'!J119</f>
        <v>0</v>
      </c>
      <c r="P24" s="190">
        <f>'Detailed Data'!AH119</f>
        <v>0</v>
      </c>
      <c r="Q24" s="201">
        <f t="shared" si="6"/>
        <v>0</v>
      </c>
      <c r="R24" s="190">
        <f>'Detailed Data'!AI119</f>
        <v>0</v>
      </c>
      <c r="S24" s="201">
        <f t="shared" si="13"/>
        <v>0</v>
      </c>
      <c r="T24" s="190">
        <f>'Detailed Data'!CJ119</f>
        <v>0</v>
      </c>
      <c r="U24" s="201">
        <f t="shared" si="7"/>
        <v>0</v>
      </c>
      <c r="V24" s="190">
        <f>'Detailed Data'!CK119</f>
        <v>0</v>
      </c>
      <c r="W24" s="201">
        <f t="shared" si="8"/>
        <v>0</v>
      </c>
      <c r="X24" s="190">
        <f t="shared" si="1"/>
        <v>0</v>
      </c>
      <c r="Y24" s="201">
        <f t="shared" si="9"/>
        <v>0</v>
      </c>
      <c r="Z24" s="190">
        <f>'Detailed Data'!K119</f>
        <v>0</v>
      </c>
      <c r="AA24" s="190">
        <f>'Detailed Data'!L119</f>
        <v>0</v>
      </c>
      <c r="AB24" s="190">
        <f t="shared" si="2"/>
        <v>0</v>
      </c>
      <c r="AC24" s="202">
        <f t="shared" si="10"/>
        <v>0</v>
      </c>
      <c r="AD24" s="203">
        <f>'Detailed Data'!M119</f>
        <v>0</v>
      </c>
    </row>
    <row r="25" spans="1:31" s="32" customFormat="1" ht="31.5" customHeight="1" thickTop="1" thickBot="1">
      <c r="A25" s="297"/>
      <c r="B25" s="194" t="s">
        <v>131</v>
      </c>
      <c r="C25" s="195">
        <f>'Detailed Data'!T124</f>
        <v>4130517</v>
      </c>
      <c r="D25" s="195">
        <f>'Detailed Data'!V124</f>
        <v>3985054</v>
      </c>
      <c r="E25" s="195">
        <f>'Detailed Data'!W124</f>
        <v>4122888</v>
      </c>
      <c r="F25" s="195">
        <f>'Detailed Data'!X124</f>
        <v>3961484</v>
      </c>
      <c r="G25" s="195">
        <f>'Detailed Data'!Z124</f>
        <v>0</v>
      </c>
      <c r="H25" s="195">
        <f>'Detailed Data'!AC124</f>
        <v>3988430</v>
      </c>
      <c r="I25" s="205">
        <f t="shared" si="3"/>
        <v>8.4716543364280633E-4</v>
      </c>
      <c r="J25" s="203">
        <f>'Detailed Data'!AD124</f>
        <v>1</v>
      </c>
      <c r="K25" s="195">
        <f>'Detailed Data'!CL124</f>
        <v>70821</v>
      </c>
      <c r="L25" s="198">
        <f t="shared" si="4"/>
        <v>1.7771653784365279E-2</v>
      </c>
      <c r="M25" s="195">
        <f>'Detailed Data'!AG124</f>
        <v>-7629</v>
      </c>
      <c r="N25" s="198">
        <f t="shared" si="5"/>
        <v>-1.8469842879232793E-3</v>
      </c>
      <c r="O25" s="190">
        <f>'Detailed Data'!J124</f>
        <v>545</v>
      </c>
      <c r="P25" s="190">
        <f>'Detailed Data'!AH124</f>
        <v>19</v>
      </c>
      <c r="Q25" s="201">
        <f t="shared" si="6"/>
        <v>3.4862385321100919E-2</v>
      </c>
      <c r="R25" s="190">
        <f>'Detailed Data'!AI124</f>
        <v>51</v>
      </c>
      <c r="S25" s="201">
        <f t="shared" si="13"/>
        <v>9.3577981651376152E-2</v>
      </c>
      <c r="T25" s="190">
        <f>'Detailed Data'!CJ124</f>
        <v>0</v>
      </c>
      <c r="U25" s="201">
        <f t="shared" si="7"/>
        <v>0</v>
      </c>
      <c r="V25" s="190">
        <f>'Detailed Data'!CK124</f>
        <v>14</v>
      </c>
      <c r="W25" s="201">
        <f t="shared" si="8"/>
        <v>2.5688073394495414E-2</v>
      </c>
      <c r="X25" s="190">
        <f t="shared" si="1"/>
        <v>559</v>
      </c>
      <c r="Y25" s="201">
        <f t="shared" si="9"/>
        <v>2.5688073394495414E-2</v>
      </c>
      <c r="Z25" s="190">
        <f>'Detailed Data'!K124</f>
        <v>629</v>
      </c>
      <c r="AA25" s="190">
        <f>'Detailed Data'!L124</f>
        <v>627</v>
      </c>
      <c r="AB25" s="190">
        <f t="shared" si="2"/>
        <v>557</v>
      </c>
      <c r="AC25" s="202">
        <f t="shared" si="10"/>
        <v>2.2018348623853212E-2</v>
      </c>
      <c r="AD25" s="203">
        <f>'Detailed Data'!M124</f>
        <v>1</v>
      </c>
    </row>
    <row r="26" spans="1:31" s="32" customFormat="1" ht="31.5" customHeight="1" thickTop="1" thickBot="1">
      <c r="A26" s="298"/>
      <c r="B26" s="194" t="s">
        <v>132</v>
      </c>
      <c r="C26" s="195">
        <f t="shared" ref="C26:H26" si="19">SUM(C24,C25,)</f>
        <v>4130517</v>
      </c>
      <c r="D26" s="195">
        <f t="shared" si="19"/>
        <v>3985054</v>
      </c>
      <c r="E26" s="195">
        <f t="shared" si="19"/>
        <v>4122888</v>
      </c>
      <c r="F26" s="195">
        <f t="shared" si="19"/>
        <v>3961484</v>
      </c>
      <c r="G26" s="195">
        <f t="shared" si="19"/>
        <v>0</v>
      </c>
      <c r="H26" s="195">
        <f t="shared" si="19"/>
        <v>3988430</v>
      </c>
      <c r="I26" s="205">
        <f t="shared" si="3"/>
        <v>8.4716543364280633E-4</v>
      </c>
      <c r="J26" s="203">
        <f>'Detailed Data'!AD125</f>
        <v>1</v>
      </c>
      <c r="K26" s="195">
        <f>SUM(K24,K25,)</f>
        <v>70821</v>
      </c>
      <c r="L26" s="198">
        <f t="shared" si="4"/>
        <v>1.7771653784365279E-2</v>
      </c>
      <c r="M26" s="195">
        <f>SUM(M24,M25,)</f>
        <v>-7629</v>
      </c>
      <c r="N26" s="198">
        <f t="shared" si="5"/>
        <v>-1.8469842879232793E-3</v>
      </c>
      <c r="O26" s="190">
        <f>SUM(O24,O25,)</f>
        <v>545</v>
      </c>
      <c r="P26" s="190">
        <f>SUM(P24,P25,)</f>
        <v>19</v>
      </c>
      <c r="Q26" s="201">
        <f t="shared" si="6"/>
        <v>3.4862385321100919E-2</v>
      </c>
      <c r="R26" s="190">
        <f>SUM(R24,R25,)</f>
        <v>51</v>
      </c>
      <c r="S26" s="201">
        <f t="shared" si="13"/>
        <v>9.3577981651376152E-2</v>
      </c>
      <c r="T26" s="190">
        <f>SUM(T24,T25,)</f>
        <v>0</v>
      </c>
      <c r="U26" s="201">
        <f t="shared" si="7"/>
        <v>0</v>
      </c>
      <c r="V26" s="190">
        <f>SUM(V24,V25,)</f>
        <v>14</v>
      </c>
      <c r="W26" s="201">
        <f t="shared" si="8"/>
        <v>2.5688073394495414E-2</v>
      </c>
      <c r="X26" s="190">
        <f t="shared" si="1"/>
        <v>559</v>
      </c>
      <c r="Y26" s="201">
        <f t="shared" si="9"/>
        <v>2.5688073394495414E-2</v>
      </c>
      <c r="Z26" s="190">
        <f>SUM(Z24,Z25,)</f>
        <v>629</v>
      </c>
      <c r="AA26" s="190">
        <f>SUM(AA24,AA25,)</f>
        <v>627</v>
      </c>
      <c r="AB26" s="190">
        <f t="shared" si="2"/>
        <v>557</v>
      </c>
      <c r="AC26" s="202">
        <f t="shared" si="10"/>
        <v>2.2018348623853212E-2</v>
      </c>
      <c r="AD26" s="203">
        <f>'Detailed Data'!M125</f>
        <v>1</v>
      </c>
    </row>
    <row r="27" spans="1:31" s="32" customFormat="1" ht="31.5" customHeight="1" thickTop="1" thickBot="1">
      <c r="A27" s="292" t="s">
        <v>133</v>
      </c>
      <c r="B27" s="35" t="s">
        <v>130</v>
      </c>
      <c r="C27" s="42">
        <f t="shared" ref="C27:H27" si="20">SUM(C3,C6,C9,C12,C15,C18,C21,C24)</f>
        <v>282667287</v>
      </c>
      <c r="D27" s="42">
        <f t="shared" si="20"/>
        <v>279551864</v>
      </c>
      <c r="E27" s="42">
        <f t="shared" si="20"/>
        <v>291481745</v>
      </c>
      <c r="F27" s="42">
        <f t="shared" si="20"/>
        <v>293413555</v>
      </c>
      <c r="G27" s="42">
        <f t="shared" si="20"/>
        <v>1066000</v>
      </c>
      <c r="H27" s="42">
        <f t="shared" si="20"/>
        <v>288103205</v>
      </c>
      <c r="I27" s="176">
        <f t="shared" si="3"/>
        <v>3.0589461567675329E-2</v>
      </c>
      <c r="J27" s="46">
        <f>'Detailed Data'!AD127</f>
        <v>0.95918367346938771</v>
      </c>
      <c r="K27" s="42">
        <f>SUM(K3,K6,K9,K12,K15,K18,K21,K24)</f>
        <v>9963848</v>
      </c>
      <c r="L27" s="43">
        <f t="shared" si="4"/>
        <v>3.5642216286563555E-2</v>
      </c>
      <c r="M27" s="42">
        <f>SUM(M3,M6,M9,M12,M15,M18,M21,M24)</f>
        <v>8814458</v>
      </c>
      <c r="N27" s="43">
        <f t="shared" si="5"/>
        <v>3.1183155622815314E-2</v>
      </c>
      <c r="O27" s="44">
        <f>SUM(O3,O6,O9,O12,O15,O18,O21,O24)</f>
        <v>12753</v>
      </c>
      <c r="P27" s="44">
        <f>SUM(P3,P6,P9,P12,P15,P18,P21,P24)</f>
        <v>2118</v>
      </c>
      <c r="Q27" s="45">
        <f t="shared" si="6"/>
        <v>0.16607856974829452</v>
      </c>
      <c r="R27" s="44">
        <f>SUM(R3,R6,R9,R12,R15,R18,R21,R24)</f>
        <v>925</v>
      </c>
      <c r="S27" s="45">
        <f t="shared" si="13"/>
        <v>7.2531953265898216E-2</v>
      </c>
      <c r="T27" s="44">
        <f>SUM(T3,T6,T9,T12,T15,T18,T21,T24)</f>
        <v>411</v>
      </c>
      <c r="U27" s="45">
        <f t="shared" si="7"/>
        <v>3.2227711126793693E-2</v>
      </c>
      <c r="V27" s="44">
        <f>SUM(V3,V6,V9,V12,V15,V18,V21,V24)</f>
        <v>832</v>
      </c>
      <c r="W27" s="45">
        <f t="shared" si="8"/>
        <v>6.5239551478083593E-2</v>
      </c>
      <c r="X27" s="44">
        <f t="shared" si="1"/>
        <v>13996</v>
      </c>
      <c r="Y27" s="45">
        <f t="shared" si="9"/>
        <v>9.7467262604877286E-2</v>
      </c>
      <c r="Z27" s="44">
        <f>SUM(Z3,Z6,Z9,Z12,Z15,Z18,Z21,Z24)</f>
        <v>17048</v>
      </c>
      <c r="AA27" s="44">
        <f>SUM(AA3,AA6,AA9,AA12,AA15,AA18,AA21,AA24)</f>
        <v>16752</v>
      </c>
      <c r="AB27" s="190">
        <f t="shared" si="2"/>
        <v>13709</v>
      </c>
      <c r="AC27" s="180">
        <f t="shared" si="10"/>
        <v>7.4962753861836429E-2</v>
      </c>
      <c r="AD27" s="46">
        <f>'Detailed Data'!M127</f>
        <v>0.87755102040816324</v>
      </c>
    </row>
    <row r="28" spans="1:31" s="32" customFormat="1" ht="31.5" customHeight="1" thickTop="1" thickBot="1">
      <c r="A28" s="292"/>
      <c r="B28" s="47" t="s">
        <v>131</v>
      </c>
      <c r="C28" s="48">
        <f t="shared" ref="C28:H29" si="21">SUM(C25,C22,C19,C16,C13,C10,C7,C4)</f>
        <v>95001271</v>
      </c>
      <c r="D28" s="48">
        <f t="shared" si="21"/>
        <v>93514008</v>
      </c>
      <c r="E28" s="48">
        <f t="shared" si="21"/>
        <v>95297363</v>
      </c>
      <c r="F28" s="48">
        <f t="shared" si="21"/>
        <v>93779584</v>
      </c>
      <c r="G28" s="48">
        <f t="shared" si="21"/>
        <v>0</v>
      </c>
      <c r="H28" s="48">
        <f t="shared" si="21"/>
        <v>93205061</v>
      </c>
      <c r="I28" s="175">
        <f t="shared" si="3"/>
        <v>-3.3037510273327179E-3</v>
      </c>
      <c r="J28" s="52">
        <f>'Detailed Data'!AD129</f>
        <v>0.97058823529411764</v>
      </c>
      <c r="K28" s="48">
        <f>SUM(K25,K22,K19,K16,K13,K10,K7,K4)</f>
        <v>733407</v>
      </c>
      <c r="L28" s="49">
        <f t="shared" si="4"/>
        <v>7.8427501471223428E-3</v>
      </c>
      <c r="M28" s="48">
        <f>SUM(M25,M22,M19,M16,M13,M10,M7,M4)</f>
        <v>296092</v>
      </c>
      <c r="N28" s="49">
        <f t="shared" si="5"/>
        <v>3.1167161963548888E-3</v>
      </c>
      <c r="O28" s="50">
        <f>SUM(O25,O22,O19,O16,O13,O10,O7,O4)</f>
        <v>6691</v>
      </c>
      <c r="P28" s="50">
        <f>SUM(P25,P22,P19,P16,P13,P10,P7,P4)</f>
        <v>779</v>
      </c>
      <c r="Q28" s="51">
        <f t="shared" si="6"/>
        <v>0.11642504857270961</v>
      </c>
      <c r="R28" s="50">
        <f>SUM(R25,R22,R19,R16,R13,R10,R7,R4)</f>
        <v>487</v>
      </c>
      <c r="S28" s="51">
        <f t="shared" si="13"/>
        <v>7.2784337169331942E-2</v>
      </c>
      <c r="T28" s="50">
        <f>SUM(T25,T22,T19,T16,T13,T10,T7,T4)</f>
        <v>232</v>
      </c>
      <c r="U28" s="51">
        <f t="shared" si="7"/>
        <v>3.4673441936930206E-2</v>
      </c>
      <c r="V28" s="50">
        <f>SUM(V25,V22,V19,V16,V13,V10,V7,V4)</f>
        <v>222</v>
      </c>
      <c r="W28" s="51">
        <f t="shared" si="8"/>
        <v>3.3178897025855629E-2</v>
      </c>
      <c r="X28" s="50">
        <f t="shared" si="1"/>
        <v>7145</v>
      </c>
      <c r="Y28" s="51">
        <f t="shared" si="9"/>
        <v>6.7852338962785835E-2</v>
      </c>
      <c r="Z28" s="50">
        <f>SUM(Z25,Z22,Z19,Z16,Z13,Z10,Z7,Z4)</f>
        <v>8413</v>
      </c>
      <c r="AA28" s="50">
        <f>SUM(AA25,AA22,AA19,AA16,AA13,AA10,AA7,AA4)</f>
        <v>8196</v>
      </c>
      <c r="AB28" s="190">
        <f t="shared" si="2"/>
        <v>6930</v>
      </c>
      <c r="AC28" s="181">
        <f t="shared" si="10"/>
        <v>3.5719623374682409E-2</v>
      </c>
      <c r="AD28" s="52">
        <f>'Detailed Data'!M129</f>
        <v>0.91176470588235292</v>
      </c>
    </row>
    <row r="29" spans="1:31" s="32" customFormat="1" ht="31.5" customHeight="1" thickTop="1" thickBot="1">
      <c r="A29" s="293"/>
      <c r="B29" s="47" t="s">
        <v>132</v>
      </c>
      <c r="C29" s="48">
        <f t="shared" si="21"/>
        <v>377668558</v>
      </c>
      <c r="D29" s="48">
        <f t="shared" si="21"/>
        <v>373065872</v>
      </c>
      <c r="E29" s="48">
        <f t="shared" si="21"/>
        <v>386779108</v>
      </c>
      <c r="F29" s="48">
        <f t="shared" si="21"/>
        <v>387193139</v>
      </c>
      <c r="G29" s="48">
        <f t="shared" si="21"/>
        <v>1066000</v>
      </c>
      <c r="H29" s="48">
        <f t="shared" si="21"/>
        <v>381308266</v>
      </c>
      <c r="I29" s="175">
        <f t="shared" si="3"/>
        <v>2.2093669291733016E-2</v>
      </c>
      <c r="J29" s="52">
        <f>'Detailed Data'!AD131</f>
        <v>0.96385542168674698</v>
      </c>
      <c r="K29" s="48">
        <f>SUM(K26,K23,K20,K17,K14,K11,K8,K5)</f>
        <v>10697255</v>
      </c>
      <c r="L29" s="49">
        <f t="shared" si="4"/>
        <v>2.8673904001596803E-2</v>
      </c>
      <c r="M29" s="48">
        <f>SUM(M26,M23,M20,M17,M14,M11,M8,M5)</f>
        <v>9110550</v>
      </c>
      <c r="N29" s="49">
        <f t="shared" si="5"/>
        <v>2.4123136032944525E-2</v>
      </c>
      <c r="O29" s="50">
        <f>SUM(O26,O23,O20,O17,O14,O11,O8,O5)</f>
        <v>19444</v>
      </c>
      <c r="P29" s="50">
        <f>SUM(P26,P23,P20,P17,P14,P11,P8,P5)</f>
        <v>2897</v>
      </c>
      <c r="Q29" s="51">
        <f t="shared" si="6"/>
        <v>0.14899197695947336</v>
      </c>
      <c r="R29" s="50">
        <f>SUM(R26,R23,R20,R17,R14,R11,R8,R5)</f>
        <v>1412</v>
      </c>
      <c r="S29" s="51">
        <f t="shared" si="13"/>
        <v>7.2618802715490635E-2</v>
      </c>
      <c r="T29" s="50">
        <f>SUM(T26,T23,T20,T17,T14,T11,T8,T5)</f>
        <v>643</v>
      </c>
      <c r="U29" s="51">
        <f t="shared" si="7"/>
        <v>3.3069327298909691E-2</v>
      </c>
      <c r="V29" s="50">
        <f>SUM(V26,V23,V20,V17,V14,V11,V8,V5)</f>
        <v>1054</v>
      </c>
      <c r="W29" s="51">
        <f t="shared" si="8"/>
        <v>5.4206953301789755E-2</v>
      </c>
      <c r="X29" s="50">
        <f t="shared" si="1"/>
        <v>21141</v>
      </c>
      <c r="Y29" s="51">
        <f t="shared" si="9"/>
        <v>8.7276280600699446E-2</v>
      </c>
      <c r="Z29" s="50">
        <f>SUM(Z26,Z23,Z20,Z17,Z14,Z11,Z8,Z5)</f>
        <v>25461</v>
      </c>
      <c r="AA29" s="50">
        <f>SUM(AA26,AA23,AA20,AA17,AA14,AA11,AA8,AA5)</f>
        <v>24948</v>
      </c>
      <c r="AB29" s="191">
        <f t="shared" si="2"/>
        <v>20639</v>
      </c>
      <c r="AC29" s="181">
        <f t="shared" si="10"/>
        <v>6.1458547623945689E-2</v>
      </c>
      <c r="AD29" s="52">
        <f>'Detailed Data'!M131</f>
        <v>0.89156626506024095</v>
      </c>
    </row>
    <row r="30" spans="1:31" s="32" customFormat="1" ht="17.25" customHeight="1" thickTop="1">
      <c r="A30" s="54"/>
      <c r="B30" s="54"/>
      <c r="C30" s="55"/>
      <c r="D30" s="55"/>
      <c r="E30" s="55"/>
      <c r="F30" s="55"/>
      <c r="G30" s="55"/>
      <c r="H30" s="55"/>
      <c r="I30" s="177"/>
      <c r="J30" s="57"/>
      <c r="K30" s="55"/>
      <c r="L30" s="56"/>
      <c r="M30" s="55"/>
      <c r="N30" s="56"/>
      <c r="O30" s="57"/>
      <c r="P30" s="57"/>
      <c r="Q30" s="58"/>
      <c r="R30" s="57"/>
      <c r="S30" s="58"/>
      <c r="T30" s="57"/>
      <c r="U30" s="58"/>
      <c r="V30" s="57"/>
      <c r="W30" s="58"/>
      <c r="X30" s="57"/>
      <c r="Y30" s="58"/>
      <c r="Z30" s="57"/>
      <c r="AA30" s="57"/>
      <c r="AB30" s="57"/>
      <c r="AC30" s="177"/>
      <c r="AD30" s="57"/>
    </row>
    <row r="31" spans="1:31" s="32" customFormat="1" ht="11.25">
      <c r="A31" s="59"/>
      <c r="B31" s="59"/>
      <c r="C31" s="145"/>
      <c r="D31" s="145"/>
      <c r="E31" s="145"/>
      <c r="F31" s="145"/>
      <c r="G31" s="145"/>
      <c r="H31" s="145"/>
      <c r="I31" s="149"/>
      <c r="J31" s="149"/>
      <c r="K31" s="146"/>
      <c r="L31" s="147"/>
      <c r="M31" s="146"/>
      <c r="N31" s="147"/>
      <c r="O31" s="148"/>
      <c r="P31" s="148"/>
      <c r="Q31" s="146"/>
      <c r="R31" s="148"/>
      <c r="S31" s="146"/>
      <c r="T31" s="148"/>
      <c r="U31" s="148"/>
      <c r="V31" s="148"/>
      <c r="W31" s="148"/>
      <c r="X31" s="148"/>
      <c r="Y31" s="148"/>
      <c r="Z31" s="148"/>
      <c r="AA31" s="148"/>
      <c r="AB31" s="145"/>
      <c r="AC31" s="149"/>
      <c r="AD31" s="149"/>
    </row>
    <row r="32" spans="1:31" s="32" customFormat="1" ht="31.5" customHeight="1" thickBot="1">
      <c r="A32" s="303" t="s">
        <v>134</v>
      </c>
      <c r="B32" s="47" t="s">
        <v>130</v>
      </c>
      <c r="C32" s="42"/>
      <c r="D32" s="42"/>
      <c r="E32" s="42"/>
      <c r="F32" s="42"/>
      <c r="G32" s="42"/>
      <c r="H32" s="42"/>
      <c r="I32" s="176"/>
      <c r="J32" s="46"/>
      <c r="K32" s="42"/>
      <c r="L32" s="43"/>
      <c r="M32" s="42"/>
      <c r="N32" s="43"/>
      <c r="O32" s="44"/>
      <c r="P32" s="44"/>
      <c r="Q32" s="45"/>
      <c r="R32" s="44"/>
      <c r="S32" s="45"/>
      <c r="T32" s="44"/>
      <c r="U32" s="45"/>
      <c r="V32" s="44"/>
      <c r="W32" s="45"/>
      <c r="X32" s="44"/>
      <c r="Y32" s="45"/>
      <c r="Z32" s="44"/>
      <c r="AA32" s="44"/>
      <c r="AB32" s="44"/>
      <c r="AC32" s="180"/>
      <c r="AD32" s="46"/>
    </row>
    <row r="33" spans="1:30" s="32" customFormat="1" ht="31.5" customHeight="1" thickTop="1" thickBot="1">
      <c r="A33" s="292"/>
      <c r="B33" s="47" t="s">
        <v>131</v>
      </c>
      <c r="C33" s="48"/>
      <c r="D33" s="48"/>
      <c r="E33" s="48"/>
      <c r="F33" s="48"/>
      <c r="G33" s="48"/>
      <c r="H33" s="48"/>
      <c r="I33" s="175"/>
      <c r="J33" s="52"/>
      <c r="K33" s="48"/>
      <c r="L33" s="49"/>
      <c r="M33" s="48"/>
      <c r="N33" s="49"/>
      <c r="O33" s="50"/>
      <c r="P33" s="50"/>
      <c r="Q33" s="51"/>
      <c r="R33" s="50"/>
      <c r="S33" s="51"/>
      <c r="T33" s="50"/>
      <c r="U33" s="51"/>
      <c r="V33" s="50"/>
      <c r="W33" s="51"/>
      <c r="X33" s="50"/>
      <c r="Y33" s="51"/>
      <c r="Z33" s="50"/>
      <c r="AA33" s="50"/>
      <c r="AB33" s="50"/>
      <c r="AC33" s="181"/>
      <c r="AD33" s="52"/>
    </row>
    <row r="34" spans="1:30" s="32" customFormat="1" ht="31.5" customHeight="1" thickTop="1" thickBot="1">
      <c r="A34" s="293"/>
      <c r="B34" s="47" t="s">
        <v>132</v>
      </c>
      <c r="C34" s="48"/>
      <c r="D34" s="48"/>
      <c r="E34" s="48"/>
      <c r="F34" s="48"/>
      <c r="G34" s="48"/>
      <c r="H34" s="48"/>
      <c r="I34" s="175"/>
      <c r="J34" s="52"/>
      <c r="K34" s="48"/>
      <c r="L34" s="49"/>
      <c r="M34" s="48"/>
      <c r="N34" s="49"/>
      <c r="O34" s="50"/>
      <c r="P34" s="50"/>
      <c r="Q34" s="51"/>
      <c r="R34" s="50"/>
      <c r="S34" s="51"/>
      <c r="T34" s="50"/>
      <c r="U34" s="51"/>
      <c r="V34" s="50"/>
      <c r="W34" s="51"/>
      <c r="X34" s="50"/>
      <c r="Y34" s="51"/>
      <c r="Z34" s="50"/>
      <c r="AA34" s="50"/>
      <c r="AB34" s="50"/>
      <c r="AC34" s="181"/>
      <c r="AD34" s="52"/>
    </row>
    <row r="35" spans="1:30" ht="12.75" thickTop="1">
      <c r="C35" s="150"/>
      <c r="D35" s="150"/>
      <c r="E35" s="150"/>
      <c r="F35" s="150"/>
      <c r="G35" s="150"/>
      <c r="H35" s="150"/>
      <c r="I35" s="178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78"/>
      <c r="AD35" s="150"/>
    </row>
    <row r="36" spans="1:30" s="32" customFormat="1" ht="31.5" customHeight="1" thickBot="1">
      <c r="A36" s="291" t="s">
        <v>539</v>
      </c>
      <c r="B36" s="47" t="s">
        <v>130</v>
      </c>
      <c r="C36" s="42">
        <v>1381361712</v>
      </c>
      <c r="D36" s="42">
        <v>1370566791</v>
      </c>
      <c r="E36" s="42">
        <v>1454062050</v>
      </c>
      <c r="F36" s="42">
        <v>1457184141</v>
      </c>
      <c r="G36" s="42">
        <v>10567700</v>
      </c>
      <c r="H36" s="42">
        <v>1434646073</v>
      </c>
      <c r="I36" s="176">
        <v>4.6753855719243093E-2</v>
      </c>
      <c r="J36" s="46">
        <v>0.92513368983957223</v>
      </c>
      <c r="K36" s="42">
        <v>79425966</v>
      </c>
      <c r="L36" s="43">
        <v>5.7951182329500937E-2</v>
      </c>
      <c r="M36" s="42">
        <v>75161278</v>
      </c>
      <c r="N36" s="43">
        <v>5.4411004262727096E-2</v>
      </c>
      <c r="O36" s="44">
        <v>51396</v>
      </c>
      <c r="P36" s="44">
        <v>8294</v>
      </c>
      <c r="Q36" s="45">
        <v>0.16137442602537164</v>
      </c>
      <c r="R36" s="44">
        <v>3375</v>
      </c>
      <c r="S36" s="45">
        <v>6.5666588839598417E-2</v>
      </c>
      <c r="T36" s="44">
        <v>1395</v>
      </c>
      <c r="U36" s="45">
        <v>2.7142190053700676E-2</v>
      </c>
      <c r="V36" s="44">
        <v>3377</v>
      </c>
      <c r="W36" s="45">
        <v>6.5705502373725577E-2</v>
      </c>
      <c r="X36" s="44">
        <v>56168</v>
      </c>
      <c r="Y36" s="45">
        <v>9.2847692427426257E-2</v>
      </c>
      <c r="Z36" s="44">
        <v>67811</v>
      </c>
      <c r="AA36" s="44">
        <v>66913</v>
      </c>
      <c r="AB36" s="44">
        <v>55244</v>
      </c>
      <c r="AC36" s="180">
        <v>7.4869639660673976E-2</v>
      </c>
      <c r="AD36" s="46">
        <v>0.86631016042780751</v>
      </c>
    </row>
    <row r="37" spans="1:30" s="32" customFormat="1" ht="31.5" customHeight="1" thickTop="1" thickBot="1">
      <c r="A37" s="292"/>
      <c r="B37" s="47" t="s">
        <v>131</v>
      </c>
      <c r="C37" s="48">
        <v>882059491</v>
      </c>
      <c r="D37" s="48">
        <v>874520440</v>
      </c>
      <c r="E37" s="48">
        <v>919907438</v>
      </c>
      <c r="F37" s="48">
        <v>919732288</v>
      </c>
      <c r="G37" s="48">
        <v>3166600</v>
      </c>
      <c r="H37" s="48">
        <v>899991484</v>
      </c>
      <c r="I37" s="175">
        <v>2.9125727467273377E-2</v>
      </c>
      <c r="J37" s="52">
        <v>0.90714285714285714</v>
      </c>
      <c r="K37" s="48">
        <v>40110545</v>
      </c>
      <c r="L37" s="49">
        <v>4.5865760438944116E-2</v>
      </c>
      <c r="M37" s="48">
        <v>37847952</v>
      </c>
      <c r="N37" s="49">
        <v>4.2908616013066628E-2</v>
      </c>
      <c r="O37" s="50">
        <v>34261</v>
      </c>
      <c r="P37" s="50">
        <v>5089</v>
      </c>
      <c r="Q37" s="51">
        <v>0.14853623653717055</v>
      </c>
      <c r="R37" s="50">
        <v>2339</v>
      </c>
      <c r="S37" s="51">
        <v>6.8270044657190387E-2</v>
      </c>
      <c r="T37" s="50">
        <v>759</v>
      </c>
      <c r="U37" s="51">
        <v>2.2153468958874521E-2</v>
      </c>
      <c r="V37" s="50">
        <v>3059</v>
      </c>
      <c r="W37" s="51">
        <v>8.9285193076676109E-2</v>
      </c>
      <c r="X37" s="50">
        <v>38079</v>
      </c>
      <c r="Y37" s="51">
        <v>0.11143866203555063</v>
      </c>
      <c r="Z37" s="50">
        <v>45591</v>
      </c>
      <c r="AA37" s="50">
        <v>44497</v>
      </c>
      <c r="AB37" s="50">
        <v>37069</v>
      </c>
      <c r="AC37" s="181">
        <v>8.1959078835994278E-2</v>
      </c>
      <c r="AD37" s="52">
        <v>0.8928571428571429</v>
      </c>
    </row>
    <row r="38" spans="1:30" s="32" customFormat="1" ht="31.5" customHeight="1" thickTop="1" thickBot="1">
      <c r="A38" s="293"/>
      <c r="B38" s="47" t="s">
        <v>132</v>
      </c>
      <c r="C38" s="48">
        <v>2263421203</v>
      </c>
      <c r="D38" s="48">
        <v>2245087231</v>
      </c>
      <c r="E38" s="48">
        <v>2373969488</v>
      </c>
      <c r="F38" s="48">
        <v>2376916429</v>
      </c>
      <c r="G38" s="48">
        <v>13734300</v>
      </c>
      <c r="H38" s="48">
        <v>2334637557</v>
      </c>
      <c r="I38" s="175">
        <v>3.988723679129063E-2</v>
      </c>
      <c r="J38" s="52">
        <v>0.91743119266055051</v>
      </c>
      <c r="K38" s="48">
        <v>119536511</v>
      </c>
      <c r="L38" s="49">
        <v>5.3243593099389912E-2</v>
      </c>
      <c r="M38" s="48">
        <v>113009230</v>
      </c>
      <c r="N38" s="49">
        <v>4.9928501973125677E-2</v>
      </c>
      <c r="O38" s="50">
        <v>85657</v>
      </c>
      <c r="P38" s="50">
        <v>13383</v>
      </c>
      <c r="Q38" s="51">
        <v>0.15623942001237492</v>
      </c>
      <c r="R38" s="50">
        <v>5714</v>
      </c>
      <c r="S38" s="51">
        <v>6.67079164574991E-2</v>
      </c>
      <c r="T38" s="50">
        <v>2154</v>
      </c>
      <c r="U38" s="51">
        <v>2.5146806448976732E-2</v>
      </c>
      <c r="V38" s="50">
        <v>6436</v>
      </c>
      <c r="W38" s="51">
        <v>7.513688315023874E-2</v>
      </c>
      <c r="X38" s="50">
        <v>94247</v>
      </c>
      <c r="Y38" s="51">
        <v>0.10028368959921548</v>
      </c>
      <c r="Z38" s="50">
        <v>113402</v>
      </c>
      <c r="AA38" s="50">
        <v>111410</v>
      </c>
      <c r="AB38" s="50">
        <v>92313</v>
      </c>
      <c r="AC38" s="181">
        <v>7.77052663530126E-2</v>
      </c>
      <c r="AD38" s="52">
        <v>0.8776758409785933</v>
      </c>
    </row>
    <row r="39" spans="1:30" ht="12.75" thickTop="1"/>
    <row r="42" spans="1:30" s="63" customFormat="1">
      <c r="A42" s="62"/>
      <c r="B42" s="62"/>
      <c r="C42" s="64" t="s">
        <v>135</v>
      </c>
      <c r="D42" s="64"/>
      <c r="E42" s="64"/>
      <c r="F42" s="32"/>
      <c r="G42" s="32"/>
      <c r="H42" s="32"/>
      <c r="I42" s="32"/>
      <c r="J42" s="32"/>
      <c r="K42" s="61"/>
      <c r="L42" s="60"/>
      <c r="M42" s="61"/>
      <c r="N42" s="60"/>
      <c r="O42" s="61"/>
      <c r="P42" s="62"/>
      <c r="Q42" s="62"/>
      <c r="R42" s="62"/>
      <c r="S42" s="62"/>
      <c r="T42" s="60"/>
      <c r="U42" s="62"/>
      <c r="V42" s="62"/>
      <c r="W42" s="62"/>
      <c r="X42" s="62"/>
      <c r="Y42" s="62"/>
      <c r="Z42" s="62"/>
      <c r="AA42" s="62"/>
      <c r="AB42" s="62"/>
      <c r="AC42" s="32"/>
      <c r="AD42" s="32"/>
    </row>
    <row r="43" spans="1:30" s="63" customFormat="1">
      <c r="A43" s="62"/>
      <c r="B43" s="62"/>
      <c r="C43" s="63">
        <v>1</v>
      </c>
      <c r="D43" s="164" t="s">
        <v>147</v>
      </c>
      <c r="G43" s="32"/>
      <c r="H43" s="32"/>
      <c r="I43" s="32"/>
      <c r="J43" s="32"/>
      <c r="K43" s="61"/>
      <c r="L43" s="60"/>
      <c r="M43" s="61"/>
      <c r="N43" s="60"/>
      <c r="O43" s="61"/>
      <c r="P43" s="62"/>
      <c r="Q43" s="62"/>
      <c r="R43" s="62"/>
      <c r="S43" s="62"/>
      <c r="T43" s="60"/>
      <c r="U43" s="62"/>
      <c r="V43" s="62"/>
      <c r="W43" s="62"/>
      <c r="X43" s="62"/>
      <c r="Y43" s="62"/>
      <c r="Z43" s="62"/>
      <c r="AA43" s="62"/>
      <c r="AB43" s="62"/>
      <c r="AC43" s="32"/>
      <c r="AD43" s="32"/>
    </row>
    <row r="44" spans="1:30" s="63" customFormat="1">
      <c r="A44" s="62"/>
      <c r="B44" s="62"/>
      <c r="C44" s="63">
        <v>2</v>
      </c>
      <c r="D44" s="160" t="s">
        <v>136</v>
      </c>
      <c r="G44" s="32"/>
      <c r="H44" s="32"/>
      <c r="I44" s="32"/>
      <c r="J44" s="32"/>
      <c r="K44" s="61"/>
      <c r="L44" s="60"/>
      <c r="M44" s="61"/>
      <c r="N44" s="60"/>
      <c r="O44" s="61"/>
      <c r="P44" s="62"/>
      <c r="Q44" s="62"/>
      <c r="R44" s="62"/>
      <c r="S44" s="62"/>
      <c r="T44" s="60"/>
      <c r="U44" s="62"/>
      <c r="V44" s="62"/>
      <c r="W44" s="62"/>
      <c r="X44" s="62"/>
      <c r="Y44" s="62"/>
      <c r="Z44" s="62"/>
      <c r="AA44" s="62"/>
      <c r="AB44" s="62"/>
      <c r="AC44" s="32"/>
      <c r="AD44" s="32"/>
    </row>
    <row r="45" spans="1:30" s="63" customFormat="1">
      <c r="A45" s="62"/>
      <c r="B45" s="62"/>
      <c r="C45" s="159">
        <v>3</v>
      </c>
      <c r="D45" s="161" t="s">
        <v>148</v>
      </c>
      <c r="F45" s="65"/>
      <c r="G45" s="65"/>
      <c r="H45" s="65"/>
      <c r="I45" s="65"/>
      <c r="J45" s="32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2"/>
      <c r="V45" s="62"/>
      <c r="W45" s="62"/>
      <c r="X45" s="62"/>
      <c r="Y45" s="62"/>
      <c r="Z45" s="62"/>
      <c r="AA45" s="62"/>
      <c r="AB45" s="62"/>
      <c r="AC45" s="32"/>
      <c r="AD45" s="32"/>
    </row>
    <row r="46" spans="1:30" s="63" customFormat="1">
      <c r="A46" s="62"/>
      <c r="B46" s="62"/>
      <c r="C46" s="159"/>
      <c r="D46" s="161" t="s">
        <v>149</v>
      </c>
      <c r="F46" s="65"/>
      <c r="G46" s="65"/>
      <c r="H46" s="65"/>
      <c r="I46" s="65"/>
      <c r="J46" s="32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2"/>
      <c r="V46" s="62"/>
      <c r="W46" s="62"/>
      <c r="X46" s="62"/>
      <c r="Y46" s="62"/>
      <c r="Z46" s="62"/>
      <c r="AA46" s="62"/>
      <c r="AB46" s="62"/>
      <c r="AC46" s="32"/>
      <c r="AD46" s="32"/>
    </row>
    <row r="47" spans="1:30" s="63" customFormat="1">
      <c r="A47" s="62"/>
      <c r="B47" s="62"/>
      <c r="C47" s="63">
        <v>4</v>
      </c>
      <c r="D47" s="164" t="s">
        <v>150</v>
      </c>
      <c r="G47" s="32"/>
      <c r="H47" s="32"/>
      <c r="I47" s="32"/>
      <c r="J47" s="32"/>
      <c r="K47" s="61"/>
      <c r="L47" s="60"/>
      <c r="M47" s="61"/>
      <c r="N47" s="60"/>
      <c r="O47" s="61"/>
      <c r="P47" s="62"/>
      <c r="Q47" s="62"/>
      <c r="R47" s="62"/>
      <c r="S47" s="62"/>
      <c r="T47" s="60"/>
      <c r="U47" s="62"/>
      <c r="V47" s="62"/>
      <c r="W47" s="62"/>
      <c r="X47" s="62"/>
      <c r="Y47" s="62"/>
      <c r="Z47" s="62"/>
      <c r="AA47" s="62"/>
      <c r="AB47" s="62"/>
      <c r="AC47" s="32"/>
      <c r="AD47" s="32"/>
    </row>
    <row r="48" spans="1:30" s="63" customFormat="1">
      <c r="A48" s="53"/>
      <c r="B48" s="53"/>
      <c r="C48" s="53"/>
      <c r="D48" s="162" t="s">
        <v>151</v>
      </c>
      <c r="E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</row>
    <row r="49" spans="1:30" s="63" customFormat="1">
      <c r="A49" s="53"/>
      <c r="B49" s="53"/>
      <c r="C49" s="53"/>
      <c r="D49" s="162"/>
      <c r="E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</row>
    <row r="50" spans="1:30" s="63" customFormat="1">
      <c r="A50" s="53"/>
      <c r="B50" s="53"/>
      <c r="C50" s="53"/>
      <c r="D50" s="162"/>
      <c r="E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</row>
    <row r="51" spans="1:30" s="63" customFormat="1">
      <c r="C51" s="66"/>
      <c r="D51" s="163" t="s">
        <v>146</v>
      </c>
      <c r="E51" s="66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10/23/2017&amp;CConstruction Cost and Time
Summary Sheet
For Contracts Completed First Quarter Fiscal Year 2017/2018&amp;RPage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U143"/>
  <sheetViews>
    <sheetView topLeftCell="B97" zoomScaleNormal="100" zoomScaleSheetLayoutView="100" workbookViewId="0">
      <selection activeCell="M125" sqref="M125"/>
    </sheetView>
  </sheetViews>
  <sheetFormatPr defaultColWidth="9.140625" defaultRowHeight="12"/>
  <cols>
    <col min="1" max="1" width="8.28515625" style="253" hidden="1" customWidth="1"/>
    <col min="2" max="2" width="10" style="261" customWidth="1"/>
    <col min="3" max="3" width="36.7109375" style="261" customWidth="1"/>
    <col min="4" max="4" width="12.7109375" style="261" customWidth="1"/>
    <col min="5" max="5" width="10.140625" style="262" bestFit="1" customWidth="1"/>
    <col min="6" max="6" width="10" style="263" customWidth="1"/>
    <col min="7" max="7" width="9" style="263" customWidth="1"/>
    <col min="8" max="8" width="8.85546875" style="253" customWidth="1"/>
    <col min="9" max="9" width="8.7109375" style="253" customWidth="1"/>
    <col min="10" max="12" width="9.28515625" style="253" bestFit="1" customWidth="1"/>
    <col min="13" max="14" width="9.28515625" style="253" customWidth="1"/>
    <col min="15" max="15" width="9.140625" style="253"/>
    <col min="16" max="16" width="10.85546875" style="30" customWidth="1"/>
    <col min="17" max="17" width="10.5703125" style="30" customWidth="1"/>
    <col min="18" max="18" width="11" style="253" customWidth="1"/>
    <col min="19" max="19" width="9.28515625" style="253" bestFit="1" customWidth="1"/>
    <col min="20" max="24" width="16.85546875" style="31" customWidth="1"/>
    <col min="25" max="25" width="15.7109375" style="31" customWidth="1"/>
    <col min="26" max="26" width="17.85546875" style="31" customWidth="1"/>
    <col min="27" max="27" width="13.7109375" style="31" customWidth="1"/>
    <col min="28" max="28" width="14.28515625" style="31" customWidth="1"/>
    <col min="29" max="29" width="18.7109375" style="31" customWidth="1"/>
    <col min="30" max="30" width="9.28515625" style="253" customWidth="1"/>
    <col min="31" max="31" width="9.28515625" style="264" customWidth="1"/>
    <col min="32" max="32" width="18.42578125" style="31" customWidth="1"/>
    <col min="33" max="33" width="16.85546875" style="31" customWidth="1"/>
    <col min="34" max="35" width="9.140625" style="30"/>
    <col min="36" max="36" width="10.140625" style="265" customWidth="1"/>
    <col min="37" max="37" width="11.140625" style="265" customWidth="1"/>
    <col min="38" max="38" width="15.28515625" style="31" customWidth="1"/>
    <col min="39" max="39" width="14" style="31" customWidth="1"/>
    <col min="40" max="40" width="10.140625" style="265" customWidth="1"/>
    <col min="41" max="41" width="11.140625" style="265" customWidth="1"/>
    <col min="42" max="42" width="15.28515625" style="31" customWidth="1"/>
    <col min="43" max="43" width="14" style="31" customWidth="1"/>
    <col min="44" max="44" width="10.140625" style="265" customWidth="1"/>
    <col min="45" max="45" width="11.140625" style="265" customWidth="1"/>
    <col min="46" max="46" width="15.28515625" style="31" customWidth="1"/>
    <col min="47" max="47" width="14" style="31" customWidth="1"/>
    <col min="48" max="48" width="10.140625" style="265" customWidth="1"/>
    <col min="49" max="49" width="11.140625" style="265" customWidth="1"/>
    <col min="50" max="50" width="15.28515625" style="31" customWidth="1"/>
    <col min="51" max="51" width="14" style="31" customWidth="1"/>
    <col min="52" max="52" width="10.140625" style="265" customWidth="1"/>
    <col min="53" max="53" width="11.140625" style="265" customWidth="1"/>
    <col min="54" max="54" width="15.28515625" style="31" customWidth="1"/>
    <col min="55" max="55" width="14" style="31" customWidth="1"/>
    <col min="56" max="56" width="10.140625" style="265" customWidth="1"/>
    <col min="57" max="57" width="11.140625" style="265" customWidth="1"/>
    <col min="58" max="58" width="15.28515625" style="31" customWidth="1"/>
    <col min="59" max="59" width="14" style="31" customWidth="1"/>
    <col min="60" max="60" width="10.140625" style="265" customWidth="1"/>
    <col min="61" max="61" width="11.140625" style="265" customWidth="1"/>
    <col min="62" max="62" width="15.28515625" style="31" customWidth="1"/>
    <col min="63" max="63" width="14" style="31" customWidth="1"/>
    <col min="64" max="64" width="10.140625" style="265" customWidth="1"/>
    <col min="65" max="65" width="11.140625" style="265" customWidth="1"/>
    <col min="66" max="66" width="15.28515625" style="31" customWidth="1"/>
    <col min="67" max="67" width="14" style="31" customWidth="1"/>
    <col min="68" max="68" width="10.140625" style="265" customWidth="1"/>
    <col min="69" max="69" width="11.140625" style="265" customWidth="1"/>
    <col min="70" max="70" width="15.28515625" style="31" customWidth="1"/>
    <col min="71" max="71" width="14" style="31" customWidth="1"/>
    <col min="72" max="72" width="10.140625" style="265" customWidth="1"/>
    <col min="73" max="73" width="11.140625" style="265" customWidth="1"/>
    <col min="74" max="74" width="15.28515625" style="31" customWidth="1"/>
    <col min="75" max="75" width="14" style="31" customWidth="1"/>
    <col min="76" max="76" width="10.140625" style="265" customWidth="1"/>
    <col min="77" max="77" width="11.140625" style="265" customWidth="1"/>
    <col min="78" max="78" width="15.28515625" style="31" customWidth="1"/>
    <col min="79" max="79" width="14" style="31" customWidth="1"/>
    <col min="80" max="80" width="10.140625" style="265" customWidth="1"/>
    <col min="81" max="81" width="11.140625" style="265" customWidth="1"/>
    <col min="82" max="82" width="15.28515625" style="31" customWidth="1"/>
    <col min="83" max="83" width="14" style="31" customWidth="1"/>
    <col min="84" max="84" width="10.140625" style="265" customWidth="1"/>
    <col min="85" max="85" width="11.140625" style="265" customWidth="1"/>
    <col min="86" max="86" width="15.28515625" style="31" customWidth="1"/>
    <col min="87" max="87" width="14" style="31" customWidth="1"/>
    <col min="88" max="88" width="10.140625" style="265" customWidth="1"/>
    <col min="89" max="89" width="11.140625" style="265" customWidth="1"/>
    <col min="90" max="90" width="15.28515625" style="31" customWidth="1"/>
    <col min="91" max="91" width="14" style="31" customWidth="1"/>
    <col min="92" max="92" width="15.140625" style="253" bestFit="1" customWidth="1"/>
    <col min="93" max="93" width="34.85546875" style="253" bestFit="1" customWidth="1"/>
    <col min="94" max="94" width="15.140625" style="253" bestFit="1" customWidth="1"/>
    <col min="95" max="95" width="43" style="253" bestFit="1" customWidth="1"/>
    <col min="96" max="96" width="15.140625" style="253" bestFit="1" customWidth="1"/>
    <col min="97" max="97" width="43" style="253" bestFit="1" customWidth="1"/>
    <col min="98" max="98" width="10.140625" style="253" bestFit="1" customWidth="1"/>
    <col min="99" max="100" width="10.140625" style="263" customWidth="1"/>
    <col min="101" max="101" width="11.7109375" style="253" customWidth="1"/>
    <col min="102" max="102" width="10.85546875" style="253" customWidth="1"/>
    <col min="103" max="104" width="10.140625" style="263" customWidth="1"/>
    <col min="105" max="105" width="9.140625" style="261"/>
    <col min="106" max="106" width="14.5703125" style="31" bestFit="1" customWidth="1"/>
    <col min="107" max="107" width="9.140625" style="253"/>
    <col min="108" max="108" width="26.7109375" style="253" customWidth="1"/>
    <col min="109" max="1477" width="9.140625" style="260"/>
    <col min="1478" max="16384" width="9.140625" style="253"/>
  </cols>
  <sheetData>
    <row r="1" spans="1:1477" s="2" customFormat="1" ht="27" customHeight="1">
      <c r="A1" s="304" t="s">
        <v>51</v>
      </c>
      <c r="B1" s="304" t="s">
        <v>52</v>
      </c>
      <c r="C1" s="308" t="s">
        <v>53</v>
      </c>
      <c r="D1" s="308" t="s">
        <v>54</v>
      </c>
      <c r="E1" s="306" t="s">
        <v>55</v>
      </c>
      <c r="F1" s="307" t="s">
        <v>56</v>
      </c>
      <c r="G1" s="307" t="s">
        <v>152</v>
      </c>
      <c r="H1" s="308" t="s">
        <v>57</v>
      </c>
      <c r="I1" s="313" t="s">
        <v>58</v>
      </c>
      <c r="J1" s="310" t="s">
        <v>59</v>
      </c>
      <c r="K1" s="310" t="s">
        <v>60</v>
      </c>
      <c r="L1" s="310" t="s">
        <v>61</v>
      </c>
      <c r="M1" s="304" t="s">
        <v>153</v>
      </c>
      <c r="N1" s="304" t="s">
        <v>154</v>
      </c>
      <c r="O1" s="310" t="s">
        <v>62</v>
      </c>
      <c r="P1" s="310" t="s">
        <v>63</v>
      </c>
      <c r="Q1" s="310" t="s">
        <v>64</v>
      </c>
      <c r="R1" s="310" t="s">
        <v>65</v>
      </c>
      <c r="S1" s="310" t="s">
        <v>66</v>
      </c>
      <c r="T1" s="312" t="s">
        <v>67</v>
      </c>
      <c r="U1" s="312" t="s">
        <v>68</v>
      </c>
      <c r="V1" s="312" t="s">
        <v>69</v>
      </c>
      <c r="W1" s="312" t="s">
        <v>70</v>
      </c>
      <c r="X1" s="312" t="s">
        <v>71</v>
      </c>
      <c r="Y1" s="312" t="s">
        <v>72</v>
      </c>
      <c r="Z1" s="312" t="s">
        <v>73</v>
      </c>
      <c r="AA1" s="312" t="s">
        <v>74</v>
      </c>
      <c r="AB1" s="312" t="s">
        <v>75</v>
      </c>
      <c r="AC1" s="312" t="s">
        <v>1</v>
      </c>
      <c r="AD1" s="304" t="s">
        <v>155</v>
      </c>
      <c r="AE1" s="304" t="s">
        <v>156</v>
      </c>
      <c r="AF1" s="312" t="s">
        <v>77</v>
      </c>
      <c r="AG1" s="312" t="s">
        <v>78</v>
      </c>
      <c r="AH1" s="310" t="s">
        <v>79</v>
      </c>
      <c r="AI1" s="310" t="s">
        <v>163</v>
      </c>
      <c r="AJ1" s="314" t="s">
        <v>80</v>
      </c>
      <c r="AK1" s="314"/>
      <c r="AL1" s="314"/>
      <c r="AM1" s="314"/>
      <c r="AN1" s="314" t="s">
        <v>81</v>
      </c>
      <c r="AO1" s="314"/>
      <c r="AP1" s="314"/>
      <c r="AQ1" s="314"/>
      <c r="AR1" s="314" t="s">
        <v>82</v>
      </c>
      <c r="AS1" s="314"/>
      <c r="AT1" s="314"/>
      <c r="AU1" s="314"/>
      <c r="AV1" s="314" t="s">
        <v>83</v>
      </c>
      <c r="AW1" s="314"/>
      <c r="AX1" s="314"/>
      <c r="AY1" s="314"/>
      <c r="AZ1" s="314" t="s">
        <v>84</v>
      </c>
      <c r="BA1" s="314"/>
      <c r="BB1" s="314"/>
      <c r="BC1" s="314"/>
      <c r="BD1" s="314" t="s">
        <v>85</v>
      </c>
      <c r="BE1" s="314"/>
      <c r="BF1" s="314"/>
      <c r="BG1" s="314"/>
      <c r="BH1" s="314" t="s">
        <v>86</v>
      </c>
      <c r="BI1" s="314"/>
      <c r="BJ1" s="314"/>
      <c r="BK1" s="314"/>
      <c r="BL1" s="314" t="s">
        <v>87</v>
      </c>
      <c r="BM1" s="314"/>
      <c r="BN1" s="314"/>
      <c r="BO1" s="314"/>
      <c r="BP1" s="314" t="s">
        <v>88</v>
      </c>
      <c r="BQ1" s="314"/>
      <c r="BR1" s="314"/>
      <c r="BS1" s="314"/>
      <c r="BT1" s="314" t="s">
        <v>89</v>
      </c>
      <c r="BU1" s="314"/>
      <c r="BV1" s="314"/>
      <c r="BW1" s="314"/>
      <c r="BX1" s="314" t="s">
        <v>90</v>
      </c>
      <c r="BY1" s="314"/>
      <c r="BZ1" s="314"/>
      <c r="CA1" s="314"/>
      <c r="CB1" s="314" t="s">
        <v>159</v>
      </c>
      <c r="CC1" s="314"/>
      <c r="CD1" s="314"/>
      <c r="CE1" s="314"/>
      <c r="CF1" s="314" t="s">
        <v>184</v>
      </c>
      <c r="CG1" s="314"/>
      <c r="CH1" s="314"/>
      <c r="CI1" s="314"/>
      <c r="CJ1" s="314" t="s">
        <v>91</v>
      </c>
      <c r="CK1" s="314"/>
      <c r="CL1" s="314"/>
      <c r="CM1" s="314"/>
      <c r="CN1" s="308" t="s">
        <v>92</v>
      </c>
      <c r="CO1" s="308" t="s">
        <v>93</v>
      </c>
      <c r="CP1" s="308" t="s">
        <v>94</v>
      </c>
      <c r="CQ1" s="308" t="s">
        <v>95</v>
      </c>
      <c r="CR1" s="308" t="s">
        <v>96</v>
      </c>
      <c r="CS1" s="308" t="s">
        <v>97</v>
      </c>
      <c r="CT1" s="306" t="s">
        <v>98</v>
      </c>
      <c r="CU1" s="307" t="s">
        <v>99</v>
      </c>
      <c r="CV1" s="307" t="s">
        <v>100</v>
      </c>
      <c r="CW1" s="306" t="s">
        <v>101</v>
      </c>
      <c r="CX1" s="306" t="s">
        <v>102</v>
      </c>
      <c r="CY1" s="307" t="s">
        <v>103</v>
      </c>
      <c r="CZ1" s="307" t="s">
        <v>104</v>
      </c>
      <c r="DA1" s="308" t="s">
        <v>105</v>
      </c>
      <c r="DB1" s="312" t="s">
        <v>106</v>
      </c>
      <c r="DC1" s="315" t="s">
        <v>107</v>
      </c>
      <c r="DD1" s="315"/>
      <c r="DE1" s="247"/>
      <c r="DF1" s="247"/>
      <c r="DG1" s="247"/>
      <c r="DH1" s="247"/>
      <c r="DI1" s="247"/>
      <c r="DJ1" s="247"/>
      <c r="DK1" s="247"/>
      <c r="DL1" s="247"/>
      <c r="DM1" s="247"/>
      <c r="DN1" s="247"/>
      <c r="DO1" s="247"/>
      <c r="DP1" s="247"/>
      <c r="DQ1" s="247"/>
      <c r="DR1" s="247"/>
      <c r="DS1" s="247"/>
      <c r="DT1" s="247"/>
      <c r="DU1" s="247"/>
      <c r="DV1" s="247"/>
      <c r="DW1" s="247"/>
      <c r="DX1" s="247"/>
      <c r="DY1" s="247"/>
      <c r="DZ1" s="247"/>
      <c r="EA1" s="247"/>
      <c r="EB1" s="247"/>
      <c r="EC1" s="247"/>
      <c r="ED1" s="247"/>
      <c r="EE1" s="247"/>
      <c r="EF1" s="247"/>
      <c r="EG1" s="247"/>
      <c r="EH1" s="247"/>
      <c r="EI1" s="247"/>
      <c r="EJ1" s="247"/>
      <c r="EK1" s="247"/>
      <c r="EL1" s="247"/>
      <c r="EM1" s="247"/>
      <c r="EN1" s="247"/>
      <c r="EO1" s="247"/>
      <c r="EP1" s="247"/>
      <c r="EQ1" s="247"/>
      <c r="ER1" s="247"/>
      <c r="ES1" s="247"/>
      <c r="ET1" s="247"/>
      <c r="EU1" s="247"/>
      <c r="EV1" s="247"/>
      <c r="EW1" s="247"/>
      <c r="EX1" s="247"/>
      <c r="EY1" s="247"/>
      <c r="EZ1" s="247"/>
      <c r="FA1" s="247"/>
      <c r="FB1" s="247"/>
      <c r="FC1" s="247"/>
      <c r="FD1" s="247"/>
      <c r="FE1" s="247"/>
      <c r="FF1" s="247"/>
      <c r="FG1" s="247"/>
      <c r="FH1" s="247"/>
      <c r="FI1" s="247"/>
      <c r="FJ1" s="247"/>
      <c r="FK1" s="247"/>
      <c r="FL1" s="247"/>
      <c r="FM1" s="247"/>
      <c r="FN1" s="247"/>
      <c r="FO1" s="247"/>
      <c r="FP1" s="247"/>
      <c r="FQ1" s="247"/>
      <c r="FR1" s="247"/>
      <c r="FS1" s="247"/>
      <c r="FT1" s="247"/>
      <c r="FU1" s="247"/>
      <c r="FV1" s="247"/>
      <c r="FW1" s="247"/>
      <c r="FX1" s="247"/>
      <c r="FY1" s="247"/>
      <c r="FZ1" s="247"/>
      <c r="GA1" s="247"/>
      <c r="GB1" s="247"/>
      <c r="GC1" s="247"/>
      <c r="GD1" s="247"/>
      <c r="GE1" s="247"/>
      <c r="GF1" s="247"/>
      <c r="GG1" s="247"/>
      <c r="GH1" s="247"/>
      <c r="GI1" s="247"/>
      <c r="GJ1" s="247"/>
      <c r="GK1" s="247"/>
      <c r="GL1" s="247"/>
      <c r="GM1" s="247"/>
      <c r="GN1" s="247"/>
      <c r="GO1" s="247"/>
      <c r="GP1" s="247"/>
      <c r="GQ1" s="247"/>
      <c r="GR1" s="247"/>
      <c r="GS1" s="247"/>
      <c r="GT1" s="247"/>
      <c r="GU1" s="247"/>
      <c r="GV1" s="247"/>
      <c r="GW1" s="247"/>
      <c r="GX1" s="247"/>
      <c r="GY1" s="247"/>
      <c r="GZ1" s="247"/>
      <c r="HA1" s="247"/>
      <c r="HB1" s="247"/>
      <c r="HC1" s="247"/>
      <c r="HD1" s="247"/>
      <c r="HE1" s="247"/>
      <c r="HF1" s="247"/>
      <c r="HG1" s="247"/>
      <c r="HH1" s="247"/>
      <c r="HI1" s="247"/>
      <c r="HJ1" s="247"/>
      <c r="HK1" s="247"/>
      <c r="HL1" s="247"/>
      <c r="HM1" s="247"/>
      <c r="HN1" s="247"/>
      <c r="HO1" s="247"/>
      <c r="HP1" s="247"/>
      <c r="HQ1" s="247"/>
      <c r="HR1" s="247"/>
      <c r="HS1" s="247"/>
      <c r="HT1" s="247"/>
      <c r="HU1" s="247"/>
      <c r="HV1" s="247"/>
      <c r="HW1" s="247"/>
      <c r="HX1" s="247"/>
      <c r="HY1" s="247"/>
      <c r="HZ1" s="247"/>
      <c r="IA1" s="247"/>
      <c r="IB1" s="247"/>
      <c r="IC1" s="247"/>
      <c r="ID1" s="247"/>
      <c r="IE1" s="247"/>
      <c r="IF1" s="247"/>
      <c r="IG1" s="247"/>
      <c r="IH1" s="247"/>
      <c r="II1" s="247"/>
      <c r="IJ1" s="247"/>
      <c r="IK1" s="247"/>
      <c r="IL1" s="247"/>
      <c r="IM1" s="247"/>
      <c r="IN1" s="247"/>
      <c r="IO1" s="247"/>
      <c r="IP1" s="247"/>
      <c r="IQ1" s="247"/>
      <c r="IR1" s="247"/>
      <c r="IS1" s="247"/>
      <c r="IT1" s="247"/>
      <c r="IU1" s="247"/>
      <c r="IV1" s="247"/>
      <c r="IW1" s="247"/>
      <c r="IX1" s="247"/>
      <c r="IY1" s="247"/>
      <c r="IZ1" s="247"/>
      <c r="JA1" s="247"/>
      <c r="JB1" s="247"/>
      <c r="JC1" s="247"/>
      <c r="JD1" s="247"/>
      <c r="JE1" s="247"/>
      <c r="JF1" s="247"/>
      <c r="JG1" s="247"/>
      <c r="JH1" s="247"/>
      <c r="JI1" s="247"/>
      <c r="JJ1" s="247"/>
      <c r="JK1" s="247"/>
      <c r="JL1" s="247"/>
      <c r="JM1" s="247"/>
      <c r="JN1" s="247"/>
      <c r="JO1" s="247"/>
      <c r="JP1" s="247"/>
      <c r="JQ1" s="247"/>
      <c r="JR1" s="247"/>
      <c r="JS1" s="247"/>
      <c r="JT1" s="247"/>
      <c r="JU1" s="247"/>
      <c r="JV1" s="247"/>
      <c r="JW1" s="247"/>
      <c r="JX1" s="247"/>
      <c r="JY1" s="247"/>
      <c r="JZ1" s="247"/>
      <c r="KA1" s="247"/>
      <c r="KB1" s="247"/>
      <c r="KC1" s="247"/>
      <c r="KD1" s="247"/>
      <c r="KE1" s="247"/>
      <c r="KF1" s="247"/>
      <c r="KG1" s="247"/>
      <c r="KH1" s="247"/>
      <c r="KI1" s="247"/>
      <c r="KJ1" s="247"/>
      <c r="KK1" s="247"/>
      <c r="KL1" s="247"/>
      <c r="KM1" s="247"/>
      <c r="KN1" s="247"/>
      <c r="KO1" s="247"/>
      <c r="KP1" s="247"/>
      <c r="KQ1" s="247"/>
      <c r="KR1" s="247"/>
      <c r="KS1" s="247"/>
      <c r="KT1" s="247"/>
      <c r="KU1" s="247"/>
      <c r="KV1" s="247"/>
      <c r="KW1" s="247"/>
      <c r="KX1" s="247"/>
      <c r="KY1" s="247"/>
      <c r="KZ1" s="247"/>
      <c r="LA1" s="247"/>
      <c r="LB1" s="247"/>
      <c r="LC1" s="247"/>
      <c r="LD1" s="247"/>
      <c r="LE1" s="247"/>
      <c r="LF1" s="247"/>
      <c r="LG1" s="247"/>
      <c r="LH1" s="247"/>
      <c r="LI1" s="247"/>
      <c r="LJ1" s="247"/>
      <c r="LK1" s="247"/>
      <c r="LL1" s="247"/>
      <c r="LM1" s="247"/>
      <c r="LN1" s="247"/>
      <c r="LO1" s="247"/>
      <c r="LP1" s="247"/>
      <c r="LQ1" s="247"/>
      <c r="LR1" s="247"/>
      <c r="LS1" s="247"/>
      <c r="LT1" s="247"/>
      <c r="LU1" s="247"/>
      <c r="LV1" s="247"/>
      <c r="LW1" s="247"/>
      <c r="LX1" s="247"/>
      <c r="LY1" s="247"/>
      <c r="LZ1" s="247"/>
      <c r="MA1" s="247"/>
      <c r="MB1" s="247"/>
      <c r="MC1" s="247"/>
      <c r="MD1" s="247"/>
      <c r="ME1" s="247"/>
      <c r="MF1" s="247"/>
      <c r="MG1" s="247"/>
      <c r="MH1" s="247"/>
      <c r="MI1" s="247"/>
      <c r="MJ1" s="247"/>
      <c r="MK1" s="247"/>
      <c r="ML1" s="247"/>
      <c r="MM1" s="247"/>
      <c r="MN1" s="247"/>
      <c r="MO1" s="247"/>
      <c r="MP1" s="247"/>
      <c r="MQ1" s="247"/>
      <c r="MR1" s="247"/>
      <c r="MS1" s="247"/>
      <c r="MT1" s="247"/>
      <c r="MU1" s="247"/>
      <c r="MV1" s="247"/>
      <c r="MW1" s="247"/>
      <c r="MX1" s="247"/>
      <c r="MY1" s="247"/>
      <c r="MZ1" s="247"/>
      <c r="NA1" s="247"/>
      <c r="NB1" s="247"/>
      <c r="NC1" s="247"/>
      <c r="ND1" s="247"/>
      <c r="NE1" s="247"/>
      <c r="NF1" s="247"/>
      <c r="NG1" s="247"/>
      <c r="NH1" s="247"/>
      <c r="NI1" s="247"/>
      <c r="NJ1" s="247"/>
      <c r="NK1" s="247"/>
      <c r="NL1" s="247"/>
      <c r="NM1" s="247"/>
      <c r="NN1" s="247"/>
      <c r="NO1" s="247"/>
      <c r="NP1" s="247"/>
      <c r="NQ1" s="247"/>
      <c r="NR1" s="247"/>
      <c r="NS1" s="247"/>
      <c r="NT1" s="247"/>
      <c r="NU1" s="247"/>
      <c r="NV1" s="247"/>
      <c r="NW1" s="247"/>
      <c r="NX1" s="247"/>
      <c r="NY1" s="247"/>
      <c r="NZ1" s="247"/>
      <c r="OA1" s="247"/>
      <c r="OB1" s="247"/>
      <c r="OC1" s="247"/>
      <c r="OD1" s="247"/>
      <c r="OE1" s="247"/>
      <c r="OF1" s="247"/>
      <c r="OG1" s="247"/>
      <c r="OH1" s="247"/>
      <c r="OI1" s="247"/>
      <c r="OJ1" s="247"/>
      <c r="OK1" s="247"/>
      <c r="OL1" s="247"/>
      <c r="OM1" s="247"/>
      <c r="ON1" s="247"/>
      <c r="OO1" s="247"/>
      <c r="OP1" s="247"/>
      <c r="OQ1" s="247"/>
      <c r="OR1" s="247"/>
      <c r="OS1" s="247"/>
      <c r="OT1" s="247"/>
      <c r="OU1" s="247"/>
      <c r="OV1" s="247"/>
      <c r="OW1" s="247"/>
      <c r="OX1" s="247"/>
      <c r="OY1" s="247"/>
      <c r="OZ1" s="247"/>
      <c r="PA1" s="247"/>
      <c r="PB1" s="247"/>
      <c r="PC1" s="247"/>
      <c r="PD1" s="247"/>
      <c r="PE1" s="247"/>
      <c r="PF1" s="247"/>
      <c r="PG1" s="247"/>
      <c r="PH1" s="247"/>
      <c r="PI1" s="247"/>
      <c r="PJ1" s="247"/>
      <c r="PK1" s="247"/>
      <c r="PL1" s="247"/>
      <c r="PM1" s="247"/>
      <c r="PN1" s="247"/>
      <c r="PO1" s="247"/>
      <c r="PP1" s="247"/>
      <c r="PQ1" s="247"/>
      <c r="PR1" s="247"/>
      <c r="PS1" s="247"/>
      <c r="PT1" s="247"/>
      <c r="PU1" s="247"/>
      <c r="PV1" s="247"/>
      <c r="PW1" s="247"/>
      <c r="PX1" s="247"/>
      <c r="PY1" s="247"/>
      <c r="PZ1" s="247"/>
      <c r="QA1" s="247"/>
      <c r="QB1" s="247"/>
      <c r="QC1" s="247"/>
      <c r="QD1" s="247"/>
      <c r="QE1" s="247"/>
      <c r="QF1" s="247"/>
      <c r="QG1" s="247"/>
      <c r="QH1" s="247"/>
      <c r="QI1" s="247"/>
      <c r="QJ1" s="247"/>
      <c r="QK1" s="247"/>
      <c r="QL1" s="247"/>
      <c r="QM1" s="247"/>
      <c r="QN1" s="247"/>
      <c r="QO1" s="247"/>
      <c r="QP1" s="247"/>
      <c r="QQ1" s="247"/>
      <c r="QR1" s="247"/>
      <c r="QS1" s="247"/>
      <c r="QT1" s="247"/>
      <c r="QU1" s="247"/>
      <c r="QV1" s="247"/>
      <c r="QW1" s="247"/>
      <c r="QX1" s="247"/>
      <c r="QY1" s="247"/>
      <c r="QZ1" s="247"/>
      <c r="RA1" s="247"/>
      <c r="RB1" s="247"/>
      <c r="RC1" s="247"/>
      <c r="RD1" s="247"/>
      <c r="RE1" s="247"/>
      <c r="RF1" s="247"/>
      <c r="RG1" s="247"/>
      <c r="RH1" s="247"/>
      <c r="RI1" s="247"/>
      <c r="RJ1" s="247"/>
      <c r="RK1" s="247"/>
      <c r="RL1" s="247"/>
      <c r="RM1" s="247"/>
      <c r="RN1" s="247"/>
      <c r="RO1" s="247"/>
      <c r="RP1" s="247"/>
      <c r="RQ1" s="247"/>
      <c r="RR1" s="247"/>
      <c r="RS1" s="247"/>
      <c r="RT1" s="247"/>
      <c r="RU1" s="247"/>
      <c r="RV1" s="247"/>
      <c r="RW1" s="247"/>
      <c r="RX1" s="247"/>
      <c r="RY1" s="247"/>
      <c r="RZ1" s="247"/>
      <c r="SA1" s="247"/>
      <c r="SB1" s="247"/>
      <c r="SC1" s="247"/>
      <c r="SD1" s="247"/>
      <c r="SE1" s="247"/>
      <c r="SF1" s="247"/>
      <c r="SG1" s="247"/>
      <c r="SH1" s="247"/>
      <c r="SI1" s="247"/>
      <c r="SJ1" s="247"/>
      <c r="SK1" s="247"/>
      <c r="SL1" s="247"/>
      <c r="SM1" s="247"/>
      <c r="SN1" s="247"/>
      <c r="SO1" s="247"/>
      <c r="SP1" s="247"/>
      <c r="SQ1" s="247"/>
      <c r="SR1" s="247"/>
      <c r="SS1" s="247"/>
      <c r="ST1" s="247"/>
      <c r="SU1" s="247"/>
      <c r="SV1" s="247"/>
      <c r="SW1" s="247"/>
      <c r="SX1" s="247"/>
      <c r="SY1" s="247"/>
      <c r="SZ1" s="247"/>
      <c r="TA1" s="247"/>
      <c r="TB1" s="247"/>
      <c r="TC1" s="247"/>
      <c r="TD1" s="247"/>
      <c r="TE1" s="247"/>
      <c r="TF1" s="247"/>
      <c r="TG1" s="247"/>
      <c r="TH1" s="247"/>
      <c r="TI1" s="247"/>
      <c r="TJ1" s="247"/>
      <c r="TK1" s="247"/>
      <c r="TL1" s="247"/>
      <c r="TM1" s="247"/>
      <c r="TN1" s="247"/>
      <c r="TO1" s="247"/>
      <c r="TP1" s="247"/>
      <c r="TQ1" s="247"/>
      <c r="TR1" s="247"/>
      <c r="TS1" s="247"/>
      <c r="TT1" s="247"/>
      <c r="TU1" s="247"/>
      <c r="TV1" s="247"/>
      <c r="TW1" s="247"/>
      <c r="TX1" s="247"/>
      <c r="TY1" s="247"/>
      <c r="TZ1" s="247"/>
      <c r="UA1" s="247"/>
      <c r="UB1" s="247"/>
      <c r="UC1" s="247"/>
      <c r="UD1" s="247"/>
      <c r="UE1" s="247"/>
      <c r="UF1" s="247"/>
      <c r="UG1" s="247"/>
      <c r="UH1" s="247"/>
      <c r="UI1" s="247"/>
      <c r="UJ1" s="247"/>
      <c r="UK1" s="247"/>
      <c r="UL1" s="247"/>
      <c r="UM1" s="247"/>
      <c r="UN1" s="247"/>
      <c r="UO1" s="247"/>
      <c r="UP1" s="247"/>
      <c r="UQ1" s="247"/>
      <c r="UR1" s="247"/>
      <c r="US1" s="247"/>
      <c r="UT1" s="247"/>
      <c r="UU1" s="247"/>
      <c r="UV1" s="247"/>
      <c r="UW1" s="247"/>
      <c r="UX1" s="247"/>
      <c r="UY1" s="247"/>
      <c r="UZ1" s="247"/>
      <c r="VA1" s="247"/>
      <c r="VB1" s="247"/>
      <c r="VC1" s="247"/>
      <c r="VD1" s="247"/>
      <c r="VE1" s="247"/>
      <c r="VF1" s="247"/>
      <c r="VG1" s="247"/>
      <c r="VH1" s="247"/>
      <c r="VI1" s="247"/>
      <c r="VJ1" s="247"/>
      <c r="VK1" s="247"/>
      <c r="VL1" s="247"/>
      <c r="VM1" s="247"/>
      <c r="VN1" s="247"/>
      <c r="VO1" s="247"/>
      <c r="VP1" s="247"/>
      <c r="VQ1" s="247"/>
      <c r="VR1" s="247"/>
      <c r="VS1" s="247"/>
      <c r="VT1" s="247"/>
      <c r="VU1" s="247"/>
      <c r="VV1" s="247"/>
      <c r="VW1" s="247"/>
      <c r="VX1" s="247"/>
      <c r="VY1" s="247"/>
      <c r="VZ1" s="247"/>
      <c r="WA1" s="247"/>
      <c r="WB1" s="247"/>
      <c r="WC1" s="247"/>
      <c r="WD1" s="247"/>
      <c r="WE1" s="247"/>
      <c r="WF1" s="247"/>
      <c r="WG1" s="247"/>
      <c r="WH1" s="247"/>
      <c r="WI1" s="247"/>
      <c r="WJ1" s="247"/>
      <c r="WK1" s="247"/>
      <c r="WL1" s="247"/>
      <c r="WM1" s="247"/>
      <c r="WN1" s="247"/>
      <c r="WO1" s="247"/>
      <c r="WP1" s="247"/>
      <c r="WQ1" s="247"/>
      <c r="WR1" s="247"/>
      <c r="WS1" s="247"/>
      <c r="WT1" s="247"/>
      <c r="WU1" s="247"/>
      <c r="WV1" s="247"/>
      <c r="WW1" s="247"/>
      <c r="WX1" s="247"/>
      <c r="WY1" s="247"/>
      <c r="WZ1" s="247"/>
      <c r="XA1" s="247"/>
      <c r="XB1" s="247"/>
      <c r="XC1" s="247"/>
      <c r="XD1" s="247"/>
      <c r="XE1" s="247"/>
      <c r="XF1" s="247"/>
      <c r="XG1" s="247"/>
      <c r="XH1" s="247"/>
      <c r="XI1" s="247"/>
      <c r="XJ1" s="247"/>
      <c r="XK1" s="247"/>
      <c r="XL1" s="247"/>
      <c r="XM1" s="247"/>
      <c r="XN1" s="247"/>
      <c r="XO1" s="247"/>
      <c r="XP1" s="247"/>
      <c r="XQ1" s="247"/>
      <c r="XR1" s="247"/>
      <c r="XS1" s="247"/>
      <c r="XT1" s="247"/>
      <c r="XU1" s="247"/>
      <c r="XV1" s="247"/>
      <c r="XW1" s="247"/>
      <c r="XX1" s="247"/>
      <c r="XY1" s="247"/>
      <c r="XZ1" s="247"/>
      <c r="YA1" s="247"/>
      <c r="YB1" s="247"/>
      <c r="YC1" s="247"/>
      <c r="YD1" s="247"/>
      <c r="YE1" s="247"/>
      <c r="YF1" s="247"/>
      <c r="YG1" s="247"/>
      <c r="YH1" s="247"/>
      <c r="YI1" s="247"/>
      <c r="YJ1" s="247"/>
      <c r="YK1" s="247"/>
      <c r="YL1" s="247"/>
      <c r="YM1" s="247"/>
      <c r="YN1" s="247"/>
      <c r="YO1" s="247"/>
      <c r="YP1" s="247"/>
      <c r="YQ1" s="247"/>
      <c r="YR1" s="247"/>
      <c r="YS1" s="247"/>
      <c r="YT1" s="247"/>
      <c r="YU1" s="247"/>
      <c r="YV1" s="247"/>
      <c r="YW1" s="247"/>
      <c r="YX1" s="247"/>
      <c r="YY1" s="247"/>
      <c r="YZ1" s="247"/>
      <c r="ZA1" s="247"/>
      <c r="ZB1" s="247"/>
      <c r="ZC1" s="247"/>
      <c r="ZD1" s="247"/>
      <c r="ZE1" s="247"/>
      <c r="ZF1" s="247"/>
      <c r="ZG1" s="247"/>
      <c r="ZH1" s="247"/>
      <c r="ZI1" s="247"/>
      <c r="ZJ1" s="247"/>
      <c r="ZK1" s="247"/>
      <c r="ZL1" s="247"/>
      <c r="ZM1" s="247"/>
      <c r="ZN1" s="247"/>
      <c r="ZO1" s="247"/>
      <c r="ZP1" s="247"/>
      <c r="ZQ1" s="247"/>
      <c r="ZR1" s="247"/>
      <c r="ZS1" s="247"/>
      <c r="ZT1" s="247"/>
      <c r="ZU1" s="247"/>
      <c r="ZV1" s="247"/>
      <c r="ZW1" s="247"/>
      <c r="ZX1" s="247"/>
      <c r="ZY1" s="247"/>
      <c r="ZZ1" s="247"/>
      <c r="AAA1" s="247"/>
      <c r="AAB1" s="247"/>
      <c r="AAC1" s="247"/>
      <c r="AAD1" s="247"/>
      <c r="AAE1" s="247"/>
      <c r="AAF1" s="247"/>
      <c r="AAG1" s="247"/>
      <c r="AAH1" s="247"/>
      <c r="AAI1" s="247"/>
      <c r="AAJ1" s="247"/>
      <c r="AAK1" s="247"/>
      <c r="AAL1" s="247"/>
      <c r="AAM1" s="247"/>
      <c r="AAN1" s="247"/>
      <c r="AAO1" s="247"/>
      <c r="AAP1" s="247"/>
      <c r="AAQ1" s="247"/>
      <c r="AAR1" s="247"/>
      <c r="AAS1" s="247"/>
      <c r="AAT1" s="247"/>
      <c r="AAU1" s="247"/>
      <c r="AAV1" s="247"/>
      <c r="AAW1" s="247"/>
      <c r="AAX1" s="247"/>
      <c r="AAY1" s="247"/>
      <c r="AAZ1" s="247"/>
      <c r="ABA1" s="247"/>
      <c r="ABB1" s="247"/>
      <c r="ABC1" s="247"/>
      <c r="ABD1" s="247"/>
      <c r="ABE1" s="247"/>
      <c r="ABF1" s="247"/>
      <c r="ABG1" s="247"/>
      <c r="ABH1" s="247"/>
      <c r="ABI1" s="247"/>
      <c r="ABJ1" s="247"/>
      <c r="ABK1" s="247"/>
      <c r="ABL1" s="247"/>
      <c r="ABM1" s="247"/>
      <c r="ABN1" s="247"/>
      <c r="ABO1" s="247"/>
      <c r="ABP1" s="247"/>
      <c r="ABQ1" s="247"/>
      <c r="ABR1" s="247"/>
      <c r="ABS1" s="247"/>
      <c r="ABT1" s="247"/>
      <c r="ABU1" s="247"/>
      <c r="ABV1" s="247"/>
      <c r="ABW1" s="247"/>
      <c r="ABX1" s="247"/>
      <c r="ABY1" s="247"/>
      <c r="ABZ1" s="247"/>
      <c r="ACA1" s="247"/>
      <c r="ACB1" s="247"/>
      <c r="ACC1" s="247"/>
      <c r="ACD1" s="247"/>
      <c r="ACE1" s="247"/>
      <c r="ACF1" s="247"/>
      <c r="ACG1" s="247"/>
      <c r="ACH1" s="247"/>
      <c r="ACI1" s="247"/>
      <c r="ACJ1" s="247"/>
      <c r="ACK1" s="247"/>
      <c r="ACL1" s="247"/>
      <c r="ACM1" s="247"/>
      <c r="ACN1" s="247"/>
      <c r="ACO1" s="247"/>
      <c r="ACP1" s="247"/>
      <c r="ACQ1" s="247"/>
      <c r="ACR1" s="247"/>
      <c r="ACS1" s="247"/>
      <c r="ACT1" s="247"/>
      <c r="ACU1" s="247"/>
      <c r="ACV1" s="247"/>
      <c r="ACW1" s="247"/>
      <c r="ACX1" s="247"/>
      <c r="ACY1" s="247"/>
      <c r="ACZ1" s="247"/>
      <c r="ADA1" s="247"/>
      <c r="ADB1" s="247"/>
      <c r="ADC1" s="247"/>
      <c r="ADD1" s="247"/>
      <c r="ADE1" s="247"/>
      <c r="ADF1" s="247"/>
      <c r="ADG1" s="247"/>
      <c r="ADH1" s="247"/>
      <c r="ADI1" s="247"/>
      <c r="ADJ1" s="247"/>
      <c r="ADK1" s="247"/>
      <c r="ADL1" s="247"/>
      <c r="ADM1" s="247"/>
      <c r="ADN1" s="247"/>
      <c r="ADO1" s="247"/>
      <c r="ADP1" s="247"/>
      <c r="ADQ1" s="247"/>
      <c r="ADR1" s="247"/>
      <c r="ADS1" s="247"/>
      <c r="ADT1" s="247"/>
      <c r="ADU1" s="247"/>
      <c r="ADV1" s="247"/>
      <c r="ADW1" s="247"/>
      <c r="ADX1" s="247"/>
      <c r="ADY1" s="247"/>
      <c r="ADZ1" s="247"/>
      <c r="AEA1" s="247"/>
      <c r="AEB1" s="247"/>
      <c r="AEC1" s="247"/>
      <c r="AED1" s="247"/>
      <c r="AEE1" s="247"/>
      <c r="AEF1" s="247"/>
      <c r="AEG1" s="247"/>
      <c r="AEH1" s="247"/>
      <c r="AEI1" s="247"/>
      <c r="AEJ1" s="247"/>
      <c r="AEK1" s="247"/>
      <c r="AEL1" s="247"/>
      <c r="AEM1" s="247"/>
      <c r="AEN1" s="247"/>
      <c r="AEO1" s="247"/>
      <c r="AEP1" s="247"/>
      <c r="AEQ1" s="247"/>
      <c r="AER1" s="247"/>
      <c r="AES1" s="247"/>
      <c r="AET1" s="247"/>
      <c r="AEU1" s="247"/>
      <c r="AEV1" s="247"/>
      <c r="AEW1" s="247"/>
      <c r="AEX1" s="247"/>
      <c r="AEY1" s="247"/>
      <c r="AEZ1" s="247"/>
      <c r="AFA1" s="247"/>
      <c r="AFB1" s="247"/>
      <c r="AFC1" s="247"/>
      <c r="AFD1" s="247"/>
      <c r="AFE1" s="247"/>
      <c r="AFF1" s="247"/>
      <c r="AFG1" s="247"/>
      <c r="AFH1" s="247"/>
      <c r="AFI1" s="247"/>
      <c r="AFJ1" s="247"/>
      <c r="AFK1" s="247"/>
      <c r="AFL1" s="247"/>
      <c r="AFM1" s="247"/>
      <c r="AFN1" s="247"/>
      <c r="AFO1" s="247"/>
      <c r="AFP1" s="247"/>
      <c r="AFQ1" s="247"/>
      <c r="AFR1" s="247"/>
      <c r="AFS1" s="247"/>
      <c r="AFT1" s="247"/>
      <c r="AFU1" s="247"/>
      <c r="AFV1" s="247"/>
      <c r="AFW1" s="247"/>
      <c r="AFX1" s="247"/>
      <c r="AFY1" s="247"/>
      <c r="AFZ1" s="247"/>
      <c r="AGA1" s="247"/>
      <c r="AGB1" s="247"/>
      <c r="AGC1" s="247"/>
      <c r="AGD1" s="247"/>
      <c r="AGE1" s="247"/>
      <c r="AGF1" s="247"/>
      <c r="AGG1" s="247"/>
      <c r="AGH1" s="247"/>
      <c r="AGI1" s="247"/>
      <c r="AGJ1" s="247"/>
      <c r="AGK1" s="247"/>
      <c r="AGL1" s="247"/>
      <c r="AGM1" s="247"/>
      <c r="AGN1" s="247"/>
      <c r="AGO1" s="247"/>
      <c r="AGP1" s="247"/>
      <c r="AGQ1" s="247"/>
      <c r="AGR1" s="247"/>
      <c r="AGS1" s="247"/>
      <c r="AGT1" s="247"/>
      <c r="AGU1" s="247"/>
      <c r="AGV1" s="247"/>
      <c r="AGW1" s="247"/>
      <c r="AGX1" s="247"/>
      <c r="AGY1" s="247"/>
      <c r="AGZ1" s="247"/>
      <c r="AHA1" s="247"/>
      <c r="AHB1" s="247"/>
      <c r="AHC1" s="247"/>
      <c r="AHD1" s="247"/>
      <c r="AHE1" s="247"/>
      <c r="AHF1" s="247"/>
      <c r="AHG1" s="247"/>
      <c r="AHH1" s="247"/>
      <c r="AHI1" s="247"/>
      <c r="AHJ1" s="247"/>
      <c r="AHK1" s="247"/>
      <c r="AHL1" s="247"/>
      <c r="AHM1" s="247"/>
      <c r="AHN1" s="247"/>
      <c r="AHO1" s="247"/>
      <c r="AHP1" s="247"/>
      <c r="AHQ1" s="247"/>
      <c r="AHR1" s="247"/>
      <c r="AHS1" s="247"/>
      <c r="AHT1" s="247"/>
      <c r="AHU1" s="247"/>
      <c r="AHV1" s="247"/>
      <c r="AHW1" s="247"/>
      <c r="AHX1" s="247"/>
      <c r="AHY1" s="247"/>
      <c r="AHZ1" s="247"/>
      <c r="AIA1" s="247"/>
      <c r="AIB1" s="247"/>
      <c r="AIC1" s="247"/>
      <c r="AID1" s="247"/>
      <c r="AIE1" s="247"/>
      <c r="AIF1" s="247"/>
      <c r="AIG1" s="247"/>
      <c r="AIH1" s="247"/>
      <c r="AII1" s="247"/>
      <c r="AIJ1" s="247"/>
      <c r="AIK1" s="247"/>
      <c r="AIL1" s="247"/>
      <c r="AIM1" s="247"/>
      <c r="AIN1" s="247"/>
      <c r="AIO1" s="247"/>
      <c r="AIP1" s="247"/>
      <c r="AIQ1" s="247"/>
      <c r="AIR1" s="247"/>
      <c r="AIS1" s="247"/>
      <c r="AIT1" s="247"/>
      <c r="AIU1" s="247"/>
      <c r="AIV1" s="247"/>
      <c r="AIW1" s="247"/>
      <c r="AIX1" s="247"/>
      <c r="AIY1" s="247"/>
      <c r="AIZ1" s="247"/>
      <c r="AJA1" s="247"/>
      <c r="AJB1" s="247"/>
      <c r="AJC1" s="247"/>
      <c r="AJD1" s="247"/>
      <c r="AJE1" s="247"/>
      <c r="AJF1" s="247"/>
      <c r="AJG1" s="247"/>
      <c r="AJH1" s="247"/>
      <c r="AJI1" s="247"/>
      <c r="AJJ1" s="247"/>
      <c r="AJK1" s="247"/>
      <c r="AJL1" s="247"/>
      <c r="AJM1" s="247"/>
      <c r="AJN1" s="247"/>
      <c r="AJO1" s="247"/>
      <c r="AJP1" s="247"/>
      <c r="AJQ1" s="247"/>
      <c r="AJR1" s="247"/>
      <c r="AJS1" s="247"/>
      <c r="AJT1" s="247"/>
      <c r="AJU1" s="247"/>
      <c r="AJV1" s="247"/>
      <c r="AJW1" s="247"/>
      <c r="AJX1" s="247"/>
      <c r="AJY1" s="247"/>
      <c r="AJZ1" s="247"/>
      <c r="AKA1" s="247"/>
      <c r="AKB1" s="247"/>
      <c r="AKC1" s="247"/>
      <c r="AKD1" s="247"/>
      <c r="AKE1" s="247"/>
      <c r="AKF1" s="247"/>
      <c r="AKG1" s="247"/>
      <c r="AKH1" s="247"/>
      <c r="AKI1" s="247"/>
      <c r="AKJ1" s="247"/>
      <c r="AKK1" s="247"/>
      <c r="AKL1" s="247"/>
      <c r="AKM1" s="247"/>
      <c r="AKN1" s="247"/>
      <c r="AKO1" s="247"/>
      <c r="AKP1" s="247"/>
      <c r="AKQ1" s="247"/>
      <c r="AKR1" s="247"/>
      <c r="AKS1" s="247"/>
      <c r="AKT1" s="247"/>
      <c r="AKU1" s="247"/>
      <c r="AKV1" s="247"/>
      <c r="AKW1" s="247"/>
      <c r="AKX1" s="247"/>
      <c r="AKY1" s="247"/>
      <c r="AKZ1" s="247"/>
      <c r="ALA1" s="247"/>
      <c r="ALB1" s="247"/>
      <c r="ALC1" s="247"/>
      <c r="ALD1" s="247"/>
      <c r="ALE1" s="247"/>
      <c r="ALF1" s="247"/>
      <c r="ALG1" s="247"/>
      <c r="ALH1" s="247"/>
      <c r="ALI1" s="247"/>
      <c r="ALJ1" s="247"/>
      <c r="ALK1" s="247"/>
      <c r="ALL1" s="247"/>
      <c r="ALM1" s="247"/>
      <c r="ALN1" s="247"/>
      <c r="ALO1" s="247"/>
      <c r="ALP1" s="247"/>
      <c r="ALQ1" s="247"/>
      <c r="ALR1" s="247"/>
      <c r="ALS1" s="247"/>
      <c r="ALT1" s="247"/>
      <c r="ALU1" s="247"/>
      <c r="ALV1" s="247"/>
      <c r="ALW1" s="247"/>
      <c r="ALX1" s="247"/>
      <c r="ALY1" s="247"/>
      <c r="ALZ1" s="247"/>
      <c r="AMA1" s="247"/>
      <c r="AMB1" s="247"/>
      <c r="AMC1" s="247"/>
      <c r="AMD1" s="247"/>
      <c r="AME1" s="247"/>
      <c r="AMF1" s="247"/>
      <c r="AMG1" s="247"/>
      <c r="AMH1" s="247"/>
      <c r="AMI1" s="247"/>
      <c r="AMJ1" s="247"/>
      <c r="AMK1" s="247"/>
      <c r="AML1" s="247"/>
      <c r="AMM1" s="247"/>
      <c r="AMN1" s="247"/>
      <c r="AMO1" s="247"/>
      <c r="AMP1" s="247"/>
      <c r="AMQ1" s="247"/>
      <c r="AMR1" s="247"/>
      <c r="AMS1" s="247"/>
      <c r="AMT1" s="247"/>
      <c r="AMU1" s="247"/>
      <c r="AMV1" s="247"/>
      <c r="AMW1" s="247"/>
      <c r="AMX1" s="247"/>
      <c r="AMY1" s="247"/>
      <c r="AMZ1" s="247"/>
      <c r="ANA1" s="247"/>
      <c r="ANB1" s="247"/>
      <c r="ANC1" s="247"/>
      <c r="AND1" s="247"/>
      <c r="ANE1" s="247"/>
      <c r="ANF1" s="247"/>
      <c r="ANG1" s="247"/>
      <c r="ANH1" s="247"/>
      <c r="ANI1" s="247"/>
      <c r="ANJ1" s="247"/>
      <c r="ANK1" s="247"/>
      <c r="ANL1" s="247"/>
      <c r="ANM1" s="247"/>
      <c r="ANN1" s="247"/>
      <c r="ANO1" s="247"/>
      <c r="ANP1" s="247"/>
      <c r="ANQ1" s="247"/>
      <c r="ANR1" s="247"/>
      <c r="ANS1" s="247"/>
      <c r="ANT1" s="247"/>
      <c r="ANU1" s="247"/>
      <c r="ANV1" s="247"/>
      <c r="ANW1" s="247"/>
      <c r="ANX1" s="247"/>
      <c r="ANY1" s="247"/>
      <c r="ANZ1" s="247"/>
      <c r="AOA1" s="247"/>
      <c r="AOB1" s="247"/>
      <c r="AOC1" s="247"/>
      <c r="AOD1" s="247"/>
      <c r="AOE1" s="247"/>
      <c r="AOF1" s="247"/>
      <c r="AOG1" s="247"/>
      <c r="AOH1" s="247"/>
      <c r="AOI1" s="247"/>
      <c r="AOJ1" s="247"/>
      <c r="AOK1" s="247"/>
      <c r="AOL1" s="247"/>
      <c r="AOM1" s="247"/>
      <c r="AON1" s="247"/>
      <c r="AOO1" s="247"/>
      <c r="AOP1" s="247"/>
      <c r="AOQ1" s="247"/>
      <c r="AOR1" s="247"/>
      <c r="AOS1" s="247"/>
      <c r="AOT1" s="247"/>
      <c r="AOU1" s="247"/>
      <c r="AOV1" s="247"/>
      <c r="AOW1" s="247"/>
      <c r="AOX1" s="247"/>
      <c r="AOY1" s="247"/>
      <c r="AOZ1" s="247"/>
      <c r="APA1" s="247"/>
      <c r="APB1" s="247"/>
      <c r="APC1" s="247"/>
      <c r="APD1" s="247"/>
      <c r="APE1" s="247"/>
      <c r="APF1" s="247"/>
      <c r="APG1" s="247"/>
      <c r="APH1" s="247"/>
      <c r="API1" s="247"/>
      <c r="APJ1" s="247"/>
      <c r="APK1" s="247"/>
      <c r="APL1" s="247"/>
      <c r="APM1" s="247"/>
      <c r="APN1" s="247"/>
      <c r="APO1" s="247"/>
      <c r="APP1" s="247"/>
      <c r="APQ1" s="247"/>
      <c r="APR1" s="247"/>
      <c r="APS1" s="247"/>
      <c r="APT1" s="247"/>
      <c r="APU1" s="247"/>
      <c r="APV1" s="247"/>
      <c r="APW1" s="247"/>
      <c r="APX1" s="247"/>
      <c r="APY1" s="247"/>
      <c r="APZ1" s="247"/>
      <c r="AQA1" s="247"/>
      <c r="AQB1" s="247"/>
      <c r="AQC1" s="247"/>
      <c r="AQD1" s="247"/>
      <c r="AQE1" s="247"/>
      <c r="AQF1" s="247"/>
      <c r="AQG1" s="247"/>
      <c r="AQH1" s="247"/>
      <c r="AQI1" s="247"/>
      <c r="AQJ1" s="247"/>
      <c r="AQK1" s="247"/>
      <c r="AQL1" s="247"/>
      <c r="AQM1" s="247"/>
      <c r="AQN1" s="247"/>
      <c r="AQO1" s="247"/>
      <c r="AQP1" s="247"/>
      <c r="AQQ1" s="247"/>
      <c r="AQR1" s="247"/>
      <c r="AQS1" s="247"/>
      <c r="AQT1" s="247"/>
      <c r="AQU1" s="247"/>
      <c r="AQV1" s="247"/>
      <c r="AQW1" s="247"/>
      <c r="AQX1" s="247"/>
      <c r="AQY1" s="247"/>
      <c r="AQZ1" s="247"/>
      <c r="ARA1" s="247"/>
      <c r="ARB1" s="247"/>
      <c r="ARC1" s="247"/>
      <c r="ARD1" s="247"/>
      <c r="ARE1" s="247"/>
      <c r="ARF1" s="247"/>
      <c r="ARG1" s="247"/>
      <c r="ARH1" s="247"/>
      <c r="ARI1" s="247"/>
      <c r="ARJ1" s="247"/>
      <c r="ARK1" s="247"/>
      <c r="ARL1" s="247"/>
      <c r="ARM1" s="247"/>
      <c r="ARN1" s="247"/>
      <c r="ARO1" s="247"/>
      <c r="ARP1" s="247"/>
      <c r="ARQ1" s="247"/>
      <c r="ARR1" s="247"/>
      <c r="ARS1" s="247"/>
      <c r="ART1" s="247"/>
      <c r="ARU1" s="247"/>
      <c r="ARV1" s="247"/>
      <c r="ARW1" s="247"/>
      <c r="ARX1" s="247"/>
      <c r="ARY1" s="247"/>
      <c r="ARZ1" s="247"/>
      <c r="ASA1" s="247"/>
      <c r="ASB1" s="247"/>
      <c r="ASC1" s="247"/>
      <c r="ASD1" s="247"/>
      <c r="ASE1" s="247"/>
      <c r="ASF1" s="247"/>
      <c r="ASG1" s="247"/>
      <c r="ASH1" s="247"/>
      <c r="ASI1" s="247"/>
      <c r="ASJ1" s="247"/>
      <c r="ASK1" s="247"/>
      <c r="ASL1" s="247"/>
      <c r="ASM1" s="247"/>
      <c r="ASN1" s="247"/>
      <c r="ASO1" s="247"/>
      <c r="ASP1" s="247"/>
      <c r="ASQ1" s="247"/>
      <c r="ASR1" s="247"/>
      <c r="ASS1" s="247"/>
      <c r="AST1" s="247"/>
      <c r="ASU1" s="247"/>
      <c r="ASV1" s="247"/>
      <c r="ASW1" s="247"/>
      <c r="ASX1" s="247"/>
      <c r="ASY1" s="247"/>
      <c r="ASZ1" s="247"/>
      <c r="ATA1" s="247"/>
      <c r="ATB1" s="247"/>
      <c r="ATC1" s="247"/>
      <c r="ATD1" s="247"/>
      <c r="ATE1" s="247"/>
      <c r="ATF1" s="247"/>
      <c r="ATG1" s="247"/>
      <c r="ATH1" s="247"/>
      <c r="ATI1" s="247"/>
      <c r="ATJ1" s="247"/>
      <c r="ATK1" s="247"/>
      <c r="ATL1" s="247"/>
      <c r="ATM1" s="247"/>
      <c r="ATN1" s="247"/>
      <c r="ATO1" s="247"/>
      <c r="ATP1" s="247"/>
      <c r="ATQ1" s="247"/>
      <c r="ATR1" s="247"/>
      <c r="ATS1" s="247"/>
      <c r="ATT1" s="247"/>
      <c r="ATU1" s="247"/>
      <c r="ATV1" s="247"/>
      <c r="ATW1" s="247"/>
      <c r="ATX1" s="247"/>
      <c r="ATY1" s="247"/>
      <c r="ATZ1" s="247"/>
      <c r="AUA1" s="247"/>
      <c r="AUB1" s="247"/>
      <c r="AUC1" s="247"/>
      <c r="AUD1" s="247"/>
      <c r="AUE1" s="247"/>
      <c r="AUF1" s="247"/>
      <c r="AUG1" s="247"/>
      <c r="AUH1" s="247"/>
      <c r="AUI1" s="247"/>
      <c r="AUJ1" s="247"/>
      <c r="AUK1" s="247"/>
      <c r="AUL1" s="247"/>
      <c r="AUM1" s="247"/>
      <c r="AUN1" s="247"/>
      <c r="AUO1" s="247"/>
      <c r="AUP1" s="247"/>
      <c r="AUQ1" s="247"/>
      <c r="AUR1" s="247"/>
      <c r="AUS1" s="247"/>
      <c r="AUT1" s="247"/>
      <c r="AUU1" s="247"/>
      <c r="AUV1" s="247"/>
      <c r="AUW1" s="247"/>
      <c r="AUX1" s="247"/>
      <c r="AUY1" s="247"/>
      <c r="AUZ1" s="247"/>
      <c r="AVA1" s="247"/>
      <c r="AVB1" s="247"/>
      <c r="AVC1" s="247"/>
      <c r="AVD1" s="247"/>
      <c r="AVE1" s="247"/>
      <c r="AVF1" s="247"/>
      <c r="AVG1" s="247"/>
      <c r="AVH1" s="247"/>
      <c r="AVI1" s="247"/>
      <c r="AVJ1" s="247"/>
      <c r="AVK1" s="247"/>
      <c r="AVL1" s="247"/>
      <c r="AVM1" s="247"/>
      <c r="AVN1" s="247"/>
      <c r="AVO1" s="247"/>
      <c r="AVP1" s="247"/>
      <c r="AVQ1" s="247"/>
      <c r="AVR1" s="247"/>
      <c r="AVS1" s="247"/>
      <c r="AVT1" s="247"/>
      <c r="AVU1" s="247"/>
      <c r="AVV1" s="247"/>
      <c r="AVW1" s="247"/>
      <c r="AVX1" s="247"/>
      <c r="AVY1" s="247"/>
      <c r="AVZ1" s="247"/>
      <c r="AWA1" s="247"/>
      <c r="AWB1" s="247"/>
      <c r="AWC1" s="247"/>
      <c r="AWD1" s="247"/>
      <c r="AWE1" s="247"/>
      <c r="AWF1" s="247"/>
      <c r="AWG1" s="247"/>
      <c r="AWH1" s="247"/>
      <c r="AWI1" s="247"/>
      <c r="AWJ1" s="247"/>
      <c r="AWK1" s="247"/>
      <c r="AWL1" s="247"/>
      <c r="AWM1" s="247"/>
      <c r="AWN1" s="247"/>
      <c r="AWO1" s="247"/>
      <c r="AWP1" s="247"/>
      <c r="AWQ1" s="247"/>
      <c r="AWR1" s="247"/>
      <c r="AWS1" s="247"/>
      <c r="AWT1" s="247"/>
      <c r="AWU1" s="247"/>
      <c r="AWV1" s="247"/>
      <c r="AWW1" s="247"/>
      <c r="AWX1" s="247"/>
      <c r="AWY1" s="247"/>
      <c r="AWZ1" s="247"/>
      <c r="AXA1" s="247"/>
      <c r="AXB1" s="247"/>
      <c r="AXC1" s="247"/>
      <c r="AXD1" s="247"/>
      <c r="AXE1" s="247"/>
      <c r="AXF1" s="247"/>
      <c r="AXG1" s="247"/>
      <c r="AXH1" s="247"/>
      <c r="AXI1" s="247"/>
      <c r="AXJ1" s="247"/>
      <c r="AXK1" s="247"/>
      <c r="AXL1" s="247"/>
      <c r="AXM1" s="247"/>
      <c r="AXN1" s="247"/>
      <c r="AXO1" s="247"/>
      <c r="AXP1" s="247"/>
      <c r="AXQ1" s="247"/>
      <c r="AXR1" s="247"/>
      <c r="AXS1" s="247"/>
      <c r="AXT1" s="247"/>
      <c r="AXU1" s="247"/>
      <c r="AXV1" s="247"/>
      <c r="AXW1" s="247"/>
      <c r="AXX1" s="247"/>
      <c r="AXY1" s="247"/>
      <c r="AXZ1" s="247"/>
      <c r="AYA1" s="247"/>
      <c r="AYB1" s="247"/>
      <c r="AYC1" s="247"/>
      <c r="AYD1" s="247"/>
      <c r="AYE1" s="247"/>
      <c r="AYF1" s="247"/>
      <c r="AYG1" s="247"/>
      <c r="AYH1" s="247"/>
      <c r="AYI1" s="247"/>
      <c r="AYJ1" s="247"/>
      <c r="AYK1" s="247"/>
      <c r="AYL1" s="247"/>
      <c r="AYM1" s="247"/>
      <c r="AYN1" s="247"/>
      <c r="AYO1" s="247"/>
      <c r="AYP1" s="247"/>
      <c r="AYQ1" s="247"/>
      <c r="AYR1" s="247"/>
      <c r="AYS1" s="247"/>
      <c r="AYT1" s="247"/>
      <c r="AYU1" s="247"/>
      <c r="AYV1" s="247"/>
      <c r="AYW1" s="247"/>
      <c r="AYX1" s="247"/>
      <c r="AYY1" s="247"/>
      <c r="AYZ1" s="247"/>
      <c r="AZA1" s="247"/>
      <c r="AZB1" s="247"/>
      <c r="AZC1" s="247"/>
      <c r="AZD1" s="247"/>
      <c r="AZE1" s="247"/>
      <c r="AZF1" s="247"/>
      <c r="AZG1" s="247"/>
      <c r="AZH1" s="247"/>
      <c r="AZI1" s="247"/>
      <c r="AZJ1" s="247"/>
      <c r="AZK1" s="247"/>
      <c r="AZL1" s="247"/>
      <c r="AZM1" s="247"/>
      <c r="AZN1" s="247"/>
      <c r="AZO1" s="247"/>
      <c r="AZP1" s="247"/>
      <c r="AZQ1" s="247"/>
      <c r="AZR1" s="247"/>
      <c r="AZS1" s="247"/>
      <c r="AZT1" s="247"/>
      <c r="AZU1" s="247"/>
      <c r="AZV1" s="247"/>
      <c r="AZW1" s="247"/>
      <c r="AZX1" s="247"/>
      <c r="AZY1" s="247"/>
      <c r="AZZ1" s="247"/>
      <c r="BAA1" s="247"/>
      <c r="BAB1" s="247"/>
      <c r="BAC1" s="247"/>
      <c r="BAD1" s="247"/>
      <c r="BAE1" s="247"/>
      <c r="BAF1" s="247"/>
      <c r="BAG1" s="247"/>
      <c r="BAH1" s="247"/>
      <c r="BAI1" s="247"/>
      <c r="BAJ1" s="247"/>
      <c r="BAK1" s="247"/>
      <c r="BAL1" s="247"/>
      <c r="BAM1" s="247"/>
      <c r="BAN1" s="247"/>
      <c r="BAO1" s="247"/>
      <c r="BAP1" s="247"/>
      <c r="BAQ1" s="247"/>
      <c r="BAR1" s="247"/>
      <c r="BAS1" s="247"/>
      <c r="BAT1" s="247"/>
      <c r="BAU1" s="247"/>
      <c r="BAV1" s="247"/>
      <c r="BAW1" s="247"/>
      <c r="BAX1" s="247"/>
      <c r="BAY1" s="247"/>
      <c r="BAZ1" s="247"/>
      <c r="BBA1" s="247"/>
      <c r="BBB1" s="247"/>
      <c r="BBC1" s="247"/>
      <c r="BBD1" s="247"/>
      <c r="BBE1" s="247"/>
      <c r="BBF1" s="247"/>
      <c r="BBG1" s="247"/>
      <c r="BBH1" s="247"/>
      <c r="BBI1" s="247"/>
      <c r="BBJ1" s="247"/>
      <c r="BBK1" s="247"/>
      <c r="BBL1" s="247"/>
      <c r="BBM1" s="247"/>
      <c r="BBN1" s="247"/>
      <c r="BBO1" s="247"/>
      <c r="BBP1" s="247"/>
      <c r="BBQ1" s="247"/>
      <c r="BBR1" s="247"/>
      <c r="BBS1" s="247"/>
      <c r="BBT1" s="247"/>
      <c r="BBU1" s="247"/>
      <c r="BBV1" s="247"/>
      <c r="BBW1" s="247"/>
      <c r="BBX1" s="247"/>
      <c r="BBY1" s="247"/>
      <c r="BBZ1" s="247"/>
      <c r="BCA1" s="247"/>
      <c r="BCB1" s="247"/>
      <c r="BCC1" s="247"/>
      <c r="BCD1" s="247"/>
      <c r="BCE1" s="247"/>
      <c r="BCF1" s="247"/>
      <c r="BCG1" s="247"/>
      <c r="BCH1" s="247"/>
      <c r="BCI1" s="247"/>
      <c r="BCJ1" s="247"/>
      <c r="BCK1" s="247"/>
      <c r="BCL1" s="247"/>
      <c r="BCM1" s="247"/>
      <c r="BCN1" s="247"/>
      <c r="BCO1" s="247"/>
      <c r="BCP1" s="247"/>
      <c r="BCQ1" s="247"/>
      <c r="BCR1" s="247"/>
      <c r="BCS1" s="247"/>
      <c r="BCT1" s="247"/>
      <c r="BCU1" s="247"/>
      <c r="BCV1" s="247"/>
      <c r="BCW1" s="247"/>
      <c r="BCX1" s="247"/>
      <c r="BCY1" s="247"/>
      <c r="BCZ1" s="247"/>
      <c r="BDA1" s="247"/>
      <c r="BDB1" s="247"/>
      <c r="BDC1" s="247"/>
      <c r="BDD1" s="247"/>
      <c r="BDE1" s="247"/>
      <c r="BDF1" s="247"/>
      <c r="BDG1" s="247"/>
      <c r="BDH1" s="247"/>
      <c r="BDI1" s="247"/>
      <c r="BDJ1" s="247"/>
      <c r="BDK1" s="247"/>
      <c r="BDL1" s="247"/>
      <c r="BDM1" s="247"/>
      <c r="BDN1" s="247"/>
      <c r="BDO1" s="247"/>
      <c r="BDP1" s="247"/>
      <c r="BDQ1" s="247"/>
      <c r="BDR1" s="247"/>
      <c r="BDS1" s="247"/>
      <c r="BDT1" s="247"/>
      <c r="BDU1" s="247"/>
    </row>
    <row r="2" spans="1:1477" s="4" customFormat="1" ht="37.5" customHeight="1">
      <c r="A2" s="305"/>
      <c r="B2" s="305"/>
      <c r="C2" s="308"/>
      <c r="D2" s="308"/>
      <c r="E2" s="306"/>
      <c r="F2" s="307"/>
      <c r="G2" s="307"/>
      <c r="H2" s="309"/>
      <c r="I2" s="313"/>
      <c r="J2" s="308"/>
      <c r="K2" s="308"/>
      <c r="L2" s="308"/>
      <c r="M2" s="305"/>
      <c r="N2" s="305"/>
      <c r="O2" s="308"/>
      <c r="P2" s="311"/>
      <c r="Q2" s="311"/>
      <c r="R2" s="308"/>
      <c r="S2" s="308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05"/>
      <c r="AE2" s="305"/>
      <c r="AF2" s="312"/>
      <c r="AG2" s="312"/>
      <c r="AH2" s="311"/>
      <c r="AI2" s="311"/>
      <c r="AJ2" s="87" t="s">
        <v>108</v>
      </c>
      <c r="AK2" s="87" t="s">
        <v>66</v>
      </c>
      <c r="AL2" s="88" t="s">
        <v>109</v>
      </c>
      <c r="AM2" s="88" t="s">
        <v>110</v>
      </c>
      <c r="AN2" s="87" t="s">
        <v>108</v>
      </c>
      <c r="AO2" s="87" t="s">
        <v>66</v>
      </c>
      <c r="AP2" s="88" t="s">
        <v>109</v>
      </c>
      <c r="AQ2" s="88" t="s">
        <v>110</v>
      </c>
      <c r="AR2" s="87" t="s">
        <v>108</v>
      </c>
      <c r="AS2" s="87" t="s">
        <v>66</v>
      </c>
      <c r="AT2" s="88" t="s">
        <v>109</v>
      </c>
      <c r="AU2" s="88" t="s">
        <v>110</v>
      </c>
      <c r="AV2" s="87" t="s">
        <v>108</v>
      </c>
      <c r="AW2" s="87" t="s">
        <v>66</v>
      </c>
      <c r="AX2" s="88" t="s">
        <v>109</v>
      </c>
      <c r="AY2" s="88" t="s">
        <v>110</v>
      </c>
      <c r="AZ2" s="87" t="s">
        <v>108</v>
      </c>
      <c r="BA2" s="87" t="s">
        <v>66</v>
      </c>
      <c r="BB2" s="88" t="s">
        <v>109</v>
      </c>
      <c r="BC2" s="88" t="s">
        <v>110</v>
      </c>
      <c r="BD2" s="87" t="s">
        <v>108</v>
      </c>
      <c r="BE2" s="87" t="s">
        <v>66</v>
      </c>
      <c r="BF2" s="88" t="s">
        <v>109</v>
      </c>
      <c r="BG2" s="88" t="s">
        <v>110</v>
      </c>
      <c r="BH2" s="87" t="s">
        <v>108</v>
      </c>
      <c r="BI2" s="87" t="s">
        <v>66</v>
      </c>
      <c r="BJ2" s="88" t="s">
        <v>109</v>
      </c>
      <c r="BK2" s="88" t="s">
        <v>110</v>
      </c>
      <c r="BL2" s="87" t="s">
        <v>108</v>
      </c>
      <c r="BM2" s="87" t="s">
        <v>66</v>
      </c>
      <c r="BN2" s="88" t="s">
        <v>109</v>
      </c>
      <c r="BO2" s="88" t="s">
        <v>110</v>
      </c>
      <c r="BP2" s="87" t="s">
        <v>108</v>
      </c>
      <c r="BQ2" s="87" t="s">
        <v>66</v>
      </c>
      <c r="BR2" s="88" t="s">
        <v>109</v>
      </c>
      <c r="BS2" s="88" t="s">
        <v>110</v>
      </c>
      <c r="BT2" s="87" t="s">
        <v>108</v>
      </c>
      <c r="BU2" s="87" t="s">
        <v>66</v>
      </c>
      <c r="BV2" s="88" t="s">
        <v>109</v>
      </c>
      <c r="BW2" s="88" t="s">
        <v>110</v>
      </c>
      <c r="BX2" s="87" t="s">
        <v>108</v>
      </c>
      <c r="BY2" s="87" t="s">
        <v>66</v>
      </c>
      <c r="BZ2" s="88" t="s">
        <v>109</v>
      </c>
      <c r="CA2" s="88" t="s">
        <v>110</v>
      </c>
      <c r="CB2" s="87" t="s">
        <v>108</v>
      </c>
      <c r="CC2" s="87" t="s">
        <v>66</v>
      </c>
      <c r="CD2" s="88" t="s">
        <v>109</v>
      </c>
      <c r="CE2" s="88" t="s">
        <v>110</v>
      </c>
      <c r="CF2" s="87" t="s">
        <v>108</v>
      </c>
      <c r="CG2" s="87" t="s">
        <v>66</v>
      </c>
      <c r="CH2" s="88" t="s">
        <v>109</v>
      </c>
      <c r="CI2" s="88" t="s">
        <v>110</v>
      </c>
      <c r="CJ2" s="87" t="s">
        <v>108</v>
      </c>
      <c r="CK2" s="87" t="s">
        <v>66</v>
      </c>
      <c r="CL2" s="88" t="s">
        <v>109</v>
      </c>
      <c r="CM2" s="88" t="s">
        <v>110</v>
      </c>
      <c r="CN2" s="308"/>
      <c r="CO2" s="308"/>
      <c r="CP2" s="308"/>
      <c r="CQ2" s="308"/>
      <c r="CR2" s="308"/>
      <c r="CS2" s="308"/>
      <c r="CT2" s="306"/>
      <c r="CU2" s="307"/>
      <c r="CV2" s="307"/>
      <c r="CW2" s="306"/>
      <c r="CX2" s="306"/>
      <c r="CY2" s="307"/>
      <c r="CZ2" s="307"/>
      <c r="DA2" s="308"/>
      <c r="DB2" s="312"/>
      <c r="DC2" s="89" t="s">
        <v>111</v>
      </c>
      <c r="DD2" s="5" t="s">
        <v>112</v>
      </c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</row>
    <row r="3" spans="1:1477" s="73" customFormat="1">
      <c r="B3" s="73" t="s">
        <v>143</v>
      </c>
      <c r="C3" s="73" t="s">
        <v>189</v>
      </c>
      <c r="D3" s="73" t="s">
        <v>190</v>
      </c>
      <c r="E3" s="72">
        <v>42536</v>
      </c>
      <c r="F3" s="73" t="s">
        <v>467</v>
      </c>
      <c r="G3" s="73" t="s">
        <v>468</v>
      </c>
      <c r="H3" s="223">
        <v>1</v>
      </c>
      <c r="I3" s="73">
        <v>3</v>
      </c>
      <c r="J3" s="73">
        <v>150</v>
      </c>
      <c r="K3" s="73">
        <v>198</v>
      </c>
      <c r="L3" s="73">
        <v>198</v>
      </c>
      <c r="M3" s="219">
        <f>IF(J3 = 0,0,(L3-AH3-AI3)/J3)</f>
        <v>1.1466666666666667</v>
      </c>
      <c r="N3" s="73">
        <f>IF(G3&lt;&gt;"",IF(M3&lt;=1.2,1,0),0)</f>
        <v>1</v>
      </c>
      <c r="O3" s="73">
        <v>0</v>
      </c>
      <c r="P3" s="73">
        <v>0</v>
      </c>
      <c r="Q3" s="73">
        <v>0</v>
      </c>
      <c r="R3" s="73">
        <v>40</v>
      </c>
      <c r="S3" s="73">
        <v>8</v>
      </c>
      <c r="T3" s="225">
        <v>1852000</v>
      </c>
      <c r="U3" s="225">
        <v>50000</v>
      </c>
      <c r="V3" s="225">
        <v>1802000</v>
      </c>
      <c r="W3" s="225">
        <v>1866275</v>
      </c>
      <c r="X3" s="225">
        <v>1867608</v>
      </c>
      <c r="Y3" s="225">
        <v>0</v>
      </c>
      <c r="Z3" s="225">
        <v>0</v>
      </c>
      <c r="AA3" s="225">
        <v>0</v>
      </c>
      <c r="AB3" s="225">
        <v>1867608</v>
      </c>
      <c r="AC3" s="225">
        <v>1867700</v>
      </c>
      <c r="AD3" s="219">
        <f>IF(V3=0,0,AC3/V3)</f>
        <v>1.0364594894561598</v>
      </c>
      <c r="AE3" s="73">
        <f>IF(AD3 &lt;=1.1,1,0)</f>
        <v>1</v>
      </c>
      <c r="AF3" s="225">
        <v>92</v>
      </c>
      <c r="AG3" s="225">
        <v>14275</v>
      </c>
      <c r="AH3" s="73">
        <v>13</v>
      </c>
      <c r="AI3" s="73">
        <v>13</v>
      </c>
      <c r="AJ3" s="73">
        <v>0</v>
      </c>
      <c r="AK3" s="73">
        <v>0</v>
      </c>
      <c r="AL3" s="95">
        <v>0</v>
      </c>
      <c r="AM3" s="95">
        <v>0</v>
      </c>
      <c r="AN3" s="73">
        <v>0</v>
      </c>
      <c r="AO3" s="73">
        <v>8</v>
      </c>
      <c r="AP3" s="95">
        <v>26881</v>
      </c>
      <c r="AQ3" s="95">
        <v>0</v>
      </c>
      <c r="AR3" s="73">
        <v>0</v>
      </c>
      <c r="AS3" s="73">
        <v>0</v>
      </c>
      <c r="AT3" s="95">
        <v>0</v>
      </c>
      <c r="AU3" s="95">
        <v>0</v>
      </c>
      <c r="AV3" s="73">
        <v>0</v>
      </c>
      <c r="AW3" s="73">
        <v>0</v>
      </c>
      <c r="AX3" s="95">
        <v>0</v>
      </c>
      <c r="AY3" s="95">
        <v>0</v>
      </c>
      <c r="AZ3" s="73">
        <v>0</v>
      </c>
      <c r="BA3" s="73">
        <v>0</v>
      </c>
      <c r="BB3" s="95">
        <v>0</v>
      </c>
      <c r="BC3" s="95">
        <v>0</v>
      </c>
      <c r="BD3" s="73">
        <v>14</v>
      </c>
      <c r="BE3" s="73">
        <v>0</v>
      </c>
      <c r="BF3" s="95">
        <v>0</v>
      </c>
      <c r="BG3" s="95">
        <v>0</v>
      </c>
      <c r="BH3" s="73">
        <v>0</v>
      </c>
      <c r="BI3" s="73">
        <v>0</v>
      </c>
      <c r="BJ3" s="95">
        <v>0</v>
      </c>
      <c r="BK3" s="95">
        <v>0</v>
      </c>
      <c r="BL3" s="73">
        <v>0</v>
      </c>
      <c r="BM3" s="73">
        <v>0</v>
      </c>
      <c r="BN3" s="95">
        <v>0</v>
      </c>
      <c r="BO3" s="95">
        <v>0</v>
      </c>
      <c r="BP3" s="73">
        <v>0</v>
      </c>
      <c r="BQ3" s="73">
        <v>0</v>
      </c>
      <c r="BR3" s="95">
        <v>0</v>
      </c>
      <c r="BS3" s="95">
        <v>0</v>
      </c>
      <c r="BT3" s="73">
        <v>0</v>
      </c>
      <c r="BU3" s="73">
        <v>0</v>
      </c>
      <c r="BV3" s="95">
        <v>0</v>
      </c>
      <c r="BW3" s="95">
        <v>0</v>
      </c>
      <c r="BX3" s="73">
        <v>0</v>
      </c>
      <c r="BY3" s="251">
        <v>0</v>
      </c>
      <c r="BZ3" s="95">
        <v>0</v>
      </c>
      <c r="CA3" s="95">
        <v>0</v>
      </c>
      <c r="CB3" s="73">
        <v>0</v>
      </c>
      <c r="CC3" s="73">
        <v>0</v>
      </c>
      <c r="CD3" s="95">
        <v>0</v>
      </c>
      <c r="CE3" s="95">
        <v>0</v>
      </c>
      <c r="CF3" s="73">
        <v>0</v>
      </c>
      <c r="CG3" s="73">
        <v>0</v>
      </c>
      <c r="CH3" s="95">
        <v>0</v>
      </c>
      <c r="CI3" s="95">
        <v>0</v>
      </c>
      <c r="CJ3" s="73">
        <v>14</v>
      </c>
      <c r="CK3" s="73">
        <v>8</v>
      </c>
      <c r="CL3" s="95">
        <v>26881</v>
      </c>
      <c r="CM3" s="95">
        <v>0</v>
      </c>
      <c r="CN3" s="73" t="s">
        <v>336</v>
      </c>
      <c r="CO3" s="73" t="s">
        <v>337</v>
      </c>
      <c r="CP3" s="73" t="s">
        <v>328</v>
      </c>
      <c r="CQ3" s="73" t="s">
        <v>328</v>
      </c>
      <c r="CR3" s="73" t="s">
        <v>328</v>
      </c>
      <c r="CS3" s="73" t="s">
        <v>328</v>
      </c>
      <c r="CT3" s="72">
        <v>42922</v>
      </c>
      <c r="CU3" s="73" t="s">
        <v>469</v>
      </c>
      <c r="CV3" s="73" t="s">
        <v>470</v>
      </c>
      <c r="CW3" s="72" t="s">
        <v>187</v>
      </c>
      <c r="CX3" s="72">
        <v>42836</v>
      </c>
      <c r="CY3" s="73" t="s">
        <v>467</v>
      </c>
      <c r="CZ3" s="73" t="s">
        <v>471</v>
      </c>
      <c r="DA3" s="73" t="s">
        <v>193</v>
      </c>
      <c r="DB3" s="73">
        <v>2064220.28</v>
      </c>
      <c r="DE3" s="218"/>
      <c r="DF3" s="218"/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8"/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8"/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8"/>
      <c r="EQ3" s="218"/>
      <c r="ER3" s="218"/>
      <c r="ES3" s="218"/>
      <c r="ET3" s="218"/>
      <c r="EU3" s="218"/>
      <c r="EV3" s="218"/>
      <c r="EW3" s="218"/>
      <c r="EX3" s="218"/>
      <c r="EY3" s="218"/>
      <c r="EZ3" s="218"/>
      <c r="FA3" s="218"/>
      <c r="FB3" s="218"/>
      <c r="FC3" s="218"/>
      <c r="FD3" s="218"/>
      <c r="FE3" s="218"/>
      <c r="FF3" s="218"/>
      <c r="FG3" s="218"/>
      <c r="FH3" s="218"/>
      <c r="FI3" s="218"/>
      <c r="FJ3" s="218"/>
      <c r="FK3" s="218"/>
      <c r="FL3" s="218"/>
      <c r="FM3" s="218"/>
      <c r="FN3" s="218"/>
      <c r="FO3" s="218"/>
      <c r="FP3" s="218"/>
      <c r="FQ3" s="218"/>
      <c r="FR3" s="218"/>
      <c r="FS3" s="218"/>
      <c r="FT3" s="218"/>
      <c r="FU3" s="218"/>
      <c r="FV3" s="218"/>
      <c r="FW3" s="218"/>
      <c r="FX3" s="218"/>
      <c r="FY3" s="218"/>
      <c r="FZ3" s="218"/>
      <c r="GA3" s="218"/>
      <c r="GB3" s="218"/>
      <c r="GC3" s="218"/>
      <c r="GD3" s="218"/>
      <c r="GE3" s="218"/>
      <c r="GF3" s="218"/>
      <c r="GG3" s="218"/>
      <c r="GH3" s="218"/>
      <c r="GI3" s="218"/>
      <c r="GJ3" s="218"/>
      <c r="GK3" s="218"/>
      <c r="GL3" s="218"/>
      <c r="GM3" s="218"/>
      <c r="GN3" s="218"/>
      <c r="GO3" s="218"/>
      <c r="GP3" s="218"/>
      <c r="GQ3" s="218"/>
      <c r="GR3" s="218"/>
      <c r="GS3" s="218"/>
      <c r="GT3" s="218"/>
      <c r="GU3" s="218"/>
      <c r="GV3" s="218"/>
      <c r="GW3" s="218"/>
      <c r="GX3" s="218"/>
      <c r="GY3" s="218"/>
      <c r="GZ3" s="218"/>
      <c r="HA3" s="218"/>
      <c r="HB3" s="218"/>
      <c r="HC3" s="218"/>
      <c r="HD3" s="218"/>
      <c r="HE3" s="218"/>
      <c r="HF3" s="218"/>
      <c r="HG3" s="218"/>
      <c r="HH3" s="218"/>
      <c r="HI3" s="218"/>
      <c r="HJ3" s="218"/>
      <c r="HK3" s="218"/>
      <c r="HL3" s="218"/>
      <c r="HM3" s="218"/>
      <c r="HN3" s="218"/>
      <c r="HO3" s="218"/>
      <c r="HP3" s="218"/>
      <c r="HQ3" s="218"/>
      <c r="HR3" s="218"/>
      <c r="HS3" s="218"/>
      <c r="HT3" s="218"/>
      <c r="HU3" s="218"/>
      <c r="HV3" s="218"/>
      <c r="HW3" s="218"/>
      <c r="HX3" s="218"/>
      <c r="HY3" s="218"/>
      <c r="HZ3" s="218"/>
      <c r="IA3" s="218"/>
      <c r="IB3" s="218"/>
      <c r="IC3" s="218"/>
      <c r="ID3" s="218"/>
      <c r="IE3" s="218"/>
      <c r="IF3" s="218"/>
      <c r="IG3" s="218"/>
      <c r="IH3" s="218"/>
      <c r="II3" s="218"/>
      <c r="IJ3" s="218"/>
      <c r="IK3" s="218"/>
      <c r="IL3" s="218"/>
      <c r="IM3" s="218"/>
      <c r="IN3" s="218"/>
      <c r="IO3" s="218"/>
      <c r="IP3" s="218"/>
      <c r="IQ3" s="218"/>
      <c r="IR3" s="218"/>
      <c r="IS3" s="218"/>
      <c r="IT3" s="218"/>
      <c r="IU3" s="218"/>
      <c r="IV3" s="218"/>
      <c r="IW3" s="218"/>
      <c r="IX3" s="218"/>
      <c r="IY3" s="218"/>
      <c r="IZ3" s="218"/>
      <c r="JA3" s="218"/>
      <c r="JB3" s="218"/>
      <c r="JC3" s="218"/>
      <c r="JD3" s="218"/>
      <c r="JE3" s="218"/>
      <c r="JF3" s="218"/>
      <c r="JG3" s="218"/>
      <c r="JH3" s="218"/>
      <c r="JI3" s="218"/>
      <c r="JJ3" s="218"/>
      <c r="JK3" s="218"/>
      <c r="JL3" s="218"/>
      <c r="JM3" s="218"/>
      <c r="JN3" s="218"/>
      <c r="JO3" s="218"/>
      <c r="JP3" s="218"/>
      <c r="JQ3" s="218"/>
      <c r="JR3" s="218"/>
      <c r="JS3" s="218"/>
      <c r="JT3" s="218"/>
      <c r="JU3" s="218"/>
      <c r="JV3" s="218"/>
      <c r="JW3" s="218"/>
      <c r="JX3" s="218"/>
      <c r="JY3" s="218"/>
      <c r="JZ3" s="218"/>
      <c r="KA3" s="218"/>
      <c r="KB3" s="218"/>
      <c r="KC3" s="218"/>
      <c r="KD3" s="218"/>
      <c r="KE3" s="218"/>
      <c r="KF3" s="218"/>
      <c r="KG3" s="218"/>
      <c r="KH3" s="218"/>
      <c r="KI3" s="218"/>
      <c r="KJ3" s="218"/>
      <c r="KK3" s="218"/>
      <c r="KL3" s="218"/>
      <c r="KM3" s="218"/>
      <c r="KN3" s="218"/>
      <c r="KO3" s="218"/>
      <c r="KP3" s="218"/>
      <c r="KQ3" s="218"/>
      <c r="KR3" s="218"/>
      <c r="KS3" s="218"/>
      <c r="KT3" s="218"/>
      <c r="KU3" s="218"/>
      <c r="KV3" s="218"/>
      <c r="KW3" s="218"/>
      <c r="KX3" s="218"/>
      <c r="KY3" s="218"/>
      <c r="KZ3" s="218"/>
      <c r="LA3" s="218"/>
      <c r="LB3" s="218"/>
      <c r="LC3" s="218"/>
      <c r="LD3" s="218"/>
      <c r="LE3" s="218"/>
      <c r="LF3" s="218"/>
      <c r="LG3" s="218"/>
      <c r="LH3" s="218"/>
      <c r="LI3" s="218"/>
      <c r="LJ3" s="218"/>
      <c r="LK3" s="218"/>
      <c r="LL3" s="218"/>
      <c r="LM3" s="218"/>
      <c r="LN3" s="218"/>
      <c r="LO3" s="218"/>
      <c r="LP3" s="218"/>
      <c r="LQ3" s="218"/>
      <c r="LR3" s="218"/>
      <c r="LS3" s="218"/>
      <c r="LT3" s="218"/>
      <c r="LU3" s="218"/>
      <c r="LV3" s="218"/>
      <c r="LW3" s="218"/>
      <c r="LX3" s="218"/>
      <c r="LY3" s="218"/>
      <c r="LZ3" s="218"/>
      <c r="MA3" s="218"/>
      <c r="MB3" s="218"/>
      <c r="MC3" s="218"/>
      <c r="MD3" s="218"/>
      <c r="ME3" s="218"/>
      <c r="MF3" s="218"/>
      <c r="MG3" s="218"/>
      <c r="MH3" s="218"/>
      <c r="MI3" s="218"/>
      <c r="MJ3" s="218"/>
      <c r="MK3" s="218"/>
      <c r="ML3" s="218"/>
      <c r="MM3" s="218"/>
      <c r="MN3" s="218"/>
      <c r="MO3" s="218"/>
      <c r="MP3" s="218"/>
      <c r="MQ3" s="218"/>
      <c r="MR3" s="218"/>
      <c r="MS3" s="218"/>
      <c r="MT3" s="218"/>
      <c r="MU3" s="218"/>
      <c r="MV3" s="218"/>
      <c r="MW3" s="218"/>
      <c r="MX3" s="218"/>
      <c r="MY3" s="218"/>
      <c r="MZ3" s="218"/>
      <c r="NA3" s="218"/>
      <c r="NB3" s="218"/>
      <c r="NC3" s="218"/>
      <c r="ND3" s="218"/>
      <c r="NE3" s="218"/>
      <c r="NF3" s="218"/>
      <c r="NG3" s="218"/>
      <c r="NH3" s="218"/>
      <c r="NI3" s="218"/>
      <c r="NJ3" s="218"/>
      <c r="NK3" s="218"/>
      <c r="NL3" s="218"/>
      <c r="NM3" s="218"/>
      <c r="NN3" s="218"/>
      <c r="NO3" s="218"/>
      <c r="NP3" s="218"/>
      <c r="NQ3" s="218"/>
      <c r="NR3" s="218"/>
      <c r="NS3" s="218"/>
      <c r="NT3" s="218"/>
      <c r="NU3" s="218"/>
      <c r="NV3" s="218"/>
      <c r="NW3" s="218"/>
      <c r="NX3" s="218"/>
      <c r="NY3" s="218"/>
      <c r="NZ3" s="218"/>
      <c r="OA3" s="218"/>
      <c r="OB3" s="218"/>
      <c r="OC3" s="218"/>
      <c r="OD3" s="218"/>
      <c r="OE3" s="218"/>
      <c r="OF3" s="218"/>
      <c r="OG3" s="218"/>
      <c r="OH3" s="218"/>
      <c r="OI3" s="218"/>
      <c r="OJ3" s="218"/>
      <c r="OK3" s="218"/>
      <c r="OL3" s="218"/>
      <c r="OM3" s="218"/>
      <c r="ON3" s="218"/>
      <c r="OO3" s="218"/>
      <c r="OP3" s="218"/>
      <c r="OQ3" s="218"/>
      <c r="OR3" s="218"/>
      <c r="OS3" s="218"/>
      <c r="OT3" s="218"/>
      <c r="OU3" s="218"/>
      <c r="OV3" s="218"/>
      <c r="OW3" s="218"/>
      <c r="OX3" s="218"/>
      <c r="OY3" s="218"/>
      <c r="OZ3" s="218"/>
      <c r="PA3" s="218"/>
      <c r="PB3" s="218"/>
      <c r="PC3" s="218"/>
      <c r="PD3" s="218"/>
      <c r="PE3" s="218"/>
      <c r="PF3" s="218"/>
      <c r="PG3" s="218"/>
      <c r="PH3" s="218"/>
      <c r="PI3" s="218"/>
      <c r="PJ3" s="218"/>
      <c r="PK3" s="218"/>
      <c r="PL3" s="218"/>
      <c r="PM3" s="218"/>
      <c r="PN3" s="218"/>
      <c r="PO3" s="218"/>
      <c r="PP3" s="218"/>
      <c r="PQ3" s="218"/>
      <c r="PR3" s="218"/>
      <c r="PS3" s="218"/>
      <c r="PT3" s="218"/>
      <c r="PU3" s="218"/>
      <c r="PV3" s="218"/>
      <c r="PW3" s="218"/>
      <c r="PX3" s="218"/>
      <c r="PY3" s="218"/>
      <c r="PZ3" s="218"/>
      <c r="QA3" s="218"/>
      <c r="QB3" s="218"/>
      <c r="QC3" s="218"/>
      <c r="QD3" s="218"/>
      <c r="QE3" s="218"/>
      <c r="QF3" s="218"/>
      <c r="QG3" s="218"/>
      <c r="QH3" s="218"/>
      <c r="QI3" s="218"/>
      <c r="QJ3" s="218"/>
      <c r="QK3" s="218"/>
      <c r="QL3" s="218"/>
      <c r="QM3" s="218"/>
      <c r="QN3" s="218"/>
      <c r="QO3" s="218"/>
      <c r="QP3" s="218"/>
      <c r="QQ3" s="218"/>
      <c r="QR3" s="218"/>
      <c r="QS3" s="218"/>
      <c r="QT3" s="218"/>
      <c r="QU3" s="218"/>
      <c r="QV3" s="218"/>
      <c r="QW3" s="218"/>
      <c r="QX3" s="218"/>
      <c r="QY3" s="218"/>
      <c r="QZ3" s="218"/>
      <c r="RA3" s="218"/>
      <c r="RB3" s="218"/>
      <c r="RC3" s="218"/>
      <c r="RD3" s="218"/>
      <c r="RE3" s="218"/>
      <c r="RF3" s="218"/>
      <c r="RG3" s="218"/>
      <c r="RH3" s="218"/>
      <c r="RI3" s="218"/>
      <c r="RJ3" s="218"/>
      <c r="RK3" s="218"/>
      <c r="RL3" s="218"/>
      <c r="RM3" s="218"/>
      <c r="RN3" s="218"/>
      <c r="RO3" s="218"/>
      <c r="RP3" s="218"/>
      <c r="RQ3" s="218"/>
      <c r="RR3" s="218"/>
      <c r="RS3" s="218"/>
      <c r="RT3" s="218"/>
      <c r="RU3" s="218"/>
      <c r="RV3" s="218"/>
      <c r="RW3" s="218"/>
      <c r="RX3" s="218"/>
      <c r="RY3" s="218"/>
      <c r="RZ3" s="218"/>
      <c r="SA3" s="218"/>
      <c r="SB3" s="218"/>
      <c r="SC3" s="218"/>
      <c r="SD3" s="218"/>
      <c r="SE3" s="218"/>
      <c r="SF3" s="218"/>
      <c r="SG3" s="218"/>
      <c r="SH3" s="218"/>
      <c r="SI3" s="218"/>
      <c r="SJ3" s="218"/>
      <c r="SK3" s="218"/>
      <c r="SL3" s="218"/>
      <c r="SM3" s="218"/>
      <c r="SN3" s="218"/>
      <c r="SO3" s="218"/>
      <c r="SP3" s="218"/>
      <c r="SQ3" s="218"/>
      <c r="SR3" s="218"/>
      <c r="SS3" s="218"/>
      <c r="ST3" s="218"/>
      <c r="SU3" s="218"/>
      <c r="SV3" s="218"/>
      <c r="SW3" s="218"/>
      <c r="SX3" s="218"/>
      <c r="SY3" s="218"/>
      <c r="SZ3" s="218"/>
      <c r="TA3" s="218"/>
      <c r="TB3" s="218"/>
      <c r="TC3" s="218"/>
      <c r="TD3" s="218"/>
      <c r="TE3" s="218"/>
      <c r="TF3" s="218"/>
      <c r="TG3" s="218"/>
      <c r="TH3" s="218"/>
      <c r="TI3" s="218"/>
      <c r="TJ3" s="218"/>
      <c r="TK3" s="218"/>
      <c r="TL3" s="218"/>
      <c r="TM3" s="218"/>
      <c r="TN3" s="218"/>
      <c r="TO3" s="218"/>
      <c r="TP3" s="218"/>
      <c r="TQ3" s="218"/>
      <c r="TR3" s="218"/>
      <c r="TS3" s="218"/>
      <c r="TT3" s="218"/>
      <c r="TU3" s="218"/>
      <c r="TV3" s="218"/>
      <c r="TW3" s="218"/>
      <c r="TX3" s="218"/>
      <c r="TY3" s="218"/>
      <c r="TZ3" s="218"/>
      <c r="UA3" s="218"/>
      <c r="UB3" s="218"/>
      <c r="UC3" s="218"/>
      <c r="UD3" s="218"/>
      <c r="UE3" s="218"/>
      <c r="UF3" s="218"/>
      <c r="UG3" s="218"/>
      <c r="UH3" s="218"/>
      <c r="UI3" s="218"/>
      <c r="UJ3" s="218"/>
      <c r="UK3" s="218"/>
      <c r="UL3" s="218"/>
      <c r="UM3" s="218"/>
      <c r="UN3" s="218"/>
      <c r="UO3" s="218"/>
      <c r="UP3" s="218"/>
      <c r="UQ3" s="218"/>
      <c r="UR3" s="218"/>
      <c r="US3" s="218"/>
      <c r="UT3" s="218"/>
      <c r="UU3" s="218"/>
      <c r="UV3" s="218"/>
      <c r="UW3" s="218"/>
      <c r="UX3" s="218"/>
      <c r="UY3" s="218"/>
      <c r="UZ3" s="218"/>
      <c r="VA3" s="218"/>
      <c r="VB3" s="218"/>
      <c r="VC3" s="218"/>
      <c r="VD3" s="218"/>
      <c r="VE3" s="218"/>
      <c r="VF3" s="218"/>
      <c r="VG3" s="218"/>
      <c r="VH3" s="218"/>
      <c r="VI3" s="218"/>
      <c r="VJ3" s="218"/>
      <c r="VK3" s="218"/>
      <c r="VL3" s="218"/>
      <c r="VM3" s="218"/>
      <c r="VN3" s="218"/>
      <c r="VO3" s="218"/>
      <c r="VP3" s="218"/>
      <c r="VQ3" s="218"/>
      <c r="VR3" s="218"/>
      <c r="VS3" s="218"/>
      <c r="VT3" s="218"/>
      <c r="VU3" s="218"/>
      <c r="VV3" s="218"/>
      <c r="VW3" s="218"/>
      <c r="VX3" s="218"/>
      <c r="VY3" s="218"/>
      <c r="VZ3" s="218"/>
      <c r="WA3" s="218"/>
      <c r="WB3" s="218"/>
      <c r="WC3" s="218"/>
      <c r="WD3" s="218"/>
      <c r="WE3" s="218"/>
      <c r="WF3" s="218"/>
      <c r="WG3" s="218"/>
      <c r="WH3" s="218"/>
      <c r="WI3" s="218"/>
      <c r="WJ3" s="218"/>
      <c r="WK3" s="218"/>
      <c r="WL3" s="218"/>
      <c r="WM3" s="218"/>
      <c r="WN3" s="218"/>
      <c r="WO3" s="218"/>
      <c r="WP3" s="218"/>
      <c r="WQ3" s="218"/>
      <c r="WR3" s="218"/>
      <c r="WS3" s="218"/>
      <c r="WT3" s="218"/>
      <c r="WU3" s="218"/>
      <c r="WV3" s="218"/>
      <c r="WW3" s="218"/>
      <c r="WX3" s="218"/>
      <c r="WY3" s="218"/>
      <c r="WZ3" s="218"/>
      <c r="XA3" s="218"/>
      <c r="XB3" s="218"/>
      <c r="XC3" s="218"/>
      <c r="XD3" s="218"/>
      <c r="XE3" s="218"/>
      <c r="XF3" s="218"/>
      <c r="XG3" s="218"/>
      <c r="XH3" s="218"/>
      <c r="XI3" s="218"/>
      <c r="XJ3" s="218"/>
      <c r="XK3" s="218"/>
      <c r="XL3" s="218"/>
      <c r="XM3" s="218"/>
      <c r="XN3" s="218"/>
      <c r="XO3" s="218"/>
      <c r="XP3" s="218"/>
      <c r="XQ3" s="218"/>
      <c r="XR3" s="218"/>
      <c r="XS3" s="218"/>
      <c r="XT3" s="218"/>
      <c r="XU3" s="218"/>
      <c r="XV3" s="218"/>
      <c r="XW3" s="218"/>
      <c r="XX3" s="218"/>
      <c r="XY3" s="218"/>
      <c r="XZ3" s="218"/>
      <c r="YA3" s="218"/>
      <c r="YB3" s="218"/>
      <c r="YC3" s="218"/>
      <c r="YD3" s="218"/>
      <c r="YE3" s="218"/>
      <c r="YF3" s="218"/>
      <c r="YG3" s="218"/>
      <c r="YH3" s="218"/>
      <c r="YI3" s="218"/>
      <c r="YJ3" s="218"/>
      <c r="YK3" s="218"/>
      <c r="YL3" s="218"/>
      <c r="YM3" s="218"/>
      <c r="YN3" s="218"/>
      <c r="YO3" s="218"/>
      <c r="YP3" s="218"/>
      <c r="YQ3" s="218"/>
      <c r="YR3" s="218"/>
      <c r="YS3" s="218"/>
      <c r="YT3" s="218"/>
      <c r="YU3" s="218"/>
      <c r="YV3" s="218"/>
      <c r="YW3" s="218"/>
      <c r="YX3" s="218"/>
      <c r="YY3" s="218"/>
      <c r="YZ3" s="218"/>
      <c r="ZA3" s="218"/>
      <c r="ZB3" s="218"/>
      <c r="ZC3" s="218"/>
      <c r="ZD3" s="218"/>
      <c r="ZE3" s="218"/>
      <c r="ZF3" s="218"/>
      <c r="ZG3" s="218"/>
      <c r="ZH3" s="218"/>
      <c r="ZI3" s="218"/>
      <c r="ZJ3" s="218"/>
      <c r="ZK3" s="218"/>
      <c r="ZL3" s="218"/>
      <c r="ZM3" s="218"/>
      <c r="ZN3" s="218"/>
      <c r="ZO3" s="218"/>
      <c r="ZP3" s="218"/>
      <c r="ZQ3" s="218"/>
      <c r="ZR3" s="218"/>
      <c r="ZS3" s="218"/>
      <c r="ZT3" s="218"/>
      <c r="ZU3" s="218"/>
      <c r="ZV3" s="218"/>
      <c r="ZW3" s="218"/>
      <c r="ZX3" s="218"/>
      <c r="ZY3" s="218"/>
      <c r="ZZ3" s="218"/>
      <c r="AAA3" s="218"/>
      <c r="AAB3" s="218"/>
      <c r="AAC3" s="218"/>
      <c r="AAD3" s="218"/>
      <c r="AAE3" s="218"/>
      <c r="AAF3" s="218"/>
      <c r="AAG3" s="218"/>
      <c r="AAH3" s="218"/>
      <c r="AAI3" s="218"/>
      <c r="AAJ3" s="218"/>
      <c r="AAK3" s="218"/>
      <c r="AAL3" s="218"/>
      <c r="AAM3" s="218"/>
      <c r="AAN3" s="218"/>
      <c r="AAO3" s="218"/>
      <c r="AAP3" s="218"/>
      <c r="AAQ3" s="218"/>
      <c r="AAR3" s="218"/>
      <c r="AAS3" s="218"/>
      <c r="AAT3" s="218"/>
      <c r="AAU3" s="218"/>
      <c r="AAV3" s="218"/>
      <c r="AAW3" s="218"/>
      <c r="AAX3" s="218"/>
      <c r="AAY3" s="218"/>
      <c r="AAZ3" s="218"/>
      <c r="ABA3" s="218"/>
      <c r="ABB3" s="218"/>
      <c r="ABC3" s="218"/>
      <c r="ABD3" s="218"/>
      <c r="ABE3" s="218"/>
      <c r="ABF3" s="218"/>
      <c r="ABG3" s="218"/>
      <c r="ABH3" s="218"/>
      <c r="ABI3" s="218"/>
      <c r="ABJ3" s="218"/>
      <c r="ABK3" s="218"/>
      <c r="ABL3" s="218"/>
      <c r="ABM3" s="218"/>
      <c r="ABN3" s="218"/>
      <c r="ABO3" s="218"/>
      <c r="ABP3" s="218"/>
      <c r="ABQ3" s="218"/>
      <c r="ABR3" s="218"/>
      <c r="ABS3" s="218"/>
      <c r="ABT3" s="218"/>
      <c r="ABU3" s="218"/>
      <c r="ABV3" s="218"/>
      <c r="ABW3" s="218"/>
      <c r="ABX3" s="218"/>
      <c r="ABY3" s="218"/>
      <c r="ABZ3" s="218"/>
      <c r="ACA3" s="218"/>
      <c r="ACB3" s="218"/>
      <c r="ACC3" s="218"/>
      <c r="ACD3" s="218"/>
      <c r="ACE3" s="218"/>
      <c r="ACF3" s="218"/>
      <c r="ACG3" s="218"/>
      <c r="ACH3" s="218"/>
      <c r="ACI3" s="218"/>
      <c r="ACJ3" s="218"/>
      <c r="ACK3" s="218"/>
      <c r="ACL3" s="218"/>
      <c r="ACM3" s="218"/>
      <c r="ACN3" s="218"/>
      <c r="ACO3" s="218"/>
      <c r="ACP3" s="218"/>
      <c r="ACQ3" s="218"/>
      <c r="ACR3" s="218"/>
      <c r="ACS3" s="218"/>
      <c r="ACT3" s="218"/>
      <c r="ACU3" s="218"/>
      <c r="ACV3" s="218"/>
      <c r="ACW3" s="218"/>
      <c r="ACX3" s="218"/>
      <c r="ACY3" s="218"/>
      <c r="ACZ3" s="218"/>
      <c r="ADA3" s="218"/>
      <c r="ADB3" s="218"/>
      <c r="ADC3" s="218"/>
      <c r="ADD3" s="218"/>
      <c r="ADE3" s="218"/>
      <c r="ADF3" s="218"/>
      <c r="ADG3" s="218"/>
      <c r="ADH3" s="218"/>
      <c r="ADI3" s="218"/>
      <c r="ADJ3" s="218"/>
      <c r="ADK3" s="218"/>
      <c r="ADL3" s="218"/>
      <c r="ADM3" s="218"/>
      <c r="ADN3" s="218"/>
      <c r="ADO3" s="218"/>
      <c r="ADP3" s="218"/>
      <c r="ADQ3" s="218"/>
      <c r="ADR3" s="218"/>
      <c r="ADS3" s="218"/>
      <c r="ADT3" s="218"/>
      <c r="ADU3" s="218"/>
      <c r="ADV3" s="218"/>
      <c r="ADW3" s="218"/>
      <c r="ADX3" s="218"/>
      <c r="ADY3" s="218"/>
      <c r="ADZ3" s="218"/>
      <c r="AEA3" s="218"/>
      <c r="AEB3" s="218"/>
      <c r="AEC3" s="218"/>
      <c r="AED3" s="218"/>
      <c r="AEE3" s="218"/>
      <c r="AEF3" s="218"/>
      <c r="AEG3" s="218"/>
      <c r="AEH3" s="218"/>
      <c r="AEI3" s="218"/>
      <c r="AEJ3" s="218"/>
      <c r="AEK3" s="218"/>
      <c r="AEL3" s="218"/>
      <c r="AEM3" s="218"/>
      <c r="AEN3" s="218"/>
      <c r="AEO3" s="218"/>
      <c r="AEP3" s="218"/>
      <c r="AEQ3" s="218"/>
      <c r="AER3" s="218"/>
      <c r="AES3" s="218"/>
      <c r="AET3" s="218"/>
      <c r="AEU3" s="218"/>
      <c r="AEV3" s="218"/>
      <c r="AEW3" s="218"/>
      <c r="AEX3" s="218"/>
      <c r="AEY3" s="218"/>
      <c r="AEZ3" s="218"/>
      <c r="AFA3" s="218"/>
      <c r="AFB3" s="218"/>
      <c r="AFC3" s="218"/>
      <c r="AFD3" s="218"/>
      <c r="AFE3" s="218"/>
      <c r="AFF3" s="218"/>
      <c r="AFG3" s="218"/>
      <c r="AFH3" s="218"/>
      <c r="AFI3" s="218"/>
      <c r="AFJ3" s="218"/>
      <c r="AFK3" s="218"/>
      <c r="AFL3" s="218"/>
      <c r="AFM3" s="218"/>
      <c r="AFN3" s="218"/>
      <c r="AFO3" s="218"/>
      <c r="AFP3" s="218"/>
      <c r="AFQ3" s="218"/>
      <c r="AFR3" s="218"/>
      <c r="AFS3" s="218"/>
      <c r="AFT3" s="218"/>
      <c r="AFU3" s="218"/>
      <c r="AFV3" s="218"/>
      <c r="AFW3" s="218"/>
      <c r="AFX3" s="218"/>
      <c r="AFY3" s="218"/>
      <c r="AFZ3" s="218"/>
      <c r="AGA3" s="218"/>
      <c r="AGB3" s="218"/>
      <c r="AGC3" s="218"/>
      <c r="AGD3" s="218"/>
      <c r="AGE3" s="218"/>
      <c r="AGF3" s="218"/>
      <c r="AGG3" s="218"/>
      <c r="AGH3" s="218"/>
      <c r="AGI3" s="218"/>
      <c r="AGJ3" s="218"/>
      <c r="AGK3" s="218"/>
      <c r="AGL3" s="218"/>
      <c r="AGM3" s="218"/>
      <c r="AGN3" s="218"/>
      <c r="AGO3" s="218"/>
      <c r="AGP3" s="218"/>
      <c r="AGQ3" s="218"/>
      <c r="AGR3" s="218"/>
      <c r="AGS3" s="218"/>
      <c r="AGT3" s="218"/>
      <c r="AGU3" s="218"/>
      <c r="AGV3" s="218"/>
      <c r="AGW3" s="218"/>
      <c r="AGX3" s="218"/>
      <c r="AGY3" s="218"/>
      <c r="AGZ3" s="218"/>
      <c r="AHA3" s="218"/>
      <c r="AHB3" s="218"/>
      <c r="AHC3" s="218"/>
      <c r="AHD3" s="218"/>
      <c r="AHE3" s="218"/>
      <c r="AHF3" s="218"/>
      <c r="AHG3" s="218"/>
      <c r="AHH3" s="218"/>
      <c r="AHI3" s="218"/>
      <c r="AHJ3" s="218"/>
      <c r="AHK3" s="218"/>
      <c r="AHL3" s="218"/>
      <c r="AHM3" s="218"/>
      <c r="AHN3" s="218"/>
      <c r="AHO3" s="218"/>
      <c r="AHP3" s="218"/>
      <c r="AHQ3" s="218"/>
      <c r="AHR3" s="218"/>
      <c r="AHS3" s="218"/>
      <c r="AHT3" s="218"/>
      <c r="AHU3" s="218"/>
      <c r="AHV3" s="218"/>
      <c r="AHW3" s="218"/>
      <c r="AHX3" s="218"/>
      <c r="AHY3" s="218"/>
      <c r="AHZ3" s="218"/>
      <c r="AIA3" s="218"/>
      <c r="AIB3" s="218"/>
      <c r="AIC3" s="218"/>
      <c r="AID3" s="218"/>
      <c r="AIE3" s="218"/>
      <c r="AIF3" s="218"/>
      <c r="AIG3" s="218"/>
      <c r="AIH3" s="218"/>
      <c r="AII3" s="218"/>
      <c r="AIJ3" s="218"/>
      <c r="AIK3" s="218"/>
      <c r="AIL3" s="218"/>
      <c r="AIM3" s="218"/>
      <c r="AIN3" s="218"/>
      <c r="AIO3" s="218"/>
      <c r="AIP3" s="218"/>
      <c r="AIQ3" s="218"/>
      <c r="AIR3" s="218"/>
      <c r="AIS3" s="218"/>
      <c r="AIT3" s="218"/>
      <c r="AIU3" s="218"/>
      <c r="AIV3" s="218"/>
      <c r="AIW3" s="218"/>
      <c r="AIX3" s="218"/>
      <c r="AIY3" s="218"/>
      <c r="AIZ3" s="218"/>
      <c r="AJA3" s="218"/>
      <c r="AJB3" s="218"/>
      <c r="AJC3" s="218"/>
      <c r="AJD3" s="218"/>
      <c r="AJE3" s="218"/>
      <c r="AJF3" s="218"/>
      <c r="AJG3" s="218"/>
      <c r="AJH3" s="218"/>
      <c r="AJI3" s="218"/>
      <c r="AJJ3" s="218"/>
      <c r="AJK3" s="218"/>
      <c r="AJL3" s="218"/>
      <c r="AJM3" s="218"/>
      <c r="AJN3" s="218"/>
      <c r="AJO3" s="218"/>
      <c r="AJP3" s="218"/>
      <c r="AJQ3" s="218"/>
      <c r="AJR3" s="218"/>
      <c r="AJS3" s="218"/>
      <c r="AJT3" s="218"/>
      <c r="AJU3" s="218"/>
      <c r="AJV3" s="218"/>
      <c r="AJW3" s="218"/>
      <c r="AJX3" s="218"/>
      <c r="AJY3" s="218"/>
      <c r="AJZ3" s="218"/>
      <c r="AKA3" s="218"/>
      <c r="AKB3" s="218"/>
      <c r="AKC3" s="218"/>
      <c r="AKD3" s="218"/>
      <c r="AKE3" s="218"/>
      <c r="AKF3" s="218"/>
      <c r="AKG3" s="218"/>
      <c r="AKH3" s="218"/>
      <c r="AKI3" s="218"/>
      <c r="AKJ3" s="218"/>
      <c r="AKK3" s="218"/>
      <c r="AKL3" s="218"/>
      <c r="AKM3" s="218"/>
      <c r="AKN3" s="218"/>
      <c r="AKO3" s="218"/>
      <c r="AKP3" s="218"/>
      <c r="AKQ3" s="218"/>
      <c r="AKR3" s="218"/>
      <c r="AKS3" s="218"/>
      <c r="AKT3" s="218"/>
      <c r="AKU3" s="218"/>
      <c r="AKV3" s="218"/>
      <c r="AKW3" s="218"/>
      <c r="AKX3" s="218"/>
      <c r="AKY3" s="218"/>
      <c r="AKZ3" s="218"/>
      <c r="ALA3" s="218"/>
      <c r="ALB3" s="218"/>
      <c r="ALC3" s="218"/>
      <c r="ALD3" s="218"/>
      <c r="ALE3" s="218"/>
      <c r="ALF3" s="218"/>
      <c r="ALG3" s="218"/>
      <c r="ALH3" s="218"/>
      <c r="ALI3" s="218"/>
      <c r="ALJ3" s="218"/>
      <c r="ALK3" s="218"/>
      <c r="ALL3" s="218"/>
      <c r="ALM3" s="218"/>
      <c r="ALN3" s="218"/>
      <c r="ALO3" s="218"/>
      <c r="ALP3" s="218"/>
      <c r="ALQ3" s="218"/>
      <c r="ALR3" s="218"/>
      <c r="ALS3" s="218"/>
      <c r="ALT3" s="218"/>
      <c r="ALU3" s="218"/>
      <c r="ALV3" s="218"/>
      <c r="ALW3" s="218"/>
      <c r="ALX3" s="218"/>
      <c r="ALY3" s="218"/>
      <c r="ALZ3" s="218"/>
      <c r="AMA3" s="218"/>
      <c r="AMB3" s="218"/>
      <c r="AMC3" s="218"/>
      <c r="AMD3" s="218"/>
      <c r="AME3" s="218"/>
      <c r="AMF3" s="218"/>
      <c r="AMG3" s="218"/>
      <c r="AMH3" s="218"/>
      <c r="AMI3" s="218"/>
      <c r="AMJ3" s="218"/>
      <c r="AMK3" s="218"/>
      <c r="AML3" s="218"/>
      <c r="AMM3" s="218"/>
      <c r="AMN3" s="218"/>
      <c r="AMO3" s="218"/>
      <c r="AMP3" s="218"/>
      <c r="AMQ3" s="218"/>
      <c r="AMR3" s="218"/>
      <c r="AMS3" s="218"/>
      <c r="AMT3" s="218"/>
      <c r="AMU3" s="218"/>
      <c r="AMV3" s="218"/>
      <c r="AMW3" s="218"/>
      <c r="AMX3" s="218"/>
      <c r="AMY3" s="218"/>
      <c r="AMZ3" s="218"/>
      <c r="ANA3" s="218"/>
      <c r="ANB3" s="218"/>
      <c r="ANC3" s="218"/>
      <c r="AND3" s="218"/>
      <c r="ANE3" s="218"/>
      <c r="ANF3" s="218"/>
      <c r="ANG3" s="218"/>
      <c r="ANH3" s="218"/>
      <c r="ANI3" s="218"/>
      <c r="ANJ3" s="218"/>
      <c r="ANK3" s="218"/>
      <c r="ANL3" s="218"/>
      <c r="ANM3" s="218"/>
      <c r="ANN3" s="218"/>
      <c r="ANO3" s="218"/>
      <c r="ANP3" s="218"/>
      <c r="ANQ3" s="218"/>
      <c r="ANR3" s="218"/>
      <c r="ANS3" s="218"/>
      <c r="ANT3" s="218"/>
      <c r="ANU3" s="218"/>
      <c r="ANV3" s="218"/>
      <c r="ANW3" s="218"/>
      <c r="ANX3" s="218"/>
      <c r="ANY3" s="218"/>
      <c r="ANZ3" s="218"/>
      <c r="AOA3" s="218"/>
      <c r="AOB3" s="218"/>
      <c r="AOC3" s="218"/>
      <c r="AOD3" s="218"/>
      <c r="AOE3" s="218"/>
      <c r="AOF3" s="218"/>
      <c r="AOG3" s="218"/>
      <c r="AOH3" s="218"/>
      <c r="AOI3" s="218"/>
      <c r="AOJ3" s="218"/>
      <c r="AOK3" s="218"/>
      <c r="AOL3" s="218"/>
      <c r="AOM3" s="218"/>
      <c r="AON3" s="218"/>
      <c r="AOO3" s="218"/>
      <c r="AOP3" s="218"/>
      <c r="AOQ3" s="218"/>
      <c r="AOR3" s="218"/>
      <c r="AOS3" s="218"/>
      <c r="AOT3" s="218"/>
      <c r="AOU3" s="218"/>
      <c r="AOV3" s="218"/>
      <c r="AOW3" s="218"/>
      <c r="AOX3" s="218"/>
      <c r="AOY3" s="218"/>
      <c r="AOZ3" s="218"/>
      <c r="APA3" s="218"/>
      <c r="APB3" s="218"/>
      <c r="APC3" s="218"/>
      <c r="APD3" s="218"/>
      <c r="APE3" s="218"/>
      <c r="APF3" s="218"/>
      <c r="APG3" s="218"/>
      <c r="APH3" s="218"/>
      <c r="API3" s="218"/>
      <c r="APJ3" s="218"/>
      <c r="APK3" s="218"/>
      <c r="APL3" s="218"/>
      <c r="APM3" s="218"/>
      <c r="APN3" s="218"/>
      <c r="APO3" s="218"/>
      <c r="APP3" s="218"/>
      <c r="APQ3" s="218"/>
      <c r="APR3" s="218"/>
      <c r="APS3" s="218"/>
      <c r="APT3" s="218"/>
      <c r="APU3" s="218"/>
      <c r="APV3" s="218"/>
      <c r="APW3" s="218"/>
      <c r="APX3" s="218"/>
      <c r="APY3" s="218"/>
      <c r="APZ3" s="218"/>
      <c r="AQA3" s="218"/>
      <c r="AQB3" s="218"/>
      <c r="AQC3" s="218"/>
      <c r="AQD3" s="218"/>
      <c r="AQE3" s="218"/>
      <c r="AQF3" s="218"/>
      <c r="AQG3" s="218"/>
      <c r="AQH3" s="218"/>
      <c r="AQI3" s="218"/>
      <c r="AQJ3" s="218"/>
      <c r="AQK3" s="218"/>
      <c r="AQL3" s="218"/>
      <c r="AQM3" s="218"/>
      <c r="AQN3" s="218"/>
      <c r="AQO3" s="218"/>
      <c r="AQP3" s="218"/>
      <c r="AQQ3" s="218"/>
      <c r="AQR3" s="218"/>
      <c r="AQS3" s="218"/>
      <c r="AQT3" s="218"/>
      <c r="AQU3" s="218"/>
      <c r="AQV3" s="218"/>
      <c r="AQW3" s="218"/>
      <c r="AQX3" s="218"/>
      <c r="AQY3" s="218"/>
      <c r="AQZ3" s="218"/>
      <c r="ARA3" s="218"/>
      <c r="ARB3" s="218"/>
      <c r="ARC3" s="218"/>
      <c r="ARD3" s="218"/>
      <c r="ARE3" s="218"/>
      <c r="ARF3" s="218"/>
      <c r="ARG3" s="218"/>
      <c r="ARH3" s="218"/>
      <c r="ARI3" s="218"/>
      <c r="ARJ3" s="218"/>
      <c r="ARK3" s="218"/>
      <c r="ARL3" s="218"/>
      <c r="ARM3" s="218"/>
      <c r="ARN3" s="218"/>
      <c r="ARO3" s="218"/>
      <c r="ARP3" s="218"/>
      <c r="ARQ3" s="218"/>
      <c r="ARR3" s="218"/>
      <c r="ARS3" s="218"/>
      <c r="ART3" s="218"/>
      <c r="ARU3" s="218"/>
      <c r="ARV3" s="218"/>
      <c r="ARW3" s="218"/>
      <c r="ARX3" s="218"/>
      <c r="ARY3" s="218"/>
      <c r="ARZ3" s="218"/>
      <c r="ASA3" s="218"/>
      <c r="ASB3" s="218"/>
      <c r="ASC3" s="218"/>
      <c r="ASD3" s="218"/>
      <c r="ASE3" s="218"/>
      <c r="ASF3" s="218"/>
      <c r="ASG3" s="218"/>
      <c r="ASH3" s="218"/>
      <c r="ASI3" s="218"/>
      <c r="ASJ3" s="218"/>
      <c r="ASK3" s="218"/>
      <c r="ASL3" s="218"/>
      <c r="ASM3" s="218"/>
      <c r="ASN3" s="218"/>
      <c r="ASO3" s="218"/>
      <c r="ASP3" s="218"/>
      <c r="ASQ3" s="218"/>
      <c r="ASR3" s="218"/>
      <c r="ASS3" s="218"/>
      <c r="AST3" s="218"/>
      <c r="ASU3" s="218"/>
      <c r="ASV3" s="218"/>
      <c r="ASW3" s="218"/>
      <c r="ASX3" s="218"/>
      <c r="ASY3" s="218"/>
      <c r="ASZ3" s="218"/>
      <c r="ATA3" s="218"/>
      <c r="ATB3" s="218"/>
      <c r="ATC3" s="218"/>
      <c r="ATD3" s="218"/>
      <c r="ATE3" s="218"/>
      <c r="ATF3" s="218"/>
      <c r="ATG3" s="218"/>
      <c r="ATH3" s="218"/>
      <c r="ATI3" s="218"/>
      <c r="ATJ3" s="218"/>
      <c r="ATK3" s="218"/>
      <c r="ATL3" s="218"/>
      <c r="ATM3" s="218"/>
      <c r="ATN3" s="218"/>
      <c r="ATO3" s="218"/>
      <c r="ATP3" s="218"/>
      <c r="ATQ3" s="218"/>
      <c r="ATR3" s="218"/>
      <c r="ATS3" s="218"/>
      <c r="ATT3" s="218"/>
      <c r="ATU3" s="218"/>
      <c r="ATV3" s="218"/>
      <c r="ATW3" s="218"/>
      <c r="ATX3" s="218"/>
      <c r="ATY3" s="218"/>
      <c r="ATZ3" s="218"/>
      <c r="AUA3" s="218"/>
      <c r="AUB3" s="218"/>
      <c r="AUC3" s="218"/>
      <c r="AUD3" s="218"/>
      <c r="AUE3" s="218"/>
      <c r="AUF3" s="218"/>
      <c r="AUG3" s="218"/>
      <c r="AUH3" s="218"/>
      <c r="AUI3" s="218"/>
      <c r="AUJ3" s="218"/>
      <c r="AUK3" s="218"/>
      <c r="AUL3" s="218"/>
      <c r="AUM3" s="218"/>
      <c r="AUN3" s="218"/>
      <c r="AUO3" s="218"/>
      <c r="AUP3" s="218"/>
      <c r="AUQ3" s="218"/>
      <c r="AUR3" s="218"/>
      <c r="AUS3" s="218"/>
      <c r="AUT3" s="218"/>
      <c r="AUU3" s="218"/>
      <c r="AUV3" s="218"/>
      <c r="AUW3" s="218"/>
      <c r="AUX3" s="218"/>
      <c r="AUY3" s="218"/>
      <c r="AUZ3" s="218"/>
      <c r="AVA3" s="218"/>
      <c r="AVB3" s="218"/>
      <c r="AVC3" s="218"/>
      <c r="AVD3" s="218"/>
      <c r="AVE3" s="218"/>
      <c r="AVF3" s="218"/>
      <c r="AVG3" s="218"/>
      <c r="AVH3" s="218"/>
      <c r="AVI3" s="218"/>
      <c r="AVJ3" s="218"/>
      <c r="AVK3" s="218"/>
      <c r="AVL3" s="218"/>
      <c r="AVM3" s="218"/>
      <c r="AVN3" s="218"/>
      <c r="AVO3" s="218"/>
      <c r="AVP3" s="218"/>
      <c r="AVQ3" s="218"/>
      <c r="AVR3" s="218"/>
      <c r="AVS3" s="218"/>
      <c r="AVT3" s="218"/>
      <c r="AVU3" s="218"/>
      <c r="AVV3" s="218"/>
      <c r="AVW3" s="218"/>
      <c r="AVX3" s="218"/>
      <c r="AVY3" s="218"/>
      <c r="AVZ3" s="218"/>
      <c r="AWA3" s="218"/>
      <c r="AWB3" s="218"/>
      <c r="AWC3" s="218"/>
      <c r="AWD3" s="218"/>
      <c r="AWE3" s="218"/>
      <c r="AWF3" s="218"/>
      <c r="AWG3" s="218"/>
      <c r="AWH3" s="218"/>
      <c r="AWI3" s="218"/>
      <c r="AWJ3" s="218"/>
      <c r="AWK3" s="218"/>
      <c r="AWL3" s="218"/>
      <c r="AWM3" s="218"/>
      <c r="AWN3" s="218"/>
      <c r="AWO3" s="218"/>
      <c r="AWP3" s="218"/>
      <c r="AWQ3" s="218"/>
      <c r="AWR3" s="218"/>
      <c r="AWS3" s="218"/>
      <c r="AWT3" s="218"/>
      <c r="AWU3" s="218"/>
      <c r="AWV3" s="218"/>
      <c r="AWW3" s="218"/>
      <c r="AWX3" s="218"/>
      <c r="AWY3" s="218"/>
      <c r="AWZ3" s="218"/>
      <c r="AXA3" s="218"/>
      <c r="AXB3" s="218"/>
      <c r="AXC3" s="218"/>
      <c r="AXD3" s="218"/>
      <c r="AXE3" s="218"/>
      <c r="AXF3" s="218"/>
      <c r="AXG3" s="218"/>
      <c r="AXH3" s="218"/>
      <c r="AXI3" s="218"/>
      <c r="AXJ3" s="218"/>
      <c r="AXK3" s="218"/>
      <c r="AXL3" s="218"/>
      <c r="AXM3" s="218"/>
      <c r="AXN3" s="218"/>
      <c r="AXO3" s="218"/>
      <c r="AXP3" s="218"/>
      <c r="AXQ3" s="218"/>
      <c r="AXR3" s="218"/>
      <c r="AXS3" s="218"/>
      <c r="AXT3" s="218"/>
      <c r="AXU3" s="218"/>
      <c r="AXV3" s="218"/>
      <c r="AXW3" s="218"/>
      <c r="AXX3" s="218"/>
      <c r="AXY3" s="218"/>
      <c r="AXZ3" s="218"/>
      <c r="AYA3" s="218"/>
      <c r="AYB3" s="218"/>
      <c r="AYC3" s="218"/>
      <c r="AYD3" s="218"/>
      <c r="AYE3" s="218"/>
      <c r="AYF3" s="218"/>
      <c r="AYG3" s="218"/>
      <c r="AYH3" s="218"/>
      <c r="AYI3" s="218"/>
      <c r="AYJ3" s="218"/>
      <c r="AYK3" s="218"/>
      <c r="AYL3" s="218"/>
      <c r="AYM3" s="218"/>
      <c r="AYN3" s="218"/>
      <c r="AYO3" s="218"/>
      <c r="AYP3" s="218"/>
      <c r="AYQ3" s="218"/>
      <c r="AYR3" s="218"/>
      <c r="AYS3" s="218"/>
      <c r="AYT3" s="218"/>
      <c r="AYU3" s="218"/>
      <c r="AYV3" s="218"/>
      <c r="AYW3" s="218"/>
      <c r="AYX3" s="218"/>
      <c r="AYY3" s="218"/>
      <c r="AYZ3" s="218"/>
      <c r="AZA3" s="218"/>
      <c r="AZB3" s="218"/>
      <c r="AZC3" s="218"/>
      <c r="AZD3" s="218"/>
      <c r="AZE3" s="218"/>
      <c r="AZF3" s="218"/>
      <c r="AZG3" s="218"/>
      <c r="AZH3" s="218"/>
      <c r="AZI3" s="218"/>
      <c r="AZJ3" s="218"/>
      <c r="AZK3" s="218"/>
      <c r="AZL3" s="218"/>
      <c r="AZM3" s="218"/>
      <c r="AZN3" s="218"/>
      <c r="AZO3" s="218"/>
      <c r="AZP3" s="218"/>
      <c r="AZQ3" s="218"/>
      <c r="AZR3" s="218"/>
      <c r="AZS3" s="218"/>
      <c r="AZT3" s="218"/>
      <c r="AZU3" s="218"/>
      <c r="AZV3" s="218"/>
      <c r="AZW3" s="218"/>
      <c r="AZX3" s="218"/>
      <c r="AZY3" s="218"/>
      <c r="AZZ3" s="218"/>
      <c r="BAA3" s="218"/>
      <c r="BAB3" s="218"/>
      <c r="BAC3" s="218"/>
      <c r="BAD3" s="218"/>
      <c r="BAE3" s="218"/>
      <c r="BAF3" s="218"/>
      <c r="BAG3" s="218"/>
      <c r="BAH3" s="218"/>
      <c r="BAI3" s="218"/>
      <c r="BAJ3" s="218"/>
      <c r="BAK3" s="218"/>
      <c r="BAL3" s="218"/>
      <c r="BAM3" s="218"/>
      <c r="BAN3" s="218"/>
      <c r="BAO3" s="218"/>
      <c r="BAP3" s="218"/>
      <c r="BAQ3" s="218"/>
      <c r="BAR3" s="218"/>
      <c r="BAS3" s="218"/>
      <c r="BAT3" s="218"/>
      <c r="BAU3" s="218"/>
      <c r="BAV3" s="218"/>
      <c r="BAW3" s="218"/>
      <c r="BAX3" s="218"/>
      <c r="BAY3" s="218"/>
      <c r="BAZ3" s="218"/>
      <c r="BBA3" s="218"/>
      <c r="BBB3" s="218"/>
      <c r="BBC3" s="218"/>
      <c r="BBD3" s="218"/>
      <c r="BBE3" s="218"/>
      <c r="BBF3" s="218"/>
      <c r="BBG3" s="218"/>
      <c r="BBH3" s="218"/>
      <c r="BBI3" s="218"/>
      <c r="BBJ3" s="218"/>
      <c r="BBK3" s="218"/>
      <c r="BBL3" s="218"/>
      <c r="BBM3" s="218"/>
      <c r="BBN3" s="218"/>
      <c r="BBO3" s="218"/>
      <c r="BBP3" s="218"/>
      <c r="BBQ3" s="218"/>
      <c r="BBR3" s="218"/>
      <c r="BBS3" s="218"/>
      <c r="BBT3" s="218"/>
      <c r="BBU3" s="218"/>
      <c r="BBV3" s="218"/>
      <c r="BBW3" s="218"/>
      <c r="BBX3" s="218"/>
      <c r="BBY3" s="218"/>
      <c r="BBZ3" s="218"/>
      <c r="BCA3" s="218"/>
      <c r="BCB3" s="218"/>
      <c r="BCC3" s="218"/>
      <c r="BCD3" s="218"/>
      <c r="BCE3" s="218"/>
      <c r="BCF3" s="218"/>
      <c r="BCG3" s="218"/>
      <c r="BCH3" s="218"/>
      <c r="BCI3" s="218"/>
      <c r="BCJ3" s="218"/>
      <c r="BCK3" s="218"/>
      <c r="BCL3" s="218"/>
      <c r="BCM3" s="218"/>
      <c r="BCN3" s="218"/>
      <c r="BCO3" s="218"/>
      <c r="BCP3" s="218"/>
      <c r="BCQ3" s="218"/>
      <c r="BCR3" s="218"/>
      <c r="BCS3" s="218"/>
      <c r="BCT3" s="218"/>
      <c r="BCU3" s="218"/>
      <c r="BCV3" s="218"/>
      <c r="BCW3" s="218"/>
      <c r="BCX3" s="218"/>
      <c r="BCY3" s="218"/>
      <c r="BCZ3" s="218"/>
      <c r="BDA3" s="218"/>
      <c r="BDB3" s="218"/>
      <c r="BDC3" s="218"/>
      <c r="BDD3" s="218"/>
      <c r="BDE3" s="218"/>
      <c r="BDF3" s="218"/>
      <c r="BDG3" s="218"/>
      <c r="BDH3" s="218"/>
      <c r="BDI3" s="218"/>
      <c r="BDJ3" s="218"/>
      <c r="BDK3" s="218"/>
      <c r="BDL3" s="218"/>
      <c r="BDM3" s="218"/>
      <c r="BDN3" s="218"/>
      <c r="BDO3" s="218"/>
      <c r="BDP3" s="218"/>
      <c r="BDQ3" s="218"/>
      <c r="BDR3" s="218"/>
      <c r="BDS3" s="218"/>
      <c r="BDT3" s="218"/>
      <c r="BDU3" s="218"/>
    </row>
    <row r="4" spans="1:1477" s="73" customFormat="1">
      <c r="B4" s="73" t="s">
        <v>143</v>
      </c>
      <c r="C4" s="73" t="s">
        <v>191</v>
      </c>
      <c r="D4" s="73" t="s">
        <v>192</v>
      </c>
      <c r="E4" s="72">
        <v>42396</v>
      </c>
      <c r="F4" s="73" t="s">
        <v>472</v>
      </c>
      <c r="G4" s="73" t="s">
        <v>468</v>
      </c>
      <c r="H4" s="223">
        <v>2</v>
      </c>
      <c r="I4" s="73">
        <v>3</v>
      </c>
      <c r="J4" s="73">
        <v>250</v>
      </c>
      <c r="K4" s="73">
        <v>289</v>
      </c>
      <c r="L4" s="73">
        <v>289</v>
      </c>
      <c r="M4" s="219">
        <f t="shared" ref="M4:M8" si="0">IF(J4 = 0,0,(L4-AH4-AI4)/J4)</f>
        <v>1.012</v>
      </c>
      <c r="N4" s="73">
        <f t="shared" ref="N4:N8" si="1">IF(G4&lt;&gt;"",IF(M4&lt;=1.2,1,0),0)</f>
        <v>1</v>
      </c>
      <c r="O4" s="73">
        <v>0</v>
      </c>
      <c r="P4" s="73">
        <v>0</v>
      </c>
      <c r="Q4" s="73">
        <v>0</v>
      </c>
      <c r="R4" s="73">
        <v>36</v>
      </c>
      <c r="S4" s="73">
        <v>3</v>
      </c>
      <c r="T4" s="225">
        <v>5092548</v>
      </c>
      <c r="U4" s="225">
        <v>54005</v>
      </c>
      <c r="V4" s="225">
        <v>5038543</v>
      </c>
      <c r="W4" s="225">
        <v>5147816</v>
      </c>
      <c r="X4" s="225">
        <v>5084411</v>
      </c>
      <c r="Y4" s="225">
        <v>0</v>
      </c>
      <c r="Z4" s="225">
        <v>0</v>
      </c>
      <c r="AA4" s="225">
        <v>0</v>
      </c>
      <c r="AB4" s="225">
        <v>5084411</v>
      </c>
      <c r="AC4" s="225">
        <v>5074685</v>
      </c>
      <c r="AD4" s="219">
        <f t="shared" ref="AD4:AD8" si="2">IF(V4=0,0,AC4/V4)</f>
        <v>1.0071731053997157</v>
      </c>
      <c r="AE4" s="73">
        <f t="shared" ref="AE4:AE8" si="3">IF(AD4 &lt;=1.1,1,0)</f>
        <v>1</v>
      </c>
      <c r="AF4" s="225">
        <v>-9725</v>
      </c>
      <c r="AG4" s="225">
        <v>55268</v>
      </c>
      <c r="AH4" s="73">
        <v>16</v>
      </c>
      <c r="AI4" s="73">
        <v>20</v>
      </c>
      <c r="AJ4" s="73">
        <v>0</v>
      </c>
      <c r="AK4" s="73">
        <v>0</v>
      </c>
      <c r="AL4" s="95">
        <v>9739</v>
      </c>
      <c r="AM4" s="95">
        <v>0</v>
      </c>
      <c r="AN4" s="73">
        <v>0</v>
      </c>
      <c r="AO4" s="73">
        <v>3</v>
      </c>
      <c r="AP4" s="95">
        <v>56544</v>
      </c>
      <c r="AQ4" s="95">
        <v>5272</v>
      </c>
      <c r="AR4" s="73">
        <v>0</v>
      </c>
      <c r="AS4" s="73">
        <v>0</v>
      </c>
      <c r="AT4" s="95">
        <v>0</v>
      </c>
      <c r="AU4" s="95">
        <v>0</v>
      </c>
      <c r="AV4" s="73">
        <v>0</v>
      </c>
      <c r="AW4" s="73">
        <v>0</v>
      </c>
      <c r="AX4" s="95">
        <v>0</v>
      </c>
      <c r="AY4" s="95">
        <v>0</v>
      </c>
      <c r="AZ4" s="73">
        <v>0</v>
      </c>
      <c r="BA4" s="73">
        <v>0</v>
      </c>
      <c r="BB4" s="95">
        <v>0</v>
      </c>
      <c r="BC4" s="95">
        <v>0</v>
      </c>
      <c r="BD4" s="73">
        <v>0</v>
      </c>
      <c r="BE4" s="73">
        <v>0</v>
      </c>
      <c r="BF4" s="95">
        <v>0</v>
      </c>
      <c r="BG4" s="95">
        <v>0</v>
      </c>
      <c r="BH4" s="73">
        <v>0</v>
      </c>
      <c r="BI4" s="73">
        <v>0</v>
      </c>
      <c r="BJ4" s="95">
        <v>0</v>
      </c>
      <c r="BK4" s="95">
        <v>0</v>
      </c>
      <c r="BL4" s="73">
        <v>0</v>
      </c>
      <c r="BM4" s="73">
        <v>0</v>
      </c>
      <c r="BN4" s="95">
        <v>0</v>
      </c>
      <c r="BO4" s="95">
        <v>0</v>
      </c>
      <c r="BP4" s="73">
        <v>0</v>
      </c>
      <c r="BQ4" s="73">
        <v>0</v>
      </c>
      <c r="BR4" s="95">
        <v>0</v>
      </c>
      <c r="BS4" s="95">
        <v>0</v>
      </c>
      <c r="BT4" s="73">
        <v>0</v>
      </c>
      <c r="BU4" s="73">
        <v>0</v>
      </c>
      <c r="BV4" s="95">
        <v>0</v>
      </c>
      <c r="BW4" s="95">
        <v>0</v>
      </c>
      <c r="BX4" s="73">
        <v>0</v>
      </c>
      <c r="BY4" s="251">
        <v>0</v>
      </c>
      <c r="BZ4" s="95">
        <v>0</v>
      </c>
      <c r="CA4" s="95">
        <v>0</v>
      </c>
      <c r="CB4" s="73">
        <v>0</v>
      </c>
      <c r="CC4" s="73">
        <v>0</v>
      </c>
      <c r="CD4" s="95">
        <v>0</v>
      </c>
      <c r="CE4" s="95">
        <v>0</v>
      </c>
      <c r="CF4" s="73">
        <v>0</v>
      </c>
      <c r="CG4" s="73">
        <v>0</v>
      </c>
      <c r="CH4" s="95">
        <v>0</v>
      </c>
      <c r="CI4" s="95">
        <v>0</v>
      </c>
      <c r="CJ4" s="73">
        <v>0</v>
      </c>
      <c r="CK4" s="73">
        <v>3</v>
      </c>
      <c r="CL4" s="95">
        <v>66284</v>
      </c>
      <c r="CM4" s="95">
        <v>5272</v>
      </c>
      <c r="CN4" s="73" t="s">
        <v>326</v>
      </c>
      <c r="CO4" s="73" t="s">
        <v>327</v>
      </c>
      <c r="CP4" s="73" t="s">
        <v>328</v>
      </c>
      <c r="CQ4" s="73" t="s">
        <v>328</v>
      </c>
      <c r="CR4" s="73" t="s">
        <v>328</v>
      </c>
      <c r="CS4" s="73" t="s">
        <v>328</v>
      </c>
      <c r="CT4" s="72">
        <v>42943</v>
      </c>
      <c r="CU4" s="73" t="s">
        <v>469</v>
      </c>
      <c r="CV4" s="73" t="s">
        <v>470</v>
      </c>
      <c r="CW4" s="72" t="s">
        <v>187</v>
      </c>
      <c r="CX4" s="72">
        <v>42830</v>
      </c>
      <c r="CY4" s="73" t="s">
        <v>467</v>
      </c>
      <c r="CZ4" s="73" t="s">
        <v>471</v>
      </c>
      <c r="DA4" s="73" t="s">
        <v>217</v>
      </c>
      <c r="DB4" s="73">
        <v>5336136.6900000004</v>
      </c>
      <c r="DE4" s="218"/>
      <c r="DF4" s="218"/>
      <c r="DG4" s="218"/>
      <c r="DH4" s="218"/>
      <c r="DI4" s="218"/>
      <c r="DJ4" s="218"/>
      <c r="DK4" s="218"/>
      <c r="DL4" s="218"/>
      <c r="DM4" s="218"/>
      <c r="DN4" s="218"/>
      <c r="DO4" s="218"/>
      <c r="DP4" s="218"/>
      <c r="DQ4" s="218"/>
      <c r="DR4" s="218"/>
      <c r="DS4" s="218"/>
      <c r="DT4" s="218"/>
      <c r="DU4" s="218"/>
      <c r="DV4" s="218"/>
      <c r="DW4" s="218"/>
      <c r="DX4" s="218"/>
      <c r="DY4" s="218"/>
      <c r="DZ4" s="218"/>
      <c r="EA4" s="218"/>
      <c r="EB4" s="218"/>
      <c r="EC4" s="218"/>
      <c r="ED4" s="218"/>
      <c r="EE4" s="218"/>
      <c r="EF4" s="218"/>
      <c r="EG4" s="218"/>
      <c r="EH4" s="218"/>
      <c r="EI4" s="218"/>
      <c r="EJ4" s="218"/>
      <c r="EK4" s="218"/>
      <c r="EL4" s="218"/>
      <c r="EM4" s="218"/>
      <c r="EN4" s="218"/>
      <c r="EO4" s="218"/>
      <c r="EP4" s="218"/>
      <c r="EQ4" s="218"/>
      <c r="ER4" s="218"/>
      <c r="ES4" s="218"/>
      <c r="ET4" s="218"/>
      <c r="EU4" s="218"/>
      <c r="EV4" s="218"/>
      <c r="EW4" s="218"/>
      <c r="EX4" s="218"/>
      <c r="EY4" s="218"/>
      <c r="EZ4" s="218"/>
      <c r="FA4" s="218"/>
      <c r="FB4" s="218"/>
      <c r="FC4" s="218"/>
      <c r="FD4" s="218"/>
      <c r="FE4" s="218"/>
      <c r="FF4" s="218"/>
      <c r="FG4" s="218"/>
      <c r="FH4" s="218"/>
      <c r="FI4" s="218"/>
      <c r="FJ4" s="218"/>
      <c r="FK4" s="218"/>
      <c r="FL4" s="218"/>
      <c r="FM4" s="218"/>
      <c r="FN4" s="218"/>
      <c r="FO4" s="218"/>
      <c r="FP4" s="218"/>
      <c r="FQ4" s="218"/>
      <c r="FR4" s="218"/>
      <c r="FS4" s="218"/>
      <c r="FT4" s="218"/>
      <c r="FU4" s="218"/>
      <c r="FV4" s="218"/>
      <c r="FW4" s="218"/>
      <c r="FX4" s="218"/>
      <c r="FY4" s="218"/>
      <c r="FZ4" s="218"/>
      <c r="GA4" s="218"/>
      <c r="GB4" s="218"/>
      <c r="GC4" s="218"/>
      <c r="GD4" s="218"/>
      <c r="GE4" s="218"/>
      <c r="GF4" s="218"/>
      <c r="GG4" s="218"/>
      <c r="GH4" s="218"/>
      <c r="GI4" s="218"/>
      <c r="GJ4" s="218"/>
      <c r="GK4" s="218"/>
      <c r="GL4" s="218"/>
      <c r="GM4" s="218"/>
      <c r="GN4" s="218"/>
      <c r="GO4" s="218"/>
      <c r="GP4" s="218"/>
      <c r="GQ4" s="218"/>
      <c r="GR4" s="218"/>
      <c r="GS4" s="218"/>
      <c r="GT4" s="218"/>
      <c r="GU4" s="218"/>
      <c r="GV4" s="218"/>
      <c r="GW4" s="218"/>
      <c r="GX4" s="218"/>
      <c r="GY4" s="218"/>
      <c r="GZ4" s="218"/>
      <c r="HA4" s="218"/>
      <c r="HB4" s="218"/>
      <c r="HC4" s="218"/>
      <c r="HD4" s="218"/>
      <c r="HE4" s="218"/>
      <c r="HF4" s="218"/>
      <c r="HG4" s="218"/>
      <c r="HH4" s="218"/>
      <c r="HI4" s="218"/>
      <c r="HJ4" s="218"/>
      <c r="HK4" s="218"/>
      <c r="HL4" s="218"/>
      <c r="HM4" s="218"/>
      <c r="HN4" s="218"/>
      <c r="HO4" s="218"/>
      <c r="HP4" s="218"/>
      <c r="HQ4" s="218"/>
      <c r="HR4" s="218"/>
      <c r="HS4" s="218"/>
      <c r="HT4" s="218"/>
      <c r="HU4" s="218"/>
      <c r="HV4" s="218"/>
      <c r="HW4" s="218"/>
      <c r="HX4" s="218"/>
      <c r="HY4" s="218"/>
      <c r="HZ4" s="218"/>
      <c r="IA4" s="218"/>
      <c r="IB4" s="218"/>
      <c r="IC4" s="218"/>
      <c r="ID4" s="218"/>
      <c r="IE4" s="218"/>
      <c r="IF4" s="218"/>
      <c r="IG4" s="218"/>
      <c r="IH4" s="218"/>
      <c r="II4" s="218"/>
      <c r="IJ4" s="218"/>
      <c r="IK4" s="218"/>
      <c r="IL4" s="218"/>
      <c r="IM4" s="218"/>
      <c r="IN4" s="218"/>
      <c r="IO4" s="218"/>
      <c r="IP4" s="218"/>
      <c r="IQ4" s="218"/>
      <c r="IR4" s="218"/>
      <c r="IS4" s="218"/>
      <c r="IT4" s="218"/>
      <c r="IU4" s="218"/>
      <c r="IV4" s="218"/>
      <c r="IW4" s="218"/>
      <c r="IX4" s="218"/>
      <c r="IY4" s="218"/>
      <c r="IZ4" s="218"/>
      <c r="JA4" s="218"/>
      <c r="JB4" s="218"/>
      <c r="JC4" s="218"/>
      <c r="JD4" s="218"/>
      <c r="JE4" s="218"/>
      <c r="JF4" s="218"/>
      <c r="JG4" s="218"/>
      <c r="JH4" s="218"/>
      <c r="JI4" s="218"/>
      <c r="JJ4" s="218"/>
      <c r="JK4" s="218"/>
      <c r="JL4" s="218"/>
      <c r="JM4" s="218"/>
      <c r="JN4" s="218"/>
      <c r="JO4" s="218"/>
      <c r="JP4" s="218"/>
      <c r="JQ4" s="218"/>
      <c r="JR4" s="218"/>
      <c r="JS4" s="218"/>
      <c r="JT4" s="218"/>
      <c r="JU4" s="218"/>
      <c r="JV4" s="218"/>
      <c r="JW4" s="218"/>
      <c r="JX4" s="218"/>
      <c r="JY4" s="218"/>
      <c r="JZ4" s="218"/>
      <c r="KA4" s="218"/>
      <c r="KB4" s="218"/>
      <c r="KC4" s="218"/>
      <c r="KD4" s="218"/>
      <c r="KE4" s="218"/>
      <c r="KF4" s="218"/>
      <c r="KG4" s="218"/>
      <c r="KH4" s="218"/>
      <c r="KI4" s="218"/>
      <c r="KJ4" s="218"/>
      <c r="KK4" s="218"/>
      <c r="KL4" s="218"/>
      <c r="KM4" s="218"/>
      <c r="KN4" s="218"/>
      <c r="KO4" s="218"/>
      <c r="KP4" s="218"/>
      <c r="KQ4" s="218"/>
      <c r="KR4" s="218"/>
      <c r="KS4" s="218"/>
      <c r="KT4" s="218"/>
      <c r="KU4" s="218"/>
      <c r="KV4" s="218"/>
      <c r="KW4" s="218"/>
      <c r="KX4" s="218"/>
      <c r="KY4" s="218"/>
      <c r="KZ4" s="218"/>
      <c r="LA4" s="218"/>
      <c r="LB4" s="218"/>
      <c r="LC4" s="218"/>
      <c r="LD4" s="218"/>
      <c r="LE4" s="218"/>
      <c r="LF4" s="218"/>
      <c r="LG4" s="218"/>
      <c r="LH4" s="218"/>
      <c r="LI4" s="218"/>
      <c r="LJ4" s="218"/>
      <c r="LK4" s="218"/>
      <c r="LL4" s="218"/>
      <c r="LM4" s="218"/>
      <c r="LN4" s="218"/>
      <c r="LO4" s="218"/>
      <c r="LP4" s="218"/>
      <c r="LQ4" s="218"/>
      <c r="LR4" s="218"/>
      <c r="LS4" s="218"/>
      <c r="LT4" s="218"/>
      <c r="LU4" s="218"/>
      <c r="LV4" s="218"/>
      <c r="LW4" s="218"/>
      <c r="LX4" s="218"/>
      <c r="LY4" s="218"/>
      <c r="LZ4" s="218"/>
      <c r="MA4" s="218"/>
      <c r="MB4" s="218"/>
      <c r="MC4" s="218"/>
      <c r="MD4" s="218"/>
      <c r="ME4" s="218"/>
      <c r="MF4" s="218"/>
      <c r="MG4" s="218"/>
      <c r="MH4" s="218"/>
      <c r="MI4" s="218"/>
      <c r="MJ4" s="218"/>
      <c r="MK4" s="218"/>
      <c r="ML4" s="218"/>
      <c r="MM4" s="218"/>
      <c r="MN4" s="218"/>
      <c r="MO4" s="218"/>
      <c r="MP4" s="218"/>
      <c r="MQ4" s="218"/>
      <c r="MR4" s="218"/>
      <c r="MS4" s="218"/>
      <c r="MT4" s="218"/>
      <c r="MU4" s="218"/>
      <c r="MV4" s="218"/>
      <c r="MW4" s="218"/>
      <c r="MX4" s="218"/>
      <c r="MY4" s="218"/>
      <c r="MZ4" s="218"/>
      <c r="NA4" s="218"/>
      <c r="NB4" s="218"/>
      <c r="NC4" s="218"/>
      <c r="ND4" s="218"/>
      <c r="NE4" s="218"/>
      <c r="NF4" s="218"/>
      <c r="NG4" s="218"/>
      <c r="NH4" s="218"/>
      <c r="NI4" s="218"/>
      <c r="NJ4" s="218"/>
      <c r="NK4" s="218"/>
      <c r="NL4" s="218"/>
      <c r="NM4" s="218"/>
      <c r="NN4" s="218"/>
      <c r="NO4" s="218"/>
      <c r="NP4" s="218"/>
      <c r="NQ4" s="218"/>
      <c r="NR4" s="218"/>
      <c r="NS4" s="218"/>
      <c r="NT4" s="218"/>
      <c r="NU4" s="218"/>
      <c r="NV4" s="218"/>
      <c r="NW4" s="218"/>
      <c r="NX4" s="218"/>
      <c r="NY4" s="218"/>
      <c r="NZ4" s="218"/>
      <c r="OA4" s="218"/>
      <c r="OB4" s="218"/>
      <c r="OC4" s="218"/>
      <c r="OD4" s="218"/>
      <c r="OE4" s="218"/>
      <c r="OF4" s="218"/>
      <c r="OG4" s="218"/>
      <c r="OH4" s="218"/>
      <c r="OI4" s="218"/>
      <c r="OJ4" s="218"/>
      <c r="OK4" s="218"/>
      <c r="OL4" s="218"/>
      <c r="OM4" s="218"/>
      <c r="ON4" s="218"/>
      <c r="OO4" s="218"/>
      <c r="OP4" s="218"/>
      <c r="OQ4" s="218"/>
      <c r="OR4" s="218"/>
      <c r="OS4" s="218"/>
      <c r="OT4" s="218"/>
      <c r="OU4" s="218"/>
      <c r="OV4" s="218"/>
      <c r="OW4" s="218"/>
      <c r="OX4" s="218"/>
      <c r="OY4" s="218"/>
      <c r="OZ4" s="218"/>
      <c r="PA4" s="218"/>
      <c r="PB4" s="218"/>
      <c r="PC4" s="218"/>
      <c r="PD4" s="218"/>
      <c r="PE4" s="218"/>
      <c r="PF4" s="218"/>
      <c r="PG4" s="218"/>
      <c r="PH4" s="218"/>
      <c r="PI4" s="218"/>
      <c r="PJ4" s="218"/>
      <c r="PK4" s="218"/>
      <c r="PL4" s="218"/>
      <c r="PM4" s="218"/>
      <c r="PN4" s="218"/>
      <c r="PO4" s="218"/>
      <c r="PP4" s="218"/>
      <c r="PQ4" s="218"/>
      <c r="PR4" s="218"/>
      <c r="PS4" s="218"/>
      <c r="PT4" s="218"/>
      <c r="PU4" s="218"/>
      <c r="PV4" s="218"/>
      <c r="PW4" s="218"/>
      <c r="PX4" s="218"/>
      <c r="PY4" s="218"/>
      <c r="PZ4" s="218"/>
      <c r="QA4" s="218"/>
      <c r="QB4" s="218"/>
      <c r="QC4" s="218"/>
      <c r="QD4" s="218"/>
      <c r="QE4" s="218"/>
      <c r="QF4" s="218"/>
      <c r="QG4" s="218"/>
      <c r="QH4" s="218"/>
      <c r="QI4" s="218"/>
      <c r="QJ4" s="218"/>
      <c r="QK4" s="218"/>
      <c r="QL4" s="218"/>
      <c r="QM4" s="218"/>
      <c r="QN4" s="218"/>
      <c r="QO4" s="218"/>
      <c r="QP4" s="218"/>
      <c r="QQ4" s="218"/>
      <c r="QR4" s="218"/>
      <c r="QS4" s="218"/>
      <c r="QT4" s="218"/>
      <c r="QU4" s="218"/>
      <c r="QV4" s="218"/>
      <c r="QW4" s="218"/>
      <c r="QX4" s="218"/>
      <c r="QY4" s="218"/>
      <c r="QZ4" s="218"/>
      <c r="RA4" s="218"/>
      <c r="RB4" s="218"/>
      <c r="RC4" s="218"/>
      <c r="RD4" s="218"/>
      <c r="RE4" s="218"/>
      <c r="RF4" s="218"/>
      <c r="RG4" s="218"/>
      <c r="RH4" s="218"/>
      <c r="RI4" s="218"/>
      <c r="RJ4" s="218"/>
      <c r="RK4" s="218"/>
      <c r="RL4" s="218"/>
      <c r="RM4" s="218"/>
      <c r="RN4" s="218"/>
      <c r="RO4" s="218"/>
      <c r="RP4" s="218"/>
      <c r="RQ4" s="218"/>
      <c r="RR4" s="218"/>
      <c r="RS4" s="218"/>
      <c r="RT4" s="218"/>
      <c r="RU4" s="218"/>
      <c r="RV4" s="218"/>
      <c r="RW4" s="218"/>
      <c r="RX4" s="218"/>
      <c r="RY4" s="218"/>
      <c r="RZ4" s="218"/>
      <c r="SA4" s="218"/>
      <c r="SB4" s="218"/>
      <c r="SC4" s="218"/>
      <c r="SD4" s="218"/>
      <c r="SE4" s="218"/>
      <c r="SF4" s="218"/>
      <c r="SG4" s="218"/>
      <c r="SH4" s="218"/>
      <c r="SI4" s="218"/>
      <c r="SJ4" s="218"/>
      <c r="SK4" s="218"/>
      <c r="SL4" s="218"/>
      <c r="SM4" s="218"/>
      <c r="SN4" s="218"/>
      <c r="SO4" s="218"/>
      <c r="SP4" s="218"/>
      <c r="SQ4" s="218"/>
      <c r="SR4" s="218"/>
      <c r="SS4" s="218"/>
      <c r="ST4" s="218"/>
      <c r="SU4" s="218"/>
      <c r="SV4" s="218"/>
      <c r="SW4" s="218"/>
      <c r="SX4" s="218"/>
      <c r="SY4" s="218"/>
      <c r="SZ4" s="218"/>
      <c r="TA4" s="218"/>
      <c r="TB4" s="218"/>
      <c r="TC4" s="218"/>
      <c r="TD4" s="218"/>
      <c r="TE4" s="218"/>
      <c r="TF4" s="218"/>
      <c r="TG4" s="218"/>
      <c r="TH4" s="218"/>
      <c r="TI4" s="218"/>
      <c r="TJ4" s="218"/>
      <c r="TK4" s="218"/>
      <c r="TL4" s="218"/>
      <c r="TM4" s="218"/>
      <c r="TN4" s="218"/>
      <c r="TO4" s="218"/>
      <c r="TP4" s="218"/>
      <c r="TQ4" s="218"/>
      <c r="TR4" s="218"/>
      <c r="TS4" s="218"/>
      <c r="TT4" s="218"/>
      <c r="TU4" s="218"/>
      <c r="TV4" s="218"/>
      <c r="TW4" s="218"/>
      <c r="TX4" s="218"/>
      <c r="TY4" s="218"/>
      <c r="TZ4" s="218"/>
      <c r="UA4" s="218"/>
      <c r="UB4" s="218"/>
      <c r="UC4" s="218"/>
      <c r="UD4" s="218"/>
      <c r="UE4" s="218"/>
      <c r="UF4" s="218"/>
      <c r="UG4" s="218"/>
      <c r="UH4" s="218"/>
      <c r="UI4" s="218"/>
      <c r="UJ4" s="218"/>
      <c r="UK4" s="218"/>
      <c r="UL4" s="218"/>
      <c r="UM4" s="218"/>
      <c r="UN4" s="218"/>
      <c r="UO4" s="218"/>
      <c r="UP4" s="218"/>
      <c r="UQ4" s="218"/>
      <c r="UR4" s="218"/>
      <c r="US4" s="218"/>
      <c r="UT4" s="218"/>
      <c r="UU4" s="218"/>
      <c r="UV4" s="218"/>
      <c r="UW4" s="218"/>
      <c r="UX4" s="218"/>
      <c r="UY4" s="218"/>
      <c r="UZ4" s="218"/>
      <c r="VA4" s="218"/>
      <c r="VB4" s="218"/>
      <c r="VC4" s="218"/>
      <c r="VD4" s="218"/>
      <c r="VE4" s="218"/>
      <c r="VF4" s="218"/>
      <c r="VG4" s="218"/>
      <c r="VH4" s="218"/>
      <c r="VI4" s="218"/>
      <c r="VJ4" s="218"/>
      <c r="VK4" s="218"/>
      <c r="VL4" s="218"/>
      <c r="VM4" s="218"/>
      <c r="VN4" s="218"/>
      <c r="VO4" s="218"/>
      <c r="VP4" s="218"/>
      <c r="VQ4" s="218"/>
      <c r="VR4" s="218"/>
      <c r="VS4" s="218"/>
      <c r="VT4" s="218"/>
      <c r="VU4" s="218"/>
      <c r="VV4" s="218"/>
      <c r="VW4" s="218"/>
      <c r="VX4" s="218"/>
      <c r="VY4" s="218"/>
      <c r="VZ4" s="218"/>
      <c r="WA4" s="218"/>
      <c r="WB4" s="218"/>
      <c r="WC4" s="218"/>
      <c r="WD4" s="218"/>
      <c r="WE4" s="218"/>
      <c r="WF4" s="218"/>
      <c r="WG4" s="218"/>
      <c r="WH4" s="218"/>
      <c r="WI4" s="218"/>
      <c r="WJ4" s="218"/>
      <c r="WK4" s="218"/>
      <c r="WL4" s="218"/>
      <c r="WM4" s="218"/>
      <c r="WN4" s="218"/>
      <c r="WO4" s="218"/>
      <c r="WP4" s="218"/>
      <c r="WQ4" s="218"/>
      <c r="WR4" s="218"/>
      <c r="WS4" s="218"/>
      <c r="WT4" s="218"/>
      <c r="WU4" s="218"/>
      <c r="WV4" s="218"/>
      <c r="WW4" s="218"/>
      <c r="WX4" s="218"/>
      <c r="WY4" s="218"/>
      <c r="WZ4" s="218"/>
      <c r="XA4" s="218"/>
      <c r="XB4" s="218"/>
      <c r="XC4" s="218"/>
      <c r="XD4" s="218"/>
      <c r="XE4" s="218"/>
      <c r="XF4" s="218"/>
      <c r="XG4" s="218"/>
      <c r="XH4" s="218"/>
      <c r="XI4" s="218"/>
      <c r="XJ4" s="218"/>
      <c r="XK4" s="218"/>
      <c r="XL4" s="218"/>
      <c r="XM4" s="218"/>
      <c r="XN4" s="218"/>
      <c r="XO4" s="218"/>
      <c r="XP4" s="218"/>
      <c r="XQ4" s="218"/>
      <c r="XR4" s="218"/>
      <c r="XS4" s="218"/>
      <c r="XT4" s="218"/>
      <c r="XU4" s="218"/>
      <c r="XV4" s="218"/>
      <c r="XW4" s="218"/>
      <c r="XX4" s="218"/>
      <c r="XY4" s="218"/>
      <c r="XZ4" s="218"/>
      <c r="YA4" s="218"/>
      <c r="YB4" s="218"/>
      <c r="YC4" s="218"/>
      <c r="YD4" s="218"/>
      <c r="YE4" s="218"/>
      <c r="YF4" s="218"/>
      <c r="YG4" s="218"/>
      <c r="YH4" s="218"/>
      <c r="YI4" s="218"/>
      <c r="YJ4" s="218"/>
      <c r="YK4" s="218"/>
      <c r="YL4" s="218"/>
      <c r="YM4" s="218"/>
      <c r="YN4" s="218"/>
      <c r="YO4" s="218"/>
      <c r="YP4" s="218"/>
      <c r="YQ4" s="218"/>
      <c r="YR4" s="218"/>
      <c r="YS4" s="218"/>
      <c r="YT4" s="218"/>
      <c r="YU4" s="218"/>
      <c r="YV4" s="218"/>
      <c r="YW4" s="218"/>
      <c r="YX4" s="218"/>
      <c r="YY4" s="218"/>
      <c r="YZ4" s="218"/>
      <c r="ZA4" s="218"/>
      <c r="ZB4" s="218"/>
      <c r="ZC4" s="218"/>
      <c r="ZD4" s="218"/>
      <c r="ZE4" s="218"/>
      <c r="ZF4" s="218"/>
      <c r="ZG4" s="218"/>
      <c r="ZH4" s="218"/>
      <c r="ZI4" s="218"/>
      <c r="ZJ4" s="218"/>
      <c r="ZK4" s="218"/>
      <c r="ZL4" s="218"/>
      <c r="ZM4" s="218"/>
      <c r="ZN4" s="218"/>
      <c r="ZO4" s="218"/>
      <c r="ZP4" s="218"/>
      <c r="ZQ4" s="218"/>
      <c r="ZR4" s="218"/>
      <c r="ZS4" s="218"/>
      <c r="ZT4" s="218"/>
      <c r="ZU4" s="218"/>
      <c r="ZV4" s="218"/>
      <c r="ZW4" s="218"/>
      <c r="ZX4" s="218"/>
      <c r="ZY4" s="218"/>
      <c r="ZZ4" s="218"/>
      <c r="AAA4" s="218"/>
      <c r="AAB4" s="218"/>
      <c r="AAC4" s="218"/>
      <c r="AAD4" s="218"/>
      <c r="AAE4" s="218"/>
      <c r="AAF4" s="218"/>
      <c r="AAG4" s="218"/>
      <c r="AAH4" s="218"/>
      <c r="AAI4" s="218"/>
      <c r="AAJ4" s="218"/>
      <c r="AAK4" s="218"/>
      <c r="AAL4" s="218"/>
      <c r="AAM4" s="218"/>
      <c r="AAN4" s="218"/>
      <c r="AAO4" s="218"/>
      <c r="AAP4" s="218"/>
      <c r="AAQ4" s="218"/>
      <c r="AAR4" s="218"/>
      <c r="AAS4" s="218"/>
      <c r="AAT4" s="218"/>
      <c r="AAU4" s="218"/>
      <c r="AAV4" s="218"/>
      <c r="AAW4" s="218"/>
      <c r="AAX4" s="218"/>
      <c r="AAY4" s="218"/>
      <c r="AAZ4" s="218"/>
      <c r="ABA4" s="218"/>
      <c r="ABB4" s="218"/>
      <c r="ABC4" s="218"/>
      <c r="ABD4" s="218"/>
      <c r="ABE4" s="218"/>
      <c r="ABF4" s="218"/>
      <c r="ABG4" s="218"/>
      <c r="ABH4" s="218"/>
      <c r="ABI4" s="218"/>
      <c r="ABJ4" s="218"/>
      <c r="ABK4" s="218"/>
      <c r="ABL4" s="218"/>
      <c r="ABM4" s="218"/>
      <c r="ABN4" s="218"/>
      <c r="ABO4" s="218"/>
      <c r="ABP4" s="218"/>
      <c r="ABQ4" s="218"/>
      <c r="ABR4" s="218"/>
      <c r="ABS4" s="218"/>
      <c r="ABT4" s="218"/>
      <c r="ABU4" s="218"/>
      <c r="ABV4" s="218"/>
      <c r="ABW4" s="218"/>
      <c r="ABX4" s="218"/>
      <c r="ABY4" s="218"/>
      <c r="ABZ4" s="218"/>
      <c r="ACA4" s="218"/>
      <c r="ACB4" s="218"/>
      <c r="ACC4" s="218"/>
      <c r="ACD4" s="218"/>
      <c r="ACE4" s="218"/>
      <c r="ACF4" s="218"/>
      <c r="ACG4" s="218"/>
      <c r="ACH4" s="218"/>
      <c r="ACI4" s="218"/>
      <c r="ACJ4" s="218"/>
      <c r="ACK4" s="218"/>
      <c r="ACL4" s="218"/>
      <c r="ACM4" s="218"/>
      <c r="ACN4" s="218"/>
      <c r="ACO4" s="218"/>
      <c r="ACP4" s="218"/>
      <c r="ACQ4" s="218"/>
      <c r="ACR4" s="218"/>
      <c r="ACS4" s="218"/>
      <c r="ACT4" s="218"/>
      <c r="ACU4" s="218"/>
      <c r="ACV4" s="218"/>
      <c r="ACW4" s="218"/>
      <c r="ACX4" s="218"/>
      <c r="ACY4" s="218"/>
      <c r="ACZ4" s="218"/>
      <c r="ADA4" s="218"/>
      <c r="ADB4" s="218"/>
      <c r="ADC4" s="218"/>
      <c r="ADD4" s="218"/>
      <c r="ADE4" s="218"/>
      <c r="ADF4" s="218"/>
      <c r="ADG4" s="218"/>
      <c r="ADH4" s="218"/>
      <c r="ADI4" s="218"/>
      <c r="ADJ4" s="218"/>
      <c r="ADK4" s="218"/>
      <c r="ADL4" s="218"/>
      <c r="ADM4" s="218"/>
      <c r="ADN4" s="218"/>
      <c r="ADO4" s="218"/>
      <c r="ADP4" s="218"/>
      <c r="ADQ4" s="218"/>
      <c r="ADR4" s="218"/>
      <c r="ADS4" s="218"/>
      <c r="ADT4" s="218"/>
      <c r="ADU4" s="218"/>
      <c r="ADV4" s="218"/>
      <c r="ADW4" s="218"/>
      <c r="ADX4" s="218"/>
      <c r="ADY4" s="218"/>
      <c r="ADZ4" s="218"/>
      <c r="AEA4" s="218"/>
      <c r="AEB4" s="218"/>
      <c r="AEC4" s="218"/>
      <c r="AED4" s="218"/>
      <c r="AEE4" s="218"/>
      <c r="AEF4" s="218"/>
      <c r="AEG4" s="218"/>
      <c r="AEH4" s="218"/>
      <c r="AEI4" s="218"/>
      <c r="AEJ4" s="218"/>
      <c r="AEK4" s="218"/>
      <c r="AEL4" s="218"/>
      <c r="AEM4" s="218"/>
      <c r="AEN4" s="218"/>
      <c r="AEO4" s="218"/>
      <c r="AEP4" s="218"/>
      <c r="AEQ4" s="218"/>
      <c r="AER4" s="218"/>
      <c r="AES4" s="218"/>
      <c r="AET4" s="218"/>
      <c r="AEU4" s="218"/>
      <c r="AEV4" s="218"/>
      <c r="AEW4" s="218"/>
      <c r="AEX4" s="218"/>
      <c r="AEY4" s="218"/>
      <c r="AEZ4" s="218"/>
      <c r="AFA4" s="218"/>
      <c r="AFB4" s="218"/>
      <c r="AFC4" s="218"/>
      <c r="AFD4" s="218"/>
      <c r="AFE4" s="218"/>
      <c r="AFF4" s="218"/>
      <c r="AFG4" s="218"/>
      <c r="AFH4" s="218"/>
      <c r="AFI4" s="218"/>
      <c r="AFJ4" s="218"/>
      <c r="AFK4" s="218"/>
      <c r="AFL4" s="218"/>
      <c r="AFM4" s="218"/>
      <c r="AFN4" s="218"/>
      <c r="AFO4" s="218"/>
      <c r="AFP4" s="218"/>
      <c r="AFQ4" s="218"/>
      <c r="AFR4" s="218"/>
      <c r="AFS4" s="218"/>
      <c r="AFT4" s="218"/>
      <c r="AFU4" s="218"/>
      <c r="AFV4" s="218"/>
      <c r="AFW4" s="218"/>
      <c r="AFX4" s="218"/>
      <c r="AFY4" s="218"/>
      <c r="AFZ4" s="218"/>
      <c r="AGA4" s="218"/>
      <c r="AGB4" s="218"/>
      <c r="AGC4" s="218"/>
      <c r="AGD4" s="218"/>
      <c r="AGE4" s="218"/>
      <c r="AGF4" s="218"/>
      <c r="AGG4" s="218"/>
      <c r="AGH4" s="218"/>
      <c r="AGI4" s="218"/>
      <c r="AGJ4" s="218"/>
      <c r="AGK4" s="218"/>
      <c r="AGL4" s="218"/>
      <c r="AGM4" s="218"/>
      <c r="AGN4" s="218"/>
      <c r="AGO4" s="218"/>
      <c r="AGP4" s="218"/>
      <c r="AGQ4" s="218"/>
      <c r="AGR4" s="218"/>
      <c r="AGS4" s="218"/>
      <c r="AGT4" s="218"/>
      <c r="AGU4" s="218"/>
      <c r="AGV4" s="218"/>
      <c r="AGW4" s="218"/>
      <c r="AGX4" s="218"/>
      <c r="AGY4" s="218"/>
      <c r="AGZ4" s="218"/>
      <c r="AHA4" s="218"/>
      <c r="AHB4" s="218"/>
      <c r="AHC4" s="218"/>
      <c r="AHD4" s="218"/>
      <c r="AHE4" s="218"/>
      <c r="AHF4" s="218"/>
      <c r="AHG4" s="218"/>
      <c r="AHH4" s="218"/>
      <c r="AHI4" s="218"/>
      <c r="AHJ4" s="218"/>
      <c r="AHK4" s="218"/>
      <c r="AHL4" s="218"/>
      <c r="AHM4" s="218"/>
      <c r="AHN4" s="218"/>
      <c r="AHO4" s="218"/>
      <c r="AHP4" s="218"/>
      <c r="AHQ4" s="218"/>
      <c r="AHR4" s="218"/>
      <c r="AHS4" s="218"/>
      <c r="AHT4" s="218"/>
      <c r="AHU4" s="218"/>
      <c r="AHV4" s="218"/>
      <c r="AHW4" s="218"/>
      <c r="AHX4" s="218"/>
      <c r="AHY4" s="218"/>
      <c r="AHZ4" s="218"/>
      <c r="AIA4" s="218"/>
      <c r="AIB4" s="218"/>
      <c r="AIC4" s="218"/>
      <c r="AID4" s="218"/>
      <c r="AIE4" s="218"/>
      <c r="AIF4" s="218"/>
      <c r="AIG4" s="218"/>
      <c r="AIH4" s="218"/>
      <c r="AII4" s="218"/>
      <c r="AIJ4" s="218"/>
      <c r="AIK4" s="218"/>
      <c r="AIL4" s="218"/>
      <c r="AIM4" s="218"/>
      <c r="AIN4" s="218"/>
      <c r="AIO4" s="218"/>
      <c r="AIP4" s="218"/>
      <c r="AIQ4" s="218"/>
      <c r="AIR4" s="218"/>
      <c r="AIS4" s="218"/>
      <c r="AIT4" s="218"/>
      <c r="AIU4" s="218"/>
      <c r="AIV4" s="218"/>
      <c r="AIW4" s="218"/>
      <c r="AIX4" s="218"/>
      <c r="AIY4" s="218"/>
      <c r="AIZ4" s="218"/>
      <c r="AJA4" s="218"/>
      <c r="AJB4" s="218"/>
      <c r="AJC4" s="218"/>
      <c r="AJD4" s="218"/>
      <c r="AJE4" s="218"/>
      <c r="AJF4" s="218"/>
      <c r="AJG4" s="218"/>
      <c r="AJH4" s="218"/>
      <c r="AJI4" s="218"/>
      <c r="AJJ4" s="218"/>
      <c r="AJK4" s="218"/>
      <c r="AJL4" s="218"/>
      <c r="AJM4" s="218"/>
      <c r="AJN4" s="218"/>
      <c r="AJO4" s="218"/>
      <c r="AJP4" s="218"/>
      <c r="AJQ4" s="218"/>
      <c r="AJR4" s="218"/>
      <c r="AJS4" s="218"/>
      <c r="AJT4" s="218"/>
      <c r="AJU4" s="218"/>
      <c r="AJV4" s="218"/>
      <c r="AJW4" s="218"/>
      <c r="AJX4" s="218"/>
      <c r="AJY4" s="218"/>
      <c r="AJZ4" s="218"/>
      <c r="AKA4" s="218"/>
      <c r="AKB4" s="218"/>
      <c r="AKC4" s="218"/>
      <c r="AKD4" s="218"/>
      <c r="AKE4" s="218"/>
      <c r="AKF4" s="218"/>
      <c r="AKG4" s="218"/>
      <c r="AKH4" s="218"/>
      <c r="AKI4" s="218"/>
      <c r="AKJ4" s="218"/>
      <c r="AKK4" s="218"/>
      <c r="AKL4" s="218"/>
      <c r="AKM4" s="218"/>
      <c r="AKN4" s="218"/>
      <c r="AKO4" s="218"/>
      <c r="AKP4" s="218"/>
      <c r="AKQ4" s="218"/>
      <c r="AKR4" s="218"/>
      <c r="AKS4" s="218"/>
      <c r="AKT4" s="218"/>
      <c r="AKU4" s="218"/>
      <c r="AKV4" s="218"/>
      <c r="AKW4" s="218"/>
      <c r="AKX4" s="218"/>
      <c r="AKY4" s="218"/>
      <c r="AKZ4" s="218"/>
      <c r="ALA4" s="218"/>
      <c r="ALB4" s="218"/>
      <c r="ALC4" s="218"/>
      <c r="ALD4" s="218"/>
      <c r="ALE4" s="218"/>
      <c r="ALF4" s="218"/>
      <c r="ALG4" s="218"/>
      <c r="ALH4" s="218"/>
      <c r="ALI4" s="218"/>
      <c r="ALJ4" s="218"/>
      <c r="ALK4" s="218"/>
      <c r="ALL4" s="218"/>
      <c r="ALM4" s="218"/>
      <c r="ALN4" s="218"/>
      <c r="ALO4" s="218"/>
      <c r="ALP4" s="218"/>
      <c r="ALQ4" s="218"/>
      <c r="ALR4" s="218"/>
      <c r="ALS4" s="218"/>
      <c r="ALT4" s="218"/>
      <c r="ALU4" s="218"/>
      <c r="ALV4" s="218"/>
      <c r="ALW4" s="218"/>
      <c r="ALX4" s="218"/>
      <c r="ALY4" s="218"/>
      <c r="ALZ4" s="218"/>
      <c r="AMA4" s="218"/>
      <c r="AMB4" s="218"/>
      <c r="AMC4" s="218"/>
      <c r="AMD4" s="218"/>
      <c r="AME4" s="218"/>
      <c r="AMF4" s="218"/>
      <c r="AMG4" s="218"/>
      <c r="AMH4" s="218"/>
      <c r="AMI4" s="218"/>
      <c r="AMJ4" s="218"/>
      <c r="AMK4" s="218"/>
      <c r="AML4" s="218"/>
      <c r="AMM4" s="218"/>
      <c r="AMN4" s="218"/>
      <c r="AMO4" s="218"/>
      <c r="AMP4" s="218"/>
      <c r="AMQ4" s="218"/>
      <c r="AMR4" s="218"/>
      <c r="AMS4" s="218"/>
      <c r="AMT4" s="218"/>
      <c r="AMU4" s="218"/>
      <c r="AMV4" s="218"/>
      <c r="AMW4" s="218"/>
      <c r="AMX4" s="218"/>
      <c r="AMY4" s="218"/>
      <c r="AMZ4" s="218"/>
      <c r="ANA4" s="218"/>
      <c r="ANB4" s="218"/>
      <c r="ANC4" s="218"/>
      <c r="AND4" s="218"/>
      <c r="ANE4" s="218"/>
      <c r="ANF4" s="218"/>
      <c r="ANG4" s="218"/>
      <c r="ANH4" s="218"/>
      <c r="ANI4" s="218"/>
      <c r="ANJ4" s="218"/>
      <c r="ANK4" s="218"/>
      <c r="ANL4" s="218"/>
      <c r="ANM4" s="218"/>
      <c r="ANN4" s="218"/>
      <c r="ANO4" s="218"/>
      <c r="ANP4" s="218"/>
      <c r="ANQ4" s="218"/>
      <c r="ANR4" s="218"/>
      <c r="ANS4" s="218"/>
      <c r="ANT4" s="218"/>
      <c r="ANU4" s="218"/>
      <c r="ANV4" s="218"/>
      <c r="ANW4" s="218"/>
      <c r="ANX4" s="218"/>
      <c r="ANY4" s="218"/>
      <c r="ANZ4" s="218"/>
      <c r="AOA4" s="218"/>
      <c r="AOB4" s="218"/>
      <c r="AOC4" s="218"/>
      <c r="AOD4" s="218"/>
      <c r="AOE4" s="218"/>
      <c r="AOF4" s="218"/>
      <c r="AOG4" s="218"/>
      <c r="AOH4" s="218"/>
      <c r="AOI4" s="218"/>
      <c r="AOJ4" s="218"/>
      <c r="AOK4" s="218"/>
      <c r="AOL4" s="218"/>
      <c r="AOM4" s="218"/>
      <c r="AON4" s="218"/>
      <c r="AOO4" s="218"/>
      <c r="AOP4" s="218"/>
      <c r="AOQ4" s="218"/>
      <c r="AOR4" s="218"/>
      <c r="AOS4" s="218"/>
      <c r="AOT4" s="218"/>
      <c r="AOU4" s="218"/>
      <c r="AOV4" s="218"/>
      <c r="AOW4" s="218"/>
      <c r="AOX4" s="218"/>
      <c r="AOY4" s="218"/>
      <c r="AOZ4" s="218"/>
      <c r="APA4" s="218"/>
      <c r="APB4" s="218"/>
      <c r="APC4" s="218"/>
      <c r="APD4" s="218"/>
      <c r="APE4" s="218"/>
      <c r="APF4" s="218"/>
      <c r="APG4" s="218"/>
      <c r="APH4" s="218"/>
      <c r="API4" s="218"/>
      <c r="APJ4" s="218"/>
      <c r="APK4" s="218"/>
      <c r="APL4" s="218"/>
      <c r="APM4" s="218"/>
      <c r="APN4" s="218"/>
      <c r="APO4" s="218"/>
      <c r="APP4" s="218"/>
      <c r="APQ4" s="218"/>
      <c r="APR4" s="218"/>
      <c r="APS4" s="218"/>
      <c r="APT4" s="218"/>
      <c r="APU4" s="218"/>
      <c r="APV4" s="218"/>
      <c r="APW4" s="218"/>
      <c r="APX4" s="218"/>
      <c r="APY4" s="218"/>
      <c r="APZ4" s="218"/>
      <c r="AQA4" s="218"/>
      <c r="AQB4" s="218"/>
      <c r="AQC4" s="218"/>
      <c r="AQD4" s="218"/>
      <c r="AQE4" s="218"/>
      <c r="AQF4" s="218"/>
      <c r="AQG4" s="218"/>
      <c r="AQH4" s="218"/>
      <c r="AQI4" s="218"/>
      <c r="AQJ4" s="218"/>
      <c r="AQK4" s="218"/>
      <c r="AQL4" s="218"/>
      <c r="AQM4" s="218"/>
      <c r="AQN4" s="218"/>
      <c r="AQO4" s="218"/>
      <c r="AQP4" s="218"/>
      <c r="AQQ4" s="218"/>
      <c r="AQR4" s="218"/>
      <c r="AQS4" s="218"/>
      <c r="AQT4" s="218"/>
      <c r="AQU4" s="218"/>
      <c r="AQV4" s="218"/>
      <c r="AQW4" s="218"/>
      <c r="AQX4" s="218"/>
      <c r="AQY4" s="218"/>
      <c r="AQZ4" s="218"/>
      <c r="ARA4" s="218"/>
      <c r="ARB4" s="218"/>
      <c r="ARC4" s="218"/>
      <c r="ARD4" s="218"/>
      <c r="ARE4" s="218"/>
      <c r="ARF4" s="218"/>
      <c r="ARG4" s="218"/>
      <c r="ARH4" s="218"/>
      <c r="ARI4" s="218"/>
      <c r="ARJ4" s="218"/>
      <c r="ARK4" s="218"/>
      <c r="ARL4" s="218"/>
      <c r="ARM4" s="218"/>
      <c r="ARN4" s="218"/>
      <c r="ARO4" s="218"/>
      <c r="ARP4" s="218"/>
      <c r="ARQ4" s="218"/>
      <c r="ARR4" s="218"/>
      <c r="ARS4" s="218"/>
      <c r="ART4" s="218"/>
      <c r="ARU4" s="218"/>
      <c r="ARV4" s="218"/>
      <c r="ARW4" s="218"/>
      <c r="ARX4" s="218"/>
      <c r="ARY4" s="218"/>
      <c r="ARZ4" s="218"/>
      <c r="ASA4" s="218"/>
      <c r="ASB4" s="218"/>
      <c r="ASC4" s="218"/>
      <c r="ASD4" s="218"/>
      <c r="ASE4" s="218"/>
      <c r="ASF4" s="218"/>
      <c r="ASG4" s="218"/>
      <c r="ASH4" s="218"/>
      <c r="ASI4" s="218"/>
      <c r="ASJ4" s="218"/>
      <c r="ASK4" s="218"/>
      <c r="ASL4" s="218"/>
      <c r="ASM4" s="218"/>
      <c r="ASN4" s="218"/>
      <c r="ASO4" s="218"/>
      <c r="ASP4" s="218"/>
      <c r="ASQ4" s="218"/>
      <c r="ASR4" s="218"/>
      <c r="ASS4" s="218"/>
      <c r="AST4" s="218"/>
      <c r="ASU4" s="218"/>
      <c r="ASV4" s="218"/>
      <c r="ASW4" s="218"/>
      <c r="ASX4" s="218"/>
      <c r="ASY4" s="218"/>
      <c r="ASZ4" s="218"/>
      <c r="ATA4" s="218"/>
      <c r="ATB4" s="218"/>
      <c r="ATC4" s="218"/>
      <c r="ATD4" s="218"/>
      <c r="ATE4" s="218"/>
      <c r="ATF4" s="218"/>
      <c r="ATG4" s="218"/>
      <c r="ATH4" s="218"/>
      <c r="ATI4" s="218"/>
      <c r="ATJ4" s="218"/>
      <c r="ATK4" s="218"/>
      <c r="ATL4" s="218"/>
      <c r="ATM4" s="218"/>
      <c r="ATN4" s="218"/>
      <c r="ATO4" s="218"/>
      <c r="ATP4" s="218"/>
      <c r="ATQ4" s="218"/>
      <c r="ATR4" s="218"/>
      <c r="ATS4" s="218"/>
      <c r="ATT4" s="218"/>
      <c r="ATU4" s="218"/>
      <c r="ATV4" s="218"/>
      <c r="ATW4" s="218"/>
      <c r="ATX4" s="218"/>
      <c r="ATY4" s="218"/>
      <c r="ATZ4" s="218"/>
      <c r="AUA4" s="218"/>
      <c r="AUB4" s="218"/>
      <c r="AUC4" s="218"/>
      <c r="AUD4" s="218"/>
      <c r="AUE4" s="218"/>
      <c r="AUF4" s="218"/>
      <c r="AUG4" s="218"/>
      <c r="AUH4" s="218"/>
      <c r="AUI4" s="218"/>
      <c r="AUJ4" s="218"/>
      <c r="AUK4" s="218"/>
      <c r="AUL4" s="218"/>
      <c r="AUM4" s="218"/>
      <c r="AUN4" s="218"/>
      <c r="AUO4" s="218"/>
      <c r="AUP4" s="218"/>
      <c r="AUQ4" s="218"/>
      <c r="AUR4" s="218"/>
      <c r="AUS4" s="218"/>
      <c r="AUT4" s="218"/>
      <c r="AUU4" s="218"/>
      <c r="AUV4" s="218"/>
      <c r="AUW4" s="218"/>
      <c r="AUX4" s="218"/>
      <c r="AUY4" s="218"/>
      <c r="AUZ4" s="218"/>
      <c r="AVA4" s="218"/>
      <c r="AVB4" s="218"/>
      <c r="AVC4" s="218"/>
      <c r="AVD4" s="218"/>
      <c r="AVE4" s="218"/>
      <c r="AVF4" s="218"/>
      <c r="AVG4" s="218"/>
      <c r="AVH4" s="218"/>
      <c r="AVI4" s="218"/>
      <c r="AVJ4" s="218"/>
      <c r="AVK4" s="218"/>
      <c r="AVL4" s="218"/>
      <c r="AVM4" s="218"/>
      <c r="AVN4" s="218"/>
      <c r="AVO4" s="218"/>
      <c r="AVP4" s="218"/>
      <c r="AVQ4" s="218"/>
      <c r="AVR4" s="218"/>
      <c r="AVS4" s="218"/>
      <c r="AVT4" s="218"/>
      <c r="AVU4" s="218"/>
      <c r="AVV4" s="218"/>
      <c r="AVW4" s="218"/>
      <c r="AVX4" s="218"/>
      <c r="AVY4" s="218"/>
      <c r="AVZ4" s="218"/>
      <c r="AWA4" s="218"/>
      <c r="AWB4" s="218"/>
      <c r="AWC4" s="218"/>
      <c r="AWD4" s="218"/>
      <c r="AWE4" s="218"/>
      <c r="AWF4" s="218"/>
      <c r="AWG4" s="218"/>
      <c r="AWH4" s="218"/>
      <c r="AWI4" s="218"/>
      <c r="AWJ4" s="218"/>
      <c r="AWK4" s="218"/>
      <c r="AWL4" s="218"/>
      <c r="AWM4" s="218"/>
      <c r="AWN4" s="218"/>
      <c r="AWO4" s="218"/>
      <c r="AWP4" s="218"/>
      <c r="AWQ4" s="218"/>
      <c r="AWR4" s="218"/>
      <c r="AWS4" s="218"/>
      <c r="AWT4" s="218"/>
      <c r="AWU4" s="218"/>
      <c r="AWV4" s="218"/>
      <c r="AWW4" s="218"/>
      <c r="AWX4" s="218"/>
      <c r="AWY4" s="218"/>
      <c r="AWZ4" s="218"/>
      <c r="AXA4" s="218"/>
      <c r="AXB4" s="218"/>
      <c r="AXC4" s="218"/>
      <c r="AXD4" s="218"/>
      <c r="AXE4" s="218"/>
      <c r="AXF4" s="218"/>
      <c r="AXG4" s="218"/>
      <c r="AXH4" s="218"/>
      <c r="AXI4" s="218"/>
      <c r="AXJ4" s="218"/>
      <c r="AXK4" s="218"/>
      <c r="AXL4" s="218"/>
      <c r="AXM4" s="218"/>
      <c r="AXN4" s="218"/>
      <c r="AXO4" s="218"/>
      <c r="AXP4" s="218"/>
      <c r="AXQ4" s="218"/>
      <c r="AXR4" s="218"/>
      <c r="AXS4" s="218"/>
      <c r="AXT4" s="218"/>
      <c r="AXU4" s="218"/>
      <c r="AXV4" s="218"/>
      <c r="AXW4" s="218"/>
      <c r="AXX4" s="218"/>
      <c r="AXY4" s="218"/>
      <c r="AXZ4" s="218"/>
      <c r="AYA4" s="218"/>
      <c r="AYB4" s="218"/>
      <c r="AYC4" s="218"/>
      <c r="AYD4" s="218"/>
      <c r="AYE4" s="218"/>
      <c r="AYF4" s="218"/>
      <c r="AYG4" s="218"/>
      <c r="AYH4" s="218"/>
      <c r="AYI4" s="218"/>
      <c r="AYJ4" s="218"/>
      <c r="AYK4" s="218"/>
      <c r="AYL4" s="218"/>
      <c r="AYM4" s="218"/>
      <c r="AYN4" s="218"/>
      <c r="AYO4" s="218"/>
      <c r="AYP4" s="218"/>
      <c r="AYQ4" s="218"/>
      <c r="AYR4" s="218"/>
      <c r="AYS4" s="218"/>
      <c r="AYT4" s="218"/>
      <c r="AYU4" s="218"/>
      <c r="AYV4" s="218"/>
      <c r="AYW4" s="218"/>
      <c r="AYX4" s="218"/>
      <c r="AYY4" s="218"/>
      <c r="AYZ4" s="218"/>
      <c r="AZA4" s="218"/>
      <c r="AZB4" s="218"/>
      <c r="AZC4" s="218"/>
      <c r="AZD4" s="218"/>
      <c r="AZE4" s="218"/>
      <c r="AZF4" s="218"/>
      <c r="AZG4" s="218"/>
      <c r="AZH4" s="218"/>
      <c r="AZI4" s="218"/>
      <c r="AZJ4" s="218"/>
      <c r="AZK4" s="218"/>
      <c r="AZL4" s="218"/>
      <c r="AZM4" s="218"/>
      <c r="AZN4" s="218"/>
      <c r="AZO4" s="218"/>
      <c r="AZP4" s="218"/>
      <c r="AZQ4" s="218"/>
      <c r="AZR4" s="218"/>
      <c r="AZS4" s="218"/>
      <c r="AZT4" s="218"/>
      <c r="AZU4" s="218"/>
      <c r="AZV4" s="218"/>
      <c r="AZW4" s="218"/>
      <c r="AZX4" s="218"/>
      <c r="AZY4" s="218"/>
      <c r="AZZ4" s="218"/>
      <c r="BAA4" s="218"/>
      <c r="BAB4" s="218"/>
      <c r="BAC4" s="218"/>
      <c r="BAD4" s="218"/>
      <c r="BAE4" s="218"/>
      <c r="BAF4" s="218"/>
      <c r="BAG4" s="218"/>
      <c r="BAH4" s="218"/>
      <c r="BAI4" s="218"/>
      <c r="BAJ4" s="218"/>
      <c r="BAK4" s="218"/>
      <c r="BAL4" s="218"/>
      <c r="BAM4" s="218"/>
      <c r="BAN4" s="218"/>
      <c r="BAO4" s="218"/>
      <c r="BAP4" s="218"/>
      <c r="BAQ4" s="218"/>
      <c r="BAR4" s="218"/>
      <c r="BAS4" s="218"/>
      <c r="BAT4" s="218"/>
      <c r="BAU4" s="218"/>
      <c r="BAV4" s="218"/>
      <c r="BAW4" s="218"/>
      <c r="BAX4" s="218"/>
      <c r="BAY4" s="218"/>
      <c r="BAZ4" s="218"/>
      <c r="BBA4" s="218"/>
      <c r="BBB4" s="218"/>
      <c r="BBC4" s="218"/>
      <c r="BBD4" s="218"/>
      <c r="BBE4" s="218"/>
      <c r="BBF4" s="218"/>
      <c r="BBG4" s="218"/>
      <c r="BBH4" s="218"/>
      <c r="BBI4" s="218"/>
      <c r="BBJ4" s="218"/>
      <c r="BBK4" s="218"/>
      <c r="BBL4" s="218"/>
      <c r="BBM4" s="218"/>
      <c r="BBN4" s="218"/>
      <c r="BBO4" s="218"/>
      <c r="BBP4" s="218"/>
      <c r="BBQ4" s="218"/>
      <c r="BBR4" s="218"/>
      <c r="BBS4" s="218"/>
      <c r="BBT4" s="218"/>
      <c r="BBU4" s="218"/>
      <c r="BBV4" s="218"/>
      <c r="BBW4" s="218"/>
      <c r="BBX4" s="218"/>
      <c r="BBY4" s="218"/>
      <c r="BBZ4" s="218"/>
      <c r="BCA4" s="218"/>
      <c r="BCB4" s="218"/>
      <c r="BCC4" s="218"/>
      <c r="BCD4" s="218"/>
      <c r="BCE4" s="218"/>
      <c r="BCF4" s="218"/>
      <c r="BCG4" s="218"/>
      <c r="BCH4" s="218"/>
      <c r="BCI4" s="218"/>
      <c r="BCJ4" s="218"/>
      <c r="BCK4" s="218"/>
      <c r="BCL4" s="218"/>
      <c r="BCM4" s="218"/>
      <c r="BCN4" s="218"/>
      <c r="BCO4" s="218"/>
      <c r="BCP4" s="218"/>
      <c r="BCQ4" s="218"/>
      <c r="BCR4" s="218"/>
      <c r="BCS4" s="218"/>
      <c r="BCT4" s="218"/>
      <c r="BCU4" s="218"/>
      <c r="BCV4" s="218"/>
      <c r="BCW4" s="218"/>
      <c r="BCX4" s="218"/>
      <c r="BCY4" s="218"/>
      <c r="BCZ4" s="218"/>
      <c r="BDA4" s="218"/>
      <c r="BDB4" s="218"/>
      <c r="BDC4" s="218"/>
      <c r="BDD4" s="218"/>
      <c r="BDE4" s="218"/>
      <c r="BDF4" s="218"/>
      <c r="BDG4" s="218"/>
      <c r="BDH4" s="218"/>
      <c r="BDI4" s="218"/>
      <c r="BDJ4" s="218"/>
      <c r="BDK4" s="218"/>
      <c r="BDL4" s="218"/>
      <c r="BDM4" s="218"/>
      <c r="BDN4" s="218"/>
      <c r="BDO4" s="218"/>
      <c r="BDP4" s="218"/>
      <c r="BDQ4" s="218"/>
      <c r="BDR4" s="218"/>
      <c r="BDS4" s="218"/>
      <c r="BDT4" s="218"/>
      <c r="BDU4" s="218"/>
    </row>
    <row r="5" spans="1:1477" s="73" customFormat="1">
      <c r="B5" s="73" t="s">
        <v>143</v>
      </c>
      <c r="C5" s="73" t="s">
        <v>273</v>
      </c>
      <c r="D5" s="73" t="s">
        <v>274</v>
      </c>
      <c r="E5" s="72">
        <v>42536</v>
      </c>
      <c r="F5" s="73" t="s">
        <v>467</v>
      </c>
      <c r="G5" s="73" t="s">
        <v>468</v>
      </c>
      <c r="H5" s="223">
        <v>1</v>
      </c>
      <c r="I5" s="73">
        <v>0</v>
      </c>
      <c r="J5" s="73">
        <v>175</v>
      </c>
      <c r="K5" s="73">
        <v>214</v>
      </c>
      <c r="L5" s="73">
        <v>210</v>
      </c>
      <c r="M5" s="219">
        <f t="shared" si="0"/>
        <v>1.0342857142857143</v>
      </c>
      <c r="N5" s="73">
        <f t="shared" si="1"/>
        <v>1</v>
      </c>
      <c r="O5" s="73">
        <v>4</v>
      </c>
      <c r="P5" s="73">
        <v>0</v>
      </c>
      <c r="Q5" s="73">
        <v>0</v>
      </c>
      <c r="R5" s="73">
        <v>29</v>
      </c>
      <c r="S5" s="73">
        <v>10</v>
      </c>
      <c r="T5" s="225">
        <v>2041864</v>
      </c>
      <c r="U5" s="225">
        <v>54329</v>
      </c>
      <c r="V5" s="225">
        <v>1987535</v>
      </c>
      <c r="W5" s="225">
        <v>2041864</v>
      </c>
      <c r="X5" s="225">
        <v>1925079</v>
      </c>
      <c r="Y5" s="225">
        <v>0</v>
      </c>
      <c r="Z5" s="225">
        <v>0</v>
      </c>
      <c r="AA5" s="225">
        <v>0</v>
      </c>
      <c r="AB5" s="225">
        <v>1925079</v>
      </c>
      <c r="AC5" s="225">
        <v>1925198</v>
      </c>
      <c r="AD5" s="219">
        <f t="shared" si="2"/>
        <v>0.96863602401970283</v>
      </c>
      <c r="AE5" s="73">
        <f t="shared" si="3"/>
        <v>1</v>
      </c>
      <c r="AF5" s="225">
        <v>118</v>
      </c>
      <c r="AG5" s="225">
        <v>0</v>
      </c>
      <c r="AH5" s="73">
        <v>12</v>
      </c>
      <c r="AI5" s="73">
        <v>17</v>
      </c>
      <c r="AJ5" s="73">
        <v>0</v>
      </c>
      <c r="AK5" s="73">
        <v>0</v>
      </c>
      <c r="AL5" s="95">
        <v>0</v>
      </c>
      <c r="AM5" s="95">
        <v>0</v>
      </c>
      <c r="AN5" s="73">
        <v>0</v>
      </c>
      <c r="AO5" s="73">
        <v>10</v>
      </c>
      <c r="AP5" s="95">
        <v>16588</v>
      </c>
      <c r="AQ5" s="95">
        <v>0</v>
      </c>
      <c r="AR5" s="73">
        <v>0</v>
      </c>
      <c r="AS5" s="73">
        <v>0</v>
      </c>
      <c r="AT5" s="95">
        <v>0</v>
      </c>
      <c r="AU5" s="95">
        <v>0</v>
      </c>
      <c r="AV5" s="73">
        <v>0</v>
      </c>
      <c r="AW5" s="73">
        <v>0</v>
      </c>
      <c r="AX5" s="95">
        <v>0</v>
      </c>
      <c r="AY5" s="95">
        <v>0</v>
      </c>
      <c r="AZ5" s="73">
        <v>0</v>
      </c>
      <c r="BA5" s="73">
        <v>0</v>
      </c>
      <c r="BB5" s="95">
        <v>0</v>
      </c>
      <c r="BC5" s="95">
        <v>0</v>
      </c>
      <c r="BD5" s="73">
        <v>0</v>
      </c>
      <c r="BE5" s="73">
        <v>0</v>
      </c>
      <c r="BF5" s="95">
        <v>0</v>
      </c>
      <c r="BG5" s="95">
        <v>0</v>
      </c>
      <c r="BH5" s="73">
        <v>0</v>
      </c>
      <c r="BI5" s="73">
        <v>0</v>
      </c>
      <c r="BJ5" s="95">
        <v>0</v>
      </c>
      <c r="BK5" s="95">
        <v>0</v>
      </c>
      <c r="BL5" s="73">
        <v>0</v>
      </c>
      <c r="BM5" s="73">
        <v>0</v>
      </c>
      <c r="BN5" s="95">
        <v>0</v>
      </c>
      <c r="BO5" s="95">
        <v>0</v>
      </c>
      <c r="BP5" s="73">
        <v>0</v>
      </c>
      <c r="BQ5" s="73">
        <v>0</v>
      </c>
      <c r="BR5" s="95">
        <v>0</v>
      </c>
      <c r="BS5" s="95">
        <v>0</v>
      </c>
      <c r="BT5" s="73">
        <v>0</v>
      </c>
      <c r="BU5" s="73">
        <v>0</v>
      </c>
      <c r="BV5" s="95">
        <v>0</v>
      </c>
      <c r="BW5" s="95">
        <v>0</v>
      </c>
      <c r="BX5" s="73">
        <v>0</v>
      </c>
      <c r="BY5" s="251">
        <v>0</v>
      </c>
      <c r="BZ5" s="95">
        <v>0</v>
      </c>
      <c r="CA5" s="95">
        <v>0</v>
      </c>
      <c r="CB5" s="73">
        <v>0</v>
      </c>
      <c r="CC5" s="73">
        <v>0</v>
      </c>
      <c r="CD5" s="95">
        <v>0</v>
      </c>
      <c r="CE5" s="95">
        <v>0</v>
      </c>
      <c r="CF5" s="73">
        <v>0</v>
      </c>
      <c r="CG5" s="73">
        <v>0</v>
      </c>
      <c r="CH5" s="95">
        <v>0</v>
      </c>
      <c r="CI5" s="95">
        <v>0</v>
      </c>
      <c r="CJ5" s="73">
        <v>0</v>
      </c>
      <c r="CK5" s="73">
        <v>10</v>
      </c>
      <c r="CL5" s="95">
        <v>16588</v>
      </c>
      <c r="CM5" s="95">
        <v>0</v>
      </c>
      <c r="CN5" s="73" t="s">
        <v>338</v>
      </c>
      <c r="CO5" s="73" t="s">
        <v>339</v>
      </c>
      <c r="CP5" s="73" t="s">
        <v>328</v>
      </c>
      <c r="CQ5" s="73" t="s">
        <v>328</v>
      </c>
      <c r="CR5" s="73" t="s">
        <v>328</v>
      </c>
      <c r="CS5" s="73" t="s">
        <v>328</v>
      </c>
      <c r="CT5" s="72">
        <v>42926</v>
      </c>
      <c r="CU5" s="73" t="s">
        <v>469</v>
      </c>
      <c r="CV5" s="73" t="s">
        <v>470</v>
      </c>
      <c r="CW5" s="72" t="s">
        <v>187</v>
      </c>
      <c r="CX5" s="72">
        <v>42898</v>
      </c>
      <c r="CY5" s="73" t="s">
        <v>467</v>
      </c>
      <c r="CZ5" s="73" t="s">
        <v>471</v>
      </c>
      <c r="DA5" s="73" t="s">
        <v>217</v>
      </c>
      <c r="DB5" s="73">
        <v>4696299.51</v>
      </c>
      <c r="DE5" s="218"/>
      <c r="DF5" s="218"/>
      <c r="DG5" s="218"/>
      <c r="DH5" s="218"/>
      <c r="DI5" s="218"/>
      <c r="DJ5" s="218"/>
      <c r="DK5" s="218"/>
      <c r="DL5" s="218"/>
      <c r="DM5" s="218"/>
      <c r="DN5" s="218"/>
      <c r="DO5" s="218"/>
      <c r="DP5" s="218"/>
      <c r="DQ5" s="218"/>
      <c r="DR5" s="218"/>
      <c r="DS5" s="218"/>
      <c r="DT5" s="218"/>
      <c r="DU5" s="218"/>
      <c r="DV5" s="218"/>
      <c r="DW5" s="218"/>
      <c r="DX5" s="218"/>
      <c r="DY5" s="218"/>
      <c r="DZ5" s="218"/>
      <c r="EA5" s="218"/>
      <c r="EB5" s="218"/>
      <c r="EC5" s="218"/>
      <c r="ED5" s="218"/>
      <c r="EE5" s="218"/>
      <c r="EF5" s="218"/>
      <c r="EG5" s="218"/>
      <c r="EH5" s="218"/>
      <c r="EI5" s="218"/>
      <c r="EJ5" s="218"/>
      <c r="EK5" s="218"/>
      <c r="EL5" s="218"/>
      <c r="EM5" s="218"/>
      <c r="EN5" s="218"/>
      <c r="EO5" s="218"/>
      <c r="EP5" s="218"/>
      <c r="EQ5" s="218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218"/>
      <c r="FK5" s="218"/>
      <c r="FL5" s="218"/>
      <c r="FM5" s="218"/>
      <c r="FN5" s="218"/>
      <c r="FO5" s="218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8"/>
      <c r="HJ5" s="218"/>
      <c r="HK5" s="218"/>
      <c r="HL5" s="218"/>
      <c r="HM5" s="218"/>
      <c r="HN5" s="218"/>
      <c r="HO5" s="218"/>
      <c r="HP5" s="218"/>
      <c r="HQ5" s="218"/>
      <c r="HR5" s="218"/>
      <c r="HS5" s="218"/>
      <c r="HT5" s="218"/>
      <c r="HU5" s="218"/>
      <c r="HV5" s="218"/>
      <c r="HW5" s="218"/>
      <c r="HX5" s="218"/>
      <c r="HY5" s="218"/>
      <c r="HZ5" s="218"/>
      <c r="IA5" s="218"/>
      <c r="IB5" s="218"/>
      <c r="IC5" s="218"/>
      <c r="ID5" s="218"/>
      <c r="IE5" s="218"/>
      <c r="IF5" s="218"/>
      <c r="IG5" s="218"/>
      <c r="IH5" s="218"/>
      <c r="II5" s="218"/>
      <c r="IJ5" s="218"/>
      <c r="IK5" s="218"/>
      <c r="IL5" s="218"/>
      <c r="IM5" s="218"/>
      <c r="IN5" s="218"/>
      <c r="IO5" s="218"/>
      <c r="IP5" s="218"/>
      <c r="IQ5" s="218"/>
      <c r="IR5" s="218"/>
      <c r="IS5" s="218"/>
      <c r="IT5" s="218"/>
      <c r="IU5" s="218"/>
      <c r="IV5" s="218"/>
      <c r="IW5" s="218"/>
      <c r="IX5" s="218"/>
      <c r="IY5" s="218"/>
      <c r="IZ5" s="218"/>
      <c r="JA5" s="218"/>
      <c r="JB5" s="218"/>
      <c r="JC5" s="218"/>
      <c r="JD5" s="218"/>
      <c r="JE5" s="218"/>
      <c r="JF5" s="218"/>
      <c r="JG5" s="218"/>
      <c r="JH5" s="218"/>
      <c r="JI5" s="218"/>
      <c r="JJ5" s="218"/>
      <c r="JK5" s="218"/>
      <c r="JL5" s="218"/>
      <c r="JM5" s="218"/>
      <c r="JN5" s="218"/>
      <c r="JO5" s="218"/>
      <c r="JP5" s="218"/>
      <c r="JQ5" s="218"/>
      <c r="JR5" s="218"/>
      <c r="JS5" s="218"/>
      <c r="JT5" s="218"/>
      <c r="JU5" s="218"/>
      <c r="JV5" s="218"/>
      <c r="JW5" s="218"/>
      <c r="JX5" s="218"/>
      <c r="JY5" s="218"/>
      <c r="JZ5" s="218"/>
      <c r="KA5" s="218"/>
      <c r="KB5" s="218"/>
      <c r="KC5" s="218"/>
      <c r="KD5" s="218"/>
      <c r="KE5" s="218"/>
      <c r="KF5" s="218"/>
      <c r="KG5" s="218"/>
      <c r="KH5" s="218"/>
      <c r="KI5" s="218"/>
      <c r="KJ5" s="218"/>
      <c r="KK5" s="218"/>
      <c r="KL5" s="218"/>
      <c r="KM5" s="218"/>
      <c r="KN5" s="218"/>
      <c r="KO5" s="218"/>
      <c r="KP5" s="218"/>
      <c r="KQ5" s="218"/>
      <c r="KR5" s="218"/>
      <c r="KS5" s="218"/>
      <c r="KT5" s="218"/>
      <c r="KU5" s="218"/>
      <c r="KV5" s="218"/>
      <c r="KW5" s="218"/>
      <c r="KX5" s="218"/>
      <c r="KY5" s="218"/>
      <c r="KZ5" s="218"/>
      <c r="LA5" s="218"/>
      <c r="LB5" s="218"/>
      <c r="LC5" s="218"/>
      <c r="LD5" s="218"/>
      <c r="LE5" s="218"/>
      <c r="LF5" s="218"/>
      <c r="LG5" s="218"/>
      <c r="LH5" s="218"/>
      <c r="LI5" s="218"/>
      <c r="LJ5" s="218"/>
      <c r="LK5" s="218"/>
      <c r="LL5" s="218"/>
      <c r="LM5" s="218"/>
      <c r="LN5" s="218"/>
      <c r="LO5" s="218"/>
      <c r="LP5" s="218"/>
      <c r="LQ5" s="218"/>
      <c r="LR5" s="218"/>
      <c r="LS5" s="218"/>
      <c r="LT5" s="218"/>
      <c r="LU5" s="218"/>
      <c r="LV5" s="218"/>
      <c r="LW5" s="218"/>
      <c r="LX5" s="218"/>
      <c r="LY5" s="218"/>
      <c r="LZ5" s="218"/>
      <c r="MA5" s="218"/>
      <c r="MB5" s="218"/>
      <c r="MC5" s="218"/>
      <c r="MD5" s="218"/>
      <c r="ME5" s="218"/>
      <c r="MF5" s="218"/>
      <c r="MG5" s="218"/>
      <c r="MH5" s="218"/>
      <c r="MI5" s="218"/>
      <c r="MJ5" s="218"/>
      <c r="MK5" s="218"/>
      <c r="ML5" s="218"/>
      <c r="MM5" s="218"/>
      <c r="MN5" s="218"/>
      <c r="MO5" s="218"/>
      <c r="MP5" s="218"/>
      <c r="MQ5" s="218"/>
      <c r="MR5" s="218"/>
      <c r="MS5" s="218"/>
      <c r="MT5" s="218"/>
      <c r="MU5" s="218"/>
      <c r="MV5" s="218"/>
      <c r="MW5" s="218"/>
      <c r="MX5" s="218"/>
      <c r="MY5" s="218"/>
      <c r="MZ5" s="218"/>
      <c r="NA5" s="218"/>
      <c r="NB5" s="218"/>
      <c r="NC5" s="218"/>
      <c r="ND5" s="218"/>
      <c r="NE5" s="218"/>
      <c r="NF5" s="218"/>
      <c r="NG5" s="218"/>
      <c r="NH5" s="218"/>
      <c r="NI5" s="218"/>
      <c r="NJ5" s="218"/>
      <c r="NK5" s="218"/>
      <c r="NL5" s="218"/>
      <c r="NM5" s="218"/>
      <c r="NN5" s="218"/>
      <c r="NO5" s="218"/>
      <c r="NP5" s="218"/>
      <c r="NQ5" s="218"/>
      <c r="NR5" s="218"/>
      <c r="NS5" s="218"/>
      <c r="NT5" s="218"/>
      <c r="NU5" s="218"/>
      <c r="NV5" s="218"/>
      <c r="NW5" s="218"/>
      <c r="NX5" s="218"/>
      <c r="NY5" s="218"/>
      <c r="NZ5" s="218"/>
      <c r="OA5" s="218"/>
      <c r="OB5" s="218"/>
      <c r="OC5" s="218"/>
      <c r="OD5" s="218"/>
      <c r="OE5" s="218"/>
      <c r="OF5" s="218"/>
      <c r="OG5" s="218"/>
      <c r="OH5" s="218"/>
      <c r="OI5" s="218"/>
      <c r="OJ5" s="218"/>
      <c r="OK5" s="218"/>
      <c r="OL5" s="218"/>
      <c r="OM5" s="218"/>
      <c r="ON5" s="218"/>
      <c r="OO5" s="218"/>
      <c r="OP5" s="218"/>
      <c r="OQ5" s="218"/>
      <c r="OR5" s="218"/>
      <c r="OS5" s="218"/>
      <c r="OT5" s="218"/>
      <c r="OU5" s="218"/>
      <c r="OV5" s="218"/>
      <c r="OW5" s="218"/>
      <c r="OX5" s="218"/>
      <c r="OY5" s="218"/>
      <c r="OZ5" s="218"/>
      <c r="PA5" s="218"/>
      <c r="PB5" s="218"/>
      <c r="PC5" s="218"/>
      <c r="PD5" s="218"/>
      <c r="PE5" s="218"/>
      <c r="PF5" s="218"/>
      <c r="PG5" s="218"/>
      <c r="PH5" s="218"/>
      <c r="PI5" s="218"/>
      <c r="PJ5" s="218"/>
      <c r="PK5" s="218"/>
      <c r="PL5" s="218"/>
      <c r="PM5" s="218"/>
      <c r="PN5" s="218"/>
      <c r="PO5" s="218"/>
      <c r="PP5" s="218"/>
      <c r="PQ5" s="218"/>
      <c r="PR5" s="218"/>
      <c r="PS5" s="218"/>
      <c r="PT5" s="218"/>
      <c r="PU5" s="218"/>
      <c r="PV5" s="218"/>
      <c r="PW5" s="218"/>
      <c r="PX5" s="218"/>
      <c r="PY5" s="218"/>
      <c r="PZ5" s="218"/>
      <c r="QA5" s="218"/>
      <c r="QB5" s="218"/>
      <c r="QC5" s="218"/>
      <c r="QD5" s="218"/>
      <c r="QE5" s="218"/>
      <c r="QF5" s="218"/>
      <c r="QG5" s="218"/>
      <c r="QH5" s="218"/>
      <c r="QI5" s="218"/>
      <c r="QJ5" s="218"/>
      <c r="QK5" s="218"/>
      <c r="QL5" s="218"/>
      <c r="QM5" s="218"/>
      <c r="QN5" s="218"/>
      <c r="QO5" s="218"/>
      <c r="QP5" s="218"/>
      <c r="QQ5" s="218"/>
      <c r="QR5" s="218"/>
      <c r="QS5" s="218"/>
      <c r="QT5" s="218"/>
      <c r="QU5" s="218"/>
      <c r="QV5" s="218"/>
      <c r="QW5" s="218"/>
      <c r="QX5" s="218"/>
      <c r="QY5" s="218"/>
      <c r="QZ5" s="218"/>
      <c r="RA5" s="218"/>
      <c r="RB5" s="218"/>
      <c r="RC5" s="218"/>
      <c r="RD5" s="218"/>
      <c r="RE5" s="218"/>
      <c r="RF5" s="218"/>
      <c r="RG5" s="218"/>
      <c r="RH5" s="218"/>
      <c r="RI5" s="218"/>
      <c r="RJ5" s="218"/>
      <c r="RK5" s="218"/>
      <c r="RL5" s="218"/>
      <c r="RM5" s="218"/>
      <c r="RN5" s="218"/>
      <c r="RO5" s="218"/>
      <c r="RP5" s="218"/>
      <c r="RQ5" s="218"/>
      <c r="RR5" s="218"/>
      <c r="RS5" s="218"/>
      <c r="RT5" s="218"/>
      <c r="RU5" s="218"/>
      <c r="RV5" s="218"/>
      <c r="RW5" s="218"/>
      <c r="RX5" s="218"/>
      <c r="RY5" s="218"/>
      <c r="RZ5" s="218"/>
      <c r="SA5" s="218"/>
      <c r="SB5" s="218"/>
      <c r="SC5" s="218"/>
      <c r="SD5" s="218"/>
      <c r="SE5" s="218"/>
      <c r="SF5" s="218"/>
      <c r="SG5" s="218"/>
      <c r="SH5" s="218"/>
      <c r="SI5" s="218"/>
      <c r="SJ5" s="218"/>
      <c r="SK5" s="218"/>
      <c r="SL5" s="218"/>
      <c r="SM5" s="218"/>
      <c r="SN5" s="218"/>
      <c r="SO5" s="218"/>
      <c r="SP5" s="218"/>
      <c r="SQ5" s="218"/>
      <c r="SR5" s="218"/>
      <c r="SS5" s="218"/>
      <c r="ST5" s="218"/>
      <c r="SU5" s="218"/>
      <c r="SV5" s="218"/>
      <c r="SW5" s="218"/>
      <c r="SX5" s="218"/>
      <c r="SY5" s="218"/>
      <c r="SZ5" s="218"/>
      <c r="TA5" s="218"/>
      <c r="TB5" s="218"/>
      <c r="TC5" s="218"/>
      <c r="TD5" s="218"/>
      <c r="TE5" s="218"/>
      <c r="TF5" s="218"/>
      <c r="TG5" s="218"/>
      <c r="TH5" s="218"/>
      <c r="TI5" s="218"/>
      <c r="TJ5" s="218"/>
      <c r="TK5" s="218"/>
      <c r="TL5" s="218"/>
      <c r="TM5" s="218"/>
      <c r="TN5" s="218"/>
      <c r="TO5" s="218"/>
      <c r="TP5" s="218"/>
      <c r="TQ5" s="218"/>
      <c r="TR5" s="218"/>
      <c r="TS5" s="218"/>
      <c r="TT5" s="218"/>
      <c r="TU5" s="218"/>
      <c r="TV5" s="218"/>
      <c r="TW5" s="218"/>
      <c r="TX5" s="218"/>
      <c r="TY5" s="218"/>
      <c r="TZ5" s="218"/>
      <c r="UA5" s="218"/>
      <c r="UB5" s="218"/>
      <c r="UC5" s="218"/>
      <c r="UD5" s="218"/>
      <c r="UE5" s="218"/>
      <c r="UF5" s="218"/>
      <c r="UG5" s="218"/>
      <c r="UH5" s="218"/>
      <c r="UI5" s="218"/>
      <c r="UJ5" s="218"/>
      <c r="UK5" s="218"/>
      <c r="UL5" s="218"/>
      <c r="UM5" s="218"/>
      <c r="UN5" s="218"/>
      <c r="UO5" s="218"/>
      <c r="UP5" s="218"/>
      <c r="UQ5" s="218"/>
      <c r="UR5" s="218"/>
      <c r="US5" s="218"/>
      <c r="UT5" s="218"/>
      <c r="UU5" s="218"/>
      <c r="UV5" s="218"/>
      <c r="UW5" s="218"/>
      <c r="UX5" s="218"/>
      <c r="UY5" s="218"/>
      <c r="UZ5" s="218"/>
      <c r="VA5" s="218"/>
      <c r="VB5" s="218"/>
      <c r="VC5" s="218"/>
      <c r="VD5" s="218"/>
      <c r="VE5" s="218"/>
      <c r="VF5" s="218"/>
      <c r="VG5" s="218"/>
      <c r="VH5" s="218"/>
      <c r="VI5" s="218"/>
      <c r="VJ5" s="218"/>
      <c r="VK5" s="218"/>
      <c r="VL5" s="218"/>
      <c r="VM5" s="218"/>
      <c r="VN5" s="218"/>
      <c r="VO5" s="218"/>
      <c r="VP5" s="218"/>
      <c r="VQ5" s="218"/>
      <c r="VR5" s="218"/>
      <c r="VS5" s="218"/>
      <c r="VT5" s="218"/>
      <c r="VU5" s="218"/>
      <c r="VV5" s="218"/>
      <c r="VW5" s="218"/>
      <c r="VX5" s="218"/>
      <c r="VY5" s="218"/>
      <c r="VZ5" s="218"/>
      <c r="WA5" s="218"/>
      <c r="WB5" s="218"/>
      <c r="WC5" s="218"/>
      <c r="WD5" s="218"/>
      <c r="WE5" s="218"/>
      <c r="WF5" s="218"/>
      <c r="WG5" s="218"/>
      <c r="WH5" s="218"/>
      <c r="WI5" s="218"/>
      <c r="WJ5" s="218"/>
      <c r="WK5" s="218"/>
      <c r="WL5" s="218"/>
      <c r="WM5" s="218"/>
      <c r="WN5" s="218"/>
      <c r="WO5" s="218"/>
      <c r="WP5" s="218"/>
      <c r="WQ5" s="218"/>
      <c r="WR5" s="218"/>
      <c r="WS5" s="218"/>
      <c r="WT5" s="218"/>
      <c r="WU5" s="218"/>
      <c r="WV5" s="218"/>
      <c r="WW5" s="218"/>
      <c r="WX5" s="218"/>
      <c r="WY5" s="218"/>
      <c r="WZ5" s="218"/>
      <c r="XA5" s="218"/>
      <c r="XB5" s="218"/>
      <c r="XC5" s="218"/>
      <c r="XD5" s="218"/>
      <c r="XE5" s="218"/>
      <c r="XF5" s="218"/>
      <c r="XG5" s="218"/>
      <c r="XH5" s="218"/>
      <c r="XI5" s="218"/>
      <c r="XJ5" s="218"/>
      <c r="XK5" s="218"/>
      <c r="XL5" s="218"/>
      <c r="XM5" s="218"/>
      <c r="XN5" s="218"/>
      <c r="XO5" s="218"/>
      <c r="XP5" s="218"/>
      <c r="XQ5" s="218"/>
      <c r="XR5" s="218"/>
      <c r="XS5" s="218"/>
      <c r="XT5" s="218"/>
      <c r="XU5" s="218"/>
      <c r="XV5" s="218"/>
      <c r="XW5" s="218"/>
      <c r="XX5" s="218"/>
      <c r="XY5" s="218"/>
      <c r="XZ5" s="218"/>
      <c r="YA5" s="218"/>
      <c r="YB5" s="218"/>
      <c r="YC5" s="218"/>
      <c r="YD5" s="218"/>
      <c r="YE5" s="218"/>
      <c r="YF5" s="218"/>
      <c r="YG5" s="218"/>
      <c r="YH5" s="218"/>
      <c r="YI5" s="218"/>
      <c r="YJ5" s="218"/>
      <c r="YK5" s="218"/>
      <c r="YL5" s="218"/>
      <c r="YM5" s="218"/>
      <c r="YN5" s="218"/>
      <c r="YO5" s="218"/>
      <c r="YP5" s="218"/>
      <c r="YQ5" s="218"/>
      <c r="YR5" s="218"/>
      <c r="YS5" s="218"/>
      <c r="YT5" s="218"/>
      <c r="YU5" s="218"/>
      <c r="YV5" s="218"/>
      <c r="YW5" s="218"/>
      <c r="YX5" s="218"/>
      <c r="YY5" s="218"/>
      <c r="YZ5" s="218"/>
      <c r="ZA5" s="218"/>
      <c r="ZB5" s="218"/>
      <c r="ZC5" s="218"/>
      <c r="ZD5" s="218"/>
      <c r="ZE5" s="218"/>
      <c r="ZF5" s="218"/>
      <c r="ZG5" s="218"/>
      <c r="ZH5" s="218"/>
      <c r="ZI5" s="218"/>
      <c r="ZJ5" s="218"/>
      <c r="ZK5" s="218"/>
      <c r="ZL5" s="218"/>
      <c r="ZM5" s="218"/>
      <c r="ZN5" s="218"/>
      <c r="ZO5" s="218"/>
      <c r="ZP5" s="218"/>
      <c r="ZQ5" s="218"/>
      <c r="ZR5" s="218"/>
      <c r="ZS5" s="218"/>
      <c r="ZT5" s="218"/>
      <c r="ZU5" s="218"/>
      <c r="ZV5" s="218"/>
      <c r="ZW5" s="218"/>
      <c r="ZX5" s="218"/>
      <c r="ZY5" s="218"/>
      <c r="ZZ5" s="218"/>
      <c r="AAA5" s="218"/>
      <c r="AAB5" s="218"/>
      <c r="AAC5" s="218"/>
      <c r="AAD5" s="218"/>
      <c r="AAE5" s="218"/>
      <c r="AAF5" s="218"/>
      <c r="AAG5" s="218"/>
      <c r="AAH5" s="218"/>
      <c r="AAI5" s="218"/>
      <c r="AAJ5" s="218"/>
      <c r="AAK5" s="218"/>
      <c r="AAL5" s="218"/>
      <c r="AAM5" s="218"/>
      <c r="AAN5" s="218"/>
      <c r="AAO5" s="218"/>
      <c r="AAP5" s="218"/>
      <c r="AAQ5" s="218"/>
      <c r="AAR5" s="218"/>
      <c r="AAS5" s="218"/>
      <c r="AAT5" s="218"/>
      <c r="AAU5" s="218"/>
      <c r="AAV5" s="218"/>
      <c r="AAW5" s="218"/>
      <c r="AAX5" s="218"/>
      <c r="AAY5" s="218"/>
      <c r="AAZ5" s="218"/>
      <c r="ABA5" s="218"/>
      <c r="ABB5" s="218"/>
      <c r="ABC5" s="218"/>
      <c r="ABD5" s="218"/>
      <c r="ABE5" s="218"/>
      <c r="ABF5" s="218"/>
      <c r="ABG5" s="218"/>
      <c r="ABH5" s="218"/>
      <c r="ABI5" s="218"/>
      <c r="ABJ5" s="218"/>
      <c r="ABK5" s="218"/>
      <c r="ABL5" s="218"/>
      <c r="ABM5" s="218"/>
      <c r="ABN5" s="218"/>
      <c r="ABO5" s="218"/>
      <c r="ABP5" s="218"/>
      <c r="ABQ5" s="218"/>
      <c r="ABR5" s="218"/>
      <c r="ABS5" s="218"/>
      <c r="ABT5" s="218"/>
      <c r="ABU5" s="218"/>
      <c r="ABV5" s="218"/>
      <c r="ABW5" s="218"/>
      <c r="ABX5" s="218"/>
      <c r="ABY5" s="218"/>
      <c r="ABZ5" s="218"/>
      <c r="ACA5" s="218"/>
      <c r="ACB5" s="218"/>
      <c r="ACC5" s="218"/>
      <c r="ACD5" s="218"/>
      <c r="ACE5" s="218"/>
      <c r="ACF5" s="218"/>
      <c r="ACG5" s="218"/>
      <c r="ACH5" s="218"/>
      <c r="ACI5" s="218"/>
      <c r="ACJ5" s="218"/>
      <c r="ACK5" s="218"/>
      <c r="ACL5" s="218"/>
      <c r="ACM5" s="218"/>
      <c r="ACN5" s="218"/>
      <c r="ACO5" s="218"/>
      <c r="ACP5" s="218"/>
      <c r="ACQ5" s="218"/>
      <c r="ACR5" s="218"/>
      <c r="ACS5" s="218"/>
      <c r="ACT5" s="218"/>
      <c r="ACU5" s="218"/>
      <c r="ACV5" s="218"/>
      <c r="ACW5" s="218"/>
      <c r="ACX5" s="218"/>
      <c r="ACY5" s="218"/>
      <c r="ACZ5" s="218"/>
      <c r="ADA5" s="218"/>
      <c r="ADB5" s="218"/>
      <c r="ADC5" s="218"/>
      <c r="ADD5" s="218"/>
      <c r="ADE5" s="218"/>
      <c r="ADF5" s="218"/>
      <c r="ADG5" s="218"/>
      <c r="ADH5" s="218"/>
      <c r="ADI5" s="218"/>
      <c r="ADJ5" s="218"/>
      <c r="ADK5" s="218"/>
      <c r="ADL5" s="218"/>
      <c r="ADM5" s="218"/>
      <c r="ADN5" s="218"/>
      <c r="ADO5" s="218"/>
      <c r="ADP5" s="218"/>
      <c r="ADQ5" s="218"/>
      <c r="ADR5" s="218"/>
      <c r="ADS5" s="218"/>
      <c r="ADT5" s="218"/>
      <c r="ADU5" s="218"/>
      <c r="ADV5" s="218"/>
      <c r="ADW5" s="218"/>
      <c r="ADX5" s="218"/>
      <c r="ADY5" s="218"/>
      <c r="ADZ5" s="218"/>
      <c r="AEA5" s="218"/>
      <c r="AEB5" s="218"/>
      <c r="AEC5" s="218"/>
      <c r="AED5" s="218"/>
      <c r="AEE5" s="218"/>
      <c r="AEF5" s="218"/>
      <c r="AEG5" s="218"/>
      <c r="AEH5" s="218"/>
      <c r="AEI5" s="218"/>
      <c r="AEJ5" s="218"/>
      <c r="AEK5" s="218"/>
      <c r="AEL5" s="218"/>
      <c r="AEM5" s="218"/>
      <c r="AEN5" s="218"/>
      <c r="AEO5" s="218"/>
      <c r="AEP5" s="218"/>
      <c r="AEQ5" s="218"/>
      <c r="AER5" s="218"/>
      <c r="AES5" s="218"/>
      <c r="AET5" s="218"/>
      <c r="AEU5" s="218"/>
      <c r="AEV5" s="218"/>
      <c r="AEW5" s="218"/>
      <c r="AEX5" s="218"/>
      <c r="AEY5" s="218"/>
      <c r="AEZ5" s="218"/>
      <c r="AFA5" s="218"/>
      <c r="AFB5" s="218"/>
      <c r="AFC5" s="218"/>
      <c r="AFD5" s="218"/>
      <c r="AFE5" s="218"/>
      <c r="AFF5" s="218"/>
      <c r="AFG5" s="218"/>
      <c r="AFH5" s="218"/>
      <c r="AFI5" s="218"/>
      <c r="AFJ5" s="218"/>
      <c r="AFK5" s="218"/>
      <c r="AFL5" s="218"/>
      <c r="AFM5" s="218"/>
      <c r="AFN5" s="218"/>
      <c r="AFO5" s="218"/>
      <c r="AFP5" s="218"/>
      <c r="AFQ5" s="218"/>
      <c r="AFR5" s="218"/>
      <c r="AFS5" s="218"/>
      <c r="AFT5" s="218"/>
      <c r="AFU5" s="218"/>
      <c r="AFV5" s="218"/>
      <c r="AFW5" s="218"/>
      <c r="AFX5" s="218"/>
      <c r="AFY5" s="218"/>
      <c r="AFZ5" s="218"/>
      <c r="AGA5" s="218"/>
      <c r="AGB5" s="218"/>
      <c r="AGC5" s="218"/>
      <c r="AGD5" s="218"/>
      <c r="AGE5" s="218"/>
      <c r="AGF5" s="218"/>
      <c r="AGG5" s="218"/>
      <c r="AGH5" s="218"/>
      <c r="AGI5" s="218"/>
      <c r="AGJ5" s="218"/>
      <c r="AGK5" s="218"/>
      <c r="AGL5" s="218"/>
      <c r="AGM5" s="218"/>
      <c r="AGN5" s="218"/>
      <c r="AGO5" s="218"/>
      <c r="AGP5" s="218"/>
      <c r="AGQ5" s="218"/>
      <c r="AGR5" s="218"/>
      <c r="AGS5" s="218"/>
      <c r="AGT5" s="218"/>
      <c r="AGU5" s="218"/>
      <c r="AGV5" s="218"/>
      <c r="AGW5" s="218"/>
      <c r="AGX5" s="218"/>
      <c r="AGY5" s="218"/>
      <c r="AGZ5" s="218"/>
      <c r="AHA5" s="218"/>
      <c r="AHB5" s="218"/>
      <c r="AHC5" s="218"/>
      <c r="AHD5" s="218"/>
      <c r="AHE5" s="218"/>
      <c r="AHF5" s="218"/>
      <c r="AHG5" s="218"/>
      <c r="AHH5" s="218"/>
      <c r="AHI5" s="218"/>
      <c r="AHJ5" s="218"/>
      <c r="AHK5" s="218"/>
      <c r="AHL5" s="218"/>
      <c r="AHM5" s="218"/>
      <c r="AHN5" s="218"/>
      <c r="AHO5" s="218"/>
      <c r="AHP5" s="218"/>
      <c r="AHQ5" s="218"/>
      <c r="AHR5" s="218"/>
      <c r="AHS5" s="218"/>
      <c r="AHT5" s="218"/>
      <c r="AHU5" s="218"/>
      <c r="AHV5" s="218"/>
      <c r="AHW5" s="218"/>
      <c r="AHX5" s="218"/>
      <c r="AHY5" s="218"/>
      <c r="AHZ5" s="218"/>
      <c r="AIA5" s="218"/>
      <c r="AIB5" s="218"/>
      <c r="AIC5" s="218"/>
      <c r="AID5" s="218"/>
      <c r="AIE5" s="218"/>
      <c r="AIF5" s="218"/>
      <c r="AIG5" s="218"/>
      <c r="AIH5" s="218"/>
      <c r="AII5" s="218"/>
      <c r="AIJ5" s="218"/>
      <c r="AIK5" s="218"/>
      <c r="AIL5" s="218"/>
      <c r="AIM5" s="218"/>
      <c r="AIN5" s="218"/>
      <c r="AIO5" s="218"/>
      <c r="AIP5" s="218"/>
      <c r="AIQ5" s="218"/>
      <c r="AIR5" s="218"/>
      <c r="AIS5" s="218"/>
      <c r="AIT5" s="218"/>
      <c r="AIU5" s="218"/>
      <c r="AIV5" s="218"/>
      <c r="AIW5" s="218"/>
      <c r="AIX5" s="218"/>
      <c r="AIY5" s="218"/>
      <c r="AIZ5" s="218"/>
      <c r="AJA5" s="218"/>
      <c r="AJB5" s="218"/>
      <c r="AJC5" s="218"/>
      <c r="AJD5" s="218"/>
      <c r="AJE5" s="218"/>
      <c r="AJF5" s="218"/>
      <c r="AJG5" s="218"/>
      <c r="AJH5" s="218"/>
      <c r="AJI5" s="218"/>
      <c r="AJJ5" s="218"/>
      <c r="AJK5" s="218"/>
      <c r="AJL5" s="218"/>
      <c r="AJM5" s="218"/>
      <c r="AJN5" s="218"/>
      <c r="AJO5" s="218"/>
      <c r="AJP5" s="218"/>
      <c r="AJQ5" s="218"/>
      <c r="AJR5" s="218"/>
      <c r="AJS5" s="218"/>
      <c r="AJT5" s="218"/>
      <c r="AJU5" s="218"/>
      <c r="AJV5" s="218"/>
      <c r="AJW5" s="218"/>
      <c r="AJX5" s="218"/>
      <c r="AJY5" s="218"/>
      <c r="AJZ5" s="218"/>
      <c r="AKA5" s="218"/>
      <c r="AKB5" s="218"/>
      <c r="AKC5" s="218"/>
      <c r="AKD5" s="218"/>
      <c r="AKE5" s="218"/>
      <c r="AKF5" s="218"/>
      <c r="AKG5" s="218"/>
      <c r="AKH5" s="218"/>
      <c r="AKI5" s="218"/>
      <c r="AKJ5" s="218"/>
      <c r="AKK5" s="218"/>
      <c r="AKL5" s="218"/>
      <c r="AKM5" s="218"/>
      <c r="AKN5" s="218"/>
      <c r="AKO5" s="218"/>
      <c r="AKP5" s="218"/>
      <c r="AKQ5" s="218"/>
      <c r="AKR5" s="218"/>
      <c r="AKS5" s="218"/>
      <c r="AKT5" s="218"/>
      <c r="AKU5" s="218"/>
      <c r="AKV5" s="218"/>
      <c r="AKW5" s="218"/>
      <c r="AKX5" s="218"/>
      <c r="AKY5" s="218"/>
      <c r="AKZ5" s="218"/>
      <c r="ALA5" s="218"/>
      <c r="ALB5" s="218"/>
      <c r="ALC5" s="218"/>
      <c r="ALD5" s="218"/>
      <c r="ALE5" s="218"/>
      <c r="ALF5" s="218"/>
      <c r="ALG5" s="218"/>
      <c r="ALH5" s="218"/>
      <c r="ALI5" s="218"/>
      <c r="ALJ5" s="218"/>
      <c r="ALK5" s="218"/>
      <c r="ALL5" s="218"/>
      <c r="ALM5" s="218"/>
      <c r="ALN5" s="218"/>
      <c r="ALO5" s="218"/>
      <c r="ALP5" s="218"/>
      <c r="ALQ5" s="218"/>
      <c r="ALR5" s="218"/>
      <c r="ALS5" s="218"/>
      <c r="ALT5" s="218"/>
      <c r="ALU5" s="218"/>
      <c r="ALV5" s="218"/>
      <c r="ALW5" s="218"/>
      <c r="ALX5" s="218"/>
      <c r="ALY5" s="218"/>
      <c r="ALZ5" s="218"/>
      <c r="AMA5" s="218"/>
      <c r="AMB5" s="218"/>
      <c r="AMC5" s="218"/>
      <c r="AMD5" s="218"/>
      <c r="AME5" s="218"/>
      <c r="AMF5" s="218"/>
      <c r="AMG5" s="218"/>
      <c r="AMH5" s="218"/>
      <c r="AMI5" s="218"/>
      <c r="AMJ5" s="218"/>
      <c r="AMK5" s="218"/>
      <c r="AML5" s="218"/>
      <c r="AMM5" s="218"/>
      <c r="AMN5" s="218"/>
      <c r="AMO5" s="218"/>
      <c r="AMP5" s="218"/>
      <c r="AMQ5" s="218"/>
      <c r="AMR5" s="218"/>
      <c r="AMS5" s="218"/>
      <c r="AMT5" s="218"/>
      <c r="AMU5" s="218"/>
      <c r="AMV5" s="218"/>
      <c r="AMW5" s="218"/>
      <c r="AMX5" s="218"/>
      <c r="AMY5" s="218"/>
      <c r="AMZ5" s="218"/>
      <c r="ANA5" s="218"/>
      <c r="ANB5" s="218"/>
      <c r="ANC5" s="218"/>
      <c r="AND5" s="218"/>
      <c r="ANE5" s="218"/>
      <c r="ANF5" s="218"/>
      <c r="ANG5" s="218"/>
      <c r="ANH5" s="218"/>
      <c r="ANI5" s="218"/>
      <c r="ANJ5" s="218"/>
      <c r="ANK5" s="218"/>
      <c r="ANL5" s="218"/>
      <c r="ANM5" s="218"/>
      <c r="ANN5" s="218"/>
      <c r="ANO5" s="218"/>
      <c r="ANP5" s="218"/>
      <c r="ANQ5" s="218"/>
      <c r="ANR5" s="218"/>
      <c r="ANS5" s="218"/>
      <c r="ANT5" s="218"/>
      <c r="ANU5" s="218"/>
      <c r="ANV5" s="218"/>
      <c r="ANW5" s="218"/>
      <c r="ANX5" s="218"/>
      <c r="ANY5" s="218"/>
      <c r="ANZ5" s="218"/>
      <c r="AOA5" s="218"/>
      <c r="AOB5" s="218"/>
      <c r="AOC5" s="218"/>
      <c r="AOD5" s="218"/>
      <c r="AOE5" s="218"/>
      <c r="AOF5" s="218"/>
      <c r="AOG5" s="218"/>
      <c r="AOH5" s="218"/>
      <c r="AOI5" s="218"/>
      <c r="AOJ5" s="218"/>
      <c r="AOK5" s="218"/>
      <c r="AOL5" s="218"/>
      <c r="AOM5" s="218"/>
      <c r="AON5" s="218"/>
      <c r="AOO5" s="218"/>
      <c r="AOP5" s="218"/>
      <c r="AOQ5" s="218"/>
      <c r="AOR5" s="218"/>
      <c r="AOS5" s="218"/>
      <c r="AOT5" s="218"/>
      <c r="AOU5" s="218"/>
      <c r="AOV5" s="218"/>
      <c r="AOW5" s="218"/>
      <c r="AOX5" s="218"/>
      <c r="AOY5" s="218"/>
      <c r="AOZ5" s="218"/>
      <c r="APA5" s="218"/>
      <c r="APB5" s="218"/>
      <c r="APC5" s="218"/>
      <c r="APD5" s="218"/>
      <c r="APE5" s="218"/>
      <c r="APF5" s="218"/>
      <c r="APG5" s="218"/>
      <c r="APH5" s="218"/>
      <c r="API5" s="218"/>
      <c r="APJ5" s="218"/>
      <c r="APK5" s="218"/>
      <c r="APL5" s="218"/>
      <c r="APM5" s="218"/>
      <c r="APN5" s="218"/>
      <c r="APO5" s="218"/>
      <c r="APP5" s="218"/>
      <c r="APQ5" s="218"/>
      <c r="APR5" s="218"/>
      <c r="APS5" s="218"/>
      <c r="APT5" s="218"/>
      <c r="APU5" s="218"/>
      <c r="APV5" s="218"/>
      <c r="APW5" s="218"/>
      <c r="APX5" s="218"/>
      <c r="APY5" s="218"/>
      <c r="APZ5" s="218"/>
      <c r="AQA5" s="218"/>
      <c r="AQB5" s="218"/>
      <c r="AQC5" s="218"/>
      <c r="AQD5" s="218"/>
      <c r="AQE5" s="218"/>
      <c r="AQF5" s="218"/>
      <c r="AQG5" s="218"/>
      <c r="AQH5" s="218"/>
      <c r="AQI5" s="218"/>
      <c r="AQJ5" s="218"/>
      <c r="AQK5" s="218"/>
      <c r="AQL5" s="218"/>
      <c r="AQM5" s="218"/>
      <c r="AQN5" s="218"/>
      <c r="AQO5" s="218"/>
      <c r="AQP5" s="218"/>
      <c r="AQQ5" s="218"/>
      <c r="AQR5" s="218"/>
      <c r="AQS5" s="218"/>
      <c r="AQT5" s="218"/>
      <c r="AQU5" s="218"/>
      <c r="AQV5" s="218"/>
      <c r="AQW5" s="218"/>
      <c r="AQX5" s="218"/>
      <c r="AQY5" s="218"/>
      <c r="AQZ5" s="218"/>
      <c r="ARA5" s="218"/>
      <c r="ARB5" s="218"/>
      <c r="ARC5" s="218"/>
      <c r="ARD5" s="218"/>
      <c r="ARE5" s="218"/>
      <c r="ARF5" s="218"/>
      <c r="ARG5" s="218"/>
      <c r="ARH5" s="218"/>
      <c r="ARI5" s="218"/>
      <c r="ARJ5" s="218"/>
      <c r="ARK5" s="218"/>
      <c r="ARL5" s="218"/>
      <c r="ARM5" s="218"/>
      <c r="ARN5" s="218"/>
      <c r="ARO5" s="218"/>
      <c r="ARP5" s="218"/>
      <c r="ARQ5" s="218"/>
      <c r="ARR5" s="218"/>
      <c r="ARS5" s="218"/>
      <c r="ART5" s="218"/>
      <c r="ARU5" s="218"/>
      <c r="ARV5" s="218"/>
      <c r="ARW5" s="218"/>
      <c r="ARX5" s="218"/>
      <c r="ARY5" s="218"/>
      <c r="ARZ5" s="218"/>
      <c r="ASA5" s="218"/>
      <c r="ASB5" s="218"/>
      <c r="ASC5" s="218"/>
      <c r="ASD5" s="218"/>
      <c r="ASE5" s="218"/>
      <c r="ASF5" s="218"/>
      <c r="ASG5" s="218"/>
      <c r="ASH5" s="218"/>
      <c r="ASI5" s="218"/>
      <c r="ASJ5" s="218"/>
      <c r="ASK5" s="218"/>
      <c r="ASL5" s="218"/>
      <c r="ASM5" s="218"/>
      <c r="ASN5" s="218"/>
      <c r="ASO5" s="218"/>
      <c r="ASP5" s="218"/>
      <c r="ASQ5" s="218"/>
      <c r="ASR5" s="218"/>
      <c r="ASS5" s="218"/>
      <c r="AST5" s="218"/>
      <c r="ASU5" s="218"/>
      <c r="ASV5" s="218"/>
      <c r="ASW5" s="218"/>
      <c r="ASX5" s="218"/>
      <c r="ASY5" s="218"/>
      <c r="ASZ5" s="218"/>
      <c r="ATA5" s="218"/>
      <c r="ATB5" s="218"/>
      <c r="ATC5" s="218"/>
      <c r="ATD5" s="218"/>
      <c r="ATE5" s="218"/>
      <c r="ATF5" s="218"/>
      <c r="ATG5" s="218"/>
      <c r="ATH5" s="218"/>
      <c r="ATI5" s="218"/>
      <c r="ATJ5" s="218"/>
      <c r="ATK5" s="218"/>
      <c r="ATL5" s="218"/>
      <c r="ATM5" s="218"/>
      <c r="ATN5" s="218"/>
      <c r="ATO5" s="218"/>
      <c r="ATP5" s="218"/>
      <c r="ATQ5" s="218"/>
      <c r="ATR5" s="218"/>
      <c r="ATS5" s="218"/>
      <c r="ATT5" s="218"/>
      <c r="ATU5" s="218"/>
      <c r="ATV5" s="218"/>
      <c r="ATW5" s="218"/>
      <c r="ATX5" s="218"/>
      <c r="ATY5" s="218"/>
      <c r="ATZ5" s="218"/>
      <c r="AUA5" s="218"/>
      <c r="AUB5" s="218"/>
      <c r="AUC5" s="218"/>
      <c r="AUD5" s="218"/>
      <c r="AUE5" s="218"/>
      <c r="AUF5" s="218"/>
      <c r="AUG5" s="218"/>
      <c r="AUH5" s="218"/>
      <c r="AUI5" s="218"/>
      <c r="AUJ5" s="218"/>
      <c r="AUK5" s="218"/>
      <c r="AUL5" s="218"/>
      <c r="AUM5" s="218"/>
      <c r="AUN5" s="218"/>
      <c r="AUO5" s="218"/>
      <c r="AUP5" s="218"/>
      <c r="AUQ5" s="218"/>
      <c r="AUR5" s="218"/>
      <c r="AUS5" s="218"/>
      <c r="AUT5" s="218"/>
      <c r="AUU5" s="218"/>
      <c r="AUV5" s="218"/>
      <c r="AUW5" s="218"/>
      <c r="AUX5" s="218"/>
      <c r="AUY5" s="218"/>
      <c r="AUZ5" s="218"/>
      <c r="AVA5" s="218"/>
      <c r="AVB5" s="218"/>
      <c r="AVC5" s="218"/>
      <c r="AVD5" s="218"/>
      <c r="AVE5" s="218"/>
      <c r="AVF5" s="218"/>
      <c r="AVG5" s="218"/>
      <c r="AVH5" s="218"/>
      <c r="AVI5" s="218"/>
      <c r="AVJ5" s="218"/>
      <c r="AVK5" s="218"/>
      <c r="AVL5" s="218"/>
      <c r="AVM5" s="218"/>
      <c r="AVN5" s="218"/>
      <c r="AVO5" s="218"/>
      <c r="AVP5" s="218"/>
      <c r="AVQ5" s="218"/>
      <c r="AVR5" s="218"/>
      <c r="AVS5" s="218"/>
      <c r="AVT5" s="218"/>
      <c r="AVU5" s="218"/>
      <c r="AVV5" s="218"/>
      <c r="AVW5" s="218"/>
      <c r="AVX5" s="218"/>
      <c r="AVY5" s="218"/>
      <c r="AVZ5" s="218"/>
      <c r="AWA5" s="218"/>
      <c r="AWB5" s="218"/>
      <c r="AWC5" s="218"/>
      <c r="AWD5" s="218"/>
      <c r="AWE5" s="218"/>
      <c r="AWF5" s="218"/>
      <c r="AWG5" s="218"/>
      <c r="AWH5" s="218"/>
      <c r="AWI5" s="218"/>
      <c r="AWJ5" s="218"/>
      <c r="AWK5" s="218"/>
      <c r="AWL5" s="218"/>
      <c r="AWM5" s="218"/>
      <c r="AWN5" s="218"/>
      <c r="AWO5" s="218"/>
      <c r="AWP5" s="218"/>
      <c r="AWQ5" s="218"/>
      <c r="AWR5" s="218"/>
      <c r="AWS5" s="218"/>
      <c r="AWT5" s="218"/>
      <c r="AWU5" s="218"/>
      <c r="AWV5" s="218"/>
      <c r="AWW5" s="218"/>
      <c r="AWX5" s="218"/>
      <c r="AWY5" s="218"/>
      <c r="AWZ5" s="218"/>
      <c r="AXA5" s="218"/>
      <c r="AXB5" s="218"/>
      <c r="AXC5" s="218"/>
      <c r="AXD5" s="218"/>
      <c r="AXE5" s="218"/>
      <c r="AXF5" s="218"/>
      <c r="AXG5" s="218"/>
      <c r="AXH5" s="218"/>
      <c r="AXI5" s="218"/>
      <c r="AXJ5" s="218"/>
      <c r="AXK5" s="218"/>
      <c r="AXL5" s="218"/>
      <c r="AXM5" s="218"/>
      <c r="AXN5" s="218"/>
      <c r="AXO5" s="218"/>
      <c r="AXP5" s="218"/>
      <c r="AXQ5" s="218"/>
      <c r="AXR5" s="218"/>
      <c r="AXS5" s="218"/>
      <c r="AXT5" s="218"/>
      <c r="AXU5" s="218"/>
      <c r="AXV5" s="218"/>
      <c r="AXW5" s="218"/>
      <c r="AXX5" s="218"/>
      <c r="AXY5" s="218"/>
      <c r="AXZ5" s="218"/>
      <c r="AYA5" s="218"/>
      <c r="AYB5" s="218"/>
      <c r="AYC5" s="218"/>
      <c r="AYD5" s="218"/>
      <c r="AYE5" s="218"/>
      <c r="AYF5" s="218"/>
      <c r="AYG5" s="218"/>
      <c r="AYH5" s="218"/>
      <c r="AYI5" s="218"/>
      <c r="AYJ5" s="218"/>
      <c r="AYK5" s="218"/>
      <c r="AYL5" s="218"/>
      <c r="AYM5" s="218"/>
      <c r="AYN5" s="218"/>
      <c r="AYO5" s="218"/>
      <c r="AYP5" s="218"/>
      <c r="AYQ5" s="218"/>
      <c r="AYR5" s="218"/>
      <c r="AYS5" s="218"/>
      <c r="AYT5" s="218"/>
      <c r="AYU5" s="218"/>
      <c r="AYV5" s="218"/>
      <c r="AYW5" s="218"/>
      <c r="AYX5" s="218"/>
      <c r="AYY5" s="218"/>
      <c r="AYZ5" s="218"/>
      <c r="AZA5" s="218"/>
      <c r="AZB5" s="218"/>
      <c r="AZC5" s="218"/>
      <c r="AZD5" s="218"/>
      <c r="AZE5" s="218"/>
      <c r="AZF5" s="218"/>
      <c r="AZG5" s="218"/>
      <c r="AZH5" s="218"/>
      <c r="AZI5" s="218"/>
      <c r="AZJ5" s="218"/>
      <c r="AZK5" s="218"/>
      <c r="AZL5" s="218"/>
      <c r="AZM5" s="218"/>
      <c r="AZN5" s="218"/>
      <c r="AZO5" s="218"/>
      <c r="AZP5" s="218"/>
      <c r="AZQ5" s="218"/>
      <c r="AZR5" s="218"/>
      <c r="AZS5" s="218"/>
      <c r="AZT5" s="218"/>
      <c r="AZU5" s="218"/>
      <c r="AZV5" s="218"/>
      <c r="AZW5" s="218"/>
      <c r="AZX5" s="218"/>
      <c r="AZY5" s="218"/>
      <c r="AZZ5" s="218"/>
      <c r="BAA5" s="218"/>
      <c r="BAB5" s="218"/>
      <c r="BAC5" s="218"/>
      <c r="BAD5" s="218"/>
      <c r="BAE5" s="218"/>
      <c r="BAF5" s="218"/>
      <c r="BAG5" s="218"/>
      <c r="BAH5" s="218"/>
      <c r="BAI5" s="218"/>
      <c r="BAJ5" s="218"/>
      <c r="BAK5" s="218"/>
      <c r="BAL5" s="218"/>
      <c r="BAM5" s="218"/>
      <c r="BAN5" s="218"/>
      <c r="BAO5" s="218"/>
      <c r="BAP5" s="218"/>
      <c r="BAQ5" s="218"/>
      <c r="BAR5" s="218"/>
      <c r="BAS5" s="218"/>
      <c r="BAT5" s="218"/>
      <c r="BAU5" s="218"/>
      <c r="BAV5" s="218"/>
      <c r="BAW5" s="218"/>
      <c r="BAX5" s="218"/>
      <c r="BAY5" s="218"/>
      <c r="BAZ5" s="218"/>
      <c r="BBA5" s="218"/>
      <c r="BBB5" s="218"/>
      <c r="BBC5" s="218"/>
      <c r="BBD5" s="218"/>
      <c r="BBE5" s="218"/>
      <c r="BBF5" s="218"/>
      <c r="BBG5" s="218"/>
      <c r="BBH5" s="218"/>
      <c r="BBI5" s="218"/>
      <c r="BBJ5" s="218"/>
      <c r="BBK5" s="218"/>
      <c r="BBL5" s="218"/>
      <c r="BBM5" s="218"/>
      <c r="BBN5" s="218"/>
      <c r="BBO5" s="218"/>
      <c r="BBP5" s="218"/>
      <c r="BBQ5" s="218"/>
      <c r="BBR5" s="218"/>
      <c r="BBS5" s="218"/>
      <c r="BBT5" s="218"/>
      <c r="BBU5" s="218"/>
      <c r="BBV5" s="218"/>
      <c r="BBW5" s="218"/>
      <c r="BBX5" s="218"/>
      <c r="BBY5" s="218"/>
      <c r="BBZ5" s="218"/>
      <c r="BCA5" s="218"/>
      <c r="BCB5" s="218"/>
      <c r="BCC5" s="218"/>
      <c r="BCD5" s="218"/>
      <c r="BCE5" s="218"/>
      <c r="BCF5" s="218"/>
      <c r="BCG5" s="218"/>
      <c r="BCH5" s="218"/>
      <c r="BCI5" s="218"/>
      <c r="BCJ5" s="218"/>
      <c r="BCK5" s="218"/>
      <c r="BCL5" s="218"/>
      <c r="BCM5" s="218"/>
      <c r="BCN5" s="218"/>
      <c r="BCO5" s="218"/>
      <c r="BCP5" s="218"/>
      <c r="BCQ5" s="218"/>
      <c r="BCR5" s="218"/>
      <c r="BCS5" s="218"/>
      <c r="BCT5" s="218"/>
      <c r="BCU5" s="218"/>
      <c r="BCV5" s="218"/>
      <c r="BCW5" s="218"/>
      <c r="BCX5" s="218"/>
      <c r="BCY5" s="218"/>
      <c r="BCZ5" s="218"/>
      <c r="BDA5" s="218"/>
      <c r="BDB5" s="218"/>
      <c r="BDC5" s="218"/>
      <c r="BDD5" s="218"/>
      <c r="BDE5" s="218"/>
      <c r="BDF5" s="218"/>
      <c r="BDG5" s="218"/>
      <c r="BDH5" s="218"/>
      <c r="BDI5" s="218"/>
      <c r="BDJ5" s="218"/>
      <c r="BDK5" s="218"/>
      <c r="BDL5" s="218"/>
      <c r="BDM5" s="218"/>
      <c r="BDN5" s="218"/>
      <c r="BDO5" s="218"/>
      <c r="BDP5" s="218"/>
      <c r="BDQ5" s="218"/>
      <c r="BDR5" s="218"/>
      <c r="BDS5" s="218"/>
      <c r="BDT5" s="218"/>
      <c r="BDU5" s="218"/>
    </row>
    <row r="6" spans="1:1477" s="73" customFormat="1">
      <c r="B6" s="73" t="s">
        <v>143</v>
      </c>
      <c r="C6" s="73" t="s">
        <v>340</v>
      </c>
      <c r="D6" s="73" t="s">
        <v>473</v>
      </c>
      <c r="E6" s="72">
        <v>42578</v>
      </c>
      <c r="F6" s="73" t="s">
        <v>469</v>
      </c>
      <c r="G6" s="73" t="s">
        <v>471</v>
      </c>
      <c r="H6" s="223">
        <v>1</v>
      </c>
      <c r="I6" s="73">
        <v>0</v>
      </c>
      <c r="J6" s="73">
        <v>75</v>
      </c>
      <c r="K6" s="73">
        <v>90</v>
      </c>
      <c r="L6" s="73">
        <v>97</v>
      </c>
      <c r="M6" s="219">
        <f t="shared" si="0"/>
        <v>1.0933333333333333</v>
      </c>
      <c r="N6" s="73">
        <f t="shared" si="1"/>
        <v>1</v>
      </c>
      <c r="O6" s="73">
        <v>-7</v>
      </c>
      <c r="P6" s="73">
        <v>7</v>
      </c>
      <c r="Q6" s="73">
        <v>0</v>
      </c>
      <c r="R6" s="73">
        <v>15</v>
      </c>
      <c r="S6" s="73">
        <v>0</v>
      </c>
      <c r="T6" s="225">
        <v>150000</v>
      </c>
      <c r="U6" s="225">
        <v>7492</v>
      </c>
      <c r="V6" s="225">
        <v>142508</v>
      </c>
      <c r="W6" s="225">
        <v>150000</v>
      </c>
      <c r="X6" s="225">
        <v>141366</v>
      </c>
      <c r="Y6" s="225">
        <v>-6706</v>
      </c>
      <c r="Z6" s="225">
        <v>0</v>
      </c>
      <c r="AA6" s="225">
        <v>-6706</v>
      </c>
      <c r="AB6" s="225">
        <v>134660</v>
      </c>
      <c r="AC6" s="225">
        <v>134660</v>
      </c>
      <c r="AD6" s="219">
        <f t="shared" si="2"/>
        <v>0.94492940747186127</v>
      </c>
      <c r="AE6" s="73">
        <f t="shared" si="3"/>
        <v>1</v>
      </c>
      <c r="AF6" s="225">
        <v>0</v>
      </c>
      <c r="AG6" s="225">
        <v>0</v>
      </c>
      <c r="AH6" s="73">
        <v>4</v>
      </c>
      <c r="AI6" s="73">
        <v>11</v>
      </c>
      <c r="AJ6" s="73">
        <v>0</v>
      </c>
      <c r="AK6" s="73">
        <v>0</v>
      </c>
      <c r="AL6" s="95">
        <v>0</v>
      </c>
      <c r="AM6" s="95">
        <v>0</v>
      </c>
      <c r="AN6" s="73">
        <v>0</v>
      </c>
      <c r="AO6" s="73">
        <v>0</v>
      </c>
      <c r="AP6" s="95">
        <v>0</v>
      </c>
      <c r="AQ6" s="95">
        <v>0</v>
      </c>
      <c r="AR6" s="73">
        <v>0</v>
      </c>
      <c r="AS6" s="73">
        <v>0</v>
      </c>
      <c r="AT6" s="95">
        <v>0</v>
      </c>
      <c r="AU6" s="95">
        <v>0</v>
      </c>
      <c r="AV6" s="73">
        <v>0</v>
      </c>
      <c r="AW6" s="73">
        <v>0</v>
      </c>
      <c r="AX6" s="95">
        <v>0</v>
      </c>
      <c r="AY6" s="95">
        <v>0</v>
      </c>
      <c r="AZ6" s="73">
        <v>0</v>
      </c>
      <c r="BA6" s="73">
        <v>0</v>
      </c>
      <c r="BB6" s="95">
        <v>0</v>
      </c>
      <c r="BC6" s="95">
        <v>0</v>
      </c>
      <c r="BD6" s="73">
        <v>0</v>
      </c>
      <c r="BE6" s="73">
        <v>0</v>
      </c>
      <c r="BF6" s="95">
        <v>0</v>
      </c>
      <c r="BG6" s="95">
        <v>0</v>
      </c>
      <c r="BH6" s="73">
        <v>0</v>
      </c>
      <c r="BI6" s="73">
        <v>0</v>
      </c>
      <c r="BJ6" s="95">
        <v>0</v>
      </c>
      <c r="BK6" s="95">
        <v>0</v>
      </c>
      <c r="BL6" s="73">
        <v>0</v>
      </c>
      <c r="BM6" s="73">
        <v>0</v>
      </c>
      <c r="BN6" s="95">
        <v>0</v>
      </c>
      <c r="BO6" s="95">
        <v>0</v>
      </c>
      <c r="BP6" s="73">
        <v>0</v>
      </c>
      <c r="BQ6" s="73">
        <v>0</v>
      </c>
      <c r="BR6" s="95">
        <v>0</v>
      </c>
      <c r="BS6" s="95">
        <v>0</v>
      </c>
      <c r="BT6" s="73">
        <v>0</v>
      </c>
      <c r="BU6" s="73">
        <v>0</v>
      </c>
      <c r="BV6" s="95">
        <v>0</v>
      </c>
      <c r="BW6" s="95">
        <v>0</v>
      </c>
      <c r="BX6" s="73">
        <v>0</v>
      </c>
      <c r="BY6" s="251">
        <v>0</v>
      </c>
      <c r="BZ6" s="95">
        <v>0</v>
      </c>
      <c r="CA6" s="95">
        <v>0</v>
      </c>
      <c r="CB6" s="73">
        <v>0</v>
      </c>
      <c r="CC6" s="73">
        <v>0</v>
      </c>
      <c r="CD6" s="95">
        <v>0</v>
      </c>
      <c r="CE6" s="95">
        <v>0</v>
      </c>
      <c r="CF6" s="73">
        <v>0</v>
      </c>
      <c r="CG6" s="73">
        <v>0</v>
      </c>
      <c r="CH6" s="95">
        <v>0</v>
      </c>
      <c r="CI6" s="95">
        <v>0</v>
      </c>
      <c r="CJ6" s="73">
        <v>0</v>
      </c>
      <c r="CK6" s="73">
        <v>0</v>
      </c>
      <c r="CL6" s="95">
        <v>0</v>
      </c>
      <c r="CM6" s="95">
        <v>0</v>
      </c>
      <c r="CN6" s="73" t="s">
        <v>341</v>
      </c>
      <c r="CO6" s="73" t="s">
        <v>342</v>
      </c>
      <c r="CP6" s="73" t="s">
        <v>328</v>
      </c>
      <c r="CQ6" s="73" t="s">
        <v>328</v>
      </c>
      <c r="CR6" s="73" t="s">
        <v>328</v>
      </c>
      <c r="CS6" s="73" t="s">
        <v>328</v>
      </c>
      <c r="CT6" s="72">
        <v>42922</v>
      </c>
      <c r="CU6" s="73" t="s">
        <v>469</v>
      </c>
      <c r="CV6" s="73" t="s">
        <v>470</v>
      </c>
      <c r="CW6" s="72" t="s">
        <v>187</v>
      </c>
      <c r="CX6" s="72">
        <v>42797</v>
      </c>
      <c r="CY6" s="73" t="s">
        <v>472</v>
      </c>
      <c r="CZ6" s="73" t="s">
        <v>471</v>
      </c>
      <c r="DA6" s="73" t="s">
        <v>230</v>
      </c>
      <c r="DB6" s="73">
        <v>195237.61</v>
      </c>
      <c r="DC6" s="73" t="s">
        <v>329</v>
      </c>
      <c r="DD6" s="73" t="s">
        <v>330</v>
      </c>
      <c r="DE6" s="218"/>
      <c r="DF6" s="218"/>
      <c r="DG6" s="218"/>
      <c r="DH6" s="218"/>
      <c r="DI6" s="218"/>
      <c r="DJ6" s="218"/>
      <c r="DK6" s="218"/>
      <c r="DL6" s="218"/>
      <c r="DM6" s="218"/>
      <c r="DN6" s="218"/>
      <c r="DO6" s="218"/>
      <c r="DP6" s="218"/>
      <c r="DQ6" s="218"/>
      <c r="DR6" s="218"/>
      <c r="DS6" s="218"/>
      <c r="DT6" s="218"/>
      <c r="DU6" s="218"/>
      <c r="DV6" s="218"/>
      <c r="DW6" s="218"/>
      <c r="DX6" s="218"/>
      <c r="DY6" s="218"/>
      <c r="DZ6" s="218"/>
      <c r="EA6" s="218"/>
      <c r="EB6" s="218"/>
      <c r="EC6" s="218"/>
      <c r="ED6" s="218"/>
      <c r="EE6" s="218"/>
      <c r="EF6" s="218"/>
      <c r="EG6" s="218"/>
      <c r="EH6" s="218"/>
      <c r="EI6" s="218"/>
      <c r="EJ6" s="218"/>
      <c r="EK6" s="218"/>
      <c r="EL6" s="218"/>
      <c r="EM6" s="218"/>
      <c r="EN6" s="218"/>
      <c r="EO6" s="218"/>
      <c r="EP6" s="218"/>
      <c r="EQ6" s="218"/>
      <c r="ER6" s="218"/>
      <c r="ES6" s="218"/>
      <c r="ET6" s="218"/>
      <c r="EU6" s="218"/>
      <c r="EV6" s="218"/>
      <c r="EW6" s="218"/>
      <c r="EX6" s="218"/>
      <c r="EY6" s="218"/>
      <c r="EZ6" s="218"/>
      <c r="FA6" s="218"/>
      <c r="FB6" s="218"/>
      <c r="FC6" s="218"/>
      <c r="FD6" s="218"/>
      <c r="FE6" s="218"/>
      <c r="FF6" s="218"/>
      <c r="FG6" s="218"/>
      <c r="FH6" s="218"/>
      <c r="FI6" s="218"/>
      <c r="FJ6" s="218"/>
      <c r="FK6" s="218"/>
      <c r="FL6" s="218"/>
      <c r="FM6" s="218"/>
      <c r="FN6" s="218"/>
      <c r="FO6" s="218"/>
      <c r="FP6" s="218"/>
      <c r="FQ6" s="218"/>
      <c r="FR6" s="218"/>
      <c r="FS6" s="218"/>
      <c r="FT6" s="218"/>
      <c r="FU6" s="218"/>
      <c r="FV6" s="218"/>
      <c r="FW6" s="218"/>
      <c r="FX6" s="218"/>
      <c r="FY6" s="218"/>
      <c r="FZ6" s="218"/>
      <c r="GA6" s="218"/>
      <c r="GB6" s="218"/>
      <c r="GC6" s="218"/>
      <c r="GD6" s="218"/>
      <c r="GE6" s="218"/>
      <c r="GF6" s="218"/>
      <c r="GG6" s="218"/>
      <c r="GH6" s="218"/>
      <c r="GI6" s="218"/>
      <c r="GJ6" s="218"/>
      <c r="GK6" s="218"/>
      <c r="GL6" s="218"/>
      <c r="GM6" s="218"/>
      <c r="GN6" s="218"/>
      <c r="GO6" s="218"/>
      <c r="GP6" s="218"/>
      <c r="GQ6" s="218"/>
      <c r="GR6" s="218"/>
      <c r="GS6" s="218"/>
      <c r="GT6" s="218"/>
      <c r="GU6" s="218"/>
      <c r="GV6" s="218"/>
      <c r="GW6" s="218"/>
      <c r="GX6" s="218"/>
      <c r="GY6" s="218"/>
      <c r="GZ6" s="218"/>
      <c r="HA6" s="218"/>
      <c r="HB6" s="218"/>
      <c r="HC6" s="218"/>
      <c r="HD6" s="218"/>
      <c r="HE6" s="218"/>
      <c r="HF6" s="218"/>
      <c r="HG6" s="218"/>
      <c r="HH6" s="218"/>
      <c r="HI6" s="218"/>
      <c r="HJ6" s="218"/>
      <c r="HK6" s="218"/>
      <c r="HL6" s="218"/>
      <c r="HM6" s="218"/>
      <c r="HN6" s="218"/>
      <c r="HO6" s="218"/>
      <c r="HP6" s="218"/>
      <c r="HQ6" s="218"/>
      <c r="HR6" s="218"/>
      <c r="HS6" s="218"/>
      <c r="HT6" s="218"/>
      <c r="HU6" s="218"/>
      <c r="HV6" s="218"/>
      <c r="HW6" s="218"/>
      <c r="HX6" s="218"/>
      <c r="HY6" s="218"/>
      <c r="HZ6" s="218"/>
      <c r="IA6" s="218"/>
      <c r="IB6" s="218"/>
      <c r="IC6" s="218"/>
      <c r="ID6" s="218"/>
      <c r="IE6" s="218"/>
      <c r="IF6" s="218"/>
      <c r="IG6" s="218"/>
      <c r="IH6" s="218"/>
      <c r="II6" s="218"/>
      <c r="IJ6" s="218"/>
      <c r="IK6" s="218"/>
      <c r="IL6" s="218"/>
      <c r="IM6" s="218"/>
      <c r="IN6" s="218"/>
      <c r="IO6" s="218"/>
      <c r="IP6" s="218"/>
      <c r="IQ6" s="218"/>
      <c r="IR6" s="218"/>
      <c r="IS6" s="218"/>
      <c r="IT6" s="218"/>
      <c r="IU6" s="218"/>
      <c r="IV6" s="218"/>
      <c r="IW6" s="218"/>
      <c r="IX6" s="218"/>
      <c r="IY6" s="218"/>
      <c r="IZ6" s="218"/>
      <c r="JA6" s="218"/>
      <c r="JB6" s="218"/>
      <c r="JC6" s="218"/>
      <c r="JD6" s="218"/>
      <c r="JE6" s="218"/>
      <c r="JF6" s="218"/>
      <c r="JG6" s="218"/>
      <c r="JH6" s="218"/>
      <c r="JI6" s="218"/>
      <c r="JJ6" s="218"/>
      <c r="JK6" s="218"/>
      <c r="JL6" s="218"/>
      <c r="JM6" s="218"/>
      <c r="JN6" s="218"/>
      <c r="JO6" s="218"/>
      <c r="JP6" s="218"/>
      <c r="JQ6" s="218"/>
      <c r="JR6" s="218"/>
      <c r="JS6" s="218"/>
      <c r="JT6" s="218"/>
      <c r="JU6" s="218"/>
      <c r="JV6" s="218"/>
      <c r="JW6" s="218"/>
      <c r="JX6" s="218"/>
      <c r="JY6" s="218"/>
      <c r="JZ6" s="218"/>
      <c r="KA6" s="218"/>
      <c r="KB6" s="218"/>
      <c r="KC6" s="218"/>
      <c r="KD6" s="218"/>
      <c r="KE6" s="218"/>
      <c r="KF6" s="218"/>
      <c r="KG6" s="218"/>
      <c r="KH6" s="218"/>
      <c r="KI6" s="218"/>
      <c r="KJ6" s="218"/>
      <c r="KK6" s="218"/>
      <c r="KL6" s="218"/>
      <c r="KM6" s="218"/>
      <c r="KN6" s="218"/>
      <c r="KO6" s="218"/>
      <c r="KP6" s="218"/>
      <c r="KQ6" s="218"/>
      <c r="KR6" s="218"/>
      <c r="KS6" s="218"/>
      <c r="KT6" s="218"/>
      <c r="KU6" s="218"/>
      <c r="KV6" s="218"/>
      <c r="KW6" s="218"/>
      <c r="KX6" s="218"/>
      <c r="KY6" s="218"/>
      <c r="KZ6" s="218"/>
      <c r="LA6" s="218"/>
      <c r="LB6" s="218"/>
      <c r="LC6" s="218"/>
      <c r="LD6" s="218"/>
      <c r="LE6" s="218"/>
      <c r="LF6" s="218"/>
      <c r="LG6" s="218"/>
      <c r="LH6" s="218"/>
      <c r="LI6" s="218"/>
      <c r="LJ6" s="218"/>
      <c r="LK6" s="218"/>
      <c r="LL6" s="218"/>
      <c r="LM6" s="218"/>
      <c r="LN6" s="218"/>
      <c r="LO6" s="218"/>
      <c r="LP6" s="218"/>
      <c r="LQ6" s="218"/>
      <c r="LR6" s="218"/>
      <c r="LS6" s="218"/>
      <c r="LT6" s="218"/>
      <c r="LU6" s="218"/>
      <c r="LV6" s="218"/>
      <c r="LW6" s="218"/>
      <c r="LX6" s="218"/>
      <c r="LY6" s="218"/>
      <c r="LZ6" s="218"/>
      <c r="MA6" s="218"/>
      <c r="MB6" s="218"/>
      <c r="MC6" s="218"/>
      <c r="MD6" s="218"/>
      <c r="ME6" s="218"/>
      <c r="MF6" s="218"/>
      <c r="MG6" s="218"/>
      <c r="MH6" s="218"/>
      <c r="MI6" s="218"/>
      <c r="MJ6" s="218"/>
      <c r="MK6" s="218"/>
      <c r="ML6" s="218"/>
      <c r="MM6" s="218"/>
      <c r="MN6" s="218"/>
      <c r="MO6" s="218"/>
      <c r="MP6" s="218"/>
      <c r="MQ6" s="218"/>
      <c r="MR6" s="218"/>
      <c r="MS6" s="218"/>
      <c r="MT6" s="218"/>
      <c r="MU6" s="218"/>
      <c r="MV6" s="218"/>
      <c r="MW6" s="218"/>
      <c r="MX6" s="218"/>
      <c r="MY6" s="218"/>
      <c r="MZ6" s="218"/>
      <c r="NA6" s="218"/>
      <c r="NB6" s="218"/>
      <c r="NC6" s="218"/>
      <c r="ND6" s="218"/>
      <c r="NE6" s="218"/>
      <c r="NF6" s="218"/>
      <c r="NG6" s="218"/>
      <c r="NH6" s="218"/>
      <c r="NI6" s="218"/>
      <c r="NJ6" s="218"/>
      <c r="NK6" s="218"/>
      <c r="NL6" s="218"/>
      <c r="NM6" s="218"/>
      <c r="NN6" s="218"/>
      <c r="NO6" s="218"/>
      <c r="NP6" s="218"/>
      <c r="NQ6" s="218"/>
      <c r="NR6" s="218"/>
      <c r="NS6" s="218"/>
      <c r="NT6" s="218"/>
      <c r="NU6" s="218"/>
      <c r="NV6" s="218"/>
      <c r="NW6" s="218"/>
      <c r="NX6" s="218"/>
      <c r="NY6" s="218"/>
      <c r="NZ6" s="218"/>
      <c r="OA6" s="218"/>
      <c r="OB6" s="218"/>
      <c r="OC6" s="218"/>
      <c r="OD6" s="218"/>
      <c r="OE6" s="218"/>
      <c r="OF6" s="218"/>
      <c r="OG6" s="218"/>
      <c r="OH6" s="218"/>
      <c r="OI6" s="218"/>
      <c r="OJ6" s="218"/>
      <c r="OK6" s="218"/>
      <c r="OL6" s="218"/>
      <c r="OM6" s="218"/>
      <c r="ON6" s="218"/>
      <c r="OO6" s="218"/>
      <c r="OP6" s="218"/>
      <c r="OQ6" s="218"/>
      <c r="OR6" s="218"/>
      <c r="OS6" s="218"/>
      <c r="OT6" s="218"/>
      <c r="OU6" s="218"/>
      <c r="OV6" s="218"/>
      <c r="OW6" s="218"/>
      <c r="OX6" s="218"/>
      <c r="OY6" s="218"/>
      <c r="OZ6" s="218"/>
      <c r="PA6" s="218"/>
      <c r="PB6" s="218"/>
      <c r="PC6" s="218"/>
      <c r="PD6" s="218"/>
      <c r="PE6" s="218"/>
      <c r="PF6" s="218"/>
      <c r="PG6" s="218"/>
      <c r="PH6" s="218"/>
      <c r="PI6" s="218"/>
      <c r="PJ6" s="218"/>
      <c r="PK6" s="218"/>
      <c r="PL6" s="218"/>
      <c r="PM6" s="218"/>
      <c r="PN6" s="218"/>
      <c r="PO6" s="218"/>
      <c r="PP6" s="218"/>
      <c r="PQ6" s="218"/>
      <c r="PR6" s="218"/>
      <c r="PS6" s="218"/>
      <c r="PT6" s="218"/>
      <c r="PU6" s="218"/>
      <c r="PV6" s="218"/>
      <c r="PW6" s="218"/>
      <c r="PX6" s="218"/>
      <c r="PY6" s="218"/>
      <c r="PZ6" s="218"/>
      <c r="QA6" s="218"/>
      <c r="QB6" s="218"/>
      <c r="QC6" s="218"/>
      <c r="QD6" s="218"/>
      <c r="QE6" s="218"/>
      <c r="QF6" s="218"/>
      <c r="QG6" s="218"/>
      <c r="QH6" s="218"/>
      <c r="QI6" s="218"/>
      <c r="QJ6" s="218"/>
      <c r="QK6" s="218"/>
      <c r="QL6" s="218"/>
      <c r="QM6" s="218"/>
      <c r="QN6" s="218"/>
      <c r="QO6" s="218"/>
      <c r="QP6" s="218"/>
      <c r="QQ6" s="218"/>
      <c r="QR6" s="218"/>
      <c r="QS6" s="218"/>
      <c r="QT6" s="218"/>
      <c r="QU6" s="218"/>
      <c r="QV6" s="218"/>
      <c r="QW6" s="218"/>
      <c r="QX6" s="218"/>
      <c r="QY6" s="218"/>
      <c r="QZ6" s="218"/>
      <c r="RA6" s="218"/>
      <c r="RB6" s="218"/>
      <c r="RC6" s="218"/>
      <c r="RD6" s="218"/>
      <c r="RE6" s="218"/>
      <c r="RF6" s="218"/>
      <c r="RG6" s="218"/>
      <c r="RH6" s="218"/>
      <c r="RI6" s="218"/>
      <c r="RJ6" s="218"/>
      <c r="RK6" s="218"/>
      <c r="RL6" s="218"/>
      <c r="RM6" s="218"/>
      <c r="RN6" s="218"/>
      <c r="RO6" s="218"/>
      <c r="RP6" s="218"/>
      <c r="RQ6" s="218"/>
      <c r="RR6" s="218"/>
      <c r="RS6" s="218"/>
      <c r="RT6" s="218"/>
      <c r="RU6" s="218"/>
      <c r="RV6" s="218"/>
      <c r="RW6" s="218"/>
      <c r="RX6" s="218"/>
      <c r="RY6" s="218"/>
      <c r="RZ6" s="218"/>
      <c r="SA6" s="218"/>
      <c r="SB6" s="218"/>
      <c r="SC6" s="218"/>
      <c r="SD6" s="218"/>
      <c r="SE6" s="218"/>
      <c r="SF6" s="218"/>
      <c r="SG6" s="218"/>
      <c r="SH6" s="218"/>
      <c r="SI6" s="218"/>
      <c r="SJ6" s="218"/>
      <c r="SK6" s="218"/>
      <c r="SL6" s="218"/>
      <c r="SM6" s="218"/>
      <c r="SN6" s="218"/>
      <c r="SO6" s="218"/>
      <c r="SP6" s="218"/>
      <c r="SQ6" s="218"/>
      <c r="SR6" s="218"/>
      <c r="SS6" s="218"/>
      <c r="ST6" s="218"/>
      <c r="SU6" s="218"/>
      <c r="SV6" s="218"/>
      <c r="SW6" s="218"/>
      <c r="SX6" s="218"/>
      <c r="SY6" s="218"/>
      <c r="SZ6" s="218"/>
      <c r="TA6" s="218"/>
      <c r="TB6" s="218"/>
      <c r="TC6" s="218"/>
      <c r="TD6" s="218"/>
      <c r="TE6" s="218"/>
      <c r="TF6" s="218"/>
      <c r="TG6" s="218"/>
      <c r="TH6" s="218"/>
      <c r="TI6" s="218"/>
      <c r="TJ6" s="218"/>
      <c r="TK6" s="218"/>
      <c r="TL6" s="218"/>
      <c r="TM6" s="218"/>
      <c r="TN6" s="218"/>
      <c r="TO6" s="218"/>
      <c r="TP6" s="218"/>
      <c r="TQ6" s="218"/>
      <c r="TR6" s="218"/>
      <c r="TS6" s="218"/>
      <c r="TT6" s="218"/>
      <c r="TU6" s="218"/>
      <c r="TV6" s="218"/>
      <c r="TW6" s="218"/>
      <c r="TX6" s="218"/>
      <c r="TY6" s="218"/>
      <c r="TZ6" s="218"/>
      <c r="UA6" s="218"/>
      <c r="UB6" s="218"/>
      <c r="UC6" s="218"/>
      <c r="UD6" s="218"/>
      <c r="UE6" s="218"/>
      <c r="UF6" s="218"/>
      <c r="UG6" s="218"/>
      <c r="UH6" s="218"/>
      <c r="UI6" s="218"/>
      <c r="UJ6" s="218"/>
      <c r="UK6" s="218"/>
      <c r="UL6" s="218"/>
      <c r="UM6" s="218"/>
      <c r="UN6" s="218"/>
      <c r="UO6" s="218"/>
      <c r="UP6" s="218"/>
      <c r="UQ6" s="218"/>
      <c r="UR6" s="218"/>
      <c r="US6" s="218"/>
      <c r="UT6" s="218"/>
      <c r="UU6" s="218"/>
      <c r="UV6" s="218"/>
      <c r="UW6" s="218"/>
      <c r="UX6" s="218"/>
      <c r="UY6" s="218"/>
      <c r="UZ6" s="218"/>
      <c r="VA6" s="218"/>
      <c r="VB6" s="218"/>
      <c r="VC6" s="218"/>
      <c r="VD6" s="218"/>
      <c r="VE6" s="218"/>
      <c r="VF6" s="218"/>
      <c r="VG6" s="218"/>
      <c r="VH6" s="218"/>
      <c r="VI6" s="218"/>
      <c r="VJ6" s="218"/>
      <c r="VK6" s="218"/>
      <c r="VL6" s="218"/>
      <c r="VM6" s="218"/>
      <c r="VN6" s="218"/>
      <c r="VO6" s="218"/>
      <c r="VP6" s="218"/>
      <c r="VQ6" s="218"/>
      <c r="VR6" s="218"/>
      <c r="VS6" s="218"/>
      <c r="VT6" s="218"/>
      <c r="VU6" s="218"/>
      <c r="VV6" s="218"/>
      <c r="VW6" s="218"/>
      <c r="VX6" s="218"/>
      <c r="VY6" s="218"/>
      <c r="VZ6" s="218"/>
      <c r="WA6" s="218"/>
      <c r="WB6" s="218"/>
      <c r="WC6" s="218"/>
      <c r="WD6" s="218"/>
      <c r="WE6" s="218"/>
      <c r="WF6" s="218"/>
      <c r="WG6" s="218"/>
      <c r="WH6" s="218"/>
      <c r="WI6" s="218"/>
      <c r="WJ6" s="218"/>
      <c r="WK6" s="218"/>
      <c r="WL6" s="218"/>
      <c r="WM6" s="218"/>
      <c r="WN6" s="218"/>
      <c r="WO6" s="218"/>
      <c r="WP6" s="218"/>
      <c r="WQ6" s="218"/>
      <c r="WR6" s="218"/>
      <c r="WS6" s="218"/>
      <c r="WT6" s="218"/>
      <c r="WU6" s="218"/>
      <c r="WV6" s="218"/>
      <c r="WW6" s="218"/>
      <c r="WX6" s="218"/>
      <c r="WY6" s="218"/>
      <c r="WZ6" s="218"/>
      <c r="XA6" s="218"/>
      <c r="XB6" s="218"/>
      <c r="XC6" s="218"/>
      <c r="XD6" s="218"/>
      <c r="XE6" s="218"/>
      <c r="XF6" s="218"/>
      <c r="XG6" s="218"/>
      <c r="XH6" s="218"/>
      <c r="XI6" s="218"/>
      <c r="XJ6" s="218"/>
      <c r="XK6" s="218"/>
      <c r="XL6" s="218"/>
      <c r="XM6" s="218"/>
      <c r="XN6" s="218"/>
      <c r="XO6" s="218"/>
      <c r="XP6" s="218"/>
      <c r="XQ6" s="218"/>
      <c r="XR6" s="218"/>
      <c r="XS6" s="218"/>
      <c r="XT6" s="218"/>
      <c r="XU6" s="218"/>
      <c r="XV6" s="218"/>
      <c r="XW6" s="218"/>
      <c r="XX6" s="218"/>
      <c r="XY6" s="218"/>
      <c r="XZ6" s="218"/>
      <c r="YA6" s="218"/>
      <c r="YB6" s="218"/>
      <c r="YC6" s="218"/>
      <c r="YD6" s="218"/>
      <c r="YE6" s="218"/>
      <c r="YF6" s="218"/>
      <c r="YG6" s="218"/>
      <c r="YH6" s="218"/>
      <c r="YI6" s="218"/>
      <c r="YJ6" s="218"/>
      <c r="YK6" s="218"/>
      <c r="YL6" s="218"/>
      <c r="YM6" s="218"/>
      <c r="YN6" s="218"/>
      <c r="YO6" s="218"/>
      <c r="YP6" s="218"/>
      <c r="YQ6" s="218"/>
      <c r="YR6" s="218"/>
      <c r="YS6" s="218"/>
      <c r="YT6" s="218"/>
      <c r="YU6" s="218"/>
      <c r="YV6" s="218"/>
      <c r="YW6" s="218"/>
      <c r="YX6" s="218"/>
      <c r="YY6" s="218"/>
      <c r="YZ6" s="218"/>
      <c r="ZA6" s="218"/>
      <c r="ZB6" s="218"/>
      <c r="ZC6" s="218"/>
      <c r="ZD6" s="218"/>
      <c r="ZE6" s="218"/>
      <c r="ZF6" s="218"/>
      <c r="ZG6" s="218"/>
      <c r="ZH6" s="218"/>
      <c r="ZI6" s="218"/>
      <c r="ZJ6" s="218"/>
      <c r="ZK6" s="218"/>
      <c r="ZL6" s="218"/>
      <c r="ZM6" s="218"/>
      <c r="ZN6" s="218"/>
      <c r="ZO6" s="218"/>
      <c r="ZP6" s="218"/>
      <c r="ZQ6" s="218"/>
      <c r="ZR6" s="218"/>
      <c r="ZS6" s="218"/>
      <c r="ZT6" s="218"/>
      <c r="ZU6" s="218"/>
      <c r="ZV6" s="218"/>
      <c r="ZW6" s="218"/>
      <c r="ZX6" s="218"/>
      <c r="ZY6" s="218"/>
      <c r="ZZ6" s="218"/>
      <c r="AAA6" s="218"/>
      <c r="AAB6" s="218"/>
      <c r="AAC6" s="218"/>
      <c r="AAD6" s="218"/>
      <c r="AAE6" s="218"/>
      <c r="AAF6" s="218"/>
      <c r="AAG6" s="218"/>
      <c r="AAH6" s="218"/>
      <c r="AAI6" s="218"/>
      <c r="AAJ6" s="218"/>
      <c r="AAK6" s="218"/>
      <c r="AAL6" s="218"/>
      <c r="AAM6" s="218"/>
      <c r="AAN6" s="218"/>
      <c r="AAO6" s="218"/>
      <c r="AAP6" s="218"/>
      <c r="AAQ6" s="218"/>
      <c r="AAR6" s="218"/>
      <c r="AAS6" s="218"/>
      <c r="AAT6" s="218"/>
      <c r="AAU6" s="218"/>
      <c r="AAV6" s="218"/>
      <c r="AAW6" s="218"/>
      <c r="AAX6" s="218"/>
      <c r="AAY6" s="218"/>
      <c r="AAZ6" s="218"/>
      <c r="ABA6" s="218"/>
      <c r="ABB6" s="218"/>
      <c r="ABC6" s="218"/>
      <c r="ABD6" s="218"/>
      <c r="ABE6" s="218"/>
      <c r="ABF6" s="218"/>
      <c r="ABG6" s="218"/>
      <c r="ABH6" s="218"/>
      <c r="ABI6" s="218"/>
      <c r="ABJ6" s="218"/>
      <c r="ABK6" s="218"/>
      <c r="ABL6" s="218"/>
      <c r="ABM6" s="218"/>
      <c r="ABN6" s="218"/>
      <c r="ABO6" s="218"/>
      <c r="ABP6" s="218"/>
      <c r="ABQ6" s="218"/>
      <c r="ABR6" s="218"/>
      <c r="ABS6" s="218"/>
      <c r="ABT6" s="218"/>
      <c r="ABU6" s="218"/>
      <c r="ABV6" s="218"/>
      <c r="ABW6" s="218"/>
      <c r="ABX6" s="218"/>
      <c r="ABY6" s="218"/>
      <c r="ABZ6" s="218"/>
      <c r="ACA6" s="218"/>
      <c r="ACB6" s="218"/>
      <c r="ACC6" s="218"/>
      <c r="ACD6" s="218"/>
      <c r="ACE6" s="218"/>
      <c r="ACF6" s="218"/>
      <c r="ACG6" s="218"/>
      <c r="ACH6" s="218"/>
      <c r="ACI6" s="218"/>
      <c r="ACJ6" s="218"/>
      <c r="ACK6" s="218"/>
      <c r="ACL6" s="218"/>
      <c r="ACM6" s="218"/>
      <c r="ACN6" s="218"/>
      <c r="ACO6" s="218"/>
      <c r="ACP6" s="218"/>
      <c r="ACQ6" s="218"/>
      <c r="ACR6" s="218"/>
      <c r="ACS6" s="218"/>
      <c r="ACT6" s="218"/>
      <c r="ACU6" s="218"/>
      <c r="ACV6" s="218"/>
      <c r="ACW6" s="218"/>
      <c r="ACX6" s="218"/>
      <c r="ACY6" s="218"/>
      <c r="ACZ6" s="218"/>
      <c r="ADA6" s="218"/>
      <c r="ADB6" s="218"/>
      <c r="ADC6" s="218"/>
      <c r="ADD6" s="218"/>
      <c r="ADE6" s="218"/>
      <c r="ADF6" s="218"/>
      <c r="ADG6" s="218"/>
      <c r="ADH6" s="218"/>
      <c r="ADI6" s="218"/>
      <c r="ADJ6" s="218"/>
      <c r="ADK6" s="218"/>
      <c r="ADL6" s="218"/>
      <c r="ADM6" s="218"/>
      <c r="ADN6" s="218"/>
      <c r="ADO6" s="218"/>
      <c r="ADP6" s="218"/>
      <c r="ADQ6" s="218"/>
      <c r="ADR6" s="218"/>
      <c r="ADS6" s="218"/>
      <c r="ADT6" s="218"/>
      <c r="ADU6" s="218"/>
      <c r="ADV6" s="218"/>
      <c r="ADW6" s="218"/>
      <c r="ADX6" s="218"/>
      <c r="ADY6" s="218"/>
      <c r="ADZ6" s="218"/>
      <c r="AEA6" s="218"/>
      <c r="AEB6" s="218"/>
      <c r="AEC6" s="218"/>
      <c r="AED6" s="218"/>
      <c r="AEE6" s="218"/>
      <c r="AEF6" s="218"/>
      <c r="AEG6" s="218"/>
      <c r="AEH6" s="218"/>
      <c r="AEI6" s="218"/>
      <c r="AEJ6" s="218"/>
      <c r="AEK6" s="218"/>
      <c r="AEL6" s="218"/>
      <c r="AEM6" s="218"/>
      <c r="AEN6" s="218"/>
      <c r="AEO6" s="218"/>
      <c r="AEP6" s="218"/>
      <c r="AEQ6" s="218"/>
      <c r="AER6" s="218"/>
      <c r="AES6" s="218"/>
      <c r="AET6" s="218"/>
      <c r="AEU6" s="218"/>
      <c r="AEV6" s="218"/>
      <c r="AEW6" s="218"/>
      <c r="AEX6" s="218"/>
      <c r="AEY6" s="218"/>
      <c r="AEZ6" s="218"/>
      <c r="AFA6" s="218"/>
      <c r="AFB6" s="218"/>
      <c r="AFC6" s="218"/>
      <c r="AFD6" s="218"/>
      <c r="AFE6" s="218"/>
      <c r="AFF6" s="218"/>
      <c r="AFG6" s="218"/>
      <c r="AFH6" s="218"/>
      <c r="AFI6" s="218"/>
      <c r="AFJ6" s="218"/>
      <c r="AFK6" s="218"/>
      <c r="AFL6" s="218"/>
      <c r="AFM6" s="218"/>
      <c r="AFN6" s="218"/>
      <c r="AFO6" s="218"/>
      <c r="AFP6" s="218"/>
      <c r="AFQ6" s="218"/>
      <c r="AFR6" s="218"/>
      <c r="AFS6" s="218"/>
      <c r="AFT6" s="218"/>
      <c r="AFU6" s="218"/>
      <c r="AFV6" s="218"/>
      <c r="AFW6" s="218"/>
      <c r="AFX6" s="218"/>
      <c r="AFY6" s="218"/>
      <c r="AFZ6" s="218"/>
      <c r="AGA6" s="218"/>
      <c r="AGB6" s="218"/>
      <c r="AGC6" s="218"/>
      <c r="AGD6" s="218"/>
      <c r="AGE6" s="218"/>
      <c r="AGF6" s="218"/>
      <c r="AGG6" s="218"/>
      <c r="AGH6" s="218"/>
      <c r="AGI6" s="218"/>
      <c r="AGJ6" s="218"/>
      <c r="AGK6" s="218"/>
      <c r="AGL6" s="218"/>
      <c r="AGM6" s="218"/>
      <c r="AGN6" s="218"/>
      <c r="AGO6" s="218"/>
      <c r="AGP6" s="218"/>
      <c r="AGQ6" s="218"/>
      <c r="AGR6" s="218"/>
      <c r="AGS6" s="218"/>
      <c r="AGT6" s="218"/>
      <c r="AGU6" s="218"/>
      <c r="AGV6" s="218"/>
      <c r="AGW6" s="218"/>
      <c r="AGX6" s="218"/>
      <c r="AGY6" s="218"/>
      <c r="AGZ6" s="218"/>
      <c r="AHA6" s="218"/>
      <c r="AHB6" s="218"/>
      <c r="AHC6" s="218"/>
      <c r="AHD6" s="218"/>
      <c r="AHE6" s="218"/>
      <c r="AHF6" s="218"/>
      <c r="AHG6" s="218"/>
      <c r="AHH6" s="218"/>
      <c r="AHI6" s="218"/>
      <c r="AHJ6" s="218"/>
      <c r="AHK6" s="218"/>
      <c r="AHL6" s="218"/>
      <c r="AHM6" s="218"/>
      <c r="AHN6" s="218"/>
      <c r="AHO6" s="218"/>
      <c r="AHP6" s="218"/>
      <c r="AHQ6" s="218"/>
      <c r="AHR6" s="218"/>
      <c r="AHS6" s="218"/>
      <c r="AHT6" s="218"/>
      <c r="AHU6" s="218"/>
      <c r="AHV6" s="218"/>
      <c r="AHW6" s="218"/>
      <c r="AHX6" s="218"/>
      <c r="AHY6" s="218"/>
      <c r="AHZ6" s="218"/>
      <c r="AIA6" s="218"/>
      <c r="AIB6" s="218"/>
      <c r="AIC6" s="218"/>
      <c r="AID6" s="218"/>
      <c r="AIE6" s="218"/>
      <c r="AIF6" s="218"/>
      <c r="AIG6" s="218"/>
      <c r="AIH6" s="218"/>
      <c r="AII6" s="218"/>
      <c r="AIJ6" s="218"/>
      <c r="AIK6" s="218"/>
      <c r="AIL6" s="218"/>
      <c r="AIM6" s="218"/>
      <c r="AIN6" s="218"/>
      <c r="AIO6" s="218"/>
      <c r="AIP6" s="218"/>
      <c r="AIQ6" s="218"/>
      <c r="AIR6" s="218"/>
      <c r="AIS6" s="218"/>
      <c r="AIT6" s="218"/>
      <c r="AIU6" s="218"/>
      <c r="AIV6" s="218"/>
      <c r="AIW6" s="218"/>
      <c r="AIX6" s="218"/>
      <c r="AIY6" s="218"/>
      <c r="AIZ6" s="218"/>
      <c r="AJA6" s="218"/>
      <c r="AJB6" s="218"/>
      <c r="AJC6" s="218"/>
      <c r="AJD6" s="218"/>
      <c r="AJE6" s="218"/>
      <c r="AJF6" s="218"/>
      <c r="AJG6" s="218"/>
      <c r="AJH6" s="218"/>
      <c r="AJI6" s="218"/>
      <c r="AJJ6" s="218"/>
      <c r="AJK6" s="218"/>
      <c r="AJL6" s="218"/>
      <c r="AJM6" s="218"/>
      <c r="AJN6" s="218"/>
      <c r="AJO6" s="218"/>
      <c r="AJP6" s="218"/>
      <c r="AJQ6" s="218"/>
      <c r="AJR6" s="218"/>
      <c r="AJS6" s="218"/>
      <c r="AJT6" s="218"/>
      <c r="AJU6" s="218"/>
      <c r="AJV6" s="218"/>
      <c r="AJW6" s="218"/>
      <c r="AJX6" s="218"/>
      <c r="AJY6" s="218"/>
      <c r="AJZ6" s="218"/>
      <c r="AKA6" s="218"/>
      <c r="AKB6" s="218"/>
      <c r="AKC6" s="218"/>
      <c r="AKD6" s="218"/>
      <c r="AKE6" s="218"/>
      <c r="AKF6" s="218"/>
      <c r="AKG6" s="218"/>
      <c r="AKH6" s="218"/>
      <c r="AKI6" s="218"/>
      <c r="AKJ6" s="218"/>
      <c r="AKK6" s="218"/>
      <c r="AKL6" s="218"/>
      <c r="AKM6" s="218"/>
      <c r="AKN6" s="218"/>
      <c r="AKO6" s="218"/>
      <c r="AKP6" s="218"/>
      <c r="AKQ6" s="218"/>
      <c r="AKR6" s="218"/>
      <c r="AKS6" s="218"/>
      <c r="AKT6" s="218"/>
      <c r="AKU6" s="218"/>
      <c r="AKV6" s="218"/>
      <c r="AKW6" s="218"/>
      <c r="AKX6" s="218"/>
      <c r="AKY6" s="218"/>
      <c r="AKZ6" s="218"/>
      <c r="ALA6" s="218"/>
      <c r="ALB6" s="218"/>
      <c r="ALC6" s="218"/>
      <c r="ALD6" s="218"/>
      <c r="ALE6" s="218"/>
      <c r="ALF6" s="218"/>
      <c r="ALG6" s="218"/>
      <c r="ALH6" s="218"/>
      <c r="ALI6" s="218"/>
      <c r="ALJ6" s="218"/>
      <c r="ALK6" s="218"/>
      <c r="ALL6" s="218"/>
      <c r="ALM6" s="218"/>
      <c r="ALN6" s="218"/>
      <c r="ALO6" s="218"/>
      <c r="ALP6" s="218"/>
      <c r="ALQ6" s="218"/>
      <c r="ALR6" s="218"/>
      <c r="ALS6" s="218"/>
      <c r="ALT6" s="218"/>
      <c r="ALU6" s="218"/>
      <c r="ALV6" s="218"/>
      <c r="ALW6" s="218"/>
      <c r="ALX6" s="218"/>
      <c r="ALY6" s="218"/>
      <c r="ALZ6" s="218"/>
      <c r="AMA6" s="218"/>
      <c r="AMB6" s="218"/>
      <c r="AMC6" s="218"/>
      <c r="AMD6" s="218"/>
      <c r="AME6" s="218"/>
      <c r="AMF6" s="218"/>
      <c r="AMG6" s="218"/>
      <c r="AMH6" s="218"/>
      <c r="AMI6" s="218"/>
      <c r="AMJ6" s="218"/>
      <c r="AMK6" s="218"/>
      <c r="AML6" s="218"/>
      <c r="AMM6" s="218"/>
      <c r="AMN6" s="218"/>
      <c r="AMO6" s="218"/>
      <c r="AMP6" s="218"/>
      <c r="AMQ6" s="218"/>
      <c r="AMR6" s="218"/>
      <c r="AMS6" s="218"/>
      <c r="AMT6" s="218"/>
      <c r="AMU6" s="218"/>
      <c r="AMV6" s="218"/>
      <c r="AMW6" s="218"/>
      <c r="AMX6" s="218"/>
      <c r="AMY6" s="218"/>
      <c r="AMZ6" s="218"/>
      <c r="ANA6" s="218"/>
      <c r="ANB6" s="218"/>
      <c r="ANC6" s="218"/>
      <c r="AND6" s="218"/>
      <c r="ANE6" s="218"/>
      <c r="ANF6" s="218"/>
      <c r="ANG6" s="218"/>
      <c r="ANH6" s="218"/>
      <c r="ANI6" s="218"/>
      <c r="ANJ6" s="218"/>
      <c r="ANK6" s="218"/>
      <c r="ANL6" s="218"/>
      <c r="ANM6" s="218"/>
      <c r="ANN6" s="218"/>
      <c r="ANO6" s="218"/>
      <c r="ANP6" s="218"/>
      <c r="ANQ6" s="218"/>
      <c r="ANR6" s="218"/>
      <c r="ANS6" s="218"/>
      <c r="ANT6" s="218"/>
      <c r="ANU6" s="218"/>
      <c r="ANV6" s="218"/>
      <c r="ANW6" s="218"/>
      <c r="ANX6" s="218"/>
      <c r="ANY6" s="218"/>
      <c r="ANZ6" s="218"/>
      <c r="AOA6" s="218"/>
      <c r="AOB6" s="218"/>
      <c r="AOC6" s="218"/>
      <c r="AOD6" s="218"/>
      <c r="AOE6" s="218"/>
      <c r="AOF6" s="218"/>
      <c r="AOG6" s="218"/>
      <c r="AOH6" s="218"/>
      <c r="AOI6" s="218"/>
      <c r="AOJ6" s="218"/>
      <c r="AOK6" s="218"/>
      <c r="AOL6" s="218"/>
      <c r="AOM6" s="218"/>
      <c r="AON6" s="218"/>
      <c r="AOO6" s="218"/>
      <c r="AOP6" s="218"/>
      <c r="AOQ6" s="218"/>
      <c r="AOR6" s="218"/>
      <c r="AOS6" s="218"/>
      <c r="AOT6" s="218"/>
      <c r="AOU6" s="218"/>
      <c r="AOV6" s="218"/>
      <c r="AOW6" s="218"/>
      <c r="AOX6" s="218"/>
      <c r="AOY6" s="218"/>
      <c r="AOZ6" s="218"/>
      <c r="APA6" s="218"/>
      <c r="APB6" s="218"/>
      <c r="APC6" s="218"/>
      <c r="APD6" s="218"/>
      <c r="APE6" s="218"/>
      <c r="APF6" s="218"/>
      <c r="APG6" s="218"/>
      <c r="APH6" s="218"/>
      <c r="API6" s="218"/>
      <c r="APJ6" s="218"/>
      <c r="APK6" s="218"/>
      <c r="APL6" s="218"/>
      <c r="APM6" s="218"/>
      <c r="APN6" s="218"/>
      <c r="APO6" s="218"/>
      <c r="APP6" s="218"/>
      <c r="APQ6" s="218"/>
      <c r="APR6" s="218"/>
      <c r="APS6" s="218"/>
      <c r="APT6" s="218"/>
      <c r="APU6" s="218"/>
      <c r="APV6" s="218"/>
      <c r="APW6" s="218"/>
      <c r="APX6" s="218"/>
      <c r="APY6" s="218"/>
      <c r="APZ6" s="218"/>
      <c r="AQA6" s="218"/>
      <c r="AQB6" s="218"/>
      <c r="AQC6" s="218"/>
      <c r="AQD6" s="218"/>
      <c r="AQE6" s="218"/>
      <c r="AQF6" s="218"/>
      <c r="AQG6" s="218"/>
      <c r="AQH6" s="218"/>
      <c r="AQI6" s="218"/>
      <c r="AQJ6" s="218"/>
      <c r="AQK6" s="218"/>
      <c r="AQL6" s="218"/>
      <c r="AQM6" s="218"/>
      <c r="AQN6" s="218"/>
      <c r="AQO6" s="218"/>
      <c r="AQP6" s="218"/>
      <c r="AQQ6" s="218"/>
      <c r="AQR6" s="218"/>
      <c r="AQS6" s="218"/>
      <c r="AQT6" s="218"/>
      <c r="AQU6" s="218"/>
      <c r="AQV6" s="218"/>
      <c r="AQW6" s="218"/>
      <c r="AQX6" s="218"/>
      <c r="AQY6" s="218"/>
      <c r="AQZ6" s="218"/>
      <c r="ARA6" s="218"/>
      <c r="ARB6" s="218"/>
      <c r="ARC6" s="218"/>
      <c r="ARD6" s="218"/>
      <c r="ARE6" s="218"/>
      <c r="ARF6" s="218"/>
      <c r="ARG6" s="218"/>
      <c r="ARH6" s="218"/>
      <c r="ARI6" s="218"/>
      <c r="ARJ6" s="218"/>
      <c r="ARK6" s="218"/>
      <c r="ARL6" s="218"/>
      <c r="ARM6" s="218"/>
      <c r="ARN6" s="218"/>
      <c r="ARO6" s="218"/>
      <c r="ARP6" s="218"/>
      <c r="ARQ6" s="218"/>
      <c r="ARR6" s="218"/>
      <c r="ARS6" s="218"/>
      <c r="ART6" s="218"/>
      <c r="ARU6" s="218"/>
      <c r="ARV6" s="218"/>
      <c r="ARW6" s="218"/>
      <c r="ARX6" s="218"/>
      <c r="ARY6" s="218"/>
      <c r="ARZ6" s="218"/>
      <c r="ASA6" s="218"/>
      <c r="ASB6" s="218"/>
      <c r="ASC6" s="218"/>
      <c r="ASD6" s="218"/>
      <c r="ASE6" s="218"/>
      <c r="ASF6" s="218"/>
      <c r="ASG6" s="218"/>
      <c r="ASH6" s="218"/>
      <c r="ASI6" s="218"/>
      <c r="ASJ6" s="218"/>
      <c r="ASK6" s="218"/>
      <c r="ASL6" s="218"/>
      <c r="ASM6" s="218"/>
      <c r="ASN6" s="218"/>
      <c r="ASO6" s="218"/>
      <c r="ASP6" s="218"/>
      <c r="ASQ6" s="218"/>
      <c r="ASR6" s="218"/>
      <c r="ASS6" s="218"/>
      <c r="AST6" s="218"/>
      <c r="ASU6" s="218"/>
      <c r="ASV6" s="218"/>
      <c r="ASW6" s="218"/>
      <c r="ASX6" s="218"/>
      <c r="ASY6" s="218"/>
      <c r="ASZ6" s="218"/>
      <c r="ATA6" s="218"/>
      <c r="ATB6" s="218"/>
      <c r="ATC6" s="218"/>
      <c r="ATD6" s="218"/>
      <c r="ATE6" s="218"/>
      <c r="ATF6" s="218"/>
      <c r="ATG6" s="218"/>
      <c r="ATH6" s="218"/>
      <c r="ATI6" s="218"/>
      <c r="ATJ6" s="218"/>
      <c r="ATK6" s="218"/>
      <c r="ATL6" s="218"/>
      <c r="ATM6" s="218"/>
      <c r="ATN6" s="218"/>
      <c r="ATO6" s="218"/>
      <c r="ATP6" s="218"/>
      <c r="ATQ6" s="218"/>
      <c r="ATR6" s="218"/>
      <c r="ATS6" s="218"/>
      <c r="ATT6" s="218"/>
      <c r="ATU6" s="218"/>
      <c r="ATV6" s="218"/>
      <c r="ATW6" s="218"/>
      <c r="ATX6" s="218"/>
      <c r="ATY6" s="218"/>
      <c r="ATZ6" s="218"/>
      <c r="AUA6" s="218"/>
      <c r="AUB6" s="218"/>
      <c r="AUC6" s="218"/>
      <c r="AUD6" s="218"/>
      <c r="AUE6" s="218"/>
      <c r="AUF6" s="218"/>
      <c r="AUG6" s="218"/>
      <c r="AUH6" s="218"/>
      <c r="AUI6" s="218"/>
      <c r="AUJ6" s="218"/>
      <c r="AUK6" s="218"/>
      <c r="AUL6" s="218"/>
      <c r="AUM6" s="218"/>
      <c r="AUN6" s="218"/>
      <c r="AUO6" s="218"/>
      <c r="AUP6" s="218"/>
      <c r="AUQ6" s="218"/>
      <c r="AUR6" s="218"/>
      <c r="AUS6" s="218"/>
      <c r="AUT6" s="218"/>
      <c r="AUU6" s="218"/>
      <c r="AUV6" s="218"/>
      <c r="AUW6" s="218"/>
      <c r="AUX6" s="218"/>
      <c r="AUY6" s="218"/>
      <c r="AUZ6" s="218"/>
      <c r="AVA6" s="218"/>
      <c r="AVB6" s="218"/>
      <c r="AVC6" s="218"/>
      <c r="AVD6" s="218"/>
      <c r="AVE6" s="218"/>
      <c r="AVF6" s="218"/>
      <c r="AVG6" s="218"/>
      <c r="AVH6" s="218"/>
      <c r="AVI6" s="218"/>
      <c r="AVJ6" s="218"/>
      <c r="AVK6" s="218"/>
      <c r="AVL6" s="218"/>
      <c r="AVM6" s="218"/>
      <c r="AVN6" s="218"/>
      <c r="AVO6" s="218"/>
      <c r="AVP6" s="218"/>
      <c r="AVQ6" s="218"/>
      <c r="AVR6" s="218"/>
      <c r="AVS6" s="218"/>
      <c r="AVT6" s="218"/>
      <c r="AVU6" s="218"/>
      <c r="AVV6" s="218"/>
      <c r="AVW6" s="218"/>
      <c r="AVX6" s="218"/>
      <c r="AVY6" s="218"/>
      <c r="AVZ6" s="218"/>
      <c r="AWA6" s="218"/>
      <c r="AWB6" s="218"/>
      <c r="AWC6" s="218"/>
      <c r="AWD6" s="218"/>
      <c r="AWE6" s="218"/>
      <c r="AWF6" s="218"/>
      <c r="AWG6" s="218"/>
      <c r="AWH6" s="218"/>
      <c r="AWI6" s="218"/>
      <c r="AWJ6" s="218"/>
      <c r="AWK6" s="218"/>
      <c r="AWL6" s="218"/>
      <c r="AWM6" s="218"/>
      <c r="AWN6" s="218"/>
      <c r="AWO6" s="218"/>
      <c r="AWP6" s="218"/>
      <c r="AWQ6" s="218"/>
      <c r="AWR6" s="218"/>
      <c r="AWS6" s="218"/>
      <c r="AWT6" s="218"/>
      <c r="AWU6" s="218"/>
      <c r="AWV6" s="218"/>
      <c r="AWW6" s="218"/>
      <c r="AWX6" s="218"/>
      <c r="AWY6" s="218"/>
      <c r="AWZ6" s="218"/>
      <c r="AXA6" s="218"/>
      <c r="AXB6" s="218"/>
      <c r="AXC6" s="218"/>
      <c r="AXD6" s="218"/>
      <c r="AXE6" s="218"/>
      <c r="AXF6" s="218"/>
      <c r="AXG6" s="218"/>
      <c r="AXH6" s="218"/>
      <c r="AXI6" s="218"/>
      <c r="AXJ6" s="218"/>
      <c r="AXK6" s="218"/>
      <c r="AXL6" s="218"/>
      <c r="AXM6" s="218"/>
      <c r="AXN6" s="218"/>
      <c r="AXO6" s="218"/>
      <c r="AXP6" s="218"/>
      <c r="AXQ6" s="218"/>
      <c r="AXR6" s="218"/>
      <c r="AXS6" s="218"/>
      <c r="AXT6" s="218"/>
      <c r="AXU6" s="218"/>
      <c r="AXV6" s="218"/>
      <c r="AXW6" s="218"/>
      <c r="AXX6" s="218"/>
      <c r="AXY6" s="218"/>
      <c r="AXZ6" s="218"/>
      <c r="AYA6" s="218"/>
      <c r="AYB6" s="218"/>
      <c r="AYC6" s="218"/>
      <c r="AYD6" s="218"/>
      <c r="AYE6" s="218"/>
      <c r="AYF6" s="218"/>
      <c r="AYG6" s="218"/>
      <c r="AYH6" s="218"/>
      <c r="AYI6" s="218"/>
      <c r="AYJ6" s="218"/>
      <c r="AYK6" s="218"/>
      <c r="AYL6" s="218"/>
      <c r="AYM6" s="218"/>
      <c r="AYN6" s="218"/>
      <c r="AYO6" s="218"/>
      <c r="AYP6" s="218"/>
      <c r="AYQ6" s="218"/>
      <c r="AYR6" s="218"/>
      <c r="AYS6" s="218"/>
      <c r="AYT6" s="218"/>
      <c r="AYU6" s="218"/>
      <c r="AYV6" s="218"/>
      <c r="AYW6" s="218"/>
      <c r="AYX6" s="218"/>
      <c r="AYY6" s="218"/>
      <c r="AYZ6" s="218"/>
      <c r="AZA6" s="218"/>
      <c r="AZB6" s="218"/>
      <c r="AZC6" s="218"/>
      <c r="AZD6" s="218"/>
      <c r="AZE6" s="218"/>
      <c r="AZF6" s="218"/>
      <c r="AZG6" s="218"/>
      <c r="AZH6" s="218"/>
      <c r="AZI6" s="218"/>
      <c r="AZJ6" s="218"/>
      <c r="AZK6" s="218"/>
      <c r="AZL6" s="218"/>
      <c r="AZM6" s="218"/>
      <c r="AZN6" s="218"/>
      <c r="AZO6" s="218"/>
      <c r="AZP6" s="218"/>
      <c r="AZQ6" s="218"/>
      <c r="AZR6" s="218"/>
      <c r="AZS6" s="218"/>
      <c r="AZT6" s="218"/>
      <c r="AZU6" s="218"/>
      <c r="AZV6" s="218"/>
      <c r="AZW6" s="218"/>
      <c r="AZX6" s="218"/>
      <c r="AZY6" s="218"/>
      <c r="AZZ6" s="218"/>
      <c r="BAA6" s="218"/>
      <c r="BAB6" s="218"/>
      <c r="BAC6" s="218"/>
      <c r="BAD6" s="218"/>
      <c r="BAE6" s="218"/>
      <c r="BAF6" s="218"/>
      <c r="BAG6" s="218"/>
      <c r="BAH6" s="218"/>
      <c r="BAI6" s="218"/>
      <c r="BAJ6" s="218"/>
      <c r="BAK6" s="218"/>
      <c r="BAL6" s="218"/>
      <c r="BAM6" s="218"/>
      <c r="BAN6" s="218"/>
      <c r="BAO6" s="218"/>
      <c r="BAP6" s="218"/>
      <c r="BAQ6" s="218"/>
      <c r="BAR6" s="218"/>
      <c r="BAS6" s="218"/>
      <c r="BAT6" s="218"/>
      <c r="BAU6" s="218"/>
      <c r="BAV6" s="218"/>
      <c r="BAW6" s="218"/>
      <c r="BAX6" s="218"/>
      <c r="BAY6" s="218"/>
      <c r="BAZ6" s="218"/>
      <c r="BBA6" s="218"/>
      <c r="BBB6" s="218"/>
      <c r="BBC6" s="218"/>
      <c r="BBD6" s="218"/>
      <c r="BBE6" s="218"/>
      <c r="BBF6" s="218"/>
      <c r="BBG6" s="218"/>
      <c r="BBH6" s="218"/>
      <c r="BBI6" s="218"/>
      <c r="BBJ6" s="218"/>
      <c r="BBK6" s="218"/>
      <c r="BBL6" s="218"/>
      <c r="BBM6" s="218"/>
      <c r="BBN6" s="218"/>
      <c r="BBO6" s="218"/>
      <c r="BBP6" s="218"/>
      <c r="BBQ6" s="218"/>
      <c r="BBR6" s="218"/>
      <c r="BBS6" s="218"/>
      <c r="BBT6" s="218"/>
      <c r="BBU6" s="218"/>
      <c r="BBV6" s="218"/>
      <c r="BBW6" s="218"/>
      <c r="BBX6" s="218"/>
      <c r="BBY6" s="218"/>
      <c r="BBZ6" s="218"/>
      <c r="BCA6" s="218"/>
      <c r="BCB6" s="218"/>
      <c r="BCC6" s="218"/>
      <c r="BCD6" s="218"/>
      <c r="BCE6" s="218"/>
      <c r="BCF6" s="218"/>
      <c r="BCG6" s="218"/>
      <c r="BCH6" s="218"/>
      <c r="BCI6" s="218"/>
      <c r="BCJ6" s="218"/>
      <c r="BCK6" s="218"/>
      <c r="BCL6" s="218"/>
      <c r="BCM6" s="218"/>
      <c r="BCN6" s="218"/>
      <c r="BCO6" s="218"/>
      <c r="BCP6" s="218"/>
      <c r="BCQ6" s="218"/>
      <c r="BCR6" s="218"/>
      <c r="BCS6" s="218"/>
      <c r="BCT6" s="218"/>
      <c r="BCU6" s="218"/>
      <c r="BCV6" s="218"/>
      <c r="BCW6" s="218"/>
      <c r="BCX6" s="218"/>
      <c r="BCY6" s="218"/>
      <c r="BCZ6" s="218"/>
      <c r="BDA6" s="218"/>
      <c r="BDB6" s="218"/>
      <c r="BDC6" s="218"/>
      <c r="BDD6" s="218"/>
      <c r="BDE6" s="218"/>
      <c r="BDF6" s="218"/>
      <c r="BDG6" s="218"/>
      <c r="BDH6" s="218"/>
      <c r="BDI6" s="218"/>
      <c r="BDJ6" s="218"/>
      <c r="BDK6" s="218"/>
      <c r="BDL6" s="218"/>
      <c r="BDM6" s="218"/>
      <c r="BDN6" s="218"/>
      <c r="BDO6" s="218"/>
      <c r="BDP6" s="218"/>
      <c r="BDQ6" s="218"/>
      <c r="BDR6" s="218"/>
      <c r="BDS6" s="218"/>
      <c r="BDT6" s="218"/>
      <c r="BDU6" s="218"/>
    </row>
    <row r="7" spans="1:1477" s="73" customFormat="1">
      <c r="B7" s="73" t="s">
        <v>143</v>
      </c>
      <c r="C7" s="73" t="s">
        <v>343</v>
      </c>
      <c r="D7" s="73" t="s">
        <v>474</v>
      </c>
      <c r="E7" s="72">
        <v>42641</v>
      </c>
      <c r="F7" s="73" t="s">
        <v>469</v>
      </c>
      <c r="G7" s="73" t="s">
        <v>471</v>
      </c>
      <c r="H7" s="223">
        <v>1</v>
      </c>
      <c r="I7" s="73">
        <v>0</v>
      </c>
      <c r="J7" s="73">
        <v>100</v>
      </c>
      <c r="K7" s="73">
        <v>104</v>
      </c>
      <c r="L7" s="73">
        <v>99</v>
      </c>
      <c r="M7" s="219">
        <f t="shared" si="0"/>
        <v>0.95</v>
      </c>
      <c r="N7" s="73">
        <f t="shared" si="1"/>
        <v>1</v>
      </c>
      <c r="O7" s="73">
        <v>5</v>
      </c>
      <c r="P7" s="73">
        <v>0</v>
      </c>
      <c r="Q7" s="73">
        <v>0</v>
      </c>
      <c r="R7" s="73">
        <v>4</v>
      </c>
      <c r="S7" s="73">
        <v>0</v>
      </c>
      <c r="T7" s="225">
        <v>860000</v>
      </c>
      <c r="U7" s="225">
        <v>50000</v>
      </c>
      <c r="V7" s="225">
        <v>810000</v>
      </c>
      <c r="W7" s="225">
        <v>860000</v>
      </c>
      <c r="X7" s="225">
        <v>810000</v>
      </c>
      <c r="Y7" s="225">
        <v>0</v>
      </c>
      <c r="Z7" s="225">
        <v>0</v>
      </c>
      <c r="AA7" s="225">
        <v>0</v>
      </c>
      <c r="AB7" s="225">
        <v>810000</v>
      </c>
      <c r="AC7" s="225">
        <v>810000</v>
      </c>
      <c r="AD7" s="219">
        <f t="shared" si="2"/>
        <v>1</v>
      </c>
      <c r="AE7" s="73">
        <f t="shared" si="3"/>
        <v>1</v>
      </c>
      <c r="AF7" s="225">
        <v>0</v>
      </c>
      <c r="AG7" s="225">
        <v>0</v>
      </c>
      <c r="AH7" s="73">
        <v>4</v>
      </c>
      <c r="AI7" s="73">
        <v>0</v>
      </c>
      <c r="AJ7" s="73">
        <v>0</v>
      </c>
      <c r="AK7" s="73">
        <v>0</v>
      </c>
      <c r="AL7" s="95">
        <v>0</v>
      </c>
      <c r="AM7" s="95">
        <v>0</v>
      </c>
      <c r="AN7" s="73">
        <v>0</v>
      </c>
      <c r="AO7" s="73">
        <v>0</v>
      </c>
      <c r="AP7" s="95">
        <v>0</v>
      </c>
      <c r="AQ7" s="95">
        <v>0</v>
      </c>
      <c r="AR7" s="73">
        <v>0</v>
      </c>
      <c r="AS7" s="73">
        <v>0</v>
      </c>
      <c r="AT7" s="95">
        <v>0</v>
      </c>
      <c r="AU7" s="95">
        <v>0</v>
      </c>
      <c r="AV7" s="73">
        <v>0</v>
      </c>
      <c r="AW7" s="73">
        <v>0</v>
      </c>
      <c r="AX7" s="95">
        <v>0</v>
      </c>
      <c r="AY7" s="95">
        <v>0</v>
      </c>
      <c r="AZ7" s="73">
        <v>0</v>
      </c>
      <c r="BA7" s="73">
        <v>0</v>
      </c>
      <c r="BB7" s="95">
        <v>0</v>
      </c>
      <c r="BC7" s="95">
        <v>0</v>
      </c>
      <c r="BD7" s="73">
        <v>0</v>
      </c>
      <c r="BE7" s="73">
        <v>0</v>
      </c>
      <c r="BF7" s="95">
        <v>0</v>
      </c>
      <c r="BG7" s="95">
        <v>0</v>
      </c>
      <c r="BH7" s="73">
        <v>0</v>
      </c>
      <c r="BI7" s="73">
        <v>0</v>
      </c>
      <c r="BJ7" s="95">
        <v>0</v>
      </c>
      <c r="BK7" s="95">
        <v>0</v>
      </c>
      <c r="BL7" s="73">
        <v>0</v>
      </c>
      <c r="BM7" s="73">
        <v>0</v>
      </c>
      <c r="BN7" s="95">
        <v>0</v>
      </c>
      <c r="BO7" s="95">
        <v>0</v>
      </c>
      <c r="BP7" s="73">
        <v>0</v>
      </c>
      <c r="BQ7" s="73">
        <v>0</v>
      </c>
      <c r="BR7" s="95">
        <v>0</v>
      </c>
      <c r="BS7" s="95">
        <v>0</v>
      </c>
      <c r="BT7" s="73">
        <v>0</v>
      </c>
      <c r="BU7" s="73">
        <v>0</v>
      </c>
      <c r="BV7" s="95">
        <v>0</v>
      </c>
      <c r="BW7" s="95">
        <v>0</v>
      </c>
      <c r="BX7" s="73">
        <v>0</v>
      </c>
      <c r="BY7" s="251">
        <v>0</v>
      </c>
      <c r="BZ7" s="95">
        <v>0</v>
      </c>
      <c r="CA7" s="95">
        <v>0</v>
      </c>
      <c r="CB7" s="73">
        <v>0</v>
      </c>
      <c r="CC7" s="73">
        <v>0</v>
      </c>
      <c r="CD7" s="95">
        <v>0</v>
      </c>
      <c r="CE7" s="95">
        <v>0</v>
      </c>
      <c r="CF7" s="73">
        <v>0</v>
      </c>
      <c r="CG7" s="73">
        <v>0</v>
      </c>
      <c r="CH7" s="95">
        <v>0</v>
      </c>
      <c r="CI7" s="95">
        <v>0</v>
      </c>
      <c r="CJ7" s="73">
        <v>0</v>
      </c>
      <c r="CK7" s="73">
        <v>0</v>
      </c>
      <c r="CL7" s="95">
        <v>0</v>
      </c>
      <c r="CM7" s="95">
        <v>0</v>
      </c>
      <c r="CN7" s="73" t="s">
        <v>344</v>
      </c>
      <c r="CO7" s="73" t="s">
        <v>345</v>
      </c>
      <c r="CP7" s="73" t="s">
        <v>328</v>
      </c>
      <c r="CQ7" s="73" t="s">
        <v>328</v>
      </c>
      <c r="CR7" s="73" t="s">
        <v>328</v>
      </c>
      <c r="CS7" s="73" t="s">
        <v>328</v>
      </c>
      <c r="CT7" s="72">
        <v>42933</v>
      </c>
      <c r="CU7" s="73" t="s">
        <v>469</v>
      </c>
      <c r="CV7" s="73" t="s">
        <v>470</v>
      </c>
      <c r="CW7" s="72" t="s">
        <v>187</v>
      </c>
      <c r="CX7" s="72">
        <v>42850</v>
      </c>
      <c r="CY7" s="73" t="s">
        <v>467</v>
      </c>
      <c r="CZ7" s="73" t="s">
        <v>471</v>
      </c>
      <c r="DA7" s="73" t="s">
        <v>193</v>
      </c>
      <c r="DB7" s="73">
        <v>1005379.75</v>
      </c>
      <c r="DC7" s="73" t="s">
        <v>329</v>
      </c>
      <c r="DD7" s="73" t="s">
        <v>330</v>
      </c>
      <c r="DE7" s="218"/>
      <c r="DF7" s="218"/>
      <c r="DG7" s="218"/>
      <c r="DH7" s="218"/>
      <c r="DI7" s="218"/>
      <c r="DJ7" s="218"/>
      <c r="DK7" s="218"/>
      <c r="DL7" s="218"/>
      <c r="DM7" s="218"/>
      <c r="DN7" s="218"/>
      <c r="DO7" s="218"/>
      <c r="DP7" s="218"/>
      <c r="DQ7" s="218"/>
      <c r="DR7" s="218"/>
      <c r="DS7" s="218"/>
      <c r="DT7" s="218"/>
      <c r="DU7" s="218"/>
      <c r="DV7" s="218"/>
      <c r="DW7" s="218"/>
      <c r="DX7" s="218"/>
      <c r="DY7" s="218"/>
      <c r="DZ7" s="218"/>
      <c r="EA7" s="218"/>
      <c r="EB7" s="218"/>
      <c r="EC7" s="218"/>
      <c r="ED7" s="218"/>
      <c r="EE7" s="218"/>
      <c r="EF7" s="218"/>
      <c r="EG7" s="218"/>
      <c r="EH7" s="218"/>
      <c r="EI7" s="218"/>
      <c r="EJ7" s="218"/>
      <c r="EK7" s="218"/>
      <c r="EL7" s="218"/>
      <c r="EM7" s="218"/>
      <c r="EN7" s="218"/>
      <c r="EO7" s="218"/>
      <c r="EP7" s="218"/>
      <c r="EQ7" s="218"/>
      <c r="ER7" s="218"/>
      <c r="ES7" s="218"/>
      <c r="ET7" s="218"/>
      <c r="EU7" s="218"/>
      <c r="EV7" s="218"/>
      <c r="EW7" s="218"/>
      <c r="EX7" s="218"/>
      <c r="EY7" s="218"/>
      <c r="EZ7" s="218"/>
      <c r="FA7" s="218"/>
      <c r="FB7" s="218"/>
      <c r="FC7" s="218"/>
      <c r="FD7" s="218"/>
      <c r="FE7" s="218"/>
      <c r="FF7" s="218"/>
      <c r="FG7" s="218"/>
      <c r="FH7" s="218"/>
      <c r="FI7" s="218"/>
      <c r="FJ7" s="218"/>
      <c r="FK7" s="218"/>
      <c r="FL7" s="218"/>
      <c r="FM7" s="218"/>
      <c r="FN7" s="218"/>
      <c r="FO7" s="218"/>
      <c r="FP7" s="218"/>
      <c r="FQ7" s="218"/>
      <c r="FR7" s="218"/>
      <c r="FS7" s="218"/>
      <c r="FT7" s="218"/>
      <c r="FU7" s="218"/>
      <c r="FV7" s="218"/>
      <c r="FW7" s="218"/>
      <c r="FX7" s="218"/>
      <c r="FY7" s="218"/>
      <c r="FZ7" s="218"/>
      <c r="GA7" s="218"/>
      <c r="GB7" s="218"/>
      <c r="GC7" s="218"/>
      <c r="GD7" s="218"/>
      <c r="GE7" s="218"/>
      <c r="GF7" s="218"/>
      <c r="GG7" s="218"/>
      <c r="GH7" s="218"/>
      <c r="GI7" s="218"/>
      <c r="GJ7" s="218"/>
      <c r="GK7" s="218"/>
      <c r="GL7" s="218"/>
      <c r="GM7" s="218"/>
      <c r="GN7" s="218"/>
      <c r="GO7" s="218"/>
      <c r="GP7" s="218"/>
      <c r="GQ7" s="218"/>
      <c r="GR7" s="218"/>
      <c r="GS7" s="218"/>
      <c r="GT7" s="218"/>
      <c r="GU7" s="218"/>
      <c r="GV7" s="218"/>
      <c r="GW7" s="218"/>
      <c r="GX7" s="218"/>
      <c r="GY7" s="218"/>
      <c r="GZ7" s="218"/>
      <c r="HA7" s="218"/>
      <c r="HB7" s="218"/>
      <c r="HC7" s="218"/>
      <c r="HD7" s="218"/>
      <c r="HE7" s="218"/>
      <c r="HF7" s="218"/>
      <c r="HG7" s="218"/>
      <c r="HH7" s="218"/>
      <c r="HI7" s="218"/>
      <c r="HJ7" s="218"/>
      <c r="HK7" s="218"/>
      <c r="HL7" s="218"/>
      <c r="HM7" s="218"/>
      <c r="HN7" s="218"/>
      <c r="HO7" s="218"/>
      <c r="HP7" s="218"/>
      <c r="HQ7" s="218"/>
      <c r="HR7" s="218"/>
      <c r="HS7" s="218"/>
      <c r="HT7" s="218"/>
      <c r="HU7" s="218"/>
      <c r="HV7" s="218"/>
      <c r="HW7" s="218"/>
      <c r="HX7" s="218"/>
      <c r="HY7" s="218"/>
      <c r="HZ7" s="218"/>
      <c r="IA7" s="218"/>
      <c r="IB7" s="218"/>
      <c r="IC7" s="218"/>
      <c r="ID7" s="218"/>
      <c r="IE7" s="218"/>
      <c r="IF7" s="218"/>
      <c r="IG7" s="218"/>
      <c r="IH7" s="218"/>
      <c r="II7" s="218"/>
      <c r="IJ7" s="218"/>
      <c r="IK7" s="218"/>
      <c r="IL7" s="218"/>
      <c r="IM7" s="218"/>
      <c r="IN7" s="218"/>
      <c r="IO7" s="218"/>
      <c r="IP7" s="218"/>
      <c r="IQ7" s="218"/>
      <c r="IR7" s="218"/>
      <c r="IS7" s="218"/>
      <c r="IT7" s="218"/>
      <c r="IU7" s="218"/>
      <c r="IV7" s="218"/>
      <c r="IW7" s="218"/>
      <c r="IX7" s="218"/>
      <c r="IY7" s="218"/>
      <c r="IZ7" s="218"/>
      <c r="JA7" s="218"/>
      <c r="JB7" s="218"/>
      <c r="JC7" s="218"/>
      <c r="JD7" s="218"/>
      <c r="JE7" s="218"/>
      <c r="JF7" s="218"/>
      <c r="JG7" s="218"/>
      <c r="JH7" s="218"/>
      <c r="JI7" s="218"/>
      <c r="JJ7" s="218"/>
      <c r="JK7" s="218"/>
      <c r="JL7" s="218"/>
      <c r="JM7" s="218"/>
      <c r="JN7" s="218"/>
      <c r="JO7" s="218"/>
      <c r="JP7" s="218"/>
      <c r="JQ7" s="218"/>
      <c r="JR7" s="218"/>
      <c r="JS7" s="218"/>
      <c r="JT7" s="218"/>
      <c r="JU7" s="218"/>
      <c r="JV7" s="218"/>
      <c r="JW7" s="218"/>
      <c r="JX7" s="218"/>
      <c r="JY7" s="218"/>
      <c r="JZ7" s="218"/>
      <c r="KA7" s="218"/>
      <c r="KB7" s="218"/>
      <c r="KC7" s="218"/>
      <c r="KD7" s="218"/>
      <c r="KE7" s="218"/>
      <c r="KF7" s="218"/>
      <c r="KG7" s="218"/>
      <c r="KH7" s="218"/>
      <c r="KI7" s="218"/>
      <c r="KJ7" s="218"/>
      <c r="KK7" s="218"/>
      <c r="KL7" s="218"/>
      <c r="KM7" s="218"/>
      <c r="KN7" s="218"/>
      <c r="KO7" s="218"/>
      <c r="KP7" s="218"/>
      <c r="KQ7" s="218"/>
      <c r="KR7" s="218"/>
      <c r="KS7" s="218"/>
      <c r="KT7" s="218"/>
      <c r="KU7" s="218"/>
      <c r="KV7" s="218"/>
      <c r="KW7" s="218"/>
      <c r="KX7" s="218"/>
      <c r="KY7" s="218"/>
      <c r="KZ7" s="218"/>
      <c r="LA7" s="218"/>
      <c r="LB7" s="218"/>
      <c r="LC7" s="218"/>
      <c r="LD7" s="218"/>
      <c r="LE7" s="218"/>
      <c r="LF7" s="218"/>
      <c r="LG7" s="218"/>
      <c r="LH7" s="218"/>
      <c r="LI7" s="218"/>
      <c r="LJ7" s="218"/>
      <c r="LK7" s="218"/>
      <c r="LL7" s="218"/>
      <c r="LM7" s="218"/>
      <c r="LN7" s="218"/>
      <c r="LO7" s="218"/>
      <c r="LP7" s="218"/>
      <c r="LQ7" s="218"/>
      <c r="LR7" s="218"/>
      <c r="LS7" s="218"/>
      <c r="LT7" s="218"/>
      <c r="LU7" s="218"/>
      <c r="LV7" s="218"/>
      <c r="LW7" s="218"/>
      <c r="LX7" s="218"/>
      <c r="LY7" s="218"/>
      <c r="LZ7" s="218"/>
      <c r="MA7" s="218"/>
      <c r="MB7" s="218"/>
      <c r="MC7" s="218"/>
      <c r="MD7" s="218"/>
      <c r="ME7" s="218"/>
      <c r="MF7" s="218"/>
      <c r="MG7" s="218"/>
      <c r="MH7" s="218"/>
      <c r="MI7" s="218"/>
      <c r="MJ7" s="218"/>
      <c r="MK7" s="218"/>
      <c r="ML7" s="218"/>
      <c r="MM7" s="218"/>
      <c r="MN7" s="218"/>
      <c r="MO7" s="218"/>
      <c r="MP7" s="218"/>
      <c r="MQ7" s="218"/>
      <c r="MR7" s="218"/>
      <c r="MS7" s="218"/>
      <c r="MT7" s="218"/>
      <c r="MU7" s="218"/>
      <c r="MV7" s="218"/>
      <c r="MW7" s="218"/>
      <c r="MX7" s="218"/>
      <c r="MY7" s="218"/>
      <c r="MZ7" s="218"/>
      <c r="NA7" s="218"/>
      <c r="NB7" s="218"/>
      <c r="NC7" s="218"/>
      <c r="ND7" s="218"/>
      <c r="NE7" s="218"/>
      <c r="NF7" s="218"/>
      <c r="NG7" s="218"/>
      <c r="NH7" s="218"/>
      <c r="NI7" s="218"/>
      <c r="NJ7" s="218"/>
      <c r="NK7" s="218"/>
      <c r="NL7" s="218"/>
      <c r="NM7" s="218"/>
      <c r="NN7" s="218"/>
      <c r="NO7" s="218"/>
      <c r="NP7" s="218"/>
      <c r="NQ7" s="218"/>
      <c r="NR7" s="218"/>
      <c r="NS7" s="218"/>
      <c r="NT7" s="218"/>
      <c r="NU7" s="218"/>
      <c r="NV7" s="218"/>
      <c r="NW7" s="218"/>
      <c r="NX7" s="218"/>
      <c r="NY7" s="218"/>
      <c r="NZ7" s="218"/>
      <c r="OA7" s="218"/>
      <c r="OB7" s="218"/>
      <c r="OC7" s="218"/>
      <c r="OD7" s="218"/>
      <c r="OE7" s="218"/>
      <c r="OF7" s="218"/>
      <c r="OG7" s="218"/>
      <c r="OH7" s="218"/>
      <c r="OI7" s="218"/>
      <c r="OJ7" s="218"/>
      <c r="OK7" s="218"/>
      <c r="OL7" s="218"/>
      <c r="OM7" s="218"/>
      <c r="ON7" s="218"/>
      <c r="OO7" s="218"/>
      <c r="OP7" s="218"/>
      <c r="OQ7" s="218"/>
      <c r="OR7" s="218"/>
      <c r="OS7" s="218"/>
      <c r="OT7" s="218"/>
      <c r="OU7" s="218"/>
      <c r="OV7" s="218"/>
      <c r="OW7" s="218"/>
      <c r="OX7" s="218"/>
      <c r="OY7" s="218"/>
      <c r="OZ7" s="218"/>
      <c r="PA7" s="218"/>
      <c r="PB7" s="218"/>
      <c r="PC7" s="218"/>
      <c r="PD7" s="218"/>
      <c r="PE7" s="218"/>
      <c r="PF7" s="218"/>
      <c r="PG7" s="218"/>
      <c r="PH7" s="218"/>
      <c r="PI7" s="218"/>
      <c r="PJ7" s="218"/>
      <c r="PK7" s="218"/>
      <c r="PL7" s="218"/>
      <c r="PM7" s="218"/>
      <c r="PN7" s="218"/>
      <c r="PO7" s="218"/>
      <c r="PP7" s="218"/>
      <c r="PQ7" s="218"/>
      <c r="PR7" s="218"/>
      <c r="PS7" s="218"/>
      <c r="PT7" s="218"/>
      <c r="PU7" s="218"/>
      <c r="PV7" s="218"/>
      <c r="PW7" s="218"/>
      <c r="PX7" s="218"/>
      <c r="PY7" s="218"/>
      <c r="PZ7" s="218"/>
      <c r="QA7" s="218"/>
      <c r="QB7" s="218"/>
      <c r="QC7" s="218"/>
      <c r="QD7" s="218"/>
      <c r="QE7" s="218"/>
      <c r="QF7" s="218"/>
      <c r="QG7" s="218"/>
      <c r="QH7" s="218"/>
      <c r="QI7" s="218"/>
      <c r="QJ7" s="218"/>
      <c r="QK7" s="218"/>
      <c r="QL7" s="218"/>
      <c r="QM7" s="218"/>
      <c r="QN7" s="218"/>
      <c r="QO7" s="218"/>
      <c r="QP7" s="218"/>
      <c r="QQ7" s="218"/>
      <c r="QR7" s="218"/>
      <c r="QS7" s="218"/>
      <c r="QT7" s="218"/>
      <c r="QU7" s="218"/>
      <c r="QV7" s="218"/>
      <c r="QW7" s="218"/>
      <c r="QX7" s="218"/>
      <c r="QY7" s="218"/>
      <c r="QZ7" s="218"/>
      <c r="RA7" s="218"/>
      <c r="RB7" s="218"/>
      <c r="RC7" s="218"/>
      <c r="RD7" s="218"/>
      <c r="RE7" s="218"/>
      <c r="RF7" s="218"/>
      <c r="RG7" s="218"/>
      <c r="RH7" s="218"/>
      <c r="RI7" s="218"/>
      <c r="RJ7" s="218"/>
      <c r="RK7" s="218"/>
      <c r="RL7" s="218"/>
      <c r="RM7" s="218"/>
      <c r="RN7" s="218"/>
      <c r="RO7" s="218"/>
      <c r="RP7" s="218"/>
      <c r="RQ7" s="218"/>
      <c r="RR7" s="218"/>
      <c r="RS7" s="218"/>
      <c r="RT7" s="218"/>
      <c r="RU7" s="218"/>
      <c r="RV7" s="218"/>
      <c r="RW7" s="218"/>
      <c r="RX7" s="218"/>
      <c r="RY7" s="218"/>
      <c r="RZ7" s="218"/>
      <c r="SA7" s="218"/>
      <c r="SB7" s="218"/>
      <c r="SC7" s="218"/>
      <c r="SD7" s="218"/>
      <c r="SE7" s="218"/>
      <c r="SF7" s="218"/>
      <c r="SG7" s="218"/>
      <c r="SH7" s="218"/>
      <c r="SI7" s="218"/>
      <c r="SJ7" s="218"/>
      <c r="SK7" s="218"/>
      <c r="SL7" s="218"/>
      <c r="SM7" s="218"/>
      <c r="SN7" s="218"/>
      <c r="SO7" s="218"/>
      <c r="SP7" s="218"/>
      <c r="SQ7" s="218"/>
      <c r="SR7" s="218"/>
      <c r="SS7" s="218"/>
      <c r="ST7" s="218"/>
      <c r="SU7" s="218"/>
      <c r="SV7" s="218"/>
      <c r="SW7" s="218"/>
      <c r="SX7" s="218"/>
      <c r="SY7" s="218"/>
      <c r="SZ7" s="218"/>
      <c r="TA7" s="218"/>
      <c r="TB7" s="218"/>
      <c r="TC7" s="218"/>
      <c r="TD7" s="218"/>
      <c r="TE7" s="218"/>
      <c r="TF7" s="218"/>
      <c r="TG7" s="218"/>
      <c r="TH7" s="218"/>
      <c r="TI7" s="218"/>
      <c r="TJ7" s="218"/>
      <c r="TK7" s="218"/>
      <c r="TL7" s="218"/>
      <c r="TM7" s="218"/>
      <c r="TN7" s="218"/>
      <c r="TO7" s="218"/>
      <c r="TP7" s="218"/>
      <c r="TQ7" s="218"/>
      <c r="TR7" s="218"/>
      <c r="TS7" s="218"/>
      <c r="TT7" s="218"/>
      <c r="TU7" s="218"/>
      <c r="TV7" s="218"/>
      <c r="TW7" s="218"/>
      <c r="TX7" s="218"/>
      <c r="TY7" s="218"/>
      <c r="TZ7" s="218"/>
      <c r="UA7" s="218"/>
      <c r="UB7" s="218"/>
      <c r="UC7" s="218"/>
      <c r="UD7" s="218"/>
      <c r="UE7" s="218"/>
      <c r="UF7" s="218"/>
      <c r="UG7" s="218"/>
      <c r="UH7" s="218"/>
      <c r="UI7" s="218"/>
      <c r="UJ7" s="218"/>
      <c r="UK7" s="218"/>
      <c r="UL7" s="218"/>
      <c r="UM7" s="218"/>
      <c r="UN7" s="218"/>
      <c r="UO7" s="218"/>
      <c r="UP7" s="218"/>
      <c r="UQ7" s="218"/>
      <c r="UR7" s="218"/>
      <c r="US7" s="218"/>
      <c r="UT7" s="218"/>
      <c r="UU7" s="218"/>
      <c r="UV7" s="218"/>
      <c r="UW7" s="218"/>
      <c r="UX7" s="218"/>
      <c r="UY7" s="218"/>
      <c r="UZ7" s="218"/>
      <c r="VA7" s="218"/>
      <c r="VB7" s="218"/>
      <c r="VC7" s="218"/>
      <c r="VD7" s="218"/>
      <c r="VE7" s="218"/>
      <c r="VF7" s="218"/>
      <c r="VG7" s="218"/>
      <c r="VH7" s="218"/>
      <c r="VI7" s="218"/>
      <c r="VJ7" s="218"/>
      <c r="VK7" s="218"/>
      <c r="VL7" s="218"/>
      <c r="VM7" s="218"/>
      <c r="VN7" s="218"/>
      <c r="VO7" s="218"/>
      <c r="VP7" s="218"/>
      <c r="VQ7" s="218"/>
      <c r="VR7" s="218"/>
      <c r="VS7" s="218"/>
      <c r="VT7" s="218"/>
      <c r="VU7" s="218"/>
      <c r="VV7" s="218"/>
      <c r="VW7" s="218"/>
      <c r="VX7" s="218"/>
      <c r="VY7" s="218"/>
      <c r="VZ7" s="218"/>
      <c r="WA7" s="218"/>
      <c r="WB7" s="218"/>
      <c r="WC7" s="218"/>
      <c r="WD7" s="218"/>
      <c r="WE7" s="218"/>
      <c r="WF7" s="218"/>
      <c r="WG7" s="218"/>
      <c r="WH7" s="218"/>
      <c r="WI7" s="218"/>
      <c r="WJ7" s="218"/>
      <c r="WK7" s="218"/>
      <c r="WL7" s="218"/>
      <c r="WM7" s="218"/>
      <c r="WN7" s="218"/>
      <c r="WO7" s="218"/>
      <c r="WP7" s="218"/>
      <c r="WQ7" s="218"/>
      <c r="WR7" s="218"/>
      <c r="WS7" s="218"/>
      <c r="WT7" s="218"/>
      <c r="WU7" s="218"/>
      <c r="WV7" s="218"/>
      <c r="WW7" s="218"/>
      <c r="WX7" s="218"/>
      <c r="WY7" s="218"/>
      <c r="WZ7" s="218"/>
      <c r="XA7" s="218"/>
      <c r="XB7" s="218"/>
      <c r="XC7" s="218"/>
      <c r="XD7" s="218"/>
      <c r="XE7" s="218"/>
      <c r="XF7" s="218"/>
      <c r="XG7" s="218"/>
      <c r="XH7" s="218"/>
      <c r="XI7" s="218"/>
      <c r="XJ7" s="218"/>
      <c r="XK7" s="218"/>
      <c r="XL7" s="218"/>
      <c r="XM7" s="218"/>
      <c r="XN7" s="218"/>
      <c r="XO7" s="218"/>
      <c r="XP7" s="218"/>
      <c r="XQ7" s="218"/>
      <c r="XR7" s="218"/>
      <c r="XS7" s="218"/>
      <c r="XT7" s="218"/>
      <c r="XU7" s="218"/>
      <c r="XV7" s="218"/>
      <c r="XW7" s="218"/>
      <c r="XX7" s="218"/>
      <c r="XY7" s="218"/>
      <c r="XZ7" s="218"/>
      <c r="YA7" s="218"/>
      <c r="YB7" s="218"/>
      <c r="YC7" s="218"/>
      <c r="YD7" s="218"/>
      <c r="YE7" s="218"/>
      <c r="YF7" s="218"/>
      <c r="YG7" s="218"/>
      <c r="YH7" s="218"/>
      <c r="YI7" s="218"/>
      <c r="YJ7" s="218"/>
      <c r="YK7" s="218"/>
      <c r="YL7" s="218"/>
      <c r="YM7" s="218"/>
      <c r="YN7" s="218"/>
      <c r="YO7" s="218"/>
      <c r="YP7" s="218"/>
      <c r="YQ7" s="218"/>
      <c r="YR7" s="218"/>
      <c r="YS7" s="218"/>
      <c r="YT7" s="218"/>
      <c r="YU7" s="218"/>
      <c r="YV7" s="218"/>
      <c r="YW7" s="218"/>
      <c r="YX7" s="218"/>
      <c r="YY7" s="218"/>
      <c r="YZ7" s="218"/>
      <c r="ZA7" s="218"/>
      <c r="ZB7" s="218"/>
      <c r="ZC7" s="218"/>
      <c r="ZD7" s="218"/>
      <c r="ZE7" s="218"/>
      <c r="ZF7" s="218"/>
      <c r="ZG7" s="218"/>
      <c r="ZH7" s="218"/>
      <c r="ZI7" s="218"/>
      <c r="ZJ7" s="218"/>
      <c r="ZK7" s="218"/>
      <c r="ZL7" s="218"/>
      <c r="ZM7" s="218"/>
      <c r="ZN7" s="218"/>
      <c r="ZO7" s="218"/>
      <c r="ZP7" s="218"/>
      <c r="ZQ7" s="218"/>
      <c r="ZR7" s="218"/>
      <c r="ZS7" s="218"/>
      <c r="ZT7" s="218"/>
      <c r="ZU7" s="218"/>
      <c r="ZV7" s="218"/>
      <c r="ZW7" s="218"/>
      <c r="ZX7" s="218"/>
      <c r="ZY7" s="218"/>
      <c r="ZZ7" s="218"/>
      <c r="AAA7" s="218"/>
      <c r="AAB7" s="218"/>
      <c r="AAC7" s="218"/>
      <c r="AAD7" s="218"/>
      <c r="AAE7" s="218"/>
      <c r="AAF7" s="218"/>
      <c r="AAG7" s="218"/>
      <c r="AAH7" s="218"/>
      <c r="AAI7" s="218"/>
      <c r="AAJ7" s="218"/>
      <c r="AAK7" s="218"/>
      <c r="AAL7" s="218"/>
      <c r="AAM7" s="218"/>
      <c r="AAN7" s="218"/>
      <c r="AAO7" s="218"/>
      <c r="AAP7" s="218"/>
      <c r="AAQ7" s="218"/>
      <c r="AAR7" s="218"/>
      <c r="AAS7" s="218"/>
      <c r="AAT7" s="218"/>
      <c r="AAU7" s="218"/>
      <c r="AAV7" s="218"/>
      <c r="AAW7" s="218"/>
      <c r="AAX7" s="218"/>
      <c r="AAY7" s="218"/>
      <c r="AAZ7" s="218"/>
      <c r="ABA7" s="218"/>
      <c r="ABB7" s="218"/>
      <c r="ABC7" s="218"/>
      <c r="ABD7" s="218"/>
      <c r="ABE7" s="218"/>
      <c r="ABF7" s="218"/>
      <c r="ABG7" s="218"/>
      <c r="ABH7" s="218"/>
      <c r="ABI7" s="218"/>
      <c r="ABJ7" s="218"/>
      <c r="ABK7" s="218"/>
      <c r="ABL7" s="218"/>
      <c r="ABM7" s="218"/>
      <c r="ABN7" s="218"/>
      <c r="ABO7" s="218"/>
      <c r="ABP7" s="218"/>
      <c r="ABQ7" s="218"/>
      <c r="ABR7" s="218"/>
      <c r="ABS7" s="218"/>
      <c r="ABT7" s="218"/>
      <c r="ABU7" s="218"/>
      <c r="ABV7" s="218"/>
      <c r="ABW7" s="218"/>
      <c r="ABX7" s="218"/>
      <c r="ABY7" s="218"/>
      <c r="ABZ7" s="218"/>
      <c r="ACA7" s="218"/>
      <c r="ACB7" s="218"/>
      <c r="ACC7" s="218"/>
      <c r="ACD7" s="218"/>
      <c r="ACE7" s="218"/>
      <c r="ACF7" s="218"/>
      <c r="ACG7" s="218"/>
      <c r="ACH7" s="218"/>
      <c r="ACI7" s="218"/>
      <c r="ACJ7" s="218"/>
      <c r="ACK7" s="218"/>
      <c r="ACL7" s="218"/>
      <c r="ACM7" s="218"/>
      <c r="ACN7" s="218"/>
      <c r="ACO7" s="218"/>
      <c r="ACP7" s="218"/>
      <c r="ACQ7" s="218"/>
      <c r="ACR7" s="218"/>
      <c r="ACS7" s="218"/>
      <c r="ACT7" s="218"/>
      <c r="ACU7" s="218"/>
      <c r="ACV7" s="218"/>
      <c r="ACW7" s="218"/>
      <c r="ACX7" s="218"/>
      <c r="ACY7" s="218"/>
      <c r="ACZ7" s="218"/>
      <c r="ADA7" s="218"/>
      <c r="ADB7" s="218"/>
      <c r="ADC7" s="218"/>
      <c r="ADD7" s="218"/>
      <c r="ADE7" s="218"/>
      <c r="ADF7" s="218"/>
      <c r="ADG7" s="218"/>
      <c r="ADH7" s="218"/>
      <c r="ADI7" s="218"/>
      <c r="ADJ7" s="218"/>
      <c r="ADK7" s="218"/>
      <c r="ADL7" s="218"/>
      <c r="ADM7" s="218"/>
      <c r="ADN7" s="218"/>
      <c r="ADO7" s="218"/>
      <c r="ADP7" s="218"/>
      <c r="ADQ7" s="218"/>
      <c r="ADR7" s="218"/>
      <c r="ADS7" s="218"/>
      <c r="ADT7" s="218"/>
      <c r="ADU7" s="218"/>
      <c r="ADV7" s="218"/>
      <c r="ADW7" s="218"/>
      <c r="ADX7" s="218"/>
      <c r="ADY7" s="218"/>
      <c r="ADZ7" s="218"/>
      <c r="AEA7" s="218"/>
      <c r="AEB7" s="218"/>
      <c r="AEC7" s="218"/>
      <c r="AED7" s="218"/>
      <c r="AEE7" s="218"/>
      <c r="AEF7" s="218"/>
      <c r="AEG7" s="218"/>
      <c r="AEH7" s="218"/>
      <c r="AEI7" s="218"/>
      <c r="AEJ7" s="218"/>
      <c r="AEK7" s="218"/>
      <c r="AEL7" s="218"/>
      <c r="AEM7" s="218"/>
      <c r="AEN7" s="218"/>
      <c r="AEO7" s="218"/>
      <c r="AEP7" s="218"/>
      <c r="AEQ7" s="218"/>
      <c r="AER7" s="218"/>
      <c r="AES7" s="218"/>
      <c r="AET7" s="218"/>
      <c r="AEU7" s="218"/>
      <c r="AEV7" s="218"/>
      <c r="AEW7" s="218"/>
      <c r="AEX7" s="218"/>
      <c r="AEY7" s="218"/>
      <c r="AEZ7" s="218"/>
      <c r="AFA7" s="218"/>
      <c r="AFB7" s="218"/>
      <c r="AFC7" s="218"/>
      <c r="AFD7" s="218"/>
      <c r="AFE7" s="218"/>
      <c r="AFF7" s="218"/>
      <c r="AFG7" s="218"/>
      <c r="AFH7" s="218"/>
      <c r="AFI7" s="218"/>
      <c r="AFJ7" s="218"/>
      <c r="AFK7" s="218"/>
      <c r="AFL7" s="218"/>
      <c r="AFM7" s="218"/>
      <c r="AFN7" s="218"/>
      <c r="AFO7" s="218"/>
      <c r="AFP7" s="218"/>
      <c r="AFQ7" s="218"/>
      <c r="AFR7" s="218"/>
      <c r="AFS7" s="218"/>
      <c r="AFT7" s="218"/>
      <c r="AFU7" s="218"/>
      <c r="AFV7" s="218"/>
      <c r="AFW7" s="218"/>
      <c r="AFX7" s="218"/>
      <c r="AFY7" s="218"/>
      <c r="AFZ7" s="218"/>
      <c r="AGA7" s="218"/>
      <c r="AGB7" s="218"/>
      <c r="AGC7" s="218"/>
      <c r="AGD7" s="218"/>
      <c r="AGE7" s="218"/>
      <c r="AGF7" s="218"/>
      <c r="AGG7" s="218"/>
      <c r="AGH7" s="218"/>
      <c r="AGI7" s="218"/>
      <c r="AGJ7" s="218"/>
      <c r="AGK7" s="218"/>
      <c r="AGL7" s="218"/>
      <c r="AGM7" s="218"/>
      <c r="AGN7" s="218"/>
      <c r="AGO7" s="218"/>
      <c r="AGP7" s="218"/>
      <c r="AGQ7" s="218"/>
      <c r="AGR7" s="218"/>
      <c r="AGS7" s="218"/>
      <c r="AGT7" s="218"/>
      <c r="AGU7" s="218"/>
      <c r="AGV7" s="218"/>
      <c r="AGW7" s="218"/>
      <c r="AGX7" s="218"/>
      <c r="AGY7" s="218"/>
      <c r="AGZ7" s="218"/>
      <c r="AHA7" s="218"/>
      <c r="AHB7" s="218"/>
      <c r="AHC7" s="218"/>
      <c r="AHD7" s="218"/>
      <c r="AHE7" s="218"/>
      <c r="AHF7" s="218"/>
      <c r="AHG7" s="218"/>
      <c r="AHH7" s="218"/>
      <c r="AHI7" s="218"/>
      <c r="AHJ7" s="218"/>
      <c r="AHK7" s="218"/>
      <c r="AHL7" s="218"/>
      <c r="AHM7" s="218"/>
      <c r="AHN7" s="218"/>
      <c r="AHO7" s="218"/>
      <c r="AHP7" s="218"/>
      <c r="AHQ7" s="218"/>
      <c r="AHR7" s="218"/>
      <c r="AHS7" s="218"/>
      <c r="AHT7" s="218"/>
      <c r="AHU7" s="218"/>
      <c r="AHV7" s="218"/>
      <c r="AHW7" s="218"/>
      <c r="AHX7" s="218"/>
      <c r="AHY7" s="218"/>
      <c r="AHZ7" s="218"/>
      <c r="AIA7" s="218"/>
      <c r="AIB7" s="218"/>
      <c r="AIC7" s="218"/>
      <c r="AID7" s="218"/>
      <c r="AIE7" s="218"/>
      <c r="AIF7" s="218"/>
      <c r="AIG7" s="218"/>
      <c r="AIH7" s="218"/>
      <c r="AII7" s="218"/>
      <c r="AIJ7" s="218"/>
      <c r="AIK7" s="218"/>
      <c r="AIL7" s="218"/>
      <c r="AIM7" s="218"/>
      <c r="AIN7" s="218"/>
      <c r="AIO7" s="218"/>
      <c r="AIP7" s="218"/>
      <c r="AIQ7" s="218"/>
      <c r="AIR7" s="218"/>
      <c r="AIS7" s="218"/>
      <c r="AIT7" s="218"/>
      <c r="AIU7" s="218"/>
      <c r="AIV7" s="218"/>
      <c r="AIW7" s="218"/>
      <c r="AIX7" s="218"/>
      <c r="AIY7" s="218"/>
      <c r="AIZ7" s="218"/>
      <c r="AJA7" s="218"/>
      <c r="AJB7" s="218"/>
      <c r="AJC7" s="218"/>
      <c r="AJD7" s="218"/>
      <c r="AJE7" s="218"/>
      <c r="AJF7" s="218"/>
      <c r="AJG7" s="218"/>
      <c r="AJH7" s="218"/>
      <c r="AJI7" s="218"/>
      <c r="AJJ7" s="218"/>
      <c r="AJK7" s="218"/>
      <c r="AJL7" s="218"/>
      <c r="AJM7" s="218"/>
      <c r="AJN7" s="218"/>
      <c r="AJO7" s="218"/>
      <c r="AJP7" s="218"/>
      <c r="AJQ7" s="218"/>
      <c r="AJR7" s="218"/>
      <c r="AJS7" s="218"/>
      <c r="AJT7" s="218"/>
      <c r="AJU7" s="218"/>
      <c r="AJV7" s="218"/>
      <c r="AJW7" s="218"/>
      <c r="AJX7" s="218"/>
      <c r="AJY7" s="218"/>
      <c r="AJZ7" s="218"/>
      <c r="AKA7" s="218"/>
      <c r="AKB7" s="218"/>
      <c r="AKC7" s="218"/>
      <c r="AKD7" s="218"/>
      <c r="AKE7" s="218"/>
      <c r="AKF7" s="218"/>
      <c r="AKG7" s="218"/>
      <c r="AKH7" s="218"/>
      <c r="AKI7" s="218"/>
      <c r="AKJ7" s="218"/>
      <c r="AKK7" s="218"/>
      <c r="AKL7" s="218"/>
      <c r="AKM7" s="218"/>
      <c r="AKN7" s="218"/>
      <c r="AKO7" s="218"/>
      <c r="AKP7" s="218"/>
      <c r="AKQ7" s="218"/>
      <c r="AKR7" s="218"/>
      <c r="AKS7" s="218"/>
      <c r="AKT7" s="218"/>
      <c r="AKU7" s="218"/>
      <c r="AKV7" s="218"/>
      <c r="AKW7" s="218"/>
      <c r="AKX7" s="218"/>
      <c r="AKY7" s="218"/>
      <c r="AKZ7" s="218"/>
      <c r="ALA7" s="218"/>
      <c r="ALB7" s="218"/>
      <c r="ALC7" s="218"/>
      <c r="ALD7" s="218"/>
      <c r="ALE7" s="218"/>
      <c r="ALF7" s="218"/>
      <c r="ALG7" s="218"/>
      <c r="ALH7" s="218"/>
      <c r="ALI7" s="218"/>
      <c r="ALJ7" s="218"/>
      <c r="ALK7" s="218"/>
      <c r="ALL7" s="218"/>
      <c r="ALM7" s="218"/>
      <c r="ALN7" s="218"/>
      <c r="ALO7" s="218"/>
      <c r="ALP7" s="218"/>
      <c r="ALQ7" s="218"/>
      <c r="ALR7" s="218"/>
      <c r="ALS7" s="218"/>
      <c r="ALT7" s="218"/>
      <c r="ALU7" s="218"/>
      <c r="ALV7" s="218"/>
      <c r="ALW7" s="218"/>
      <c r="ALX7" s="218"/>
      <c r="ALY7" s="218"/>
      <c r="ALZ7" s="218"/>
      <c r="AMA7" s="218"/>
      <c r="AMB7" s="218"/>
      <c r="AMC7" s="218"/>
      <c r="AMD7" s="218"/>
      <c r="AME7" s="218"/>
      <c r="AMF7" s="218"/>
      <c r="AMG7" s="218"/>
      <c r="AMH7" s="218"/>
      <c r="AMI7" s="218"/>
      <c r="AMJ7" s="218"/>
      <c r="AMK7" s="218"/>
      <c r="AML7" s="218"/>
      <c r="AMM7" s="218"/>
      <c r="AMN7" s="218"/>
      <c r="AMO7" s="218"/>
      <c r="AMP7" s="218"/>
      <c r="AMQ7" s="218"/>
      <c r="AMR7" s="218"/>
      <c r="AMS7" s="218"/>
      <c r="AMT7" s="218"/>
      <c r="AMU7" s="218"/>
      <c r="AMV7" s="218"/>
      <c r="AMW7" s="218"/>
      <c r="AMX7" s="218"/>
      <c r="AMY7" s="218"/>
      <c r="AMZ7" s="218"/>
      <c r="ANA7" s="218"/>
      <c r="ANB7" s="218"/>
      <c r="ANC7" s="218"/>
      <c r="AND7" s="218"/>
      <c r="ANE7" s="218"/>
      <c r="ANF7" s="218"/>
      <c r="ANG7" s="218"/>
      <c r="ANH7" s="218"/>
      <c r="ANI7" s="218"/>
      <c r="ANJ7" s="218"/>
      <c r="ANK7" s="218"/>
      <c r="ANL7" s="218"/>
      <c r="ANM7" s="218"/>
      <c r="ANN7" s="218"/>
      <c r="ANO7" s="218"/>
      <c r="ANP7" s="218"/>
      <c r="ANQ7" s="218"/>
      <c r="ANR7" s="218"/>
      <c r="ANS7" s="218"/>
      <c r="ANT7" s="218"/>
      <c r="ANU7" s="218"/>
      <c r="ANV7" s="218"/>
      <c r="ANW7" s="218"/>
      <c r="ANX7" s="218"/>
      <c r="ANY7" s="218"/>
      <c r="ANZ7" s="218"/>
      <c r="AOA7" s="218"/>
      <c r="AOB7" s="218"/>
      <c r="AOC7" s="218"/>
      <c r="AOD7" s="218"/>
      <c r="AOE7" s="218"/>
      <c r="AOF7" s="218"/>
      <c r="AOG7" s="218"/>
      <c r="AOH7" s="218"/>
      <c r="AOI7" s="218"/>
      <c r="AOJ7" s="218"/>
      <c r="AOK7" s="218"/>
      <c r="AOL7" s="218"/>
      <c r="AOM7" s="218"/>
      <c r="AON7" s="218"/>
      <c r="AOO7" s="218"/>
      <c r="AOP7" s="218"/>
      <c r="AOQ7" s="218"/>
      <c r="AOR7" s="218"/>
      <c r="AOS7" s="218"/>
      <c r="AOT7" s="218"/>
      <c r="AOU7" s="218"/>
      <c r="AOV7" s="218"/>
      <c r="AOW7" s="218"/>
      <c r="AOX7" s="218"/>
      <c r="AOY7" s="218"/>
      <c r="AOZ7" s="218"/>
      <c r="APA7" s="218"/>
      <c r="APB7" s="218"/>
      <c r="APC7" s="218"/>
      <c r="APD7" s="218"/>
      <c r="APE7" s="218"/>
      <c r="APF7" s="218"/>
      <c r="APG7" s="218"/>
      <c r="APH7" s="218"/>
      <c r="API7" s="218"/>
      <c r="APJ7" s="218"/>
      <c r="APK7" s="218"/>
      <c r="APL7" s="218"/>
      <c r="APM7" s="218"/>
      <c r="APN7" s="218"/>
      <c r="APO7" s="218"/>
      <c r="APP7" s="218"/>
      <c r="APQ7" s="218"/>
      <c r="APR7" s="218"/>
      <c r="APS7" s="218"/>
      <c r="APT7" s="218"/>
      <c r="APU7" s="218"/>
      <c r="APV7" s="218"/>
      <c r="APW7" s="218"/>
      <c r="APX7" s="218"/>
      <c r="APY7" s="218"/>
      <c r="APZ7" s="218"/>
      <c r="AQA7" s="218"/>
      <c r="AQB7" s="218"/>
      <c r="AQC7" s="218"/>
      <c r="AQD7" s="218"/>
      <c r="AQE7" s="218"/>
      <c r="AQF7" s="218"/>
      <c r="AQG7" s="218"/>
      <c r="AQH7" s="218"/>
      <c r="AQI7" s="218"/>
      <c r="AQJ7" s="218"/>
      <c r="AQK7" s="218"/>
      <c r="AQL7" s="218"/>
      <c r="AQM7" s="218"/>
      <c r="AQN7" s="218"/>
      <c r="AQO7" s="218"/>
      <c r="AQP7" s="218"/>
      <c r="AQQ7" s="218"/>
      <c r="AQR7" s="218"/>
      <c r="AQS7" s="218"/>
      <c r="AQT7" s="218"/>
      <c r="AQU7" s="218"/>
      <c r="AQV7" s="218"/>
      <c r="AQW7" s="218"/>
      <c r="AQX7" s="218"/>
      <c r="AQY7" s="218"/>
      <c r="AQZ7" s="218"/>
      <c r="ARA7" s="218"/>
      <c r="ARB7" s="218"/>
      <c r="ARC7" s="218"/>
      <c r="ARD7" s="218"/>
      <c r="ARE7" s="218"/>
      <c r="ARF7" s="218"/>
      <c r="ARG7" s="218"/>
      <c r="ARH7" s="218"/>
      <c r="ARI7" s="218"/>
      <c r="ARJ7" s="218"/>
      <c r="ARK7" s="218"/>
      <c r="ARL7" s="218"/>
      <c r="ARM7" s="218"/>
      <c r="ARN7" s="218"/>
      <c r="ARO7" s="218"/>
      <c r="ARP7" s="218"/>
      <c r="ARQ7" s="218"/>
      <c r="ARR7" s="218"/>
      <c r="ARS7" s="218"/>
      <c r="ART7" s="218"/>
      <c r="ARU7" s="218"/>
      <c r="ARV7" s="218"/>
      <c r="ARW7" s="218"/>
      <c r="ARX7" s="218"/>
      <c r="ARY7" s="218"/>
      <c r="ARZ7" s="218"/>
      <c r="ASA7" s="218"/>
      <c r="ASB7" s="218"/>
      <c r="ASC7" s="218"/>
      <c r="ASD7" s="218"/>
      <c r="ASE7" s="218"/>
      <c r="ASF7" s="218"/>
      <c r="ASG7" s="218"/>
      <c r="ASH7" s="218"/>
      <c r="ASI7" s="218"/>
      <c r="ASJ7" s="218"/>
      <c r="ASK7" s="218"/>
      <c r="ASL7" s="218"/>
      <c r="ASM7" s="218"/>
      <c r="ASN7" s="218"/>
      <c r="ASO7" s="218"/>
      <c r="ASP7" s="218"/>
      <c r="ASQ7" s="218"/>
      <c r="ASR7" s="218"/>
      <c r="ASS7" s="218"/>
      <c r="AST7" s="218"/>
      <c r="ASU7" s="218"/>
      <c r="ASV7" s="218"/>
      <c r="ASW7" s="218"/>
      <c r="ASX7" s="218"/>
      <c r="ASY7" s="218"/>
      <c r="ASZ7" s="218"/>
      <c r="ATA7" s="218"/>
      <c r="ATB7" s="218"/>
      <c r="ATC7" s="218"/>
      <c r="ATD7" s="218"/>
      <c r="ATE7" s="218"/>
      <c r="ATF7" s="218"/>
      <c r="ATG7" s="218"/>
      <c r="ATH7" s="218"/>
      <c r="ATI7" s="218"/>
      <c r="ATJ7" s="218"/>
      <c r="ATK7" s="218"/>
      <c r="ATL7" s="218"/>
      <c r="ATM7" s="218"/>
      <c r="ATN7" s="218"/>
      <c r="ATO7" s="218"/>
      <c r="ATP7" s="218"/>
      <c r="ATQ7" s="218"/>
      <c r="ATR7" s="218"/>
      <c r="ATS7" s="218"/>
      <c r="ATT7" s="218"/>
      <c r="ATU7" s="218"/>
      <c r="ATV7" s="218"/>
      <c r="ATW7" s="218"/>
      <c r="ATX7" s="218"/>
      <c r="ATY7" s="218"/>
      <c r="ATZ7" s="218"/>
      <c r="AUA7" s="218"/>
      <c r="AUB7" s="218"/>
      <c r="AUC7" s="218"/>
      <c r="AUD7" s="218"/>
      <c r="AUE7" s="218"/>
      <c r="AUF7" s="218"/>
      <c r="AUG7" s="218"/>
      <c r="AUH7" s="218"/>
      <c r="AUI7" s="218"/>
      <c r="AUJ7" s="218"/>
      <c r="AUK7" s="218"/>
      <c r="AUL7" s="218"/>
      <c r="AUM7" s="218"/>
      <c r="AUN7" s="218"/>
      <c r="AUO7" s="218"/>
      <c r="AUP7" s="218"/>
      <c r="AUQ7" s="218"/>
      <c r="AUR7" s="218"/>
      <c r="AUS7" s="218"/>
      <c r="AUT7" s="218"/>
      <c r="AUU7" s="218"/>
      <c r="AUV7" s="218"/>
      <c r="AUW7" s="218"/>
      <c r="AUX7" s="218"/>
      <c r="AUY7" s="218"/>
      <c r="AUZ7" s="218"/>
      <c r="AVA7" s="218"/>
      <c r="AVB7" s="218"/>
      <c r="AVC7" s="218"/>
      <c r="AVD7" s="218"/>
      <c r="AVE7" s="218"/>
      <c r="AVF7" s="218"/>
      <c r="AVG7" s="218"/>
      <c r="AVH7" s="218"/>
      <c r="AVI7" s="218"/>
      <c r="AVJ7" s="218"/>
      <c r="AVK7" s="218"/>
      <c r="AVL7" s="218"/>
      <c r="AVM7" s="218"/>
      <c r="AVN7" s="218"/>
      <c r="AVO7" s="218"/>
      <c r="AVP7" s="218"/>
      <c r="AVQ7" s="218"/>
      <c r="AVR7" s="218"/>
      <c r="AVS7" s="218"/>
      <c r="AVT7" s="218"/>
      <c r="AVU7" s="218"/>
      <c r="AVV7" s="218"/>
      <c r="AVW7" s="218"/>
      <c r="AVX7" s="218"/>
      <c r="AVY7" s="218"/>
      <c r="AVZ7" s="218"/>
      <c r="AWA7" s="218"/>
      <c r="AWB7" s="218"/>
      <c r="AWC7" s="218"/>
      <c r="AWD7" s="218"/>
      <c r="AWE7" s="218"/>
      <c r="AWF7" s="218"/>
      <c r="AWG7" s="218"/>
      <c r="AWH7" s="218"/>
      <c r="AWI7" s="218"/>
      <c r="AWJ7" s="218"/>
      <c r="AWK7" s="218"/>
      <c r="AWL7" s="218"/>
      <c r="AWM7" s="218"/>
      <c r="AWN7" s="218"/>
      <c r="AWO7" s="218"/>
      <c r="AWP7" s="218"/>
      <c r="AWQ7" s="218"/>
      <c r="AWR7" s="218"/>
      <c r="AWS7" s="218"/>
      <c r="AWT7" s="218"/>
      <c r="AWU7" s="218"/>
      <c r="AWV7" s="218"/>
      <c r="AWW7" s="218"/>
      <c r="AWX7" s="218"/>
      <c r="AWY7" s="218"/>
      <c r="AWZ7" s="218"/>
      <c r="AXA7" s="218"/>
      <c r="AXB7" s="218"/>
      <c r="AXC7" s="218"/>
      <c r="AXD7" s="218"/>
      <c r="AXE7" s="218"/>
      <c r="AXF7" s="218"/>
      <c r="AXG7" s="218"/>
      <c r="AXH7" s="218"/>
      <c r="AXI7" s="218"/>
      <c r="AXJ7" s="218"/>
      <c r="AXK7" s="218"/>
      <c r="AXL7" s="218"/>
      <c r="AXM7" s="218"/>
      <c r="AXN7" s="218"/>
      <c r="AXO7" s="218"/>
      <c r="AXP7" s="218"/>
      <c r="AXQ7" s="218"/>
      <c r="AXR7" s="218"/>
      <c r="AXS7" s="218"/>
      <c r="AXT7" s="218"/>
      <c r="AXU7" s="218"/>
      <c r="AXV7" s="218"/>
      <c r="AXW7" s="218"/>
      <c r="AXX7" s="218"/>
      <c r="AXY7" s="218"/>
      <c r="AXZ7" s="218"/>
      <c r="AYA7" s="218"/>
      <c r="AYB7" s="218"/>
      <c r="AYC7" s="218"/>
      <c r="AYD7" s="218"/>
      <c r="AYE7" s="218"/>
      <c r="AYF7" s="218"/>
      <c r="AYG7" s="218"/>
      <c r="AYH7" s="218"/>
      <c r="AYI7" s="218"/>
      <c r="AYJ7" s="218"/>
      <c r="AYK7" s="218"/>
      <c r="AYL7" s="218"/>
      <c r="AYM7" s="218"/>
      <c r="AYN7" s="218"/>
      <c r="AYO7" s="218"/>
      <c r="AYP7" s="218"/>
      <c r="AYQ7" s="218"/>
      <c r="AYR7" s="218"/>
      <c r="AYS7" s="218"/>
      <c r="AYT7" s="218"/>
      <c r="AYU7" s="218"/>
      <c r="AYV7" s="218"/>
      <c r="AYW7" s="218"/>
      <c r="AYX7" s="218"/>
      <c r="AYY7" s="218"/>
      <c r="AYZ7" s="218"/>
      <c r="AZA7" s="218"/>
      <c r="AZB7" s="218"/>
      <c r="AZC7" s="218"/>
      <c r="AZD7" s="218"/>
      <c r="AZE7" s="218"/>
      <c r="AZF7" s="218"/>
      <c r="AZG7" s="218"/>
      <c r="AZH7" s="218"/>
      <c r="AZI7" s="218"/>
      <c r="AZJ7" s="218"/>
      <c r="AZK7" s="218"/>
      <c r="AZL7" s="218"/>
      <c r="AZM7" s="218"/>
      <c r="AZN7" s="218"/>
      <c r="AZO7" s="218"/>
      <c r="AZP7" s="218"/>
      <c r="AZQ7" s="218"/>
      <c r="AZR7" s="218"/>
      <c r="AZS7" s="218"/>
      <c r="AZT7" s="218"/>
      <c r="AZU7" s="218"/>
      <c r="AZV7" s="218"/>
      <c r="AZW7" s="218"/>
      <c r="AZX7" s="218"/>
      <c r="AZY7" s="218"/>
      <c r="AZZ7" s="218"/>
      <c r="BAA7" s="218"/>
      <c r="BAB7" s="218"/>
      <c r="BAC7" s="218"/>
      <c r="BAD7" s="218"/>
      <c r="BAE7" s="218"/>
      <c r="BAF7" s="218"/>
      <c r="BAG7" s="218"/>
      <c r="BAH7" s="218"/>
      <c r="BAI7" s="218"/>
      <c r="BAJ7" s="218"/>
      <c r="BAK7" s="218"/>
      <c r="BAL7" s="218"/>
      <c r="BAM7" s="218"/>
      <c r="BAN7" s="218"/>
      <c r="BAO7" s="218"/>
      <c r="BAP7" s="218"/>
      <c r="BAQ7" s="218"/>
      <c r="BAR7" s="218"/>
      <c r="BAS7" s="218"/>
      <c r="BAT7" s="218"/>
      <c r="BAU7" s="218"/>
      <c r="BAV7" s="218"/>
      <c r="BAW7" s="218"/>
      <c r="BAX7" s="218"/>
      <c r="BAY7" s="218"/>
      <c r="BAZ7" s="218"/>
      <c r="BBA7" s="218"/>
      <c r="BBB7" s="218"/>
      <c r="BBC7" s="218"/>
      <c r="BBD7" s="218"/>
      <c r="BBE7" s="218"/>
      <c r="BBF7" s="218"/>
      <c r="BBG7" s="218"/>
      <c r="BBH7" s="218"/>
      <c r="BBI7" s="218"/>
      <c r="BBJ7" s="218"/>
      <c r="BBK7" s="218"/>
      <c r="BBL7" s="218"/>
      <c r="BBM7" s="218"/>
      <c r="BBN7" s="218"/>
      <c r="BBO7" s="218"/>
      <c r="BBP7" s="218"/>
      <c r="BBQ7" s="218"/>
      <c r="BBR7" s="218"/>
      <c r="BBS7" s="218"/>
      <c r="BBT7" s="218"/>
      <c r="BBU7" s="218"/>
      <c r="BBV7" s="218"/>
      <c r="BBW7" s="218"/>
      <c r="BBX7" s="218"/>
      <c r="BBY7" s="218"/>
      <c r="BBZ7" s="218"/>
      <c r="BCA7" s="218"/>
      <c r="BCB7" s="218"/>
      <c r="BCC7" s="218"/>
      <c r="BCD7" s="218"/>
      <c r="BCE7" s="218"/>
      <c r="BCF7" s="218"/>
      <c r="BCG7" s="218"/>
      <c r="BCH7" s="218"/>
      <c r="BCI7" s="218"/>
      <c r="BCJ7" s="218"/>
      <c r="BCK7" s="218"/>
      <c r="BCL7" s="218"/>
      <c r="BCM7" s="218"/>
      <c r="BCN7" s="218"/>
      <c r="BCO7" s="218"/>
      <c r="BCP7" s="218"/>
      <c r="BCQ7" s="218"/>
      <c r="BCR7" s="218"/>
      <c r="BCS7" s="218"/>
      <c r="BCT7" s="218"/>
      <c r="BCU7" s="218"/>
      <c r="BCV7" s="218"/>
      <c r="BCW7" s="218"/>
      <c r="BCX7" s="218"/>
      <c r="BCY7" s="218"/>
      <c r="BCZ7" s="218"/>
      <c r="BDA7" s="218"/>
      <c r="BDB7" s="218"/>
      <c r="BDC7" s="218"/>
      <c r="BDD7" s="218"/>
      <c r="BDE7" s="218"/>
      <c r="BDF7" s="218"/>
      <c r="BDG7" s="218"/>
      <c r="BDH7" s="218"/>
      <c r="BDI7" s="218"/>
      <c r="BDJ7" s="218"/>
      <c r="BDK7" s="218"/>
      <c r="BDL7" s="218"/>
      <c r="BDM7" s="218"/>
      <c r="BDN7" s="218"/>
      <c r="BDO7" s="218"/>
      <c r="BDP7" s="218"/>
      <c r="BDQ7" s="218"/>
      <c r="BDR7" s="218"/>
      <c r="BDS7" s="218"/>
      <c r="BDT7" s="218"/>
      <c r="BDU7" s="218"/>
    </row>
    <row r="8" spans="1:1477" s="73" customFormat="1">
      <c r="B8" s="73" t="s">
        <v>143</v>
      </c>
      <c r="C8" s="73" t="s">
        <v>194</v>
      </c>
      <c r="D8" s="73" t="s">
        <v>195</v>
      </c>
      <c r="E8" s="72">
        <v>42578</v>
      </c>
      <c r="F8" s="73" t="s">
        <v>469</v>
      </c>
      <c r="G8" s="73" t="s">
        <v>471</v>
      </c>
      <c r="H8" s="223">
        <v>2</v>
      </c>
      <c r="I8" s="73">
        <v>1</v>
      </c>
      <c r="J8" s="73">
        <v>140</v>
      </c>
      <c r="K8" s="73">
        <v>181</v>
      </c>
      <c r="L8" s="73">
        <v>181</v>
      </c>
      <c r="M8" s="219">
        <f t="shared" si="0"/>
        <v>1.1428571428571428</v>
      </c>
      <c r="N8" s="73">
        <f t="shared" si="1"/>
        <v>1</v>
      </c>
      <c r="O8" s="73">
        <v>0</v>
      </c>
      <c r="P8" s="73">
        <v>0</v>
      </c>
      <c r="Q8" s="73">
        <v>0</v>
      </c>
      <c r="R8" s="73">
        <v>26</v>
      </c>
      <c r="S8" s="73">
        <v>15</v>
      </c>
      <c r="T8" s="225">
        <v>1006260</v>
      </c>
      <c r="U8" s="225">
        <v>46751</v>
      </c>
      <c r="V8" s="225">
        <v>959509</v>
      </c>
      <c r="W8" s="225">
        <v>1032806</v>
      </c>
      <c r="X8" s="225">
        <v>969407</v>
      </c>
      <c r="Y8" s="225">
        <v>0</v>
      </c>
      <c r="Z8" s="225">
        <v>0</v>
      </c>
      <c r="AA8" s="225">
        <v>0</v>
      </c>
      <c r="AB8" s="225">
        <v>969407</v>
      </c>
      <c r="AC8" s="225">
        <v>980874</v>
      </c>
      <c r="AD8" s="219">
        <f t="shared" si="2"/>
        <v>1.0222665967698061</v>
      </c>
      <c r="AE8" s="73">
        <f t="shared" si="3"/>
        <v>1</v>
      </c>
      <c r="AF8" s="225">
        <v>11467</v>
      </c>
      <c r="AG8" s="225">
        <v>26546</v>
      </c>
      <c r="AH8" s="73">
        <v>7</v>
      </c>
      <c r="AI8" s="73">
        <v>14</v>
      </c>
      <c r="AJ8" s="73">
        <v>0</v>
      </c>
      <c r="AK8" s="73">
        <v>15</v>
      </c>
      <c r="AL8" s="95">
        <v>35460</v>
      </c>
      <c r="AM8" s="95">
        <v>0</v>
      </c>
      <c r="AN8" s="73">
        <v>0</v>
      </c>
      <c r="AO8" s="73">
        <v>0</v>
      </c>
      <c r="AP8" s="95">
        <v>0</v>
      </c>
      <c r="AQ8" s="95">
        <v>0</v>
      </c>
      <c r="AR8" s="73">
        <v>0</v>
      </c>
      <c r="AS8" s="73">
        <v>0</v>
      </c>
      <c r="AT8" s="95">
        <v>0</v>
      </c>
      <c r="AU8" s="95">
        <v>0</v>
      </c>
      <c r="AV8" s="73">
        <v>0</v>
      </c>
      <c r="AW8" s="73">
        <v>0</v>
      </c>
      <c r="AX8" s="95">
        <v>0</v>
      </c>
      <c r="AY8" s="95">
        <v>0</v>
      </c>
      <c r="AZ8" s="73">
        <v>0</v>
      </c>
      <c r="BA8" s="73">
        <v>0</v>
      </c>
      <c r="BB8" s="95">
        <v>0</v>
      </c>
      <c r="BC8" s="95">
        <v>0</v>
      </c>
      <c r="BD8" s="73">
        <v>0</v>
      </c>
      <c r="BE8" s="73">
        <v>0</v>
      </c>
      <c r="BF8" s="95">
        <v>0</v>
      </c>
      <c r="BG8" s="95">
        <v>0</v>
      </c>
      <c r="BH8" s="73">
        <v>0</v>
      </c>
      <c r="BI8" s="73">
        <v>0</v>
      </c>
      <c r="BJ8" s="95">
        <v>0</v>
      </c>
      <c r="BK8" s="95">
        <v>0</v>
      </c>
      <c r="BL8" s="73">
        <v>0</v>
      </c>
      <c r="BM8" s="73">
        <v>0</v>
      </c>
      <c r="BN8" s="95">
        <v>0</v>
      </c>
      <c r="BO8" s="95">
        <v>0</v>
      </c>
      <c r="BP8" s="73">
        <v>0</v>
      </c>
      <c r="BQ8" s="73">
        <v>0</v>
      </c>
      <c r="BR8" s="95">
        <v>0</v>
      </c>
      <c r="BS8" s="95">
        <v>0</v>
      </c>
      <c r="BT8" s="73">
        <v>0</v>
      </c>
      <c r="BU8" s="73">
        <v>0</v>
      </c>
      <c r="BV8" s="95">
        <v>0</v>
      </c>
      <c r="BW8" s="95">
        <v>0</v>
      </c>
      <c r="BX8" s="73">
        <v>0</v>
      </c>
      <c r="BY8" s="251">
        <v>0</v>
      </c>
      <c r="BZ8" s="95">
        <v>0</v>
      </c>
      <c r="CA8" s="95">
        <v>0</v>
      </c>
      <c r="CB8" s="73">
        <v>0</v>
      </c>
      <c r="CC8" s="73">
        <v>0</v>
      </c>
      <c r="CD8" s="95">
        <v>0</v>
      </c>
      <c r="CE8" s="95">
        <v>0</v>
      </c>
      <c r="CF8" s="73">
        <v>0</v>
      </c>
      <c r="CG8" s="73">
        <v>0</v>
      </c>
      <c r="CH8" s="95">
        <v>0</v>
      </c>
      <c r="CI8" s="95">
        <v>0</v>
      </c>
      <c r="CJ8" s="73">
        <v>0</v>
      </c>
      <c r="CK8" s="73">
        <v>15</v>
      </c>
      <c r="CL8" s="95">
        <v>35460</v>
      </c>
      <c r="CM8" s="95">
        <v>0</v>
      </c>
      <c r="CN8" s="73" t="s">
        <v>346</v>
      </c>
      <c r="CO8" s="73" t="s">
        <v>347</v>
      </c>
      <c r="CP8" s="73" t="s">
        <v>328</v>
      </c>
      <c r="CQ8" s="73" t="s">
        <v>328</v>
      </c>
      <c r="CR8" s="73" t="s">
        <v>328</v>
      </c>
      <c r="CS8" s="73" t="s">
        <v>328</v>
      </c>
      <c r="CT8" s="72">
        <v>42951</v>
      </c>
      <c r="CU8" s="73" t="s">
        <v>469</v>
      </c>
      <c r="CV8" s="73" t="s">
        <v>470</v>
      </c>
      <c r="CW8" s="72" t="s">
        <v>187</v>
      </c>
      <c r="CX8" s="72">
        <v>42889</v>
      </c>
      <c r="CY8" s="73" t="s">
        <v>467</v>
      </c>
      <c r="CZ8" s="73" t="s">
        <v>471</v>
      </c>
      <c r="DA8" s="73" t="s">
        <v>230</v>
      </c>
      <c r="DB8" s="73">
        <v>1134236.8500000001</v>
      </c>
      <c r="DE8" s="218"/>
      <c r="DF8" s="218"/>
      <c r="DG8" s="218"/>
      <c r="DH8" s="218"/>
      <c r="DI8" s="218"/>
      <c r="DJ8" s="218"/>
      <c r="DK8" s="218"/>
      <c r="DL8" s="218"/>
      <c r="DM8" s="218"/>
      <c r="DN8" s="218"/>
      <c r="DO8" s="218"/>
      <c r="DP8" s="218"/>
      <c r="DQ8" s="218"/>
      <c r="DR8" s="218"/>
      <c r="DS8" s="218"/>
      <c r="DT8" s="218"/>
      <c r="DU8" s="218"/>
      <c r="DV8" s="218"/>
      <c r="DW8" s="218"/>
      <c r="DX8" s="218"/>
      <c r="DY8" s="218"/>
      <c r="DZ8" s="218"/>
      <c r="EA8" s="218"/>
      <c r="EB8" s="218"/>
      <c r="EC8" s="218"/>
      <c r="ED8" s="218"/>
      <c r="EE8" s="218"/>
      <c r="EF8" s="218"/>
      <c r="EG8" s="218"/>
      <c r="EH8" s="218"/>
      <c r="EI8" s="218"/>
      <c r="EJ8" s="218"/>
      <c r="EK8" s="218"/>
      <c r="EL8" s="218"/>
      <c r="EM8" s="218"/>
      <c r="EN8" s="218"/>
      <c r="EO8" s="218"/>
      <c r="EP8" s="218"/>
      <c r="EQ8" s="218"/>
      <c r="ER8" s="218"/>
      <c r="ES8" s="218"/>
      <c r="ET8" s="218"/>
      <c r="EU8" s="218"/>
      <c r="EV8" s="218"/>
      <c r="EW8" s="218"/>
      <c r="EX8" s="218"/>
      <c r="EY8" s="218"/>
      <c r="EZ8" s="218"/>
      <c r="FA8" s="218"/>
      <c r="FB8" s="218"/>
      <c r="FC8" s="218"/>
      <c r="FD8" s="218"/>
      <c r="FE8" s="218"/>
      <c r="FF8" s="218"/>
      <c r="FG8" s="218"/>
      <c r="FH8" s="218"/>
      <c r="FI8" s="218"/>
      <c r="FJ8" s="218"/>
      <c r="FK8" s="218"/>
      <c r="FL8" s="218"/>
      <c r="FM8" s="218"/>
      <c r="FN8" s="218"/>
      <c r="FO8" s="218"/>
      <c r="FP8" s="218"/>
      <c r="FQ8" s="218"/>
      <c r="FR8" s="218"/>
      <c r="FS8" s="218"/>
      <c r="FT8" s="218"/>
      <c r="FU8" s="218"/>
      <c r="FV8" s="218"/>
      <c r="FW8" s="218"/>
      <c r="FX8" s="218"/>
      <c r="FY8" s="218"/>
      <c r="FZ8" s="218"/>
      <c r="GA8" s="218"/>
      <c r="GB8" s="218"/>
      <c r="GC8" s="218"/>
      <c r="GD8" s="218"/>
      <c r="GE8" s="218"/>
      <c r="GF8" s="218"/>
      <c r="GG8" s="218"/>
      <c r="GH8" s="218"/>
      <c r="GI8" s="218"/>
      <c r="GJ8" s="218"/>
      <c r="GK8" s="218"/>
      <c r="GL8" s="218"/>
      <c r="GM8" s="218"/>
      <c r="GN8" s="218"/>
      <c r="GO8" s="218"/>
      <c r="GP8" s="218"/>
      <c r="GQ8" s="218"/>
      <c r="GR8" s="218"/>
      <c r="GS8" s="218"/>
      <c r="GT8" s="218"/>
      <c r="GU8" s="218"/>
      <c r="GV8" s="218"/>
      <c r="GW8" s="218"/>
      <c r="GX8" s="218"/>
      <c r="GY8" s="218"/>
      <c r="GZ8" s="218"/>
      <c r="HA8" s="218"/>
      <c r="HB8" s="218"/>
      <c r="HC8" s="218"/>
      <c r="HD8" s="218"/>
      <c r="HE8" s="218"/>
      <c r="HF8" s="218"/>
      <c r="HG8" s="218"/>
      <c r="HH8" s="218"/>
      <c r="HI8" s="218"/>
      <c r="HJ8" s="218"/>
      <c r="HK8" s="218"/>
      <c r="HL8" s="218"/>
      <c r="HM8" s="218"/>
      <c r="HN8" s="218"/>
      <c r="HO8" s="218"/>
      <c r="HP8" s="218"/>
      <c r="HQ8" s="218"/>
      <c r="HR8" s="218"/>
      <c r="HS8" s="218"/>
      <c r="HT8" s="218"/>
      <c r="HU8" s="218"/>
      <c r="HV8" s="218"/>
      <c r="HW8" s="218"/>
      <c r="HX8" s="218"/>
      <c r="HY8" s="218"/>
      <c r="HZ8" s="218"/>
      <c r="IA8" s="218"/>
      <c r="IB8" s="218"/>
      <c r="IC8" s="218"/>
      <c r="ID8" s="218"/>
      <c r="IE8" s="218"/>
      <c r="IF8" s="218"/>
      <c r="IG8" s="218"/>
      <c r="IH8" s="218"/>
      <c r="II8" s="218"/>
      <c r="IJ8" s="218"/>
      <c r="IK8" s="218"/>
      <c r="IL8" s="218"/>
      <c r="IM8" s="218"/>
      <c r="IN8" s="218"/>
      <c r="IO8" s="218"/>
      <c r="IP8" s="218"/>
      <c r="IQ8" s="218"/>
      <c r="IR8" s="218"/>
      <c r="IS8" s="218"/>
      <c r="IT8" s="218"/>
      <c r="IU8" s="218"/>
      <c r="IV8" s="218"/>
      <c r="IW8" s="218"/>
      <c r="IX8" s="218"/>
      <c r="IY8" s="218"/>
      <c r="IZ8" s="218"/>
      <c r="JA8" s="218"/>
      <c r="JB8" s="218"/>
      <c r="JC8" s="218"/>
      <c r="JD8" s="218"/>
      <c r="JE8" s="218"/>
      <c r="JF8" s="218"/>
      <c r="JG8" s="218"/>
      <c r="JH8" s="218"/>
      <c r="JI8" s="218"/>
      <c r="JJ8" s="218"/>
      <c r="JK8" s="218"/>
      <c r="JL8" s="218"/>
      <c r="JM8" s="218"/>
      <c r="JN8" s="218"/>
      <c r="JO8" s="218"/>
      <c r="JP8" s="218"/>
      <c r="JQ8" s="218"/>
      <c r="JR8" s="218"/>
      <c r="JS8" s="218"/>
      <c r="JT8" s="218"/>
      <c r="JU8" s="218"/>
      <c r="JV8" s="218"/>
      <c r="JW8" s="218"/>
      <c r="JX8" s="218"/>
      <c r="JY8" s="218"/>
      <c r="JZ8" s="218"/>
      <c r="KA8" s="218"/>
      <c r="KB8" s="218"/>
      <c r="KC8" s="218"/>
      <c r="KD8" s="218"/>
      <c r="KE8" s="218"/>
      <c r="KF8" s="218"/>
      <c r="KG8" s="218"/>
      <c r="KH8" s="218"/>
      <c r="KI8" s="218"/>
      <c r="KJ8" s="218"/>
      <c r="KK8" s="218"/>
      <c r="KL8" s="218"/>
      <c r="KM8" s="218"/>
      <c r="KN8" s="218"/>
      <c r="KO8" s="218"/>
      <c r="KP8" s="218"/>
      <c r="KQ8" s="218"/>
      <c r="KR8" s="218"/>
      <c r="KS8" s="218"/>
      <c r="KT8" s="218"/>
      <c r="KU8" s="218"/>
      <c r="KV8" s="218"/>
      <c r="KW8" s="218"/>
      <c r="KX8" s="218"/>
      <c r="KY8" s="218"/>
      <c r="KZ8" s="218"/>
      <c r="LA8" s="218"/>
      <c r="LB8" s="218"/>
      <c r="LC8" s="218"/>
      <c r="LD8" s="218"/>
      <c r="LE8" s="218"/>
      <c r="LF8" s="218"/>
      <c r="LG8" s="218"/>
      <c r="LH8" s="218"/>
      <c r="LI8" s="218"/>
      <c r="LJ8" s="218"/>
      <c r="LK8" s="218"/>
      <c r="LL8" s="218"/>
      <c r="LM8" s="218"/>
      <c r="LN8" s="218"/>
      <c r="LO8" s="218"/>
      <c r="LP8" s="218"/>
      <c r="LQ8" s="218"/>
      <c r="LR8" s="218"/>
      <c r="LS8" s="218"/>
      <c r="LT8" s="218"/>
      <c r="LU8" s="218"/>
      <c r="LV8" s="218"/>
      <c r="LW8" s="218"/>
      <c r="LX8" s="218"/>
      <c r="LY8" s="218"/>
      <c r="LZ8" s="218"/>
      <c r="MA8" s="218"/>
      <c r="MB8" s="218"/>
      <c r="MC8" s="218"/>
      <c r="MD8" s="218"/>
      <c r="ME8" s="218"/>
      <c r="MF8" s="218"/>
      <c r="MG8" s="218"/>
      <c r="MH8" s="218"/>
      <c r="MI8" s="218"/>
      <c r="MJ8" s="218"/>
      <c r="MK8" s="218"/>
      <c r="ML8" s="218"/>
      <c r="MM8" s="218"/>
      <c r="MN8" s="218"/>
      <c r="MO8" s="218"/>
      <c r="MP8" s="218"/>
      <c r="MQ8" s="218"/>
      <c r="MR8" s="218"/>
      <c r="MS8" s="218"/>
      <c r="MT8" s="218"/>
      <c r="MU8" s="218"/>
      <c r="MV8" s="218"/>
      <c r="MW8" s="218"/>
      <c r="MX8" s="218"/>
      <c r="MY8" s="218"/>
      <c r="MZ8" s="218"/>
      <c r="NA8" s="218"/>
      <c r="NB8" s="218"/>
      <c r="NC8" s="218"/>
      <c r="ND8" s="218"/>
      <c r="NE8" s="218"/>
      <c r="NF8" s="218"/>
      <c r="NG8" s="218"/>
      <c r="NH8" s="218"/>
      <c r="NI8" s="218"/>
      <c r="NJ8" s="218"/>
      <c r="NK8" s="218"/>
      <c r="NL8" s="218"/>
      <c r="NM8" s="218"/>
      <c r="NN8" s="218"/>
      <c r="NO8" s="218"/>
      <c r="NP8" s="218"/>
      <c r="NQ8" s="218"/>
      <c r="NR8" s="218"/>
      <c r="NS8" s="218"/>
      <c r="NT8" s="218"/>
      <c r="NU8" s="218"/>
      <c r="NV8" s="218"/>
      <c r="NW8" s="218"/>
      <c r="NX8" s="218"/>
      <c r="NY8" s="218"/>
      <c r="NZ8" s="218"/>
      <c r="OA8" s="218"/>
      <c r="OB8" s="218"/>
      <c r="OC8" s="218"/>
      <c r="OD8" s="218"/>
      <c r="OE8" s="218"/>
      <c r="OF8" s="218"/>
      <c r="OG8" s="218"/>
      <c r="OH8" s="218"/>
      <c r="OI8" s="218"/>
      <c r="OJ8" s="218"/>
      <c r="OK8" s="218"/>
      <c r="OL8" s="218"/>
      <c r="OM8" s="218"/>
      <c r="ON8" s="218"/>
      <c r="OO8" s="218"/>
      <c r="OP8" s="218"/>
      <c r="OQ8" s="218"/>
      <c r="OR8" s="218"/>
      <c r="OS8" s="218"/>
      <c r="OT8" s="218"/>
      <c r="OU8" s="218"/>
      <c r="OV8" s="218"/>
      <c r="OW8" s="218"/>
      <c r="OX8" s="218"/>
      <c r="OY8" s="218"/>
      <c r="OZ8" s="218"/>
      <c r="PA8" s="218"/>
      <c r="PB8" s="218"/>
      <c r="PC8" s="218"/>
      <c r="PD8" s="218"/>
      <c r="PE8" s="218"/>
      <c r="PF8" s="218"/>
      <c r="PG8" s="218"/>
      <c r="PH8" s="218"/>
      <c r="PI8" s="218"/>
      <c r="PJ8" s="218"/>
      <c r="PK8" s="218"/>
      <c r="PL8" s="218"/>
      <c r="PM8" s="218"/>
      <c r="PN8" s="218"/>
      <c r="PO8" s="218"/>
      <c r="PP8" s="218"/>
      <c r="PQ8" s="218"/>
      <c r="PR8" s="218"/>
      <c r="PS8" s="218"/>
      <c r="PT8" s="218"/>
      <c r="PU8" s="218"/>
      <c r="PV8" s="218"/>
      <c r="PW8" s="218"/>
      <c r="PX8" s="218"/>
      <c r="PY8" s="218"/>
      <c r="PZ8" s="218"/>
      <c r="QA8" s="218"/>
      <c r="QB8" s="218"/>
      <c r="QC8" s="218"/>
      <c r="QD8" s="218"/>
      <c r="QE8" s="218"/>
      <c r="QF8" s="218"/>
      <c r="QG8" s="218"/>
      <c r="QH8" s="218"/>
      <c r="QI8" s="218"/>
      <c r="QJ8" s="218"/>
      <c r="QK8" s="218"/>
      <c r="QL8" s="218"/>
      <c r="QM8" s="218"/>
      <c r="QN8" s="218"/>
      <c r="QO8" s="218"/>
      <c r="QP8" s="218"/>
      <c r="QQ8" s="218"/>
      <c r="QR8" s="218"/>
      <c r="QS8" s="218"/>
      <c r="QT8" s="218"/>
      <c r="QU8" s="218"/>
      <c r="QV8" s="218"/>
      <c r="QW8" s="218"/>
      <c r="QX8" s="218"/>
      <c r="QY8" s="218"/>
      <c r="QZ8" s="218"/>
      <c r="RA8" s="218"/>
      <c r="RB8" s="218"/>
      <c r="RC8" s="218"/>
      <c r="RD8" s="218"/>
      <c r="RE8" s="218"/>
      <c r="RF8" s="218"/>
      <c r="RG8" s="218"/>
      <c r="RH8" s="218"/>
      <c r="RI8" s="218"/>
      <c r="RJ8" s="218"/>
      <c r="RK8" s="218"/>
      <c r="RL8" s="218"/>
      <c r="RM8" s="218"/>
      <c r="RN8" s="218"/>
      <c r="RO8" s="218"/>
      <c r="RP8" s="218"/>
      <c r="RQ8" s="218"/>
      <c r="RR8" s="218"/>
      <c r="RS8" s="218"/>
      <c r="RT8" s="218"/>
      <c r="RU8" s="218"/>
      <c r="RV8" s="218"/>
      <c r="RW8" s="218"/>
      <c r="RX8" s="218"/>
      <c r="RY8" s="218"/>
      <c r="RZ8" s="218"/>
      <c r="SA8" s="218"/>
      <c r="SB8" s="218"/>
      <c r="SC8" s="218"/>
      <c r="SD8" s="218"/>
      <c r="SE8" s="218"/>
      <c r="SF8" s="218"/>
      <c r="SG8" s="218"/>
      <c r="SH8" s="218"/>
      <c r="SI8" s="218"/>
      <c r="SJ8" s="218"/>
      <c r="SK8" s="218"/>
      <c r="SL8" s="218"/>
      <c r="SM8" s="218"/>
      <c r="SN8" s="218"/>
      <c r="SO8" s="218"/>
      <c r="SP8" s="218"/>
      <c r="SQ8" s="218"/>
      <c r="SR8" s="218"/>
      <c r="SS8" s="218"/>
      <c r="ST8" s="218"/>
      <c r="SU8" s="218"/>
      <c r="SV8" s="218"/>
      <c r="SW8" s="218"/>
      <c r="SX8" s="218"/>
      <c r="SY8" s="218"/>
      <c r="SZ8" s="218"/>
      <c r="TA8" s="218"/>
      <c r="TB8" s="218"/>
      <c r="TC8" s="218"/>
      <c r="TD8" s="218"/>
      <c r="TE8" s="218"/>
      <c r="TF8" s="218"/>
      <c r="TG8" s="218"/>
      <c r="TH8" s="218"/>
      <c r="TI8" s="218"/>
      <c r="TJ8" s="218"/>
      <c r="TK8" s="218"/>
      <c r="TL8" s="218"/>
      <c r="TM8" s="218"/>
      <c r="TN8" s="218"/>
      <c r="TO8" s="218"/>
      <c r="TP8" s="218"/>
      <c r="TQ8" s="218"/>
      <c r="TR8" s="218"/>
      <c r="TS8" s="218"/>
      <c r="TT8" s="218"/>
      <c r="TU8" s="218"/>
      <c r="TV8" s="218"/>
      <c r="TW8" s="218"/>
      <c r="TX8" s="218"/>
      <c r="TY8" s="218"/>
      <c r="TZ8" s="218"/>
      <c r="UA8" s="218"/>
      <c r="UB8" s="218"/>
      <c r="UC8" s="218"/>
      <c r="UD8" s="218"/>
      <c r="UE8" s="218"/>
      <c r="UF8" s="218"/>
      <c r="UG8" s="218"/>
      <c r="UH8" s="218"/>
      <c r="UI8" s="218"/>
      <c r="UJ8" s="218"/>
      <c r="UK8" s="218"/>
      <c r="UL8" s="218"/>
      <c r="UM8" s="218"/>
      <c r="UN8" s="218"/>
      <c r="UO8" s="218"/>
      <c r="UP8" s="218"/>
      <c r="UQ8" s="218"/>
      <c r="UR8" s="218"/>
      <c r="US8" s="218"/>
      <c r="UT8" s="218"/>
      <c r="UU8" s="218"/>
      <c r="UV8" s="218"/>
      <c r="UW8" s="218"/>
      <c r="UX8" s="218"/>
      <c r="UY8" s="218"/>
      <c r="UZ8" s="218"/>
      <c r="VA8" s="218"/>
      <c r="VB8" s="218"/>
      <c r="VC8" s="218"/>
      <c r="VD8" s="218"/>
      <c r="VE8" s="218"/>
      <c r="VF8" s="218"/>
      <c r="VG8" s="218"/>
      <c r="VH8" s="218"/>
      <c r="VI8" s="218"/>
      <c r="VJ8" s="218"/>
      <c r="VK8" s="218"/>
      <c r="VL8" s="218"/>
      <c r="VM8" s="218"/>
      <c r="VN8" s="218"/>
      <c r="VO8" s="218"/>
      <c r="VP8" s="218"/>
      <c r="VQ8" s="218"/>
      <c r="VR8" s="218"/>
      <c r="VS8" s="218"/>
      <c r="VT8" s="218"/>
      <c r="VU8" s="218"/>
      <c r="VV8" s="218"/>
      <c r="VW8" s="218"/>
      <c r="VX8" s="218"/>
      <c r="VY8" s="218"/>
      <c r="VZ8" s="218"/>
      <c r="WA8" s="218"/>
      <c r="WB8" s="218"/>
      <c r="WC8" s="218"/>
      <c r="WD8" s="218"/>
      <c r="WE8" s="218"/>
      <c r="WF8" s="218"/>
      <c r="WG8" s="218"/>
      <c r="WH8" s="218"/>
      <c r="WI8" s="218"/>
      <c r="WJ8" s="218"/>
      <c r="WK8" s="218"/>
      <c r="WL8" s="218"/>
      <c r="WM8" s="218"/>
      <c r="WN8" s="218"/>
      <c r="WO8" s="218"/>
      <c r="WP8" s="218"/>
      <c r="WQ8" s="218"/>
      <c r="WR8" s="218"/>
      <c r="WS8" s="218"/>
      <c r="WT8" s="218"/>
      <c r="WU8" s="218"/>
      <c r="WV8" s="218"/>
      <c r="WW8" s="218"/>
      <c r="WX8" s="218"/>
      <c r="WY8" s="218"/>
      <c r="WZ8" s="218"/>
      <c r="XA8" s="218"/>
      <c r="XB8" s="218"/>
      <c r="XC8" s="218"/>
      <c r="XD8" s="218"/>
      <c r="XE8" s="218"/>
      <c r="XF8" s="218"/>
      <c r="XG8" s="218"/>
      <c r="XH8" s="218"/>
      <c r="XI8" s="218"/>
      <c r="XJ8" s="218"/>
      <c r="XK8" s="218"/>
      <c r="XL8" s="218"/>
      <c r="XM8" s="218"/>
      <c r="XN8" s="218"/>
      <c r="XO8" s="218"/>
      <c r="XP8" s="218"/>
      <c r="XQ8" s="218"/>
      <c r="XR8" s="218"/>
      <c r="XS8" s="218"/>
      <c r="XT8" s="218"/>
      <c r="XU8" s="218"/>
      <c r="XV8" s="218"/>
      <c r="XW8" s="218"/>
      <c r="XX8" s="218"/>
      <c r="XY8" s="218"/>
      <c r="XZ8" s="218"/>
      <c r="YA8" s="218"/>
      <c r="YB8" s="218"/>
      <c r="YC8" s="218"/>
      <c r="YD8" s="218"/>
      <c r="YE8" s="218"/>
      <c r="YF8" s="218"/>
      <c r="YG8" s="218"/>
      <c r="YH8" s="218"/>
      <c r="YI8" s="218"/>
      <c r="YJ8" s="218"/>
      <c r="YK8" s="218"/>
      <c r="YL8" s="218"/>
      <c r="YM8" s="218"/>
      <c r="YN8" s="218"/>
      <c r="YO8" s="218"/>
      <c r="YP8" s="218"/>
      <c r="YQ8" s="218"/>
      <c r="YR8" s="218"/>
      <c r="YS8" s="218"/>
      <c r="YT8" s="218"/>
      <c r="YU8" s="218"/>
      <c r="YV8" s="218"/>
      <c r="YW8" s="218"/>
      <c r="YX8" s="218"/>
      <c r="YY8" s="218"/>
      <c r="YZ8" s="218"/>
      <c r="ZA8" s="218"/>
      <c r="ZB8" s="218"/>
      <c r="ZC8" s="218"/>
      <c r="ZD8" s="218"/>
      <c r="ZE8" s="218"/>
      <c r="ZF8" s="218"/>
      <c r="ZG8" s="218"/>
      <c r="ZH8" s="218"/>
      <c r="ZI8" s="218"/>
      <c r="ZJ8" s="218"/>
      <c r="ZK8" s="218"/>
      <c r="ZL8" s="218"/>
      <c r="ZM8" s="218"/>
      <c r="ZN8" s="218"/>
      <c r="ZO8" s="218"/>
      <c r="ZP8" s="218"/>
      <c r="ZQ8" s="218"/>
      <c r="ZR8" s="218"/>
      <c r="ZS8" s="218"/>
      <c r="ZT8" s="218"/>
      <c r="ZU8" s="218"/>
      <c r="ZV8" s="218"/>
      <c r="ZW8" s="218"/>
      <c r="ZX8" s="218"/>
      <c r="ZY8" s="218"/>
      <c r="ZZ8" s="218"/>
      <c r="AAA8" s="218"/>
      <c r="AAB8" s="218"/>
      <c r="AAC8" s="218"/>
      <c r="AAD8" s="218"/>
      <c r="AAE8" s="218"/>
      <c r="AAF8" s="218"/>
      <c r="AAG8" s="218"/>
      <c r="AAH8" s="218"/>
      <c r="AAI8" s="218"/>
      <c r="AAJ8" s="218"/>
      <c r="AAK8" s="218"/>
      <c r="AAL8" s="218"/>
      <c r="AAM8" s="218"/>
      <c r="AAN8" s="218"/>
      <c r="AAO8" s="218"/>
      <c r="AAP8" s="218"/>
      <c r="AAQ8" s="218"/>
      <c r="AAR8" s="218"/>
      <c r="AAS8" s="218"/>
      <c r="AAT8" s="218"/>
      <c r="AAU8" s="218"/>
      <c r="AAV8" s="218"/>
      <c r="AAW8" s="218"/>
      <c r="AAX8" s="218"/>
      <c r="AAY8" s="218"/>
      <c r="AAZ8" s="218"/>
      <c r="ABA8" s="218"/>
      <c r="ABB8" s="218"/>
      <c r="ABC8" s="218"/>
      <c r="ABD8" s="218"/>
      <c r="ABE8" s="218"/>
      <c r="ABF8" s="218"/>
      <c r="ABG8" s="218"/>
      <c r="ABH8" s="218"/>
      <c r="ABI8" s="218"/>
      <c r="ABJ8" s="218"/>
      <c r="ABK8" s="218"/>
      <c r="ABL8" s="218"/>
      <c r="ABM8" s="218"/>
      <c r="ABN8" s="218"/>
      <c r="ABO8" s="218"/>
      <c r="ABP8" s="218"/>
      <c r="ABQ8" s="218"/>
      <c r="ABR8" s="218"/>
      <c r="ABS8" s="218"/>
      <c r="ABT8" s="218"/>
      <c r="ABU8" s="218"/>
      <c r="ABV8" s="218"/>
      <c r="ABW8" s="218"/>
      <c r="ABX8" s="218"/>
      <c r="ABY8" s="218"/>
      <c r="ABZ8" s="218"/>
      <c r="ACA8" s="218"/>
      <c r="ACB8" s="218"/>
      <c r="ACC8" s="218"/>
      <c r="ACD8" s="218"/>
      <c r="ACE8" s="218"/>
      <c r="ACF8" s="218"/>
      <c r="ACG8" s="218"/>
      <c r="ACH8" s="218"/>
      <c r="ACI8" s="218"/>
      <c r="ACJ8" s="218"/>
      <c r="ACK8" s="218"/>
      <c r="ACL8" s="218"/>
      <c r="ACM8" s="218"/>
      <c r="ACN8" s="218"/>
      <c r="ACO8" s="218"/>
      <c r="ACP8" s="218"/>
      <c r="ACQ8" s="218"/>
      <c r="ACR8" s="218"/>
      <c r="ACS8" s="218"/>
      <c r="ACT8" s="218"/>
      <c r="ACU8" s="218"/>
      <c r="ACV8" s="218"/>
      <c r="ACW8" s="218"/>
      <c r="ACX8" s="218"/>
      <c r="ACY8" s="218"/>
      <c r="ACZ8" s="218"/>
      <c r="ADA8" s="218"/>
      <c r="ADB8" s="218"/>
      <c r="ADC8" s="218"/>
      <c r="ADD8" s="218"/>
      <c r="ADE8" s="218"/>
      <c r="ADF8" s="218"/>
      <c r="ADG8" s="218"/>
      <c r="ADH8" s="218"/>
      <c r="ADI8" s="218"/>
      <c r="ADJ8" s="218"/>
      <c r="ADK8" s="218"/>
      <c r="ADL8" s="218"/>
      <c r="ADM8" s="218"/>
      <c r="ADN8" s="218"/>
      <c r="ADO8" s="218"/>
      <c r="ADP8" s="218"/>
      <c r="ADQ8" s="218"/>
      <c r="ADR8" s="218"/>
      <c r="ADS8" s="218"/>
      <c r="ADT8" s="218"/>
      <c r="ADU8" s="218"/>
      <c r="ADV8" s="218"/>
      <c r="ADW8" s="218"/>
      <c r="ADX8" s="218"/>
      <c r="ADY8" s="218"/>
      <c r="ADZ8" s="218"/>
      <c r="AEA8" s="218"/>
      <c r="AEB8" s="218"/>
      <c r="AEC8" s="218"/>
      <c r="AED8" s="218"/>
      <c r="AEE8" s="218"/>
      <c r="AEF8" s="218"/>
      <c r="AEG8" s="218"/>
      <c r="AEH8" s="218"/>
      <c r="AEI8" s="218"/>
      <c r="AEJ8" s="218"/>
      <c r="AEK8" s="218"/>
      <c r="AEL8" s="218"/>
      <c r="AEM8" s="218"/>
      <c r="AEN8" s="218"/>
      <c r="AEO8" s="218"/>
      <c r="AEP8" s="218"/>
      <c r="AEQ8" s="218"/>
      <c r="AER8" s="218"/>
      <c r="AES8" s="218"/>
      <c r="AET8" s="218"/>
      <c r="AEU8" s="218"/>
      <c r="AEV8" s="218"/>
      <c r="AEW8" s="218"/>
      <c r="AEX8" s="218"/>
      <c r="AEY8" s="218"/>
      <c r="AEZ8" s="218"/>
      <c r="AFA8" s="218"/>
      <c r="AFB8" s="218"/>
      <c r="AFC8" s="218"/>
      <c r="AFD8" s="218"/>
      <c r="AFE8" s="218"/>
      <c r="AFF8" s="218"/>
      <c r="AFG8" s="218"/>
      <c r="AFH8" s="218"/>
      <c r="AFI8" s="218"/>
      <c r="AFJ8" s="218"/>
      <c r="AFK8" s="218"/>
      <c r="AFL8" s="218"/>
      <c r="AFM8" s="218"/>
      <c r="AFN8" s="218"/>
      <c r="AFO8" s="218"/>
      <c r="AFP8" s="218"/>
      <c r="AFQ8" s="218"/>
      <c r="AFR8" s="218"/>
      <c r="AFS8" s="218"/>
      <c r="AFT8" s="218"/>
      <c r="AFU8" s="218"/>
      <c r="AFV8" s="218"/>
      <c r="AFW8" s="218"/>
      <c r="AFX8" s="218"/>
      <c r="AFY8" s="218"/>
      <c r="AFZ8" s="218"/>
      <c r="AGA8" s="218"/>
      <c r="AGB8" s="218"/>
      <c r="AGC8" s="218"/>
      <c r="AGD8" s="218"/>
      <c r="AGE8" s="218"/>
      <c r="AGF8" s="218"/>
      <c r="AGG8" s="218"/>
      <c r="AGH8" s="218"/>
      <c r="AGI8" s="218"/>
      <c r="AGJ8" s="218"/>
      <c r="AGK8" s="218"/>
      <c r="AGL8" s="218"/>
      <c r="AGM8" s="218"/>
      <c r="AGN8" s="218"/>
      <c r="AGO8" s="218"/>
      <c r="AGP8" s="218"/>
      <c r="AGQ8" s="218"/>
      <c r="AGR8" s="218"/>
      <c r="AGS8" s="218"/>
      <c r="AGT8" s="218"/>
      <c r="AGU8" s="218"/>
      <c r="AGV8" s="218"/>
      <c r="AGW8" s="218"/>
      <c r="AGX8" s="218"/>
      <c r="AGY8" s="218"/>
      <c r="AGZ8" s="218"/>
      <c r="AHA8" s="218"/>
      <c r="AHB8" s="218"/>
      <c r="AHC8" s="218"/>
      <c r="AHD8" s="218"/>
      <c r="AHE8" s="218"/>
      <c r="AHF8" s="218"/>
      <c r="AHG8" s="218"/>
      <c r="AHH8" s="218"/>
      <c r="AHI8" s="218"/>
      <c r="AHJ8" s="218"/>
      <c r="AHK8" s="218"/>
      <c r="AHL8" s="218"/>
      <c r="AHM8" s="218"/>
      <c r="AHN8" s="218"/>
      <c r="AHO8" s="218"/>
      <c r="AHP8" s="218"/>
      <c r="AHQ8" s="218"/>
      <c r="AHR8" s="218"/>
      <c r="AHS8" s="218"/>
      <c r="AHT8" s="218"/>
      <c r="AHU8" s="218"/>
      <c r="AHV8" s="218"/>
      <c r="AHW8" s="218"/>
      <c r="AHX8" s="218"/>
      <c r="AHY8" s="218"/>
      <c r="AHZ8" s="218"/>
      <c r="AIA8" s="218"/>
      <c r="AIB8" s="218"/>
      <c r="AIC8" s="218"/>
      <c r="AID8" s="218"/>
      <c r="AIE8" s="218"/>
      <c r="AIF8" s="218"/>
      <c r="AIG8" s="218"/>
      <c r="AIH8" s="218"/>
      <c r="AII8" s="218"/>
      <c r="AIJ8" s="218"/>
      <c r="AIK8" s="218"/>
      <c r="AIL8" s="218"/>
      <c r="AIM8" s="218"/>
      <c r="AIN8" s="218"/>
      <c r="AIO8" s="218"/>
      <c r="AIP8" s="218"/>
      <c r="AIQ8" s="218"/>
      <c r="AIR8" s="218"/>
      <c r="AIS8" s="218"/>
      <c r="AIT8" s="218"/>
      <c r="AIU8" s="218"/>
      <c r="AIV8" s="218"/>
      <c r="AIW8" s="218"/>
      <c r="AIX8" s="218"/>
      <c r="AIY8" s="218"/>
      <c r="AIZ8" s="218"/>
      <c r="AJA8" s="218"/>
      <c r="AJB8" s="218"/>
      <c r="AJC8" s="218"/>
      <c r="AJD8" s="218"/>
      <c r="AJE8" s="218"/>
      <c r="AJF8" s="218"/>
      <c r="AJG8" s="218"/>
      <c r="AJH8" s="218"/>
      <c r="AJI8" s="218"/>
      <c r="AJJ8" s="218"/>
      <c r="AJK8" s="218"/>
      <c r="AJL8" s="218"/>
      <c r="AJM8" s="218"/>
      <c r="AJN8" s="218"/>
      <c r="AJO8" s="218"/>
      <c r="AJP8" s="218"/>
      <c r="AJQ8" s="218"/>
      <c r="AJR8" s="218"/>
      <c r="AJS8" s="218"/>
      <c r="AJT8" s="218"/>
      <c r="AJU8" s="218"/>
      <c r="AJV8" s="218"/>
      <c r="AJW8" s="218"/>
      <c r="AJX8" s="218"/>
      <c r="AJY8" s="218"/>
      <c r="AJZ8" s="218"/>
      <c r="AKA8" s="218"/>
      <c r="AKB8" s="218"/>
      <c r="AKC8" s="218"/>
      <c r="AKD8" s="218"/>
      <c r="AKE8" s="218"/>
      <c r="AKF8" s="218"/>
      <c r="AKG8" s="218"/>
      <c r="AKH8" s="218"/>
      <c r="AKI8" s="218"/>
      <c r="AKJ8" s="218"/>
      <c r="AKK8" s="218"/>
      <c r="AKL8" s="218"/>
      <c r="AKM8" s="218"/>
      <c r="AKN8" s="218"/>
      <c r="AKO8" s="218"/>
      <c r="AKP8" s="218"/>
      <c r="AKQ8" s="218"/>
      <c r="AKR8" s="218"/>
      <c r="AKS8" s="218"/>
      <c r="AKT8" s="218"/>
      <c r="AKU8" s="218"/>
      <c r="AKV8" s="218"/>
      <c r="AKW8" s="218"/>
      <c r="AKX8" s="218"/>
      <c r="AKY8" s="218"/>
      <c r="AKZ8" s="218"/>
      <c r="ALA8" s="218"/>
      <c r="ALB8" s="218"/>
      <c r="ALC8" s="218"/>
      <c r="ALD8" s="218"/>
      <c r="ALE8" s="218"/>
      <c r="ALF8" s="218"/>
      <c r="ALG8" s="218"/>
      <c r="ALH8" s="218"/>
      <c r="ALI8" s="218"/>
      <c r="ALJ8" s="218"/>
      <c r="ALK8" s="218"/>
      <c r="ALL8" s="218"/>
      <c r="ALM8" s="218"/>
      <c r="ALN8" s="218"/>
      <c r="ALO8" s="218"/>
      <c r="ALP8" s="218"/>
      <c r="ALQ8" s="218"/>
      <c r="ALR8" s="218"/>
      <c r="ALS8" s="218"/>
      <c r="ALT8" s="218"/>
      <c r="ALU8" s="218"/>
      <c r="ALV8" s="218"/>
      <c r="ALW8" s="218"/>
      <c r="ALX8" s="218"/>
      <c r="ALY8" s="218"/>
      <c r="ALZ8" s="218"/>
      <c r="AMA8" s="218"/>
      <c r="AMB8" s="218"/>
      <c r="AMC8" s="218"/>
      <c r="AMD8" s="218"/>
      <c r="AME8" s="218"/>
      <c r="AMF8" s="218"/>
      <c r="AMG8" s="218"/>
      <c r="AMH8" s="218"/>
      <c r="AMI8" s="218"/>
      <c r="AMJ8" s="218"/>
      <c r="AMK8" s="218"/>
      <c r="AML8" s="218"/>
      <c r="AMM8" s="218"/>
      <c r="AMN8" s="218"/>
      <c r="AMO8" s="218"/>
      <c r="AMP8" s="218"/>
      <c r="AMQ8" s="218"/>
      <c r="AMR8" s="218"/>
      <c r="AMS8" s="218"/>
      <c r="AMT8" s="218"/>
      <c r="AMU8" s="218"/>
      <c r="AMV8" s="218"/>
      <c r="AMW8" s="218"/>
      <c r="AMX8" s="218"/>
      <c r="AMY8" s="218"/>
      <c r="AMZ8" s="218"/>
      <c r="ANA8" s="218"/>
      <c r="ANB8" s="218"/>
      <c r="ANC8" s="218"/>
      <c r="AND8" s="218"/>
      <c r="ANE8" s="218"/>
      <c r="ANF8" s="218"/>
      <c r="ANG8" s="218"/>
      <c r="ANH8" s="218"/>
      <c r="ANI8" s="218"/>
      <c r="ANJ8" s="218"/>
      <c r="ANK8" s="218"/>
      <c r="ANL8" s="218"/>
      <c r="ANM8" s="218"/>
      <c r="ANN8" s="218"/>
      <c r="ANO8" s="218"/>
      <c r="ANP8" s="218"/>
      <c r="ANQ8" s="218"/>
      <c r="ANR8" s="218"/>
      <c r="ANS8" s="218"/>
      <c r="ANT8" s="218"/>
      <c r="ANU8" s="218"/>
      <c r="ANV8" s="218"/>
      <c r="ANW8" s="218"/>
      <c r="ANX8" s="218"/>
      <c r="ANY8" s="218"/>
      <c r="ANZ8" s="218"/>
      <c r="AOA8" s="218"/>
      <c r="AOB8" s="218"/>
      <c r="AOC8" s="218"/>
      <c r="AOD8" s="218"/>
      <c r="AOE8" s="218"/>
      <c r="AOF8" s="218"/>
      <c r="AOG8" s="218"/>
      <c r="AOH8" s="218"/>
      <c r="AOI8" s="218"/>
      <c r="AOJ8" s="218"/>
      <c r="AOK8" s="218"/>
      <c r="AOL8" s="218"/>
      <c r="AOM8" s="218"/>
      <c r="AON8" s="218"/>
      <c r="AOO8" s="218"/>
      <c r="AOP8" s="218"/>
      <c r="AOQ8" s="218"/>
      <c r="AOR8" s="218"/>
      <c r="AOS8" s="218"/>
      <c r="AOT8" s="218"/>
      <c r="AOU8" s="218"/>
      <c r="AOV8" s="218"/>
      <c r="AOW8" s="218"/>
      <c r="AOX8" s="218"/>
      <c r="AOY8" s="218"/>
      <c r="AOZ8" s="218"/>
      <c r="APA8" s="218"/>
      <c r="APB8" s="218"/>
      <c r="APC8" s="218"/>
      <c r="APD8" s="218"/>
      <c r="APE8" s="218"/>
      <c r="APF8" s="218"/>
      <c r="APG8" s="218"/>
      <c r="APH8" s="218"/>
      <c r="API8" s="218"/>
      <c r="APJ8" s="218"/>
      <c r="APK8" s="218"/>
      <c r="APL8" s="218"/>
      <c r="APM8" s="218"/>
      <c r="APN8" s="218"/>
      <c r="APO8" s="218"/>
      <c r="APP8" s="218"/>
      <c r="APQ8" s="218"/>
      <c r="APR8" s="218"/>
      <c r="APS8" s="218"/>
      <c r="APT8" s="218"/>
      <c r="APU8" s="218"/>
      <c r="APV8" s="218"/>
      <c r="APW8" s="218"/>
      <c r="APX8" s="218"/>
      <c r="APY8" s="218"/>
      <c r="APZ8" s="218"/>
      <c r="AQA8" s="218"/>
      <c r="AQB8" s="218"/>
      <c r="AQC8" s="218"/>
      <c r="AQD8" s="218"/>
      <c r="AQE8" s="218"/>
      <c r="AQF8" s="218"/>
      <c r="AQG8" s="218"/>
      <c r="AQH8" s="218"/>
      <c r="AQI8" s="218"/>
      <c r="AQJ8" s="218"/>
      <c r="AQK8" s="218"/>
      <c r="AQL8" s="218"/>
      <c r="AQM8" s="218"/>
      <c r="AQN8" s="218"/>
      <c r="AQO8" s="218"/>
      <c r="AQP8" s="218"/>
      <c r="AQQ8" s="218"/>
      <c r="AQR8" s="218"/>
      <c r="AQS8" s="218"/>
      <c r="AQT8" s="218"/>
      <c r="AQU8" s="218"/>
      <c r="AQV8" s="218"/>
      <c r="AQW8" s="218"/>
      <c r="AQX8" s="218"/>
      <c r="AQY8" s="218"/>
      <c r="AQZ8" s="218"/>
      <c r="ARA8" s="218"/>
      <c r="ARB8" s="218"/>
      <c r="ARC8" s="218"/>
      <c r="ARD8" s="218"/>
      <c r="ARE8" s="218"/>
      <c r="ARF8" s="218"/>
      <c r="ARG8" s="218"/>
      <c r="ARH8" s="218"/>
      <c r="ARI8" s="218"/>
      <c r="ARJ8" s="218"/>
      <c r="ARK8" s="218"/>
      <c r="ARL8" s="218"/>
      <c r="ARM8" s="218"/>
      <c r="ARN8" s="218"/>
      <c r="ARO8" s="218"/>
      <c r="ARP8" s="218"/>
      <c r="ARQ8" s="218"/>
      <c r="ARR8" s="218"/>
      <c r="ARS8" s="218"/>
      <c r="ART8" s="218"/>
      <c r="ARU8" s="218"/>
      <c r="ARV8" s="218"/>
      <c r="ARW8" s="218"/>
      <c r="ARX8" s="218"/>
      <c r="ARY8" s="218"/>
      <c r="ARZ8" s="218"/>
      <c r="ASA8" s="218"/>
      <c r="ASB8" s="218"/>
      <c r="ASC8" s="218"/>
      <c r="ASD8" s="218"/>
      <c r="ASE8" s="218"/>
      <c r="ASF8" s="218"/>
      <c r="ASG8" s="218"/>
      <c r="ASH8" s="218"/>
      <c r="ASI8" s="218"/>
      <c r="ASJ8" s="218"/>
      <c r="ASK8" s="218"/>
      <c r="ASL8" s="218"/>
      <c r="ASM8" s="218"/>
      <c r="ASN8" s="218"/>
      <c r="ASO8" s="218"/>
      <c r="ASP8" s="218"/>
      <c r="ASQ8" s="218"/>
      <c r="ASR8" s="218"/>
      <c r="ASS8" s="218"/>
      <c r="AST8" s="218"/>
      <c r="ASU8" s="218"/>
      <c r="ASV8" s="218"/>
      <c r="ASW8" s="218"/>
      <c r="ASX8" s="218"/>
      <c r="ASY8" s="218"/>
      <c r="ASZ8" s="218"/>
      <c r="ATA8" s="218"/>
      <c r="ATB8" s="218"/>
      <c r="ATC8" s="218"/>
      <c r="ATD8" s="218"/>
      <c r="ATE8" s="218"/>
      <c r="ATF8" s="218"/>
      <c r="ATG8" s="218"/>
      <c r="ATH8" s="218"/>
      <c r="ATI8" s="218"/>
      <c r="ATJ8" s="218"/>
      <c r="ATK8" s="218"/>
      <c r="ATL8" s="218"/>
      <c r="ATM8" s="218"/>
      <c r="ATN8" s="218"/>
      <c r="ATO8" s="218"/>
      <c r="ATP8" s="218"/>
      <c r="ATQ8" s="218"/>
      <c r="ATR8" s="218"/>
      <c r="ATS8" s="218"/>
      <c r="ATT8" s="218"/>
      <c r="ATU8" s="218"/>
      <c r="ATV8" s="218"/>
      <c r="ATW8" s="218"/>
      <c r="ATX8" s="218"/>
      <c r="ATY8" s="218"/>
      <c r="ATZ8" s="218"/>
      <c r="AUA8" s="218"/>
      <c r="AUB8" s="218"/>
      <c r="AUC8" s="218"/>
      <c r="AUD8" s="218"/>
      <c r="AUE8" s="218"/>
      <c r="AUF8" s="218"/>
      <c r="AUG8" s="218"/>
      <c r="AUH8" s="218"/>
      <c r="AUI8" s="218"/>
      <c r="AUJ8" s="218"/>
      <c r="AUK8" s="218"/>
      <c r="AUL8" s="218"/>
      <c r="AUM8" s="218"/>
      <c r="AUN8" s="218"/>
      <c r="AUO8" s="218"/>
      <c r="AUP8" s="218"/>
      <c r="AUQ8" s="218"/>
      <c r="AUR8" s="218"/>
      <c r="AUS8" s="218"/>
      <c r="AUT8" s="218"/>
      <c r="AUU8" s="218"/>
      <c r="AUV8" s="218"/>
      <c r="AUW8" s="218"/>
      <c r="AUX8" s="218"/>
      <c r="AUY8" s="218"/>
      <c r="AUZ8" s="218"/>
      <c r="AVA8" s="218"/>
      <c r="AVB8" s="218"/>
      <c r="AVC8" s="218"/>
      <c r="AVD8" s="218"/>
      <c r="AVE8" s="218"/>
      <c r="AVF8" s="218"/>
      <c r="AVG8" s="218"/>
      <c r="AVH8" s="218"/>
      <c r="AVI8" s="218"/>
      <c r="AVJ8" s="218"/>
      <c r="AVK8" s="218"/>
      <c r="AVL8" s="218"/>
      <c r="AVM8" s="218"/>
      <c r="AVN8" s="218"/>
      <c r="AVO8" s="218"/>
      <c r="AVP8" s="218"/>
      <c r="AVQ8" s="218"/>
      <c r="AVR8" s="218"/>
      <c r="AVS8" s="218"/>
      <c r="AVT8" s="218"/>
      <c r="AVU8" s="218"/>
      <c r="AVV8" s="218"/>
      <c r="AVW8" s="218"/>
      <c r="AVX8" s="218"/>
      <c r="AVY8" s="218"/>
      <c r="AVZ8" s="218"/>
      <c r="AWA8" s="218"/>
      <c r="AWB8" s="218"/>
      <c r="AWC8" s="218"/>
      <c r="AWD8" s="218"/>
      <c r="AWE8" s="218"/>
      <c r="AWF8" s="218"/>
      <c r="AWG8" s="218"/>
      <c r="AWH8" s="218"/>
      <c r="AWI8" s="218"/>
      <c r="AWJ8" s="218"/>
      <c r="AWK8" s="218"/>
      <c r="AWL8" s="218"/>
      <c r="AWM8" s="218"/>
      <c r="AWN8" s="218"/>
      <c r="AWO8" s="218"/>
      <c r="AWP8" s="218"/>
      <c r="AWQ8" s="218"/>
      <c r="AWR8" s="218"/>
      <c r="AWS8" s="218"/>
      <c r="AWT8" s="218"/>
      <c r="AWU8" s="218"/>
      <c r="AWV8" s="218"/>
      <c r="AWW8" s="218"/>
      <c r="AWX8" s="218"/>
      <c r="AWY8" s="218"/>
      <c r="AWZ8" s="218"/>
      <c r="AXA8" s="218"/>
      <c r="AXB8" s="218"/>
      <c r="AXC8" s="218"/>
      <c r="AXD8" s="218"/>
      <c r="AXE8" s="218"/>
      <c r="AXF8" s="218"/>
      <c r="AXG8" s="218"/>
      <c r="AXH8" s="218"/>
      <c r="AXI8" s="218"/>
      <c r="AXJ8" s="218"/>
      <c r="AXK8" s="218"/>
      <c r="AXL8" s="218"/>
      <c r="AXM8" s="218"/>
      <c r="AXN8" s="218"/>
      <c r="AXO8" s="218"/>
      <c r="AXP8" s="218"/>
      <c r="AXQ8" s="218"/>
      <c r="AXR8" s="218"/>
      <c r="AXS8" s="218"/>
      <c r="AXT8" s="218"/>
      <c r="AXU8" s="218"/>
      <c r="AXV8" s="218"/>
      <c r="AXW8" s="218"/>
      <c r="AXX8" s="218"/>
      <c r="AXY8" s="218"/>
      <c r="AXZ8" s="218"/>
      <c r="AYA8" s="218"/>
      <c r="AYB8" s="218"/>
      <c r="AYC8" s="218"/>
      <c r="AYD8" s="218"/>
      <c r="AYE8" s="218"/>
      <c r="AYF8" s="218"/>
      <c r="AYG8" s="218"/>
      <c r="AYH8" s="218"/>
      <c r="AYI8" s="218"/>
      <c r="AYJ8" s="218"/>
      <c r="AYK8" s="218"/>
      <c r="AYL8" s="218"/>
      <c r="AYM8" s="218"/>
      <c r="AYN8" s="218"/>
      <c r="AYO8" s="218"/>
      <c r="AYP8" s="218"/>
      <c r="AYQ8" s="218"/>
      <c r="AYR8" s="218"/>
      <c r="AYS8" s="218"/>
      <c r="AYT8" s="218"/>
      <c r="AYU8" s="218"/>
      <c r="AYV8" s="218"/>
      <c r="AYW8" s="218"/>
      <c r="AYX8" s="218"/>
      <c r="AYY8" s="218"/>
      <c r="AYZ8" s="218"/>
      <c r="AZA8" s="218"/>
      <c r="AZB8" s="218"/>
      <c r="AZC8" s="218"/>
      <c r="AZD8" s="218"/>
      <c r="AZE8" s="218"/>
      <c r="AZF8" s="218"/>
      <c r="AZG8" s="218"/>
      <c r="AZH8" s="218"/>
      <c r="AZI8" s="218"/>
      <c r="AZJ8" s="218"/>
      <c r="AZK8" s="218"/>
      <c r="AZL8" s="218"/>
      <c r="AZM8" s="218"/>
      <c r="AZN8" s="218"/>
      <c r="AZO8" s="218"/>
      <c r="AZP8" s="218"/>
      <c r="AZQ8" s="218"/>
      <c r="AZR8" s="218"/>
      <c r="AZS8" s="218"/>
      <c r="AZT8" s="218"/>
      <c r="AZU8" s="218"/>
      <c r="AZV8" s="218"/>
      <c r="AZW8" s="218"/>
      <c r="AZX8" s="218"/>
      <c r="AZY8" s="218"/>
      <c r="AZZ8" s="218"/>
      <c r="BAA8" s="218"/>
      <c r="BAB8" s="218"/>
      <c r="BAC8" s="218"/>
      <c r="BAD8" s="218"/>
      <c r="BAE8" s="218"/>
      <c r="BAF8" s="218"/>
      <c r="BAG8" s="218"/>
      <c r="BAH8" s="218"/>
      <c r="BAI8" s="218"/>
      <c r="BAJ8" s="218"/>
      <c r="BAK8" s="218"/>
      <c r="BAL8" s="218"/>
      <c r="BAM8" s="218"/>
      <c r="BAN8" s="218"/>
      <c r="BAO8" s="218"/>
      <c r="BAP8" s="218"/>
      <c r="BAQ8" s="218"/>
      <c r="BAR8" s="218"/>
      <c r="BAS8" s="218"/>
      <c r="BAT8" s="218"/>
      <c r="BAU8" s="218"/>
      <c r="BAV8" s="218"/>
      <c r="BAW8" s="218"/>
      <c r="BAX8" s="218"/>
      <c r="BAY8" s="218"/>
      <c r="BAZ8" s="218"/>
      <c r="BBA8" s="218"/>
      <c r="BBB8" s="218"/>
      <c r="BBC8" s="218"/>
      <c r="BBD8" s="218"/>
      <c r="BBE8" s="218"/>
      <c r="BBF8" s="218"/>
      <c r="BBG8" s="218"/>
      <c r="BBH8" s="218"/>
      <c r="BBI8" s="218"/>
      <c r="BBJ8" s="218"/>
      <c r="BBK8" s="218"/>
      <c r="BBL8" s="218"/>
      <c r="BBM8" s="218"/>
      <c r="BBN8" s="218"/>
      <c r="BBO8" s="218"/>
      <c r="BBP8" s="218"/>
      <c r="BBQ8" s="218"/>
      <c r="BBR8" s="218"/>
      <c r="BBS8" s="218"/>
      <c r="BBT8" s="218"/>
      <c r="BBU8" s="218"/>
      <c r="BBV8" s="218"/>
      <c r="BBW8" s="218"/>
      <c r="BBX8" s="218"/>
      <c r="BBY8" s="218"/>
      <c r="BBZ8" s="218"/>
      <c r="BCA8" s="218"/>
      <c r="BCB8" s="218"/>
      <c r="BCC8" s="218"/>
      <c r="BCD8" s="218"/>
      <c r="BCE8" s="218"/>
      <c r="BCF8" s="218"/>
      <c r="BCG8" s="218"/>
      <c r="BCH8" s="218"/>
      <c r="BCI8" s="218"/>
      <c r="BCJ8" s="218"/>
      <c r="BCK8" s="218"/>
      <c r="BCL8" s="218"/>
      <c r="BCM8" s="218"/>
      <c r="BCN8" s="218"/>
      <c r="BCO8" s="218"/>
      <c r="BCP8" s="218"/>
      <c r="BCQ8" s="218"/>
      <c r="BCR8" s="218"/>
      <c r="BCS8" s="218"/>
      <c r="BCT8" s="218"/>
      <c r="BCU8" s="218"/>
      <c r="BCV8" s="218"/>
      <c r="BCW8" s="218"/>
      <c r="BCX8" s="218"/>
      <c r="BCY8" s="218"/>
      <c r="BCZ8" s="218"/>
      <c r="BDA8" s="218"/>
      <c r="BDB8" s="218"/>
      <c r="BDC8" s="218"/>
      <c r="BDD8" s="218"/>
      <c r="BDE8" s="218"/>
      <c r="BDF8" s="218"/>
      <c r="BDG8" s="218"/>
      <c r="BDH8" s="218"/>
      <c r="BDI8" s="218"/>
      <c r="BDJ8" s="218"/>
      <c r="BDK8" s="218"/>
      <c r="BDL8" s="218"/>
      <c r="BDM8" s="218"/>
      <c r="BDN8" s="218"/>
      <c r="BDO8" s="218"/>
      <c r="BDP8" s="218"/>
      <c r="BDQ8" s="218"/>
      <c r="BDR8" s="218"/>
      <c r="BDS8" s="218"/>
      <c r="BDT8" s="218"/>
      <c r="BDU8" s="218"/>
    </row>
    <row r="9" spans="1:1477" s="6" customFormat="1" ht="12" customHeight="1" thickBot="1">
      <c r="B9" s="90"/>
      <c r="C9" s="90"/>
      <c r="D9" s="90"/>
      <c r="E9" s="72"/>
      <c r="F9" s="90"/>
      <c r="G9" s="90"/>
      <c r="H9" s="223"/>
      <c r="I9" s="91"/>
      <c r="J9" s="91"/>
      <c r="K9" s="91"/>
      <c r="L9" s="91"/>
      <c r="M9" s="165"/>
      <c r="N9" s="73"/>
      <c r="O9" s="91"/>
      <c r="P9" s="91"/>
      <c r="Q9" s="91"/>
      <c r="R9" s="91"/>
      <c r="S9" s="91"/>
      <c r="T9" s="92"/>
      <c r="U9" s="92"/>
      <c r="V9" s="92"/>
      <c r="W9" s="92"/>
      <c r="X9" s="92"/>
      <c r="Y9" s="225"/>
      <c r="Z9" s="225"/>
      <c r="AA9" s="225"/>
      <c r="AB9" s="225"/>
      <c r="AC9" s="225"/>
      <c r="AD9" s="165"/>
      <c r="AE9" s="73"/>
      <c r="AF9" s="225"/>
      <c r="AG9" s="225"/>
      <c r="AH9" s="91"/>
      <c r="AI9" s="91"/>
      <c r="AJ9" s="93"/>
      <c r="AK9" s="93"/>
      <c r="AL9" s="95"/>
      <c r="AM9" s="95"/>
      <c r="AN9" s="93"/>
      <c r="AO9" s="93"/>
      <c r="AP9" s="95"/>
      <c r="AQ9" s="95"/>
      <c r="AR9" s="93"/>
      <c r="AS9" s="93"/>
      <c r="AT9" s="95"/>
      <c r="AU9" s="95"/>
      <c r="AV9" s="93"/>
      <c r="AW9" s="93"/>
      <c r="AX9" s="95"/>
      <c r="AY9" s="95"/>
      <c r="AZ9" s="93"/>
      <c r="BA9" s="93"/>
      <c r="BB9" s="95"/>
      <c r="BC9" s="95"/>
      <c r="BD9" s="93"/>
      <c r="BE9" s="93"/>
      <c r="BF9" s="95"/>
      <c r="BG9" s="95"/>
      <c r="BH9" s="93"/>
      <c r="BI9" s="93"/>
      <c r="BJ9" s="95"/>
      <c r="BK9" s="95"/>
      <c r="BL9" s="93"/>
      <c r="BM9" s="93"/>
      <c r="BN9" s="95"/>
      <c r="BO9" s="95"/>
      <c r="BP9" s="93"/>
      <c r="BQ9" s="93"/>
      <c r="BR9" s="95"/>
      <c r="BS9" s="95"/>
      <c r="BT9" s="93"/>
      <c r="BU9" s="93"/>
      <c r="BV9" s="95"/>
      <c r="BW9" s="95"/>
      <c r="BX9" s="93"/>
      <c r="BY9" s="252"/>
      <c r="BZ9" s="95"/>
      <c r="CA9" s="95"/>
      <c r="CB9" s="93"/>
      <c r="CC9" s="93"/>
      <c r="CD9" s="95"/>
      <c r="CE9" s="95"/>
      <c r="CF9" s="93"/>
      <c r="CG9" s="93"/>
      <c r="CH9" s="95"/>
      <c r="CI9" s="95"/>
      <c r="CJ9" s="93"/>
      <c r="CK9" s="93"/>
      <c r="CL9" s="95"/>
      <c r="CM9" s="95"/>
      <c r="CN9" s="94"/>
      <c r="CO9" s="94"/>
      <c r="CP9" s="94"/>
      <c r="CQ9" s="94"/>
      <c r="CR9" s="94"/>
      <c r="CS9" s="94"/>
      <c r="CT9" s="72"/>
      <c r="CU9" s="90"/>
      <c r="CV9" s="90"/>
      <c r="CW9" s="72"/>
      <c r="CX9" s="72"/>
      <c r="CY9" s="90"/>
      <c r="CZ9" s="90"/>
      <c r="DA9" s="90"/>
      <c r="DB9" s="92"/>
      <c r="DC9" s="91"/>
      <c r="DD9" s="248"/>
      <c r="DE9" s="246"/>
      <c r="DF9" s="246"/>
      <c r="DG9" s="246"/>
      <c r="DH9" s="246"/>
      <c r="DI9" s="246"/>
      <c r="DJ9" s="246"/>
      <c r="DK9" s="246"/>
      <c r="DL9" s="246"/>
      <c r="DM9" s="246"/>
      <c r="DN9" s="246"/>
      <c r="DO9" s="246"/>
      <c r="DP9" s="246"/>
      <c r="DQ9" s="246"/>
      <c r="DR9" s="246"/>
      <c r="DS9" s="246"/>
      <c r="DT9" s="246"/>
      <c r="DU9" s="246"/>
      <c r="DV9" s="246"/>
      <c r="DW9" s="246"/>
      <c r="DX9" s="246"/>
      <c r="DY9" s="246"/>
      <c r="DZ9" s="246"/>
      <c r="EA9" s="246"/>
      <c r="EB9" s="246"/>
      <c r="EC9" s="246"/>
      <c r="ED9" s="246"/>
      <c r="EE9" s="246"/>
      <c r="EF9" s="246"/>
      <c r="EG9" s="246"/>
      <c r="EH9" s="246"/>
      <c r="EI9" s="246"/>
      <c r="EJ9" s="246"/>
      <c r="EK9" s="246"/>
      <c r="EL9" s="246"/>
      <c r="EM9" s="246"/>
      <c r="EN9" s="246"/>
      <c r="EO9" s="246"/>
      <c r="EP9" s="246"/>
      <c r="EQ9" s="246"/>
      <c r="ER9" s="246"/>
      <c r="ES9" s="246"/>
      <c r="ET9" s="246"/>
      <c r="EU9" s="246"/>
      <c r="EV9" s="246"/>
      <c r="EW9" s="246"/>
      <c r="EX9" s="246"/>
      <c r="EY9" s="246"/>
      <c r="EZ9" s="246"/>
      <c r="FA9" s="246"/>
      <c r="FB9" s="246"/>
      <c r="FC9" s="246"/>
      <c r="FD9" s="246"/>
      <c r="FE9" s="246"/>
      <c r="FF9" s="246"/>
      <c r="FG9" s="246"/>
      <c r="FH9" s="246"/>
      <c r="FI9" s="246"/>
      <c r="FJ9" s="246"/>
      <c r="FK9" s="246"/>
      <c r="FL9" s="246"/>
      <c r="FM9" s="246"/>
      <c r="FN9" s="246"/>
      <c r="FO9" s="246"/>
      <c r="FP9" s="246"/>
      <c r="FQ9" s="246"/>
      <c r="FR9" s="246"/>
      <c r="FS9" s="246"/>
      <c r="FT9" s="246"/>
      <c r="FU9" s="246"/>
      <c r="FV9" s="246"/>
      <c r="FW9" s="246"/>
      <c r="FX9" s="246"/>
      <c r="FY9" s="246"/>
      <c r="FZ9" s="246"/>
      <c r="GA9" s="246"/>
      <c r="GB9" s="246"/>
      <c r="GC9" s="246"/>
      <c r="GD9" s="246"/>
      <c r="GE9" s="246"/>
      <c r="GF9" s="246"/>
      <c r="GG9" s="246"/>
      <c r="GH9" s="246"/>
      <c r="GI9" s="246"/>
      <c r="GJ9" s="246"/>
      <c r="GK9" s="246"/>
      <c r="GL9" s="246"/>
      <c r="GM9" s="246"/>
      <c r="GN9" s="246"/>
      <c r="GO9" s="246"/>
      <c r="GP9" s="246"/>
      <c r="GQ9" s="246"/>
      <c r="GR9" s="246"/>
      <c r="GS9" s="246"/>
      <c r="GT9" s="246"/>
      <c r="GU9" s="246"/>
      <c r="GV9" s="246"/>
      <c r="GW9" s="246"/>
      <c r="GX9" s="246"/>
      <c r="GY9" s="246"/>
      <c r="GZ9" s="246"/>
      <c r="HA9" s="246"/>
      <c r="HB9" s="246"/>
      <c r="HC9" s="246"/>
      <c r="HD9" s="246"/>
      <c r="HE9" s="246"/>
      <c r="HF9" s="246"/>
      <c r="HG9" s="246"/>
      <c r="HH9" s="246"/>
      <c r="HI9" s="246"/>
      <c r="HJ9" s="246"/>
      <c r="HK9" s="246"/>
      <c r="HL9" s="246"/>
      <c r="HM9" s="246"/>
      <c r="HN9" s="246"/>
      <c r="HO9" s="246"/>
      <c r="HP9" s="246"/>
      <c r="HQ9" s="246"/>
      <c r="HR9" s="246"/>
      <c r="HS9" s="246"/>
      <c r="HT9" s="246"/>
      <c r="HU9" s="246"/>
      <c r="HV9" s="246"/>
      <c r="HW9" s="246"/>
      <c r="HX9" s="246"/>
      <c r="HY9" s="246"/>
      <c r="HZ9" s="246"/>
      <c r="IA9" s="246"/>
      <c r="IB9" s="246"/>
      <c r="IC9" s="246"/>
      <c r="ID9" s="246"/>
      <c r="IE9" s="246"/>
      <c r="IF9" s="246"/>
      <c r="IG9" s="246"/>
      <c r="IH9" s="246"/>
      <c r="II9" s="246"/>
      <c r="IJ9" s="246"/>
      <c r="IK9" s="246"/>
      <c r="IL9" s="246"/>
      <c r="IM9" s="246"/>
      <c r="IN9" s="246"/>
      <c r="IO9" s="246"/>
      <c r="IP9" s="246"/>
      <c r="IQ9" s="246"/>
      <c r="IR9" s="246"/>
      <c r="IS9" s="246"/>
      <c r="IT9" s="246"/>
      <c r="IU9" s="246"/>
      <c r="IV9" s="246"/>
      <c r="IW9" s="246"/>
      <c r="IX9" s="246"/>
      <c r="IY9" s="246"/>
      <c r="IZ9" s="246"/>
      <c r="JA9" s="246"/>
      <c r="JB9" s="246"/>
      <c r="JC9" s="246"/>
      <c r="JD9" s="246"/>
      <c r="JE9" s="246"/>
      <c r="JF9" s="246"/>
      <c r="JG9" s="246"/>
      <c r="JH9" s="246"/>
      <c r="JI9" s="246"/>
      <c r="JJ9" s="246"/>
      <c r="JK9" s="246"/>
      <c r="JL9" s="246"/>
      <c r="JM9" s="246"/>
      <c r="JN9" s="246"/>
      <c r="JO9" s="246"/>
      <c r="JP9" s="246"/>
      <c r="JQ9" s="246"/>
      <c r="JR9" s="246"/>
      <c r="JS9" s="246"/>
      <c r="JT9" s="246"/>
      <c r="JU9" s="246"/>
      <c r="JV9" s="246"/>
      <c r="JW9" s="246"/>
      <c r="JX9" s="246"/>
      <c r="JY9" s="246"/>
      <c r="JZ9" s="246"/>
      <c r="KA9" s="246"/>
      <c r="KB9" s="246"/>
      <c r="KC9" s="246"/>
      <c r="KD9" s="246"/>
      <c r="KE9" s="246"/>
      <c r="KF9" s="246"/>
      <c r="KG9" s="246"/>
      <c r="KH9" s="246"/>
      <c r="KI9" s="246"/>
      <c r="KJ9" s="246"/>
      <c r="KK9" s="246"/>
      <c r="KL9" s="246"/>
      <c r="KM9" s="246"/>
      <c r="KN9" s="246"/>
      <c r="KO9" s="246"/>
      <c r="KP9" s="246"/>
      <c r="KQ9" s="246"/>
      <c r="KR9" s="246"/>
      <c r="KS9" s="246"/>
      <c r="KT9" s="246"/>
      <c r="KU9" s="246"/>
      <c r="KV9" s="246"/>
      <c r="KW9" s="246"/>
      <c r="KX9" s="246"/>
      <c r="KY9" s="246"/>
      <c r="KZ9" s="246"/>
      <c r="LA9" s="246"/>
      <c r="LB9" s="246"/>
      <c r="LC9" s="246"/>
      <c r="LD9" s="246"/>
      <c r="LE9" s="246"/>
      <c r="LF9" s="246"/>
      <c r="LG9" s="246"/>
      <c r="LH9" s="246"/>
      <c r="LI9" s="246"/>
      <c r="LJ9" s="246"/>
      <c r="LK9" s="246"/>
      <c r="LL9" s="246"/>
      <c r="LM9" s="246"/>
      <c r="LN9" s="246"/>
      <c r="LO9" s="246"/>
      <c r="LP9" s="246"/>
      <c r="LQ9" s="246"/>
      <c r="LR9" s="246"/>
      <c r="LS9" s="246"/>
      <c r="LT9" s="246"/>
      <c r="LU9" s="246"/>
      <c r="LV9" s="246"/>
      <c r="LW9" s="246"/>
      <c r="LX9" s="246"/>
      <c r="LY9" s="246"/>
      <c r="LZ9" s="246"/>
      <c r="MA9" s="246"/>
      <c r="MB9" s="246"/>
      <c r="MC9" s="246"/>
      <c r="MD9" s="246"/>
      <c r="ME9" s="246"/>
      <c r="MF9" s="246"/>
      <c r="MG9" s="246"/>
      <c r="MH9" s="246"/>
      <c r="MI9" s="246"/>
      <c r="MJ9" s="246"/>
      <c r="MK9" s="246"/>
      <c r="ML9" s="246"/>
      <c r="MM9" s="246"/>
      <c r="MN9" s="246"/>
      <c r="MO9" s="246"/>
      <c r="MP9" s="246"/>
      <c r="MQ9" s="246"/>
      <c r="MR9" s="246"/>
      <c r="MS9" s="246"/>
      <c r="MT9" s="246"/>
      <c r="MU9" s="246"/>
      <c r="MV9" s="246"/>
      <c r="MW9" s="246"/>
      <c r="MX9" s="246"/>
      <c r="MY9" s="246"/>
      <c r="MZ9" s="246"/>
      <c r="NA9" s="246"/>
      <c r="NB9" s="246"/>
      <c r="NC9" s="246"/>
      <c r="ND9" s="246"/>
      <c r="NE9" s="246"/>
      <c r="NF9" s="246"/>
      <c r="NG9" s="246"/>
      <c r="NH9" s="246"/>
      <c r="NI9" s="246"/>
      <c r="NJ9" s="246"/>
      <c r="NK9" s="246"/>
      <c r="NL9" s="246"/>
      <c r="NM9" s="246"/>
      <c r="NN9" s="246"/>
      <c r="NO9" s="246"/>
      <c r="NP9" s="246"/>
      <c r="NQ9" s="246"/>
      <c r="NR9" s="246"/>
      <c r="NS9" s="246"/>
      <c r="NT9" s="246"/>
      <c r="NU9" s="246"/>
      <c r="NV9" s="246"/>
      <c r="NW9" s="246"/>
      <c r="NX9" s="246"/>
      <c r="NY9" s="246"/>
      <c r="NZ9" s="246"/>
      <c r="OA9" s="246"/>
      <c r="OB9" s="246"/>
      <c r="OC9" s="246"/>
      <c r="OD9" s="246"/>
      <c r="OE9" s="246"/>
      <c r="OF9" s="246"/>
      <c r="OG9" s="246"/>
      <c r="OH9" s="246"/>
      <c r="OI9" s="246"/>
      <c r="OJ9" s="246"/>
      <c r="OK9" s="246"/>
      <c r="OL9" s="246"/>
      <c r="OM9" s="246"/>
      <c r="ON9" s="246"/>
      <c r="OO9" s="246"/>
      <c r="OP9" s="246"/>
      <c r="OQ9" s="246"/>
      <c r="OR9" s="246"/>
      <c r="OS9" s="246"/>
      <c r="OT9" s="246"/>
      <c r="OU9" s="246"/>
      <c r="OV9" s="246"/>
      <c r="OW9" s="246"/>
      <c r="OX9" s="246"/>
      <c r="OY9" s="246"/>
      <c r="OZ9" s="246"/>
      <c r="PA9" s="246"/>
      <c r="PB9" s="246"/>
      <c r="PC9" s="246"/>
      <c r="PD9" s="246"/>
      <c r="PE9" s="246"/>
      <c r="PF9" s="246"/>
      <c r="PG9" s="246"/>
      <c r="PH9" s="246"/>
      <c r="PI9" s="246"/>
      <c r="PJ9" s="246"/>
      <c r="PK9" s="246"/>
      <c r="PL9" s="246"/>
      <c r="PM9" s="246"/>
      <c r="PN9" s="246"/>
      <c r="PO9" s="246"/>
      <c r="PP9" s="246"/>
      <c r="PQ9" s="246"/>
      <c r="PR9" s="246"/>
      <c r="PS9" s="246"/>
      <c r="PT9" s="246"/>
      <c r="PU9" s="246"/>
      <c r="PV9" s="246"/>
      <c r="PW9" s="246"/>
      <c r="PX9" s="246"/>
      <c r="PY9" s="246"/>
      <c r="PZ9" s="246"/>
      <c r="QA9" s="246"/>
      <c r="QB9" s="246"/>
      <c r="QC9" s="246"/>
      <c r="QD9" s="246"/>
      <c r="QE9" s="246"/>
      <c r="QF9" s="246"/>
      <c r="QG9" s="246"/>
      <c r="QH9" s="246"/>
      <c r="QI9" s="246"/>
      <c r="QJ9" s="246"/>
      <c r="QK9" s="246"/>
      <c r="QL9" s="246"/>
      <c r="QM9" s="246"/>
      <c r="QN9" s="246"/>
      <c r="QO9" s="246"/>
      <c r="QP9" s="246"/>
      <c r="QQ9" s="246"/>
      <c r="QR9" s="246"/>
      <c r="QS9" s="246"/>
      <c r="QT9" s="246"/>
      <c r="QU9" s="246"/>
      <c r="QV9" s="246"/>
      <c r="QW9" s="246"/>
      <c r="QX9" s="246"/>
      <c r="QY9" s="246"/>
      <c r="QZ9" s="246"/>
      <c r="RA9" s="246"/>
      <c r="RB9" s="246"/>
      <c r="RC9" s="246"/>
      <c r="RD9" s="246"/>
      <c r="RE9" s="246"/>
      <c r="RF9" s="246"/>
      <c r="RG9" s="246"/>
      <c r="RH9" s="246"/>
      <c r="RI9" s="246"/>
      <c r="RJ9" s="246"/>
      <c r="RK9" s="246"/>
      <c r="RL9" s="246"/>
      <c r="RM9" s="246"/>
      <c r="RN9" s="246"/>
      <c r="RO9" s="246"/>
      <c r="RP9" s="246"/>
      <c r="RQ9" s="246"/>
      <c r="RR9" s="246"/>
      <c r="RS9" s="246"/>
      <c r="RT9" s="246"/>
      <c r="RU9" s="246"/>
      <c r="RV9" s="246"/>
      <c r="RW9" s="246"/>
      <c r="RX9" s="246"/>
      <c r="RY9" s="246"/>
      <c r="RZ9" s="246"/>
      <c r="SA9" s="246"/>
      <c r="SB9" s="246"/>
      <c r="SC9" s="246"/>
      <c r="SD9" s="246"/>
      <c r="SE9" s="246"/>
      <c r="SF9" s="246"/>
      <c r="SG9" s="246"/>
      <c r="SH9" s="246"/>
      <c r="SI9" s="246"/>
      <c r="SJ9" s="246"/>
      <c r="SK9" s="246"/>
      <c r="SL9" s="246"/>
      <c r="SM9" s="246"/>
      <c r="SN9" s="246"/>
      <c r="SO9" s="246"/>
      <c r="SP9" s="246"/>
      <c r="SQ9" s="246"/>
      <c r="SR9" s="246"/>
      <c r="SS9" s="246"/>
      <c r="ST9" s="246"/>
      <c r="SU9" s="246"/>
      <c r="SV9" s="246"/>
      <c r="SW9" s="246"/>
      <c r="SX9" s="246"/>
      <c r="SY9" s="246"/>
      <c r="SZ9" s="246"/>
      <c r="TA9" s="246"/>
      <c r="TB9" s="246"/>
      <c r="TC9" s="246"/>
      <c r="TD9" s="246"/>
      <c r="TE9" s="246"/>
      <c r="TF9" s="246"/>
      <c r="TG9" s="246"/>
      <c r="TH9" s="246"/>
      <c r="TI9" s="246"/>
      <c r="TJ9" s="246"/>
      <c r="TK9" s="246"/>
      <c r="TL9" s="246"/>
      <c r="TM9" s="246"/>
      <c r="TN9" s="246"/>
      <c r="TO9" s="246"/>
      <c r="TP9" s="246"/>
      <c r="TQ9" s="246"/>
      <c r="TR9" s="246"/>
      <c r="TS9" s="246"/>
      <c r="TT9" s="246"/>
      <c r="TU9" s="246"/>
      <c r="TV9" s="246"/>
      <c r="TW9" s="246"/>
      <c r="TX9" s="246"/>
      <c r="TY9" s="246"/>
      <c r="TZ9" s="246"/>
      <c r="UA9" s="246"/>
      <c r="UB9" s="246"/>
      <c r="UC9" s="246"/>
      <c r="UD9" s="246"/>
      <c r="UE9" s="246"/>
      <c r="UF9" s="246"/>
      <c r="UG9" s="246"/>
      <c r="UH9" s="246"/>
      <c r="UI9" s="246"/>
      <c r="UJ9" s="246"/>
      <c r="UK9" s="246"/>
      <c r="UL9" s="246"/>
      <c r="UM9" s="246"/>
      <c r="UN9" s="246"/>
      <c r="UO9" s="246"/>
      <c r="UP9" s="246"/>
      <c r="UQ9" s="246"/>
      <c r="UR9" s="246"/>
      <c r="US9" s="246"/>
      <c r="UT9" s="246"/>
      <c r="UU9" s="246"/>
      <c r="UV9" s="246"/>
      <c r="UW9" s="246"/>
      <c r="UX9" s="246"/>
      <c r="UY9" s="246"/>
      <c r="UZ9" s="246"/>
      <c r="VA9" s="246"/>
      <c r="VB9" s="246"/>
      <c r="VC9" s="246"/>
      <c r="VD9" s="246"/>
      <c r="VE9" s="246"/>
      <c r="VF9" s="246"/>
      <c r="VG9" s="246"/>
      <c r="VH9" s="246"/>
      <c r="VI9" s="246"/>
      <c r="VJ9" s="246"/>
      <c r="VK9" s="246"/>
      <c r="VL9" s="246"/>
      <c r="VM9" s="246"/>
      <c r="VN9" s="246"/>
      <c r="VO9" s="246"/>
      <c r="VP9" s="246"/>
      <c r="VQ9" s="246"/>
      <c r="VR9" s="246"/>
      <c r="VS9" s="246"/>
      <c r="VT9" s="246"/>
      <c r="VU9" s="246"/>
      <c r="VV9" s="246"/>
      <c r="VW9" s="246"/>
      <c r="VX9" s="246"/>
      <c r="VY9" s="246"/>
      <c r="VZ9" s="246"/>
      <c r="WA9" s="246"/>
      <c r="WB9" s="246"/>
      <c r="WC9" s="246"/>
      <c r="WD9" s="246"/>
      <c r="WE9" s="246"/>
      <c r="WF9" s="246"/>
      <c r="WG9" s="246"/>
      <c r="WH9" s="246"/>
      <c r="WI9" s="246"/>
      <c r="WJ9" s="246"/>
      <c r="WK9" s="246"/>
      <c r="WL9" s="246"/>
      <c r="WM9" s="246"/>
      <c r="WN9" s="246"/>
      <c r="WO9" s="246"/>
      <c r="WP9" s="246"/>
      <c r="WQ9" s="246"/>
      <c r="WR9" s="246"/>
      <c r="WS9" s="246"/>
      <c r="WT9" s="246"/>
      <c r="WU9" s="246"/>
      <c r="WV9" s="246"/>
      <c r="WW9" s="246"/>
      <c r="WX9" s="246"/>
      <c r="WY9" s="246"/>
      <c r="WZ9" s="246"/>
      <c r="XA9" s="246"/>
      <c r="XB9" s="246"/>
      <c r="XC9" s="246"/>
      <c r="XD9" s="246"/>
      <c r="XE9" s="246"/>
      <c r="XF9" s="246"/>
      <c r="XG9" s="246"/>
      <c r="XH9" s="246"/>
      <c r="XI9" s="246"/>
      <c r="XJ9" s="246"/>
      <c r="XK9" s="246"/>
      <c r="XL9" s="246"/>
      <c r="XM9" s="246"/>
      <c r="XN9" s="246"/>
      <c r="XO9" s="246"/>
      <c r="XP9" s="246"/>
      <c r="XQ9" s="246"/>
      <c r="XR9" s="246"/>
      <c r="XS9" s="246"/>
      <c r="XT9" s="246"/>
      <c r="XU9" s="246"/>
      <c r="XV9" s="246"/>
      <c r="XW9" s="246"/>
      <c r="XX9" s="246"/>
      <c r="XY9" s="246"/>
      <c r="XZ9" s="246"/>
      <c r="YA9" s="246"/>
      <c r="YB9" s="246"/>
      <c r="YC9" s="246"/>
      <c r="YD9" s="246"/>
      <c r="YE9" s="246"/>
      <c r="YF9" s="246"/>
      <c r="YG9" s="246"/>
      <c r="YH9" s="246"/>
      <c r="YI9" s="246"/>
      <c r="YJ9" s="246"/>
      <c r="YK9" s="246"/>
      <c r="YL9" s="246"/>
      <c r="YM9" s="246"/>
      <c r="YN9" s="246"/>
      <c r="YO9" s="246"/>
      <c r="YP9" s="246"/>
      <c r="YQ9" s="246"/>
      <c r="YR9" s="246"/>
      <c r="YS9" s="246"/>
      <c r="YT9" s="246"/>
      <c r="YU9" s="246"/>
      <c r="YV9" s="246"/>
      <c r="YW9" s="246"/>
      <c r="YX9" s="246"/>
      <c r="YY9" s="246"/>
      <c r="YZ9" s="246"/>
      <c r="ZA9" s="246"/>
      <c r="ZB9" s="246"/>
      <c r="ZC9" s="246"/>
      <c r="ZD9" s="246"/>
      <c r="ZE9" s="246"/>
      <c r="ZF9" s="246"/>
      <c r="ZG9" s="246"/>
      <c r="ZH9" s="246"/>
      <c r="ZI9" s="246"/>
      <c r="ZJ9" s="246"/>
      <c r="ZK9" s="246"/>
      <c r="ZL9" s="246"/>
      <c r="ZM9" s="246"/>
      <c r="ZN9" s="246"/>
      <c r="ZO9" s="246"/>
      <c r="ZP9" s="246"/>
      <c r="ZQ9" s="246"/>
      <c r="ZR9" s="246"/>
      <c r="ZS9" s="246"/>
      <c r="ZT9" s="246"/>
      <c r="ZU9" s="246"/>
      <c r="ZV9" s="246"/>
      <c r="ZW9" s="246"/>
      <c r="ZX9" s="246"/>
      <c r="ZY9" s="246"/>
      <c r="ZZ9" s="246"/>
      <c r="AAA9" s="246"/>
      <c r="AAB9" s="246"/>
      <c r="AAC9" s="246"/>
      <c r="AAD9" s="246"/>
      <c r="AAE9" s="246"/>
      <c r="AAF9" s="246"/>
      <c r="AAG9" s="246"/>
      <c r="AAH9" s="246"/>
      <c r="AAI9" s="246"/>
      <c r="AAJ9" s="246"/>
      <c r="AAK9" s="246"/>
      <c r="AAL9" s="246"/>
      <c r="AAM9" s="246"/>
      <c r="AAN9" s="246"/>
      <c r="AAO9" s="246"/>
      <c r="AAP9" s="246"/>
      <c r="AAQ9" s="246"/>
      <c r="AAR9" s="246"/>
      <c r="AAS9" s="246"/>
      <c r="AAT9" s="246"/>
      <c r="AAU9" s="246"/>
      <c r="AAV9" s="246"/>
      <c r="AAW9" s="246"/>
      <c r="AAX9" s="246"/>
      <c r="AAY9" s="246"/>
      <c r="AAZ9" s="246"/>
      <c r="ABA9" s="246"/>
      <c r="ABB9" s="246"/>
      <c r="ABC9" s="246"/>
      <c r="ABD9" s="246"/>
      <c r="ABE9" s="246"/>
      <c r="ABF9" s="246"/>
      <c r="ABG9" s="246"/>
      <c r="ABH9" s="246"/>
      <c r="ABI9" s="246"/>
      <c r="ABJ9" s="246"/>
      <c r="ABK9" s="246"/>
      <c r="ABL9" s="246"/>
      <c r="ABM9" s="246"/>
      <c r="ABN9" s="246"/>
      <c r="ABO9" s="246"/>
      <c r="ABP9" s="246"/>
      <c r="ABQ9" s="246"/>
      <c r="ABR9" s="246"/>
      <c r="ABS9" s="246"/>
      <c r="ABT9" s="246"/>
      <c r="ABU9" s="246"/>
      <c r="ABV9" s="246"/>
      <c r="ABW9" s="246"/>
      <c r="ABX9" s="246"/>
      <c r="ABY9" s="246"/>
      <c r="ABZ9" s="246"/>
      <c r="ACA9" s="246"/>
      <c r="ACB9" s="246"/>
      <c r="ACC9" s="246"/>
      <c r="ACD9" s="246"/>
      <c r="ACE9" s="246"/>
      <c r="ACF9" s="246"/>
      <c r="ACG9" s="246"/>
      <c r="ACH9" s="246"/>
      <c r="ACI9" s="246"/>
      <c r="ACJ9" s="246"/>
      <c r="ACK9" s="246"/>
      <c r="ACL9" s="246"/>
      <c r="ACM9" s="246"/>
      <c r="ACN9" s="246"/>
      <c r="ACO9" s="246"/>
      <c r="ACP9" s="246"/>
      <c r="ACQ9" s="246"/>
      <c r="ACR9" s="246"/>
      <c r="ACS9" s="246"/>
      <c r="ACT9" s="246"/>
      <c r="ACU9" s="246"/>
      <c r="ACV9" s="246"/>
      <c r="ACW9" s="246"/>
      <c r="ACX9" s="246"/>
      <c r="ACY9" s="246"/>
      <c r="ACZ9" s="246"/>
      <c r="ADA9" s="246"/>
      <c r="ADB9" s="246"/>
      <c r="ADC9" s="246"/>
      <c r="ADD9" s="246"/>
      <c r="ADE9" s="246"/>
      <c r="ADF9" s="246"/>
      <c r="ADG9" s="246"/>
      <c r="ADH9" s="246"/>
      <c r="ADI9" s="246"/>
      <c r="ADJ9" s="246"/>
      <c r="ADK9" s="246"/>
      <c r="ADL9" s="246"/>
      <c r="ADM9" s="246"/>
      <c r="ADN9" s="246"/>
      <c r="ADO9" s="246"/>
      <c r="ADP9" s="246"/>
      <c r="ADQ9" s="246"/>
      <c r="ADR9" s="246"/>
      <c r="ADS9" s="246"/>
      <c r="ADT9" s="246"/>
      <c r="ADU9" s="246"/>
      <c r="ADV9" s="246"/>
      <c r="ADW9" s="246"/>
      <c r="ADX9" s="246"/>
      <c r="ADY9" s="246"/>
      <c r="ADZ9" s="246"/>
      <c r="AEA9" s="246"/>
      <c r="AEB9" s="246"/>
      <c r="AEC9" s="246"/>
      <c r="AED9" s="246"/>
      <c r="AEE9" s="246"/>
      <c r="AEF9" s="246"/>
      <c r="AEG9" s="246"/>
      <c r="AEH9" s="246"/>
      <c r="AEI9" s="246"/>
      <c r="AEJ9" s="246"/>
      <c r="AEK9" s="246"/>
      <c r="AEL9" s="246"/>
      <c r="AEM9" s="246"/>
      <c r="AEN9" s="246"/>
      <c r="AEO9" s="246"/>
      <c r="AEP9" s="246"/>
      <c r="AEQ9" s="246"/>
      <c r="AER9" s="246"/>
      <c r="AES9" s="246"/>
      <c r="AET9" s="246"/>
      <c r="AEU9" s="246"/>
      <c r="AEV9" s="246"/>
      <c r="AEW9" s="246"/>
      <c r="AEX9" s="246"/>
      <c r="AEY9" s="246"/>
      <c r="AEZ9" s="246"/>
      <c r="AFA9" s="246"/>
      <c r="AFB9" s="246"/>
      <c r="AFC9" s="246"/>
      <c r="AFD9" s="246"/>
      <c r="AFE9" s="246"/>
      <c r="AFF9" s="246"/>
      <c r="AFG9" s="246"/>
      <c r="AFH9" s="246"/>
      <c r="AFI9" s="246"/>
      <c r="AFJ9" s="246"/>
      <c r="AFK9" s="246"/>
      <c r="AFL9" s="246"/>
      <c r="AFM9" s="246"/>
      <c r="AFN9" s="246"/>
      <c r="AFO9" s="246"/>
      <c r="AFP9" s="246"/>
      <c r="AFQ9" s="246"/>
      <c r="AFR9" s="246"/>
      <c r="AFS9" s="246"/>
      <c r="AFT9" s="246"/>
      <c r="AFU9" s="246"/>
      <c r="AFV9" s="246"/>
      <c r="AFW9" s="246"/>
      <c r="AFX9" s="246"/>
      <c r="AFY9" s="246"/>
      <c r="AFZ9" s="246"/>
      <c r="AGA9" s="246"/>
      <c r="AGB9" s="246"/>
      <c r="AGC9" s="246"/>
      <c r="AGD9" s="246"/>
      <c r="AGE9" s="246"/>
      <c r="AGF9" s="246"/>
      <c r="AGG9" s="246"/>
      <c r="AGH9" s="246"/>
      <c r="AGI9" s="246"/>
      <c r="AGJ9" s="246"/>
      <c r="AGK9" s="246"/>
      <c r="AGL9" s="246"/>
      <c r="AGM9" s="246"/>
      <c r="AGN9" s="246"/>
      <c r="AGO9" s="246"/>
      <c r="AGP9" s="246"/>
      <c r="AGQ9" s="246"/>
      <c r="AGR9" s="246"/>
      <c r="AGS9" s="246"/>
      <c r="AGT9" s="246"/>
      <c r="AGU9" s="246"/>
      <c r="AGV9" s="246"/>
      <c r="AGW9" s="246"/>
      <c r="AGX9" s="246"/>
      <c r="AGY9" s="246"/>
      <c r="AGZ9" s="246"/>
      <c r="AHA9" s="246"/>
      <c r="AHB9" s="246"/>
      <c r="AHC9" s="246"/>
      <c r="AHD9" s="246"/>
      <c r="AHE9" s="246"/>
      <c r="AHF9" s="246"/>
      <c r="AHG9" s="246"/>
      <c r="AHH9" s="246"/>
      <c r="AHI9" s="246"/>
      <c r="AHJ9" s="246"/>
      <c r="AHK9" s="246"/>
      <c r="AHL9" s="246"/>
      <c r="AHM9" s="246"/>
      <c r="AHN9" s="246"/>
      <c r="AHO9" s="246"/>
      <c r="AHP9" s="246"/>
      <c r="AHQ9" s="246"/>
      <c r="AHR9" s="246"/>
      <c r="AHS9" s="246"/>
      <c r="AHT9" s="246"/>
      <c r="AHU9" s="246"/>
      <c r="AHV9" s="246"/>
      <c r="AHW9" s="246"/>
      <c r="AHX9" s="246"/>
      <c r="AHY9" s="246"/>
      <c r="AHZ9" s="246"/>
      <c r="AIA9" s="246"/>
      <c r="AIB9" s="246"/>
      <c r="AIC9" s="246"/>
      <c r="AID9" s="246"/>
      <c r="AIE9" s="246"/>
      <c r="AIF9" s="246"/>
      <c r="AIG9" s="246"/>
      <c r="AIH9" s="246"/>
      <c r="AII9" s="246"/>
      <c r="AIJ9" s="246"/>
      <c r="AIK9" s="246"/>
      <c r="AIL9" s="246"/>
      <c r="AIM9" s="246"/>
      <c r="AIN9" s="246"/>
      <c r="AIO9" s="246"/>
      <c r="AIP9" s="246"/>
      <c r="AIQ9" s="246"/>
      <c r="AIR9" s="246"/>
      <c r="AIS9" s="246"/>
      <c r="AIT9" s="246"/>
      <c r="AIU9" s="246"/>
      <c r="AIV9" s="246"/>
      <c r="AIW9" s="246"/>
      <c r="AIX9" s="246"/>
      <c r="AIY9" s="246"/>
      <c r="AIZ9" s="246"/>
      <c r="AJA9" s="246"/>
      <c r="AJB9" s="246"/>
      <c r="AJC9" s="246"/>
      <c r="AJD9" s="246"/>
      <c r="AJE9" s="246"/>
      <c r="AJF9" s="246"/>
      <c r="AJG9" s="246"/>
      <c r="AJH9" s="246"/>
      <c r="AJI9" s="246"/>
      <c r="AJJ9" s="246"/>
      <c r="AJK9" s="246"/>
      <c r="AJL9" s="246"/>
      <c r="AJM9" s="246"/>
      <c r="AJN9" s="246"/>
      <c r="AJO9" s="246"/>
      <c r="AJP9" s="246"/>
      <c r="AJQ9" s="246"/>
      <c r="AJR9" s="246"/>
      <c r="AJS9" s="246"/>
      <c r="AJT9" s="246"/>
      <c r="AJU9" s="246"/>
      <c r="AJV9" s="246"/>
      <c r="AJW9" s="246"/>
      <c r="AJX9" s="246"/>
      <c r="AJY9" s="246"/>
      <c r="AJZ9" s="246"/>
      <c r="AKA9" s="246"/>
      <c r="AKB9" s="246"/>
      <c r="AKC9" s="246"/>
      <c r="AKD9" s="246"/>
      <c r="AKE9" s="246"/>
      <c r="AKF9" s="246"/>
      <c r="AKG9" s="246"/>
      <c r="AKH9" s="246"/>
      <c r="AKI9" s="246"/>
      <c r="AKJ9" s="246"/>
      <c r="AKK9" s="246"/>
      <c r="AKL9" s="246"/>
      <c r="AKM9" s="246"/>
      <c r="AKN9" s="246"/>
      <c r="AKO9" s="246"/>
      <c r="AKP9" s="246"/>
      <c r="AKQ9" s="246"/>
      <c r="AKR9" s="246"/>
      <c r="AKS9" s="246"/>
      <c r="AKT9" s="246"/>
      <c r="AKU9" s="246"/>
      <c r="AKV9" s="246"/>
      <c r="AKW9" s="246"/>
      <c r="AKX9" s="246"/>
      <c r="AKY9" s="246"/>
      <c r="AKZ9" s="246"/>
      <c r="ALA9" s="246"/>
      <c r="ALB9" s="246"/>
      <c r="ALC9" s="246"/>
      <c r="ALD9" s="246"/>
      <c r="ALE9" s="246"/>
      <c r="ALF9" s="246"/>
      <c r="ALG9" s="246"/>
      <c r="ALH9" s="246"/>
      <c r="ALI9" s="246"/>
      <c r="ALJ9" s="246"/>
      <c r="ALK9" s="246"/>
      <c r="ALL9" s="246"/>
      <c r="ALM9" s="246"/>
      <c r="ALN9" s="246"/>
      <c r="ALO9" s="246"/>
      <c r="ALP9" s="246"/>
      <c r="ALQ9" s="246"/>
      <c r="ALR9" s="246"/>
      <c r="ALS9" s="246"/>
      <c r="ALT9" s="246"/>
      <c r="ALU9" s="246"/>
      <c r="ALV9" s="246"/>
      <c r="ALW9" s="246"/>
      <c r="ALX9" s="246"/>
      <c r="ALY9" s="246"/>
      <c r="ALZ9" s="246"/>
      <c r="AMA9" s="246"/>
      <c r="AMB9" s="246"/>
      <c r="AMC9" s="246"/>
      <c r="AMD9" s="246"/>
      <c r="AME9" s="246"/>
      <c r="AMF9" s="246"/>
      <c r="AMG9" s="246"/>
      <c r="AMH9" s="246"/>
      <c r="AMI9" s="246"/>
      <c r="AMJ9" s="246"/>
      <c r="AMK9" s="246"/>
      <c r="AML9" s="246"/>
      <c r="AMM9" s="246"/>
      <c r="AMN9" s="246"/>
      <c r="AMO9" s="246"/>
      <c r="AMP9" s="246"/>
      <c r="AMQ9" s="246"/>
      <c r="AMR9" s="246"/>
      <c r="AMS9" s="246"/>
      <c r="AMT9" s="246"/>
      <c r="AMU9" s="246"/>
      <c r="AMV9" s="246"/>
      <c r="AMW9" s="246"/>
      <c r="AMX9" s="246"/>
      <c r="AMY9" s="246"/>
      <c r="AMZ9" s="246"/>
      <c r="ANA9" s="246"/>
      <c r="ANB9" s="246"/>
      <c r="ANC9" s="246"/>
      <c r="AND9" s="246"/>
      <c r="ANE9" s="246"/>
      <c r="ANF9" s="246"/>
      <c r="ANG9" s="246"/>
      <c r="ANH9" s="246"/>
      <c r="ANI9" s="246"/>
      <c r="ANJ9" s="246"/>
      <c r="ANK9" s="246"/>
      <c r="ANL9" s="246"/>
      <c r="ANM9" s="246"/>
      <c r="ANN9" s="246"/>
      <c r="ANO9" s="246"/>
      <c r="ANP9" s="246"/>
      <c r="ANQ9" s="246"/>
      <c r="ANR9" s="246"/>
      <c r="ANS9" s="246"/>
      <c r="ANT9" s="246"/>
      <c r="ANU9" s="246"/>
      <c r="ANV9" s="246"/>
      <c r="ANW9" s="246"/>
      <c r="ANX9" s="246"/>
      <c r="ANY9" s="246"/>
      <c r="ANZ9" s="246"/>
      <c r="AOA9" s="246"/>
      <c r="AOB9" s="246"/>
      <c r="AOC9" s="246"/>
      <c r="AOD9" s="246"/>
      <c r="AOE9" s="246"/>
      <c r="AOF9" s="246"/>
      <c r="AOG9" s="246"/>
      <c r="AOH9" s="246"/>
      <c r="AOI9" s="246"/>
      <c r="AOJ9" s="246"/>
      <c r="AOK9" s="246"/>
      <c r="AOL9" s="246"/>
      <c r="AOM9" s="246"/>
      <c r="AON9" s="246"/>
      <c r="AOO9" s="246"/>
      <c r="AOP9" s="246"/>
      <c r="AOQ9" s="246"/>
      <c r="AOR9" s="246"/>
      <c r="AOS9" s="246"/>
      <c r="AOT9" s="246"/>
      <c r="AOU9" s="246"/>
      <c r="AOV9" s="246"/>
      <c r="AOW9" s="246"/>
      <c r="AOX9" s="246"/>
      <c r="AOY9" s="246"/>
      <c r="AOZ9" s="246"/>
      <c r="APA9" s="246"/>
      <c r="APB9" s="246"/>
      <c r="APC9" s="246"/>
      <c r="APD9" s="246"/>
      <c r="APE9" s="246"/>
      <c r="APF9" s="246"/>
      <c r="APG9" s="246"/>
      <c r="APH9" s="246"/>
      <c r="API9" s="246"/>
      <c r="APJ9" s="246"/>
      <c r="APK9" s="246"/>
      <c r="APL9" s="246"/>
      <c r="APM9" s="246"/>
      <c r="APN9" s="246"/>
      <c r="APO9" s="246"/>
      <c r="APP9" s="246"/>
      <c r="APQ9" s="246"/>
      <c r="APR9" s="246"/>
      <c r="APS9" s="246"/>
      <c r="APT9" s="246"/>
      <c r="APU9" s="246"/>
      <c r="APV9" s="246"/>
      <c r="APW9" s="246"/>
      <c r="APX9" s="246"/>
      <c r="APY9" s="246"/>
      <c r="APZ9" s="246"/>
      <c r="AQA9" s="246"/>
      <c r="AQB9" s="246"/>
      <c r="AQC9" s="246"/>
      <c r="AQD9" s="246"/>
      <c r="AQE9" s="246"/>
      <c r="AQF9" s="246"/>
      <c r="AQG9" s="246"/>
      <c r="AQH9" s="246"/>
      <c r="AQI9" s="246"/>
      <c r="AQJ9" s="246"/>
      <c r="AQK9" s="246"/>
      <c r="AQL9" s="246"/>
      <c r="AQM9" s="246"/>
      <c r="AQN9" s="246"/>
      <c r="AQO9" s="246"/>
      <c r="AQP9" s="246"/>
      <c r="AQQ9" s="246"/>
      <c r="AQR9" s="246"/>
      <c r="AQS9" s="246"/>
      <c r="AQT9" s="246"/>
      <c r="AQU9" s="246"/>
      <c r="AQV9" s="246"/>
      <c r="AQW9" s="246"/>
      <c r="AQX9" s="246"/>
      <c r="AQY9" s="246"/>
      <c r="AQZ9" s="246"/>
      <c r="ARA9" s="246"/>
      <c r="ARB9" s="246"/>
      <c r="ARC9" s="246"/>
      <c r="ARD9" s="246"/>
      <c r="ARE9" s="246"/>
      <c r="ARF9" s="246"/>
      <c r="ARG9" s="246"/>
      <c r="ARH9" s="246"/>
      <c r="ARI9" s="246"/>
      <c r="ARJ9" s="246"/>
      <c r="ARK9" s="246"/>
      <c r="ARL9" s="246"/>
      <c r="ARM9" s="246"/>
      <c r="ARN9" s="246"/>
      <c r="ARO9" s="246"/>
      <c r="ARP9" s="246"/>
      <c r="ARQ9" s="246"/>
      <c r="ARR9" s="246"/>
      <c r="ARS9" s="246"/>
      <c r="ART9" s="246"/>
      <c r="ARU9" s="246"/>
      <c r="ARV9" s="246"/>
      <c r="ARW9" s="246"/>
      <c r="ARX9" s="246"/>
      <c r="ARY9" s="246"/>
      <c r="ARZ9" s="246"/>
      <c r="ASA9" s="246"/>
      <c r="ASB9" s="246"/>
      <c r="ASC9" s="246"/>
      <c r="ASD9" s="246"/>
      <c r="ASE9" s="246"/>
      <c r="ASF9" s="246"/>
      <c r="ASG9" s="246"/>
      <c r="ASH9" s="246"/>
      <c r="ASI9" s="246"/>
      <c r="ASJ9" s="246"/>
      <c r="ASK9" s="246"/>
      <c r="ASL9" s="246"/>
      <c r="ASM9" s="246"/>
      <c r="ASN9" s="246"/>
      <c r="ASO9" s="246"/>
      <c r="ASP9" s="246"/>
      <c r="ASQ9" s="246"/>
      <c r="ASR9" s="246"/>
      <c r="ASS9" s="246"/>
      <c r="AST9" s="246"/>
      <c r="ASU9" s="246"/>
      <c r="ASV9" s="246"/>
      <c r="ASW9" s="246"/>
      <c r="ASX9" s="246"/>
      <c r="ASY9" s="246"/>
      <c r="ASZ9" s="246"/>
      <c r="ATA9" s="246"/>
      <c r="ATB9" s="246"/>
      <c r="ATC9" s="246"/>
      <c r="ATD9" s="246"/>
      <c r="ATE9" s="246"/>
      <c r="ATF9" s="246"/>
      <c r="ATG9" s="246"/>
      <c r="ATH9" s="246"/>
      <c r="ATI9" s="246"/>
      <c r="ATJ9" s="246"/>
      <c r="ATK9" s="246"/>
      <c r="ATL9" s="246"/>
      <c r="ATM9" s="246"/>
      <c r="ATN9" s="246"/>
      <c r="ATO9" s="246"/>
      <c r="ATP9" s="246"/>
      <c r="ATQ9" s="246"/>
      <c r="ATR9" s="246"/>
      <c r="ATS9" s="246"/>
      <c r="ATT9" s="246"/>
      <c r="ATU9" s="246"/>
      <c r="ATV9" s="246"/>
      <c r="ATW9" s="246"/>
      <c r="ATX9" s="246"/>
      <c r="ATY9" s="246"/>
      <c r="ATZ9" s="246"/>
      <c r="AUA9" s="246"/>
      <c r="AUB9" s="246"/>
      <c r="AUC9" s="246"/>
      <c r="AUD9" s="246"/>
      <c r="AUE9" s="246"/>
      <c r="AUF9" s="246"/>
      <c r="AUG9" s="246"/>
      <c r="AUH9" s="246"/>
      <c r="AUI9" s="246"/>
      <c r="AUJ9" s="246"/>
      <c r="AUK9" s="246"/>
      <c r="AUL9" s="246"/>
      <c r="AUM9" s="246"/>
      <c r="AUN9" s="246"/>
      <c r="AUO9" s="246"/>
      <c r="AUP9" s="246"/>
      <c r="AUQ9" s="246"/>
      <c r="AUR9" s="246"/>
      <c r="AUS9" s="246"/>
      <c r="AUT9" s="246"/>
      <c r="AUU9" s="246"/>
      <c r="AUV9" s="246"/>
      <c r="AUW9" s="246"/>
      <c r="AUX9" s="246"/>
      <c r="AUY9" s="246"/>
      <c r="AUZ9" s="246"/>
      <c r="AVA9" s="246"/>
      <c r="AVB9" s="246"/>
      <c r="AVC9" s="246"/>
      <c r="AVD9" s="246"/>
      <c r="AVE9" s="246"/>
      <c r="AVF9" s="246"/>
      <c r="AVG9" s="246"/>
      <c r="AVH9" s="246"/>
      <c r="AVI9" s="246"/>
      <c r="AVJ9" s="246"/>
      <c r="AVK9" s="246"/>
      <c r="AVL9" s="246"/>
      <c r="AVM9" s="246"/>
      <c r="AVN9" s="246"/>
      <c r="AVO9" s="246"/>
      <c r="AVP9" s="246"/>
      <c r="AVQ9" s="246"/>
      <c r="AVR9" s="246"/>
      <c r="AVS9" s="246"/>
      <c r="AVT9" s="246"/>
      <c r="AVU9" s="246"/>
      <c r="AVV9" s="246"/>
      <c r="AVW9" s="246"/>
      <c r="AVX9" s="246"/>
      <c r="AVY9" s="246"/>
      <c r="AVZ9" s="246"/>
      <c r="AWA9" s="246"/>
      <c r="AWB9" s="246"/>
      <c r="AWC9" s="246"/>
      <c r="AWD9" s="246"/>
      <c r="AWE9" s="246"/>
      <c r="AWF9" s="246"/>
      <c r="AWG9" s="246"/>
      <c r="AWH9" s="246"/>
      <c r="AWI9" s="246"/>
      <c r="AWJ9" s="246"/>
      <c r="AWK9" s="246"/>
      <c r="AWL9" s="246"/>
      <c r="AWM9" s="246"/>
      <c r="AWN9" s="246"/>
      <c r="AWO9" s="246"/>
      <c r="AWP9" s="246"/>
      <c r="AWQ9" s="246"/>
      <c r="AWR9" s="246"/>
      <c r="AWS9" s="246"/>
      <c r="AWT9" s="246"/>
      <c r="AWU9" s="246"/>
      <c r="AWV9" s="246"/>
      <c r="AWW9" s="246"/>
      <c r="AWX9" s="246"/>
      <c r="AWY9" s="246"/>
      <c r="AWZ9" s="246"/>
      <c r="AXA9" s="246"/>
      <c r="AXB9" s="246"/>
      <c r="AXC9" s="246"/>
      <c r="AXD9" s="246"/>
      <c r="AXE9" s="246"/>
      <c r="AXF9" s="246"/>
      <c r="AXG9" s="246"/>
      <c r="AXH9" s="246"/>
      <c r="AXI9" s="246"/>
      <c r="AXJ9" s="246"/>
      <c r="AXK9" s="246"/>
      <c r="AXL9" s="246"/>
      <c r="AXM9" s="246"/>
      <c r="AXN9" s="246"/>
      <c r="AXO9" s="246"/>
      <c r="AXP9" s="246"/>
      <c r="AXQ9" s="246"/>
      <c r="AXR9" s="246"/>
      <c r="AXS9" s="246"/>
      <c r="AXT9" s="246"/>
      <c r="AXU9" s="246"/>
      <c r="AXV9" s="246"/>
      <c r="AXW9" s="246"/>
      <c r="AXX9" s="246"/>
      <c r="AXY9" s="246"/>
      <c r="AXZ9" s="246"/>
      <c r="AYA9" s="246"/>
      <c r="AYB9" s="246"/>
      <c r="AYC9" s="246"/>
      <c r="AYD9" s="246"/>
      <c r="AYE9" s="246"/>
      <c r="AYF9" s="246"/>
      <c r="AYG9" s="246"/>
      <c r="AYH9" s="246"/>
      <c r="AYI9" s="246"/>
      <c r="AYJ9" s="246"/>
      <c r="AYK9" s="246"/>
      <c r="AYL9" s="246"/>
      <c r="AYM9" s="246"/>
      <c r="AYN9" s="246"/>
      <c r="AYO9" s="246"/>
      <c r="AYP9" s="246"/>
      <c r="AYQ9" s="246"/>
      <c r="AYR9" s="246"/>
      <c r="AYS9" s="246"/>
      <c r="AYT9" s="246"/>
      <c r="AYU9" s="246"/>
      <c r="AYV9" s="246"/>
      <c r="AYW9" s="246"/>
      <c r="AYX9" s="246"/>
      <c r="AYY9" s="246"/>
      <c r="AYZ9" s="246"/>
      <c r="AZA9" s="246"/>
      <c r="AZB9" s="246"/>
      <c r="AZC9" s="246"/>
      <c r="AZD9" s="246"/>
      <c r="AZE9" s="246"/>
      <c r="AZF9" s="246"/>
      <c r="AZG9" s="246"/>
      <c r="AZH9" s="246"/>
      <c r="AZI9" s="246"/>
      <c r="AZJ9" s="246"/>
      <c r="AZK9" s="246"/>
      <c r="AZL9" s="246"/>
      <c r="AZM9" s="246"/>
      <c r="AZN9" s="246"/>
      <c r="AZO9" s="246"/>
      <c r="AZP9" s="246"/>
      <c r="AZQ9" s="246"/>
      <c r="AZR9" s="246"/>
      <c r="AZS9" s="246"/>
      <c r="AZT9" s="246"/>
      <c r="AZU9" s="246"/>
      <c r="AZV9" s="246"/>
      <c r="AZW9" s="246"/>
      <c r="AZX9" s="246"/>
      <c r="AZY9" s="246"/>
      <c r="AZZ9" s="246"/>
      <c r="BAA9" s="246"/>
      <c r="BAB9" s="246"/>
      <c r="BAC9" s="246"/>
      <c r="BAD9" s="246"/>
      <c r="BAE9" s="246"/>
      <c r="BAF9" s="246"/>
      <c r="BAG9" s="246"/>
      <c r="BAH9" s="246"/>
      <c r="BAI9" s="246"/>
      <c r="BAJ9" s="246"/>
      <c r="BAK9" s="246"/>
      <c r="BAL9" s="246"/>
      <c r="BAM9" s="246"/>
      <c r="BAN9" s="246"/>
      <c r="BAO9" s="246"/>
      <c r="BAP9" s="246"/>
      <c r="BAQ9" s="246"/>
      <c r="BAR9" s="246"/>
      <c r="BAS9" s="246"/>
      <c r="BAT9" s="246"/>
      <c r="BAU9" s="246"/>
      <c r="BAV9" s="246"/>
      <c r="BAW9" s="246"/>
      <c r="BAX9" s="246"/>
      <c r="BAY9" s="246"/>
      <c r="BAZ9" s="246"/>
      <c r="BBA9" s="246"/>
      <c r="BBB9" s="246"/>
      <c r="BBC9" s="246"/>
      <c r="BBD9" s="246"/>
      <c r="BBE9" s="246"/>
      <c r="BBF9" s="246"/>
      <c r="BBG9" s="246"/>
      <c r="BBH9" s="246"/>
      <c r="BBI9" s="246"/>
      <c r="BBJ9" s="246"/>
      <c r="BBK9" s="246"/>
      <c r="BBL9" s="246"/>
      <c r="BBM9" s="246"/>
      <c r="BBN9" s="246"/>
      <c r="BBO9" s="246"/>
      <c r="BBP9" s="246"/>
      <c r="BBQ9" s="246"/>
      <c r="BBR9" s="246"/>
      <c r="BBS9" s="246"/>
      <c r="BBT9" s="246"/>
      <c r="BBU9" s="246"/>
      <c r="BBV9" s="246"/>
      <c r="BBW9" s="246"/>
      <c r="BBX9" s="246"/>
      <c r="BBY9" s="246"/>
      <c r="BBZ9" s="246"/>
      <c r="BCA9" s="246"/>
      <c r="BCB9" s="246"/>
      <c r="BCC9" s="246"/>
      <c r="BCD9" s="246"/>
      <c r="BCE9" s="246"/>
      <c r="BCF9" s="246"/>
      <c r="BCG9" s="246"/>
      <c r="BCH9" s="246"/>
      <c r="BCI9" s="246"/>
      <c r="BCJ9" s="246"/>
      <c r="BCK9" s="246"/>
      <c r="BCL9" s="246"/>
      <c r="BCM9" s="246"/>
      <c r="BCN9" s="246"/>
      <c r="BCO9" s="246"/>
      <c r="BCP9" s="246"/>
      <c r="BCQ9" s="246"/>
      <c r="BCR9" s="246"/>
      <c r="BCS9" s="246"/>
      <c r="BCT9" s="246"/>
      <c r="BCU9" s="246"/>
      <c r="BCV9" s="246"/>
      <c r="BCW9" s="246"/>
      <c r="BCX9" s="246"/>
      <c r="BCY9" s="246"/>
      <c r="BCZ9" s="246"/>
      <c r="BDA9" s="246"/>
      <c r="BDB9" s="246"/>
      <c r="BDC9" s="246"/>
      <c r="BDD9" s="246"/>
      <c r="BDE9" s="246"/>
      <c r="BDF9" s="246"/>
      <c r="BDG9" s="246"/>
      <c r="BDH9" s="246"/>
      <c r="BDI9" s="246"/>
      <c r="BDJ9" s="246"/>
      <c r="BDK9" s="246"/>
      <c r="BDL9" s="246"/>
      <c r="BDM9" s="246"/>
      <c r="BDN9" s="246"/>
      <c r="BDO9" s="246"/>
      <c r="BDP9" s="246"/>
      <c r="BDQ9" s="246"/>
      <c r="BDR9" s="246"/>
      <c r="BDS9" s="246"/>
      <c r="BDT9" s="246"/>
      <c r="BDU9" s="246"/>
    </row>
    <row r="10" spans="1:1477" s="128" customFormat="1" ht="24" customHeight="1" thickTop="1" thickBot="1">
      <c r="B10" s="316" t="s">
        <v>517</v>
      </c>
      <c r="C10" s="317"/>
      <c r="D10" s="318"/>
      <c r="E10" s="129"/>
      <c r="F10" s="130"/>
      <c r="G10" s="166">
        <f>IF(B3="","",ROWS(B3:B9)-1)</f>
        <v>6</v>
      </c>
      <c r="H10" s="131">
        <f>SUM(H3:H9)</f>
        <v>8</v>
      </c>
      <c r="I10" s="131">
        <f>SUM(I3:I9)</f>
        <v>7</v>
      </c>
      <c r="J10" s="131">
        <f>SUM(J3:J9)</f>
        <v>890</v>
      </c>
      <c r="K10" s="131">
        <f>SUM(K3:K9)</f>
        <v>1076</v>
      </c>
      <c r="L10" s="131">
        <f>SUM(L3:L9)</f>
        <v>1074</v>
      </c>
      <c r="M10" s="167">
        <f>IF(G10="",0,N10/G10)</f>
        <v>1</v>
      </c>
      <c r="N10" s="131">
        <f t="shared" ref="N10:AC10" si="4">SUM(N3:N9)</f>
        <v>6</v>
      </c>
      <c r="O10" s="131">
        <f t="shared" si="4"/>
        <v>2</v>
      </c>
      <c r="P10" s="132">
        <f t="shared" si="4"/>
        <v>7</v>
      </c>
      <c r="Q10" s="132">
        <f t="shared" si="4"/>
        <v>0</v>
      </c>
      <c r="R10" s="131">
        <f t="shared" si="4"/>
        <v>150</v>
      </c>
      <c r="S10" s="131">
        <f t="shared" si="4"/>
        <v>36</v>
      </c>
      <c r="T10" s="133">
        <f t="shared" si="4"/>
        <v>11002672</v>
      </c>
      <c r="U10" s="133">
        <f t="shared" si="4"/>
        <v>262577</v>
      </c>
      <c r="V10" s="133">
        <f t="shared" si="4"/>
        <v>10740095</v>
      </c>
      <c r="W10" s="133">
        <f t="shared" si="4"/>
        <v>11098761</v>
      </c>
      <c r="X10" s="133">
        <f t="shared" si="4"/>
        <v>10797871</v>
      </c>
      <c r="Y10" s="133">
        <f t="shared" si="4"/>
        <v>-6706</v>
      </c>
      <c r="Z10" s="133">
        <f t="shared" si="4"/>
        <v>0</v>
      </c>
      <c r="AA10" s="133">
        <f t="shared" si="4"/>
        <v>-6706</v>
      </c>
      <c r="AB10" s="133">
        <f t="shared" si="4"/>
        <v>10791165</v>
      </c>
      <c r="AC10" s="133">
        <f t="shared" si="4"/>
        <v>10793117</v>
      </c>
      <c r="AD10" s="167">
        <f>IF(G10="",0,AE10/G10)</f>
        <v>1</v>
      </c>
      <c r="AE10" s="169">
        <f t="shared" ref="AE10:CM10" si="5">SUM(AE3:AE9)</f>
        <v>6</v>
      </c>
      <c r="AF10" s="133">
        <f t="shared" si="5"/>
        <v>1952</v>
      </c>
      <c r="AG10" s="133">
        <f t="shared" si="5"/>
        <v>96089</v>
      </c>
      <c r="AH10" s="134">
        <f t="shared" si="5"/>
        <v>56</v>
      </c>
      <c r="AI10" s="134">
        <f t="shared" si="5"/>
        <v>75</v>
      </c>
      <c r="AJ10" s="134">
        <f t="shared" si="5"/>
        <v>0</v>
      </c>
      <c r="AK10" s="134">
        <f t="shared" si="5"/>
        <v>15</v>
      </c>
      <c r="AL10" s="133">
        <f t="shared" si="5"/>
        <v>45199</v>
      </c>
      <c r="AM10" s="133">
        <f t="shared" si="5"/>
        <v>0</v>
      </c>
      <c r="AN10" s="134">
        <f t="shared" si="5"/>
        <v>0</v>
      </c>
      <c r="AO10" s="134">
        <f t="shared" si="5"/>
        <v>21</v>
      </c>
      <c r="AP10" s="133">
        <f t="shared" si="5"/>
        <v>100013</v>
      </c>
      <c r="AQ10" s="133">
        <f t="shared" si="5"/>
        <v>5272</v>
      </c>
      <c r="AR10" s="134">
        <f t="shared" si="5"/>
        <v>0</v>
      </c>
      <c r="AS10" s="134">
        <f t="shared" si="5"/>
        <v>0</v>
      </c>
      <c r="AT10" s="133">
        <f t="shared" si="5"/>
        <v>0</v>
      </c>
      <c r="AU10" s="133">
        <f t="shared" si="5"/>
        <v>0</v>
      </c>
      <c r="AV10" s="134">
        <f t="shared" si="5"/>
        <v>0</v>
      </c>
      <c r="AW10" s="134">
        <f t="shared" si="5"/>
        <v>0</v>
      </c>
      <c r="AX10" s="133">
        <f t="shared" si="5"/>
        <v>0</v>
      </c>
      <c r="AY10" s="133">
        <f t="shared" si="5"/>
        <v>0</v>
      </c>
      <c r="AZ10" s="134">
        <f t="shared" si="5"/>
        <v>0</v>
      </c>
      <c r="BA10" s="134">
        <f t="shared" si="5"/>
        <v>0</v>
      </c>
      <c r="BB10" s="133">
        <f t="shared" si="5"/>
        <v>0</v>
      </c>
      <c r="BC10" s="133">
        <f t="shared" si="5"/>
        <v>0</v>
      </c>
      <c r="BD10" s="134">
        <f t="shared" si="5"/>
        <v>14</v>
      </c>
      <c r="BE10" s="134">
        <f t="shared" si="5"/>
        <v>0</v>
      </c>
      <c r="BF10" s="133">
        <f t="shared" si="5"/>
        <v>0</v>
      </c>
      <c r="BG10" s="133">
        <f t="shared" si="5"/>
        <v>0</v>
      </c>
      <c r="BH10" s="134">
        <f t="shared" si="5"/>
        <v>0</v>
      </c>
      <c r="BI10" s="134">
        <f t="shared" si="5"/>
        <v>0</v>
      </c>
      <c r="BJ10" s="133">
        <f t="shared" si="5"/>
        <v>0</v>
      </c>
      <c r="BK10" s="133">
        <f t="shared" si="5"/>
        <v>0</v>
      </c>
      <c r="BL10" s="134">
        <f t="shared" si="5"/>
        <v>0</v>
      </c>
      <c r="BM10" s="134">
        <f t="shared" si="5"/>
        <v>0</v>
      </c>
      <c r="BN10" s="133">
        <f t="shared" si="5"/>
        <v>0</v>
      </c>
      <c r="BO10" s="133">
        <f t="shared" si="5"/>
        <v>0</v>
      </c>
      <c r="BP10" s="134">
        <f t="shared" si="5"/>
        <v>0</v>
      </c>
      <c r="BQ10" s="134">
        <f t="shared" si="5"/>
        <v>0</v>
      </c>
      <c r="BR10" s="133">
        <f t="shared" si="5"/>
        <v>0</v>
      </c>
      <c r="BS10" s="133">
        <f t="shared" si="5"/>
        <v>0</v>
      </c>
      <c r="BT10" s="134">
        <f t="shared" si="5"/>
        <v>0</v>
      </c>
      <c r="BU10" s="134">
        <f t="shared" si="5"/>
        <v>0</v>
      </c>
      <c r="BV10" s="133">
        <f t="shared" si="5"/>
        <v>0</v>
      </c>
      <c r="BW10" s="133">
        <f t="shared" si="5"/>
        <v>0</v>
      </c>
      <c r="BX10" s="134">
        <f t="shared" si="5"/>
        <v>0</v>
      </c>
      <c r="BY10" s="134">
        <f t="shared" si="5"/>
        <v>0</v>
      </c>
      <c r="BZ10" s="133">
        <f t="shared" si="5"/>
        <v>0</v>
      </c>
      <c r="CA10" s="133">
        <f t="shared" si="5"/>
        <v>0</v>
      </c>
      <c r="CB10" s="134">
        <f t="shared" si="5"/>
        <v>0</v>
      </c>
      <c r="CC10" s="134">
        <f t="shared" si="5"/>
        <v>0</v>
      </c>
      <c r="CD10" s="133">
        <f t="shared" si="5"/>
        <v>0</v>
      </c>
      <c r="CE10" s="133">
        <f t="shared" si="5"/>
        <v>0</v>
      </c>
      <c r="CF10" s="134">
        <f t="shared" si="5"/>
        <v>0</v>
      </c>
      <c r="CG10" s="134">
        <f t="shared" si="5"/>
        <v>0</v>
      </c>
      <c r="CH10" s="133">
        <f t="shared" si="5"/>
        <v>0</v>
      </c>
      <c r="CI10" s="133">
        <f t="shared" si="5"/>
        <v>0</v>
      </c>
      <c r="CJ10" s="134">
        <f t="shared" si="5"/>
        <v>14</v>
      </c>
      <c r="CK10" s="134">
        <f t="shared" si="5"/>
        <v>36</v>
      </c>
      <c r="CL10" s="133">
        <f t="shared" si="5"/>
        <v>145213</v>
      </c>
      <c r="CM10" s="133">
        <f t="shared" si="5"/>
        <v>5272</v>
      </c>
      <c r="CN10" s="135"/>
      <c r="CO10" s="135"/>
      <c r="CP10" s="135"/>
      <c r="CQ10" s="135"/>
      <c r="CR10" s="135"/>
      <c r="CS10" s="135"/>
      <c r="CT10" s="129"/>
      <c r="CU10" s="130"/>
      <c r="CV10" s="130"/>
      <c r="CW10" s="129"/>
      <c r="CX10" s="129"/>
      <c r="CY10" s="130"/>
      <c r="CZ10" s="130"/>
      <c r="DA10" s="130"/>
      <c r="DB10" s="133"/>
      <c r="DC10" s="135"/>
      <c r="DD10" s="245"/>
    </row>
    <row r="11" spans="1:1477" s="73" customFormat="1" ht="12.75" thickTop="1">
      <c r="B11" s="71" t="s">
        <v>143</v>
      </c>
      <c r="C11" s="71" t="s">
        <v>325</v>
      </c>
      <c r="D11" s="71" t="s">
        <v>475</v>
      </c>
      <c r="E11" s="72">
        <v>42535</v>
      </c>
      <c r="F11" s="71" t="s">
        <v>467</v>
      </c>
      <c r="G11" s="188" t="s">
        <v>468</v>
      </c>
      <c r="H11" s="221">
        <v>1</v>
      </c>
      <c r="I11" s="73">
        <v>0</v>
      </c>
      <c r="J11" s="73">
        <v>160</v>
      </c>
      <c r="K11" s="73">
        <v>168</v>
      </c>
      <c r="L11" s="73">
        <v>145</v>
      </c>
      <c r="M11" s="219">
        <f>IF(J11 = 0,0,(L11-AH11-AI11)/J11)</f>
        <v>0.85624999999999996</v>
      </c>
      <c r="N11" s="73">
        <f>IF(G11&lt;&gt;"",IF(M11&lt;=1.2,1,0),0)</f>
        <v>1</v>
      </c>
      <c r="O11" s="73">
        <v>23</v>
      </c>
      <c r="P11" s="73">
        <v>0</v>
      </c>
      <c r="Q11" s="73">
        <v>0</v>
      </c>
      <c r="R11" s="73">
        <v>8</v>
      </c>
      <c r="S11" s="73">
        <v>0</v>
      </c>
      <c r="T11" s="225">
        <v>2473492</v>
      </c>
      <c r="U11" s="225">
        <v>50000</v>
      </c>
      <c r="V11" s="225">
        <v>2423492</v>
      </c>
      <c r="W11" s="225">
        <v>2473492</v>
      </c>
      <c r="X11" s="225">
        <v>2430162</v>
      </c>
      <c r="Y11" s="225">
        <v>0</v>
      </c>
      <c r="Z11" s="225">
        <v>0</v>
      </c>
      <c r="AA11" s="225">
        <v>0</v>
      </c>
      <c r="AB11" s="225">
        <v>2430162</v>
      </c>
      <c r="AC11" s="225">
        <v>2431258</v>
      </c>
      <c r="AD11" s="219">
        <f>IF(V11=0,0,AC11/V11)</f>
        <v>1.0032044669427422</v>
      </c>
      <c r="AE11" s="73">
        <f>IF(AD11 &lt;=1.1,1,0)</f>
        <v>1</v>
      </c>
      <c r="AF11" s="225">
        <v>1097</v>
      </c>
      <c r="AG11" s="225">
        <v>0</v>
      </c>
      <c r="AH11" s="73">
        <v>5</v>
      </c>
      <c r="AI11" s="73">
        <v>3</v>
      </c>
      <c r="AJ11" s="73">
        <v>0</v>
      </c>
      <c r="AK11" s="73">
        <v>0</v>
      </c>
      <c r="AL11" s="95">
        <v>0</v>
      </c>
      <c r="AM11" s="95">
        <v>0</v>
      </c>
      <c r="AN11" s="73">
        <v>0</v>
      </c>
      <c r="AO11" s="73">
        <v>0</v>
      </c>
      <c r="AP11" s="95">
        <v>0</v>
      </c>
      <c r="AQ11" s="95">
        <v>0</v>
      </c>
      <c r="AR11" s="73">
        <v>0</v>
      </c>
      <c r="AS11" s="73">
        <v>0</v>
      </c>
      <c r="AT11" s="95">
        <v>0</v>
      </c>
      <c r="AU11" s="95">
        <v>0</v>
      </c>
      <c r="AV11" s="73">
        <v>0</v>
      </c>
      <c r="AW11" s="73">
        <v>0</v>
      </c>
      <c r="AX11" s="95">
        <v>0</v>
      </c>
      <c r="AY11" s="95">
        <v>0</v>
      </c>
      <c r="AZ11" s="73">
        <v>0</v>
      </c>
      <c r="BA11" s="73">
        <v>0</v>
      </c>
      <c r="BB11" s="95">
        <v>0</v>
      </c>
      <c r="BC11" s="95">
        <v>0</v>
      </c>
      <c r="BD11" s="73">
        <v>0</v>
      </c>
      <c r="BE11" s="73">
        <v>0</v>
      </c>
      <c r="BF11" s="95">
        <v>0</v>
      </c>
      <c r="BG11" s="95">
        <v>0</v>
      </c>
      <c r="BH11" s="73">
        <v>0</v>
      </c>
      <c r="BI11" s="73">
        <v>0</v>
      </c>
      <c r="BJ11" s="95">
        <v>0</v>
      </c>
      <c r="BK11" s="95">
        <v>0</v>
      </c>
      <c r="BL11" s="73">
        <v>0</v>
      </c>
      <c r="BM11" s="73">
        <v>0</v>
      </c>
      <c r="BN11" s="95">
        <v>0</v>
      </c>
      <c r="BO11" s="95">
        <v>0</v>
      </c>
      <c r="BP11" s="73">
        <v>0</v>
      </c>
      <c r="BQ11" s="73">
        <v>0</v>
      </c>
      <c r="BR11" s="95">
        <v>0</v>
      </c>
      <c r="BS11" s="95">
        <v>0</v>
      </c>
      <c r="BT11" s="73">
        <v>0</v>
      </c>
      <c r="BU11" s="73">
        <v>0</v>
      </c>
      <c r="BV11" s="95">
        <v>0</v>
      </c>
      <c r="BW11" s="95">
        <v>0</v>
      </c>
      <c r="BX11" s="73">
        <v>0</v>
      </c>
      <c r="BY11" s="73">
        <v>0</v>
      </c>
      <c r="BZ11" s="95">
        <v>0</v>
      </c>
      <c r="CA11" s="95">
        <v>0</v>
      </c>
      <c r="CB11" s="73">
        <v>0</v>
      </c>
      <c r="CC11" s="73">
        <v>0</v>
      </c>
      <c r="CD11" s="95">
        <v>0</v>
      </c>
      <c r="CE11" s="95">
        <v>0</v>
      </c>
      <c r="CF11" s="73">
        <v>0</v>
      </c>
      <c r="CG11" s="73">
        <v>0</v>
      </c>
      <c r="CH11" s="95">
        <v>0</v>
      </c>
      <c r="CI11" s="95">
        <v>0</v>
      </c>
      <c r="CJ11" s="73">
        <v>0</v>
      </c>
      <c r="CK11" s="73">
        <v>0</v>
      </c>
      <c r="CL11" s="95">
        <v>0</v>
      </c>
      <c r="CM11" s="95">
        <v>0</v>
      </c>
      <c r="CN11" s="71" t="s">
        <v>326</v>
      </c>
      <c r="CO11" s="71" t="s">
        <v>327</v>
      </c>
      <c r="CP11" s="71" t="s">
        <v>328</v>
      </c>
      <c r="CQ11" s="71" t="s">
        <v>328</v>
      </c>
      <c r="CR11" s="71" t="s">
        <v>328</v>
      </c>
      <c r="CS11" s="71" t="s">
        <v>328</v>
      </c>
      <c r="CT11" s="72">
        <v>42922</v>
      </c>
      <c r="CU11" s="71" t="s">
        <v>469</v>
      </c>
      <c r="CV11" s="71" t="s">
        <v>470</v>
      </c>
      <c r="CW11" s="72" t="s">
        <v>187</v>
      </c>
      <c r="CX11" s="72">
        <v>42888</v>
      </c>
      <c r="CY11" s="71" t="s">
        <v>467</v>
      </c>
      <c r="CZ11" s="71" t="s">
        <v>471</v>
      </c>
      <c r="DA11" s="71" t="s">
        <v>212</v>
      </c>
      <c r="DB11" s="96">
        <v>2383341.2200000002</v>
      </c>
      <c r="DC11" s="71" t="s">
        <v>329</v>
      </c>
      <c r="DD11" s="71" t="s">
        <v>330</v>
      </c>
      <c r="DE11" s="218"/>
      <c r="DF11" s="218"/>
      <c r="DG11" s="218"/>
      <c r="DH11" s="218"/>
      <c r="DI11" s="218"/>
      <c r="DJ11" s="218"/>
      <c r="DK11" s="218"/>
      <c r="DL11" s="218"/>
      <c r="DM11" s="218"/>
      <c r="DN11" s="218"/>
      <c r="DO11" s="218"/>
      <c r="DP11" s="218"/>
      <c r="DQ11" s="218"/>
      <c r="DR11" s="218"/>
      <c r="DS11" s="218"/>
      <c r="DT11" s="218"/>
      <c r="DU11" s="218"/>
      <c r="DV11" s="218"/>
      <c r="DW11" s="218"/>
      <c r="DX11" s="218"/>
      <c r="DY11" s="218"/>
      <c r="DZ11" s="218"/>
      <c r="EA11" s="218"/>
      <c r="EB11" s="218"/>
      <c r="EC11" s="218"/>
      <c r="ED11" s="218"/>
      <c r="EE11" s="218"/>
      <c r="EF11" s="218"/>
      <c r="EG11" s="218"/>
      <c r="EH11" s="218"/>
      <c r="EI11" s="218"/>
      <c r="EJ11" s="218"/>
      <c r="EK11" s="218"/>
      <c r="EL11" s="218"/>
      <c r="EM11" s="218"/>
      <c r="EN11" s="218"/>
      <c r="EO11" s="218"/>
      <c r="EP11" s="218"/>
      <c r="EQ11" s="218"/>
      <c r="ER11" s="218"/>
      <c r="ES11" s="218"/>
      <c r="ET11" s="218"/>
      <c r="EU11" s="218"/>
      <c r="EV11" s="218"/>
      <c r="EW11" s="218"/>
      <c r="EX11" s="218"/>
      <c r="EY11" s="218"/>
      <c r="EZ11" s="218"/>
      <c r="FA11" s="218"/>
      <c r="FB11" s="218"/>
      <c r="FC11" s="218"/>
      <c r="FD11" s="218"/>
      <c r="FE11" s="218"/>
      <c r="FF11" s="218"/>
      <c r="FG11" s="218"/>
      <c r="FH11" s="218"/>
      <c r="FI11" s="218"/>
      <c r="FJ11" s="218"/>
      <c r="FK11" s="218"/>
      <c r="FL11" s="218"/>
      <c r="FM11" s="218"/>
      <c r="FN11" s="218"/>
      <c r="FO11" s="218"/>
      <c r="FP11" s="218"/>
      <c r="FQ11" s="218"/>
      <c r="FR11" s="218"/>
      <c r="FS11" s="218"/>
      <c r="FT11" s="218"/>
      <c r="FU11" s="218"/>
      <c r="FV11" s="218"/>
      <c r="FW11" s="218"/>
      <c r="FX11" s="218"/>
      <c r="FY11" s="218"/>
      <c r="FZ11" s="218"/>
      <c r="GA11" s="218"/>
      <c r="GB11" s="218"/>
      <c r="GC11" s="218"/>
      <c r="GD11" s="218"/>
      <c r="GE11" s="218"/>
      <c r="GF11" s="218"/>
      <c r="GG11" s="218"/>
      <c r="GH11" s="218"/>
      <c r="GI11" s="218"/>
      <c r="GJ11" s="218"/>
      <c r="GK11" s="218"/>
      <c r="GL11" s="218"/>
      <c r="GM11" s="218"/>
      <c r="GN11" s="218"/>
      <c r="GO11" s="218"/>
      <c r="GP11" s="218"/>
      <c r="GQ11" s="218"/>
      <c r="GR11" s="218"/>
      <c r="GS11" s="218"/>
      <c r="GT11" s="218"/>
      <c r="GU11" s="218"/>
      <c r="GV11" s="218"/>
      <c r="GW11" s="218"/>
      <c r="GX11" s="218"/>
      <c r="GY11" s="218"/>
      <c r="GZ11" s="218"/>
      <c r="HA11" s="218"/>
      <c r="HB11" s="218"/>
      <c r="HC11" s="218"/>
      <c r="HD11" s="218"/>
      <c r="HE11" s="218"/>
      <c r="HF11" s="218"/>
      <c r="HG11" s="218"/>
      <c r="HH11" s="218"/>
      <c r="HI11" s="218"/>
      <c r="HJ11" s="218"/>
      <c r="HK11" s="218"/>
      <c r="HL11" s="218"/>
      <c r="HM11" s="218"/>
      <c r="HN11" s="218"/>
      <c r="HO11" s="218"/>
      <c r="HP11" s="218"/>
      <c r="HQ11" s="218"/>
      <c r="HR11" s="218"/>
      <c r="HS11" s="218"/>
      <c r="HT11" s="218"/>
      <c r="HU11" s="218"/>
      <c r="HV11" s="218"/>
      <c r="HW11" s="218"/>
      <c r="HX11" s="218"/>
      <c r="HY11" s="218"/>
      <c r="HZ11" s="218"/>
      <c r="IA11" s="218"/>
      <c r="IB11" s="218"/>
      <c r="IC11" s="218"/>
      <c r="ID11" s="218"/>
      <c r="IE11" s="218"/>
      <c r="IF11" s="218"/>
      <c r="IG11" s="218"/>
      <c r="IH11" s="218"/>
      <c r="II11" s="218"/>
      <c r="IJ11" s="218"/>
      <c r="IK11" s="218"/>
      <c r="IL11" s="218"/>
      <c r="IM11" s="218"/>
      <c r="IN11" s="218"/>
      <c r="IO11" s="218"/>
      <c r="IP11" s="218"/>
      <c r="IQ11" s="218"/>
      <c r="IR11" s="218"/>
      <c r="IS11" s="218"/>
      <c r="IT11" s="218"/>
      <c r="IU11" s="218"/>
      <c r="IV11" s="218"/>
      <c r="IW11" s="218"/>
      <c r="IX11" s="218"/>
      <c r="IY11" s="218"/>
      <c r="IZ11" s="218"/>
      <c r="JA11" s="218"/>
      <c r="JB11" s="218"/>
      <c r="JC11" s="218"/>
      <c r="JD11" s="218"/>
      <c r="JE11" s="218"/>
      <c r="JF11" s="218"/>
      <c r="JG11" s="218"/>
      <c r="JH11" s="218"/>
      <c r="JI11" s="218"/>
      <c r="JJ11" s="218"/>
      <c r="JK11" s="218"/>
      <c r="JL11" s="218"/>
      <c r="JM11" s="218"/>
      <c r="JN11" s="218"/>
      <c r="JO11" s="218"/>
      <c r="JP11" s="218"/>
      <c r="JQ11" s="218"/>
      <c r="JR11" s="218"/>
      <c r="JS11" s="218"/>
      <c r="JT11" s="218"/>
      <c r="JU11" s="218"/>
      <c r="JV11" s="218"/>
      <c r="JW11" s="218"/>
      <c r="JX11" s="218"/>
      <c r="JY11" s="218"/>
      <c r="JZ11" s="218"/>
      <c r="KA11" s="218"/>
      <c r="KB11" s="218"/>
      <c r="KC11" s="218"/>
      <c r="KD11" s="218"/>
      <c r="KE11" s="218"/>
      <c r="KF11" s="218"/>
      <c r="KG11" s="218"/>
      <c r="KH11" s="218"/>
      <c r="KI11" s="218"/>
      <c r="KJ11" s="218"/>
      <c r="KK11" s="218"/>
      <c r="KL11" s="218"/>
      <c r="KM11" s="218"/>
      <c r="KN11" s="218"/>
      <c r="KO11" s="218"/>
      <c r="KP11" s="218"/>
      <c r="KQ11" s="218"/>
      <c r="KR11" s="218"/>
      <c r="KS11" s="218"/>
      <c r="KT11" s="218"/>
      <c r="KU11" s="218"/>
      <c r="KV11" s="218"/>
      <c r="KW11" s="218"/>
      <c r="KX11" s="218"/>
      <c r="KY11" s="218"/>
      <c r="KZ11" s="218"/>
      <c r="LA11" s="218"/>
      <c r="LB11" s="218"/>
      <c r="LC11" s="218"/>
      <c r="LD11" s="218"/>
      <c r="LE11" s="218"/>
      <c r="LF11" s="218"/>
      <c r="LG11" s="218"/>
      <c r="LH11" s="218"/>
      <c r="LI11" s="218"/>
      <c r="LJ11" s="218"/>
      <c r="LK11" s="218"/>
      <c r="LL11" s="218"/>
      <c r="LM11" s="218"/>
      <c r="LN11" s="218"/>
      <c r="LO11" s="218"/>
      <c r="LP11" s="218"/>
      <c r="LQ11" s="218"/>
      <c r="LR11" s="218"/>
      <c r="LS11" s="218"/>
      <c r="LT11" s="218"/>
      <c r="LU11" s="218"/>
      <c r="LV11" s="218"/>
      <c r="LW11" s="218"/>
      <c r="LX11" s="218"/>
      <c r="LY11" s="218"/>
      <c r="LZ11" s="218"/>
      <c r="MA11" s="218"/>
      <c r="MB11" s="218"/>
      <c r="MC11" s="218"/>
      <c r="MD11" s="218"/>
      <c r="ME11" s="218"/>
      <c r="MF11" s="218"/>
      <c r="MG11" s="218"/>
      <c r="MH11" s="218"/>
      <c r="MI11" s="218"/>
      <c r="MJ11" s="218"/>
      <c r="MK11" s="218"/>
      <c r="ML11" s="218"/>
      <c r="MM11" s="218"/>
      <c r="MN11" s="218"/>
      <c r="MO11" s="218"/>
      <c r="MP11" s="218"/>
      <c r="MQ11" s="218"/>
      <c r="MR11" s="218"/>
      <c r="MS11" s="218"/>
      <c r="MT11" s="218"/>
      <c r="MU11" s="218"/>
      <c r="MV11" s="218"/>
      <c r="MW11" s="218"/>
      <c r="MX11" s="218"/>
      <c r="MY11" s="218"/>
      <c r="MZ11" s="218"/>
      <c r="NA11" s="218"/>
      <c r="NB11" s="218"/>
      <c r="NC11" s="218"/>
      <c r="ND11" s="218"/>
      <c r="NE11" s="218"/>
      <c r="NF11" s="218"/>
      <c r="NG11" s="218"/>
      <c r="NH11" s="218"/>
      <c r="NI11" s="218"/>
      <c r="NJ11" s="218"/>
      <c r="NK11" s="218"/>
      <c r="NL11" s="218"/>
      <c r="NM11" s="218"/>
      <c r="NN11" s="218"/>
      <c r="NO11" s="218"/>
      <c r="NP11" s="218"/>
      <c r="NQ11" s="218"/>
      <c r="NR11" s="218"/>
      <c r="NS11" s="218"/>
      <c r="NT11" s="218"/>
      <c r="NU11" s="218"/>
      <c r="NV11" s="218"/>
      <c r="NW11" s="218"/>
      <c r="NX11" s="218"/>
      <c r="NY11" s="218"/>
      <c r="NZ11" s="218"/>
      <c r="OA11" s="218"/>
      <c r="OB11" s="218"/>
      <c r="OC11" s="218"/>
      <c r="OD11" s="218"/>
      <c r="OE11" s="218"/>
      <c r="OF11" s="218"/>
      <c r="OG11" s="218"/>
      <c r="OH11" s="218"/>
      <c r="OI11" s="218"/>
      <c r="OJ11" s="218"/>
      <c r="OK11" s="218"/>
      <c r="OL11" s="218"/>
      <c r="OM11" s="218"/>
      <c r="ON11" s="218"/>
      <c r="OO11" s="218"/>
      <c r="OP11" s="218"/>
      <c r="OQ11" s="218"/>
      <c r="OR11" s="218"/>
      <c r="OS11" s="218"/>
      <c r="OT11" s="218"/>
      <c r="OU11" s="218"/>
      <c r="OV11" s="218"/>
      <c r="OW11" s="218"/>
      <c r="OX11" s="218"/>
      <c r="OY11" s="218"/>
      <c r="OZ11" s="218"/>
      <c r="PA11" s="218"/>
      <c r="PB11" s="218"/>
      <c r="PC11" s="218"/>
      <c r="PD11" s="218"/>
      <c r="PE11" s="218"/>
      <c r="PF11" s="218"/>
      <c r="PG11" s="218"/>
      <c r="PH11" s="218"/>
      <c r="PI11" s="218"/>
      <c r="PJ11" s="218"/>
      <c r="PK11" s="218"/>
      <c r="PL11" s="218"/>
      <c r="PM11" s="218"/>
      <c r="PN11" s="218"/>
      <c r="PO11" s="218"/>
      <c r="PP11" s="218"/>
      <c r="PQ11" s="218"/>
      <c r="PR11" s="218"/>
      <c r="PS11" s="218"/>
      <c r="PT11" s="218"/>
      <c r="PU11" s="218"/>
      <c r="PV11" s="218"/>
      <c r="PW11" s="218"/>
      <c r="PX11" s="218"/>
      <c r="PY11" s="218"/>
      <c r="PZ11" s="218"/>
      <c r="QA11" s="218"/>
      <c r="QB11" s="218"/>
      <c r="QC11" s="218"/>
      <c r="QD11" s="218"/>
      <c r="QE11" s="218"/>
      <c r="QF11" s="218"/>
      <c r="QG11" s="218"/>
      <c r="QH11" s="218"/>
      <c r="QI11" s="218"/>
      <c r="QJ11" s="218"/>
      <c r="QK11" s="218"/>
      <c r="QL11" s="218"/>
      <c r="QM11" s="218"/>
      <c r="QN11" s="218"/>
      <c r="QO11" s="218"/>
      <c r="QP11" s="218"/>
      <c r="QQ11" s="218"/>
      <c r="QR11" s="218"/>
      <c r="QS11" s="218"/>
      <c r="QT11" s="218"/>
      <c r="QU11" s="218"/>
      <c r="QV11" s="218"/>
      <c r="QW11" s="218"/>
      <c r="QX11" s="218"/>
      <c r="QY11" s="218"/>
      <c r="QZ11" s="218"/>
      <c r="RA11" s="218"/>
      <c r="RB11" s="218"/>
      <c r="RC11" s="218"/>
      <c r="RD11" s="218"/>
      <c r="RE11" s="218"/>
      <c r="RF11" s="218"/>
      <c r="RG11" s="218"/>
      <c r="RH11" s="218"/>
      <c r="RI11" s="218"/>
      <c r="RJ11" s="218"/>
      <c r="RK11" s="218"/>
      <c r="RL11" s="218"/>
      <c r="RM11" s="218"/>
      <c r="RN11" s="218"/>
      <c r="RO11" s="218"/>
      <c r="RP11" s="218"/>
      <c r="RQ11" s="218"/>
      <c r="RR11" s="218"/>
      <c r="RS11" s="218"/>
      <c r="RT11" s="218"/>
      <c r="RU11" s="218"/>
      <c r="RV11" s="218"/>
      <c r="RW11" s="218"/>
      <c r="RX11" s="218"/>
      <c r="RY11" s="218"/>
      <c r="RZ11" s="218"/>
      <c r="SA11" s="218"/>
      <c r="SB11" s="218"/>
      <c r="SC11" s="218"/>
      <c r="SD11" s="218"/>
      <c r="SE11" s="218"/>
      <c r="SF11" s="218"/>
      <c r="SG11" s="218"/>
      <c r="SH11" s="218"/>
      <c r="SI11" s="218"/>
      <c r="SJ11" s="218"/>
      <c r="SK11" s="218"/>
      <c r="SL11" s="218"/>
      <c r="SM11" s="218"/>
      <c r="SN11" s="218"/>
      <c r="SO11" s="218"/>
      <c r="SP11" s="218"/>
      <c r="SQ11" s="218"/>
      <c r="SR11" s="218"/>
      <c r="SS11" s="218"/>
      <c r="ST11" s="218"/>
      <c r="SU11" s="218"/>
      <c r="SV11" s="218"/>
      <c r="SW11" s="218"/>
      <c r="SX11" s="218"/>
      <c r="SY11" s="218"/>
      <c r="SZ11" s="218"/>
      <c r="TA11" s="218"/>
      <c r="TB11" s="218"/>
      <c r="TC11" s="218"/>
      <c r="TD11" s="218"/>
      <c r="TE11" s="218"/>
      <c r="TF11" s="218"/>
      <c r="TG11" s="218"/>
      <c r="TH11" s="218"/>
      <c r="TI11" s="218"/>
      <c r="TJ11" s="218"/>
      <c r="TK11" s="218"/>
      <c r="TL11" s="218"/>
      <c r="TM11" s="218"/>
      <c r="TN11" s="218"/>
      <c r="TO11" s="218"/>
      <c r="TP11" s="218"/>
      <c r="TQ11" s="218"/>
      <c r="TR11" s="218"/>
      <c r="TS11" s="218"/>
      <c r="TT11" s="218"/>
      <c r="TU11" s="218"/>
      <c r="TV11" s="218"/>
      <c r="TW11" s="218"/>
      <c r="TX11" s="218"/>
      <c r="TY11" s="218"/>
      <c r="TZ11" s="218"/>
      <c r="UA11" s="218"/>
      <c r="UB11" s="218"/>
      <c r="UC11" s="218"/>
      <c r="UD11" s="218"/>
      <c r="UE11" s="218"/>
      <c r="UF11" s="218"/>
      <c r="UG11" s="218"/>
      <c r="UH11" s="218"/>
      <c r="UI11" s="218"/>
      <c r="UJ11" s="218"/>
      <c r="UK11" s="218"/>
      <c r="UL11" s="218"/>
      <c r="UM11" s="218"/>
      <c r="UN11" s="218"/>
      <c r="UO11" s="218"/>
      <c r="UP11" s="218"/>
      <c r="UQ11" s="218"/>
      <c r="UR11" s="218"/>
      <c r="US11" s="218"/>
      <c r="UT11" s="218"/>
      <c r="UU11" s="218"/>
      <c r="UV11" s="218"/>
      <c r="UW11" s="218"/>
      <c r="UX11" s="218"/>
      <c r="UY11" s="218"/>
      <c r="UZ11" s="218"/>
      <c r="VA11" s="218"/>
      <c r="VB11" s="218"/>
      <c r="VC11" s="218"/>
      <c r="VD11" s="218"/>
      <c r="VE11" s="218"/>
      <c r="VF11" s="218"/>
      <c r="VG11" s="218"/>
      <c r="VH11" s="218"/>
      <c r="VI11" s="218"/>
      <c r="VJ11" s="218"/>
      <c r="VK11" s="218"/>
      <c r="VL11" s="218"/>
      <c r="VM11" s="218"/>
      <c r="VN11" s="218"/>
      <c r="VO11" s="218"/>
      <c r="VP11" s="218"/>
      <c r="VQ11" s="218"/>
      <c r="VR11" s="218"/>
      <c r="VS11" s="218"/>
      <c r="VT11" s="218"/>
      <c r="VU11" s="218"/>
      <c r="VV11" s="218"/>
      <c r="VW11" s="218"/>
      <c r="VX11" s="218"/>
      <c r="VY11" s="218"/>
      <c r="VZ11" s="218"/>
      <c r="WA11" s="218"/>
      <c r="WB11" s="218"/>
      <c r="WC11" s="218"/>
      <c r="WD11" s="218"/>
      <c r="WE11" s="218"/>
      <c r="WF11" s="218"/>
      <c r="WG11" s="218"/>
      <c r="WH11" s="218"/>
      <c r="WI11" s="218"/>
      <c r="WJ11" s="218"/>
      <c r="WK11" s="218"/>
      <c r="WL11" s="218"/>
      <c r="WM11" s="218"/>
      <c r="WN11" s="218"/>
      <c r="WO11" s="218"/>
      <c r="WP11" s="218"/>
      <c r="WQ11" s="218"/>
      <c r="WR11" s="218"/>
      <c r="WS11" s="218"/>
      <c r="WT11" s="218"/>
      <c r="WU11" s="218"/>
      <c r="WV11" s="218"/>
      <c r="WW11" s="218"/>
      <c r="WX11" s="218"/>
      <c r="WY11" s="218"/>
      <c r="WZ11" s="218"/>
      <c r="XA11" s="218"/>
      <c r="XB11" s="218"/>
      <c r="XC11" s="218"/>
      <c r="XD11" s="218"/>
      <c r="XE11" s="218"/>
      <c r="XF11" s="218"/>
      <c r="XG11" s="218"/>
      <c r="XH11" s="218"/>
      <c r="XI11" s="218"/>
      <c r="XJ11" s="218"/>
      <c r="XK11" s="218"/>
      <c r="XL11" s="218"/>
      <c r="XM11" s="218"/>
      <c r="XN11" s="218"/>
      <c r="XO11" s="218"/>
      <c r="XP11" s="218"/>
      <c r="XQ11" s="218"/>
      <c r="XR11" s="218"/>
      <c r="XS11" s="218"/>
      <c r="XT11" s="218"/>
      <c r="XU11" s="218"/>
      <c r="XV11" s="218"/>
      <c r="XW11" s="218"/>
      <c r="XX11" s="218"/>
      <c r="XY11" s="218"/>
      <c r="XZ11" s="218"/>
      <c r="YA11" s="218"/>
      <c r="YB11" s="218"/>
      <c r="YC11" s="218"/>
      <c r="YD11" s="218"/>
      <c r="YE11" s="218"/>
      <c r="YF11" s="218"/>
      <c r="YG11" s="218"/>
      <c r="YH11" s="218"/>
      <c r="YI11" s="218"/>
      <c r="YJ11" s="218"/>
      <c r="YK11" s="218"/>
      <c r="YL11" s="218"/>
      <c r="YM11" s="218"/>
      <c r="YN11" s="218"/>
      <c r="YO11" s="218"/>
      <c r="YP11" s="218"/>
      <c r="YQ11" s="218"/>
      <c r="YR11" s="218"/>
      <c r="YS11" s="218"/>
      <c r="YT11" s="218"/>
      <c r="YU11" s="218"/>
      <c r="YV11" s="218"/>
      <c r="YW11" s="218"/>
      <c r="YX11" s="218"/>
      <c r="YY11" s="218"/>
      <c r="YZ11" s="218"/>
      <c r="ZA11" s="218"/>
      <c r="ZB11" s="218"/>
      <c r="ZC11" s="218"/>
      <c r="ZD11" s="218"/>
      <c r="ZE11" s="218"/>
      <c r="ZF11" s="218"/>
      <c r="ZG11" s="218"/>
      <c r="ZH11" s="218"/>
      <c r="ZI11" s="218"/>
      <c r="ZJ11" s="218"/>
      <c r="ZK11" s="218"/>
      <c r="ZL11" s="218"/>
      <c r="ZM11" s="218"/>
      <c r="ZN11" s="218"/>
      <c r="ZO11" s="218"/>
      <c r="ZP11" s="218"/>
      <c r="ZQ11" s="218"/>
      <c r="ZR11" s="218"/>
      <c r="ZS11" s="218"/>
      <c r="ZT11" s="218"/>
      <c r="ZU11" s="218"/>
      <c r="ZV11" s="218"/>
      <c r="ZW11" s="218"/>
      <c r="ZX11" s="218"/>
      <c r="ZY11" s="218"/>
      <c r="ZZ11" s="218"/>
      <c r="AAA11" s="218"/>
      <c r="AAB11" s="218"/>
      <c r="AAC11" s="218"/>
      <c r="AAD11" s="218"/>
      <c r="AAE11" s="218"/>
      <c r="AAF11" s="218"/>
      <c r="AAG11" s="218"/>
      <c r="AAH11" s="218"/>
      <c r="AAI11" s="218"/>
      <c r="AAJ11" s="218"/>
      <c r="AAK11" s="218"/>
      <c r="AAL11" s="218"/>
      <c r="AAM11" s="218"/>
      <c r="AAN11" s="218"/>
      <c r="AAO11" s="218"/>
      <c r="AAP11" s="218"/>
      <c r="AAQ11" s="218"/>
      <c r="AAR11" s="218"/>
      <c r="AAS11" s="218"/>
      <c r="AAT11" s="218"/>
      <c r="AAU11" s="218"/>
      <c r="AAV11" s="218"/>
      <c r="AAW11" s="218"/>
      <c r="AAX11" s="218"/>
      <c r="AAY11" s="218"/>
      <c r="AAZ11" s="218"/>
      <c r="ABA11" s="218"/>
      <c r="ABB11" s="218"/>
      <c r="ABC11" s="218"/>
      <c r="ABD11" s="218"/>
      <c r="ABE11" s="218"/>
      <c r="ABF11" s="218"/>
      <c r="ABG11" s="218"/>
      <c r="ABH11" s="218"/>
      <c r="ABI11" s="218"/>
      <c r="ABJ11" s="218"/>
      <c r="ABK11" s="218"/>
      <c r="ABL11" s="218"/>
      <c r="ABM11" s="218"/>
      <c r="ABN11" s="218"/>
      <c r="ABO11" s="218"/>
      <c r="ABP11" s="218"/>
      <c r="ABQ11" s="218"/>
      <c r="ABR11" s="218"/>
      <c r="ABS11" s="218"/>
      <c r="ABT11" s="218"/>
      <c r="ABU11" s="218"/>
      <c r="ABV11" s="218"/>
      <c r="ABW11" s="218"/>
      <c r="ABX11" s="218"/>
      <c r="ABY11" s="218"/>
      <c r="ABZ11" s="218"/>
      <c r="ACA11" s="218"/>
      <c r="ACB11" s="218"/>
      <c r="ACC11" s="218"/>
      <c r="ACD11" s="218"/>
      <c r="ACE11" s="218"/>
      <c r="ACF11" s="218"/>
      <c r="ACG11" s="218"/>
      <c r="ACH11" s="218"/>
      <c r="ACI11" s="218"/>
      <c r="ACJ11" s="218"/>
      <c r="ACK11" s="218"/>
      <c r="ACL11" s="218"/>
      <c r="ACM11" s="218"/>
      <c r="ACN11" s="218"/>
      <c r="ACO11" s="218"/>
      <c r="ACP11" s="218"/>
      <c r="ACQ11" s="218"/>
      <c r="ACR11" s="218"/>
      <c r="ACS11" s="218"/>
      <c r="ACT11" s="218"/>
      <c r="ACU11" s="218"/>
      <c r="ACV11" s="218"/>
      <c r="ACW11" s="218"/>
      <c r="ACX11" s="218"/>
      <c r="ACY11" s="218"/>
      <c r="ACZ11" s="218"/>
      <c r="ADA11" s="218"/>
      <c r="ADB11" s="218"/>
      <c r="ADC11" s="218"/>
      <c r="ADD11" s="218"/>
      <c r="ADE11" s="218"/>
      <c r="ADF11" s="218"/>
      <c r="ADG11" s="218"/>
      <c r="ADH11" s="218"/>
      <c r="ADI11" s="218"/>
      <c r="ADJ11" s="218"/>
      <c r="ADK11" s="218"/>
      <c r="ADL11" s="218"/>
      <c r="ADM11" s="218"/>
      <c r="ADN11" s="218"/>
      <c r="ADO11" s="218"/>
      <c r="ADP11" s="218"/>
      <c r="ADQ11" s="218"/>
      <c r="ADR11" s="218"/>
      <c r="ADS11" s="218"/>
      <c r="ADT11" s="218"/>
      <c r="ADU11" s="218"/>
      <c r="ADV11" s="218"/>
      <c r="ADW11" s="218"/>
      <c r="ADX11" s="218"/>
      <c r="ADY11" s="218"/>
      <c r="ADZ11" s="218"/>
      <c r="AEA11" s="218"/>
      <c r="AEB11" s="218"/>
      <c r="AEC11" s="218"/>
      <c r="AED11" s="218"/>
      <c r="AEE11" s="218"/>
      <c r="AEF11" s="218"/>
      <c r="AEG11" s="218"/>
      <c r="AEH11" s="218"/>
      <c r="AEI11" s="218"/>
      <c r="AEJ11" s="218"/>
      <c r="AEK11" s="218"/>
      <c r="AEL11" s="218"/>
      <c r="AEM11" s="218"/>
      <c r="AEN11" s="218"/>
      <c r="AEO11" s="218"/>
      <c r="AEP11" s="218"/>
      <c r="AEQ11" s="218"/>
      <c r="AER11" s="218"/>
      <c r="AES11" s="218"/>
      <c r="AET11" s="218"/>
      <c r="AEU11" s="218"/>
      <c r="AEV11" s="218"/>
      <c r="AEW11" s="218"/>
      <c r="AEX11" s="218"/>
      <c r="AEY11" s="218"/>
      <c r="AEZ11" s="218"/>
      <c r="AFA11" s="218"/>
      <c r="AFB11" s="218"/>
      <c r="AFC11" s="218"/>
      <c r="AFD11" s="218"/>
      <c r="AFE11" s="218"/>
      <c r="AFF11" s="218"/>
      <c r="AFG11" s="218"/>
      <c r="AFH11" s="218"/>
      <c r="AFI11" s="218"/>
      <c r="AFJ11" s="218"/>
      <c r="AFK11" s="218"/>
      <c r="AFL11" s="218"/>
      <c r="AFM11" s="218"/>
      <c r="AFN11" s="218"/>
      <c r="AFO11" s="218"/>
      <c r="AFP11" s="218"/>
      <c r="AFQ11" s="218"/>
      <c r="AFR11" s="218"/>
      <c r="AFS11" s="218"/>
      <c r="AFT11" s="218"/>
      <c r="AFU11" s="218"/>
      <c r="AFV11" s="218"/>
      <c r="AFW11" s="218"/>
      <c r="AFX11" s="218"/>
      <c r="AFY11" s="218"/>
      <c r="AFZ11" s="218"/>
      <c r="AGA11" s="218"/>
      <c r="AGB11" s="218"/>
      <c r="AGC11" s="218"/>
      <c r="AGD11" s="218"/>
      <c r="AGE11" s="218"/>
      <c r="AGF11" s="218"/>
      <c r="AGG11" s="218"/>
      <c r="AGH11" s="218"/>
      <c r="AGI11" s="218"/>
      <c r="AGJ11" s="218"/>
      <c r="AGK11" s="218"/>
      <c r="AGL11" s="218"/>
      <c r="AGM11" s="218"/>
      <c r="AGN11" s="218"/>
      <c r="AGO11" s="218"/>
      <c r="AGP11" s="218"/>
      <c r="AGQ11" s="218"/>
      <c r="AGR11" s="218"/>
      <c r="AGS11" s="218"/>
      <c r="AGT11" s="218"/>
      <c r="AGU11" s="218"/>
      <c r="AGV11" s="218"/>
      <c r="AGW11" s="218"/>
      <c r="AGX11" s="218"/>
      <c r="AGY11" s="218"/>
      <c r="AGZ11" s="218"/>
      <c r="AHA11" s="218"/>
      <c r="AHB11" s="218"/>
      <c r="AHC11" s="218"/>
      <c r="AHD11" s="218"/>
      <c r="AHE11" s="218"/>
      <c r="AHF11" s="218"/>
      <c r="AHG11" s="218"/>
      <c r="AHH11" s="218"/>
      <c r="AHI11" s="218"/>
      <c r="AHJ11" s="218"/>
      <c r="AHK11" s="218"/>
      <c r="AHL11" s="218"/>
      <c r="AHM11" s="218"/>
      <c r="AHN11" s="218"/>
      <c r="AHO11" s="218"/>
      <c r="AHP11" s="218"/>
      <c r="AHQ11" s="218"/>
      <c r="AHR11" s="218"/>
      <c r="AHS11" s="218"/>
      <c r="AHT11" s="218"/>
      <c r="AHU11" s="218"/>
      <c r="AHV11" s="218"/>
      <c r="AHW11" s="218"/>
      <c r="AHX11" s="218"/>
      <c r="AHY11" s="218"/>
      <c r="AHZ11" s="218"/>
      <c r="AIA11" s="218"/>
      <c r="AIB11" s="218"/>
      <c r="AIC11" s="218"/>
      <c r="AID11" s="218"/>
      <c r="AIE11" s="218"/>
      <c r="AIF11" s="218"/>
      <c r="AIG11" s="218"/>
      <c r="AIH11" s="218"/>
      <c r="AII11" s="218"/>
      <c r="AIJ11" s="218"/>
      <c r="AIK11" s="218"/>
      <c r="AIL11" s="218"/>
      <c r="AIM11" s="218"/>
      <c r="AIN11" s="218"/>
      <c r="AIO11" s="218"/>
      <c r="AIP11" s="218"/>
      <c r="AIQ11" s="218"/>
      <c r="AIR11" s="218"/>
      <c r="AIS11" s="218"/>
      <c r="AIT11" s="218"/>
      <c r="AIU11" s="218"/>
      <c r="AIV11" s="218"/>
      <c r="AIW11" s="218"/>
      <c r="AIX11" s="218"/>
      <c r="AIY11" s="218"/>
      <c r="AIZ11" s="218"/>
      <c r="AJA11" s="218"/>
      <c r="AJB11" s="218"/>
      <c r="AJC11" s="218"/>
      <c r="AJD11" s="218"/>
      <c r="AJE11" s="218"/>
      <c r="AJF11" s="218"/>
      <c r="AJG11" s="218"/>
      <c r="AJH11" s="218"/>
      <c r="AJI11" s="218"/>
      <c r="AJJ11" s="218"/>
      <c r="AJK11" s="218"/>
      <c r="AJL11" s="218"/>
      <c r="AJM11" s="218"/>
      <c r="AJN11" s="218"/>
      <c r="AJO11" s="218"/>
      <c r="AJP11" s="218"/>
      <c r="AJQ11" s="218"/>
      <c r="AJR11" s="218"/>
      <c r="AJS11" s="218"/>
      <c r="AJT11" s="218"/>
      <c r="AJU11" s="218"/>
      <c r="AJV11" s="218"/>
      <c r="AJW11" s="218"/>
      <c r="AJX11" s="218"/>
      <c r="AJY11" s="218"/>
      <c r="AJZ11" s="218"/>
      <c r="AKA11" s="218"/>
      <c r="AKB11" s="218"/>
      <c r="AKC11" s="218"/>
      <c r="AKD11" s="218"/>
      <c r="AKE11" s="218"/>
      <c r="AKF11" s="218"/>
      <c r="AKG11" s="218"/>
      <c r="AKH11" s="218"/>
      <c r="AKI11" s="218"/>
      <c r="AKJ11" s="218"/>
      <c r="AKK11" s="218"/>
      <c r="AKL11" s="218"/>
      <c r="AKM11" s="218"/>
      <c r="AKN11" s="218"/>
      <c r="AKO11" s="218"/>
      <c r="AKP11" s="218"/>
      <c r="AKQ11" s="218"/>
      <c r="AKR11" s="218"/>
      <c r="AKS11" s="218"/>
      <c r="AKT11" s="218"/>
      <c r="AKU11" s="218"/>
      <c r="AKV11" s="218"/>
      <c r="AKW11" s="218"/>
      <c r="AKX11" s="218"/>
      <c r="AKY11" s="218"/>
      <c r="AKZ11" s="218"/>
      <c r="ALA11" s="218"/>
      <c r="ALB11" s="218"/>
      <c r="ALC11" s="218"/>
      <c r="ALD11" s="218"/>
      <c r="ALE11" s="218"/>
      <c r="ALF11" s="218"/>
      <c r="ALG11" s="218"/>
      <c r="ALH11" s="218"/>
      <c r="ALI11" s="218"/>
      <c r="ALJ11" s="218"/>
      <c r="ALK11" s="218"/>
      <c r="ALL11" s="218"/>
      <c r="ALM11" s="218"/>
      <c r="ALN11" s="218"/>
      <c r="ALO11" s="218"/>
      <c r="ALP11" s="218"/>
      <c r="ALQ11" s="218"/>
      <c r="ALR11" s="218"/>
      <c r="ALS11" s="218"/>
      <c r="ALT11" s="218"/>
      <c r="ALU11" s="218"/>
      <c r="ALV11" s="218"/>
      <c r="ALW11" s="218"/>
      <c r="ALX11" s="218"/>
      <c r="ALY11" s="218"/>
      <c r="ALZ11" s="218"/>
      <c r="AMA11" s="218"/>
      <c r="AMB11" s="218"/>
      <c r="AMC11" s="218"/>
      <c r="AMD11" s="218"/>
      <c r="AME11" s="218"/>
      <c r="AMF11" s="218"/>
      <c r="AMG11" s="218"/>
      <c r="AMH11" s="218"/>
      <c r="AMI11" s="218"/>
      <c r="AMJ11" s="218"/>
      <c r="AMK11" s="218"/>
      <c r="AML11" s="218"/>
      <c r="AMM11" s="218"/>
      <c r="AMN11" s="218"/>
      <c r="AMO11" s="218"/>
      <c r="AMP11" s="218"/>
      <c r="AMQ11" s="218"/>
      <c r="AMR11" s="218"/>
      <c r="AMS11" s="218"/>
      <c r="AMT11" s="218"/>
      <c r="AMU11" s="218"/>
      <c r="AMV11" s="218"/>
      <c r="AMW11" s="218"/>
      <c r="AMX11" s="218"/>
      <c r="AMY11" s="218"/>
      <c r="AMZ11" s="218"/>
      <c r="ANA11" s="218"/>
      <c r="ANB11" s="218"/>
      <c r="ANC11" s="218"/>
      <c r="AND11" s="218"/>
      <c r="ANE11" s="218"/>
      <c r="ANF11" s="218"/>
      <c r="ANG11" s="218"/>
      <c r="ANH11" s="218"/>
      <c r="ANI11" s="218"/>
      <c r="ANJ11" s="218"/>
      <c r="ANK11" s="218"/>
      <c r="ANL11" s="218"/>
      <c r="ANM11" s="218"/>
      <c r="ANN11" s="218"/>
      <c r="ANO11" s="218"/>
      <c r="ANP11" s="218"/>
      <c r="ANQ11" s="218"/>
      <c r="ANR11" s="218"/>
      <c r="ANS11" s="218"/>
      <c r="ANT11" s="218"/>
      <c r="ANU11" s="218"/>
      <c r="ANV11" s="218"/>
      <c r="ANW11" s="218"/>
      <c r="ANX11" s="218"/>
      <c r="ANY11" s="218"/>
      <c r="ANZ11" s="218"/>
      <c r="AOA11" s="218"/>
      <c r="AOB11" s="218"/>
      <c r="AOC11" s="218"/>
      <c r="AOD11" s="218"/>
      <c r="AOE11" s="218"/>
      <c r="AOF11" s="218"/>
      <c r="AOG11" s="218"/>
      <c r="AOH11" s="218"/>
      <c r="AOI11" s="218"/>
      <c r="AOJ11" s="218"/>
      <c r="AOK11" s="218"/>
      <c r="AOL11" s="218"/>
      <c r="AOM11" s="218"/>
      <c r="AON11" s="218"/>
      <c r="AOO11" s="218"/>
      <c r="AOP11" s="218"/>
      <c r="AOQ11" s="218"/>
      <c r="AOR11" s="218"/>
      <c r="AOS11" s="218"/>
      <c r="AOT11" s="218"/>
      <c r="AOU11" s="218"/>
      <c r="AOV11" s="218"/>
      <c r="AOW11" s="218"/>
      <c r="AOX11" s="218"/>
      <c r="AOY11" s="218"/>
      <c r="AOZ11" s="218"/>
      <c r="APA11" s="218"/>
      <c r="APB11" s="218"/>
      <c r="APC11" s="218"/>
      <c r="APD11" s="218"/>
      <c r="APE11" s="218"/>
      <c r="APF11" s="218"/>
      <c r="APG11" s="218"/>
      <c r="APH11" s="218"/>
      <c r="API11" s="218"/>
      <c r="APJ11" s="218"/>
      <c r="APK11" s="218"/>
      <c r="APL11" s="218"/>
      <c r="APM11" s="218"/>
      <c r="APN11" s="218"/>
      <c r="APO11" s="218"/>
      <c r="APP11" s="218"/>
      <c r="APQ11" s="218"/>
      <c r="APR11" s="218"/>
      <c r="APS11" s="218"/>
      <c r="APT11" s="218"/>
      <c r="APU11" s="218"/>
      <c r="APV11" s="218"/>
      <c r="APW11" s="218"/>
      <c r="APX11" s="218"/>
      <c r="APY11" s="218"/>
      <c r="APZ11" s="218"/>
      <c r="AQA11" s="218"/>
      <c r="AQB11" s="218"/>
      <c r="AQC11" s="218"/>
      <c r="AQD11" s="218"/>
      <c r="AQE11" s="218"/>
      <c r="AQF11" s="218"/>
      <c r="AQG11" s="218"/>
      <c r="AQH11" s="218"/>
      <c r="AQI11" s="218"/>
      <c r="AQJ11" s="218"/>
      <c r="AQK11" s="218"/>
      <c r="AQL11" s="218"/>
      <c r="AQM11" s="218"/>
      <c r="AQN11" s="218"/>
      <c r="AQO11" s="218"/>
      <c r="AQP11" s="218"/>
      <c r="AQQ11" s="218"/>
      <c r="AQR11" s="218"/>
      <c r="AQS11" s="218"/>
      <c r="AQT11" s="218"/>
      <c r="AQU11" s="218"/>
      <c r="AQV11" s="218"/>
      <c r="AQW11" s="218"/>
      <c r="AQX11" s="218"/>
      <c r="AQY11" s="218"/>
      <c r="AQZ11" s="218"/>
      <c r="ARA11" s="218"/>
      <c r="ARB11" s="218"/>
      <c r="ARC11" s="218"/>
      <c r="ARD11" s="218"/>
      <c r="ARE11" s="218"/>
      <c r="ARF11" s="218"/>
      <c r="ARG11" s="218"/>
      <c r="ARH11" s="218"/>
      <c r="ARI11" s="218"/>
      <c r="ARJ11" s="218"/>
      <c r="ARK11" s="218"/>
      <c r="ARL11" s="218"/>
      <c r="ARM11" s="218"/>
      <c r="ARN11" s="218"/>
      <c r="ARO11" s="218"/>
      <c r="ARP11" s="218"/>
      <c r="ARQ11" s="218"/>
      <c r="ARR11" s="218"/>
      <c r="ARS11" s="218"/>
      <c r="ART11" s="218"/>
      <c r="ARU11" s="218"/>
      <c r="ARV11" s="218"/>
      <c r="ARW11" s="218"/>
      <c r="ARX11" s="218"/>
      <c r="ARY11" s="218"/>
      <c r="ARZ11" s="218"/>
      <c r="ASA11" s="218"/>
      <c r="ASB11" s="218"/>
      <c r="ASC11" s="218"/>
      <c r="ASD11" s="218"/>
      <c r="ASE11" s="218"/>
      <c r="ASF11" s="218"/>
      <c r="ASG11" s="218"/>
      <c r="ASH11" s="218"/>
      <c r="ASI11" s="218"/>
      <c r="ASJ11" s="218"/>
      <c r="ASK11" s="218"/>
      <c r="ASL11" s="218"/>
      <c r="ASM11" s="218"/>
      <c r="ASN11" s="218"/>
      <c r="ASO11" s="218"/>
      <c r="ASP11" s="218"/>
      <c r="ASQ11" s="218"/>
      <c r="ASR11" s="218"/>
      <c r="ASS11" s="218"/>
      <c r="AST11" s="218"/>
      <c r="ASU11" s="218"/>
      <c r="ASV11" s="218"/>
      <c r="ASW11" s="218"/>
      <c r="ASX11" s="218"/>
      <c r="ASY11" s="218"/>
      <c r="ASZ11" s="218"/>
      <c r="ATA11" s="218"/>
      <c r="ATB11" s="218"/>
      <c r="ATC11" s="218"/>
      <c r="ATD11" s="218"/>
      <c r="ATE11" s="218"/>
      <c r="ATF11" s="218"/>
      <c r="ATG11" s="218"/>
      <c r="ATH11" s="218"/>
      <c r="ATI11" s="218"/>
      <c r="ATJ11" s="218"/>
      <c r="ATK11" s="218"/>
      <c r="ATL11" s="218"/>
      <c r="ATM11" s="218"/>
      <c r="ATN11" s="218"/>
      <c r="ATO11" s="218"/>
      <c r="ATP11" s="218"/>
      <c r="ATQ11" s="218"/>
      <c r="ATR11" s="218"/>
      <c r="ATS11" s="218"/>
      <c r="ATT11" s="218"/>
      <c r="ATU11" s="218"/>
      <c r="ATV11" s="218"/>
      <c r="ATW11" s="218"/>
      <c r="ATX11" s="218"/>
      <c r="ATY11" s="218"/>
      <c r="ATZ11" s="218"/>
      <c r="AUA11" s="218"/>
      <c r="AUB11" s="218"/>
      <c r="AUC11" s="218"/>
      <c r="AUD11" s="218"/>
      <c r="AUE11" s="218"/>
      <c r="AUF11" s="218"/>
      <c r="AUG11" s="218"/>
      <c r="AUH11" s="218"/>
      <c r="AUI11" s="218"/>
      <c r="AUJ11" s="218"/>
      <c r="AUK11" s="218"/>
      <c r="AUL11" s="218"/>
      <c r="AUM11" s="218"/>
      <c r="AUN11" s="218"/>
      <c r="AUO11" s="218"/>
      <c r="AUP11" s="218"/>
      <c r="AUQ11" s="218"/>
      <c r="AUR11" s="218"/>
      <c r="AUS11" s="218"/>
      <c r="AUT11" s="218"/>
      <c r="AUU11" s="218"/>
      <c r="AUV11" s="218"/>
      <c r="AUW11" s="218"/>
      <c r="AUX11" s="218"/>
      <c r="AUY11" s="218"/>
      <c r="AUZ11" s="218"/>
      <c r="AVA11" s="218"/>
      <c r="AVB11" s="218"/>
      <c r="AVC11" s="218"/>
      <c r="AVD11" s="218"/>
      <c r="AVE11" s="218"/>
      <c r="AVF11" s="218"/>
      <c r="AVG11" s="218"/>
      <c r="AVH11" s="218"/>
      <c r="AVI11" s="218"/>
      <c r="AVJ11" s="218"/>
      <c r="AVK11" s="218"/>
      <c r="AVL11" s="218"/>
      <c r="AVM11" s="218"/>
      <c r="AVN11" s="218"/>
      <c r="AVO11" s="218"/>
      <c r="AVP11" s="218"/>
      <c r="AVQ11" s="218"/>
      <c r="AVR11" s="218"/>
      <c r="AVS11" s="218"/>
      <c r="AVT11" s="218"/>
      <c r="AVU11" s="218"/>
      <c r="AVV11" s="218"/>
      <c r="AVW11" s="218"/>
      <c r="AVX11" s="218"/>
      <c r="AVY11" s="218"/>
      <c r="AVZ11" s="218"/>
      <c r="AWA11" s="218"/>
      <c r="AWB11" s="218"/>
      <c r="AWC11" s="218"/>
      <c r="AWD11" s="218"/>
      <c r="AWE11" s="218"/>
      <c r="AWF11" s="218"/>
      <c r="AWG11" s="218"/>
      <c r="AWH11" s="218"/>
      <c r="AWI11" s="218"/>
      <c r="AWJ11" s="218"/>
      <c r="AWK11" s="218"/>
      <c r="AWL11" s="218"/>
      <c r="AWM11" s="218"/>
      <c r="AWN11" s="218"/>
      <c r="AWO11" s="218"/>
      <c r="AWP11" s="218"/>
      <c r="AWQ11" s="218"/>
      <c r="AWR11" s="218"/>
      <c r="AWS11" s="218"/>
      <c r="AWT11" s="218"/>
      <c r="AWU11" s="218"/>
      <c r="AWV11" s="218"/>
      <c r="AWW11" s="218"/>
      <c r="AWX11" s="218"/>
      <c r="AWY11" s="218"/>
      <c r="AWZ11" s="218"/>
      <c r="AXA11" s="218"/>
      <c r="AXB11" s="218"/>
      <c r="AXC11" s="218"/>
      <c r="AXD11" s="218"/>
      <c r="AXE11" s="218"/>
      <c r="AXF11" s="218"/>
      <c r="AXG11" s="218"/>
      <c r="AXH11" s="218"/>
      <c r="AXI11" s="218"/>
      <c r="AXJ11" s="218"/>
      <c r="AXK11" s="218"/>
      <c r="AXL11" s="218"/>
      <c r="AXM11" s="218"/>
      <c r="AXN11" s="218"/>
      <c r="AXO11" s="218"/>
      <c r="AXP11" s="218"/>
      <c r="AXQ11" s="218"/>
      <c r="AXR11" s="218"/>
      <c r="AXS11" s="218"/>
      <c r="AXT11" s="218"/>
      <c r="AXU11" s="218"/>
      <c r="AXV11" s="218"/>
      <c r="AXW11" s="218"/>
      <c r="AXX11" s="218"/>
      <c r="AXY11" s="218"/>
      <c r="AXZ11" s="218"/>
      <c r="AYA11" s="218"/>
      <c r="AYB11" s="218"/>
      <c r="AYC11" s="218"/>
      <c r="AYD11" s="218"/>
      <c r="AYE11" s="218"/>
      <c r="AYF11" s="218"/>
      <c r="AYG11" s="218"/>
      <c r="AYH11" s="218"/>
      <c r="AYI11" s="218"/>
      <c r="AYJ11" s="218"/>
      <c r="AYK11" s="218"/>
      <c r="AYL11" s="218"/>
      <c r="AYM11" s="218"/>
      <c r="AYN11" s="218"/>
      <c r="AYO11" s="218"/>
      <c r="AYP11" s="218"/>
      <c r="AYQ11" s="218"/>
      <c r="AYR11" s="218"/>
      <c r="AYS11" s="218"/>
      <c r="AYT11" s="218"/>
      <c r="AYU11" s="218"/>
      <c r="AYV11" s="218"/>
      <c r="AYW11" s="218"/>
      <c r="AYX11" s="218"/>
      <c r="AYY11" s="218"/>
      <c r="AYZ11" s="218"/>
      <c r="AZA11" s="218"/>
      <c r="AZB11" s="218"/>
      <c r="AZC11" s="218"/>
      <c r="AZD11" s="218"/>
      <c r="AZE11" s="218"/>
      <c r="AZF11" s="218"/>
      <c r="AZG11" s="218"/>
      <c r="AZH11" s="218"/>
      <c r="AZI11" s="218"/>
      <c r="AZJ11" s="218"/>
      <c r="AZK11" s="218"/>
      <c r="AZL11" s="218"/>
      <c r="AZM11" s="218"/>
      <c r="AZN11" s="218"/>
      <c r="AZO11" s="218"/>
      <c r="AZP11" s="218"/>
      <c r="AZQ11" s="218"/>
      <c r="AZR11" s="218"/>
      <c r="AZS11" s="218"/>
      <c r="AZT11" s="218"/>
      <c r="AZU11" s="218"/>
      <c r="AZV11" s="218"/>
      <c r="AZW11" s="218"/>
      <c r="AZX11" s="218"/>
      <c r="AZY11" s="218"/>
      <c r="AZZ11" s="218"/>
      <c r="BAA11" s="218"/>
      <c r="BAB11" s="218"/>
      <c r="BAC11" s="218"/>
      <c r="BAD11" s="218"/>
      <c r="BAE11" s="218"/>
      <c r="BAF11" s="218"/>
      <c r="BAG11" s="218"/>
      <c r="BAH11" s="218"/>
      <c r="BAI11" s="218"/>
      <c r="BAJ11" s="218"/>
      <c r="BAK11" s="218"/>
      <c r="BAL11" s="218"/>
      <c r="BAM11" s="218"/>
      <c r="BAN11" s="218"/>
      <c r="BAO11" s="218"/>
      <c r="BAP11" s="218"/>
      <c r="BAQ11" s="218"/>
      <c r="BAR11" s="218"/>
      <c r="BAS11" s="218"/>
      <c r="BAT11" s="218"/>
      <c r="BAU11" s="218"/>
      <c r="BAV11" s="218"/>
      <c r="BAW11" s="218"/>
      <c r="BAX11" s="218"/>
      <c r="BAY11" s="218"/>
      <c r="BAZ11" s="218"/>
      <c r="BBA11" s="218"/>
      <c r="BBB11" s="218"/>
      <c r="BBC11" s="218"/>
      <c r="BBD11" s="218"/>
      <c r="BBE11" s="218"/>
      <c r="BBF11" s="218"/>
      <c r="BBG11" s="218"/>
      <c r="BBH11" s="218"/>
      <c r="BBI11" s="218"/>
      <c r="BBJ11" s="218"/>
      <c r="BBK11" s="218"/>
      <c r="BBL11" s="218"/>
      <c r="BBM11" s="218"/>
      <c r="BBN11" s="218"/>
      <c r="BBO11" s="218"/>
      <c r="BBP11" s="218"/>
      <c r="BBQ11" s="218"/>
      <c r="BBR11" s="218"/>
      <c r="BBS11" s="218"/>
      <c r="BBT11" s="218"/>
      <c r="BBU11" s="218"/>
      <c r="BBV11" s="218"/>
      <c r="BBW11" s="218"/>
      <c r="BBX11" s="218"/>
      <c r="BBY11" s="218"/>
      <c r="BBZ11" s="218"/>
      <c r="BCA11" s="218"/>
      <c r="BCB11" s="218"/>
      <c r="BCC11" s="218"/>
      <c r="BCD11" s="218"/>
      <c r="BCE11" s="218"/>
      <c r="BCF11" s="218"/>
      <c r="BCG11" s="218"/>
      <c r="BCH11" s="218"/>
      <c r="BCI11" s="218"/>
      <c r="BCJ11" s="218"/>
      <c r="BCK11" s="218"/>
      <c r="BCL11" s="218"/>
      <c r="BCM11" s="218"/>
      <c r="BCN11" s="218"/>
      <c r="BCO11" s="218"/>
      <c r="BCP11" s="218"/>
      <c r="BCQ11" s="218"/>
      <c r="BCR11" s="218"/>
      <c r="BCS11" s="218"/>
      <c r="BCT11" s="218"/>
      <c r="BCU11" s="218"/>
      <c r="BCV11" s="218"/>
      <c r="BCW11" s="218"/>
      <c r="BCX11" s="218"/>
      <c r="BCY11" s="218"/>
      <c r="BCZ11" s="218"/>
      <c r="BDA11" s="218"/>
      <c r="BDB11" s="218"/>
      <c r="BDC11" s="218"/>
      <c r="BDD11" s="218"/>
      <c r="BDE11" s="218"/>
      <c r="BDF11" s="218"/>
      <c r="BDG11" s="218"/>
      <c r="BDH11" s="218"/>
      <c r="BDI11" s="218"/>
      <c r="BDJ11" s="218"/>
      <c r="BDK11" s="218"/>
      <c r="BDL11" s="218"/>
      <c r="BDM11" s="218"/>
      <c r="BDN11" s="218"/>
      <c r="BDO11" s="218"/>
      <c r="BDP11" s="218"/>
      <c r="BDQ11" s="218"/>
      <c r="BDR11" s="218"/>
      <c r="BDS11" s="218"/>
      <c r="BDT11" s="218"/>
      <c r="BDU11" s="218"/>
    </row>
    <row r="12" spans="1:1477" s="73" customFormat="1">
      <c r="B12" s="73" t="s">
        <v>143</v>
      </c>
      <c r="C12" s="73" t="s">
        <v>185</v>
      </c>
      <c r="D12" s="73" t="s">
        <v>186</v>
      </c>
      <c r="E12" s="72">
        <v>42355</v>
      </c>
      <c r="F12" s="73" t="s">
        <v>476</v>
      </c>
      <c r="G12" s="73" t="s">
        <v>468</v>
      </c>
      <c r="H12" s="223">
        <v>1</v>
      </c>
      <c r="I12" s="73">
        <v>3</v>
      </c>
      <c r="J12" s="73">
        <v>245</v>
      </c>
      <c r="K12" s="73">
        <v>278</v>
      </c>
      <c r="L12" s="73">
        <v>278</v>
      </c>
      <c r="M12" s="219">
        <f t="shared" ref="M12:M13" si="6">IF(J12 = 0,0,(L12-AH12-AI12)/J12)</f>
        <v>1.0571428571428572</v>
      </c>
      <c r="N12" s="73">
        <f t="shared" ref="N12:N13" si="7">IF(G12&lt;&gt;"",IF(M12&lt;=1.2,1,0),0)</f>
        <v>1</v>
      </c>
      <c r="O12" s="73">
        <v>0</v>
      </c>
      <c r="P12" s="73">
        <v>0</v>
      </c>
      <c r="Q12" s="73">
        <v>0</v>
      </c>
      <c r="R12" s="73">
        <v>33</v>
      </c>
      <c r="S12" s="73">
        <v>0</v>
      </c>
      <c r="T12" s="225">
        <v>1972999</v>
      </c>
      <c r="U12" s="225">
        <v>50000</v>
      </c>
      <c r="V12" s="225">
        <v>1922999</v>
      </c>
      <c r="W12" s="225">
        <v>2017226</v>
      </c>
      <c r="X12" s="225">
        <v>2027670</v>
      </c>
      <c r="Y12" s="225">
        <v>0</v>
      </c>
      <c r="Z12" s="225">
        <v>0</v>
      </c>
      <c r="AA12" s="225">
        <v>0</v>
      </c>
      <c r="AB12" s="225">
        <v>2027670</v>
      </c>
      <c r="AC12" s="225">
        <v>2027844</v>
      </c>
      <c r="AD12" s="219">
        <f t="shared" ref="AD12:AD13" si="8">IF(V12=0,0,AC12/V12)</f>
        <v>1.0545216092156053</v>
      </c>
      <c r="AE12" s="73">
        <f t="shared" ref="AE12:AE13" si="9">IF(AD12 &lt;=1.1,1,0)</f>
        <v>1</v>
      </c>
      <c r="AF12" s="225">
        <v>174</v>
      </c>
      <c r="AG12" s="225">
        <v>44227</v>
      </c>
      <c r="AH12" s="73">
        <v>5</v>
      </c>
      <c r="AI12" s="73">
        <v>14</v>
      </c>
      <c r="AJ12" s="73">
        <v>14</v>
      </c>
      <c r="AK12" s="73">
        <v>0</v>
      </c>
      <c r="AL12" s="95">
        <v>37826</v>
      </c>
      <c r="AM12" s="95">
        <v>0</v>
      </c>
      <c r="AN12" s="73">
        <v>0</v>
      </c>
      <c r="AO12" s="73">
        <v>0</v>
      </c>
      <c r="AP12" s="95">
        <v>38283</v>
      </c>
      <c r="AQ12" s="95">
        <v>12197</v>
      </c>
      <c r="AR12" s="73">
        <v>0</v>
      </c>
      <c r="AS12" s="73">
        <v>0</v>
      </c>
      <c r="AT12" s="95">
        <v>0</v>
      </c>
      <c r="AU12" s="95">
        <v>0</v>
      </c>
      <c r="AV12" s="73">
        <v>0</v>
      </c>
      <c r="AW12" s="73">
        <v>0</v>
      </c>
      <c r="AX12" s="95">
        <v>0</v>
      </c>
      <c r="AY12" s="95">
        <v>0</v>
      </c>
      <c r="AZ12" s="73">
        <v>0</v>
      </c>
      <c r="BA12" s="73">
        <v>0</v>
      </c>
      <c r="BB12" s="95">
        <v>0</v>
      </c>
      <c r="BC12" s="95">
        <v>0</v>
      </c>
      <c r="BD12" s="73">
        <v>0</v>
      </c>
      <c r="BE12" s="73">
        <v>0</v>
      </c>
      <c r="BF12" s="95">
        <v>7144</v>
      </c>
      <c r="BG12" s="95">
        <v>0</v>
      </c>
      <c r="BH12" s="73">
        <v>0</v>
      </c>
      <c r="BI12" s="73">
        <v>0</v>
      </c>
      <c r="BJ12" s="95">
        <v>0</v>
      </c>
      <c r="BK12" s="95">
        <v>0</v>
      </c>
      <c r="BL12" s="73">
        <v>0</v>
      </c>
      <c r="BM12" s="73">
        <v>0</v>
      </c>
      <c r="BN12" s="95">
        <v>0</v>
      </c>
      <c r="BO12" s="95">
        <v>0</v>
      </c>
      <c r="BP12" s="73">
        <v>0</v>
      </c>
      <c r="BQ12" s="73">
        <v>0</v>
      </c>
      <c r="BR12" s="95">
        <v>4856</v>
      </c>
      <c r="BS12" s="95">
        <v>0</v>
      </c>
      <c r="BT12" s="73">
        <v>0</v>
      </c>
      <c r="BU12" s="73">
        <v>0</v>
      </c>
      <c r="BV12" s="95">
        <v>0</v>
      </c>
      <c r="BW12" s="95">
        <v>0</v>
      </c>
      <c r="BX12" s="73">
        <v>0</v>
      </c>
      <c r="BY12" s="251">
        <v>0</v>
      </c>
      <c r="BZ12" s="95">
        <v>0</v>
      </c>
      <c r="CA12" s="95">
        <v>0</v>
      </c>
      <c r="CB12" s="73">
        <v>0</v>
      </c>
      <c r="CC12" s="73">
        <v>0</v>
      </c>
      <c r="CD12" s="95">
        <v>0</v>
      </c>
      <c r="CE12" s="95">
        <v>0</v>
      </c>
      <c r="CF12" s="73">
        <v>0</v>
      </c>
      <c r="CG12" s="73">
        <v>0</v>
      </c>
      <c r="CH12" s="95">
        <v>0</v>
      </c>
      <c r="CI12" s="95">
        <v>0</v>
      </c>
      <c r="CJ12" s="73">
        <v>14</v>
      </c>
      <c r="CK12" s="73">
        <v>0</v>
      </c>
      <c r="CL12" s="95">
        <v>88109</v>
      </c>
      <c r="CM12" s="95">
        <v>12197</v>
      </c>
      <c r="CN12" s="73" t="s">
        <v>331</v>
      </c>
      <c r="CO12" s="73" t="s">
        <v>332</v>
      </c>
      <c r="CP12" s="73" t="s">
        <v>328</v>
      </c>
      <c r="CQ12" s="73" t="s">
        <v>328</v>
      </c>
      <c r="CR12" s="73" t="s">
        <v>328</v>
      </c>
      <c r="CS12" s="73" t="s">
        <v>328</v>
      </c>
      <c r="CT12" s="72">
        <v>42957</v>
      </c>
      <c r="CU12" s="73" t="s">
        <v>469</v>
      </c>
      <c r="CV12" s="73" t="s">
        <v>470</v>
      </c>
      <c r="CW12" s="72" t="s">
        <v>187</v>
      </c>
      <c r="CX12" s="72">
        <v>42881</v>
      </c>
      <c r="CY12" s="73" t="s">
        <v>467</v>
      </c>
      <c r="CZ12" s="73" t="s">
        <v>471</v>
      </c>
      <c r="DA12" s="73" t="s">
        <v>212</v>
      </c>
      <c r="DB12" s="73">
        <v>1579998.38</v>
      </c>
      <c r="DE12" s="218"/>
      <c r="DF12" s="218"/>
      <c r="DG12" s="218"/>
      <c r="DH12" s="218"/>
      <c r="DI12" s="218"/>
      <c r="DJ12" s="218"/>
      <c r="DK12" s="218"/>
      <c r="DL12" s="218"/>
      <c r="DM12" s="218"/>
      <c r="DN12" s="218"/>
      <c r="DO12" s="218"/>
      <c r="DP12" s="218"/>
      <c r="DQ12" s="218"/>
      <c r="DR12" s="218"/>
      <c r="DS12" s="218"/>
      <c r="DT12" s="218"/>
      <c r="DU12" s="218"/>
      <c r="DV12" s="218"/>
      <c r="DW12" s="218"/>
      <c r="DX12" s="218"/>
      <c r="DY12" s="218"/>
      <c r="DZ12" s="218"/>
      <c r="EA12" s="218"/>
      <c r="EB12" s="218"/>
      <c r="EC12" s="218"/>
      <c r="ED12" s="218"/>
      <c r="EE12" s="218"/>
      <c r="EF12" s="218"/>
      <c r="EG12" s="218"/>
      <c r="EH12" s="218"/>
      <c r="EI12" s="218"/>
      <c r="EJ12" s="218"/>
      <c r="EK12" s="218"/>
      <c r="EL12" s="218"/>
      <c r="EM12" s="218"/>
      <c r="EN12" s="218"/>
      <c r="EO12" s="218"/>
      <c r="EP12" s="218"/>
      <c r="EQ12" s="218"/>
      <c r="ER12" s="218"/>
      <c r="ES12" s="218"/>
      <c r="ET12" s="218"/>
      <c r="EU12" s="218"/>
      <c r="EV12" s="218"/>
      <c r="EW12" s="218"/>
      <c r="EX12" s="218"/>
      <c r="EY12" s="218"/>
      <c r="EZ12" s="218"/>
      <c r="FA12" s="218"/>
      <c r="FB12" s="218"/>
      <c r="FC12" s="218"/>
      <c r="FD12" s="218"/>
      <c r="FE12" s="218"/>
      <c r="FF12" s="218"/>
      <c r="FG12" s="218"/>
      <c r="FH12" s="218"/>
      <c r="FI12" s="218"/>
      <c r="FJ12" s="218"/>
      <c r="FK12" s="218"/>
      <c r="FL12" s="218"/>
      <c r="FM12" s="218"/>
      <c r="FN12" s="218"/>
      <c r="FO12" s="218"/>
      <c r="FP12" s="218"/>
      <c r="FQ12" s="218"/>
      <c r="FR12" s="218"/>
      <c r="FS12" s="218"/>
      <c r="FT12" s="218"/>
      <c r="FU12" s="218"/>
      <c r="FV12" s="218"/>
      <c r="FW12" s="218"/>
      <c r="FX12" s="218"/>
      <c r="FY12" s="218"/>
      <c r="FZ12" s="218"/>
      <c r="GA12" s="218"/>
      <c r="GB12" s="218"/>
      <c r="GC12" s="218"/>
      <c r="GD12" s="218"/>
      <c r="GE12" s="218"/>
      <c r="GF12" s="218"/>
      <c r="GG12" s="218"/>
      <c r="GH12" s="218"/>
      <c r="GI12" s="218"/>
      <c r="GJ12" s="218"/>
      <c r="GK12" s="218"/>
      <c r="GL12" s="218"/>
      <c r="GM12" s="218"/>
      <c r="GN12" s="218"/>
      <c r="GO12" s="218"/>
      <c r="GP12" s="218"/>
      <c r="GQ12" s="218"/>
      <c r="GR12" s="218"/>
      <c r="GS12" s="218"/>
      <c r="GT12" s="218"/>
      <c r="GU12" s="218"/>
      <c r="GV12" s="218"/>
      <c r="GW12" s="218"/>
      <c r="GX12" s="218"/>
      <c r="GY12" s="218"/>
      <c r="GZ12" s="218"/>
      <c r="HA12" s="218"/>
      <c r="HB12" s="218"/>
      <c r="HC12" s="218"/>
      <c r="HD12" s="218"/>
      <c r="HE12" s="218"/>
      <c r="HF12" s="218"/>
      <c r="HG12" s="218"/>
      <c r="HH12" s="218"/>
      <c r="HI12" s="218"/>
      <c r="HJ12" s="218"/>
      <c r="HK12" s="218"/>
      <c r="HL12" s="218"/>
      <c r="HM12" s="218"/>
      <c r="HN12" s="218"/>
      <c r="HO12" s="218"/>
      <c r="HP12" s="218"/>
      <c r="HQ12" s="218"/>
      <c r="HR12" s="218"/>
      <c r="HS12" s="218"/>
      <c r="HT12" s="218"/>
      <c r="HU12" s="218"/>
      <c r="HV12" s="218"/>
      <c r="HW12" s="218"/>
      <c r="HX12" s="218"/>
      <c r="HY12" s="218"/>
      <c r="HZ12" s="218"/>
      <c r="IA12" s="218"/>
      <c r="IB12" s="218"/>
      <c r="IC12" s="218"/>
      <c r="ID12" s="218"/>
      <c r="IE12" s="218"/>
      <c r="IF12" s="218"/>
      <c r="IG12" s="218"/>
      <c r="IH12" s="218"/>
      <c r="II12" s="218"/>
      <c r="IJ12" s="218"/>
      <c r="IK12" s="218"/>
      <c r="IL12" s="218"/>
      <c r="IM12" s="218"/>
      <c r="IN12" s="218"/>
      <c r="IO12" s="218"/>
      <c r="IP12" s="218"/>
      <c r="IQ12" s="218"/>
      <c r="IR12" s="218"/>
      <c r="IS12" s="218"/>
      <c r="IT12" s="218"/>
      <c r="IU12" s="218"/>
      <c r="IV12" s="218"/>
      <c r="IW12" s="218"/>
      <c r="IX12" s="218"/>
      <c r="IY12" s="218"/>
      <c r="IZ12" s="218"/>
      <c r="JA12" s="218"/>
      <c r="JB12" s="218"/>
      <c r="JC12" s="218"/>
      <c r="JD12" s="218"/>
      <c r="JE12" s="218"/>
      <c r="JF12" s="218"/>
      <c r="JG12" s="218"/>
      <c r="JH12" s="218"/>
      <c r="JI12" s="218"/>
      <c r="JJ12" s="218"/>
      <c r="JK12" s="218"/>
      <c r="JL12" s="218"/>
      <c r="JM12" s="218"/>
      <c r="JN12" s="218"/>
      <c r="JO12" s="218"/>
      <c r="JP12" s="218"/>
      <c r="JQ12" s="218"/>
      <c r="JR12" s="218"/>
      <c r="JS12" s="218"/>
      <c r="JT12" s="218"/>
      <c r="JU12" s="218"/>
      <c r="JV12" s="218"/>
      <c r="JW12" s="218"/>
      <c r="JX12" s="218"/>
      <c r="JY12" s="218"/>
      <c r="JZ12" s="218"/>
      <c r="KA12" s="218"/>
      <c r="KB12" s="218"/>
      <c r="KC12" s="218"/>
      <c r="KD12" s="218"/>
      <c r="KE12" s="218"/>
      <c r="KF12" s="218"/>
      <c r="KG12" s="218"/>
      <c r="KH12" s="218"/>
      <c r="KI12" s="218"/>
      <c r="KJ12" s="218"/>
      <c r="KK12" s="218"/>
      <c r="KL12" s="218"/>
      <c r="KM12" s="218"/>
      <c r="KN12" s="218"/>
      <c r="KO12" s="218"/>
      <c r="KP12" s="218"/>
      <c r="KQ12" s="218"/>
      <c r="KR12" s="218"/>
      <c r="KS12" s="218"/>
      <c r="KT12" s="218"/>
      <c r="KU12" s="218"/>
      <c r="KV12" s="218"/>
      <c r="KW12" s="218"/>
      <c r="KX12" s="218"/>
      <c r="KY12" s="218"/>
      <c r="KZ12" s="218"/>
      <c r="LA12" s="218"/>
      <c r="LB12" s="218"/>
      <c r="LC12" s="218"/>
      <c r="LD12" s="218"/>
      <c r="LE12" s="218"/>
      <c r="LF12" s="218"/>
      <c r="LG12" s="218"/>
      <c r="LH12" s="218"/>
      <c r="LI12" s="218"/>
      <c r="LJ12" s="218"/>
      <c r="LK12" s="218"/>
      <c r="LL12" s="218"/>
      <c r="LM12" s="218"/>
      <c r="LN12" s="218"/>
      <c r="LO12" s="218"/>
      <c r="LP12" s="218"/>
      <c r="LQ12" s="218"/>
      <c r="LR12" s="218"/>
      <c r="LS12" s="218"/>
      <c r="LT12" s="218"/>
      <c r="LU12" s="218"/>
      <c r="LV12" s="218"/>
      <c r="LW12" s="218"/>
      <c r="LX12" s="218"/>
      <c r="LY12" s="218"/>
      <c r="LZ12" s="218"/>
      <c r="MA12" s="218"/>
      <c r="MB12" s="218"/>
      <c r="MC12" s="218"/>
      <c r="MD12" s="218"/>
      <c r="ME12" s="218"/>
      <c r="MF12" s="218"/>
      <c r="MG12" s="218"/>
      <c r="MH12" s="218"/>
      <c r="MI12" s="218"/>
      <c r="MJ12" s="218"/>
      <c r="MK12" s="218"/>
      <c r="ML12" s="218"/>
      <c r="MM12" s="218"/>
      <c r="MN12" s="218"/>
      <c r="MO12" s="218"/>
      <c r="MP12" s="218"/>
      <c r="MQ12" s="218"/>
      <c r="MR12" s="218"/>
      <c r="MS12" s="218"/>
      <c r="MT12" s="218"/>
      <c r="MU12" s="218"/>
      <c r="MV12" s="218"/>
      <c r="MW12" s="218"/>
      <c r="MX12" s="218"/>
      <c r="MY12" s="218"/>
      <c r="MZ12" s="218"/>
      <c r="NA12" s="218"/>
      <c r="NB12" s="218"/>
      <c r="NC12" s="218"/>
      <c r="ND12" s="218"/>
      <c r="NE12" s="218"/>
      <c r="NF12" s="218"/>
      <c r="NG12" s="218"/>
      <c r="NH12" s="218"/>
      <c r="NI12" s="218"/>
      <c r="NJ12" s="218"/>
      <c r="NK12" s="218"/>
      <c r="NL12" s="218"/>
      <c r="NM12" s="218"/>
      <c r="NN12" s="218"/>
      <c r="NO12" s="218"/>
      <c r="NP12" s="218"/>
      <c r="NQ12" s="218"/>
      <c r="NR12" s="218"/>
      <c r="NS12" s="218"/>
      <c r="NT12" s="218"/>
      <c r="NU12" s="218"/>
      <c r="NV12" s="218"/>
      <c r="NW12" s="218"/>
      <c r="NX12" s="218"/>
      <c r="NY12" s="218"/>
      <c r="NZ12" s="218"/>
      <c r="OA12" s="218"/>
      <c r="OB12" s="218"/>
      <c r="OC12" s="218"/>
      <c r="OD12" s="218"/>
      <c r="OE12" s="218"/>
      <c r="OF12" s="218"/>
      <c r="OG12" s="218"/>
      <c r="OH12" s="218"/>
      <c r="OI12" s="218"/>
      <c r="OJ12" s="218"/>
      <c r="OK12" s="218"/>
      <c r="OL12" s="218"/>
      <c r="OM12" s="218"/>
      <c r="ON12" s="218"/>
      <c r="OO12" s="218"/>
      <c r="OP12" s="218"/>
      <c r="OQ12" s="218"/>
      <c r="OR12" s="218"/>
      <c r="OS12" s="218"/>
      <c r="OT12" s="218"/>
      <c r="OU12" s="218"/>
      <c r="OV12" s="218"/>
      <c r="OW12" s="218"/>
      <c r="OX12" s="218"/>
      <c r="OY12" s="218"/>
      <c r="OZ12" s="218"/>
      <c r="PA12" s="218"/>
      <c r="PB12" s="218"/>
      <c r="PC12" s="218"/>
      <c r="PD12" s="218"/>
      <c r="PE12" s="218"/>
      <c r="PF12" s="218"/>
      <c r="PG12" s="218"/>
      <c r="PH12" s="218"/>
      <c r="PI12" s="218"/>
      <c r="PJ12" s="218"/>
      <c r="PK12" s="218"/>
      <c r="PL12" s="218"/>
      <c r="PM12" s="218"/>
      <c r="PN12" s="218"/>
      <c r="PO12" s="218"/>
      <c r="PP12" s="218"/>
      <c r="PQ12" s="218"/>
      <c r="PR12" s="218"/>
      <c r="PS12" s="218"/>
      <c r="PT12" s="218"/>
      <c r="PU12" s="218"/>
      <c r="PV12" s="218"/>
      <c r="PW12" s="218"/>
      <c r="PX12" s="218"/>
      <c r="PY12" s="218"/>
      <c r="PZ12" s="218"/>
      <c r="QA12" s="218"/>
      <c r="QB12" s="218"/>
      <c r="QC12" s="218"/>
      <c r="QD12" s="218"/>
      <c r="QE12" s="218"/>
      <c r="QF12" s="218"/>
      <c r="QG12" s="218"/>
      <c r="QH12" s="218"/>
      <c r="QI12" s="218"/>
      <c r="QJ12" s="218"/>
      <c r="QK12" s="218"/>
      <c r="QL12" s="218"/>
      <c r="QM12" s="218"/>
      <c r="QN12" s="218"/>
      <c r="QO12" s="218"/>
      <c r="QP12" s="218"/>
      <c r="QQ12" s="218"/>
      <c r="QR12" s="218"/>
      <c r="QS12" s="218"/>
      <c r="QT12" s="218"/>
      <c r="QU12" s="218"/>
      <c r="QV12" s="218"/>
      <c r="QW12" s="218"/>
      <c r="QX12" s="218"/>
      <c r="QY12" s="218"/>
      <c r="QZ12" s="218"/>
      <c r="RA12" s="218"/>
      <c r="RB12" s="218"/>
      <c r="RC12" s="218"/>
      <c r="RD12" s="218"/>
      <c r="RE12" s="218"/>
      <c r="RF12" s="218"/>
      <c r="RG12" s="218"/>
      <c r="RH12" s="218"/>
      <c r="RI12" s="218"/>
      <c r="RJ12" s="218"/>
      <c r="RK12" s="218"/>
      <c r="RL12" s="218"/>
      <c r="RM12" s="218"/>
      <c r="RN12" s="218"/>
      <c r="RO12" s="218"/>
      <c r="RP12" s="218"/>
      <c r="RQ12" s="218"/>
      <c r="RR12" s="218"/>
      <c r="RS12" s="218"/>
      <c r="RT12" s="218"/>
      <c r="RU12" s="218"/>
      <c r="RV12" s="218"/>
      <c r="RW12" s="218"/>
      <c r="RX12" s="218"/>
      <c r="RY12" s="218"/>
      <c r="RZ12" s="218"/>
      <c r="SA12" s="218"/>
      <c r="SB12" s="218"/>
      <c r="SC12" s="218"/>
      <c r="SD12" s="218"/>
      <c r="SE12" s="218"/>
      <c r="SF12" s="218"/>
      <c r="SG12" s="218"/>
      <c r="SH12" s="218"/>
      <c r="SI12" s="218"/>
      <c r="SJ12" s="218"/>
      <c r="SK12" s="218"/>
      <c r="SL12" s="218"/>
      <c r="SM12" s="218"/>
      <c r="SN12" s="218"/>
      <c r="SO12" s="218"/>
      <c r="SP12" s="218"/>
      <c r="SQ12" s="218"/>
      <c r="SR12" s="218"/>
      <c r="SS12" s="218"/>
      <c r="ST12" s="218"/>
      <c r="SU12" s="218"/>
      <c r="SV12" s="218"/>
      <c r="SW12" s="218"/>
      <c r="SX12" s="218"/>
      <c r="SY12" s="218"/>
      <c r="SZ12" s="218"/>
      <c r="TA12" s="218"/>
      <c r="TB12" s="218"/>
      <c r="TC12" s="218"/>
      <c r="TD12" s="218"/>
      <c r="TE12" s="218"/>
      <c r="TF12" s="218"/>
      <c r="TG12" s="218"/>
      <c r="TH12" s="218"/>
      <c r="TI12" s="218"/>
      <c r="TJ12" s="218"/>
      <c r="TK12" s="218"/>
      <c r="TL12" s="218"/>
      <c r="TM12" s="218"/>
      <c r="TN12" s="218"/>
      <c r="TO12" s="218"/>
      <c r="TP12" s="218"/>
      <c r="TQ12" s="218"/>
      <c r="TR12" s="218"/>
      <c r="TS12" s="218"/>
      <c r="TT12" s="218"/>
      <c r="TU12" s="218"/>
      <c r="TV12" s="218"/>
      <c r="TW12" s="218"/>
      <c r="TX12" s="218"/>
      <c r="TY12" s="218"/>
      <c r="TZ12" s="218"/>
      <c r="UA12" s="218"/>
      <c r="UB12" s="218"/>
      <c r="UC12" s="218"/>
      <c r="UD12" s="218"/>
      <c r="UE12" s="218"/>
      <c r="UF12" s="218"/>
      <c r="UG12" s="218"/>
      <c r="UH12" s="218"/>
      <c r="UI12" s="218"/>
      <c r="UJ12" s="218"/>
      <c r="UK12" s="218"/>
      <c r="UL12" s="218"/>
      <c r="UM12" s="218"/>
      <c r="UN12" s="218"/>
      <c r="UO12" s="218"/>
      <c r="UP12" s="218"/>
      <c r="UQ12" s="218"/>
      <c r="UR12" s="218"/>
      <c r="US12" s="218"/>
      <c r="UT12" s="218"/>
      <c r="UU12" s="218"/>
      <c r="UV12" s="218"/>
      <c r="UW12" s="218"/>
      <c r="UX12" s="218"/>
      <c r="UY12" s="218"/>
      <c r="UZ12" s="218"/>
      <c r="VA12" s="218"/>
      <c r="VB12" s="218"/>
      <c r="VC12" s="218"/>
      <c r="VD12" s="218"/>
      <c r="VE12" s="218"/>
      <c r="VF12" s="218"/>
      <c r="VG12" s="218"/>
      <c r="VH12" s="218"/>
      <c r="VI12" s="218"/>
      <c r="VJ12" s="218"/>
      <c r="VK12" s="218"/>
      <c r="VL12" s="218"/>
      <c r="VM12" s="218"/>
      <c r="VN12" s="218"/>
      <c r="VO12" s="218"/>
      <c r="VP12" s="218"/>
      <c r="VQ12" s="218"/>
      <c r="VR12" s="218"/>
      <c r="VS12" s="218"/>
      <c r="VT12" s="218"/>
      <c r="VU12" s="218"/>
      <c r="VV12" s="218"/>
      <c r="VW12" s="218"/>
      <c r="VX12" s="218"/>
      <c r="VY12" s="218"/>
      <c r="VZ12" s="218"/>
      <c r="WA12" s="218"/>
      <c r="WB12" s="218"/>
      <c r="WC12" s="218"/>
      <c r="WD12" s="218"/>
      <c r="WE12" s="218"/>
      <c r="WF12" s="218"/>
      <c r="WG12" s="218"/>
      <c r="WH12" s="218"/>
      <c r="WI12" s="218"/>
      <c r="WJ12" s="218"/>
      <c r="WK12" s="218"/>
      <c r="WL12" s="218"/>
      <c r="WM12" s="218"/>
      <c r="WN12" s="218"/>
      <c r="WO12" s="218"/>
      <c r="WP12" s="218"/>
      <c r="WQ12" s="218"/>
      <c r="WR12" s="218"/>
      <c r="WS12" s="218"/>
      <c r="WT12" s="218"/>
      <c r="WU12" s="218"/>
      <c r="WV12" s="218"/>
      <c r="WW12" s="218"/>
      <c r="WX12" s="218"/>
      <c r="WY12" s="218"/>
      <c r="WZ12" s="218"/>
      <c r="XA12" s="218"/>
      <c r="XB12" s="218"/>
      <c r="XC12" s="218"/>
      <c r="XD12" s="218"/>
      <c r="XE12" s="218"/>
      <c r="XF12" s="218"/>
      <c r="XG12" s="218"/>
      <c r="XH12" s="218"/>
      <c r="XI12" s="218"/>
      <c r="XJ12" s="218"/>
      <c r="XK12" s="218"/>
      <c r="XL12" s="218"/>
      <c r="XM12" s="218"/>
      <c r="XN12" s="218"/>
      <c r="XO12" s="218"/>
      <c r="XP12" s="218"/>
      <c r="XQ12" s="218"/>
      <c r="XR12" s="218"/>
      <c r="XS12" s="218"/>
      <c r="XT12" s="218"/>
      <c r="XU12" s="218"/>
      <c r="XV12" s="218"/>
      <c r="XW12" s="218"/>
      <c r="XX12" s="218"/>
      <c r="XY12" s="218"/>
      <c r="XZ12" s="218"/>
      <c r="YA12" s="218"/>
      <c r="YB12" s="218"/>
      <c r="YC12" s="218"/>
      <c r="YD12" s="218"/>
      <c r="YE12" s="218"/>
      <c r="YF12" s="218"/>
      <c r="YG12" s="218"/>
      <c r="YH12" s="218"/>
      <c r="YI12" s="218"/>
      <c r="YJ12" s="218"/>
      <c r="YK12" s="218"/>
      <c r="YL12" s="218"/>
      <c r="YM12" s="218"/>
      <c r="YN12" s="218"/>
      <c r="YO12" s="218"/>
      <c r="YP12" s="218"/>
      <c r="YQ12" s="218"/>
      <c r="YR12" s="218"/>
      <c r="YS12" s="218"/>
      <c r="YT12" s="218"/>
      <c r="YU12" s="218"/>
      <c r="YV12" s="218"/>
      <c r="YW12" s="218"/>
      <c r="YX12" s="218"/>
      <c r="YY12" s="218"/>
      <c r="YZ12" s="218"/>
      <c r="ZA12" s="218"/>
      <c r="ZB12" s="218"/>
      <c r="ZC12" s="218"/>
      <c r="ZD12" s="218"/>
      <c r="ZE12" s="218"/>
      <c r="ZF12" s="218"/>
      <c r="ZG12" s="218"/>
      <c r="ZH12" s="218"/>
      <c r="ZI12" s="218"/>
      <c r="ZJ12" s="218"/>
      <c r="ZK12" s="218"/>
      <c r="ZL12" s="218"/>
      <c r="ZM12" s="218"/>
      <c r="ZN12" s="218"/>
      <c r="ZO12" s="218"/>
      <c r="ZP12" s="218"/>
      <c r="ZQ12" s="218"/>
      <c r="ZR12" s="218"/>
      <c r="ZS12" s="218"/>
      <c r="ZT12" s="218"/>
      <c r="ZU12" s="218"/>
      <c r="ZV12" s="218"/>
      <c r="ZW12" s="218"/>
      <c r="ZX12" s="218"/>
      <c r="ZY12" s="218"/>
      <c r="ZZ12" s="218"/>
      <c r="AAA12" s="218"/>
      <c r="AAB12" s="218"/>
      <c r="AAC12" s="218"/>
      <c r="AAD12" s="218"/>
      <c r="AAE12" s="218"/>
      <c r="AAF12" s="218"/>
      <c r="AAG12" s="218"/>
      <c r="AAH12" s="218"/>
      <c r="AAI12" s="218"/>
      <c r="AAJ12" s="218"/>
      <c r="AAK12" s="218"/>
      <c r="AAL12" s="218"/>
      <c r="AAM12" s="218"/>
      <c r="AAN12" s="218"/>
      <c r="AAO12" s="218"/>
      <c r="AAP12" s="218"/>
      <c r="AAQ12" s="218"/>
      <c r="AAR12" s="218"/>
      <c r="AAS12" s="218"/>
      <c r="AAT12" s="218"/>
      <c r="AAU12" s="218"/>
      <c r="AAV12" s="218"/>
      <c r="AAW12" s="218"/>
      <c r="AAX12" s="218"/>
      <c r="AAY12" s="218"/>
      <c r="AAZ12" s="218"/>
      <c r="ABA12" s="218"/>
      <c r="ABB12" s="218"/>
      <c r="ABC12" s="218"/>
      <c r="ABD12" s="218"/>
      <c r="ABE12" s="218"/>
      <c r="ABF12" s="218"/>
      <c r="ABG12" s="218"/>
      <c r="ABH12" s="218"/>
      <c r="ABI12" s="218"/>
      <c r="ABJ12" s="218"/>
      <c r="ABK12" s="218"/>
      <c r="ABL12" s="218"/>
      <c r="ABM12" s="218"/>
      <c r="ABN12" s="218"/>
      <c r="ABO12" s="218"/>
      <c r="ABP12" s="218"/>
      <c r="ABQ12" s="218"/>
      <c r="ABR12" s="218"/>
      <c r="ABS12" s="218"/>
      <c r="ABT12" s="218"/>
      <c r="ABU12" s="218"/>
      <c r="ABV12" s="218"/>
      <c r="ABW12" s="218"/>
      <c r="ABX12" s="218"/>
      <c r="ABY12" s="218"/>
      <c r="ABZ12" s="218"/>
      <c r="ACA12" s="218"/>
      <c r="ACB12" s="218"/>
      <c r="ACC12" s="218"/>
      <c r="ACD12" s="218"/>
      <c r="ACE12" s="218"/>
      <c r="ACF12" s="218"/>
      <c r="ACG12" s="218"/>
      <c r="ACH12" s="218"/>
      <c r="ACI12" s="218"/>
      <c r="ACJ12" s="218"/>
      <c r="ACK12" s="218"/>
      <c r="ACL12" s="218"/>
      <c r="ACM12" s="218"/>
      <c r="ACN12" s="218"/>
      <c r="ACO12" s="218"/>
      <c r="ACP12" s="218"/>
      <c r="ACQ12" s="218"/>
      <c r="ACR12" s="218"/>
      <c r="ACS12" s="218"/>
      <c r="ACT12" s="218"/>
      <c r="ACU12" s="218"/>
      <c r="ACV12" s="218"/>
      <c r="ACW12" s="218"/>
      <c r="ACX12" s="218"/>
      <c r="ACY12" s="218"/>
      <c r="ACZ12" s="218"/>
      <c r="ADA12" s="218"/>
      <c r="ADB12" s="218"/>
      <c r="ADC12" s="218"/>
      <c r="ADD12" s="218"/>
      <c r="ADE12" s="218"/>
      <c r="ADF12" s="218"/>
      <c r="ADG12" s="218"/>
      <c r="ADH12" s="218"/>
      <c r="ADI12" s="218"/>
      <c r="ADJ12" s="218"/>
      <c r="ADK12" s="218"/>
      <c r="ADL12" s="218"/>
      <c r="ADM12" s="218"/>
      <c r="ADN12" s="218"/>
      <c r="ADO12" s="218"/>
      <c r="ADP12" s="218"/>
      <c r="ADQ12" s="218"/>
      <c r="ADR12" s="218"/>
      <c r="ADS12" s="218"/>
      <c r="ADT12" s="218"/>
      <c r="ADU12" s="218"/>
      <c r="ADV12" s="218"/>
      <c r="ADW12" s="218"/>
      <c r="ADX12" s="218"/>
      <c r="ADY12" s="218"/>
      <c r="ADZ12" s="218"/>
      <c r="AEA12" s="218"/>
      <c r="AEB12" s="218"/>
      <c r="AEC12" s="218"/>
      <c r="AED12" s="218"/>
      <c r="AEE12" s="218"/>
      <c r="AEF12" s="218"/>
      <c r="AEG12" s="218"/>
      <c r="AEH12" s="218"/>
      <c r="AEI12" s="218"/>
      <c r="AEJ12" s="218"/>
      <c r="AEK12" s="218"/>
      <c r="AEL12" s="218"/>
      <c r="AEM12" s="218"/>
      <c r="AEN12" s="218"/>
      <c r="AEO12" s="218"/>
      <c r="AEP12" s="218"/>
      <c r="AEQ12" s="218"/>
      <c r="AER12" s="218"/>
      <c r="AES12" s="218"/>
      <c r="AET12" s="218"/>
      <c r="AEU12" s="218"/>
      <c r="AEV12" s="218"/>
      <c r="AEW12" s="218"/>
      <c r="AEX12" s="218"/>
      <c r="AEY12" s="218"/>
      <c r="AEZ12" s="218"/>
      <c r="AFA12" s="218"/>
      <c r="AFB12" s="218"/>
      <c r="AFC12" s="218"/>
      <c r="AFD12" s="218"/>
      <c r="AFE12" s="218"/>
      <c r="AFF12" s="218"/>
      <c r="AFG12" s="218"/>
      <c r="AFH12" s="218"/>
      <c r="AFI12" s="218"/>
      <c r="AFJ12" s="218"/>
      <c r="AFK12" s="218"/>
      <c r="AFL12" s="218"/>
      <c r="AFM12" s="218"/>
      <c r="AFN12" s="218"/>
      <c r="AFO12" s="218"/>
      <c r="AFP12" s="218"/>
      <c r="AFQ12" s="218"/>
      <c r="AFR12" s="218"/>
      <c r="AFS12" s="218"/>
      <c r="AFT12" s="218"/>
      <c r="AFU12" s="218"/>
      <c r="AFV12" s="218"/>
      <c r="AFW12" s="218"/>
      <c r="AFX12" s="218"/>
      <c r="AFY12" s="218"/>
      <c r="AFZ12" s="218"/>
      <c r="AGA12" s="218"/>
      <c r="AGB12" s="218"/>
      <c r="AGC12" s="218"/>
      <c r="AGD12" s="218"/>
      <c r="AGE12" s="218"/>
      <c r="AGF12" s="218"/>
      <c r="AGG12" s="218"/>
      <c r="AGH12" s="218"/>
      <c r="AGI12" s="218"/>
      <c r="AGJ12" s="218"/>
      <c r="AGK12" s="218"/>
      <c r="AGL12" s="218"/>
      <c r="AGM12" s="218"/>
      <c r="AGN12" s="218"/>
      <c r="AGO12" s="218"/>
      <c r="AGP12" s="218"/>
      <c r="AGQ12" s="218"/>
      <c r="AGR12" s="218"/>
      <c r="AGS12" s="218"/>
      <c r="AGT12" s="218"/>
      <c r="AGU12" s="218"/>
      <c r="AGV12" s="218"/>
      <c r="AGW12" s="218"/>
      <c r="AGX12" s="218"/>
      <c r="AGY12" s="218"/>
      <c r="AGZ12" s="218"/>
      <c r="AHA12" s="218"/>
      <c r="AHB12" s="218"/>
      <c r="AHC12" s="218"/>
      <c r="AHD12" s="218"/>
      <c r="AHE12" s="218"/>
      <c r="AHF12" s="218"/>
      <c r="AHG12" s="218"/>
      <c r="AHH12" s="218"/>
      <c r="AHI12" s="218"/>
      <c r="AHJ12" s="218"/>
      <c r="AHK12" s="218"/>
      <c r="AHL12" s="218"/>
      <c r="AHM12" s="218"/>
      <c r="AHN12" s="218"/>
      <c r="AHO12" s="218"/>
      <c r="AHP12" s="218"/>
      <c r="AHQ12" s="218"/>
      <c r="AHR12" s="218"/>
      <c r="AHS12" s="218"/>
      <c r="AHT12" s="218"/>
      <c r="AHU12" s="218"/>
      <c r="AHV12" s="218"/>
      <c r="AHW12" s="218"/>
      <c r="AHX12" s="218"/>
      <c r="AHY12" s="218"/>
      <c r="AHZ12" s="218"/>
      <c r="AIA12" s="218"/>
      <c r="AIB12" s="218"/>
      <c r="AIC12" s="218"/>
      <c r="AID12" s="218"/>
      <c r="AIE12" s="218"/>
      <c r="AIF12" s="218"/>
      <c r="AIG12" s="218"/>
      <c r="AIH12" s="218"/>
      <c r="AII12" s="218"/>
      <c r="AIJ12" s="218"/>
      <c r="AIK12" s="218"/>
      <c r="AIL12" s="218"/>
      <c r="AIM12" s="218"/>
      <c r="AIN12" s="218"/>
      <c r="AIO12" s="218"/>
      <c r="AIP12" s="218"/>
      <c r="AIQ12" s="218"/>
      <c r="AIR12" s="218"/>
      <c r="AIS12" s="218"/>
      <c r="AIT12" s="218"/>
      <c r="AIU12" s="218"/>
      <c r="AIV12" s="218"/>
      <c r="AIW12" s="218"/>
      <c r="AIX12" s="218"/>
      <c r="AIY12" s="218"/>
      <c r="AIZ12" s="218"/>
      <c r="AJA12" s="218"/>
      <c r="AJB12" s="218"/>
      <c r="AJC12" s="218"/>
      <c r="AJD12" s="218"/>
      <c r="AJE12" s="218"/>
      <c r="AJF12" s="218"/>
      <c r="AJG12" s="218"/>
      <c r="AJH12" s="218"/>
      <c r="AJI12" s="218"/>
      <c r="AJJ12" s="218"/>
      <c r="AJK12" s="218"/>
      <c r="AJL12" s="218"/>
      <c r="AJM12" s="218"/>
      <c r="AJN12" s="218"/>
      <c r="AJO12" s="218"/>
      <c r="AJP12" s="218"/>
      <c r="AJQ12" s="218"/>
      <c r="AJR12" s="218"/>
      <c r="AJS12" s="218"/>
      <c r="AJT12" s="218"/>
      <c r="AJU12" s="218"/>
      <c r="AJV12" s="218"/>
      <c r="AJW12" s="218"/>
      <c r="AJX12" s="218"/>
      <c r="AJY12" s="218"/>
      <c r="AJZ12" s="218"/>
      <c r="AKA12" s="218"/>
      <c r="AKB12" s="218"/>
      <c r="AKC12" s="218"/>
      <c r="AKD12" s="218"/>
      <c r="AKE12" s="218"/>
      <c r="AKF12" s="218"/>
      <c r="AKG12" s="218"/>
      <c r="AKH12" s="218"/>
      <c r="AKI12" s="218"/>
      <c r="AKJ12" s="218"/>
      <c r="AKK12" s="218"/>
      <c r="AKL12" s="218"/>
      <c r="AKM12" s="218"/>
      <c r="AKN12" s="218"/>
      <c r="AKO12" s="218"/>
      <c r="AKP12" s="218"/>
      <c r="AKQ12" s="218"/>
      <c r="AKR12" s="218"/>
      <c r="AKS12" s="218"/>
      <c r="AKT12" s="218"/>
      <c r="AKU12" s="218"/>
      <c r="AKV12" s="218"/>
      <c r="AKW12" s="218"/>
      <c r="AKX12" s="218"/>
      <c r="AKY12" s="218"/>
      <c r="AKZ12" s="218"/>
      <c r="ALA12" s="218"/>
      <c r="ALB12" s="218"/>
      <c r="ALC12" s="218"/>
      <c r="ALD12" s="218"/>
      <c r="ALE12" s="218"/>
      <c r="ALF12" s="218"/>
      <c r="ALG12" s="218"/>
      <c r="ALH12" s="218"/>
      <c r="ALI12" s="218"/>
      <c r="ALJ12" s="218"/>
      <c r="ALK12" s="218"/>
      <c r="ALL12" s="218"/>
      <c r="ALM12" s="218"/>
      <c r="ALN12" s="218"/>
      <c r="ALO12" s="218"/>
      <c r="ALP12" s="218"/>
      <c r="ALQ12" s="218"/>
      <c r="ALR12" s="218"/>
      <c r="ALS12" s="218"/>
      <c r="ALT12" s="218"/>
      <c r="ALU12" s="218"/>
      <c r="ALV12" s="218"/>
      <c r="ALW12" s="218"/>
      <c r="ALX12" s="218"/>
      <c r="ALY12" s="218"/>
      <c r="ALZ12" s="218"/>
      <c r="AMA12" s="218"/>
      <c r="AMB12" s="218"/>
      <c r="AMC12" s="218"/>
      <c r="AMD12" s="218"/>
      <c r="AME12" s="218"/>
      <c r="AMF12" s="218"/>
      <c r="AMG12" s="218"/>
      <c r="AMH12" s="218"/>
      <c r="AMI12" s="218"/>
      <c r="AMJ12" s="218"/>
      <c r="AMK12" s="218"/>
      <c r="AML12" s="218"/>
      <c r="AMM12" s="218"/>
      <c r="AMN12" s="218"/>
      <c r="AMO12" s="218"/>
      <c r="AMP12" s="218"/>
      <c r="AMQ12" s="218"/>
      <c r="AMR12" s="218"/>
      <c r="AMS12" s="218"/>
      <c r="AMT12" s="218"/>
      <c r="AMU12" s="218"/>
      <c r="AMV12" s="218"/>
      <c r="AMW12" s="218"/>
      <c r="AMX12" s="218"/>
      <c r="AMY12" s="218"/>
      <c r="AMZ12" s="218"/>
      <c r="ANA12" s="218"/>
      <c r="ANB12" s="218"/>
      <c r="ANC12" s="218"/>
      <c r="AND12" s="218"/>
      <c r="ANE12" s="218"/>
      <c r="ANF12" s="218"/>
      <c r="ANG12" s="218"/>
      <c r="ANH12" s="218"/>
      <c r="ANI12" s="218"/>
      <c r="ANJ12" s="218"/>
      <c r="ANK12" s="218"/>
      <c r="ANL12" s="218"/>
      <c r="ANM12" s="218"/>
      <c r="ANN12" s="218"/>
      <c r="ANO12" s="218"/>
      <c r="ANP12" s="218"/>
      <c r="ANQ12" s="218"/>
      <c r="ANR12" s="218"/>
      <c r="ANS12" s="218"/>
      <c r="ANT12" s="218"/>
      <c r="ANU12" s="218"/>
      <c r="ANV12" s="218"/>
      <c r="ANW12" s="218"/>
      <c r="ANX12" s="218"/>
      <c r="ANY12" s="218"/>
      <c r="ANZ12" s="218"/>
      <c r="AOA12" s="218"/>
      <c r="AOB12" s="218"/>
      <c r="AOC12" s="218"/>
      <c r="AOD12" s="218"/>
      <c r="AOE12" s="218"/>
      <c r="AOF12" s="218"/>
      <c r="AOG12" s="218"/>
      <c r="AOH12" s="218"/>
      <c r="AOI12" s="218"/>
      <c r="AOJ12" s="218"/>
      <c r="AOK12" s="218"/>
      <c r="AOL12" s="218"/>
      <c r="AOM12" s="218"/>
      <c r="AON12" s="218"/>
      <c r="AOO12" s="218"/>
      <c r="AOP12" s="218"/>
      <c r="AOQ12" s="218"/>
      <c r="AOR12" s="218"/>
      <c r="AOS12" s="218"/>
      <c r="AOT12" s="218"/>
      <c r="AOU12" s="218"/>
      <c r="AOV12" s="218"/>
      <c r="AOW12" s="218"/>
      <c r="AOX12" s="218"/>
      <c r="AOY12" s="218"/>
      <c r="AOZ12" s="218"/>
      <c r="APA12" s="218"/>
      <c r="APB12" s="218"/>
      <c r="APC12" s="218"/>
      <c r="APD12" s="218"/>
      <c r="APE12" s="218"/>
      <c r="APF12" s="218"/>
      <c r="APG12" s="218"/>
      <c r="APH12" s="218"/>
      <c r="API12" s="218"/>
      <c r="APJ12" s="218"/>
      <c r="APK12" s="218"/>
      <c r="APL12" s="218"/>
      <c r="APM12" s="218"/>
      <c r="APN12" s="218"/>
      <c r="APO12" s="218"/>
      <c r="APP12" s="218"/>
      <c r="APQ12" s="218"/>
      <c r="APR12" s="218"/>
      <c r="APS12" s="218"/>
      <c r="APT12" s="218"/>
      <c r="APU12" s="218"/>
      <c r="APV12" s="218"/>
      <c r="APW12" s="218"/>
      <c r="APX12" s="218"/>
      <c r="APY12" s="218"/>
      <c r="APZ12" s="218"/>
      <c r="AQA12" s="218"/>
      <c r="AQB12" s="218"/>
      <c r="AQC12" s="218"/>
      <c r="AQD12" s="218"/>
      <c r="AQE12" s="218"/>
      <c r="AQF12" s="218"/>
      <c r="AQG12" s="218"/>
      <c r="AQH12" s="218"/>
      <c r="AQI12" s="218"/>
      <c r="AQJ12" s="218"/>
      <c r="AQK12" s="218"/>
      <c r="AQL12" s="218"/>
      <c r="AQM12" s="218"/>
      <c r="AQN12" s="218"/>
      <c r="AQO12" s="218"/>
      <c r="AQP12" s="218"/>
      <c r="AQQ12" s="218"/>
      <c r="AQR12" s="218"/>
      <c r="AQS12" s="218"/>
      <c r="AQT12" s="218"/>
      <c r="AQU12" s="218"/>
      <c r="AQV12" s="218"/>
      <c r="AQW12" s="218"/>
      <c r="AQX12" s="218"/>
      <c r="AQY12" s="218"/>
      <c r="AQZ12" s="218"/>
      <c r="ARA12" s="218"/>
      <c r="ARB12" s="218"/>
      <c r="ARC12" s="218"/>
      <c r="ARD12" s="218"/>
      <c r="ARE12" s="218"/>
      <c r="ARF12" s="218"/>
      <c r="ARG12" s="218"/>
      <c r="ARH12" s="218"/>
      <c r="ARI12" s="218"/>
      <c r="ARJ12" s="218"/>
      <c r="ARK12" s="218"/>
      <c r="ARL12" s="218"/>
      <c r="ARM12" s="218"/>
      <c r="ARN12" s="218"/>
      <c r="ARO12" s="218"/>
      <c r="ARP12" s="218"/>
      <c r="ARQ12" s="218"/>
      <c r="ARR12" s="218"/>
      <c r="ARS12" s="218"/>
      <c r="ART12" s="218"/>
      <c r="ARU12" s="218"/>
      <c r="ARV12" s="218"/>
      <c r="ARW12" s="218"/>
      <c r="ARX12" s="218"/>
      <c r="ARY12" s="218"/>
      <c r="ARZ12" s="218"/>
      <c r="ASA12" s="218"/>
      <c r="ASB12" s="218"/>
      <c r="ASC12" s="218"/>
      <c r="ASD12" s="218"/>
      <c r="ASE12" s="218"/>
      <c r="ASF12" s="218"/>
      <c r="ASG12" s="218"/>
      <c r="ASH12" s="218"/>
      <c r="ASI12" s="218"/>
      <c r="ASJ12" s="218"/>
      <c r="ASK12" s="218"/>
      <c r="ASL12" s="218"/>
      <c r="ASM12" s="218"/>
      <c r="ASN12" s="218"/>
      <c r="ASO12" s="218"/>
      <c r="ASP12" s="218"/>
      <c r="ASQ12" s="218"/>
      <c r="ASR12" s="218"/>
      <c r="ASS12" s="218"/>
      <c r="AST12" s="218"/>
      <c r="ASU12" s="218"/>
      <c r="ASV12" s="218"/>
      <c r="ASW12" s="218"/>
      <c r="ASX12" s="218"/>
      <c r="ASY12" s="218"/>
      <c r="ASZ12" s="218"/>
      <c r="ATA12" s="218"/>
      <c r="ATB12" s="218"/>
      <c r="ATC12" s="218"/>
      <c r="ATD12" s="218"/>
      <c r="ATE12" s="218"/>
      <c r="ATF12" s="218"/>
      <c r="ATG12" s="218"/>
      <c r="ATH12" s="218"/>
      <c r="ATI12" s="218"/>
      <c r="ATJ12" s="218"/>
      <c r="ATK12" s="218"/>
      <c r="ATL12" s="218"/>
      <c r="ATM12" s="218"/>
      <c r="ATN12" s="218"/>
      <c r="ATO12" s="218"/>
      <c r="ATP12" s="218"/>
      <c r="ATQ12" s="218"/>
      <c r="ATR12" s="218"/>
      <c r="ATS12" s="218"/>
      <c r="ATT12" s="218"/>
      <c r="ATU12" s="218"/>
      <c r="ATV12" s="218"/>
      <c r="ATW12" s="218"/>
      <c r="ATX12" s="218"/>
      <c r="ATY12" s="218"/>
      <c r="ATZ12" s="218"/>
      <c r="AUA12" s="218"/>
      <c r="AUB12" s="218"/>
      <c r="AUC12" s="218"/>
      <c r="AUD12" s="218"/>
      <c r="AUE12" s="218"/>
      <c r="AUF12" s="218"/>
      <c r="AUG12" s="218"/>
      <c r="AUH12" s="218"/>
      <c r="AUI12" s="218"/>
      <c r="AUJ12" s="218"/>
      <c r="AUK12" s="218"/>
      <c r="AUL12" s="218"/>
      <c r="AUM12" s="218"/>
      <c r="AUN12" s="218"/>
      <c r="AUO12" s="218"/>
      <c r="AUP12" s="218"/>
      <c r="AUQ12" s="218"/>
      <c r="AUR12" s="218"/>
      <c r="AUS12" s="218"/>
      <c r="AUT12" s="218"/>
      <c r="AUU12" s="218"/>
      <c r="AUV12" s="218"/>
      <c r="AUW12" s="218"/>
      <c r="AUX12" s="218"/>
      <c r="AUY12" s="218"/>
      <c r="AUZ12" s="218"/>
      <c r="AVA12" s="218"/>
      <c r="AVB12" s="218"/>
      <c r="AVC12" s="218"/>
      <c r="AVD12" s="218"/>
      <c r="AVE12" s="218"/>
      <c r="AVF12" s="218"/>
      <c r="AVG12" s="218"/>
      <c r="AVH12" s="218"/>
      <c r="AVI12" s="218"/>
      <c r="AVJ12" s="218"/>
      <c r="AVK12" s="218"/>
      <c r="AVL12" s="218"/>
      <c r="AVM12" s="218"/>
      <c r="AVN12" s="218"/>
      <c r="AVO12" s="218"/>
      <c r="AVP12" s="218"/>
      <c r="AVQ12" s="218"/>
      <c r="AVR12" s="218"/>
      <c r="AVS12" s="218"/>
      <c r="AVT12" s="218"/>
      <c r="AVU12" s="218"/>
      <c r="AVV12" s="218"/>
      <c r="AVW12" s="218"/>
      <c r="AVX12" s="218"/>
      <c r="AVY12" s="218"/>
      <c r="AVZ12" s="218"/>
      <c r="AWA12" s="218"/>
      <c r="AWB12" s="218"/>
      <c r="AWC12" s="218"/>
      <c r="AWD12" s="218"/>
      <c r="AWE12" s="218"/>
      <c r="AWF12" s="218"/>
      <c r="AWG12" s="218"/>
      <c r="AWH12" s="218"/>
      <c r="AWI12" s="218"/>
      <c r="AWJ12" s="218"/>
      <c r="AWK12" s="218"/>
      <c r="AWL12" s="218"/>
      <c r="AWM12" s="218"/>
      <c r="AWN12" s="218"/>
      <c r="AWO12" s="218"/>
      <c r="AWP12" s="218"/>
      <c r="AWQ12" s="218"/>
      <c r="AWR12" s="218"/>
      <c r="AWS12" s="218"/>
      <c r="AWT12" s="218"/>
      <c r="AWU12" s="218"/>
      <c r="AWV12" s="218"/>
      <c r="AWW12" s="218"/>
      <c r="AWX12" s="218"/>
      <c r="AWY12" s="218"/>
      <c r="AWZ12" s="218"/>
      <c r="AXA12" s="218"/>
      <c r="AXB12" s="218"/>
      <c r="AXC12" s="218"/>
      <c r="AXD12" s="218"/>
      <c r="AXE12" s="218"/>
      <c r="AXF12" s="218"/>
      <c r="AXG12" s="218"/>
      <c r="AXH12" s="218"/>
      <c r="AXI12" s="218"/>
      <c r="AXJ12" s="218"/>
      <c r="AXK12" s="218"/>
      <c r="AXL12" s="218"/>
      <c r="AXM12" s="218"/>
      <c r="AXN12" s="218"/>
      <c r="AXO12" s="218"/>
      <c r="AXP12" s="218"/>
      <c r="AXQ12" s="218"/>
      <c r="AXR12" s="218"/>
      <c r="AXS12" s="218"/>
      <c r="AXT12" s="218"/>
      <c r="AXU12" s="218"/>
      <c r="AXV12" s="218"/>
      <c r="AXW12" s="218"/>
      <c r="AXX12" s="218"/>
      <c r="AXY12" s="218"/>
      <c r="AXZ12" s="218"/>
      <c r="AYA12" s="218"/>
      <c r="AYB12" s="218"/>
      <c r="AYC12" s="218"/>
      <c r="AYD12" s="218"/>
      <c r="AYE12" s="218"/>
      <c r="AYF12" s="218"/>
      <c r="AYG12" s="218"/>
      <c r="AYH12" s="218"/>
      <c r="AYI12" s="218"/>
      <c r="AYJ12" s="218"/>
      <c r="AYK12" s="218"/>
      <c r="AYL12" s="218"/>
      <c r="AYM12" s="218"/>
      <c r="AYN12" s="218"/>
      <c r="AYO12" s="218"/>
      <c r="AYP12" s="218"/>
      <c r="AYQ12" s="218"/>
      <c r="AYR12" s="218"/>
      <c r="AYS12" s="218"/>
      <c r="AYT12" s="218"/>
      <c r="AYU12" s="218"/>
      <c r="AYV12" s="218"/>
      <c r="AYW12" s="218"/>
      <c r="AYX12" s="218"/>
      <c r="AYY12" s="218"/>
      <c r="AYZ12" s="218"/>
      <c r="AZA12" s="218"/>
      <c r="AZB12" s="218"/>
      <c r="AZC12" s="218"/>
      <c r="AZD12" s="218"/>
      <c r="AZE12" s="218"/>
      <c r="AZF12" s="218"/>
      <c r="AZG12" s="218"/>
      <c r="AZH12" s="218"/>
      <c r="AZI12" s="218"/>
      <c r="AZJ12" s="218"/>
      <c r="AZK12" s="218"/>
      <c r="AZL12" s="218"/>
      <c r="AZM12" s="218"/>
      <c r="AZN12" s="218"/>
      <c r="AZO12" s="218"/>
      <c r="AZP12" s="218"/>
      <c r="AZQ12" s="218"/>
      <c r="AZR12" s="218"/>
      <c r="AZS12" s="218"/>
      <c r="AZT12" s="218"/>
      <c r="AZU12" s="218"/>
      <c r="AZV12" s="218"/>
      <c r="AZW12" s="218"/>
      <c r="AZX12" s="218"/>
      <c r="AZY12" s="218"/>
      <c r="AZZ12" s="218"/>
      <c r="BAA12" s="218"/>
      <c r="BAB12" s="218"/>
      <c r="BAC12" s="218"/>
      <c r="BAD12" s="218"/>
      <c r="BAE12" s="218"/>
      <c r="BAF12" s="218"/>
      <c r="BAG12" s="218"/>
      <c r="BAH12" s="218"/>
      <c r="BAI12" s="218"/>
      <c r="BAJ12" s="218"/>
      <c r="BAK12" s="218"/>
      <c r="BAL12" s="218"/>
      <c r="BAM12" s="218"/>
      <c r="BAN12" s="218"/>
      <c r="BAO12" s="218"/>
      <c r="BAP12" s="218"/>
      <c r="BAQ12" s="218"/>
      <c r="BAR12" s="218"/>
      <c r="BAS12" s="218"/>
      <c r="BAT12" s="218"/>
      <c r="BAU12" s="218"/>
      <c r="BAV12" s="218"/>
      <c r="BAW12" s="218"/>
      <c r="BAX12" s="218"/>
      <c r="BAY12" s="218"/>
      <c r="BAZ12" s="218"/>
      <c r="BBA12" s="218"/>
      <c r="BBB12" s="218"/>
      <c r="BBC12" s="218"/>
      <c r="BBD12" s="218"/>
      <c r="BBE12" s="218"/>
      <c r="BBF12" s="218"/>
      <c r="BBG12" s="218"/>
      <c r="BBH12" s="218"/>
      <c r="BBI12" s="218"/>
      <c r="BBJ12" s="218"/>
      <c r="BBK12" s="218"/>
      <c r="BBL12" s="218"/>
      <c r="BBM12" s="218"/>
      <c r="BBN12" s="218"/>
      <c r="BBO12" s="218"/>
      <c r="BBP12" s="218"/>
      <c r="BBQ12" s="218"/>
      <c r="BBR12" s="218"/>
      <c r="BBS12" s="218"/>
      <c r="BBT12" s="218"/>
      <c r="BBU12" s="218"/>
      <c r="BBV12" s="218"/>
      <c r="BBW12" s="218"/>
      <c r="BBX12" s="218"/>
      <c r="BBY12" s="218"/>
      <c r="BBZ12" s="218"/>
      <c r="BCA12" s="218"/>
      <c r="BCB12" s="218"/>
      <c r="BCC12" s="218"/>
      <c r="BCD12" s="218"/>
      <c r="BCE12" s="218"/>
      <c r="BCF12" s="218"/>
      <c r="BCG12" s="218"/>
      <c r="BCH12" s="218"/>
      <c r="BCI12" s="218"/>
      <c r="BCJ12" s="218"/>
      <c r="BCK12" s="218"/>
      <c r="BCL12" s="218"/>
      <c r="BCM12" s="218"/>
      <c r="BCN12" s="218"/>
      <c r="BCO12" s="218"/>
      <c r="BCP12" s="218"/>
      <c r="BCQ12" s="218"/>
      <c r="BCR12" s="218"/>
      <c r="BCS12" s="218"/>
      <c r="BCT12" s="218"/>
      <c r="BCU12" s="218"/>
      <c r="BCV12" s="218"/>
      <c r="BCW12" s="218"/>
      <c r="BCX12" s="218"/>
      <c r="BCY12" s="218"/>
      <c r="BCZ12" s="218"/>
      <c r="BDA12" s="218"/>
      <c r="BDB12" s="218"/>
      <c r="BDC12" s="218"/>
      <c r="BDD12" s="218"/>
      <c r="BDE12" s="218"/>
      <c r="BDF12" s="218"/>
      <c r="BDG12" s="218"/>
      <c r="BDH12" s="218"/>
      <c r="BDI12" s="218"/>
      <c r="BDJ12" s="218"/>
      <c r="BDK12" s="218"/>
      <c r="BDL12" s="218"/>
      <c r="BDM12" s="218"/>
      <c r="BDN12" s="218"/>
      <c r="BDO12" s="218"/>
      <c r="BDP12" s="218"/>
      <c r="BDQ12" s="218"/>
      <c r="BDR12" s="218"/>
      <c r="BDS12" s="218"/>
      <c r="BDT12" s="218"/>
      <c r="BDU12" s="218"/>
    </row>
    <row r="13" spans="1:1477" s="73" customFormat="1">
      <c r="B13" s="73" t="s">
        <v>143</v>
      </c>
      <c r="C13" s="73" t="s">
        <v>333</v>
      </c>
      <c r="D13" s="73" t="s">
        <v>477</v>
      </c>
      <c r="E13" s="72">
        <v>42600</v>
      </c>
      <c r="F13" s="73" t="s">
        <v>469</v>
      </c>
      <c r="G13" s="73" t="s">
        <v>471</v>
      </c>
      <c r="H13" s="223">
        <v>1</v>
      </c>
      <c r="I13" s="73">
        <v>0</v>
      </c>
      <c r="J13" s="73">
        <v>80</v>
      </c>
      <c r="K13" s="73">
        <v>82</v>
      </c>
      <c r="L13" s="73">
        <v>80</v>
      </c>
      <c r="M13" s="219">
        <f t="shared" si="6"/>
        <v>0.97499999999999998</v>
      </c>
      <c r="N13" s="73">
        <f t="shared" si="7"/>
        <v>1</v>
      </c>
      <c r="O13" s="73">
        <v>2</v>
      </c>
      <c r="P13" s="73">
        <v>0</v>
      </c>
      <c r="Q13" s="73">
        <v>0</v>
      </c>
      <c r="R13" s="73">
        <v>2</v>
      </c>
      <c r="S13" s="73">
        <v>0</v>
      </c>
      <c r="T13" s="225">
        <v>829730</v>
      </c>
      <c r="U13" s="225">
        <v>41730</v>
      </c>
      <c r="V13" s="225">
        <v>788000</v>
      </c>
      <c r="W13" s="225">
        <v>829730</v>
      </c>
      <c r="X13" s="225">
        <v>788000</v>
      </c>
      <c r="Y13" s="225">
        <v>0</v>
      </c>
      <c r="Z13" s="225">
        <v>0</v>
      </c>
      <c r="AA13" s="225">
        <v>0</v>
      </c>
      <c r="AB13" s="225">
        <v>788000</v>
      </c>
      <c r="AC13" s="225">
        <v>788000</v>
      </c>
      <c r="AD13" s="219">
        <f t="shared" si="8"/>
        <v>1</v>
      </c>
      <c r="AE13" s="73">
        <f t="shared" si="9"/>
        <v>1</v>
      </c>
      <c r="AF13" s="225">
        <v>0</v>
      </c>
      <c r="AG13" s="225">
        <v>0</v>
      </c>
      <c r="AH13" s="73">
        <v>2</v>
      </c>
      <c r="AI13" s="73">
        <v>0</v>
      </c>
      <c r="AJ13" s="73">
        <v>0</v>
      </c>
      <c r="AK13" s="73">
        <v>0</v>
      </c>
      <c r="AL13" s="95">
        <v>0</v>
      </c>
      <c r="AM13" s="95">
        <v>0</v>
      </c>
      <c r="AN13" s="73">
        <v>0</v>
      </c>
      <c r="AO13" s="73">
        <v>0</v>
      </c>
      <c r="AP13" s="95">
        <v>0</v>
      </c>
      <c r="AQ13" s="95">
        <v>0</v>
      </c>
      <c r="AR13" s="73">
        <v>0</v>
      </c>
      <c r="AS13" s="73">
        <v>0</v>
      </c>
      <c r="AT13" s="95">
        <v>0</v>
      </c>
      <c r="AU13" s="95">
        <v>0</v>
      </c>
      <c r="AV13" s="73">
        <v>0</v>
      </c>
      <c r="AW13" s="73">
        <v>0</v>
      </c>
      <c r="AX13" s="95">
        <v>0</v>
      </c>
      <c r="AY13" s="95">
        <v>0</v>
      </c>
      <c r="AZ13" s="73">
        <v>0</v>
      </c>
      <c r="BA13" s="73">
        <v>0</v>
      </c>
      <c r="BB13" s="95">
        <v>0</v>
      </c>
      <c r="BC13" s="95">
        <v>0</v>
      </c>
      <c r="BD13" s="73">
        <v>0</v>
      </c>
      <c r="BE13" s="73">
        <v>0</v>
      </c>
      <c r="BF13" s="95">
        <v>0</v>
      </c>
      <c r="BG13" s="95">
        <v>0</v>
      </c>
      <c r="BH13" s="73">
        <v>0</v>
      </c>
      <c r="BI13" s="73">
        <v>0</v>
      </c>
      <c r="BJ13" s="95">
        <v>0</v>
      </c>
      <c r="BK13" s="95">
        <v>0</v>
      </c>
      <c r="BL13" s="73">
        <v>0</v>
      </c>
      <c r="BM13" s="73">
        <v>0</v>
      </c>
      <c r="BN13" s="95">
        <v>0</v>
      </c>
      <c r="BO13" s="95">
        <v>0</v>
      </c>
      <c r="BP13" s="73">
        <v>0</v>
      </c>
      <c r="BQ13" s="73">
        <v>0</v>
      </c>
      <c r="BR13" s="95">
        <v>0</v>
      </c>
      <c r="BS13" s="95">
        <v>0</v>
      </c>
      <c r="BT13" s="73">
        <v>0</v>
      </c>
      <c r="BU13" s="73">
        <v>0</v>
      </c>
      <c r="BV13" s="95">
        <v>0</v>
      </c>
      <c r="BW13" s="95">
        <v>0</v>
      </c>
      <c r="BX13" s="73">
        <v>0</v>
      </c>
      <c r="BY13" s="251">
        <v>0</v>
      </c>
      <c r="BZ13" s="95">
        <v>0</v>
      </c>
      <c r="CA13" s="95">
        <v>0</v>
      </c>
      <c r="CB13" s="73">
        <v>0</v>
      </c>
      <c r="CC13" s="73">
        <v>0</v>
      </c>
      <c r="CD13" s="95">
        <v>0</v>
      </c>
      <c r="CE13" s="95">
        <v>0</v>
      </c>
      <c r="CF13" s="73">
        <v>0</v>
      </c>
      <c r="CG13" s="73">
        <v>0</v>
      </c>
      <c r="CH13" s="95">
        <v>0</v>
      </c>
      <c r="CI13" s="95">
        <v>0</v>
      </c>
      <c r="CJ13" s="73">
        <v>0</v>
      </c>
      <c r="CK13" s="73">
        <v>0</v>
      </c>
      <c r="CL13" s="95">
        <v>0</v>
      </c>
      <c r="CM13" s="95">
        <v>0</v>
      </c>
      <c r="CN13" s="73" t="s">
        <v>334</v>
      </c>
      <c r="CO13" s="73" t="s">
        <v>335</v>
      </c>
      <c r="CP13" s="73" t="s">
        <v>328</v>
      </c>
      <c r="CQ13" s="73" t="s">
        <v>328</v>
      </c>
      <c r="CR13" s="73" t="s">
        <v>328</v>
      </c>
      <c r="CS13" s="73" t="s">
        <v>328</v>
      </c>
      <c r="CT13" s="72">
        <v>42940</v>
      </c>
      <c r="CU13" s="73" t="s">
        <v>469</v>
      </c>
      <c r="CV13" s="73" t="s">
        <v>470</v>
      </c>
      <c r="CW13" s="72" t="s">
        <v>187</v>
      </c>
      <c r="CX13" s="72">
        <v>42886</v>
      </c>
      <c r="CY13" s="73" t="s">
        <v>467</v>
      </c>
      <c r="CZ13" s="73" t="s">
        <v>471</v>
      </c>
      <c r="DA13" s="73" t="s">
        <v>230</v>
      </c>
      <c r="DB13" s="73">
        <v>915006.57</v>
      </c>
      <c r="DC13" s="73" t="s">
        <v>329</v>
      </c>
      <c r="DD13" s="73" t="s">
        <v>330</v>
      </c>
      <c r="DE13" s="218"/>
      <c r="DF13" s="218"/>
      <c r="DG13" s="218"/>
      <c r="DH13" s="218"/>
      <c r="DI13" s="218"/>
      <c r="DJ13" s="218"/>
      <c r="DK13" s="218"/>
      <c r="DL13" s="218"/>
      <c r="DM13" s="218"/>
      <c r="DN13" s="218"/>
      <c r="DO13" s="218"/>
      <c r="DP13" s="218"/>
      <c r="DQ13" s="218"/>
      <c r="DR13" s="218"/>
      <c r="DS13" s="218"/>
      <c r="DT13" s="218"/>
      <c r="DU13" s="218"/>
      <c r="DV13" s="218"/>
      <c r="DW13" s="218"/>
      <c r="DX13" s="218"/>
      <c r="DY13" s="218"/>
      <c r="DZ13" s="218"/>
      <c r="EA13" s="218"/>
      <c r="EB13" s="218"/>
      <c r="EC13" s="218"/>
      <c r="ED13" s="218"/>
      <c r="EE13" s="218"/>
      <c r="EF13" s="218"/>
      <c r="EG13" s="218"/>
      <c r="EH13" s="218"/>
      <c r="EI13" s="218"/>
      <c r="EJ13" s="218"/>
      <c r="EK13" s="218"/>
      <c r="EL13" s="218"/>
      <c r="EM13" s="218"/>
      <c r="EN13" s="218"/>
      <c r="EO13" s="218"/>
      <c r="EP13" s="218"/>
      <c r="EQ13" s="218"/>
      <c r="ER13" s="218"/>
      <c r="ES13" s="218"/>
      <c r="ET13" s="218"/>
      <c r="EU13" s="218"/>
      <c r="EV13" s="218"/>
      <c r="EW13" s="218"/>
      <c r="EX13" s="218"/>
      <c r="EY13" s="218"/>
      <c r="EZ13" s="218"/>
      <c r="FA13" s="218"/>
      <c r="FB13" s="218"/>
      <c r="FC13" s="218"/>
      <c r="FD13" s="218"/>
      <c r="FE13" s="218"/>
      <c r="FF13" s="218"/>
      <c r="FG13" s="218"/>
      <c r="FH13" s="218"/>
      <c r="FI13" s="218"/>
      <c r="FJ13" s="218"/>
      <c r="FK13" s="218"/>
      <c r="FL13" s="218"/>
      <c r="FM13" s="218"/>
      <c r="FN13" s="218"/>
      <c r="FO13" s="218"/>
      <c r="FP13" s="218"/>
      <c r="FQ13" s="218"/>
      <c r="FR13" s="218"/>
      <c r="FS13" s="218"/>
      <c r="FT13" s="218"/>
      <c r="FU13" s="218"/>
      <c r="FV13" s="218"/>
      <c r="FW13" s="218"/>
      <c r="FX13" s="218"/>
      <c r="FY13" s="218"/>
      <c r="FZ13" s="218"/>
      <c r="GA13" s="218"/>
      <c r="GB13" s="218"/>
      <c r="GC13" s="218"/>
      <c r="GD13" s="218"/>
      <c r="GE13" s="218"/>
      <c r="GF13" s="218"/>
      <c r="GG13" s="218"/>
      <c r="GH13" s="218"/>
      <c r="GI13" s="218"/>
      <c r="GJ13" s="218"/>
      <c r="GK13" s="218"/>
      <c r="GL13" s="218"/>
      <c r="GM13" s="218"/>
      <c r="GN13" s="218"/>
      <c r="GO13" s="218"/>
      <c r="GP13" s="218"/>
      <c r="GQ13" s="218"/>
      <c r="GR13" s="218"/>
      <c r="GS13" s="218"/>
      <c r="GT13" s="218"/>
      <c r="GU13" s="218"/>
      <c r="GV13" s="218"/>
      <c r="GW13" s="218"/>
      <c r="GX13" s="218"/>
      <c r="GY13" s="218"/>
      <c r="GZ13" s="218"/>
      <c r="HA13" s="218"/>
      <c r="HB13" s="218"/>
      <c r="HC13" s="218"/>
      <c r="HD13" s="218"/>
      <c r="HE13" s="218"/>
      <c r="HF13" s="218"/>
      <c r="HG13" s="218"/>
      <c r="HH13" s="218"/>
      <c r="HI13" s="218"/>
      <c r="HJ13" s="218"/>
      <c r="HK13" s="218"/>
      <c r="HL13" s="218"/>
      <c r="HM13" s="218"/>
      <c r="HN13" s="218"/>
      <c r="HO13" s="218"/>
      <c r="HP13" s="218"/>
      <c r="HQ13" s="218"/>
      <c r="HR13" s="218"/>
      <c r="HS13" s="218"/>
      <c r="HT13" s="218"/>
      <c r="HU13" s="218"/>
      <c r="HV13" s="218"/>
      <c r="HW13" s="218"/>
      <c r="HX13" s="218"/>
      <c r="HY13" s="218"/>
      <c r="HZ13" s="218"/>
      <c r="IA13" s="218"/>
      <c r="IB13" s="218"/>
      <c r="IC13" s="218"/>
      <c r="ID13" s="218"/>
      <c r="IE13" s="218"/>
      <c r="IF13" s="218"/>
      <c r="IG13" s="218"/>
      <c r="IH13" s="218"/>
      <c r="II13" s="218"/>
      <c r="IJ13" s="218"/>
      <c r="IK13" s="218"/>
      <c r="IL13" s="218"/>
      <c r="IM13" s="218"/>
      <c r="IN13" s="218"/>
      <c r="IO13" s="218"/>
      <c r="IP13" s="218"/>
      <c r="IQ13" s="218"/>
      <c r="IR13" s="218"/>
      <c r="IS13" s="218"/>
      <c r="IT13" s="218"/>
      <c r="IU13" s="218"/>
      <c r="IV13" s="218"/>
      <c r="IW13" s="218"/>
      <c r="IX13" s="218"/>
      <c r="IY13" s="218"/>
      <c r="IZ13" s="218"/>
      <c r="JA13" s="218"/>
      <c r="JB13" s="218"/>
      <c r="JC13" s="218"/>
      <c r="JD13" s="218"/>
      <c r="JE13" s="218"/>
      <c r="JF13" s="218"/>
      <c r="JG13" s="218"/>
      <c r="JH13" s="218"/>
      <c r="JI13" s="218"/>
      <c r="JJ13" s="218"/>
      <c r="JK13" s="218"/>
      <c r="JL13" s="218"/>
      <c r="JM13" s="218"/>
      <c r="JN13" s="218"/>
      <c r="JO13" s="218"/>
      <c r="JP13" s="218"/>
      <c r="JQ13" s="218"/>
      <c r="JR13" s="218"/>
      <c r="JS13" s="218"/>
      <c r="JT13" s="218"/>
      <c r="JU13" s="218"/>
      <c r="JV13" s="218"/>
      <c r="JW13" s="218"/>
      <c r="JX13" s="218"/>
      <c r="JY13" s="218"/>
      <c r="JZ13" s="218"/>
      <c r="KA13" s="218"/>
      <c r="KB13" s="218"/>
      <c r="KC13" s="218"/>
      <c r="KD13" s="218"/>
      <c r="KE13" s="218"/>
      <c r="KF13" s="218"/>
      <c r="KG13" s="218"/>
      <c r="KH13" s="218"/>
      <c r="KI13" s="218"/>
      <c r="KJ13" s="218"/>
      <c r="KK13" s="218"/>
      <c r="KL13" s="218"/>
      <c r="KM13" s="218"/>
      <c r="KN13" s="218"/>
      <c r="KO13" s="218"/>
      <c r="KP13" s="218"/>
      <c r="KQ13" s="218"/>
      <c r="KR13" s="218"/>
      <c r="KS13" s="218"/>
      <c r="KT13" s="218"/>
      <c r="KU13" s="218"/>
      <c r="KV13" s="218"/>
      <c r="KW13" s="218"/>
      <c r="KX13" s="218"/>
      <c r="KY13" s="218"/>
      <c r="KZ13" s="218"/>
      <c r="LA13" s="218"/>
      <c r="LB13" s="218"/>
      <c r="LC13" s="218"/>
      <c r="LD13" s="218"/>
      <c r="LE13" s="218"/>
      <c r="LF13" s="218"/>
      <c r="LG13" s="218"/>
      <c r="LH13" s="218"/>
      <c r="LI13" s="218"/>
      <c r="LJ13" s="218"/>
      <c r="LK13" s="218"/>
      <c r="LL13" s="218"/>
      <c r="LM13" s="218"/>
      <c r="LN13" s="218"/>
      <c r="LO13" s="218"/>
      <c r="LP13" s="218"/>
      <c r="LQ13" s="218"/>
      <c r="LR13" s="218"/>
      <c r="LS13" s="218"/>
      <c r="LT13" s="218"/>
      <c r="LU13" s="218"/>
      <c r="LV13" s="218"/>
      <c r="LW13" s="218"/>
      <c r="LX13" s="218"/>
      <c r="LY13" s="218"/>
      <c r="LZ13" s="218"/>
      <c r="MA13" s="218"/>
      <c r="MB13" s="218"/>
      <c r="MC13" s="218"/>
      <c r="MD13" s="218"/>
      <c r="ME13" s="218"/>
      <c r="MF13" s="218"/>
      <c r="MG13" s="218"/>
      <c r="MH13" s="218"/>
      <c r="MI13" s="218"/>
      <c r="MJ13" s="218"/>
      <c r="MK13" s="218"/>
      <c r="ML13" s="218"/>
      <c r="MM13" s="218"/>
      <c r="MN13" s="218"/>
      <c r="MO13" s="218"/>
      <c r="MP13" s="218"/>
      <c r="MQ13" s="218"/>
      <c r="MR13" s="218"/>
      <c r="MS13" s="218"/>
      <c r="MT13" s="218"/>
      <c r="MU13" s="218"/>
      <c r="MV13" s="218"/>
      <c r="MW13" s="218"/>
      <c r="MX13" s="218"/>
      <c r="MY13" s="218"/>
      <c r="MZ13" s="218"/>
      <c r="NA13" s="218"/>
      <c r="NB13" s="218"/>
      <c r="NC13" s="218"/>
      <c r="ND13" s="218"/>
      <c r="NE13" s="218"/>
      <c r="NF13" s="218"/>
      <c r="NG13" s="218"/>
      <c r="NH13" s="218"/>
      <c r="NI13" s="218"/>
      <c r="NJ13" s="218"/>
      <c r="NK13" s="218"/>
      <c r="NL13" s="218"/>
      <c r="NM13" s="218"/>
      <c r="NN13" s="218"/>
      <c r="NO13" s="218"/>
      <c r="NP13" s="218"/>
      <c r="NQ13" s="218"/>
      <c r="NR13" s="218"/>
      <c r="NS13" s="218"/>
      <c r="NT13" s="218"/>
      <c r="NU13" s="218"/>
      <c r="NV13" s="218"/>
      <c r="NW13" s="218"/>
      <c r="NX13" s="218"/>
      <c r="NY13" s="218"/>
      <c r="NZ13" s="218"/>
      <c r="OA13" s="218"/>
      <c r="OB13" s="218"/>
      <c r="OC13" s="218"/>
      <c r="OD13" s="218"/>
      <c r="OE13" s="218"/>
      <c r="OF13" s="218"/>
      <c r="OG13" s="218"/>
      <c r="OH13" s="218"/>
      <c r="OI13" s="218"/>
      <c r="OJ13" s="218"/>
      <c r="OK13" s="218"/>
      <c r="OL13" s="218"/>
      <c r="OM13" s="218"/>
      <c r="ON13" s="218"/>
      <c r="OO13" s="218"/>
      <c r="OP13" s="218"/>
      <c r="OQ13" s="218"/>
      <c r="OR13" s="218"/>
      <c r="OS13" s="218"/>
      <c r="OT13" s="218"/>
      <c r="OU13" s="218"/>
      <c r="OV13" s="218"/>
      <c r="OW13" s="218"/>
      <c r="OX13" s="218"/>
      <c r="OY13" s="218"/>
      <c r="OZ13" s="218"/>
      <c r="PA13" s="218"/>
      <c r="PB13" s="218"/>
      <c r="PC13" s="218"/>
      <c r="PD13" s="218"/>
      <c r="PE13" s="218"/>
      <c r="PF13" s="218"/>
      <c r="PG13" s="218"/>
      <c r="PH13" s="218"/>
      <c r="PI13" s="218"/>
      <c r="PJ13" s="218"/>
      <c r="PK13" s="218"/>
      <c r="PL13" s="218"/>
      <c r="PM13" s="218"/>
      <c r="PN13" s="218"/>
      <c r="PO13" s="218"/>
      <c r="PP13" s="218"/>
      <c r="PQ13" s="218"/>
      <c r="PR13" s="218"/>
      <c r="PS13" s="218"/>
      <c r="PT13" s="218"/>
      <c r="PU13" s="218"/>
      <c r="PV13" s="218"/>
      <c r="PW13" s="218"/>
      <c r="PX13" s="218"/>
      <c r="PY13" s="218"/>
      <c r="PZ13" s="218"/>
      <c r="QA13" s="218"/>
      <c r="QB13" s="218"/>
      <c r="QC13" s="218"/>
      <c r="QD13" s="218"/>
      <c r="QE13" s="218"/>
      <c r="QF13" s="218"/>
      <c r="QG13" s="218"/>
      <c r="QH13" s="218"/>
      <c r="QI13" s="218"/>
      <c r="QJ13" s="218"/>
      <c r="QK13" s="218"/>
      <c r="QL13" s="218"/>
      <c r="QM13" s="218"/>
      <c r="QN13" s="218"/>
      <c r="QO13" s="218"/>
      <c r="QP13" s="218"/>
      <c r="QQ13" s="218"/>
      <c r="QR13" s="218"/>
      <c r="QS13" s="218"/>
      <c r="QT13" s="218"/>
      <c r="QU13" s="218"/>
      <c r="QV13" s="218"/>
      <c r="QW13" s="218"/>
      <c r="QX13" s="218"/>
      <c r="QY13" s="218"/>
      <c r="QZ13" s="218"/>
      <c r="RA13" s="218"/>
      <c r="RB13" s="218"/>
      <c r="RC13" s="218"/>
      <c r="RD13" s="218"/>
      <c r="RE13" s="218"/>
      <c r="RF13" s="218"/>
      <c r="RG13" s="218"/>
      <c r="RH13" s="218"/>
      <c r="RI13" s="218"/>
      <c r="RJ13" s="218"/>
      <c r="RK13" s="218"/>
      <c r="RL13" s="218"/>
      <c r="RM13" s="218"/>
      <c r="RN13" s="218"/>
      <c r="RO13" s="218"/>
      <c r="RP13" s="218"/>
      <c r="RQ13" s="218"/>
      <c r="RR13" s="218"/>
      <c r="RS13" s="218"/>
      <c r="RT13" s="218"/>
      <c r="RU13" s="218"/>
      <c r="RV13" s="218"/>
      <c r="RW13" s="218"/>
      <c r="RX13" s="218"/>
      <c r="RY13" s="218"/>
      <c r="RZ13" s="218"/>
      <c r="SA13" s="218"/>
      <c r="SB13" s="218"/>
      <c r="SC13" s="218"/>
      <c r="SD13" s="218"/>
      <c r="SE13" s="218"/>
      <c r="SF13" s="218"/>
      <c r="SG13" s="218"/>
      <c r="SH13" s="218"/>
      <c r="SI13" s="218"/>
      <c r="SJ13" s="218"/>
      <c r="SK13" s="218"/>
      <c r="SL13" s="218"/>
      <c r="SM13" s="218"/>
      <c r="SN13" s="218"/>
      <c r="SO13" s="218"/>
      <c r="SP13" s="218"/>
      <c r="SQ13" s="218"/>
      <c r="SR13" s="218"/>
      <c r="SS13" s="218"/>
      <c r="ST13" s="218"/>
      <c r="SU13" s="218"/>
      <c r="SV13" s="218"/>
      <c r="SW13" s="218"/>
      <c r="SX13" s="218"/>
      <c r="SY13" s="218"/>
      <c r="SZ13" s="218"/>
      <c r="TA13" s="218"/>
      <c r="TB13" s="218"/>
      <c r="TC13" s="218"/>
      <c r="TD13" s="218"/>
      <c r="TE13" s="218"/>
      <c r="TF13" s="218"/>
      <c r="TG13" s="218"/>
      <c r="TH13" s="218"/>
      <c r="TI13" s="218"/>
      <c r="TJ13" s="218"/>
      <c r="TK13" s="218"/>
      <c r="TL13" s="218"/>
      <c r="TM13" s="218"/>
      <c r="TN13" s="218"/>
      <c r="TO13" s="218"/>
      <c r="TP13" s="218"/>
      <c r="TQ13" s="218"/>
      <c r="TR13" s="218"/>
      <c r="TS13" s="218"/>
      <c r="TT13" s="218"/>
      <c r="TU13" s="218"/>
      <c r="TV13" s="218"/>
      <c r="TW13" s="218"/>
      <c r="TX13" s="218"/>
      <c r="TY13" s="218"/>
      <c r="TZ13" s="218"/>
      <c r="UA13" s="218"/>
      <c r="UB13" s="218"/>
      <c r="UC13" s="218"/>
      <c r="UD13" s="218"/>
      <c r="UE13" s="218"/>
      <c r="UF13" s="218"/>
      <c r="UG13" s="218"/>
      <c r="UH13" s="218"/>
      <c r="UI13" s="218"/>
      <c r="UJ13" s="218"/>
      <c r="UK13" s="218"/>
      <c r="UL13" s="218"/>
      <c r="UM13" s="218"/>
      <c r="UN13" s="218"/>
      <c r="UO13" s="218"/>
      <c r="UP13" s="218"/>
      <c r="UQ13" s="218"/>
      <c r="UR13" s="218"/>
      <c r="US13" s="218"/>
      <c r="UT13" s="218"/>
      <c r="UU13" s="218"/>
      <c r="UV13" s="218"/>
      <c r="UW13" s="218"/>
      <c r="UX13" s="218"/>
      <c r="UY13" s="218"/>
      <c r="UZ13" s="218"/>
      <c r="VA13" s="218"/>
      <c r="VB13" s="218"/>
      <c r="VC13" s="218"/>
      <c r="VD13" s="218"/>
      <c r="VE13" s="218"/>
      <c r="VF13" s="218"/>
      <c r="VG13" s="218"/>
      <c r="VH13" s="218"/>
      <c r="VI13" s="218"/>
      <c r="VJ13" s="218"/>
      <c r="VK13" s="218"/>
      <c r="VL13" s="218"/>
      <c r="VM13" s="218"/>
      <c r="VN13" s="218"/>
      <c r="VO13" s="218"/>
      <c r="VP13" s="218"/>
      <c r="VQ13" s="218"/>
      <c r="VR13" s="218"/>
      <c r="VS13" s="218"/>
      <c r="VT13" s="218"/>
      <c r="VU13" s="218"/>
      <c r="VV13" s="218"/>
      <c r="VW13" s="218"/>
      <c r="VX13" s="218"/>
      <c r="VY13" s="218"/>
      <c r="VZ13" s="218"/>
      <c r="WA13" s="218"/>
      <c r="WB13" s="218"/>
      <c r="WC13" s="218"/>
      <c r="WD13" s="218"/>
      <c r="WE13" s="218"/>
      <c r="WF13" s="218"/>
      <c r="WG13" s="218"/>
      <c r="WH13" s="218"/>
      <c r="WI13" s="218"/>
      <c r="WJ13" s="218"/>
      <c r="WK13" s="218"/>
      <c r="WL13" s="218"/>
      <c r="WM13" s="218"/>
      <c r="WN13" s="218"/>
      <c r="WO13" s="218"/>
      <c r="WP13" s="218"/>
      <c r="WQ13" s="218"/>
      <c r="WR13" s="218"/>
      <c r="WS13" s="218"/>
      <c r="WT13" s="218"/>
      <c r="WU13" s="218"/>
      <c r="WV13" s="218"/>
      <c r="WW13" s="218"/>
      <c r="WX13" s="218"/>
      <c r="WY13" s="218"/>
      <c r="WZ13" s="218"/>
      <c r="XA13" s="218"/>
      <c r="XB13" s="218"/>
      <c r="XC13" s="218"/>
      <c r="XD13" s="218"/>
      <c r="XE13" s="218"/>
      <c r="XF13" s="218"/>
      <c r="XG13" s="218"/>
      <c r="XH13" s="218"/>
      <c r="XI13" s="218"/>
      <c r="XJ13" s="218"/>
      <c r="XK13" s="218"/>
      <c r="XL13" s="218"/>
      <c r="XM13" s="218"/>
      <c r="XN13" s="218"/>
      <c r="XO13" s="218"/>
      <c r="XP13" s="218"/>
      <c r="XQ13" s="218"/>
      <c r="XR13" s="218"/>
      <c r="XS13" s="218"/>
      <c r="XT13" s="218"/>
      <c r="XU13" s="218"/>
      <c r="XV13" s="218"/>
      <c r="XW13" s="218"/>
      <c r="XX13" s="218"/>
      <c r="XY13" s="218"/>
      <c r="XZ13" s="218"/>
      <c r="YA13" s="218"/>
      <c r="YB13" s="218"/>
      <c r="YC13" s="218"/>
      <c r="YD13" s="218"/>
      <c r="YE13" s="218"/>
      <c r="YF13" s="218"/>
      <c r="YG13" s="218"/>
      <c r="YH13" s="218"/>
      <c r="YI13" s="218"/>
      <c r="YJ13" s="218"/>
      <c r="YK13" s="218"/>
      <c r="YL13" s="218"/>
      <c r="YM13" s="218"/>
      <c r="YN13" s="218"/>
      <c r="YO13" s="218"/>
      <c r="YP13" s="218"/>
      <c r="YQ13" s="218"/>
      <c r="YR13" s="218"/>
      <c r="YS13" s="218"/>
      <c r="YT13" s="218"/>
      <c r="YU13" s="218"/>
      <c r="YV13" s="218"/>
      <c r="YW13" s="218"/>
      <c r="YX13" s="218"/>
      <c r="YY13" s="218"/>
      <c r="YZ13" s="218"/>
      <c r="ZA13" s="218"/>
      <c r="ZB13" s="218"/>
      <c r="ZC13" s="218"/>
      <c r="ZD13" s="218"/>
      <c r="ZE13" s="218"/>
      <c r="ZF13" s="218"/>
      <c r="ZG13" s="218"/>
      <c r="ZH13" s="218"/>
      <c r="ZI13" s="218"/>
      <c r="ZJ13" s="218"/>
      <c r="ZK13" s="218"/>
      <c r="ZL13" s="218"/>
      <c r="ZM13" s="218"/>
      <c r="ZN13" s="218"/>
      <c r="ZO13" s="218"/>
      <c r="ZP13" s="218"/>
      <c r="ZQ13" s="218"/>
      <c r="ZR13" s="218"/>
      <c r="ZS13" s="218"/>
      <c r="ZT13" s="218"/>
      <c r="ZU13" s="218"/>
      <c r="ZV13" s="218"/>
      <c r="ZW13" s="218"/>
      <c r="ZX13" s="218"/>
      <c r="ZY13" s="218"/>
      <c r="ZZ13" s="218"/>
      <c r="AAA13" s="218"/>
      <c r="AAB13" s="218"/>
      <c r="AAC13" s="218"/>
      <c r="AAD13" s="218"/>
      <c r="AAE13" s="218"/>
      <c r="AAF13" s="218"/>
      <c r="AAG13" s="218"/>
      <c r="AAH13" s="218"/>
      <c r="AAI13" s="218"/>
      <c r="AAJ13" s="218"/>
      <c r="AAK13" s="218"/>
      <c r="AAL13" s="218"/>
      <c r="AAM13" s="218"/>
      <c r="AAN13" s="218"/>
      <c r="AAO13" s="218"/>
      <c r="AAP13" s="218"/>
      <c r="AAQ13" s="218"/>
      <c r="AAR13" s="218"/>
      <c r="AAS13" s="218"/>
      <c r="AAT13" s="218"/>
      <c r="AAU13" s="218"/>
      <c r="AAV13" s="218"/>
      <c r="AAW13" s="218"/>
      <c r="AAX13" s="218"/>
      <c r="AAY13" s="218"/>
      <c r="AAZ13" s="218"/>
      <c r="ABA13" s="218"/>
      <c r="ABB13" s="218"/>
      <c r="ABC13" s="218"/>
      <c r="ABD13" s="218"/>
      <c r="ABE13" s="218"/>
      <c r="ABF13" s="218"/>
      <c r="ABG13" s="218"/>
      <c r="ABH13" s="218"/>
      <c r="ABI13" s="218"/>
      <c r="ABJ13" s="218"/>
      <c r="ABK13" s="218"/>
      <c r="ABL13" s="218"/>
      <c r="ABM13" s="218"/>
      <c r="ABN13" s="218"/>
      <c r="ABO13" s="218"/>
      <c r="ABP13" s="218"/>
      <c r="ABQ13" s="218"/>
      <c r="ABR13" s="218"/>
      <c r="ABS13" s="218"/>
      <c r="ABT13" s="218"/>
      <c r="ABU13" s="218"/>
      <c r="ABV13" s="218"/>
      <c r="ABW13" s="218"/>
      <c r="ABX13" s="218"/>
      <c r="ABY13" s="218"/>
      <c r="ABZ13" s="218"/>
      <c r="ACA13" s="218"/>
      <c r="ACB13" s="218"/>
      <c r="ACC13" s="218"/>
      <c r="ACD13" s="218"/>
      <c r="ACE13" s="218"/>
      <c r="ACF13" s="218"/>
      <c r="ACG13" s="218"/>
      <c r="ACH13" s="218"/>
      <c r="ACI13" s="218"/>
      <c r="ACJ13" s="218"/>
      <c r="ACK13" s="218"/>
      <c r="ACL13" s="218"/>
      <c r="ACM13" s="218"/>
      <c r="ACN13" s="218"/>
      <c r="ACO13" s="218"/>
      <c r="ACP13" s="218"/>
      <c r="ACQ13" s="218"/>
      <c r="ACR13" s="218"/>
      <c r="ACS13" s="218"/>
      <c r="ACT13" s="218"/>
      <c r="ACU13" s="218"/>
      <c r="ACV13" s="218"/>
      <c r="ACW13" s="218"/>
      <c r="ACX13" s="218"/>
      <c r="ACY13" s="218"/>
      <c r="ACZ13" s="218"/>
      <c r="ADA13" s="218"/>
      <c r="ADB13" s="218"/>
      <c r="ADC13" s="218"/>
      <c r="ADD13" s="218"/>
      <c r="ADE13" s="218"/>
      <c r="ADF13" s="218"/>
      <c r="ADG13" s="218"/>
      <c r="ADH13" s="218"/>
      <c r="ADI13" s="218"/>
      <c r="ADJ13" s="218"/>
      <c r="ADK13" s="218"/>
      <c r="ADL13" s="218"/>
      <c r="ADM13" s="218"/>
      <c r="ADN13" s="218"/>
      <c r="ADO13" s="218"/>
      <c r="ADP13" s="218"/>
      <c r="ADQ13" s="218"/>
      <c r="ADR13" s="218"/>
      <c r="ADS13" s="218"/>
      <c r="ADT13" s="218"/>
      <c r="ADU13" s="218"/>
      <c r="ADV13" s="218"/>
      <c r="ADW13" s="218"/>
      <c r="ADX13" s="218"/>
      <c r="ADY13" s="218"/>
      <c r="ADZ13" s="218"/>
      <c r="AEA13" s="218"/>
      <c r="AEB13" s="218"/>
      <c r="AEC13" s="218"/>
      <c r="AED13" s="218"/>
      <c r="AEE13" s="218"/>
      <c r="AEF13" s="218"/>
      <c r="AEG13" s="218"/>
      <c r="AEH13" s="218"/>
      <c r="AEI13" s="218"/>
      <c r="AEJ13" s="218"/>
      <c r="AEK13" s="218"/>
      <c r="AEL13" s="218"/>
      <c r="AEM13" s="218"/>
      <c r="AEN13" s="218"/>
      <c r="AEO13" s="218"/>
      <c r="AEP13" s="218"/>
      <c r="AEQ13" s="218"/>
      <c r="AER13" s="218"/>
      <c r="AES13" s="218"/>
      <c r="AET13" s="218"/>
      <c r="AEU13" s="218"/>
      <c r="AEV13" s="218"/>
      <c r="AEW13" s="218"/>
      <c r="AEX13" s="218"/>
      <c r="AEY13" s="218"/>
      <c r="AEZ13" s="218"/>
      <c r="AFA13" s="218"/>
      <c r="AFB13" s="218"/>
      <c r="AFC13" s="218"/>
      <c r="AFD13" s="218"/>
      <c r="AFE13" s="218"/>
      <c r="AFF13" s="218"/>
      <c r="AFG13" s="218"/>
      <c r="AFH13" s="218"/>
      <c r="AFI13" s="218"/>
      <c r="AFJ13" s="218"/>
      <c r="AFK13" s="218"/>
      <c r="AFL13" s="218"/>
      <c r="AFM13" s="218"/>
      <c r="AFN13" s="218"/>
      <c r="AFO13" s="218"/>
      <c r="AFP13" s="218"/>
      <c r="AFQ13" s="218"/>
      <c r="AFR13" s="218"/>
      <c r="AFS13" s="218"/>
      <c r="AFT13" s="218"/>
      <c r="AFU13" s="218"/>
      <c r="AFV13" s="218"/>
      <c r="AFW13" s="218"/>
      <c r="AFX13" s="218"/>
      <c r="AFY13" s="218"/>
      <c r="AFZ13" s="218"/>
      <c r="AGA13" s="218"/>
      <c r="AGB13" s="218"/>
      <c r="AGC13" s="218"/>
      <c r="AGD13" s="218"/>
      <c r="AGE13" s="218"/>
      <c r="AGF13" s="218"/>
      <c r="AGG13" s="218"/>
      <c r="AGH13" s="218"/>
      <c r="AGI13" s="218"/>
      <c r="AGJ13" s="218"/>
      <c r="AGK13" s="218"/>
      <c r="AGL13" s="218"/>
      <c r="AGM13" s="218"/>
      <c r="AGN13" s="218"/>
      <c r="AGO13" s="218"/>
      <c r="AGP13" s="218"/>
      <c r="AGQ13" s="218"/>
      <c r="AGR13" s="218"/>
      <c r="AGS13" s="218"/>
      <c r="AGT13" s="218"/>
      <c r="AGU13" s="218"/>
      <c r="AGV13" s="218"/>
      <c r="AGW13" s="218"/>
      <c r="AGX13" s="218"/>
      <c r="AGY13" s="218"/>
      <c r="AGZ13" s="218"/>
      <c r="AHA13" s="218"/>
      <c r="AHB13" s="218"/>
      <c r="AHC13" s="218"/>
      <c r="AHD13" s="218"/>
      <c r="AHE13" s="218"/>
      <c r="AHF13" s="218"/>
      <c r="AHG13" s="218"/>
      <c r="AHH13" s="218"/>
      <c r="AHI13" s="218"/>
      <c r="AHJ13" s="218"/>
      <c r="AHK13" s="218"/>
      <c r="AHL13" s="218"/>
      <c r="AHM13" s="218"/>
      <c r="AHN13" s="218"/>
      <c r="AHO13" s="218"/>
      <c r="AHP13" s="218"/>
      <c r="AHQ13" s="218"/>
      <c r="AHR13" s="218"/>
      <c r="AHS13" s="218"/>
      <c r="AHT13" s="218"/>
      <c r="AHU13" s="218"/>
      <c r="AHV13" s="218"/>
      <c r="AHW13" s="218"/>
      <c r="AHX13" s="218"/>
      <c r="AHY13" s="218"/>
      <c r="AHZ13" s="218"/>
      <c r="AIA13" s="218"/>
      <c r="AIB13" s="218"/>
      <c r="AIC13" s="218"/>
      <c r="AID13" s="218"/>
      <c r="AIE13" s="218"/>
      <c r="AIF13" s="218"/>
      <c r="AIG13" s="218"/>
      <c r="AIH13" s="218"/>
      <c r="AII13" s="218"/>
      <c r="AIJ13" s="218"/>
      <c r="AIK13" s="218"/>
      <c r="AIL13" s="218"/>
      <c r="AIM13" s="218"/>
      <c r="AIN13" s="218"/>
      <c r="AIO13" s="218"/>
      <c r="AIP13" s="218"/>
      <c r="AIQ13" s="218"/>
      <c r="AIR13" s="218"/>
      <c r="AIS13" s="218"/>
      <c r="AIT13" s="218"/>
      <c r="AIU13" s="218"/>
      <c r="AIV13" s="218"/>
      <c r="AIW13" s="218"/>
      <c r="AIX13" s="218"/>
      <c r="AIY13" s="218"/>
      <c r="AIZ13" s="218"/>
      <c r="AJA13" s="218"/>
      <c r="AJB13" s="218"/>
      <c r="AJC13" s="218"/>
      <c r="AJD13" s="218"/>
      <c r="AJE13" s="218"/>
      <c r="AJF13" s="218"/>
      <c r="AJG13" s="218"/>
      <c r="AJH13" s="218"/>
      <c r="AJI13" s="218"/>
      <c r="AJJ13" s="218"/>
      <c r="AJK13" s="218"/>
      <c r="AJL13" s="218"/>
      <c r="AJM13" s="218"/>
      <c r="AJN13" s="218"/>
      <c r="AJO13" s="218"/>
      <c r="AJP13" s="218"/>
      <c r="AJQ13" s="218"/>
      <c r="AJR13" s="218"/>
      <c r="AJS13" s="218"/>
      <c r="AJT13" s="218"/>
      <c r="AJU13" s="218"/>
      <c r="AJV13" s="218"/>
      <c r="AJW13" s="218"/>
      <c r="AJX13" s="218"/>
      <c r="AJY13" s="218"/>
      <c r="AJZ13" s="218"/>
      <c r="AKA13" s="218"/>
      <c r="AKB13" s="218"/>
      <c r="AKC13" s="218"/>
      <c r="AKD13" s="218"/>
      <c r="AKE13" s="218"/>
      <c r="AKF13" s="218"/>
      <c r="AKG13" s="218"/>
      <c r="AKH13" s="218"/>
      <c r="AKI13" s="218"/>
      <c r="AKJ13" s="218"/>
      <c r="AKK13" s="218"/>
      <c r="AKL13" s="218"/>
      <c r="AKM13" s="218"/>
      <c r="AKN13" s="218"/>
      <c r="AKO13" s="218"/>
      <c r="AKP13" s="218"/>
      <c r="AKQ13" s="218"/>
      <c r="AKR13" s="218"/>
      <c r="AKS13" s="218"/>
      <c r="AKT13" s="218"/>
      <c r="AKU13" s="218"/>
      <c r="AKV13" s="218"/>
      <c r="AKW13" s="218"/>
      <c r="AKX13" s="218"/>
      <c r="AKY13" s="218"/>
      <c r="AKZ13" s="218"/>
      <c r="ALA13" s="218"/>
      <c r="ALB13" s="218"/>
      <c r="ALC13" s="218"/>
      <c r="ALD13" s="218"/>
      <c r="ALE13" s="218"/>
      <c r="ALF13" s="218"/>
      <c r="ALG13" s="218"/>
      <c r="ALH13" s="218"/>
      <c r="ALI13" s="218"/>
      <c r="ALJ13" s="218"/>
      <c r="ALK13" s="218"/>
      <c r="ALL13" s="218"/>
      <c r="ALM13" s="218"/>
      <c r="ALN13" s="218"/>
      <c r="ALO13" s="218"/>
      <c r="ALP13" s="218"/>
      <c r="ALQ13" s="218"/>
      <c r="ALR13" s="218"/>
      <c r="ALS13" s="218"/>
      <c r="ALT13" s="218"/>
      <c r="ALU13" s="218"/>
      <c r="ALV13" s="218"/>
      <c r="ALW13" s="218"/>
      <c r="ALX13" s="218"/>
      <c r="ALY13" s="218"/>
      <c r="ALZ13" s="218"/>
      <c r="AMA13" s="218"/>
      <c r="AMB13" s="218"/>
      <c r="AMC13" s="218"/>
      <c r="AMD13" s="218"/>
      <c r="AME13" s="218"/>
      <c r="AMF13" s="218"/>
      <c r="AMG13" s="218"/>
      <c r="AMH13" s="218"/>
      <c r="AMI13" s="218"/>
      <c r="AMJ13" s="218"/>
      <c r="AMK13" s="218"/>
      <c r="AML13" s="218"/>
      <c r="AMM13" s="218"/>
      <c r="AMN13" s="218"/>
      <c r="AMO13" s="218"/>
      <c r="AMP13" s="218"/>
      <c r="AMQ13" s="218"/>
      <c r="AMR13" s="218"/>
      <c r="AMS13" s="218"/>
      <c r="AMT13" s="218"/>
      <c r="AMU13" s="218"/>
      <c r="AMV13" s="218"/>
      <c r="AMW13" s="218"/>
      <c r="AMX13" s="218"/>
      <c r="AMY13" s="218"/>
      <c r="AMZ13" s="218"/>
      <c r="ANA13" s="218"/>
      <c r="ANB13" s="218"/>
      <c r="ANC13" s="218"/>
      <c r="AND13" s="218"/>
      <c r="ANE13" s="218"/>
      <c r="ANF13" s="218"/>
      <c r="ANG13" s="218"/>
      <c r="ANH13" s="218"/>
      <c r="ANI13" s="218"/>
      <c r="ANJ13" s="218"/>
      <c r="ANK13" s="218"/>
      <c r="ANL13" s="218"/>
      <c r="ANM13" s="218"/>
      <c r="ANN13" s="218"/>
      <c r="ANO13" s="218"/>
      <c r="ANP13" s="218"/>
      <c r="ANQ13" s="218"/>
      <c r="ANR13" s="218"/>
      <c r="ANS13" s="218"/>
      <c r="ANT13" s="218"/>
      <c r="ANU13" s="218"/>
      <c r="ANV13" s="218"/>
      <c r="ANW13" s="218"/>
      <c r="ANX13" s="218"/>
      <c r="ANY13" s="218"/>
      <c r="ANZ13" s="218"/>
      <c r="AOA13" s="218"/>
      <c r="AOB13" s="218"/>
      <c r="AOC13" s="218"/>
      <c r="AOD13" s="218"/>
      <c r="AOE13" s="218"/>
      <c r="AOF13" s="218"/>
      <c r="AOG13" s="218"/>
      <c r="AOH13" s="218"/>
      <c r="AOI13" s="218"/>
      <c r="AOJ13" s="218"/>
      <c r="AOK13" s="218"/>
      <c r="AOL13" s="218"/>
      <c r="AOM13" s="218"/>
      <c r="AON13" s="218"/>
      <c r="AOO13" s="218"/>
      <c r="AOP13" s="218"/>
      <c r="AOQ13" s="218"/>
      <c r="AOR13" s="218"/>
      <c r="AOS13" s="218"/>
      <c r="AOT13" s="218"/>
      <c r="AOU13" s="218"/>
      <c r="AOV13" s="218"/>
      <c r="AOW13" s="218"/>
      <c r="AOX13" s="218"/>
      <c r="AOY13" s="218"/>
      <c r="AOZ13" s="218"/>
      <c r="APA13" s="218"/>
      <c r="APB13" s="218"/>
      <c r="APC13" s="218"/>
      <c r="APD13" s="218"/>
      <c r="APE13" s="218"/>
      <c r="APF13" s="218"/>
      <c r="APG13" s="218"/>
      <c r="APH13" s="218"/>
      <c r="API13" s="218"/>
      <c r="APJ13" s="218"/>
      <c r="APK13" s="218"/>
      <c r="APL13" s="218"/>
      <c r="APM13" s="218"/>
      <c r="APN13" s="218"/>
      <c r="APO13" s="218"/>
      <c r="APP13" s="218"/>
      <c r="APQ13" s="218"/>
      <c r="APR13" s="218"/>
      <c r="APS13" s="218"/>
      <c r="APT13" s="218"/>
      <c r="APU13" s="218"/>
      <c r="APV13" s="218"/>
      <c r="APW13" s="218"/>
      <c r="APX13" s="218"/>
      <c r="APY13" s="218"/>
      <c r="APZ13" s="218"/>
      <c r="AQA13" s="218"/>
      <c r="AQB13" s="218"/>
      <c r="AQC13" s="218"/>
      <c r="AQD13" s="218"/>
      <c r="AQE13" s="218"/>
      <c r="AQF13" s="218"/>
      <c r="AQG13" s="218"/>
      <c r="AQH13" s="218"/>
      <c r="AQI13" s="218"/>
      <c r="AQJ13" s="218"/>
      <c r="AQK13" s="218"/>
      <c r="AQL13" s="218"/>
      <c r="AQM13" s="218"/>
      <c r="AQN13" s="218"/>
      <c r="AQO13" s="218"/>
      <c r="AQP13" s="218"/>
      <c r="AQQ13" s="218"/>
      <c r="AQR13" s="218"/>
      <c r="AQS13" s="218"/>
      <c r="AQT13" s="218"/>
      <c r="AQU13" s="218"/>
      <c r="AQV13" s="218"/>
      <c r="AQW13" s="218"/>
      <c r="AQX13" s="218"/>
      <c r="AQY13" s="218"/>
      <c r="AQZ13" s="218"/>
      <c r="ARA13" s="218"/>
      <c r="ARB13" s="218"/>
      <c r="ARC13" s="218"/>
      <c r="ARD13" s="218"/>
      <c r="ARE13" s="218"/>
      <c r="ARF13" s="218"/>
      <c r="ARG13" s="218"/>
      <c r="ARH13" s="218"/>
      <c r="ARI13" s="218"/>
      <c r="ARJ13" s="218"/>
      <c r="ARK13" s="218"/>
      <c r="ARL13" s="218"/>
      <c r="ARM13" s="218"/>
      <c r="ARN13" s="218"/>
      <c r="ARO13" s="218"/>
      <c r="ARP13" s="218"/>
      <c r="ARQ13" s="218"/>
      <c r="ARR13" s="218"/>
      <c r="ARS13" s="218"/>
      <c r="ART13" s="218"/>
      <c r="ARU13" s="218"/>
      <c r="ARV13" s="218"/>
      <c r="ARW13" s="218"/>
      <c r="ARX13" s="218"/>
      <c r="ARY13" s="218"/>
      <c r="ARZ13" s="218"/>
      <c r="ASA13" s="218"/>
      <c r="ASB13" s="218"/>
      <c r="ASC13" s="218"/>
      <c r="ASD13" s="218"/>
      <c r="ASE13" s="218"/>
      <c r="ASF13" s="218"/>
      <c r="ASG13" s="218"/>
      <c r="ASH13" s="218"/>
      <c r="ASI13" s="218"/>
      <c r="ASJ13" s="218"/>
      <c r="ASK13" s="218"/>
      <c r="ASL13" s="218"/>
      <c r="ASM13" s="218"/>
      <c r="ASN13" s="218"/>
      <c r="ASO13" s="218"/>
      <c r="ASP13" s="218"/>
      <c r="ASQ13" s="218"/>
      <c r="ASR13" s="218"/>
      <c r="ASS13" s="218"/>
      <c r="AST13" s="218"/>
      <c r="ASU13" s="218"/>
      <c r="ASV13" s="218"/>
      <c r="ASW13" s="218"/>
      <c r="ASX13" s="218"/>
      <c r="ASY13" s="218"/>
      <c r="ASZ13" s="218"/>
      <c r="ATA13" s="218"/>
      <c r="ATB13" s="218"/>
      <c r="ATC13" s="218"/>
      <c r="ATD13" s="218"/>
      <c r="ATE13" s="218"/>
      <c r="ATF13" s="218"/>
      <c r="ATG13" s="218"/>
      <c r="ATH13" s="218"/>
      <c r="ATI13" s="218"/>
      <c r="ATJ13" s="218"/>
      <c r="ATK13" s="218"/>
      <c r="ATL13" s="218"/>
      <c r="ATM13" s="218"/>
      <c r="ATN13" s="218"/>
      <c r="ATO13" s="218"/>
      <c r="ATP13" s="218"/>
      <c r="ATQ13" s="218"/>
      <c r="ATR13" s="218"/>
      <c r="ATS13" s="218"/>
      <c r="ATT13" s="218"/>
      <c r="ATU13" s="218"/>
      <c r="ATV13" s="218"/>
      <c r="ATW13" s="218"/>
      <c r="ATX13" s="218"/>
      <c r="ATY13" s="218"/>
      <c r="ATZ13" s="218"/>
      <c r="AUA13" s="218"/>
      <c r="AUB13" s="218"/>
      <c r="AUC13" s="218"/>
      <c r="AUD13" s="218"/>
      <c r="AUE13" s="218"/>
      <c r="AUF13" s="218"/>
      <c r="AUG13" s="218"/>
      <c r="AUH13" s="218"/>
      <c r="AUI13" s="218"/>
      <c r="AUJ13" s="218"/>
      <c r="AUK13" s="218"/>
      <c r="AUL13" s="218"/>
      <c r="AUM13" s="218"/>
      <c r="AUN13" s="218"/>
      <c r="AUO13" s="218"/>
      <c r="AUP13" s="218"/>
      <c r="AUQ13" s="218"/>
      <c r="AUR13" s="218"/>
      <c r="AUS13" s="218"/>
      <c r="AUT13" s="218"/>
      <c r="AUU13" s="218"/>
      <c r="AUV13" s="218"/>
      <c r="AUW13" s="218"/>
      <c r="AUX13" s="218"/>
      <c r="AUY13" s="218"/>
      <c r="AUZ13" s="218"/>
      <c r="AVA13" s="218"/>
      <c r="AVB13" s="218"/>
      <c r="AVC13" s="218"/>
      <c r="AVD13" s="218"/>
      <c r="AVE13" s="218"/>
      <c r="AVF13" s="218"/>
      <c r="AVG13" s="218"/>
      <c r="AVH13" s="218"/>
      <c r="AVI13" s="218"/>
      <c r="AVJ13" s="218"/>
      <c r="AVK13" s="218"/>
      <c r="AVL13" s="218"/>
      <c r="AVM13" s="218"/>
      <c r="AVN13" s="218"/>
      <c r="AVO13" s="218"/>
      <c r="AVP13" s="218"/>
      <c r="AVQ13" s="218"/>
      <c r="AVR13" s="218"/>
      <c r="AVS13" s="218"/>
      <c r="AVT13" s="218"/>
      <c r="AVU13" s="218"/>
      <c r="AVV13" s="218"/>
      <c r="AVW13" s="218"/>
      <c r="AVX13" s="218"/>
      <c r="AVY13" s="218"/>
      <c r="AVZ13" s="218"/>
      <c r="AWA13" s="218"/>
      <c r="AWB13" s="218"/>
      <c r="AWC13" s="218"/>
      <c r="AWD13" s="218"/>
      <c r="AWE13" s="218"/>
      <c r="AWF13" s="218"/>
      <c r="AWG13" s="218"/>
      <c r="AWH13" s="218"/>
      <c r="AWI13" s="218"/>
      <c r="AWJ13" s="218"/>
      <c r="AWK13" s="218"/>
      <c r="AWL13" s="218"/>
      <c r="AWM13" s="218"/>
      <c r="AWN13" s="218"/>
      <c r="AWO13" s="218"/>
      <c r="AWP13" s="218"/>
      <c r="AWQ13" s="218"/>
      <c r="AWR13" s="218"/>
      <c r="AWS13" s="218"/>
      <c r="AWT13" s="218"/>
      <c r="AWU13" s="218"/>
      <c r="AWV13" s="218"/>
      <c r="AWW13" s="218"/>
      <c r="AWX13" s="218"/>
      <c r="AWY13" s="218"/>
      <c r="AWZ13" s="218"/>
      <c r="AXA13" s="218"/>
      <c r="AXB13" s="218"/>
      <c r="AXC13" s="218"/>
      <c r="AXD13" s="218"/>
      <c r="AXE13" s="218"/>
      <c r="AXF13" s="218"/>
      <c r="AXG13" s="218"/>
      <c r="AXH13" s="218"/>
      <c r="AXI13" s="218"/>
      <c r="AXJ13" s="218"/>
      <c r="AXK13" s="218"/>
      <c r="AXL13" s="218"/>
      <c r="AXM13" s="218"/>
      <c r="AXN13" s="218"/>
      <c r="AXO13" s="218"/>
      <c r="AXP13" s="218"/>
      <c r="AXQ13" s="218"/>
      <c r="AXR13" s="218"/>
      <c r="AXS13" s="218"/>
      <c r="AXT13" s="218"/>
      <c r="AXU13" s="218"/>
      <c r="AXV13" s="218"/>
      <c r="AXW13" s="218"/>
      <c r="AXX13" s="218"/>
      <c r="AXY13" s="218"/>
      <c r="AXZ13" s="218"/>
      <c r="AYA13" s="218"/>
      <c r="AYB13" s="218"/>
      <c r="AYC13" s="218"/>
      <c r="AYD13" s="218"/>
      <c r="AYE13" s="218"/>
      <c r="AYF13" s="218"/>
      <c r="AYG13" s="218"/>
      <c r="AYH13" s="218"/>
      <c r="AYI13" s="218"/>
      <c r="AYJ13" s="218"/>
      <c r="AYK13" s="218"/>
      <c r="AYL13" s="218"/>
      <c r="AYM13" s="218"/>
      <c r="AYN13" s="218"/>
      <c r="AYO13" s="218"/>
      <c r="AYP13" s="218"/>
      <c r="AYQ13" s="218"/>
      <c r="AYR13" s="218"/>
      <c r="AYS13" s="218"/>
      <c r="AYT13" s="218"/>
      <c r="AYU13" s="218"/>
      <c r="AYV13" s="218"/>
      <c r="AYW13" s="218"/>
      <c r="AYX13" s="218"/>
      <c r="AYY13" s="218"/>
      <c r="AYZ13" s="218"/>
      <c r="AZA13" s="218"/>
      <c r="AZB13" s="218"/>
      <c r="AZC13" s="218"/>
      <c r="AZD13" s="218"/>
      <c r="AZE13" s="218"/>
      <c r="AZF13" s="218"/>
      <c r="AZG13" s="218"/>
      <c r="AZH13" s="218"/>
      <c r="AZI13" s="218"/>
      <c r="AZJ13" s="218"/>
      <c r="AZK13" s="218"/>
      <c r="AZL13" s="218"/>
      <c r="AZM13" s="218"/>
      <c r="AZN13" s="218"/>
      <c r="AZO13" s="218"/>
      <c r="AZP13" s="218"/>
      <c r="AZQ13" s="218"/>
      <c r="AZR13" s="218"/>
      <c r="AZS13" s="218"/>
      <c r="AZT13" s="218"/>
      <c r="AZU13" s="218"/>
      <c r="AZV13" s="218"/>
      <c r="AZW13" s="218"/>
      <c r="AZX13" s="218"/>
      <c r="AZY13" s="218"/>
      <c r="AZZ13" s="218"/>
      <c r="BAA13" s="218"/>
      <c r="BAB13" s="218"/>
      <c r="BAC13" s="218"/>
      <c r="BAD13" s="218"/>
      <c r="BAE13" s="218"/>
      <c r="BAF13" s="218"/>
      <c r="BAG13" s="218"/>
      <c r="BAH13" s="218"/>
      <c r="BAI13" s="218"/>
      <c r="BAJ13" s="218"/>
      <c r="BAK13" s="218"/>
      <c r="BAL13" s="218"/>
      <c r="BAM13" s="218"/>
      <c r="BAN13" s="218"/>
      <c r="BAO13" s="218"/>
      <c r="BAP13" s="218"/>
      <c r="BAQ13" s="218"/>
      <c r="BAR13" s="218"/>
      <c r="BAS13" s="218"/>
      <c r="BAT13" s="218"/>
      <c r="BAU13" s="218"/>
      <c r="BAV13" s="218"/>
      <c r="BAW13" s="218"/>
      <c r="BAX13" s="218"/>
      <c r="BAY13" s="218"/>
      <c r="BAZ13" s="218"/>
      <c r="BBA13" s="218"/>
      <c r="BBB13" s="218"/>
      <c r="BBC13" s="218"/>
      <c r="BBD13" s="218"/>
      <c r="BBE13" s="218"/>
      <c r="BBF13" s="218"/>
      <c r="BBG13" s="218"/>
      <c r="BBH13" s="218"/>
      <c r="BBI13" s="218"/>
      <c r="BBJ13" s="218"/>
      <c r="BBK13" s="218"/>
      <c r="BBL13" s="218"/>
      <c r="BBM13" s="218"/>
      <c r="BBN13" s="218"/>
      <c r="BBO13" s="218"/>
      <c r="BBP13" s="218"/>
      <c r="BBQ13" s="218"/>
      <c r="BBR13" s="218"/>
      <c r="BBS13" s="218"/>
      <c r="BBT13" s="218"/>
      <c r="BBU13" s="218"/>
      <c r="BBV13" s="218"/>
      <c r="BBW13" s="218"/>
      <c r="BBX13" s="218"/>
      <c r="BBY13" s="218"/>
      <c r="BBZ13" s="218"/>
      <c r="BCA13" s="218"/>
      <c r="BCB13" s="218"/>
      <c r="BCC13" s="218"/>
      <c r="BCD13" s="218"/>
      <c r="BCE13" s="218"/>
      <c r="BCF13" s="218"/>
      <c r="BCG13" s="218"/>
      <c r="BCH13" s="218"/>
      <c r="BCI13" s="218"/>
      <c r="BCJ13" s="218"/>
      <c r="BCK13" s="218"/>
      <c r="BCL13" s="218"/>
      <c r="BCM13" s="218"/>
      <c r="BCN13" s="218"/>
      <c r="BCO13" s="218"/>
      <c r="BCP13" s="218"/>
      <c r="BCQ13" s="218"/>
      <c r="BCR13" s="218"/>
      <c r="BCS13" s="218"/>
      <c r="BCT13" s="218"/>
      <c r="BCU13" s="218"/>
      <c r="BCV13" s="218"/>
      <c r="BCW13" s="218"/>
      <c r="BCX13" s="218"/>
      <c r="BCY13" s="218"/>
      <c r="BCZ13" s="218"/>
      <c r="BDA13" s="218"/>
      <c r="BDB13" s="218"/>
      <c r="BDC13" s="218"/>
      <c r="BDD13" s="218"/>
      <c r="BDE13" s="218"/>
      <c r="BDF13" s="218"/>
      <c r="BDG13" s="218"/>
      <c r="BDH13" s="218"/>
      <c r="BDI13" s="218"/>
      <c r="BDJ13" s="218"/>
      <c r="BDK13" s="218"/>
      <c r="BDL13" s="218"/>
      <c r="BDM13" s="218"/>
      <c r="BDN13" s="218"/>
      <c r="BDO13" s="218"/>
      <c r="BDP13" s="218"/>
      <c r="BDQ13" s="218"/>
      <c r="BDR13" s="218"/>
      <c r="BDS13" s="218"/>
      <c r="BDT13" s="218"/>
      <c r="BDU13" s="218"/>
    </row>
    <row r="14" spans="1:1477" ht="12" customHeight="1" thickBot="1">
      <c r="B14" s="254"/>
      <c r="C14" s="254"/>
      <c r="D14" s="254"/>
      <c r="E14" s="72"/>
      <c r="F14" s="254"/>
      <c r="G14" s="254"/>
      <c r="H14" s="221"/>
      <c r="I14" s="255"/>
      <c r="J14" s="255"/>
      <c r="K14" s="255"/>
      <c r="L14" s="255"/>
      <c r="M14" s="165"/>
      <c r="N14" s="73"/>
      <c r="O14" s="255"/>
      <c r="P14" s="97"/>
      <c r="Q14" s="97"/>
      <c r="R14" s="255"/>
      <c r="S14" s="255"/>
      <c r="T14" s="256"/>
      <c r="U14" s="256"/>
      <c r="V14" s="256"/>
      <c r="W14" s="256"/>
      <c r="X14" s="256"/>
      <c r="Y14" s="225"/>
      <c r="Z14" s="225"/>
      <c r="AA14" s="225"/>
      <c r="AB14" s="225"/>
      <c r="AC14" s="225"/>
      <c r="AD14" s="165"/>
      <c r="AE14" s="73"/>
      <c r="AF14" s="225"/>
      <c r="AG14" s="225"/>
      <c r="AH14" s="97"/>
      <c r="AI14" s="97"/>
      <c r="AJ14" s="257"/>
      <c r="AK14" s="257"/>
      <c r="AL14" s="95"/>
      <c r="AM14" s="95"/>
      <c r="AN14" s="257"/>
      <c r="AO14" s="257"/>
      <c r="AP14" s="95"/>
      <c r="AQ14" s="95"/>
      <c r="AR14" s="257"/>
      <c r="AS14" s="257"/>
      <c r="AT14" s="95"/>
      <c r="AU14" s="95"/>
      <c r="AV14" s="257"/>
      <c r="AW14" s="257"/>
      <c r="AX14" s="95"/>
      <c r="AY14" s="95"/>
      <c r="AZ14" s="257"/>
      <c r="BA14" s="257"/>
      <c r="BB14" s="95"/>
      <c r="BC14" s="95"/>
      <c r="BD14" s="257"/>
      <c r="BE14" s="257"/>
      <c r="BF14" s="95"/>
      <c r="BG14" s="95"/>
      <c r="BH14" s="257"/>
      <c r="BI14" s="257"/>
      <c r="BJ14" s="95"/>
      <c r="BK14" s="95"/>
      <c r="BL14" s="257"/>
      <c r="BM14" s="257"/>
      <c r="BN14" s="95"/>
      <c r="BO14" s="95"/>
      <c r="BP14" s="257"/>
      <c r="BQ14" s="257"/>
      <c r="BR14" s="95"/>
      <c r="BS14" s="95"/>
      <c r="BT14" s="257"/>
      <c r="BU14" s="257"/>
      <c r="BV14" s="95"/>
      <c r="BW14" s="95"/>
      <c r="BX14" s="257"/>
      <c r="BY14" s="257"/>
      <c r="BZ14" s="95"/>
      <c r="CA14" s="95"/>
      <c r="CB14" s="257"/>
      <c r="CC14" s="257"/>
      <c r="CD14" s="95"/>
      <c r="CE14" s="95"/>
      <c r="CF14" s="257"/>
      <c r="CG14" s="257"/>
      <c r="CH14" s="95"/>
      <c r="CI14" s="95"/>
      <c r="CJ14" s="257"/>
      <c r="CK14" s="257"/>
      <c r="CL14" s="95"/>
      <c r="CM14" s="95"/>
      <c r="CN14" s="258"/>
      <c r="CO14" s="258"/>
      <c r="CP14" s="258"/>
      <c r="CQ14" s="258"/>
      <c r="CR14" s="258"/>
      <c r="CS14" s="258"/>
      <c r="CT14" s="72"/>
      <c r="CU14" s="254"/>
      <c r="CV14" s="254"/>
      <c r="CW14" s="72"/>
      <c r="CX14" s="72"/>
      <c r="CY14" s="254"/>
      <c r="CZ14" s="254"/>
      <c r="DA14" s="254"/>
      <c r="DB14" s="256"/>
      <c r="DC14" s="255"/>
      <c r="DD14" s="259"/>
    </row>
    <row r="15" spans="1:1477" s="7" customFormat="1" ht="24" customHeight="1" thickTop="1" thickBot="1">
      <c r="B15" s="319" t="s">
        <v>518</v>
      </c>
      <c r="C15" s="320"/>
      <c r="D15" s="321"/>
      <c r="E15" s="8"/>
      <c r="F15" s="9"/>
      <c r="G15" s="166">
        <f>IF(B11="","",ROWS(B11:B14)-1)</f>
        <v>3</v>
      </c>
      <c r="H15" s="10">
        <f>SUM(H11:H14)</f>
        <v>3</v>
      </c>
      <c r="I15" s="10">
        <f>SUM(I11:I14)</f>
        <v>3</v>
      </c>
      <c r="J15" s="10">
        <f>SUM(J11:J14)</f>
        <v>485</v>
      </c>
      <c r="K15" s="10">
        <f>SUM(K11:K14)</f>
        <v>528</v>
      </c>
      <c r="L15" s="10">
        <f>SUM(L11:L14)</f>
        <v>503</v>
      </c>
      <c r="M15" s="167">
        <f>IF(G15="",0,N15/G15)</f>
        <v>1</v>
      </c>
      <c r="N15" s="10">
        <f t="shared" ref="N15:AC15" si="10">SUM(N11:N14)</f>
        <v>3</v>
      </c>
      <c r="O15" s="10">
        <f t="shared" si="10"/>
        <v>25</v>
      </c>
      <c r="P15" s="10">
        <f t="shared" si="10"/>
        <v>0</v>
      </c>
      <c r="Q15" s="10">
        <f t="shared" si="10"/>
        <v>0</v>
      </c>
      <c r="R15" s="10">
        <f t="shared" si="10"/>
        <v>43</v>
      </c>
      <c r="S15" s="10">
        <f t="shared" si="10"/>
        <v>0</v>
      </c>
      <c r="T15" s="12">
        <f t="shared" si="10"/>
        <v>5276221</v>
      </c>
      <c r="U15" s="12">
        <f t="shared" si="10"/>
        <v>141730</v>
      </c>
      <c r="V15" s="12">
        <f t="shared" si="10"/>
        <v>5134491</v>
      </c>
      <c r="W15" s="12">
        <f t="shared" si="10"/>
        <v>5320448</v>
      </c>
      <c r="X15" s="12">
        <f t="shared" si="10"/>
        <v>5245832</v>
      </c>
      <c r="Y15" s="12">
        <f t="shared" si="10"/>
        <v>0</v>
      </c>
      <c r="Z15" s="12">
        <f t="shared" si="10"/>
        <v>0</v>
      </c>
      <c r="AA15" s="12">
        <f t="shared" si="10"/>
        <v>0</v>
      </c>
      <c r="AB15" s="12">
        <f t="shared" si="10"/>
        <v>5245832</v>
      </c>
      <c r="AC15" s="12">
        <f t="shared" si="10"/>
        <v>5247102</v>
      </c>
      <c r="AD15" s="167">
        <f>IF(G15="",0,AE15/G15)</f>
        <v>1</v>
      </c>
      <c r="AE15" s="170">
        <f t="shared" ref="AE15:CM15" si="11">SUM(AE11:AE14)</f>
        <v>3</v>
      </c>
      <c r="AF15" s="12">
        <f t="shared" si="11"/>
        <v>1271</v>
      </c>
      <c r="AG15" s="12">
        <f t="shared" si="11"/>
        <v>44227</v>
      </c>
      <c r="AH15" s="170">
        <f t="shared" si="11"/>
        <v>12</v>
      </c>
      <c r="AI15" s="170">
        <f t="shared" si="11"/>
        <v>17</v>
      </c>
      <c r="AJ15" s="170">
        <f t="shared" si="11"/>
        <v>14</v>
      </c>
      <c r="AK15" s="170">
        <f t="shared" si="11"/>
        <v>0</v>
      </c>
      <c r="AL15" s="12">
        <f t="shared" si="11"/>
        <v>37826</v>
      </c>
      <c r="AM15" s="12">
        <f t="shared" si="11"/>
        <v>0</v>
      </c>
      <c r="AN15" s="170">
        <f t="shared" si="11"/>
        <v>0</v>
      </c>
      <c r="AO15" s="170">
        <f t="shared" si="11"/>
        <v>0</v>
      </c>
      <c r="AP15" s="12">
        <f t="shared" si="11"/>
        <v>38283</v>
      </c>
      <c r="AQ15" s="12">
        <f t="shared" si="11"/>
        <v>12197</v>
      </c>
      <c r="AR15" s="170">
        <f t="shared" si="11"/>
        <v>0</v>
      </c>
      <c r="AS15" s="170">
        <f t="shared" si="11"/>
        <v>0</v>
      </c>
      <c r="AT15" s="12">
        <f t="shared" si="11"/>
        <v>0</v>
      </c>
      <c r="AU15" s="12">
        <f t="shared" si="11"/>
        <v>0</v>
      </c>
      <c r="AV15" s="170">
        <f t="shared" si="11"/>
        <v>0</v>
      </c>
      <c r="AW15" s="170">
        <f t="shared" si="11"/>
        <v>0</v>
      </c>
      <c r="AX15" s="12">
        <f t="shared" si="11"/>
        <v>0</v>
      </c>
      <c r="AY15" s="12">
        <f t="shared" si="11"/>
        <v>0</v>
      </c>
      <c r="AZ15" s="170">
        <f t="shared" si="11"/>
        <v>0</v>
      </c>
      <c r="BA15" s="170">
        <f t="shared" si="11"/>
        <v>0</v>
      </c>
      <c r="BB15" s="12">
        <f t="shared" si="11"/>
        <v>0</v>
      </c>
      <c r="BC15" s="12">
        <f t="shared" si="11"/>
        <v>0</v>
      </c>
      <c r="BD15" s="170">
        <f t="shared" si="11"/>
        <v>0</v>
      </c>
      <c r="BE15" s="170">
        <f t="shared" si="11"/>
        <v>0</v>
      </c>
      <c r="BF15" s="12">
        <f t="shared" si="11"/>
        <v>7144</v>
      </c>
      <c r="BG15" s="12">
        <f t="shared" si="11"/>
        <v>0</v>
      </c>
      <c r="BH15" s="170">
        <f t="shared" si="11"/>
        <v>0</v>
      </c>
      <c r="BI15" s="170">
        <f t="shared" si="11"/>
        <v>0</v>
      </c>
      <c r="BJ15" s="12">
        <f t="shared" si="11"/>
        <v>0</v>
      </c>
      <c r="BK15" s="12">
        <f t="shared" si="11"/>
        <v>0</v>
      </c>
      <c r="BL15" s="170">
        <f t="shared" si="11"/>
        <v>0</v>
      </c>
      <c r="BM15" s="170">
        <f t="shared" si="11"/>
        <v>0</v>
      </c>
      <c r="BN15" s="12">
        <f t="shared" si="11"/>
        <v>0</v>
      </c>
      <c r="BO15" s="12">
        <f t="shared" si="11"/>
        <v>0</v>
      </c>
      <c r="BP15" s="170">
        <f t="shared" si="11"/>
        <v>0</v>
      </c>
      <c r="BQ15" s="170">
        <f t="shared" si="11"/>
        <v>0</v>
      </c>
      <c r="BR15" s="12">
        <f t="shared" si="11"/>
        <v>4856</v>
      </c>
      <c r="BS15" s="12">
        <f t="shared" si="11"/>
        <v>0</v>
      </c>
      <c r="BT15" s="170">
        <f t="shared" si="11"/>
        <v>0</v>
      </c>
      <c r="BU15" s="170">
        <f t="shared" si="11"/>
        <v>0</v>
      </c>
      <c r="BV15" s="12">
        <f t="shared" si="11"/>
        <v>0</v>
      </c>
      <c r="BW15" s="12">
        <f t="shared" si="11"/>
        <v>0</v>
      </c>
      <c r="BX15" s="170">
        <f t="shared" si="11"/>
        <v>0</v>
      </c>
      <c r="BY15" s="170">
        <f t="shared" si="11"/>
        <v>0</v>
      </c>
      <c r="BZ15" s="12">
        <f t="shared" si="11"/>
        <v>0</v>
      </c>
      <c r="CA15" s="12">
        <f t="shared" si="11"/>
        <v>0</v>
      </c>
      <c r="CB15" s="170">
        <f t="shared" si="11"/>
        <v>0</v>
      </c>
      <c r="CC15" s="170">
        <f t="shared" si="11"/>
        <v>0</v>
      </c>
      <c r="CD15" s="12">
        <f t="shared" si="11"/>
        <v>0</v>
      </c>
      <c r="CE15" s="12">
        <f t="shared" si="11"/>
        <v>0</v>
      </c>
      <c r="CF15" s="170">
        <f t="shared" si="11"/>
        <v>0</v>
      </c>
      <c r="CG15" s="170">
        <f t="shared" si="11"/>
        <v>0</v>
      </c>
      <c r="CH15" s="12">
        <f t="shared" si="11"/>
        <v>0</v>
      </c>
      <c r="CI15" s="12">
        <f t="shared" si="11"/>
        <v>0</v>
      </c>
      <c r="CJ15" s="170">
        <f t="shared" si="11"/>
        <v>14</v>
      </c>
      <c r="CK15" s="170">
        <f t="shared" si="11"/>
        <v>0</v>
      </c>
      <c r="CL15" s="12">
        <f t="shared" si="11"/>
        <v>88109</v>
      </c>
      <c r="CM15" s="12">
        <f t="shared" si="11"/>
        <v>12197</v>
      </c>
      <c r="CN15" s="14"/>
      <c r="CO15" s="14"/>
      <c r="CP15" s="14"/>
      <c r="CQ15" s="14"/>
      <c r="CR15" s="14"/>
      <c r="CS15" s="14"/>
      <c r="CT15" s="8"/>
      <c r="CU15" s="9"/>
      <c r="CV15" s="9"/>
      <c r="CW15" s="8"/>
      <c r="CX15" s="8"/>
      <c r="CY15" s="9"/>
      <c r="CZ15" s="9"/>
      <c r="DA15" s="9"/>
      <c r="DB15" s="12"/>
      <c r="DC15" s="14"/>
      <c r="DD15" s="16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  <c r="AAA15" s="128"/>
      <c r="AAB15" s="128"/>
      <c r="AAC15" s="128"/>
      <c r="AAD15" s="128"/>
      <c r="AAE15" s="128"/>
      <c r="AAF15" s="128"/>
      <c r="AAG15" s="128"/>
      <c r="AAH15" s="128"/>
      <c r="AAI15" s="128"/>
      <c r="AAJ15" s="128"/>
      <c r="AAK15" s="128"/>
      <c r="AAL15" s="128"/>
      <c r="AAM15" s="128"/>
      <c r="AAN15" s="128"/>
      <c r="AAO15" s="128"/>
      <c r="AAP15" s="128"/>
      <c r="AAQ15" s="128"/>
      <c r="AAR15" s="128"/>
      <c r="AAS15" s="128"/>
      <c r="AAT15" s="128"/>
      <c r="AAU15" s="128"/>
      <c r="AAV15" s="128"/>
      <c r="AAW15" s="128"/>
      <c r="AAX15" s="128"/>
      <c r="AAY15" s="128"/>
      <c r="AAZ15" s="128"/>
      <c r="ABA15" s="128"/>
      <c r="ABB15" s="128"/>
      <c r="ABC15" s="128"/>
      <c r="ABD15" s="128"/>
      <c r="ABE15" s="128"/>
      <c r="ABF15" s="128"/>
      <c r="ABG15" s="128"/>
      <c r="ABH15" s="128"/>
      <c r="ABI15" s="128"/>
      <c r="ABJ15" s="128"/>
      <c r="ABK15" s="128"/>
      <c r="ABL15" s="128"/>
      <c r="ABM15" s="128"/>
      <c r="ABN15" s="128"/>
      <c r="ABO15" s="128"/>
      <c r="ABP15" s="128"/>
      <c r="ABQ15" s="128"/>
      <c r="ABR15" s="128"/>
      <c r="ABS15" s="128"/>
      <c r="ABT15" s="128"/>
      <c r="ABU15" s="128"/>
      <c r="ABV15" s="128"/>
      <c r="ABW15" s="128"/>
      <c r="ABX15" s="128"/>
      <c r="ABY15" s="128"/>
      <c r="ABZ15" s="128"/>
      <c r="ACA15" s="128"/>
      <c r="ACB15" s="128"/>
      <c r="ACC15" s="128"/>
      <c r="ACD15" s="128"/>
      <c r="ACE15" s="128"/>
      <c r="ACF15" s="128"/>
      <c r="ACG15" s="128"/>
      <c r="ACH15" s="128"/>
      <c r="ACI15" s="128"/>
      <c r="ACJ15" s="128"/>
      <c r="ACK15" s="128"/>
      <c r="ACL15" s="128"/>
      <c r="ACM15" s="128"/>
      <c r="ACN15" s="128"/>
      <c r="ACO15" s="128"/>
      <c r="ACP15" s="128"/>
      <c r="ACQ15" s="128"/>
      <c r="ACR15" s="128"/>
      <c r="ACS15" s="128"/>
      <c r="ACT15" s="128"/>
      <c r="ACU15" s="128"/>
      <c r="ACV15" s="128"/>
      <c r="ACW15" s="128"/>
      <c r="ACX15" s="128"/>
      <c r="ACY15" s="128"/>
      <c r="ACZ15" s="128"/>
      <c r="ADA15" s="128"/>
      <c r="ADB15" s="128"/>
      <c r="ADC15" s="128"/>
      <c r="ADD15" s="128"/>
      <c r="ADE15" s="128"/>
      <c r="ADF15" s="128"/>
      <c r="ADG15" s="128"/>
      <c r="ADH15" s="128"/>
      <c r="ADI15" s="128"/>
      <c r="ADJ15" s="128"/>
      <c r="ADK15" s="128"/>
      <c r="ADL15" s="128"/>
      <c r="ADM15" s="128"/>
      <c r="ADN15" s="128"/>
      <c r="ADO15" s="128"/>
      <c r="ADP15" s="128"/>
      <c r="ADQ15" s="128"/>
      <c r="ADR15" s="128"/>
      <c r="ADS15" s="128"/>
      <c r="ADT15" s="128"/>
      <c r="ADU15" s="128"/>
      <c r="ADV15" s="128"/>
      <c r="ADW15" s="128"/>
      <c r="ADX15" s="128"/>
      <c r="ADY15" s="128"/>
      <c r="ADZ15" s="128"/>
      <c r="AEA15" s="128"/>
      <c r="AEB15" s="128"/>
      <c r="AEC15" s="128"/>
      <c r="AED15" s="128"/>
      <c r="AEE15" s="128"/>
      <c r="AEF15" s="128"/>
      <c r="AEG15" s="128"/>
      <c r="AEH15" s="128"/>
      <c r="AEI15" s="128"/>
      <c r="AEJ15" s="128"/>
      <c r="AEK15" s="128"/>
      <c r="AEL15" s="128"/>
      <c r="AEM15" s="128"/>
      <c r="AEN15" s="128"/>
      <c r="AEO15" s="128"/>
      <c r="AEP15" s="128"/>
      <c r="AEQ15" s="128"/>
      <c r="AER15" s="128"/>
      <c r="AES15" s="128"/>
      <c r="AET15" s="128"/>
      <c r="AEU15" s="128"/>
      <c r="AEV15" s="128"/>
      <c r="AEW15" s="128"/>
      <c r="AEX15" s="128"/>
      <c r="AEY15" s="128"/>
      <c r="AEZ15" s="128"/>
      <c r="AFA15" s="128"/>
      <c r="AFB15" s="128"/>
      <c r="AFC15" s="128"/>
      <c r="AFD15" s="128"/>
      <c r="AFE15" s="128"/>
      <c r="AFF15" s="128"/>
      <c r="AFG15" s="128"/>
      <c r="AFH15" s="128"/>
      <c r="AFI15" s="128"/>
      <c r="AFJ15" s="128"/>
      <c r="AFK15" s="128"/>
      <c r="AFL15" s="128"/>
      <c r="AFM15" s="128"/>
      <c r="AFN15" s="128"/>
      <c r="AFO15" s="128"/>
      <c r="AFP15" s="128"/>
      <c r="AFQ15" s="128"/>
      <c r="AFR15" s="128"/>
      <c r="AFS15" s="128"/>
      <c r="AFT15" s="128"/>
      <c r="AFU15" s="128"/>
      <c r="AFV15" s="128"/>
      <c r="AFW15" s="128"/>
      <c r="AFX15" s="128"/>
      <c r="AFY15" s="128"/>
      <c r="AFZ15" s="128"/>
      <c r="AGA15" s="128"/>
      <c r="AGB15" s="128"/>
      <c r="AGC15" s="128"/>
      <c r="AGD15" s="128"/>
      <c r="AGE15" s="128"/>
      <c r="AGF15" s="128"/>
      <c r="AGG15" s="128"/>
      <c r="AGH15" s="128"/>
      <c r="AGI15" s="128"/>
      <c r="AGJ15" s="128"/>
      <c r="AGK15" s="128"/>
      <c r="AGL15" s="128"/>
      <c r="AGM15" s="128"/>
      <c r="AGN15" s="128"/>
      <c r="AGO15" s="128"/>
      <c r="AGP15" s="128"/>
      <c r="AGQ15" s="128"/>
      <c r="AGR15" s="128"/>
      <c r="AGS15" s="128"/>
      <c r="AGT15" s="128"/>
      <c r="AGU15" s="128"/>
      <c r="AGV15" s="128"/>
      <c r="AGW15" s="128"/>
      <c r="AGX15" s="128"/>
      <c r="AGY15" s="128"/>
      <c r="AGZ15" s="128"/>
      <c r="AHA15" s="128"/>
      <c r="AHB15" s="128"/>
      <c r="AHC15" s="128"/>
      <c r="AHD15" s="128"/>
      <c r="AHE15" s="128"/>
      <c r="AHF15" s="128"/>
      <c r="AHG15" s="128"/>
      <c r="AHH15" s="128"/>
      <c r="AHI15" s="128"/>
      <c r="AHJ15" s="128"/>
      <c r="AHK15" s="128"/>
      <c r="AHL15" s="128"/>
      <c r="AHM15" s="128"/>
      <c r="AHN15" s="128"/>
      <c r="AHO15" s="128"/>
      <c r="AHP15" s="128"/>
      <c r="AHQ15" s="128"/>
      <c r="AHR15" s="128"/>
      <c r="AHS15" s="128"/>
      <c r="AHT15" s="128"/>
      <c r="AHU15" s="128"/>
      <c r="AHV15" s="128"/>
      <c r="AHW15" s="128"/>
      <c r="AHX15" s="128"/>
      <c r="AHY15" s="128"/>
      <c r="AHZ15" s="128"/>
      <c r="AIA15" s="128"/>
      <c r="AIB15" s="128"/>
      <c r="AIC15" s="128"/>
      <c r="AID15" s="128"/>
      <c r="AIE15" s="128"/>
      <c r="AIF15" s="128"/>
      <c r="AIG15" s="128"/>
      <c r="AIH15" s="128"/>
      <c r="AII15" s="128"/>
      <c r="AIJ15" s="128"/>
      <c r="AIK15" s="128"/>
      <c r="AIL15" s="128"/>
      <c r="AIM15" s="128"/>
      <c r="AIN15" s="128"/>
      <c r="AIO15" s="128"/>
      <c r="AIP15" s="128"/>
      <c r="AIQ15" s="128"/>
      <c r="AIR15" s="128"/>
      <c r="AIS15" s="128"/>
      <c r="AIT15" s="128"/>
      <c r="AIU15" s="128"/>
      <c r="AIV15" s="128"/>
      <c r="AIW15" s="128"/>
      <c r="AIX15" s="128"/>
      <c r="AIY15" s="128"/>
      <c r="AIZ15" s="128"/>
      <c r="AJA15" s="128"/>
      <c r="AJB15" s="128"/>
      <c r="AJC15" s="128"/>
      <c r="AJD15" s="128"/>
      <c r="AJE15" s="128"/>
      <c r="AJF15" s="128"/>
      <c r="AJG15" s="128"/>
      <c r="AJH15" s="128"/>
      <c r="AJI15" s="128"/>
      <c r="AJJ15" s="128"/>
      <c r="AJK15" s="128"/>
      <c r="AJL15" s="128"/>
      <c r="AJM15" s="128"/>
      <c r="AJN15" s="128"/>
      <c r="AJO15" s="128"/>
      <c r="AJP15" s="128"/>
      <c r="AJQ15" s="128"/>
      <c r="AJR15" s="128"/>
      <c r="AJS15" s="128"/>
      <c r="AJT15" s="128"/>
      <c r="AJU15" s="128"/>
      <c r="AJV15" s="128"/>
      <c r="AJW15" s="128"/>
      <c r="AJX15" s="128"/>
      <c r="AJY15" s="128"/>
      <c r="AJZ15" s="128"/>
      <c r="AKA15" s="128"/>
      <c r="AKB15" s="128"/>
      <c r="AKC15" s="128"/>
      <c r="AKD15" s="128"/>
      <c r="AKE15" s="128"/>
      <c r="AKF15" s="128"/>
      <c r="AKG15" s="128"/>
      <c r="AKH15" s="128"/>
      <c r="AKI15" s="128"/>
      <c r="AKJ15" s="128"/>
      <c r="AKK15" s="128"/>
      <c r="AKL15" s="128"/>
      <c r="AKM15" s="128"/>
      <c r="AKN15" s="128"/>
      <c r="AKO15" s="128"/>
      <c r="AKP15" s="128"/>
      <c r="AKQ15" s="128"/>
      <c r="AKR15" s="128"/>
      <c r="AKS15" s="128"/>
      <c r="AKT15" s="128"/>
      <c r="AKU15" s="128"/>
      <c r="AKV15" s="128"/>
      <c r="AKW15" s="128"/>
      <c r="AKX15" s="128"/>
      <c r="AKY15" s="128"/>
      <c r="AKZ15" s="128"/>
      <c r="ALA15" s="128"/>
      <c r="ALB15" s="128"/>
      <c r="ALC15" s="128"/>
      <c r="ALD15" s="128"/>
      <c r="ALE15" s="128"/>
      <c r="ALF15" s="128"/>
      <c r="ALG15" s="128"/>
      <c r="ALH15" s="128"/>
      <c r="ALI15" s="128"/>
      <c r="ALJ15" s="128"/>
      <c r="ALK15" s="128"/>
      <c r="ALL15" s="128"/>
      <c r="ALM15" s="128"/>
      <c r="ALN15" s="128"/>
      <c r="ALO15" s="128"/>
      <c r="ALP15" s="128"/>
      <c r="ALQ15" s="128"/>
      <c r="ALR15" s="128"/>
      <c r="ALS15" s="128"/>
      <c r="ALT15" s="128"/>
      <c r="ALU15" s="128"/>
      <c r="ALV15" s="128"/>
      <c r="ALW15" s="128"/>
      <c r="ALX15" s="128"/>
      <c r="ALY15" s="128"/>
      <c r="ALZ15" s="128"/>
      <c r="AMA15" s="128"/>
      <c r="AMB15" s="128"/>
      <c r="AMC15" s="128"/>
      <c r="AMD15" s="128"/>
      <c r="AME15" s="128"/>
      <c r="AMF15" s="128"/>
      <c r="AMG15" s="128"/>
      <c r="AMH15" s="128"/>
      <c r="AMI15" s="128"/>
      <c r="AMJ15" s="128"/>
      <c r="AMK15" s="128"/>
      <c r="AML15" s="128"/>
      <c r="AMM15" s="128"/>
      <c r="AMN15" s="128"/>
      <c r="AMO15" s="128"/>
      <c r="AMP15" s="128"/>
      <c r="AMQ15" s="128"/>
      <c r="AMR15" s="128"/>
      <c r="AMS15" s="128"/>
      <c r="AMT15" s="128"/>
      <c r="AMU15" s="128"/>
      <c r="AMV15" s="128"/>
      <c r="AMW15" s="128"/>
      <c r="AMX15" s="128"/>
      <c r="AMY15" s="128"/>
      <c r="AMZ15" s="128"/>
      <c r="ANA15" s="128"/>
      <c r="ANB15" s="128"/>
      <c r="ANC15" s="128"/>
      <c r="AND15" s="128"/>
      <c r="ANE15" s="128"/>
      <c r="ANF15" s="128"/>
      <c r="ANG15" s="128"/>
      <c r="ANH15" s="128"/>
      <c r="ANI15" s="128"/>
      <c r="ANJ15" s="128"/>
      <c r="ANK15" s="128"/>
      <c r="ANL15" s="128"/>
      <c r="ANM15" s="128"/>
      <c r="ANN15" s="128"/>
      <c r="ANO15" s="128"/>
      <c r="ANP15" s="128"/>
      <c r="ANQ15" s="128"/>
      <c r="ANR15" s="128"/>
      <c r="ANS15" s="128"/>
      <c r="ANT15" s="128"/>
      <c r="ANU15" s="128"/>
      <c r="ANV15" s="128"/>
      <c r="ANW15" s="128"/>
      <c r="ANX15" s="128"/>
      <c r="ANY15" s="128"/>
      <c r="ANZ15" s="128"/>
      <c r="AOA15" s="128"/>
      <c r="AOB15" s="128"/>
      <c r="AOC15" s="128"/>
      <c r="AOD15" s="128"/>
      <c r="AOE15" s="128"/>
      <c r="AOF15" s="128"/>
      <c r="AOG15" s="128"/>
      <c r="AOH15" s="128"/>
      <c r="AOI15" s="128"/>
      <c r="AOJ15" s="128"/>
      <c r="AOK15" s="128"/>
      <c r="AOL15" s="128"/>
      <c r="AOM15" s="128"/>
      <c r="AON15" s="128"/>
      <c r="AOO15" s="128"/>
      <c r="AOP15" s="128"/>
      <c r="AOQ15" s="128"/>
      <c r="AOR15" s="128"/>
      <c r="AOS15" s="128"/>
      <c r="AOT15" s="128"/>
      <c r="AOU15" s="128"/>
      <c r="AOV15" s="128"/>
      <c r="AOW15" s="128"/>
      <c r="AOX15" s="128"/>
      <c r="AOY15" s="128"/>
      <c r="AOZ15" s="128"/>
      <c r="APA15" s="128"/>
      <c r="APB15" s="128"/>
      <c r="APC15" s="128"/>
      <c r="APD15" s="128"/>
      <c r="APE15" s="128"/>
      <c r="APF15" s="128"/>
      <c r="APG15" s="128"/>
      <c r="APH15" s="128"/>
      <c r="API15" s="128"/>
      <c r="APJ15" s="128"/>
      <c r="APK15" s="128"/>
      <c r="APL15" s="128"/>
      <c r="APM15" s="128"/>
      <c r="APN15" s="128"/>
      <c r="APO15" s="128"/>
      <c r="APP15" s="128"/>
      <c r="APQ15" s="128"/>
      <c r="APR15" s="128"/>
      <c r="APS15" s="128"/>
      <c r="APT15" s="128"/>
      <c r="APU15" s="128"/>
      <c r="APV15" s="128"/>
      <c r="APW15" s="128"/>
      <c r="APX15" s="128"/>
      <c r="APY15" s="128"/>
      <c r="APZ15" s="128"/>
      <c r="AQA15" s="128"/>
      <c r="AQB15" s="128"/>
      <c r="AQC15" s="128"/>
      <c r="AQD15" s="128"/>
      <c r="AQE15" s="128"/>
      <c r="AQF15" s="128"/>
      <c r="AQG15" s="128"/>
      <c r="AQH15" s="128"/>
      <c r="AQI15" s="128"/>
      <c r="AQJ15" s="128"/>
      <c r="AQK15" s="128"/>
      <c r="AQL15" s="128"/>
      <c r="AQM15" s="128"/>
      <c r="AQN15" s="128"/>
      <c r="AQO15" s="128"/>
      <c r="AQP15" s="128"/>
      <c r="AQQ15" s="128"/>
      <c r="AQR15" s="128"/>
      <c r="AQS15" s="128"/>
      <c r="AQT15" s="128"/>
      <c r="AQU15" s="128"/>
      <c r="AQV15" s="128"/>
      <c r="AQW15" s="128"/>
      <c r="AQX15" s="128"/>
      <c r="AQY15" s="128"/>
      <c r="AQZ15" s="128"/>
      <c r="ARA15" s="128"/>
      <c r="ARB15" s="128"/>
      <c r="ARC15" s="128"/>
      <c r="ARD15" s="128"/>
      <c r="ARE15" s="128"/>
      <c r="ARF15" s="128"/>
      <c r="ARG15" s="128"/>
      <c r="ARH15" s="128"/>
      <c r="ARI15" s="128"/>
      <c r="ARJ15" s="128"/>
      <c r="ARK15" s="128"/>
      <c r="ARL15" s="128"/>
      <c r="ARM15" s="128"/>
      <c r="ARN15" s="128"/>
      <c r="ARO15" s="128"/>
      <c r="ARP15" s="128"/>
      <c r="ARQ15" s="128"/>
      <c r="ARR15" s="128"/>
      <c r="ARS15" s="128"/>
      <c r="ART15" s="128"/>
      <c r="ARU15" s="128"/>
      <c r="ARV15" s="128"/>
      <c r="ARW15" s="128"/>
      <c r="ARX15" s="128"/>
      <c r="ARY15" s="128"/>
      <c r="ARZ15" s="128"/>
      <c r="ASA15" s="128"/>
      <c r="ASB15" s="128"/>
      <c r="ASC15" s="128"/>
      <c r="ASD15" s="128"/>
      <c r="ASE15" s="128"/>
      <c r="ASF15" s="128"/>
      <c r="ASG15" s="128"/>
      <c r="ASH15" s="128"/>
      <c r="ASI15" s="128"/>
      <c r="ASJ15" s="128"/>
      <c r="ASK15" s="128"/>
      <c r="ASL15" s="128"/>
      <c r="ASM15" s="128"/>
      <c r="ASN15" s="128"/>
      <c r="ASO15" s="128"/>
      <c r="ASP15" s="128"/>
      <c r="ASQ15" s="128"/>
      <c r="ASR15" s="128"/>
      <c r="ASS15" s="128"/>
      <c r="AST15" s="128"/>
      <c r="ASU15" s="128"/>
      <c r="ASV15" s="128"/>
      <c r="ASW15" s="128"/>
      <c r="ASX15" s="128"/>
      <c r="ASY15" s="128"/>
      <c r="ASZ15" s="128"/>
      <c r="ATA15" s="128"/>
      <c r="ATB15" s="128"/>
      <c r="ATC15" s="128"/>
      <c r="ATD15" s="128"/>
      <c r="ATE15" s="128"/>
      <c r="ATF15" s="128"/>
      <c r="ATG15" s="128"/>
      <c r="ATH15" s="128"/>
      <c r="ATI15" s="128"/>
      <c r="ATJ15" s="128"/>
      <c r="ATK15" s="128"/>
      <c r="ATL15" s="128"/>
      <c r="ATM15" s="128"/>
      <c r="ATN15" s="128"/>
      <c r="ATO15" s="128"/>
      <c r="ATP15" s="128"/>
      <c r="ATQ15" s="128"/>
      <c r="ATR15" s="128"/>
      <c r="ATS15" s="128"/>
      <c r="ATT15" s="128"/>
      <c r="ATU15" s="128"/>
      <c r="ATV15" s="128"/>
      <c r="ATW15" s="128"/>
      <c r="ATX15" s="128"/>
      <c r="ATY15" s="128"/>
      <c r="ATZ15" s="128"/>
      <c r="AUA15" s="128"/>
      <c r="AUB15" s="128"/>
      <c r="AUC15" s="128"/>
      <c r="AUD15" s="128"/>
      <c r="AUE15" s="128"/>
      <c r="AUF15" s="128"/>
      <c r="AUG15" s="128"/>
      <c r="AUH15" s="128"/>
      <c r="AUI15" s="128"/>
      <c r="AUJ15" s="128"/>
      <c r="AUK15" s="128"/>
      <c r="AUL15" s="128"/>
      <c r="AUM15" s="128"/>
      <c r="AUN15" s="128"/>
      <c r="AUO15" s="128"/>
      <c r="AUP15" s="128"/>
      <c r="AUQ15" s="128"/>
      <c r="AUR15" s="128"/>
      <c r="AUS15" s="128"/>
      <c r="AUT15" s="128"/>
      <c r="AUU15" s="128"/>
      <c r="AUV15" s="128"/>
      <c r="AUW15" s="128"/>
      <c r="AUX15" s="128"/>
      <c r="AUY15" s="128"/>
      <c r="AUZ15" s="128"/>
      <c r="AVA15" s="128"/>
      <c r="AVB15" s="128"/>
      <c r="AVC15" s="128"/>
      <c r="AVD15" s="128"/>
      <c r="AVE15" s="128"/>
      <c r="AVF15" s="128"/>
      <c r="AVG15" s="128"/>
      <c r="AVH15" s="128"/>
      <c r="AVI15" s="128"/>
      <c r="AVJ15" s="128"/>
      <c r="AVK15" s="128"/>
      <c r="AVL15" s="128"/>
      <c r="AVM15" s="128"/>
      <c r="AVN15" s="128"/>
      <c r="AVO15" s="128"/>
      <c r="AVP15" s="128"/>
      <c r="AVQ15" s="128"/>
      <c r="AVR15" s="128"/>
      <c r="AVS15" s="128"/>
      <c r="AVT15" s="128"/>
      <c r="AVU15" s="128"/>
      <c r="AVV15" s="128"/>
      <c r="AVW15" s="128"/>
      <c r="AVX15" s="128"/>
      <c r="AVY15" s="128"/>
      <c r="AVZ15" s="128"/>
      <c r="AWA15" s="128"/>
      <c r="AWB15" s="128"/>
      <c r="AWC15" s="128"/>
      <c r="AWD15" s="128"/>
      <c r="AWE15" s="128"/>
      <c r="AWF15" s="128"/>
      <c r="AWG15" s="128"/>
      <c r="AWH15" s="128"/>
      <c r="AWI15" s="128"/>
      <c r="AWJ15" s="128"/>
      <c r="AWK15" s="128"/>
      <c r="AWL15" s="128"/>
      <c r="AWM15" s="128"/>
      <c r="AWN15" s="128"/>
      <c r="AWO15" s="128"/>
      <c r="AWP15" s="128"/>
      <c r="AWQ15" s="128"/>
      <c r="AWR15" s="128"/>
      <c r="AWS15" s="128"/>
      <c r="AWT15" s="128"/>
      <c r="AWU15" s="128"/>
      <c r="AWV15" s="128"/>
      <c r="AWW15" s="128"/>
      <c r="AWX15" s="128"/>
      <c r="AWY15" s="128"/>
      <c r="AWZ15" s="128"/>
      <c r="AXA15" s="128"/>
      <c r="AXB15" s="128"/>
      <c r="AXC15" s="128"/>
      <c r="AXD15" s="128"/>
      <c r="AXE15" s="128"/>
      <c r="AXF15" s="128"/>
      <c r="AXG15" s="128"/>
      <c r="AXH15" s="128"/>
      <c r="AXI15" s="128"/>
      <c r="AXJ15" s="128"/>
      <c r="AXK15" s="128"/>
      <c r="AXL15" s="128"/>
      <c r="AXM15" s="128"/>
      <c r="AXN15" s="128"/>
      <c r="AXO15" s="128"/>
      <c r="AXP15" s="128"/>
      <c r="AXQ15" s="128"/>
      <c r="AXR15" s="128"/>
      <c r="AXS15" s="128"/>
      <c r="AXT15" s="128"/>
      <c r="AXU15" s="128"/>
      <c r="AXV15" s="128"/>
      <c r="AXW15" s="128"/>
      <c r="AXX15" s="128"/>
      <c r="AXY15" s="128"/>
      <c r="AXZ15" s="128"/>
      <c r="AYA15" s="128"/>
      <c r="AYB15" s="128"/>
      <c r="AYC15" s="128"/>
      <c r="AYD15" s="128"/>
      <c r="AYE15" s="128"/>
      <c r="AYF15" s="128"/>
      <c r="AYG15" s="128"/>
      <c r="AYH15" s="128"/>
      <c r="AYI15" s="128"/>
      <c r="AYJ15" s="128"/>
      <c r="AYK15" s="128"/>
      <c r="AYL15" s="128"/>
      <c r="AYM15" s="128"/>
      <c r="AYN15" s="128"/>
      <c r="AYO15" s="128"/>
      <c r="AYP15" s="128"/>
      <c r="AYQ15" s="128"/>
      <c r="AYR15" s="128"/>
      <c r="AYS15" s="128"/>
      <c r="AYT15" s="128"/>
      <c r="AYU15" s="128"/>
      <c r="AYV15" s="128"/>
      <c r="AYW15" s="128"/>
      <c r="AYX15" s="128"/>
      <c r="AYY15" s="128"/>
      <c r="AYZ15" s="128"/>
      <c r="AZA15" s="128"/>
      <c r="AZB15" s="128"/>
      <c r="AZC15" s="128"/>
      <c r="AZD15" s="128"/>
      <c r="AZE15" s="128"/>
      <c r="AZF15" s="128"/>
      <c r="AZG15" s="128"/>
      <c r="AZH15" s="128"/>
      <c r="AZI15" s="128"/>
      <c r="AZJ15" s="128"/>
      <c r="AZK15" s="128"/>
      <c r="AZL15" s="128"/>
      <c r="AZM15" s="128"/>
      <c r="AZN15" s="128"/>
      <c r="AZO15" s="128"/>
      <c r="AZP15" s="128"/>
      <c r="AZQ15" s="128"/>
      <c r="AZR15" s="128"/>
      <c r="AZS15" s="128"/>
      <c r="AZT15" s="128"/>
      <c r="AZU15" s="128"/>
      <c r="AZV15" s="128"/>
      <c r="AZW15" s="128"/>
      <c r="AZX15" s="128"/>
      <c r="AZY15" s="128"/>
      <c r="AZZ15" s="128"/>
      <c r="BAA15" s="128"/>
      <c r="BAB15" s="128"/>
      <c r="BAC15" s="128"/>
      <c r="BAD15" s="128"/>
      <c r="BAE15" s="128"/>
      <c r="BAF15" s="128"/>
      <c r="BAG15" s="128"/>
      <c r="BAH15" s="128"/>
      <c r="BAI15" s="128"/>
      <c r="BAJ15" s="128"/>
      <c r="BAK15" s="128"/>
      <c r="BAL15" s="128"/>
      <c r="BAM15" s="128"/>
      <c r="BAN15" s="128"/>
      <c r="BAO15" s="128"/>
      <c r="BAP15" s="128"/>
      <c r="BAQ15" s="128"/>
      <c r="BAR15" s="128"/>
      <c r="BAS15" s="128"/>
      <c r="BAT15" s="128"/>
      <c r="BAU15" s="128"/>
      <c r="BAV15" s="128"/>
      <c r="BAW15" s="128"/>
      <c r="BAX15" s="128"/>
      <c r="BAY15" s="128"/>
      <c r="BAZ15" s="128"/>
      <c r="BBA15" s="128"/>
      <c r="BBB15" s="128"/>
      <c r="BBC15" s="128"/>
      <c r="BBD15" s="128"/>
      <c r="BBE15" s="128"/>
      <c r="BBF15" s="128"/>
      <c r="BBG15" s="128"/>
      <c r="BBH15" s="128"/>
      <c r="BBI15" s="128"/>
      <c r="BBJ15" s="128"/>
      <c r="BBK15" s="128"/>
      <c r="BBL15" s="128"/>
      <c r="BBM15" s="128"/>
      <c r="BBN15" s="128"/>
      <c r="BBO15" s="128"/>
      <c r="BBP15" s="128"/>
      <c r="BBQ15" s="128"/>
      <c r="BBR15" s="128"/>
      <c r="BBS15" s="128"/>
      <c r="BBT15" s="128"/>
      <c r="BBU15" s="128"/>
      <c r="BBV15" s="128"/>
      <c r="BBW15" s="128"/>
      <c r="BBX15" s="128"/>
      <c r="BBY15" s="128"/>
      <c r="BBZ15" s="128"/>
      <c r="BCA15" s="128"/>
      <c r="BCB15" s="128"/>
      <c r="BCC15" s="128"/>
      <c r="BCD15" s="128"/>
      <c r="BCE15" s="128"/>
      <c r="BCF15" s="128"/>
      <c r="BCG15" s="128"/>
      <c r="BCH15" s="128"/>
      <c r="BCI15" s="128"/>
      <c r="BCJ15" s="128"/>
      <c r="BCK15" s="128"/>
      <c r="BCL15" s="128"/>
      <c r="BCM15" s="128"/>
      <c r="BCN15" s="128"/>
      <c r="BCO15" s="128"/>
      <c r="BCP15" s="128"/>
      <c r="BCQ15" s="128"/>
      <c r="BCR15" s="128"/>
      <c r="BCS15" s="128"/>
      <c r="BCT15" s="128"/>
      <c r="BCU15" s="128"/>
      <c r="BCV15" s="128"/>
      <c r="BCW15" s="128"/>
      <c r="BCX15" s="128"/>
      <c r="BCY15" s="128"/>
      <c r="BCZ15" s="128"/>
      <c r="BDA15" s="128"/>
      <c r="BDB15" s="128"/>
      <c r="BDC15" s="128"/>
      <c r="BDD15" s="128"/>
      <c r="BDE15" s="128"/>
      <c r="BDF15" s="128"/>
      <c r="BDG15" s="128"/>
      <c r="BDH15" s="128"/>
      <c r="BDI15" s="128"/>
      <c r="BDJ15" s="128"/>
      <c r="BDK15" s="128"/>
      <c r="BDL15" s="128"/>
      <c r="BDM15" s="128"/>
      <c r="BDN15" s="128"/>
      <c r="BDO15" s="128"/>
      <c r="BDP15" s="128"/>
      <c r="BDQ15" s="128"/>
      <c r="BDR15" s="128"/>
      <c r="BDS15" s="128"/>
      <c r="BDT15" s="128"/>
      <c r="BDU15" s="128"/>
    </row>
    <row r="16" spans="1:1477" s="128" customFormat="1" ht="24" customHeight="1" thickTop="1">
      <c r="B16" s="316" t="s">
        <v>40</v>
      </c>
      <c r="C16" s="317"/>
      <c r="D16" s="318"/>
      <c r="E16" s="129"/>
      <c r="F16" s="130"/>
      <c r="G16" s="131">
        <f t="shared" ref="G16:L16" si="12">SUM(G15,G10)</f>
        <v>9</v>
      </c>
      <c r="H16" s="131">
        <f t="shared" si="12"/>
        <v>11</v>
      </c>
      <c r="I16" s="131">
        <f t="shared" si="12"/>
        <v>10</v>
      </c>
      <c r="J16" s="131">
        <f t="shared" si="12"/>
        <v>1375</v>
      </c>
      <c r="K16" s="131">
        <f t="shared" si="12"/>
        <v>1604</v>
      </c>
      <c r="L16" s="131">
        <f t="shared" si="12"/>
        <v>1577</v>
      </c>
      <c r="M16" s="167">
        <f>IF(G16=0,0,N16/G16)</f>
        <v>1</v>
      </c>
      <c r="N16" s="131">
        <f t="shared" ref="N16:AC16" si="13">SUM(N15,N10)</f>
        <v>9</v>
      </c>
      <c r="O16" s="131">
        <f t="shared" si="13"/>
        <v>27</v>
      </c>
      <c r="P16" s="132">
        <f t="shared" si="13"/>
        <v>7</v>
      </c>
      <c r="Q16" s="132">
        <f t="shared" si="13"/>
        <v>0</v>
      </c>
      <c r="R16" s="131">
        <f t="shared" si="13"/>
        <v>193</v>
      </c>
      <c r="S16" s="131">
        <f t="shared" si="13"/>
        <v>36</v>
      </c>
      <c r="T16" s="133">
        <f t="shared" si="13"/>
        <v>16278893</v>
      </c>
      <c r="U16" s="133">
        <f t="shared" si="13"/>
        <v>404307</v>
      </c>
      <c r="V16" s="133">
        <f t="shared" si="13"/>
        <v>15874586</v>
      </c>
      <c r="W16" s="133">
        <f t="shared" si="13"/>
        <v>16419209</v>
      </c>
      <c r="X16" s="133">
        <f t="shared" si="13"/>
        <v>16043703</v>
      </c>
      <c r="Y16" s="133">
        <f t="shared" si="13"/>
        <v>-6706</v>
      </c>
      <c r="Z16" s="133">
        <f t="shared" si="13"/>
        <v>0</v>
      </c>
      <c r="AA16" s="133">
        <f t="shared" si="13"/>
        <v>-6706</v>
      </c>
      <c r="AB16" s="133">
        <f t="shared" si="13"/>
        <v>16036997</v>
      </c>
      <c r="AC16" s="133">
        <f t="shared" si="13"/>
        <v>16040219</v>
      </c>
      <c r="AD16" s="167">
        <f>IF(G16=0,0,AE16/G16)</f>
        <v>1</v>
      </c>
      <c r="AE16" s="169">
        <f t="shared" ref="AE16:CM16" si="14">SUM(AE15,AE10)</f>
        <v>9</v>
      </c>
      <c r="AF16" s="133">
        <f t="shared" si="14"/>
        <v>3223</v>
      </c>
      <c r="AG16" s="133">
        <f t="shared" si="14"/>
        <v>140316</v>
      </c>
      <c r="AH16" s="169">
        <f t="shared" si="14"/>
        <v>68</v>
      </c>
      <c r="AI16" s="169">
        <f t="shared" si="14"/>
        <v>92</v>
      </c>
      <c r="AJ16" s="169">
        <f t="shared" si="14"/>
        <v>14</v>
      </c>
      <c r="AK16" s="169">
        <f t="shared" si="14"/>
        <v>15</v>
      </c>
      <c r="AL16" s="133">
        <f t="shared" si="14"/>
        <v>83025</v>
      </c>
      <c r="AM16" s="133">
        <f t="shared" si="14"/>
        <v>0</v>
      </c>
      <c r="AN16" s="169">
        <f t="shared" si="14"/>
        <v>0</v>
      </c>
      <c r="AO16" s="169">
        <f t="shared" si="14"/>
        <v>21</v>
      </c>
      <c r="AP16" s="133">
        <f t="shared" si="14"/>
        <v>138296</v>
      </c>
      <c r="AQ16" s="133">
        <f t="shared" si="14"/>
        <v>17469</v>
      </c>
      <c r="AR16" s="169">
        <f t="shared" si="14"/>
        <v>0</v>
      </c>
      <c r="AS16" s="169">
        <f t="shared" si="14"/>
        <v>0</v>
      </c>
      <c r="AT16" s="133">
        <f t="shared" si="14"/>
        <v>0</v>
      </c>
      <c r="AU16" s="133">
        <f t="shared" si="14"/>
        <v>0</v>
      </c>
      <c r="AV16" s="169">
        <f t="shared" si="14"/>
        <v>0</v>
      </c>
      <c r="AW16" s="169">
        <f t="shared" si="14"/>
        <v>0</v>
      </c>
      <c r="AX16" s="133">
        <f t="shared" si="14"/>
        <v>0</v>
      </c>
      <c r="AY16" s="133">
        <f t="shared" si="14"/>
        <v>0</v>
      </c>
      <c r="AZ16" s="134">
        <f t="shared" si="14"/>
        <v>0</v>
      </c>
      <c r="BA16" s="134">
        <f t="shared" si="14"/>
        <v>0</v>
      </c>
      <c r="BB16" s="133">
        <f t="shared" si="14"/>
        <v>0</v>
      </c>
      <c r="BC16" s="133">
        <f t="shared" si="14"/>
        <v>0</v>
      </c>
      <c r="BD16" s="134">
        <f t="shared" si="14"/>
        <v>14</v>
      </c>
      <c r="BE16" s="134">
        <f t="shared" si="14"/>
        <v>0</v>
      </c>
      <c r="BF16" s="133">
        <f t="shared" si="14"/>
        <v>7144</v>
      </c>
      <c r="BG16" s="133">
        <f t="shared" si="14"/>
        <v>0</v>
      </c>
      <c r="BH16" s="134">
        <f t="shared" si="14"/>
        <v>0</v>
      </c>
      <c r="BI16" s="134">
        <f t="shared" si="14"/>
        <v>0</v>
      </c>
      <c r="BJ16" s="133">
        <f t="shared" si="14"/>
        <v>0</v>
      </c>
      <c r="BK16" s="133">
        <f t="shared" si="14"/>
        <v>0</v>
      </c>
      <c r="BL16" s="134">
        <f t="shared" si="14"/>
        <v>0</v>
      </c>
      <c r="BM16" s="134">
        <f t="shared" si="14"/>
        <v>0</v>
      </c>
      <c r="BN16" s="133">
        <f t="shared" si="14"/>
        <v>0</v>
      </c>
      <c r="BO16" s="133">
        <f t="shared" si="14"/>
        <v>0</v>
      </c>
      <c r="BP16" s="134">
        <f t="shared" si="14"/>
        <v>0</v>
      </c>
      <c r="BQ16" s="134">
        <f t="shared" si="14"/>
        <v>0</v>
      </c>
      <c r="BR16" s="133">
        <f t="shared" si="14"/>
        <v>4856</v>
      </c>
      <c r="BS16" s="133">
        <f t="shared" si="14"/>
        <v>0</v>
      </c>
      <c r="BT16" s="134">
        <f t="shared" si="14"/>
        <v>0</v>
      </c>
      <c r="BU16" s="134">
        <f t="shared" si="14"/>
        <v>0</v>
      </c>
      <c r="BV16" s="133">
        <f t="shared" si="14"/>
        <v>0</v>
      </c>
      <c r="BW16" s="133">
        <f t="shared" si="14"/>
        <v>0</v>
      </c>
      <c r="BX16" s="134">
        <f t="shared" si="14"/>
        <v>0</v>
      </c>
      <c r="BY16" s="134">
        <f t="shared" si="14"/>
        <v>0</v>
      </c>
      <c r="BZ16" s="133">
        <f t="shared" si="14"/>
        <v>0</v>
      </c>
      <c r="CA16" s="133">
        <f t="shared" si="14"/>
        <v>0</v>
      </c>
      <c r="CB16" s="134">
        <f t="shared" si="14"/>
        <v>0</v>
      </c>
      <c r="CC16" s="134">
        <f t="shared" si="14"/>
        <v>0</v>
      </c>
      <c r="CD16" s="133">
        <f t="shared" si="14"/>
        <v>0</v>
      </c>
      <c r="CE16" s="133">
        <f t="shared" si="14"/>
        <v>0</v>
      </c>
      <c r="CF16" s="134">
        <f t="shared" si="14"/>
        <v>0</v>
      </c>
      <c r="CG16" s="134">
        <f t="shared" si="14"/>
        <v>0</v>
      </c>
      <c r="CH16" s="133">
        <f t="shared" si="14"/>
        <v>0</v>
      </c>
      <c r="CI16" s="133">
        <f t="shared" si="14"/>
        <v>0</v>
      </c>
      <c r="CJ16" s="134">
        <f t="shared" si="14"/>
        <v>28</v>
      </c>
      <c r="CK16" s="134">
        <f t="shared" si="14"/>
        <v>36</v>
      </c>
      <c r="CL16" s="133">
        <f t="shared" si="14"/>
        <v>233322</v>
      </c>
      <c r="CM16" s="133">
        <f t="shared" si="14"/>
        <v>17469</v>
      </c>
      <c r="CN16" s="135"/>
      <c r="CO16" s="135"/>
      <c r="CP16" s="135"/>
      <c r="CQ16" s="135"/>
      <c r="CR16" s="135"/>
      <c r="CS16" s="135"/>
      <c r="CT16" s="129"/>
      <c r="CU16" s="130"/>
      <c r="CV16" s="130"/>
      <c r="CW16" s="129"/>
      <c r="CX16" s="129"/>
      <c r="CY16" s="130"/>
      <c r="CZ16" s="130"/>
      <c r="DA16" s="130"/>
      <c r="DB16" s="133"/>
      <c r="DC16" s="135"/>
      <c r="DD16" s="135"/>
    </row>
    <row r="17" spans="1:1477" s="73" customFormat="1">
      <c r="B17" s="71" t="s">
        <v>0</v>
      </c>
      <c r="C17" s="71" t="s">
        <v>200</v>
      </c>
      <c r="D17" s="71" t="s">
        <v>201</v>
      </c>
      <c r="E17" s="72">
        <v>41878</v>
      </c>
      <c r="F17" s="71" t="s">
        <v>469</v>
      </c>
      <c r="G17" s="71" t="s">
        <v>478</v>
      </c>
      <c r="H17" s="221">
        <v>2</v>
      </c>
      <c r="I17" s="73">
        <v>2</v>
      </c>
      <c r="J17" s="73">
        <v>770</v>
      </c>
      <c r="K17" s="73">
        <v>923</v>
      </c>
      <c r="L17" s="73">
        <v>919</v>
      </c>
      <c r="M17" s="219">
        <f>IF(J17 = 0,0,(L17-AH17-AI17)/J17)</f>
        <v>0.9948051948051948</v>
      </c>
      <c r="N17" s="73">
        <f>IF(G17&lt;&gt;"",IF(M17&lt;=1.2,1,0),0)</f>
        <v>1</v>
      </c>
      <c r="O17" s="73">
        <v>4</v>
      </c>
      <c r="P17" s="73">
        <v>0</v>
      </c>
      <c r="Q17" s="73">
        <v>0</v>
      </c>
      <c r="R17" s="73">
        <v>153</v>
      </c>
      <c r="S17" s="73">
        <v>0</v>
      </c>
      <c r="T17" s="225">
        <v>14832876</v>
      </c>
      <c r="U17" s="225">
        <v>150000</v>
      </c>
      <c r="V17" s="225">
        <v>14682876</v>
      </c>
      <c r="W17" s="225">
        <v>14931694</v>
      </c>
      <c r="X17" s="225">
        <v>15170352</v>
      </c>
      <c r="Y17" s="225">
        <v>0</v>
      </c>
      <c r="Z17" s="225">
        <v>0</v>
      </c>
      <c r="AA17" s="225">
        <v>0</v>
      </c>
      <c r="AB17" s="225">
        <v>15170352</v>
      </c>
      <c r="AC17" s="225">
        <v>14252602</v>
      </c>
      <c r="AD17" s="219">
        <f>IF(V17=0,0,AC17/V17)</f>
        <v>0.97069552313865481</v>
      </c>
      <c r="AE17" s="73">
        <f>IF(AD17 &lt;=1.1,1,0)</f>
        <v>1</v>
      </c>
      <c r="AF17" s="225">
        <v>-917750</v>
      </c>
      <c r="AG17" s="225">
        <v>98818</v>
      </c>
      <c r="AH17" s="73">
        <v>93</v>
      </c>
      <c r="AI17" s="73">
        <v>60</v>
      </c>
      <c r="AJ17" s="73">
        <v>0</v>
      </c>
      <c r="AK17" s="73">
        <v>0</v>
      </c>
      <c r="AL17" s="95">
        <v>40183</v>
      </c>
      <c r="AM17" s="95">
        <v>0</v>
      </c>
      <c r="AN17" s="73">
        <v>0</v>
      </c>
      <c r="AO17" s="73">
        <v>0</v>
      </c>
      <c r="AP17" s="95">
        <v>37352</v>
      </c>
      <c r="AQ17" s="95">
        <v>0</v>
      </c>
      <c r="AR17" s="73">
        <v>0</v>
      </c>
      <c r="AS17" s="73">
        <v>0</v>
      </c>
      <c r="AT17" s="95">
        <v>0</v>
      </c>
      <c r="AU17" s="95">
        <v>0</v>
      </c>
      <c r="AV17" s="73">
        <v>0</v>
      </c>
      <c r="AW17" s="73">
        <v>0</v>
      </c>
      <c r="AX17" s="95">
        <v>0</v>
      </c>
      <c r="AY17" s="95">
        <v>0</v>
      </c>
      <c r="AZ17" s="73">
        <v>0</v>
      </c>
      <c r="BA17" s="73">
        <v>0</v>
      </c>
      <c r="BB17" s="95">
        <v>0</v>
      </c>
      <c r="BC17" s="95">
        <v>0</v>
      </c>
      <c r="BD17" s="73">
        <v>0</v>
      </c>
      <c r="BE17" s="73">
        <v>0</v>
      </c>
      <c r="BF17" s="95">
        <v>2591</v>
      </c>
      <c r="BG17" s="95">
        <v>0</v>
      </c>
      <c r="BH17" s="73">
        <v>0</v>
      </c>
      <c r="BI17" s="73">
        <v>0</v>
      </c>
      <c r="BJ17" s="95">
        <v>0</v>
      </c>
      <c r="BK17" s="95">
        <v>0</v>
      </c>
      <c r="BL17" s="73">
        <v>0</v>
      </c>
      <c r="BM17" s="73">
        <v>0</v>
      </c>
      <c r="BN17" s="95">
        <v>0</v>
      </c>
      <c r="BO17" s="95">
        <v>0</v>
      </c>
      <c r="BP17" s="73">
        <v>0</v>
      </c>
      <c r="BQ17" s="73">
        <v>0</v>
      </c>
      <c r="BR17" s="95">
        <v>69543</v>
      </c>
      <c r="BS17" s="95">
        <v>0</v>
      </c>
      <c r="BT17" s="73">
        <v>0</v>
      </c>
      <c r="BU17" s="73">
        <v>0</v>
      </c>
      <c r="BV17" s="95">
        <v>0</v>
      </c>
      <c r="BW17" s="95">
        <v>0</v>
      </c>
      <c r="BX17" s="73">
        <v>0</v>
      </c>
      <c r="BY17" s="73">
        <v>0</v>
      </c>
      <c r="BZ17" s="95">
        <v>0</v>
      </c>
      <c r="CA17" s="95">
        <v>0</v>
      </c>
      <c r="CB17" s="73">
        <v>0</v>
      </c>
      <c r="CC17" s="73">
        <v>0</v>
      </c>
      <c r="CD17" s="95">
        <v>0</v>
      </c>
      <c r="CE17" s="95">
        <v>0</v>
      </c>
      <c r="CF17" s="73">
        <v>0</v>
      </c>
      <c r="CG17" s="73">
        <v>0</v>
      </c>
      <c r="CH17" s="95">
        <v>0</v>
      </c>
      <c r="CI17" s="95">
        <v>0</v>
      </c>
      <c r="CJ17" s="73">
        <v>0</v>
      </c>
      <c r="CK17" s="73">
        <v>0</v>
      </c>
      <c r="CL17" s="95">
        <v>149669</v>
      </c>
      <c r="CM17" s="95">
        <v>0</v>
      </c>
      <c r="CN17" s="71" t="s">
        <v>357</v>
      </c>
      <c r="CO17" s="71" t="s">
        <v>358</v>
      </c>
      <c r="CP17" s="71" t="s">
        <v>328</v>
      </c>
      <c r="CQ17" s="71" t="s">
        <v>328</v>
      </c>
      <c r="CR17" s="71" t="s">
        <v>328</v>
      </c>
      <c r="CS17" s="71" t="s">
        <v>328</v>
      </c>
      <c r="CT17" s="72">
        <v>42978</v>
      </c>
      <c r="CU17" s="71" t="s">
        <v>469</v>
      </c>
      <c r="CV17" s="71" t="s">
        <v>470</v>
      </c>
      <c r="CW17" s="72" t="s">
        <v>187</v>
      </c>
      <c r="CX17" s="72">
        <v>42874</v>
      </c>
      <c r="CY17" s="71" t="s">
        <v>467</v>
      </c>
      <c r="CZ17" s="71" t="s">
        <v>471</v>
      </c>
      <c r="DA17" s="71" t="s">
        <v>479</v>
      </c>
      <c r="DB17" s="96">
        <v>15494259.210000001</v>
      </c>
      <c r="DC17" s="71"/>
      <c r="DD17" s="71"/>
      <c r="DE17" s="218"/>
      <c r="DF17" s="218"/>
      <c r="DG17" s="218"/>
      <c r="DH17" s="218"/>
      <c r="DI17" s="218"/>
      <c r="DJ17" s="218"/>
      <c r="DK17" s="218"/>
      <c r="DL17" s="218"/>
      <c r="DM17" s="218"/>
      <c r="DN17" s="218"/>
      <c r="DO17" s="218"/>
      <c r="DP17" s="218"/>
      <c r="DQ17" s="218"/>
      <c r="DR17" s="218"/>
      <c r="DS17" s="218"/>
      <c r="DT17" s="218"/>
      <c r="DU17" s="218"/>
      <c r="DV17" s="218"/>
      <c r="DW17" s="218"/>
      <c r="DX17" s="218"/>
      <c r="DY17" s="218"/>
      <c r="DZ17" s="218"/>
      <c r="EA17" s="218"/>
      <c r="EB17" s="218"/>
      <c r="EC17" s="218"/>
      <c r="ED17" s="218"/>
      <c r="EE17" s="218"/>
      <c r="EF17" s="218"/>
      <c r="EG17" s="218"/>
      <c r="EH17" s="218"/>
      <c r="EI17" s="218"/>
      <c r="EJ17" s="218"/>
      <c r="EK17" s="218"/>
      <c r="EL17" s="218"/>
      <c r="EM17" s="218"/>
      <c r="EN17" s="218"/>
      <c r="EO17" s="218"/>
      <c r="EP17" s="218"/>
      <c r="EQ17" s="218"/>
      <c r="ER17" s="218"/>
      <c r="ES17" s="218"/>
      <c r="ET17" s="218"/>
      <c r="EU17" s="218"/>
      <c r="EV17" s="218"/>
      <c r="EW17" s="218"/>
      <c r="EX17" s="218"/>
      <c r="EY17" s="218"/>
      <c r="EZ17" s="218"/>
      <c r="FA17" s="218"/>
      <c r="FB17" s="218"/>
      <c r="FC17" s="218"/>
      <c r="FD17" s="218"/>
      <c r="FE17" s="218"/>
      <c r="FF17" s="218"/>
      <c r="FG17" s="218"/>
      <c r="FH17" s="218"/>
      <c r="FI17" s="218"/>
      <c r="FJ17" s="218"/>
      <c r="FK17" s="218"/>
      <c r="FL17" s="218"/>
      <c r="FM17" s="218"/>
      <c r="FN17" s="218"/>
      <c r="FO17" s="218"/>
      <c r="FP17" s="218"/>
      <c r="FQ17" s="218"/>
      <c r="FR17" s="218"/>
      <c r="FS17" s="218"/>
      <c r="FT17" s="218"/>
      <c r="FU17" s="218"/>
      <c r="FV17" s="218"/>
      <c r="FW17" s="218"/>
      <c r="FX17" s="218"/>
      <c r="FY17" s="218"/>
      <c r="FZ17" s="218"/>
      <c r="GA17" s="218"/>
      <c r="GB17" s="218"/>
      <c r="GC17" s="218"/>
      <c r="GD17" s="218"/>
      <c r="GE17" s="218"/>
      <c r="GF17" s="218"/>
      <c r="GG17" s="218"/>
      <c r="GH17" s="218"/>
      <c r="GI17" s="218"/>
      <c r="GJ17" s="218"/>
      <c r="GK17" s="218"/>
      <c r="GL17" s="218"/>
      <c r="GM17" s="218"/>
      <c r="GN17" s="218"/>
      <c r="GO17" s="218"/>
      <c r="GP17" s="218"/>
      <c r="GQ17" s="218"/>
      <c r="GR17" s="218"/>
      <c r="GS17" s="218"/>
      <c r="GT17" s="218"/>
      <c r="GU17" s="218"/>
      <c r="GV17" s="218"/>
      <c r="GW17" s="218"/>
      <c r="GX17" s="218"/>
      <c r="GY17" s="218"/>
      <c r="GZ17" s="218"/>
      <c r="HA17" s="218"/>
      <c r="HB17" s="218"/>
      <c r="HC17" s="218"/>
      <c r="HD17" s="218"/>
      <c r="HE17" s="218"/>
      <c r="HF17" s="218"/>
      <c r="HG17" s="218"/>
      <c r="HH17" s="218"/>
      <c r="HI17" s="218"/>
      <c r="HJ17" s="218"/>
      <c r="HK17" s="218"/>
      <c r="HL17" s="218"/>
      <c r="HM17" s="218"/>
      <c r="HN17" s="218"/>
      <c r="HO17" s="218"/>
      <c r="HP17" s="218"/>
      <c r="HQ17" s="218"/>
      <c r="HR17" s="218"/>
      <c r="HS17" s="218"/>
      <c r="HT17" s="218"/>
      <c r="HU17" s="218"/>
      <c r="HV17" s="218"/>
      <c r="HW17" s="218"/>
      <c r="HX17" s="218"/>
      <c r="HY17" s="218"/>
      <c r="HZ17" s="218"/>
      <c r="IA17" s="218"/>
      <c r="IB17" s="218"/>
      <c r="IC17" s="218"/>
      <c r="ID17" s="218"/>
      <c r="IE17" s="218"/>
      <c r="IF17" s="218"/>
      <c r="IG17" s="218"/>
      <c r="IH17" s="218"/>
      <c r="II17" s="218"/>
      <c r="IJ17" s="218"/>
      <c r="IK17" s="218"/>
      <c r="IL17" s="218"/>
      <c r="IM17" s="218"/>
      <c r="IN17" s="218"/>
      <c r="IO17" s="218"/>
      <c r="IP17" s="218"/>
      <c r="IQ17" s="218"/>
      <c r="IR17" s="218"/>
      <c r="IS17" s="218"/>
      <c r="IT17" s="218"/>
      <c r="IU17" s="218"/>
      <c r="IV17" s="218"/>
      <c r="IW17" s="218"/>
      <c r="IX17" s="218"/>
      <c r="IY17" s="218"/>
      <c r="IZ17" s="218"/>
      <c r="JA17" s="218"/>
      <c r="JB17" s="218"/>
      <c r="JC17" s="218"/>
      <c r="JD17" s="218"/>
      <c r="JE17" s="218"/>
      <c r="JF17" s="218"/>
      <c r="JG17" s="218"/>
      <c r="JH17" s="218"/>
      <c r="JI17" s="218"/>
      <c r="JJ17" s="218"/>
      <c r="JK17" s="218"/>
      <c r="JL17" s="218"/>
      <c r="JM17" s="218"/>
      <c r="JN17" s="218"/>
      <c r="JO17" s="218"/>
      <c r="JP17" s="218"/>
      <c r="JQ17" s="218"/>
      <c r="JR17" s="218"/>
      <c r="JS17" s="218"/>
      <c r="JT17" s="218"/>
      <c r="JU17" s="218"/>
      <c r="JV17" s="218"/>
      <c r="JW17" s="218"/>
      <c r="JX17" s="218"/>
      <c r="JY17" s="218"/>
      <c r="JZ17" s="218"/>
      <c r="KA17" s="218"/>
      <c r="KB17" s="218"/>
      <c r="KC17" s="218"/>
      <c r="KD17" s="218"/>
      <c r="KE17" s="218"/>
      <c r="KF17" s="218"/>
      <c r="KG17" s="218"/>
      <c r="KH17" s="218"/>
      <c r="KI17" s="218"/>
      <c r="KJ17" s="218"/>
      <c r="KK17" s="218"/>
      <c r="KL17" s="218"/>
      <c r="KM17" s="218"/>
      <c r="KN17" s="218"/>
      <c r="KO17" s="218"/>
      <c r="KP17" s="218"/>
      <c r="KQ17" s="218"/>
      <c r="KR17" s="218"/>
      <c r="KS17" s="218"/>
      <c r="KT17" s="218"/>
      <c r="KU17" s="218"/>
      <c r="KV17" s="218"/>
      <c r="KW17" s="218"/>
      <c r="KX17" s="218"/>
      <c r="KY17" s="218"/>
      <c r="KZ17" s="218"/>
      <c r="LA17" s="218"/>
      <c r="LB17" s="218"/>
      <c r="LC17" s="218"/>
      <c r="LD17" s="218"/>
      <c r="LE17" s="218"/>
      <c r="LF17" s="218"/>
      <c r="LG17" s="218"/>
      <c r="LH17" s="218"/>
      <c r="LI17" s="218"/>
      <c r="LJ17" s="218"/>
      <c r="LK17" s="218"/>
      <c r="LL17" s="218"/>
      <c r="LM17" s="218"/>
      <c r="LN17" s="218"/>
      <c r="LO17" s="218"/>
      <c r="LP17" s="218"/>
      <c r="LQ17" s="218"/>
      <c r="LR17" s="218"/>
      <c r="LS17" s="218"/>
      <c r="LT17" s="218"/>
      <c r="LU17" s="218"/>
      <c r="LV17" s="218"/>
      <c r="LW17" s="218"/>
      <c r="LX17" s="218"/>
      <c r="LY17" s="218"/>
      <c r="LZ17" s="218"/>
      <c r="MA17" s="218"/>
      <c r="MB17" s="218"/>
      <c r="MC17" s="218"/>
      <c r="MD17" s="218"/>
      <c r="ME17" s="218"/>
      <c r="MF17" s="218"/>
      <c r="MG17" s="218"/>
      <c r="MH17" s="218"/>
      <c r="MI17" s="218"/>
      <c r="MJ17" s="218"/>
      <c r="MK17" s="218"/>
      <c r="ML17" s="218"/>
      <c r="MM17" s="218"/>
      <c r="MN17" s="218"/>
      <c r="MO17" s="218"/>
      <c r="MP17" s="218"/>
      <c r="MQ17" s="218"/>
      <c r="MR17" s="218"/>
      <c r="MS17" s="218"/>
      <c r="MT17" s="218"/>
      <c r="MU17" s="218"/>
      <c r="MV17" s="218"/>
      <c r="MW17" s="218"/>
      <c r="MX17" s="218"/>
      <c r="MY17" s="218"/>
      <c r="MZ17" s="218"/>
      <c r="NA17" s="218"/>
      <c r="NB17" s="218"/>
      <c r="NC17" s="218"/>
      <c r="ND17" s="218"/>
      <c r="NE17" s="218"/>
      <c r="NF17" s="218"/>
      <c r="NG17" s="218"/>
      <c r="NH17" s="218"/>
      <c r="NI17" s="218"/>
      <c r="NJ17" s="218"/>
      <c r="NK17" s="218"/>
      <c r="NL17" s="218"/>
      <c r="NM17" s="218"/>
      <c r="NN17" s="218"/>
      <c r="NO17" s="218"/>
      <c r="NP17" s="218"/>
      <c r="NQ17" s="218"/>
      <c r="NR17" s="218"/>
      <c r="NS17" s="218"/>
      <c r="NT17" s="218"/>
      <c r="NU17" s="218"/>
      <c r="NV17" s="218"/>
      <c r="NW17" s="218"/>
      <c r="NX17" s="218"/>
      <c r="NY17" s="218"/>
      <c r="NZ17" s="218"/>
      <c r="OA17" s="218"/>
      <c r="OB17" s="218"/>
      <c r="OC17" s="218"/>
      <c r="OD17" s="218"/>
      <c r="OE17" s="218"/>
      <c r="OF17" s="218"/>
      <c r="OG17" s="218"/>
      <c r="OH17" s="218"/>
      <c r="OI17" s="218"/>
      <c r="OJ17" s="218"/>
      <c r="OK17" s="218"/>
      <c r="OL17" s="218"/>
      <c r="OM17" s="218"/>
      <c r="ON17" s="218"/>
      <c r="OO17" s="218"/>
      <c r="OP17" s="218"/>
      <c r="OQ17" s="218"/>
      <c r="OR17" s="218"/>
      <c r="OS17" s="218"/>
      <c r="OT17" s="218"/>
      <c r="OU17" s="218"/>
      <c r="OV17" s="218"/>
      <c r="OW17" s="218"/>
      <c r="OX17" s="218"/>
      <c r="OY17" s="218"/>
      <c r="OZ17" s="218"/>
      <c r="PA17" s="218"/>
      <c r="PB17" s="218"/>
      <c r="PC17" s="218"/>
      <c r="PD17" s="218"/>
      <c r="PE17" s="218"/>
      <c r="PF17" s="218"/>
      <c r="PG17" s="218"/>
      <c r="PH17" s="218"/>
      <c r="PI17" s="218"/>
      <c r="PJ17" s="218"/>
      <c r="PK17" s="218"/>
      <c r="PL17" s="218"/>
      <c r="PM17" s="218"/>
      <c r="PN17" s="218"/>
      <c r="PO17" s="218"/>
      <c r="PP17" s="218"/>
      <c r="PQ17" s="218"/>
      <c r="PR17" s="218"/>
      <c r="PS17" s="218"/>
      <c r="PT17" s="218"/>
      <c r="PU17" s="218"/>
      <c r="PV17" s="218"/>
      <c r="PW17" s="218"/>
      <c r="PX17" s="218"/>
      <c r="PY17" s="218"/>
      <c r="PZ17" s="218"/>
      <c r="QA17" s="218"/>
      <c r="QB17" s="218"/>
      <c r="QC17" s="218"/>
      <c r="QD17" s="218"/>
      <c r="QE17" s="218"/>
      <c r="QF17" s="218"/>
      <c r="QG17" s="218"/>
      <c r="QH17" s="218"/>
      <c r="QI17" s="218"/>
      <c r="QJ17" s="218"/>
      <c r="QK17" s="218"/>
      <c r="QL17" s="218"/>
      <c r="QM17" s="218"/>
      <c r="QN17" s="218"/>
      <c r="QO17" s="218"/>
      <c r="QP17" s="218"/>
      <c r="QQ17" s="218"/>
      <c r="QR17" s="218"/>
      <c r="QS17" s="218"/>
      <c r="QT17" s="218"/>
      <c r="QU17" s="218"/>
      <c r="QV17" s="218"/>
      <c r="QW17" s="218"/>
      <c r="QX17" s="218"/>
      <c r="QY17" s="218"/>
      <c r="QZ17" s="218"/>
      <c r="RA17" s="218"/>
      <c r="RB17" s="218"/>
      <c r="RC17" s="218"/>
      <c r="RD17" s="218"/>
      <c r="RE17" s="218"/>
      <c r="RF17" s="218"/>
      <c r="RG17" s="218"/>
      <c r="RH17" s="218"/>
      <c r="RI17" s="218"/>
      <c r="RJ17" s="218"/>
      <c r="RK17" s="218"/>
      <c r="RL17" s="218"/>
      <c r="RM17" s="218"/>
      <c r="RN17" s="218"/>
      <c r="RO17" s="218"/>
      <c r="RP17" s="218"/>
      <c r="RQ17" s="218"/>
      <c r="RR17" s="218"/>
      <c r="RS17" s="218"/>
      <c r="RT17" s="218"/>
      <c r="RU17" s="218"/>
      <c r="RV17" s="218"/>
      <c r="RW17" s="218"/>
      <c r="RX17" s="218"/>
      <c r="RY17" s="218"/>
      <c r="RZ17" s="218"/>
      <c r="SA17" s="218"/>
      <c r="SB17" s="218"/>
      <c r="SC17" s="218"/>
      <c r="SD17" s="218"/>
      <c r="SE17" s="218"/>
      <c r="SF17" s="218"/>
      <c r="SG17" s="218"/>
      <c r="SH17" s="218"/>
      <c r="SI17" s="218"/>
      <c r="SJ17" s="218"/>
      <c r="SK17" s="218"/>
      <c r="SL17" s="218"/>
      <c r="SM17" s="218"/>
      <c r="SN17" s="218"/>
      <c r="SO17" s="218"/>
      <c r="SP17" s="218"/>
      <c r="SQ17" s="218"/>
      <c r="SR17" s="218"/>
      <c r="SS17" s="218"/>
      <c r="ST17" s="218"/>
      <c r="SU17" s="218"/>
      <c r="SV17" s="218"/>
      <c r="SW17" s="218"/>
      <c r="SX17" s="218"/>
      <c r="SY17" s="218"/>
      <c r="SZ17" s="218"/>
      <c r="TA17" s="218"/>
      <c r="TB17" s="218"/>
      <c r="TC17" s="218"/>
      <c r="TD17" s="218"/>
      <c r="TE17" s="218"/>
      <c r="TF17" s="218"/>
      <c r="TG17" s="218"/>
      <c r="TH17" s="218"/>
      <c r="TI17" s="218"/>
      <c r="TJ17" s="218"/>
      <c r="TK17" s="218"/>
      <c r="TL17" s="218"/>
      <c r="TM17" s="218"/>
      <c r="TN17" s="218"/>
      <c r="TO17" s="218"/>
      <c r="TP17" s="218"/>
      <c r="TQ17" s="218"/>
      <c r="TR17" s="218"/>
      <c r="TS17" s="218"/>
      <c r="TT17" s="218"/>
      <c r="TU17" s="218"/>
      <c r="TV17" s="218"/>
      <c r="TW17" s="218"/>
      <c r="TX17" s="218"/>
      <c r="TY17" s="218"/>
      <c r="TZ17" s="218"/>
      <c r="UA17" s="218"/>
      <c r="UB17" s="218"/>
      <c r="UC17" s="218"/>
      <c r="UD17" s="218"/>
      <c r="UE17" s="218"/>
      <c r="UF17" s="218"/>
      <c r="UG17" s="218"/>
      <c r="UH17" s="218"/>
      <c r="UI17" s="218"/>
      <c r="UJ17" s="218"/>
      <c r="UK17" s="218"/>
      <c r="UL17" s="218"/>
      <c r="UM17" s="218"/>
      <c r="UN17" s="218"/>
      <c r="UO17" s="218"/>
      <c r="UP17" s="218"/>
      <c r="UQ17" s="218"/>
      <c r="UR17" s="218"/>
      <c r="US17" s="218"/>
      <c r="UT17" s="218"/>
      <c r="UU17" s="218"/>
      <c r="UV17" s="218"/>
      <c r="UW17" s="218"/>
      <c r="UX17" s="218"/>
      <c r="UY17" s="218"/>
      <c r="UZ17" s="218"/>
      <c r="VA17" s="218"/>
      <c r="VB17" s="218"/>
      <c r="VC17" s="218"/>
      <c r="VD17" s="218"/>
      <c r="VE17" s="218"/>
      <c r="VF17" s="218"/>
      <c r="VG17" s="218"/>
      <c r="VH17" s="218"/>
      <c r="VI17" s="218"/>
      <c r="VJ17" s="218"/>
      <c r="VK17" s="218"/>
      <c r="VL17" s="218"/>
      <c r="VM17" s="218"/>
      <c r="VN17" s="218"/>
      <c r="VO17" s="218"/>
      <c r="VP17" s="218"/>
      <c r="VQ17" s="218"/>
      <c r="VR17" s="218"/>
      <c r="VS17" s="218"/>
      <c r="VT17" s="218"/>
      <c r="VU17" s="218"/>
      <c r="VV17" s="218"/>
      <c r="VW17" s="218"/>
      <c r="VX17" s="218"/>
      <c r="VY17" s="218"/>
      <c r="VZ17" s="218"/>
      <c r="WA17" s="218"/>
      <c r="WB17" s="218"/>
      <c r="WC17" s="218"/>
      <c r="WD17" s="218"/>
      <c r="WE17" s="218"/>
      <c r="WF17" s="218"/>
      <c r="WG17" s="218"/>
      <c r="WH17" s="218"/>
      <c r="WI17" s="218"/>
      <c r="WJ17" s="218"/>
      <c r="WK17" s="218"/>
      <c r="WL17" s="218"/>
      <c r="WM17" s="218"/>
      <c r="WN17" s="218"/>
      <c r="WO17" s="218"/>
      <c r="WP17" s="218"/>
      <c r="WQ17" s="218"/>
      <c r="WR17" s="218"/>
      <c r="WS17" s="218"/>
      <c r="WT17" s="218"/>
      <c r="WU17" s="218"/>
      <c r="WV17" s="218"/>
      <c r="WW17" s="218"/>
      <c r="WX17" s="218"/>
      <c r="WY17" s="218"/>
      <c r="WZ17" s="218"/>
      <c r="XA17" s="218"/>
      <c r="XB17" s="218"/>
      <c r="XC17" s="218"/>
      <c r="XD17" s="218"/>
      <c r="XE17" s="218"/>
      <c r="XF17" s="218"/>
      <c r="XG17" s="218"/>
      <c r="XH17" s="218"/>
      <c r="XI17" s="218"/>
      <c r="XJ17" s="218"/>
      <c r="XK17" s="218"/>
      <c r="XL17" s="218"/>
      <c r="XM17" s="218"/>
      <c r="XN17" s="218"/>
      <c r="XO17" s="218"/>
      <c r="XP17" s="218"/>
      <c r="XQ17" s="218"/>
      <c r="XR17" s="218"/>
      <c r="XS17" s="218"/>
      <c r="XT17" s="218"/>
      <c r="XU17" s="218"/>
      <c r="XV17" s="218"/>
      <c r="XW17" s="218"/>
      <c r="XX17" s="218"/>
      <c r="XY17" s="218"/>
      <c r="XZ17" s="218"/>
      <c r="YA17" s="218"/>
      <c r="YB17" s="218"/>
      <c r="YC17" s="218"/>
      <c r="YD17" s="218"/>
      <c r="YE17" s="218"/>
      <c r="YF17" s="218"/>
      <c r="YG17" s="218"/>
      <c r="YH17" s="218"/>
      <c r="YI17" s="218"/>
      <c r="YJ17" s="218"/>
      <c r="YK17" s="218"/>
      <c r="YL17" s="218"/>
      <c r="YM17" s="218"/>
      <c r="YN17" s="218"/>
      <c r="YO17" s="218"/>
      <c r="YP17" s="218"/>
      <c r="YQ17" s="218"/>
      <c r="YR17" s="218"/>
      <c r="YS17" s="218"/>
      <c r="YT17" s="218"/>
      <c r="YU17" s="218"/>
      <c r="YV17" s="218"/>
      <c r="YW17" s="218"/>
      <c r="YX17" s="218"/>
      <c r="YY17" s="218"/>
      <c r="YZ17" s="218"/>
      <c r="ZA17" s="218"/>
      <c r="ZB17" s="218"/>
      <c r="ZC17" s="218"/>
      <c r="ZD17" s="218"/>
      <c r="ZE17" s="218"/>
      <c r="ZF17" s="218"/>
      <c r="ZG17" s="218"/>
      <c r="ZH17" s="218"/>
      <c r="ZI17" s="218"/>
      <c r="ZJ17" s="218"/>
      <c r="ZK17" s="218"/>
      <c r="ZL17" s="218"/>
      <c r="ZM17" s="218"/>
      <c r="ZN17" s="218"/>
      <c r="ZO17" s="218"/>
      <c r="ZP17" s="218"/>
      <c r="ZQ17" s="218"/>
      <c r="ZR17" s="218"/>
      <c r="ZS17" s="218"/>
      <c r="ZT17" s="218"/>
      <c r="ZU17" s="218"/>
      <c r="ZV17" s="218"/>
      <c r="ZW17" s="218"/>
      <c r="ZX17" s="218"/>
      <c r="ZY17" s="218"/>
      <c r="ZZ17" s="218"/>
      <c r="AAA17" s="218"/>
      <c r="AAB17" s="218"/>
      <c r="AAC17" s="218"/>
      <c r="AAD17" s="218"/>
      <c r="AAE17" s="218"/>
      <c r="AAF17" s="218"/>
      <c r="AAG17" s="218"/>
      <c r="AAH17" s="218"/>
      <c r="AAI17" s="218"/>
      <c r="AAJ17" s="218"/>
      <c r="AAK17" s="218"/>
      <c r="AAL17" s="218"/>
      <c r="AAM17" s="218"/>
      <c r="AAN17" s="218"/>
      <c r="AAO17" s="218"/>
      <c r="AAP17" s="218"/>
      <c r="AAQ17" s="218"/>
      <c r="AAR17" s="218"/>
      <c r="AAS17" s="218"/>
      <c r="AAT17" s="218"/>
      <c r="AAU17" s="218"/>
      <c r="AAV17" s="218"/>
      <c r="AAW17" s="218"/>
      <c r="AAX17" s="218"/>
      <c r="AAY17" s="218"/>
      <c r="AAZ17" s="218"/>
      <c r="ABA17" s="218"/>
      <c r="ABB17" s="218"/>
      <c r="ABC17" s="218"/>
      <c r="ABD17" s="218"/>
      <c r="ABE17" s="218"/>
      <c r="ABF17" s="218"/>
      <c r="ABG17" s="218"/>
      <c r="ABH17" s="218"/>
      <c r="ABI17" s="218"/>
      <c r="ABJ17" s="218"/>
      <c r="ABK17" s="218"/>
      <c r="ABL17" s="218"/>
      <c r="ABM17" s="218"/>
      <c r="ABN17" s="218"/>
      <c r="ABO17" s="218"/>
      <c r="ABP17" s="218"/>
      <c r="ABQ17" s="218"/>
      <c r="ABR17" s="218"/>
      <c r="ABS17" s="218"/>
      <c r="ABT17" s="218"/>
      <c r="ABU17" s="218"/>
      <c r="ABV17" s="218"/>
      <c r="ABW17" s="218"/>
      <c r="ABX17" s="218"/>
      <c r="ABY17" s="218"/>
      <c r="ABZ17" s="218"/>
      <c r="ACA17" s="218"/>
      <c r="ACB17" s="218"/>
      <c r="ACC17" s="218"/>
      <c r="ACD17" s="218"/>
      <c r="ACE17" s="218"/>
      <c r="ACF17" s="218"/>
      <c r="ACG17" s="218"/>
      <c r="ACH17" s="218"/>
      <c r="ACI17" s="218"/>
      <c r="ACJ17" s="218"/>
      <c r="ACK17" s="218"/>
      <c r="ACL17" s="218"/>
      <c r="ACM17" s="218"/>
      <c r="ACN17" s="218"/>
      <c r="ACO17" s="218"/>
      <c r="ACP17" s="218"/>
      <c r="ACQ17" s="218"/>
      <c r="ACR17" s="218"/>
      <c r="ACS17" s="218"/>
      <c r="ACT17" s="218"/>
      <c r="ACU17" s="218"/>
      <c r="ACV17" s="218"/>
      <c r="ACW17" s="218"/>
      <c r="ACX17" s="218"/>
      <c r="ACY17" s="218"/>
      <c r="ACZ17" s="218"/>
      <c r="ADA17" s="218"/>
      <c r="ADB17" s="218"/>
      <c r="ADC17" s="218"/>
      <c r="ADD17" s="218"/>
      <c r="ADE17" s="218"/>
      <c r="ADF17" s="218"/>
      <c r="ADG17" s="218"/>
      <c r="ADH17" s="218"/>
      <c r="ADI17" s="218"/>
      <c r="ADJ17" s="218"/>
      <c r="ADK17" s="218"/>
      <c r="ADL17" s="218"/>
      <c r="ADM17" s="218"/>
      <c r="ADN17" s="218"/>
      <c r="ADO17" s="218"/>
      <c r="ADP17" s="218"/>
      <c r="ADQ17" s="218"/>
      <c r="ADR17" s="218"/>
      <c r="ADS17" s="218"/>
      <c r="ADT17" s="218"/>
      <c r="ADU17" s="218"/>
      <c r="ADV17" s="218"/>
      <c r="ADW17" s="218"/>
      <c r="ADX17" s="218"/>
      <c r="ADY17" s="218"/>
      <c r="ADZ17" s="218"/>
      <c r="AEA17" s="218"/>
      <c r="AEB17" s="218"/>
      <c r="AEC17" s="218"/>
      <c r="AED17" s="218"/>
      <c r="AEE17" s="218"/>
      <c r="AEF17" s="218"/>
      <c r="AEG17" s="218"/>
      <c r="AEH17" s="218"/>
      <c r="AEI17" s="218"/>
      <c r="AEJ17" s="218"/>
      <c r="AEK17" s="218"/>
      <c r="AEL17" s="218"/>
      <c r="AEM17" s="218"/>
      <c r="AEN17" s="218"/>
      <c r="AEO17" s="218"/>
      <c r="AEP17" s="218"/>
      <c r="AEQ17" s="218"/>
      <c r="AER17" s="218"/>
      <c r="AES17" s="218"/>
      <c r="AET17" s="218"/>
      <c r="AEU17" s="218"/>
      <c r="AEV17" s="218"/>
      <c r="AEW17" s="218"/>
      <c r="AEX17" s="218"/>
      <c r="AEY17" s="218"/>
      <c r="AEZ17" s="218"/>
      <c r="AFA17" s="218"/>
      <c r="AFB17" s="218"/>
      <c r="AFC17" s="218"/>
      <c r="AFD17" s="218"/>
      <c r="AFE17" s="218"/>
      <c r="AFF17" s="218"/>
      <c r="AFG17" s="218"/>
      <c r="AFH17" s="218"/>
      <c r="AFI17" s="218"/>
      <c r="AFJ17" s="218"/>
      <c r="AFK17" s="218"/>
      <c r="AFL17" s="218"/>
      <c r="AFM17" s="218"/>
      <c r="AFN17" s="218"/>
      <c r="AFO17" s="218"/>
      <c r="AFP17" s="218"/>
      <c r="AFQ17" s="218"/>
      <c r="AFR17" s="218"/>
      <c r="AFS17" s="218"/>
      <c r="AFT17" s="218"/>
      <c r="AFU17" s="218"/>
      <c r="AFV17" s="218"/>
      <c r="AFW17" s="218"/>
      <c r="AFX17" s="218"/>
      <c r="AFY17" s="218"/>
      <c r="AFZ17" s="218"/>
      <c r="AGA17" s="218"/>
      <c r="AGB17" s="218"/>
      <c r="AGC17" s="218"/>
      <c r="AGD17" s="218"/>
      <c r="AGE17" s="218"/>
      <c r="AGF17" s="218"/>
      <c r="AGG17" s="218"/>
      <c r="AGH17" s="218"/>
      <c r="AGI17" s="218"/>
      <c r="AGJ17" s="218"/>
      <c r="AGK17" s="218"/>
      <c r="AGL17" s="218"/>
      <c r="AGM17" s="218"/>
      <c r="AGN17" s="218"/>
      <c r="AGO17" s="218"/>
      <c r="AGP17" s="218"/>
      <c r="AGQ17" s="218"/>
      <c r="AGR17" s="218"/>
      <c r="AGS17" s="218"/>
      <c r="AGT17" s="218"/>
      <c r="AGU17" s="218"/>
      <c r="AGV17" s="218"/>
      <c r="AGW17" s="218"/>
      <c r="AGX17" s="218"/>
      <c r="AGY17" s="218"/>
      <c r="AGZ17" s="218"/>
      <c r="AHA17" s="218"/>
      <c r="AHB17" s="218"/>
      <c r="AHC17" s="218"/>
      <c r="AHD17" s="218"/>
      <c r="AHE17" s="218"/>
      <c r="AHF17" s="218"/>
      <c r="AHG17" s="218"/>
      <c r="AHH17" s="218"/>
      <c r="AHI17" s="218"/>
      <c r="AHJ17" s="218"/>
      <c r="AHK17" s="218"/>
      <c r="AHL17" s="218"/>
      <c r="AHM17" s="218"/>
      <c r="AHN17" s="218"/>
      <c r="AHO17" s="218"/>
      <c r="AHP17" s="218"/>
      <c r="AHQ17" s="218"/>
      <c r="AHR17" s="218"/>
      <c r="AHS17" s="218"/>
      <c r="AHT17" s="218"/>
      <c r="AHU17" s="218"/>
      <c r="AHV17" s="218"/>
      <c r="AHW17" s="218"/>
      <c r="AHX17" s="218"/>
      <c r="AHY17" s="218"/>
      <c r="AHZ17" s="218"/>
      <c r="AIA17" s="218"/>
      <c r="AIB17" s="218"/>
      <c r="AIC17" s="218"/>
      <c r="AID17" s="218"/>
      <c r="AIE17" s="218"/>
      <c r="AIF17" s="218"/>
      <c r="AIG17" s="218"/>
      <c r="AIH17" s="218"/>
      <c r="AII17" s="218"/>
      <c r="AIJ17" s="218"/>
      <c r="AIK17" s="218"/>
      <c r="AIL17" s="218"/>
      <c r="AIM17" s="218"/>
      <c r="AIN17" s="218"/>
      <c r="AIO17" s="218"/>
      <c r="AIP17" s="218"/>
      <c r="AIQ17" s="218"/>
      <c r="AIR17" s="218"/>
      <c r="AIS17" s="218"/>
      <c r="AIT17" s="218"/>
      <c r="AIU17" s="218"/>
      <c r="AIV17" s="218"/>
      <c r="AIW17" s="218"/>
      <c r="AIX17" s="218"/>
      <c r="AIY17" s="218"/>
      <c r="AIZ17" s="218"/>
      <c r="AJA17" s="218"/>
      <c r="AJB17" s="218"/>
      <c r="AJC17" s="218"/>
      <c r="AJD17" s="218"/>
      <c r="AJE17" s="218"/>
      <c r="AJF17" s="218"/>
      <c r="AJG17" s="218"/>
      <c r="AJH17" s="218"/>
      <c r="AJI17" s="218"/>
      <c r="AJJ17" s="218"/>
      <c r="AJK17" s="218"/>
      <c r="AJL17" s="218"/>
      <c r="AJM17" s="218"/>
      <c r="AJN17" s="218"/>
      <c r="AJO17" s="218"/>
      <c r="AJP17" s="218"/>
      <c r="AJQ17" s="218"/>
      <c r="AJR17" s="218"/>
      <c r="AJS17" s="218"/>
      <c r="AJT17" s="218"/>
      <c r="AJU17" s="218"/>
      <c r="AJV17" s="218"/>
      <c r="AJW17" s="218"/>
      <c r="AJX17" s="218"/>
      <c r="AJY17" s="218"/>
      <c r="AJZ17" s="218"/>
      <c r="AKA17" s="218"/>
      <c r="AKB17" s="218"/>
      <c r="AKC17" s="218"/>
      <c r="AKD17" s="218"/>
      <c r="AKE17" s="218"/>
      <c r="AKF17" s="218"/>
      <c r="AKG17" s="218"/>
      <c r="AKH17" s="218"/>
      <c r="AKI17" s="218"/>
      <c r="AKJ17" s="218"/>
      <c r="AKK17" s="218"/>
      <c r="AKL17" s="218"/>
      <c r="AKM17" s="218"/>
      <c r="AKN17" s="218"/>
      <c r="AKO17" s="218"/>
      <c r="AKP17" s="218"/>
      <c r="AKQ17" s="218"/>
      <c r="AKR17" s="218"/>
      <c r="AKS17" s="218"/>
      <c r="AKT17" s="218"/>
      <c r="AKU17" s="218"/>
      <c r="AKV17" s="218"/>
      <c r="AKW17" s="218"/>
      <c r="AKX17" s="218"/>
      <c r="AKY17" s="218"/>
      <c r="AKZ17" s="218"/>
      <c r="ALA17" s="218"/>
      <c r="ALB17" s="218"/>
      <c r="ALC17" s="218"/>
      <c r="ALD17" s="218"/>
      <c r="ALE17" s="218"/>
      <c r="ALF17" s="218"/>
      <c r="ALG17" s="218"/>
      <c r="ALH17" s="218"/>
      <c r="ALI17" s="218"/>
      <c r="ALJ17" s="218"/>
      <c r="ALK17" s="218"/>
      <c r="ALL17" s="218"/>
      <c r="ALM17" s="218"/>
      <c r="ALN17" s="218"/>
      <c r="ALO17" s="218"/>
      <c r="ALP17" s="218"/>
      <c r="ALQ17" s="218"/>
      <c r="ALR17" s="218"/>
      <c r="ALS17" s="218"/>
      <c r="ALT17" s="218"/>
      <c r="ALU17" s="218"/>
      <c r="ALV17" s="218"/>
      <c r="ALW17" s="218"/>
      <c r="ALX17" s="218"/>
      <c r="ALY17" s="218"/>
      <c r="ALZ17" s="218"/>
      <c r="AMA17" s="218"/>
      <c r="AMB17" s="218"/>
      <c r="AMC17" s="218"/>
      <c r="AMD17" s="218"/>
      <c r="AME17" s="218"/>
      <c r="AMF17" s="218"/>
      <c r="AMG17" s="218"/>
      <c r="AMH17" s="218"/>
      <c r="AMI17" s="218"/>
      <c r="AMJ17" s="218"/>
      <c r="AMK17" s="218"/>
      <c r="AML17" s="218"/>
      <c r="AMM17" s="218"/>
      <c r="AMN17" s="218"/>
      <c r="AMO17" s="218"/>
      <c r="AMP17" s="218"/>
      <c r="AMQ17" s="218"/>
      <c r="AMR17" s="218"/>
      <c r="AMS17" s="218"/>
      <c r="AMT17" s="218"/>
      <c r="AMU17" s="218"/>
      <c r="AMV17" s="218"/>
      <c r="AMW17" s="218"/>
      <c r="AMX17" s="218"/>
      <c r="AMY17" s="218"/>
      <c r="AMZ17" s="218"/>
      <c r="ANA17" s="218"/>
      <c r="ANB17" s="218"/>
      <c r="ANC17" s="218"/>
      <c r="AND17" s="218"/>
      <c r="ANE17" s="218"/>
      <c r="ANF17" s="218"/>
      <c r="ANG17" s="218"/>
      <c r="ANH17" s="218"/>
      <c r="ANI17" s="218"/>
      <c r="ANJ17" s="218"/>
      <c r="ANK17" s="218"/>
      <c r="ANL17" s="218"/>
      <c r="ANM17" s="218"/>
      <c r="ANN17" s="218"/>
      <c r="ANO17" s="218"/>
      <c r="ANP17" s="218"/>
      <c r="ANQ17" s="218"/>
      <c r="ANR17" s="218"/>
      <c r="ANS17" s="218"/>
      <c r="ANT17" s="218"/>
      <c r="ANU17" s="218"/>
      <c r="ANV17" s="218"/>
      <c r="ANW17" s="218"/>
      <c r="ANX17" s="218"/>
      <c r="ANY17" s="218"/>
      <c r="ANZ17" s="218"/>
      <c r="AOA17" s="218"/>
      <c r="AOB17" s="218"/>
      <c r="AOC17" s="218"/>
      <c r="AOD17" s="218"/>
      <c r="AOE17" s="218"/>
      <c r="AOF17" s="218"/>
      <c r="AOG17" s="218"/>
      <c r="AOH17" s="218"/>
      <c r="AOI17" s="218"/>
      <c r="AOJ17" s="218"/>
      <c r="AOK17" s="218"/>
      <c r="AOL17" s="218"/>
      <c r="AOM17" s="218"/>
      <c r="AON17" s="218"/>
      <c r="AOO17" s="218"/>
      <c r="AOP17" s="218"/>
      <c r="AOQ17" s="218"/>
      <c r="AOR17" s="218"/>
      <c r="AOS17" s="218"/>
      <c r="AOT17" s="218"/>
      <c r="AOU17" s="218"/>
      <c r="AOV17" s="218"/>
      <c r="AOW17" s="218"/>
      <c r="AOX17" s="218"/>
      <c r="AOY17" s="218"/>
      <c r="AOZ17" s="218"/>
      <c r="APA17" s="218"/>
      <c r="APB17" s="218"/>
      <c r="APC17" s="218"/>
      <c r="APD17" s="218"/>
      <c r="APE17" s="218"/>
      <c r="APF17" s="218"/>
      <c r="APG17" s="218"/>
      <c r="APH17" s="218"/>
      <c r="API17" s="218"/>
      <c r="APJ17" s="218"/>
      <c r="APK17" s="218"/>
      <c r="APL17" s="218"/>
      <c r="APM17" s="218"/>
      <c r="APN17" s="218"/>
      <c r="APO17" s="218"/>
      <c r="APP17" s="218"/>
      <c r="APQ17" s="218"/>
      <c r="APR17" s="218"/>
      <c r="APS17" s="218"/>
      <c r="APT17" s="218"/>
      <c r="APU17" s="218"/>
      <c r="APV17" s="218"/>
      <c r="APW17" s="218"/>
      <c r="APX17" s="218"/>
      <c r="APY17" s="218"/>
      <c r="APZ17" s="218"/>
      <c r="AQA17" s="218"/>
      <c r="AQB17" s="218"/>
      <c r="AQC17" s="218"/>
      <c r="AQD17" s="218"/>
      <c r="AQE17" s="218"/>
      <c r="AQF17" s="218"/>
      <c r="AQG17" s="218"/>
      <c r="AQH17" s="218"/>
      <c r="AQI17" s="218"/>
      <c r="AQJ17" s="218"/>
      <c r="AQK17" s="218"/>
      <c r="AQL17" s="218"/>
      <c r="AQM17" s="218"/>
      <c r="AQN17" s="218"/>
      <c r="AQO17" s="218"/>
      <c r="AQP17" s="218"/>
      <c r="AQQ17" s="218"/>
      <c r="AQR17" s="218"/>
      <c r="AQS17" s="218"/>
      <c r="AQT17" s="218"/>
      <c r="AQU17" s="218"/>
      <c r="AQV17" s="218"/>
      <c r="AQW17" s="218"/>
      <c r="AQX17" s="218"/>
      <c r="AQY17" s="218"/>
      <c r="AQZ17" s="218"/>
      <c r="ARA17" s="218"/>
      <c r="ARB17" s="218"/>
      <c r="ARC17" s="218"/>
      <c r="ARD17" s="218"/>
      <c r="ARE17" s="218"/>
      <c r="ARF17" s="218"/>
      <c r="ARG17" s="218"/>
      <c r="ARH17" s="218"/>
      <c r="ARI17" s="218"/>
      <c r="ARJ17" s="218"/>
      <c r="ARK17" s="218"/>
      <c r="ARL17" s="218"/>
      <c r="ARM17" s="218"/>
      <c r="ARN17" s="218"/>
      <c r="ARO17" s="218"/>
      <c r="ARP17" s="218"/>
      <c r="ARQ17" s="218"/>
      <c r="ARR17" s="218"/>
      <c r="ARS17" s="218"/>
      <c r="ART17" s="218"/>
      <c r="ARU17" s="218"/>
      <c r="ARV17" s="218"/>
      <c r="ARW17" s="218"/>
      <c r="ARX17" s="218"/>
      <c r="ARY17" s="218"/>
      <c r="ARZ17" s="218"/>
      <c r="ASA17" s="218"/>
      <c r="ASB17" s="218"/>
      <c r="ASC17" s="218"/>
      <c r="ASD17" s="218"/>
      <c r="ASE17" s="218"/>
      <c r="ASF17" s="218"/>
      <c r="ASG17" s="218"/>
      <c r="ASH17" s="218"/>
      <c r="ASI17" s="218"/>
      <c r="ASJ17" s="218"/>
      <c r="ASK17" s="218"/>
      <c r="ASL17" s="218"/>
      <c r="ASM17" s="218"/>
      <c r="ASN17" s="218"/>
      <c r="ASO17" s="218"/>
      <c r="ASP17" s="218"/>
      <c r="ASQ17" s="218"/>
      <c r="ASR17" s="218"/>
      <c r="ASS17" s="218"/>
      <c r="AST17" s="218"/>
      <c r="ASU17" s="218"/>
      <c r="ASV17" s="218"/>
      <c r="ASW17" s="218"/>
      <c r="ASX17" s="218"/>
      <c r="ASY17" s="218"/>
      <c r="ASZ17" s="218"/>
      <c r="ATA17" s="218"/>
      <c r="ATB17" s="218"/>
      <c r="ATC17" s="218"/>
      <c r="ATD17" s="218"/>
      <c r="ATE17" s="218"/>
      <c r="ATF17" s="218"/>
      <c r="ATG17" s="218"/>
      <c r="ATH17" s="218"/>
      <c r="ATI17" s="218"/>
      <c r="ATJ17" s="218"/>
      <c r="ATK17" s="218"/>
      <c r="ATL17" s="218"/>
      <c r="ATM17" s="218"/>
      <c r="ATN17" s="218"/>
      <c r="ATO17" s="218"/>
      <c r="ATP17" s="218"/>
      <c r="ATQ17" s="218"/>
      <c r="ATR17" s="218"/>
      <c r="ATS17" s="218"/>
      <c r="ATT17" s="218"/>
      <c r="ATU17" s="218"/>
      <c r="ATV17" s="218"/>
      <c r="ATW17" s="218"/>
      <c r="ATX17" s="218"/>
      <c r="ATY17" s="218"/>
      <c r="ATZ17" s="218"/>
      <c r="AUA17" s="218"/>
      <c r="AUB17" s="218"/>
      <c r="AUC17" s="218"/>
      <c r="AUD17" s="218"/>
      <c r="AUE17" s="218"/>
      <c r="AUF17" s="218"/>
      <c r="AUG17" s="218"/>
      <c r="AUH17" s="218"/>
      <c r="AUI17" s="218"/>
      <c r="AUJ17" s="218"/>
      <c r="AUK17" s="218"/>
      <c r="AUL17" s="218"/>
      <c r="AUM17" s="218"/>
      <c r="AUN17" s="218"/>
      <c r="AUO17" s="218"/>
      <c r="AUP17" s="218"/>
      <c r="AUQ17" s="218"/>
      <c r="AUR17" s="218"/>
      <c r="AUS17" s="218"/>
      <c r="AUT17" s="218"/>
      <c r="AUU17" s="218"/>
      <c r="AUV17" s="218"/>
      <c r="AUW17" s="218"/>
      <c r="AUX17" s="218"/>
      <c r="AUY17" s="218"/>
      <c r="AUZ17" s="218"/>
      <c r="AVA17" s="218"/>
      <c r="AVB17" s="218"/>
      <c r="AVC17" s="218"/>
      <c r="AVD17" s="218"/>
      <c r="AVE17" s="218"/>
      <c r="AVF17" s="218"/>
      <c r="AVG17" s="218"/>
      <c r="AVH17" s="218"/>
      <c r="AVI17" s="218"/>
      <c r="AVJ17" s="218"/>
      <c r="AVK17" s="218"/>
      <c r="AVL17" s="218"/>
      <c r="AVM17" s="218"/>
      <c r="AVN17" s="218"/>
      <c r="AVO17" s="218"/>
      <c r="AVP17" s="218"/>
      <c r="AVQ17" s="218"/>
      <c r="AVR17" s="218"/>
      <c r="AVS17" s="218"/>
      <c r="AVT17" s="218"/>
      <c r="AVU17" s="218"/>
      <c r="AVV17" s="218"/>
      <c r="AVW17" s="218"/>
      <c r="AVX17" s="218"/>
      <c r="AVY17" s="218"/>
      <c r="AVZ17" s="218"/>
      <c r="AWA17" s="218"/>
      <c r="AWB17" s="218"/>
      <c r="AWC17" s="218"/>
      <c r="AWD17" s="218"/>
      <c r="AWE17" s="218"/>
      <c r="AWF17" s="218"/>
      <c r="AWG17" s="218"/>
      <c r="AWH17" s="218"/>
      <c r="AWI17" s="218"/>
      <c r="AWJ17" s="218"/>
      <c r="AWK17" s="218"/>
      <c r="AWL17" s="218"/>
      <c r="AWM17" s="218"/>
      <c r="AWN17" s="218"/>
      <c r="AWO17" s="218"/>
      <c r="AWP17" s="218"/>
      <c r="AWQ17" s="218"/>
      <c r="AWR17" s="218"/>
      <c r="AWS17" s="218"/>
      <c r="AWT17" s="218"/>
      <c r="AWU17" s="218"/>
      <c r="AWV17" s="218"/>
      <c r="AWW17" s="218"/>
      <c r="AWX17" s="218"/>
      <c r="AWY17" s="218"/>
      <c r="AWZ17" s="218"/>
      <c r="AXA17" s="218"/>
      <c r="AXB17" s="218"/>
      <c r="AXC17" s="218"/>
      <c r="AXD17" s="218"/>
      <c r="AXE17" s="218"/>
      <c r="AXF17" s="218"/>
      <c r="AXG17" s="218"/>
      <c r="AXH17" s="218"/>
      <c r="AXI17" s="218"/>
      <c r="AXJ17" s="218"/>
      <c r="AXK17" s="218"/>
      <c r="AXL17" s="218"/>
      <c r="AXM17" s="218"/>
      <c r="AXN17" s="218"/>
      <c r="AXO17" s="218"/>
      <c r="AXP17" s="218"/>
      <c r="AXQ17" s="218"/>
      <c r="AXR17" s="218"/>
      <c r="AXS17" s="218"/>
      <c r="AXT17" s="218"/>
      <c r="AXU17" s="218"/>
      <c r="AXV17" s="218"/>
      <c r="AXW17" s="218"/>
      <c r="AXX17" s="218"/>
      <c r="AXY17" s="218"/>
      <c r="AXZ17" s="218"/>
      <c r="AYA17" s="218"/>
      <c r="AYB17" s="218"/>
      <c r="AYC17" s="218"/>
      <c r="AYD17" s="218"/>
      <c r="AYE17" s="218"/>
      <c r="AYF17" s="218"/>
      <c r="AYG17" s="218"/>
      <c r="AYH17" s="218"/>
      <c r="AYI17" s="218"/>
      <c r="AYJ17" s="218"/>
      <c r="AYK17" s="218"/>
      <c r="AYL17" s="218"/>
      <c r="AYM17" s="218"/>
      <c r="AYN17" s="218"/>
      <c r="AYO17" s="218"/>
      <c r="AYP17" s="218"/>
      <c r="AYQ17" s="218"/>
      <c r="AYR17" s="218"/>
      <c r="AYS17" s="218"/>
      <c r="AYT17" s="218"/>
      <c r="AYU17" s="218"/>
      <c r="AYV17" s="218"/>
      <c r="AYW17" s="218"/>
      <c r="AYX17" s="218"/>
      <c r="AYY17" s="218"/>
      <c r="AYZ17" s="218"/>
      <c r="AZA17" s="218"/>
      <c r="AZB17" s="218"/>
      <c r="AZC17" s="218"/>
      <c r="AZD17" s="218"/>
      <c r="AZE17" s="218"/>
      <c r="AZF17" s="218"/>
      <c r="AZG17" s="218"/>
      <c r="AZH17" s="218"/>
      <c r="AZI17" s="218"/>
      <c r="AZJ17" s="218"/>
      <c r="AZK17" s="218"/>
      <c r="AZL17" s="218"/>
      <c r="AZM17" s="218"/>
      <c r="AZN17" s="218"/>
      <c r="AZO17" s="218"/>
      <c r="AZP17" s="218"/>
      <c r="AZQ17" s="218"/>
      <c r="AZR17" s="218"/>
      <c r="AZS17" s="218"/>
      <c r="AZT17" s="218"/>
      <c r="AZU17" s="218"/>
      <c r="AZV17" s="218"/>
      <c r="AZW17" s="218"/>
      <c r="AZX17" s="218"/>
      <c r="AZY17" s="218"/>
      <c r="AZZ17" s="218"/>
      <c r="BAA17" s="218"/>
      <c r="BAB17" s="218"/>
      <c r="BAC17" s="218"/>
      <c r="BAD17" s="218"/>
      <c r="BAE17" s="218"/>
      <c r="BAF17" s="218"/>
      <c r="BAG17" s="218"/>
      <c r="BAH17" s="218"/>
      <c r="BAI17" s="218"/>
      <c r="BAJ17" s="218"/>
      <c r="BAK17" s="218"/>
      <c r="BAL17" s="218"/>
      <c r="BAM17" s="218"/>
      <c r="BAN17" s="218"/>
      <c r="BAO17" s="218"/>
      <c r="BAP17" s="218"/>
      <c r="BAQ17" s="218"/>
      <c r="BAR17" s="218"/>
      <c r="BAS17" s="218"/>
      <c r="BAT17" s="218"/>
      <c r="BAU17" s="218"/>
      <c r="BAV17" s="218"/>
      <c r="BAW17" s="218"/>
      <c r="BAX17" s="218"/>
      <c r="BAY17" s="218"/>
      <c r="BAZ17" s="218"/>
      <c r="BBA17" s="218"/>
      <c r="BBB17" s="218"/>
      <c r="BBC17" s="218"/>
      <c r="BBD17" s="218"/>
      <c r="BBE17" s="218"/>
      <c r="BBF17" s="218"/>
      <c r="BBG17" s="218"/>
      <c r="BBH17" s="218"/>
      <c r="BBI17" s="218"/>
      <c r="BBJ17" s="218"/>
      <c r="BBK17" s="218"/>
      <c r="BBL17" s="218"/>
      <c r="BBM17" s="218"/>
      <c r="BBN17" s="218"/>
      <c r="BBO17" s="218"/>
      <c r="BBP17" s="218"/>
      <c r="BBQ17" s="218"/>
      <c r="BBR17" s="218"/>
      <c r="BBS17" s="218"/>
      <c r="BBT17" s="218"/>
      <c r="BBU17" s="218"/>
      <c r="BBV17" s="218"/>
      <c r="BBW17" s="218"/>
      <c r="BBX17" s="218"/>
      <c r="BBY17" s="218"/>
      <c r="BBZ17" s="218"/>
      <c r="BCA17" s="218"/>
      <c r="BCB17" s="218"/>
      <c r="BCC17" s="218"/>
      <c r="BCD17" s="218"/>
      <c r="BCE17" s="218"/>
      <c r="BCF17" s="218"/>
      <c r="BCG17" s="218"/>
      <c r="BCH17" s="218"/>
      <c r="BCI17" s="218"/>
      <c r="BCJ17" s="218"/>
      <c r="BCK17" s="218"/>
      <c r="BCL17" s="218"/>
      <c r="BCM17" s="218"/>
      <c r="BCN17" s="218"/>
      <c r="BCO17" s="218"/>
      <c r="BCP17" s="218"/>
      <c r="BCQ17" s="218"/>
      <c r="BCR17" s="218"/>
      <c r="BCS17" s="218"/>
      <c r="BCT17" s="218"/>
      <c r="BCU17" s="218"/>
      <c r="BCV17" s="218"/>
      <c r="BCW17" s="218"/>
      <c r="BCX17" s="218"/>
      <c r="BCY17" s="218"/>
      <c r="BCZ17" s="218"/>
      <c r="BDA17" s="218"/>
      <c r="BDB17" s="218"/>
      <c r="BDC17" s="218"/>
      <c r="BDD17" s="218"/>
      <c r="BDE17" s="218"/>
      <c r="BDF17" s="218"/>
      <c r="BDG17" s="218"/>
      <c r="BDH17" s="218"/>
      <c r="BDI17" s="218"/>
      <c r="BDJ17" s="218"/>
      <c r="BDK17" s="218"/>
      <c r="BDL17" s="218"/>
      <c r="BDM17" s="218"/>
      <c r="BDN17" s="218"/>
      <c r="BDO17" s="218"/>
      <c r="BDP17" s="218"/>
      <c r="BDQ17" s="218"/>
      <c r="BDR17" s="218"/>
      <c r="BDS17" s="218"/>
      <c r="BDT17" s="218"/>
      <c r="BDU17" s="218"/>
    </row>
    <row r="18" spans="1:1477" s="73" customFormat="1">
      <c r="B18" s="71" t="s">
        <v>0</v>
      </c>
      <c r="C18" s="71" t="s">
        <v>359</v>
      </c>
      <c r="D18" s="71" t="s">
        <v>480</v>
      </c>
      <c r="E18" s="72">
        <v>42424</v>
      </c>
      <c r="F18" s="71" t="s">
        <v>472</v>
      </c>
      <c r="G18" s="71" t="s">
        <v>468</v>
      </c>
      <c r="H18" s="221">
        <v>1</v>
      </c>
      <c r="I18" s="73">
        <v>0</v>
      </c>
      <c r="J18" s="73">
        <v>180</v>
      </c>
      <c r="K18" s="73">
        <v>213</v>
      </c>
      <c r="L18" s="73">
        <v>213</v>
      </c>
      <c r="M18" s="219">
        <f t="shared" ref="M18:M24" si="15">IF(J18 = 0,0,(L18-AH18-AI18)/J18)</f>
        <v>1</v>
      </c>
      <c r="N18" s="73">
        <f t="shared" ref="N18:N24" si="16">IF(G18&lt;&gt;"",IF(M18&lt;=1.2,1,0),0)</f>
        <v>1</v>
      </c>
      <c r="O18" s="73">
        <v>0</v>
      </c>
      <c r="P18" s="73">
        <v>0</v>
      </c>
      <c r="Q18" s="73">
        <v>0</v>
      </c>
      <c r="R18" s="73">
        <v>33</v>
      </c>
      <c r="S18" s="73">
        <v>0</v>
      </c>
      <c r="T18" s="225">
        <v>1048048</v>
      </c>
      <c r="U18" s="225">
        <v>50000</v>
      </c>
      <c r="V18" s="225">
        <v>998048</v>
      </c>
      <c r="W18" s="225">
        <v>1048048</v>
      </c>
      <c r="X18" s="225">
        <v>985628</v>
      </c>
      <c r="Y18" s="225">
        <v>0</v>
      </c>
      <c r="Z18" s="225">
        <v>0</v>
      </c>
      <c r="AA18" s="225">
        <v>0</v>
      </c>
      <c r="AB18" s="225">
        <v>985628</v>
      </c>
      <c r="AC18" s="225">
        <v>985628</v>
      </c>
      <c r="AD18" s="219">
        <f t="shared" ref="AD18:AD24" si="17">IF(V18=0,0,AC18/V18)</f>
        <v>0.98755570874346721</v>
      </c>
      <c r="AE18" s="73">
        <f t="shared" ref="AE18:AE24" si="18">IF(AD18 &lt;=1.1,1,0)</f>
        <v>1</v>
      </c>
      <c r="AF18" s="225">
        <v>0</v>
      </c>
      <c r="AG18" s="225">
        <v>0</v>
      </c>
      <c r="AH18" s="73">
        <v>13</v>
      </c>
      <c r="AI18" s="73">
        <v>20</v>
      </c>
      <c r="AJ18" s="73">
        <v>0</v>
      </c>
      <c r="AK18" s="73">
        <v>0</v>
      </c>
      <c r="AL18" s="95">
        <v>0</v>
      </c>
      <c r="AM18" s="95">
        <v>0</v>
      </c>
      <c r="AN18" s="73">
        <v>0</v>
      </c>
      <c r="AO18" s="73">
        <v>0</v>
      </c>
      <c r="AP18" s="95">
        <v>0</v>
      </c>
      <c r="AQ18" s="95">
        <v>0</v>
      </c>
      <c r="AR18" s="73">
        <v>0</v>
      </c>
      <c r="AS18" s="73">
        <v>0</v>
      </c>
      <c r="AT18" s="95">
        <v>0</v>
      </c>
      <c r="AU18" s="95">
        <v>0</v>
      </c>
      <c r="AV18" s="73">
        <v>0</v>
      </c>
      <c r="AW18" s="73">
        <v>0</v>
      </c>
      <c r="AX18" s="95">
        <v>0</v>
      </c>
      <c r="AY18" s="95">
        <v>0</v>
      </c>
      <c r="AZ18" s="73">
        <v>0</v>
      </c>
      <c r="BA18" s="73">
        <v>0</v>
      </c>
      <c r="BB18" s="95">
        <v>0</v>
      </c>
      <c r="BC18" s="95">
        <v>0</v>
      </c>
      <c r="BD18" s="73">
        <v>0</v>
      </c>
      <c r="BE18" s="73">
        <v>0</v>
      </c>
      <c r="BF18" s="95">
        <v>0</v>
      </c>
      <c r="BG18" s="95">
        <v>0</v>
      </c>
      <c r="BH18" s="73">
        <v>0</v>
      </c>
      <c r="BI18" s="73">
        <v>0</v>
      </c>
      <c r="BJ18" s="95">
        <v>0</v>
      </c>
      <c r="BK18" s="95">
        <v>0</v>
      </c>
      <c r="BL18" s="73">
        <v>0</v>
      </c>
      <c r="BM18" s="73">
        <v>0</v>
      </c>
      <c r="BN18" s="95">
        <v>0</v>
      </c>
      <c r="BO18" s="95">
        <v>0</v>
      </c>
      <c r="BP18" s="73">
        <v>0</v>
      </c>
      <c r="BQ18" s="73">
        <v>0</v>
      </c>
      <c r="BR18" s="95">
        <v>0</v>
      </c>
      <c r="BS18" s="95">
        <v>0</v>
      </c>
      <c r="BT18" s="73">
        <v>0</v>
      </c>
      <c r="BU18" s="73">
        <v>0</v>
      </c>
      <c r="BV18" s="95">
        <v>0</v>
      </c>
      <c r="BW18" s="95">
        <v>0</v>
      </c>
      <c r="BX18" s="73">
        <v>0</v>
      </c>
      <c r="BY18" s="73">
        <v>0</v>
      </c>
      <c r="BZ18" s="95">
        <v>0</v>
      </c>
      <c r="CA18" s="95">
        <v>0</v>
      </c>
      <c r="CB18" s="73">
        <v>0</v>
      </c>
      <c r="CC18" s="73">
        <v>0</v>
      </c>
      <c r="CD18" s="95">
        <v>0</v>
      </c>
      <c r="CE18" s="95">
        <v>0</v>
      </c>
      <c r="CF18" s="73">
        <v>0</v>
      </c>
      <c r="CG18" s="73">
        <v>0</v>
      </c>
      <c r="CH18" s="95">
        <v>0</v>
      </c>
      <c r="CI18" s="95">
        <v>0</v>
      </c>
      <c r="CJ18" s="73">
        <v>0</v>
      </c>
      <c r="CK18" s="73">
        <v>0</v>
      </c>
      <c r="CL18" s="95">
        <v>0</v>
      </c>
      <c r="CM18" s="95">
        <v>0</v>
      </c>
      <c r="CN18" s="71" t="s">
        <v>360</v>
      </c>
      <c r="CO18" s="71" t="s">
        <v>361</v>
      </c>
      <c r="CP18" s="71" t="s">
        <v>328</v>
      </c>
      <c r="CQ18" s="71" t="s">
        <v>328</v>
      </c>
      <c r="CR18" s="71" t="s">
        <v>328</v>
      </c>
      <c r="CS18" s="71" t="s">
        <v>328</v>
      </c>
      <c r="CT18" s="72">
        <v>42930</v>
      </c>
      <c r="CU18" s="71" t="s">
        <v>469</v>
      </c>
      <c r="CV18" s="71" t="s">
        <v>470</v>
      </c>
      <c r="CW18" s="72" t="s">
        <v>187</v>
      </c>
      <c r="CX18" s="72">
        <v>42787</v>
      </c>
      <c r="CY18" s="71" t="s">
        <v>472</v>
      </c>
      <c r="CZ18" s="71" t="s">
        <v>471</v>
      </c>
      <c r="DA18" s="71" t="s">
        <v>481</v>
      </c>
      <c r="DB18" s="96">
        <v>1120328.18</v>
      </c>
      <c r="DC18" s="71"/>
      <c r="DD18" s="71"/>
      <c r="DE18" s="218"/>
      <c r="DF18" s="218"/>
      <c r="DG18" s="218"/>
      <c r="DH18" s="218"/>
      <c r="DI18" s="218"/>
      <c r="DJ18" s="218"/>
      <c r="DK18" s="218"/>
      <c r="DL18" s="218"/>
      <c r="DM18" s="218"/>
      <c r="DN18" s="218"/>
      <c r="DO18" s="218"/>
      <c r="DP18" s="218"/>
      <c r="DQ18" s="218"/>
      <c r="DR18" s="218"/>
      <c r="DS18" s="218"/>
      <c r="DT18" s="218"/>
      <c r="DU18" s="218"/>
      <c r="DV18" s="218"/>
      <c r="DW18" s="218"/>
      <c r="DX18" s="218"/>
      <c r="DY18" s="218"/>
      <c r="DZ18" s="218"/>
      <c r="EA18" s="218"/>
      <c r="EB18" s="218"/>
      <c r="EC18" s="218"/>
      <c r="ED18" s="218"/>
      <c r="EE18" s="218"/>
      <c r="EF18" s="218"/>
      <c r="EG18" s="218"/>
      <c r="EH18" s="218"/>
      <c r="EI18" s="218"/>
      <c r="EJ18" s="218"/>
      <c r="EK18" s="218"/>
      <c r="EL18" s="218"/>
      <c r="EM18" s="218"/>
      <c r="EN18" s="218"/>
      <c r="EO18" s="218"/>
      <c r="EP18" s="218"/>
      <c r="EQ18" s="218"/>
      <c r="ER18" s="218"/>
      <c r="ES18" s="218"/>
      <c r="ET18" s="218"/>
      <c r="EU18" s="218"/>
      <c r="EV18" s="218"/>
      <c r="EW18" s="218"/>
      <c r="EX18" s="218"/>
      <c r="EY18" s="218"/>
      <c r="EZ18" s="218"/>
      <c r="FA18" s="218"/>
      <c r="FB18" s="218"/>
      <c r="FC18" s="218"/>
      <c r="FD18" s="218"/>
      <c r="FE18" s="218"/>
      <c r="FF18" s="218"/>
      <c r="FG18" s="218"/>
      <c r="FH18" s="218"/>
      <c r="FI18" s="218"/>
      <c r="FJ18" s="218"/>
      <c r="FK18" s="218"/>
      <c r="FL18" s="218"/>
      <c r="FM18" s="218"/>
      <c r="FN18" s="218"/>
      <c r="FO18" s="218"/>
      <c r="FP18" s="218"/>
      <c r="FQ18" s="218"/>
      <c r="FR18" s="218"/>
      <c r="FS18" s="218"/>
      <c r="FT18" s="218"/>
      <c r="FU18" s="218"/>
      <c r="FV18" s="218"/>
      <c r="FW18" s="218"/>
      <c r="FX18" s="218"/>
      <c r="FY18" s="218"/>
      <c r="FZ18" s="218"/>
      <c r="GA18" s="218"/>
      <c r="GB18" s="218"/>
      <c r="GC18" s="218"/>
      <c r="GD18" s="218"/>
      <c r="GE18" s="218"/>
      <c r="GF18" s="218"/>
      <c r="GG18" s="218"/>
      <c r="GH18" s="218"/>
      <c r="GI18" s="218"/>
      <c r="GJ18" s="218"/>
      <c r="GK18" s="218"/>
      <c r="GL18" s="218"/>
      <c r="GM18" s="218"/>
      <c r="GN18" s="218"/>
      <c r="GO18" s="218"/>
      <c r="GP18" s="218"/>
      <c r="GQ18" s="218"/>
      <c r="GR18" s="218"/>
      <c r="GS18" s="218"/>
      <c r="GT18" s="218"/>
      <c r="GU18" s="218"/>
      <c r="GV18" s="218"/>
      <c r="GW18" s="218"/>
      <c r="GX18" s="218"/>
      <c r="GY18" s="218"/>
      <c r="GZ18" s="218"/>
      <c r="HA18" s="218"/>
      <c r="HB18" s="218"/>
      <c r="HC18" s="218"/>
      <c r="HD18" s="218"/>
      <c r="HE18" s="218"/>
      <c r="HF18" s="218"/>
      <c r="HG18" s="218"/>
      <c r="HH18" s="218"/>
      <c r="HI18" s="218"/>
      <c r="HJ18" s="218"/>
      <c r="HK18" s="218"/>
      <c r="HL18" s="218"/>
      <c r="HM18" s="218"/>
      <c r="HN18" s="218"/>
      <c r="HO18" s="218"/>
      <c r="HP18" s="218"/>
      <c r="HQ18" s="218"/>
      <c r="HR18" s="218"/>
      <c r="HS18" s="218"/>
      <c r="HT18" s="218"/>
      <c r="HU18" s="218"/>
      <c r="HV18" s="218"/>
      <c r="HW18" s="218"/>
      <c r="HX18" s="218"/>
      <c r="HY18" s="218"/>
      <c r="HZ18" s="218"/>
      <c r="IA18" s="218"/>
      <c r="IB18" s="218"/>
      <c r="IC18" s="218"/>
      <c r="ID18" s="218"/>
      <c r="IE18" s="218"/>
      <c r="IF18" s="218"/>
      <c r="IG18" s="218"/>
      <c r="IH18" s="218"/>
      <c r="II18" s="218"/>
      <c r="IJ18" s="218"/>
      <c r="IK18" s="218"/>
      <c r="IL18" s="218"/>
      <c r="IM18" s="218"/>
      <c r="IN18" s="218"/>
      <c r="IO18" s="218"/>
      <c r="IP18" s="218"/>
      <c r="IQ18" s="218"/>
      <c r="IR18" s="218"/>
      <c r="IS18" s="218"/>
      <c r="IT18" s="218"/>
      <c r="IU18" s="218"/>
      <c r="IV18" s="218"/>
      <c r="IW18" s="218"/>
      <c r="IX18" s="218"/>
      <c r="IY18" s="218"/>
      <c r="IZ18" s="218"/>
      <c r="JA18" s="218"/>
      <c r="JB18" s="218"/>
      <c r="JC18" s="218"/>
      <c r="JD18" s="218"/>
      <c r="JE18" s="218"/>
      <c r="JF18" s="218"/>
      <c r="JG18" s="218"/>
      <c r="JH18" s="218"/>
      <c r="JI18" s="218"/>
      <c r="JJ18" s="218"/>
      <c r="JK18" s="218"/>
      <c r="JL18" s="218"/>
      <c r="JM18" s="218"/>
      <c r="JN18" s="218"/>
      <c r="JO18" s="218"/>
      <c r="JP18" s="218"/>
      <c r="JQ18" s="218"/>
      <c r="JR18" s="218"/>
      <c r="JS18" s="218"/>
      <c r="JT18" s="218"/>
      <c r="JU18" s="218"/>
      <c r="JV18" s="218"/>
      <c r="JW18" s="218"/>
      <c r="JX18" s="218"/>
      <c r="JY18" s="218"/>
      <c r="JZ18" s="218"/>
      <c r="KA18" s="218"/>
      <c r="KB18" s="218"/>
      <c r="KC18" s="218"/>
      <c r="KD18" s="218"/>
      <c r="KE18" s="218"/>
      <c r="KF18" s="218"/>
      <c r="KG18" s="218"/>
      <c r="KH18" s="218"/>
      <c r="KI18" s="218"/>
      <c r="KJ18" s="218"/>
      <c r="KK18" s="218"/>
      <c r="KL18" s="218"/>
      <c r="KM18" s="218"/>
      <c r="KN18" s="218"/>
      <c r="KO18" s="218"/>
      <c r="KP18" s="218"/>
      <c r="KQ18" s="218"/>
      <c r="KR18" s="218"/>
      <c r="KS18" s="218"/>
      <c r="KT18" s="218"/>
      <c r="KU18" s="218"/>
      <c r="KV18" s="218"/>
      <c r="KW18" s="218"/>
      <c r="KX18" s="218"/>
      <c r="KY18" s="218"/>
      <c r="KZ18" s="218"/>
      <c r="LA18" s="218"/>
      <c r="LB18" s="218"/>
      <c r="LC18" s="218"/>
      <c r="LD18" s="218"/>
      <c r="LE18" s="218"/>
      <c r="LF18" s="218"/>
      <c r="LG18" s="218"/>
      <c r="LH18" s="218"/>
      <c r="LI18" s="218"/>
      <c r="LJ18" s="218"/>
      <c r="LK18" s="218"/>
      <c r="LL18" s="218"/>
      <c r="LM18" s="218"/>
      <c r="LN18" s="218"/>
      <c r="LO18" s="218"/>
      <c r="LP18" s="218"/>
      <c r="LQ18" s="218"/>
      <c r="LR18" s="218"/>
      <c r="LS18" s="218"/>
      <c r="LT18" s="218"/>
      <c r="LU18" s="218"/>
      <c r="LV18" s="218"/>
      <c r="LW18" s="218"/>
      <c r="LX18" s="218"/>
      <c r="LY18" s="218"/>
      <c r="LZ18" s="218"/>
      <c r="MA18" s="218"/>
      <c r="MB18" s="218"/>
      <c r="MC18" s="218"/>
      <c r="MD18" s="218"/>
      <c r="ME18" s="218"/>
      <c r="MF18" s="218"/>
      <c r="MG18" s="218"/>
      <c r="MH18" s="218"/>
      <c r="MI18" s="218"/>
      <c r="MJ18" s="218"/>
      <c r="MK18" s="218"/>
      <c r="ML18" s="218"/>
      <c r="MM18" s="218"/>
      <c r="MN18" s="218"/>
      <c r="MO18" s="218"/>
      <c r="MP18" s="218"/>
      <c r="MQ18" s="218"/>
      <c r="MR18" s="218"/>
      <c r="MS18" s="218"/>
      <c r="MT18" s="218"/>
      <c r="MU18" s="218"/>
      <c r="MV18" s="218"/>
      <c r="MW18" s="218"/>
      <c r="MX18" s="218"/>
      <c r="MY18" s="218"/>
      <c r="MZ18" s="218"/>
      <c r="NA18" s="218"/>
      <c r="NB18" s="218"/>
      <c r="NC18" s="218"/>
      <c r="ND18" s="218"/>
      <c r="NE18" s="218"/>
      <c r="NF18" s="218"/>
      <c r="NG18" s="218"/>
      <c r="NH18" s="218"/>
      <c r="NI18" s="218"/>
      <c r="NJ18" s="218"/>
      <c r="NK18" s="218"/>
      <c r="NL18" s="218"/>
      <c r="NM18" s="218"/>
      <c r="NN18" s="218"/>
      <c r="NO18" s="218"/>
      <c r="NP18" s="218"/>
      <c r="NQ18" s="218"/>
      <c r="NR18" s="218"/>
      <c r="NS18" s="218"/>
      <c r="NT18" s="218"/>
      <c r="NU18" s="218"/>
      <c r="NV18" s="218"/>
      <c r="NW18" s="218"/>
      <c r="NX18" s="218"/>
      <c r="NY18" s="218"/>
      <c r="NZ18" s="218"/>
      <c r="OA18" s="218"/>
      <c r="OB18" s="218"/>
      <c r="OC18" s="218"/>
      <c r="OD18" s="218"/>
      <c r="OE18" s="218"/>
      <c r="OF18" s="218"/>
      <c r="OG18" s="218"/>
      <c r="OH18" s="218"/>
      <c r="OI18" s="218"/>
      <c r="OJ18" s="218"/>
      <c r="OK18" s="218"/>
      <c r="OL18" s="218"/>
      <c r="OM18" s="218"/>
      <c r="ON18" s="218"/>
      <c r="OO18" s="218"/>
      <c r="OP18" s="218"/>
      <c r="OQ18" s="218"/>
      <c r="OR18" s="218"/>
      <c r="OS18" s="218"/>
      <c r="OT18" s="218"/>
      <c r="OU18" s="218"/>
      <c r="OV18" s="218"/>
      <c r="OW18" s="218"/>
      <c r="OX18" s="218"/>
      <c r="OY18" s="218"/>
      <c r="OZ18" s="218"/>
      <c r="PA18" s="218"/>
      <c r="PB18" s="218"/>
      <c r="PC18" s="218"/>
      <c r="PD18" s="218"/>
      <c r="PE18" s="218"/>
      <c r="PF18" s="218"/>
      <c r="PG18" s="218"/>
      <c r="PH18" s="218"/>
      <c r="PI18" s="218"/>
      <c r="PJ18" s="218"/>
      <c r="PK18" s="218"/>
      <c r="PL18" s="218"/>
      <c r="PM18" s="218"/>
      <c r="PN18" s="218"/>
      <c r="PO18" s="218"/>
      <c r="PP18" s="218"/>
      <c r="PQ18" s="218"/>
      <c r="PR18" s="218"/>
      <c r="PS18" s="218"/>
      <c r="PT18" s="218"/>
      <c r="PU18" s="218"/>
      <c r="PV18" s="218"/>
      <c r="PW18" s="218"/>
      <c r="PX18" s="218"/>
      <c r="PY18" s="218"/>
      <c r="PZ18" s="218"/>
      <c r="QA18" s="218"/>
      <c r="QB18" s="218"/>
      <c r="QC18" s="218"/>
      <c r="QD18" s="218"/>
      <c r="QE18" s="218"/>
      <c r="QF18" s="218"/>
      <c r="QG18" s="218"/>
      <c r="QH18" s="218"/>
      <c r="QI18" s="218"/>
      <c r="QJ18" s="218"/>
      <c r="QK18" s="218"/>
      <c r="QL18" s="218"/>
      <c r="QM18" s="218"/>
      <c r="QN18" s="218"/>
      <c r="QO18" s="218"/>
      <c r="QP18" s="218"/>
      <c r="QQ18" s="218"/>
      <c r="QR18" s="218"/>
      <c r="QS18" s="218"/>
      <c r="QT18" s="218"/>
      <c r="QU18" s="218"/>
      <c r="QV18" s="218"/>
      <c r="QW18" s="218"/>
      <c r="QX18" s="218"/>
      <c r="QY18" s="218"/>
      <c r="QZ18" s="218"/>
      <c r="RA18" s="218"/>
      <c r="RB18" s="218"/>
      <c r="RC18" s="218"/>
      <c r="RD18" s="218"/>
      <c r="RE18" s="218"/>
      <c r="RF18" s="218"/>
      <c r="RG18" s="218"/>
      <c r="RH18" s="218"/>
      <c r="RI18" s="218"/>
      <c r="RJ18" s="218"/>
      <c r="RK18" s="218"/>
      <c r="RL18" s="218"/>
      <c r="RM18" s="218"/>
      <c r="RN18" s="218"/>
      <c r="RO18" s="218"/>
      <c r="RP18" s="218"/>
      <c r="RQ18" s="218"/>
      <c r="RR18" s="218"/>
      <c r="RS18" s="218"/>
      <c r="RT18" s="218"/>
      <c r="RU18" s="218"/>
      <c r="RV18" s="218"/>
      <c r="RW18" s="218"/>
      <c r="RX18" s="218"/>
      <c r="RY18" s="218"/>
      <c r="RZ18" s="218"/>
      <c r="SA18" s="218"/>
      <c r="SB18" s="218"/>
      <c r="SC18" s="218"/>
      <c r="SD18" s="218"/>
      <c r="SE18" s="218"/>
      <c r="SF18" s="218"/>
      <c r="SG18" s="218"/>
      <c r="SH18" s="218"/>
      <c r="SI18" s="218"/>
      <c r="SJ18" s="218"/>
      <c r="SK18" s="218"/>
      <c r="SL18" s="218"/>
      <c r="SM18" s="218"/>
      <c r="SN18" s="218"/>
      <c r="SO18" s="218"/>
      <c r="SP18" s="218"/>
      <c r="SQ18" s="218"/>
      <c r="SR18" s="218"/>
      <c r="SS18" s="218"/>
      <c r="ST18" s="218"/>
      <c r="SU18" s="218"/>
      <c r="SV18" s="218"/>
      <c r="SW18" s="218"/>
      <c r="SX18" s="218"/>
      <c r="SY18" s="218"/>
      <c r="SZ18" s="218"/>
      <c r="TA18" s="218"/>
      <c r="TB18" s="218"/>
      <c r="TC18" s="218"/>
      <c r="TD18" s="218"/>
      <c r="TE18" s="218"/>
      <c r="TF18" s="218"/>
      <c r="TG18" s="218"/>
      <c r="TH18" s="218"/>
      <c r="TI18" s="218"/>
      <c r="TJ18" s="218"/>
      <c r="TK18" s="218"/>
      <c r="TL18" s="218"/>
      <c r="TM18" s="218"/>
      <c r="TN18" s="218"/>
      <c r="TO18" s="218"/>
      <c r="TP18" s="218"/>
      <c r="TQ18" s="218"/>
      <c r="TR18" s="218"/>
      <c r="TS18" s="218"/>
      <c r="TT18" s="218"/>
      <c r="TU18" s="218"/>
      <c r="TV18" s="218"/>
      <c r="TW18" s="218"/>
      <c r="TX18" s="218"/>
      <c r="TY18" s="218"/>
      <c r="TZ18" s="218"/>
      <c r="UA18" s="218"/>
      <c r="UB18" s="218"/>
      <c r="UC18" s="218"/>
      <c r="UD18" s="218"/>
      <c r="UE18" s="218"/>
      <c r="UF18" s="218"/>
      <c r="UG18" s="218"/>
      <c r="UH18" s="218"/>
      <c r="UI18" s="218"/>
      <c r="UJ18" s="218"/>
      <c r="UK18" s="218"/>
      <c r="UL18" s="218"/>
      <c r="UM18" s="218"/>
      <c r="UN18" s="218"/>
      <c r="UO18" s="218"/>
      <c r="UP18" s="218"/>
      <c r="UQ18" s="218"/>
      <c r="UR18" s="218"/>
      <c r="US18" s="218"/>
      <c r="UT18" s="218"/>
      <c r="UU18" s="218"/>
      <c r="UV18" s="218"/>
      <c r="UW18" s="218"/>
      <c r="UX18" s="218"/>
      <c r="UY18" s="218"/>
      <c r="UZ18" s="218"/>
      <c r="VA18" s="218"/>
      <c r="VB18" s="218"/>
      <c r="VC18" s="218"/>
      <c r="VD18" s="218"/>
      <c r="VE18" s="218"/>
      <c r="VF18" s="218"/>
      <c r="VG18" s="218"/>
      <c r="VH18" s="218"/>
      <c r="VI18" s="218"/>
      <c r="VJ18" s="218"/>
      <c r="VK18" s="218"/>
      <c r="VL18" s="218"/>
      <c r="VM18" s="218"/>
      <c r="VN18" s="218"/>
      <c r="VO18" s="218"/>
      <c r="VP18" s="218"/>
      <c r="VQ18" s="218"/>
      <c r="VR18" s="218"/>
      <c r="VS18" s="218"/>
      <c r="VT18" s="218"/>
      <c r="VU18" s="218"/>
      <c r="VV18" s="218"/>
      <c r="VW18" s="218"/>
      <c r="VX18" s="218"/>
      <c r="VY18" s="218"/>
      <c r="VZ18" s="218"/>
      <c r="WA18" s="218"/>
      <c r="WB18" s="218"/>
      <c r="WC18" s="218"/>
      <c r="WD18" s="218"/>
      <c r="WE18" s="218"/>
      <c r="WF18" s="218"/>
      <c r="WG18" s="218"/>
      <c r="WH18" s="218"/>
      <c r="WI18" s="218"/>
      <c r="WJ18" s="218"/>
      <c r="WK18" s="218"/>
      <c r="WL18" s="218"/>
      <c r="WM18" s="218"/>
      <c r="WN18" s="218"/>
      <c r="WO18" s="218"/>
      <c r="WP18" s="218"/>
      <c r="WQ18" s="218"/>
      <c r="WR18" s="218"/>
      <c r="WS18" s="218"/>
      <c r="WT18" s="218"/>
      <c r="WU18" s="218"/>
      <c r="WV18" s="218"/>
      <c r="WW18" s="218"/>
      <c r="WX18" s="218"/>
      <c r="WY18" s="218"/>
      <c r="WZ18" s="218"/>
      <c r="XA18" s="218"/>
      <c r="XB18" s="218"/>
      <c r="XC18" s="218"/>
      <c r="XD18" s="218"/>
      <c r="XE18" s="218"/>
      <c r="XF18" s="218"/>
      <c r="XG18" s="218"/>
      <c r="XH18" s="218"/>
      <c r="XI18" s="218"/>
      <c r="XJ18" s="218"/>
      <c r="XK18" s="218"/>
      <c r="XL18" s="218"/>
      <c r="XM18" s="218"/>
      <c r="XN18" s="218"/>
      <c r="XO18" s="218"/>
      <c r="XP18" s="218"/>
      <c r="XQ18" s="218"/>
      <c r="XR18" s="218"/>
      <c r="XS18" s="218"/>
      <c r="XT18" s="218"/>
      <c r="XU18" s="218"/>
      <c r="XV18" s="218"/>
      <c r="XW18" s="218"/>
      <c r="XX18" s="218"/>
      <c r="XY18" s="218"/>
      <c r="XZ18" s="218"/>
      <c r="YA18" s="218"/>
      <c r="YB18" s="218"/>
      <c r="YC18" s="218"/>
      <c r="YD18" s="218"/>
      <c r="YE18" s="218"/>
      <c r="YF18" s="218"/>
      <c r="YG18" s="218"/>
      <c r="YH18" s="218"/>
      <c r="YI18" s="218"/>
      <c r="YJ18" s="218"/>
      <c r="YK18" s="218"/>
      <c r="YL18" s="218"/>
      <c r="YM18" s="218"/>
      <c r="YN18" s="218"/>
      <c r="YO18" s="218"/>
      <c r="YP18" s="218"/>
      <c r="YQ18" s="218"/>
      <c r="YR18" s="218"/>
      <c r="YS18" s="218"/>
      <c r="YT18" s="218"/>
      <c r="YU18" s="218"/>
      <c r="YV18" s="218"/>
      <c r="YW18" s="218"/>
      <c r="YX18" s="218"/>
      <c r="YY18" s="218"/>
      <c r="YZ18" s="218"/>
      <c r="ZA18" s="218"/>
      <c r="ZB18" s="218"/>
      <c r="ZC18" s="218"/>
      <c r="ZD18" s="218"/>
      <c r="ZE18" s="218"/>
      <c r="ZF18" s="218"/>
      <c r="ZG18" s="218"/>
      <c r="ZH18" s="218"/>
      <c r="ZI18" s="218"/>
      <c r="ZJ18" s="218"/>
      <c r="ZK18" s="218"/>
      <c r="ZL18" s="218"/>
      <c r="ZM18" s="218"/>
      <c r="ZN18" s="218"/>
      <c r="ZO18" s="218"/>
      <c r="ZP18" s="218"/>
      <c r="ZQ18" s="218"/>
      <c r="ZR18" s="218"/>
      <c r="ZS18" s="218"/>
      <c r="ZT18" s="218"/>
      <c r="ZU18" s="218"/>
      <c r="ZV18" s="218"/>
      <c r="ZW18" s="218"/>
      <c r="ZX18" s="218"/>
      <c r="ZY18" s="218"/>
      <c r="ZZ18" s="218"/>
      <c r="AAA18" s="218"/>
      <c r="AAB18" s="218"/>
      <c r="AAC18" s="218"/>
      <c r="AAD18" s="218"/>
      <c r="AAE18" s="218"/>
      <c r="AAF18" s="218"/>
      <c r="AAG18" s="218"/>
      <c r="AAH18" s="218"/>
      <c r="AAI18" s="218"/>
      <c r="AAJ18" s="218"/>
      <c r="AAK18" s="218"/>
      <c r="AAL18" s="218"/>
      <c r="AAM18" s="218"/>
      <c r="AAN18" s="218"/>
      <c r="AAO18" s="218"/>
      <c r="AAP18" s="218"/>
      <c r="AAQ18" s="218"/>
      <c r="AAR18" s="218"/>
      <c r="AAS18" s="218"/>
      <c r="AAT18" s="218"/>
      <c r="AAU18" s="218"/>
      <c r="AAV18" s="218"/>
      <c r="AAW18" s="218"/>
      <c r="AAX18" s="218"/>
      <c r="AAY18" s="218"/>
      <c r="AAZ18" s="218"/>
      <c r="ABA18" s="218"/>
      <c r="ABB18" s="218"/>
      <c r="ABC18" s="218"/>
      <c r="ABD18" s="218"/>
      <c r="ABE18" s="218"/>
      <c r="ABF18" s="218"/>
      <c r="ABG18" s="218"/>
      <c r="ABH18" s="218"/>
      <c r="ABI18" s="218"/>
      <c r="ABJ18" s="218"/>
      <c r="ABK18" s="218"/>
      <c r="ABL18" s="218"/>
      <c r="ABM18" s="218"/>
      <c r="ABN18" s="218"/>
      <c r="ABO18" s="218"/>
      <c r="ABP18" s="218"/>
      <c r="ABQ18" s="218"/>
      <c r="ABR18" s="218"/>
      <c r="ABS18" s="218"/>
      <c r="ABT18" s="218"/>
      <c r="ABU18" s="218"/>
      <c r="ABV18" s="218"/>
      <c r="ABW18" s="218"/>
      <c r="ABX18" s="218"/>
      <c r="ABY18" s="218"/>
      <c r="ABZ18" s="218"/>
      <c r="ACA18" s="218"/>
      <c r="ACB18" s="218"/>
      <c r="ACC18" s="218"/>
      <c r="ACD18" s="218"/>
      <c r="ACE18" s="218"/>
      <c r="ACF18" s="218"/>
      <c r="ACG18" s="218"/>
      <c r="ACH18" s="218"/>
      <c r="ACI18" s="218"/>
      <c r="ACJ18" s="218"/>
      <c r="ACK18" s="218"/>
      <c r="ACL18" s="218"/>
      <c r="ACM18" s="218"/>
      <c r="ACN18" s="218"/>
      <c r="ACO18" s="218"/>
      <c r="ACP18" s="218"/>
      <c r="ACQ18" s="218"/>
      <c r="ACR18" s="218"/>
      <c r="ACS18" s="218"/>
      <c r="ACT18" s="218"/>
      <c r="ACU18" s="218"/>
      <c r="ACV18" s="218"/>
      <c r="ACW18" s="218"/>
      <c r="ACX18" s="218"/>
      <c r="ACY18" s="218"/>
      <c r="ACZ18" s="218"/>
      <c r="ADA18" s="218"/>
      <c r="ADB18" s="218"/>
      <c r="ADC18" s="218"/>
      <c r="ADD18" s="218"/>
      <c r="ADE18" s="218"/>
      <c r="ADF18" s="218"/>
      <c r="ADG18" s="218"/>
      <c r="ADH18" s="218"/>
      <c r="ADI18" s="218"/>
      <c r="ADJ18" s="218"/>
      <c r="ADK18" s="218"/>
      <c r="ADL18" s="218"/>
      <c r="ADM18" s="218"/>
      <c r="ADN18" s="218"/>
      <c r="ADO18" s="218"/>
      <c r="ADP18" s="218"/>
      <c r="ADQ18" s="218"/>
      <c r="ADR18" s="218"/>
      <c r="ADS18" s="218"/>
      <c r="ADT18" s="218"/>
      <c r="ADU18" s="218"/>
      <c r="ADV18" s="218"/>
      <c r="ADW18" s="218"/>
      <c r="ADX18" s="218"/>
      <c r="ADY18" s="218"/>
      <c r="ADZ18" s="218"/>
      <c r="AEA18" s="218"/>
      <c r="AEB18" s="218"/>
      <c r="AEC18" s="218"/>
      <c r="AED18" s="218"/>
      <c r="AEE18" s="218"/>
      <c r="AEF18" s="218"/>
      <c r="AEG18" s="218"/>
      <c r="AEH18" s="218"/>
      <c r="AEI18" s="218"/>
      <c r="AEJ18" s="218"/>
      <c r="AEK18" s="218"/>
      <c r="AEL18" s="218"/>
      <c r="AEM18" s="218"/>
      <c r="AEN18" s="218"/>
      <c r="AEO18" s="218"/>
      <c r="AEP18" s="218"/>
      <c r="AEQ18" s="218"/>
      <c r="AER18" s="218"/>
      <c r="AES18" s="218"/>
      <c r="AET18" s="218"/>
      <c r="AEU18" s="218"/>
      <c r="AEV18" s="218"/>
      <c r="AEW18" s="218"/>
      <c r="AEX18" s="218"/>
      <c r="AEY18" s="218"/>
      <c r="AEZ18" s="218"/>
      <c r="AFA18" s="218"/>
      <c r="AFB18" s="218"/>
      <c r="AFC18" s="218"/>
      <c r="AFD18" s="218"/>
      <c r="AFE18" s="218"/>
      <c r="AFF18" s="218"/>
      <c r="AFG18" s="218"/>
      <c r="AFH18" s="218"/>
      <c r="AFI18" s="218"/>
      <c r="AFJ18" s="218"/>
      <c r="AFK18" s="218"/>
      <c r="AFL18" s="218"/>
      <c r="AFM18" s="218"/>
      <c r="AFN18" s="218"/>
      <c r="AFO18" s="218"/>
      <c r="AFP18" s="218"/>
      <c r="AFQ18" s="218"/>
      <c r="AFR18" s="218"/>
      <c r="AFS18" s="218"/>
      <c r="AFT18" s="218"/>
      <c r="AFU18" s="218"/>
      <c r="AFV18" s="218"/>
      <c r="AFW18" s="218"/>
      <c r="AFX18" s="218"/>
      <c r="AFY18" s="218"/>
      <c r="AFZ18" s="218"/>
      <c r="AGA18" s="218"/>
      <c r="AGB18" s="218"/>
      <c r="AGC18" s="218"/>
      <c r="AGD18" s="218"/>
      <c r="AGE18" s="218"/>
      <c r="AGF18" s="218"/>
      <c r="AGG18" s="218"/>
      <c r="AGH18" s="218"/>
      <c r="AGI18" s="218"/>
      <c r="AGJ18" s="218"/>
      <c r="AGK18" s="218"/>
      <c r="AGL18" s="218"/>
      <c r="AGM18" s="218"/>
      <c r="AGN18" s="218"/>
      <c r="AGO18" s="218"/>
      <c r="AGP18" s="218"/>
      <c r="AGQ18" s="218"/>
      <c r="AGR18" s="218"/>
      <c r="AGS18" s="218"/>
      <c r="AGT18" s="218"/>
      <c r="AGU18" s="218"/>
      <c r="AGV18" s="218"/>
      <c r="AGW18" s="218"/>
      <c r="AGX18" s="218"/>
      <c r="AGY18" s="218"/>
      <c r="AGZ18" s="218"/>
      <c r="AHA18" s="218"/>
      <c r="AHB18" s="218"/>
      <c r="AHC18" s="218"/>
      <c r="AHD18" s="218"/>
      <c r="AHE18" s="218"/>
      <c r="AHF18" s="218"/>
      <c r="AHG18" s="218"/>
      <c r="AHH18" s="218"/>
      <c r="AHI18" s="218"/>
      <c r="AHJ18" s="218"/>
      <c r="AHK18" s="218"/>
      <c r="AHL18" s="218"/>
      <c r="AHM18" s="218"/>
      <c r="AHN18" s="218"/>
      <c r="AHO18" s="218"/>
      <c r="AHP18" s="218"/>
      <c r="AHQ18" s="218"/>
      <c r="AHR18" s="218"/>
      <c r="AHS18" s="218"/>
      <c r="AHT18" s="218"/>
      <c r="AHU18" s="218"/>
      <c r="AHV18" s="218"/>
      <c r="AHW18" s="218"/>
      <c r="AHX18" s="218"/>
      <c r="AHY18" s="218"/>
      <c r="AHZ18" s="218"/>
      <c r="AIA18" s="218"/>
      <c r="AIB18" s="218"/>
      <c r="AIC18" s="218"/>
      <c r="AID18" s="218"/>
      <c r="AIE18" s="218"/>
      <c r="AIF18" s="218"/>
      <c r="AIG18" s="218"/>
      <c r="AIH18" s="218"/>
      <c r="AII18" s="218"/>
      <c r="AIJ18" s="218"/>
      <c r="AIK18" s="218"/>
      <c r="AIL18" s="218"/>
      <c r="AIM18" s="218"/>
      <c r="AIN18" s="218"/>
      <c r="AIO18" s="218"/>
      <c r="AIP18" s="218"/>
      <c r="AIQ18" s="218"/>
      <c r="AIR18" s="218"/>
      <c r="AIS18" s="218"/>
      <c r="AIT18" s="218"/>
      <c r="AIU18" s="218"/>
      <c r="AIV18" s="218"/>
      <c r="AIW18" s="218"/>
      <c r="AIX18" s="218"/>
      <c r="AIY18" s="218"/>
      <c r="AIZ18" s="218"/>
      <c r="AJA18" s="218"/>
      <c r="AJB18" s="218"/>
      <c r="AJC18" s="218"/>
      <c r="AJD18" s="218"/>
      <c r="AJE18" s="218"/>
      <c r="AJF18" s="218"/>
      <c r="AJG18" s="218"/>
      <c r="AJH18" s="218"/>
      <c r="AJI18" s="218"/>
      <c r="AJJ18" s="218"/>
      <c r="AJK18" s="218"/>
      <c r="AJL18" s="218"/>
      <c r="AJM18" s="218"/>
      <c r="AJN18" s="218"/>
      <c r="AJO18" s="218"/>
      <c r="AJP18" s="218"/>
      <c r="AJQ18" s="218"/>
      <c r="AJR18" s="218"/>
      <c r="AJS18" s="218"/>
      <c r="AJT18" s="218"/>
      <c r="AJU18" s="218"/>
      <c r="AJV18" s="218"/>
      <c r="AJW18" s="218"/>
      <c r="AJX18" s="218"/>
      <c r="AJY18" s="218"/>
      <c r="AJZ18" s="218"/>
      <c r="AKA18" s="218"/>
      <c r="AKB18" s="218"/>
      <c r="AKC18" s="218"/>
      <c r="AKD18" s="218"/>
      <c r="AKE18" s="218"/>
      <c r="AKF18" s="218"/>
      <c r="AKG18" s="218"/>
      <c r="AKH18" s="218"/>
      <c r="AKI18" s="218"/>
      <c r="AKJ18" s="218"/>
      <c r="AKK18" s="218"/>
      <c r="AKL18" s="218"/>
      <c r="AKM18" s="218"/>
      <c r="AKN18" s="218"/>
      <c r="AKO18" s="218"/>
      <c r="AKP18" s="218"/>
      <c r="AKQ18" s="218"/>
      <c r="AKR18" s="218"/>
      <c r="AKS18" s="218"/>
      <c r="AKT18" s="218"/>
      <c r="AKU18" s="218"/>
      <c r="AKV18" s="218"/>
      <c r="AKW18" s="218"/>
      <c r="AKX18" s="218"/>
      <c r="AKY18" s="218"/>
      <c r="AKZ18" s="218"/>
      <c r="ALA18" s="218"/>
      <c r="ALB18" s="218"/>
      <c r="ALC18" s="218"/>
      <c r="ALD18" s="218"/>
      <c r="ALE18" s="218"/>
      <c r="ALF18" s="218"/>
      <c r="ALG18" s="218"/>
      <c r="ALH18" s="218"/>
      <c r="ALI18" s="218"/>
      <c r="ALJ18" s="218"/>
      <c r="ALK18" s="218"/>
      <c r="ALL18" s="218"/>
      <c r="ALM18" s="218"/>
      <c r="ALN18" s="218"/>
      <c r="ALO18" s="218"/>
      <c r="ALP18" s="218"/>
      <c r="ALQ18" s="218"/>
      <c r="ALR18" s="218"/>
      <c r="ALS18" s="218"/>
      <c r="ALT18" s="218"/>
      <c r="ALU18" s="218"/>
      <c r="ALV18" s="218"/>
      <c r="ALW18" s="218"/>
      <c r="ALX18" s="218"/>
      <c r="ALY18" s="218"/>
      <c r="ALZ18" s="218"/>
      <c r="AMA18" s="218"/>
      <c r="AMB18" s="218"/>
      <c r="AMC18" s="218"/>
      <c r="AMD18" s="218"/>
      <c r="AME18" s="218"/>
      <c r="AMF18" s="218"/>
      <c r="AMG18" s="218"/>
      <c r="AMH18" s="218"/>
      <c r="AMI18" s="218"/>
      <c r="AMJ18" s="218"/>
      <c r="AMK18" s="218"/>
      <c r="AML18" s="218"/>
      <c r="AMM18" s="218"/>
      <c r="AMN18" s="218"/>
      <c r="AMO18" s="218"/>
      <c r="AMP18" s="218"/>
      <c r="AMQ18" s="218"/>
      <c r="AMR18" s="218"/>
      <c r="AMS18" s="218"/>
      <c r="AMT18" s="218"/>
      <c r="AMU18" s="218"/>
      <c r="AMV18" s="218"/>
      <c r="AMW18" s="218"/>
      <c r="AMX18" s="218"/>
      <c r="AMY18" s="218"/>
      <c r="AMZ18" s="218"/>
      <c r="ANA18" s="218"/>
      <c r="ANB18" s="218"/>
      <c r="ANC18" s="218"/>
      <c r="AND18" s="218"/>
      <c r="ANE18" s="218"/>
      <c r="ANF18" s="218"/>
      <c r="ANG18" s="218"/>
      <c r="ANH18" s="218"/>
      <c r="ANI18" s="218"/>
      <c r="ANJ18" s="218"/>
      <c r="ANK18" s="218"/>
      <c r="ANL18" s="218"/>
      <c r="ANM18" s="218"/>
      <c r="ANN18" s="218"/>
      <c r="ANO18" s="218"/>
      <c r="ANP18" s="218"/>
      <c r="ANQ18" s="218"/>
      <c r="ANR18" s="218"/>
      <c r="ANS18" s="218"/>
      <c r="ANT18" s="218"/>
      <c r="ANU18" s="218"/>
      <c r="ANV18" s="218"/>
      <c r="ANW18" s="218"/>
      <c r="ANX18" s="218"/>
      <c r="ANY18" s="218"/>
      <c r="ANZ18" s="218"/>
      <c r="AOA18" s="218"/>
      <c r="AOB18" s="218"/>
      <c r="AOC18" s="218"/>
      <c r="AOD18" s="218"/>
      <c r="AOE18" s="218"/>
      <c r="AOF18" s="218"/>
      <c r="AOG18" s="218"/>
      <c r="AOH18" s="218"/>
      <c r="AOI18" s="218"/>
      <c r="AOJ18" s="218"/>
      <c r="AOK18" s="218"/>
      <c r="AOL18" s="218"/>
      <c r="AOM18" s="218"/>
      <c r="AON18" s="218"/>
      <c r="AOO18" s="218"/>
      <c r="AOP18" s="218"/>
      <c r="AOQ18" s="218"/>
      <c r="AOR18" s="218"/>
      <c r="AOS18" s="218"/>
      <c r="AOT18" s="218"/>
      <c r="AOU18" s="218"/>
      <c r="AOV18" s="218"/>
      <c r="AOW18" s="218"/>
      <c r="AOX18" s="218"/>
      <c r="AOY18" s="218"/>
      <c r="AOZ18" s="218"/>
      <c r="APA18" s="218"/>
      <c r="APB18" s="218"/>
      <c r="APC18" s="218"/>
      <c r="APD18" s="218"/>
      <c r="APE18" s="218"/>
      <c r="APF18" s="218"/>
      <c r="APG18" s="218"/>
      <c r="APH18" s="218"/>
      <c r="API18" s="218"/>
      <c r="APJ18" s="218"/>
      <c r="APK18" s="218"/>
      <c r="APL18" s="218"/>
      <c r="APM18" s="218"/>
      <c r="APN18" s="218"/>
      <c r="APO18" s="218"/>
      <c r="APP18" s="218"/>
      <c r="APQ18" s="218"/>
      <c r="APR18" s="218"/>
      <c r="APS18" s="218"/>
      <c r="APT18" s="218"/>
      <c r="APU18" s="218"/>
      <c r="APV18" s="218"/>
      <c r="APW18" s="218"/>
      <c r="APX18" s="218"/>
      <c r="APY18" s="218"/>
      <c r="APZ18" s="218"/>
      <c r="AQA18" s="218"/>
      <c r="AQB18" s="218"/>
      <c r="AQC18" s="218"/>
      <c r="AQD18" s="218"/>
      <c r="AQE18" s="218"/>
      <c r="AQF18" s="218"/>
      <c r="AQG18" s="218"/>
      <c r="AQH18" s="218"/>
      <c r="AQI18" s="218"/>
      <c r="AQJ18" s="218"/>
      <c r="AQK18" s="218"/>
      <c r="AQL18" s="218"/>
      <c r="AQM18" s="218"/>
      <c r="AQN18" s="218"/>
      <c r="AQO18" s="218"/>
      <c r="AQP18" s="218"/>
      <c r="AQQ18" s="218"/>
      <c r="AQR18" s="218"/>
      <c r="AQS18" s="218"/>
      <c r="AQT18" s="218"/>
      <c r="AQU18" s="218"/>
      <c r="AQV18" s="218"/>
      <c r="AQW18" s="218"/>
      <c r="AQX18" s="218"/>
      <c r="AQY18" s="218"/>
      <c r="AQZ18" s="218"/>
      <c r="ARA18" s="218"/>
      <c r="ARB18" s="218"/>
      <c r="ARC18" s="218"/>
      <c r="ARD18" s="218"/>
      <c r="ARE18" s="218"/>
      <c r="ARF18" s="218"/>
      <c r="ARG18" s="218"/>
      <c r="ARH18" s="218"/>
      <c r="ARI18" s="218"/>
      <c r="ARJ18" s="218"/>
      <c r="ARK18" s="218"/>
      <c r="ARL18" s="218"/>
      <c r="ARM18" s="218"/>
      <c r="ARN18" s="218"/>
      <c r="ARO18" s="218"/>
      <c r="ARP18" s="218"/>
      <c r="ARQ18" s="218"/>
      <c r="ARR18" s="218"/>
      <c r="ARS18" s="218"/>
      <c r="ART18" s="218"/>
      <c r="ARU18" s="218"/>
      <c r="ARV18" s="218"/>
      <c r="ARW18" s="218"/>
      <c r="ARX18" s="218"/>
      <c r="ARY18" s="218"/>
      <c r="ARZ18" s="218"/>
      <c r="ASA18" s="218"/>
      <c r="ASB18" s="218"/>
      <c r="ASC18" s="218"/>
      <c r="ASD18" s="218"/>
      <c r="ASE18" s="218"/>
      <c r="ASF18" s="218"/>
      <c r="ASG18" s="218"/>
      <c r="ASH18" s="218"/>
      <c r="ASI18" s="218"/>
      <c r="ASJ18" s="218"/>
      <c r="ASK18" s="218"/>
      <c r="ASL18" s="218"/>
      <c r="ASM18" s="218"/>
      <c r="ASN18" s="218"/>
      <c r="ASO18" s="218"/>
      <c r="ASP18" s="218"/>
      <c r="ASQ18" s="218"/>
      <c r="ASR18" s="218"/>
      <c r="ASS18" s="218"/>
      <c r="AST18" s="218"/>
      <c r="ASU18" s="218"/>
      <c r="ASV18" s="218"/>
      <c r="ASW18" s="218"/>
      <c r="ASX18" s="218"/>
      <c r="ASY18" s="218"/>
      <c r="ASZ18" s="218"/>
      <c r="ATA18" s="218"/>
      <c r="ATB18" s="218"/>
      <c r="ATC18" s="218"/>
      <c r="ATD18" s="218"/>
      <c r="ATE18" s="218"/>
      <c r="ATF18" s="218"/>
      <c r="ATG18" s="218"/>
      <c r="ATH18" s="218"/>
      <c r="ATI18" s="218"/>
      <c r="ATJ18" s="218"/>
      <c r="ATK18" s="218"/>
      <c r="ATL18" s="218"/>
      <c r="ATM18" s="218"/>
      <c r="ATN18" s="218"/>
      <c r="ATO18" s="218"/>
      <c r="ATP18" s="218"/>
      <c r="ATQ18" s="218"/>
      <c r="ATR18" s="218"/>
      <c r="ATS18" s="218"/>
      <c r="ATT18" s="218"/>
      <c r="ATU18" s="218"/>
      <c r="ATV18" s="218"/>
      <c r="ATW18" s="218"/>
      <c r="ATX18" s="218"/>
      <c r="ATY18" s="218"/>
      <c r="ATZ18" s="218"/>
      <c r="AUA18" s="218"/>
      <c r="AUB18" s="218"/>
      <c r="AUC18" s="218"/>
      <c r="AUD18" s="218"/>
      <c r="AUE18" s="218"/>
      <c r="AUF18" s="218"/>
      <c r="AUG18" s="218"/>
      <c r="AUH18" s="218"/>
      <c r="AUI18" s="218"/>
      <c r="AUJ18" s="218"/>
      <c r="AUK18" s="218"/>
      <c r="AUL18" s="218"/>
      <c r="AUM18" s="218"/>
      <c r="AUN18" s="218"/>
      <c r="AUO18" s="218"/>
      <c r="AUP18" s="218"/>
      <c r="AUQ18" s="218"/>
      <c r="AUR18" s="218"/>
      <c r="AUS18" s="218"/>
      <c r="AUT18" s="218"/>
      <c r="AUU18" s="218"/>
      <c r="AUV18" s="218"/>
      <c r="AUW18" s="218"/>
      <c r="AUX18" s="218"/>
      <c r="AUY18" s="218"/>
      <c r="AUZ18" s="218"/>
      <c r="AVA18" s="218"/>
      <c r="AVB18" s="218"/>
      <c r="AVC18" s="218"/>
      <c r="AVD18" s="218"/>
      <c r="AVE18" s="218"/>
      <c r="AVF18" s="218"/>
      <c r="AVG18" s="218"/>
      <c r="AVH18" s="218"/>
      <c r="AVI18" s="218"/>
      <c r="AVJ18" s="218"/>
      <c r="AVK18" s="218"/>
      <c r="AVL18" s="218"/>
      <c r="AVM18" s="218"/>
      <c r="AVN18" s="218"/>
      <c r="AVO18" s="218"/>
      <c r="AVP18" s="218"/>
      <c r="AVQ18" s="218"/>
      <c r="AVR18" s="218"/>
      <c r="AVS18" s="218"/>
      <c r="AVT18" s="218"/>
      <c r="AVU18" s="218"/>
      <c r="AVV18" s="218"/>
      <c r="AVW18" s="218"/>
      <c r="AVX18" s="218"/>
      <c r="AVY18" s="218"/>
      <c r="AVZ18" s="218"/>
      <c r="AWA18" s="218"/>
      <c r="AWB18" s="218"/>
      <c r="AWC18" s="218"/>
      <c r="AWD18" s="218"/>
      <c r="AWE18" s="218"/>
      <c r="AWF18" s="218"/>
      <c r="AWG18" s="218"/>
      <c r="AWH18" s="218"/>
      <c r="AWI18" s="218"/>
      <c r="AWJ18" s="218"/>
      <c r="AWK18" s="218"/>
      <c r="AWL18" s="218"/>
      <c r="AWM18" s="218"/>
      <c r="AWN18" s="218"/>
      <c r="AWO18" s="218"/>
      <c r="AWP18" s="218"/>
      <c r="AWQ18" s="218"/>
      <c r="AWR18" s="218"/>
      <c r="AWS18" s="218"/>
      <c r="AWT18" s="218"/>
      <c r="AWU18" s="218"/>
      <c r="AWV18" s="218"/>
      <c r="AWW18" s="218"/>
      <c r="AWX18" s="218"/>
      <c r="AWY18" s="218"/>
      <c r="AWZ18" s="218"/>
      <c r="AXA18" s="218"/>
      <c r="AXB18" s="218"/>
      <c r="AXC18" s="218"/>
      <c r="AXD18" s="218"/>
      <c r="AXE18" s="218"/>
      <c r="AXF18" s="218"/>
      <c r="AXG18" s="218"/>
      <c r="AXH18" s="218"/>
      <c r="AXI18" s="218"/>
      <c r="AXJ18" s="218"/>
      <c r="AXK18" s="218"/>
      <c r="AXL18" s="218"/>
      <c r="AXM18" s="218"/>
      <c r="AXN18" s="218"/>
      <c r="AXO18" s="218"/>
      <c r="AXP18" s="218"/>
      <c r="AXQ18" s="218"/>
      <c r="AXR18" s="218"/>
      <c r="AXS18" s="218"/>
      <c r="AXT18" s="218"/>
      <c r="AXU18" s="218"/>
      <c r="AXV18" s="218"/>
      <c r="AXW18" s="218"/>
      <c r="AXX18" s="218"/>
      <c r="AXY18" s="218"/>
      <c r="AXZ18" s="218"/>
      <c r="AYA18" s="218"/>
      <c r="AYB18" s="218"/>
      <c r="AYC18" s="218"/>
      <c r="AYD18" s="218"/>
      <c r="AYE18" s="218"/>
      <c r="AYF18" s="218"/>
      <c r="AYG18" s="218"/>
      <c r="AYH18" s="218"/>
      <c r="AYI18" s="218"/>
      <c r="AYJ18" s="218"/>
      <c r="AYK18" s="218"/>
      <c r="AYL18" s="218"/>
      <c r="AYM18" s="218"/>
      <c r="AYN18" s="218"/>
      <c r="AYO18" s="218"/>
      <c r="AYP18" s="218"/>
      <c r="AYQ18" s="218"/>
      <c r="AYR18" s="218"/>
      <c r="AYS18" s="218"/>
      <c r="AYT18" s="218"/>
      <c r="AYU18" s="218"/>
      <c r="AYV18" s="218"/>
      <c r="AYW18" s="218"/>
      <c r="AYX18" s="218"/>
      <c r="AYY18" s="218"/>
      <c r="AYZ18" s="218"/>
      <c r="AZA18" s="218"/>
      <c r="AZB18" s="218"/>
      <c r="AZC18" s="218"/>
      <c r="AZD18" s="218"/>
      <c r="AZE18" s="218"/>
      <c r="AZF18" s="218"/>
      <c r="AZG18" s="218"/>
      <c r="AZH18" s="218"/>
      <c r="AZI18" s="218"/>
      <c r="AZJ18" s="218"/>
      <c r="AZK18" s="218"/>
      <c r="AZL18" s="218"/>
      <c r="AZM18" s="218"/>
      <c r="AZN18" s="218"/>
      <c r="AZO18" s="218"/>
      <c r="AZP18" s="218"/>
      <c r="AZQ18" s="218"/>
      <c r="AZR18" s="218"/>
      <c r="AZS18" s="218"/>
      <c r="AZT18" s="218"/>
      <c r="AZU18" s="218"/>
      <c r="AZV18" s="218"/>
      <c r="AZW18" s="218"/>
      <c r="AZX18" s="218"/>
      <c r="AZY18" s="218"/>
      <c r="AZZ18" s="218"/>
      <c r="BAA18" s="218"/>
      <c r="BAB18" s="218"/>
      <c r="BAC18" s="218"/>
      <c r="BAD18" s="218"/>
      <c r="BAE18" s="218"/>
      <c r="BAF18" s="218"/>
      <c r="BAG18" s="218"/>
      <c r="BAH18" s="218"/>
      <c r="BAI18" s="218"/>
      <c r="BAJ18" s="218"/>
      <c r="BAK18" s="218"/>
      <c r="BAL18" s="218"/>
      <c r="BAM18" s="218"/>
      <c r="BAN18" s="218"/>
      <c r="BAO18" s="218"/>
      <c r="BAP18" s="218"/>
      <c r="BAQ18" s="218"/>
      <c r="BAR18" s="218"/>
      <c r="BAS18" s="218"/>
      <c r="BAT18" s="218"/>
      <c r="BAU18" s="218"/>
      <c r="BAV18" s="218"/>
      <c r="BAW18" s="218"/>
      <c r="BAX18" s="218"/>
      <c r="BAY18" s="218"/>
      <c r="BAZ18" s="218"/>
      <c r="BBA18" s="218"/>
      <c r="BBB18" s="218"/>
      <c r="BBC18" s="218"/>
      <c r="BBD18" s="218"/>
      <c r="BBE18" s="218"/>
      <c r="BBF18" s="218"/>
      <c r="BBG18" s="218"/>
      <c r="BBH18" s="218"/>
      <c r="BBI18" s="218"/>
      <c r="BBJ18" s="218"/>
      <c r="BBK18" s="218"/>
      <c r="BBL18" s="218"/>
      <c r="BBM18" s="218"/>
      <c r="BBN18" s="218"/>
      <c r="BBO18" s="218"/>
      <c r="BBP18" s="218"/>
      <c r="BBQ18" s="218"/>
      <c r="BBR18" s="218"/>
      <c r="BBS18" s="218"/>
      <c r="BBT18" s="218"/>
      <c r="BBU18" s="218"/>
      <c r="BBV18" s="218"/>
      <c r="BBW18" s="218"/>
      <c r="BBX18" s="218"/>
      <c r="BBY18" s="218"/>
      <c r="BBZ18" s="218"/>
      <c r="BCA18" s="218"/>
      <c r="BCB18" s="218"/>
      <c r="BCC18" s="218"/>
      <c r="BCD18" s="218"/>
      <c r="BCE18" s="218"/>
      <c r="BCF18" s="218"/>
      <c r="BCG18" s="218"/>
      <c r="BCH18" s="218"/>
      <c r="BCI18" s="218"/>
      <c r="BCJ18" s="218"/>
      <c r="BCK18" s="218"/>
      <c r="BCL18" s="218"/>
      <c r="BCM18" s="218"/>
      <c r="BCN18" s="218"/>
      <c r="BCO18" s="218"/>
      <c r="BCP18" s="218"/>
      <c r="BCQ18" s="218"/>
      <c r="BCR18" s="218"/>
      <c r="BCS18" s="218"/>
      <c r="BCT18" s="218"/>
      <c r="BCU18" s="218"/>
      <c r="BCV18" s="218"/>
      <c r="BCW18" s="218"/>
      <c r="BCX18" s="218"/>
      <c r="BCY18" s="218"/>
      <c r="BCZ18" s="218"/>
      <c r="BDA18" s="218"/>
      <c r="BDB18" s="218"/>
      <c r="BDC18" s="218"/>
      <c r="BDD18" s="218"/>
      <c r="BDE18" s="218"/>
      <c r="BDF18" s="218"/>
      <c r="BDG18" s="218"/>
      <c r="BDH18" s="218"/>
      <c r="BDI18" s="218"/>
      <c r="BDJ18" s="218"/>
      <c r="BDK18" s="218"/>
      <c r="BDL18" s="218"/>
      <c r="BDM18" s="218"/>
      <c r="BDN18" s="218"/>
      <c r="BDO18" s="218"/>
      <c r="BDP18" s="218"/>
      <c r="BDQ18" s="218"/>
      <c r="BDR18" s="218"/>
      <c r="BDS18" s="218"/>
      <c r="BDT18" s="218"/>
      <c r="BDU18" s="218"/>
    </row>
    <row r="19" spans="1:1477" s="73" customFormat="1">
      <c r="B19" s="71" t="s">
        <v>0</v>
      </c>
      <c r="C19" s="71" t="s">
        <v>202</v>
      </c>
      <c r="D19" s="71" t="s">
        <v>203</v>
      </c>
      <c r="E19" s="72">
        <v>42305</v>
      </c>
      <c r="F19" s="71" t="s">
        <v>476</v>
      </c>
      <c r="G19" s="71" t="s">
        <v>468</v>
      </c>
      <c r="H19" s="221">
        <v>1</v>
      </c>
      <c r="I19" s="73">
        <v>1</v>
      </c>
      <c r="J19" s="73">
        <v>400</v>
      </c>
      <c r="K19" s="73">
        <v>443</v>
      </c>
      <c r="L19" s="73">
        <v>440</v>
      </c>
      <c r="M19" s="219">
        <f t="shared" si="15"/>
        <v>1</v>
      </c>
      <c r="N19" s="73">
        <f t="shared" si="16"/>
        <v>1</v>
      </c>
      <c r="O19" s="73">
        <v>3</v>
      </c>
      <c r="P19" s="73">
        <v>0</v>
      </c>
      <c r="Q19" s="73">
        <v>0</v>
      </c>
      <c r="R19" s="73">
        <v>40</v>
      </c>
      <c r="S19" s="73">
        <v>3</v>
      </c>
      <c r="T19" s="225">
        <v>3712278</v>
      </c>
      <c r="U19" s="225">
        <v>0</v>
      </c>
      <c r="V19" s="225">
        <v>3712278</v>
      </c>
      <c r="W19" s="225">
        <v>3713235</v>
      </c>
      <c r="X19" s="225">
        <v>3797768</v>
      </c>
      <c r="Y19" s="225">
        <v>0</v>
      </c>
      <c r="Z19" s="225">
        <v>0</v>
      </c>
      <c r="AA19" s="225">
        <v>0</v>
      </c>
      <c r="AB19" s="225">
        <v>3797768</v>
      </c>
      <c r="AC19" s="225">
        <v>3782265</v>
      </c>
      <c r="AD19" s="219">
        <f t="shared" si="17"/>
        <v>1.0188528445337337</v>
      </c>
      <c r="AE19" s="73">
        <f t="shared" si="18"/>
        <v>1</v>
      </c>
      <c r="AF19" s="225">
        <v>-15503</v>
      </c>
      <c r="AG19" s="225">
        <v>957</v>
      </c>
      <c r="AH19" s="73">
        <v>23</v>
      </c>
      <c r="AI19" s="73">
        <v>17</v>
      </c>
      <c r="AJ19" s="73">
        <v>0</v>
      </c>
      <c r="AK19" s="73">
        <v>3</v>
      </c>
      <c r="AL19" s="95">
        <v>957</v>
      </c>
      <c r="AM19" s="95">
        <v>0</v>
      </c>
      <c r="AN19" s="73">
        <v>0</v>
      </c>
      <c r="AO19" s="73">
        <v>0</v>
      </c>
      <c r="AP19" s="95">
        <v>0</v>
      </c>
      <c r="AQ19" s="95">
        <v>0</v>
      </c>
      <c r="AR19" s="73">
        <v>0</v>
      </c>
      <c r="AS19" s="73">
        <v>0</v>
      </c>
      <c r="AT19" s="95">
        <v>0</v>
      </c>
      <c r="AU19" s="95">
        <v>0</v>
      </c>
      <c r="AV19" s="73">
        <v>0</v>
      </c>
      <c r="AW19" s="73">
        <v>0</v>
      </c>
      <c r="AX19" s="95">
        <v>0</v>
      </c>
      <c r="AY19" s="95">
        <v>0</v>
      </c>
      <c r="AZ19" s="73">
        <v>0</v>
      </c>
      <c r="BA19" s="73">
        <v>0</v>
      </c>
      <c r="BB19" s="95">
        <v>0</v>
      </c>
      <c r="BC19" s="95">
        <v>0</v>
      </c>
      <c r="BD19" s="73">
        <v>0</v>
      </c>
      <c r="BE19" s="73">
        <v>0</v>
      </c>
      <c r="BF19" s="95">
        <v>0</v>
      </c>
      <c r="BG19" s="95">
        <v>0</v>
      </c>
      <c r="BH19" s="73">
        <v>0</v>
      </c>
      <c r="BI19" s="73">
        <v>0</v>
      </c>
      <c r="BJ19" s="95">
        <v>0</v>
      </c>
      <c r="BK19" s="95">
        <v>0</v>
      </c>
      <c r="BL19" s="73">
        <v>0</v>
      </c>
      <c r="BM19" s="73">
        <v>0</v>
      </c>
      <c r="BN19" s="95">
        <v>0</v>
      </c>
      <c r="BO19" s="95">
        <v>0</v>
      </c>
      <c r="BP19" s="73">
        <v>0</v>
      </c>
      <c r="BQ19" s="73">
        <v>0</v>
      </c>
      <c r="BR19" s="95">
        <v>0</v>
      </c>
      <c r="BS19" s="95">
        <v>0</v>
      </c>
      <c r="BT19" s="73">
        <v>0</v>
      </c>
      <c r="BU19" s="73">
        <v>0</v>
      </c>
      <c r="BV19" s="95">
        <v>0</v>
      </c>
      <c r="BW19" s="95">
        <v>0</v>
      </c>
      <c r="BX19" s="73">
        <v>0</v>
      </c>
      <c r="BY19" s="73">
        <v>0</v>
      </c>
      <c r="BZ19" s="95">
        <v>0</v>
      </c>
      <c r="CA19" s="95">
        <v>0</v>
      </c>
      <c r="CB19" s="73">
        <v>0</v>
      </c>
      <c r="CC19" s="73">
        <v>0</v>
      </c>
      <c r="CD19" s="95">
        <v>0</v>
      </c>
      <c r="CE19" s="95">
        <v>0</v>
      </c>
      <c r="CF19" s="73">
        <v>0</v>
      </c>
      <c r="CG19" s="73">
        <v>0</v>
      </c>
      <c r="CH19" s="95">
        <v>0</v>
      </c>
      <c r="CI19" s="95">
        <v>0</v>
      </c>
      <c r="CJ19" s="73">
        <v>0</v>
      </c>
      <c r="CK19" s="73">
        <v>3</v>
      </c>
      <c r="CL19" s="95">
        <v>957</v>
      </c>
      <c r="CM19" s="95">
        <v>0</v>
      </c>
      <c r="CN19" s="71" t="s">
        <v>362</v>
      </c>
      <c r="CO19" s="71" t="s">
        <v>363</v>
      </c>
      <c r="CP19" s="71" t="s">
        <v>328</v>
      </c>
      <c r="CQ19" s="71" t="s">
        <v>328</v>
      </c>
      <c r="CR19" s="71" t="s">
        <v>328</v>
      </c>
      <c r="CS19" s="71" t="s">
        <v>328</v>
      </c>
      <c r="CT19" s="72">
        <v>42950</v>
      </c>
      <c r="CU19" s="71" t="s">
        <v>469</v>
      </c>
      <c r="CV19" s="71" t="s">
        <v>470</v>
      </c>
      <c r="CW19" s="72" t="s">
        <v>187</v>
      </c>
      <c r="CX19" s="72">
        <v>42838</v>
      </c>
      <c r="CY19" s="71" t="s">
        <v>467</v>
      </c>
      <c r="CZ19" s="71" t="s">
        <v>471</v>
      </c>
      <c r="DA19" s="71" t="s">
        <v>482</v>
      </c>
      <c r="DB19" s="96">
        <v>4020991.68</v>
      </c>
      <c r="DC19" s="71"/>
      <c r="DD19" s="71"/>
      <c r="DE19" s="218"/>
      <c r="DF19" s="218"/>
      <c r="DG19" s="218"/>
      <c r="DH19" s="218"/>
      <c r="DI19" s="218"/>
      <c r="DJ19" s="218"/>
      <c r="DK19" s="218"/>
      <c r="DL19" s="218"/>
      <c r="DM19" s="218"/>
      <c r="DN19" s="218"/>
      <c r="DO19" s="218"/>
      <c r="DP19" s="218"/>
      <c r="DQ19" s="218"/>
      <c r="DR19" s="218"/>
      <c r="DS19" s="218"/>
      <c r="DT19" s="218"/>
      <c r="DU19" s="218"/>
      <c r="DV19" s="218"/>
      <c r="DW19" s="218"/>
      <c r="DX19" s="218"/>
      <c r="DY19" s="218"/>
      <c r="DZ19" s="218"/>
      <c r="EA19" s="218"/>
      <c r="EB19" s="218"/>
      <c r="EC19" s="218"/>
      <c r="ED19" s="218"/>
      <c r="EE19" s="218"/>
      <c r="EF19" s="218"/>
      <c r="EG19" s="218"/>
      <c r="EH19" s="218"/>
      <c r="EI19" s="218"/>
      <c r="EJ19" s="218"/>
      <c r="EK19" s="218"/>
      <c r="EL19" s="218"/>
      <c r="EM19" s="218"/>
      <c r="EN19" s="218"/>
      <c r="EO19" s="218"/>
      <c r="EP19" s="218"/>
      <c r="EQ19" s="218"/>
      <c r="ER19" s="218"/>
      <c r="ES19" s="218"/>
      <c r="ET19" s="218"/>
      <c r="EU19" s="218"/>
      <c r="EV19" s="218"/>
      <c r="EW19" s="218"/>
      <c r="EX19" s="218"/>
      <c r="EY19" s="218"/>
      <c r="EZ19" s="218"/>
      <c r="FA19" s="218"/>
      <c r="FB19" s="218"/>
      <c r="FC19" s="218"/>
      <c r="FD19" s="218"/>
      <c r="FE19" s="218"/>
      <c r="FF19" s="218"/>
      <c r="FG19" s="218"/>
      <c r="FH19" s="218"/>
      <c r="FI19" s="218"/>
      <c r="FJ19" s="218"/>
      <c r="FK19" s="218"/>
      <c r="FL19" s="218"/>
      <c r="FM19" s="218"/>
      <c r="FN19" s="218"/>
      <c r="FO19" s="218"/>
      <c r="FP19" s="218"/>
      <c r="FQ19" s="218"/>
      <c r="FR19" s="218"/>
      <c r="FS19" s="218"/>
      <c r="FT19" s="218"/>
      <c r="FU19" s="218"/>
      <c r="FV19" s="218"/>
      <c r="FW19" s="218"/>
      <c r="FX19" s="218"/>
      <c r="FY19" s="218"/>
      <c r="FZ19" s="218"/>
      <c r="GA19" s="218"/>
      <c r="GB19" s="218"/>
      <c r="GC19" s="218"/>
      <c r="GD19" s="218"/>
      <c r="GE19" s="218"/>
      <c r="GF19" s="218"/>
      <c r="GG19" s="218"/>
      <c r="GH19" s="218"/>
      <c r="GI19" s="218"/>
      <c r="GJ19" s="218"/>
      <c r="GK19" s="218"/>
      <c r="GL19" s="218"/>
      <c r="GM19" s="218"/>
      <c r="GN19" s="218"/>
      <c r="GO19" s="218"/>
      <c r="GP19" s="218"/>
      <c r="GQ19" s="218"/>
      <c r="GR19" s="218"/>
      <c r="GS19" s="218"/>
      <c r="GT19" s="218"/>
      <c r="GU19" s="218"/>
      <c r="GV19" s="218"/>
      <c r="GW19" s="218"/>
      <c r="GX19" s="218"/>
      <c r="GY19" s="218"/>
      <c r="GZ19" s="218"/>
      <c r="HA19" s="218"/>
      <c r="HB19" s="218"/>
      <c r="HC19" s="218"/>
      <c r="HD19" s="218"/>
      <c r="HE19" s="218"/>
      <c r="HF19" s="218"/>
      <c r="HG19" s="218"/>
      <c r="HH19" s="218"/>
      <c r="HI19" s="218"/>
      <c r="HJ19" s="218"/>
      <c r="HK19" s="218"/>
      <c r="HL19" s="218"/>
      <c r="HM19" s="218"/>
      <c r="HN19" s="218"/>
      <c r="HO19" s="218"/>
      <c r="HP19" s="218"/>
      <c r="HQ19" s="218"/>
      <c r="HR19" s="218"/>
      <c r="HS19" s="218"/>
      <c r="HT19" s="218"/>
      <c r="HU19" s="218"/>
      <c r="HV19" s="218"/>
      <c r="HW19" s="218"/>
      <c r="HX19" s="218"/>
      <c r="HY19" s="218"/>
      <c r="HZ19" s="218"/>
      <c r="IA19" s="218"/>
      <c r="IB19" s="218"/>
      <c r="IC19" s="218"/>
      <c r="ID19" s="218"/>
      <c r="IE19" s="218"/>
      <c r="IF19" s="218"/>
      <c r="IG19" s="218"/>
      <c r="IH19" s="218"/>
      <c r="II19" s="218"/>
      <c r="IJ19" s="218"/>
      <c r="IK19" s="218"/>
      <c r="IL19" s="218"/>
      <c r="IM19" s="218"/>
      <c r="IN19" s="218"/>
      <c r="IO19" s="218"/>
      <c r="IP19" s="218"/>
      <c r="IQ19" s="218"/>
      <c r="IR19" s="218"/>
      <c r="IS19" s="218"/>
      <c r="IT19" s="218"/>
      <c r="IU19" s="218"/>
      <c r="IV19" s="218"/>
      <c r="IW19" s="218"/>
      <c r="IX19" s="218"/>
      <c r="IY19" s="218"/>
      <c r="IZ19" s="218"/>
      <c r="JA19" s="218"/>
      <c r="JB19" s="218"/>
      <c r="JC19" s="218"/>
      <c r="JD19" s="218"/>
      <c r="JE19" s="218"/>
      <c r="JF19" s="218"/>
      <c r="JG19" s="218"/>
      <c r="JH19" s="218"/>
      <c r="JI19" s="218"/>
      <c r="JJ19" s="218"/>
      <c r="JK19" s="218"/>
      <c r="JL19" s="218"/>
      <c r="JM19" s="218"/>
      <c r="JN19" s="218"/>
      <c r="JO19" s="218"/>
      <c r="JP19" s="218"/>
      <c r="JQ19" s="218"/>
      <c r="JR19" s="218"/>
      <c r="JS19" s="218"/>
      <c r="JT19" s="218"/>
      <c r="JU19" s="218"/>
      <c r="JV19" s="218"/>
      <c r="JW19" s="218"/>
      <c r="JX19" s="218"/>
      <c r="JY19" s="218"/>
      <c r="JZ19" s="218"/>
      <c r="KA19" s="218"/>
      <c r="KB19" s="218"/>
      <c r="KC19" s="218"/>
      <c r="KD19" s="218"/>
      <c r="KE19" s="218"/>
      <c r="KF19" s="218"/>
      <c r="KG19" s="218"/>
      <c r="KH19" s="218"/>
      <c r="KI19" s="218"/>
      <c r="KJ19" s="218"/>
      <c r="KK19" s="218"/>
      <c r="KL19" s="218"/>
      <c r="KM19" s="218"/>
      <c r="KN19" s="218"/>
      <c r="KO19" s="218"/>
      <c r="KP19" s="218"/>
      <c r="KQ19" s="218"/>
      <c r="KR19" s="218"/>
      <c r="KS19" s="218"/>
      <c r="KT19" s="218"/>
      <c r="KU19" s="218"/>
      <c r="KV19" s="218"/>
      <c r="KW19" s="218"/>
      <c r="KX19" s="218"/>
      <c r="KY19" s="218"/>
      <c r="KZ19" s="218"/>
      <c r="LA19" s="218"/>
      <c r="LB19" s="218"/>
      <c r="LC19" s="218"/>
      <c r="LD19" s="218"/>
      <c r="LE19" s="218"/>
      <c r="LF19" s="218"/>
      <c r="LG19" s="218"/>
      <c r="LH19" s="218"/>
      <c r="LI19" s="218"/>
      <c r="LJ19" s="218"/>
      <c r="LK19" s="218"/>
      <c r="LL19" s="218"/>
      <c r="LM19" s="218"/>
      <c r="LN19" s="218"/>
      <c r="LO19" s="218"/>
      <c r="LP19" s="218"/>
      <c r="LQ19" s="218"/>
      <c r="LR19" s="218"/>
      <c r="LS19" s="218"/>
      <c r="LT19" s="218"/>
      <c r="LU19" s="218"/>
      <c r="LV19" s="218"/>
      <c r="LW19" s="218"/>
      <c r="LX19" s="218"/>
      <c r="LY19" s="218"/>
      <c r="LZ19" s="218"/>
      <c r="MA19" s="218"/>
      <c r="MB19" s="218"/>
      <c r="MC19" s="218"/>
      <c r="MD19" s="218"/>
      <c r="ME19" s="218"/>
      <c r="MF19" s="218"/>
      <c r="MG19" s="218"/>
      <c r="MH19" s="218"/>
      <c r="MI19" s="218"/>
      <c r="MJ19" s="218"/>
      <c r="MK19" s="218"/>
      <c r="ML19" s="218"/>
      <c r="MM19" s="218"/>
      <c r="MN19" s="218"/>
      <c r="MO19" s="218"/>
      <c r="MP19" s="218"/>
      <c r="MQ19" s="218"/>
      <c r="MR19" s="218"/>
      <c r="MS19" s="218"/>
      <c r="MT19" s="218"/>
      <c r="MU19" s="218"/>
      <c r="MV19" s="218"/>
      <c r="MW19" s="218"/>
      <c r="MX19" s="218"/>
      <c r="MY19" s="218"/>
      <c r="MZ19" s="218"/>
      <c r="NA19" s="218"/>
      <c r="NB19" s="218"/>
      <c r="NC19" s="218"/>
      <c r="ND19" s="218"/>
      <c r="NE19" s="218"/>
      <c r="NF19" s="218"/>
      <c r="NG19" s="218"/>
      <c r="NH19" s="218"/>
      <c r="NI19" s="218"/>
      <c r="NJ19" s="218"/>
      <c r="NK19" s="218"/>
      <c r="NL19" s="218"/>
      <c r="NM19" s="218"/>
      <c r="NN19" s="218"/>
      <c r="NO19" s="218"/>
      <c r="NP19" s="218"/>
      <c r="NQ19" s="218"/>
      <c r="NR19" s="218"/>
      <c r="NS19" s="218"/>
      <c r="NT19" s="218"/>
      <c r="NU19" s="218"/>
      <c r="NV19" s="218"/>
      <c r="NW19" s="218"/>
      <c r="NX19" s="218"/>
      <c r="NY19" s="218"/>
      <c r="NZ19" s="218"/>
      <c r="OA19" s="218"/>
      <c r="OB19" s="218"/>
      <c r="OC19" s="218"/>
      <c r="OD19" s="218"/>
      <c r="OE19" s="218"/>
      <c r="OF19" s="218"/>
      <c r="OG19" s="218"/>
      <c r="OH19" s="218"/>
      <c r="OI19" s="218"/>
      <c r="OJ19" s="218"/>
      <c r="OK19" s="218"/>
      <c r="OL19" s="218"/>
      <c r="OM19" s="218"/>
      <c r="ON19" s="218"/>
      <c r="OO19" s="218"/>
      <c r="OP19" s="218"/>
      <c r="OQ19" s="218"/>
      <c r="OR19" s="218"/>
      <c r="OS19" s="218"/>
      <c r="OT19" s="218"/>
      <c r="OU19" s="218"/>
      <c r="OV19" s="218"/>
      <c r="OW19" s="218"/>
      <c r="OX19" s="218"/>
      <c r="OY19" s="218"/>
      <c r="OZ19" s="218"/>
      <c r="PA19" s="218"/>
      <c r="PB19" s="218"/>
      <c r="PC19" s="218"/>
      <c r="PD19" s="218"/>
      <c r="PE19" s="218"/>
      <c r="PF19" s="218"/>
      <c r="PG19" s="218"/>
      <c r="PH19" s="218"/>
      <c r="PI19" s="218"/>
      <c r="PJ19" s="218"/>
      <c r="PK19" s="218"/>
      <c r="PL19" s="218"/>
      <c r="PM19" s="218"/>
      <c r="PN19" s="218"/>
      <c r="PO19" s="218"/>
      <c r="PP19" s="218"/>
      <c r="PQ19" s="218"/>
      <c r="PR19" s="218"/>
      <c r="PS19" s="218"/>
      <c r="PT19" s="218"/>
      <c r="PU19" s="218"/>
      <c r="PV19" s="218"/>
      <c r="PW19" s="218"/>
      <c r="PX19" s="218"/>
      <c r="PY19" s="218"/>
      <c r="PZ19" s="218"/>
      <c r="QA19" s="218"/>
      <c r="QB19" s="218"/>
      <c r="QC19" s="218"/>
      <c r="QD19" s="218"/>
      <c r="QE19" s="218"/>
      <c r="QF19" s="218"/>
      <c r="QG19" s="218"/>
      <c r="QH19" s="218"/>
      <c r="QI19" s="218"/>
      <c r="QJ19" s="218"/>
      <c r="QK19" s="218"/>
      <c r="QL19" s="218"/>
      <c r="QM19" s="218"/>
      <c r="QN19" s="218"/>
      <c r="QO19" s="218"/>
      <c r="QP19" s="218"/>
      <c r="QQ19" s="218"/>
      <c r="QR19" s="218"/>
      <c r="QS19" s="218"/>
      <c r="QT19" s="218"/>
      <c r="QU19" s="218"/>
      <c r="QV19" s="218"/>
      <c r="QW19" s="218"/>
      <c r="QX19" s="218"/>
      <c r="QY19" s="218"/>
      <c r="QZ19" s="218"/>
      <c r="RA19" s="218"/>
      <c r="RB19" s="218"/>
      <c r="RC19" s="218"/>
      <c r="RD19" s="218"/>
      <c r="RE19" s="218"/>
      <c r="RF19" s="218"/>
      <c r="RG19" s="218"/>
      <c r="RH19" s="218"/>
      <c r="RI19" s="218"/>
      <c r="RJ19" s="218"/>
      <c r="RK19" s="218"/>
      <c r="RL19" s="218"/>
      <c r="RM19" s="218"/>
      <c r="RN19" s="218"/>
      <c r="RO19" s="218"/>
      <c r="RP19" s="218"/>
      <c r="RQ19" s="218"/>
      <c r="RR19" s="218"/>
      <c r="RS19" s="218"/>
      <c r="RT19" s="218"/>
      <c r="RU19" s="218"/>
      <c r="RV19" s="218"/>
      <c r="RW19" s="218"/>
      <c r="RX19" s="218"/>
      <c r="RY19" s="218"/>
      <c r="RZ19" s="218"/>
      <c r="SA19" s="218"/>
      <c r="SB19" s="218"/>
      <c r="SC19" s="218"/>
      <c r="SD19" s="218"/>
      <c r="SE19" s="218"/>
      <c r="SF19" s="218"/>
      <c r="SG19" s="218"/>
      <c r="SH19" s="218"/>
      <c r="SI19" s="218"/>
      <c r="SJ19" s="218"/>
      <c r="SK19" s="218"/>
      <c r="SL19" s="218"/>
      <c r="SM19" s="218"/>
      <c r="SN19" s="218"/>
      <c r="SO19" s="218"/>
      <c r="SP19" s="218"/>
      <c r="SQ19" s="218"/>
      <c r="SR19" s="218"/>
      <c r="SS19" s="218"/>
      <c r="ST19" s="218"/>
      <c r="SU19" s="218"/>
      <c r="SV19" s="218"/>
      <c r="SW19" s="218"/>
      <c r="SX19" s="218"/>
      <c r="SY19" s="218"/>
      <c r="SZ19" s="218"/>
      <c r="TA19" s="218"/>
      <c r="TB19" s="218"/>
      <c r="TC19" s="218"/>
      <c r="TD19" s="218"/>
      <c r="TE19" s="218"/>
      <c r="TF19" s="218"/>
      <c r="TG19" s="218"/>
      <c r="TH19" s="218"/>
      <c r="TI19" s="218"/>
      <c r="TJ19" s="218"/>
      <c r="TK19" s="218"/>
      <c r="TL19" s="218"/>
      <c r="TM19" s="218"/>
      <c r="TN19" s="218"/>
      <c r="TO19" s="218"/>
      <c r="TP19" s="218"/>
      <c r="TQ19" s="218"/>
      <c r="TR19" s="218"/>
      <c r="TS19" s="218"/>
      <c r="TT19" s="218"/>
      <c r="TU19" s="218"/>
      <c r="TV19" s="218"/>
      <c r="TW19" s="218"/>
      <c r="TX19" s="218"/>
      <c r="TY19" s="218"/>
      <c r="TZ19" s="218"/>
      <c r="UA19" s="218"/>
      <c r="UB19" s="218"/>
      <c r="UC19" s="218"/>
      <c r="UD19" s="218"/>
      <c r="UE19" s="218"/>
      <c r="UF19" s="218"/>
      <c r="UG19" s="218"/>
      <c r="UH19" s="218"/>
      <c r="UI19" s="218"/>
      <c r="UJ19" s="218"/>
      <c r="UK19" s="218"/>
      <c r="UL19" s="218"/>
      <c r="UM19" s="218"/>
      <c r="UN19" s="218"/>
      <c r="UO19" s="218"/>
      <c r="UP19" s="218"/>
      <c r="UQ19" s="218"/>
      <c r="UR19" s="218"/>
      <c r="US19" s="218"/>
      <c r="UT19" s="218"/>
      <c r="UU19" s="218"/>
      <c r="UV19" s="218"/>
      <c r="UW19" s="218"/>
      <c r="UX19" s="218"/>
      <c r="UY19" s="218"/>
      <c r="UZ19" s="218"/>
      <c r="VA19" s="218"/>
      <c r="VB19" s="218"/>
      <c r="VC19" s="218"/>
      <c r="VD19" s="218"/>
      <c r="VE19" s="218"/>
      <c r="VF19" s="218"/>
      <c r="VG19" s="218"/>
      <c r="VH19" s="218"/>
      <c r="VI19" s="218"/>
      <c r="VJ19" s="218"/>
      <c r="VK19" s="218"/>
      <c r="VL19" s="218"/>
      <c r="VM19" s="218"/>
      <c r="VN19" s="218"/>
      <c r="VO19" s="218"/>
      <c r="VP19" s="218"/>
      <c r="VQ19" s="218"/>
      <c r="VR19" s="218"/>
      <c r="VS19" s="218"/>
      <c r="VT19" s="218"/>
      <c r="VU19" s="218"/>
      <c r="VV19" s="218"/>
      <c r="VW19" s="218"/>
      <c r="VX19" s="218"/>
      <c r="VY19" s="218"/>
      <c r="VZ19" s="218"/>
      <c r="WA19" s="218"/>
      <c r="WB19" s="218"/>
      <c r="WC19" s="218"/>
      <c r="WD19" s="218"/>
      <c r="WE19" s="218"/>
      <c r="WF19" s="218"/>
      <c r="WG19" s="218"/>
      <c r="WH19" s="218"/>
      <c r="WI19" s="218"/>
      <c r="WJ19" s="218"/>
      <c r="WK19" s="218"/>
      <c r="WL19" s="218"/>
      <c r="WM19" s="218"/>
      <c r="WN19" s="218"/>
      <c r="WO19" s="218"/>
      <c r="WP19" s="218"/>
      <c r="WQ19" s="218"/>
      <c r="WR19" s="218"/>
      <c r="WS19" s="218"/>
      <c r="WT19" s="218"/>
      <c r="WU19" s="218"/>
      <c r="WV19" s="218"/>
      <c r="WW19" s="218"/>
      <c r="WX19" s="218"/>
      <c r="WY19" s="218"/>
      <c r="WZ19" s="218"/>
      <c r="XA19" s="218"/>
      <c r="XB19" s="218"/>
      <c r="XC19" s="218"/>
      <c r="XD19" s="218"/>
      <c r="XE19" s="218"/>
      <c r="XF19" s="218"/>
      <c r="XG19" s="218"/>
      <c r="XH19" s="218"/>
      <c r="XI19" s="218"/>
      <c r="XJ19" s="218"/>
      <c r="XK19" s="218"/>
      <c r="XL19" s="218"/>
      <c r="XM19" s="218"/>
      <c r="XN19" s="218"/>
      <c r="XO19" s="218"/>
      <c r="XP19" s="218"/>
      <c r="XQ19" s="218"/>
      <c r="XR19" s="218"/>
      <c r="XS19" s="218"/>
      <c r="XT19" s="218"/>
      <c r="XU19" s="218"/>
      <c r="XV19" s="218"/>
      <c r="XW19" s="218"/>
      <c r="XX19" s="218"/>
      <c r="XY19" s="218"/>
      <c r="XZ19" s="218"/>
      <c r="YA19" s="218"/>
      <c r="YB19" s="218"/>
      <c r="YC19" s="218"/>
      <c r="YD19" s="218"/>
      <c r="YE19" s="218"/>
      <c r="YF19" s="218"/>
      <c r="YG19" s="218"/>
      <c r="YH19" s="218"/>
      <c r="YI19" s="218"/>
      <c r="YJ19" s="218"/>
      <c r="YK19" s="218"/>
      <c r="YL19" s="218"/>
      <c r="YM19" s="218"/>
      <c r="YN19" s="218"/>
      <c r="YO19" s="218"/>
      <c r="YP19" s="218"/>
      <c r="YQ19" s="218"/>
      <c r="YR19" s="218"/>
      <c r="YS19" s="218"/>
      <c r="YT19" s="218"/>
      <c r="YU19" s="218"/>
      <c r="YV19" s="218"/>
      <c r="YW19" s="218"/>
      <c r="YX19" s="218"/>
      <c r="YY19" s="218"/>
      <c r="YZ19" s="218"/>
      <c r="ZA19" s="218"/>
      <c r="ZB19" s="218"/>
      <c r="ZC19" s="218"/>
      <c r="ZD19" s="218"/>
      <c r="ZE19" s="218"/>
      <c r="ZF19" s="218"/>
      <c r="ZG19" s="218"/>
      <c r="ZH19" s="218"/>
      <c r="ZI19" s="218"/>
      <c r="ZJ19" s="218"/>
      <c r="ZK19" s="218"/>
      <c r="ZL19" s="218"/>
      <c r="ZM19" s="218"/>
      <c r="ZN19" s="218"/>
      <c r="ZO19" s="218"/>
      <c r="ZP19" s="218"/>
      <c r="ZQ19" s="218"/>
      <c r="ZR19" s="218"/>
      <c r="ZS19" s="218"/>
      <c r="ZT19" s="218"/>
      <c r="ZU19" s="218"/>
      <c r="ZV19" s="218"/>
      <c r="ZW19" s="218"/>
      <c r="ZX19" s="218"/>
      <c r="ZY19" s="218"/>
      <c r="ZZ19" s="218"/>
      <c r="AAA19" s="218"/>
      <c r="AAB19" s="218"/>
      <c r="AAC19" s="218"/>
      <c r="AAD19" s="218"/>
      <c r="AAE19" s="218"/>
      <c r="AAF19" s="218"/>
      <c r="AAG19" s="218"/>
      <c r="AAH19" s="218"/>
      <c r="AAI19" s="218"/>
      <c r="AAJ19" s="218"/>
      <c r="AAK19" s="218"/>
      <c r="AAL19" s="218"/>
      <c r="AAM19" s="218"/>
      <c r="AAN19" s="218"/>
      <c r="AAO19" s="218"/>
      <c r="AAP19" s="218"/>
      <c r="AAQ19" s="218"/>
      <c r="AAR19" s="218"/>
      <c r="AAS19" s="218"/>
      <c r="AAT19" s="218"/>
      <c r="AAU19" s="218"/>
      <c r="AAV19" s="218"/>
      <c r="AAW19" s="218"/>
      <c r="AAX19" s="218"/>
      <c r="AAY19" s="218"/>
      <c r="AAZ19" s="218"/>
      <c r="ABA19" s="218"/>
      <c r="ABB19" s="218"/>
      <c r="ABC19" s="218"/>
      <c r="ABD19" s="218"/>
      <c r="ABE19" s="218"/>
      <c r="ABF19" s="218"/>
      <c r="ABG19" s="218"/>
      <c r="ABH19" s="218"/>
      <c r="ABI19" s="218"/>
      <c r="ABJ19" s="218"/>
      <c r="ABK19" s="218"/>
      <c r="ABL19" s="218"/>
      <c r="ABM19" s="218"/>
      <c r="ABN19" s="218"/>
      <c r="ABO19" s="218"/>
      <c r="ABP19" s="218"/>
      <c r="ABQ19" s="218"/>
      <c r="ABR19" s="218"/>
      <c r="ABS19" s="218"/>
      <c r="ABT19" s="218"/>
      <c r="ABU19" s="218"/>
      <c r="ABV19" s="218"/>
      <c r="ABW19" s="218"/>
      <c r="ABX19" s="218"/>
      <c r="ABY19" s="218"/>
      <c r="ABZ19" s="218"/>
      <c r="ACA19" s="218"/>
      <c r="ACB19" s="218"/>
      <c r="ACC19" s="218"/>
      <c r="ACD19" s="218"/>
      <c r="ACE19" s="218"/>
      <c r="ACF19" s="218"/>
      <c r="ACG19" s="218"/>
      <c r="ACH19" s="218"/>
      <c r="ACI19" s="218"/>
      <c r="ACJ19" s="218"/>
      <c r="ACK19" s="218"/>
      <c r="ACL19" s="218"/>
      <c r="ACM19" s="218"/>
      <c r="ACN19" s="218"/>
      <c r="ACO19" s="218"/>
      <c r="ACP19" s="218"/>
      <c r="ACQ19" s="218"/>
      <c r="ACR19" s="218"/>
      <c r="ACS19" s="218"/>
      <c r="ACT19" s="218"/>
      <c r="ACU19" s="218"/>
      <c r="ACV19" s="218"/>
      <c r="ACW19" s="218"/>
      <c r="ACX19" s="218"/>
      <c r="ACY19" s="218"/>
      <c r="ACZ19" s="218"/>
      <c r="ADA19" s="218"/>
      <c r="ADB19" s="218"/>
      <c r="ADC19" s="218"/>
      <c r="ADD19" s="218"/>
      <c r="ADE19" s="218"/>
      <c r="ADF19" s="218"/>
      <c r="ADG19" s="218"/>
      <c r="ADH19" s="218"/>
      <c r="ADI19" s="218"/>
      <c r="ADJ19" s="218"/>
      <c r="ADK19" s="218"/>
      <c r="ADL19" s="218"/>
      <c r="ADM19" s="218"/>
      <c r="ADN19" s="218"/>
      <c r="ADO19" s="218"/>
      <c r="ADP19" s="218"/>
      <c r="ADQ19" s="218"/>
      <c r="ADR19" s="218"/>
      <c r="ADS19" s="218"/>
      <c r="ADT19" s="218"/>
      <c r="ADU19" s="218"/>
      <c r="ADV19" s="218"/>
      <c r="ADW19" s="218"/>
      <c r="ADX19" s="218"/>
      <c r="ADY19" s="218"/>
      <c r="ADZ19" s="218"/>
      <c r="AEA19" s="218"/>
      <c r="AEB19" s="218"/>
      <c r="AEC19" s="218"/>
      <c r="AED19" s="218"/>
      <c r="AEE19" s="218"/>
      <c r="AEF19" s="218"/>
      <c r="AEG19" s="218"/>
      <c r="AEH19" s="218"/>
      <c r="AEI19" s="218"/>
      <c r="AEJ19" s="218"/>
      <c r="AEK19" s="218"/>
      <c r="AEL19" s="218"/>
      <c r="AEM19" s="218"/>
      <c r="AEN19" s="218"/>
      <c r="AEO19" s="218"/>
      <c r="AEP19" s="218"/>
      <c r="AEQ19" s="218"/>
      <c r="AER19" s="218"/>
      <c r="AES19" s="218"/>
      <c r="AET19" s="218"/>
      <c r="AEU19" s="218"/>
      <c r="AEV19" s="218"/>
      <c r="AEW19" s="218"/>
      <c r="AEX19" s="218"/>
      <c r="AEY19" s="218"/>
      <c r="AEZ19" s="218"/>
      <c r="AFA19" s="218"/>
      <c r="AFB19" s="218"/>
      <c r="AFC19" s="218"/>
      <c r="AFD19" s="218"/>
      <c r="AFE19" s="218"/>
      <c r="AFF19" s="218"/>
      <c r="AFG19" s="218"/>
      <c r="AFH19" s="218"/>
      <c r="AFI19" s="218"/>
      <c r="AFJ19" s="218"/>
      <c r="AFK19" s="218"/>
      <c r="AFL19" s="218"/>
      <c r="AFM19" s="218"/>
      <c r="AFN19" s="218"/>
      <c r="AFO19" s="218"/>
      <c r="AFP19" s="218"/>
      <c r="AFQ19" s="218"/>
      <c r="AFR19" s="218"/>
      <c r="AFS19" s="218"/>
      <c r="AFT19" s="218"/>
      <c r="AFU19" s="218"/>
      <c r="AFV19" s="218"/>
      <c r="AFW19" s="218"/>
      <c r="AFX19" s="218"/>
      <c r="AFY19" s="218"/>
      <c r="AFZ19" s="218"/>
      <c r="AGA19" s="218"/>
      <c r="AGB19" s="218"/>
      <c r="AGC19" s="218"/>
      <c r="AGD19" s="218"/>
      <c r="AGE19" s="218"/>
      <c r="AGF19" s="218"/>
      <c r="AGG19" s="218"/>
      <c r="AGH19" s="218"/>
      <c r="AGI19" s="218"/>
      <c r="AGJ19" s="218"/>
      <c r="AGK19" s="218"/>
      <c r="AGL19" s="218"/>
      <c r="AGM19" s="218"/>
      <c r="AGN19" s="218"/>
      <c r="AGO19" s="218"/>
      <c r="AGP19" s="218"/>
      <c r="AGQ19" s="218"/>
      <c r="AGR19" s="218"/>
      <c r="AGS19" s="218"/>
      <c r="AGT19" s="218"/>
      <c r="AGU19" s="218"/>
      <c r="AGV19" s="218"/>
      <c r="AGW19" s="218"/>
      <c r="AGX19" s="218"/>
      <c r="AGY19" s="218"/>
      <c r="AGZ19" s="218"/>
      <c r="AHA19" s="218"/>
      <c r="AHB19" s="218"/>
      <c r="AHC19" s="218"/>
      <c r="AHD19" s="218"/>
      <c r="AHE19" s="218"/>
      <c r="AHF19" s="218"/>
      <c r="AHG19" s="218"/>
      <c r="AHH19" s="218"/>
      <c r="AHI19" s="218"/>
      <c r="AHJ19" s="218"/>
      <c r="AHK19" s="218"/>
      <c r="AHL19" s="218"/>
      <c r="AHM19" s="218"/>
      <c r="AHN19" s="218"/>
      <c r="AHO19" s="218"/>
      <c r="AHP19" s="218"/>
      <c r="AHQ19" s="218"/>
      <c r="AHR19" s="218"/>
      <c r="AHS19" s="218"/>
      <c r="AHT19" s="218"/>
      <c r="AHU19" s="218"/>
      <c r="AHV19" s="218"/>
      <c r="AHW19" s="218"/>
      <c r="AHX19" s="218"/>
      <c r="AHY19" s="218"/>
      <c r="AHZ19" s="218"/>
      <c r="AIA19" s="218"/>
      <c r="AIB19" s="218"/>
      <c r="AIC19" s="218"/>
      <c r="AID19" s="218"/>
      <c r="AIE19" s="218"/>
      <c r="AIF19" s="218"/>
      <c r="AIG19" s="218"/>
      <c r="AIH19" s="218"/>
      <c r="AII19" s="218"/>
      <c r="AIJ19" s="218"/>
      <c r="AIK19" s="218"/>
      <c r="AIL19" s="218"/>
      <c r="AIM19" s="218"/>
      <c r="AIN19" s="218"/>
      <c r="AIO19" s="218"/>
      <c r="AIP19" s="218"/>
      <c r="AIQ19" s="218"/>
      <c r="AIR19" s="218"/>
      <c r="AIS19" s="218"/>
      <c r="AIT19" s="218"/>
      <c r="AIU19" s="218"/>
      <c r="AIV19" s="218"/>
      <c r="AIW19" s="218"/>
      <c r="AIX19" s="218"/>
      <c r="AIY19" s="218"/>
      <c r="AIZ19" s="218"/>
      <c r="AJA19" s="218"/>
      <c r="AJB19" s="218"/>
      <c r="AJC19" s="218"/>
      <c r="AJD19" s="218"/>
      <c r="AJE19" s="218"/>
      <c r="AJF19" s="218"/>
      <c r="AJG19" s="218"/>
      <c r="AJH19" s="218"/>
      <c r="AJI19" s="218"/>
      <c r="AJJ19" s="218"/>
      <c r="AJK19" s="218"/>
      <c r="AJL19" s="218"/>
      <c r="AJM19" s="218"/>
      <c r="AJN19" s="218"/>
      <c r="AJO19" s="218"/>
      <c r="AJP19" s="218"/>
      <c r="AJQ19" s="218"/>
      <c r="AJR19" s="218"/>
      <c r="AJS19" s="218"/>
      <c r="AJT19" s="218"/>
      <c r="AJU19" s="218"/>
      <c r="AJV19" s="218"/>
      <c r="AJW19" s="218"/>
      <c r="AJX19" s="218"/>
      <c r="AJY19" s="218"/>
      <c r="AJZ19" s="218"/>
      <c r="AKA19" s="218"/>
      <c r="AKB19" s="218"/>
      <c r="AKC19" s="218"/>
      <c r="AKD19" s="218"/>
      <c r="AKE19" s="218"/>
      <c r="AKF19" s="218"/>
      <c r="AKG19" s="218"/>
      <c r="AKH19" s="218"/>
      <c r="AKI19" s="218"/>
      <c r="AKJ19" s="218"/>
      <c r="AKK19" s="218"/>
      <c r="AKL19" s="218"/>
      <c r="AKM19" s="218"/>
      <c r="AKN19" s="218"/>
      <c r="AKO19" s="218"/>
      <c r="AKP19" s="218"/>
      <c r="AKQ19" s="218"/>
      <c r="AKR19" s="218"/>
      <c r="AKS19" s="218"/>
      <c r="AKT19" s="218"/>
      <c r="AKU19" s="218"/>
      <c r="AKV19" s="218"/>
      <c r="AKW19" s="218"/>
      <c r="AKX19" s="218"/>
      <c r="AKY19" s="218"/>
      <c r="AKZ19" s="218"/>
      <c r="ALA19" s="218"/>
      <c r="ALB19" s="218"/>
      <c r="ALC19" s="218"/>
      <c r="ALD19" s="218"/>
      <c r="ALE19" s="218"/>
      <c r="ALF19" s="218"/>
      <c r="ALG19" s="218"/>
      <c r="ALH19" s="218"/>
      <c r="ALI19" s="218"/>
      <c r="ALJ19" s="218"/>
      <c r="ALK19" s="218"/>
      <c r="ALL19" s="218"/>
      <c r="ALM19" s="218"/>
      <c r="ALN19" s="218"/>
      <c r="ALO19" s="218"/>
      <c r="ALP19" s="218"/>
      <c r="ALQ19" s="218"/>
      <c r="ALR19" s="218"/>
      <c r="ALS19" s="218"/>
      <c r="ALT19" s="218"/>
      <c r="ALU19" s="218"/>
      <c r="ALV19" s="218"/>
      <c r="ALW19" s="218"/>
      <c r="ALX19" s="218"/>
      <c r="ALY19" s="218"/>
      <c r="ALZ19" s="218"/>
      <c r="AMA19" s="218"/>
      <c r="AMB19" s="218"/>
      <c r="AMC19" s="218"/>
      <c r="AMD19" s="218"/>
      <c r="AME19" s="218"/>
      <c r="AMF19" s="218"/>
      <c r="AMG19" s="218"/>
      <c r="AMH19" s="218"/>
      <c r="AMI19" s="218"/>
      <c r="AMJ19" s="218"/>
      <c r="AMK19" s="218"/>
      <c r="AML19" s="218"/>
      <c r="AMM19" s="218"/>
      <c r="AMN19" s="218"/>
      <c r="AMO19" s="218"/>
      <c r="AMP19" s="218"/>
      <c r="AMQ19" s="218"/>
      <c r="AMR19" s="218"/>
      <c r="AMS19" s="218"/>
      <c r="AMT19" s="218"/>
      <c r="AMU19" s="218"/>
      <c r="AMV19" s="218"/>
      <c r="AMW19" s="218"/>
      <c r="AMX19" s="218"/>
      <c r="AMY19" s="218"/>
      <c r="AMZ19" s="218"/>
      <c r="ANA19" s="218"/>
      <c r="ANB19" s="218"/>
      <c r="ANC19" s="218"/>
      <c r="AND19" s="218"/>
      <c r="ANE19" s="218"/>
      <c r="ANF19" s="218"/>
      <c r="ANG19" s="218"/>
      <c r="ANH19" s="218"/>
      <c r="ANI19" s="218"/>
      <c r="ANJ19" s="218"/>
      <c r="ANK19" s="218"/>
      <c r="ANL19" s="218"/>
      <c r="ANM19" s="218"/>
      <c r="ANN19" s="218"/>
      <c r="ANO19" s="218"/>
      <c r="ANP19" s="218"/>
      <c r="ANQ19" s="218"/>
      <c r="ANR19" s="218"/>
      <c r="ANS19" s="218"/>
      <c r="ANT19" s="218"/>
      <c r="ANU19" s="218"/>
      <c r="ANV19" s="218"/>
      <c r="ANW19" s="218"/>
      <c r="ANX19" s="218"/>
      <c r="ANY19" s="218"/>
      <c r="ANZ19" s="218"/>
      <c r="AOA19" s="218"/>
      <c r="AOB19" s="218"/>
      <c r="AOC19" s="218"/>
      <c r="AOD19" s="218"/>
      <c r="AOE19" s="218"/>
      <c r="AOF19" s="218"/>
      <c r="AOG19" s="218"/>
      <c r="AOH19" s="218"/>
      <c r="AOI19" s="218"/>
      <c r="AOJ19" s="218"/>
      <c r="AOK19" s="218"/>
      <c r="AOL19" s="218"/>
      <c r="AOM19" s="218"/>
      <c r="AON19" s="218"/>
      <c r="AOO19" s="218"/>
      <c r="AOP19" s="218"/>
      <c r="AOQ19" s="218"/>
      <c r="AOR19" s="218"/>
      <c r="AOS19" s="218"/>
      <c r="AOT19" s="218"/>
      <c r="AOU19" s="218"/>
      <c r="AOV19" s="218"/>
      <c r="AOW19" s="218"/>
      <c r="AOX19" s="218"/>
      <c r="AOY19" s="218"/>
      <c r="AOZ19" s="218"/>
      <c r="APA19" s="218"/>
      <c r="APB19" s="218"/>
      <c r="APC19" s="218"/>
      <c r="APD19" s="218"/>
      <c r="APE19" s="218"/>
      <c r="APF19" s="218"/>
      <c r="APG19" s="218"/>
      <c r="APH19" s="218"/>
      <c r="API19" s="218"/>
      <c r="APJ19" s="218"/>
      <c r="APK19" s="218"/>
      <c r="APL19" s="218"/>
      <c r="APM19" s="218"/>
      <c r="APN19" s="218"/>
      <c r="APO19" s="218"/>
      <c r="APP19" s="218"/>
      <c r="APQ19" s="218"/>
      <c r="APR19" s="218"/>
      <c r="APS19" s="218"/>
      <c r="APT19" s="218"/>
      <c r="APU19" s="218"/>
      <c r="APV19" s="218"/>
      <c r="APW19" s="218"/>
      <c r="APX19" s="218"/>
      <c r="APY19" s="218"/>
      <c r="APZ19" s="218"/>
      <c r="AQA19" s="218"/>
      <c r="AQB19" s="218"/>
      <c r="AQC19" s="218"/>
      <c r="AQD19" s="218"/>
      <c r="AQE19" s="218"/>
      <c r="AQF19" s="218"/>
      <c r="AQG19" s="218"/>
      <c r="AQH19" s="218"/>
      <c r="AQI19" s="218"/>
      <c r="AQJ19" s="218"/>
      <c r="AQK19" s="218"/>
      <c r="AQL19" s="218"/>
      <c r="AQM19" s="218"/>
      <c r="AQN19" s="218"/>
      <c r="AQO19" s="218"/>
      <c r="AQP19" s="218"/>
      <c r="AQQ19" s="218"/>
      <c r="AQR19" s="218"/>
      <c r="AQS19" s="218"/>
      <c r="AQT19" s="218"/>
      <c r="AQU19" s="218"/>
      <c r="AQV19" s="218"/>
      <c r="AQW19" s="218"/>
      <c r="AQX19" s="218"/>
      <c r="AQY19" s="218"/>
      <c r="AQZ19" s="218"/>
      <c r="ARA19" s="218"/>
      <c r="ARB19" s="218"/>
      <c r="ARC19" s="218"/>
      <c r="ARD19" s="218"/>
      <c r="ARE19" s="218"/>
      <c r="ARF19" s="218"/>
      <c r="ARG19" s="218"/>
      <c r="ARH19" s="218"/>
      <c r="ARI19" s="218"/>
      <c r="ARJ19" s="218"/>
      <c r="ARK19" s="218"/>
      <c r="ARL19" s="218"/>
      <c r="ARM19" s="218"/>
      <c r="ARN19" s="218"/>
      <c r="ARO19" s="218"/>
      <c r="ARP19" s="218"/>
      <c r="ARQ19" s="218"/>
      <c r="ARR19" s="218"/>
      <c r="ARS19" s="218"/>
      <c r="ART19" s="218"/>
      <c r="ARU19" s="218"/>
      <c r="ARV19" s="218"/>
      <c r="ARW19" s="218"/>
      <c r="ARX19" s="218"/>
      <c r="ARY19" s="218"/>
      <c r="ARZ19" s="218"/>
      <c r="ASA19" s="218"/>
      <c r="ASB19" s="218"/>
      <c r="ASC19" s="218"/>
      <c r="ASD19" s="218"/>
      <c r="ASE19" s="218"/>
      <c r="ASF19" s="218"/>
      <c r="ASG19" s="218"/>
      <c r="ASH19" s="218"/>
      <c r="ASI19" s="218"/>
      <c r="ASJ19" s="218"/>
      <c r="ASK19" s="218"/>
      <c r="ASL19" s="218"/>
      <c r="ASM19" s="218"/>
      <c r="ASN19" s="218"/>
      <c r="ASO19" s="218"/>
      <c r="ASP19" s="218"/>
      <c r="ASQ19" s="218"/>
      <c r="ASR19" s="218"/>
      <c r="ASS19" s="218"/>
      <c r="AST19" s="218"/>
      <c r="ASU19" s="218"/>
      <c r="ASV19" s="218"/>
      <c r="ASW19" s="218"/>
      <c r="ASX19" s="218"/>
      <c r="ASY19" s="218"/>
      <c r="ASZ19" s="218"/>
      <c r="ATA19" s="218"/>
      <c r="ATB19" s="218"/>
      <c r="ATC19" s="218"/>
      <c r="ATD19" s="218"/>
      <c r="ATE19" s="218"/>
      <c r="ATF19" s="218"/>
      <c r="ATG19" s="218"/>
      <c r="ATH19" s="218"/>
      <c r="ATI19" s="218"/>
      <c r="ATJ19" s="218"/>
      <c r="ATK19" s="218"/>
      <c r="ATL19" s="218"/>
      <c r="ATM19" s="218"/>
      <c r="ATN19" s="218"/>
      <c r="ATO19" s="218"/>
      <c r="ATP19" s="218"/>
      <c r="ATQ19" s="218"/>
      <c r="ATR19" s="218"/>
      <c r="ATS19" s="218"/>
      <c r="ATT19" s="218"/>
      <c r="ATU19" s="218"/>
      <c r="ATV19" s="218"/>
      <c r="ATW19" s="218"/>
      <c r="ATX19" s="218"/>
      <c r="ATY19" s="218"/>
      <c r="ATZ19" s="218"/>
      <c r="AUA19" s="218"/>
      <c r="AUB19" s="218"/>
      <c r="AUC19" s="218"/>
      <c r="AUD19" s="218"/>
      <c r="AUE19" s="218"/>
      <c r="AUF19" s="218"/>
      <c r="AUG19" s="218"/>
      <c r="AUH19" s="218"/>
      <c r="AUI19" s="218"/>
      <c r="AUJ19" s="218"/>
      <c r="AUK19" s="218"/>
      <c r="AUL19" s="218"/>
      <c r="AUM19" s="218"/>
      <c r="AUN19" s="218"/>
      <c r="AUO19" s="218"/>
      <c r="AUP19" s="218"/>
      <c r="AUQ19" s="218"/>
      <c r="AUR19" s="218"/>
      <c r="AUS19" s="218"/>
      <c r="AUT19" s="218"/>
      <c r="AUU19" s="218"/>
      <c r="AUV19" s="218"/>
      <c r="AUW19" s="218"/>
      <c r="AUX19" s="218"/>
      <c r="AUY19" s="218"/>
      <c r="AUZ19" s="218"/>
      <c r="AVA19" s="218"/>
      <c r="AVB19" s="218"/>
      <c r="AVC19" s="218"/>
      <c r="AVD19" s="218"/>
      <c r="AVE19" s="218"/>
      <c r="AVF19" s="218"/>
      <c r="AVG19" s="218"/>
      <c r="AVH19" s="218"/>
      <c r="AVI19" s="218"/>
      <c r="AVJ19" s="218"/>
      <c r="AVK19" s="218"/>
      <c r="AVL19" s="218"/>
      <c r="AVM19" s="218"/>
      <c r="AVN19" s="218"/>
      <c r="AVO19" s="218"/>
      <c r="AVP19" s="218"/>
      <c r="AVQ19" s="218"/>
      <c r="AVR19" s="218"/>
      <c r="AVS19" s="218"/>
      <c r="AVT19" s="218"/>
      <c r="AVU19" s="218"/>
      <c r="AVV19" s="218"/>
      <c r="AVW19" s="218"/>
      <c r="AVX19" s="218"/>
      <c r="AVY19" s="218"/>
      <c r="AVZ19" s="218"/>
      <c r="AWA19" s="218"/>
      <c r="AWB19" s="218"/>
      <c r="AWC19" s="218"/>
      <c r="AWD19" s="218"/>
      <c r="AWE19" s="218"/>
      <c r="AWF19" s="218"/>
      <c r="AWG19" s="218"/>
      <c r="AWH19" s="218"/>
      <c r="AWI19" s="218"/>
      <c r="AWJ19" s="218"/>
      <c r="AWK19" s="218"/>
      <c r="AWL19" s="218"/>
      <c r="AWM19" s="218"/>
      <c r="AWN19" s="218"/>
      <c r="AWO19" s="218"/>
      <c r="AWP19" s="218"/>
      <c r="AWQ19" s="218"/>
      <c r="AWR19" s="218"/>
      <c r="AWS19" s="218"/>
      <c r="AWT19" s="218"/>
      <c r="AWU19" s="218"/>
      <c r="AWV19" s="218"/>
      <c r="AWW19" s="218"/>
      <c r="AWX19" s="218"/>
      <c r="AWY19" s="218"/>
      <c r="AWZ19" s="218"/>
      <c r="AXA19" s="218"/>
      <c r="AXB19" s="218"/>
      <c r="AXC19" s="218"/>
      <c r="AXD19" s="218"/>
      <c r="AXE19" s="218"/>
      <c r="AXF19" s="218"/>
      <c r="AXG19" s="218"/>
      <c r="AXH19" s="218"/>
      <c r="AXI19" s="218"/>
      <c r="AXJ19" s="218"/>
      <c r="AXK19" s="218"/>
      <c r="AXL19" s="218"/>
      <c r="AXM19" s="218"/>
      <c r="AXN19" s="218"/>
      <c r="AXO19" s="218"/>
      <c r="AXP19" s="218"/>
      <c r="AXQ19" s="218"/>
      <c r="AXR19" s="218"/>
      <c r="AXS19" s="218"/>
      <c r="AXT19" s="218"/>
      <c r="AXU19" s="218"/>
      <c r="AXV19" s="218"/>
      <c r="AXW19" s="218"/>
      <c r="AXX19" s="218"/>
      <c r="AXY19" s="218"/>
      <c r="AXZ19" s="218"/>
      <c r="AYA19" s="218"/>
      <c r="AYB19" s="218"/>
      <c r="AYC19" s="218"/>
      <c r="AYD19" s="218"/>
      <c r="AYE19" s="218"/>
      <c r="AYF19" s="218"/>
      <c r="AYG19" s="218"/>
      <c r="AYH19" s="218"/>
      <c r="AYI19" s="218"/>
      <c r="AYJ19" s="218"/>
      <c r="AYK19" s="218"/>
      <c r="AYL19" s="218"/>
      <c r="AYM19" s="218"/>
      <c r="AYN19" s="218"/>
      <c r="AYO19" s="218"/>
      <c r="AYP19" s="218"/>
      <c r="AYQ19" s="218"/>
      <c r="AYR19" s="218"/>
      <c r="AYS19" s="218"/>
      <c r="AYT19" s="218"/>
      <c r="AYU19" s="218"/>
      <c r="AYV19" s="218"/>
      <c r="AYW19" s="218"/>
      <c r="AYX19" s="218"/>
      <c r="AYY19" s="218"/>
      <c r="AYZ19" s="218"/>
      <c r="AZA19" s="218"/>
      <c r="AZB19" s="218"/>
      <c r="AZC19" s="218"/>
      <c r="AZD19" s="218"/>
      <c r="AZE19" s="218"/>
      <c r="AZF19" s="218"/>
      <c r="AZG19" s="218"/>
      <c r="AZH19" s="218"/>
      <c r="AZI19" s="218"/>
      <c r="AZJ19" s="218"/>
      <c r="AZK19" s="218"/>
      <c r="AZL19" s="218"/>
      <c r="AZM19" s="218"/>
      <c r="AZN19" s="218"/>
      <c r="AZO19" s="218"/>
      <c r="AZP19" s="218"/>
      <c r="AZQ19" s="218"/>
      <c r="AZR19" s="218"/>
      <c r="AZS19" s="218"/>
      <c r="AZT19" s="218"/>
      <c r="AZU19" s="218"/>
      <c r="AZV19" s="218"/>
      <c r="AZW19" s="218"/>
      <c r="AZX19" s="218"/>
      <c r="AZY19" s="218"/>
      <c r="AZZ19" s="218"/>
      <c r="BAA19" s="218"/>
      <c r="BAB19" s="218"/>
      <c r="BAC19" s="218"/>
      <c r="BAD19" s="218"/>
      <c r="BAE19" s="218"/>
      <c r="BAF19" s="218"/>
      <c r="BAG19" s="218"/>
      <c r="BAH19" s="218"/>
      <c r="BAI19" s="218"/>
      <c r="BAJ19" s="218"/>
      <c r="BAK19" s="218"/>
      <c r="BAL19" s="218"/>
      <c r="BAM19" s="218"/>
      <c r="BAN19" s="218"/>
      <c r="BAO19" s="218"/>
      <c r="BAP19" s="218"/>
      <c r="BAQ19" s="218"/>
      <c r="BAR19" s="218"/>
      <c r="BAS19" s="218"/>
      <c r="BAT19" s="218"/>
      <c r="BAU19" s="218"/>
      <c r="BAV19" s="218"/>
      <c r="BAW19" s="218"/>
      <c r="BAX19" s="218"/>
      <c r="BAY19" s="218"/>
      <c r="BAZ19" s="218"/>
      <c r="BBA19" s="218"/>
      <c r="BBB19" s="218"/>
      <c r="BBC19" s="218"/>
      <c r="BBD19" s="218"/>
      <c r="BBE19" s="218"/>
      <c r="BBF19" s="218"/>
      <c r="BBG19" s="218"/>
      <c r="BBH19" s="218"/>
      <c r="BBI19" s="218"/>
      <c r="BBJ19" s="218"/>
      <c r="BBK19" s="218"/>
      <c r="BBL19" s="218"/>
      <c r="BBM19" s="218"/>
      <c r="BBN19" s="218"/>
      <c r="BBO19" s="218"/>
      <c r="BBP19" s="218"/>
      <c r="BBQ19" s="218"/>
      <c r="BBR19" s="218"/>
      <c r="BBS19" s="218"/>
      <c r="BBT19" s="218"/>
      <c r="BBU19" s="218"/>
      <c r="BBV19" s="218"/>
      <c r="BBW19" s="218"/>
      <c r="BBX19" s="218"/>
      <c r="BBY19" s="218"/>
      <c r="BBZ19" s="218"/>
      <c r="BCA19" s="218"/>
      <c r="BCB19" s="218"/>
      <c r="BCC19" s="218"/>
      <c r="BCD19" s="218"/>
      <c r="BCE19" s="218"/>
      <c r="BCF19" s="218"/>
      <c r="BCG19" s="218"/>
      <c r="BCH19" s="218"/>
      <c r="BCI19" s="218"/>
      <c r="BCJ19" s="218"/>
      <c r="BCK19" s="218"/>
      <c r="BCL19" s="218"/>
      <c r="BCM19" s="218"/>
      <c r="BCN19" s="218"/>
      <c r="BCO19" s="218"/>
      <c r="BCP19" s="218"/>
      <c r="BCQ19" s="218"/>
      <c r="BCR19" s="218"/>
      <c r="BCS19" s="218"/>
      <c r="BCT19" s="218"/>
      <c r="BCU19" s="218"/>
      <c r="BCV19" s="218"/>
      <c r="BCW19" s="218"/>
      <c r="BCX19" s="218"/>
      <c r="BCY19" s="218"/>
      <c r="BCZ19" s="218"/>
      <c r="BDA19" s="218"/>
      <c r="BDB19" s="218"/>
      <c r="BDC19" s="218"/>
      <c r="BDD19" s="218"/>
      <c r="BDE19" s="218"/>
      <c r="BDF19" s="218"/>
      <c r="BDG19" s="218"/>
      <c r="BDH19" s="218"/>
      <c r="BDI19" s="218"/>
      <c r="BDJ19" s="218"/>
      <c r="BDK19" s="218"/>
      <c r="BDL19" s="218"/>
      <c r="BDM19" s="218"/>
      <c r="BDN19" s="218"/>
      <c r="BDO19" s="218"/>
      <c r="BDP19" s="218"/>
      <c r="BDQ19" s="218"/>
      <c r="BDR19" s="218"/>
      <c r="BDS19" s="218"/>
      <c r="BDT19" s="218"/>
      <c r="BDU19" s="218"/>
    </row>
    <row r="20" spans="1:1477" s="73" customFormat="1">
      <c r="B20" s="71" t="s">
        <v>0</v>
      </c>
      <c r="C20" s="71" t="s">
        <v>364</v>
      </c>
      <c r="D20" s="71" t="s">
        <v>483</v>
      </c>
      <c r="E20" s="72">
        <v>42487</v>
      </c>
      <c r="F20" s="71" t="s">
        <v>467</v>
      </c>
      <c r="G20" s="71" t="s">
        <v>468</v>
      </c>
      <c r="H20" s="221">
        <v>1</v>
      </c>
      <c r="I20" s="73">
        <v>0</v>
      </c>
      <c r="J20" s="73">
        <v>150</v>
      </c>
      <c r="K20" s="73">
        <v>164</v>
      </c>
      <c r="L20" s="73">
        <v>160</v>
      </c>
      <c r="M20" s="219">
        <f t="shared" si="15"/>
        <v>0.97333333333333338</v>
      </c>
      <c r="N20" s="73">
        <f t="shared" si="16"/>
        <v>1</v>
      </c>
      <c r="O20" s="73">
        <v>4</v>
      </c>
      <c r="P20" s="73">
        <v>0</v>
      </c>
      <c r="Q20" s="73">
        <v>0</v>
      </c>
      <c r="R20" s="73">
        <v>14</v>
      </c>
      <c r="S20" s="73">
        <v>0</v>
      </c>
      <c r="T20" s="225">
        <v>985253</v>
      </c>
      <c r="U20" s="225">
        <v>39196</v>
      </c>
      <c r="V20" s="225">
        <v>946057</v>
      </c>
      <c r="W20" s="225">
        <v>985253</v>
      </c>
      <c r="X20" s="225">
        <v>900611</v>
      </c>
      <c r="Y20" s="225">
        <v>0</v>
      </c>
      <c r="Z20" s="225">
        <v>0</v>
      </c>
      <c r="AA20" s="225">
        <v>0</v>
      </c>
      <c r="AB20" s="225">
        <v>900611</v>
      </c>
      <c r="AC20" s="225">
        <v>903976</v>
      </c>
      <c r="AD20" s="219">
        <f t="shared" si="17"/>
        <v>0.95551959342830295</v>
      </c>
      <c r="AE20" s="73">
        <f t="shared" si="18"/>
        <v>1</v>
      </c>
      <c r="AF20" s="225">
        <v>3365</v>
      </c>
      <c r="AG20" s="225">
        <v>0</v>
      </c>
      <c r="AH20" s="73">
        <v>7</v>
      </c>
      <c r="AI20" s="73">
        <v>7</v>
      </c>
      <c r="AJ20" s="73">
        <v>0</v>
      </c>
      <c r="AK20" s="73">
        <v>0</v>
      </c>
      <c r="AL20" s="95">
        <v>0</v>
      </c>
      <c r="AM20" s="95">
        <v>0</v>
      </c>
      <c r="AN20" s="73">
        <v>0</v>
      </c>
      <c r="AO20" s="73">
        <v>0</v>
      </c>
      <c r="AP20" s="95">
        <v>0</v>
      </c>
      <c r="AQ20" s="95">
        <v>0</v>
      </c>
      <c r="AR20" s="73">
        <v>0</v>
      </c>
      <c r="AS20" s="73">
        <v>0</v>
      </c>
      <c r="AT20" s="95">
        <v>0</v>
      </c>
      <c r="AU20" s="95">
        <v>0</v>
      </c>
      <c r="AV20" s="73">
        <v>0</v>
      </c>
      <c r="AW20" s="73">
        <v>0</v>
      </c>
      <c r="AX20" s="95">
        <v>0</v>
      </c>
      <c r="AY20" s="95">
        <v>0</v>
      </c>
      <c r="AZ20" s="73">
        <v>0</v>
      </c>
      <c r="BA20" s="73">
        <v>0</v>
      </c>
      <c r="BB20" s="95">
        <v>0</v>
      </c>
      <c r="BC20" s="95">
        <v>0</v>
      </c>
      <c r="BD20" s="73">
        <v>0</v>
      </c>
      <c r="BE20" s="73">
        <v>0</v>
      </c>
      <c r="BF20" s="95">
        <v>0</v>
      </c>
      <c r="BG20" s="95">
        <v>0</v>
      </c>
      <c r="BH20" s="73">
        <v>0</v>
      </c>
      <c r="BI20" s="73">
        <v>0</v>
      </c>
      <c r="BJ20" s="95">
        <v>0</v>
      </c>
      <c r="BK20" s="95">
        <v>0</v>
      </c>
      <c r="BL20" s="73">
        <v>0</v>
      </c>
      <c r="BM20" s="73">
        <v>0</v>
      </c>
      <c r="BN20" s="95">
        <v>0</v>
      </c>
      <c r="BO20" s="95">
        <v>0</v>
      </c>
      <c r="BP20" s="73">
        <v>0</v>
      </c>
      <c r="BQ20" s="73">
        <v>0</v>
      </c>
      <c r="BR20" s="95">
        <v>0</v>
      </c>
      <c r="BS20" s="95">
        <v>0</v>
      </c>
      <c r="BT20" s="73">
        <v>0</v>
      </c>
      <c r="BU20" s="73">
        <v>0</v>
      </c>
      <c r="BV20" s="95">
        <v>0</v>
      </c>
      <c r="BW20" s="95">
        <v>0</v>
      </c>
      <c r="BX20" s="73">
        <v>0</v>
      </c>
      <c r="BY20" s="73">
        <v>0</v>
      </c>
      <c r="BZ20" s="95">
        <v>0</v>
      </c>
      <c r="CA20" s="95">
        <v>0</v>
      </c>
      <c r="CB20" s="73">
        <v>0</v>
      </c>
      <c r="CC20" s="73">
        <v>0</v>
      </c>
      <c r="CD20" s="95">
        <v>0</v>
      </c>
      <c r="CE20" s="95">
        <v>0</v>
      </c>
      <c r="CF20" s="73">
        <v>0</v>
      </c>
      <c r="CG20" s="73">
        <v>0</v>
      </c>
      <c r="CH20" s="95">
        <v>0</v>
      </c>
      <c r="CI20" s="95">
        <v>0</v>
      </c>
      <c r="CJ20" s="73">
        <v>0</v>
      </c>
      <c r="CK20" s="73">
        <v>0</v>
      </c>
      <c r="CL20" s="95">
        <v>0</v>
      </c>
      <c r="CM20" s="95">
        <v>0</v>
      </c>
      <c r="CN20" s="71" t="s">
        <v>362</v>
      </c>
      <c r="CO20" s="71" t="s">
        <v>363</v>
      </c>
      <c r="CP20" s="71" t="s">
        <v>328</v>
      </c>
      <c r="CQ20" s="71" t="s">
        <v>328</v>
      </c>
      <c r="CR20" s="71" t="s">
        <v>328</v>
      </c>
      <c r="CS20" s="71" t="s">
        <v>328</v>
      </c>
      <c r="CT20" s="72">
        <v>42951</v>
      </c>
      <c r="CU20" s="71" t="s">
        <v>469</v>
      </c>
      <c r="CV20" s="71" t="s">
        <v>470</v>
      </c>
      <c r="CW20" s="72" t="s">
        <v>187</v>
      </c>
      <c r="CX20" s="72">
        <v>42732</v>
      </c>
      <c r="CY20" s="71" t="s">
        <v>476</v>
      </c>
      <c r="CZ20" s="71" t="s">
        <v>471</v>
      </c>
      <c r="DA20" s="71" t="s">
        <v>482</v>
      </c>
      <c r="DB20" s="96">
        <v>823384.31</v>
      </c>
      <c r="DC20" s="71"/>
      <c r="DD20" s="71"/>
      <c r="DE20" s="218"/>
      <c r="DF20" s="218"/>
      <c r="DG20" s="218"/>
      <c r="DH20" s="218"/>
      <c r="DI20" s="218"/>
      <c r="DJ20" s="218"/>
      <c r="DK20" s="218"/>
      <c r="DL20" s="218"/>
      <c r="DM20" s="218"/>
      <c r="DN20" s="218"/>
      <c r="DO20" s="218"/>
      <c r="DP20" s="218"/>
      <c r="DQ20" s="218"/>
      <c r="DR20" s="218"/>
      <c r="DS20" s="218"/>
      <c r="DT20" s="218"/>
      <c r="DU20" s="218"/>
      <c r="DV20" s="218"/>
      <c r="DW20" s="218"/>
      <c r="DX20" s="218"/>
      <c r="DY20" s="218"/>
      <c r="DZ20" s="218"/>
      <c r="EA20" s="218"/>
      <c r="EB20" s="218"/>
      <c r="EC20" s="218"/>
      <c r="ED20" s="218"/>
      <c r="EE20" s="218"/>
      <c r="EF20" s="218"/>
      <c r="EG20" s="218"/>
      <c r="EH20" s="218"/>
      <c r="EI20" s="218"/>
      <c r="EJ20" s="218"/>
      <c r="EK20" s="218"/>
      <c r="EL20" s="218"/>
      <c r="EM20" s="218"/>
      <c r="EN20" s="218"/>
      <c r="EO20" s="218"/>
      <c r="EP20" s="218"/>
      <c r="EQ20" s="218"/>
      <c r="ER20" s="218"/>
      <c r="ES20" s="218"/>
      <c r="ET20" s="218"/>
      <c r="EU20" s="218"/>
      <c r="EV20" s="218"/>
      <c r="EW20" s="218"/>
      <c r="EX20" s="218"/>
      <c r="EY20" s="218"/>
      <c r="EZ20" s="218"/>
      <c r="FA20" s="218"/>
      <c r="FB20" s="218"/>
      <c r="FC20" s="218"/>
      <c r="FD20" s="218"/>
      <c r="FE20" s="218"/>
      <c r="FF20" s="218"/>
      <c r="FG20" s="218"/>
      <c r="FH20" s="218"/>
      <c r="FI20" s="218"/>
      <c r="FJ20" s="218"/>
      <c r="FK20" s="218"/>
      <c r="FL20" s="218"/>
      <c r="FM20" s="218"/>
      <c r="FN20" s="218"/>
      <c r="FO20" s="218"/>
      <c r="FP20" s="218"/>
      <c r="FQ20" s="218"/>
      <c r="FR20" s="218"/>
      <c r="FS20" s="218"/>
      <c r="FT20" s="218"/>
      <c r="FU20" s="218"/>
      <c r="FV20" s="218"/>
      <c r="FW20" s="218"/>
      <c r="FX20" s="218"/>
      <c r="FY20" s="218"/>
      <c r="FZ20" s="218"/>
      <c r="GA20" s="218"/>
      <c r="GB20" s="218"/>
      <c r="GC20" s="218"/>
      <c r="GD20" s="218"/>
      <c r="GE20" s="218"/>
      <c r="GF20" s="218"/>
      <c r="GG20" s="218"/>
      <c r="GH20" s="218"/>
      <c r="GI20" s="218"/>
      <c r="GJ20" s="218"/>
      <c r="GK20" s="218"/>
      <c r="GL20" s="218"/>
      <c r="GM20" s="218"/>
      <c r="GN20" s="218"/>
      <c r="GO20" s="218"/>
      <c r="GP20" s="218"/>
      <c r="GQ20" s="218"/>
      <c r="GR20" s="218"/>
      <c r="GS20" s="218"/>
      <c r="GT20" s="218"/>
      <c r="GU20" s="218"/>
      <c r="GV20" s="218"/>
      <c r="GW20" s="218"/>
      <c r="GX20" s="218"/>
      <c r="GY20" s="218"/>
      <c r="GZ20" s="218"/>
      <c r="HA20" s="218"/>
      <c r="HB20" s="218"/>
      <c r="HC20" s="218"/>
      <c r="HD20" s="218"/>
      <c r="HE20" s="218"/>
      <c r="HF20" s="218"/>
      <c r="HG20" s="218"/>
      <c r="HH20" s="218"/>
      <c r="HI20" s="218"/>
      <c r="HJ20" s="218"/>
      <c r="HK20" s="218"/>
      <c r="HL20" s="218"/>
      <c r="HM20" s="218"/>
      <c r="HN20" s="218"/>
      <c r="HO20" s="218"/>
      <c r="HP20" s="218"/>
      <c r="HQ20" s="218"/>
      <c r="HR20" s="218"/>
      <c r="HS20" s="218"/>
      <c r="HT20" s="218"/>
      <c r="HU20" s="218"/>
      <c r="HV20" s="218"/>
      <c r="HW20" s="218"/>
      <c r="HX20" s="218"/>
      <c r="HY20" s="218"/>
      <c r="HZ20" s="218"/>
      <c r="IA20" s="218"/>
      <c r="IB20" s="218"/>
      <c r="IC20" s="218"/>
      <c r="ID20" s="218"/>
      <c r="IE20" s="218"/>
      <c r="IF20" s="218"/>
      <c r="IG20" s="218"/>
      <c r="IH20" s="218"/>
      <c r="II20" s="218"/>
      <c r="IJ20" s="218"/>
      <c r="IK20" s="218"/>
      <c r="IL20" s="218"/>
      <c r="IM20" s="218"/>
      <c r="IN20" s="218"/>
      <c r="IO20" s="218"/>
      <c r="IP20" s="218"/>
      <c r="IQ20" s="218"/>
      <c r="IR20" s="218"/>
      <c r="IS20" s="218"/>
      <c r="IT20" s="218"/>
      <c r="IU20" s="218"/>
      <c r="IV20" s="218"/>
      <c r="IW20" s="218"/>
      <c r="IX20" s="218"/>
      <c r="IY20" s="218"/>
      <c r="IZ20" s="218"/>
      <c r="JA20" s="218"/>
      <c r="JB20" s="218"/>
      <c r="JC20" s="218"/>
      <c r="JD20" s="218"/>
      <c r="JE20" s="218"/>
      <c r="JF20" s="218"/>
      <c r="JG20" s="218"/>
      <c r="JH20" s="218"/>
      <c r="JI20" s="218"/>
      <c r="JJ20" s="218"/>
      <c r="JK20" s="218"/>
      <c r="JL20" s="218"/>
      <c r="JM20" s="218"/>
      <c r="JN20" s="218"/>
      <c r="JO20" s="218"/>
      <c r="JP20" s="218"/>
      <c r="JQ20" s="218"/>
      <c r="JR20" s="218"/>
      <c r="JS20" s="218"/>
      <c r="JT20" s="218"/>
      <c r="JU20" s="218"/>
      <c r="JV20" s="218"/>
      <c r="JW20" s="218"/>
      <c r="JX20" s="218"/>
      <c r="JY20" s="218"/>
      <c r="JZ20" s="218"/>
      <c r="KA20" s="218"/>
      <c r="KB20" s="218"/>
      <c r="KC20" s="218"/>
      <c r="KD20" s="218"/>
      <c r="KE20" s="218"/>
      <c r="KF20" s="218"/>
      <c r="KG20" s="218"/>
      <c r="KH20" s="218"/>
      <c r="KI20" s="218"/>
      <c r="KJ20" s="218"/>
      <c r="KK20" s="218"/>
      <c r="KL20" s="218"/>
      <c r="KM20" s="218"/>
      <c r="KN20" s="218"/>
      <c r="KO20" s="218"/>
      <c r="KP20" s="218"/>
      <c r="KQ20" s="218"/>
      <c r="KR20" s="218"/>
      <c r="KS20" s="218"/>
      <c r="KT20" s="218"/>
      <c r="KU20" s="218"/>
      <c r="KV20" s="218"/>
      <c r="KW20" s="218"/>
      <c r="KX20" s="218"/>
      <c r="KY20" s="218"/>
      <c r="KZ20" s="218"/>
      <c r="LA20" s="218"/>
      <c r="LB20" s="218"/>
      <c r="LC20" s="218"/>
      <c r="LD20" s="218"/>
      <c r="LE20" s="218"/>
      <c r="LF20" s="218"/>
      <c r="LG20" s="218"/>
      <c r="LH20" s="218"/>
      <c r="LI20" s="218"/>
      <c r="LJ20" s="218"/>
      <c r="LK20" s="218"/>
      <c r="LL20" s="218"/>
      <c r="LM20" s="218"/>
      <c r="LN20" s="218"/>
      <c r="LO20" s="218"/>
      <c r="LP20" s="218"/>
      <c r="LQ20" s="218"/>
      <c r="LR20" s="218"/>
      <c r="LS20" s="218"/>
      <c r="LT20" s="218"/>
      <c r="LU20" s="218"/>
      <c r="LV20" s="218"/>
      <c r="LW20" s="218"/>
      <c r="LX20" s="218"/>
      <c r="LY20" s="218"/>
      <c r="LZ20" s="218"/>
      <c r="MA20" s="218"/>
      <c r="MB20" s="218"/>
      <c r="MC20" s="218"/>
      <c r="MD20" s="218"/>
      <c r="ME20" s="218"/>
      <c r="MF20" s="218"/>
      <c r="MG20" s="218"/>
      <c r="MH20" s="218"/>
      <c r="MI20" s="218"/>
      <c r="MJ20" s="218"/>
      <c r="MK20" s="218"/>
      <c r="ML20" s="218"/>
      <c r="MM20" s="218"/>
      <c r="MN20" s="218"/>
      <c r="MO20" s="218"/>
      <c r="MP20" s="218"/>
      <c r="MQ20" s="218"/>
      <c r="MR20" s="218"/>
      <c r="MS20" s="218"/>
      <c r="MT20" s="218"/>
      <c r="MU20" s="218"/>
      <c r="MV20" s="218"/>
      <c r="MW20" s="218"/>
      <c r="MX20" s="218"/>
      <c r="MY20" s="218"/>
      <c r="MZ20" s="218"/>
      <c r="NA20" s="218"/>
      <c r="NB20" s="218"/>
      <c r="NC20" s="218"/>
      <c r="ND20" s="218"/>
      <c r="NE20" s="218"/>
      <c r="NF20" s="218"/>
      <c r="NG20" s="218"/>
      <c r="NH20" s="218"/>
      <c r="NI20" s="218"/>
      <c r="NJ20" s="218"/>
      <c r="NK20" s="218"/>
      <c r="NL20" s="218"/>
      <c r="NM20" s="218"/>
      <c r="NN20" s="218"/>
      <c r="NO20" s="218"/>
      <c r="NP20" s="218"/>
      <c r="NQ20" s="218"/>
      <c r="NR20" s="218"/>
      <c r="NS20" s="218"/>
      <c r="NT20" s="218"/>
      <c r="NU20" s="218"/>
      <c r="NV20" s="218"/>
      <c r="NW20" s="218"/>
      <c r="NX20" s="218"/>
      <c r="NY20" s="218"/>
      <c r="NZ20" s="218"/>
      <c r="OA20" s="218"/>
      <c r="OB20" s="218"/>
      <c r="OC20" s="218"/>
      <c r="OD20" s="218"/>
      <c r="OE20" s="218"/>
      <c r="OF20" s="218"/>
      <c r="OG20" s="218"/>
      <c r="OH20" s="218"/>
      <c r="OI20" s="218"/>
      <c r="OJ20" s="218"/>
      <c r="OK20" s="218"/>
      <c r="OL20" s="218"/>
      <c r="OM20" s="218"/>
      <c r="ON20" s="218"/>
      <c r="OO20" s="218"/>
      <c r="OP20" s="218"/>
      <c r="OQ20" s="218"/>
      <c r="OR20" s="218"/>
      <c r="OS20" s="218"/>
      <c r="OT20" s="218"/>
      <c r="OU20" s="218"/>
      <c r="OV20" s="218"/>
      <c r="OW20" s="218"/>
      <c r="OX20" s="218"/>
      <c r="OY20" s="218"/>
      <c r="OZ20" s="218"/>
      <c r="PA20" s="218"/>
      <c r="PB20" s="218"/>
      <c r="PC20" s="218"/>
      <c r="PD20" s="218"/>
      <c r="PE20" s="218"/>
      <c r="PF20" s="218"/>
      <c r="PG20" s="218"/>
      <c r="PH20" s="218"/>
      <c r="PI20" s="218"/>
      <c r="PJ20" s="218"/>
      <c r="PK20" s="218"/>
      <c r="PL20" s="218"/>
      <c r="PM20" s="218"/>
      <c r="PN20" s="218"/>
      <c r="PO20" s="218"/>
      <c r="PP20" s="218"/>
      <c r="PQ20" s="218"/>
      <c r="PR20" s="218"/>
      <c r="PS20" s="218"/>
      <c r="PT20" s="218"/>
      <c r="PU20" s="218"/>
      <c r="PV20" s="218"/>
      <c r="PW20" s="218"/>
      <c r="PX20" s="218"/>
      <c r="PY20" s="218"/>
      <c r="PZ20" s="218"/>
      <c r="QA20" s="218"/>
      <c r="QB20" s="218"/>
      <c r="QC20" s="218"/>
      <c r="QD20" s="218"/>
      <c r="QE20" s="218"/>
      <c r="QF20" s="218"/>
      <c r="QG20" s="218"/>
      <c r="QH20" s="218"/>
      <c r="QI20" s="218"/>
      <c r="QJ20" s="218"/>
      <c r="QK20" s="218"/>
      <c r="QL20" s="218"/>
      <c r="QM20" s="218"/>
      <c r="QN20" s="218"/>
      <c r="QO20" s="218"/>
      <c r="QP20" s="218"/>
      <c r="QQ20" s="218"/>
      <c r="QR20" s="218"/>
      <c r="QS20" s="218"/>
      <c r="QT20" s="218"/>
      <c r="QU20" s="218"/>
      <c r="QV20" s="218"/>
      <c r="QW20" s="218"/>
      <c r="QX20" s="218"/>
      <c r="QY20" s="218"/>
      <c r="QZ20" s="218"/>
      <c r="RA20" s="218"/>
      <c r="RB20" s="218"/>
      <c r="RC20" s="218"/>
      <c r="RD20" s="218"/>
      <c r="RE20" s="218"/>
      <c r="RF20" s="218"/>
      <c r="RG20" s="218"/>
      <c r="RH20" s="218"/>
      <c r="RI20" s="218"/>
      <c r="RJ20" s="218"/>
      <c r="RK20" s="218"/>
      <c r="RL20" s="218"/>
      <c r="RM20" s="218"/>
      <c r="RN20" s="218"/>
      <c r="RO20" s="218"/>
      <c r="RP20" s="218"/>
      <c r="RQ20" s="218"/>
      <c r="RR20" s="218"/>
      <c r="RS20" s="218"/>
      <c r="RT20" s="218"/>
      <c r="RU20" s="218"/>
      <c r="RV20" s="218"/>
      <c r="RW20" s="218"/>
      <c r="RX20" s="218"/>
      <c r="RY20" s="218"/>
      <c r="RZ20" s="218"/>
      <c r="SA20" s="218"/>
      <c r="SB20" s="218"/>
      <c r="SC20" s="218"/>
      <c r="SD20" s="218"/>
      <c r="SE20" s="218"/>
      <c r="SF20" s="218"/>
      <c r="SG20" s="218"/>
      <c r="SH20" s="218"/>
      <c r="SI20" s="218"/>
      <c r="SJ20" s="218"/>
      <c r="SK20" s="218"/>
      <c r="SL20" s="218"/>
      <c r="SM20" s="218"/>
      <c r="SN20" s="218"/>
      <c r="SO20" s="218"/>
      <c r="SP20" s="218"/>
      <c r="SQ20" s="218"/>
      <c r="SR20" s="218"/>
      <c r="SS20" s="218"/>
      <c r="ST20" s="218"/>
      <c r="SU20" s="218"/>
      <c r="SV20" s="218"/>
      <c r="SW20" s="218"/>
      <c r="SX20" s="218"/>
      <c r="SY20" s="218"/>
      <c r="SZ20" s="218"/>
      <c r="TA20" s="218"/>
      <c r="TB20" s="218"/>
      <c r="TC20" s="218"/>
      <c r="TD20" s="218"/>
      <c r="TE20" s="218"/>
      <c r="TF20" s="218"/>
      <c r="TG20" s="218"/>
      <c r="TH20" s="218"/>
      <c r="TI20" s="218"/>
      <c r="TJ20" s="218"/>
      <c r="TK20" s="218"/>
      <c r="TL20" s="218"/>
      <c r="TM20" s="218"/>
      <c r="TN20" s="218"/>
      <c r="TO20" s="218"/>
      <c r="TP20" s="218"/>
      <c r="TQ20" s="218"/>
      <c r="TR20" s="218"/>
      <c r="TS20" s="218"/>
      <c r="TT20" s="218"/>
      <c r="TU20" s="218"/>
      <c r="TV20" s="218"/>
      <c r="TW20" s="218"/>
      <c r="TX20" s="218"/>
      <c r="TY20" s="218"/>
      <c r="TZ20" s="218"/>
      <c r="UA20" s="218"/>
      <c r="UB20" s="218"/>
      <c r="UC20" s="218"/>
      <c r="UD20" s="218"/>
      <c r="UE20" s="218"/>
      <c r="UF20" s="218"/>
      <c r="UG20" s="218"/>
      <c r="UH20" s="218"/>
      <c r="UI20" s="218"/>
      <c r="UJ20" s="218"/>
      <c r="UK20" s="218"/>
      <c r="UL20" s="218"/>
      <c r="UM20" s="218"/>
      <c r="UN20" s="218"/>
      <c r="UO20" s="218"/>
      <c r="UP20" s="218"/>
      <c r="UQ20" s="218"/>
      <c r="UR20" s="218"/>
      <c r="US20" s="218"/>
      <c r="UT20" s="218"/>
      <c r="UU20" s="218"/>
      <c r="UV20" s="218"/>
      <c r="UW20" s="218"/>
      <c r="UX20" s="218"/>
      <c r="UY20" s="218"/>
      <c r="UZ20" s="218"/>
      <c r="VA20" s="218"/>
      <c r="VB20" s="218"/>
      <c r="VC20" s="218"/>
      <c r="VD20" s="218"/>
      <c r="VE20" s="218"/>
      <c r="VF20" s="218"/>
      <c r="VG20" s="218"/>
      <c r="VH20" s="218"/>
      <c r="VI20" s="218"/>
      <c r="VJ20" s="218"/>
      <c r="VK20" s="218"/>
      <c r="VL20" s="218"/>
      <c r="VM20" s="218"/>
      <c r="VN20" s="218"/>
      <c r="VO20" s="218"/>
      <c r="VP20" s="218"/>
      <c r="VQ20" s="218"/>
      <c r="VR20" s="218"/>
      <c r="VS20" s="218"/>
      <c r="VT20" s="218"/>
      <c r="VU20" s="218"/>
      <c r="VV20" s="218"/>
      <c r="VW20" s="218"/>
      <c r="VX20" s="218"/>
      <c r="VY20" s="218"/>
      <c r="VZ20" s="218"/>
      <c r="WA20" s="218"/>
      <c r="WB20" s="218"/>
      <c r="WC20" s="218"/>
      <c r="WD20" s="218"/>
      <c r="WE20" s="218"/>
      <c r="WF20" s="218"/>
      <c r="WG20" s="218"/>
      <c r="WH20" s="218"/>
      <c r="WI20" s="218"/>
      <c r="WJ20" s="218"/>
      <c r="WK20" s="218"/>
      <c r="WL20" s="218"/>
      <c r="WM20" s="218"/>
      <c r="WN20" s="218"/>
      <c r="WO20" s="218"/>
      <c r="WP20" s="218"/>
      <c r="WQ20" s="218"/>
      <c r="WR20" s="218"/>
      <c r="WS20" s="218"/>
      <c r="WT20" s="218"/>
      <c r="WU20" s="218"/>
      <c r="WV20" s="218"/>
      <c r="WW20" s="218"/>
      <c r="WX20" s="218"/>
      <c r="WY20" s="218"/>
      <c r="WZ20" s="218"/>
      <c r="XA20" s="218"/>
      <c r="XB20" s="218"/>
      <c r="XC20" s="218"/>
      <c r="XD20" s="218"/>
      <c r="XE20" s="218"/>
      <c r="XF20" s="218"/>
      <c r="XG20" s="218"/>
      <c r="XH20" s="218"/>
      <c r="XI20" s="218"/>
      <c r="XJ20" s="218"/>
      <c r="XK20" s="218"/>
      <c r="XL20" s="218"/>
      <c r="XM20" s="218"/>
      <c r="XN20" s="218"/>
      <c r="XO20" s="218"/>
      <c r="XP20" s="218"/>
      <c r="XQ20" s="218"/>
      <c r="XR20" s="218"/>
      <c r="XS20" s="218"/>
      <c r="XT20" s="218"/>
      <c r="XU20" s="218"/>
      <c r="XV20" s="218"/>
      <c r="XW20" s="218"/>
      <c r="XX20" s="218"/>
      <c r="XY20" s="218"/>
      <c r="XZ20" s="218"/>
      <c r="YA20" s="218"/>
      <c r="YB20" s="218"/>
      <c r="YC20" s="218"/>
      <c r="YD20" s="218"/>
      <c r="YE20" s="218"/>
      <c r="YF20" s="218"/>
      <c r="YG20" s="218"/>
      <c r="YH20" s="218"/>
      <c r="YI20" s="218"/>
      <c r="YJ20" s="218"/>
      <c r="YK20" s="218"/>
      <c r="YL20" s="218"/>
      <c r="YM20" s="218"/>
      <c r="YN20" s="218"/>
      <c r="YO20" s="218"/>
      <c r="YP20" s="218"/>
      <c r="YQ20" s="218"/>
      <c r="YR20" s="218"/>
      <c r="YS20" s="218"/>
      <c r="YT20" s="218"/>
      <c r="YU20" s="218"/>
      <c r="YV20" s="218"/>
      <c r="YW20" s="218"/>
      <c r="YX20" s="218"/>
      <c r="YY20" s="218"/>
      <c r="YZ20" s="218"/>
      <c r="ZA20" s="218"/>
      <c r="ZB20" s="218"/>
      <c r="ZC20" s="218"/>
      <c r="ZD20" s="218"/>
      <c r="ZE20" s="218"/>
      <c r="ZF20" s="218"/>
      <c r="ZG20" s="218"/>
      <c r="ZH20" s="218"/>
      <c r="ZI20" s="218"/>
      <c r="ZJ20" s="218"/>
      <c r="ZK20" s="218"/>
      <c r="ZL20" s="218"/>
      <c r="ZM20" s="218"/>
      <c r="ZN20" s="218"/>
      <c r="ZO20" s="218"/>
      <c r="ZP20" s="218"/>
      <c r="ZQ20" s="218"/>
      <c r="ZR20" s="218"/>
      <c r="ZS20" s="218"/>
      <c r="ZT20" s="218"/>
      <c r="ZU20" s="218"/>
      <c r="ZV20" s="218"/>
      <c r="ZW20" s="218"/>
      <c r="ZX20" s="218"/>
      <c r="ZY20" s="218"/>
      <c r="ZZ20" s="218"/>
      <c r="AAA20" s="218"/>
      <c r="AAB20" s="218"/>
      <c r="AAC20" s="218"/>
      <c r="AAD20" s="218"/>
      <c r="AAE20" s="218"/>
      <c r="AAF20" s="218"/>
      <c r="AAG20" s="218"/>
      <c r="AAH20" s="218"/>
      <c r="AAI20" s="218"/>
      <c r="AAJ20" s="218"/>
      <c r="AAK20" s="218"/>
      <c r="AAL20" s="218"/>
      <c r="AAM20" s="218"/>
      <c r="AAN20" s="218"/>
      <c r="AAO20" s="218"/>
      <c r="AAP20" s="218"/>
      <c r="AAQ20" s="218"/>
      <c r="AAR20" s="218"/>
      <c r="AAS20" s="218"/>
      <c r="AAT20" s="218"/>
      <c r="AAU20" s="218"/>
      <c r="AAV20" s="218"/>
      <c r="AAW20" s="218"/>
      <c r="AAX20" s="218"/>
      <c r="AAY20" s="218"/>
      <c r="AAZ20" s="218"/>
      <c r="ABA20" s="218"/>
      <c r="ABB20" s="218"/>
      <c r="ABC20" s="218"/>
      <c r="ABD20" s="218"/>
      <c r="ABE20" s="218"/>
      <c r="ABF20" s="218"/>
      <c r="ABG20" s="218"/>
      <c r="ABH20" s="218"/>
      <c r="ABI20" s="218"/>
      <c r="ABJ20" s="218"/>
      <c r="ABK20" s="218"/>
      <c r="ABL20" s="218"/>
      <c r="ABM20" s="218"/>
      <c r="ABN20" s="218"/>
      <c r="ABO20" s="218"/>
      <c r="ABP20" s="218"/>
      <c r="ABQ20" s="218"/>
      <c r="ABR20" s="218"/>
      <c r="ABS20" s="218"/>
      <c r="ABT20" s="218"/>
      <c r="ABU20" s="218"/>
      <c r="ABV20" s="218"/>
      <c r="ABW20" s="218"/>
      <c r="ABX20" s="218"/>
      <c r="ABY20" s="218"/>
      <c r="ABZ20" s="218"/>
      <c r="ACA20" s="218"/>
      <c r="ACB20" s="218"/>
      <c r="ACC20" s="218"/>
      <c r="ACD20" s="218"/>
      <c r="ACE20" s="218"/>
      <c r="ACF20" s="218"/>
      <c r="ACG20" s="218"/>
      <c r="ACH20" s="218"/>
      <c r="ACI20" s="218"/>
      <c r="ACJ20" s="218"/>
      <c r="ACK20" s="218"/>
      <c r="ACL20" s="218"/>
      <c r="ACM20" s="218"/>
      <c r="ACN20" s="218"/>
      <c r="ACO20" s="218"/>
      <c r="ACP20" s="218"/>
      <c r="ACQ20" s="218"/>
      <c r="ACR20" s="218"/>
      <c r="ACS20" s="218"/>
      <c r="ACT20" s="218"/>
      <c r="ACU20" s="218"/>
      <c r="ACV20" s="218"/>
      <c r="ACW20" s="218"/>
      <c r="ACX20" s="218"/>
      <c r="ACY20" s="218"/>
      <c r="ACZ20" s="218"/>
      <c r="ADA20" s="218"/>
      <c r="ADB20" s="218"/>
      <c r="ADC20" s="218"/>
      <c r="ADD20" s="218"/>
      <c r="ADE20" s="218"/>
      <c r="ADF20" s="218"/>
      <c r="ADG20" s="218"/>
      <c r="ADH20" s="218"/>
      <c r="ADI20" s="218"/>
      <c r="ADJ20" s="218"/>
      <c r="ADK20" s="218"/>
      <c r="ADL20" s="218"/>
      <c r="ADM20" s="218"/>
      <c r="ADN20" s="218"/>
      <c r="ADO20" s="218"/>
      <c r="ADP20" s="218"/>
      <c r="ADQ20" s="218"/>
      <c r="ADR20" s="218"/>
      <c r="ADS20" s="218"/>
      <c r="ADT20" s="218"/>
      <c r="ADU20" s="218"/>
      <c r="ADV20" s="218"/>
      <c r="ADW20" s="218"/>
      <c r="ADX20" s="218"/>
      <c r="ADY20" s="218"/>
      <c r="ADZ20" s="218"/>
      <c r="AEA20" s="218"/>
      <c r="AEB20" s="218"/>
      <c r="AEC20" s="218"/>
      <c r="AED20" s="218"/>
      <c r="AEE20" s="218"/>
      <c r="AEF20" s="218"/>
      <c r="AEG20" s="218"/>
      <c r="AEH20" s="218"/>
      <c r="AEI20" s="218"/>
      <c r="AEJ20" s="218"/>
      <c r="AEK20" s="218"/>
      <c r="AEL20" s="218"/>
      <c r="AEM20" s="218"/>
      <c r="AEN20" s="218"/>
      <c r="AEO20" s="218"/>
      <c r="AEP20" s="218"/>
      <c r="AEQ20" s="218"/>
      <c r="AER20" s="218"/>
      <c r="AES20" s="218"/>
      <c r="AET20" s="218"/>
      <c r="AEU20" s="218"/>
      <c r="AEV20" s="218"/>
      <c r="AEW20" s="218"/>
      <c r="AEX20" s="218"/>
      <c r="AEY20" s="218"/>
      <c r="AEZ20" s="218"/>
      <c r="AFA20" s="218"/>
      <c r="AFB20" s="218"/>
      <c r="AFC20" s="218"/>
      <c r="AFD20" s="218"/>
      <c r="AFE20" s="218"/>
      <c r="AFF20" s="218"/>
      <c r="AFG20" s="218"/>
      <c r="AFH20" s="218"/>
      <c r="AFI20" s="218"/>
      <c r="AFJ20" s="218"/>
      <c r="AFK20" s="218"/>
      <c r="AFL20" s="218"/>
      <c r="AFM20" s="218"/>
      <c r="AFN20" s="218"/>
      <c r="AFO20" s="218"/>
      <c r="AFP20" s="218"/>
      <c r="AFQ20" s="218"/>
      <c r="AFR20" s="218"/>
      <c r="AFS20" s="218"/>
      <c r="AFT20" s="218"/>
      <c r="AFU20" s="218"/>
      <c r="AFV20" s="218"/>
      <c r="AFW20" s="218"/>
      <c r="AFX20" s="218"/>
      <c r="AFY20" s="218"/>
      <c r="AFZ20" s="218"/>
      <c r="AGA20" s="218"/>
      <c r="AGB20" s="218"/>
      <c r="AGC20" s="218"/>
      <c r="AGD20" s="218"/>
      <c r="AGE20" s="218"/>
      <c r="AGF20" s="218"/>
      <c r="AGG20" s="218"/>
      <c r="AGH20" s="218"/>
      <c r="AGI20" s="218"/>
      <c r="AGJ20" s="218"/>
      <c r="AGK20" s="218"/>
      <c r="AGL20" s="218"/>
      <c r="AGM20" s="218"/>
      <c r="AGN20" s="218"/>
      <c r="AGO20" s="218"/>
      <c r="AGP20" s="218"/>
      <c r="AGQ20" s="218"/>
      <c r="AGR20" s="218"/>
      <c r="AGS20" s="218"/>
      <c r="AGT20" s="218"/>
      <c r="AGU20" s="218"/>
      <c r="AGV20" s="218"/>
      <c r="AGW20" s="218"/>
      <c r="AGX20" s="218"/>
      <c r="AGY20" s="218"/>
      <c r="AGZ20" s="218"/>
      <c r="AHA20" s="218"/>
      <c r="AHB20" s="218"/>
      <c r="AHC20" s="218"/>
      <c r="AHD20" s="218"/>
      <c r="AHE20" s="218"/>
      <c r="AHF20" s="218"/>
      <c r="AHG20" s="218"/>
      <c r="AHH20" s="218"/>
      <c r="AHI20" s="218"/>
      <c r="AHJ20" s="218"/>
      <c r="AHK20" s="218"/>
      <c r="AHL20" s="218"/>
      <c r="AHM20" s="218"/>
      <c r="AHN20" s="218"/>
      <c r="AHO20" s="218"/>
      <c r="AHP20" s="218"/>
      <c r="AHQ20" s="218"/>
      <c r="AHR20" s="218"/>
      <c r="AHS20" s="218"/>
      <c r="AHT20" s="218"/>
      <c r="AHU20" s="218"/>
      <c r="AHV20" s="218"/>
      <c r="AHW20" s="218"/>
      <c r="AHX20" s="218"/>
      <c r="AHY20" s="218"/>
      <c r="AHZ20" s="218"/>
      <c r="AIA20" s="218"/>
      <c r="AIB20" s="218"/>
      <c r="AIC20" s="218"/>
      <c r="AID20" s="218"/>
      <c r="AIE20" s="218"/>
      <c r="AIF20" s="218"/>
      <c r="AIG20" s="218"/>
      <c r="AIH20" s="218"/>
      <c r="AII20" s="218"/>
      <c r="AIJ20" s="218"/>
      <c r="AIK20" s="218"/>
      <c r="AIL20" s="218"/>
      <c r="AIM20" s="218"/>
      <c r="AIN20" s="218"/>
      <c r="AIO20" s="218"/>
      <c r="AIP20" s="218"/>
      <c r="AIQ20" s="218"/>
      <c r="AIR20" s="218"/>
      <c r="AIS20" s="218"/>
      <c r="AIT20" s="218"/>
      <c r="AIU20" s="218"/>
      <c r="AIV20" s="218"/>
      <c r="AIW20" s="218"/>
      <c r="AIX20" s="218"/>
      <c r="AIY20" s="218"/>
      <c r="AIZ20" s="218"/>
      <c r="AJA20" s="218"/>
      <c r="AJB20" s="218"/>
      <c r="AJC20" s="218"/>
      <c r="AJD20" s="218"/>
      <c r="AJE20" s="218"/>
      <c r="AJF20" s="218"/>
      <c r="AJG20" s="218"/>
      <c r="AJH20" s="218"/>
      <c r="AJI20" s="218"/>
      <c r="AJJ20" s="218"/>
      <c r="AJK20" s="218"/>
      <c r="AJL20" s="218"/>
      <c r="AJM20" s="218"/>
      <c r="AJN20" s="218"/>
      <c r="AJO20" s="218"/>
      <c r="AJP20" s="218"/>
      <c r="AJQ20" s="218"/>
      <c r="AJR20" s="218"/>
      <c r="AJS20" s="218"/>
      <c r="AJT20" s="218"/>
      <c r="AJU20" s="218"/>
      <c r="AJV20" s="218"/>
      <c r="AJW20" s="218"/>
      <c r="AJX20" s="218"/>
      <c r="AJY20" s="218"/>
      <c r="AJZ20" s="218"/>
      <c r="AKA20" s="218"/>
      <c r="AKB20" s="218"/>
      <c r="AKC20" s="218"/>
      <c r="AKD20" s="218"/>
      <c r="AKE20" s="218"/>
      <c r="AKF20" s="218"/>
      <c r="AKG20" s="218"/>
      <c r="AKH20" s="218"/>
      <c r="AKI20" s="218"/>
      <c r="AKJ20" s="218"/>
      <c r="AKK20" s="218"/>
      <c r="AKL20" s="218"/>
      <c r="AKM20" s="218"/>
      <c r="AKN20" s="218"/>
      <c r="AKO20" s="218"/>
      <c r="AKP20" s="218"/>
      <c r="AKQ20" s="218"/>
      <c r="AKR20" s="218"/>
      <c r="AKS20" s="218"/>
      <c r="AKT20" s="218"/>
      <c r="AKU20" s="218"/>
      <c r="AKV20" s="218"/>
      <c r="AKW20" s="218"/>
      <c r="AKX20" s="218"/>
      <c r="AKY20" s="218"/>
      <c r="AKZ20" s="218"/>
      <c r="ALA20" s="218"/>
      <c r="ALB20" s="218"/>
      <c r="ALC20" s="218"/>
      <c r="ALD20" s="218"/>
      <c r="ALE20" s="218"/>
      <c r="ALF20" s="218"/>
      <c r="ALG20" s="218"/>
      <c r="ALH20" s="218"/>
      <c r="ALI20" s="218"/>
      <c r="ALJ20" s="218"/>
      <c r="ALK20" s="218"/>
      <c r="ALL20" s="218"/>
      <c r="ALM20" s="218"/>
      <c r="ALN20" s="218"/>
      <c r="ALO20" s="218"/>
      <c r="ALP20" s="218"/>
      <c r="ALQ20" s="218"/>
      <c r="ALR20" s="218"/>
      <c r="ALS20" s="218"/>
      <c r="ALT20" s="218"/>
      <c r="ALU20" s="218"/>
      <c r="ALV20" s="218"/>
      <c r="ALW20" s="218"/>
      <c r="ALX20" s="218"/>
      <c r="ALY20" s="218"/>
      <c r="ALZ20" s="218"/>
      <c r="AMA20" s="218"/>
      <c r="AMB20" s="218"/>
      <c r="AMC20" s="218"/>
      <c r="AMD20" s="218"/>
      <c r="AME20" s="218"/>
      <c r="AMF20" s="218"/>
      <c r="AMG20" s="218"/>
      <c r="AMH20" s="218"/>
      <c r="AMI20" s="218"/>
      <c r="AMJ20" s="218"/>
      <c r="AMK20" s="218"/>
      <c r="AML20" s="218"/>
      <c r="AMM20" s="218"/>
      <c r="AMN20" s="218"/>
      <c r="AMO20" s="218"/>
      <c r="AMP20" s="218"/>
      <c r="AMQ20" s="218"/>
      <c r="AMR20" s="218"/>
      <c r="AMS20" s="218"/>
      <c r="AMT20" s="218"/>
      <c r="AMU20" s="218"/>
      <c r="AMV20" s="218"/>
      <c r="AMW20" s="218"/>
      <c r="AMX20" s="218"/>
      <c r="AMY20" s="218"/>
      <c r="AMZ20" s="218"/>
      <c r="ANA20" s="218"/>
      <c r="ANB20" s="218"/>
      <c r="ANC20" s="218"/>
      <c r="AND20" s="218"/>
      <c r="ANE20" s="218"/>
      <c r="ANF20" s="218"/>
      <c r="ANG20" s="218"/>
      <c r="ANH20" s="218"/>
      <c r="ANI20" s="218"/>
      <c r="ANJ20" s="218"/>
      <c r="ANK20" s="218"/>
      <c r="ANL20" s="218"/>
      <c r="ANM20" s="218"/>
      <c r="ANN20" s="218"/>
      <c r="ANO20" s="218"/>
      <c r="ANP20" s="218"/>
      <c r="ANQ20" s="218"/>
      <c r="ANR20" s="218"/>
      <c r="ANS20" s="218"/>
      <c r="ANT20" s="218"/>
      <c r="ANU20" s="218"/>
      <c r="ANV20" s="218"/>
      <c r="ANW20" s="218"/>
      <c r="ANX20" s="218"/>
      <c r="ANY20" s="218"/>
      <c r="ANZ20" s="218"/>
      <c r="AOA20" s="218"/>
      <c r="AOB20" s="218"/>
      <c r="AOC20" s="218"/>
      <c r="AOD20" s="218"/>
      <c r="AOE20" s="218"/>
      <c r="AOF20" s="218"/>
      <c r="AOG20" s="218"/>
      <c r="AOH20" s="218"/>
      <c r="AOI20" s="218"/>
      <c r="AOJ20" s="218"/>
      <c r="AOK20" s="218"/>
      <c r="AOL20" s="218"/>
      <c r="AOM20" s="218"/>
      <c r="AON20" s="218"/>
      <c r="AOO20" s="218"/>
      <c r="AOP20" s="218"/>
      <c r="AOQ20" s="218"/>
      <c r="AOR20" s="218"/>
      <c r="AOS20" s="218"/>
      <c r="AOT20" s="218"/>
      <c r="AOU20" s="218"/>
      <c r="AOV20" s="218"/>
      <c r="AOW20" s="218"/>
      <c r="AOX20" s="218"/>
      <c r="AOY20" s="218"/>
      <c r="AOZ20" s="218"/>
      <c r="APA20" s="218"/>
      <c r="APB20" s="218"/>
      <c r="APC20" s="218"/>
      <c r="APD20" s="218"/>
      <c r="APE20" s="218"/>
      <c r="APF20" s="218"/>
      <c r="APG20" s="218"/>
      <c r="APH20" s="218"/>
      <c r="API20" s="218"/>
      <c r="APJ20" s="218"/>
      <c r="APK20" s="218"/>
      <c r="APL20" s="218"/>
      <c r="APM20" s="218"/>
      <c r="APN20" s="218"/>
      <c r="APO20" s="218"/>
      <c r="APP20" s="218"/>
      <c r="APQ20" s="218"/>
      <c r="APR20" s="218"/>
      <c r="APS20" s="218"/>
      <c r="APT20" s="218"/>
      <c r="APU20" s="218"/>
      <c r="APV20" s="218"/>
      <c r="APW20" s="218"/>
      <c r="APX20" s="218"/>
      <c r="APY20" s="218"/>
      <c r="APZ20" s="218"/>
      <c r="AQA20" s="218"/>
      <c r="AQB20" s="218"/>
      <c r="AQC20" s="218"/>
      <c r="AQD20" s="218"/>
      <c r="AQE20" s="218"/>
      <c r="AQF20" s="218"/>
      <c r="AQG20" s="218"/>
      <c r="AQH20" s="218"/>
      <c r="AQI20" s="218"/>
      <c r="AQJ20" s="218"/>
      <c r="AQK20" s="218"/>
      <c r="AQL20" s="218"/>
      <c r="AQM20" s="218"/>
      <c r="AQN20" s="218"/>
      <c r="AQO20" s="218"/>
      <c r="AQP20" s="218"/>
      <c r="AQQ20" s="218"/>
      <c r="AQR20" s="218"/>
      <c r="AQS20" s="218"/>
      <c r="AQT20" s="218"/>
      <c r="AQU20" s="218"/>
      <c r="AQV20" s="218"/>
      <c r="AQW20" s="218"/>
      <c r="AQX20" s="218"/>
      <c r="AQY20" s="218"/>
      <c r="AQZ20" s="218"/>
      <c r="ARA20" s="218"/>
      <c r="ARB20" s="218"/>
      <c r="ARC20" s="218"/>
      <c r="ARD20" s="218"/>
      <c r="ARE20" s="218"/>
      <c r="ARF20" s="218"/>
      <c r="ARG20" s="218"/>
      <c r="ARH20" s="218"/>
      <c r="ARI20" s="218"/>
      <c r="ARJ20" s="218"/>
      <c r="ARK20" s="218"/>
      <c r="ARL20" s="218"/>
      <c r="ARM20" s="218"/>
      <c r="ARN20" s="218"/>
      <c r="ARO20" s="218"/>
      <c r="ARP20" s="218"/>
      <c r="ARQ20" s="218"/>
      <c r="ARR20" s="218"/>
      <c r="ARS20" s="218"/>
      <c r="ART20" s="218"/>
      <c r="ARU20" s="218"/>
      <c r="ARV20" s="218"/>
      <c r="ARW20" s="218"/>
      <c r="ARX20" s="218"/>
      <c r="ARY20" s="218"/>
      <c r="ARZ20" s="218"/>
      <c r="ASA20" s="218"/>
      <c r="ASB20" s="218"/>
      <c r="ASC20" s="218"/>
      <c r="ASD20" s="218"/>
      <c r="ASE20" s="218"/>
      <c r="ASF20" s="218"/>
      <c r="ASG20" s="218"/>
      <c r="ASH20" s="218"/>
      <c r="ASI20" s="218"/>
      <c r="ASJ20" s="218"/>
      <c r="ASK20" s="218"/>
      <c r="ASL20" s="218"/>
      <c r="ASM20" s="218"/>
      <c r="ASN20" s="218"/>
      <c r="ASO20" s="218"/>
      <c r="ASP20" s="218"/>
      <c r="ASQ20" s="218"/>
      <c r="ASR20" s="218"/>
      <c r="ASS20" s="218"/>
      <c r="AST20" s="218"/>
      <c r="ASU20" s="218"/>
      <c r="ASV20" s="218"/>
      <c r="ASW20" s="218"/>
      <c r="ASX20" s="218"/>
      <c r="ASY20" s="218"/>
      <c r="ASZ20" s="218"/>
      <c r="ATA20" s="218"/>
      <c r="ATB20" s="218"/>
      <c r="ATC20" s="218"/>
      <c r="ATD20" s="218"/>
      <c r="ATE20" s="218"/>
      <c r="ATF20" s="218"/>
      <c r="ATG20" s="218"/>
      <c r="ATH20" s="218"/>
      <c r="ATI20" s="218"/>
      <c r="ATJ20" s="218"/>
      <c r="ATK20" s="218"/>
      <c r="ATL20" s="218"/>
      <c r="ATM20" s="218"/>
      <c r="ATN20" s="218"/>
      <c r="ATO20" s="218"/>
      <c r="ATP20" s="218"/>
      <c r="ATQ20" s="218"/>
      <c r="ATR20" s="218"/>
      <c r="ATS20" s="218"/>
      <c r="ATT20" s="218"/>
      <c r="ATU20" s="218"/>
      <c r="ATV20" s="218"/>
      <c r="ATW20" s="218"/>
      <c r="ATX20" s="218"/>
      <c r="ATY20" s="218"/>
      <c r="ATZ20" s="218"/>
      <c r="AUA20" s="218"/>
      <c r="AUB20" s="218"/>
      <c r="AUC20" s="218"/>
      <c r="AUD20" s="218"/>
      <c r="AUE20" s="218"/>
      <c r="AUF20" s="218"/>
      <c r="AUG20" s="218"/>
      <c r="AUH20" s="218"/>
      <c r="AUI20" s="218"/>
      <c r="AUJ20" s="218"/>
      <c r="AUK20" s="218"/>
      <c r="AUL20" s="218"/>
      <c r="AUM20" s="218"/>
      <c r="AUN20" s="218"/>
      <c r="AUO20" s="218"/>
      <c r="AUP20" s="218"/>
      <c r="AUQ20" s="218"/>
      <c r="AUR20" s="218"/>
      <c r="AUS20" s="218"/>
      <c r="AUT20" s="218"/>
      <c r="AUU20" s="218"/>
      <c r="AUV20" s="218"/>
      <c r="AUW20" s="218"/>
      <c r="AUX20" s="218"/>
      <c r="AUY20" s="218"/>
      <c r="AUZ20" s="218"/>
      <c r="AVA20" s="218"/>
      <c r="AVB20" s="218"/>
      <c r="AVC20" s="218"/>
      <c r="AVD20" s="218"/>
      <c r="AVE20" s="218"/>
      <c r="AVF20" s="218"/>
      <c r="AVG20" s="218"/>
      <c r="AVH20" s="218"/>
      <c r="AVI20" s="218"/>
      <c r="AVJ20" s="218"/>
      <c r="AVK20" s="218"/>
      <c r="AVL20" s="218"/>
      <c r="AVM20" s="218"/>
      <c r="AVN20" s="218"/>
      <c r="AVO20" s="218"/>
      <c r="AVP20" s="218"/>
      <c r="AVQ20" s="218"/>
      <c r="AVR20" s="218"/>
      <c r="AVS20" s="218"/>
      <c r="AVT20" s="218"/>
      <c r="AVU20" s="218"/>
      <c r="AVV20" s="218"/>
      <c r="AVW20" s="218"/>
      <c r="AVX20" s="218"/>
      <c r="AVY20" s="218"/>
      <c r="AVZ20" s="218"/>
      <c r="AWA20" s="218"/>
      <c r="AWB20" s="218"/>
      <c r="AWC20" s="218"/>
      <c r="AWD20" s="218"/>
      <c r="AWE20" s="218"/>
      <c r="AWF20" s="218"/>
      <c r="AWG20" s="218"/>
      <c r="AWH20" s="218"/>
      <c r="AWI20" s="218"/>
      <c r="AWJ20" s="218"/>
      <c r="AWK20" s="218"/>
      <c r="AWL20" s="218"/>
      <c r="AWM20" s="218"/>
      <c r="AWN20" s="218"/>
      <c r="AWO20" s="218"/>
      <c r="AWP20" s="218"/>
      <c r="AWQ20" s="218"/>
      <c r="AWR20" s="218"/>
      <c r="AWS20" s="218"/>
      <c r="AWT20" s="218"/>
      <c r="AWU20" s="218"/>
      <c r="AWV20" s="218"/>
      <c r="AWW20" s="218"/>
      <c r="AWX20" s="218"/>
      <c r="AWY20" s="218"/>
      <c r="AWZ20" s="218"/>
      <c r="AXA20" s="218"/>
      <c r="AXB20" s="218"/>
      <c r="AXC20" s="218"/>
      <c r="AXD20" s="218"/>
      <c r="AXE20" s="218"/>
      <c r="AXF20" s="218"/>
      <c r="AXG20" s="218"/>
      <c r="AXH20" s="218"/>
      <c r="AXI20" s="218"/>
      <c r="AXJ20" s="218"/>
      <c r="AXK20" s="218"/>
      <c r="AXL20" s="218"/>
      <c r="AXM20" s="218"/>
      <c r="AXN20" s="218"/>
      <c r="AXO20" s="218"/>
      <c r="AXP20" s="218"/>
      <c r="AXQ20" s="218"/>
      <c r="AXR20" s="218"/>
      <c r="AXS20" s="218"/>
      <c r="AXT20" s="218"/>
      <c r="AXU20" s="218"/>
      <c r="AXV20" s="218"/>
      <c r="AXW20" s="218"/>
      <c r="AXX20" s="218"/>
      <c r="AXY20" s="218"/>
      <c r="AXZ20" s="218"/>
      <c r="AYA20" s="218"/>
      <c r="AYB20" s="218"/>
      <c r="AYC20" s="218"/>
      <c r="AYD20" s="218"/>
      <c r="AYE20" s="218"/>
      <c r="AYF20" s="218"/>
      <c r="AYG20" s="218"/>
      <c r="AYH20" s="218"/>
      <c r="AYI20" s="218"/>
      <c r="AYJ20" s="218"/>
      <c r="AYK20" s="218"/>
      <c r="AYL20" s="218"/>
      <c r="AYM20" s="218"/>
      <c r="AYN20" s="218"/>
      <c r="AYO20" s="218"/>
      <c r="AYP20" s="218"/>
      <c r="AYQ20" s="218"/>
      <c r="AYR20" s="218"/>
      <c r="AYS20" s="218"/>
      <c r="AYT20" s="218"/>
      <c r="AYU20" s="218"/>
      <c r="AYV20" s="218"/>
      <c r="AYW20" s="218"/>
      <c r="AYX20" s="218"/>
      <c r="AYY20" s="218"/>
      <c r="AYZ20" s="218"/>
      <c r="AZA20" s="218"/>
      <c r="AZB20" s="218"/>
      <c r="AZC20" s="218"/>
      <c r="AZD20" s="218"/>
      <c r="AZE20" s="218"/>
      <c r="AZF20" s="218"/>
      <c r="AZG20" s="218"/>
      <c r="AZH20" s="218"/>
      <c r="AZI20" s="218"/>
      <c r="AZJ20" s="218"/>
      <c r="AZK20" s="218"/>
      <c r="AZL20" s="218"/>
      <c r="AZM20" s="218"/>
      <c r="AZN20" s="218"/>
      <c r="AZO20" s="218"/>
      <c r="AZP20" s="218"/>
      <c r="AZQ20" s="218"/>
      <c r="AZR20" s="218"/>
      <c r="AZS20" s="218"/>
      <c r="AZT20" s="218"/>
      <c r="AZU20" s="218"/>
      <c r="AZV20" s="218"/>
      <c r="AZW20" s="218"/>
      <c r="AZX20" s="218"/>
      <c r="AZY20" s="218"/>
      <c r="AZZ20" s="218"/>
      <c r="BAA20" s="218"/>
      <c r="BAB20" s="218"/>
      <c r="BAC20" s="218"/>
      <c r="BAD20" s="218"/>
      <c r="BAE20" s="218"/>
      <c r="BAF20" s="218"/>
      <c r="BAG20" s="218"/>
      <c r="BAH20" s="218"/>
      <c r="BAI20" s="218"/>
      <c r="BAJ20" s="218"/>
      <c r="BAK20" s="218"/>
      <c r="BAL20" s="218"/>
      <c r="BAM20" s="218"/>
      <c r="BAN20" s="218"/>
      <c r="BAO20" s="218"/>
      <c r="BAP20" s="218"/>
      <c r="BAQ20" s="218"/>
      <c r="BAR20" s="218"/>
      <c r="BAS20" s="218"/>
      <c r="BAT20" s="218"/>
      <c r="BAU20" s="218"/>
      <c r="BAV20" s="218"/>
      <c r="BAW20" s="218"/>
      <c r="BAX20" s="218"/>
      <c r="BAY20" s="218"/>
      <c r="BAZ20" s="218"/>
      <c r="BBA20" s="218"/>
      <c r="BBB20" s="218"/>
      <c r="BBC20" s="218"/>
      <c r="BBD20" s="218"/>
      <c r="BBE20" s="218"/>
      <c r="BBF20" s="218"/>
      <c r="BBG20" s="218"/>
      <c r="BBH20" s="218"/>
      <c r="BBI20" s="218"/>
      <c r="BBJ20" s="218"/>
      <c r="BBK20" s="218"/>
      <c r="BBL20" s="218"/>
      <c r="BBM20" s="218"/>
      <c r="BBN20" s="218"/>
      <c r="BBO20" s="218"/>
      <c r="BBP20" s="218"/>
      <c r="BBQ20" s="218"/>
      <c r="BBR20" s="218"/>
      <c r="BBS20" s="218"/>
      <c r="BBT20" s="218"/>
      <c r="BBU20" s="218"/>
      <c r="BBV20" s="218"/>
      <c r="BBW20" s="218"/>
      <c r="BBX20" s="218"/>
      <c r="BBY20" s="218"/>
      <c r="BBZ20" s="218"/>
      <c r="BCA20" s="218"/>
      <c r="BCB20" s="218"/>
      <c r="BCC20" s="218"/>
      <c r="BCD20" s="218"/>
      <c r="BCE20" s="218"/>
      <c r="BCF20" s="218"/>
      <c r="BCG20" s="218"/>
      <c r="BCH20" s="218"/>
      <c r="BCI20" s="218"/>
      <c r="BCJ20" s="218"/>
      <c r="BCK20" s="218"/>
      <c r="BCL20" s="218"/>
      <c r="BCM20" s="218"/>
      <c r="BCN20" s="218"/>
      <c r="BCO20" s="218"/>
      <c r="BCP20" s="218"/>
      <c r="BCQ20" s="218"/>
      <c r="BCR20" s="218"/>
      <c r="BCS20" s="218"/>
      <c r="BCT20" s="218"/>
      <c r="BCU20" s="218"/>
      <c r="BCV20" s="218"/>
      <c r="BCW20" s="218"/>
      <c r="BCX20" s="218"/>
      <c r="BCY20" s="218"/>
      <c r="BCZ20" s="218"/>
      <c r="BDA20" s="218"/>
      <c r="BDB20" s="218"/>
      <c r="BDC20" s="218"/>
      <c r="BDD20" s="218"/>
      <c r="BDE20" s="218"/>
      <c r="BDF20" s="218"/>
      <c r="BDG20" s="218"/>
      <c r="BDH20" s="218"/>
      <c r="BDI20" s="218"/>
      <c r="BDJ20" s="218"/>
      <c r="BDK20" s="218"/>
      <c r="BDL20" s="218"/>
      <c r="BDM20" s="218"/>
      <c r="BDN20" s="218"/>
      <c r="BDO20" s="218"/>
      <c r="BDP20" s="218"/>
      <c r="BDQ20" s="218"/>
      <c r="BDR20" s="218"/>
      <c r="BDS20" s="218"/>
      <c r="BDT20" s="218"/>
      <c r="BDU20" s="218"/>
    </row>
    <row r="21" spans="1:1477" s="73" customFormat="1">
      <c r="B21" s="71" t="s">
        <v>0</v>
      </c>
      <c r="C21" s="71" t="s">
        <v>204</v>
      </c>
      <c r="D21" s="71" t="s">
        <v>205</v>
      </c>
      <c r="E21" s="72">
        <v>42341</v>
      </c>
      <c r="F21" s="71" t="s">
        <v>476</v>
      </c>
      <c r="G21" s="71" t="s">
        <v>468</v>
      </c>
      <c r="H21" s="221">
        <v>4</v>
      </c>
      <c r="I21" s="73">
        <v>1</v>
      </c>
      <c r="J21" s="73">
        <v>175</v>
      </c>
      <c r="K21" s="73">
        <v>283</v>
      </c>
      <c r="L21" s="73">
        <v>298</v>
      </c>
      <c r="M21" s="219">
        <f t="shared" si="15"/>
        <v>1.2857142857142858</v>
      </c>
      <c r="N21" s="73">
        <f t="shared" si="16"/>
        <v>0</v>
      </c>
      <c r="O21" s="73">
        <v>-15</v>
      </c>
      <c r="P21" s="73">
        <v>15</v>
      </c>
      <c r="Q21" s="73">
        <v>0</v>
      </c>
      <c r="R21" s="73">
        <v>73</v>
      </c>
      <c r="S21" s="73">
        <v>35</v>
      </c>
      <c r="T21" s="225">
        <v>3955571</v>
      </c>
      <c r="U21" s="225">
        <v>57673</v>
      </c>
      <c r="V21" s="225">
        <v>3897898</v>
      </c>
      <c r="W21" s="225">
        <v>4118052</v>
      </c>
      <c r="X21" s="225">
        <v>4040559</v>
      </c>
      <c r="Y21" s="225">
        <v>-43140</v>
      </c>
      <c r="Z21" s="225">
        <v>0</v>
      </c>
      <c r="AA21" s="225">
        <v>-43140</v>
      </c>
      <c r="AB21" s="225">
        <v>3997419</v>
      </c>
      <c r="AC21" s="225">
        <v>3949454</v>
      </c>
      <c r="AD21" s="219">
        <f t="shared" si="17"/>
        <v>1.0132266159863599</v>
      </c>
      <c r="AE21" s="73">
        <f t="shared" si="18"/>
        <v>1</v>
      </c>
      <c r="AF21" s="225">
        <v>-47965</v>
      </c>
      <c r="AG21" s="225">
        <v>162481</v>
      </c>
      <c r="AH21" s="73">
        <v>57</v>
      </c>
      <c r="AI21" s="73">
        <v>16</v>
      </c>
      <c r="AJ21" s="73">
        <v>0</v>
      </c>
      <c r="AK21" s="73">
        <v>35</v>
      </c>
      <c r="AL21" s="95">
        <v>162481</v>
      </c>
      <c r="AM21" s="95">
        <v>0</v>
      </c>
      <c r="AN21" s="73">
        <v>0</v>
      </c>
      <c r="AO21" s="73">
        <v>0</v>
      </c>
      <c r="AP21" s="95">
        <v>26106</v>
      </c>
      <c r="AQ21" s="95">
        <v>0</v>
      </c>
      <c r="AR21" s="73">
        <v>0</v>
      </c>
      <c r="AS21" s="73">
        <v>0</v>
      </c>
      <c r="AT21" s="95">
        <v>0</v>
      </c>
      <c r="AU21" s="95">
        <v>0</v>
      </c>
      <c r="AV21" s="73">
        <v>0</v>
      </c>
      <c r="AW21" s="73">
        <v>0</v>
      </c>
      <c r="AX21" s="95">
        <v>0</v>
      </c>
      <c r="AY21" s="95">
        <v>0</v>
      </c>
      <c r="AZ21" s="73">
        <v>0</v>
      </c>
      <c r="BA21" s="73">
        <v>0</v>
      </c>
      <c r="BB21" s="95">
        <v>0</v>
      </c>
      <c r="BC21" s="95">
        <v>0</v>
      </c>
      <c r="BD21" s="73">
        <v>0</v>
      </c>
      <c r="BE21" s="73">
        <v>0</v>
      </c>
      <c r="BF21" s="95">
        <v>0</v>
      </c>
      <c r="BG21" s="95">
        <v>0</v>
      </c>
      <c r="BH21" s="73">
        <v>0</v>
      </c>
      <c r="BI21" s="73">
        <v>0</v>
      </c>
      <c r="BJ21" s="95">
        <v>0</v>
      </c>
      <c r="BK21" s="95">
        <v>0</v>
      </c>
      <c r="BL21" s="73">
        <v>0</v>
      </c>
      <c r="BM21" s="73">
        <v>0</v>
      </c>
      <c r="BN21" s="95">
        <v>0</v>
      </c>
      <c r="BO21" s="95">
        <v>0</v>
      </c>
      <c r="BP21" s="73">
        <v>0</v>
      </c>
      <c r="BQ21" s="73">
        <v>0</v>
      </c>
      <c r="BR21" s="95">
        <v>0</v>
      </c>
      <c r="BS21" s="95">
        <v>0</v>
      </c>
      <c r="BT21" s="73">
        <v>0</v>
      </c>
      <c r="BU21" s="73">
        <v>0</v>
      </c>
      <c r="BV21" s="95">
        <v>0</v>
      </c>
      <c r="BW21" s="95">
        <v>0</v>
      </c>
      <c r="BX21" s="73">
        <v>0</v>
      </c>
      <c r="BY21" s="73">
        <v>0</v>
      </c>
      <c r="BZ21" s="95">
        <v>0</v>
      </c>
      <c r="CA21" s="95">
        <v>0</v>
      </c>
      <c r="CB21" s="73">
        <v>0</v>
      </c>
      <c r="CC21" s="73">
        <v>0</v>
      </c>
      <c r="CD21" s="95">
        <v>0</v>
      </c>
      <c r="CE21" s="95">
        <v>0</v>
      </c>
      <c r="CF21" s="73">
        <v>0</v>
      </c>
      <c r="CG21" s="73">
        <v>0</v>
      </c>
      <c r="CH21" s="95">
        <v>0</v>
      </c>
      <c r="CI21" s="95">
        <v>0</v>
      </c>
      <c r="CJ21" s="73">
        <v>0</v>
      </c>
      <c r="CK21" s="73">
        <v>35</v>
      </c>
      <c r="CL21" s="95">
        <v>188587</v>
      </c>
      <c r="CM21" s="95">
        <v>0</v>
      </c>
      <c r="CN21" s="71" t="s">
        <v>352</v>
      </c>
      <c r="CO21" s="71" t="s">
        <v>353</v>
      </c>
      <c r="CP21" s="71" t="s">
        <v>328</v>
      </c>
      <c r="CQ21" s="71" t="s">
        <v>328</v>
      </c>
      <c r="CR21" s="71" t="s">
        <v>328</v>
      </c>
      <c r="CS21" s="71" t="s">
        <v>328</v>
      </c>
      <c r="CT21" s="72">
        <v>42948</v>
      </c>
      <c r="CU21" s="71" t="s">
        <v>469</v>
      </c>
      <c r="CV21" s="71" t="s">
        <v>470</v>
      </c>
      <c r="CW21" s="72" t="s">
        <v>187</v>
      </c>
      <c r="CX21" s="72">
        <v>42740</v>
      </c>
      <c r="CY21" s="71" t="s">
        <v>472</v>
      </c>
      <c r="CZ21" s="71" t="s">
        <v>471</v>
      </c>
      <c r="DA21" s="71" t="s">
        <v>479</v>
      </c>
      <c r="DB21" s="96">
        <v>3564631.32</v>
      </c>
      <c r="DC21" s="71"/>
      <c r="DD21" s="71"/>
      <c r="DE21" s="218"/>
      <c r="DF21" s="218"/>
      <c r="DG21" s="218"/>
      <c r="DH21" s="218"/>
      <c r="DI21" s="218"/>
      <c r="DJ21" s="218"/>
      <c r="DK21" s="218"/>
      <c r="DL21" s="218"/>
      <c r="DM21" s="218"/>
      <c r="DN21" s="218"/>
      <c r="DO21" s="218"/>
      <c r="DP21" s="218"/>
      <c r="DQ21" s="218"/>
      <c r="DR21" s="218"/>
      <c r="DS21" s="218"/>
      <c r="DT21" s="218"/>
      <c r="DU21" s="218"/>
      <c r="DV21" s="218"/>
      <c r="DW21" s="218"/>
      <c r="DX21" s="218"/>
      <c r="DY21" s="218"/>
      <c r="DZ21" s="218"/>
      <c r="EA21" s="218"/>
      <c r="EB21" s="218"/>
      <c r="EC21" s="218"/>
      <c r="ED21" s="218"/>
      <c r="EE21" s="218"/>
      <c r="EF21" s="218"/>
      <c r="EG21" s="218"/>
      <c r="EH21" s="218"/>
      <c r="EI21" s="218"/>
      <c r="EJ21" s="218"/>
      <c r="EK21" s="218"/>
      <c r="EL21" s="218"/>
      <c r="EM21" s="218"/>
      <c r="EN21" s="218"/>
      <c r="EO21" s="218"/>
      <c r="EP21" s="218"/>
      <c r="EQ21" s="218"/>
      <c r="ER21" s="218"/>
      <c r="ES21" s="218"/>
      <c r="ET21" s="218"/>
      <c r="EU21" s="218"/>
      <c r="EV21" s="218"/>
      <c r="EW21" s="218"/>
      <c r="EX21" s="218"/>
      <c r="EY21" s="218"/>
      <c r="EZ21" s="218"/>
      <c r="FA21" s="218"/>
      <c r="FB21" s="218"/>
      <c r="FC21" s="218"/>
      <c r="FD21" s="218"/>
      <c r="FE21" s="218"/>
      <c r="FF21" s="218"/>
      <c r="FG21" s="218"/>
      <c r="FH21" s="218"/>
      <c r="FI21" s="218"/>
      <c r="FJ21" s="218"/>
      <c r="FK21" s="218"/>
      <c r="FL21" s="218"/>
      <c r="FM21" s="218"/>
      <c r="FN21" s="218"/>
      <c r="FO21" s="218"/>
      <c r="FP21" s="218"/>
      <c r="FQ21" s="218"/>
      <c r="FR21" s="218"/>
      <c r="FS21" s="218"/>
      <c r="FT21" s="218"/>
      <c r="FU21" s="218"/>
      <c r="FV21" s="218"/>
      <c r="FW21" s="218"/>
      <c r="FX21" s="218"/>
      <c r="FY21" s="218"/>
      <c r="FZ21" s="218"/>
      <c r="GA21" s="218"/>
      <c r="GB21" s="218"/>
      <c r="GC21" s="218"/>
      <c r="GD21" s="218"/>
      <c r="GE21" s="218"/>
      <c r="GF21" s="218"/>
      <c r="GG21" s="218"/>
      <c r="GH21" s="218"/>
      <c r="GI21" s="218"/>
      <c r="GJ21" s="218"/>
      <c r="GK21" s="218"/>
      <c r="GL21" s="218"/>
      <c r="GM21" s="218"/>
      <c r="GN21" s="218"/>
      <c r="GO21" s="218"/>
      <c r="GP21" s="218"/>
      <c r="GQ21" s="218"/>
      <c r="GR21" s="218"/>
      <c r="GS21" s="218"/>
      <c r="GT21" s="218"/>
      <c r="GU21" s="218"/>
      <c r="GV21" s="218"/>
      <c r="GW21" s="218"/>
      <c r="GX21" s="218"/>
      <c r="GY21" s="218"/>
      <c r="GZ21" s="218"/>
      <c r="HA21" s="218"/>
      <c r="HB21" s="218"/>
      <c r="HC21" s="218"/>
      <c r="HD21" s="218"/>
      <c r="HE21" s="218"/>
      <c r="HF21" s="218"/>
      <c r="HG21" s="218"/>
      <c r="HH21" s="218"/>
      <c r="HI21" s="218"/>
      <c r="HJ21" s="218"/>
      <c r="HK21" s="218"/>
      <c r="HL21" s="218"/>
      <c r="HM21" s="218"/>
      <c r="HN21" s="218"/>
      <c r="HO21" s="218"/>
      <c r="HP21" s="218"/>
      <c r="HQ21" s="218"/>
      <c r="HR21" s="218"/>
      <c r="HS21" s="218"/>
      <c r="HT21" s="218"/>
      <c r="HU21" s="218"/>
      <c r="HV21" s="218"/>
      <c r="HW21" s="218"/>
      <c r="HX21" s="218"/>
      <c r="HY21" s="218"/>
      <c r="HZ21" s="218"/>
      <c r="IA21" s="218"/>
      <c r="IB21" s="218"/>
      <c r="IC21" s="218"/>
      <c r="ID21" s="218"/>
      <c r="IE21" s="218"/>
      <c r="IF21" s="218"/>
      <c r="IG21" s="218"/>
      <c r="IH21" s="218"/>
      <c r="II21" s="218"/>
      <c r="IJ21" s="218"/>
      <c r="IK21" s="218"/>
      <c r="IL21" s="218"/>
      <c r="IM21" s="218"/>
      <c r="IN21" s="218"/>
      <c r="IO21" s="218"/>
      <c r="IP21" s="218"/>
      <c r="IQ21" s="218"/>
      <c r="IR21" s="218"/>
      <c r="IS21" s="218"/>
      <c r="IT21" s="218"/>
      <c r="IU21" s="218"/>
      <c r="IV21" s="218"/>
      <c r="IW21" s="218"/>
      <c r="IX21" s="218"/>
      <c r="IY21" s="218"/>
      <c r="IZ21" s="218"/>
      <c r="JA21" s="218"/>
      <c r="JB21" s="218"/>
      <c r="JC21" s="218"/>
      <c r="JD21" s="218"/>
      <c r="JE21" s="218"/>
      <c r="JF21" s="218"/>
      <c r="JG21" s="218"/>
      <c r="JH21" s="218"/>
      <c r="JI21" s="218"/>
      <c r="JJ21" s="218"/>
      <c r="JK21" s="218"/>
      <c r="JL21" s="218"/>
      <c r="JM21" s="218"/>
      <c r="JN21" s="218"/>
      <c r="JO21" s="218"/>
      <c r="JP21" s="218"/>
      <c r="JQ21" s="218"/>
      <c r="JR21" s="218"/>
      <c r="JS21" s="218"/>
      <c r="JT21" s="218"/>
      <c r="JU21" s="218"/>
      <c r="JV21" s="218"/>
      <c r="JW21" s="218"/>
      <c r="JX21" s="218"/>
      <c r="JY21" s="218"/>
      <c r="JZ21" s="218"/>
      <c r="KA21" s="218"/>
      <c r="KB21" s="218"/>
      <c r="KC21" s="218"/>
      <c r="KD21" s="218"/>
      <c r="KE21" s="218"/>
      <c r="KF21" s="218"/>
      <c r="KG21" s="218"/>
      <c r="KH21" s="218"/>
      <c r="KI21" s="218"/>
      <c r="KJ21" s="218"/>
      <c r="KK21" s="218"/>
      <c r="KL21" s="218"/>
      <c r="KM21" s="218"/>
      <c r="KN21" s="218"/>
      <c r="KO21" s="218"/>
      <c r="KP21" s="218"/>
      <c r="KQ21" s="218"/>
      <c r="KR21" s="218"/>
      <c r="KS21" s="218"/>
      <c r="KT21" s="218"/>
      <c r="KU21" s="218"/>
      <c r="KV21" s="218"/>
      <c r="KW21" s="218"/>
      <c r="KX21" s="218"/>
      <c r="KY21" s="218"/>
      <c r="KZ21" s="218"/>
      <c r="LA21" s="218"/>
      <c r="LB21" s="218"/>
      <c r="LC21" s="218"/>
      <c r="LD21" s="218"/>
      <c r="LE21" s="218"/>
      <c r="LF21" s="218"/>
      <c r="LG21" s="218"/>
      <c r="LH21" s="218"/>
      <c r="LI21" s="218"/>
      <c r="LJ21" s="218"/>
      <c r="LK21" s="218"/>
      <c r="LL21" s="218"/>
      <c r="LM21" s="218"/>
      <c r="LN21" s="218"/>
      <c r="LO21" s="218"/>
      <c r="LP21" s="218"/>
      <c r="LQ21" s="218"/>
      <c r="LR21" s="218"/>
      <c r="LS21" s="218"/>
      <c r="LT21" s="218"/>
      <c r="LU21" s="218"/>
      <c r="LV21" s="218"/>
      <c r="LW21" s="218"/>
      <c r="LX21" s="218"/>
      <c r="LY21" s="218"/>
      <c r="LZ21" s="218"/>
      <c r="MA21" s="218"/>
      <c r="MB21" s="218"/>
      <c r="MC21" s="218"/>
      <c r="MD21" s="218"/>
      <c r="ME21" s="218"/>
      <c r="MF21" s="218"/>
      <c r="MG21" s="218"/>
      <c r="MH21" s="218"/>
      <c r="MI21" s="218"/>
      <c r="MJ21" s="218"/>
      <c r="MK21" s="218"/>
      <c r="ML21" s="218"/>
      <c r="MM21" s="218"/>
      <c r="MN21" s="218"/>
      <c r="MO21" s="218"/>
      <c r="MP21" s="218"/>
      <c r="MQ21" s="218"/>
      <c r="MR21" s="218"/>
      <c r="MS21" s="218"/>
      <c r="MT21" s="218"/>
      <c r="MU21" s="218"/>
      <c r="MV21" s="218"/>
      <c r="MW21" s="218"/>
      <c r="MX21" s="218"/>
      <c r="MY21" s="218"/>
      <c r="MZ21" s="218"/>
      <c r="NA21" s="218"/>
      <c r="NB21" s="218"/>
      <c r="NC21" s="218"/>
      <c r="ND21" s="218"/>
      <c r="NE21" s="218"/>
      <c r="NF21" s="218"/>
      <c r="NG21" s="218"/>
      <c r="NH21" s="218"/>
      <c r="NI21" s="218"/>
      <c r="NJ21" s="218"/>
      <c r="NK21" s="218"/>
      <c r="NL21" s="218"/>
      <c r="NM21" s="218"/>
      <c r="NN21" s="218"/>
      <c r="NO21" s="218"/>
      <c r="NP21" s="218"/>
      <c r="NQ21" s="218"/>
      <c r="NR21" s="218"/>
      <c r="NS21" s="218"/>
      <c r="NT21" s="218"/>
      <c r="NU21" s="218"/>
      <c r="NV21" s="218"/>
      <c r="NW21" s="218"/>
      <c r="NX21" s="218"/>
      <c r="NY21" s="218"/>
      <c r="NZ21" s="218"/>
      <c r="OA21" s="218"/>
      <c r="OB21" s="218"/>
      <c r="OC21" s="218"/>
      <c r="OD21" s="218"/>
      <c r="OE21" s="218"/>
      <c r="OF21" s="218"/>
      <c r="OG21" s="218"/>
      <c r="OH21" s="218"/>
      <c r="OI21" s="218"/>
      <c r="OJ21" s="218"/>
      <c r="OK21" s="218"/>
      <c r="OL21" s="218"/>
      <c r="OM21" s="218"/>
      <c r="ON21" s="218"/>
      <c r="OO21" s="218"/>
      <c r="OP21" s="218"/>
      <c r="OQ21" s="218"/>
      <c r="OR21" s="218"/>
      <c r="OS21" s="218"/>
      <c r="OT21" s="218"/>
      <c r="OU21" s="218"/>
      <c r="OV21" s="218"/>
      <c r="OW21" s="218"/>
      <c r="OX21" s="218"/>
      <c r="OY21" s="218"/>
      <c r="OZ21" s="218"/>
      <c r="PA21" s="218"/>
      <c r="PB21" s="218"/>
      <c r="PC21" s="218"/>
      <c r="PD21" s="218"/>
      <c r="PE21" s="218"/>
      <c r="PF21" s="218"/>
      <c r="PG21" s="218"/>
      <c r="PH21" s="218"/>
      <c r="PI21" s="218"/>
      <c r="PJ21" s="218"/>
      <c r="PK21" s="218"/>
      <c r="PL21" s="218"/>
      <c r="PM21" s="218"/>
      <c r="PN21" s="218"/>
      <c r="PO21" s="218"/>
      <c r="PP21" s="218"/>
      <c r="PQ21" s="218"/>
      <c r="PR21" s="218"/>
      <c r="PS21" s="218"/>
      <c r="PT21" s="218"/>
      <c r="PU21" s="218"/>
      <c r="PV21" s="218"/>
      <c r="PW21" s="218"/>
      <c r="PX21" s="218"/>
      <c r="PY21" s="218"/>
      <c r="PZ21" s="218"/>
      <c r="QA21" s="218"/>
      <c r="QB21" s="218"/>
      <c r="QC21" s="218"/>
      <c r="QD21" s="218"/>
      <c r="QE21" s="218"/>
      <c r="QF21" s="218"/>
      <c r="QG21" s="218"/>
      <c r="QH21" s="218"/>
      <c r="QI21" s="218"/>
      <c r="QJ21" s="218"/>
      <c r="QK21" s="218"/>
      <c r="QL21" s="218"/>
      <c r="QM21" s="218"/>
      <c r="QN21" s="218"/>
      <c r="QO21" s="218"/>
      <c r="QP21" s="218"/>
      <c r="QQ21" s="218"/>
      <c r="QR21" s="218"/>
      <c r="QS21" s="218"/>
      <c r="QT21" s="218"/>
      <c r="QU21" s="218"/>
      <c r="QV21" s="218"/>
      <c r="QW21" s="218"/>
      <c r="QX21" s="218"/>
      <c r="QY21" s="218"/>
      <c r="QZ21" s="218"/>
      <c r="RA21" s="218"/>
      <c r="RB21" s="218"/>
      <c r="RC21" s="218"/>
      <c r="RD21" s="218"/>
      <c r="RE21" s="218"/>
      <c r="RF21" s="218"/>
      <c r="RG21" s="218"/>
      <c r="RH21" s="218"/>
      <c r="RI21" s="218"/>
      <c r="RJ21" s="218"/>
      <c r="RK21" s="218"/>
      <c r="RL21" s="218"/>
      <c r="RM21" s="218"/>
      <c r="RN21" s="218"/>
      <c r="RO21" s="218"/>
      <c r="RP21" s="218"/>
      <c r="RQ21" s="218"/>
      <c r="RR21" s="218"/>
      <c r="RS21" s="218"/>
      <c r="RT21" s="218"/>
      <c r="RU21" s="218"/>
      <c r="RV21" s="218"/>
      <c r="RW21" s="218"/>
      <c r="RX21" s="218"/>
      <c r="RY21" s="218"/>
      <c r="RZ21" s="218"/>
      <c r="SA21" s="218"/>
      <c r="SB21" s="218"/>
      <c r="SC21" s="218"/>
      <c r="SD21" s="218"/>
      <c r="SE21" s="218"/>
      <c r="SF21" s="218"/>
      <c r="SG21" s="218"/>
      <c r="SH21" s="218"/>
      <c r="SI21" s="218"/>
      <c r="SJ21" s="218"/>
      <c r="SK21" s="218"/>
      <c r="SL21" s="218"/>
      <c r="SM21" s="218"/>
      <c r="SN21" s="218"/>
      <c r="SO21" s="218"/>
      <c r="SP21" s="218"/>
      <c r="SQ21" s="218"/>
      <c r="SR21" s="218"/>
      <c r="SS21" s="218"/>
      <c r="ST21" s="218"/>
      <c r="SU21" s="218"/>
      <c r="SV21" s="218"/>
      <c r="SW21" s="218"/>
      <c r="SX21" s="218"/>
      <c r="SY21" s="218"/>
      <c r="SZ21" s="218"/>
      <c r="TA21" s="218"/>
      <c r="TB21" s="218"/>
      <c r="TC21" s="218"/>
      <c r="TD21" s="218"/>
      <c r="TE21" s="218"/>
      <c r="TF21" s="218"/>
      <c r="TG21" s="218"/>
      <c r="TH21" s="218"/>
      <c r="TI21" s="218"/>
      <c r="TJ21" s="218"/>
      <c r="TK21" s="218"/>
      <c r="TL21" s="218"/>
      <c r="TM21" s="218"/>
      <c r="TN21" s="218"/>
      <c r="TO21" s="218"/>
      <c r="TP21" s="218"/>
      <c r="TQ21" s="218"/>
      <c r="TR21" s="218"/>
      <c r="TS21" s="218"/>
      <c r="TT21" s="218"/>
      <c r="TU21" s="218"/>
      <c r="TV21" s="218"/>
      <c r="TW21" s="218"/>
      <c r="TX21" s="218"/>
      <c r="TY21" s="218"/>
      <c r="TZ21" s="218"/>
      <c r="UA21" s="218"/>
      <c r="UB21" s="218"/>
      <c r="UC21" s="218"/>
      <c r="UD21" s="218"/>
      <c r="UE21" s="218"/>
      <c r="UF21" s="218"/>
      <c r="UG21" s="218"/>
      <c r="UH21" s="218"/>
      <c r="UI21" s="218"/>
      <c r="UJ21" s="218"/>
      <c r="UK21" s="218"/>
      <c r="UL21" s="218"/>
      <c r="UM21" s="218"/>
      <c r="UN21" s="218"/>
      <c r="UO21" s="218"/>
      <c r="UP21" s="218"/>
      <c r="UQ21" s="218"/>
      <c r="UR21" s="218"/>
      <c r="US21" s="218"/>
      <c r="UT21" s="218"/>
      <c r="UU21" s="218"/>
      <c r="UV21" s="218"/>
      <c r="UW21" s="218"/>
      <c r="UX21" s="218"/>
      <c r="UY21" s="218"/>
      <c r="UZ21" s="218"/>
      <c r="VA21" s="218"/>
      <c r="VB21" s="218"/>
      <c r="VC21" s="218"/>
      <c r="VD21" s="218"/>
      <c r="VE21" s="218"/>
      <c r="VF21" s="218"/>
      <c r="VG21" s="218"/>
      <c r="VH21" s="218"/>
      <c r="VI21" s="218"/>
      <c r="VJ21" s="218"/>
      <c r="VK21" s="218"/>
      <c r="VL21" s="218"/>
      <c r="VM21" s="218"/>
      <c r="VN21" s="218"/>
      <c r="VO21" s="218"/>
      <c r="VP21" s="218"/>
      <c r="VQ21" s="218"/>
      <c r="VR21" s="218"/>
      <c r="VS21" s="218"/>
      <c r="VT21" s="218"/>
      <c r="VU21" s="218"/>
      <c r="VV21" s="218"/>
      <c r="VW21" s="218"/>
      <c r="VX21" s="218"/>
      <c r="VY21" s="218"/>
      <c r="VZ21" s="218"/>
      <c r="WA21" s="218"/>
      <c r="WB21" s="218"/>
      <c r="WC21" s="218"/>
      <c r="WD21" s="218"/>
      <c r="WE21" s="218"/>
      <c r="WF21" s="218"/>
      <c r="WG21" s="218"/>
      <c r="WH21" s="218"/>
      <c r="WI21" s="218"/>
      <c r="WJ21" s="218"/>
      <c r="WK21" s="218"/>
      <c r="WL21" s="218"/>
      <c r="WM21" s="218"/>
      <c r="WN21" s="218"/>
      <c r="WO21" s="218"/>
      <c r="WP21" s="218"/>
      <c r="WQ21" s="218"/>
      <c r="WR21" s="218"/>
      <c r="WS21" s="218"/>
      <c r="WT21" s="218"/>
      <c r="WU21" s="218"/>
      <c r="WV21" s="218"/>
      <c r="WW21" s="218"/>
      <c r="WX21" s="218"/>
      <c r="WY21" s="218"/>
      <c r="WZ21" s="218"/>
      <c r="XA21" s="218"/>
      <c r="XB21" s="218"/>
      <c r="XC21" s="218"/>
      <c r="XD21" s="218"/>
      <c r="XE21" s="218"/>
      <c r="XF21" s="218"/>
      <c r="XG21" s="218"/>
      <c r="XH21" s="218"/>
      <c r="XI21" s="218"/>
      <c r="XJ21" s="218"/>
      <c r="XK21" s="218"/>
      <c r="XL21" s="218"/>
      <c r="XM21" s="218"/>
      <c r="XN21" s="218"/>
      <c r="XO21" s="218"/>
      <c r="XP21" s="218"/>
      <c r="XQ21" s="218"/>
      <c r="XR21" s="218"/>
      <c r="XS21" s="218"/>
      <c r="XT21" s="218"/>
      <c r="XU21" s="218"/>
      <c r="XV21" s="218"/>
      <c r="XW21" s="218"/>
      <c r="XX21" s="218"/>
      <c r="XY21" s="218"/>
      <c r="XZ21" s="218"/>
      <c r="YA21" s="218"/>
      <c r="YB21" s="218"/>
      <c r="YC21" s="218"/>
      <c r="YD21" s="218"/>
      <c r="YE21" s="218"/>
      <c r="YF21" s="218"/>
      <c r="YG21" s="218"/>
      <c r="YH21" s="218"/>
      <c r="YI21" s="218"/>
      <c r="YJ21" s="218"/>
      <c r="YK21" s="218"/>
      <c r="YL21" s="218"/>
      <c r="YM21" s="218"/>
      <c r="YN21" s="218"/>
      <c r="YO21" s="218"/>
      <c r="YP21" s="218"/>
      <c r="YQ21" s="218"/>
      <c r="YR21" s="218"/>
      <c r="YS21" s="218"/>
      <c r="YT21" s="218"/>
      <c r="YU21" s="218"/>
      <c r="YV21" s="218"/>
      <c r="YW21" s="218"/>
      <c r="YX21" s="218"/>
      <c r="YY21" s="218"/>
      <c r="YZ21" s="218"/>
      <c r="ZA21" s="218"/>
      <c r="ZB21" s="218"/>
      <c r="ZC21" s="218"/>
      <c r="ZD21" s="218"/>
      <c r="ZE21" s="218"/>
      <c r="ZF21" s="218"/>
      <c r="ZG21" s="218"/>
      <c r="ZH21" s="218"/>
      <c r="ZI21" s="218"/>
      <c r="ZJ21" s="218"/>
      <c r="ZK21" s="218"/>
      <c r="ZL21" s="218"/>
      <c r="ZM21" s="218"/>
      <c r="ZN21" s="218"/>
      <c r="ZO21" s="218"/>
      <c r="ZP21" s="218"/>
      <c r="ZQ21" s="218"/>
      <c r="ZR21" s="218"/>
      <c r="ZS21" s="218"/>
      <c r="ZT21" s="218"/>
      <c r="ZU21" s="218"/>
      <c r="ZV21" s="218"/>
      <c r="ZW21" s="218"/>
      <c r="ZX21" s="218"/>
      <c r="ZY21" s="218"/>
      <c r="ZZ21" s="218"/>
      <c r="AAA21" s="218"/>
      <c r="AAB21" s="218"/>
      <c r="AAC21" s="218"/>
      <c r="AAD21" s="218"/>
      <c r="AAE21" s="218"/>
      <c r="AAF21" s="218"/>
      <c r="AAG21" s="218"/>
      <c r="AAH21" s="218"/>
      <c r="AAI21" s="218"/>
      <c r="AAJ21" s="218"/>
      <c r="AAK21" s="218"/>
      <c r="AAL21" s="218"/>
      <c r="AAM21" s="218"/>
      <c r="AAN21" s="218"/>
      <c r="AAO21" s="218"/>
      <c r="AAP21" s="218"/>
      <c r="AAQ21" s="218"/>
      <c r="AAR21" s="218"/>
      <c r="AAS21" s="218"/>
      <c r="AAT21" s="218"/>
      <c r="AAU21" s="218"/>
      <c r="AAV21" s="218"/>
      <c r="AAW21" s="218"/>
      <c r="AAX21" s="218"/>
      <c r="AAY21" s="218"/>
      <c r="AAZ21" s="218"/>
      <c r="ABA21" s="218"/>
      <c r="ABB21" s="218"/>
      <c r="ABC21" s="218"/>
      <c r="ABD21" s="218"/>
      <c r="ABE21" s="218"/>
      <c r="ABF21" s="218"/>
      <c r="ABG21" s="218"/>
      <c r="ABH21" s="218"/>
      <c r="ABI21" s="218"/>
      <c r="ABJ21" s="218"/>
      <c r="ABK21" s="218"/>
      <c r="ABL21" s="218"/>
      <c r="ABM21" s="218"/>
      <c r="ABN21" s="218"/>
      <c r="ABO21" s="218"/>
      <c r="ABP21" s="218"/>
      <c r="ABQ21" s="218"/>
      <c r="ABR21" s="218"/>
      <c r="ABS21" s="218"/>
      <c r="ABT21" s="218"/>
      <c r="ABU21" s="218"/>
      <c r="ABV21" s="218"/>
      <c r="ABW21" s="218"/>
      <c r="ABX21" s="218"/>
      <c r="ABY21" s="218"/>
      <c r="ABZ21" s="218"/>
      <c r="ACA21" s="218"/>
      <c r="ACB21" s="218"/>
      <c r="ACC21" s="218"/>
      <c r="ACD21" s="218"/>
      <c r="ACE21" s="218"/>
      <c r="ACF21" s="218"/>
      <c r="ACG21" s="218"/>
      <c r="ACH21" s="218"/>
      <c r="ACI21" s="218"/>
      <c r="ACJ21" s="218"/>
      <c r="ACK21" s="218"/>
      <c r="ACL21" s="218"/>
      <c r="ACM21" s="218"/>
      <c r="ACN21" s="218"/>
      <c r="ACO21" s="218"/>
      <c r="ACP21" s="218"/>
      <c r="ACQ21" s="218"/>
      <c r="ACR21" s="218"/>
      <c r="ACS21" s="218"/>
      <c r="ACT21" s="218"/>
      <c r="ACU21" s="218"/>
      <c r="ACV21" s="218"/>
      <c r="ACW21" s="218"/>
      <c r="ACX21" s="218"/>
      <c r="ACY21" s="218"/>
      <c r="ACZ21" s="218"/>
      <c r="ADA21" s="218"/>
      <c r="ADB21" s="218"/>
      <c r="ADC21" s="218"/>
      <c r="ADD21" s="218"/>
      <c r="ADE21" s="218"/>
      <c r="ADF21" s="218"/>
      <c r="ADG21" s="218"/>
      <c r="ADH21" s="218"/>
      <c r="ADI21" s="218"/>
      <c r="ADJ21" s="218"/>
      <c r="ADK21" s="218"/>
      <c r="ADL21" s="218"/>
      <c r="ADM21" s="218"/>
      <c r="ADN21" s="218"/>
      <c r="ADO21" s="218"/>
      <c r="ADP21" s="218"/>
      <c r="ADQ21" s="218"/>
      <c r="ADR21" s="218"/>
      <c r="ADS21" s="218"/>
      <c r="ADT21" s="218"/>
      <c r="ADU21" s="218"/>
      <c r="ADV21" s="218"/>
      <c r="ADW21" s="218"/>
      <c r="ADX21" s="218"/>
      <c r="ADY21" s="218"/>
      <c r="ADZ21" s="218"/>
      <c r="AEA21" s="218"/>
      <c r="AEB21" s="218"/>
      <c r="AEC21" s="218"/>
      <c r="AED21" s="218"/>
      <c r="AEE21" s="218"/>
      <c r="AEF21" s="218"/>
      <c r="AEG21" s="218"/>
      <c r="AEH21" s="218"/>
      <c r="AEI21" s="218"/>
      <c r="AEJ21" s="218"/>
      <c r="AEK21" s="218"/>
      <c r="AEL21" s="218"/>
      <c r="AEM21" s="218"/>
      <c r="AEN21" s="218"/>
      <c r="AEO21" s="218"/>
      <c r="AEP21" s="218"/>
      <c r="AEQ21" s="218"/>
      <c r="AER21" s="218"/>
      <c r="AES21" s="218"/>
      <c r="AET21" s="218"/>
      <c r="AEU21" s="218"/>
      <c r="AEV21" s="218"/>
      <c r="AEW21" s="218"/>
      <c r="AEX21" s="218"/>
      <c r="AEY21" s="218"/>
      <c r="AEZ21" s="218"/>
      <c r="AFA21" s="218"/>
      <c r="AFB21" s="218"/>
      <c r="AFC21" s="218"/>
      <c r="AFD21" s="218"/>
      <c r="AFE21" s="218"/>
      <c r="AFF21" s="218"/>
      <c r="AFG21" s="218"/>
      <c r="AFH21" s="218"/>
      <c r="AFI21" s="218"/>
      <c r="AFJ21" s="218"/>
      <c r="AFK21" s="218"/>
      <c r="AFL21" s="218"/>
      <c r="AFM21" s="218"/>
      <c r="AFN21" s="218"/>
      <c r="AFO21" s="218"/>
      <c r="AFP21" s="218"/>
      <c r="AFQ21" s="218"/>
      <c r="AFR21" s="218"/>
      <c r="AFS21" s="218"/>
      <c r="AFT21" s="218"/>
      <c r="AFU21" s="218"/>
      <c r="AFV21" s="218"/>
      <c r="AFW21" s="218"/>
      <c r="AFX21" s="218"/>
      <c r="AFY21" s="218"/>
      <c r="AFZ21" s="218"/>
      <c r="AGA21" s="218"/>
      <c r="AGB21" s="218"/>
      <c r="AGC21" s="218"/>
      <c r="AGD21" s="218"/>
      <c r="AGE21" s="218"/>
      <c r="AGF21" s="218"/>
      <c r="AGG21" s="218"/>
      <c r="AGH21" s="218"/>
      <c r="AGI21" s="218"/>
      <c r="AGJ21" s="218"/>
      <c r="AGK21" s="218"/>
      <c r="AGL21" s="218"/>
      <c r="AGM21" s="218"/>
      <c r="AGN21" s="218"/>
      <c r="AGO21" s="218"/>
      <c r="AGP21" s="218"/>
      <c r="AGQ21" s="218"/>
      <c r="AGR21" s="218"/>
      <c r="AGS21" s="218"/>
      <c r="AGT21" s="218"/>
      <c r="AGU21" s="218"/>
      <c r="AGV21" s="218"/>
      <c r="AGW21" s="218"/>
      <c r="AGX21" s="218"/>
      <c r="AGY21" s="218"/>
      <c r="AGZ21" s="218"/>
      <c r="AHA21" s="218"/>
      <c r="AHB21" s="218"/>
      <c r="AHC21" s="218"/>
      <c r="AHD21" s="218"/>
      <c r="AHE21" s="218"/>
      <c r="AHF21" s="218"/>
      <c r="AHG21" s="218"/>
      <c r="AHH21" s="218"/>
      <c r="AHI21" s="218"/>
      <c r="AHJ21" s="218"/>
      <c r="AHK21" s="218"/>
      <c r="AHL21" s="218"/>
      <c r="AHM21" s="218"/>
      <c r="AHN21" s="218"/>
      <c r="AHO21" s="218"/>
      <c r="AHP21" s="218"/>
      <c r="AHQ21" s="218"/>
      <c r="AHR21" s="218"/>
      <c r="AHS21" s="218"/>
      <c r="AHT21" s="218"/>
      <c r="AHU21" s="218"/>
      <c r="AHV21" s="218"/>
      <c r="AHW21" s="218"/>
      <c r="AHX21" s="218"/>
      <c r="AHY21" s="218"/>
      <c r="AHZ21" s="218"/>
      <c r="AIA21" s="218"/>
      <c r="AIB21" s="218"/>
      <c r="AIC21" s="218"/>
      <c r="AID21" s="218"/>
      <c r="AIE21" s="218"/>
      <c r="AIF21" s="218"/>
      <c r="AIG21" s="218"/>
      <c r="AIH21" s="218"/>
      <c r="AII21" s="218"/>
      <c r="AIJ21" s="218"/>
      <c r="AIK21" s="218"/>
      <c r="AIL21" s="218"/>
      <c r="AIM21" s="218"/>
      <c r="AIN21" s="218"/>
      <c r="AIO21" s="218"/>
      <c r="AIP21" s="218"/>
      <c r="AIQ21" s="218"/>
      <c r="AIR21" s="218"/>
      <c r="AIS21" s="218"/>
      <c r="AIT21" s="218"/>
      <c r="AIU21" s="218"/>
      <c r="AIV21" s="218"/>
      <c r="AIW21" s="218"/>
      <c r="AIX21" s="218"/>
      <c r="AIY21" s="218"/>
      <c r="AIZ21" s="218"/>
      <c r="AJA21" s="218"/>
      <c r="AJB21" s="218"/>
      <c r="AJC21" s="218"/>
      <c r="AJD21" s="218"/>
      <c r="AJE21" s="218"/>
      <c r="AJF21" s="218"/>
      <c r="AJG21" s="218"/>
      <c r="AJH21" s="218"/>
      <c r="AJI21" s="218"/>
      <c r="AJJ21" s="218"/>
      <c r="AJK21" s="218"/>
      <c r="AJL21" s="218"/>
      <c r="AJM21" s="218"/>
      <c r="AJN21" s="218"/>
      <c r="AJO21" s="218"/>
      <c r="AJP21" s="218"/>
      <c r="AJQ21" s="218"/>
      <c r="AJR21" s="218"/>
      <c r="AJS21" s="218"/>
      <c r="AJT21" s="218"/>
      <c r="AJU21" s="218"/>
      <c r="AJV21" s="218"/>
      <c r="AJW21" s="218"/>
      <c r="AJX21" s="218"/>
      <c r="AJY21" s="218"/>
      <c r="AJZ21" s="218"/>
      <c r="AKA21" s="218"/>
      <c r="AKB21" s="218"/>
      <c r="AKC21" s="218"/>
      <c r="AKD21" s="218"/>
      <c r="AKE21" s="218"/>
      <c r="AKF21" s="218"/>
      <c r="AKG21" s="218"/>
      <c r="AKH21" s="218"/>
      <c r="AKI21" s="218"/>
      <c r="AKJ21" s="218"/>
      <c r="AKK21" s="218"/>
      <c r="AKL21" s="218"/>
      <c r="AKM21" s="218"/>
      <c r="AKN21" s="218"/>
      <c r="AKO21" s="218"/>
      <c r="AKP21" s="218"/>
      <c r="AKQ21" s="218"/>
      <c r="AKR21" s="218"/>
      <c r="AKS21" s="218"/>
      <c r="AKT21" s="218"/>
      <c r="AKU21" s="218"/>
      <c r="AKV21" s="218"/>
      <c r="AKW21" s="218"/>
      <c r="AKX21" s="218"/>
      <c r="AKY21" s="218"/>
      <c r="AKZ21" s="218"/>
      <c r="ALA21" s="218"/>
      <c r="ALB21" s="218"/>
      <c r="ALC21" s="218"/>
      <c r="ALD21" s="218"/>
      <c r="ALE21" s="218"/>
      <c r="ALF21" s="218"/>
      <c r="ALG21" s="218"/>
      <c r="ALH21" s="218"/>
      <c r="ALI21" s="218"/>
      <c r="ALJ21" s="218"/>
      <c r="ALK21" s="218"/>
      <c r="ALL21" s="218"/>
      <c r="ALM21" s="218"/>
      <c r="ALN21" s="218"/>
      <c r="ALO21" s="218"/>
      <c r="ALP21" s="218"/>
      <c r="ALQ21" s="218"/>
      <c r="ALR21" s="218"/>
      <c r="ALS21" s="218"/>
      <c r="ALT21" s="218"/>
      <c r="ALU21" s="218"/>
      <c r="ALV21" s="218"/>
      <c r="ALW21" s="218"/>
      <c r="ALX21" s="218"/>
      <c r="ALY21" s="218"/>
      <c r="ALZ21" s="218"/>
      <c r="AMA21" s="218"/>
      <c r="AMB21" s="218"/>
      <c r="AMC21" s="218"/>
      <c r="AMD21" s="218"/>
      <c r="AME21" s="218"/>
      <c r="AMF21" s="218"/>
      <c r="AMG21" s="218"/>
      <c r="AMH21" s="218"/>
      <c r="AMI21" s="218"/>
      <c r="AMJ21" s="218"/>
      <c r="AMK21" s="218"/>
      <c r="AML21" s="218"/>
      <c r="AMM21" s="218"/>
      <c r="AMN21" s="218"/>
      <c r="AMO21" s="218"/>
      <c r="AMP21" s="218"/>
      <c r="AMQ21" s="218"/>
      <c r="AMR21" s="218"/>
      <c r="AMS21" s="218"/>
      <c r="AMT21" s="218"/>
      <c r="AMU21" s="218"/>
      <c r="AMV21" s="218"/>
      <c r="AMW21" s="218"/>
      <c r="AMX21" s="218"/>
      <c r="AMY21" s="218"/>
      <c r="AMZ21" s="218"/>
      <c r="ANA21" s="218"/>
      <c r="ANB21" s="218"/>
      <c r="ANC21" s="218"/>
      <c r="AND21" s="218"/>
      <c r="ANE21" s="218"/>
      <c r="ANF21" s="218"/>
      <c r="ANG21" s="218"/>
      <c r="ANH21" s="218"/>
      <c r="ANI21" s="218"/>
      <c r="ANJ21" s="218"/>
      <c r="ANK21" s="218"/>
      <c r="ANL21" s="218"/>
      <c r="ANM21" s="218"/>
      <c r="ANN21" s="218"/>
      <c r="ANO21" s="218"/>
      <c r="ANP21" s="218"/>
      <c r="ANQ21" s="218"/>
      <c r="ANR21" s="218"/>
      <c r="ANS21" s="218"/>
      <c r="ANT21" s="218"/>
      <c r="ANU21" s="218"/>
      <c r="ANV21" s="218"/>
      <c r="ANW21" s="218"/>
      <c r="ANX21" s="218"/>
      <c r="ANY21" s="218"/>
      <c r="ANZ21" s="218"/>
      <c r="AOA21" s="218"/>
      <c r="AOB21" s="218"/>
      <c r="AOC21" s="218"/>
      <c r="AOD21" s="218"/>
      <c r="AOE21" s="218"/>
      <c r="AOF21" s="218"/>
      <c r="AOG21" s="218"/>
      <c r="AOH21" s="218"/>
      <c r="AOI21" s="218"/>
      <c r="AOJ21" s="218"/>
      <c r="AOK21" s="218"/>
      <c r="AOL21" s="218"/>
      <c r="AOM21" s="218"/>
      <c r="AON21" s="218"/>
      <c r="AOO21" s="218"/>
      <c r="AOP21" s="218"/>
      <c r="AOQ21" s="218"/>
      <c r="AOR21" s="218"/>
      <c r="AOS21" s="218"/>
      <c r="AOT21" s="218"/>
      <c r="AOU21" s="218"/>
      <c r="AOV21" s="218"/>
      <c r="AOW21" s="218"/>
      <c r="AOX21" s="218"/>
      <c r="AOY21" s="218"/>
      <c r="AOZ21" s="218"/>
      <c r="APA21" s="218"/>
      <c r="APB21" s="218"/>
      <c r="APC21" s="218"/>
      <c r="APD21" s="218"/>
      <c r="APE21" s="218"/>
      <c r="APF21" s="218"/>
      <c r="APG21" s="218"/>
      <c r="APH21" s="218"/>
      <c r="API21" s="218"/>
      <c r="APJ21" s="218"/>
      <c r="APK21" s="218"/>
      <c r="APL21" s="218"/>
      <c r="APM21" s="218"/>
      <c r="APN21" s="218"/>
      <c r="APO21" s="218"/>
      <c r="APP21" s="218"/>
      <c r="APQ21" s="218"/>
      <c r="APR21" s="218"/>
      <c r="APS21" s="218"/>
      <c r="APT21" s="218"/>
      <c r="APU21" s="218"/>
      <c r="APV21" s="218"/>
      <c r="APW21" s="218"/>
      <c r="APX21" s="218"/>
      <c r="APY21" s="218"/>
      <c r="APZ21" s="218"/>
      <c r="AQA21" s="218"/>
      <c r="AQB21" s="218"/>
      <c r="AQC21" s="218"/>
      <c r="AQD21" s="218"/>
      <c r="AQE21" s="218"/>
      <c r="AQF21" s="218"/>
      <c r="AQG21" s="218"/>
      <c r="AQH21" s="218"/>
      <c r="AQI21" s="218"/>
      <c r="AQJ21" s="218"/>
      <c r="AQK21" s="218"/>
      <c r="AQL21" s="218"/>
      <c r="AQM21" s="218"/>
      <c r="AQN21" s="218"/>
      <c r="AQO21" s="218"/>
      <c r="AQP21" s="218"/>
      <c r="AQQ21" s="218"/>
      <c r="AQR21" s="218"/>
      <c r="AQS21" s="218"/>
      <c r="AQT21" s="218"/>
      <c r="AQU21" s="218"/>
      <c r="AQV21" s="218"/>
      <c r="AQW21" s="218"/>
      <c r="AQX21" s="218"/>
      <c r="AQY21" s="218"/>
      <c r="AQZ21" s="218"/>
      <c r="ARA21" s="218"/>
      <c r="ARB21" s="218"/>
      <c r="ARC21" s="218"/>
      <c r="ARD21" s="218"/>
      <c r="ARE21" s="218"/>
      <c r="ARF21" s="218"/>
      <c r="ARG21" s="218"/>
      <c r="ARH21" s="218"/>
      <c r="ARI21" s="218"/>
      <c r="ARJ21" s="218"/>
      <c r="ARK21" s="218"/>
      <c r="ARL21" s="218"/>
      <c r="ARM21" s="218"/>
      <c r="ARN21" s="218"/>
      <c r="ARO21" s="218"/>
      <c r="ARP21" s="218"/>
      <c r="ARQ21" s="218"/>
      <c r="ARR21" s="218"/>
      <c r="ARS21" s="218"/>
      <c r="ART21" s="218"/>
      <c r="ARU21" s="218"/>
      <c r="ARV21" s="218"/>
      <c r="ARW21" s="218"/>
      <c r="ARX21" s="218"/>
      <c r="ARY21" s="218"/>
      <c r="ARZ21" s="218"/>
      <c r="ASA21" s="218"/>
      <c r="ASB21" s="218"/>
      <c r="ASC21" s="218"/>
      <c r="ASD21" s="218"/>
      <c r="ASE21" s="218"/>
      <c r="ASF21" s="218"/>
      <c r="ASG21" s="218"/>
      <c r="ASH21" s="218"/>
      <c r="ASI21" s="218"/>
      <c r="ASJ21" s="218"/>
      <c r="ASK21" s="218"/>
      <c r="ASL21" s="218"/>
      <c r="ASM21" s="218"/>
      <c r="ASN21" s="218"/>
      <c r="ASO21" s="218"/>
      <c r="ASP21" s="218"/>
      <c r="ASQ21" s="218"/>
      <c r="ASR21" s="218"/>
      <c r="ASS21" s="218"/>
      <c r="AST21" s="218"/>
      <c r="ASU21" s="218"/>
      <c r="ASV21" s="218"/>
      <c r="ASW21" s="218"/>
      <c r="ASX21" s="218"/>
      <c r="ASY21" s="218"/>
      <c r="ASZ21" s="218"/>
      <c r="ATA21" s="218"/>
      <c r="ATB21" s="218"/>
      <c r="ATC21" s="218"/>
      <c r="ATD21" s="218"/>
      <c r="ATE21" s="218"/>
      <c r="ATF21" s="218"/>
      <c r="ATG21" s="218"/>
      <c r="ATH21" s="218"/>
      <c r="ATI21" s="218"/>
      <c r="ATJ21" s="218"/>
      <c r="ATK21" s="218"/>
      <c r="ATL21" s="218"/>
      <c r="ATM21" s="218"/>
      <c r="ATN21" s="218"/>
      <c r="ATO21" s="218"/>
      <c r="ATP21" s="218"/>
      <c r="ATQ21" s="218"/>
      <c r="ATR21" s="218"/>
      <c r="ATS21" s="218"/>
      <c r="ATT21" s="218"/>
      <c r="ATU21" s="218"/>
      <c r="ATV21" s="218"/>
      <c r="ATW21" s="218"/>
      <c r="ATX21" s="218"/>
      <c r="ATY21" s="218"/>
      <c r="ATZ21" s="218"/>
      <c r="AUA21" s="218"/>
      <c r="AUB21" s="218"/>
      <c r="AUC21" s="218"/>
      <c r="AUD21" s="218"/>
      <c r="AUE21" s="218"/>
      <c r="AUF21" s="218"/>
      <c r="AUG21" s="218"/>
      <c r="AUH21" s="218"/>
      <c r="AUI21" s="218"/>
      <c r="AUJ21" s="218"/>
      <c r="AUK21" s="218"/>
      <c r="AUL21" s="218"/>
      <c r="AUM21" s="218"/>
      <c r="AUN21" s="218"/>
      <c r="AUO21" s="218"/>
      <c r="AUP21" s="218"/>
      <c r="AUQ21" s="218"/>
      <c r="AUR21" s="218"/>
      <c r="AUS21" s="218"/>
      <c r="AUT21" s="218"/>
      <c r="AUU21" s="218"/>
      <c r="AUV21" s="218"/>
      <c r="AUW21" s="218"/>
      <c r="AUX21" s="218"/>
      <c r="AUY21" s="218"/>
      <c r="AUZ21" s="218"/>
      <c r="AVA21" s="218"/>
      <c r="AVB21" s="218"/>
      <c r="AVC21" s="218"/>
      <c r="AVD21" s="218"/>
      <c r="AVE21" s="218"/>
      <c r="AVF21" s="218"/>
      <c r="AVG21" s="218"/>
      <c r="AVH21" s="218"/>
      <c r="AVI21" s="218"/>
      <c r="AVJ21" s="218"/>
      <c r="AVK21" s="218"/>
      <c r="AVL21" s="218"/>
      <c r="AVM21" s="218"/>
      <c r="AVN21" s="218"/>
      <c r="AVO21" s="218"/>
      <c r="AVP21" s="218"/>
      <c r="AVQ21" s="218"/>
      <c r="AVR21" s="218"/>
      <c r="AVS21" s="218"/>
      <c r="AVT21" s="218"/>
      <c r="AVU21" s="218"/>
      <c r="AVV21" s="218"/>
      <c r="AVW21" s="218"/>
      <c r="AVX21" s="218"/>
      <c r="AVY21" s="218"/>
      <c r="AVZ21" s="218"/>
      <c r="AWA21" s="218"/>
      <c r="AWB21" s="218"/>
      <c r="AWC21" s="218"/>
      <c r="AWD21" s="218"/>
      <c r="AWE21" s="218"/>
      <c r="AWF21" s="218"/>
      <c r="AWG21" s="218"/>
      <c r="AWH21" s="218"/>
      <c r="AWI21" s="218"/>
      <c r="AWJ21" s="218"/>
      <c r="AWK21" s="218"/>
      <c r="AWL21" s="218"/>
      <c r="AWM21" s="218"/>
      <c r="AWN21" s="218"/>
      <c r="AWO21" s="218"/>
      <c r="AWP21" s="218"/>
      <c r="AWQ21" s="218"/>
      <c r="AWR21" s="218"/>
      <c r="AWS21" s="218"/>
      <c r="AWT21" s="218"/>
      <c r="AWU21" s="218"/>
      <c r="AWV21" s="218"/>
      <c r="AWW21" s="218"/>
      <c r="AWX21" s="218"/>
      <c r="AWY21" s="218"/>
      <c r="AWZ21" s="218"/>
      <c r="AXA21" s="218"/>
      <c r="AXB21" s="218"/>
      <c r="AXC21" s="218"/>
      <c r="AXD21" s="218"/>
      <c r="AXE21" s="218"/>
      <c r="AXF21" s="218"/>
      <c r="AXG21" s="218"/>
      <c r="AXH21" s="218"/>
      <c r="AXI21" s="218"/>
      <c r="AXJ21" s="218"/>
      <c r="AXK21" s="218"/>
      <c r="AXL21" s="218"/>
      <c r="AXM21" s="218"/>
      <c r="AXN21" s="218"/>
      <c r="AXO21" s="218"/>
      <c r="AXP21" s="218"/>
      <c r="AXQ21" s="218"/>
      <c r="AXR21" s="218"/>
      <c r="AXS21" s="218"/>
      <c r="AXT21" s="218"/>
      <c r="AXU21" s="218"/>
      <c r="AXV21" s="218"/>
      <c r="AXW21" s="218"/>
      <c r="AXX21" s="218"/>
      <c r="AXY21" s="218"/>
      <c r="AXZ21" s="218"/>
      <c r="AYA21" s="218"/>
      <c r="AYB21" s="218"/>
      <c r="AYC21" s="218"/>
      <c r="AYD21" s="218"/>
      <c r="AYE21" s="218"/>
      <c r="AYF21" s="218"/>
      <c r="AYG21" s="218"/>
      <c r="AYH21" s="218"/>
      <c r="AYI21" s="218"/>
      <c r="AYJ21" s="218"/>
      <c r="AYK21" s="218"/>
      <c r="AYL21" s="218"/>
      <c r="AYM21" s="218"/>
      <c r="AYN21" s="218"/>
      <c r="AYO21" s="218"/>
      <c r="AYP21" s="218"/>
      <c r="AYQ21" s="218"/>
      <c r="AYR21" s="218"/>
      <c r="AYS21" s="218"/>
      <c r="AYT21" s="218"/>
      <c r="AYU21" s="218"/>
      <c r="AYV21" s="218"/>
      <c r="AYW21" s="218"/>
      <c r="AYX21" s="218"/>
      <c r="AYY21" s="218"/>
      <c r="AYZ21" s="218"/>
      <c r="AZA21" s="218"/>
      <c r="AZB21" s="218"/>
      <c r="AZC21" s="218"/>
      <c r="AZD21" s="218"/>
      <c r="AZE21" s="218"/>
      <c r="AZF21" s="218"/>
      <c r="AZG21" s="218"/>
      <c r="AZH21" s="218"/>
      <c r="AZI21" s="218"/>
      <c r="AZJ21" s="218"/>
      <c r="AZK21" s="218"/>
      <c r="AZL21" s="218"/>
      <c r="AZM21" s="218"/>
      <c r="AZN21" s="218"/>
      <c r="AZO21" s="218"/>
      <c r="AZP21" s="218"/>
      <c r="AZQ21" s="218"/>
      <c r="AZR21" s="218"/>
      <c r="AZS21" s="218"/>
      <c r="AZT21" s="218"/>
      <c r="AZU21" s="218"/>
      <c r="AZV21" s="218"/>
      <c r="AZW21" s="218"/>
      <c r="AZX21" s="218"/>
      <c r="AZY21" s="218"/>
      <c r="AZZ21" s="218"/>
      <c r="BAA21" s="218"/>
      <c r="BAB21" s="218"/>
      <c r="BAC21" s="218"/>
      <c r="BAD21" s="218"/>
      <c r="BAE21" s="218"/>
      <c r="BAF21" s="218"/>
      <c r="BAG21" s="218"/>
      <c r="BAH21" s="218"/>
      <c r="BAI21" s="218"/>
      <c r="BAJ21" s="218"/>
      <c r="BAK21" s="218"/>
      <c r="BAL21" s="218"/>
      <c r="BAM21" s="218"/>
      <c r="BAN21" s="218"/>
      <c r="BAO21" s="218"/>
      <c r="BAP21" s="218"/>
      <c r="BAQ21" s="218"/>
      <c r="BAR21" s="218"/>
      <c r="BAS21" s="218"/>
      <c r="BAT21" s="218"/>
      <c r="BAU21" s="218"/>
      <c r="BAV21" s="218"/>
      <c r="BAW21" s="218"/>
      <c r="BAX21" s="218"/>
      <c r="BAY21" s="218"/>
      <c r="BAZ21" s="218"/>
      <c r="BBA21" s="218"/>
      <c r="BBB21" s="218"/>
      <c r="BBC21" s="218"/>
      <c r="BBD21" s="218"/>
      <c r="BBE21" s="218"/>
      <c r="BBF21" s="218"/>
      <c r="BBG21" s="218"/>
      <c r="BBH21" s="218"/>
      <c r="BBI21" s="218"/>
      <c r="BBJ21" s="218"/>
      <c r="BBK21" s="218"/>
      <c r="BBL21" s="218"/>
      <c r="BBM21" s="218"/>
      <c r="BBN21" s="218"/>
      <c r="BBO21" s="218"/>
      <c r="BBP21" s="218"/>
      <c r="BBQ21" s="218"/>
      <c r="BBR21" s="218"/>
      <c r="BBS21" s="218"/>
      <c r="BBT21" s="218"/>
      <c r="BBU21" s="218"/>
      <c r="BBV21" s="218"/>
      <c r="BBW21" s="218"/>
      <c r="BBX21" s="218"/>
      <c r="BBY21" s="218"/>
      <c r="BBZ21" s="218"/>
      <c r="BCA21" s="218"/>
      <c r="BCB21" s="218"/>
      <c r="BCC21" s="218"/>
      <c r="BCD21" s="218"/>
      <c r="BCE21" s="218"/>
      <c r="BCF21" s="218"/>
      <c r="BCG21" s="218"/>
      <c r="BCH21" s="218"/>
      <c r="BCI21" s="218"/>
      <c r="BCJ21" s="218"/>
      <c r="BCK21" s="218"/>
      <c r="BCL21" s="218"/>
      <c r="BCM21" s="218"/>
      <c r="BCN21" s="218"/>
      <c r="BCO21" s="218"/>
      <c r="BCP21" s="218"/>
      <c r="BCQ21" s="218"/>
      <c r="BCR21" s="218"/>
      <c r="BCS21" s="218"/>
      <c r="BCT21" s="218"/>
      <c r="BCU21" s="218"/>
      <c r="BCV21" s="218"/>
      <c r="BCW21" s="218"/>
      <c r="BCX21" s="218"/>
      <c r="BCY21" s="218"/>
      <c r="BCZ21" s="218"/>
      <c r="BDA21" s="218"/>
      <c r="BDB21" s="218"/>
      <c r="BDC21" s="218"/>
      <c r="BDD21" s="218"/>
      <c r="BDE21" s="218"/>
      <c r="BDF21" s="218"/>
      <c r="BDG21" s="218"/>
      <c r="BDH21" s="218"/>
      <c r="BDI21" s="218"/>
      <c r="BDJ21" s="218"/>
      <c r="BDK21" s="218"/>
      <c r="BDL21" s="218"/>
      <c r="BDM21" s="218"/>
      <c r="BDN21" s="218"/>
      <c r="BDO21" s="218"/>
      <c r="BDP21" s="218"/>
      <c r="BDQ21" s="218"/>
      <c r="BDR21" s="218"/>
      <c r="BDS21" s="218"/>
      <c r="BDT21" s="218"/>
      <c r="BDU21" s="218"/>
    </row>
    <row r="22" spans="1:1477" s="73" customFormat="1">
      <c r="B22" s="71" t="s">
        <v>0</v>
      </c>
      <c r="C22" s="71" t="s">
        <v>277</v>
      </c>
      <c r="D22" s="71" t="s">
        <v>278</v>
      </c>
      <c r="E22" s="72">
        <v>42669</v>
      </c>
      <c r="F22" s="71" t="s">
        <v>476</v>
      </c>
      <c r="G22" s="71" t="s">
        <v>471</v>
      </c>
      <c r="H22" s="221">
        <v>1</v>
      </c>
      <c r="I22" s="73">
        <v>0</v>
      </c>
      <c r="J22" s="73">
        <v>75</v>
      </c>
      <c r="K22" s="73">
        <v>140</v>
      </c>
      <c r="L22" s="73">
        <v>135</v>
      </c>
      <c r="M22" s="219">
        <f t="shared" si="15"/>
        <v>1.04</v>
      </c>
      <c r="N22" s="73">
        <f t="shared" si="16"/>
        <v>1</v>
      </c>
      <c r="O22" s="73">
        <v>5</v>
      </c>
      <c r="P22" s="73">
        <v>0</v>
      </c>
      <c r="Q22" s="73">
        <v>0</v>
      </c>
      <c r="R22" s="73">
        <v>57</v>
      </c>
      <c r="S22" s="73">
        <v>8</v>
      </c>
      <c r="T22" s="225">
        <v>348154</v>
      </c>
      <c r="U22" s="225">
        <v>16878</v>
      </c>
      <c r="V22" s="225">
        <v>331276</v>
      </c>
      <c r="W22" s="225">
        <v>348154</v>
      </c>
      <c r="X22" s="225">
        <v>353179</v>
      </c>
      <c r="Y22" s="225">
        <v>0</v>
      </c>
      <c r="Z22" s="225">
        <v>0</v>
      </c>
      <c r="AA22" s="225">
        <v>0</v>
      </c>
      <c r="AB22" s="225">
        <v>353179</v>
      </c>
      <c r="AC22" s="225">
        <v>353179</v>
      </c>
      <c r="AD22" s="219">
        <f t="shared" si="17"/>
        <v>1.0661170745843345</v>
      </c>
      <c r="AE22" s="73">
        <f t="shared" si="18"/>
        <v>1</v>
      </c>
      <c r="AF22" s="225">
        <v>0</v>
      </c>
      <c r="AG22" s="225">
        <v>0</v>
      </c>
      <c r="AH22" s="73">
        <v>45</v>
      </c>
      <c r="AI22" s="73">
        <v>12</v>
      </c>
      <c r="AJ22" s="73">
        <v>0</v>
      </c>
      <c r="AK22" s="73">
        <v>0</v>
      </c>
      <c r="AL22" s="95">
        <v>0</v>
      </c>
      <c r="AM22" s="95">
        <v>0</v>
      </c>
      <c r="AN22" s="73">
        <v>0</v>
      </c>
      <c r="AO22" s="73">
        <v>0</v>
      </c>
      <c r="AP22" s="95">
        <v>0</v>
      </c>
      <c r="AQ22" s="95">
        <v>0</v>
      </c>
      <c r="AR22" s="73">
        <v>0</v>
      </c>
      <c r="AS22" s="73">
        <v>0</v>
      </c>
      <c r="AT22" s="95">
        <v>0</v>
      </c>
      <c r="AU22" s="95">
        <v>0</v>
      </c>
      <c r="AV22" s="73">
        <v>0</v>
      </c>
      <c r="AW22" s="73">
        <v>0</v>
      </c>
      <c r="AX22" s="95">
        <v>0</v>
      </c>
      <c r="AY22" s="95">
        <v>0</v>
      </c>
      <c r="AZ22" s="73">
        <v>0</v>
      </c>
      <c r="BA22" s="73">
        <v>0</v>
      </c>
      <c r="BB22" s="95">
        <v>0</v>
      </c>
      <c r="BC22" s="95">
        <v>0</v>
      </c>
      <c r="BD22" s="73">
        <v>0</v>
      </c>
      <c r="BE22" s="73">
        <v>8</v>
      </c>
      <c r="BF22" s="95">
        <v>11425</v>
      </c>
      <c r="BG22" s="95">
        <v>0</v>
      </c>
      <c r="BH22" s="73">
        <v>0</v>
      </c>
      <c r="BI22" s="73">
        <v>0</v>
      </c>
      <c r="BJ22" s="95">
        <v>0</v>
      </c>
      <c r="BK22" s="95">
        <v>0</v>
      </c>
      <c r="BL22" s="73">
        <v>0</v>
      </c>
      <c r="BM22" s="73">
        <v>0</v>
      </c>
      <c r="BN22" s="95">
        <v>0</v>
      </c>
      <c r="BO22" s="95">
        <v>0</v>
      </c>
      <c r="BP22" s="73">
        <v>0</v>
      </c>
      <c r="BQ22" s="73">
        <v>0</v>
      </c>
      <c r="BR22" s="95">
        <v>0</v>
      </c>
      <c r="BS22" s="95">
        <v>0</v>
      </c>
      <c r="BT22" s="73">
        <v>0</v>
      </c>
      <c r="BU22" s="73">
        <v>0</v>
      </c>
      <c r="BV22" s="95">
        <v>0</v>
      </c>
      <c r="BW22" s="95">
        <v>0</v>
      </c>
      <c r="BX22" s="73">
        <v>0</v>
      </c>
      <c r="BY22" s="73">
        <v>0</v>
      </c>
      <c r="BZ22" s="95">
        <v>0</v>
      </c>
      <c r="CA22" s="95">
        <v>0</v>
      </c>
      <c r="CB22" s="73">
        <v>0</v>
      </c>
      <c r="CC22" s="73">
        <v>0</v>
      </c>
      <c r="CD22" s="95">
        <v>0</v>
      </c>
      <c r="CE22" s="95">
        <v>0</v>
      </c>
      <c r="CF22" s="73">
        <v>0</v>
      </c>
      <c r="CG22" s="73">
        <v>0</v>
      </c>
      <c r="CH22" s="95">
        <v>0</v>
      </c>
      <c r="CI22" s="95">
        <v>0</v>
      </c>
      <c r="CJ22" s="73">
        <v>0</v>
      </c>
      <c r="CK22" s="73">
        <v>8</v>
      </c>
      <c r="CL22" s="95">
        <v>11425</v>
      </c>
      <c r="CM22" s="95">
        <v>0</v>
      </c>
      <c r="CN22" s="71" t="s">
        <v>352</v>
      </c>
      <c r="CO22" s="71" t="s">
        <v>353</v>
      </c>
      <c r="CP22" s="71" t="s">
        <v>328</v>
      </c>
      <c r="CQ22" s="71" t="s">
        <v>328</v>
      </c>
      <c r="CR22" s="71" t="s">
        <v>328</v>
      </c>
      <c r="CS22" s="71" t="s">
        <v>328</v>
      </c>
      <c r="CT22" s="72">
        <v>43004</v>
      </c>
      <c r="CU22" s="71" t="s">
        <v>469</v>
      </c>
      <c r="CV22" s="71" t="s">
        <v>470</v>
      </c>
      <c r="CW22" s="72" t="s">
        <v>187</v>
      </c>
      <c r="CX22" s="72">
        <v>42927</v>
      </c>
      <c r="CY22" s="71" t="s">
        <v>469</v>
      </c>
      <c r="CZ22" s="71" t="s">
        <v>470</v>
      </c>
      <c r="DA22" s="71" t="s">
        <v>479</v>
      </c>
      <c r="DB22" s="96">
        <v>330103.8</v>
      </c>
      <c r="DC22" s="71"/>
      <c r="DD22" s="71"/>
      <c r="DE22" s="218"/>
      <c r="DF22" s="218"/>
      <c r="DG22" s="218"/>
      <c r="DH22" s="218"/>
      <c r="DI22" s="218"/>
      <c r="DJ22" s="218"/>
      <c r="DK22" s="218"/>
      <c r="DL22" s="218"/>
      <c r="DM22" s="218"/>
      <c r="DN22" s="218"/>
      <c r="DO22" s="218"/>
      <c r="DP22" s="218"/>
      <c r="DQ22" s="218"/>
      <c r="DR22" s="218"/>
      <c r="DS22" s="218"/>
      <c r="DT22" s="218"/>
      <c r="DU22" s="218"/>
      <c r="DV22" s="218"/>
      <c r="DW22" s="218"/>
      <c r="DX22" s="218"/>
      <c r="DY22" s="218"/>
      <c r="DZ22" s="218"/>
      <c r="EA22" s="218"/>
      <c r="EB22" s="218"/>
      <c r="EC22" s="218"/>
      <c r="ED22" s="218"/>
      <c r="EE22" s="218"/>
      <c r="EF22" s="218"/>
      <c r="EG22" s="218"/>
      <c r="EH22" s="218"/>
      <c r="EI22" s="218"/>
      <c r="EJ22" s="218"/>
      <c r="EK22" s="218"/>
      <c r="EL22" s="218"/>
      <c r="EM22" s="218"/>
      <c r="EN22" s="218"/>
      <c r="EO22" s="218"/>
      <c r="EP22" s="218"/>
      <c r="EQ22" s="218"/>
      <c r="ER22" s="218"/>
      <c r="ES22" s="218"/>
      <c r="ET22" s="218"/>
      <c r="EU22" s="218"/>
      <c r="EV22" s="218"/>
      <c r="EW22" s="218"/>
      <c r="EX22" s="218"/>
      <c r="EY22" s="218"/>
      <c r="EZ22" s="218"/>
      <c r="FA22" s="218"/>
      <c r="FB22" s="218"/>
      <c r="FC22" s="218"/>
      <c r="FD22" s="218"/>
      <c r="FE22" s="218"/>
      <c r="FF22" s="218"/>
      <c r="FG22" s="218"/>
      <c r="FH22" s="218"/>
      <c r="FI22" s="218"/>
      <c r="FJ22" s="218"/>
      <c r="FK22" s="218"/>
      <c r="FL22" s="218"/>
      <c r="FM22" s="218"/>
      <c r="FN22" s="218"/>
      <c r="FO22" s="218"/>
      <c r="FP22" s="218"/>
      <c r="FQ22" s="218"/>
      <c r="FR22" s="218"/>
      <c r="FS22" s="218"/>
      <c r="FT22" s="218"/>
      <c r="FU22" s="218"/>
      <c r="FV22" s="218"/>
      <c r="FW22" s="218"/>
      <c r="FX22" s="218"/>
      <c r="FY22" s="218"/>
      <c r="FZ22" s="218"/>
      <c r="GA22" s="218"/>
      <c r="GB22" s="218"/>
      <c r="GC22" s="218"/>
      <c r="GD22" s="218"/>
      <c r="GE22" s="218"/>
      <c r="GF22" s="218"/>
      <c r="GG22" s="218"/>
      <c r="GH22" s="218"/>
      <c r="GI22" s="218"/>
      <c r="GJ22" s="218"/>
      <c r="GK22" s="218"/>
      <c r="GL22" s="218"/>
      <c r="GM22" s="218"/>
      <c r="GN22" s="218"/>
      <c r="GO22" s="218"/>
      <c r="GP22" s="218"/>
      <c r="GQ22" s="218"/>
      <c r="GR22" s="218"/>
      <c r="GS22" s="218"/>
      <c r="GT22" s="218"/>
      <c r="GU22" s="218"/>
      <c r="GV22" s="218"/>
      <c r="GW22" s="218"/>
      <c r="GX22" s="218"/>
      <c r="GY22" s="218"/>
      <c r="GZ22" s="218"/>
      <c r="HA22" s="218"/>
      <c r="HB22" s="218"/>
      <c r="HC22" s="218"/>
      <c r="HD22" s="218"/>
      <c r="HE22" s="218"/>
      <c r="HF22" s="218"/>
      <c r="HG22" s="218"/>
      <c r="HH22" s="218"/>
      <c r="HI22" s="218"/>
      <c r="HJ22" s="218"/>
      <c r="HK22" s="218"/>
      <c r="HL22" s="218"/>
      <c r="HM22" s="218"/>
      <c r="HN22" s="218"/>
      <c r="HO22" s="218"/>
      <c r="HP22" s="218"/>
      <c r="HQ22" s="218"/>
      <c r="HR22" s="218"/>
      <c r="HS22" s="218"/>
      <c r="HT22" s="218"/>
      <c r="HU22" s="218"/>
      <c r="HV22" s="218"/>
      <c r="HW22" s="218"/>
      <c r="HX22" s="218"/>
      <c r="HY22" s="218"/>
      <c r="HZ22" s="218"/>
      <c r="IA22" s="218"/>
      <c r="IB22" s="218"/>
      <c r="IC22" s="218"/>
      <c r="ID22" s="218"/>
      <c r="IE22" s="218"/>
      <c r="IF22" s="218"/>
      <c r="IG22" s="218"/>
      <c r="IH22" s="218"/>
      <c r="II22" s="218"/>
      <c r="IJ22" s="218"/>
      <c r="IK22" s="218"/>
      <c r="IL22" s="218"/>
      <c r="IM22" s="218"/>
      <c r="IN22" s="218"/>
      <c r="IO22" s="218"/>
      <c r="IP22" s="218"/>
      <c r="IQ22" s="218"/>
      <c r="IR22" s="218"/>
      <c r="IS22" s="218"/>
      <c r="IT22" s="218"/>
      <c r="IU22" s="218"/>
      <c r="IV22" s="218"/>
      <c r="IW22" s="218"/>
      <c r="IX22" s="218"/>
      <c r="IY22" s="218"/>
      <c r="IZ22" s="218"/>
      <c r="JA22" s="218"/>
      <c r="JB22" s="218"/>
      <c r="JC22" s="218"/>
      <c r="JD22" s="218"/>
      <c r="JE22" s="218"/>
      <c r="JF22" s="218"/>
      <c r="JG22" s="218"/>
      <c r="JH22" s="218"/>
      <c r="JI22" s="218"/>
      <c r="JJ22" s="218"/>
      <c r="JK22" s="218"/>
      <c r="JL22" s="218"/>
      <c r="JM22" s="218"/>
      <c r="JN22" s="218"/>
      <c r="JO22" s="218"/>
      <c r="JP22" s="218"/>
      <c r="JQ22" s="218"/>
      <c r="JR22" s="218"/>
      <c r="JS22" s="218"/>
      <c r="JT22" s="218"/>
      <c r="JU22" s="218"/>
      <c r="JV22" s="218"/>
      <c r="JW22" s="218"/>
      <c r="JX22" s="218"/>
      <c r="JY22" s="218"/>
      <c r="JZ22" s="218"/>
      <c r="KA22" s="218"/>
      <c r="KB22" s="218"/>
      <c r="KC22" s="218"/>
      <c r="KD22" s="218"/>
      <c r="KE22" s="218"/>
      <c r="KF22" s="218"/>
      <c r="KG22" s="218"/>
      <c r="KH22" s="218"/>
      <c r="KI22" s="218"/>
      <c r="KJ22" s="218"/>
      <c r="KK22" s="218"/>
      <c r="KL22" s="218"/>
      <c r="KM22" s="218"/>
      <c r="KN22" s="218"/>
      <c r="KO22" s="218"/>
      <c r="KP22" s="218"/>
      <c r="KQ22" s="218"/>
      <c r="KR22" s="218"/>
      <c r="KS22" s="218"/>
      <c r="KT22" s="218"/>
      <c r="KU22" s="218"/>
      <c r="KV22" s="218"/>
      <c r="KW22" s="218"/>
      <c r="KX22" s="218"/>
      <c r="KY22" s="218"/>
      <c r="KZ22" s="218"/>
      <c r="LA22" s="218"/>
      <c r="LB22" s="218"/>
      <c r="LC22" s="218"/>
      <c r="LD22" s="218"/>
      <c r="LE22" s="218"/>
      <c r="LF22" s="218"/>
      <c r="LG22" s="218"/>
      <c r="LH22" s="218"/>
      <c r="LI22" s="218"/>
      <c r="LJ22" s="218"/>
      <c r="LK22" s="218"/>
      <c r="LL22" s="218"/>
      <c r="LM22" s="218"/>
      <c r="LN22" s="218"/>
      <c r="LO22" s="218"/>
      <c r="LP22" s="218"/>
      <c r="LQ22" s="218"/>
      <c r="LR22" s="218"/>
      <c r="LS22" s="218"/>
      <c r="LT22" s="218"/>
      <c r="LU22" s="218"/>
      <c r="LV22" s="218"/>
      <c r="LW22" s="218"/>
      <c r="LX22" s="218"/>
      <c r="LY22" s="218"/>
      <c r="LZ22" s="218"/>
      <c r="MA22" s="218"/>
      <c r="MB22" s="218"/>
      <c r="MC22" s="218"/>
      <c r="MD22" s="218"/>
      <c r="ME22" s="218"/>
      <c r="MF22" s="218"/>
      <c r="MG22" s="218"/>
      <c r="MH22" s="218"/>
      <c r="MI22" s="218"/>
      <c r="MJ22" s="218"/>
      <c r="MK22" s="218"/>
      <c r="ML22" s="218"/>
      <c r="MM22" s="218"/>
      <c r="MN22" s="218"/>
      <c r="MO22" s="218"/>
      <c r="MP22" s="218"/>
      <c r="MQ22" s="218"/>
      <c r="MR22" s="218"/>
      <c r="MS22" s="218"/>
      <c r="MT22" s="218"/>
      <c r="MU22" s="218"/>
      <c r="MV22" s="218"/>
      <c r="MW22" s="218"/>
      <c r="MX22" s="218"/>
      <c r="MY22" s="218"/>
      <c r="MZ22" s="218"/>
      <c r="NA22" s="218"/>
      <c r="NB22" s="218"/>
      <c r="NC22" s="218"/>
      <c r="ND22" s="218"/>
      <c r="NE22" s="218"/>
      <c r="NF22" s="218"/>
      <c r="NG22" s="218"/>
      <c r="NH22" s="218"/>
      <c r="NI22" s="218"/>
      <c r="NJ22" s="218"/>
      <c r="NK22" s="218"/>
      <c r="NL22" s="218"/>
      <c r="NM22" s="218"/>
      <c r="NN22" s="218"/>
      <c r="NO22" s="218"/>
      <c r="NP22" s="218"/>
      <c r="NQ22" s="218"/>
      <c r="NR22" s="218"/>
      <c r="NS22" s="218"/>
      <c r="NT22" s="218"/>
      <c r="NU22" s="218"/>
      <c r="NV22" s="218"/>
      <c r="NW22" s="218"/>
      <c r="NX22" s="218"/>
      <c r="NY22" s="218"/>
      <c r="NZ22" s="218"/>
      <c r="OA22" s="218"/>
      <c r="OB22" s="218"/>
      <c r="OC22" s="218"/>
      <c r="OD22" s="218"/>
      <c r="OE22" s="218"/>
      <c r="OF22" s="218"/>
      <c r="OG22" s="218"/>
      <c r="OH22" s="218"/>
      <c r="OI22" s="218"/>
      <c r="OJ22" s="218"/>
      <c r="OK22" s="218"/>
      <c r="OL22" s="218"/>
      <c r="OM22" s="218"/>
      <c r="ON22" s="218"/>
      <c r="OO22" s="218"/>
      <c r="OP22" s="218"/>
      <c r="OQ22" s="218"/>
      <c r="OR22" s="218"/>
      <c r="OS22" s="218"/>
      <c r="OT22" s="218"/>
      <c r="OU22" s="218"/>
      <c r="OV22" s="218"/>
      <c r="OW22" s="218"/>
      <c r="OX22" s="218"/>
      <c r="OY22" s="218"/>
      <c r="OZ22" s="218"/>
      <c r="PA22" s="218"/>
      <c r="PB22" s="218"/>
      <c r="PC22" s="218"/>
      <c r="PD22" s="218"/>
      <c r="PE22" s="218"/>
      <c r="PF22" s="218"/>
      <c r="PG22" s="218"/>
      <c r="PH22" s="218"/>
      <c r="PI22" s="218"/>
      <c r="PJ22" s="218"/>
      <c r="PK22" s="218"/>
      <c r="PL22" s="218"/>
      <c r="PM22" s="218"/>
      <c r="PN22" s="218"/>
      <c r="PO22" s="218"/>
      <c r="PP22" s="218"/>
      <c r="PQ22" s="218"/>
      <c r="PR22" s="218"/>
      <c r="PS22" s="218"/>
      <c r="PT22" s="218"/>
      <c r="PU22" s="218"/>
      <c r="PV22" s="218"/>
      <c r="PW22" s="218"/>
      <c r="PX22" s="218"/>
      <c r="PY22" s="218"/>
      <c r="PZ22" s="218"/>
      <c r="QA22" s="218"/>
      <c r="QB22" s="218"/>
      <c r="QC22" s="218"/>
      <c r="QD22" s="218"/>
      <c r="QE22" s="218"/>
      <c r="QF22" s="218"/>
      <c r="QG22" s="218"/>
      <c r="QH22" s="218"/>
      <c r="QI22" s="218"/>
      <c r="QJ22" s="218"/>
      <c r="QK22" s="218"/>
      <c r="QL22" s="218"/>
      <c r="QM22" s="218"/>
      <c r="QN22" s="218"/>
      <c r="QO22" s="218"/>
      <c r="QP22" s="218"/>
      <c r="QQ22" s="218"/>
      <c r="QR22" s="218"/>
      <c r="QS22" s="218"/>
      <c r="QT22" s="218"/>
      <c r="QU22" s="218"/>
      <c r="QV22" s="218"/>
      <c r="QW22" s="218"/>
      <c r="QX22" s="218"/>
      <c r="QY22" s="218"/>
      <c r="QZ22" s="218"/>
      <c r="RA22" s="218"/>
      <c r="RB22" s="218"/>
      <c r="RC22" s="218"/>
      <c r="RD22" s="218"/>
      <c r="RE22" s="218"/>
      <c r="RF22" s="218"/>
      <c r="RG22" s="218"/>
      <c r="RH22" s="218"/>
      <c r="RI22" s="218"/>
      <c r="RJ22" s="218"/>
      <c r="RK22" s="218"/>
      <c r="RL22" s="218"/>
      <c r="RM22" s="218"/>
      <c r="RN22" s="218"/>
      <c r="RO22" s="218"/>
      <c r="RP22" s="218"/>
      <c r="RQ22" s="218"/>
      <c r="RR22" s="218"/>
      <c r="RS22" s="218"/>
      <c r="RT22" s="218"/>
      <c r="RU22" s="218"/>
      <c r="RV22" s="218"/>
      <c r="RW22" s="218"/>
      <c r="RX22" s="218"/>
      <c r="RY22" s="218"/>
      <c r="RZ22" s="218"/>
      <c r="SA22" s="218"/>
      <c r="SB22" s="218"/>
      <c r="SC22" s="218"/>
      <c r="SD22" s="218"/>
      <c r="SE22" s="218"/>
      <c r="SF22" s="218"/>
      <c r="SG22" s="218"/>
      <c r="SH22" s="218"/>
      <c r="SI22" s="218"/>
      <c r="SJ22" s="218"/>
      <c r="SK22" s="218"/>
      <c r="SL22" s="218"/>
      <c r="SM22" s="218"/>
      <c r="SN22" s="218"/>
      <c r="SO22" s="218"/>
      <c r="SP22" s="218"/>
      <c r="SQ22" s="218"/>
      <c r="SR22" s="218"/>
      <c r="SS22" s="218"/>
      <c r="ST22" s="218"/>
      <c r="SU22" s="218"/>
      <c r="SV22" s="218"/>
      <c r="SW22" s="218"/>
      <c r="SX22" s="218"/>
      <c r="SY22" s="218"/>
      <c r="SZ22" s="218"/>
      <c r="TA22" s="218"/>
      <c r="TB22" s="218"/>
      <c r="TC22" s="218"/>
      <c r="TD22" s="218"/>
      <c r="TE22" s="218"/>
      <c r="TF22" s="218"/>
      <c r="TG22" s="218"/>
      <c r="TH22" s="218"/>
      <c r="TI22" s="218"/>
      <c r="TJ22" s="218"/>
      <c r="TK22" s="218"/>
      <c r="TL22" s="218"/>
      <c r="TM22" s="218"/>
      <c r="TN22" s="218"/>
      <c r="TO22" s="218"/>
      <c r="TP22" s="218"/>
      <c r="TQ22" s="218"/>
      <c r="TR22" s="218"/>
      <c r="TS22" s="218"/>
      <c r="TT22" s="218"/>
      <c r="TU22" s="218"/>
      <c r="TV22" s="218"/>
      <c r="TW22" s="218"/>
      <c r="TX22" s="218"/>
      <c r="TY22" s="218"/>
      <c r="TZ22" s="218"/>
      <c r="UA22" s="218"/>
      <c r="UB22" s="218"/>
      <c r="UC22" s="218"/>
      <c r="UD22" s="218"/>
      <c r="UE22" s="218"/>
      <c r="UF22" s="218"/>
      <c r="UG22" s="218"/>
      <c r="UH22" s="218"/>
      <c r="UI22" s="218"/>
      <c r="UJ22" s="218"/>
      <c r="UK22" s="218"/>
      <c r="UL22" s="218"/>
      <c r="UM22" s="218"/>
      <c r="UN22" s="218"/>
      <c r="UO22" s="218"/>
      <c r="UP22" s="218"/>
      <c r="UQ22" s="218"/>
      <c r="UR22" s="218"/>
      <c r="US22" s="218"/>
      <c r="UT22" s="218"/>
      <c r="UU22" s="218"/>
      <c r="UV22" s="218"/>
      <c r="UW22" s="218"/>
      <c r="UX22" s="218"/>
      <c r="UY22" s="218"/>
      <c r="UZ22" s="218"/>
      <c r="VA22" s="218"/>
      <c r="VB22" s="218"/>
      <c r="VC22" s="218"/>
      <c r="VD22" s="218"/>
      <c r="VE22" s="218"/>
      <c r="VF22" s="218"/>
      <c r="VG22" s="218"/>
      <c r="VH22" s="218"/>
      <c r="VI22" s="218"/>
      <c r="VJ22" s="218"/>
      <c r="VK22" s="218"/>
      <c r="VL22" s="218"/>
      <c r="VM22" s="218"/>
      <c r="VN22" s="218"/>
      <c r="VO22" s="218"/>
      <c r="VP22" s="218"/>
      <c r="VQ22" s="218"/>
      <c r="VR22" s="218"/>
      <c r="VS22" s="218"/>
      <c r="VT22" s="218"/>
      <c r="VU22" s="218"/>
      <c r="VV22" s="218"/>
      <c r="VW22" s="218"/>
      <c r="VX22" s="218"/>
      <c r="VY22" s="218"/>
      <c r="VZ22" s="218"/>
      <c r="WA22" s="218"/>
      <c r="WB22" s="218"/>
      <c r="WC22" s="218"/>
      <c r="WD22" s="218"/>
      <c r="WE22" s="218"/>
      <c r="WF22" s="218"/>
      <c r="WG22" s="218"/>
      <c r="WH22" s="218"/>
      <c r="WI22" s="218"/>
      <c r="WJ22" s="218"/>
      <c r="WK22" s="218"/>
      <c r="WL22" s="218"/>
      <c r="WM22" s="218"/>
      <c r="WN22" s="218"/>
      <c r="WO22" s="218"/>
      <c r="WP22" s="218"/>
      <c r="WQ22" s="218"/>
      <c r="WR22" s="218"/>
      <c r="WS22" s="218"/>
      <c r="WT22" s="218"/>
      <c r="WU22" s="218"/>
      <c r="WV22" s="218"/>
      <c r="WW22" s="218"/>
      <c r="WX22" s="218"/>
      <c r="WY22" s="218"/>
      <c r="WZ22" s="218"/>
      <c r="XA22" s="218"/>
      <c r="XB22" s="218"/>
      <c r="XC22" s="218"/>
      <c r="XD22" s="218"/>
      <c r="XE22" s="218"/>
      <c r="XF22" s="218"/>
      <c r="XG22" s="218"/>
      <c r="XH22" s="218"/>
      <c r="XI22" s="218"/>
      <c r="XJ22" s="218"/>
      <c r="XK22" s="218"/>
      <c r="XL22" s="218"/>
      <c r="XM22" s="218"/>
      <c r="XN22" s="218"/>
      <c r="XO22" s="218"/>
      <c r="XP22" s="218"/>
      <c r="XQ22" s="218"/>
      <c r="XR22" s="218"/>
      <c r="XS22" s="218"/>
      <c r="XT22" s="218"/>
      <c r="XU22" s="218"/>
      <c r="XV22" s="218"/>
      <c r="XW22" s="218"/>
      <c r="XX22" s="218"/>
      <c r="XY22" s="218"/>
      <c r="XZ22" s="218"/>
      <c r="YA22" s="218"/>
      <c r="YB22" s="218"/>
      <c r="YC22" s="218"/>
      <c r="YD22" s="218"/>
      <c r="YE22" s="218"/>
      <c r="YF22" s="218"/>
      <c r="YG22" s="218"/>
      <c r="YH22" s="218"/>
      <c r="YI22" s="218"/>
      <c r="YJ22" s="218"/>
      <c r="YK22" s="218"/>
      <c r="YL22" s="218"/>
      <c r="YM22" s="218"/>
      <c r="YN22" s="218"/>
      <c r="YO22" s="218"/>
      <c r="YP22" s="218"/>
      <c r="YQ22" s="218"/>
      <c r="YR22" s="218"/>
      <c r="YS22" s="218"/>
      <c r="YT22" s="218"/>
      <c r="YU22" s="218"/>
      <c r="YV22" s="218"/>
      <c r="YW22" s="218"/>
      <c r="YX22" s="218"/>
      <c r="YY22" s="218"/>
      <c r="YZ22" s="218"/>
      <c r="ZA22" s="218"/>
      <c r="ZB22" s="218"/>
      <c r="ZC22" s="218"/>
      <c r="ZD22" s="218"/>
      <c r="ZE22" s="218"/>
      <c r="ZF22" s="218"/>
      <c r="ZG22" s="218"/>
      <c r="ZH22" s="218"/>
      <c r="ZI22" s="218"/>
      <c r="ZJ22" s="218"/>
      <c r="ZK22" s="218"/>
      <c r="ZL22" s="218"/>
      <c r="ZM22" s="218"/>
      <c r="ZN22" s="218"/>
      <c r="ZO22" s="218"/>
      <c r="ZP22" s="218"/>
      <c r="ZQ22" s="218"/>
      <c r="ZR22" s="218"/>
      <c r="ZS22" s="218"/>
      <c r="ZT22" s="218"/>
      <c r="ZU22" s="218"/>
      <c r="ZV22" s="218"/>
      <c r="ZW22" s="218"/>
      <c r="ZX22" s="218"/>
      <c r="ZY22" s="218"/>
      <c r="ZZ22" s="218"/>
      <c r="AAA22" s="218"/>
      <c r="AAB22" s="218"/>
      <c r="AAC22" s="218"/>
      <c r="AAD22" s="218"/>
      <c r="AAE22" s="218"/>
      <c r="AAF22" s="218"/>
      <c r="AAG22" s="218"/>
      <c r="AAH22" s="218"/>
      <c r="AAI22" s="218"/>
      <c r="AAJ22" s="218"/>
      <c r="AAK22" s="218"/>
      <c r="AAL22" s="218"/>
      <c r="AAM22" s="218"/>
      <c r="AAN22" s="218"/>
      <c r="AAO22" s="218"/>
      <c r="AAP22" s="218"/>
      <c r="AAQ22" s="218"/>
      <c r="AAR22" s="218"/>
      <c r="AAS22" s="218"/>
      <c r="AAT22" s="218"/>
      <c r="AAU22" s="218"/>
      <c r="AAV22" s="218"/>
      <c r="AAW22" s="218"/>
      <c r="AAX22" s="218"/>
      <c r="AAY22" s="218"/>
      <c r="AAZ22" s="218"/>
      <c r="ABA22" s="218"/>
      <c r="ABB22" s="218"/>
      <c r="ABC22" s="218"/>
      <c r="ABD22" s="218"/>
      <c r="ABE22" s="218"/>
      <c r="ABF22" s="218"/>
      <c r="ABG22" s="218"/>
      <c r="ABH22" s="218"/>
      <c r="ABI22" s="218"/>
      <c r="ABJ22" s="218"/>
      <c r="ABK22" s="218"/>
      <c r="ABL22" s="218"/>
      <c r="ABM22" s="218"/>
      <c r="ABN22" s="218"/>
      <c r="ABO22" s="218"/>
      <c r="ABP22" s="218"/>
      <c r="ABQ22" s="218"/>
      <c r="ABR22" s="218"/>
      <c r="ABS22" s="218"/>
      <c r="ABT22" s="218"/>
      <c r="ABU22" s="218"/>
      <c r="ABV22" s="218"/>
      <c r="ABW22" s="218"/>
      <c r="ABX22" s="218"/>
      <c r="ABY22" s="218"/>
      <c r="ABZ22" s="218"/>
      <c r="ACA22" s="218"/>
      <c r="ACB22" s="218"/>
      <c r="ACC22" s="218"/>
      <c r="ACD22" s="218"/>
      <c r="ACE22" s="218"/>
      <c r="ACF22" s="218"/>
      <c r="ACG22" s="218"/>
      <c r="ACH22" s="218"/>
      <c r="ACI22" s="218"/>
      <c r="ACJ22" s="218"/>
      <c r="ACK22" s="218"/>
      <c r="ACL22" s="218"/>
      <c r="ACM22" s="218"/>
      <c r="ACN22" s="218"/>
      <c r="ACO22" s="218"/>
      <c r="ACP22" s="218"/>
      <c r="ACQ22" s="218"/>
      <c r="ACR22" s="218"/>
      <c r="ACS22" s="218"/>
      <c r="ACT22" s="218"/>
      <c r="ACU22" s="218"/>
      <c r="ACV22" s="218"/>
      <c r="ACW22" s="218"/>
      <c r="ACX22" s="218"/>
      <c r="ACY22" s="218"/>
      <c r="ACZ22" s="218"/>
      <c r="ADA22" s="218"/>
      <c r="ADB22" s="218"/>
      <c r="ADC22" s="218"/>
      <c r="ADD22" s="218"/>
      <c r="ADE22" s="218"/>
      <c r="ADF22" s="218"/>
      <c r="ADG22" s="218"/>
      <c r="ADH22" s="218"/>
      <c r="ADI22" s="218"/>
      <c r="ADJ22" s="218"/>
      <c r="ADK22" s="218"/>
      <c r="ADL22" s="218"/>
      <c r="ADM22" s="218"/>
      <c r="ADN22" s="218"/>
      <c r="ADO22" s="218"/>
      <c r="ADP22" s="218"/>
      <c r="ADQ22" s="218"/>
      <c r="ADR22" s="218"/>
      <c r="ADS22" s="218"/>
      <c r="ADT22" s="218"/>
      <c r="ADU22" s="218"/>
      <c r="ADV22" s="218"/>
      <c r="ADW22" s="218"/>
      <c r="ADX22" s="218"/>
      <c r="ADY22" s="218"/>
      <c r="ADZ22" s="218"/>
      <c r="AEA22" s="218"/>
      <c r="AEB22" s="218"/>
      <c r="AEC22" s="218"/>
      <c r="AED22" s="218"/>
      <c r="AEE22" s="218"/>
      <c r="AEF22" s="218"/>
      <c r="AEG22" s="218"/>
      <c r="AEH22" s="218"/>
      <c r="AEI22" s="218"/>
      <c r="AEJ22" s="218"/>
      <c r="AEK22" s="218"/>
      <c r="AEL22" s="218"/>
      <c r="AEM22" s="218"/>
      <c r="AEN22" s="218"/>
      <c r="AEO22" s="218"/>
      <c r="AEP22" s="218"/>
      <c r="AEQ22" s="218"/>
      <c r="AER22" s="218"/>
      <c r="AES22" s="218"/>
      <c r="AET22" s="218"/>
      <c r="AEU22" s="218"/>
      <c r="AEV22" s="218"/>
      <c r="AEW22" s="218"/>
      <c r="AEX22" s="218"/>
      <c r="AEY22" s="218"/>
      <c r="AEZ22" s="218"/>
      <c r="AFA22" s="218"/>
      <c r="AFB22" s="218"/>
      <c r="AFC22" s="218"/>
      <c r="AFD22" s="218"/>
      <c r="AFE22" s="218"/>
      <c r="AFF22" s="218"/>
      <c r="AFG22" s="218"/>
      <c r="AFH22" s="218"/>
      <c r="AFI22" s="218"/>
      <c r="AFJ22" s="218"/>
      <c r="AFK22" s="218"/>
      <c r="AFL22" s="218"/>
      <c r="AFM22" s="218"/>
      <c r="AFN22" s="218"/>
      <c r="AFO22" s="218"/>
      <c r="AFP22" s="218"/>
      <c r="AFQ22" s="218"/>
      <c r="AFR22" s="218"/>
      <c r="AFS22" s="218"/>
      <c r="AFT22" s="218"/>
      <c r="AFU22" s="218"/>
      <c r="AFV22" s="218"/>
      <c r="AFW22" s="218"/>
      <c r="AFX22" s="218"/>
      <c r="AFY22" s="218"/>
      <c r="AFZ22" s="218"/>
      <c r="AGA22" s="218"/>
      <c r="AGB22" s="218"/>
      <c r="AGC22" s="218"/>
      <c r="AGD22" s="218"/>
      <c r="AGE22" s="218"/>
      <c r="AGF22" s="218"/>
      <c r="AGG22" s="218"/>
      <c r="AGH22" s="218"/>
      <c r="AGI22" s="218"/>
      <c r="AGJ22" s="218"/>
      <c r="AGK22" s="218"/>
      <c r="AGL22" s="218"/>
      <c r="AGM22" s="218"/>
      <c r="AGN22" s="218"/>
      <c r="AGO22" s="218"/>
      <c r="AGP22" s="218"/>
      <c r="AGQ22" s="218"/>
      <c r="AGR22" s="218"/>
      <c r="AGS22" s="218"/>
      <c r="AGT22" s="218"/>
      <c r="AGU22" s="218"/>
      <c r="AGV22" s="218"/>
      <c r="AGW22" s="218"/>
      <c r="AGX22" s="218"/>
      <c r="AGY22" s="218"/>
      <c r="AGZ22" s="218"/>
      <c r="AHA22" s="218"/>
      <c r="AHB22" s="218"/>
      <c r="AHC22" s="218"/>
      <c r="AHD22" s="218"/>
      <c r="AHE22" s="218"/>
      <c r="AHF22" s="218"/>
      <c r="AHG22" s="218"/>
      <c r="AHH22" s="218"/>
      <c r="AHI22" s="218"/>
      <c r="AHJ22" s="218"/>
      <c r="AHK22" s="218"/>
      <c r="AHL22" s="218"/>
      <c r="AHM22" s="218"/>
      <c r="AHN22" s="218"/>
      <c r="AHO22" s="218"/>
      <c r="AHP22" s="218"/>
      <c r="AHQ22" s="218"/>
      <c r="AHR22" s="218"/>
      <c r="AHS22" s="218"/>
      <c r="AHT22" s="218"/>
      <c r="AHU22" s="218"/>
      <c r="AHV22" s="218"/>
      <c r="AHW22" s="218"/>
      <c r="AHX22" s="218"/>
      <c r="AHY22" s="218"/>
      <c r="AHZ22" s="218"/>
      <c r="AIA22" s="218"/>
      <c r="AIB22" s="218"/>
      <c r="AIC22" s="218"/>
      <c r="AID22" s="218"/>
      <c r="AIE22" s="218"/>
      <c r="AIF22" s="218"/>
      <c r="AIG22" s="218"/>
      <c r="AIH22" s="218"/>
      <c r="AII22" s="218"/>
      <c r="AIJ22" s="218"/>
      <c r="AIK22" s="218"/>
      <c r="AIL22" s="218"/>
      <c r="AIM22" s="218"/>
      <c r="AIN22" s="218"/>
      <c r="AIO22" s="218"/>
      <c r="AIP22" s="218"/>
      <c r="AIQ22" s="218"/>
      <c r="AIR22" s="218"/>
      <c r="AIS22" s="218"/>
      <c r="AIT22" s="218"/>
      <c r="AIU22" s="218"/>
      <c r="AIV22" s="218"/>
      <c r="AIW22" s="218"/>
      <c r="AIX22" s="218"/>
      <c r="AIY22" s="218"/>
      <c r="AIZ22" s="218"/>
      <c r="AJA22" s="218"/>
      <c r="AJB22" s="218"/>
      <c r="AJC22" s="218"/>
      <c r="AJD22" s="218"/>
      <c r="AJE22" s="218"/>
      <c r="AJF22" s="218"/>
      <c r="AJG22" s="218"/>
      <c r="AJH22" s="218"/>
      <c r="AJI22" s="218"/>
      <c r="AJJ22" s="218"/>
      <c r="AJK22" s="218"/>
      <c r="AJL22" s="218"/>
      <c r="AJM22" s="218"/>
      <c r="AJN22" s="218"/>
      <c r="AJO22" s="218"/>
      <c r="AJP22" s="218"/>
      <c r="AJQ22" s="218"/>
      <c r="AJR22" s="218"/>
      <c r="AJS22" s="218"/>
      <c r="AJT22" s="218"/>
      <c r="AJU22" s="218"/>
      <c r="AJV22" s="218"/>
      <c r="AJW22" s="218"/>
      <c r="AJX22" s="218"/>
      <c r="AJY22" s="218"/>
      <c r="AJZ22" s="218"/>
      <c r="AKA22" s="218"/>
      <c r="AKB22" s="218"/>
      <c r="AKC22" s="218"/>
      <c r="AKD22" s="218"/>
      <c r="AKE22" s="218"/>
      <c r="AKF22" s="218"/>
      <c r="AKG22" s="218"/>
      <c r="AKH22" s="218"/>
      <c r="AKI22" s="218"/>
      <c r="AKJ22" s="218"/>
      <c r="AKK22" s="218"/>
      <c r="AKL22" s="218"/>
      <c r="AKM22" s="218"/>
      <c r="AKN22" s="218"/>
      <c r="AKO22" s="218"/>
      <c r="AKP22" s="218"/>
      <c r="AKQ22" s="218"/>
      <c r="AKR22" s="218"/>
      <c r="AKS22" s="218"/>
      <c r="AKT22" s="218"/>
      <c r="AKU22" s="218"/>
      <c r="AKV22" s="218"/>
      <c r="AKW22" s="218"/>
      <c r="AKX22" s="218"/>
      <c r="AKY22" s="218"/>
      <c r="AKZ22" s="218"/>
      <c r="ALA22" s="218"/>
      <c r="ALB22" s="218"/>
      <c r="ALC22" s="218"/>
      <c r="ALD22" s="218"/>
      <c r="ALE22" s="218"/>
      <c r="ALF22" s="218"/>
      <c r="ALG22" s="218"/>
      <c r="ALH22" s="218"/>
      <c r="ALI22" s="218"/>
      <c r="ALJ22" s="218"/>
      <c r="ALK22" s="218"/>
      <c r="ALL22" s="218"/>
      <c r="ALM22" s="218"/>
      <c r="ALN22" s="218"/>
      <c r="ALO22" s="218"/>
      <c r="ALP22" s="218"/>
      <c r="ALQ22" s="218"/>
      <c r="ALR22" s="218"/>
      <c r="ALS22" s="218"/>
      <c r="ALT22" s="218"/>
      <c r="ALU22" s="218"/>
      <c r="ALV22" s="218"/>
      <c r="ALW22" s="218"/>
      <c r="ALX22" s="218"/>
      <c r="ALY22" s="218"/>
      <c r="ALZ22" s="218"/>
      <c r="AMA22" s="218"/>
      <c r="AMB22" s="218"/>
      <c r="AMC22" s="218"/>
      <c r="AMD22" s="218"/>
      <c r="AME22" s="218"/>
      <c r="AMF22" s="218"/>
      <c r="AMG22" s="218"/>
      <c r="AMH22" s="218"/>
      <c r="AMI22" s="218"/>
      <c r="AMJ22" s="218"/>
      <c r="AMK22" s="218"/>
      <c r="AML22" s="218"/>
      <c r="AMM22" s="218"/>
      <c r="AMN22" s="218"/>
      <c r="AMO22" s="218"/>
      <c r="AMP22" s="218"/>
      <c r="AMQ22" s="218"/>
      <c r="AMR22" s="218"/>
      <c r="AMS22" s="218"/>
      <c r="AMT22" s="218"/>
      <c r="AMU22" s="218"/>
      <c r="AMV22" s="218"/>
      <c r="AMW22" s="218"/>
      <c r="AMX22" s="218"/>
      <c r="AMY22" s="218"/>
      <c r="AMZ22" s="218"/>
      <c r="ANA22" s="218"/>
      <c r="ANB22" s="218"/>
      <c r="ANC22" s="218"/>
      <c r="AND22" s="218"/>
      <c r="ANE22" s="218"/>
      <c r="ANF22" s="218"/>
      <c r="ANG22" s="218"/>
      <c r="ANH22" s="218"/>
      <c r="ANI22" s="218"/>
      <c r="ANJ22" s="218"/>
      <c r="ANK22" s="218"/>
      <c r="ANL22" s="218"/>
      <c r="ANM22" s="218"/>
      <c r="ANN22" s="218"/>
      <c r="ANO22" s="218"/>
      <c r="ANP22" s="218"/>
      <c r="ANQ22" s="218"/>
      <c r="ANR22" s="218"/>
      <c r="ANS22" s="218"/>
      <c r="ANT22" s="218"/>
      <c r="ANU22" s="218"/>
      <c r="ANV22" s="218"/>
      <c r="ANW22" s="218"/>
      <c r="ANX22" s="218"/>
      <c r="ANY22" s="218"/>
      <c r="ANZ22" s="218"/>
      <c r="AOA22" s="218"/>
      <c r="AOB22" s="218"/>
      <c r="AOC22" s="218"/>
      <c r="AOD22" s="218"/>
      <c r="AOE22" s="218"/>
      <c r="AOF22" s="218"/>
      <c r="AOG22" s="218"/>
      <c r="AOH22" s="218"/>
      <c r="AOI22" s="218"/>
      <c r="AOJ22" s="218"/>
      <c r="AOK22" s="218"/>
      <c r="AOL22" s="218"/>
      <c r="AOM22" s="218"/>
      <c r="AON22" s="218"/>
      <c r="AOO22" s="218"/>
      <c r="AOP22" s="218"/>
      <c r="AOQ22" s="218"/>
      <c r="AOR22" s="218"/>
      <c r="AOS22" s="218"/>
      <c r="AOT22" s="218"/>
      <c r="AOU22" s="218"/>
      <c r="AOV22" s="218"/>
      <c r="AOW22" s="218"/>
      <c r="AOX22" s="218"/>
      <c r="AOY22" s="218"/>
      <c r="AOZ22" s="218"/>
      <c r="APA22" s="218"/>
      <c r="APB22" s="218"/>
      <c r="APC22" s="218"/>
      <c r="APD22" s="218"/>
      <c r="APE22" s="218"/>
      <c r="APF22" s="218"/>
      <c r="APG22" s="218"/>
      <c r="APH22" s="218"/>
      <c r="API22" s="218"/>
      <c r="APJ22" s="218"/>
      <c r="APK22" s="218"/>
      <c r="APL22" s="218"/>
      <c r="APM22" s="218"/>
      <c r="APN22" s="218"/>
      <c r="APO22" s="218"/>
      <c r="APP22" s="218"/>
      <c r="APQ22" s="218"/>
      <c r="APR22" s="218"/>
      <c r="APS22" s="218"/>
      <c r="APT22" s="218"/>
      <c r="APU22" s="218"/>
      <c r="APV22" s="218"/>
      <c r="APW22" s="218"/>
      <c r="APX22" s="218"/>
      <c r="APY22" s="218"/>
      <c r="APZ22" s="218"/>
      <c r="AQA22" s="218"/>
      <c r="AQB22" s="218"/>
      <c r="AQC22" s="218"/>
      <c r="AQD22" s="218"/>
      <c r="AQE22" s="218"/>
      <c r="AQF22" s="218"/>
      <c r="AQG22" s="218"/>
      <c r="AQH22" s="218"/>
      <c r="AQI22" s="218"/>
      <c r="AQJ22" s="218"/>
      <c r="AQK22" s="218"/>
      <c r="AQL22" s="218"/>
      <c r="AQM22" s="218"/>
      <c r="AQN22" s="218"/>
      <c r="AQO22" s="218"/>
      <c r="AQP22" s="218"/>
      <c r="AQQ22" s="218"/>
      <c r="AQR22" s="218"/>
      <c r="AQS22" s="218"/>
      <c r="AQT22" s="218"/>
      <c r="AQU22" s="218"/>
      <c r="AQV22" s="218"/>
      <c r="AQW22" s="218"/>
      <c r="AQX22" s="218"/>
      <c r="AQY22" s="218"/>
      <c r="AQZ22" s="218"/>
      <c r="ARA22" s="218"/>
      <c r="ARB22" s="218"/>
      <c r="ARC22" s="218"/>
      <c r="ARD22" s="218"/>
      <c r="ARE22" s="218"/>
      <c r="ARF22" s="218"/>
      <c r="ARG22" s="218"/>
      <c r="ARH22" s="218"/>
      <c r="ARI22" s="218"/>
      <c r="ARJ22" s="218"/>
      <c r="ARK22" s="218"/>
      <c r="ARL22" s="218"/>
      <c r="ARM22" s="218"/>
      <c r="ARN22" s="218"/>
      <c r="ARO22" s="218"/>
      <c r="ARP22" s="218"/>
      <c r="ARQ22" s="218"/>
      <c r="ARR22" s="218"/>
      <c r="ARS22" s="218"/>
      <c r="ART22" s="218"/>
      <c r="ARU22" s="218"/>
      <c r="ARV22" s="218"/>
      <c r="ARW22" s="218"/>
      <c r="ARX22" s="218"/>
      <c r="ARY22" s="218"/>
      <c r="ARZ22" s="218"/>
      <c r="ASA22" s="218"/>
      <c r="ASB22" s="218"/>
      <c r="ASC22" s="218"/>
      <c r="ASD22" s="218"/>
      <c r="ASE22" s="218"/>
      <c r="ASF22" s="218"/>
      <c r="ASG22" s="218"/>
      <c r="ASH22" s="218"/>
      <c r="ASI22" s="218"/>
      <c r="ASJ22" s="218"/>
      <c r="ASK22" s="218"/>
      <c r="ASL22" s="218"/>
      <c r="ASM22" s="218"/>
      <c r="ASN22" s="218"/>
      <c r="ASO22" s="218"/>
      <c r="ASP22" s="218"/>
      <c r="ASQ22" s="218"/>
      <c r="ASR22" s="218"/>
      <c r="ASS22" s="218"/>
      <c r="AST22" s="218"/>
      <c r="ASU22" s="218"/>
      <c r="ASV22" s="218"/>
      <c r="ASW22" s="218"/>
      <c r="ASX22" s="218"/>
      <c r="ASY22" s="218"/>
      <c r="ASZ22" s="218"/>
      <c r="ATA22" s="218"/>
      <c r="ATB22" s="218"/>
      <c r="ATC22" s="218"/>
      <c r="ATD22" s="218"/>
      <c r="ATE22" s="218"/>
      <c r="ATF22" s="218"/>
      <c r="ATG22" s="218"/>
      <c r="ATH22" s="218"/>
      <c r="ATI22" s="218"/>
      <c r="ATJ22" s="218"/>
      <c r="ATK22" s="218"/>
      <c r="ATL22" s="218"/>
      <c r="ATM22" s="218"/>
      <c r="ATN22" s="218"/>
      <c r="ATO22" s="218"/>
      <c r="ATP22" s="218"/>
      <c r="ATQ22" s="218"/>
      <c r="ATR22" s="218"/>
      <c r="ATS22" s="218"/>
      <c r="ATT22" s="218"/>
      <c r="ATU22" s="218"/>
      <c r="ATV22" s="218"/>
      <c r="ATW22" s="218"/>
      <c r="ATX22" s="218"/>
      <c r="ATY22" s="218"/>
      <c r="ATZ22" s="218"/>
      <c r="AUA22" s="218"/>
      <c r="AUB22" s="218"/>
      <c r="AUC22" s="218"/>
      <c r="AUD22" s="218"/>
      <c r="AUE22" s="218"/>
      <c r="AUF22" s="218"/>
      <c r="AUG22" s="218"/>
      <c r="AUH22" s="218"/>
      <c r="AUI22" s="218"/>
      <c r="AUJ22" s="218"/>
      <c r="AUK22" s="218"/>
      <c r="AUL22" s="218"/>
      <c r="AUM22" s="218"/>
      <c r="AUN22" s="218"/>
      <c r="AUO22" s="218"/>
      <c r="AUP22" s="218"/>
      <c r="AUQ22" s="218"/>
      <c r="AUR22" s="218"/>
      <c r="AUS22" s="218"/>
      <c r="AUT22" s="218"/>
      <c r="AUU22" s="218"/>
      <c r="AUV22" s="218"/>
      <c r="AUW22" s="218"/>
      <c r="AUX22" s="218"/>
      <c r="AUY22" s="218"/>
      <c r="AUZ22" s="218"/>
      <c r="AVA22" s="218"/>
      <c r="AVB22" s="218"/>
      <c r="AVC22" s="218"/>
      <c r="AVD22" s="218"/>
      <c r="AVE22" s="218"/>
      <c r="AVF22" s="218"/>
      <c r="AVG22" s="218"/>
      <c r="AVH22" s="218"/>
      <c r="AVI22" s="218"/>
      <c r="AVJ22" s="218"/>
      <c r="AVK22" s="218"/>
      <c r="AVL22" s="218"/>
      <c r="AVM22" s="218"/>
      <c r="AVN22" s="218"/>
      <c r="AVO22" s="218"/>
      <c r="AVP22" s="218"/>
      <c r="AVQ22" s="218"/>
      <c r="AVR22" s="218"/>
      <c r="AVS22" s="218"/>
      <c r="AVT22" s="218"/>
      <c r="AVU22" s="218"/>
      <c r="AVV22" s="218"/>
      <c r="AVW22" s="218"/>
      <c r="AVX22" s="218"/>
      <c r="AVY22" s="218"/>
      <c r="AVZ22" s="218"/>
      <c r="AWA22" s="218"/>
      <c r="AWB22" s="218"/>
      <c r="AWC22" s="218"/>
      <c r="AWD22" s="218"/>
      <c r="AWE22" s="218"/>
      <c r="AWF22" s="218"/>
      <c r="AWG22" s="218"/>
      <c r="AWH22" s="218"/>
      <c r="AWI22" s="218"/>
      <c r="AWJ22" s="218"/>
      <c r="AWK22" s="218"/>
      <c r="AWL22" s="218"/>
      <c r="AWM22" s="218"/>
      <c r="AWN22" s="218"/>
      <c r="AWO22" s="218"/>
      <c r="AWP22" s="218"/>
      <c r="AWQ22" s="218"/>
      <c r="AWR22" s="218"/>
      <c r="AWS22" s="218"/>
      <c r="AWT22" s="218"/>
      <c r="AWU22" s="218"/>
      <c r="AWV22" s="218"/>
      <c r="AWW22" s="218"/>
      <c r="AWX22" s="218"/>
      <c r="AWY22" s="218"/>
      <c r="AWZ22" s="218"/>
      <c r="AXA22" s="218"/>
      <c r="AXB22" s="218"/>
      <c r="AXC22" s="218"/>
      <c r="AXD22" s="218"/>
      <c r="AXE22" s="218"/>
      <c r="AXF22" s="218"/>
      <c r="AXG22" s="218"/>
      <c r="AXH22" s="218"/>
      <c r="AXI22" s="218"/>
      <c r="AXJ22" s="218"/>
      <c r="AXK22" s="218"/>
      <c r="AXL22" s="218"/>
      <c r="AXM22" s="218"/>
      <c r="AXN22" s="218"/>
      <c r="AXO22" s="218"/>
      <c r="AXP22" s="218"/>
      <c r="AXQ22" s="218"/>
      <c r="AXR22" s="218"/>
      <c r="AXS22" s="218"/>
      <c r="AXT22" s="218"/>
      <c r="AXU22" s="218"/>
      <c r="AXV22" s="218"/>
      <c r="AXW22" s="218"/>
      <c r="AXX22" s="218"/>
      <c r="AXY22" s="218"/>
      <c r="AXZ22" s="218"/>
      <c r="AYA22" s="218"/>
      <c r="AYB22" s="218"/>
      <c r="AYC22" s="218"/>
      <c r="AYD22" s="218"/>
      <c r="AYE22" s="218"/>
      <c r="AYF22" s="218"/>
      <c r="AYG22" s="218"/>
      <c r="AYH22" s="218"/>
      <c r="AYI22" s="218"/>
      <c r="AYJ22" s="218"/>
      <c r="AYK22" s="218"/>
      <c r="AYL22" s="218"/>
      <c r="AYM22" s="218"/>
      <c r="AYN22" s="218"/>
      <c r="AYO22" s="218"/>
      <c r="AYP22" s="218"/>
      <c r="AYQ22" s="218"/>
      <c r="AYR22" s="218"/>
      <c r="AYS22" s="218"/>
      <c r="AYT22" s="218"/>
      <c r="AYU22" s="218"/>
      <c r="AYV22" s="218"/>
      <c r="AYW22" s="218"/>
      <c r="AYX22" s="218"/>
      <c r="AYY22" s="218"/>
      <c r="AYZ22" s="218"/>
      <c r="AZA22" s="218"/>
      <c r="AZB22" s="218"/>
      <c r="AZC22" s="218"/>
      <c r="AZD22" s="218"/>
      <c r="AZE22" s="218"/>
      <c r="AZF22" s="218"/>
      <c r="AZG22" s="218"/>
      <c r="AZH22" s="218"/>
      <c r="AZI22" s="218"/>
      <c r="AZJ22" s="218"/>
      <c r="AZK22" s="218"/>
      <c r="AZL22" s="218"/>
      <c r="AZM22" s="218"/>
      <c r="AZN22" s="218"/>
      <c r="AZO22" s="218"/>
      <c r="AZP22" s="218"/>
      <c r="AZQ22" s="218"/>
      <c r="AZR22" s="218"/>
      <c r="AZS22" s="218"/>
      <c r="AZT22" s="218"/>
      <c r="AZU22" s="218"/>
      <c r="AZV22" s="218"/>
      <c r="AZW22" s="218"/>
      <c r="AZX22" s="218"/>
      <c r="AZY22" s="218"/>
      <c r="AZZ22" s="218"/>
      <c r="BAA22" s="218"/>
      <c r="BAB22" s="218"/>
      <c r="BAC22" s="218"/>
      <c r="BAD22" s="218"/>
      <c r="BAE22" s="218"/>
      <c r="BAF22" s="218"/>
      <c r="BAG22" s="218"/>
      <c r="BAH22" s="218"/>
      <c r="BAI22" s="218"/>
      <c r="BAJ22" s="218"/>
      <c r="BAK22" s="218"/>
      <c r="BAL22" s="218"/>
      <c r="BAM22" s="218"/>
      <c r="BAN22" s="218"/>
      <c r="BAO22" s="218"/>
      <c r="BAP22" s="218"/>
      <c r="BAQ22" s="218"/>
      <c r="BAR22" s="218"/>
      <c r="BAS22" s="218"/>
      <c r="BAT22" s="218"/>
      <c r="BAU22" s="218"/>
      <c r="BAV22" s="218"/>
      <c r="BAW22" s="218"/>
      <c r="BAX22" s="218"/>
      <c r="BAY22" s="218"/>
      <c r="BAZ22" s="218"/>
      <c r="BBA22" s="218"/>
      <c r="BBB22" s="218"/>
      <c r="BBC22" s="218"/>
      <c r="BBD22" s="218"/>
      <c r="BBE22" s="218"/>
      <c r="BBF22" s="218"/>
      <c r="BBG22" s="218"/>
      <c r="BBH22" s="218"/>
      <c r="BBI22" s="218"/>
      <c r="BBJ22" s="218"/>
      <c r="BBK22" s="218"/>
      <c r="BBL22" s="218"/>
      <c r="BBM22" s="218"/>
      <c r="BBN22" s="218"/>
      <c r="BBO22" s="218"/>
      <c r="BBP22" s="218"/>
      <c r="BBQ22" s="218"/>
      <c r="BBR22" s="218"/>
      <c r="BBS22" s="218"/>
      <c r="BBT22" s="218"/>
      <c r="BBU22" s="218"/>
      <c r="BBV22" s="218"/>
      <c r="BBW22" s="218"/>
      <c r="BBX22" s="218"/>
      <c r="BBY22" s="218"/>
      <c r="BBZ22" s="218"/>
      <c r="BCA22" s="218"/>
      <c r="BCB22" s="218"/>
      <c r="BCC22" s="218"/>
      <c r="BCD22" s="218"/>
      <c r="BCE22" s="218"/>
      <c r="BCF22" s="218"/>
      <c r="BCG22" s="218"/>
      <c r="BCH22" s="218"/>
      <c r="BCI22" s="218"/>
      <c r="BCJ22" s="218"/>
      <c r="BCK22" s="218"/>
      <c r="BCL22" s="218"/>
      <c r="BCM22" s="218"/>
      <c r="BCN22" s="218"/>
      <c r="BCO22" s="218"/>
      <c r="BCP22" s="218"/>
      <c r="BCQ22" s="218"/>
      <c r="BCR22" s="218"/>
      <c r="BCS22" s="218"/>
      <c r="BCT22" s="218"/>
      <c r="BCU22" s="218"/>
      <c r="BCV22" s="218"/>
      <c r="BCW22" s="218"/>
      <c r="BCX22" s="218"/>
      <c r="BCY22" s="218"/>
      <c r="BCZ22" s="218"/>
      <c r="BDA22" s="218"/>
      <c r="BDB22" s="218"/>
      <c r="BDC22" s="218"/>
      <c r="BDD22" s="218"/>
      <c r="BDE22" s="218"/>
      <c r="BDF22" s="218"/>
      <c r="BDG22" s="218"/>
      <c r="BDH22" s="218"/>
      <c r="BDI22" s="218"/>
      <c r="BDJ22" s="218"/>
      <c r="BDK22" s="218"/>
      <c r="BDL22" s="218"/>
      <c r="BDM22" s="218"/>
      <c r="BDN22" s="218"/>
      <c r="BDO22" s="218"/>
      <c r="BDP22" s="218"/>
      <c r="BDQ22" s="218"/>
      <c r="BDR22" s="218"/>
      <c r="BDS22" s="218"/>
      <c r="BDT22" s="218"/>
      <c r="BDU22" s="218"/>
    </row>
    <row r="23" spans="1:1477" s="73" customFormat="1">
      <c r="B23" s="71" t="s">
        <v>0</v>
      </c>
      <c r="C23" s="71" t="s">
        <v>279</v>
      </c>
      <c r="D23" s="71" t="s">
        <v>280</v>
      </c>
      <c r="E23" s="72">
        <v>42641</v>
      </c>
      <c r="F23" s="71" t="s">
        <v>469</v>
      </c>
      <c r="G23" s="71" t="s">
        <v>471</v>
      </c>
      <c r="H23" s="221">
        <v>1</v>
      </c>
      <c r="I23" s="73">
        <v>0</v>
      </c>
      <c r="J23" s="73">
        <v>90</v>
      </c>
      <c r="K23" s="73">
        <v>93</v>
      </c>
      <c r="L23" s="73">
        <v>86</v>
      </c>
      <c r="M23" s="219">
        <f t="shared" si="15"/>
        <v>0.92222222222222228</v>
      </c>
      <c r="N23" s="73">
        <f t="shared" si="16"/>
        <v>1</v>
      </c>
      <c r="O23" s="73">
        <v>7</v>
      </c>
      <c r="P23" s="73">
        <v>0</v>
      </c>
      <c r="Q23" s="73">
        <v>0</v>
      </c>
      <c r="R23" s="73">
        <v>3</v>
      </c>
      <c r="S23" s="73">
        <v>0</v>
      </c>
      <c r="T23" s="225">
        <v>1424722</v>
      </c>
      <c r="U23" s="225">
        <v>50000</v>
      </c>
      <c r="V23" s="225">
        <v>1374722</v>
      </c>
      <c r="W23" s="225">
        <v>1424722</v>
      </c>
      <c r="X23" s="225">
        <v>1389257</v>
      </c>
      <c r="Y23" s="225">
        <v>0</v>
      </c>
      <c r="Z23" s="225">
        <v>0</v>
      </c>
      <c r="AA23" s="225">
        <v>0</v>
      </c>
      <c r="AB23" s="225">
        <v>1389257</v>
      </c>
      <c r="AC23" s="225">
        <v>1391632</v>
      </c>
      <c r="AD23" s="219">
        <f t="shared" si="17"/>
        <v>1.0123006687897627</v>
      </c>
      <c r="AE23" s="73">
        <f t="shared" si="18"/>
        <v>1</v>
      </c>
      <c r="AF23" s="225">
        <v>2374</v>
      </c>
      <c r="AG23" s="225">
        <v>0</v>
      </c>
      <c r="AH23" s="73">
        <v>3</v>
      </c>
      <c r="AI23" s="73">
        <v>0</v>
      </c>
      <c r="AJ23" s="73">
        <v>0</v>
      </c>
      <c r="AK23" s="73">
        <v>0</v>
      </c>
      <c r="AL23" s="95">
        <v>547</v>
      </c>
      <c r="AM23" s="95">
        <v>0</v>
      </c>
      <c r="AN23" s="73">
        <v>0</v>
      </c>
      <c r="AO23" s="73">
        <v>0</v>
      </c>
      <c r="AP23" s="95">
        <v>405</v>
      </c>
      <c r="AQ23" s="95">
        <v>0</v>
      </c>
      <c r="AR23" s="73">
        <v>0</v>
      </c>
      <c r="AS23" s="73">
        <v>0</v>
      </c>
      <c r="AT23" s="95">
        <v>0</v>
      </c>
      <c r="AU23" s="95">
        <v>0</v>
      </c>
      <c r="AV23" s="73">
        <v>0</v>
      </c>
      <c r="AW23" s="73">
        <v>0</v>
      </c>
      <c r="AX23" s="95">
        <v>0</v>
      </c>
      <c r="AY23" s="95">
        <v>0</v>
      </c>
      <c r="AZ23" s="73">
        <v>0</v>
      </c>
      <c r="BA23" s="73">
        <v>0</v>
      </c>
      <c r="BB23" s="95">
        <v>0</v>
      </c>
      <c r="BC23" s="95">
        <v>0</v>
      </c>
      <c r="BD23" s="73">
        <v>0</v>
      </c>
      <c r="BE23" s="73">
        <v>0</v>
      </c>
      <c r="BF23" s="95">
        <v>0</v>
      </c>
      <c r="BG23" s="95">
        <v>0</v>
      </c>
      <c r="BH23" s="73">
        <v>0</v>
      </c>
      <c r="BI23" s="73">
        <v>0</v>
      </c>
      <c r="BJ23" s="95">
        <v>0</v>
      </c>
      <c r="BK23" s="95">
        <v>0</v>
      </c>
      <c r="BL23" s="73">
        <v>0</v>
      </c>
      <c r="BM23" s="73">
        <v>0</v>
      </c>
      <c r="BN23" s="95">
        <v>0</v>
      </c>
      <c r="BO23" s="95">
        <v>0</v>
      </c>
      <c r="BP23" s="73">
        <v>0</v>
      </c>
      <c r="BQ23" s="73">
        <v>0</v>
      </c>
      <c r="BR23" s="95">
        <v>0</v>
      </c>
      <c r="BS23" s="95">
        <v>0</v>
      </c>
      <c r="BT23" s="73">
        <v>0</v>
      </c>
      <c r="BU23" s="73">
        <v>0</v>
      </c>
      <c r="BV23" s="95">
        <v>0</v>
      </c>
      <c r="BW23" s="95">
        <v>0</v>
      </c>
      <c r="BX23" s="73">
        <v>0</v>
      </c>
      <c r="BY23" s="73">
        <v>0</v>
      </c>
      <c r="BZ23" s="95">
        <v>0</v>
      </c>
      <c r="CA23" s="95">
        <v>0</v>
      </c>
      <c r="CB23" s="73">
        <v>0</v>
      </c>
      <c r="CC23" s="73">
        <v>0</v>
      </c>
      <c r="CD23" s="95">
        <v>0</v>
      </c>
      <c r="CE23" s="95">
        <v>0</v>
      </c>
      <c r="CF23" s="73">
        <v>0</v>
      </c>
      <c r="CG23" s="73">
        <v>0</v>
      </c>
      <c r="CH23" s="95">
        <v>0</v>
      </c>
      <c r="CI23" s="95">
        <v>0</v>
      </c>
      <c r="CJ23" s="73">
        <v>0</v>
      </c>
      <c r="CK23" s="73">
        <v>0</v>
      </c>
      <c r="CL23" s="95">
        <v>952</v>
      </c>
      <c r="CM23" s="95">
        <v>0</v>
      </c>
      <c r="CN23" s="71" t="s">
        <v>365</v>
      </c>
      <c r="CO23" s="71" t="s">
        <v>366</v>
      </c>
      <c r="CP23" s="71" t="s">
        <v>328</v>
      </c>
      <c r="CQ23" s="71" t="s">
        <v>328</v>
      </c>
      <c r="CR23" s="71" t="s">
        <v>328</v>
      </c>
      <c r="CS23" s="71" t="s">
        <v>328</v>
      </c>
      <c r="CT23" s="72">
        <v>42928</v>
      </c>
      <c r="CU23" s="71" t="s">
        <v>469</v>
      </c>
      <c r="CV23" s="71" t="s">
        <v>470</v>
      </c>
      <c r="CW23" s="72" t="s">
        <v>187</v>
      </c>
      <c r="CX23" s="72">
        <v>42837</v>
      </c>
      <c r="CY23" s="71" t="s">
        <v>467</v>
      </c>
      <c r="CZ23" s="71" t="s">
        <v>471</v>
      </c>
      <c r="DA23" s="71" t="s">
        <v>482</v>
      </c>
      <c r="DB23" s="96">
        <v>1869641.02</v>
      </c>
      <c r="DC23" s="71"/>
      <c r="DD23" s="71"/>
      <c r="DE23" s="218"/>
      <c r="DF23" s="218"/>
      <c r="DG23" s="218"/>
      <c r="DH23" s="218"/>
      <c r="DI23" s="218"/>
      <c r="DJ23" s="218"/>
      <c r="DK23" s="218"/>
      <c r="DL23" s="218"/>
      <c r="DM23" s="218"/>
      <c r="DN23" s="218"/>
      <c r="DO23" s="218"/>
      <c r="DP23" s="218"/>
      <c r="DQ23" s="218"/>
      <c r="DR23" s="218"/>
      <c r="DS23" s="218"/>
      <c r="DT23" s="218"/>
      <c r="DU23" s="218"/>
      <c r="DV23" s="218"/>
      <c r="DW23" s="218"/>
      <c r="DX23" s="218"/>
      <c r="DY23" s="218"/>
      <c r="DZ23" s="218"/>
      <c r="EA23" s="218"/>
      <c r="EB23" s="218"/>
      <c r="EC23" s="218"/>
      <c r="ED23" s="218"/>
      <c r="EE23" s="218"/>
      <c r="EF23" s="218"/>
      <c r="EG23" s="218"/>
      <c r="EH23" s="218"/>
      <c r="EI23" s="218"/>
      <c r="EJ23" s="218"/>
      <c r="EK23" s="218"/>
      <c r="EL23" s="218"/>
      <c r="EM23" s="218"/>
      <c r="EN23" s="218"/>
      <c r="EO23" s="218"/>
      <c r="EP23" s="218"/>
      <c r="EQ23" s="218"/>
      <c r="ER23" s="218"/>
      <c r="ES23" s="218"/>
      <c r="ET23" s="218"/>
      <c r="EU23" s="218"/>
      <c r="EV23" s="218"/>
      <c r="EW23" s="218"/>
      <c r="EX23" s="218"/>
      <c r="EY23" s="218"/>
      <c r="EZ23" s="218"/>
      <c r="FA23" s="218"/>
      <c r="FB23" s="218"/>
      <c r="FC23" s="218"/>
      <c r="FD23" s="218"/>
      <c r="FE23" s="218"/>
      <c r="FF23" s="218"/>
      <c r="FG23" s="218"/>
      <c r="FH23" s="218"/>
      <c r="FI23" s="218"/>
      <c r="FJ23" s="218"/>
      <c r="FK23" s="218"/>
      <c r="FL23" s="218"/>
      <c r="FM23" s="218"/>
      <c r="FN23" s="218"/>
      <c r="FO23" s="218"/>
      <c r="FP23" s="218"/>
      <c r="FQ23" s="218"/>
      <c r="FR23" s="218"/>
      <c r="FS23" s="218"/>
      <c r="FT23" s="218"/>
      <c r="FU23" s="218"/>
      <c r="FV23" s="218"/>
      <c r="FW23" s="218"/>
      <c r="FX23" s="218"/>
      <c r="FY23" s="218"/>
      <c r="FZ23" s="218"/>
      <c r="GA23" s="218"/>
      <c r="GB23" s="218"/>
      <c r="GC23" s="218"/>
      <c r="GD23" s="218"/>
      <c r="GE23" s="218"/>
      <c r="GF23" s="218"/>
      <c r="GG23" s="218"/>
      <c r="GH23" s="218"/>
      <c r="GI23" s="218"/>
      <c r="GJ23" s="218"/>
      <c r="GK23" s="218"/>
      <c r="GL23" s="218"/>
      <c r="GM23" s="218"/>
      <c r="GN23" s="218"/>
      <c r="GO23" s="218"/>
      <c r="GP23" s="218"/>
      <c r="GQ23" s="218"/>
      <c r="GR23" s="218"/>
      <c r="GS23" s="218"/>
      <c r="GT23" s="218"/>
      <c r="GU23" s="218"/>
      <c r="GV23" s="218"/>
      <c r="GW23" s="218"/>
      <c r="GX23" s="218"/>
      <c r="GY23" s="218"/>
      <c r="GZ23" s="218"/>
      <c r="HA23" s="218"/>
      <c r="HB23" s="218"/>
      <c r="HC23" s="218"/>
      <c r="HD23" s="218"/>
      <c r="HE23" s="218"/>
      <c r="HF23" s="218"/>
      <c r="HG23" s="218"/>
      <c r="HH23" s="218"/>
      <c r="HI23" s="218"/>
      <c r="HJ23" s="218"/>
      <c r="HK23" s="218"/>
      <c r="HL23" s="218"/>
      <c r="HM23" s="218"/>
      <c r="HN23" s="218"/>
      <c r="HO23" s="218"/>
      <c r="HP23" s="218"/>
      <c r="HQ23" s="218"/>
      <c r="HR23" s="218"/>
      <c r="HS23" s="218"/>
      <c r="HT23" s="218"/>
      <c r="HU23" s="218"/>
      <c r="HV23" s="218"/>
      <c r="HW23" s="218"/>
      <c r="HX23" s="218"/>
      <c r="HY23" s="218"/>
      <c r="HZ23" s="218"/>
      <c r="IA23" s="218"/>
      <c r="IB23" s="218"/>
      <c r="IC23" s="218"/>
      <c r="ID23" s="218"/>
      <c r="IE23" s="218"/>
      <c r="IF23" s="218"/>
      <c r="IG23" s="218"/>
      <c r="IH23" s="218"/>
      <c r="II23" s="218"/>
      <c r="IJ23" s="218"/>
      <c r="IK23" s="218"/>
      <c r="IL23" s="218"/>
      <c r="IM23" s="218"/>
      <c r="IN23" s="218"/>
      <c r="IO23" s="218"/>
      <c r="IP23" s="218"/>
      <c r="IQ23" s="218"/>
      <c r="IR23" s="218"/>
      <c r="IS23" s="218"/>
      <c r="IT23" s="218"/>
      <c r="IU23" s="218"/>
      <c r="IV23" s="218"/>
      <c r="IW23" s="218"/>
      <c r="IX23" s="218"/>
      <c r="IY23" s="218"/>
      <c r="IZ23" s="218"/>
      <c r="JA23" s="218"/>
      <c r="JB23" s="218"/>
      <c r="JC23" s="218"/>
      <c r="JD23" s="218"/>
      <c r="JE23" s="218"/>
      <c r="JF23" s="218"/>
      <c r="JG23" s="218"/>
      <c r="JH23" s="218"/>
      <c r="JI23" s="218"/>
      <c r="JJ23" s="218"/>
      <c r="JK23" s="218"/>
      <c r="JL23" s="218"/>
      <c r="JM23" s="218"/>
      <c r="JN23" s="218"/>
      <c r="JO23" s="218"/>
      <c r="JP23" s="218"/>
      <c r="JQ23" s="218"/>
      <c r="JR23" s="218"/>
      <c r="JS23" s="218"/>
      <c r="JT23" s="218"/>
      <c r="JU23" s="218"/>
      <c r="JV23" s="218"/>
      <c r="JW23" s="218"/>
      <c r="JX23" s="218"/>
      <c r="JY23" s="218"/>
      <c r="JZ23" s="218"/>
      <c r="KA23" s="218"/>
      <c r="KB23" s="218"/>
      <c r="KC23" s="218"/>
      <c r="KD23" s="218"/>
      <c r="KE23" s="218"/>
      <c r="KF23" s="218"/>
      <c r="KG23" s="218"/>
      <c r="KH23" s="218"/>
      <c r="KI23" s="218"/>
      <c r="KJ23" s="218"/>
      <c r="KK23" s="218"/>
      <c r="KL23" s="218"/>
      <c r="KM23" s="218"/>
      <c r="KN23" s="218"/>
      <c r="KO23" s="218"/>
      <c r="KP23" s="218"/>
      <c r="KQ23" s="218"/>
      <c r="KR23" s="218"/>
      <c r="KS23" s="218"/>
      <c r="KT23" s="218"/>
      <c r="KU23" s="218"/>
      <c r="KV23" s="218"/>
      <c r="KW23" s="218"/>
      <c r="KX23" s="218"/>
      <c r="KY23" s="218"/>
      <c r="KZ23" s="218"/>
      <c r="LA23" s="218"/>
      <c r="LB23" s="218"/>
      <c r="LC23" s="218"/>
      <c r="LD23" s="218"/>
      <c r="LE23" s="218"/>
      <c r="LF23" s="218"/>
      <c r="LG23" s="218"/>
      <c r="LH23" s="218"/>
      <c r="LI23" s="218"/>
      <c r="LJ23" s="218"/>
      <c r="LK23" s="218"/>
      <c r="LL23" s="218"/>
      <c r="LM23" s="218"/>
      <c r="LN23" s="218"/>
      <c r="LO23" s="218"/>
      <c r="LP23" s="218"/>
      <c r="LQ23" s="218"/>
      <c r="LR23" s="218"/>
      <c r="LS23" s="218"/>
      <c r="LT23" s="218"/>
      <c r="LU23" s="218"/>
      <c r="LV23" s="218"/>
      <c r="LW23" s="218"/>
      <c r="LX23" s="218"/>
      <c r="LY23" s="218"/>
      <c r="LZ23" s="218"/>
      <c r="MA23" s="218"/>
      <c r="MB23" s="218"/>
      <c r="MC23" s="218"/>
      <c r="MD23" s="218"/>
      <c r="ME23" s="218"/>
      <c r="MF23" s="218"/>
      <c r="MG23" s="218"/>
      <c r="MH23" s="218"/>
      <c r="MI23" s="218"/>
      <c r="MJ23" s="218"/>
      <c r="MK23" s="218"/>
      <c r="ML23" s="218"/>
      <c r="MM23" s="218"/>
      <c r="MN23" s="218"/>
      <c r="MO23" s="218"/>
      <c r="MP23" s="218"/>
      <c r="MQ23" s="218"/>
      <c r="MR23" s="218"/>
      <c r="MS23" s="218"/>
      <c r="MT23" s="218"/>
      <c r="MU23" s="218"/>
      <c r="MV23" s="218"/>
      <c r="MW23" s="218"/>
      <c r="MX23" s="218"/>
      <c r="MY23" s="218"/>
      <c r="MZ23" s="218"/>
      <c r="NA23" s="218"/>
      <c r="NB23" s="218"/>
      <c r="NC23" s="218"/>
      <c r="ND23" s="218"/>
      <c r="NE23" s="218"/>
      <c r="NF23" s="218"/>
      <c r="NG23" s="218"/>
      <c r="NH23" s="218"/>
      <c r="NI23" s="218"/>
      <c r="NJ23" s="218"/>
      <c r="NK23" s="218"/>
      <c r="NL23" s="218"/>
      <c r="NM23" s="218"/>
      <c r="NN23" s="218"/>
      <c r="NO23" s="218"/>
      <c r="NP23" s="218"/>
      <c r="NQ23" s="218"/>
      <c r="NR23" s="218"/>
      <c r="NS23" s="218"/>
      <c r="NT23" s="218"/>
      <c r="NU23" s="218"/>
      <c r="NV23" s="218"/>
      <c r="NW23" s="218"/>
      <c r="NX23" s="218"/>
      <c r="NY23" s="218"/>
      <c r="NZ23" s="218"/>
      <c r="OA23" s="218"/>
      <c r="OB23" s="218"/>
      <c r="OC23" s="218"/>
      <c r="OD23" s="218"/>
      <c r="OE23" s="218"/>
      <c r="OF23" s="218"/>
      <c r="OG23" s="218"/>
      <c r="OH23" s="218"/>
      <c r="OI23" s="218"/>
      <c r="OJ23" s="218"/>
      <c r="OK23" s="218"/>
      <c r="OL23" s="218"/>
      <c r="OM23" s="218"/>
      <c r="ON23" s="218"/>
      <c r="OO23" s="218"/>
      <c r="OP23" s="218"/>
      <c r="OQ23" s="218"/>
      <c r="OR23" s="218"/>
      <c r="OS23" s="218"/>
      <c r="OT23" s="218"/>
      <c r="OU23" s="218"/>
      <c r="OV23" s="218"/>
      <c r="OW23" s="218"/>
      <c r="OX23" s="218"/>
      <c r="OY23" s="218"/>
      <c r="OZ23" s="218"/>
      <c r="PA23" s="218"/>
      <c r="PB23" s="218"/>
      <c r="PC23" s="218"/>
      <c r="PD23" s="218"/>
      <c r="PE23" s="218"/>
      <c r="PF23" s="218"/>
      <c r="PG23" s="218"/>
      <c r="PH23" s="218"/>
      <c r="PI23" s="218"/>
      <c r="PJ23" s="218"/>
      <c r="PK23" s="218"/>
      <c r="PL23" s="218"/>
      <c r="PM23" s="218"/>
      <c r="PN23" s="218"/>
      <c r="PO23" s="218"/>
      <c r="PP23" s="218"/>
      <c r="PQ23" s="218"/>
      <c r="PR23" s="218"/>
      <c r="PS23" s="218"/>
      <c r="PT23" s="218"/>
      <c r="PU23" s="218"/>
      <c r="PV23" s="218"/>
      <c r="PW23" s="218"/>
      <c r="PX23" s="218"/>
      <c r="PY23" s="218"/>
      <c r="PZ23" s="218"/>
      <c r="QA23" s="218"/>
      <c r="QB23" s="218"/>
      <c r="QC23" s="218"/>
      <c r="QD23" s="218"/>
      <c r="QE23" s="218"/>
      <c r="QF23" s="218"/>
      <c r="QG23" s="218"/>
      <c r="QH23" s="218"/>
      <c r="QI23" s="218"/>
      <c r="QJ23" s="218"/>
      <c r="QK23" s="218"/>
      <c r="QL23" s="218"/>
      <c r="QM23" s="218"/>
      <c r="QN23" s="218"/>
      <c r="QO23" s="218"/>
      <c r="QP23" s="218"/>
      <c r="QQ23" s="218"/>
      <c r="QR23" s="218"/>
      <c r="QS23" s="218"/>
      <c r="QT23" s="218"/>
      <c r="QU23" s="218"/>
      <c r="QV23" s="218"/>
      <c r="QW23" s="218"/>
      <c r="QX23" s="218"/>
      <c r="QY23" s="218"/>
      <c r="QZ23" s="218"/>
      <c r="RA23" s="218"/>
      <c r="RB23" s="218"/>
      <c r="RC23" s="218"/>
      <c r="RD23" s="218"/>
      <c r="RE23" s="218"/>
      <c r="RF23" s="218"/>
      <c r="RG23" s="218"/>
      <c r="RH23" s="218"/>
      <c r="RI23" s="218"/>
      <c r="RJ23" s="218"/>
      <c r="RK23" s="218"/>
      <c r="RL23" s="218"/>
      <c r="RM23" s="218"/>
      <c r="RN23" s="218"/>
      <c r="RO23" s="218"/>
      <c r="RP23" s="218"/>
      <c r="RQ23" s="218"/>
      <c r="RR23" s="218"/>
      <c r="RS23" s="218"/>
      <c r="RT23" s="218"/>
      <c r="RU23" s="218"/>
      <c r="RV23" s="218"/>
      <c r="RW23" s="218"/>
      <c r="RX23" s="218"/>
      <c r="RY23" s="218"/>
      <c r="RZ23" s="218"/>
      <c r="SA23" s="218"/>
      <c r="SB23" s="218"/>
      <c r="SC23" s="218"/>
      <c r="SD23" s="218"/>
      <c r="SE23" s="218"/>
      <c r="SF23" s="218"/>
      <c r="SG23" s="218"/>
      <c r="SH23" s="218"/>
      <c r="SI23" s="218"/>
      <c r="SJ23" s="218"/>
      <c r="SK23" s="218"/>
      <c r="SL23" s="218"/>
      <c r="SM23" s="218"/>
      <c r="SN23" s="218"/>
      <c r="SO23" s="218"/>
      <c r="SP23" s="218"/>
      <c r="SQ23" s="218"/>
      <c r="SR23" s="218"/>
      <c r="SS23" s="218"/>
      <c r="ST23" s="218"/>
      <c r="SU23" s="218"/>
      <c r="SV23" s="218"/>
      <c r="SW23" s="218"/>
      <c r="SX23" s="218"/>
      <c r="SY23" s="218"/>
      <c r="SZ23" s="218"/>
      <c r="TA23" s="218"/>
      <c r="TB23" s="218"/>
      <c r="TC23" s="218"/>
      <c r="TD23" s="218"/>
      <c r="TE23" s="218"/>
      <c r="TF23" s="218"/>
      <c r="TG23" s="218"/>
      <c r="TH23" s="218"/>
      <c r="TI23" s="218"/>
      <c r="TJ23" s="218"/>
      <c r="TK23" s="218"/>
      <c r="TL23" s="218"/>
      <c r="TM23" s="218"/>
      <c r="TN23" s="218"/>
      <c r="TO23" s="218"/>
      <c r="TP23" s="218"/>
      <c r="TQ23" s="218"/>
      <c r="TR23" s="218"/>
      <c r="TS23" s="218"/>
      <c r="TT23" s="218"/>
      <c r="TU23" s="218"/>
      <c r="TV23" s="218"/>
      <c r="TW23" s="218"/>
      <c r="TX23" s="218"/>
      <c r="TY23" s="218"/>
      <c r="TZ23" s="218"/>
      <c r="UA23" s="218"/>
      <c r="UB23" s="218"/>
      <c r="UC23" s="218"/>
      <c r="UD23" s="218"/>
      <c r="UE23" s="218"/>
      <c r="UF23" s="218"/>
      <c r="UG23" s="218"/>
      <c r="UH23" s="218"/>
      <c r="UI23" s="218"/>
      <c r="UJ23" s="218"/>
      <c r="UK23" s="218"/>
      <c r="UL23" s="218"/>
      <c r="UM23" s="218"/>
      <c r="UN23" s="218"/>
      <c r="UO23" s="218"/>
      <c r="UP23" s="218"/>
      <c r="UQ23" s="218"/>
      <c r="UR23" s="218"/>
      <c r="US23" s="218"/>
      <c r="UT23" s="218"/>
      <c r="UU23" s="218"/>
      <c r="UV23" s="218"/>
      <c r="UW23" s="218"/>
      <c r="UX23" s="218"/>
      <c r="UY23" s="218"/>
      <c r="UZ23" s="218"/>
      <c r="VA23" s="218"/>
      <c r="VB23" s="218"/>
      <c r="VC23" s="218"/>
      <c r="VD23" s="218"/>
      <c r="VE23" s="218"/>
      <c r="VF23" s="218"/>
      <c r="VG23" s="218"/>
      <c r="VH23" s="218"/>
      <c r="VI23" s="218"/>
      <c r="VJ23" s="218"/>
      <c r="VK23" s="218"/>
      <c r="VL23" s="218"/>
      <c r="VM23" s="218"/>
      <c r="VN23" s="218"/>
      <c r="VO23" s="218"/>
      <c r="VP23" s="218"/>
      <c r="VQ23" s="218"/>
      <c r="VR23" s="218"/>
      <c r="VS23" s="218"/>
      <c r="VT23" s="218"/>
      <c r="VU23" s="218"/>
      <c r="VV23" s="218"/>
      <c r="VW23" s="218"/>
      <c r="VX23" s="218"/>
      <c r="VY23" s="218"/>
      <c r="VZ23" s="218"/>
      <c r="WA23" s="218"/>
      <c r="WB23" s="218"/>
      <c r="WC23" s="218"/>
      <c r="WD23" s="218"/>
      <c r="WE23" s="218"/>
      <c r="WF23" s="218"/>
      <c r="WG23" s="218"/>
      <c r="WH23" s="218"/>
      <c r="WI23" s="218"/>
      <c r="WJ23" s="218"/>
      <c r="WK23" s="218"/>
      <c r="WL23" s="218"/>
      <c r="WM23" s="218"/>
      <c r="WN23" s="218"/>
      <c r="WO23" s="218"/>
      <c r="WP23" s="218"/>
      <c r="WQ23" s="218"/>
      <c r="WR23" s="218"/>
      <c r="WS23" s="218"/>
      <c r="WT23" s="218"/>
      <c r="WU23" s="218"/>
      <c r="WV23" s="218"/>
      <c r="WW23" s="218"/>
      <c r="WX23" s="218"/>
      <c r="WY23" s="218"/>
      <c r="WZ23" s="218"/>
      <c r="XA23" s="218"/>
      <c r="XB23" s="218"/>
      <c r="XC23" s="218"/>
      <c r="XD23" s="218"/>
      <c r="XE23" s="218"/>
      <c r="XF23" s="218"/>
      <c r="XG23" s="218"/>
      <c r="XH23" s="218"/>
      <c r="XI23" s="218"/>
      <c r="XJ23" s="218"/>
      <c r="XK23" s="218"/>
      <c r="XL23" s="218"/>
      <c r="XM23" s="218"/>
      <c r="XN23" s="218"/>
      <c r="XO23" s="218"/>
      <c r="XP23" s="218"/>
      <c r="XQ23" s="218"/>
      <c r="XR23" s="218"/>
      <c r="XS23" s="218"/>
      <c r="XT23" s="218"/>
      <c r="XU23" s="218"/>
      <c r="XV23" s="218"/>
      <c r="XW23" s="218"/>
      <c r="XX23" s="218"/>
      <c r="XY23" s="218"/>
      <c r="XZ23" s="218"/>
      <c r="YA23" s="218"/>
      <c r="YB23" s="218"/>
      <c r="YC23" s="218"/>
      <c r="YD23" s="218"/>
      <c r="YE23" s="218"/>
      <c r="YF23" s="218"/>
      <c r="YG23" s="218"/>
      <c r="YH23" s="218"/>
      <c r="YI23" s="218"/>
      <c r="YJ23" s="218"/>
      <c r="YK23" s="218"/>
      <c r="YL23" s="218"/>
      <c r="YM23" s="218"/>
      <c r="YN23" s="218"/>
      <c r="YO23" s="218"/>
      <c r="YP23" s="218"/>
      <c r="YQ23" s="218"/>
      <c r="YR23" s="218"/>
      <c r="YS23" s="218"/>
      <c r="YT23" s="218"/>
      <c r="YU23" s="218"/>
      <c r="YV23" s="218"/>
      <c r="YW23" s="218"/>
      <c r="YX23" s="218"/>
      <c r="YY23" s="218"/>
      <c r="YZ23" s="218"/>
      <c r="ZA23" s="218"/>
      <c r="ZB23" s="218"/>
      <c r="ZC23" s="218"/>
      <c r="ZD23" s="218"/>
      <c r="ZE23" s="218"/>
      <c r="ZF23" s="218"/>
      <c r="ZG23" s="218"/>
      <c r="ZH23" s="218"/>
      <c r="ZI23" s="218"/>
      <c r="ZJ23" s="218"/>
      <c r="ZK23" s="218"/>
      <c r="ZL23" s="218"/>
      <c r="ZM23" s="218"/>
      <c r="ZN23" s="218"/>
      <c r="ZO23" s="218"/>
      <c r="ZP23" s="218"/>
      <c r="ZQ23" s="218"/>
      <c r="ZR23" s="218"/>
      <c r="ZS23" s="218"/>
      <c r="ZT23" s="218"/>
      <c r="ZU23" s="218"/>
      <c r="ZV23" s="218"/>
      <c r="ZW23" s="218"/>
      <c r="ZX23" s="218"/>
      <c r="ZY23" s="218"/>
      <c r="ZZ23" s="218"/>
      <c r="AAA23" s="218"/>
      <c r="AAB23" s="218"/>
      <c r="AAC23" s="218"/>
      <c r="AAD23" s="218"/>
      <c r="AAE23" s="218"/>
      <c r="AAF23" s="218"/>
      <c r="AAG23" s="218"/>
      <c r="AAH23" s="218"/>
      <c r="AAI23" s="218"/>
      <c r="AAJ23" s="218"/>
      <c r="AAK23" s="218"/>
      <c r="AAL23" s="218"/>
      <c r="AAM23" s="218"/>
      <c r="AAN23" s="218"/>
      <c r="AAO23" s="218"/>
      <c r="AAP23" s="218"/>
      <c r="AAQ23" s="218"/>
      <c r="AAR23" s="218"/>
      <c r="AAS23" s="218"/>
      <c r="AAT23" s="218"/>
      <c r="AAU23" s="218"/>
      <c r="AAV23" s="218"/>
      <c r="AAW23" s="218"/>
      <c r="AAX23" s="218"/>
      <c r="AAY23" s="218"/>
      <c r="AAZ23" s="218"/>
      <c r="ABA23" s="218"/>
      <c r="ABB23" s="218"/>
      <c r="ABC23" s="218"/>
      <c r="ABD23" s="218"/>
      <c r="ABE23" s="218"/>
      <c r="ABF23" s="218"/>
      <c r="ABG23" s="218"/>
      <c r="ABH23" s="218"/>
      <c r="ABI23" s="218"/>
      <c r="ABJ23" s="218"/>
      <c r="ABK23" s="218"/>
      <c r="ABL23" s="218"/>
      <c r="ABM23" s="218"/>
      <c r="ABN23" s="218"/>
      <c r="ABO23" s="218"/>
      <c r="ABP23" s="218"/>
      <c r="ABQ23" s="218"/>
      <c r="ABR23" s="218"/>
      <c r="ABS23" s="218"/>
      <c r="ABT23" s="218"/>
      <c r="ABU23" s="218"/>
      <c r="ABV23" s="218"/>
      <c r="ABW23" s="218"/>
      <c r="ABX23" s="218"/>
      <c r="ABY23" s="218"/>
      <c r="ABZ23" s="218"/>
      <c r="ACA23" s="218"/>
      <c r="ACB23" s="218"/>
      <c r="ACC23" s="218"/>
      <c r="ACD23" s="218"/>
      <c r="ACE23" s="218"/>
      <c r="ACF23" s="218"/>
      <c r="ACG23" s="218"/>
      <c r="ACH23" s="218"/>
      <c r="ACI23" s="218"/>
      <c r="ACJ23" s="218"/>
      <c r="ACK23" s="218"/>
      <c r="ACL23" s="218"/>
      <c r="ACM23" s="218"/>
      <c r="ACN23" s="218"/>
      <c r="ACO23" s="218"/>
      <c r="ACP23" s="218"/>
      <c r="ACQ23" s="218"/>
      <c r="ACR23" s="218"/>
      <c r="ACS23" s="218"/>
      <c r="ACT23" s="218"/>
      <c r="ACU23" s="218"/>
      <c r="ACV23" s="218"/>
      <c r="ACW23" s="218"/>
      <c r="ACX23" s="218"/>
      <c r="ACY23" s="218"/>
      <c r="ACZ23" s="218"/>
      <c r="ADA23" s="218"/>
      <c r="ADB23" s="218"/>
      <c r="ADC23" s="218"/>
      <c r="ADD23" s="218"/>
      <c r="ADE23" s="218"/>
      <c r="ADF23" s="218"/>
      <c r="ADG23" s="218"/>
      <c r="ADH23" s="218"/>
      <c r="ADI23" s="218"/>
      <c r="ADJ23" s="218"/>
      <c r="ADK23" s="218"/>
      <c r="ADL23" s="218"/>
      <c r="ADM23" s="218"/>
      <c r="ADN23" s="218"/>
      <c r="ADO23" s="218"/>
      <c r="ADP23" s="218"/>
      <c r="ADQ23" s="218"/>
      <c r="ADR23" s="218"/>
      <c r="ADS23" s="218"/>
      <c r="ADT23" s="218"/>
      <c r="ADU23" s="218"/>
      <c r="ADV23" s="218"/>
      <c r="ADW23" s="218"/>
      <c r="ADX23" s="218"/>
      <c r="ADY23" s="218"/>
      <c r="ADZ23" s="218"/>
      <c r="AEA23" s="218"/>
      <c r="AEB23" s="218"/>
      <c r="AEC23" s="218"/>
      <c r="AED23" s="218"/>
      <c r="AEE23" s="218"/>
      <c r="AEF23" s="218"/>
      <c r="AEG23" s="218"/>
      <c r="AEH23" s="218"/>
      <c r="AEI23" s="218"/>
      <c r="AEJ23" s="218"/>
      <c r="AEK23" s="218"/>
      <c r="AEL23" s="218"/>
      <c r="AEM23" s="218"/>
      <c r="AEN23" s="218"/>
      <c r="AEO23" s="218"/>
      <c r="AEP23" s="218"/>
      <c r="AEQ23" s="218"/>
      <c r="AER23" s="218"/>
      <c r="AES23" s="218"/>
      <c r="AET23" s="218"/>
      <c r="AEU23" s="218"/>
      <c r="AEV23" s="218"/>
      <c r="AEW23" s="218"/>
      <c r="AEX23" s="218"/>
      <c r="AEY23" s="218"/>
      <c r="AEZ23" s="218"/>
      <c r="AFA23" s="218"/>
      <c r="AFB23" s="218"/>
      <c r="AFC23" s="218"/>
      <c r="AFD23" s="218"/>
      <c r="AFE23" s="218"/>
      <c r="AFF23" s="218"/>
      <c r="AFG23" s="218"/>
      <c r="AFH23" s="218"/>
      <c r="AFI23" s="218"/>
      <c r="AFJ23" s="218"/>
      <c r="AFK23" s="218"/>
      <c r="AFL23" s="218"/>
      <c r="AFM23" s="218"/>
      <c r="AFN23" s="218"/>
      <c r="AFO23" s="218"/>
      <c r="AFP23" s="218"/>
      <c r="AFQ23" s="218"/>
      <c r="AFR23" s="218"/>
      <c r="AFS23" s="218"/>
      <c r="AFT23" s="218"/>
      <c r="AFU23" s="218"/>
      <c r="AFV23" s="218"/>
      <c r="AFW23" s="218"/>
      <c r="AFX23" s="218"/>
      <c r="AFY23" s="218"/>
      <c r="AFZ23" s="218"/>
      <c r="AGA23" s="218"/>
      <c r="AGB23" s="218"/>
      <c r="AGC23" s="218"/>
      <c r="AGD23" s="218"/>
      <c r="AGE23" s="218"/>
      <c r="AGF23" s="218"/>
      <c r="AGG23" s="218"/>
      <c r="AGH23" s="218"/>
      <c r="AGI23" s="218"/>
      <c r="AGJ23" s="218"/>
      <c r="AGK23" s="218"/>
      <c r="AGL23" s="218"/>
      <c r="AGM23" s="218"/>
      <c r="AGN23" s="218"/>
      <c r="AGO23" s="218"/>
      <c r="AGP23" s="218"/>
      <c r="AGQ23" s="218"/>
      <c r="AGR23" s="218"/>
      <c r="AGS23" s="218"/>
      <c r="AGT23" s="218"/>
      <c r="AGU23" s="218"/>
      <c r="AGV23" s="218"/>
      <c r="AGW23" s="218"/>
      <c r="AGX23" s="218"/>
      <c r="AGY23" s="218"/>
      <c r="AGZ23" s="218"/>
      <c r="AHA23" s="218"/>
      <c r="AHB23" s="218"/>
      <c r="AHC23" s="218"/>
      <c r="AHD23" s="218"/>
      <c r="AHE23" s="218"/>
      <c r="AHF23" s="218"/>
      <c r="AHG23" s="218"/>
      <c r="AHH23" s="218"/>
      <c r="AHI23" s="218"/>
      <c r="AHJ23" s="218"/>
      <c r="AHK23" s="218"/>
      <c r="AHL23" s="218"/>
      <c r="AHM23" s="218"/>
      <c r="AHN23" s="218"/>
      <c r="AHO23" s="218"/>
      <c r="AHP23" s="218"/>
      <c r="AHQ23" s="218"/>
      <c r="AHR23" s="218"/>
      <c r="AHS23" s="218"/>
      <c r="AHT23" s="218"/>
      <c r="AHU23" s="218"/>
      <c r="AHV23" s="218"/>
      <c r="AHW23" s="218"/>
      <c r="AHX23" s="218"/>
      <c r="AHY23" s="218"/>
      <c r="AHZ23" s="218"/>
      <c r="AIA23" s="218"/>
      <c r="AIB23" s="218"/>
      <c r="AIC23" s="218"/>
      <c r="AID23" s="218"/>
      <c r="AIE23" s="218"/>
      <c r="AIF23" s="218"/>
      <c r="AIG23" s="218"/>
      <c r="AIH23" s="218"/>
      <c r="AII23" s="218"/>
      <c r="AIJ23" s="218"/>
      <c r="AIK23" s="218"/>
      <c r="AIL23" s="218"/>
      <c r="AIM23" s="218"/>
      <c r="AIN23" s="218"/>
      <c r="AIO23" s="218"/>
      <c r="AIP23" s="218"/>
      <c r="AIQ23" s="218"/>
      <c r="AIR23" s="218"/>
      <c r="AIS23" s="218"/>
      <c r="AIT23" s="218"/>
      <c r="AIU23" s="218"/>
      <c r="AIV23" s="218"/>
      <c r="AIW23" s="218"/>
      <c r="AIX23" s="218"/>
      <c r="AIY23" s="218"/>
      <c r="AIZ23" s="218"/>
      <c r="AJA23" s="218"/>
      <c r="AJB23" s="218"/>
      <c r="AJC23" s="218"/>
      <c r="AJD23" s="218"/>
      <c r="AJE23" s="218"/>
      <c r="AJF23" s="218"/>
      <c r="AJG23" s="218"/>
      <c r="AJH23" s="218"/>
      <c r="AJI23" s="218"/>
      <c r="AJJ23" s="218"/>
      <c r="AJK23" s="218"/>
      <c r="AJL23" s="218"/>
      <c r="AJM23" s="218"/>
      <c r="AJN23" s="218"/>
      <c r="AJO23" s="218"/>
      <c r="AJP23" s="218"/>
      <c r="AJQ23" s="218"/>
      <c r="AJR23" s="218"/>
      <c r="AJS23" s="218"/>
      <c r="AJT23" s="218"/>
      <c r="AJU23" s="218"/>
      <c r="AJV23" s="218"/>
      <c r="AJW23" s="218"/>
      <c r="AJX23" s="218"/>
      <c r="AJY23" s="218"/>
      <c r="AJZ23" s="218"/>
      <c r="AKA23" s="218"/>
      <c r="AKB23" s="218"/>
      <c r="AKC23" s="218"/>
      <c r="AKD23" s="218"/>
      <c r="AKE23" s="218"/>
      <c r="AKF23" s="218"/>
      <c r="AKG23" s="218"/>
      <c r="AKH23" s="218"/>
      <c r="AKI23" s="218"/>
      <c r="AKJ23" s="218"/>
      <c r="AKK23" s="218"/>
      <c r="AKL23" s="218"/>
      <c r="AKM23" s="218"/>
      <c r="AKN23" s="218"/>
      <c r="AKO23" s="218"/>
      <c r="AKP23" s="218"/>
      <c r="AKQ23" s="218"/>
      <c r="AKR23" s="218"/>
      <c r="AKS23" s="218"/>
      <c r="AKT23" s="218"/>
      <c r="AKU23" s="218"/>
      <c r="AKV23" s="218"/>
      <c r="AKW23" s="218"/>
      <c r="AKX23" s="218"/>
      <c r="AKY23" s="218"/>
      <c r="AKZ23" s="218"/>
      <c r="ALA23" s="218"/>
      <c r="ALB23" s="218"/>
      <c r="ALC23" s="218"/>
      <c r="ALD23" s="218"/>
      <c r="ALE23" s="218"/>
      <c r="ALF23" s="218"/>
      <c r="ALG23" s="218"/>
      <c r="ALH23" s="218"/>
      <c r="ALI23" s="218"/>
      <c r="ALJ23" s="218"/>
      <c r="ALK23" s="218"/>
      <c r="ALL23" s="218"/>
      <c r="ALM23" s="218"/>
      <c r="ALN23" s="218"/>
      <c r="ALO23" s="218"/>
      <c r="ALP23" s="218"/>
      <c r="ALQ23" s="218"/>
      <c r="ALR23" s="218"/>
      <c r="ALS23" s="218"/>
      <c r="ALT23" s="218"/>
      <c r="ALU23" s="218"/>
      <c r="ALV23" s="218"/>
      <c r="ALW23" s="218"/>
      <c r="ALX23" s="218"/>
      <c r="ALY23" s="218"/>
      <c r="ALZ23" s="218"/>
      <c r="AMA23" s="218"/>
      <c r="AMB23" s="218"/>
      <c r="AMC23" s="218"/>
      <c r="AMD23" s="218"/>
      <c r="AME23" s="218"/>
      <c r="AMF23" s="218"/>
      <c r="AMG23" s="218"/>
      <c r="AMH23" s="218"/>
      <c r="AMI23" s="218"/>
      <c r="AMJ23" s="218"/>
      <c r="AMK23" s="218"/>
      <c r="AML23" s="218"/>
      <c r="AMM23" s="218"/>
      <c r="AMN23" s="218"/>
      <c r="AMO23" s="218"/>
      <c r="AMP23" s="218"/>
      <c r="AMQ23" s="218"/>
      <c r="AMR23" s="218"/>
      <c r="AMS23" s="218"/>
      <c r="AMT23" s="218"/>
      <c r="AMU23" s="218"/>
      <c r="AMV23" s="218"/>
      <c r="AMW23" s="218"/>
      <c r="AMX23" s="218"/>
      <c r="AMY23" s="218"/>
      <c r="AMZ23" s="218"/>
      <c r="ANA23" s="218"/>
      <c r="ANB23" s="218"/>
      <c r="ANC23" s="218"/>
      <c r="AND23" s="218"/>
      <c r="ANE23" s="218"/>
      <c r="ANF23" s="218"/>
      <c r="ANG23" s="218"/>
      <c r="ANH23" s="218"/>
      <c r="ANI23" s="218"/>
      <c r="ANJ23" s="218"/>
      <c r="ANK23" s="218"/>
      <c r="ANL23" s="218"/>
      <c r="ANM23" s="218"/>
      <c r="ANN23" s="218"/>
      <c r="ANO23" s="218"/>
      <c r="ANP23" s="218"/>
      <c r="ANQ23" s="218"/>
      <c r="ANR23" s="218"/>
      <c r="ANS23" s="218"/>
      <c r="ANT23" s="218"/>
      <c r="ANU23" s="218"/>
      <c r="ANV23" s="218"/>
      <c r="ANW23" s="218"/>
      <c r="ANX23" s="218"/>
      <c r="ANY23" s="218"/>
      <c r="ANZ23" s="218"/>
      <c r="AOA23" s="218"/>
      <c r="AOB23" s="218"/>
      <c r="AOC23" s="218"/>
      <c r="AOD23" s="218"/>
      <c r="AOE23" s="218"/>
      <c r="AOF23" s="218"/>
      <c r="AOG23" s="218"/>
      <c r="AOH23" s="218"/>
      <c r="AOI23" s="218"/>
      <c r="AOJ23" s="218"/>
      <c r="AOK23" s="218"/>
      <c r="AOL23" s="218"/>
      <c r="AOM23" s="218"/>
      <c r="AON23" s="218"/>
      <c r="AOO23" s="218"/>
      <c r="AOP23" s="218"/>
      <c r="AOQ23" s="218"/>
      <c r="AOR23" s="218"/>
      <c r="AOS23" s="218"/>
      <c r="AOT23" s="218"/>
      <c r="AOU23" s="218"/>
      <c r="AOV23" s="218"/>
      <c r="AOW23" s="218"/>
      <c r="AOX23" s="218"/>
      <c r="AOY23" s="218"/>
      <c r="AOZ23" s="218"/>
      <c r="APA23" s="218"/>
      <c r="APB23" s="218"/>
      <c r="APC23" s="218"/>
      <c r="APD23" s="218"/>
      <c r="APE23" s="218"/>
      <c r="APF23" s="218"/>
      <c r="APG23" s="218"/>
      <c r="APH23" s="218"/>
      <c r="API23" s="218"/>
      <c r="APJ23" s="218"/>
      <c r="APK23" s="218"/>
      <c r="APL23" s="218"/>
      <c r="APM23" s="218"/>
      <c r="APN23" s="218"/>
      <c r="APO23" s="218"/>
      <c r="APP23" s="218"/>
      <c r="APQ23" s="218"/>
      <c r="APR23" s="218"/>
      <c r="APS23" s="218"/>
      <c r="APT23" s="218"/>
      <c r="APU23" s="218"/>
      <c r="APV23" s="218"/>
      <c r="APW23" s="218"/>
      <c r="APX23" s="218"/>
      <c r="APY23" s="218"/>
      <c r="APZ23" s="218"/>
      <c r="AQA23" s="218"/>
      <c r="AQB23" s="218"/>
      <c r="AQC23" s="218"/>
      <c r="AQD23" s="218"/>
      <c r="AQE23" s="218"/>
      <c r="AQF23" s="218"/>
      <c r="AQG23" s="218"/>
      <c r="AQH23" s="218"/>
      <c r="AQI23" s="218"/>
      <c r="AQJ23" s="218"/>
      <c r="AQK23" s="218"/>
      <c r="AQL23" s="218"/>
      <c r="AQM23" s="218"/>
      <c r="AQN23" s="218"/>
      <c r="AQO23" s="218"/>
      <c r="AQP23" s="218"/>
      <c r="AQQ23" s="218"/>
      <c r="AQR23" s="218"/>
      <c r="AQS23" s="218"/>
      <c r="AQT23" s="218"/>
      <c r="AQU23" s="218"/>
      <c r="AQV23" s="218"/>
      <c r="AQW23" s="218"/>
      <c r="AQX23" s="218"/>
      <c r="AQY23" s="218"/>
      <c r="AQZ23" s="218"/>
      <c r="ARA23" s="218"/>
      <c r="ARB23" s="218"/>
      <c r="ARC23" s="218"/>
      <c r="ARD23" s="218"/>
      <c r="ARE23" s="218"/>
      <c r="ARF23" s="218"/>
      <c r="ARG23" s="218"/>
      <c r="ARH23" s="218"/>
      <c r="ARI23" s="218"/>
      <c r="ARJ23" s="218"/>
      <c r="ARK23" s="218"/>
      <c r="ARL23" s="218"/>
      <c r="ARM23" s="218"/>
      <c r="ARN23" s="218"/>
      <c r="ARO23" s="218"/>
      <c r="ARP23" s="218"/>
      <c r="ARQ23" s="218"/>
      <c r="ARR23" s="218"/>
      <c r="ARS23" s="218"/>
      <c r="ART23" s="218"/>
      <c r="ARU23" s="218"/>
      <c r="ARV23" s="218"/>
      <c r="ARW23" s="218"/>
      <c r="ARX23" s="218"/>
      <c r="ARY23" s="218"/>
      <c r="ARZ23" s="218"/>
      <c r="ASA23" s="218"/>
      <c r="ASB23" s="218"/>
      <c r="ASC23" s="218"/>
      <c r="ASD23" s="218"/>
      <c r="ASE23" s="218"/>
      <c r="ASF23" s="218"/>
      <c r="ASG23" s="218"/>
      <c r="ASH23" s="218"/>
      <c r="ASI23" s="218"/>
      <c r="ASJ23" s="218"/>
      <c r="ASK23" s="218"/>
      <c r="ASL23" s="218"/>
      <c r="ASM23" s="218"/>
      <c r="ASN23" s="218"/>
      <c r="ASO23" s="218"/>
      <c r="ASP23" s="218"/>
      <c r="ASQ23" s="218"/>
      <c r="ASR23" s="218"/>
      <c r="ASS23" s="218"/>
      <c r="AST23" s="218"/>
      <c r="ASU23" s="218"/>
      <c r="ASV23" s="218"/>
      <c r="ASW23" s="218"/>
      <c r="ASX23" s="218"/>
      <c r="ASY23" s="218"/>
      <c r="ASZ23" s="218"/>
      <c r="ATA23" s="218"/>
      <c r="ATB23" s="218"/>
      <c r="ATC23" s="218"/>
      <c r="ATD23" s="218"/>
      <c r="ATE23" s="218"/>
      <c r="ATF23" s="218"/>
      <c r="ATG23" s="218"/>
      <c r="ATH23" s="218"/>
      <c r="ATI23" s="218"/>
      <c r="ATJ23" s="218"/>
      <c r="ATK23" s="218"/>
      <c r="ATL23" s="218"/>
      <c r="ATM23" s="218"/>
      <c r="ATN23" s="218"/>
      <c r="ATO23" s="218"/>
      <c r="ATP23" s="218"/>
      <c r="ATQ23" s="218"/>
      <c r="ATR23" s="218"/>
      <c r="ATS23" s="218"/>
      <c r="ATT23" s="218"/>
      <c r="ATU23" s="218"/>
      <c r="ATV23" s="218"/>
      <c r="ATW23" s="218"/>
      <c r="ATX23" s="218"/>
      <c r="ATY23" s="218"/>
      <c r="ATZ23" s="218"/>
      <c r="AUA23" s="218"/>
      <c r="AUB23" s="218"/>
      <c r="AUC23" s="218"/>
      <c r="AUD23" s="218"/>
      <c r="AUE23" s="218"/>
      <c r="AUF23" s="218"/>
      <c r="AUG23" s="218"/>
      <c r="AUH23" s="218"/>
      <c r="AUI23" s="218"/>
      <c r="AUJ23" s="218"/>
      <c r="AUK23" s="218"/>
      <c r="AUL23" s="218"/>
      <c r="AUM23" s="218"/>
      <c r="AUN23" s="218"/>
      <c r="AUO23" s="218"/>
      <c r="AUP23" s="218"/>
      <c r="AUQ23" s="218"/>
      <c r="AUR23" s="218"/>
      <c r="AUS23" s="218"/>
      <c r="AUT23" s="218"/>
      <c r="AUU23" s="218"/>
      <c r="AUV23" s="218"/>
      <c r="AUW23" s="218"/>
      <c r="AUX23" s="218"/>
      <c r="AUY23" s="218"/>
      <c r="AUZ23" s="218"/>
      <c r="AVA23" s="218"/>
      <c r="AVB23" s="218"/>
      <c r="AVC23" s="218"/>
      <c r="AVD23" s="218"/>
      <c r="AVE23" s="218"/>
      <c r="AVF23" s="218"/>
      <c r="AVG23" s="218"/>
      <c r="AVH23" s="218"/>
      <c r="AVI23" s="218"/>
      <c r="AVJ23" s="218"/>
      <c r="AVK23" s="218"/>
      <c r="AVL23" s="218"/>
      <c r="AVM23" s="218"/>
      <c r="AVN23" s="218"/>
      <c r="AVO23" s="218"/>
      <c r="AVP23" s="218"/>
      <c r="AVQ23" s="218"/>
      <c r="AVR23" s="218"/>
      <c r="AVS23" s="218"/>
      <c r="AVT23" s="218"/>
      <c r="AVU23" s="218"/>
      <c r="AVV23" s="218"/>
      <c r="AVW23" s="218"/>
      <c r="AVX23" s="218"/>
      <c r="AVY23" s="218"/>
      <c r="AVZ23" s="218"/>
      <c r="AWA23" s="218"/>
      <c r="AWB23" s="218"/>
      <c r="AWC23" s="218"/>
      <c r="AWD23" s="218"/>
      <c r="AWE23" s="218"/>
      <c r="AWF23" s="218"/>
      <c r="AWG23" s="218"/>
      <c r="AWH23" s="218"/>
      <c r="AWI23" s="218"/>
      <c r="AWJ23" s="218"/>
      <c r="AWK23" s="218"/>
      <c r="AWL23" s="218"/>
      <c r="AWM23" s="218"/>
      <c r="AWN23" s="218"/>
      <c r="AWO23" s="218"/>
      <c r="AWP23" s="218"/>
      <c r="AWQ23" s="218"/>
      <c r="AWR23" s="218"/>
      <c r="AWS23" s="218"/>
      <c r="AWT23" s="218"/>
      <c r="AWU23" s="218"/>
      <c r="AWV23" s="218"/>
      <c r="AWW23" s="218"/>
      <c r="AWX23" s="218"/>
      <c r="AWY23" s="218"/>
      <c r="AWZ23" s="218"/>
      <c r="AXA23" s="218"/>
      <c r="AXB23" s="218"/>
      <c r="AXC23" s="218"/>
      <c r="AXD23" s="218"/>
      <c r="AXE23" s="218"/>
      <c r="AXF23" s="218"/>
      <c r="AXG23" s="218"/>
      <c r="AXH23" s="218"/>
      <c r="AXI23" s="218"/>
      <c r="AXJ23" s="218"/>
      <c r="AXK23" s="218"/>
      <c r="AXL23" s="218"/>
      <c r="AXM23" s="218"/>
      <c r="AXN23" s="218"/>
      <c r="AXO23" s="218"/>
      <c r="AXP23" s="218"/>
      <c r="AXQ23" s="218"/>
      <c r="AXR23" s="218"/>
      <c r="AXS23" s="218"/>
      <c r="AXT23" s="218"/>
      <c r="AXU23" s="218"/>
      <c r="AXV23" s="218"/>
      <c r="AXW23" s="218"/>
      <c r="AXX23" s="218"/>
      <c r="AXY23" s="218"/>
      <c r="AXZ23" s="218"/>
      <c r="AYA23" s="218"/>
      <c r="AYB23" s="218"/>
      <c r="AYC23" s="218"/>
      <c r="AYD23" s="218"/>
      <c r="AYE23" s="218"/>
      <c r="AYF23" s="218"/>
      <c r="AYG23" s="218"/>
      <c r="AYH23" s="218"/>
      <c r="AYI23" s="218"/>
      <c r="AYJ23" s="218"/>
      <c r="AYK23" s="218"/>
      <c r="AYL23" s="218"/>
      <c r="AYM23" s="218"/>
      <c r="AYN23" s="218"/>
      <c r="AYO23" s="218"/>
      <c r="AYP23" s="218"/>
      <c r="AYQ23" s="218"/>
      <c r="AYR23" s="218"/>
      <c r="AYS23" s="218"/>
      <c r="AYT23" s="218"/>
      <c r="AYU23" s="218"/>
      <c r="AYV23" s="218"/>
      <c r="AYW23" s="218"/>
      <c r="AYX23" s="218"/>
      <c r="AYY23" s="218"/>
      <c r="AYZ23" s="218"/>
      <c r="AZA23" s="218"/>
      <c r="AZB23" s="218"/>
      <c r="AZC23" s="218"/>
      <c r="AZD23" s="218"/>
      <c r="AZE23" s="218"/>
      <c r="AZF23" s="218"/>
      <c r="AZG23" s="218"/>
      <c r="AZH23" s="218"/>
      <c r="AZI23" s="218"/>
      <c r="AZJ23" s="218"/>
      <c r="AZK23" s="218"/>
      <c r="AZL23" s="218"/>
      <c r="AZM23" s="218"/>
      <c r="AZN23" s="218"/>
      <c r="AZO23" s="218"/>
      <c r="AZP23" s="218"/>
      <c r="AZQ23" s="218"/>
      <c r="AZR23" s="218"/>
      <c r="AZS23" s="218"/>
      <c r="AZT23" s="218"/>
      <c r="AZU23" s="218"/>
      <c r="AZV23" s="218"/>
      <c r="AZW23" s="218"/>
      <c r="AZX23" s="218"/>
      <c r="AZY23" s="218"/>
      <c r="AZZ23" s="218"/>
      <c r="BAA23" s="218"/>
      <c r="BAB23" s="218"/>
      <c r="BAC23" s="218"/>
      <c r="BAD23" s="218"/>
      <c r="BAE23" s="218"/>
      <c r="BAF23" s="218"/>
      <c r="BAG23" s="218"/>
      <c r="BAH23" s="218"/>
      <c r="BAI23" s="218"/>
      <c r="BAJ23" s="218"/>
      <c r="BAK23" s="218"/>
      <c r="BAL23" s="218"/>
      <c r="BAM23" s="218"/>
      <c r="BAN23" s="218"/>
      <c r="BAO23" s="218"/>
      <c r="BAP23" s="218"/>
      <c r="BAQ23" s="218"/>
      <c r="BAR23" s="218"/>
      <c r="BAS23" s="218"/>
      <c r="BAT23" s="218"/>
      <c r="BAU23" s="218"/>
      <c r="BAV23" s="218"/>
      <c r="BAW23" s="218"/>
      <c r="BAX23" s="218"/>
      <c r="BAY23" s="218"/>
      <c r="BAZ23" s="218"/>
      <c r="BBA23" s="218"/>
      <c r="BBB23" s="218"/>
      <c r="BBC23" s="218"/>
      <c r="BBD23" s="218"/>
      <c r="BBE23" s="218"/>
      <c r="BBF23" s="218"/>
      <c r="BBG23" s="218"/>
      <c r="BBH23" s="218"/>
      <c r="BBI23" s="218"/>
      <c r="BBJ23" s="218"/>
      <c r="BBK23" s="218"/>
      <c r="BBL23" s="218"/>
      <c r="BBM23" s="218"/>
      <c r="BBN23" s="218"/>
      <c r="BBO23" s="218"/>
      <c r="BBP23" s="218"/>
      <c r="BBQ23" s="218"/>
      <c r="BBR23" s="218"/>
      <c r="BBS23" s="218"/>
      <c r="BBT23" s="218"/>
      <c r="BBU23" s="218"/>
      <c r="BBV23" s="218"/>
      <c r="BBW23" s="218"/>
      <c r="BBX23" s="218"/>
      <c r="BBY23" s="218"/>
      <c r="BBZ23" s="218"/>
      <c r="BCA23" s="218"/>
      <c r="BCB23" s="218"/>
      <c r="BCC23" s="218"/>
      <c r="BCD23" s="218"/>
      <c r="BCE23" s="218"/>
      <c r="BCF23" s="218"/>
      <c r="BCG23" s="218"/>
      <c r="BCH23" s="218"/>
      <c r="BCI23" s="218"/>
      <c r="BCJ23" s="218"/>
      <c r="BCK23" s="218"/>
      <c r="BCL23" s="218"/>
      <c r="BCM23" s="218"/>
      <c r="BCN23" s="218"/>
      <c r="BCO23" s="218"/>
      <c r="BCP23" s="218"/>
      <c r="BCQ23" s="218"/>
      <c r="BCR23" s="218"/>
      <c r="BCS23" s="218"/>
      <c r="BCT23" s="218"/>
      <c r="BCU23" s="218"/>
      <c r="BCV23" s="218"/>
      <c r="BCW23" s="218"/>
      <c r="BCX23" s="218"/>
      <c r="BCY23" s="218"/>
      <c r="BCZ23" s="218"/>
      <c r="BDA23" s="218"/>
      <c r="BDB23" s="218"/>
      <c r="BDC23" s="218"/>
      <c r="BDD23" s="218"/>
      <c r="BDE23" s="218"/>
      <c r="BDF23" s="218"/>
      <c r="BDG23" s="218"/>
      <c r="BDH23" s="218"/>
      <c r="BDI23" s="218"/>
      <c r="BDJ23" s="218"/>
      <c r="BDK23" s="218"/>
      <c r="BDL23" s="218"/>
      <c r="BDM23" s="218"/>
      <c r="BDN23" s="218"/>
      <c r="BDO23" s="218"/>
      <c r="BDP23" s="218"/>
      <c r="BDQ23" s="218"/>
      <c r="BDR23" s="218"/>
      <c r="BDS23" s="218"/>
      <c r="BDT23" s="218"/>
      <c r="BDU23" s="218"/>
    </row>
    <row r="24" spans="1:1477" s="73" customFormat="1">
      <c r="B24" s="71" t="s">
        <v>0</v>
      </c>
      <c r="C24" s="71" t="s">
        <v>281</v>
      </c>
      <c r="D24" s="71" t="s">
        <v>282</v>
      </c>
      <c r="E24" s="72">
        <v>42536</v>
      </c>
      <c r="F24" s="71" t="s">
        <v>467</v>
      </c>
      <c r="G24" s="71" t="s">
        <v>468</v>
      </c>
      <c r="H24" s="221">
        <v>1</v>
      </c>
      <c r="I24" s="73">
        <v>1</v>
      </c>
      <c r="J24" s="73">
        <v>240</v>
      </c>
      <c r="K24" s="73">
        <v>291</v>
      </c>
      <c r="L24" s="73">
        <v>291</v>
      </c>
      <c r="M24" s="219">
        <f t="shared" si="15"/>
        <v>1.125</v>
      </c>
      <c r="N24" s="73">
        <f t="shared" si="16"/>
        <v>1</v>
      </c>
      <c r="O24" s="73">
        <v>0</v>
      </c>
      <c r="P24" s="73">
        <v>0</v>
      </c>
      <c r="Q24" s="73">
        <v>0</v>
      </c>
      <c r="R24" s="73">
        <v>21</v>
      </c>
      <c r="S24" s="73">
        <v>30</v>
      </c>
      <c r="T24" s="225">
        <v>913111</v>
      </c>
      <c r="U24" s="225">
        <v>20420</v>
      </c>
      <c r="V24" s="225">
        <v>892691</v>
      </c>
      <c r="W24" s="225">
        <v>913111</v>
      </c>
      <c r="X24" s="225">
        <v>890230</v>
      </c>
      <c r="Y24" s="225">
        <v>0</v>
      </c>
      <c r="Z24" s="225">
        <v>0</v>
      </c>
      <c r="AA24" s="225">
        <v>0</v>
      </c>
      <c r="AB24" s="225">
        <v>890230</v>
      </c>
      <c r="AC24" s="225">
        <v>890229</v>
      </c>
      <c r="AD24" s="219">
        <f t="shared" si="17"/>
        <v>0.99724204680006856</v>
      </c>
      <c r="AE24" s="73">
        <f t="shared" si="18"/>
        <v>1</v>
      </c>
      <c r="AF24" s="225">
        <v>-1</v>
      </c>
      <c r="AG24" s="225">
        <v>0</v>
      </c>
      <c r="AH24" s="73">
        <v>4</v>
      </c>
      <c r="AI24" s="73">
        <v>17</v>
      </c>
      <c r="AJ24" s="73">
        <v>0</v>
      </c>
      <c r="AK24" s="73">
        <v>0</v>
      </c>
      <c r="AL24" s="95">
        <v>0</v>
      </c>
      <c r="AM24" s="95">
        <v>0</v>
      </c>
      <c r="AN24" s="73">
        <v>0</v>
      </c>
      <c r="AO24" s="73">
        <v>30</v>
      </c>
      <c r="AP24" s="95">
        <v>20420</v>
      </c>
      <c r="AQ24" s="95">
        <v>0</v>
      </c>
      <c r="AR24" s="73">
        <v>0</v>
      </c>
      <c r="AS24" s="73">
        <v>0</v>
      </c>
      <c r="AT24" s="95">
        <v>0</v>
      </c>
      <c r="AU24" s="95">
        <v>0</v>
      </c>
      <c r="AV24" s="73">
        <v>0</v>
      </c>
      <c r="AW24" s="73">
        <v>0</v>
      </c>
      <c r="AX24" s="95">
        <v>0</v>
      </c>
      <c r="AY24" s="95">
        <v>0</v>
      </c>
      <c r="AZ24" s="73">
        <v>0</v>
      </c>
      <c r="BA24" s="73">
        <v>0</v>
      </c>
      <c r="BB24" s="95">
        <v>0</v>
      </c>
      <c r="BC24" s="95">
        <v>0</v>
      </c>
      <c r="BD24" s="73">
        <v>0</v>
      </c>
      <c r="BE24" s="73">
        <v>0</v>
      </c>
      <c r="BF24" s="95">
        <v>0</v>
      </c>
      <c r="BG24" s="95">
        <v>0</v>
      </c>
      <c r="BH24" s="73">
        <v>0</v>
      </c>
      <c r="BI24" s="73">
        <v>0</v>
      </c>
      <c r="BJ24" s="95">
        <v>0</v>
      </c>
      <c r="BK24" s="95">
        <v>0</v>
      </c>
      <c r="BL24" s="73">
        <v>0</v>
      </c>
      <c r="BM24" s="73">
        <v>0</v>
      </c>
      <c r="BN24" s="95">
        <v>0</v>
      </c>
      <c r="BO24" s="95">
        <v>0</v>
      </c>
      <c r="BP24" s="73">
        <v>0</v>
      </c>
      <c r="BQ24" s="73">
        <v>0</v>
      </c>
      <c r="BR24" s="95">
        <v>0</v>
      </c>
      <c r="BS24" s="95">
        <v>0</v>
      </c>
      <c r="BT24" s="73">
        <v>0</v>
      </c>
      <c r="BU24" s="73">
        <v>0</v>
      </c>
      <c r="BV24" s="95">
        <v>0</v>
      </c>
      <c r="BW24" s="95">
        <v>0</v>
      </c>
      <c r="BX24" s="73">
        <v>0</v>
      </c>
      <c r="BY24" s="73">
        <v>0</v>
      </c>
      <c r="BZ24" s="95">
        <v>0</v>
      </c>
      <c r="CA24" s="95">
        <v>0</v>
      </c>
      <c r="CB24" s="73">
        <v>0</v>
      </c>
      <c r="CC24" s="73">
        <v>0</v>
      </c>
      <c r="CD24" s="95">
        <v>0</v>
      </c>
      <c r="CE24" s="95">
        <v>0</v>
      </c>
      <c r="CF24" s="73">
        <v>0</v>
      </c>
      <c r="CG24" s="73">
        <v>0</v>
      </c>
      <c r="CH24" s="95">
        <v>0</v>
      </c>
      <c r="CI24" s="95">
        <v>0</v>
      </c>
      <c r="CJ24" s="73">
        <v>0</v>
      </c>
      <c r="CK24" s="73">
        <v>30</v>
      </c>
      <c r="CL24" s="95">
        <v>20420</v>
      </c>
      <c r="CM24" s="95">
        <v>0</v>
      </c>
      <c r="CN24" s="71" t="s">
        <v>367</v>
      </c>
      <c r="CO24" s="71" t="s">
        <v>368</v>
      </c>
      <c r="CP24" s="71" t="s">
        <v>328</v>
      </c>
      <c r="CQ24" s="71" t="s">
        <v>328</v>
      </c>
      <c r="CR24" s="71" t="s">
        <v>328</v>
      </c>
      <c r="CS24" s="71" t="s">
        <v>328</v>
      </c>
      <c r="CT24" s="72">
        <v>42955</v>
      </c>
      <c r="CU24" s="71" t="s">
        <v>469</v>
      </c>
      <c r="CV24" s="71" t="s">
        <v>470</v>
      </c>
      <c r="CW24" s="72" t="s">
        <v>187</v>
      </c>
      <c r="CX24" s="72">
        <v>42914</v>
      </c>
      <c r="CY24" s="71" t="s">
        <v>467</v>
      </c>
      <c r="CZ24" s="71" t="s">
        <v>471</v>
      </c>
      <c r="DA24" s="71" t="s">
        <v>482</v>
      </c>
      <c r="DB24" s="96">
        <v>612984.42000000004</v>
      </c>
      <c r="DC24" s="71"/>
      <c r="DD24" s="71"/>
      <c r="DE24" s="218"/>
      <c r="DF24" s="218"/>
      <c r="DG24" s="218"/>
      <c r="DH24" s="218"/>
      <c r="DI24" s="218"/>
      <c r="DJ24" s="218"/>
      <c r="DK24" s="218"/>
      <c r="DL24" s="218"/>
      <c r="DM24" s="218"/>
      <c r="DN24" s="218"/>
      <c r="DO24" s="218"/>
      <c r="DP24" s="218"/>
      <c r="DQ24" s="218"/>
      <c r="DR24" s="218"/>
      <c r="DS24" s="218"/>
      <c r="DT24" s="218"/>
      <c r="DU24" s="218"/>
      <c r="DV24" s="218"/>
      <c r="DW24" s="218"/>
      <c r="DX24" s="218"/>
      <c r="DY24" s="218"/>
      <c r="DZ24" s="218"/>
      <c r="EA24" s="218"/>
      <c r="EB24" s="218"/>
      <c r="EC24" s="218"/>
      <c r="ED24" s="218"/>
      <c r="EE24" s="218"/>
      <c r="EF24" s="218"/>
      <c r="EG24" s="218"/>
      <c r="EH24" s="218"/>
      <c r="EI24" s="218"/>
      <c r="EJ24" s="218"/>
      <c r="EK24" s="218"/>
      <c r="EL24" s="218"/>
      <c r="EM24" s="218"/>
      <c r="EN24" s="218"/>
      <c r="EO24" s="218"/>
      <c r="EP24" s="218"/>
      <c r="EQ24" s="218"/>
      <c r="ER24" s="218"/>
      <c r="ES24" s="218"/>
      <c r="ET24" s="218"/>
      <c r="EU24" s="218"/>
      <c r="EV24" s="218"/>
      <c r="EW24" s="218"/>
      <c r="EX24" s="218"/>
      <c r="EY24" s="218"/>
      <c r="EZ24" s="218"/>
      <c r="FA24" s="218"/>
      <c r="FB24" s="218"/>
      <c r="FC24" s="218"/>
      <c r="FD24" s="218"/>
      <c r="FE24" s="218"/>
      <c r="FF24" s="218"/>
      <c r="FG24" s="218"/>
      <c r="FH24" s="218"/>
      <c r="FI24" s="218"/>
      <c r="FJ24" s="218"/>
      <c r="FK24" s="218"/>
      <c r="FL24" s="218"/>
      <c r="FM24" s="218"/>
      <c r="FN24" s="218"/>
      <c r="FO24" s="218"/>
      <c r="FP24" s="218"/>
      <c r="FQ24" s="218"/>
      <c r="FR24" s="218"/>
      <c r="FS24" s="218"/>
      <c r="FT24" s="218"/>
      <c r="FU24" s="218"/>
      <c r="FV24" s="218"/>
      <c r="FW24" s="218"/>
      <c r="FX24" s="218"/>
      <c r="FY24" s="218"/>
      <c r="FZ24" s="218"/>
      <c r="GA24" s="218"/>
      <c r="GB24" s="218"/>
      <c r="GC24" s="218"/>
      <c r="GD24" s="218"/>
      <c r="GE24" s="218"/>
      <c r="GF24" s="218"/>
      <c r="GG24" s="218"/>
      <c r="GH24" s="218"/>
      <c r="GI24" s="218"/>
      <c r="GJ24" s="218"/>
      <c r="GK24" s="218"/>
      <c r="GL24" s="218"/>
      <c r="GM24" s="218"/>
      <c r="GN24" s="218"/>
      <c r="GO24" s="218"/>
      <c r="GP24" s="218"/>
      <c r="GQ24" s="218"/>
      <c r="GR24" s="218"/>
      <c r="GS24" s="218"/>
      <c r="GT24" s="218"/>
      <c r="GU24" s="218"/>
      <c r="GV24" s="218"/>
      <c r="GW24" s="218"/>
      <c r="GX24" s="218"/>
      <c r="GY24" s="218"/>
      <c r="GZ24" s="218"/>
      <c r="HA24" s="218"/>
      <c r="HB24" s="218"/>
      <c r="HC24" s="218"/>
      <c r="HD24" s="218"/>
      <c r="HE24" s="218"/>
      <c r="HF24" s="218"/>
      <c r="HG24" s="218"/>
      <c r="HH24" s="218"/>
      <c r="HI24" s="218"/>
      <c r="HJ24" s="218"/>
      <c r="HK24" s="218"/>
      <c r="HL24" s="218"/>
      <c r="HM24" s="218"/>
      <c r="HN24" s="218"/>
      <c r="HO24" s="218"/>
      <c r="HP24" s="218"/>
      <c r="HQ24" s="218"/>
      <c r="HR24" s="218"/>
      <c r="HS24" s="218"/>
      <c r="HT24" s="218"/>
      <c r="HU24" s="218"/>
      <c r="HV24" s="218"/>
      <c r="HW24" s="218"/>
      <c r="HX24" s="218"/>
      <c r="HY24" s="218"/>
      <c r="HZ24" s="218"/>
      <c r="IA24" s="218"/>
      <c r="IB24" s="218"/>
      <c r="IC24" s="218"/>
      <c r="ID24" s="218"/>
      <c r="IE24" s="218"/>
      <c r="IF24" s="218"/>
      <c r="IG24" s="218"/>
      <c r="IH24" s="218"/>
      <c r="II24" s="218"/>
      <c r="IJ24" s="218"/>
      <c r="IK24" s="218"/>
      <c r="IL24" s="218"/>
      <c r="IM24" s="218"/>
      <c r="IN24" s="218"/>
      <c r="IO24" s="218"/>
      <c r="IP24" s="218"/>
      <c r="IQ24" s="218"/>
      <c r="IR24" s="218"/>
      <c r="IS24" s="218"/>
      <c r="IT24" s="218"/>
      <c r="IU24" s="218"/>
      <c r="IV24" s="218"/>
      <c r="IW24" s="218"/>
      <c r="IX24" s="218"/>
      <c r="IY24" s="218"/>
      <c r="IZ24" s="218"/>
      <c r="JA24" s="218"/>
      <c r="JB24" s="218"/>
      <c r="JC24" s="218"/>
      <c r="JD24" s="218"/>
      <c r="JE24" s="218"/>
      <c r="JF24" s="218"/>
      <c r="JG24" s="218"/>
      <c r="JH24" s="218"/>
      <c r="JI24" s="218"/>
      <c r="JJ24" s="218"/>
      <c r="JK24" s="218"/>
      <c r="JL24" s="218"/>
      <c r="JM24" s="218"/>
      <c r="JN24" s="218"/>
      <c r="JO24" s="218"/>
      <c r="JP24" s="218"/>
      <c r="JQ24" s="218"/>
      <c r="JR24" s="218"/>
      <c r="JS24" s="218"/>
      <c r="JT24" s="218"/>
      <c r="JU24" s="218"/>
      <c r="JV24" s="218"/>
      <c r="JW24" s="218"/>
      <c r="JX24" s="218"/>
      <c r="JY24" s="218"/>
      <c r="JZ24" s="218"/>
      <c r="KA24" s="218"/>
      <c r="KB24" s="218"/>
      <c r="KC24" s="218"/>
      <c r="KD24" s="218"/>
      <c r="KE24" s="218"/>
      <c r="KF24" s="218"/>
      <c r="KG24" s="218"/>
      <c r="KH24" s="218"/>
      <c r="KI24" s="218"/>
      <c r="KJ24" s="218"/>
      <c r="KK24" s="218"/>
      <c r="KL24" s="218"/>
      <c r="KM24" s="218"/>
      <c r="KN24" s="218"/>
      <c r="KO24" s="218"/>
      <c r="KP24" s="218"/>
      <c r="KQ24" s="218"/>
      <c r="KR24" s="218"/>
      <c r="KS24" s="218"/>
      <c r="KT24" s="218"/>
      <c r="KU24" s="218"/>
      <c r="KV24" s="218"/>
      <c r="KW24" s="218"/>
      <c r="KX24" s="218"/>
      <c r="KY24" s="218"/>
      <c r="KZ24" s="218"/>
      <c r="LA24" s="218"/>
      <c r="LB24" s="218"/>
      <c r="LC24" s="218"/>
      <c r="LD24" s="218"/>
      <c r="LE24" s="218"/>
      <c r="LF24" s="218"/>
      <c r="LG24" s="218"/>
      <c r="LH24" s="218"/>
      <c r="LI24" s="218"/>
      <c r="LJ24" s="218"/>
      <c r="LK24" s="218"/>
      <c r="LL24" s="218"/>
      <c r="LM24" s="218"/>
      <c r="LN24" s="218"/>
      <c r="LO24" s="218"/>
      <c r="LP24" s="218"/>
      <c r="LQ24" s="218"/>
      <c r="LR24" s="218"/>
      <c r="LS24" s="218"/>
      <c r="LT24" s="218"/>
      <c r="LU24" s="218"/>
      <c r="LV24" s="218"/>
      <c r="LW24" s="218"/>
      <c r="LX24" s="218"/>
      <c r="LY24" s="218"/>
      <c r="LZ24" s="218"/>
      <c r="MA24" s="218"/>
      <c r="MB24" s="218"/>
      <c r="MC24" s="218"/>
      <c r="MD24" s="218"/>
      <c r="ME24" s="218"/>
      <c r="MF24" s="218"/>
      <c r="MG24" s="218"/>
      <c r="MH24" s="218"/>
      <c r="MI24" s="218"/>
      <c r="MJ24" s="218"/>
      <c r="MK24" s="218"/>
      <c r="ML24" s="218"/>
      <c r="MM24" s="218"/>
      <c r="MN24" s="218"/>
      <c r="MO24" s="218"/>
      <c r="MP24" s="218"/>
      <c r="MQ24" s="218"/>
      <c r="MR24" s="218"/>
      <c r="MS24" s="218"/>
      <c r="MT24" s="218"/>
      <c r="MU24" s="218"/>
      <c r="MV24" s="218"/>
      <c r="MW24" s="218"/>
      <c r="MX24" s="218"/>
      <c r="MY24" s="218"/>
      <c r="MZ24" s="218"/>
      <c r="NA24" s="218"/>
      <c r="NB24" s="218"/>
      <c r="NC24" s="218"/>
      <c r="ND24" s="218"/>
      <c r="NE24" s="218"/>
      <c r="NF24" s="218"/>
      <c r="NG24" s="218"/>
      <c r="NH24" s="218"/>
      <c r="NI24" s="218"/>
      <c r="NJ24" s="218"/>
      <c r="NK24" s="218"/>
      <c r="NL24" s="218"/>
      <c r="NM24" s="218"/>
      <c r="NN24" s="218"/>
      <c r="NO24" s="218"/>
      <c r="NP24" s="218"/>
      <c r="NQ24" s="218"/>
      <c r="NR24" s="218"/>
      <c r="NS24" s="218"/>
      <c r="NT24" s="218"/>
      <c r="NU24" s="218"/>
      <c r="NV24" s="218"/>
      <c r="NW24" s="218"/>
      <c r="NX24" s="218"/>
      <c r="NY24" s="218"/>
      <c r="NZ24" s="218"/>
      <c r="OA24" s="218"/>
      <c r="OB24" s="218"/>
      <c r="OC24" s="218"/>
      <c r="OD24" s="218"/>
      <c r="OE24" s="218"/>
      <c r="OF24" s="218"/>
      <c r="OG24" s="218"/>
      <c r="OH24" s="218"/>
      <c r="OI24" s="218"/>
      <c r="OJ24" s="218"/>
      <c r="OK24" s="218"/>
      <c r="OL24" s="218"/>
      <c r="OM24" s="218"/>
      <c r="ON24" s="218"/>
      <c r="OO24" s="218"/>
      <c r="OP24" s="218"/>
      <c r="OQ24" s="218"/>
      <c r="OR24" s="218"/>
      <c r="OS24" s="218"/>
      <c r="OT24" s="218"/>
      <c r="OU24" s="218"/>
      <c r="OV24" s="218"/>
      <c r="OW24" s="218"/>
      <c r="OX24" s="218"/>
      <c r="OY24" s="218"/>
      <c r="OZ24" s="218"/>
      <c r="PA24" s="218"/>
      <c r="PB24" s="218"/>
      <c r="PC24" s="218"/>
      <c r="PD24" s="218"/>
      <c r="PE24" s="218"/>
      <c r="PF24" s="218"/>
      <c r="PG24" s="218"/>
      <c r="PH24" s="218"/>
      <c r="PI24" s="218"/>
      <c r="PJ24" s="218"/>
      <c r="PK24" s="218"/>
      <c r="PL24" s="218"/>
      <c r="PM24" s="218"/>
      <c r="PN24" s="218"/>
      <c r="PO24" s="218"/>
      <c r="PP24" s="218"/>
      <c r="PQ24" s="218"/>
      <c r="PR24" s="218"/>
      <c r="PS24" s="218"/>
      <c r="PT24" s="218"/>
      <c r="PU24" s="218"/>
      <c r="PV24" s="218"/>
      <c r="PW24" s="218"/>
      <c r="PX24" s="218"/>
      <c r="PY24" s="218"/>
      <c r="PZ24" s="218"/>
      <c r="QA24" s="218"/>
      <c r="QB24" s="218"/>
      <c r="QC24" s="218"/>
      <c r="QD24" s="218"/>
      <c r="QE24" s="218"/>
      <c r="QF24" s="218"/>
      <c r="QG24" s="218"/>
      <c r="QH24" s="218"/>
      <c r="QI24" s="218"/>
      <c r="QJ24" s="218"/>
      <c r="QK24" s="218"/>
      <c r="QL24" s="218"/>
      <c r="QM24" s="218"/>
      <c r="QN24" s="218"/>
      <c r="QO24" s="218"/>
      <c r="QP24" s="218"/>
      <c r="QQ24" s="218"/>
      <c r="QR24" s="218"/>
      <c r="QS24" s="218"/>
      <c r="QT24" s="218"/>
      <c r="QU24" s="218"/>
      <c r="QV24" s="218"/>
      <c r="QW24" s="218"/>
      <c r="QX24" s="218"/>
      <c r="QY24" s="218"/>
      <c r="QZ24" s="218"/>
      <c r="RA24" s="218"/>
      <c r="RB24" s="218"/>
      <c r="RC24" s="218"/>
      <c r="RD24" s="218"/>
      <c r="RE24" s="218"/>
      <c r="RF24" s="218"/>
      <c r="RG24" s="218"/>
      <c r="RH24" s="218"/>
      <c r="RI24" s="218"/>
      <c r="RJ24" s="218"/>
      <c r="RK24" s="218"/>
      <c r="RL24" s="218"/>
      <c r="RM24" s="218"/>
      <c r="RN24" s="218"/>
      <c r="RO24" s="218"/>
      <c r="RP24" s="218"/>
      <c r="RQ24" s="218"/>
      <c r="RR24" s="218"/>
      <c r="RS24" s="218"/>
      <c r="RT24" s="218"/>
      <c r="RU24" s="218"/>
      <c r="RV24" s="218"/>
      <c r="RW24" s="218"/>
      <c r="RX24" s="218"/>
      <c r="RY24" s="218"/>
      <c r="RZ24" s="218"/>
      <c r="SA24" s="218"/>
      <c r="SB24" s="218"/>
      <c r="SC24" s="218"/>
      <c r="SD24" s="218"/>
      <c r="SE24" s="218"/>
      <c r="SF24" s="218"/>
      <c r="SG24" s="218"/>
      <c r="SH24" s="218"/>
      <c r="SI24" s="218"/>
      <c r="SJ24" s="218"/>
      <c r="SK24" s="218"/>
      <c r="SL24" s="218"/>
      <c r="SM24" s="218"/>
      <c r="SN24" s="218"/>
      <c r="SO24" s="218"/>
      <c r="SP24" s="218"/>
      <c r="SQ24" s="218"/>
      <c r="SR24" s="218"/>
      <c r="SS24" s="218"/>
      <c r="ST24" s="218"/>
      <c r="SU24" s="218"/>
      <c r="SV24" s="218"/>
      <c r="SW24" s="218"/>
      <c r="SX24" s="218"/>
      <c r="SY24" s="218"/>
      <c r="SZ24" s="218"/>
      <c r="TA24" s="218"/>
      <c r="TB24" s="218"/>
      <c r="TC24" s="218"/>
      <c r="TD24" s="218"/>
      <c r="TE24" s="218"/>
      <c r="TF24" s="218"/>
      <c r="TG24" s="218"/>
      <c r="TH24" s="218"/>
      <c r="TI24" s="218"/>
      <c r="TJ24" s="218"/>
      <c r="TK24" s="218"/>
      <c r="TL24" s="218"/>
      <c r="TM24" s="218"/>
      <c r="TN24" s="218"/>
      <c r="TO24" s="218"/>
      <c r="TP24" s="218"/>
      <c r="TQ24" s="218"/>
      <c r="TR24" s="218"/>
      <c r="TS24" s="218"/>
      <c r="TT24" s="218"/>
      <c r="TU24" s="218"/>
      <c r="TV24" s="218"/>
      <c r="TW24" s="218"/>
      <c r="TX24" s="218"/>
      <c r="TY24" s="218"/>
      <c r="TZ24" s="218"/>
      <c r="UA24" s="218"/>
      <c r="UB24" s="218"/>
      <c r="UC24" s="218"/>
      <c r="UD24" s="218"/>
      <c r="UE24" s="218"/>
      <c r="UF24" s="218"/>
      <c r="UG24" s="218"/>
      <c r="UH24" s="218"/>
      <c r="UI24" s="218"/>
      <c r="UJ24" s="218"/>
      <c r="UK24" s="218"/>
      <c r="UL24" s="218"/>
      <c r="UM24" s="218"/>
      <c r="UN24" s="218"/>
      <c r="UO24" s="218"/>
      <c r="UP24" s="218"/>
      <c r="UQ24" s="218"/>
      <c r="UR24" s="218"/>
      <c r="US24" s="218"/>
      <c r="UT24" s="218"/>
      <c r="UU24" s="218"/>
      <c r="UV24" s="218"/>
      <c r="UW24" s="218"/>
      <c r="UX24" s="218"/>
      <c r="UY24" s="218"/>
      <c r="UZ24" s="218"/>
      <c r="VA24" s="218"/>
      <c r="VB24" s="218"/>
      <c r="VC24" s="218"/>
      <c r="VD24" s="218"/>
      <c r="VE24" s="218"/>
      <c r="VF24" s="218"/>
      <c r="VG24" s="218"/>
      <c r="VH24" s="218"/>
      <c r="VI24" s="218"/>
      <c r="VJ24" s="218"/>
      <c r="VK24" s="218"/>
      <c r="VL24" s="218"/>
      <c r="VM24" s="218"/>
      <c r="VN24" s="218"/>
      <c r="VO24" s="218"/>
      <c r="VP24" s="218"/>
      <c r="VQ24" s="218"/>
      <c r="VR24" s="218"/>
      <c r="VS24" s="218"/>
      <c r="VT24" s="218"/>
      <c r="VU24" s="218"/>
      <c r="VV24" s="218"/>
      <c r="VW24" s="218"/>
      <c r="VX24" s="218"/>
      <c r="VY24" s="218"/>
      <c r="VZ24" s="218"/>
      <c r="WA24" s="218"/>
      <c r="WB24" s="218"/>
      <c r="WC24" s="218"/>
      <c r="WD24" s="218"/>
      <c r="WE24" s="218"/>
      <c r="WF24" s="218"/>
      <c r="WG24" s="218"/>
      <c r="WH24" s="218"/>
      <c r="WI24" s="218"/>
      <c r="WJ24" s="218"/>
      <c r="WK24" s="218"/>
      <c r="WL24" s="218"/>
      <c r="WM24" s="218"/>
      <c r="WN24" s="218"/>
      <c r="WO24" s="218"/>
      <c r="WP24" s="218"/>
      <c r="WQ24" s="218"/>
      <c r="WR24" s="218"/>
      <c r="WS24" s="218"/>
      <c r="WT24" s="218"/>
      <c r="WU24" s="218"/>
      <c r="WV24" s="218"/>
      <c r="WW24" s="218"/>
      <c r="WX24" s="218"/>
      <c r="WY24" s="218"/>
      <c r="WZ24" s="218"/>
      <c r="XA24" s="218"/>
      <c r="XB24" s="218"/>
      <c r="XC24" s="218"/>
      <c r="XD24" s="218"/>
      <c r="XE24" s="218"/>
      <c r="XF24" s="218"/>
      <c r="XG24" s="218"/>
      <c r="XH24" s="218"/>
      <c r="XI24" s="218"/>
      <c r="XJ24" s="218"/>
      <c r="XK24" s="218"/>
      <c r="XL24" s="218"/>
      <c r="XM24" s="218"/>
      <c r="XN24" s="218"/>
      <c r="XO24" s="218"/>
      <c r="XP24" s="218"/>
      <c r="XQ24" s="218"/>
      <c r="XR24" s="218"/>
      <c r="XS24" s="218"/>
      <c r="XT24" s="218"/>
      <c r="XU24" s="218"/>
      <c r="XV24" s="218"/>
      <c r="XW24" s="218"/>
      <c r="XX24" s="218"/>
      <c r="XY24" s="218"/>
      <c r="XZ24" s="218"/>
      <c r="YA24" s="218"/>
      <c r="YB24" s="218"/>
      <c r="YC24" s="218"/>
      <c r="YD24" s="218"/>
      <c r="YE24" s="218"/>
      <c r="YF24" s="218"/>
      <c r="YG24" s="218"/>
      <c r="YH24" s="218"/>
      <c r="YI24" s="218"/>
      <c r="YJ24" s="218"/>
      <c r="YK24" s="218"/>
      <c r="YL24" s="218"/>
      <c r="YM24" s="218"/>
      <c r="YN24" s="218"/>
      <c r="YO24" s="218"/>
      <c r="YP24" s="218"/>
      <c r="YQ24" s="218"/>
      <c r="YR24" s="218"/>
      <c r="YS24" s="218"/>
      <c r="YT24" s="218"/>
      <c r="YU24" s="218"/>
      <c r="YV24" s="218"/>
      <c r="YW24" s="218"/>
      <c r="YX24" s="218"/>
      <c r="YY24" s="218"/>
      <c r="YZ24" s="218"/>
      <c r="ZA24" s="218"/>
      <c r="ZB24" s="218"/>
      <c r="ZC24" s="218"/>
      <c r="ZD24" s="218"/>
      <c r="ZE24" s="218"/>
      <c r="ZF24" s="218"/>
      <c r="ZG24" s="218"/>
      <c r="ZH24" s="218"/>
      <c r="ZI24" s="218"/>
      <c r="ZJ24" s="218"/>
      <c r="ZK24" s="218"/>
      <c r="ZL24" s="218"/>
      <c r="ZM24" s="218"/>
      <c r="ZN24" s="218"/>
      <c r="ZO24" s="218"/>
      <c r="ZP24" s="218"/>
      <c r="ZQ24" s="218"/>
      <c r="ZR24" s="218"/>
      <c r="ZS24" s="218"/>
      <c r="ZT24" s="218"/>
      <c r="ZU24" s="218"/>
      <c r="ZV24" s="218"/>
      <c r="ZW24" s="218"/>
      <c r="ZX24" s="218"/>
      <c r="ZY24" s="218"/>
      <c r="ZZ24" s="218"/>
      <c r="AAA24" s="218"/>
      <c r="AAB24" s="218"/>
      <c r="AAC24" s="218"/>
      <c r="AAD24" s="218"/>
      <c r="AAE24" s="218"/>
      <c r="AAF24" s="218"/>
      <c r="AAG24" s="218"/>
      <c r="AAH24" s="218"/>
      <c r="AAI24" s="218"/>
      <c r="AAJ24" s="218"/>
      <c r="AAK24" s="218"/>
      <c r="AAL24" s="218"/>
      <c r="AAM24" s="218"/>
      <c r="AAN24" s="218"/>
      <c r="AAO24" s="218"/>
      <c r="AAP24" s="218"/>
      <c r="AAQ24" s="218"/>
      <c r="AAR24" s="218"/>
      <c r="AAS24" s="218"/>
      <c r="AAT24" s="218"/>
      <c r="AAU24" s="218"/>
      <c r="AAV24" s="218"/>
      <c r="AAW24" s="218"/>
      <c r="AAX24" s="218"/>
      <c r="AAY24" s="218"/>
      <c r="AAZ24" s="218"/>
      <c r="ABA24" s="218"/>
      <c r="ABB24" s="218"/>
      <c r="ABC24" s="218"/>
      <c r="ABD24" s="218"/>
      <c r="ABE24" s="218"/>
      <c r="ABF24" s="218"/>
      <c r="ABG24" s="218"/>
      <c r="ABH24" s="218"/>
      <c r="ABI24" s="218"/>
      <c r="ABJ24" s="218"/>
      <c r="ABK24" s="218"/>
      <c r="ABL24" s="218"/>
      <c r="ABM24" s="218"/>
      <c r="ABN24" s="218"/>
      <c r="ABO24" s="218"/>
      <c r="ABP24" s="218"/>
      <c r="ABQ24" s="218"/>
      <c r="ABR24" s="218"/>
      <c r="ABS24" s="218"/>
      <c r="ABT24" s="218"/>
      <c r="ABU24" s="218"/>
      <c r="ABV24" s="218"/>
      <c r="ABW24" s="218"/>
      <c r="ABX24" s="218"/>
      <c r="ABY24" s="218"/>
      <c r="ABZ24" s="218"/>
      <c r="ACA24" s="218"/>
      <c r="ACB24" s="218"/>
      <c r="ACC24" s="218"/>
      <c r="ACD24" s="218"/>
      <c r="ACE24" s="218"/>
      <c r="ACF24" s="218"/>
      <c r="ACG24" s="218"/>
      <c r="ACH24" s="218"/>
      <c r="ACI24" s="218"/>
      <c r="ACJ24" s="218"/>
      <c r="ACK24" s="218"/>
      <c r="ACL24" s="218"/>
      <c r="ACM24" s="218"/>
      <c r="ACN24" s="218"/>
      <c r="ACO24" s="218"/>
      <c r="ACP24" s="218"/>
      <c r="ACQ24" s="218"/>
      <c r="ACR24" s="218"/>
      <c r="ACS24" s="218"/>
      <c r="ACT24" s="218"/>
      <c r="ACU24" s="218"/>
      <c r="ACV24" s="218"/>
      <c r="ACW24" s="218"/>
      <c r="ACX24" s="218"/>
      <c r="ACY24" s="218"/>
      <c r="ACZ24" s="218"/>
      <c r="ADA24" s="218"/>
      <c r="ADB24" s="218"/>
      <c r="ADC24" s="218"/>
      <c r="ADD24" s="218"/>
      <c r="ADE24" s="218"/>
      <c r="ADF24" s="218"/>
      <c r="ADG24" s="218"/>
      <c r="ADH24" s="218"/>
      <c r="ADI24" s="218"/>
      <c r="ADJ24" s="218"/>
      <c r="ADK24" s="218"/>
      <c r="ADL24" s="218"/>
      <c r="ADM24" s="218"/>
      <c r="ADN24" s="218"/>
      <c r="ADO24" s="218"/>
      <c r="ADP24" s="218"/>
      <c r="ADQ24" s="218"/>
      <c r="ADR24" s="218"/>
      <c r="ADS24" s="218"/>
      <c r="ADT24" s="218"/>
      <c r="ADU24" s="218"/>
      <c r="ADV24" s="218"/>
      <c r="ADW24" s="218"/>
      <c r="ADX24" s="218"/>
      <c r="ADY24" s="218"/>
      <c r="ADZ24" s="218"/>
      <c r="AEA24" s="218"/>
      <c r="AEB24" s="218"/>
      <c r="AEC24" s="218"/>
      <c r="AED24" s="218"/>
      <c r="AEE24" s="218"/>
      <c r="AEF24" s="218"/>
      <c r="AEG24" s="218"/>
      <c r="AEH24" s="218"/>
      <c r="AEI24" s="218"/>
      <c r="AEJ24" s="218"/>
      <c r="AEK24" s="218"/>
      <c r="AEL24" s="218"/>
      <c r="AEM24" s="218"/>
      <c r="AEN24" s="218"/>
      <c r="AEO24" s="218"/>
      <c r="AEP24" s="218"/>
      <c r="AEQ24" s="218"/>
      <c r="AER24" s="218"/>
      <c r="AES24" s="218"/>
      <c r="AET24" s="218"/>
      <c r="AEU24" s="218"/>
      <c r="AEV24" s="218"/>
      <c r="AEW24" s="218"/>
      <c r="AEX24" s="218"/>
      <c r="AEY24" s="218"/>
      <c r="AEZ24" s="218"/>
      <c r="AFA24" s="218"/>
      <c r="AFB24" s="218"/>
      <c r="AFC24" s="218"/>
      <c r="AFD24" s="218"/>
      <c r="AFE24" s="218"/>
      <c r="AFF24" s="218"/>
      <c r="AFG24" s="218"/>
      <c r="AFH24" s="218"/>
      <c r="AFI24" s="218"/>
      <c r="AFJ24" s="218"/>
      <c r="AFK24" s="218"/>
      <c r="AFL24" s="218"/>
      <c r="AFM24" s="218"/>
      <c r="AFN24" s="218"/>
      <c r="AFO24" s="218"/>
      <c r="AFP24" s="218"/>
      <c r="AFQ24" s="218"/>
      <c r="AFR24" s="218"/>
      <c r="AFS24" s="218"/>
      <c r="AFT24" s="218"/>
      <c r="AFU24" s="218"/>
      <c r="AFV24" s="218"/>
      <c r="AFW24" s="218"/>
      <c r="AFX24" s="218"/>
      <c r="AFY24" s="218"/>
      <c r="AFZ24" s="218"/>
      <c r="AGA24" s="218"/>
      <c r="AGB24" s="218"/>
      <c r="AGC24" s="218"/>
      <c r="AGD24" s="218"/>
      <c r="AGE24" s="218"/>
      <c r="AGF24" s="218"/>
      <c r="AGG24" s="218"/>
      <c r="AGH24" s="218"/>
      <c r="AGI24" s="218"/>
      <c r="AGJ24" s="218"/>
      <c r="AGK24" s="218"/>
      <c r="AGL24" s="218"/>
      <c r="AGM24" s="218"/>
      <c r="AGN24" s="218"/>
      <c r="AGO24" s="218"/>
      <c r="AGP24" s="218"/>
      <c r="AGQ24" s="218"/>
      <c r="AGR24" s="218"/>
      <c r="AGS24" s="218"/>
      <c r="AGT24" s="218"/>
      <c r="AGU24" s="218"/>
      <c r="AGV24" s="218"/>
      <c r="AGW24" s="218"/>
      <c r="AGX24" s="218"/>
      <c r="AGY24" s="218"/>
      <c r="AGZ24" s="218"/>
      <c r="AHA24" s="218"/>
      <c r="AHB24" s="218"/>
      <c r="AHC24" s="218"/>
      <c r="AHD24" s="218"/>
      <c r="AHE24" s="218"/>
      <c r="AHF24" s="218"/>
      <c r="AHG24" s="218"/>
      <c r="AHH24" s="218"/>
      <c r="AHI24" s="218"/>
      <c r="AHJ24" s="218"/>
      <c r="AHK24" s="218"/>
      <c r="AHL24" s="218"/>
      <c r="AHM24" s="218"/>
      <c r="AHN24" s="218"/>
      <c r="AHO24" s="218"/>
      <c r="AHP24" s="218"/>
      <c r="AHQ24" s="218"/>
      <c r="AHR24" s="218"/>
      <c r="AHS24" s="218"/>
      <c r="AHT24" s="218"/>
      <c r="AHU24" s="218"/>
      <c r="AHV24" s="218"/>
      <c r="AHW24" s="218"/>
      <c r="AHX24" s="218"/>
      <c r="AHY24" s="218"/>
      <c r="AHZ24" s="218"/>
      <c r="AIA24" s="218"/>
      <c r="AIB24" s="218"/>
      <c r="AIC24" s="218"/>
      <c r="AID24" s="218"/>
      <c r="AIE24" s="218"/>
      <c r="AIF24" s="218"/>
      <c r="AIG24" s="218"/>
      <c r="AIH24" s="218"/>
      <c r="AII24" s="218"/>
      <c r="AIJ24" s="218"/>
      <c r="AIK24" s="218"/>
      <c r="AIL24" s="218"/>
      <c r="AIM24" s="218"/>
      <c r="AIN24" s="218"/>
      <c r="AIO24" s="218"/>
      <c r="AIP24" s="218"/>
      <c r="AIQ24" s="218"/>
      <c r="AIR24" s="218"/>
      <c r="AIS24" s="218"/>
      <c r="AIT24" s="218"/>
      <c r="AIU24" s="218"/>
      <c r="AIV24" s="218"/>
      <c r="AIW24" s="218"/>
      <c r="AIX24" s="218"/>
      <c r="AIY24" s="218"/>
      <c r="AIZ24" s="218"/>
      <c r="AJA24" s="218"/>
      <c r="AJB24" s="218"/>
      <c r="AJC24" s="218"/>
      <c r="AJD24" s="218"/>
      <c r="AJE24" s="218"/>
      <c r="AJF24" s="218"/>
      <c r="AJG24" s="218"/>
      <c r="AJH24" s="218"/>
      <c r="AJI24" s="218"/>
      <c r="AJJ24" s="218"/>
      <c r="AJK24" s="218"/>
      <c r="AJL24" s="218"/>
      <c r="AJM24" s="218"/>
      <c r="AJN24" s="218"/>
      <c r="AJO24" s="218"/>
      <c r="AJP24" s="218"/>
      <c r="AJQ24" s="218"/>
      <c r="AJR24" s="218"/>
      <c r="AJS24" s="218"/>
      <c r="AJT24" s="218"/>
      <c r="AJU24" s="218"/>
      <c r="AJV24" s="218"/>
      <c r="AJW24" s="218"/>
      <c r="AJX24" s="218"/>
      <c r="AJY24" s="218"/>
      <c r="AJZ24" s="218"/>
      <c r="AKA24" s="218"/>
      <c r="AKB24" s="218"/>
      <c r="AKC24" s="218"/>
      <c r="AKD24" s="218"/>
      <c r="AKE24" s="218"/>
      <c r="AKF24" s="218"/>
      <c r="AKG24" s="218"/>
      <c r="AKH24" s="218"/>
      <c r="AKI24" s="218"/>
      <c r="AKJ24" s="218"/>
      <c r="AKK24" s="218"/>
      <c r="AKL24" s="218"/>
      <c r="AKM24" s="218"/>
      <c r="AKN24" s="218"/>
      <c r="AKO24" s="218"/>
      <c r="AKP24" s="218"/>
      <c r="AKQ24" s="218"/>
      <c r="AKR24" s="218"/>
      <c r="AKS24" s="218"/>
      <c r="AKT24" s="218"/>
      <c r="AKU24" s="218"/>
      <c r="AKV24" s="218"/>
      <c r="AKW24" s="218"/>
      <c r="AKX24" s="218"/>
      <c r="AKY24" s="218"/>
      <c r="AKZ24" s="218"/>
      <c r="ALA24" s="218"/>
      <c r="ALB24" s="218"/>
      <c r="ALC24" s="218"/>
      <c r="ALD24" s="218"/>
      <c r="ALE24" s="218"/>
      <c r="ALF24" s="218"/>
      <c r="ALG24" s="218"/>
      <c r="ALH24" s="218"/>
      <c r="ALI24" s="218"/>
      <c r="ALJ24" s="218"/>
      <c r="ALK24" s="218"/>
      <c r="ALL24" s="218"/>
      <c r="ALM24" s="218"/>
      <c r="ALN24" s="218"/>
      <c r="ALO24" s="218"/>
      <c r="ALP24" s="218"/>
      <c r="ALQ24" s="218"/>
      <c r="ALR24" s="218"/>
      <c r="ALS24" s="218"/>
      <c r="ALT24" s="218"/>
      <c r="ALU24" s="218"/>
      <c r="ALV24" s="218"/>
      <c r="ALW24" s="218"/>
      <c r="ALX24" s="218"/>
      <c r="ALY24" s="218"/>
      <c r="ALZ24" s="218"/>
      <c r="AMA24" s="218"/>
      <c r="AMB24" s="218"/>
      <c r="AMC24" s="218"/>
      <c r="AMD24" s="218"/>
      <c r="AME24" s="218"/>
      <c r="AMF24" s="218"/>
      <c r="AMG24" s="218"/>
      <c r="AMH24" s="218"/>
      <c r="AMI24" s="218"/>
      <c r="AMJ24" s="218"/>
      <c r="AMK24" s="218"/>
      <c r="AML24" s="218"/>
      <c r="AMM24" s="218"/>
      <c r="AMN24" s="218"/>
      <c r="AMO24" s="218"/>
      <c r="AMP24" s="218"/>
      <c r="AMQ24" s="218"/>
      <c r="AMR24" s="218"/>
      <c r="AMS24" s="218"/>
      <c r="AMT24" s="218"/>
      <c r="AMU24" s="218"/>
      <c r="AMV24" s="218"/>
      <c r="AMW24" s="218"/>
      <c r="AMX24" s="218"/>
      <c r="AMY24" s="218"/>
      <c r="AMZ24" s="218"/>
      <c r="ANA24" s="218"/>
      <c r="ANB24" s="218"/>
      <c r="ANC24" s="218"/>
      <c r="AND24" s="218"/>
      <c r="ANE24" s="218"/>
      <c r="ANF24" s="218"/>
      <c r="ANG24" s="218"/>
      <c r="ANH24" s="218"/>
      <c r="ANI24" s="218"/>
      <c r="ANJ24" s="218"/>
      <c r="ANK24" s="218"/>
      <c r="ANL24" s="218"/>
      <c r="ANM24" s="218"/>
      <c r="ANN24" s="218"/>
      <c r="ANO24" s="218"/>
      <c r="ANP24" s="218"/>
      <c r="ANQ24" s="218"/>
      <c r="ANR24" s="218"/>
      <c r="ANS24" s="218"/>
      <c r="ANT24" s="218"/>
      <c r="ANU24" s="218"/>
      <c r="ANV24" s="218"/>
      <c r="ANW24" s="218"/>
      <c r="ANX24" s="218"/>
      <c r="ANY24" s="218"/>
      <c r="ANZ24" s="218"/>
      <c r="AOA24" s="218"/>
      <c r="AOB24" s="218"/>
      <c r="AOC24" s="218"/>
      <c r="AOD24" s="218"/>
      <c r="AOE24" s="218"/>
      <c r="AOF24" s="218"/>
      <c r="AOG24" s="218"/>
      <c r="AOH24" s="218"/>
      <c r="AOI24" s="218"/>
      <c r="AOJ24" s="218"/>
      <c r="AOK24" s="218"/>
      <c r="AOL24" s="218"/>
      <c r="AOM24" s="218"/>
      <c r="AON24" s="218"/>
      <c r="AOO24" s="218"/>
      <c r="AOP24" s="218"/>
      <c r="AOQ24" s="218"/>
      <c r="AOR24" s="218"/>
      <c r="AOS24" s="218"/>
      <c r="AOT24" s="218"/>
      <c r="AOU24" s="218"/>
      <c r="AOV24" s="218"/>
      <c r="AOW24" s="218"/>
      <c r="AOX24" s="218"/>
      <c r="AOY24" s="218"/>
      <c r="AOZ24" s="218"/>
      <c r="APA24" s="218"/>
      <c r="APB24" s="218"/>
      <c r="APC24" s="218"/>
      <c r="APD24" s="218"/>
      <c r="APE24" s="218"/>
      <c r="APF24" s="218"/>
      <c r="APG24" s="218"/>
      <c r="APH24" s="218"/>
      <c r="API24" s="218"/>
      <c r="APJ24" s="218"/>
      <c r="APK24" s="218"/>
      <c r="APL24" s="218"/>
      <c r="APM24" s="218"/>
      <c r="APN24" s="218"/>
      <c r="APO24" s="218"/>
      <c r="APP24" s="218"/>
      <c r="APQ24" s="218"/>
      <c r="APR24" s="218"/>
      <c r="APS24" s="218"/>
      <c r="APT24" s="218"/>
      <c r="APU24" s="218"/>
      <c r="APV24" s="218"/>
      <c r="APW24" s="218"/>
      <c r="APX24" s="218"/>
      <c r="APY24" s="218"/>
      <c r="APZ24" s="218"/>
      <c r="AQA24" s="218"/>
      <c r="AQB24" s="218"/>
      <c r="AQC24" s="218"/>
      <c r="AQD24" s="218"/>
      <c r="AQE24" s="218"/>
      <c r="AQF24" s="218"/>
      <c r="AQG24" s="218"/>
      <c r="AQH24" s="218"/>
      <c r="AQI24" s="218"/>
      <c r="AQJ24" s="218"/>
      <c r="AQK24" s="218"/>
      <c r="AQL24" s="218"/>
      <c r="AQM24" s="218"/>
      <c r="AQN24" s="218"/>
      <c r="AQO24" s="218"/>
      <c r="AQP24" s="218"/>
      <c r="AQQ24" s="218"/>
      <c r="AQR24" s="218"/>
      <c r="AQS24" s="218"/>
      <c r="AQT24" s="218"/>
      <c r="AQU24" s="218"/>
      <c r="AQV24" s="218"/>
      <c r="AQW24" s="218"/>
      <c r="AQX24" s="218"/>
      <c r="AQY24" s="218"/>
      <c r="AQZ24" s="218"/>
      <c r="ARA24" s="218"/>
      <c r="ARB24" s="218"/>
      <c r="ARC24" s="218"/>
      <c r="ARD24" s="218"/>
      <c r="ARE24" s="218"/>
      <c r="ARF24" s="218"/>
      <c r="ARG24" s="218"/>
      <c r="ARH24" s="218"/>
      <c r="ARI24" s="218"/>
      <c r="ARJ24" s="218"/>
      <c r="ARK24" s="218"/>
      <c r="ARL24" s="218"/>
      <c r="ARM24" s="218"/>
      <c r="ARN24" s="218"/>
      <c r="ARO24" s="218"/>
      <c r="ARP24" s="218"/>
      <c r="ARQ24" s="218"/>
      <c r="ARR24" s="218"/>
      <c r="ARS24" s="218"/>
      <c r="ART24" s="218"/>
      <c r="ARU24" s="218"/>
      <c r="ARV24" s="218"/>
      <c r="ARW24" s="218"/>
      <c r="ARX24" s="218"/>
      <c r="ARY24" s="218"/>
      <c r="ARZ24" s="218"/>
      <c r="ASA24" s="218"/>
      <c r="ASB24" s="218"/>
      <c r="ASC24" s="218"/>
      <c r="ASD24" s="218"/>
      <c r="ASE24" s="218"/>
      <c r="ASF24" s="218"/>
      <c r="ASG24" s="218"/>
      <c r="ASH24" s="218"/>
      <c r="ASI24" s="218"/>
      <c r="ASJ24" s="218"/>
      <c r="ASK24" s="218"/>
      <c r="ASL24" s="218"/>
      <c r="ASM24" s="218"/>
      <c r="ASN24" s="218"/>
      <c r="ASO24" s="218"/>
      <c r="ASP24" s="218"/>
      <c r="ASQ24" s="218"/>
      <c r="ASR24" s="218"/>
      <c r="ASS24" s="218"/>
      <c r="AST24" s="218"/>
      <c r="ASU24" s="218"/>
      <c r="ASV24" s="218"/>
      <c r="ASW24" s="218"/>
      <c r="ASX24" s="218"/>
      <c r="ASY24" s="218"/>
      <c r="ASZ24" s="218"/>
      <c r="ATA24" s="218"/>
      <c r="ATB24" s="218"/>
      <c r="ATC24" s="218"/>
      <c r="ATD24" s="218"/>
      <c r="ATE24" s="218"/>
      <c r="ATF24" s="218"/>
      <c r="ATG24" s="218"/>
      <c r="ATH24" s="218"/>
      <c r="ATI24" s="218"/>
      <c r="ATJ24" s="218"/>
      <c r="ATK24" s="218"/>
      <c r="ATL24" s="218"/>
      <c r="ATM24" s="218"/>
      <c r="ATN24" s="218"/>
      <c r="ATO24" s="218"/>
      <c r="ATP24" s="218"/>
      <c r="ATQ24" s="218"/>
      <c r="ATR24" s="218"/>
      <c r="ATS24" s="218"/>
      <c r="ATT24" s="218"/>
      <c r="ATU24" s="218"/>
      <c r="ATV24" s="218"/>
      <c r="ATW24" s="218"/>
      <c r="ATX24" s="218"/>
      <c r="ATY24" s="218"/>
      <c r="ATZ24" s="218"/>
      <c r="AUA24" s="218"/>
      <c r="AUB24" s="218"/>
      <c r="AUC24" s="218"/>
      <c r="AUD24" s="218"/>
      <c r="AUE24" s="218"/>
      <c r="AUF24" s="218"/>
      <c r="AUG24" s="218"/>
      <c r="AUH24" s="218"/>
      <c r="AUI24" s="218"/>
      <c r="AUJ24" s="218"/>
      <c r="AUK24" s="218"/>
      <c r="AUL24" s="218"/>
      <c r="AUM24" s="218"/>
      <c r="AUN24" s="218"/>
      <c r="AUO24" s="218"/>
      <c r="AUP24" s="218"/>
      <c r="AUQ24" s="218"/>
      <c r="AUR24" s="218"/>
      <c r="AUS24" s="218"/>
      <c r="AUT24" s="218"/>
      <c r="AUU24" s="218"/>
      <c r="AUV24" s="218"/>
      <c r="AUW24" s="218"/>
      <c r="AUX24" s="218"/>
      <c r="AUY24" s="218"/>
      <c r="AUZ24" s="218"/>
      <c r="AVA24" s="218"/>
      <c r="AVB24" s="218"/>
      <c r="AVC24" s="218"/>
      <c r="AVD24" s="218"/>
      <c r="AVE24" s="218"/>
      <c r="AVF24" s="218"/>
      <c r="AVG24" s="218"/>
      <c r="AVH24" s="218"/>
      <c r="AVI24" s="218"/>
      <c r="AVJ24" s="218"/>
      <c r="AVK24" s="218"/>
      <c r="AVL24" s="218"/>
      <c r="AVM24" s="218"/>
      <c r="AVN24" s="218"/>
      <c r="AVO24" s="218"/>
      <c r="AVP24" s="218"/>
      <c r="AVQ24" s="218"/>
      <c r="AVR24" s="218"/>
      <c r="AVS24" s="218"/>
      <c r="AVT24" s="218"/>
      <c r="AVU24" s="218"/>
      <c r="AVV24" s="218"/>
      <c r="AVW24" s="218"/>
      <c r="AVX24" s="218"/>
      <c r="AVY24" s="218"/>
      <c r="AVZ24" s="218"/>
      <c r="AWA24" s="218"/>
      <c r="AWB24" s="218"/>
      <c r="AWC24" s="218"/>
      <c r="AWD24" s="218"/>
      <c r="AWE24" s="218"/>
      <c r="AWF24" s="218"/>
      <c r="AWG24" s="218"/>
      <c r="AWH24" s="218"/>
      <c r="AWI24" s="218"/>
      <c r="AWJ24" s="218"/>
      <c r="AWK24" s="218"/>
      <c r="AWL24" s="218"/>
      <c r="AWM24" s="218"/>
      <c r="AWN24" s="218"/>
      <c r="AWO24" s="218"/>
      <c r="AWP24" s="218"/>
      <c r="AWQ24" s="218"/>
      <c r="AWR24" s="218"/>
      <c r="AWS24" s="218"/>
      <c r="AWT24" s="218"/>
      <c r="AWU24" s="218"/>
      <c r="AWV24" s="218"/>
      <c r="AWW24" s="218"/>
      <c r="AWX24" s="218"/>
      <c r="AWY24" s="218"/>
      <c r="AWZ24" s="218"/>
      <c r="AXA24" s="218"/>
      <c r="AXB24" s="218"/>
      <c r="AXC24" s="218"/>
      <c r="AXD24" s="218"/>
      <c r="AXE24" s="218"/>
      <c r="AXF24" s="218"/>
      <c r="AXG24" s="218"/>
      <c r="AXH24" s="218"/>
      <c r="AXI24" s="218"/>
      <c r="AXJ24" s="218"/>
      <c r="AXK24" s="218"/>
      <c r="AXL24" s="218"/>
      <c r="AXM24" s="218"/>
      <c r="AXN24" s="218"/>
      <c r="AXO24" s="218"/>
      <c r="AXP24" s="218"/>
      <c r="AXQ24" s="218"/>
      <c r="AXR24" s="218"/>
      <c r="AXS24" s="218"/>
      <c r="AXT24" s="218"/>
      <c r="AXU24" s="218"/>
      <c r="AXV24" s="218"/>
      <c r="AXW24" s="218"/>
      <c r="AXX24" s="218"/>
      <c r="AXY24" s="218"/>
      <c r="AXZ24" s="218"/>
      <c r="AYA24" s="218"/>
      <c r="AYB24" s="218"/>
      <c r="AYC24" s="218"/>
      <c r="AYD24" s="218"/>
      <c r="AYE24" s="218"/>
      <c r="AYF24" s="218"/>
      <c r="AYG24" s="218"/>
      <c r="AYH24" s="218"/>
      <c r="AYI24" s="218"/>
      <c r="AYJ24" s="218"/>
      <c r="AYK24" s="218"/>
      <c r="AYL24" s="218"/>
      <c r="AYM24" s="218"/>
      <c r="AYN24" s="218"/>
      <c r="AYO24" s="218"/>
      <c r="AYP24" s="218"/>
      <c r="AYQ24" s="218"/>
      <c r="AYR24" s="218"/>
      <c r="AYS24" s="218"/>
      <c r="AYT24" s="218"/>
      <c r="AYU24" s="218"/>
      <c r="AYV24" s="218"/>
      <c r="AYW24" s="218"/>
      <c r="AYX24" s="218"/>
      <c r="AYY24" s="218"/>
      <c r="AYZ24" s="218"/>
      <c r="AZA24" s="218"/>
      <c r="AZB24" s="218"/>
      <c r="AZC24" s="218"/>
      <c r="AZD24" s="218"/>
      <c r="AZE24" s="218"/>
      <c r="AZF24" s="218"/>
      <c r="AZG24" s="218"/>
      <c r="AZH24" s="218"/>
      <c r="AZI24" s="218"/>
      <c r="AZJ24" s="218"/>
      <c r="AZK24" s="218"/>
      <c r="AZL24" s="218"/>
      <c r="AZM24" s="218"/>
      <c r="AZN24" s="218"/>
      <c r="AZO24" s="218"/>
      <c r="AZP24" s="218"/>
      <c r="AZQ24" s="218"/>
      <c r="AZR24" s="218"/>
      <c r="AZS24" s="218"/>
      <c r="AZT24" s="218"/>
      <c r="AZU24" s="218"/>
      <c r="AZV24" s="218"/>
      <c r="AZW24" s="218"/>
      <c r="AZX24" s="218"/>
      <c r="AZY24" s="218"/>
      <c r="AZZ24" s="218"/>
      <c r="BAA24" s="218"/>
      <c r="BAB24" s="218"/>
      <c r="BAC24" s="218"/>
      <c r="BAD24" s="218"/>
      <c r="BAE24" s="218"/>
      <c r="BAF24" s="218"/>
      <c r="BAG24" s="218"/>
      <c r="BAH24" s="218"/>
      <c r="BAI24" s="218"/>
      <c r="BAJ24" s="218"/>
      <c r="BAK24" s="218"/>
      <c r="BAL24" s="218"/>
      <c r="BAM24" s="218"/>
      <c r="BAN24" s="218"/>
      <c r="BAO24" s="218"/>
      <c r="BAP24" s="218"/>
      <c r="BAQ24" s="218"/>
      <c r="BAR24" s="218"/>
      <c r="BAS24" s="218"/>
      <c r="BAT24" s="218"/>
      <c r="BAU24" s="218"/>
      <c r="BAV24" s="218"/>
      <c r="BAW24" s="218"/>
      <c r="BAX24" s="218"/>
      <c r="BAY24" s="218"/>
      <c r="BAZ24" s="218"/>
      <c r="BBA24" s="218"/>
      <c r="BBB24" s="218"/>
      <c r="BBC24" s="218"/>
      <c r="BBD24" s="218"/>
      <c r="BBE24" s="218"/>
      <c r="BBF24" s="218"/>
      <c r="BBG24" s="218"/>
      <c r="BBH24" s="218"/>
      <c r="BBI24" s="218"/>
      <c r="BBJ24" s="218"/>
      <c r="BBK24" s="218"/>
      <c r="BBL24" s="218"/>
      <c r="BBM24" s="218"/>
      <c r="BBN24" s="218"/>
      <c r="BBO24" s="218"/>
      <c r="BBP24" s="218"/>
      <c r="BBQ24" s="218"/>
      <c r="BBR24" s="218"/>
      <c r="BBS24" s="218"/>
      <c r="BBT24" s="218"/>
      <c r="BBU24" s="218"/>
      <c r="BBV24" s="218"/>
      <c r="BBW24" s="218"/>
      <c r="BBX24" s="218"/>
      <c r="BBY24" s="218"/>
      <c r="BBZ24" s="218"/>
      <c r="BCA24" s="218"/>
      <c r="BCB24" s="218"/>
      <c r="BCC24" s="218"/>
      <c r="BCD24" s="218"/>
      <c r="BCE24" s="218"/>
      <c r="BCF24" s="218"/>
      <c r="BCG24" s="218"/>
      <c r="BCH24" s="218"/>
      <c r="BCI24" s="218"/>
      <c r="BCJ24" s="218"/>
      <c r="BCK24" s="218"/>
      <c r="BCL24" s="218"/>
      <c r="BCM24" s="218"/>
      <c r="BCN24" s="218"/>
      <c r="BCO24" s="218"/>
      <c r="BCP24" s="218"/>
      <c r="BCQ24" s="218"/>
      <c r="BCR24" s="218"/>
      <c r="BCS24" s="218"/>
      <c r="BCT24" s="218"/>
      <c r="BCU24" s="218"/>
      <c r="BCV24" s="218"/>
      <c r="BCW24" s="218"/>
      <c r="BCX24" s="218"/>
      <c r="BCY24" s="218"/>
      <c r="BCZ24" s="218"/>
      <c r="BDA24" s="218"/>
      <c r="BDB24" s="218"/>
      <c r="BDC24" s="218"/>
      <c r="BDD24" s="218"/>
      <c r="BDE24" s="218"/>
      <c r="BDF24" s="218"/>
      <c r="BDG24" s="218"/>
      <c r="BDH24" s="218"/>
      <c r="BDI24" s="218"/>
      <c r="BDJ24" s="218"/>
      <c r="BDK24" s="218"/>
      <c r="BDL24" s="218"/>
      <c r="BDM24" s="218"/>
      <c r="BDN24" s="218"/>
      <c r="BDO24" s="218"/>
      <c r="BDP24" s="218"/>
      <c r="BDQ24" s="218"/>
      <c r="BDR24" s="218"/>
      <c r="BDS24" s="218"/>
      <c r="BDT24" s="218"/>
      <c r="BDU24" s="218"/>
    </row>
    <row r="25" spans="1:1477" s="6" customFormat="1" ht="12" customHeight="1" thickBot="1">
      <c r="B25" s="90"/>
      <c r="C25" s="90"/>
      <c r="D25" s="90"/>
      <c r="E25" s="72"/>
      <c r="F25" s="90"/>
      <c r="G25" s="90"/>
      <c r="H25" s="221"/>
      <c r="I25" s="91"/>
      <c r="J25" s="91"/>
      <c r="K25" s="91"/>
      <c r="L25" s="91"/>
      <c r="M25" s="165"/>
      <c r="N25" s="73"/>
      <c r="O25" s="91"/>
      <c r="P25" s="91"/>
      <c r="Q25" s="91"/>
      <c r="R25" s="91"/>
      <c r="S25" s="91"/>
      <c r="T25" s="92"/>
      <c r="U25" s="92"/>
      <c r="V25" s="92"/>
      <c r="W25" s="92"/>
      <c r="X25" s="92"/>
      <c r="Y25" s="225"/>
      <c r="Z25" s="225"/>
      <c r="AA25" s="225"/>
      <c r="AB25" s="225"/>
      <c r="AC25" s="225"/>
      <c r="AD25" s="165"/>
      <c r="AE25" s="73"/>
      <c r="AF25" s="225"/>
      <c r="AG25" s="225"/>
      <c r="AH25" s="91"/>
      <c r="AI25" s="91"/>
      <c r="AJ25" s="93"/>
      <c r="AK25" s="93"/>
      <c r="AL25" s="95"/>
      <c r="AM25" s="95"/>
      <c r="AN25" s="93"/>
      <c r="AO25" s="93"/>
      <c r="AP25" s="95"/>
      <c r="AQ25" s="95"/>
      <c r="AR25" s="93"/>
      <c r="AS25" s="93"/>
      <c r="AT25" s="95"/>
      <c r="AU25" s="95"/>
      <c r="AV25" s="93"/>
      <c r="AW25" s="93"/>
      <c r="AX25" s="95"/>
      <c r="AY25" s="95"/>
      <c r="AZ25" s="93"/>
      <c r="BA25" s="93"/>
      <c r="BB25" s="95"/>
      <c r="BC25" s="95"/>
      <c r="BD25" s="93"/>
      <c r="BE25" s="93"/>
      <c r="BF25" s="95"/>
      <c r="BG25" s="95"/>
      <c r="BH25" s="93"/>
      <c r="BI25" s="93"/>
      <c r="BJ25" s="95"/>
      <c r="BK25" s="95"/>
      <c r="BL25" s="93"/>
      <c r="BM25" s="93"/>
      <c r="BN25" s="95"/>
      <c r="BO25" s="95"/>
      <c r="BP25" s="93"/>
      <c r="BQ25" s="93"/>
      <c r="BR25" s="95"/>
      <c r="BS25" s="95"/>
      <c r="BT25" s="93"/>
      <c r="BU25" s="93"/>
      <c r="BV25" s="95"/>
      <c r="BW25" s="95"/>
      <c r="BX25" s="93"/>
      <c r="BY25" s="93"/>
      <c r="BZ25" s="95"/>
      <c r="CA25" s="95"/>
      <c r="CB25" s="93"/>
      <c r="CC25" s="93"/>
      <c r="CD25" s="95"/>
      <c r="CE25" s="95"/>
      <c r="CF25" s="93"/>
      <c r="CG25" s="93"/>
      <c r="CH25" s="95"/>
      <c r="CI25" s="95"/>
      <c r="CJ25" s="93"/>
      <c r="CK25" s="93"/>
      <c r="CL25" s="95"/>
      <c r="CM25" s="95"/>
      <c r="CN25" s="94"/>
      <c r="CO25" s="94"/>
      <c r="CP25" s="94"/>
      <c r="CQ25" s="94"/>
      <c r="CR25" s="94"/>
      <c r="CS25" s="94"/>
      <c r="CT25" s="72"/>
      <c r="CU25" s="90"/>
      <c r="CV25" s="90"/>
      <c r="CW25" s="72"/>
      <c r="CX25" s="72"/>
      <c r="CY25" s="90"/>
      <c r="CZ25" s="90"/>
      <c r="DA25" s="90"/>
      <c r="DB25" s="92"/>
      <c r="DC25" s="94"/>
      <c r="DD25" s="249"/>
      <c r="DE25" s="246"/>
      <c r="DF25" s="246"/>
      <c r="DG25" s="246"/>
      <c r="DH25" s="246"/>
      <c r="DI25" s="246"/>
      <c r="DJ25" s="246"/>
      <c r="DK25" s="246"/>
      <c r="DL25" s="246"/>
      <c r="DM25" s="246"/>
      <c r="DN25" s="246"/>
      <c r="DO25" s="246"/>
      <c r="DP25" s="246"/>
      <c r="DQ25" s="246"/>
      <c r="DR25" s="246"/>
      <c r="DS25" s="246"/>
      <c r="DT25" s="246"/>
      <c r="DU25" s="246"/>
      <c r="DV25" s="246"/>
      <c r="DW25" s="246"/>
      <c r="DX25" s="246"/>
      <c r="DY25" s="246"/>
      <c r="DZ25" s="246"/>
      <c r="EA25" s="246"/>
      <c r="EB25" s="246"/>
      <c r="EC25" s="246"/>
      <c r="ED25" s="246"/>
      <c r="EE25" s="246"/>
      <c r="EF25" s="246"/>
      <c r="EG25" s="246"/>
      <c r="EH25" s="246"/>
      <c r="EI25" s="246"/>
      <c r="EJ25" s="246"/>
      <c r="EK25" s="246"/>
      <c r="EL25" s="246"/>
      <c r="EM25" s="246"/>
      <c r="EN25" s="246"/>
      <c r="EO25" s="246"/>
      <c r="EP25" s="246"/>
      <c r="EQ25" s="246"/>
      <c r="ER25" s="246"/>
      <c r="ES25" s="246"/>
      <c r="ET25" s="246"/>
      <c r="EU25" s="246"/>
      <c r="EV25" s="246"/>
      <c r="EW25" s="246"/>
      <c r="EX25" s="246"/>
      <c r="EY25" s="246"/>
      <c r="EZ25" s="246"/>
      <c r="FA25" s="246"/>
      <c r="FB25" s="246"/>
      <c r="FC25" s="246"/>
      <c r="FD25" s="246"/>
      <c r="FE25" s="246"/>
      <c r="FF25" s="246"/>
      <c r="FG25" s="246"/>
      <c r="FH25" s="246"/>
      <c r="FI25" s="246"/>
      <c r="FJ25" s="246"/>
      <c r="FK25" s="246"/>
      <c r="FL25" s="246"/>
      <c r="FM25" s="246"/>
      <c r="FN25" s="246"/>
      <c r="FO25" s="246"/>
      <c r="FP25" s="246"/>
      <c r="FQ25" s="246"/>
      <c r="FR25" s="246"/>
      <c r="FS25" s="246"/>
      <c r="FT25" s="246"/>
      <c r="FU25" s="246"/>
      <c r="FV25" s="246"/>
      <c r="FW25" s="246"/>
      <c r="FX25" s="246"/>
      <c r="FY25" s="246"/>
      <c r="FZ25" s="246"/>
      <c r="GA25" s="246"/>
      <c r="GB25" s="246"/>
      <c r="GC25" s="246"/>
      <c r="GD25" s="246"/>
      <c r="GE25" s="246"/>
      <c r="GF25" s="246"/>
      <c r="GG25" s="246"/>
      <c r="GH25" s="246"/>
      <c r="GI25" s="246"/>
      <c r="GJ25" s="246"/>
      <c r="GK25" s="246"/>
      <c r="GL25" s="246"/>
      <c r="GM25" s="246"/>
      <c r="GN25" s="246"/>
      <c r="GO25" s="246"/>
      <c r="GP25" s="246"/>
      <c r="GQ25" s="246"/>
      <c r="GR25" s="246"/>
      <c r="GS25" s="246"/>
      <c r="GT25" s="246"/>
      <c r="GU25" s="246"/>
      <c r="GV25" s="246"/>
      <c r="GW25" s="246"/>
      <c r="GX25" s="246"/>
      <c r="GY25" s="246"/>
      <c r="GZ25" s="246"/>
      <c r="HA25" s="246"/>
      <c r="HB25" s="246"/>
      <c r="HC25" s="246"/>
      <c r="HD25" s="246"/>
      <c r="HE25" s="246"/>
      <c r="HF25" s="246"/>
      <c r="HG25" s="246"/>
      <c r="HH25" s="246"/>
      <c r="HI25" s="246"/>
      <c r="HJ25" s="246"/>
      <c r="HK25" s="246"/>
      <c r="HL25" s="246"/>
      <c r="HM25" s="246"/>
      <c r="HN25" s="246"/>
      <c r="HO25" s="246"/>
      <c r="HP25" s="246"/>
      <c r="HQ25" s="246"/>
      <c r="HR25" s="246"/>
      <c r="HS25" s="246"/>
      <c r="HT25" s="246"/>
      <c r="HU25" s="246"/>
      <c r="HV25" s="246"/>
      <c r="HW25" s="246"/>
      <c r="HX25" s="246"/>
      <c r="HY25" s="246"/>
      <c r="HZ25" s="246"/>
      <c r="IA25" s="246"/>
      <c r="IB25" s="246"/>
      <c r="IC25" s="246"/>
      <c r="ID25" s="246"/>
      <c r="IE25" s="246"/>
      <c r="IF25" s="246"/>
      <c r="IG25" s="246"/>
      <c r="IH25" s="246"/>
      <c r="II25" s="246"/>
      <c r="IJ25" s="246"/>
      <c r="IK25" s="246"/>
      <c r="IL25" s="246"/>
      <c r="IM25" s="246"/>
      <c r="IN25" s="246"/>
      <c r="IO25" s="246"/>
      <c r="IP25" s="246"/>
      <c r="IQ25" s="246"/>
      <c r="IR25" s="246"/>
      <c r="IS25" s="246"/>
      <c r="IT25" s="246"/>
      <c r="IU25" s="246"/>
      <c r="IV25" s="246"/>
      <c r="IW25" s="246"/>
      <c r="IX25" s="246"/>
      <c r="IY25" s="246"/>
      <c r="IZ25" s="246"/>
      <c r="JA25" s="246"/>
      <c r="JB25" s="246"/>
      <c r="JC25" s="246"/>
      <c r="JD25" s="246"/>
      <c r="JE25" s="246"/>
      <c r="JF25" s="246"/>
      <c r="JG25" s="246"/>
      <c r="JH25" s="246"/>
      <c r="JI25" s="246"/>
      <c r="JJ25" s="246"/>
      <c r="JK25" s="246"/>
      <c r="JL25" s="246"/>
      <c r="JM25" s="246"/>
      <c r="JN25" s="246"/>
      <c r="JO25" s="246"/>
      <c r="JP25" s="246"/>
      <c r="JQ25" s="246"/>
      <c r="JR25" s="246"/>
      <c r="JS25" s="246"/>
      <c r="JT25" s="246"/>
      <c r="JU25" s="246"/>
      <c r="JV25" s="246"/>
      <c r="JW25" s="246"/>
      <c r="JX25" s="246"/>
      <c r="JY25" s="246"/>
      <c r="JZ25" s="246"/>
      <c r="KA25" s="246"/>
      <c r="KB25" s="246"/>
      <c r="KC25" s="246"/>
      <c r="KD25" s="246"/>
      <c r="KE25" s="246"/>
      <c r="KF25" s="246"/>
      <c r="KG25" s="246"/>
      <c r="KH25" s="246"/>
      <c r="KI25" s="246"/>
      <c r="KJ25" s="246"/>
      <c r="KK25" s="246"/>
      <c r="KL25" s="246"/>
      <c r="KM25" s="246"/>
      <c r="KN25" s="246"/>
      <c r="KO25" s="246"/>
      <c r="KP25" s="246"/>
      <c r="KQ25" s="246"/>
      <c r="KR25" s="246"/>
      <c r="KS25" s="246"/>
      <c r="KT25" s="246"/>
      <c r="KU25" s="246"/>
      <c r="KV25" s="246"/>
      <c r="KW25" s="246"/>
      <c r="KX25" s="246"/>
      <c r="KY25" s="246"/>
      <c r="KZ25" s="246"/>
      <c r="LA25" s="246"/>
      <c r="LB25" s="246"/>
      <c r="LC25" s="246"/>
      <c r="LD25" s="246"/>
      <c r="LE25" s="246"/>
      <c r="LF25" s="246"/>
      <c r="LG25" s="246"/>
      <c r="LH25" s="246"/>
      <c r="LI25" s="246"/>
      <c r="LJ25" s="246"/>
      <c r="LK25" s="246"/>
      <c r="LL25" s="246"/>
      <c r="LM25" s="246"/>
      <c r="LN25" s="246"/>
      <c r="LO25" s="246"/>
      <c r="LP25" s="246"/>
      <c r="LQ25" s="246"/>
      <c r="LR25" s="246"/>
      <c r="LS25" s="246"/>
      <c r="LT25" s="246"/>
      <c r="LU25" s="246"/>
      <c r="LV25" s="246"/>
      <c r="LW25" s="246"/>
      <c r="LX25" s="246"/>
      <c r="LY25" s="246"/>
      <c r="LZ25" s="246"/>
      <c r="MA25" s="246"/>
      <c r="MB25" s="246"/>
      <c r="MC25" s="246"/>
      <c r="MD25" s="246"/>
      <c r="ME25" s="246"/>
      <c r="MF25" s="246"/>
      <c r="MG25" s="246"/>
      <c r="MH25" s="246"/>
      <c r="MI25" s="246"/>
      <c r="MJ25" s="246"/>
      <c r="MK25" s="246"/>
      <c r="ML25" s="246"/>
      <c r="MM25" s="246"/>
      <c r="MN25" s="246"/>
      <c r="MO25" s="246"/>
      <c r="MP25" s="246"/>
      <c r="MQ25" s="246"/>
      <c r="MR25" s="246"/>
      <c r="MS25" s="246"/>
      <c r="MT25" s="246"/>
      <c r="MU25" s="246"/>
      <c r="MV25" s="246"/>
      <c r="MW25" s="246"/>
      <c r="MX25" s="246"/>
      <c r="MY25" s="246"/>
      <c r="MZ25" s="246"/>
      <c r="NA25" s="246"/>
      <c r="NB25" s="246"/>
      <c r="NC25" s="246"/>
      <c r="ND25" s="246"/>
      <c r="NE25" s="246"/>
      <c r="NF25" s="246"/>
      <c r="NG25" s="246"/>
      <c r="NH25" s="246"/>
      <c r="NI25" s="246"/>
      <c r="NJ25" s="246"/>
      <c r="NK25" s="246"/>
      <c r="NL25" s="246"/>
      <c r="NM25" s="246"/>
      <c r="NN25" s="246"/>
      <c r="NO25" s="246"/>
      <c r="NP25" s="246"/>
      <c r="NQ25" s="246"/>
      <c r="NR25" s="246"/>
      <c r="NS25" s="246"/>
      <c r="NT25" s="246"/>
      <c r="NU25" s="246"/>
      <c r="NV25" s="246"/>
      <c r="NW25" s="246"/>
      <c r="NX25" s="246"/>
      <c r="NY25" s="246"/>
      <c r="NZ25" s="246"/>
      <c r="OA25" s="246"/>
      <c r="OB25" s="246"/>
      <c r="OC25" s="246"/>
      <c r="OD25" s="246"/>
      <c r="OE25" s="246"/>
      <c r="OF25" s="246"/>
      <c r="OG25" s="246"/>
      <c r="OH25" s="246"/>
      <c r="OI25" s="246"/>
      <c r="OJ25" s="246"/>
      <c r="OK25" s="246"/>
      <c r="OL25" s="246"/>
      <c r="OM25" s="246"/>
      <c r="ON25" s="246"/>
      <c r="OO25" s="246"/>
      <c r="OP25" s="246"/>
      <c r="OQ25" s="246"/>
      <c r="OR25" s="246"/>
      <c r="OS25" s="246"/>
      <c r="OT25" s="246"/>
      <c r="OU25" s="246"/>
      <c r="OV25" s="246"/>
      <c r="OW25" s="246"/>
      <c r="OX25" s="246"/>
      <c r="OY25" s="246"/>
      <c r="OZ25" s="246"/>
      <c r="PA25" s="246"/>
      <c r="PB25" s="246"/>
      <c r="PC25" s="246"/>
      <c r="PD25" s="246"/>
      <c r="PE25" s="246"/>
      <c r="PF25" s="246"/>
      <c r="PG25" s="246"/>
      <c r="PH25" s="246"/>
      <c r="PI25" s="246"/>
      <c r="PJ25" s="246"/>
      <c r="PK25" s="246"/>
      <c r="PL25" s="246"/>
      <c r="PM25" s="246"/>
      <c r="PN25" s="246"/>
      <c r="PO25" s="246"/>
      <c r="PP25" s="246"/>
      <c r="PQ25" s="246"/>
      <c r="PR25" s="246"/>
      <c r="PS25" s="246"/>
      <c r="PT25" s="246"/>
      <c r="PU25" s="246"/>
      <c r="PV25" s="246"/>
      <c r="PW25" s="246"/>
      <c r="PX25" s="246"/>
      <c r="PY25" s="246"/>
      <c r="PZ25" s="246"/>
      <c r="QA25" s="246"/>
      <c r="QB25" s="246"/>
      <c r="QC25" s="246"/>
      <c r="QD25" s="246"/>
      <c r="QE25" s="246"/>
      <c r="QF25" s="246"/>
      <c r="QG25" s="246"/>
      <c r="QH25" s="246"/>
      <c r="QI25" s="246"/>
      <c r="QJ25" s="246"/>
      <c r="QK25" s="246"/>
      <c r="QL25" s="246"/>
      <c r="QM25" s="246"/>
      <c r="QN25" s="246"/>
      <c r="QO25" s="246"/>
      <c r="QP25" s="246"/>
      <c r="QQ25" s="246"/>
      <c r="QR25" s="246"/>
      <c r="QS25" s="246"/>
      <c r="QT25" s="246"/>
      <c r="QU25" s="246"/>
      <c r="QV25" s="246"/>
      <c r="QW25" s="246"/>
      <c r="QX25" s="246"/>
      <c r="QY25" s="246"/>
      <c r="QZ25" s="246"/>
      <c r="RA25" s="246"/>
      <c r="RB25" s="246"/>
      <c r="RC25" s="246"/>
      <c r="RD25" s="246"/>
      <c r="RE25" s="246"/>
      <c r="RF25" s="246"/>
      <c r="RG25" s="246"/>
      <c r="RH25" s="246"/>
      <c r="RI25" s="246"/>
      <c r="RJ25" s="246"/>
      <c r="RK25" s="246"/>
      <c r="RL25" s="246"/>
      <c r="RM25" s="246"/>
      <c r="RN25" s="246"/>
      <c r="RO25" s="246"/>
      <c r="RP25" s="246"/>
      <c r="RQ25" s="246"/>
      <c r="RR25" s="246"/>
      <c r="RS25" s="246"/>
      <c r="RT25" s="246"/>
      <c r="RU25" s="246"/>
      <c r="RV25" s="246"/>
      <c r="RW25" s="246"/>
      <c r="RX25" s="246"/>
      <c r="RY25" s="246"/>
      <c r="RZ25" s="246"/>
      <c r="SA25" s="246"/>
      <c r="SB25" s="246"/>
      <c r="SC25" s="246"/>
      <c r="SD25" s="246"/>
      <c r="SE25" s="246"/>
      <c r="SF25" s="246"/>
      <c r="SG25" s="246"/>
      <c r="SH25" s="246"/>
      <c r="SI25" s="246"/>
      <c r="SJ25" s="246"/>
      <c r="SK25" s="246"/>
      <c r="SL25" s="246"/>
      <c r="SM25" s="246"/>
      <c r="SN25" s="246"/>
      <c r="SO25" s="246"/>
      <c r="SP25" s="246"/>
      <c r="SQ25" s="246"/>
      <c r="SR25" s="246"/>
      <c r="SS25" s="246"/>
      <c r="ST25" s="246"/>
      <c r="SU25" s="246"/>
      <c r="SV25" s="246"/>
      <c r="SW25" s="246"/>
      <c r="SX25" s="246"/>
      <c r="SY25" s="246"/>
      <c r="SZ25" s="246"/>
      <c r="TA25" s="246"/>
      <c r="TB25" s="246"/>
      <c r="TC25" s="246"/>
      <c r="TD25" s="246"/>
      <c r="TE25" s="246"/>
      <c r="TF25" s="246"/>
      <c r="TG25" s="246"/>
      <c r="TH25" s="246"/>
      <c r="TI25" s="246"/>
      <c r="TJ25" s="246"/>
      <c r="TK25" s="246"/>
      <c r="TL25" s="246"/>
      <c r="TM25" s="246"/>
      <c r="TN25" s="246"/>
      <c r="TO25" s="246"/>
      <c r="TP25" s="246"/>
      <c r="TQ25" s="246"/>
      <c r="TR25" s="246"/>
      <c r="TS25" s="246"/>
      <c r="TT25" s="246"/>
      <c r="TU25" s="246"/>
      <c r="TV25" s="246"/>
      <c r="TW25" s="246"/>
      <c r="TX25" s="246"/>
      <c r="TY25" s="246"/>
      <c r="TZ25" s="246"/>
      <c r="UA25" s="246"/>
      <c r="UB25" s="246"/>
      <c r="UC25" s="246"/>
      <c r="UD25" s="246"/>
      <c r="UE25" s="246"/>
      <c r="UF25" s="246"/>
      <c r="UG25" s="246"/>
      <c r="UH25" s="246"/>
      <c r="UI25" s="246"/>
      <c r="UJ25" s="246"/>
      <c r="UK25" s="246"/>
      <c r="UL25" s="246"/>
      <c r="UM25" s="246"/>
      <c r="UN25" s="246"/>
      <c r="UO25" s="246"/>
      <c r="UP25" s="246"/>
      <c r="UQ25" s="246"/>
      <c r="UR25" s="246"/>
      <c r="US25" s="246"/>
      <c r="UT25" s="246"/>
      <c r="UU25" s="246"/>
      <c r="UV25" s="246"/>
      <c r="UW25" s="246"/>
      <c r="UX25" s="246"/>
      <c r="UY25" s="246"/>
      <c r="UZ25" s="246"/>
      <c r="VA25" s="246"/>
      <c r="VB25" s="246"/>
      <c r="VC25" s="246"/>
      <c r="VD25" s="246"/>
      <c r="VE25" s="246"/>
      <c r="VF25" s="246"/>
      <c r="VG25" s="246"/>
      <c r="VH25" s="246"/>
      <c r="VI25" s="246"/>
      <c r="VJ25" s="246"/>
      <c r="VK25" s="246"/>
      <c r="VL25" s="246"/>
      <c r="VM25" s="246"/>
      <c r="VN25" s="246"/>
      <c r="VO25" s="246"/>
      <c r="VP25" s="246"/>
      <c r="VQ25" s="246"/>
      <c r="VR25" s="246"/>
      <c r="VS25" s="246"/>
      <c r="VT25" s="246"/>
      <c r="VU25" s="246"/>
      <c r="VV25" s="246"/>
      <c r="VW25" s="246"/>
      <c r="VX25" s="246"/>
      <c r="VY25" s="246"/>
      <c r="VZ25" s="246"/>
      <c r="WA25" s="246"/>
      <c r="WB25" s="246"/>
      <c r="WC25" s="246"/>
      <c r="WD25" s="246"/>
      <c r="WE25" s="246"/>
      <c r="WF25" s="246"/>
      <c r="WG25" s="246"/>
      <c r="WH25" s="246"/>
      <c r="WI25" s="246"/>
      <c r="WJ25" s="246"/>
      <c r="WK25" s="246"/>
      <c r="WL25" s="246"/>
      <c r="WM25" s="246"/>
      <c r="WN25" s="246"/>
      <c r="WO25" s="246"/>
      <c r="WP25" s="246"/>
      <c r="WQ25" s="246"/>
      <c r="WR25" s="246"/>
      <c r="WS25" s="246"/>
      <c r="WT25" s="246"/>
      <c r="WU25" s="246"/>
      <c r="WV25" s="246"/>
      <c r="WW25" s="246"/>
      <c r="WX25" s="246"/>
      <c r="WY25" s="246"/>
      <c r="WZ25" s="246"/>
      <c r="XA25" s="246"/>
      <c r="XB25" s="246"/>
      <c r="XC25" s="246"/>
      <c r="XD25" s="246"/>
      <c r="XE25" s="246"/>
      <c r="XF25" s="246"/>
      <c r="XG25" s="246"/>
      <c r="XH25" s="246"/>
      <c r="XI25" s="246"/>
      <c r="XJ25" s="246"/>
      <c r="XK25" s="246"/>
      <c r="XL25" s="246"/>
      <c r="XM25" s="246"/>
      <c r="XN25" s="246"/>
      <c r="XO25" s="246"/>
      <c r="XP25" s="246"/>
      <c r="XQ25" s="246"/>
      <c r="XR25" s="246"/>
      <c r="XS25" s="246"/>
      <c r="XT25" s="246"/>
      <c r="XU25" s="246"/>
      <c r="XV25" s="246"/>
      <c r="XW25" s="246"/>
      <c r="XX25" s="246"/>
      <c r="XY25" s="246"/>
      <c r="XZ25" s="246"/>
      <c r="YA25" s="246"/>
      <c r="YB25" s="246"/>
      <c r="YC25" s="246"/>
      <c r="YD25" s="246"/>
      <c r="YE25" s="246"/>
      <c r="YF25" s="246"/>
      <c r="YG25" s="246"/>
      <c r="YH25" s="246"/>
      <c r="YI25" s="246"/>
      <c r="YJ25" s="246"/>
      <c r="YK25" s="246"/>
      <c r="YL25" s="246"/>
      <c r="YM25" s="246"/>
      <c r="YN25" s="246"/>
      <c r="YO25" s="246"/>
      <c r="YP25" s="246"/>
      <c r="YQ25" s="246"/>
      <c r="YR25" s="246"/>
      <c r="YS25" s="246"/>
      <c r="YT25" s="246"/>
      <c r="YU25" s="246"/>
      <c r="YV25" s="246"/>
      <c r="YW25" s="246"/>
      <c r="YX25" s="246"/>
      <c r="YY25" s="246"/>
      <c r="YZ25" s="246"/>
      <c r="ZA25" s="246"/>
      <c r="ZB25" s="246"/>
      <c r="ZC25" s="246"/>
      <c r="ZD25" s="246"/>
      <c r="ZE25" s="246"/>
      <c r="ZF25" s="246"/>
      <c r="ZG25" s="246"/>
      <c r="ZH25" s="246"/>
      <c r="ZI25" s="246"/>
      <c r="ZJ25" s="246"/>
      <c r="ZK25" s="246"/>
      <c r="ZL25" s="246"/>
      <c r="ZM25" s="246"/>
      <c r="ZN25" s="246"/>
      <c r="ZO25" s="246"/>
      <c r="ZP25" s="246"/>
      <c r="ZQ25" s="246"/>
      <c r="ZR25" s="246"/>
      <c r="ZS25" s="246"/>
      <c r="ZT25" s="246"/>
      <c r="ZU25" s="246"/>
      <c r="ZV25" s="246"/>
      <c r="ZW25" s="246"/>
      <c r="ZX25" s="246"/>
      <c r="ZY25" s="246"/>
      <c r="ZZ25" s="246"/>
      <c r="AAA25" s="246"/>
      <c r="AAB25" s="246"/>
      <c r="AAC25" s="246"/>
      <c r="AAD25" s="246"/>
      <c r="AAE25" s="246"/>
      <c r="AAF25" s="246"/>
      <c r="AAG25" s="246"/>
      <c r="AAH25" s="246"/>
      <c r="AAI25" s="246"/>
      <c r="AAJ25" s="246"/>
      <c r="AAK25" s="246"/>
      <c r="AAL25" s="246"/>
      <c r="AAM25" s="246"/>
      <c r="AAN25" s="246"/>
      <c r="AAO25" s="246"/>
      <c r="AAP25" s="246"/>
      <c r="AAQ25" s="246"/>
      <c r="AAR25" s="246"/>
      <c r="AAS25" s="246"/>
      <c r="AAT25" s="246"/>
      <c r="AAU25" s="246"/>
      <c r="AAV25" s="246"/>
      <c r="AAW25" s="246"/>
      <c r="AAX25" s="246"/>
      <c r="AAY25" s="246"/>
      <c r="AAZ25" s="246"/>
      <c r="ABA25" s="246"/>
      <c r="ABB25" s="246"/>
      <c r="ABC25" s="246"/>
      <c r="ABD25" s="246"/>
      <c r="ABE25" s="246"/>
      <c r="ABF25" s="246"/>
      <c r="ABG25" s="246"/>
      <c r="ABH25" s="246"/>
      <c r="ABI25" s="246"/>
      <c r="ABJ25" s="246"/>
      <c r="ABK25" s="246"/>
      <c r="ABL25" s="246"/>
      <c r="ABM25" s="246"/>
      <c r="ABN25" s="246"/>
      <c r="ABO25" s="246"/>
      <c r="ABP25" s="246"/>
      <c r="ABQ25" s="246"/>
      <c r="ABR25" s="246"/>
      <c r="ABS25" s="246"/>
      <c r="ABT25" s="246"/>
      <c r="ABU25" s="246"/>
      <c r="ABV25" s="246"/>
      <c r="ABW25" s="246"/>
      <c r="ABX25" s="246"/>
      <c r="ABY25" s="246"/>
      <c r="ABZ25" s="246"/>
      <c r="ACA25" s="246"/>
      <c r="ACB25" s="246"/>
      <c r="ACC25" s="246"/>
      <c r="ACD25" s="246"/>
      <c r="ACE25" s="246"/>
      <c r="ACF25" s="246"/>
      <c r="ACG25" s="246"/>
      <c r="ACH25" s="246"/>
      <c r="ACI25" s="246"/>
      <c r="ACJ25" s="246"/>
      <c r="ACK25" s="246"/>
      <c r="ACL25" s="246"/>
      <c r="ACM25" s="246"/>
      <c r="ACN25" s="246"/>
      <c r="ACO25" s="246"/>
      <c r="ACP25" s="246"/>
      <c r="ACQ25" s="246"/>
      <c r="ACR25" s="246"/>
      <c r="ACS25" s="246"/>
      <c r="ACT25" s="246"/>
      <c r="ACU25" s="246"/>
      <c r="ACV25" s="246"/>
      <c r="ACW25" s="246"/>
      <c r="ACX25" s="246"/>
      <c r="ACY25" s="246"/>
      <c r="ACZ25" s="246"/>
      <c r="ADA25" s="246"/>
      <c r="ADB25" s="246"/>
      <c r="ADC25" s="246"/>
      <c r="ADD25" s="246"/>
      <c r="ADE25" s="246"/>
      <c r="ADF25" s="246"/>
      <c r="ADG25" s="246"/>
      <c r="ADH25" s="246"/>
      <c r="ADI25" s="246"/>
      <c r="ADJ25" s="246"/>
      <c r="ADK25" s="246"/>
      <c r="ADL25" s="246"/>
      <c r="ADM25" s="246"/>
      <c r="ADN25" s="246"/>
      <c r="ADO25" s="246"/>
      <c r="ADP25" s="246"/>
      <c r="ADQ25" s="246"/>
      <c r="ADR25" s="246"/>
      <c r="ADS25" s="246"/>
      <c r="ADT25" s="246"/>
      <c r="ADU25" s="246"/>
      <c r="ADV25" s="246"/>
      <c r="ADW25" s="246"/>
      <c r="ADX25" s="246"/>
      <c r="ADY25" s="246"/>
      <c r="ADZ25" s="246"/>
      <c r="AEA25" s="246"/>
      <c r="AEB25" s="246"/>
      <c r="AEC25" s="246"/>
      <c r="AED25" s="246"/>
      <c r="AEE25" s="246"/>
      <c r="AEF25" s="246"/>
      <c r="AEG25" s="246"/>
      <c r="AEH25" s="246"/>
      <c r="AEI25" s="246"/>
      <c r="AEJ25" s="246"/>
      <c r="AEK25" s="246"/>
      <c r="AEL25" s="246"/>
      <c r="AEM25" s="246"/>
      <c r="AEN25" s="246"/>
      <c r="AEO25" s="246"/>
      <c r="AEP25" s="246"/>
      <c r="AEQ25" s="246"/>
      <c r="AER25" s="246"/>
      <c r="AES25" s="246"/>
      <c r="AET25" s="246"/>
      <c r="AEU25" s="246"/>
      <c r="AEV25" s="246"/>
      <c r="AEW25" s="246"/>
      <c r="AEX25" s="246"/>
      <c r="AEY25" s="246"/>
      <c r="AEZ25" s="246"/>
      <c r="AFA25" s="246"/>
      <c r="AFB25" s="246"/>
      <c r="AFC25" s="246"/>
      <c r="AFD25" s="246"/>
      <c r="AFE25" s="246"/>
      <c r="AFF25" s="246"/>
      <c r="AFG25" s="246"/>
      <c r="AFH25" s="246"/>
      <c r="AFI25" s="246"/>
      <c r="AFJ25" s="246"/>
      <c r="AFK25" s="246"/>
      <c r="AFL25" s="246"/>
      <c r="AFM25" s="246"/>
      <c r="AFN25" s="246"/>
      <c r="AFO25" s="246"/>
      <c r="AFP25" s="246"/>
      <c r="AFQ25" s="246"/>
      <c r="AFR25" s="246"/>
      <c r="AFS25" s="246"/>
      <c r="AFT25" s="246"/>
      <c r="AFU25" s="246"/>
      <c r="AFV25" s="246"/>
      <c r="AFW25" s="246"/>
      <c r="AFX25" s="246"/>
      <c r="AFY25" s="246"/>
      <c r="AFZ25" s="246"/>
      <c r="AGA25" s="246"/>
      <c r="AGB25" s="246"/>
      <c r="AGC25" s="246"/>
      <c r="AGD25" s="246"/>
      <c r="AGE25" s="246"/>
      <c r="AGF25" s="246"/>
      <c r="AGG25" s="246"/>
      <c r="AGH25" s="246"/>
      <c r="AGI25" s="246"/>
      <c r="AGJ25" s="246"/>
      <c r="AGK25" s="246"/>
      <c r="AGL25" s="246"/>
      <c r="AGM25" s="246"/>
      <c r="AGN25" s="246"/>
      <c r="AGO25" s="246"/>
      <c r="AGP25" s="246"/>
      <c r="AGQ25" s="246"/>
      <c r="AGR25" s="246"/>
      <c r="AGS25" s="246"/>
      <c r="AGT25" s="246"/>
      <c r="AGU25" s="246"/>
      <c r="AGV25" s="246"/>
      <c r="AGW25" s="246"/>
      <c r="AGX25" s="246"/>
      <c r="AGY25" s="246"/>
      <c r="AGZ25" s="246"/>
      <c r="AHA25" s="246"/>
      <c r="AHB25" s="246"/>
      <c r="AHC25" s="246"/>
      <c r="AHD25" s="246"/>
      <c r="AHE25" s="246"/>
      <c r="AHF25" s="246"/>
      <c r="AHG25" s="246"/>
      <c r="AHH25" s="246"/>
      <c r="AHI25" s="246"/>
      <c r="AHJ25" s="246"/>
      <c r="AHK25" s="246"/>
      <c r="AHL25" s="246"/>
      <c r="AHM25" s="246"/>
      <c r="AHN25" s="246"/>
      <c r="AHO25" s="246"/>
      <c r="AHP25" s="246"/>
      <c r="AHQ25" s="246"/>
      <c r="AHR25" s="246"/>
      <c r="AHS25" s="246"/>
      <c r="AHT25" s="246"/>
      <c r="AHU25" s="246"/>
      <c r="AHV25" s="246"/>
      <c r="AHW25" s="246"/>
      <c r="AHX25" s="246"/>
      <c r="AHY25" s="246"/>
      <c r="AHZ25" s="246"/>
      <c r="AIA25" s="246"/>
      <c r="AIB25" s="246"/>
      <c r="AIC25" s="246"/>
      <c r="AID25" s="246"/>
      <c r="AIE25" s="246"/>
      <c r="AIF25" s="246"/>
      <c r="AIG25" s="246"/>
      <c r="AIH25" s="246"/>
      <c r="AII25" s="246"/>
      <c r="AIJ25" s="246"/>
      <c r="AIK25" s="246"/>
      <c r="AIL25" s="246"/>
      <c r="AIM25" s="246"/>
      <c r="AIN25" s="246"/>
      <c r="AIO25" s="246"/>
      <c r="AIP25" s="246"/>
      <c r="AIQ25" s="246"/>
      <c r="AIR25" s="246"/>
      <c r="AIS25" s="246"/>
      <c r="AIT25" s="246"/>
      <c r="AIU25" s="246"/>
      <c r="AIV25" s="246"/>
      <c r="AIW25" s="246"/>
      <c r="AIX25" s="246"/>
      <c r="AIY25" s="246"/>
      <c r="AIZ25" s="246"/>
      <c r="AJA25" s="246"/>
      <c r="AJB25" s="246"/>
      <c r="AJC25" s="246"/>
      <c r="AJD25" s="246"/>
      <c r="AJE25" s="246"/>
      <c r="AJF25" s="246"/>
      <c r="AJG25" s="246"/>
      <c r="AJH25" s="246"/>
      <c r="AJI25" s="246"/>
      <c r="AJJ25" s="246"/>
      <c r="AJK25" s="246"/>
      <c r="AJL25" s="246"/>
      <c r="AJM25" s="246"/>
      <c r="AJN25" s="246"/>
      <c r="AJO25" s="246"/>
      <c r="AJP25" s="246"/>
      <c r="AJQ25" s="246"/>
      <c r="AJR25" s="246"/>
      <c r="AJS25" s="246"/>
      <c r="AJT25" s="246"/>
      <c r="AJU25" s="246"/>
      <c r="AJV25" s="246"/>
      <c r="AJW25" s="246"/>
      <c r="AJX25" s="246"/>
      <c r="AJY25" s="246"/>
      <c r="AJZ25" s="246"/>
      <c r="AKA25" s="246"/>
      <c r="AKB25" s="246"/>
      <c r="AKC25" s="246"/>
      <c r="AKD25" s="246"/>
      <c r="AKE25" s="246"/>
      <c r="AKF25" s="246"/>
      <c r="AKG25" s="246"/>
      <c r="AKH25" s="246"/>
      <c r="AKI25" s="246"/>
      <c r="AKJ25" s="246"/>
      <c r="AKK25" s="246"/>
      <c r="AKL25" s="246"/>
      <c r="AKM25" s="246"/>
      <c r="AKN25" s="246"/>
      <c r="AKO25" s="246"/>
      <c r="AKP25" s="246"/>
      <c r="AKQ25" s="246"/>
      <c r="AKR25" s="246"/>
      <c r="AKS25" s="246"/>
      <c r="AKT25" s="246"/>
      <c r="AKU25" s="246"/>
      <c r="AKV25" s="246"/>
      <c r="AKW25" s="246"/>
      <c r="AKX25" s="246"/>
      <c r="AKY25" s="246"/>
      <c r="AKZ25" s="246"/>
      <c r="ALA25" s="246"/>
      <c r="ALB25" s="246"/>
      <c r="ALC25" s="246"/>
      <c r="ALD25" s="246"/>
      <c r="ALE25" s="246"/>
      <c r="ALF25" s="246"/>
      <c r="ALG25" s="246"/>
      <c r="ALH25" s="246"/>
      <c r="ALI25" s="246"/>
      <c r="ALJ25" s="246"/>
      <c r="ALK25" s="246"/>
      <c r="ALL25" s="246"/>
      <c r="ALM25" s="246"/>
      <c r="ALN25" s="246"/>
      <c r="ALO25" s="246"/>
      <c r="ALP25" s="246"/>
      <c r="ALQ25" s="246"/>
      <c r="ALR25" s="246"/>
      <c r="ALS25" s="246"/>
      <c r="ALT25" s="246"/>
      <c r="ALU25" s="246"/>
      <c r="ALV25" s="246"/>
      <c r="ALW25" s="246"/>
      <c r="ALX25" s="246"/>
      <c r="ALY25" s="246"/>
      <c r="ALZ25" s="246"/>
      <c r="AMA25" s="246"/>
      <c r="AMB25" s="246"/>
      <c r="AMC25" s="246"/>
      <c r="AMD25" s="246"/>
      <c r="AME25" s="246"/>
      <c r="AMF25" s="246"/>
      <c r="AMG25" s="246"/>
      <c r="AMH25" s="246"/>
      <c r="AMI25" s="246"/>
      <c r="AMJ25" s="246"/>
      <c r="AMK25" s="246"/>
      <c r="AML25" s="246"/>
      <c r="AMM25" s="246"/>
      <c r="AMN25" s="246"/>
      <c r="AMO25" s="246"/>
      <c r="AMP25" s="246"/>
      <c r="AMQ25" s="246"/>
      <c r="AMR25" s="246"/>
      <c r="AMS25" s="246"/>
      <c r="AMT25" s="246"/>
      <c r="AMU25" s="246"/>
      <c r="AMV25" s="246"/>
      <c r="AMW25" s="246"/>
      <c r="AMX25" s="246"/>
      <c r="AMY25" s="246"/>
      <c r="AMZ25" s="246"/>
      <c r="ANA25" s="246"/>
      <c r="ANB25" s="246"/>
      <c r="ANC25" s="246"/>
      <c r="AND25" s="246"/>
      <c r="ANE25" s="246"/>
      <c r="ANF25" s="246"/>
      <c r="ANG25" s="246"/>
      <c r="ANH25" s="246"/>
      <c r="ANI25" s="246"/>
      <c r="ANJ25" s="246"/>
      <c r="ANK25" s="246"/>
      <c r="ANL25" s="246"/>
      <c r="ANM25" s="246"/>
      <c r="ANN25" s="246"/>
      <c r="ANO25" s="246"/>
      <c r="ANP25" s="246"/>
      <c r="ANQ25" s="246"/>
      <c r="ANR25" s="246"/>
      <c r="ANS25" s="246"/>
      <c r="ANT25" s="246"/>
      <c r="ANU25" s="246"/>
      <c r="ANV25" s="246"/>
      <c r="ANW25" s="246"/>
      <c r="ANX25" s="246"/>
      <c r="ANY25" s="246"/>
      <c r="ANZ25" s="246"/>
      <c r="AOA25" s="246"/>
      <c r="AOB25" s="246"/>
      <c r="AOC25" s="246"/>
      <c r="AOD25" s="246"/>
      <c r="AOE25" s="246"/>
      <c r="AOF25" s="246"/>
      <c r="AOG25" s="246"/>
      <c r="AOH25" s="246"/>
      <c r="AOI25" s="246"/>
      <c r="AOJ25" s="246"/>
      <c r="AOK25" s="246"/>
      <c r="AOL25" s="246"/>
      <c r="AOM25" s="246"/>
      <c r="AON25" s="246"/>
      <c r="AOO25" s="246"/>
      <c r="AOP25" s="246"/>
      <c r="AOQ25" s="246"/>
      <c r="AOR25" s="246"/>
      <c r="AOS25" s="246"/>
      <c r="AOT25" s="246"/>
      <c r="AOU25" s="246"/>
      <c r="AOV25" s="246"/>
      <c r="AOW25" s="246"/>
      <c r="AOX25" s="246"/>
      <c r="AOY25" s="246"/>
      <c r="AOZ25" s="246"/>
      <c r="APA25" s="246"/>
      <c r="APB25" s="246"/>
      <c r="APC25" s="246"/>
      <c r="APD25" s="246"/>
      <c r="APE25" s="246"/>
      <c r="APF25" s="246"/>
      <c r="APG25" s="246"/>
      <c r="APH25" s="246"/>
      <c r="API25" s="246"/>
      <c r="APJ25" s="246"/>
      <c r="APK25" s="246"/>
      <c r="APL25" s="246"/>
      <c r="APM25" s="246"/>
      <c r="APN25" s="246"/>
      <c r="APO25" s="246"/>
      <c r="APP25" s="246"/>
      <c r="APQ25" s="246"/>
      <c r="APR25" s="246"/>
      <c r="APS25" s="246"/>
      <c r="APT25" s="246"/>
      <c r="APU25" s="246"/>
      <c r="APV25" s="246"/>
      <c r="APW25" s="246"/>
      <c r="APX25" s="246"/>
      <c r="APY25" s="246"/>
      <c r="APZ25" s="246"/>
      <c r="AQA25" s="246"/>
      <c r="AQB25" s="246"/>
      <c r="AQC25" s="246"/>
      <c r="AQD25" s="246"/>
      <c r="AQE25" s="246"/>
      <c r="AQF25" s="246"/>
      <c r="AQG25" s="246"/>
      <c r="AQH25" s="246"/>
      <c r="AQI25" s="246"/>
      <c r="AQJ25" s="246"/>
      <c r="AQK25" s="246"/>
      <c r="AQL25" s="246"/>
      <c r="AQM25" s="246"/>
      <c r="AQN25" s="246"/>
      <c r="AQO25" s="246"/>
      <c r="AQP25" s="246"/>
      <c r="AQQ25" s="246"/>
      <c r="AQR25" s="246"/>
      <c r="AQS25" s="246"/>
      <c r="AQT25" s="246"/>
      <c r="AQU25" s="246"/>
      <c r="AQV25" s="246"/>
      <c r="AQW25" s="246"/>
      <c r="AQX25" s="246"/>
      <c r="AQY25" s="246"/>
      <c r="AQZ25" s="246"/>
      <c r="ARA25" s="246"/>
      <c r="ARB25" s="246"/>
      <c r="ARC25" s="246"/>
      <c r="ARD25" s="246"/>
      <c r="ARE25" s="246"/>
      <c r="ARF25" s="246"/>
      <c r="ARG25" s="246"/>
      <c r="ARH25" s="246"/>
      <c r="ARI25" s="246"/>
      <c r="ARJ25" s="246"/>
      <c r="ARK25" s="246"/>
      <c r="ARL25" s="246"/>
      <c r="ARM25" s="246"/>
      <c r="ARN25" s="246"/>
      <c r="ARO25" s="246"/>
      <c r="ARP25" s="246"/>
      <c r="ARQ25" s="246"/>
      <c r="ARR25" s="246"/>
      <c r="ARS25" s="246"/>
      <c r="ART25" s="246"/>
      <c r="ARU25" s="246"/>
      <c r="ARV25" s="246"/>
      <c r="ARW25" s="246"/>
      <c r="ARX25" s="246"/>
      <c r="ARY25" s="246"/>
      <c r="ARZ25" s="246"/>
      <c r="ASA25" s="246"/>
      <c r="ASB25" s="246"/>
      <c r="ASC25" s="246"/>
      <c r="ASD25" s="246"/>
      <c r="ASE25" s="246"/>
      <c r="ASF25" s="246"/>
      <c r="ASG25" s="246"/>
      <c r="ASH25" s="246"/>
      <c r="ASI25" s="246"/>
      <c r="ASJ25" s="246"/>
      <c r="ASK25" s="246"/>
      <c r="ASL25" s="246"/>
      <c r="ASM25" s="246"/>
      <c r="ASN25" s="246"/>
      <c r="ASO25" s="246"/>
      <c r="ASP25" s="246"/>
      <c r="ASQ25" s="246"/>
      <c r="ASR25" s="246"/>
      <c r="ASS25" s="246"/>
      <c r="AST25" s="246"/>
      <c r="ASU25" s="246"/>
      <c r="ASV25" s="246"/>
      <c r="ASW25" s="246"/>
      <c r="ASX25" s="246"/>
      <c r="ASY25" s="246"/>
      <c r="ASZ25" s="246"/>
      <c r="ATA25" s="246"/>
      <c r="ATB25" s="246"/>
      <c r="ATC25" s="246"/>
      <c r="ATD25" s="246"/>
      <c r="ATE25" s="246"/>
      <c r="ATF25" s="246"/>
      <c r="ATG25" s="246"/>
      <c r="ATH25" s="246"/>
      <c r="ATI25" s="246"/>
      <c r="ATJ25" s="246"/>
      <c r="ATK25" s="246"/>
      <c r="ATL25" s="246"/>
      <c r="ATM25" s="246"/>
      <c r="ATN25" s="246"/>
      <c r="ATO25" s="246"/>
      <c r="ATP25" s="246"/>
      <c r="ATQ25" s="246"/>
      <c r="ATR25" s="246"/>
      <c r="ATS25" s="246"/>
      <c r="ATT25" s="246"/>
      <c r="ATU25" s="246"/>
      <c r="ATV25" s="246"/>
      <c r="ATW25" s="246"/>
      <c r="ATX25" s="246"/>
      <c r="ATY25" s="246"/>
      <c r="ATZ25" s="246"/>
      <c r="AUA25" s="246"/>
      <c r="AUB25" s="246"/>
      <c r="AUC25" s="246"/>
      <c r="AUD25" s="246"/>
      <c r="AUE25" s="246"/>
      <c r="AUF25" s="246"/>
      <c r="AUG25" s="246"/>
      <c r="AUH25" s="246"/>
      <c r="AUI25" s="246"/>
      <c r="AUJ25" s="246"/>
      <c r="AUK25" s="246"/>
      <c r="AUL25" s="246"/>
      <c r="AUM25" s="246"/>
      <c r="AUN25" s="246"/>
      <c r="AUO25" s="246"/>
      <c r="AUP25" s="246"/>
      <c r="AUQ25" s="246"/>
      <c r="AUR25" s="246"/>
      <c r="AUS25" s="246"/>
      <c r="AUT25" s="246"/>
      <c r="AUU25" s="246"/>
      <c r="AUV25" s="246"/>
      <c r="AUW25" s="246"/>
      <c r="AUX25" s="246"/>
      <c r="AUY25" s="246"/>
      <c r="AUZ25" s="246"/>
      <c r="AVA25" s="246"/>
      <c r="AVB25" s="246"/>
      <c r="AVC25" s="246"/>
      <c r="AVD25" s="246"/>
      <c r="AVE25" s="246"/>
      <c r="AVF25" s="246"/>
      <c r="AVG25" s="246"/>
      <c r="AVH25" s="246"/>
      <c r="AVI25" s="246"/>
      <c r="AVJ25" s="246"/>
      <c r="AVK25" s="246"/>
      <c r="AVL25" s="246"/>
      <c r="AVM25" s="246"/>
      <c r="AVN25" s="246"/>
      <c r="AVO25" s="246"/>
      <c r="AVP25" s="246"/>
      <c r="AVQ25" s="246"/>
      <c r="AVR25" s="246"/>
      <c r="AVS25" s="246"/>
      <c r="AVT25" s="246"/>
      <c r="AVU25" s="246"/>
      <c r="AVV25" s="246"/>
      <c r="AVW25" s="246"/>
      <c r="AVX25" s="246"/>
      <c r="AVY25" s="246"/>
      <c r="AVZ25" s="246"/>
      <c r="AWA25" s="246"/>
      <c r="AWB25" s="246"/>
      <c r="AWC25" s="246"/>
      <c r="AWD25" s="246"/>
      <c r="AWE25" s="246"/>
      <c r="AWF25" s="246"/>
      <c r="AWG25" s="246"/>
      <c r="AWH25" s="246"/>
      <c r="AWI25" s="246"/>
      <c r="AWJ25" s="246"/>
      <c r="AWK25" s="246"/>
      <c r="AWL25" s="246"/>
      <c r="AWM25" s="246"/>
      <c r="AWN25" s="246"/>
      <c r="AWO25" s="246"/>
      <c r="AWP25" s="246"/>
      <c r="AWQ25" s="246"/>
      <c r="AWR25" s="246"/>
      <c r="AWS25" s="246"/>
      <c r="AWT25" s="246"/>
      <c r="AWU25" s="246"/>
      <c r="AWV25" s="246"/>
      <c r="AWW25" s="246"/>
      <c r="AWX25" s="246"/>
      <c r="AWY25" s="246"/>
      <c r="AWZ25" s="246"/>
      <c r="AXA25" s="246"/>
      <c r="AXB25" s="246"/>
      <c r="AXC25" s="246"/>
      <c r="AXD25" s="246"/>
      <c r="AXE25" s="246"/>
      <c r="AXF25" s="246"/>
      <c r="AXG25" s="246"/>
      <c r="AXH25" s="246"/>
      <c r="AXI25" s="246"/>
      <c r="AXJ25" s="246"/>
      <c r="AXK25" s="246"/>
      <c r="AXL25" s="246"/>
      <c r="AXM25" s="246"/>
      <c r="AXN25" s="246"/>
      <c r="AXO25" s="246"/>
      <c r="AXP25" s="246"/>
      <c r="AXQ25" s="246"/>
      <c r="AXR25" s="246"/>
      <c r="AXS25" s="246"/>
      <c r="AXT25" s="246"/>
      <c r="AXU25" s="246"/>
      <c r="AXV25" s="246"/>
      <c r="AXW25" s="246"/>
      <c r="AXX25" s="246"/>
      <c r="AXY25" s="246"/>
      <c r="AXZ25" s="246"/>
      <c r="AYA25" s="246"/>
      <c r="AYB25" s="246"/>
      <c r="AYC25" s="246"/>
      <c r="AYD25" s="246"/>
      <c r="AYE25" s="246"/>
      <c r="AYF25" s="246"/>
      <c r="AYG25" s="246"/>
      <c r="AYH25" s="246"/>
      <c r="AYI25" s="246"/>
      <c r="AYJ25" s="246"/>
      <c r="AYK25" s="246"/>
      <c r="AYL25" s="246"/>
      <c r="AYM25" s="246"/>
      <c r="AYN25" s="246"/>
      <c r="AYO25" s="246"/>
      <c r="AYP25" s="246"/>
      <c r="AYQ25" s="246"/>
      <c r="AYR25" s="246"/>
      <c r="AYS25" s="246"/>
      <c r="AYT25" s="246"/>
      <c r="AYU25" s="246"/>
      <c r="AYV25" s="246"/>
      <c r="AYW25" s="246"/>
      <c r="AYX25" s="246"/>
      <c r="AYY25" s="246"/>
      <c r="AYZ25" s="246"/>
      <c r="AZA25" s="246"/>
      <c r="AZB25" s="246"/>
      <c r="AZC25" s="246"/>
      <c r="AZD25" s="246"/>
      <c r="AZE25" s="246"/>
      <c r="AZF25" s="246"/>
      <c r="AZG25" s="246"/>
      <c r="AZH25" s="246"/>
      <c r="AZI25" s="246"/>
      <c r="AZJ25" s="246"/>
      <c r="AZK25" s="246"/>
      <c r="AZL25" s="246"/>
      <c r="AZM25" s="246"/>
      <c r="AZN25" s="246"/>
      <c r="AZO25" s="246"/>
      <c r="AZP25" s="246"/>
      <c r="AZQ25" s="246"/>
      <c r="AZR25" s="246"/>
      <c r="AZS25" s="246"/>
      <c r="AZT25" s="246"/>
      <c r="AZU25" s="246"/>
      <c r="AZV25" s="246"/>
      <c r="AZW25" s="246"/>
      <c r="AZX25" s="246"/>
      <c r="AZY25" s="246"/>
      <c r="AZZ25" s="246"/>
      <c r="BAA25" s="246"/>
      <c r="BAB25" s="246"/>
      <c r="BAC25" s="246"/>
      <c r="BAD25" s="246"/>
      <c r="BAE25" s="246"/>
      <c r="BAF25" s="246"/>
      <c r="BAG25" s="246"/>
      <c r="BAH25" s="246"/>
      <c r="BAI25" s="246"/>
      <c r="BAJ25" s="246"/>
      <c r="BAK25" s="246"/>
      <c r="BAL25" s="246"/>
      <c r="BAM25" s="246"/>
      <c r="BAN25" s="246"/>
      <c r="BAO25" s="246"/>
      <c r="BAP25" s="246"/>
      <c r="BAQ25" s="246"/>
      <c r="BAR25" s="246"/>
      <c r="BAS25" s="246"/>
      <c r="BAT25" s="246"/>
      <c r="BAU25" s="246"/>
      <c r="BAV25" s="246"/>
      <c r="BAW25" s="246"/>
      <c r="BAX25" s="246"/>
      <c r="BAY25" s="246"/>
      <c r="BAZ25" s="246"/>
      <c r="BBA25" s="246"/>
      <c r="BBB25" s="246"/>
      <c r="BBC25" s="246"/>
      <c r="BBD25" s="246"/>
      <c r="BBE25" s="246"/>
      <c r="BBF25" s="246"/>
      <c r="BBG25" s="246"/>
      <c r="BBH25" s="246"/>
      <c r="BBI25" s="246"/>
      <c r="BBJ25" s="246"/>
      <c r="BBK25" s="246"/>
      <c r="BBL25" s="246"/>
      <c r="BBM25" s="246"/>
      <c r="BBN25" s="246"/>
      <c r="BBO25" s="246"/>
      <c r="BBP25" s="246"/>
      <c r="BBQ25" s="246"/>
      <c r="BBR25" s="246"/>
      <c r="BBS25" s="246"/>
      <c r="BBT25" s="246"/>
      <c r="BBU25" s="246"/>
      <c r="BBV25" s="246"/>
      <c r="BBW25" s="246"/>
      <c r="BBX25" s="246"/>
      <c r="BBY25" s="246"/>
      <c r="BBZ25" s="246"/>
      <c r="BCA25" s="246"/>
      <c r="BCB25" s="246"/>
      <c r="BCC25" s="246"/>
      <c r="BCD25" s="246"/>
      <c r="BCE25" s="246"/>
      <c r="BCF25" s="246"/>
      <c r="BCG25" s="246"/>
      <c r="BCH25" s="246"/>
      <c r="BCI25" s="246"/>
      <c r="BCJ25" s="246"/>
      <c r="BCK25" s="246"/>
      <c r="BCL25" s="246"/>
      <c r="BCM25" s="246"/>
      <c r="BCN25" s="246"/>
      <c r="BCO25" s="246"/>
      <c r="BCP25" s="246"/>
      <c r="BCQ25" s="246"/>
      <c r="BCR25" s="246"/>
      <c r="BCS25" s="246"/>
      <c r="BCT25" s="246"/>
      <c r="BCU25" s="246"/>
      <c r="BCV25" s="246"/>
      <c r="BCW25" s="246"/>
      <c r="BCX25" s="246"/>
      <c r="BCY25" s="246"/>
      <c r="BCZ25" s="246"/>
      <c r="BDA25" s="246"/>
      <c r="BDB25" s="246"/>
      <c r="BDC25" s="246"/>
      <c r="BDD25" s="246"/>
      <c r="BDE25" s="246"/>
      <c r="BDF25" s="246"/>
      <c r="BDG25" s="246"/>
      <c r="BDH25" s="246"/>
      <c r="BDI25" s="246"/>
      <c r="BDJ25" s="246"/>
      <c r="BDK25" s="246"/>
      <c r="BDL25" s="246"/>
      <c r="BDM25" s="246"/>
      <c r="BDN25" s="246"/>
      <c r="BDO25" s="246"/>
      <c r="BDP25" s="246"/>
      <c r="BDQ25" s="246"/>
      <c r="BDR25" s="246"/>
      <c r="BDS25" s="246"/>
      <c r="BDT25" s="246"/>
      <c r="BDU25" s="246"/>
    </row>
    <row r="26" spans="1:1477" s="128" customFormat="1" ht="24" customHeight="1" thickTop="1">
      <c r="B26" s="316" t="s">
        <v>519</v>
      </c>
      <c r="C26" s="317"/>
      <c r="D26" s="318"/>
      <c r="E26" s="129"/>
      <c r="F26" s="130"/>
      <c r="G26" s="189">
        <f>IF(B17="","",ROWS(B17:B25)-1)</f>
        <v>8</v>
      </c>
      <c r="H26" s="131">
        <f>SUM(H17:H25)</f>
        <v>12</v>
      </c>
      <c r="I26" s="131">
        <f>SUM(I17:I25)</f>
        <v>5</v>
      </c>
      <c r="J26" s="131">
        <f>SUM(J17:J25)</f>
        <v>2080</v>
      </c>
      <c r="K26" s="131">
        <f>SUM(K17:K25)</f>
        <v>2550</v>
      </c>
      <c r="L26" s="131">
        <f>SUM(L17:L25)</f>
        <v>2542</v>
      </c>
      <c r="M26" s="167">
        <f>IF(G26="",0,N26/G26)</f>
        <v>0.875</v>
      </c>
      <c r="N26" s="131">
        <f t="shared" ref="N26:AC26" si="19">SUM(N17:N25)</f>
        <v>7</v>
      </c>
      <c r="O26" s="131">
        <f t="shared" si="19"/>
        <v>8</v>
      </c>
      <c r="P26" s="132">
        <f t="shared" si="19"/>
        <v>15</v>
      </c>
      <c r="Q26" s="132">
        <f t="shared" si="19"/>
        <v>0</v>
      </c>
      <c r="R26" s="131">
        <f t="shared" si="19"/>
        <v>394</v>
      </c>
      <c r="S26" s="131">
        <f t="shared" si="19"/>
        <v>76</v>
      </c>
      <c r="T26" s="133">
        <f t="shared" si="19"/>
        <v>27220013</v>
      </c>
      <c r="U26" s="133">
        <f t="shared" si="19"/>
        <v>384167</v>
      </c>
      <c r="V26" s="133">
        <f t="shared" si="19"/>
        <v>26835846</v>
      </c>
      <c r="W26" s="133">
        <f t="shared" si="19"/>
        <v>27482269</v>
      </c>
      <c r="X26" s="133">
        <f t="shared" si="19"/>
        <v>27527584</v>
      </c>
      <c r="Y26" s="133">
        <f t="shared" si="19"/>
        <v>-43140</v>
      </c>
      <c r="Z26" s="133">
        <f t="shared" si="19"/>
        <v>0</v>
      </c>
      <c r="AA26" s="133">
        <f t="shared" si="19"/>
        <v>-43140</v>
      </c>
      <c r="AB26" s="133">
        <f t="shared" si="19"/>
        <v>27484444</v>
      </c>
      <c r="AC26" s="133">
        <f t="shared" si="19"/>
        <v>26508965</v>
      </c>
      <c r="AD26" s="167">
        <f>IF(G26="",0,AE26/G26)</f>
        <v>1</v>
      </c>
      <c r="AE26" s="169">
        <f t="shared" ref="AE26:CM26" si="20">SUM(AE17:AE25)</f>
        <v>8</v>
      </c>
      <c r="AF26" s="133">
        <f t="shared" si="20"/>
        <v>-975480</v>
      </c>
      <c r="AG26" s="133">
        <f t="shared" si="20"/>
        <v>262256</v>
      </c>
      <c r="AH26" s="134">
        <f t="shared" si="20"/>
        <v>245</v>
      </c>
      <c r="AI26" s="134">
        <f t="shared" si="20"/>
        <v>149</v>
      </c>
      <c r="AJ26" s="134">
        <f t="shared" si="20"/>
        <v>0</v>
      </c>
      <c r="AK26" s="134">
        <f t="shared" si="20"/>
        <v>38</v>
      </c>
      <c r="AL26" s="133">
        <f t="shared" si="20"/>
        <v>204168</v>
      </c>
      <c r="AM26" s="133">
        <f t="shared" si="20"/>
        <v>0</v>
      </c>
      <c r="AN26" s="134">
        <f t="shared" si="20"/>
        <v>0</v>
      </c>
      <c r="AO26" s="134">
        <f t="shared" si="20"/>
        <v>30</v>
      </c>
      <c r="AP26" s="133">
        <f t="shared" si="20"/>
        <v>84283</v>
      </c>
      <c r="AQ26" s="133">
        <f t="shared" si="20"/>
        <v>0</v>
      </c>
      <c r="AR26" s="134">
        <f t="shared" si="20"/>
        <v>0</v>
      </c>
      <c r="AS26" s="134">
        <f t="shared" si="20"/>
        <v>0</v>
      </c>
      <c r="AT26" s="133">
        <f t="shared" si="20"/>
        <v>0</v>
      </c>
      <c r="AU26" s="133">
        <f t="shared" si="20"/>
        <v>0</v>
      </c>
      <c r="AV26" s="134">
        <f t="shared" si="20"/>
        <v>0</v>
      </c>
      <c r="AW26" s="134">
        <f t="shared" si="20"/>
        <v>0</v>
      </c>
      <c r="AX26" s="133">
        <f t="shared" si="20"/>
        <v>0</v>
      </c>
      <c r="AY26" s="133">
        <f t="shared" si="20"/>
        <v>0</v>
      </c>
      <c r="AZ26" s="134">
        <f t="shared" si="20"/>
        <v>0</v>
      </c>
      <c r="BA26" s="134">
        <f t="shared" si="20"/>
        <v>0</v>
      </c>
      <c r="BB26" s="133">
        <f t="shared" si="20"/>
        <v>0</v>
      </c>
      <c r="BC26" s="133">
        <f t="shared" si="20"/>
        <v>0</v>
      </c>
      <c r="BD26" s="134">
        <f t="shared" si="20"/>
        <v>0</v>
      </c>
      <c r="BE26" s="134">
        <f t="shared" si="20"/>
        <v>8</v>
      </c>
      <c r="BF26" s="133">
        <f t="shared" si="20"/>
        <v>14016</v>
      </c>
      <c r="BG26" s="133">
        <f t="shared" si="20"/>
        <v>0</v>
      </c>
      <c r="BH26" s="134">
        <f t="shared" si="20"/>
        <v>0</v>
      </c>
      <c r="BI26" s="134">
        <f t="shared" si="20"/>
        <v>0</v>
      </c>
      <c r="BJ26" s="133">
        <f t="shared" si="20"/>
        <v>0</v>
      </c>
      <c r="BK26" s="133">
        <f t="shared" si="20"/>
        <v>0</v>
      </c>
      <c r="BL26" s="134">
        <f t="shared" si="20"/>
        <v>0</v>
      </c>
      <c r="BM26" s="134">
        <f t="shared" si="20"/>
        <v>0</v>
      </c>
      <c r="BN26" s="133">
        <f t="shared" si="20"/>
        <v>0</v>
      </c>
      <c r="BO26" s="133">
        <f t="shared" si="20"/>
        <v>0</v>
      </c>
      <c r="BP26" s="134">
        <f t="shared" si="20"/>
        <v>0</v>
      </c>
      <c r="BQ26" s="134">
        <f t="shared" si="20"/>
        <v>0</v>
      </c>
      <c r="BR26" s="133">
        <f t="shared" si="20"/>
        <v>69543</v>
      </c>
      <c r="BS26" s="133">
        <f t="shared" si="20"/>
        <v>0</v>
      </c>
      <c r="BT26" s="134">
        <f t="shared" si="20"/>
        <v>0</v>
      </c>
      <c r="BU26" s="134">
        <f t="shared" si="20"/>
        <v>0</v>
      </c>
      <c r="BV26" s="133">
        <f t="shared" si="20"/>
        <v>0</v>
      </c>
      <c r="BW26" s="133">
        <f t="shared" si="20"/>
        <v>0</v>
      </c>
      <c r="BX26" s="134">
        <f t="shared" si="20"/>
        <v>0</v>
      </c>
      <c r="BY26" s="134">
        <f t="shared" si="20"/>
        <v>0</v>
      </c>
      <c r="BZ26" s="133">
        <f t="shared" si="20"/>
        <v>0</v>
      </c>
      <c r="CA26" s="133">
        <f t="shared" si="20"/>
        <v>0</v>
      </c>
      <c r="CB26" s="134">
        <f t="shared" si="20"/>
        <v>0</v>
      </c>
      <c r="CC26" s="134">
        <f t="shared" si="20"/>
        <v>0</v>
      </c>
      <c r="CD26" s="133">
        <f t="shared" si="20"/>
        <v>0</v>
      </c>
      <c r="CE26" s="133">
        <f t="shared" si="20"/>
        <v>0</v>
      </c>
      <c r="CF26" s="134">
        <f t="shared" si="20"/>
        <v>0</v>
      </c>
      <c r="CG26" s="134">
        <f t="shared" si="20"/>
        <v>0</v>
      </c>
      <c r="CH26" s="133">
        <f t="shared" si="20"/>
        <v>0</v>
      </c>
      <c r="CI26" s="133">
        <f t="shared" si="20"/>
        <v>0</v>
      </c>
      <c r="CJ26" s="134">
        <f t="shared" si="20"/>
        <v>0</v>
      </c>
      <c r="CK26" s="134">
        <f t="shared" si="20"/>
        <v>76</v>
      </c>
      <c r="CL26" s="133">
        <f t="shared" si="20"/>
        <v>372010</v>
      </c>
      <c r="CM26" s="133">
        <f t="shared" si="20"/>
        <v>0</v>
      </c>
      <c r="CN26" s="135"/>
      <c r="CO26" s="135"/>
      <c r="CP26" s="135"/>
      <c r="CQ26" s="135"/>
      <c r="CR26" s="135"/>
      <c r="CS26" s="135"/>
      <c r="CT26" s="129"/>
      <c r="CU26" s="130"/>
      <c r="CV26" s="130"/>
      <c r="CW26" s="129"/>
      <c r="CX26" s="129"/>
      <c r="CY26" s="130"/>
      <c r="CZ26" s="130"/>
      <c r="DA26" s="130"/>
      <c r="DB26" s="133"/>
      <c r="DC26" s="135"/>
      <c r="DD26" s="245"/>
    </row>
    <row r="27" spans="1:1477" s="73" customFormat="1">
      <c r="A27" s="136"/>
      <c r="B27" s="71" t="s">
        <v>0</v>
      </c>
      <c r="C27" s="71" t="s">
        <v>196</v>
      </c>
      <c r="D27" s="71" t="s">
        <v>197</v>
      </c>
      <c r="E27" s="72">
        <v>41620</v>
      </c>
      <c r="F27" s="71" t="s">
        <v>476</v>
      </c>
      <c r="G27" s="188" t="s">
        <v>484</v>
      </c>
      <c r="H27" s="221">
        <v>1</v>
      </c>
      <c r="I27" s="73">
        <v>2</v>
      </c>
      <c r="J27" s="73">
        <v>800</v>
      </c>
      <c r="K27" s="73">
        <v>1141</v>
      </c>
      <c r="L27" s="73">
        <v>1139</v>
      </c>
      <c r="M27" s="219">
        <f>IF(J27 = 0,0,(L27-AH27-AI27)/J27)</f>
        <v>1.1825000000000001</v>
      </c>
      <c r="N27" s="73">
        <f>IF(G27&lt;&gt;"",IF(M27&lt;=1.2,1,0),0)</f>
        <v>1</v>
      </c>
      <c r="O27" s="73">
        <v>2</v>
      </c>
      <c r="P27" s="73">
        <v>0</v>
      </c>
      <c r="Q27" s="73">
        <v>0</v>
      </c>
      <c r="R27" s="73">
        <v>254</v>
      </c>
      <c r="S27" s="73">
        <v>87</v>
      </c>
      <c r="T27" s="225">
        <v>44244000</v>
      </c>
      <c r="U27" s="225">
        <v>150000</v>
      </c>
      <c r="V27" s="225">
        <v>44094000</v>
      </c>
      <c r="W27" s="225">
        <v>44497660</v>
      </c>
      <c r="X27" s="225">
        <v>44485464</v>
      </c>
      <c r="Y27" s="225">
        <v>0</v>
      </c>
      <c r="Z27" s="225">
        <v>0</v>
      </c>
      <c r="AA27" s="225">
        <v>0</v>
      </c>
      <c r="AB27" s="225">
        <v>44485464</v>
      </c>
      <c r="AC27" s="225">
        <v>43929908</v>
      </c>
      <c r="AD27" s="219">
        <f>IF(V27=0,0,AC27/V27)</f>
        <v>0.99627858665578084</v>
      </c>
      <c r="AE27" s="73">
        <f>IF(AD27 &lt;=1.1,1,0)</f>
        <v>1</v>
      </c>
      <c r="AF27" s="225">
        <v>-555556</v>
      </c>
      <c r="AG27" s="225">
        <v>253660</v>
      </c>
      <c r="AH27" s="73">
        <v>105</v>
      </c>
      <c r="AI27" s="73">
        <v>88</v>
      </c>
      <c r="AJ27" s="73">
        <v>61</v>
      </c>
      <c r="AK27" s="73">
        <v>87</v>
      </c>
      <c r="AL27" s="95">
        <v>261680</v>
      </c>
      <c r="AM27" s="95">
        <v>29435</v>
      </c>
      <c r="AN27" s="73">
        <v>0</v>
      </c>
      <c r="AO27" s="73">
        <v>0</v>
      </c>
      <c r="AP27" s="95">
        <v>49212</v>
      </c>
      <c r="AQ27" s="95">
        <v>0</v>
      </c>
      <c r="AR27" s="73">
        <v>0</v>
      </c>
      <c r="AS27" s="73">
        <v>0</v>
      </c>
      <c r="AT27" s="95">
        <v>0</v>
      </c>
      <c r="AU27" s="95">
        <v>0</v>
      </c>
      <c r="AV27" s="73">
        <v>0</v>
      </c>
      <c r="AW27" s="73">
        <v>0</v>
      </c>
      <c r="AX27" s="95">
        <v>0</v>
      </c>
      <c r="AY27" s="95">
        <v>0</v>
      </c>
      <c r="AZ27" s="73">
        <v>0</v>
      </c>
      <c r="BA27" s="73">
        <v>0</v>
      </c>
      <c r="BB27" s="95">
        <v>39600</v>
      </c>
      <c r="BC27" s="95">
        <v>0</v>
      </c>
      <c r="BD27" s="73">
        <v>0</v>
      </c>
      <c r="BE27" s="73">
        <v>0</v>
      </c>
      <c r="BF27" s="95">
        <v>0</v>
      </c>
      <c r="BG27" s="95">
        <v>0</v>
      </c>
      <c r="BH27" s="73">
        <v>0</v>
      </c>
      <c r="BI27" s="73">
        <v>0</v>
      </c>
      <c r="BJ27" s="95">
        <v>0</v>
      </c>
      <c r="BK27" s="95">
        <v>0</v>
      </c>
      <c r="BL27" s="73">
        <v>0</v>
      </c>
      <c r="BM27" s="73">
        <v>0</v>
      </c>
      <c r="BN27" s="95">
        <v>0</v>
      </c>
      <c r="BO27" s="95">
        <v>0</v>
      </c>
      <c r="BP27" s="73">
        <v>0</v>
      </c>
      <c r="BQ27" s="73">
        <v>0</v>
      </c>
      <c r="BR27" s="95">
        <v>16575</v>
      </c>
      <c r="BS27" s="95">
        <v>0</v>
      </c>
      <c r="BT27" s="73">
        <v>0</v>
      </c>
      <c r="BU27" s="73">
        <v>0</v>
      </c>
      <c r="BV27" s="95">
        <v>0</v>
      </c>
      <c r="BW27" s="95">
        <v>0</v>
      </c>
      <c r="BX27" s="73">
        <v>0</v>
      </c>
      <c r="BY27" s="73">
        <v>0</v>
      </c>
      <c r="BZ27" s="95">
        <v>0</v>
      </c>
      <c r="CA27" s="95">
        <v>0</v>
      </c>
      <c r="CB27" s="73">
        <v>0</v>
      </c>
      <c r="CC27" s="73">
        <v>0</v>
      </c>
      <c r="CD27" s="95">
        <v>0</v>
      </c>
      <c r="CE27" s="95">
        <v>0</v>
      </c>
      <c r="CF27" s="73">
        <v>0</v>
      </c>
      <c r="CG27" s="73">
        <v>0</v>
      </c>
      <c r="CH27" s="95">
        <v>0</v>
      </c>
      <c r="CI27" s="95">
        <v>0</v>
      </c>
      <c r="CJ27" s="73">
        <v>61</v>
      </c>
      <c r="CK27" s="73">
        <v>87</v>
      </c>
      <c r="CL27" s="95">
        <v>367067</v>
      </c>
      <c r="CM27" s="95">
        <v>29435</v>
      </c>
      <c r="CN27" s="71" t="s">
        <v>348</v>
      </c>
      <c r="CO27" s="71" t="s">
        <v>349</v>
      </c>
      <c r="CP27" s="71" t="s">
        <v>328</v>
      </c>
      <c r="CQ27" s="71" t="s">
        <v>328</v>
      </c>
      <c r="CR27" s="71" t="s">
        <v>328</v>
      </c>
      <c r="CS27" s="71" t="s">
        <v>328</v>
      </c>
      <c r="CT27" s="72">
        <v>42964</v>
      </c>
      <c r="CU27" s="71" t="s">
        <v>469</v>
      </c>
      <c r="CV27" s="71" t="s">
        <v>470</v>
      </c>
      <c r="CW27" s="72" t="s">
        <v>187</v>
      </c>
      <c r="CX27" s="72">
        <v>42821</v>
      </c>
      <c r="CY27" s="71" t="s">
        <v>472</v>
      </c>
      <c r="CZ27" s="71" t="s">
        <v>471</v>
      </c>
      <c r="DA27" s="71" t="s">
        <v>479</v>
      </c>
      <c r="DB27" s="96">
        <v>49888540.469999999</v>
      </c>
      <c r="DC27" s="71" t="s">
        <v>350</v>
      </c>
      <c r="DD27" s="71" t="s">
        <v>351</v>
      </c>
      <c r="DE27" s="218"/>
      <c r="DF27" s="218"/>
      <c r="DG27" s="218"/>
      <c r="DH27" s="218"/>
      <c r="DI27" s="218"/>
      <c r="DJ27" s="218"/>
      <c r="DK27" s="218"/>
      <c r="DL27" s="218"/>
      <c r="DM27" s="218"/>
      <c r="DN27" s="218"/>
      <c r="DO27" s="218"/>
      <c r="DP27" s="218"/>
      <c r="DQ27" s="218"/>
      <c r="DR27" s="218"/>
      <c r="DS27" s="218"/>
      <c r="DT27" s="218"/>
      <c r="DU27" s="218"/>
      <c r="DV27" s="218"/>
      <c r="DW27" s="218"/>
      <c r="DX27" s="218"/>
      <c r="DY27" s="218"/>
      <c r="DZ27" s="218"/>
      <c r="EA27" s="218"/>
      <c r="EB27" s="218"/>
      <c r="EC27" s="218"/>
      <c r="ED27" s="218"/>
      <c r="EE27" s="218"/>
      <c r="EF27" s="218"/>
      <c r="EG27" s="218"/>
      <c r="EH27" s="218"/>
      <c r="EI27" s="218"/>
      <c r="EJ27" s="218"/>
      <c r="EK27" s="218"/>
      <c r="EL27" s="218"/>
      <c r="EM27" s="218"/>
      <c r="EN27" s="218"/>
      <c r="EO27" s="218"/>
      <c r="EP27" s="218"/>
      <c r="EQ27" s="218"/>
      <c r="ER27" s="218"/>
      <c r="ES27" s="218"/>
      <c r="ET27" s="218"/>
      <c r="EU27" s="218"/>
      <c r="EV27" s="218"/>
      <c r="EW27" s="218"/>
      <c r="EX27" s="218"/>
      <c r="EY27" s="218"/>
      <c r="EZ27" s="218"/>
      <c r="FA27" s="218"/>
      <c r="FB27" s="218"/>
      <c r="FC27" s="218"/>
      <c r="FD27" s="218"/>
      <c r="FE27" s="218"/>
      <c r="FF27" s="218"/>
      <c r="FG27" s="218"/>
      <c r="FH27" s="218"/>
      <c r="FI27" s="218"/>
      <c r="FJ27" s="218"/>
      <c r="FK27" s="218"/>
      <c r="FL27" s="218"/>
      <c r="FM27" s="218"/>
      <c r="FN27" s="218"/>
      <c r="FO27" s="218"/>
      <c r="FP27" s="218"/>
      <c r="FQ27" s="218"/>
      <c r="FR27" s="218"/>
      <c r="FS27" s="218"/>
      <c r="FT27" s="218"/>
      <c r="FU27" s="218"/>
      <c r="FV27" s="218"/>
      <c r="FW27" s="218"/>
      <c r="FX27" s="218"/>
      <c r="FY27" s="218"/>
      <c r="FZ27" s="218"/>
      <c r="GA27" s="218"/>
      <c r="GB27" s="218"/>
      <c r="GC27" s="218"/>
      <c r="GD27" s="218"/>
      <c r="GE27" s="218"/>
      <c r="GF27" s="218"/>
      <c r="GG27" s="218"/>
      <c r="GH27" s="218"/>
      <c r="GI27" s="218"/>
      <c r="GJ27" s="218"/>
      <c r="GK27" s="218"/>
      <c r="GL27" s="218"/>
      <c r="GM27" s="218"/>
      <c r="GN27" s="218"/>
      <c r="GO27" s="218"/>
      <c r="GP27" s="218"/>
      <c r="GQ27" s="218"/>
      <c r="GR27" s="218"/>
      <c r="GS27" s="218"/>
      <c r="GT27" s="218"/>
      <c r="GU27" s="218"/>
      <c r="GV27" s="218"/>
      <c r="GW27" s="218"/>
      <c r="GX27" s="218"/>
      <c r="GY27" s="218"/>
      <c r="GZ27" s="218"/>
      <c r="HA27" s="218"/>
      <c r="HB27" s="218"/>
      <c r="HC27" s="218"/>
      <c r="HD27" s="218"/>
      <c r="HE27" s="218"/>
      <c r="HF27" s="218"/>
      <c r="HG27" s="218"/>
      <c r="HH27" s="218"/>
      <c r="HI27" s="218"/>
      <c r="HJ27" s="218"/>
      <c r="HK27" s="218"/>
      <c r="HL27" s="218"/>
      <c r="HM27" s="218"/>
      <c r="HN27" s="218"/>
      <c r="HO27" s="218"/>
      <c r="HP27" s="218"/>
      <c r="HQ27" s="218"/>
      <c r="HR27" s="218"/>
      <c r="HS27" s="218"/>
      <c r="HT27" s="218"/>
      <c r="HU27" s="218"/>
      <c r="HV27" s="218"/>
      <c r="HW27" s="218"/>
      <c r="HX27" s="218"/>
      <c r="HY27" s="218"/>
      <c r="HZ27" s="218"/>
      <c r="IA27" s="218"/>
      <c r="IB27" s="218"/>
      <c r="IC27" s="218"/>
      <c r="ID27" s="218"/>
      <c r="IE27" s="218"/>
      <c r="IF27" s="218"/>
      <c r="IG27" s="218"/>
      <c r="IH27" s="218"/>
      <c r="II27" s="218"/>
      <c r="IJ27" s="218"/>
      <c r="IK27" s="218"/>
      <c r="IL27" s="218"/>
      <c r="IM27" s="218"/>
      <c r="IN27" s="218"/>
      <c r="IO27" s="218"/>
      <c r="IP27" s="218"/>
      <c r="IQ27" s="218"/>
      <c r="IR27" s="218"/>
      <c r="IS27" s="218"/>
      <c r="IT27" s="218"/>
      <c r="IU27" s="218"/>
      <c r="IV27" s="218"/>
      <c r="IW27" s="218"/>
      <c r="IX27" s="218"/>
      <c r="IY27" s="218"/>
      <c r="IZ27" s="218"/>
      <c r="JA27" s="218"/>
      <c r="JB27" s="218"/>
      <c r="JC27" s="218"/>
      <c r="JD27" s="218"/>
      <c r="JE27" s="218"/>
      <c r="JF27" s="218"/>
      <c r="JG27" s="218"/>
      <c r="JH27" s="218"/>
      <c r="JI27" s="218"/>
      <c r="JJ27" s="218"/>
      <c r="JK27" s="218"/>
      <c r="JL27" s="218"/>
      <c r="JM27" s="218"/>
      <c r="JN27" s="218"/>
      <c r="JO27" s="218"/>
      <c r="JP27" s="218"/>
      <c r="JQ27" s="218"/>
      <c r="JR27" s="218"/>
      <c r="JS27" s="218"/>
      <c r="JT27" s="218"/>
      <c r="JU27" s="218"/>
      <c r="JV27" s="218"/>
      <c r="JW27" s="218"/>
      <c r="JX27" s="218"/>
      <c r="JY27" s="218"/>
      <c r="JZ27" s="218"/>
      <c r="KA27" s="218"/>
      <c r="KB27" s="218"/>
      <c r="KC27" s="218"/>
      <c r="KD27" s="218"/>
      <c r="KE27" s="218"/>
      <c r="KF27" s="218"/>
      <c r="KG27" s="218"/>
      <c r="KH27" s="218"/>
      <c r="KI27" s="218"/>
      <c r="KJ27" s="218"/>
      <c r="KK27" s="218"/>
      <c r="KL27" s="218"/>
      <c r="KM27" s="218"/>
      <c r="KN27" s="218"/>
      <c r="KO27" s="218"/>
      <c r="KP27" s="218"/>
      <c r="KQ27" s="218"/>
      <c r="KR27" s="218"/>
      <c r="KS27" s="218"/>
      <c r="KT27" s="218"/>
      <c r="KU27" s="218"/>
      <c r="KV27" s="218"/>
      <c r="KW27" s="218"/>
      <c r="KX27" s="218"/>
      <c r="KY27" s="218"/>
      <c r="KZ27" s="218"/>
      <c r="LA27" s="218"/>
      <c r="LB27" s="218"/>
      <c r="LC27" s="218"/>
      <c r="LD27" s="218"/>
      <c r="LE27" s="218"/>
      <c r="LF27" s="218"/>
      <c r="LG27" s="218"/>
      <c r="LH27" s="218"/>
      <c r="LI27" s="218"/>
      <c r="LJ27" s="218"/>
      <c r="LK27" s="218"/>
      <c r="LL27" s="218"/>
      <c r="LM27" s="218"/>
      <c r="LN27" s="218"/>
      <c r="LO27" s="218"/>
      <c r="LP27" s="218"/>
      <c r="LQ27" s="218"/>
      <c r="LR27" s="218"/>
      <c r="LS27" s="218"/>
      <c r="LT27" s="218"/>
      <c r="LU27" s="218"/>
      <c r="LV27" s="218"/>
      <c r="LW27" s="218"/>
      <c r="LX27" s="218"/>
      <c r="LY27" s="218"/>
      <c r="LZ27" s="218"/>
      <c r="MA27" s="218"/>
      <c r="MB27" s="218"/>
      <c r="MC27" s="218"/>
      <c r="MD27" s="218"/>
      <c r="ME27" s="218"/>
      <c r="MF27" s="218"/>
      <c r="MG27" s="218"/>
      <c r="MH27" s="218"/>
      <c r="MI27" s="218"/>
      <c r="MJ27" s="218"/>
      <c r="MK27" s="218"/>
      <c r="ML27" s="218"/>
      <c r="MM27" s="218"/>
      <c r="MN27" s="218"/>
      <c r="MO27" s="218"/>
      <c r="MP27" s="218"/>
      <c r="MQ27" s="218"/>
      <c r="MR27" s="218"/>
      <c r="MS27" s="218"/>
      <c r="MT27" s="218"/>
      <c r="MU27" s="218"/>
      <c r="MV27" s="218"/>
      <c r="MW27" s="218"/>
      <c r="MX27" s="218"/>
      <c r="MY27" s="218"/>
      <c r="MZ27" s="218"/>
      <c r="NA27" s="218"/>
      <c r="NB27" s="218"/>
      <c r="NC27" s="218"/>
      <c r="ND27" s="218"/>
      <c r="NE27" s="218"/>
      <c r="NF27" s="218"/>
      <c r="NG27" s="218"/>
      <c r="NH27" s="218"/>
      <c r="NI27" s="218"/>
      <c r="NJ27" s="218"/>
      <c r="NK27" s="218"/>
      <c r="NL27" s="218"/>
      <c r="NM27" s="218"/>
      <c r="NN27" s="218"/>
      <c r="NO27" s="218"/>
      <c r="NP27" s="218"/>
      <c r="NQ27" s="218"/>
      <c r="NR27" s="218"/>
      <c r="NS27" s="218"/>
      <c r="NT27" s="218"/>
      <c r="NU27" s="218"/>
      <c r="NV27" s="218"/>
      <c r="NW27" s="218"/>
      <c r="NX27" s="218"/>
      <c r="NY27" s="218"/>
      <c r="NZ27" s="218"/>
      <c r="OA27" s="218"/>
      <c r="OB27" s="218"/>
      <c r="OC27" s="218"/>
      <c r="OD27" s="218"/>
      <c r="OE27" s="218"/>
      <c r="OF27" s="218"/>
      <c r="OG27" s="218"/>
      <c r="OH27" s="218"/>
      <c r="OI27" s="218"/>
      <c r="OJ27" s="218"/>
      <c r="OK27" s="218"/>
      <c r="OL27" s="218"/>
      <c r="OM27" s="218"/>
      <c r="ON27" s="218"/>
      <c r="OO27" s="218"/>
      <c r="OP27" s="218"/>
      <c r="OQ27" s="218"/>
      <c r="OR27" s="218"/>
      <c r="OS27" s="218"/>
      <c r="OT27" s="218"/>
      <c r="OU27" s="218"/>
      <c r="OV27" s="218"/>
      <c r="OW27" s="218"/>
      <c r="OX27" s="218"/>
      <c r="OY27" s="218"/>
      <c r="OZ27" s="218"/>
      <c r="PA27" s="218"/>
      <c r="PB27" s="218"/>
      <c r="PC27" s="218"/>
      <c r="PD27" s="218"/>
      <c r="PE27" s="218"/>
      <c r="PF27" s="218"/>
      <c r="PG27" s="218"/>
      <c r="PH27" s="218"/>
      <c r="PI27" s="218"/>
      <c r="PJ27" s="218"/>
      <c r="PK27" s="218"/>
      <c r="PL27" s="218"/>
      <c r="PM27" s="218"/>
      <c r="PN27" s="218"/>
      <c r="PO27" s="218"/>
      <c r="PP27" s="218"/>
      <c r="PQ27" s="218"/>
      <c r="PR27" s="218"/>
      <c r="PS27" s="218"/>
      <c r="PT27" s="218"/>
      <c r="PU27" s="218"/>
      <c r="PV27" s="218"/>
      <c r="PW27" s="218"/>
      <c r="PX27" s="218"/>
      <c r="PY27" s="218"/>
      <c r="PZ27" s="218"/>
      <c r="QA27" s="218"/>
      <c r="QB27" s="218"/>
      <c r="QC27" s="218"/>
      <c r="QD27" s="218"/>
      <c r="QE27" s="218"/>
      <c r="QF27" s="218"/>
      <c r="QG27" s="218"/>
      <c r="QH27" s="218"/>
      <c r="QI27" s="218"/>
      <c r="QJ27" s="218"/>
      <c r="QK27" s="218"/>
      <c r="QL27" s="218"/>
      <c r="QM27" s="218"/>
      <c r="QN27" s="218"/>
      <c r="QO27" s="218"/>
      <c r="QP27" s="218"/>
      <c r="QQ27" s="218"/>
      <c r="QR27" s="218"/>
      <c r="QS27" s="218"/>
      <c r="QT27" s="218"/>
      <c r="QU27" s="218"/>
      <c r="QV27" s="218"/>
      <c r="QW27" s="218"/>
      <c r="QX27" s="218"/>
      <c r="QY27" s="218"/>
      <c r="QZ27" s="218"/>
      <c r="RA27" s="218"/>
      <c r="RB27" s="218"/>
      <c r="RC27" s="218"/>
      <c r="RD27" s="218"/>
      <c r="RE27" s="218"/>
      <c r="RF27" s="218"/>
      <c r="RG27" s="218"/>
      <c r="RH27" s="218"/>
      <c r="RI27" s="218"/>
      <c r="RJ27" s="218"/>
      <c r="RK27" s="218"/>
      <c r="RL27" s="218"/>
      <c r="RM27" s="218"/>
      <c r="RN27" s="218"/>
      <c r="RO27" s="218"/>
      <c r="RP27" s="218"/>
      <c r="RQ27" s="218"/>
      <c r="RR27" s="218"/>
      <c r="RS27" s="218"/>
      <c r="RT27" s="218"/>
      <c r="RU27" s="218"/>
      <c r="RV27" s="218"/>
      <c r="RW27" s="218"/>
      <c r="RX27" s="218"/>
      <c r="RY27" s="218"/>
      <c r="RZ27" s="218"/>
      <c r="SA27" s="218"/>
      <c r="SB27" s="218"/>
      <c r="SC27" s="218"/>
      <c r="SD27" s="218"/>
      <c r="SE27" s="218"/>
      <c r="SF27" s="218"/>
      <c r="SG27" s="218"/>
      <c r="SH27" s="218"/>
      <c r="SI27" s="218"/>
      <c r="SJ27" s="218"/>
      <c r="SK27" s="218"/>
      <c r="SL27" s="218"/>
      <c r="SM27" s="218"/>
      <c r="SN27" s="218"/>
      <c r="SO27" s="218"/>
      <c r="SP27" s="218"/>
      <c r="SQ27" s="218"/>
      <c r="SR27" s="218"/>
      <c r="SS27" s="218"/>
      <c r="ST27" s="218"/>
      <c r="SU27" s="218"/>
      <c r="SV27" s="218"/>
      <c r="SW27" s="218"/>
      <c r="SX27" s="218"/>
      <c r="SY27" s="218"/>
      <c r="SZ27" s="218"/>
      <c r="TA27" s="218"/>
      <c r="TB27" s="218"/>
      <c r="TC27" s="218"/>
      <c r="TD27" s="218"/>
      <c r="TE27" s="218"/>
      <c r="TF27" s="218"/>
      <c r="TG27" s="218"/>
      <c r="TH27" s="218"/>
      <c r="TI27" s="218"/>
      <c r="TJ27" s="218"/>
      <c r="TK27" s="218"/>
      <c r="TL27" s="218"/>
      <c r="TM27" s="218"/>
      <c r="TN27" s="218"/>
      <c r="TO27" s="218"/>
      <c r="TP27" s="218"/>
      <c r="TQ27" s="218"/>
      <c r="TR27" s="218"/>
      <c r="TS27" s="218"/>
      <c r="TT27" s="218"/>
      <c r="TU27" s="218"/>
      <c r="TV27" s="218"/>
      <c r="TW27" s="218"/>
      <c r="TX27" s="218"/>
      <c r="TY27" s="218"/>
      <c r="TZ27" s="218"/>
      <c r="UA27" s="218"/>
      <c r="UB27" s="218"/>
      <c r="UC27" s="218"/>
      <c r="UD27" s="218"/>
      <c r="UE27" s="218"/>
      <c r="UF27" s="218"/>
      <c r="UG27" s="218"/>
      <c r="UH27" s="218"/>
      <c r="UI27" s="218"/>
      <c r="UJ27" s="218"/>
      <c r="UK27" s="218"/>
      <c r="UL27" s="218"/>
      <c r="UM27" s="218"/>
      <c r="UN27" s="218"/>
      <c r="UO27" s="218"/>
      <c r="UP27" s="218"/>
      <c r="UQ27" s="218"/>
      <c r="UR27" s="218"/>
      <c r="US27" s="218"/>
      <c r="UT27" s="218"/>
      <c r="UU27" s="218"/>
      <c r="UV27" s="218"/>
      <c r="UW27" s="218"/>
      <c r="UX27" s="218"/>
      <c r="UY27" s="218"/>
      <c r="UZ27" s="218"/>
      <c r="VA27" s="218"/>
      <c r="VB27" s="218"/>
      <c r="VC27" s="218"/>
      <c r="VD27" s="218"/>
      <c r="VE27" s="218"/>
      <c r="VF27" s="218"/>
      <c r="VG27" s="218"/>
      <c r="VH27" s="218"/>
      <c r="VI27" s="218"/>
      <c r="VJ27" s="218"/>
      <c r="VK27" s="218"/>
      <c r="VL27" s="218"/>
      <c r="VM27" s="218"/>
      <c r="VN27" s="218"/>
      <c r="VO27" s="218"/>
      <c r="VP27" s="218"/>
      <c r="VQ27" s="218"/>
      <c r="VR27" s="218"/>
      <c r="VS27" s="218"/>
      <c r="VT27" s="218"/>
      <c r="VU27" s="218"/>
      <c r="VV27" s="218"/>
      <c r="VW27" s="218"/>
      <c r="VX27" s="218"/>
      <c r="VY27" s="218"/>
      <c r="VZ27" s="218"/>
      <c r="WA27" s="218"/>
      <c r="WB27" s="218"/>
      <c r="WC27" s="218"/>
      <c r="WD27" s="218"/>
      <c r="WE27" s="218"/>
      <c r="WF27" s="218"/>
      <c r="WG27" s="218"/>
      <c r="WH27" s="218"/>
      <c r="WI27" s="218"/>
      <c r="WJ27" s="218"/>
      <c r="WK27" s="218"/>
      <c r="WL27" s="218"/>
      <c r="WM27" s="218"/>
      <c r="WN27" s="218"/>
      <c r="WO27" s="218"/>
      <c r="WP27" s="218"/>
      <c r="WQ27" s="218"/>
      <c r="WR27" s="218"/>
      <c r="WS27" s="218"/>
      <c r="WT27" s="218"/>
      <c r="WU27" s="218"/>
      <c r="WV27" s="218"/>
      <c r="WW27" s="218"/>
      <c r="WX27" s="218"/>
      <c r="WY27" s="218"/>
      <c r="WZ27" s="218"/>
      <c r="XA27" s="218"/>
      <c r="XB27" s="218"/>
      <c r="XC27" s="218"/>
      <c r="XD27" s="218"/>
      <c r="XE27" s="218"/>
      <c r="XF27" s="218"/>
      <c r="XG27" s="218"/>
      <c r="XH27" s="218"/>
      <c r="XI27" s="218"/>
      <c r="XJ27" s="218"/>
      <c r="XK27" s="218"/>
      <c r="XL27" s="218"/>
      <c r="XM27" s="218"/>
      <c r="XN27" s="218"/>
      <c r="XO27" s="218"/>
      <c r="XP27" s="218"/>
      <c r="XQ27" s="218"/>
      <c r="XR27" s="218"/>
      <c r="XS27" s="218"/>
      <c r="XT27" s="218"/>
      <c r="XU27" s="218"/>
      <c r="XV27" s="218"/>
      <c r="XW27" s="218"/>
      <c r="XX27" s="218"/>
      <c r="XY27" s="218"/>
      <c r="XZ27" s="218"/>
      <c r="YA27" s="218"/>
      <c r="YB27" s="218"/>
      <c r="YC27" s="218"/>
      <c r="YD27" s="218"/>
      <c r="YE27" s="218"/>
      <c r="YF27" s="218"/>
      <c r="YG27" s="218"/>
      <c r="YH27" s="218"/>
      <c r="YI27" s="218"/>
      <c r="YJ27" s="218"/>
      <c r="YK27" s="218"/>
      <c r="YL27" s="218"/>
      <c r="YM27" s="218"/>
      <c r="YN27" s="218"/>
      <c r="YO27" s="218"/>
      <c r="YP27" s="218"/>
      <c r="YQ27" s="218"/>
      <c r="YR27" s="218"/>
      <c r="YS27" s="218"/>
      <c r="YT27" s="218"/>
      <c r="YU27" s="218"/>
      <c r="YV27" s="218"/>
      <c r="YW27" s="218"/>
      <c r="YX27" s="218"/>
      <c r="YY27" s="218"/>
      <c r="YZ27" s="218"/>
      <c r="ZA27" s="218"/>
      <c r="ZB27" s="218"/>
      <c r="ZC27" s="218"/>
      <c r="ZD27" s="218"/>
      <c r="ZE27" s="218"/>
      <c r="ZF27" s="218"/>
      <c r="ZG27" s="218"/>
      <c r="ZH27" s="218"/>
      <c r="ZI27" s="218"/>
      <c r="ZJ27" s="218"/>
      <c r="ZK27" s="218"/>
      <c r="ZL27" s="218"/>
      <c r="ZM27" s="218"/>
      <c r="ZN27" s="218"/>
      <c r="ZO27" s="218"/>
      <c r="ZP27" s="218"/>
      <c r="ZQ27" s="218"/>
      <c r="ZR27" s="218"/>
      <c r="ZS27" s="218"/>
      <c r="ZT27" s="218"/>
      <c r="ZU27" s="218"/>
      <c r="ZV27" s="218"/>
      <c r="ZW27" s="218"/>
      <c r="ZX27" s="218"/>
      <c r="ZY27" s="218"/>
      <c r="ZZ27" s="218"/>
      <c r="AAA27" s="218"/>
      <c r="AAB27" s="218"/>
      <c r="AAC27" s="218"/>
      <c r="AAD27" s="218"/>
      <c r="AAE27" s="218"/>
      <c r="AAF27" s="218"/>
      <c r="AAG27" s="218"/>
      <c r="AAH27" s="218"/>
      <c r="AAI27" s="218"/>
      <c r="AAJ27" s="218"/>
      <c r="AAK27" s="218"/>
      <c r="AAL27" s="218"/>
      <c r="AAM27" s="218"/>
      <c r="AAN27" s="218"/>
      <c r="AAO27" s="218"/>
      <c r="AAP27" s="218"/>
      <c r="AAQ27" s="218"/>
      <c r="AAR27" s="218"/>
      <c r="AAS27" s="218"/>
      <c r="AAT27" s="218"/>
      <c r="AAU27" s="218"/>
      <c r="AAV27" s="218"/>
      <c r="AAW27" s="218"/>
      <c r="AAX27" s="218"/>
      <c r="AAY27" s="218"/>
      <c r="AAZ27" s="218"/>
      <c r="ABA27" s="218"/>
      <c r="ABB27" s="218"/>
      <c r="ABC27" s="218"/>
      <c r="ABD27" s="218"/>
      <c r="ABE27" s="218"/>
      <c r="ABF27" s="218"/>
      <c r="ABG27" s="218"/>
      <c r="ABH27" s="218"/>
      <c r="ABI27" s="218"/>
      <c r="ABJ27" s="218"/>
      <c r="ABK27" s="218"/>
      <c r="ABL27" s="218"/>
      <c r="ABM27" s="218"/>
      <c r="ABN27" s="218"/>
      <c r="ABO27" s="218"/>
      <c r="ABP27" s="218"/>
      <c r="ABQ27" s="218"/>
      <c r="ABR27" s="218"/>
      <c r="ABS27" s="218"/>
      <c r="ABT27" s="218"/>
      <c r="ABU27" s="218"/>
      <c r="ABV27" s="218"/>
      <c r="ABW27" s="218"/>
      <c r="ABX27" s="218"/>
      <c r="ABY27" s="218"/>
      <c r="ABZ27" s="218"/>
      <c r="ACA27" s="218"/>
      <c r="ACB27" s="218"/>
      <c r="ACC27" s="218"/>
      <c r="ACD27" s="218"/>
      <c r="ACE27" s="218"/>
      <c r="ACF27" s="218"/>
      <c r="ACG27" s="218"/>
      <c r="ACH27" s="218"/>
      <c r="ACI27" s="218"/>
      <c r="ACJ27" s="218"/>
      <c r="ACK27" s="218"/>
      <c r="ACL27" s="218"/>
      <c r="ACM27" s="218"/>
      <c r="ACN27" s="218"/>
      <c r="ACO27" s="218"/>
      <c r="ACP27" s="218"/>
      <c r="ACQ27" s="218"/>
      <c r="ACR27" s="218"/>
      <c r="ACS27" s="218"/>
      <c r="ACT27" s="218"/>
      <c r="ACU27" s="218"/>
      <c r="ACV27" s="218"/>
      <c r="ACW27" s="218"/>
      <c r="ACX27" s="218"/>
      <c r="ACY27" s="218"/>
      <c r="ACZ27" s="218"/>
      <c r="ADA27" s="218"/>
      <c r="ADB27" s="218"/>
      <c r="ADC27" s="218"/>
      <c r="ADD27" s="218"/>
      <c r="ADE27" s="218"/>
      <c r="ADF27" s="218"/>
      <c r="ADG27" s="218"/>
      <c r="ADH27" s="218"/>
      <c r="ADI27" s="218"/>
      <c r="ADJ27" s="218"/>
      <c r="ADK27" s="218"/>
      <c r="ADL27" s="218"/>
      <c r="ADM27" s="218"/>
      <c r="ADN27" s="218"/>
      <c r="ADO27" s="218"/>
      <c r="ADP27" s="218"/>
      <c r="ADQ27" s="218"/>
      <c r="ADR27" s="218"/>
      <c r="ADS27" s="218"/>
      <c r="ADT27" s="218"/>
      <c r="ADU27" s="218"/>
      <c r="ADV27" s="218"/>
      <c r="ADW27" s="218"/>
      <c r="ADX27" s="218"/>
      <c r="ADY27" s="218"/>
      <c r="ADZ27" s="218"/>
      <c r="AEA27" s="218"/>
      <c r="AEB27" s="218"/>
      <c r="AEC27" s="218"/>
      <c r="AED27" s="218"/>
      <c r="AEE27" s="218"/>
      <c r="AEF27" s="218"/>
      <c r="AEG27" s="218"/>
      <c r="AEH27" s="218"/>
      <c r="AEI27" s="218"/>
      <c r="AEJ27" s="218"/>
      <c r="AEK27" s="218"/>
      <c r="AEL27" s="218"/>
      <c r="AEM27" s="218"/>
      <c r="AEN27" s="218"/>
      <c r="AEO27" s="218"/>
      <c r="AEP27" s="218"/>
      <c r="AEQ27" s="218"/>
      <c r="AER27" s="218"/>
      <c r="AES27" s="218"/>
      <c r="AET27" s="218"/>
      <c r="AEU27" s="218"/>
      <c r="AEV27" s="218"/>
      <c r="AEW27" s="218"/>
      <c r="AEX27" s="218"/>
      <c r="AEY27" s="218"/>
      <c r="AEZ27" s="218"/>
      <c r="AFA27" s="218"/>
      <c r="AFB27" s="218"/>
      <c r="AFC27" s="218"/>
      <c r="AFD27" s="218"/>
      <c r="AFE27" s="218"/>
      <c r="AFF27" s="218"/>
      <c r="AFG27" s="218"/>
      <c r="AFH27" s="218"/>
      <c r="AFI27" s="218"/>
      <c r="AFJ27" s="218"/>
      <c r="AFK27" s="218"/>
      <c r="AFL27" s="218"/>
      <c r="AFM27" s="218"/>
      <c r="AFN27" s="218"/>
      <c r="AFO27" s="218"/>
      <c r="AFP27" s="218"/>
      <c r="AFQ27" s="218"/>
      <c r="AFR27" s="218"/>
      <c r="AFS27" s="218"/>
      <c r="AFT27" s="218"/>
      <c r="AFU27" s="218"/>
      <c r="AFV27" s="218"/>
      <c r="AFW27" s="218"/>
      <c r="AFX27" s="218"/>
      <c r="AFY27" s="218"/>
      <c r="AFZ27" s="218"/>
      <c r="AGA27" s="218"/>
      <c r="AGB27" s="218"/>
      <c r="AGC27" s="218"/>
      <c r="AGD27" s="218"/>
      <c r="AGE27" s="218"/>
      <c r="AGF27" s="218"/>
      <c r="AGG27" s="218"/>
      <c r="AGH27" s="218"/>
      <c r="AGI27" s="218"/>
      <c r="AGJ27" s="218"/>
      <c r="AGK27" s="218"/>
      <c r="AGL27" s="218"/>
      <c r="AGM27" s="218"/>
      <c r="AGN27" s="218"/>
      <c r="AGO27" s="218"/>
      <c r="AGP27" s="218"/>
      <c r="AGQ27" s="218"/>
      <c r="AGR27" s="218"/>
      <c r="AGS27" s="218"/>
      <c r="AGT27" s="218"/>
      <c r="AGU27" s="218"/>
      <c r="AGV27" s="218"/>
      <c r="AGW27" s="218"/>
      <c r="AGX27" s="218"/>
      <c r="AGY27" s="218"/>
      <c r="AGZ27" s="218"/>
      <c r="AHA27" s="218"/>
      <c r="AHB27" s="218"/>
      <c r="AHC27" s="218"/>
      <c r="AHD27" s="218"/>
      <c r="AHE27" s="218"/>
      <c r="AHF27" s="218"/>
      <c r="AHG27" s="218"/>
      <c r="AHH27" s="218"/>
      <c r="AHI27" s="218"/>
      <c r="AHJ27" s="218"/>
      <c r="AHK27" s="218"/>
      <c r="AHL27" s="218"/>
      <c r="AHM27" s="218"/>
      <c r="AHN27" s="218"/>
      <c r="AHO27" s="218"/>
      <c r="AHP27" s="218"/>
      <c r="AHQ27" s="218"/>
      <c r="AHR27" s="218"/>
      <c r="AHS27" s="218"/>
      <c r="AHT27" s="218"/>
      <c r="AHU27" s="218"/>
      <c r="AHV27" s="218"/>
      <c r="AHW27" s="218"/>
      <c r="AHX27" s="218"/>
      <c r="AHY27" s="218"/>
      <c r="AHZ27" s="218"/>
      <c r="AIA27" s="218"/>
      <c r="AIB27" s="218"/>
      <c r="AIC27" s="218"/>
      <c r="AID27" s="218"/>
      <c r="AIE27" s="218"/>
      <c r="AIF27" s="218"/>
      <c r="AIG27" s="218"/>
      <c r="AIH27" s="218"/>
      <c r="AII27" s="218"/>
      <c r="AIJ27" s="218"/>
      <c r="AIK27" s="218"/>
      <c r="AIL27" s="218"/>
      <c r="AIM27" s="218"/>
      <c r="AIN27" s="218"/>
      <c r="AIO27" s="218"/>
      <c r="AIP27" s="218"/>
      <c r="AIQ27" s="218"/>
      <c r="AIR27" s="218"/>
      <c r="AIS27" s="218"/>
      <c r="AIT27" s="218"/>
      <c r="AIU27" s="218"/>
      <c r="AIV27" s="218"/>
      <c r="AIW27" s="218"/>
      <c r="AIX27" s="218"/>
      <c r="AIY27" s="218"/>
      <c r="AIZ27" s="218"/>
      <c r="AJA27" s="218"/>
      <c r="AJB27" s="218"/>
      <c r="AJC27" s="218"/>
      <c r="AJD27" s="218"/>
      <c r="AJE27" s="218"/>
      <c r="AJF27" s="218"/>
      <c r="AJG27" s="218"/>
      <c r="AJH27" s="218"/>
      <c r="AJI27" s="218"/>
      <c r="AJJ27" s="218"/>
      <c r="AJK27" s="218"/>
      <c r="AJL27" s="218"/>
      <c r="AJM27" s="218"/>
      <c r="AJN27" s="218"/>
      <c r="AJO27" s="218"/>
      <c r="AJP27" s="218"/>
      <c r="AJQ27" s="218"/>
      <c r="AJR27" s="218"/>
      <c r="AJS27" s="218"/>
      <c r="AJT27" s="218"/>
      <c r="AJU27" s="218"/>
      <c r="AJV27" s="218"/>
      <c r="AJW27" s="218"/>
      <c r="AJX27" s="218"/>
      <c r="AJY27" s="218"/>
      <c r="AJZ27" s="218"/>
      <c r="AKA27" s="218"/>
      <c r="AKB27" s="218"/>
      <c r="AKC27" s="218"/>
      <c r="AKD27" s="218"/>
      <c r="AKE27" s="218"/>
      <c r="AKF27" s="218"/>
      <c r="AKG27" s="218"/>
      <c r="AKH27" s="218"/>
      <c r="AKI27" s="218"/>
      <c r="AKJ27" s="218"/>
      <c r="AKK27" s="218"/>
      <c r="AKL27" s="218"/>
      <c r="AKM27" s="218"/>
      <c r="AKN27" s="218"/>
      <c r="AKO27" s="218"/>
      <c r="AKP27" s="218"/>
      <c r="AKQ27" s="218"/>
      <c r="AKR27" s="218"/>
      <c r="AKS27" s="218"/>
      <c r="AKT27" s="218"/>
      <c r="AKU27" s="218"/>
      <c r="AKV27" s="218"/>
      <c r="AKW27" s="218"/>
      <c r="AKX27" s="218"/>
      <c r="AKY27" s="218"/>
      <c r="AKZ27" s="218"/>
      <c r="ALA27" s="218"/>
      <c r="ALB27" s="218"/>
      <c r="ALC27" s="218"/>
      <c r="ALD27" s="218"/>
      <c r="ALE27" s="218"/>
      <c r="ALF27" s="218"/>
      <c r="ALG27" s="218"/>
      <c r="ALH27" s="218"/>
      <c r="ALI27" s="218"/>
      <c r="ALJ27" s="218"/>
      <c r="ALK27" s="218"/>
      <c r="ALL27" s="218"/>
      <c r="ALM27" s="218"/>
      <c r="ALN27" s="218"/>
      <c r="ALO27" s="218"/>
      <c r="ALP27" s="218"/>
      <c r="ALQ27" s="218"/>
      <c r="ALR27" s="218"/>
      <c r="ALS27" s="218"/>
      <c r="ALT27" s="218"/>
      <c r="ALU27" s="218"/>
      <c r="ALV27" s="218"/>
      <c r="ALW27" s="218"/>
      <c r="ALX27" s="218"/>
      <c r="ALY27" s="218"/>
      <c r="ALZ27" s="218"/>
      <c r="AMA27" s="218"/>
      <c r="AMB27" s="218"/>
      <c r="AMC27" s="218"/>
      <c r="AMD27" s="218"/>
      <c r="AME27" s="218"/>
      <c r="AMF27" s="218"/>
      <c r="AMG27" s="218"/>
      <c r="AMH27" s="218"/>
      <c r="AMI27" s="218"/>
      <c r="AMJ27" s="218"/>
      <c r="AMK27" s="218"/>
      <c r="AML27" s="218"/>
      <c r="AMM27" s="218"/>
      <c r="AMN27" s="218"/>
      <c r="AMO27" s="218"/>
      <c r="AMP27" s="218"/>
      <c r="AMQ27" s="218"/>
      <c r="AMR27" s="218"/>
      <c r="AMS27" s="218"/>
      <c r="AMT27" s="218"/>
      <c r="AMU27" s="218"/>
      <c r="AMV27" s="218"/>
      <c r="AMW27" s="218"/>
      <c r="AMX27" s="218"/>
      <c r="AMY27" s="218"/>
      <c r="AMZ27" s="218"/>
      <c r="ANA27" s="218"/>
      <c r="ANB27" s="218"/>
      <c r="ANC27" s="218"/>
      <c r="AND27" s="218"/>
      <c r="ANE27" s="218"/>
      <c r="ANF27" s="218"/>
      <c r="ANG27" s="218"/>
      <c r="ANH27" s="218"/>
      <c r="ANI27" s="218"/>
      <c r="ANJ27" s="218"/>
      <c r="ANK27" s="218"/>
      <c r="ANL27" s="218"/>
      <c r="ANM27" s="218"/>
      <c r="ANN27" s="218"/>
      <c r="ANO27" s="218"/>
      <c r="ANP27" s="218"/>
      <c r="ANQ27" s="218"/>
      <c r="ANR27" s="218"/>
      <c r="ANS27" s="218"/>
      <c r="ANT27" s="218"/>
      <c r="ANU27" s="218"/>
      <c r="ANV27" s="218"/>
      <c r="ANW27" s="218"/>
      <c r="ANX27" s="218"/>
      <c r="ANY27" s="218"/>
      <c r="ANZ27" s="218"/>
      <c r="AOA27" s="218"/>
      <c r="AOB27" s="218"/>
      <c r="AOC27" s="218"/>
      <c r="AOD27" s="218"/>
      <c r="AOE27" s="218"/>
      <c r="AOF27" s="218"/>
      <c r="AOG27" s="218"/>
      <c r="AOH27" s="218"/>
      <c r="AOI27" s="218"/>
      <c r="AOJ27" s="218"/>
      <c r="AOK27" s="218"/>
      <c r="AOL27" s="218"/>
      <c r="AOM27" s="218"/>
      <c r="AON27" s="218"/>
      <c r="AOO27" s="218"/>
      <c r="AOP27" s="218"/>
      <c r="AOQ27" s="218"/>
      <c r="AOR27" s="218"/>
      <c r="AOS27" s="218"/>
      <c r="AOT27" s="218"/>
      <c r="AOU27" s="218"/>
      <c r="AOV27" s="218"/>
      <c r="AOW27" s="218"/>
      <c r="AOX27" s="218"/>
      <c r="AOY27" s="218"/>
      <c r="AOZ27" s="218"/>
      <c r="APA27" s="218"/>
      <c r="APB27" s="218"/>
      <c r="APC27" s="218"/>
      <c r="APD27" s="218"/>
      <c r="APE27" s="218"/>
      <c r="APF27" s="218"/>
      <c r="APG27" s="218"/>
      <c r="APH27" s="218"/>
      <c r="API27" s="218"/>
      <c r="APJ27" s="218"/>
      <c r="APK27" s="218"/>
      <c r="APL27" s="218"/>
      <c r="APM27" s="218"/>
      <c r="APN27" s="218"/>
      <c r="APO27" s="218"/>
      <c r="APP27" s="218"/>
      <c r="APQ27" s="218"/>
      <c r="APR27" s="218"/>
      <c r="APS27" s="218"/>
      <c r="APT27" s="218"/>
      <c r="APU27" s="218"/>
      <c r="APV27" s="218"/>
      <c r="APW27" s="218"/>
      <c r="APX27" s="218"/>
      <c r="APY27" s="218"/>
      <c r="APZ27" s="218"/>
      <c r="AQA27" s="218"/>
      <c r="AQB27" s="218"/>
      <c r="AQC27" s="218"/>
      <c r="AQD27" s="218"/>
      <c r="AQE27" s="218"/>
      <c r="AQF27" s="218"/>
      <c r="AQG27" s="218"/>
      <c r="AQH27" s="218"/>
      <c r="AQI27" s="218"/>
      <c r="AQJ27" s="218"/>
      <c r="AQK27" s="218"/>
      <c r="AQL27" s="218"/>
      <c r="AQM27" s="218"/>
      <c r="AQN27" s="218"/>
      <c r="AQO27" s="218"/>
      <c r="AQP27" s="218"/>
      <c r="AQQ27" s="218"/>
      <c r="AQR27" s="218"/>
      <c r="AQS27" s="218"/>
      <c r="AQT27" s="218"/>
      <c r="AQU27" s="218"/>
      <c r="AQV27" s="218"/>
      <c r="AQW27" s="218"/>
      <c r="AQX27" s="218"/>
      <c r="AQY27" s="218"/>
      <c r="AQZ27" s="218"/>
      <c r="ARA27" s="218"/>
      <c r="ARB27" s="218"/>
      <c r="ARC27" s="218"/>
      <c r="ARD27" s="218"/>
      <c r="ARE27" s="218"/>
      <c r="ARF27" s="218"/>
      <c r="ARG27" s="218"/>
      <c r="ARH27" s="218"/>
      <c r="ARI27" s="218"/>
      <c r="ARJ27" s="218"/>
      <c r="ARK27" s="218"/>
      <c r="ARL27" s="218"/>
      <c r="ARM27" s="218"/>
      <c r="ARN27" s="218"/>
      <c r="ARO27" s="218"/>
      <c r="ARP27" s="218"/>
      <c r="ARQ27" s="218"/>
      <c r="ARR27" s="218"/>
      <c r="ARS27" s="218"/>
      <c r="ART27" s="218"/>
      <c r="ARU27" s="218"/>
      <c r="ARV27" s="218"/>
      <c r="ARW27" s="218"/>
      <c r="ARX27" s="218"/>
      <c r="ARY27" s="218"/>
      <c r="ARZ27" s="218"/>
      <c r="ASA27" s="218"/>
      <c r="ASB27" s="218"/>
      <c r="ASC27" s="218"/>
      <c r="ASD27" s="218"/>
      <c r="ASE27" s="218"/>
      <c r="ASF27" s="218"/>
      <c r="ASG27" s="218"/>
      <c r="ASH27" s="218"/>
      <c r="ASI27" s="218"/>
      <c r="ASJ27" s="218"/>
      <c r="ASK27" s="218"/>
      <c r="ASL27" s="218"/>
      <c r="ASM27" s="218"/>
      <c r="ASN27" s="218"/>
      <c r="ASO27" s="218"/>
      <c r="ASP27" s="218"/>
      <c r="ASQ27" s="218"/>
      <c r="ASR27" s="218"/>
      <c r="ASS27" s="218"/>
      <c r="AST27" s="218"/>
      <c r="ASU27" s="218"/>
      <c r="ASV27" s="218"/>
      <c r="ASW27" s="218"/>
      <c r="ASX27" s="218"/>
      <c r="ASY27" s="218"/>
      <c r="ASZ27" s="218"/>
      <c r="ATA27" s="218"/>
      <c r="ATB27" s="218"/>
      <c r="ATC27" s="218"/>
      <c r="ATD27" s="218"/>
      <c r="ATE27" s="218"/>
      <c r="ATF27" s="218"/>
      <c r="ATG27" s="218"/>
      <c r="ATH27" s="218"/>
      <c r="ATI27" s="218"/>
      <c r="ATJ27" s="218"/>
      <c r="ATK27" s="218"/>
      <c r="ATL27" s="218"/>
      <c r="ATM27" s="218"/>
      <c r="ATN27" s="218"/>
      <c r="ATO27" s="218"/>
      <c r="ATP27" s="218"/>
      <c r="ATQ27" s="218"/>
      <c r="ATR27" s="218"/>
      <c r="ATS27" s="218"/>
      <c r="ATT27" s="218"/>
      <c r="ATU27" s="218"/>
      <c r="ATV27" s="218"/>
      <c r="ATW27" s="218"/>
      <c r="ATX27" s="218"/>
      <c r="ATY27" s="218"/>
      <c r="ATZ27" s="218"/>
      <c r="AUA27" s="218"/>
      <c r="AUB27" s="218"/>
      <c r="AUC27" s="218"/>
      <c r="AUD27" s="218"/>
      <c r="AUE27" s="218"/>
      <c r="AUF27" s="218"/>
      <c r="AUG27" s="218"/>
      <c r="AUH27" s="218"/>
      <c r="AUI27" s="218"/>
      <c r="AUJ27" s="218"/>
      <c r="AUK27" s="218"/>
      <c r="AUL27" s="218"/>
      <c r="AUM27" s="218"/>
      <c r="AUN27" s="218"/>
      <c r="AUO27" s="218"/>
      <c r="AUP27" s="218"/>
      <c r="AUQ27" s="218"/>
      <c r="AUR27" s="218"/>
      <c r="AUS27" s="218"/>
      <c r="AUT27" s="218"/>
      <c r="AUU27" s="218"/>
      <c r="AUV27" s="218"/>
      <c r="AUW27" s="218"/>
      <c r="AUX27" s="218"/>
      <c r="AUY27" s="218"/>
      <c r="AUZ27" s="218"/>
      <c r="AVA27" s="218"/>
      <c r="AVB27" s="218"/>
      <c r="AVC27" s="218"/>
      <c r="AVD27" s="218"/>
      <c r="AVE27" s="218"/>
      <c r="AVF27" s="218"/>
      <c r="AVG27" s="218"/>
      <c r="AVH27" s="218"/>
      <c r="AVI27" s="218"/>
      <c r="AVJ27" s="218"/>
      <c r="AVK27" s="218"/>
      <c r="AVL27" s="218"/>
      <c r="AVM27" s="218"/>
      <c r="AVN27" s="218"/>
      <c r="AVO27" s="218"/>
      <c r="AVP27" s="218"/>
      <c r="AVQ27" s="218"/>
      <c r="AVR27" s="218"/>
      <c r="AVS27" s="218"/>
      <c r="AVT27" s="218"/>
      <c r="AVU27" s="218"/>
      <c r="AVV27" s="218"/>
      <c r="AVW27" s="218"/>
      <c r="AVX27" s="218"/>
      <c r="AVY27" s="218"/>
      <c r="AVZ27" s="218"/>
      <c r="AWA27" s="218"/>
      <c r="AWB27" s="218"/>
      <c r="AWC27" s="218"/>
      <c r="AWD27" s="218"/>
      <c r="AWE27" s="218"/>
      <c r="AWF27" s="218"/>
      <c r="AWG27" s="218"/>
      <c r="AWH27" s="218"/>
      <c r="AWI27" s="218"/>
      <c r="AWJ27" s="218"/>
      <c r="AWK27" s="218"/>
      <c r="AWL27" s="218"/>
      <c r="AWM27" s="218"/>
      <c r="AWN27" s="218"/>
      <c r="AWO27" s="218"/>
      <c r="AWP27" s="218"/>
      <c r="AWQ27" s="218"/>
      <c r="AWR27" s="218"/>
      <c r="AWS27" s="218"/>
      <c r="AWT27" s="218"/>
      <c r="AWU27" s="218"/>
      <c r="AWV27" s="218"/>
      <c r="AWW27" s="218"/>
      <c r="AWX27" s="218"/>
      <c r="AWY27" s="218"/>
      <c r="AWZ27" s="218"/>
      <c r="AXA27" s="218"/>
      <c r="AXB27" s="218"/>
      <c r="AXC27" s="218"/>
      <c r="AXD27" s="218"/>
      <c r="AXE27" s="218"/>
      <c r="AXF27" s="218"/>
      <c r="AXG27" s="218"/>
      <c r="AXH27" s="218"/>
      <c r="AXI27" s="218"/>
      <c r="AXJ27" s="218"/>
      <c r="AXK27" s="218"/>
      <c r="AXL27" s="218"/>
      <c r="AXM27" s="218"/>
      <c r="AXN27" s="218"/>
      <c r="AXO27" s="218"/>
      <c r="AXP27" s="218"/>
      <c r="AXQ27" s="218"/>
      <c r="AXR27" s="218"/>
      <c r="AXS27" s="218"/>
      <c r="AXT27" s="218"/>
      <c r="AXU27" s="218"/>
      <c r="AXV27" s="218"/>
      <c r="AXW27" s="218"/>
      <c r="AXX27" s="218"/>
      <c r="AXY27" s="218"/>
      <c r="AXZ27" s="218"/>
      <c r="AYA27" s="218"/>
      <c r="AYB27" s="218"/>
      <c r="AYC27" s="218"/>
      <c r="AYD27" s="218"/>
      <c r="AYE27" s="218"/>
      <c r="AYF27" s="218"/>
      <c r="AYG27" s="218"/>
      <c r="AYH27" s="218"/>
      <c r="AYI27" s="218"/>
      <c r="AYJ27" s="218"/>
      <c r="AYK27" s="218"/>
      <c r="AYL27" s="218"/>
      <c r="AYM27" s="218"/>
      <c r="AYN27" s="218"/>
      <c r="AYO27" s="218"/>
      <c r="AYP27" s="218"/>
      <c r="AYQ27" s="218"/>
      <c r="AYR27" s="218"/>
      <c r="AYS27" s="218"/>
      <c r="AYT27" s="218"/>
      <c r="AYU27" s="218"/>
      <c r="AYV27" s="218"/>
      <c r="AYW27" s="218"/>
      <c r="AYX27" s="218"/>
      <c r="AYY27" s="218"/>
      <c r="AYZ27" s="218"/>
      <c r="AZA27" s="218"/>
      <c r="AZB27" s="218"/>
      <c r="AZC27" s="218"/>
      <c r="AZD27" s="218"/>
      <c r="AZE27" s="218"/>
      <c r="AZF27" s="218"/>
      <c r="AZG27" s="218"/>
      <c r="AZH27" s="218"/>
      <c r="AZI27" s="218"/>
      <c r="AZJ27" s="218"/>
      <c r="AZK27" s="218"/>
      <c r="AZL27" s="218"/>
      <c r="AZM27" s="218"/>
      <c r="AZN27" s="218"/>
      <c r="AZO27" s="218"/>
      <c r="AZP27" s="218"/>
      <c r="AZQ27" s="218"/>
      <c r="AZR27" s="218"/>
      <c r="AZS27" s="218"/>
      <c r="AZT27" s="218"/>
      <c r="AZU27" s="218"/>
      <c r="AZV27" s="218"/>
      <c r="AZW27" s="218"/>
      <c r="AZX27" s="218"/>
      <c r="AZY27" s="218"/>
      <c r="AZZ27" s="218"/>
      <c r="BAA27" s="218"/>
      <c r="BAB27" s="218"/>
      <c r="BAC27" s="218"/>
      <c r="BAD27" s="218"/>
      <c r="BAE27" s="218"/>
      <c r="BAF27" s="218"/>
      <c r="BAG27" s="218"/>
      <c r="BAH27" s="218"/>
      <c r="BAI27" s="218"/>
      <c r="BAJ27" s="218"/>
      <c r="BAK27" s="218"/>
      <c r="BAL27" s="218"/>
      <c r="BAM27" s="218"/>
      <c r="BAN27" s="218"/>
      <c r="BAO27" s="218"/>
      <c r="BAP27" s="218"/>
      <c r="BAQ27" s="218"/>
      <c r="BAR27" s="218"/>
      <c r="BAS27" s="218"/>
      <c r="BAT27" s="218"/>
      <c r="BAU27" s="218"/>
      <c r="BAV27" s="218"/>
      <c r="BAW27" s="218"/>
      <c r="BAX27" s="218"/>
      <c r="BAY27" s="218"/>
      <c r="BAZ27" s="218"/>
      <c r="BBA27" s="218"/>
      <c r="BBB27" s="218"/>
      <c r="BBC27" s="218"/>
      <c r="BBD27" s="218"/>
      <c r="BBE27" s="218"/>
      <c r="BBF27" s="218"/>
      <c r="BBG27" s="218"/>
      <c r="BBH27" s="218"/>
      <c r="BBI27" s="218"/>
      <c r="BBJ27" s="218"/>
      <c r="BBK27" s="218"/>
      <c r="BBL27" s="218"/>
      <c r="BBM27" s="218"/>
      <c r="BBN27" s="218"/>
      <c r="BBO27" s="218"/>
      <c r="BBP27" s="218"/>
      <c r="BBQ27" s="218"/>
      <c r="BBR27" s="218"/>
      <c r="BBS27" s="218"/>
      <c r="BBT27" s="218"/>
      <c r="BBU27" s="218"/>
      <c r="BBV27" s="218"/>
      <c r="BBW27" s="218"/>
      <c r="BBX27" s="218"/>
      <c r="BBY27" s="218"/>
      <c r="BBZ27" s="218"/>
      <c r="BCA27" s="218"/>
      <c r="BCB27" s="218"/>
      <c r="BCC27" s="218"/>
      <c r="BCD27" s="218"/>
      <c r="BCE27" s="218"/>
      <c r="BCF27" s="218"/>
      <c r="BCG27" s="218"/>
      <c r="BCH27" s="218"/>
      <c r="BCI27" s="218"/>
      <c r="BCJ27" s="218"/>
      <c r="BCK27" s="218"/>
      <c r="BCL27" s="218"/>
      <c r="BCM27" s="218"/>
      <c r="BCN27" s="218"/>
      <c r="BCO27" s="218"/>
      <c r="BCP27" s="218"/>
      <c r="BCQ27" s="218"/>
      <c r="BCR27" s="218"/>
      <c r="BCS27" s="218"/>
      <c r="BCT27" s="218"/>
      <c r="BCU27" s="218"/>
      <c r="BCV27" s="218"/>
      <c r="BCW27" s="218"/>
      <c r="BCX27" s="218"/>
      <c r="BCY27" s="218"/>
      <c r="BCZ27" s="218"/>
      <c r="BDA27" s="218"/>
      <c r="BDB27" s="218"/>
      <c r="BDC27" s="218"/>
      <c r="BDD27" s="218"/>
      <c r="BDE27" s="218"/>
      <c r="BDF27" s="218"/>
      <c r="BDG27" s="218"/>
      <c r="BDH27" s="218"/>
      <c r="BDI27" s="218"/>
      <c r="BDJ27" s="218"/>
      <c r="BDK27" s="218"/>
      <c r="BDL27" s="218"/>
      <c r="BDM27" s="218"/>
      <c r="BDN27" s="218"/>
      <c r="BDO27" s="218"/>
      <c r="BDP27" s="218"/>
      <c r="BDQ27" s="218"/>
      <c r="BDR27" s="218"/>
      <c r="BDS27" s="218"/>
      <c r="BDT27" s="218"/>
      <c r="BDU27" s="218"/>
    </row>
    <row r="28" spans="1:1477" s="73" customFormat="1">
      <c r="A28" s="136"/>
      <c r="B28" s="71" t="s">
        <v>0</v>
      </c>
      <c r="C28" s="71" t="s">
        <v>198</v>
      </c>
      <c r="D28" s="71" t="s">
        <v>199</v>
      </c>
      <c r="E28" s="72">
        <v>42445</v>
      </c>
      <c r="F28" s="71" t="s">
        <v>472</v>
      </c>
      <c r="G28" s="188" t="s">
        <v>468</v>
      </c>
      <c r="H28" s="221">
        <v>2</v>
      </c>
      <c r="I28" s="73">
        <v>2</v>
      </c>
      <c r="J28" s="73">
        <v>230</v>
      </c>
      <c r="K28" s="73">
        <v>297</v>
      </c>
      <c r="L28" s="73">
        <v>295</v>
      </c>
      <c r="M28" s="219">
        <f t="shared" ref="M28:M30" si="21">IF(J28 = 0,0,(L28-AH28-AI28)/J28)</f>
        <v>1.1217391304347826</v>
      </c>
      <c r="N28" s="73">
        <f t="shared" ref="N28:N30" si="22">IF(G28&lt;&gt;"",IF(M28&lt;=1.2,1,0),0)</f>
        <v>1</v>
      </c>
      <c r="O28" s="73">
        <v>2</v>
      </c>
      <c r="P28" s="73">
        <v>0</v>
      </c>
      <c r="Q28" s="73">
        <v>0</v>
      </c>
      <c r="R28" s="73">
        <v>37</v>
      </c>
      <c r="S28" s="73">
        <v>30</v>
      </c>
      <c r="T28" s="225">
        <v>1729034</v>
      </c>
      <c r="U28" s="225">
        <v>100000</v>
      </c>
      <c r="V28" s="225">
        <v>1629034</v>
      </c>
      <c r="W28" s="225">
        <v>1814284</v>
      </c>
      <c r="X28" s="225">
        <v>1787276</v>
      </c>
      <c r="Y28" s="225">
        <v>0</v>
      </c>
      <c r="Z28" s="225">
        <v>0</v>
      </c>
      <c r="AA28" s="225">
        <v>0</v>
      </c>
      <c r="AB28" s="225">
        <v>1787276</v>
      </c>
      <c r="AC28" s="225">
        <v>1798954</v>
      </c>
      <c r="AD28" s="219">
        <f t="shared" ref="AD28:AD30" si="23">IF(V28=0,0,AC28/V28)</f>
        <v>1.1043072151962452</v>
      </c>
      <c r="AE28" s="73">
        <f t="shared" ref="AE28:AE30" si="24">IF(AD28 &lt;=1.1,1,0)</f>
        <v>0</v>
      </c>
      <c r="AF28" s="225">
        <v>11678</v>
      </c>
      <c r="AG28" s="225">
        <v>85250</v>
      </c>
      <c r="AH28" s="73">
        <v>19</v>
      </c>
      <c r="AI28" s="73">
        <v>18</v>
      </c>
      <c r="AJ28" s="73">
        <v>0</v>
      </c>
      <c r="AK28" s="73">
        <v>6</v>
      </c>
      <c r="AL28" s="95">
        <v>130684</v>
      </c>
      <c r="AM28" s="95">
        <v>0</v>
      </c>
      <c r="AN28" s="73">
        <v>0</v>
      </c>
      <c r="AO28" s="73">
        <v>24</v>
      </c>
      <c r="AP28" s="95">
        <v>21444</v>
      </c>
      <c r="AQ28" s="95">
        <v>0</v>
      </c>
      <c r="AR28" s="73">
        <v>0</v>
      </c>
      <c r="AS28" s="73">
        <v>0</v>
      </c>
      <c r="AT28" s="95">
        <v>0</v>
      </c>
      <c r="AU28" s="95">
        <v>0</v>
      </c>
      <c r="AV28" s="73">
        <v>0</v>
      </c>
      <c r="AW28" s="73">
        <v>0</v>
      </c>
      <c r="AX28" s="95">
        <v>0</v>
      </c>
      <c r="AY28" s="95">
        <v>0</v>
      </c>
      <c r="AZ28" s="73">
        <v>0</v>
      </c>
      <c r="BA28" s="73">
        <v>0</v>
      </c>
      <c r="BB28" s="95">
        <v>0</v>
      </c>
      <c r="BC28" s="95">
        <v>0</v>
      </c>
      <c r="BD28" s="73">
        <v>0</v>
      </c>
      <c r="BE28" s="73">
        <v>0</v>
      </c>
      <c r="BF28" s="95">
        <v>0</v>
      </c>
      <c r="BG28" s="95">
        <v>0</v>
      </c>
      <c r="BH28" s="73">
        <v>0</v>
      </c>
      <c r="BI28" s="73">
        <v>0</v>
      </c>
      <c r="BJ28" s="95">
        <v>0</v>
      </c>
      <c r="BK28" s="95">
        <v>0</v>
      </c>
      <c r="BL28" s="73">
        <v>0</v>
      </c>
      <c r="BM28" s="73">
        <v>0</v>
      </c>
      <c r="BN28" s="95">
        <v>0</v>
      </c>
      <c r="BO28" s="95">
        <v>0</v>
      </c>
      <c r="BP28" s="73">
        <v>0</v>
      </c>
      <c r="BQ28" s="73">
        <v>0</v>
      </c>
      <c r="BR28" s="95">
        <v>0</v>
      </c>
      <c r="BS28" s="95">
        <v>0</v>
      </c>
      <c r="BT28" s="73">
        <v>0</v>
      </c>
      <c r="BU28" s="73">
        <v>0</v>
      </c>
      <c r="BV28" s="95">
        <v>0</v>
      </c>
      <c r="BW28" s="95">
        <v>0</v>
      </c>
      <c r="BX28" s="73">
        <v>0</v>
      </c>
      <c r="BY28" s="73">
        <v>0</v>
      </c>
      <c r="BZ28" s="95">
        <v>0</v>
      </c>
      <c r="CA28" s="95">
        <v>0</v>
      </c>
      <c r="CB28" s="73">
        <v>0</v>
      </c>
      <c r="CC28" s="73">
        <v>0</v>
      </c>
      <c r="CD28" s="95">
        <v>0</v>
      </c>
      <c r="CE28" s="95">
        <v>0</v>
      </c>
      <c r="CF28" s="73">
        <v>0</v>
      </c>
      <c r="CG28" s="73">
        <v>0</v>
      </c>
      <c r="CH28" s="95">
        <v>0</v>
      </c>
      <c r="CI28" s="95">
        <v>0</v>
      </c>
      <c r="CJ28" s="73">
        <v>0</v>
      </c>
      <c r="CK28" s="73">
        <v>30</v>
      </c>
      <c r="CL28" s="95">
        <v>152127</v>
      </c>
      <c r="CM28" s="95">
        <v>0</v>
      </c>
      <c r="CN28" s="71" t="s">
        <v>352</v>
      </c>
      <c r="CO28" s="71" t="s">
        <v>353</v>
      </c>
      <c r="CP28" s="71" t="s">
        <v>328</v>
      </c>
      <c r="CQ28" s="71" t="s">
        <v>328</v>
      </c>
      <c r="CR28" s="71" t="s">
        <v>328</v>
      </c>
      <c r="CS28" s="71" t="s">
        <v>328</v>
      </c>
      <c r="CT28" s="72">
        <v>42940</v>
      </c>
      <c r="CU28" s="71" t="s">
        <v>469</v>
      </c>
      <c r="CV28" s="71" t="s">
        <v>470</v>
      </c>
      <c r="CW28" s="72" t="s">
        <v>187</v>
      </c>
      <c r="CX28" s="72">
        <v>42831</v>
      </c>
      <c r="CY28" s="71" t="s">
        <v>467</v>
      </c>
      <c r="CZ28" s="71" t="s">
        <v>471</v>
      </c>
      <c r="DA28" s="71" t="s">
        <v>479</v>
      </c>
      <c r="DB28" s="96">
        <v>2261728.91</v>
      </c>
      <c r="DC28" s="71"/>
      <c r="DD28" s="71"/>
      <c r="DE28" s="218"/>
      <c r="DF28" s="218"/>
      <c r="DG28" s="218"/>
      <c r="DH28" s="218"/>
      <c r="DI28" s="218"/>
      <c r="DJ28" s="218"/>
      <c r="DK28" s="218"/>
      <c r="DL28" s="218"/>
      <c r="DM28" s="218"/>
      <c r="DN28" s="218"/>
      <c r="DO28" s="218"/>
      <c r="DP28" s="218"/>
      <c r="DQ28" s="218"/>
      <c r="DR28" s="218"/>
      <c r="DS28" s="218"/>
      <c r="DT28" s="218"/>
      <c r="DU28" s="218"/>
      <c r="DV28" s="218"/>
      <c r="DW28" s="218"/>
      <c r="DX28" s="218"/>
      <c r="DY28" s="218"/>
      <c r="DZ28" s="218"/>
      <c r="EA28" s="218"/>
      <c r="EB28" s="218"/>
      <c r="EC28" s="218"/>
      <c r="ED28" s="218"/>
      <c r="EE28" s="218"/>
      <c r="EF28" s="218"/>
      <c r="EG28" s="218"/>
      <c r="EH28" s="218"/>
      <c r="EI28" s="218"/>
      <c r="EJ28" s="218"/>
      <c r="EK28" s="218"/>
      <c r="EL28" s="218"/>
      <c r="EM28" s="218"/>
      <c r="EN28" s="218"/>
      <c r="EO28" s="218"/>
      <c r="EP28" s="218"/>
      <c r="EQ28" s="218"/>
      <c r="ER28" s="218"/>
      <c r="ES28" s="218"/>
      <c r="ET28" s="218"/>
      <c r="EU28" s="218"/>
      <c r="EV28" s="218"/>
      <c r="EW28" s="218"/>
      <c r="EX28" s="218"/>
      <c r="EY28" s="218"/>
      <c r="EZ28" s="218"/>
      <c r="FA28" s="218"/>
      <c r="FB28" s="218"/>
      <c r="FC28" s="218"/>
      <c r="FD28" s="218"/>
      <c r="FE28" s="218"/>
      <c r="FF28" s="218"/>
      <c r="FG28" s="218"/>
      <c r="FH28" s="218"/>
      <c r="FI28" s="218"/>
      <c r="FJ28" s="218"/>
      <c r="FK28" s="218"/>
      <c r="FL28" s="218"/>
      <c r="FM28" s="218"/>
      <c r="FN28" s="218"/>
      <c r="FO28" s="218"/>
      <c r="FP28" s="218"/>
      <c r="FQ28" s="218"/>
      <c r="FR28" s="218"/>
      <c r="FS28" s="218"/>
      <c r="FT28" s="218"/>
      <c r="FU28" s="218"/>
      <c r="FV28" s="218"/>
      <c r="FW28" s="218"/>
      <c r="FX28" s="218"/>
      <c r="FY28" s="218"/>
      <c r="FZ28" s="218"/>
      <c r="GA28" s="218"/>
      <c r="GB28" s="218"/>
      <c r="GC28" s="218"/>
      <c r="GD28" s="218"/>
      <c r="GE28" s="218"/>
      <c r="GF28" s="218"/>
      <c r="GG28" s="218"/>
      <c r="GH28" s="218"/>
      <c r="GI28" s="218"/>
      <c r="GJ28" s="218"/>
      <c r="GK28" s="218"/>
      <c r="GL28" s="218"/>
      <c r="GM28" s="218"/>
      <c r="GN28" s="218"/>
      <c r="GO28" s="218"/>
      <c r="GP28" s="218"/>
      <c r="GQ28" s="218"/>
      <c r="GR28" s="218"/>
      <c r="GS28" s="218"/>
      <c r="GT28" s="218"/>
      <c r="GU28" s="218"/>
      <c r="GV28" s="218"/>
      <c r="GW28" s="218"/>
      <c r="GX28" s="218"/>
      <c r="GY28" s="218"/>
      <c r="GZ28" s="218"/>
      <c r="HA28" s="218"/>
      <c r="HB28" s="218"/>
      <c r="HC28" s="218"/>
      <c r="HD28" s="218"/>
      <c r="HE28" s="218"/>
      <c r="HF28" s="218"/>
      <c r="HG28" s="218"/>
      <c r="HH28" s="218"/>
      <c r="HI28" s="218"/>
      <c r="HJ28" s="218"/>
      <c r="HK28" s="218"/>
      <c r="HL28" s="218"/>
      <c r="HM28" s="218"/>
      <c r="HN28" s="218"/>
      <c r="HO28" s="218"/>
      <c r="HP28" s="218"/>
      <c r="HQ28" s="218"/>
      <c r="HR28" s="218"/>
      <c r="HS28" s="218"/>
      <c r="HT28" s="218"/>
      <c r="HU28" s="218"/>
      <c r="HV28" s="218"/>
      <c r="HW28" s="218"/>
      <c r="HX28" s="218"/>
      <c r="HY28" s="218"/>
      <c r="HZ28" s="218"/>
      <c r="IA28" s="218"/>
      <c r="IB28" s="218"/>
      <c r="IC28" s="218"/>
      <c r="ID28" s="218"/>
      <c r="IE28" s="218"/>
      <c r="IF28" s="218"/>
      <c r="IG28" s="218"/>
      <c r="IH28" s="218"/>
      <c r="II28" s="218"/>
      <c r="IJ28" s="218"/>
      <c r="IK28" s="218"/>
      <c r="IL28" s="218"/>
      <c r="IM28" s="218"/>
      <c r="IN28" s="218"/>
      <c r="IO28" s="218"/>
      <c r="IP28" s="218"/>
      <c r="IQ28" s="218"/>
      <c r="IR28" s="218"/>
      <c r="IS28" s="218"/>
      <c r="IT28" s="218"/>
      <c r="IU28" s="218"/>
      <c r="IV28" s="218"/>
      <c r="IW28" s="218"/>
      <c r="IX28" s="218"/>
      <c r="IY28" s="218"/>
      <c r="IZ28" s="218"/>
      <c r="JA28" s="218"/>
      <c r="JB28" s="218"/>
      <c r="JC28" s="218"/>
      <c r="JD28" s="218"/>
      <c r="JE28" s="218"/>
      <c r="JF28" s="218"/>
      <c r="JG28" s="218"/>
      <c r="JH28" s="218"/>
      <c r="JI28" s="218"/>
      <c r="JJ28" s="218"/>
      <c r="JK28" s="218"/>
      <c r="JL28" s="218"/>
      <c r="JM28" s="218"/>
      <c r="JN28" s="218"/>
      <c r="JO28" s="218"/>
      <c r="JP28" s="218"/>
      <c r="JQ28" s="218"/>
      <c r="JR28" s="218"/>
      <c r="JS28" s="218"/>
      <c r="JT28" s="218"/>
      <c r="JU28" s="218"/>
      <c r="JV28" s="218"/>
      <c r="JW28" s="218"/>
      <c r="JX28" s="218"/>
      <c r="JY28" s="218"/>
      <c r="JZ28" s="218"/>
      <c r="KA28" s="218"/>
      <c r="KB28" s="218"/>
      <c r="KC28" s="218"/>
      <c r="KD28" s="218"/>
      <c r="KE28" s="218"/>
      <c r="KF28" s="218"/>
      <c r="KG28" s="218"/>
      <c r="KH28" s="218"/>
      <c r="KI28" s="218"/>
      <c r="KJ28" s="218"/>
      <c r="KK28" s="218"/>
      <c r="KL28" s="218"/>
      <c r="KM28" s="218"/>
      <c r="KN28" s="218"/>
      <c r="KO28" s="218"/>
      <c r="KP28" s="218"/>
      <c r="KQ28" s="218"/>
      <c r="KR28" s="218"/>
      <c r="KS28" s="218"/>
      <c r="KT28" s="218"/>
      <c r="KU28" s="218"/>
      <c r="KV28" s="218"/>
      <c r="KW28" s="218"/>
      <c r="KX28" s="218"/>
      <c r="KY28" s="218"/>
      <c r="KZ28" s="218"/>
      <c r="LA28" s="218"/>
      <c r="LB28" s="218"/>
      <c r="LC28" s="218"/>
      <c r="LD28" s="218"/>
      <c r="LE28" s="218"/>
      <c r="LF28" s="218"/>
      <c r="LG28" s="218"/>
      <c r="LH28" s="218"/>
      <c r="LI28" s="218"/>
      <c r="LJ28" s="218"/>
      <c r="LK28" s="218"/>
      <c r="LL28" s="218"/>
      <c r="LM28" s="218"/>
      <c r="LN28" s="218"/>
      <c r="LO28" s="218"/>
      <c r="LP28" s="218"/>
      <c r="LQ28" s="218"/>
      <c r="LR28" s="218"/>
      <c r="LS28" s="218"/>
      <c r="LT28" s="218"/>
      <c r="LU28" s="218"/>
      <c r="LV28" s="218"/>
      <c r="LW28" s="218"/>
      <c r="LX28" s="218"/>
      <c r="LY28" s="218"/>
      <c r="LZ28" s="218"/>
      <c r="MA28" s="218"/>
      <c r="MB28" s="218"/>
      <c r="MC28" s="218"/>
      <c r="MD28" s="218"/>
      <c r="ME28" s="218"/>
      <c r="MF28" s="218"/>
      <c r="MG28" s="218"/>
      <c r="MH28" s="218"/>
      <c r="MI28" s="218"/>
      <c r="MJ28" s="218"/>
      <c r="MK28" s="218"/>
      <c r="ML28" s="218"/>
      <c r="MM28" s="218"/>
      <c r="MN28" s="218"/>
      <c r="MO28" s="218"/>
      <c r="MP28" s="218"/>
      <c r="MQ28" s="218"/>
      <c r="MR28" s="218"/>
      <c r="MS28" s="218"/>
      <c r="MT28" s="218"/>
      <c r="MU28" s="218"/>
      <c r="MV28" s="218"/>
      <c r="MW28" s="218"/>
      <c r="MX28" s="218"/>
      <c r="MY28" s="218"/>
      <c r="MZ28" s="218"/>
      <c r="NA28" s="218"/>
      <c r="NB28" s="218"/>
      <c r="NC28" s="218"/>
      <c r="ND28" s="218"/>
      <c r="NE28" s="218"/>
      <c r="NF28" s="218"/>
      <c r="NG28" s="218"/>
      <c r="NH28" s="218"/>
      <c r="NI28" s="218"/>
      <c r="NJ28" s="218"/>
      <c r="NK28" s="218"/>
      <c r="NL28" s="218"/>
      <c r="NM28" s="218"/>
      <c r="NN28" s="218"/>
      <c r="NO28" s="218"/>
      <c r="NP28" s="218"/>
      <c r="NQ28" s="218"/>
      <c r="NR28" s="218"/>
      <c r="NS28" s="218"/>
      <c r="NT28" s="218"/>
      <c r="NU28" s="218"/>
      <c r="NV28" s="218"/>
      <c r="NW28" s="218"/>
      <c r="NX28" s="218"/>
      <c r="NY28" s="218"/>
      <c r="NZ28" s="218"/>
      <c r="OA28" s="218"/>
      <c r="OB28" s="218"/>
      <c r="OC28" s="218"/>
      <c r="OD28" s="218"/>
      <c r="OE28" s="218"/>
      <c r="OF28" s="218"/>
      <c r="OG28" s="218"/>
      <c r="OH28" s="218"/>
      <c r="OI28" s="218"/>
      <c r="OJ28" s="218"/>
      <c r="OK28" s="218"/>
      <c r="OL28" s="218"/>
      <c r="OM28" s="218"/>
      <c r="ON28" s="218"/>
      <c r="OO28" s="218"/>
      <c r="OP28" s="218"/>
      <c r="OQ28" s="218"/>
      <c r="OR28" s="218"/>
      <c r="OS28" s="218"/>
      <c r="OT28" s="218"/>
      <c r="OU28" s="218"/>
      <c r="OV28" s="218"/>
      <c r="OW28" s="218"/>
      <c r="OX28" s="218"/>
      <c r="OY28" s="218"/>
      <c r="OZ28" s="218"/>
      <c r="PA28" s="218"/>
      <c r="PB28" s="218"/>
      <c r="PC28" s="218"/>
      <c r="PD28" s="218"/>
      <c r="PE28" s="218"/>
      <c r="PF28" s="218"/>
      <c r="PG28" s="218"/>
      <c r="PH28" s="218"/>
      <c r="PI28" s="218"/>
      <c r="PJ28" s="218"/>
      <c r="PK28" s="218"/>
      <c r="PL28" s="218"/>
      <c r="PM28" s="218"/>
      <c r="PN28" s="218"/>
      <c r="PO28" s="218"/>
      <c r="PP28" s="218"/>
      <c r="PQ28" s="218"/>
      <c r="PR28" s="218"/>
      <c r="PS28" s="218"/>
      <c r="PT28" s="218"/>
      <c r="PU28" s="218"/>
      <c r="PV28" s="218"/>
      <c r="PW28" s="218"/>
      <c r="PX28" s="218"/>
      <c r="PY28" s="218"/>
      <c r="PZ28" s="218"/>
      <c r="QA28" s="218"/>
      <c r="QB28" s="218"/>
      <c r="QC28" s="218"/>
      <c r="QD28" s="218"/>
      <c r="QE28" s="218"/>
      <c r="QF28" s="218"/>
      <c r="QG28" s="218"/>
      <c r="QH28" s="218"/>
      <c r="QI28" s="218"/>
      <c r="QJ28" s="218"/>
      <c r="QK28" s="218"/>
      <c r="QL28" s="218"/>
      <c r="QM28" s="218"/>
      <c r="QN28" s="218"/>
      <c r="QO28" s="218"/>
      <c r="QP28" s="218"/>
      <c r="QQ28" s="218"/>
      <c r="QR28" s="218"/>
      <c r="QS28" s="218"/>
      <c r="QT28" s="218"/>
      <c r="QU28" s="218"/>
      <c r="QV28" s="218"/>
      <c r="QW28" s="218"/>
      <c r="QX28" s="218"/>
      <c r="QY28" s="218"/>
      <c r="QZ28" s="218"/>
      <c r="RA28" s="218"/>
      <c r="RB28" s="218"/>
      <c r="RC28" s="218"/>
      <c r="RD28" s="218"/>
      <c r="RE28" s="218"/>
      <c r="RF28" s="218"/>
      <c r="RG28" s="218"/>
      <c r="RH28" s="218"/>
      <c r="RI28" s="218"/>
      <c r="RJ28" s="218"/>
      <c r="RK28" s="218"/>
      <c r="RL28" s="218"/>
      <c r="RM28" s="218"/>
      <c r="RN28" s="218"/>
      <c r="RO28" s="218"/>
      <c r="RP28" s="218"/>
      <c r="RQ28" s="218"/>
      <c r="RR28" s="218"/>
      <c r="RS28" s="218"/>
      <c r="RT28" s="218"/>
      <c r="RU28" s="218"/>
      <c r="RV28" s="218"/>
      <c r="RW28" s="218"/>
      <c r="RX28" s="218"/>
      <c r="RY28" s="218"/>
      <c r="RZ28" s="218"/>
      <c r="SA28" s="218"/>
      <c r="SB28" s="218"/>
      <c r="SC28" s="218"/>
      <c r="SD28" s="218"/>
      <c r="SE28" s="218"/>
      <c r="SF28" s="218"/>
      <c r="SG28" s="218"/>
      <c r="SH28" s="218"/>
      <c r="SI28" s="218"/>
      <c r="SJ28" s="218"/>
      <c r="SK28" s="218"/>
      <c r="SL28" s="218"/>
      <c r="SM28" s="218"/>
      <c r="SN28" s="218"/>
      <c r="SO28" s="218"/>
      <c r="SP28" s="218"/>
      <c r="SQ28" s="218"/>
      <c r="SR28" s="218"/>
      <c r="SS28" s="218"/>
      <c r="ST28" s="218"/>
      <c r="SU28" s="218"/>
      <c r="SV28" s="218"/>
      <c r="SW28" s="218"/>
      <c r="SX28" s="218"/>
      <c r="SY28" s="218"/>
      <c r="SZ28" s="218"/>
      <c r="TA28" s="218"/>
      <c r="TB28" s="218"/>
      <c r="TC28" s="218"/>
      <c r="TD28" s="218"/>
      <c r="TE28" s="218"/>
      <c r="TF28" s="218"/>
      <c r="TG28" s="218"/>
      <c r="TH28" s="218"/>
      <c r="TI28" s="218"/>
      <c r="TJ28" s="218"/>
      <c r="TK28" s="218"/>
      <c r="TL28" s="218"/>
      <c r="TM28" s="218"/>
      <c r="TN28" s="218"/>
      <c r="TO28" s="218"/>
      <c r="TP28" s="218"/>
      <c r="TQ28" s="218"/>
      <c r="TR28" s="218"/>
      <c r="TS28" s="218"/>
      <c r="TT28" s="218"/>
      <c r="TU28" s="218"/>
      <c r="TV28" s="218"/>
      <c r="TW28" s="218"/>
      <c r="TX28" s="218"/>
      <c r="TY28" s="218"/>
      <c r="TZ28" s="218"/>
      <c r="UA28" s="218"/>
      <c r="UB28" s="218"/>
      <c r="UC28" s="218"/>
      <c r="UD28" s="218"/>
      <c r="UE28" s="218"/>
      <c r="UF28" s="218"/>
      <c r="UG28" s="218"/>
      <c r="UH28" s="218"/>
      <c r="UI28" s="218"/>
      <c r="UJ28" s="218"/>
      <c r="UK28" s="218"/>
      <c r="UL28" s="218"/>
      <c r="UM28" s="218"/>
      <c r="UN28" s="218"/>
      <c r="UO28" s="218"/>
      <c r="UP28" s="218"/>
      <c r="UQ28" s="218"/>
      <c r="UR28" s="218"/>
      <c r="US28" s="218"/>
      <c r="UT28" s="218"/>
      <c r="UU28" s="218"/>
      <c r="UV28" s="218"/>
      <c r="UW28" s="218"/>
      <c r="UX28" s="218"/>
      <c r="UY28" s="218"/>
      <c r="UZ28" s="218"/>
      <c r="VA28" s="218"/>
      <c r="VB28" s="218"/>
      <c r="VC28" s="218"/>
      <c r="VD28" s="218"/>
      <c r="VE28" s="218"/>
      <c r="VF28" s="218"/>
      <c r="VG28" s="218"/>
      <c r="VH28" s="218"/>
      <c r="VI28" s="218"/>
      <c r="VJ28" s="218"/>
      <c r="VK28" s="218"/>
      <c r="VL28" s="218"/>
      <c r="VM28" s="218"/>
      <c r="VN28" s="218"/>
      <c r="VO28" s="218"/>
      <c r="VP28" s="218"/>
      <c r="VQ28" s="218"/>
      <c r="VR28" s="218"/>
      <c r="VS28" s="218"/>
      <c r="VT28" s="218"/>
      <c r="VU28" s="218"/>
      <c r="VV28" s="218"/>
      <c r="VW28" s="218"/>
      <c r="VX28" s="218"/>
      <c r="VY28" s="218"/>
      <c r="VZ28" s="218"/>
      <c r="WA28" s="218"/>
      <c r="WB28" s="218"/>
      <c r="WC28" s="218"/>
      <c r="WD28" s="218"/>
      <c r="WE28" s="218"/>
      <c r="WF28" s="218"/>
      <c r="WG28" s="218"/>
      <c r="WH28" s="218"/>
      <c r="WI28" s="218"/>
      <c r="WJ28" s="218"/>
      <c r="WK28" s="218"/>
      <c r="WL28" s="218"/>
      <c r="WM28" s="218"/>
      <c r="WN28" s="218"/>
      <c r="WO28" s="218"/>
      <c r="WP28" s="218"/>
      <c r="WQ28" s="218"/>
      <c r="WR28" s="218"/>
      <c r="WS28" s="218"/>
      <c r="WT28" s="218"/>
      <c r="WU28" s="218"/>
      <c r="WV28" s="218"/>
      <c r="WW28" s="218"/>
      <c r="WX28" s="218"/>
      <c r="WY28" s="218"/>
      <c r="WZ28" s="218"/>
      <c r="XA28" s="218"/>
      <c r="XB28" s="218"/>
      <c r="XC28" s="218"/>
      <c r="XD28" s="218"/>
      <c r="XE28" s="218"/>
      <c r="XF28" s="218"/>
      <c r="XG28" s="218"/>
      <c r="XH28" s="218"/>
      <c r="XI28" s="218"/>
      <c r="XJ28" s="218"/>
      <c r="XK28" s="218"/>
      <c r="XL28" s="218"/>
      <c r="XM28" s="218"/>
      <c r="XN28" s="218"/>
      <c r="XO28" s="218"/>
      <c r="XP28" s="218"/>
      <c r="XQ28" s="218"/>
      <c r="XR28" s="218"/>
      <c r="XS28" s="218"/>
      <c r="XT28" s="218"/>
      <c r="XU28" s="218"/>
      <c r="XV28" s="218"/>
      <c r="XW28" s="218"/>
      <c r="XX28" s="218"/>
      <c r="XY28" s="218"/>
      <c r="XZ28" s="218"/>
      <c r="YA28" s="218"/>
      <c r="YB28" s="218"/>
      <c r="YC28" s="218"/>
      <c r="YD28" s="218"/>
      <c r="YE28" s="218"/>
      <c r="YF28" s="218"/>
      <c r="YG28" s="218"/>
      <c r="YH28" s="218"/>
      <c r="YI28" s="218"/>
      <c r="YJ28" s="218"/>
      <c r="YK28" s="218"/>
      <c r="YL28" s="218"/>
      <c r="YM28" s="218"/>
      <c r="YN28" s="218"/>
      <c r="YO28" s="218"/>
      <c r="YP28" s="218"/>
      <c r="YQ28" s="218"/>
      <c r="YR28" s="218"/>
      <c r="YS28" s="218"/>
      <c r="YT28" s="218"/>
      <c r="YU28" s="218"/>
      <c r="YV28" s="218"/>
      <c r="YW28" s="218"/>
      <c r="YX28" s="218"/>
      <c r="YY28" s="218"/>
      <c r="YZ28" s="218"/>
      <c r="ZA28" s="218"/>
      <c r="ZB28" s="218"/>
      <c r="ZC28" s="218"/>
      <c r="ZD28" s="218"/>
      <c r="ZE28" s="218"/>
      <c r="ZF28" s="218"/>
      <c r="ZG28" s="218"/>
      <c r="ZH28" s="218"/>
      <c r="ZI28" s="218"/>
      <c r="ZJ28" s="218"/>
      <c r="ZK28" s="218"/>
      <c r="ZL28" s="218"/>
      <c r="ZM28" s="218"/>
      <c r="ZN28" s="218"/>
      <c r="ZO28" s="218"/>
      <c r="ZP28" s="218"/>
      <c r="ZQ28" s="218"/>
      <c r="ZR28" s="218"/>
      <c r="ZS28" s="218"/>
      <c r="ZT28" s="218"/>
      <c r="ZU28" s="218"/>
      <c r="ZV28" s="218"/>
      <c r="ZW28" s="218"/>
      <c r="ZX28" s="218"/>
      <c r="ZY28" s="218"/>
      <c r="ZZ28" s="218"/>
      <c r="AAA28" s="218"/>
      <c r="AAB28" s="218"/>
      <c r="AAC28" s="218"/>
      <c r="AAD28" s="218"/>
      <c r="AAE28" s="218"/>
      <c r="AAF28" s="218"/>
      <c r="AAG28" s="218"/>
      <c r="AAH28" s="218"/>
      <c r="AAI28" s="218"/>
      <c r="AAJ28" s="218"/>
      <c r="AAK28" s="218"/>
      <c r="AAL28" s="218"/>
      <c r="AAM28" s="218"/>
      <c r="AAN28" s="218"/>
      <c r="AAO28" s="218"/>
      <c r="AAP28" s="218"/>
      <c r="AAQ28" s="218"/>
      <c r="AAR28" s="218"/>
      <c r="AAS28" s="218"/>
      <c r="AAT28" s="218"/>
      <c r="AAU28" s="218"/>
      <c r="AAV28" s="218"/>
      <c r="AAW28" s="218"/>
      <c r="AAX28" s="218"/>
      <c r="AAY28" s="218"/>
      <c r="AAZ28" s="218"/>
      <c r="ABA28" s="218"/>
      <c r="ABB28" s="218"/>
      <c r="ABC28" s="218"/>
      <c r="ABD28" s="218"/>
      <c r="ABE28" s="218"/>
      <c r="ABF28" s="218"/>
      <c r="ABG28" s="218"/>
      <c r="ABH28" s="218"/>
      <c r="ABI28" s="218"/>
      <c r="ABJ28" s="218"/>
      <c r="ABK28" s="218"/>
      <c r="ABL28" s="218"/>
      <c r="ABM28" s="218"/>
      <c r="ABN28" s="218"/>
      <c r="ABO28" s="218"/>
      <c r="ABP28" s="218"/>
      <c r="ABQ28" s="218"/>
      <c r="ABR28" s="218"/>
      <c r="ABS28" s="218"/>
      <c r="ABT28" s="218"/>
      <c r="ABU28" s="218"/>
      <c r="ABV28" s="218"/>
      <c r="ABW28" s="218"/>
      <c r="ABX28" s="218"/>
      <c r="ABY28" s="218"/>
      <c r="ABZ28" s="218"/>
      <c r="ACA28" s="218"/>
      <c r="ACB28" s="218"/>
      <c r="ACC28" s="218"/>
      <c r="ACD28" s="218"/>
      <c r="ACE28" s="218"/>
      <c r="ACF28" s="218"/>
      <c r="ACG28" s="218"/>
      <c r="ACH28" s="218"/>
      <c r="ACI28" s="218"/>
      <c r="ACJ28" s="218"/>
      <c r="ACK28" s="218"/>
      <c r="ACL28" s="218"/>
      <c r="ACM28" s="218"/>
      <c r="ACN28" s="218"/>
      <c r="ACO28" s="218"/>
      <c r="ACP28" s="218"/>
      <c r="ACQ28" s="218"/>
      <c r="ACR28" s="218"/>
      <c r="ACS28" s="218"/>
      <c r="ACT28" s="218"/>
      <c r="ACU28" s="218"/>
      <c r="ACV28" s="218"/>
      <c r="ACW28" s="218"/>
      <c r="ACX28" s="218"/>
      <c r="ACY28" s="218"/>
      <c r="ACZ28" s="218"/>
      <c r="ADA28" s="218"/>
      <c r="ADB28" s="218"/>
      <c r="ADC28" s="218"/>
      <c r="ADD28" s="218"/>
      <c r="ADE28" s="218"/>
      <c r="ADF28" s="218"/>
      <c r="ADG28" s="218"/>
      <c r="ADH28" s="218"/>
      <c r="ADI28" s="218"/>
      <c r="ADJ28" s="218"/>
      <c r="ADK28" s="218"/>
      <c r="ADL28" s="218"/>
      <c r="ADM28" s="218"/>
      <c r="ADN28" s="218"/>
      <c r="ADO28" s="218"/>
      <c r="ADP28" s="218"/>
      <c r="ADQ28" s="218"/>
      <c r="ADR28" s="218"/>
      <c r="ADS28" s="218"/>
      <c r="ADT28" s="218"/>
      <c r="ADU28" s="218"/>
      <c r="ADV28" s="218"/>
      <c r="ADW28" s="218"/>
      <c r="ADX28" s="218"/>
      <c r="ADY28" s="218"/>
      <c r="ADZ28" s="218"/>
      <c r="AEA28" s="218"/>
      <c r="AEB28" s="218"/>
      <c r="AEC28" s="218"/>
      <c r="AED28" s="218"/>
      <c r="AEE28" s="218"/>
      <c r="AEF28" s="218"/>
      <c r="AEG28" s="218"/>
      <c r="AEH28" s="218"/>
      <c r="AEI28" s="218"/>
      <c r="AEJ28" s="218"/>
      <c r="AEK28" s="218"/>
      <c r="AEL28" s="218"/>
      <c r="AEM28" s="218"/>
      <c r="AEN28" s="218"/>
      <c r="AEO28" s="218"/>
      <c r="AEP28" s="218"/>
      <c r="AEQ28" s="218"/>
      <c r="AER28" s="218"/>
      <c r="AES28" s="218"/>
      <c r="AET28" s="218"/>
      <c r="AEU28" s="218"/>
      <c r="AEV28" s="218"/>
      <c r="AEW28" s="218"/>
      <c r="AEX28" s="218"/>
      <c r="AEY28" s="218"/>
      <c r="AEZ28" s="218"/>
      <c r="AFA28" s="218"/>
      <c r="AFB28" s="218"/>
      <c r="AFC28" s="218"/>
      <c r="AFD28" s="218"/>
      <c r="AFE28" s="218"/>
      <c r="AFF28" s="218"/>
      <c r="AFG28" s="218"/>
      <c r="AFH28" s="218"/>
      <c r="AFI28" s="218"/>
      <c r="AFJ28" s="218"/>
      <c r="AFK28" s="218"/>
      <c r="AFL28" s="218"/>
      <c r="AFM28" s="218"/>
      <c r="AFN28" s="218"/>
      <c r="AFO28" s="218"/>
      <c r="AFP28" s="218"/>
      <c r="AFQ28" s="218"/>
      <c r="AFR28" s="218"/>
      <c r="AFS28" s="218"/>
      <c r="AFT28" s="218"/>
      <c r="AFU28" s="218"/>
      <c r="AFV28" s="218"/>
      <c r="AFW28" s="218"/>
      <c r="AFX28" s="218"/>
      <c r="AFY28" s="218"/>
      <c r="AFZ28" s="218"/>
      <c r="AGA28" s="218"/>
      <c r="AGB28" s="218"/>
      <c r="AGC28" s="218"/>
      <c r="AGD28" s="218"/>
      <c r="AGE28" s="218"/>
      <c r="AGF28" s="218"/>
      <c r="AGG28" s="218"/>
      <c r="AGH28" s="218"/>
      <c r="AGI28" s="218"/>
      <c r="AGJ28" s="218"/>
      <c r="AGK28" s="218"/>
      <c r="AGL28" s="218"/>
      <c r="AGM28" s="218"/>
      <c r="AGN28" s="218"/>
      <c r="AGO28" s="218"/>
      <c r="AGP28" s="218"/>
      <c r="AGQ28" s="218"/>
      <c r="AGR28" s="218"/>
      <c r="AGS28" s="218"/>
      <c r="AGT28" s="218"/>
      <c r="AGU28" s="218"/>
      <c r="AGV28" s="218"/>
      <c r="AGW28" s="218"/>
      <c r="AGX28" s="218"/>
      <c r="AGY28" s="218"/>
      <c r="AGZ28" s="218"/>
      <c r="AHA28" s="218"/>
      <c r="AHB28" s="218"/>
      <c r="AHC28" s="218"/>
      <c r="AHD28" s="218"/>
      <c r="AHE28" s="218"/>
      <c r="AHF28" s="218"/>
      <c r="AHG28" s="218"/>
      <c r="AHH28" s="218"/>
      <c r="AHI28" s="218"/>
      <c r="AHJ28" s="218"/>
      <c r="AHK28" s="218"/>
      <c r="AHL28" s="218"/>
      <c r="AHM28" s="218"/>
      <c r="AHN28" s="218"/>
      <c r="AHO28" s="218"/>
      <c r="AHP28" s="218"/>
      <c r="AHQ28" s="218"/>
      <c r="AHR28" s="218"/>
      <c r="AHS28" s="218"/>
      <c r="AHT28" s="218"/>
      <c r="AHU28" s="218"/>
      <c r="AHV28" s="218"/>
      <c r="AHW28" s="218"/>
      <c r="AHX28" s="218"/>
      <c r="AHY28" s="218"/>
      <c r="AHZ28" s="218"/>
      <c r="AIA28" s="218"/>
      <c r="AIB28" s="218"/>
      <c r="AIC28" s="218"/>
      <c r="AID28" s="218"/>
      <c r="AIE28" s="218"/>
      <c r="AIF28" s="218"/>
      <c r="AIG28" s="218"/>
      <c r="AIH28" s="218"/>
      <c r="AII28" s="218"/>
      <c r="AIJ28" s="218"/>
      <c r="AIK28" s="218"/>
      <c r="AIL28" s="218"/>
      <c r="AIM28" s="218"/>
      <c r="AIN28" s="218"/>
      <c r="AIO28" s="218"/>
      <c r="AIP28" s="218"/>
      <c r="AIQ28" s="218"/>
      <c r="AIR28" s="218"/>
      <c r="AIS28" s="218"/>
      <c r="AIT28" s="218"/>
      <c r="AIU28" s="218"/>
      <c r="AIV28" s="218"/>
      <c r="AIW28" s="218"/>
      <c r="AIX28" s="218"/>
      <c r="AIY28" s="218"/>
      <c r="AIZ28" s="218"/>
      <c r="AJA28" s="218"/>
      <c r="AJB28" s="218"/>
      <c r="AJC28" s="218"/>
      <c r="AJD28" s="218"/>
      <c r="AJE28" s="218"/>
      <c r="AJF28" s="218"/>
      <c r="AJG28" s="218"/>
      <c r="AJH28" s="218"/>
      <c r="AJI28" s="218"/>
      <c r="AJJ28" s="218"/>
      <c r="AJK28" s="218"/>
      <c r="AJL28" s="218"/>
      <c r="AJM28" s="218"/>
      <c r="AJN28" s="218"/>
      <c r="AJO28" s="218"/>
      <c r="AJP28" s="218"/>
      <c r="AJQ28" s="218"/>
      <c r="AJR28" s="218"/>
      <c r="AJS28" s="218"/>
      <c r="AJT28" s="218"/>
      <c r="AJU28" s="218"/>
      <c r="AJV28" s="218"/>
      <c r="AJW28" s="218"/>
      <c r="AJX28" s="218"/>
      <c r="AJY28" s="218"/>
      <c r="AJZ28" s="218"/>
      <c r="AKA28" s="218"/>
      <c r="AKB28" s="218"/>
      <c r="AKC28" s="218"/>
      <c r="AKD28" s="218"/>
      <c r="AKE28" s="218"/>
      <c r="AKF28" s="218"/>
      <c r="AKG28" s="218"/>
      <c r="AKH28" s="218"/>
      <c r="AKI28" s="218"/>
      <c r="AKJ28" s="218"/>
      <c r="AKK28" s="218"/>
      <c r="AKL28" s="218"/>
      <c r="AKM28" s="218"/>
      <c r="AKN28" s="218"/>
      <c r="AKO28" s="218"/>
      <c r="AKP28" s="218"/>
      <c r="AKQ28" s="218"/>
      <c r="AKR28" s="218"/>
      <c r="AKS28" s="218"/>
      <c r="AKT28" s="218"/>
      <c r="AKU28" s="218"/>
      <c r="AKV28" s="218"/>
      <c r="AKW28" s="218"/>
      <c r="AKX28" s="218"/>
      <c r="AKY28" s="218"/>
      <c r="AKZ28" s="218"/>
      <c r="ALA28" s="218"/>
      <c r="ALB28" s="218"/>
      <c r="ALC28" s="218"/>
      <c r="ALD28" s="218"/>
      <c r="ALE28" s="218"/>
      <c r="ALF28" s="218"/>
      <c r="ALG28" s="218"/>
      <c r="ALH28" s="218"/>
      <c r="ALI28" s="218"/>
      <c r="ALJ28" s="218"/>
      <c r="ALK28" s="218"/>
      <c r="ALL28" s="218"/>
      <c r="ALM28" s="218"/>
      <c r="ALN28" s="218"/>
      <c r="ALO28" s="218"/>
      <c r="ALP28" s="218"/>
      <c r="ALQ28" s="218"/>
      <c r="ALR28" s="218"/>
      <c r="ALS28" s="218"/>
      <c r="ALT28" s="218"/>
      <c r="ALU28" s="218"/>
      <c r="ALV28" s="218"/>
      <c r="ALW28" s="218"/>
      <c r="ALX28" s="218"/>
      <c r="ALY28" s="218"/>
      <c r="ALZ28" s="218"/>
      <c r="AMA28" s="218"/>
      <c r="AMB28" s="218"/>
      <c r="AMC28" s="218"/>
      <c r="AMD28" s="218"/>
      <c r="AME28" s="218"/>
      <c r="AMF28" s="218"/>
      <c r="AMG28" s="218"/>
      <c r="AMH28" s="218"/>
      <c r="AMI28" s="218"/>
      <c r="AMJ28" s="218"/>
      <c r="AMK28" s="218"/>
      <c r="AML28" s="218"/>
      <c r="AMM28" s="218"/>
      <c r="AMN28" s="218"/>
      <c r="AMO28" s="218"/>
      <c r="AMP28" s="218"/>
      <c r="AMQ28" s="218"/>
      <c r="AMR28" s="218"/>
      <c r="AMS28" s="218"/>
      <c r="AMT28" s="218"/>
      <c r="AMU28" s="218"/>
      <c r="AMV28" s="218"/>
      <c r="AMW28" s="218"/>
      <c r="AMX28" s="218"/>
      <c r="AMY28" s="218"/>
      <c r="AMZ28" s="218"/>
      <c r="ANA28" s="218"/>
      <c r="ANB28" s="218"/>
      <c r="ANC28" s="218"/>
      <c r="AND28" s="218"/>
      <c r="ANE28" s="218"/>
      <c r="ANF28" s="218"/>
      <c r="ANG28" s="218"/>
      <c r="ANH28" s="218"/>
      <c r="ANI28" s="218"/>
      <c r="ANJ28" s="218"/>
      <c r="ANK28" s="218"/>
      <c r="ANL28" s="218"/>
      <c r="ANM28" s="218"/>
      <c r="ANN28" s="218"/>
      <c r="ANO28" s="218"/>
      <c r="ANP28" s="218"/>
      <c r="ANQ28" s="218"/>
      <c r="ANR28" s="218"/>
      <c r="ANS28" s="218"/>
      <c r="ANT28" s="218"/>
      <c r="ANU28" s="218"/>
      <c r="ANV28" s="218"/>
      <c r="ANW28" s="218"/>
      <c r="ANX28" s="218"/>
      <c r="ANY28" s="218"/>
      <c r="ANZ28" s="218"/>
      <c r="AOA28" s="218"/>
      <c r="AOB28" s="218"/>
      <c r="AOC28" s="218"/>
      <c r="AOD28" s="218"/>
      <c r="AOE28" s="218"/>
      <c r="AOF28" s="218"/>
      <c r="AOG28" s="218"/>
      <c r="AOH28" s="218"/>
      <c r="AOI28" s="218"/>
      <c r="AOJ28" s="218"/>
      <c r="AOK28" s="218"/>
      <c r="AOL28" s="218"/>
      <c r="AOM28" s="218"/>
      <c r="AON28" s="218"/>
      <c r="AOO28" s="218"/>
      <c r="AOP28" s="218"/>
      <c r="AOQ28" s="218"/>
      <c r="AOR28" s="218"/>
      <c r="AOS28" s="218"/>
      <c r="AOT28" s="218"/>
      <c r="AOU28" s="218"/>
      <c r="AOV28" s="218"/>
      <c r="AOW28" s="218"/>
      <c r="AOX28" s="218"/>
      <c r="AOY28" s="218"/>
      <c r="AOZ28" s="218"/>
      <c r="APA28" s="218"/>
      <c r="APB28" s="218"/>
      <c r="APC28" s="218"/>
      <c r="APD28" s="218"/>
      <c r="APE28" s="218"/>
      <c r="APF28" s="218"/>
      <c r="APG28" s="218"/>
      <c r="APH28" s="218"/>
      <c r="API28" s="218"/>
      <c r="APJ28" s="218"/>
      <c r="APK28" s="218"/>
      <c r="APL28" s="218"/>
      <c r="APM28" s="218"/>
      <c r="APN28" s="218"/>
      <c r="APO28" s="218"/>
      <c r="APP28" s="218"/>
      <c r="APQ28" s="218"/>
      <c r="APR28" s="218"/>
      <c r="APS28" s="218"/>
      <c r="APT28" s="218"/>
      <c r="APU28" s="218"/>
      <c r="APV28" s="218"/>
      <c r="APW28" s="218"/>
      <c r="APX28" s="218"/>
      <c r="APY28" s="218"/>
      <c r="APZ28" s="218"/>
      <c r="AQA28" s="218"/>
      <c r="AQB28" s="218"/>
      <c r="AQC28" s="218"/>
      <c r="AQD28" s="218"/>
      <c r="AQE28" s="218"/>
      <c r="AQF28" s="218"/>
      <c r="AQG28" s="218"/>
      <c r="AQH28" s="218"/>
      <c r="AQI28" s="218"/>
      <c r="AQJ28" s="218"/>
      <c r="AQK28" s="218"/>
      <c r="AQL28" s="218"/>
      <c r="AQM28" s="218"/>
      <c r="AQN28" s="218"/>
      <c r="AQO28" s="218"/>
      <c r="AQP28" s="218"/>
      <c r="AQQ28" s="218"/>
      <c r="AQR28" s="218"/>
      <c r="AQS28" s="218"/>
      <c r="AQT28" s="218"/>
      <c r="AQU28" s="218"/>
      <c r="AQV28" s="218"/>
      <c r="AQW28" s="218"/>
      <c r="AQX28" s="218"/>
      <c r="AQY28" s="218"/>
      <c r="AQZ28" s="218"/>
      <c r="ARA28" s="218"/>
      <c r="ARB28" s="218"/>
      <c r="ARC28" s="218"/>
      <c r="ARD28" s="218"/>
      <c r="ARE28" s="218"/>
      <c r="ARF28" s="218"/>
      <c r="ARG28" s="218"/>
      <c r="ARH28" s="218"/>
      <c r="ARI28" s="218"/>
      <c r="ARJ28" s="218"/>
      <c r="ARK28" s="218"/>
      <c r="ARL28" s="218"/>
      <c r="ARM28" s="218"/>
      <c r="ARN28" s="218"/>
      <c r="ARO28" s="218"/>
      <c r="ARP28" s="218"/>
      <c r="ARQ28" s="218"/>
      <c r="ARR28" s="218"/>
      <c r="ARS28" s="218"/>
      <c r="ART28" s="218"/>
      <c r="ARU28" s="218"/>
      <c r="ARV28" s="218"/>
      <c r="ARW28" s="218"/>
      <c r="ARX28" s="218"/>
      <c r="ARY28" s="218"/>
      <c r="ARZ28" s="218"/>
      <c r="ASA28" s="218"/>
      <c r="ASB28" s="218"/>
      <c r="ASC28" s="218"/>
      <c r="ASD28" s="218"/>
      <c r="ASE28" s="218"/>
      <c r="ASF28" s="218"/>
      <c r="ASG28" s="218"/>
      <c r="ASH28" s="218"/>
      <c r="ASI28" s="218"/>
      <c r="ASJ28" s="218"/>
      <c r="ASK28" s="218"/>
      <c r="ASL28" s="218"/>
      <c r="ASM28" s="218"/>
      <c r="ASN28" s="218"/>
      <c r="ASO28" s="218"/>
      <c r="ASP28" s="218"/>
      <c r="ASQ28" s="218"/>
      <c r="ASR28" s="218"/>
      <c r="ASS28" s="218"/>
      <c r="AST28" s="218"/>
      <c r="ASU28" s="218"/>
      <c r="ASV28" s="218"/>
      <c r="ASW28" s="218"/>
      <c r="ASX28" s="218"/>
      <c r="ASY28" s="218"/>
      <c r="ASZ28" s="218"/>
      <c r="ATA28" s="218"/>
      <c r="ATB28" s="218"/>
      <c r="ATC28" s="218"/>
      <c r="ATD28" s="218"/>
      <c r="ATE28" s="218"/>
      <c r="ATF28" s="218"/>
      <c r="ATG28" s="218"/>
      <c r="ATH28" s="218"/>
      <c r="ATI28" s="218"/>
      <c r="ATJ28" s="218"/>
      <c r="ATK28" s="218"/>
      <c r="ATL28" s="218"/>
      <c r="ATM28" s="218"/>
      <c r="ATN28" s="218"/>
      <c r="ATO28" s="218"/>
      <c r="ATP28" s="218"/>
      <c r="ATQ28" s="218"/>
      <c r="ATR28" s="218"/>
      <c r="ATS28" s="218"/>
      <c r="ATT28" s="218"/>
      <c r="ATU28" s="218"/>
      <c r="ATV28" s="218"/>
      <c r="ATW28" s="218"/>
      <c r="ATX28" s="218"/>
      <c r="ATY28" s="218"/>
      <c r="ATZ28" s="218"/>
      <c r="AUA28" s="218"/>
      <c r="AUB28" s="218"/>
      <c r="AUC28" s="218"/>
      <c r="AUD28" s="218"/>
      <c r="AUE28" s="218"/>
      <c r="AUF28" s="218"/>
      <c r="AUG28" s="218"/>
      <c r="AUH28" s="218"/>
      <c r="AUI28" s="218"/>
      <c r="AUJ28" s="218"/>
      <c r="AUK28" s="218"/>
      <c r="AUL28" s="218"/>
      <c r="AUM28" s="218"/>
      <c r="AUN28" s="218"/>
      <c r="AUO28" s="218"/>
      <c r="AUP28" s="218"/>
      <c r="AUQ28" s="218"/>
      <c r="AUR28" s="218"/>
      <c r="AUS28" s="218"/>
      <c r="AUT28" s="218"/>
      <c r="AUU28" s="218"/>
      <c r="AUV28" s="218"/>
      <c r="AUW28" s="218"/>
      <c r="AUX28" s="218"/>
      <c r="AUY28" s="218"/>
      <c r="AUZ28" s="218"/>
      <c r="AVA28" s="218"/>
      <c r="AVB28" s="218"/>
      <c r="AVC28" s="218"/>
      <c r="AVD28" s="218"/>
      <c r="AVE28" s="218"/>
      <c r="AVF28" s="218"/>
      <c r="AVG28" s="218"/>
      <c r="AVH28" s="218"/>
      <c r="AVI28" s="218"/>
      <c r="AVJ28" s="218"/>
      <c r="AVK28" s="218"/>
      <c r="AVL28" s="218"/>
      <c r="AVM28" s="218"/>
      <c r="AVN28" s="218"/>
      <c r="AVO28" s="218"/>
      <c r="AVP28" s="218"/>
      <c r="AVQ28" s="218"/>
      <c r="AVR28" s="218"/>
      <c r="AVS28" s="218"/>
      <c r="AVT28" s="218"/>
      <c r="AVU28" s="218"/>
      <c r="AVV28" s="218"/>
      <c r="AVW28" s="218"/>
      <c r="AVX28" s="218"/>
      <c r="AVY28" s="218"/>
      <c r="AVZ28" s="218"/>
      <c r="AWA28" s="218"/>
      <c r="AWB28" s="218"/>
      <c r="AWC28" s="218"/>
      <c r="AWD28" s="218"/>
      <c r="AWE28" s="218"/>
      <c r="AWF28" s="218"/>
      <c r="AWG28" s="218"/>
      <c r="AWH28" s="218"/>
      <c r="AWI28" s="218"/>
      <c r="AWJ28" s="218"/>
      <c r="AWK28" s="218"/>
      <c r="AWL28" s="218"/>
      <c r="AWM28" s="218"/>
      <c r="AWN28" s="218"/>
      <c r="AWO28" s="218"/>
      <c r="AWP28" s="218"/>
      <c r="AWQ28" s="218"/>
      <c r="AWR28" s="218"/>
      <c r="AWS28" s="218"/>
      <c r="AWT28" s="218"/>
      <c r="AWU28" s="218"/>
      <c r="AWV28" s="218"/>
      <c r="AWW28" s="218"/>
      <c r="AWX28" s="218"/>
      <c r="AWY28" s="218"/>
      <c r="AWZ28" s="218"/>
      <c r="AXA28" s="218"/>
      <c r="AXB28" s="218"/>
      <c r="AXC28" s="218"/>
      <c r="AXD28" s="218"/>
      <c r="AXE28" s="218"/>
      <c r="AXF28" s="218"/>
      <c r="AXG28" s="218"/>
      <c r="AXH28" s="218"/>
      <c r="AXI28" s="218"/>
      <c r="AXJ28" s="218"/>
      <c r="AXK28" s="218"/>
      <c r="AXL28" s="218"/>
      <c r="AXM28" s="218"/>
      <c r="AXN28" s="218"/>
      <c r="AXO28" s="218"/>
      <c r="AXP28" s="218"/>
      <c r="AXQ28" s="218"/>
      <c r="AXR28" s="218"/>
      <c r="AXS28" s="218"/>
      <c r="AXT28" s="218"/>
      <c r="AXU28" s="218"/>
      <c r="AXV28" s="218"/>
      <c r="AXW28" s="218"/>
      <c r="AXX28" s="218"/>
      <c r="AXY28" s="218"/>
      <c r="AXZ28" s="218"/>
      <c r="AYA28" s="218"/>
      <c r="AYB28" s="218"/>
      <c r="AYC28" s="218"/>
      <c r="AYD28" s="218"/>
      <c r="AYE28" s="218"/>
      <c r="AYF28" s="218"/>
      <c r="AYG28" s="218"/>
      <c r="AYH28" s="218"/>
      <c r="AYI28" s="218"/>
      <c r="AYJ28" s="218"/>
      <c r="AYK28" s="218"/>
      <c r="AYL28" s="218"/>
      <c r="AYM28" s="218"/>
      <c r="AYN28" s="218"/>
      <c r="AYO28" s="218"/>
      <c r="AYP28" s="218"/>
      <c r="AYQ28" s="218"/>
      <c r="AYR28" s="218"/>
      <c r="AYS28" s="218"/>
      <c r="AYT28" s="218"/>
      <c r="AYU28" s="218"/>
      <c r="AYV28" s="218"/>
      <c r="AYW28" s="218"/>
      <c r="AYX28" s="218"/>
      <c r="AYY28" s="218"/>
      <c r="AYZ28" s="218"/>
      <c r="AZA28" s="218"/>
      <c r="AZB28" s="218"/>
      <c r="AZC28" s="218"/>
      <c r="AZD28" s="218"/>
      <c r="AZE28" s="218"/>
      <c r="AZF28" s="218"/>
      <c r="AZG28" s="218"/>
      <c r="AZH28" s="218"/>
      <c r="AZI28" s="218"/>
      <c r="AZJ28" s="218"/>
      <c r="AZK28" s="218"/>
      <c r="AZL28" s="218"/>
      <c r="AZM28" s="218"/>
      <c r="AZN28" s="218"/>
      <c r="AZO28" s="218"/>
      <c r="AZP28" s="218"/>
      <c r="AZQ28" s="218"/>
      <c r="AZR28" s="218"/>
      <c r="AZS28" s="218"/>
      <c r="AZT28" s="218"/>
      <c r="AZU28" s="218"/>
      <c r="AZV28" s="218"/>
      <c r="AZW28" s="218"/>
      <c r="AZX28" s="218"/>
      <c r="AZY28" s="218"/>
      <c r="AZZ28" s="218"/>
      <c r="BAA28" s="218"/>
      <c r="BAB28" s="218"/>
      <c r="BAC28" s="218"/>
      <c r="BAD28" s="218"/>
      <c r="BAE28" s="218"/>
      <c r="BAF28" s="218"/>
      <c r="BAG28" s="218"/>
      <c r="BAH28" s="218"/>
      <c r="BAI28" s="218"/>
      <c r="BAJ28" s="218"/>
      <c r="BAK28" s="218"/>
      <c r="BAL28" s="218"/>
      <c r="BAM28" s="218"/>
      <c r="BAN28" s="218"/>
      <c r="BAO28" s="218"/>
      <c r="BAP28" s="218"/>
      <c r="BAQ28" s="218"/>
      <c r="BAR28" s="218"/>
      <c r="BAS28" s="218"/>
      <c r="BAT28" s="218"/>
      <c r="BAU28" s="218"/>
      <c r="BAV28" s="218"/>
      <c r="BAW28" s="218"/>
      <c r="BAX28" s="218"/>
      <c r="BAY28" s="218"/>
      <c r="BAZ28" s="218"/>
      <c r="BBA28" s="218"/>
      <c r="BBB28" s="218"/>
      <c r="BBC28" s="218"/>
      <c r="BBD28" s="218"/>
      <c r="BBE28" s="218"/>
      <c r="BBF28" s="218"/>
      <c r="BBG28" s="218"/>
      <c r="BBH28" s="218"/>
      <c r="BBI28" s="218"/>
      <c r="BBJ28" s="218"/>
      <c r="BBK28" s="218"/>
      <c r="BBL28" s="218"/>
      <c r="BBM28" s="218"/>
      <c r="BBN28" s="218"/>
      <c r="BBO28" s="218"/>
      <c r="BBP28" s="218"/>
      <c r="BBQ28" s="218"/>
      <c r="BBR28" s="218"/>
      <c r="BBS28" s="218"/>
      <c r="BBT28" s="218"/>
      <c r="BBU28" s="218"/>
      <c r="BBV28" s="218"/>
      <c r="BBW28" s="218"/>
      <c r="BBX28" s="218"/>
      <c r="BBY28" s="218"/>
      <c r="BBZ28" s="218"/>
      <c r="BCA28" s="218"/>
      <c r="BCB28" s="218"/>
      <c r="BCC28" s="218"/>
      <c r="BCD28" s="218"/>
      <c r="BCE28" s="218"/>
      <c r="BCF28" s="218"/>
      <c r="BCG28" s="218"/>
      <c r="BCH28" s="218"/>
      <c r="BCI28" s="218"/>
      <c r="BCJ28" s="218"/>
      <c r="BCK28" s="218"/>
      <c r="BCL28" s="218"/>
      <c r="BCM28" s="218"/>
      <c r="BCN28" s="218"/>
      <c r="BCO28" s="218"/>
      <c r="BCP28" s="218"/>
      <c r="BCQ28" s="218"/>
      <c r="BCR28" s="218"/>
      <c r="BCS28" s="218"/>
      <c r="BCT28" s="218"/>
      <c r="BCU28" s="218"/>
      <c r="BCV28" s="218"/>
      <c r="BCW28" s="218"/>
      <c r="BCX28" s="218"/>
      <c r="BCY28" s="218"/>
      <c r="BCZ28" s="218"/>
      <c r="BDA28" s="218"/>
      <c r="BDB28" s="218"/>
      <c r="BDC28" s="218"/>
      <c r="BDD28" s="218"/>
      <c r="BDE28" s="218"/>
      <c r="BDF28" s="218"/>
      <c r="BDG28" s="218"/>
      <c r="BDH28" s="218"/>
      <c r="BDI28" s="218"/>
      <c r="BDJ28" s="218"/>
      <c r="BDK28" s="218"/>
      <c r="BDL28" s="218"/>
      <c r="BDM28" s="218"/>
      <c r="BDN28" s="218"/>
      <c r="BDO28" s="218"/>
      <c r="BDP28" s="218"/>
      <c r="BDQ28" s="218"/>
      <c r="BDR28" s="218"/>
      <c r="BDS28" s="218"/>
      <c r="BDT28" s="218"/>
      <c r="BDU28" s="218"/>
    </row>
    <row r="29" spans="1:1477" s="73" customFormat="1">
      <c r="A29" s="136"/>
      <c r="B29" s="71" t="s">
        <v>0</v>
      </c>
      <c r="C29" s="71" t="s">
        <v>275</v>
      </c>
      <c r="D29" s="71" t="s">
        <v>276</v>
      </c>
      <c r="E29" s="72">
        <v>42445</v>
      </c>
      <c r="F29" s="71" t="s">
        <v>472</v>
      </c>
      <c r="G29" s="188" t="s">
        <v>468</v>
      </c>
      <c r="H29" s="221">
        <v>1</v>
      </c>
      <c r="I29" s="73">
        <v>0</v>
      </c>
      <c r="J29" s="73">
        <v>200</v>
      </c>
      <c r="K29" s="73">
        <v>277</v>
      </c>
      <c r="L29" s="73">
        <v>277</v>
      </c>
      <c r="M29" s="219">
        <f t="shared" si="21"/>
        <v>1.05</v>
      </c>
      <c r="N29" s="73">
        <f t="shared" si="22"/>
        <v>1</v>
      </c>
      <c r="O29" s="73">
        <v>0</v>
      </c>
      <c r="P29" s="73">
        <v>0</v>
      </c>
      <c r="Q29" s="73">
        <v>0</v>
      </c>
      <c r="R29" s="73">
        <v>67</v>
      </c>
      <c r="S29" s="73">
        <v>10</v>
      </c>
      <c r="T29" s="225">
        <v>4567769</v>
      </c>
      <c r="U29" s="225">
        <v>50000</v>
      </c>
      <c r="V29" s="225">
        <v>4517769</v>
      </c>
      <c r="W29" s="225">
        <v>4567769</v>
      </c>
      <c r="X29" s="225">
        <v>4034344</v>
      </c>
      <c r="Y29" s="225">
        <v>0</v>
      </c>
      <c r="Z29" s="225">
        <v>0</v>
      </c>
      <c r="AA29" s="225">
        <v>0</v>
      </c>
      <c r="AB29" s="225">
        <v>4034344</v>
      </c>
      <c r="AC29" s="225">
        <v>4034680</v>
      </c>
      <c r="AD29" s="219">
        <f t="shared" si="23"/>
        <v>0.8930691232774407</v>
      </c>
      <c r="AE29" s="73">
        <f t="shared" si="24"/>
        <v>1</v>
      </c>
      <c r="AF29" s="225">
        <v>336</v>
      </c>
      <c r="AG29" s="225">
        <v>0</v>
      </c>
      <c r="AH29" s="73">
        <v>29</v>
      </c>
      <c r="AI29" s="73">
        <v>38</v>
      </c>
      <c r="AJ29" s="73">
        <v>0</v>
      </c>
      <c r="AK29" s="73">
        <v>0</v>
      </c>
      <c r="AL29" s="95">
        <v>0</v>
      </c>
      <c r="AM29" s="95">
        <v>0</v>
      </c>
      <c r="AN29" s="73">
        <v>0</v>
      </c>
      <c r="AO29" s="73">
        <v>10</v>
      </c>
      <c r="AP29" s="95">
        <v>0</v>
      </c>
      <c r="AQ29" s="95">
        <v>0</v>
      </c>
      <c r="AR29" s="73">
        <v>0</v>
      </c>
      <c r="AS29" s="73">
        <v>0</v>
      </c>
      <c r="AT29" s="95">
        <v>0</v>
      </c>
      <c r="AU29" s="95">
        <v>0</v>
      </c>
      <c r="AV29" s="73">
        <v>0</v>
      </c>
      <c r="AW29" s="73">
        <v>0</v>
      </c>
      <c r="AX29" s="95">
        <v>0</v>
      </c>
      <c r="AY29" s="95">
        <v>0</v>
      </c>
      <c r="AZ29" s="73">
        <v>0</v>
      </c>
      <c r="BA29" s="73">
        <v>0</v>
      </c>
      <c r="BB29" s="95">
        <v>0</v>
      </c>
      <c r="BC29" s="95">
        <v>0</v>
      </c>
      <c r="BD29" s="73">
        <v>0</v>
      </c>
      <c r="BE29" s="73">
        <v>0</v>
      </c>
      <c r="BF29" s="95">
        <v>0</v>
      </c>
      <c r="BG29" s="95">
        <v>0</v>
      </c>
      <c r="BH29" s="73">
        <v>0</v>
      </c>
      <c r="BI29" s="73">
        <v>0</v>
      </c>
      <c r="BJ29" s="95">
        <v>0</v>
      </c>
      <c r="BK29" s="95">
        <v>0</v>
      </c>
      <c r="BL29" s="73">
        <v>0</v>
      </c>
      <c r="BM29" s="73">
        <v>0</v>
      </c>
      <c r="BN29" s="95">
        <v>0</v>
      </c>
      <c r="BO29" s="95">
        <v>0</v>
      </c>
      <c r="BP29" s="73">
        <v>0</v>
      </c>
      <c r="BQ29" s="73">
        <v>0</v>
      </c>
      <c r="BR29" s="95">
        <v>0</v>
      </c>
      <c r="BS29" s="95">
        <v>0</v>
      </c>
      <c r="BT29" s="73">
        <v>0</v>
      </c>
      <c r="BU29" s="73">
        <v>0</v>
      </c>
      <c r="BV29" s="95">
        <v>0</v>
      </c>
      <c r="BW29" s="95">
        <v>0</v>
      </c>
      <c r="BX29" s="73">
        <v>0</v>
      </c>
      <c r="BY29" s="73">
        <v>0</v>
      </c>
      <c r="BZ29" s="95">
        <v>0</v>
      </c>
      <c r="CA29" s="95">
        <v>0</v>
      </c>
      <c r="CB29" s="73">
        <v>0</v>
      </c>
      <c r="CC29" s="73">
        <v>0</v>
      </c>
      <c r="CD29" s="95">
        <v>0</v>
      </c>
      <c r="CE29" s="95">
        <v>0</v>
      </c>
      <c r="CF29" s="73">
        <v>0</v>
      </c>
      <c r="CG29" s="73">
        <v>0</v>
      </c>
      <c r="CH29" s="95">
        <v>0</v>
      </c>
      <c r="CI29" s="95">
        <v>0</v>
      </c>
      <c r="CJ29" s="73">
        <v>0</v>
      </c>
      <c r="CK29" s="73">
        <v>10</v>
      </c>
      <c r="CL29" s="95">
        <v>0</v>
      </c>
      <c r="CM29" s="95">
        <v>0</v>
      </c>
      <c r="CN29" s="71" t="s">
        <v>354</v>
      </c>
      <c r="CO29" s="71" t="s">
        <v>355</v>
      </c>
      <c r="CP29" s="71" t="s">
        <v>328</v>
      </c>
      <c r="CQ29" s="71" t="s">
        <v>328</v>
      </c>
      <c r="CR29" s="71" t="s">
        <v>328</v>
      </c>
      <c r="CS29" s="71" t="s">
        <v>328</v>
      </c>
      <c r="CT29" s="72">
        <v>42940</v>
      </c>
      <c r="CU29" s="71" t="s">
        <v>469</v>
      </c>
      <c r="CV29" s="71" t="s">
        <v>470</v>
      </c>
      <c r="CW29" s="72" t="s">
        <v>187</v>
      </c>
      <c r="CX29" s="72">
        <v>42874</v>
      </c>
      <c r="CY29" s="71" t="s">
        <v>467</v>
      </c>
      <c r="CZ29" s="71" t="s">
        <v>471</v>
      </c>
      <c r="DA29" s="71" t="s">
        <v>479</v>
      </c>
      <c r="DB29" s="96">
        <v>3766652.07</v>
      </c>
      <c r="DC29" s="71"/>
      <c r="DD29" s="71"/>
      <c r="DE29" s="218"/>
      <c r="DF29" s="218"/>
      <c r="DG29" s="218"/>
      <c r="DH29" s="218"/>
      <c r="DI29" s="218"/>
      <c r="DJ29" s="218"/>
      <c r="DK29" s="218"/>
      <c r="DL29" s="218"/>
      <c r="DM29" s="218"/>
      <c r="DN29" s="218"/>
      <c r="DO29" s="218"/>
      <c r="DP29" s="218"/>
      <c r="DQ29" s="218"/>
      <c r="DR29" s="218"/>
      <c r="DS29" s="218"/>
      <c r="DT29" s="218"/>
      <c r="DU29" s="218"/>
      <c r="DV29" s="218"/>
      <c r="DW29" s="218"/>
      <c r="DX29" s="218"/>
      <c r="DY29" s="218"/>
      <c r="DZ29" s="218"/>
      <c r="EA29" s="218"/>
      <c r="EB29" s="218"/>
      <c r="EC29" s="218"/>
      <c r="ED29" s="218"/>
      <c r="EE29" s="218"/>
      <c r="EF29" s="218"/>
      <c r="EG29" s="218"/>
      <c r="EH29" s="218"/>
      <c r="EI29" s="218"/>
      <c r="EJ29" s="218"/>
      <c r="EK29" s="218"/>
      <c r="EL29" s="218"/>
      <c r="EM29" s="218"/>
      <c r="EN29" s="218"/>
      <c r="EO29" s="218"/>
      <c r="EP29" s="218"/>
      <c r="EQ29" s="218"/>
      <c r="ER29" s="218"/>
      <c r="ES29" s="218"/>
      <c r="ET29" s="218"/>
      <c r="EU29" s="218"/>
      <c r="EV29" s="218"/>
      <c r="EW29" s="218"/>
      <c r="EX29" s="218"/>
      <c r="EY29" s="218"/>
      <c r="EZ29" s="218"/>
      <c r="FA29" s="218"/>
      <c r="FB29" s="218"/>
      <c r="FC29" s="218"/>
      <c r="FD29" s="218"/>
      <c r="FE29" s="218"/>
      <c r="FF29" s="218"/>
      <c r="FG29" s="218"/>
      <c r="FH29" s="218"/>
      <c r="FI29" s="218"/>
      <c r="FJ29" s="218"/>
      <c r="FK29" s="218"/>
      <c r="FL29" s="218"/>
      <c r="FM29" s="218"/>
      <c r="FN29" s="218"/>
      <c r="FO29" s="218"/>
      <c r="FP29" s="218"/>
      <c r="FQ29" s="218"/>
      <c r="FR29" s="218"/>
      <c r="FS29" s="218"/>
      <c r="FT29" s="218"/>
      <c r="FU29" s="218"/>
      <c r="FV29" s="218"/>
      <c r="FW29" s="218"/>
      <c r="FX29" s="218"/>
      <c r="FY29" s="218"/>
      <c r="FZ29" s="218"/>
      <c r="GA29" s="218"/>
      <c r="GB29" s="218"/>
      <c r="GC29" s="218"/>
      <c r="GD29" s="218"/>
      <c r="GE29" s="218"/>
      <c r="GF29" s="218"/>
      <c r="GG29" s="218"/>
      <c r="GH29" s="218"/>
      <c r="GI29" s="218"/>
      <c r="GJ29" s="218"/>
      <c r="GK29" s="218"/>
      <c r="GL29" s="218"/>
      <c r="GM29" s="218"/>
      <c r="GN29" s="218"/>
      <c r="GO29" s="218"/>
      <c r="GP29" s="218"/>
      <c r="GQ29" s="218"/>
      <c r="GR29" s="218"/>
      <c r="GS29" s="218"/>
      <c r="GT29" s="218"/>
      <c r="GU29" s="218"/>
      <c r="GV29" s="218"/>
      <c r="GW29" s="218"/>
      <c r="GX29" s="218"/>
      <c r="GY29" s="218"/>
      <c r="GZ29" s="218"/>
      <c r="HA29" s="218"/>
      <c r="HB29" s="218"/>
      <c r="HC29" s="218"/>
      <c r="HD29" s="218"/>
      <c r="HE29" s="218"/>
      <c r="HF29" s="218"/>
      <c r="HG29" s="218"/>
      <c r="HH29" s="218"/>
      <c r="HI29" s="218"/>
      <c r="HJ29" s="218"/>
      <c r="HK29" s="218"/>
      <c r="HL29" s="218"/>
      <c r="HM29" s="218"/>
      <c r="HN29" s="218"/>
      <c r="HO29" s="218"/>
      <c r="HP29" s="218"/>
      <c r="HQ29" s="218"/>
      <c r="HR29" s="218"/>
      <c r="HS29" s="218"/>
      <c r="HT29" s="218"/>
      <c r="HU29" s="218"/>
      <c r="HV29" s="218"/>
      <c r="HW29" s="218"/>
      <c r="HX29" s="218"/>
      <c r="HY29" s="218"/>
      <c r="HZ29" s="218"/>
      <c r="IA29" s="218"/>
      <c r="IB29" s="218"/>
      <c r="IC29" s="218"/>
      <c r="ID29" s="218"/>
      <c r="IE29" s="218"/>
      <c r="IF29" s="218"/>
      <c r="IG29" s="218"/>
      <c r="IH29" s="218"/>
      <c r="II29" s="218"/>
      <c r="IJ29" s="218"/>
      <c r="IK29" s="218"/>
      <c r="IL29" s="218"/>
      <c r="IM29" s="218"/>
      <c r="IN29" s="218"/>
      <c r="IO29" s="218"/>
      <c r="IP29" s="218"/>
      <c r="IQ29" s="218"/>
      <c r="IR29" s="218"/>
      <c r="IS29" s="218"/>
      <c r="IT29" s="218"/>
      <c r="IU29" s="218"/>
      <c r="IV29" s="218"/>
      <c r="IW29" s="218"/>
      <c r="IX29" s="218"/>
      <c r="IY29" s="218"/>
      <c r="IZ29" s="218"/>
      <c r="JA29" s="218"/>
      <c r="JB29" s="218"/>
      <c r="JC29" s="218"/>
      <c r="JD29" s="218"/>
      <c r="JE29" s="218"/>
      <c r="JF29" s="218"/>
      <c r="JG29" s="218"/>
      <c r="JH29" s="218"/>
      <c r="JI29" s="218"/>
      <c r="JJ29" s="218"/>
      <c r="JK29" s="218"/>
      <c r="JL29" s="218"/>
      <c r="JM29" s="218"/>
      <c r="JN29" s="218"/>
      <c r="JO29" s="218"/>
      <c r="JP29" s="218"/>
      <c r="JQ29" s="218"/>
      <c r="JR29" s="218"/>
      <c r="JS29" s="218"/>
      <c r="JT29" s="218"/>
      <c r="JU29" s="218"/>
      <c r="JV29" s="218"/>
      <c r="JW29" s="218"/>
      <c r="JX29" s="218"/>
      <c r="JY29" s="218"/>
      <c r="JZ29" s="218"/>
      <c r="KA29" s="218"/>
      <c r="KB29" s="218"/>
      <c r="KC29" s="218"/>
      <c r="KD29" s="218"/>
      <c r="KE29" s="218"/>
      <c r="KF29" s="218"/>
      <c r="KG29" s="218"/>
      <c r="KH29" s="218"/>
      <c r="KI29" s="218"/>
      <c r="KJ29" s="218"/>
      <c r="KK29" s="218"/>
      <c r="KL29" s="218"/>
      <c r="KM29" s="218"/>
      <c r="KN29" s="218"/>
      <c r="KO29" s="218"/>
      <c r="KP29" s="218"/>
      <c r="KQ29" s="218"/>
      <c r="KR29" s="218"/>
      <c r="KS29" s="218"/>
      <c r="KT29" s="218"/>
      <c r="KU29" s="218"/>
      <c r="KV29" s="218"/>
      <c r="KW29" s="218"/>
      <c r="KX29" s="218"/>
      <c r="KY29" s="218"/>
      <c r="KZ29" s="218"/>
      <c r="LA29" s="218"/>
      <c r="LB29" s="218"/>
      <c r="LC29" s="218"/>
      <c r="LD29" s="218"/>
      <c r="LE29" s="218"/>
      <c r="LF29" s="218"/>
      <c r="LG29" s="218"/>
      <c r="LH29" s="218"/>
      <c r="LI29" s="218"/>
      <c r="LJ29" s="218"/>
      <c r="LK29" s="218"/>
      <c r="LL29" s="218"/>
      <c r="LM29" s="218"/>
      <c r="LN29" s="218"/>
      <c r="LO29" s="218"/>
      <c r="LP29" s="218"/>
      <c r="LQ29" s="218"/>
      <c r="LR29" s="218"/>
      <c r="LS29" s="218"/>
      <c r="LT29" s="218"/>
      <c r="LU29" s="218"/>
      <c r="LV29" s="218"/>
      <c r="LW29" s="218"/>
      <c r="LX29" s="218"/>
      <c r="LY29" s="218"/>
      <c r="LZ29" s="218"/>
      <c r="MA29" s="218"/>
      <c r="MB29" s="218"/>
      <c r="MC29" s="218"/>
      <c r="MD29" s="218"/>
      <c r="ME29" s="218"/>
      <c r="MF29" s="218"/>
      <c r="MG29" s="218"/>
      <c r="MH29" s="218"/>
      <c r="MI29" s="218"/>
      <c r="MJ29" s="218"/>
      <c r="MK29" s="218"/>
      <c r="ML29" s="218"/>
      <c r="MM29" s="218"/>
      <c r="MN29" s="218"/>
      <c r="MO29" s="218"/>
      <c r="MP29" s="218"/>
      <c r="MQ29" s="218"/>
      <c r="MR29" s="218"/>
      <c r="MS29" s="218"/>
      <c r="MT29" s="218"/>
      <c r="MU29" s="218"/>
      <c r="MV29" s="218"/>
      <c r="MW29" s="218"/>
      <c r="MX29" s="218"/>
      <c r="MY29" s="218"/>
      <c r="MZ29" s="218"/>
      <c r="NA29" s="218"/>
      <c r="NB29" s="218"/>
      <c r="NC29" s="218"/>
      <c r="ND29" s="218"/>
      <c r="NE29" s="218"/>
      <c r="NF29" s="218"/>
      <c r="NG29" s="218"/>
      <c r="NH29" s="218"/>
      <c r="NI29" s="218"/>
      <c r="NJ29" s="218"/>
      <c r="NK29" s="218"/>
      <c r="NL29" s="218"/>
      <c r="NM29" s="218"/>
      <c r="NN29" s="218"/>
      <c r="NO29" s="218"/>
      <c r="NP29" s="218"/>
      <c r="NQ29" s="218"/>
      <c r="NR29" s="218"/>
      <c r="NS29" s="218"/>
      <c r="NT29" s="218"/>
      <c r="NU29" s="218"/>
      <c r="NV29" s="218"/>
      <c r="NW29" s="218"/>
      <c r="NX29" s="218"/>
      <c r="NY29" s="218"/>
      <c r="NZ29" s="218"/>
      <c r="OA29" s="218"/>
      <c r="OB29" s="218"/>
      <c r="OC29" s="218"/>
      <c r="OD29" s="218"/>
      <c r="OE29" s="218"/>
      <c r="OF29" s="218"/>
      <c r="OG29" s="218"/>
      <c r="OH29" s="218"/>
      <c r="OI29" s="218"/>
      <c r="OJ29" s="218"/>
      <c r="OK29" s="218"/>
      <c r="OL29" s="218"/>
      <c r="OM29" s="218"/>
      <c r="ON29" s="218"/>
      <c r="OO29" s="218"/>
      <c r="OP29" s="218"/>
      <c r="OQ29" s="218"/>
      <c r="OR29" s="218"/>
      <c r="OS29" s="218"/>
      <c r="OT29" s="218"/>
      <c r="OU29" s="218"/>
      <c r="OV29" s="218"/>
      <c r="OW29" s="218"/>
      <c r="OX29" s="218"/>
      <c r="OY29" s="218"/>
      <c r="OZ29" s="218"/>
      <c r="PA29" s="218"/>
      <c r="PB29" s="218"/>
      <c r="PC29" s="218"/>
      <c r="PD29" s="218"/>
      <c r="PE29" s="218"/>
      <c r="PF29" s="218"/>
      <c r="PG29" s="218"/>
      <c r="PH29" s="218"/>
      <c r="PI29" s="218"/>
      <c r="PJ29" s="218"/>
      <c r="PK29" s="218"/>
      <c r="PL29" s="218"/>
      <c r="PM29" s="218"/>
      <c r="PN29" s="218"/>
      <c r="PO29" s="218"/>
      <c r="PP29" s="218"/>
      <c r="PQ29" s="218"/>
      <c r="PR29" s="218"/>
      <c r="PS29" s="218"/>
      <c r="PT29" s="218"/>
      <c r="PU29" s="218"/>
      <c r="PV29" s="218"/>
      <c r="PW29" s="218"/>
      <c r="PX29" s="218"/>
      <c r="PY29" s="218"/>
      <c r="PZ29" s="218"/>
      <c r="QA29" s="218"/>
      <c r="QB29" s="218"/>
      <c r="QC29" s="218"/>
      <c r="QD29" s="218"/>
      <c r="QE29" s="218"/>
      <c r="QF29" s="218"/>
      <c r="QG29" s="218"/>
      <c r="QH29" s="218"/>
      <c r="QI29" s="218"/>
      <c r="QJ29" s="218"/>
      <c r="QK29" s="218"/>
      <c r="QL29" s="218"/>
      <c r="QM29" s="218"/>
      <c r="QN29" s="218"/>
      <c r="QO29" s="218"/>
      <c r="QP29" s="218"/>
      <c r="QQ29" s="218"/>
      <c r="QR29" s="218"/>
      <c r="QS29" s="218"/>
      <c r="QT29" s="218"/>
      <c r="QU29" s="218"/>
      <c r="QV29" s="218"/>
      <c r="QW29" s="218"/>
      <c r="QX29" s="218"/>
      <c r="QY29" s="218"/>
      <c r="QZ29" s="218"/>
      <c r="RA29" s="218"/>
      <c r="RB29" s="218"/>
      <c r="RC29" s="218"/>
      <c r="RD29" s="218"/>
      <c r="RE29" s="218"/>
      <c r="RF29" s="218"/>
      <c r="RG29" s="218"/>
      <c r="RH29" s="218"/>
      <c r="RI29" s="218"/>
      <c r="RJ29" s="218"/>
      <c r="RK29" s="218"/>
      <c r="RL29" s="218"/>
      <c r="RM29" s="218"/>
      <c r="RN29" s="218"/>
      <c r="RO29" s="218"/>
      <c r="RP29" s="218"/>
      <c r="RQ29" s="218"/>
      <c r="RR29" s="218"/>
      <c r="RS29" s="218"/>
      <c r="RT29" s="218"/>
      <c r="RU29" s="218"/>
      <c r="RV29" s="218"/>
      <c r="RW29" s="218"/>
      <c r="RX29" s="218"/>
      <c r="RY29" s="218"/>
      <c r="RZ29" s="218"/>
      <c r="SA29" s="218"/>
      <c r="SB29" s="218"/>
      <c r="SC29" s="218"/>
      <c r="SD29" s="218"/>
      <c r="SE29" s="218"/>
      <c r="SF29" s="218"/>
      <c r="SG29" s="218"/>
      <c r="SH29" s="218"/>
      <c r="SI29" s="218"/>
      <c r="SJ29" s="218"/>
      <c r="SK29" s="218"/>
      <c r="SL29" s="218"/>
      <c r="SM29" s="218"/>
      <c r="SN29" s="218"/>
      <c r="SO29" s="218"/>
      <c r="SP29" s="218"/>
      <c r="SQ29" s="218"/>
      <c r="SR29" s="218"/>
      <c r="SS29" s="218"/>
      <c r="ST29" s="218"/>
      <c r="SU29" s="218"/>
      <c r="SV29" s="218"/>
      <c r="SW29" s="218"/>
      <c r="SX29" s="218"/>
      <c r="SY29" s="218"/>
      <c r="SZ29" s="218"/>
      <c r="TA29" s="218"/>
      <c r="TB29" s="218"/>
      <c r="TC29" s="218"/>
      <c r="TD29" s="218"/>
      <c r="TE29" s="218"/>
      <c r="TF29" s="218"/>
      <c r="TG29" s="218"/>
      <c r="TH29" s="218"/>
      <c r="TI29" s="218"/>
      <c r="TJ29" s="218"/>
      <c r="TK29" s="218"/>
      <c r="TL29" s="218"/>
      <c r="TM29" s="218"/>
      <c r="TN29" s="218"/>
      <c r="TO29" s="218"/>
      <c r="TP29" s="218"/>
      <c r="TQ29" s="218"/>
      <c r="TR29" s="218"/>
      <c r="TS29" s="218"/>
      <c r="TT29" s="218"/>
      <c r="TU29" s="218"/>
      <c r="TV29" s="218"/>
      <c r="TW29" s="218"/>
      <c r="TX29" s="218"/>
      <c r="TY29" s="218"/>
      <c r="TZ29" s="218"/>
      <c r="UA29" s="218"/>
      <c r="UB29" s="218"/>
      <c r="UC29" s="218"/>
      <c r="UD29" s="218"/>
      <c r="UE29" s="218"/>
      <c r="UF29" s="218"/>
      <c r="UG29" s="218"/>
      <c r="UH29" s="218"/>
      <c r="UI29" s="218"/>
      <c r="UJ29" s="218"/>
      <c r="UK29" s="218"/>
      <c r="UL29" s="218"/>
      <c r="UM29" s="218"/>
      <c r="UN29" s="218"/>
      <c r="UO29" s="218"/>
      <c r="UP29" s="218"/>
      <c r="UQ29" s="218"/>
      <c r="UR29" s="218"/>
      <c r="US29" s="218"/>
      <c r="UT29" s="218"/>
      <c r="UU29" s="218"/>
      <c r="UV29" s="218"/>
      <c r="UW29" s="218"/>
      <c r="UX29" s="218"/>
      <c r="UY29" s="218"/>
      <c r="UZ29" s="218"/>
      <c r="VA29" s="218"/>
      <c r="VB29" s="218"/>
      <c r="VC29" s="218"/>
      <c r="VD29" s="218"/>
      <c r="VE29" s="218"/>
      <c r="VF29" s="218"/>
      <c r="VG29" s="218"/>
      <c r="VH29" s="218"/>
      <c r="VI29" s="218"/>
      <c r="VJ29" s="218"/>
      <c r="VK29" s="218"/>
      <c r="VL29" s="218"/>
      <c r="VM29" s="218"/>
      <c r="VN29" s="218"/>
      <c r="VO29" s="218"/>
      <c r="VP29" s="218"/>
      <c r="VQ29" s="218"/>
      <c r="VR29" s="218"/>
      <c r="VS29" s="218"/>
      <c r="VT29" s="218"/>
      <c r="VU29" s="218"/>
      <c r="VV29" s="218"/>
      <c r="VW29" s="218"/>
      <c r="VX29" s="218"/>
      <c r="VY29" s="218"/>
      <c r="VZ29" s="218"/>
      <c r="WA29" s="218"/>
      <c r="WB29" s="218"/>
      <c r="WC29" s="218"/>
      <c r="WD29" s="218"/>
      <c r="WE29" s="218"/>
      <c r="WF29" s="218"/>
      <c r="WG29" s="218"/>
      <c r="WH29" s="218"/>
      <c r="WI29" s="218"/>
      <c r="WJ29" s="218"/>
      <c r="WK29" s="218"/>
      <c r="WL29" s="218"/>
      <c r="WM29" s="218"/>
      <c r="WN29" s="218"/>
      <c r="WO29" s="218"/>
      <c r="WP29" s="218"/>
      <c r="WQ29" s="218"/>
      <c r="WR29" s="218"/>
      <c r="WS29" s="218"/>
      <c r="WT29" s="218"/>
      <c r="WU29" s="218"/>
      <c r="WV29" s="218"/>
      <c r="WW29" s="218"/>
      <c r="WX29" s="218"/>
      <c r="WY29" s="218"/>
      <c r="WZ29" s="218"/>
      <c r="XA29" s="218"/>
      <c r="XB29" s="218"/>
      <c r="XC29" s="218"/>
      <c r="XD29" s="218"/>
      <c r="XE29" s="218"/>
      <c r="XF29" s="218"/>
      <c r="XG29" s="218"/>
      <c r="XH29" s="218"/>
      <c r="XI29" s="218"/>
      <c r="XJ29" s="218"/>
      <c r="XK29" s="218"/>
      <c r="XL29" s="218"/>
      <c r="XM29" s="218"/>
      <c r="XN29" s="218"/>
      <c r="XO29" s="218"/>
      <c r="XP29" s="218"/>
      <c r="XQ29" s="218"/>
      <c r="XR29" s="218"/>
      <c r="XS29" s="218"/>
      <c r="XT29" s="218"/>
      <c r="XU29" s="218"/>
      <c r="XV29" s="218"/>
      <c r="XW29" s="218"/>
      <c r="XX29" s="218"/>
      <c r="XY29" s="218"/>
      <c r="XZ29" s="218"/>
      <c r="YA29" s="218"/>
      <c r="YB29" s="218"/>
      <c r="YC29" s="218"/>
      <c r="YD29" s="218"/>
      <c r="YE29" s="218"/>
      <c r="YF29" s="218"/>
      <c r="YG29" s="218"/>
      <c r="YH29" s="218"/>
      <c r="YI29" s="218"/>
      <c r="YJ29" s="218"/>
      <c r="YK29" s="218"/>
      <c r="YL29" s="218"/>
      <c r="YM29" s="218"/>
      <c r="YN29" s="218"/>
      <c r="YO29" s="218"/>
      <c r="YP29" s="218"/>
      <c r="YQ29" s="218"/>
      <c r="YR29" s="218"/>
      <c r="YS29" s="218"/>
      <c r="YT29" s="218"/>
      <c r="YU29" s="218"/>
      <c r="YV29" s="218"/>
      <c r="YW29" s="218"/>
      <c r="YX29" s="218"/>
      <c r="YY29" s="218"/>
      <c r="YZ29" s="218"/>
      <c r="ZA29" s="218"/>
      <c r="ZB29" s="218"/>
      <c r="ZC29" s="218"/>
      <c r="ZD29" s="218"/>
      <c r="ZE29" s="218"/>
      <c r="ZF29" s="218"/>
      <c r="ZG29" s="218"/>
      <c r="ZH29" s="218"/>
      <c r="ZI29" s="218"/>
      <c r="ZJ29" s="218"/>
      <c r="ZK29" s="218"/>
      <c r="ZL29" s="218"/>
      <c r="ZM29" s="218"/>
      <c r="ZN29" s="218"/>
      <c r="ZO29" s="218"/>
      <c r="ZP29" s="218"/>
      <c r="ZQ29" s="218"/>
      <c r="ZR29" s="218"/>
      <c r="ZS29" s="218"/>
      <c r="ZT29" s="218"/>
      <c r="ZU29" s="218"/>
      <c r="ZV29" s="218"/>
      <c r="ZW29" s="218"/>
      <c r="ZX29" s="218"/>
      <c r="ZY29" s="218"/>
      <c r="ZZ29" s="218"/>
      <c r="AAA29" s="218"/>
      <c r="AAB29" s="218"/>
      <c r="AAC29" s="218"/>
      <c r="AAD29" s="218"/>
      <c r="AAE29" s="218"/>
      <c r="AAF29" s="218"/>
      <c r="AAG29" s="218"/>
      <c r="AAH29" s="218"/>
      <c r="AAI29" s="218"/>
      <c r="AAJ29" s="218"/>
      <c r="AAK29" s="218"/>
      <c r="AAL29" s="218"/>
      <c r="AAM29" s="218"/>
      <c r="AAN29" s="218"/>
      <c r="AAO29" s="218"/>
      <c r="AAP29" s="218"/>
      <c r="AAQ29" s="218"/>
      <c r="AAR29" s="218"/>
      <c r="AAS29" s="218"/>
      <c r="AAT29" s="218"/>
      <c r="AAU29" s="218"/>
      <c r="AAV29" s="218"/>
      <c r="AAW29" s="218"/>
      <c r="AAX29" s="218"/>
      <c r="AAY29" s="218"/>
      <c r="AAZ29" s="218"/>
      <c r="ABA29" s="218"/>
      <c r="ABB29" s="218"/>
      <c r="ABC29" s="218"/>
      <c r="ABD29" s="218"/>
      <c r="ABE29" s="218"/>
      <c r="ABF29" s="218"/>
      <c r="ABG29" s="218"/>
      <c r="ABH29" s="218"/>
      <c r="ABI29" s="218"/>
      <c r="ABJ29" s="218"/>
      <c r="ABK29" s="218"/>
      <c r="ABL29" s="218"/>
      <c r="ABM29" s="218"/>
      <c r="ABN29" s="218"/>
      <c r="ABO29" s="218"/>
      <c r="ABP29" s="218"/>
      <c r="ABQ29" s="218"/>
      <c r="ABR29" s="218"/>
      <c r="ABS29" s="218"/>
      <c r="ABT29" s="218"/>
      <c r="ABU29" s="218"/>
      <c r="ABV29" s="218"/>
      <c r="ABW29" s="218"/>
      <c r="ABX29" s="218"/>
      <c r="ABY29" s="218"/>
      <c r="ABZ29" s="218"/>
      <c r="ACA29" s="218"/>
      <c r="ACB29" s="218"/>
      <c r="ACC29" s="218"/>
      <c r="ACD29" s="218"/>
      <c r="ACE29" s="218"/>
      <c r="ACF29" s="218"/>
      <c r="ACG29" s="218"/>
      <c r="ACH29" s="218"/>
      <c r="ACI29" s="218"/>
      <c r="ACJ29" s="218"/>
      <c r="ACK29" s="218"/>
      <c r="ACL29" s="218"/>
      <c r="ACM29" s="218"/>
      <c r="ACN29" s="218"/>
      <c r="ACO29" s="218"/>
      <c r="ACP29" s="218"/>
      <c r="ACQ29" s="218"/>
      <c r="ACR29" s="218"/>
      <c r="ACS29" s="218"/>
      <c r="ACT29" s="218"/>
      <c r="ACU29" s="218"/>
      <c r="ACV29" s="218"/>
      <c r="ACW29" s="218"/>
      <c r="ACX29" s="218"/>
      <c r="ACY29" s="218"/>
      <c r="ACZ29" s="218"/>
      <c r="ADA29" s="218"/>
      <c r="ADB29" s="218"/>
      <c r="ADC29" s="218"/>
      <c r="ADD29" s="218"/>
      <c r="ADE29" s="218"/>
      <c r="ADF29" s="218"/>
      <c r="ADG29" s="218"/>
      <c r="ADH29" s="218"/>
      <c r="ADI29" s="218"/>
      <c r="ADJ29" s="218"/>
      <c r="ADK29" s="218"/>
      <c r="ADL29" s="218"/>
      <c r="ADM29" s="218"/>
      <c r="ADN29" s="218"/>
      <c r="ADO29" s="218"/>
      <c r="ADP29" s="218"/>
      <c r="ADQ29" s="218"/>
      <c r="ADR29" s="218"/>
      <c r="ADS29" s="218"/>
      <c r="ADT29" s="218"/>
      <c r="ADU29" s="218"/>
      <c r="ADV29" s="218"/>
      <c r="ADW29" s="218"/>
      <c r="ADX29" s="218"/>
      <c r="ADY29" s="218"/>
      <c r="ADZ29" s="218"/>
      <c r="AEA29" s="218"/>
      <c r="AEB29" s="218"/>
      <c r="AEC29" s="218"/>
      <c r="AED29" s="218"/>
      <c r="AEE29" s="218"/>
      <c r="AEF29" s="218"/>
      <c r="AEG29" s="218"/>
      <c r="AEH29" s="218"/>
      <c r="AEI29" s="218"/>
      <c r="AEJ29" s="218"/>
      <c r="AEK29" s="218"/>
      <c r="AEL29" s="218"/>
      <c r="AEM29" s="218"/>
      <c r="AEN29" s="218"/>
      <c r="AEO29" s="218"/>
      <c r="AEP29" s="218"/>
      <c r="AEQ29" s="218"/>
      <c r="AER29" s="218"/>
      <c r="AES29" s="218"/>
      <c r="AET29" s="218"/>
      <c r="AEU29" s="218"/>
      <c r="AEV29" s="218"/>
      <c r="AEW29" s="218"/>
      <c r="AEX29" s="218"/>
      <c r="AEY29" s="218"/>
      <c r="AEZ29" s="218"/>
      <c r="AFA29" s="218"/>
      <c r="AFB29" s="218"/>
      <c r="AFC29" s="218"/>
      <c r="AFD29" s="218"/>
      <c r="AFE29" s="218"/>
      <c r="AFF29" s="218"/>
      <c r="AFG29" s="218"/>
      <c r="AFH29" s="218"/>
      <c r="AFI29" s="218"/>
      <c r="AFJ29" s="218"/>
      <c r="AFK29" s="218"/>
      <c r="AFL29" s="218"/>
      <c r="AFM29" s="218"/>
      <c r="AFN29" s="218"/>
      <c r="AFO29" s="218"/>
      <c r="AFP29" s="218"/>
      <c r="AFQ29" s="218"/>
      <c r="AFR29" s="218"/>
      <c r="AFS29" s="218"/>
      <c r="AFT29" s="218"/>
      <c r="AFU29" s="218"/>
      <c r="AFV29" s="218"/>
      <c r="AFW29" s="218"/>
      <c r="AFX29" s="218"/>
      <c r="AFY29" s="218"/>
      <c r="AFZ29" s="218"/>
      <c r="AGA29" s="218"/>
      <c r="AGB29" s="218"/>
      <c r="AGC29" s="218"/>
      <c r="AGD29" s="218"/>
      <c r="AGE29" s="218"/>
      <c r="AGF29" s="218"/>
      <c r="AGG29" s="218"/>
      <c r="AGH29" s="218"/>
      <c r="AGI29" s="218"/>
      <c r="AGJ29" s="218"/>
      <c r="AGK29" s="218"/>
      <c r="AGL29" s="218"/>
      <c r="AGM29" s="218"/>
      <c r="AGN29" s="218"/>
      <c r="AGO29" s="218"/>
      <c r="AGP29" s="218"/>
      <c r="AGQ29" s="218"/>
      <c r="AGR29" s="218"/>
      <c r="AGS29" s="218"/>
      <c r="AGT29" s="218"/>
      <c r="AGU29" s="218"/>
      <c r="AGV29" s="218"/>
      <c r="AGW29" s="218"/>
      <c r="AGX29" s="218"/>
      <c r="AGY29" s="218"/>
      <c r="AGZ29" s="218"/>
      <c r="AHA29" s="218"/>
      <c r="AHB29" s="218"/>
      <c r="AHC29" s="218"/>
      <c r="AHD29" s="218"/>
      <c r="AHE29" s="218"/>
      <c r="AHF29" s="218"/>
      <c r="AHG29" s="218"/>
      <c r="AHH29" s="218"/>
      <c r="AHI29" s="218"/>
      <c r="AHJ29" s="218"/>
      <c r="AHK29" s="218"/>
      <c r="AHL29" s="218"/>
      <c r="AHM29" s="218"/>
      <c r="AHN29" s="218"/>
      <c r="AHO29" s="218"/>
      <c r="AHP29" s="218"/>
      <c r="AHQ29" s="218"/>
      <c r="AHR29" s="218"/>
      <c r="AHS29" s="218"/>
      <c r="AHT29" s="218"/>
      <c r="AHU29" s="218"/>
      <c r="AHV29" s="218"/>
      <c r="AHW29" s="218"/>
      <c r="AHX29" s="218"/>
      <c r="AHY29" s="218"/>
      <c r="AHZ29" s="218"/>
      <c r="AIA29" s="218"/>
      <c r="AIB29" s="218"/>
      <c r="AIC29" s="218"/>
      <c r="AID29" s="218"/>
      <c r="AIE29" s="218"/>
      <c r="AIF29" s="218"/>
      <c r="AIG29" s="218"/>
      <c r="AIH29" s="218"/>
      <c r="AII29" s="218"/>
      <c r="AIJ29" s="218"/>
      <c r="AIK29" s="218"/>
      <c r="AIL29" s="218"/>
      <c r="AIM29" s="218"/>
      <c r="AIN29" s="218"/>
      <c r="AIO29" s="218"/>
      <c r="AIP29" s="218"/>
      <c r="AIQ29" s="218"/>
      <c r="AIR29" s="218"/>
      <c r="AIS29" s="218"/>
      <c r="AIT29" s="218"/>
      <c r="AIU29" s="218"/>
      <c r="AIV29" s="218"/>
      <c r="AIW29" s="218"/>
      <c r="AIX29" s="218"/>
      <c r="AIY29" s="218"/>
      <c r="AIZ29" s="218"/>
      <c r="AJA29" s="218"/>
      <c r="AJB29" s="218"/>
      <c r="AJC29" s="218"/>
      <c r="AJD29" s="218"/>
      <c r="AJE29" s="218"/>
      <c r="AJF29" s="218"/>
      <c r="AJG29" s="218"/>
      <c r="AJH29" s="218"/>
      <c r="AJI29" s="218"/>
      <c r="AJJ29" s="218"/>
      <c r="AJK29" s="218"/>
      <c r="AJL29" s="218"/>
      <c r="AJM29" s="218"/>
      <c r="AJN29" s="218"/>
      <c r="AJO29" s="218"/>
      <c r="AJP29" s="218"/>
      <c r="AJQ29" s="218"/>
      <c r="AJR29" s="218"/>
      <c r="AJS29" s="218"/>
      <c r="AJT29" s="218"/>
      <c r="AJU29" s="218"/>
      <c r="AJV29" s="218"/>
      <c r="AJW29" s="218"/>
      <c r="AJX29" s="218"/>
      <c r="AJY29" s="218"/>
      <c r="AJZ29" s="218"/>
      <c r="AKA29" s="218"/>
      <c r="AKB29" s="218"/>
      <c r="AKC29" s="218"/>
      <c r="AKD29" s="218"/>
      <c r="AKE29" s="218"/>
      <c r="AKF29" s="218"/>
      <c r="AKG29" s="218"/>
      <c r="AKH29" s="218"/>
      <c r="AKI29" s="218"/>
      <c r="AKJ29" s="218"/>
      <c r="AKK29" s="218"/>
      <c r="AKL29" s="218"/>
      <c r="AKM29" s="218"/>
      <c r="AKN29" s="218"/>
      <c r="AKO29" s="218"/>
      <c r="AKP29" s="218"/>
      <c r="AKQ29" s="218"/>
      <c r="AKR29" s="218"/>
      <c r="AKS29" s="218"/>
      <c r="AKT29" s="218"/>
      <c r="AKU29" s="218"/>
      <c r="AKV29" s="218"/>
      <c r="AKW29" s="218"/>
      <c r="AKX29" s="218"/>
      <c r="AKY29" s="218"/>
      <c r="AKZ29" s="218"/>
      <c r="ALA29" s="218"/>
      <c r="ALB29" s="218"/>
      <c r="ALC29" s="218"/>
      <c r="ALD29" s="218"/>
      <c r="ALE29" s="218"/>
      <c r="ALF29" s="218"/>
      <c r="ALG29" s="218"/>
      <c r="ALH29" s="218"/>
      <c r="ALI29" s="218"/>
      <c r="ALJ29" s="218"/>
      <c r="ALK29" s="218"/>
      <c r="ALL29" s="218"/>
      <c r="ALM29" s="218"/>
      <c r="ALN29" s="218"/>
      <c r="ALO29" s="218"/>
      <c r="ALP29" s="218"/>
      <c r="ALQ29" s="218"/>
      <c r="ALR29" s="218"/>
      <c r="ALS29" s="218"/>
      <c r="ALT29" s="218"/>
      <c r="ALU29" s="218"/>
      <c r="ALV29" s="218"/>
      <c r="ALW29" s="218"/>
      <c r="ALX29" s="218"/>
      <c r="ALY29" s="218"/>
      <c r="ALZ29" s="218"/>
      <c r="AMA29" s="218"/>
      <c r="AMB29" s="218"/>
      <c r="AMC29" s="218"/>
      <c r="AMD29" s="218"/>
      <c r="AME29" s="218"/>
      <c r="AMF29" s="218"/>
      <c r="AMG29" s="218"/>
      <c r="AMH29" s="218"/>
      <c r="AMI29" s="218"/>
      <c r="AMJ29" s="218"/>
      <c r="AMK29" s="218"/>
      <c r="AML29" s="218"/>
      <c r="AMM29" s="218"/>
      <c r="AMN29" s="218"/>
      <c r="AMO29" s="218"/>
      <c r="AMP29" s="218"/>
      <c r="AMQ29" s="218"/>
      <c r="AMR29" s="218"/>
      <c r="AMS29" s="218"/>
      <c r="AMT29" s="218"/>
      <c r="AMU29" s="218"/>
      <c r="AMV29" s="218"/>
      <c r="AMW29" s="218"/>
      <c r="AMX29" s="218"/>
      <c r="AMY29" s="218"/>
      <c r="AMZ29" s="218"/>
      <c r="ANA29" s="218"/>
      <c r="ANB29" s="218"/>
      <c r="ANC29" s="218"/>
      <c r="AND29" s="218"/>
      <c r="ANE29" s="218"/>
      <c r="ANF29" s="218"/>
      <c r="ANG29" s="218"/>
      <c r="ANH29" s="218"/>
      <c r="ANI29" s="218"/>
      <c r="ANJ29" s="218"/>
      <c r="ANK29" s="218"/>
      <c r="ANL29" s="218"/>
      <c r="ANM29" s="218"/>
      <c r="ANN29" s="218"/>
      <c r="ANO29" s="218"/>
      <c r="ANP29" s="218"/>
      <c r="ANQ29" s="218"/>
      <c r="ANR29" s="218"/>
      <c r="ANS29" s="218"/>
      <c r="ANT29" s="218"/>
      <c r="ANU29" s="218"/>
      <c r="ANV29" s="218"/>
      <c r="ANW29" s="218"/>
      <c r="ANX29" s="218"/>
      <c r="ANY29" s="218"/>
      <c r="ANZ29" s="218"/>
      <c r="AOA29" s="218"/>
      <c r="AOB29" s="218"/>
      <c r="AOC29" s="218"/>
      <c r="AOD29" s="218"/>
      <c r="AOE29" s="218"/>
      <c r="AOF29" s="218"/>
      <c r="AOG29" s="218"/>
      <c r="AOH29" s="218"/>
      <c r="AOI29" s="218"/>
      <c r="AOJ29" s="218"/>
      <c r="AOK29" s="218"/>
      <c r="AOL29" s="218"/>
      <c r="AOM29" s="218"/>
      <c r="AON29" s="218"/>
      <c r="AOO29" s="218"/>
      <c r="AOP29" s="218"/>
      <c r="AOQ29" s="218"/>
      <c r="AOR29" s="218"/>
      <c r="AOS29" s="218"/>
      <c r="AOT29" s="218"/>
      <c r="AOU29" s="218"/>
      <c r="AOV29" s="218"/>
      <c r="AOW29" s="218"/>
      <c r="AOX29" s="218"/>
      <c r="AOY29" s="218"/>
      <c r="AOZ29" s="218"/>
      <c r="APA29" s="218"/>
      <c r="APB29" s="218"/>
      <c r="APC29" s="218"/>
      <c r="APD29" s="218"/>
      <c r="APE29" s="218"/>
      <c r="APF29" s="218"/>
      <c r="APG29" s="218"/>
      <c r="APH29" s="218"/>
      <c r="API29" s="218"/>
      <c r="APJ29" s="218"/>
      <c r="APK29" s="218"/>
      <c r="APL29" s="218"/>
      <c r="APM29" s="218"/>
      <c r="APN29" s="218"/>
      <c r="APO29" s="218"/>
      <c r="APP29" s="218"/>
      <c r="APQ29" s="218"/>
      <c r="APR29" s="218"/>
      <c r="APS29" s="218"/>
      <c r="APT29" s="218"/>
      <c r="APU29" s="218"/>
      <c r="APV29" s="218"/>
      <c r="APW29" s="218"/>
      <c r="APX29" s="218"/>
      <c r="APY29" s="218"/>
      <c r="APZ29" s="218"/>
      <c r="AQA29" s="218"/>
      <c r="AQB29" s="218"/>
      <c r="AQC29" s="218"/>
      <c r="AQD29" s="218"/>
      <c r="AQE29" s="218"/>
      <c r="AQF29" s="218"/>
      <c r="AQG29" s="218"/>
      <c r="AQH29" s="218"/>
      <c r="AQI29" s="218"/>
      <c r="AQJ29" s="218"/>
      <c r="AQK29" s="218"/>
      <c r="AQL29" s="218"/>
      <c r="AQM29" s="218"/>
      <c r="AQN29" s="218"/>
      <c r="AQO29" s="218"/>
      <c r="AQP29" s="218"/>
      <c r="AQQ29" s="218"/>
      <c r="AQR29" s="218"/>
      <c r="AQS29" s="218"/>
      <c r="AQT29" s="218"/>
      <c r="AQU29" s="218"/>
      <c r="AQV29" s="218"/>
      <c r="AQW29" s="218"/>
      <c r="AQX29" s="218"/>
      <c r="AQY29" s="218"/>
      <c r="AQZ29" s="218"/>
      <c r="ARA29" s="218"/>
      <c r="ARB29" s="218"/>
      <c r="ARC29" s="218"/>
      <c r="ARD29" s="218"/>
      <c r="ARE29" s="218"/>
      <c r="ARF29" s="218"/>
      <c r="ARG29" s="218"/>
      <c r="ARH29" s="218"/>
      <c r="ARI29" s="218"/>
      <c r="ARJ29" s="218"/>
      <c r="ARK29" s="218"/>
      <c r="ARL29" s="218"/>
      <c r="ARM29" s="218"/>
      <c r="ARN29" s="218"/>
      <c r="ARO29" s="218"/>
      <c r="ARP29" s="218"/>
      <c r="ARQ29" s="218"/>
      <c r="ARR29" s="218"/>
      <c r="ARS29" s="218"/>
      <c r="ART29" s="218"/>
      <c r="ARU29" s="218"/>
      <c r="ARV29" s="218"/>
      <c r="ARW29" s="218"/>
      <c r="ARX29" s="218"/>
      <c r="ARY29" s="218"/>
      <c r="ARZ29" s="218"/>
      <c r="ASA29" s="218"/>
      <c r="ASB29" s="218"/>
      <c r="ASC29" s="218"/>
      <c r="ASD29" s="218"/>
      <c r="ASE29" s="218"/>
      <c r="ASF29" s="218"/>
      <c r="ASG29" s="218"/>
      <c r="ASH29" s="218"/>
      <c r="ASI29" s="218"/>
      <c r="ASJ29" s="218"/>
      <c r="ASK29" s="218"/>
      <c r="ASL29" s="218"/>
      <c r="ASM29" s="218"/>
      <c r="ASN29" s="218"/>
      <c r="ASO29" s="218"/>
      <c r="ASP29" s="218"/>
      <c r="ASQ29" s="218"/>
      <c r="ASR29" s="218"/>
      <c r="ASS29" s="218"/>
      <c r="AST29" s="218"/>
      <c r="ASU29" s="218"/>
      <c r="ASV29" s="218"/>
      <c r="ASW29" s="218"/>
      <c r="ASX29" s="218"/>
      <c r="ASY29" s="218"/>
      <c r="ASZ29" s="218"/>
      <c r="ATA29" s="218"/>
      <c r="ATB29" s="218"/>
      <c r="ATC29" s="218"/>
      <c r="ATD29" s="218"/>
      <c r="ATE29" s="218"/>
      <c r="ATF29" s="218"/>
      <c r="ATG29" s="218"/>
      <c r="ATH29" s="218"/>
      <c r="ATI29" s="218"/>
      <c r="ATJ29" s="218"/>
      <c r="ATK29" s="218"/>
      <c r="ATL29" s="218"/>
      <c r="ATM29" s="218"/>
      <c r="ATN29" s="218"/>
      <c r="ATO29" s="218"/>
      <c r="ATP29" s="218"/>
      <c r="ATQ29" s="218"/>
      <c r="ATR29" s="218"/>
      <c r="ATS29" s="218"/>
      <c r="ATT29" s="218"/>
      <c r="ATU29" s="218"/>
      <c r="ATV29" s="218"/>
      <c r="ATW29" s="218"/>
      <c r="ATX29" s="218"/>
      <c r="ATY29" s="218"/>
      <c r="ATZ29" s="218"/>
      <c r="AUA29" s="218"/>
      <c r="AUB29" s="218"/>
      <c r="AUC29" s="218"/>
      <c r="AUD29" s="218"/>
      <c r="AUE29" s="218"/>
      <c r="AUF29" s="218"/>
      <c r="AUG29" s="218"/>
      <c r="AUH29" s="218"/>
      <c r="AUI29" s="218"/>
      <c r="AUJ29" s="218"/>
      <c r="AUK29" s="218"/>
      <c r="AUL29" s="218"/>
      <c r="AUM29" s="218"/>
      <c r="AUN29" s="218"/>
      <c r="AUO29" s="218"/>
      <c r="AUP29" s="218"/>
      <c r="AUQ29" s="218"/>
      <c r="AUR29" s="218"/>
      <c r="AUS29" s="218"/>
      <c r="AUT29" s="218"/>
      <c r="AUU29" s="218"/>
      <c r="AUV29" s="218"/>
      <c r="AUW29" s="218"/>
      <c r="AUX29" s="218"/>
      <c r="AUY29" s="218"/>
      <c r="AUZ29" s="218"/>
      <c r="AVA29" s="218"/>
      <c r="AVB29" s="218"/>
      <c r="AVC29" s="218"/>
      <c r="AVD29" s="218"/>
      <c r="AVE29" s="218"/>
      <c r="AVF29" s="218"/>
      <c r="AVG29" s="218"/>
      <c r="AVH29" s="218"/>
      <c r="AVI29" s="218"/>
      <c r="AVJ29" s="218"/>
      <c r="AVK29" s="218"/>
      <c r="AVL29" s="218"/>
      <c r="AVM29" s="218"/>
      <c r="AVN29" s="218"/>
      <c r="AVO29" s="218"/>
      <c r="AVP29" s="218"/>
      <c r="AVQ29" s="218"/>
      <c r="AVR29" s="218"/>
      <c r="AVS29" s="218"/>
      <c r="AVT29" s="218"/>
      <c r="AVU29" s="218"/>
      <c r="AVV29" s="218"/>
      <c r="AVW29" s="218"/>
      <c r="AVX29" s="218"/>
      <c r="AVY29" s="218"/>
      <c r="AVZ29" s="218"/>
      <c r="AWA29" s="218"/>
      <c r="AWB29" s="218"/>
      <c r="AWC29" s="218"/>
      <c r="AWD29" s="218"/>
      <c r="AWE29" s="218"/>
      <c r="AWF29" s="218"/>
      <c r="AWG29" s="218"/>
      <c r="AWH29" s="218"/>
      <c r="AWI29" s="218"/>
      <c r="AWJ29" s="218"/>
      <c r="AWK29" s="218"/>
      <c r="AWL29" s="218"/>
      <c r="AWM29" s="218"/>
      <c r="AWN29" s="218"/>
      <c r="AWO29" s="218"/>
      <c r="AWP29" s="218"/>
      <c r="AWQ29" s="218"/>
      <c r="AWR29" s="218"/>
      <c r="AWS29" s="218"/>
      <c r="AWT29" s="218"/>
      <c r="AWU29" s="218"/>
      <c r="AWV29" s="218"/>
      <c r="AWW29" s="218"/>
      <c r="AWX29" s="218"/>
      <c r="AWY29" s="218"/>
      <c r="AWZ29" s="218"/>
      <c r="AXA29" s="218"/>
      <c r="AXB29" s="218"/>
      <c r="AXC29" s="218"/>
      <c r="AXD29" s="218"/>
      <c r="AXE29" s="218"/>
      <c r="AXF29" s="218"/>
      <c r="AXG29" s="218"/>
      <c r="AXH29" s="218"/>
      <c r="AXI29" s="218"/>
      <c r="AXJ29" s="218"/>
      <c r="AXK29" s="218"/>
      <c r="AXL29" s="218"/>
      <c r="AXM29" s="218"/>
      <c r="AXN29" s="218"/>
      <c r="AXO29" s="218"/>
      <c r="AXP29" s="218"/>
      <c r="AXQ29" s="218"/>
      <c r="AXR29" s="218"/>
      <c r="AXS29" s="218"/>
      <c r="AXT29" s="218"/>
      <c r="AXU29" s="218"/>
      <c r="AXV29" s="218"/>
      <c r="AXW29" s="218"/>
      <c r="AXX29" s="218"/>
      <c r="AXY29" s="218"/>
      <c r="AXZ29" s="218"/>
      <c r="AYA29" s="218"/>
      <c r="AYB29" s="218"/>
      <c r="AYC29" s="218"/>
      <c r="AYD29" s="218"/>
      <c r="AYE29" s="218"/>
      <c r="AYF29" s="218"/>
      <c r="AYG29" s="218"/>
      <c r="AYH29" s="218"/>
      <c r="AYI29" s="218"/>
      <c r="AYJ29" s="218"/>
      <c r="AYK29" s="218"/>
      <c r="AYL29" s="218"/>
      <c r="AYM29" s="218"/>
      <c r="AYN29" s="218"/>
      <c r="AYO29" s="218"/>
      <c r="AYP29" s="218"/>
      <c r="AYQ29" s="218"/>
      <c r="AYR29" s="218"/>
      <c r="AYS29" s="218"/>
      <c r="AYT29" s="218"/>
      <c r="AYU29" s="218"/>
      <c r="AYV29" s="218"/>
      <c r="AYW29" s="218"/>
      <c r="AYX29" s="218"/>
      <c r="AYY29" s="218"/>
      <c r="AYZ29" s="218"/>
      <c r="AZA29" s="218"/>
      <c r="AZB29" s="218"/>
      <c r="AZC29" s="218"/>
      <c r="AZD29" s="218"/>
      <c r="AZE29" s="218"/>
      <c r="AZF29" s="218"/>
      <c r="AZG29" s="218"/>
      <c r="AZH29" s="218"/>
      <c r="AZI29" s="218"/>
      <c r="AZJ29" s="218"/>
      <c r="AZK29" s="218"/>
      <c r="AZL29" s="218"/>
      <c r="AZM29" s="218"/>
      <c r="AZN29" s="218"/>
      <c r="AZO29" s="218"/>
      <c r="AZP29" s="218"/>
      <c r="AZQ29" s="218"/>
      <c r="AZR29" s="218"/>
      <c r="AZS29" s="218"/>
      <c r="AZT29" s="218"/>
      <c r="AZU29" s="218"/>
      <c r="AZV29" s="218"/>
      <c r="AZW29" s="218"/>
      <c r="AZX29" s="218"/>
      <c r="AZY29" s="218"/>
      <c r="AZZ29" s="218"/>
      <c r="BAA29" s="218"/>
      <c r="BAB29" s="218"/>
      <c r="BAC29" s="218"/>
      <c r="BAD29" s="218"/>
      <c r="BAE29" s="218"/>
      <c r="BAF29" s="218"/>
      <c r="BAG29" s="218"/>
      <c r="BAH29" s="218"/>
      <c r="BAI29" s="218"/>
      <c r="BAJ29" s="218"/>
      <c r="BAK29" s="218"/>
      <c r="BAL29" s="218"/>
      <c r="BAM29" s="218"/>
      <c r="BAN29" s="218"/>
      <c r="BAO29" s="218"/>
      <c r="BAP29" s="218"/>
      <c r="BAQ29" s="218"/>
      <c r="BAR29" s="218"/>
      <c r="BAS29" s="218"/>
      <c r="BAT29" s="218"/>
      <c r="BAU29" s="218"/>
      <c r="BAV29" s="218"/>
      <c r="BAW29" s="218"/>
      <c r="BAX29" s="218"/>
      <c r="BAY29" s="218"/>
      <c r="BAZ29" s="218"/>
      <c r="BBA29" s="218"/>
      <c r="BBB29" s="218"/>
      <c r="BBC29" s="218"/>
      <c r="BBD29" s="218"/>
      <c r="BBE29" s="218"/>
      <c r="BBF29" s="218"/>
      <c r="BBG29" s="218"/>
      <c r="BBH29" s="218"/>
      <c r="BBI29" s="218"/>
      <c r="BBJ29" s="218"/>
      <c r="BBK29" s="218"/>
      <c r="BBL29" s="218"/>
      <c r="BBM29" s="218"/>
      <c r="BBN29" s="218"/>
      <c r="BBO29" s="218"/>
      <c r="BBP29" s="218"/>
      <c r="BBQ29" s="218"/>
      <c r="BBR29" s="218"/>
      <c r="BBS29" s="218"/>
      <c r="BBT29" s="218"/>
      <c r="BBU29" s="218"/>
      <c r="BBV29" s="218"/>
      <c r="BBW29" s="218"/>
      <c r="BBX29" s="218"/>
      <c r="BBY29" s="218"/>
      <c r="BBZ29" s="218"/>
      <c r="BCA29" s="218"/>
      <c r="BCB29" s="218"/>
      <c r="BCC29" s="218"/>
      <c r="BCD29" s="218"/>
      <c r="BCE29" s="218"/>
      <c r="BCF29" s="218"/>
      <c r="BCG29" s="218"/>
      <c r="BCH29" s="218"/>
      <c r="BCI29" s="218"/>
      <c r="BCJ29" s="218"/>
      <c r="BCK29" s="218"/>
      <c r="BCL29" s="218"/>
      <c r="BCM29" s="218"/>
      <c r="BCN29" s="218"/>
      <c r="BCO29" s="218"/>
      <c r="BCP29" s="218"/>
      <c r="BCQ29" s="218"/>
      <c r="BCR29" s="218"/>
      <c r="BCS29" s="218"/>
      <c r="BCT29" s="218"/>
      <c r="BCU29" s="218"/>
      <c r="BCV29" s="218"/>
      <c r="BCW29" s="218"/>
      <c r="BCX29" s="218"/>
      <c r="BCY29" s="218"/>
      <c r="BCZ29" s="218"/>
      <c r="BDA29" s="218"/>
      <c r="BDB29" s="218"/>
      <c r="BDC29" s="218"/>
      <c r="BDD29" s="218"/>
      <c r="BDE29" s="218"/>
      <c r="BDF29" s="218"/>
      <c r="BDG29" s="218"/>
      <c r="BDH29" s="218"/>
      <c r="BDI29" s="218"/>
      <c r="BDJ29" s="218"/>
      <c r="BDK29" s="218"/>
      <c r="BDL29" s="218"/>
      <c r="BDM29" s="218"/>
      <c r="BDN29" s="218"/>
      <c r="BDO29" s="218"/>
      <c r="BDP29" s="218"/>
      <c r="BDQ29" s="218"/>
      <c r="BDR29" s="218"/>
      <c r="BDS29" s="218"/>
      <c r="BDT29" s="218"/>
      <c r="BDU29" s="218"/>
    </row>
    <row r="30" spans="1:1477" s="73" customFormat="1">
      <c r="A30" s="136"/>
      <c r="B30" s="71" t="s">
        <v>0</v>
      </c>
      <c r="C30" s="71" t="s">
        <v>356</v>
      </c>
      <c r="D30" s="71" t="s">
        <v>485</v>
      </c>
      <c r="E30" s="72">
        <v>42508</v>
      </c>
      <c r="F30" s="71" t="s">
        <v>467</v>
      </c>
      <c r="G30" s="188" t="s">
        <v>468</v>
      </c>
      <c r="H30" s="221">
        <v>1</v>
      </c>
      <c r="I30" s="73">
        <v>0</v>
      </c>
      <c r="J30" s="73">
        <v>126</v>
      </c>
      <c r="K30" s="73">
        <v>155</v>
      </c>
      <c r="L30" s="73">
        <v>152</v>
      </c>
      <c r="M30" s="219">
        <f t="shared" si="21"/>
        <v>0.97619047619047616</v>
      </c>
      <c r="N30" s="73">
        <f t="shared" si="22"/>
        <v>1</v>
      </c>
      <c r="O30" s="73">
        <v>3</v>
      </c>
      <c r="P30" s="73">
        <v>0</v>
      </c>
      <c r="Q30" s="73">
        <v>0</v>
      </c>
      <c r="R30" s="73">
        <v>29</v>
      </c>
      <c r="S30" s="73">
        <v>0</v>
      </c>
      <c r="T30" s="225">
        <v>1065911</v>
      </c>
      <c r="U30" s="225">
        <v>42293</v>
      </c>
      <c r="V30" s="225">
        <v>1023618</v>
      </c>
      <c r="W30" s="225">
        <v>1065911</v>
      </c>
      <c r="X30" s="225">
        <v>1003076</v>
      </c>
      <c r="Y30" s="225">
        <v>0</v>
      </c>
      <c r="Z30" s="225">
        <v>0</v>
      </c>
      <c r="AA30" s="225">
        <v>0</v>
      </c>
      <c r="AB30" s="225">
        <v>1003076</v>
      </c>
      <c r="AC30" s="225">
        <v>1005142</v>
      </c>
      <c r="AD30" s="219">
        <f t="shared" si="23"/>
        <v>0.98195029786502386</v>
      </c>
      <c r="AE30" s="73">
        <f t="shared" si="24"/>
        <v>1</v>
      </c>
      <c r="AF30" s="225">
        <v>2066</v>
      </c>
      <c r="AG30" s="225">
        <v>0</v>
      </c>
      <c r="AH30" s="73">
        <v>19</v>
      </c>
      <c r="AI30" s="73">
        <v>10</v>
      </c>
      <c r="AJ30" s="73">
        <v>0</v>
      </c>
      <c r="AK30" s="73">
        <v>0</v>
      </c>
      <c r="AL30" s="95">
        <v>0</v>
      </c>
      <c r="AM30" s="95">
        <v>0</v>
      </c>
      <c r="AN30" s="73">
        <v>0</v>
      </c>
      <c r="AO30" s="73">
        <v>0</v>
      </c>
      <c r="AP30" s="95">
        <v>0</v>
      </c>
      <c r="AQ30" s="95">
        <v>0</v>
      </c>
      <c r="AR30" s="73">
        <v>0</v>
      </c>
      <c r="AS30" s="73">
        <v>0</v>
      </c>
      <c r="AT30" s="95">
        <v>0</v>
      </c>
      <c r="AU30" s="95">
        <v>0</v>
      </c>
      <c r="AV30" s="73">
        <v>0</v>
      </c>
      <c r="AW30" s="73">
        <v>0</v>
      </c>
      <c r="AX30" s="95">
        <v>0</v>
      </c>
      <c r="AY30" s="95">
        <v>0</v>
      </c>
      <c r="AZ30" s="73">
        <v>0</v>
      </c>
      <c r="BA30" s="73">
        <v>0</v>
      </c>
      <c r="BB30" s="95">
        <v>0</v>
      </c>
      <c r="BC30" s="95">
        <v>0</v>
      </c>
      <c r="BD30" s="73">
        <v>0</v>
      </c>
      <c r="BE30" s="73">
        <v>0</v>
      </c>
      <c r="BF30" s="95">
        <v>0</v>
      </c>
      <c r="BG30" s="95">
        <v>0</v>
      </c>
      <c r="BH30" s="73">
        <v>0</v>
      </c>
      <c r="BI30" s="73">
        <v>0</v>
      </c>
      <c r="BJ30" s="95">
        <v>0</v>
      </c>
      <c r="BK30" s="95">
        <v>0</v>
      </c>
      <c r="BL30" s="73">
        <v>0</v>
      </c>
      <c r="BM30" s="73">
        <v>0</v>
      </c>
      <c r="BN30" s="95">
        <v>0</v>
      </c>
      <c r="BO30" s="95">
        <v>0</v>
      </c>
      <c r="BP30" s="73">
        <v>0</v>
      </c>
      <c r="BQ30" s="73">
        <v>0</v>
      </c>
      <c r="BR30" s="95">
        <v>0</v>
      </c>
      <c r="BS30" s="95">
        <v>0</v>
      </c>
      <c r="BT30" s="73">
        <v>0</v>
      </c>
      <c r="BU30" s="73">
        <v>0</v>
      </c>
      <c r="BV30" s="95">
        <v>0</v>
      </c>
      <c r="BW30" s="95">
        <v>0</v>
      </c>
      <c r="BX30" s="73">
        <v>0</v>
      </c>
      <c r="BY30" s="73">
        <v>0</v>
      </c>
      <c r="BZ30" s="95">
        <v>0</v>
      </c>
      <c r="CA30" s="95">
        <v>0</v>
      </c>
      <c r="CB30" s="73">
        <v>0</v>
      </c>
      <c r="CC30" s="73">
        <v>0</v>
      </c>
      <c r="CD30" s="95">
        <v>0</v>
      </c>
      <c r="CE30" s="95">
        <v>0</v>
      </c>
      <c r="CF30" s="73">
        <v>0</v>
      </c>
      <c r="CG30" s="73">
        <v>0</v>
      </c>
      <c r="CH30" s="95">
        <v>0</v>
      </c>
      <c r="CI30" s="95">
        <v>0</v>
      </c>
      <c r="CJ30" s="73">
        <v>0</v>
      </c>
      <c r="CK30" s="73">
        <v>0</v>
      </c>
      <c r="CL30" s="95">
        <v>0</v>
      </c>
      <c r="CM30" s="95">
        <v>0</v>
      </c>
      <c r="CN30" s="71" t="s">
        <v>352</v>
      </c>
      <c r="CO30" s="71" t="s">
        <v>353</v>
      </c>
      <c r="CP30" s="71" t="s">
        <v>328</v>
      </c>
      <c r="CQ30" s="71" t="s">
        <v>328</v>
      </c>
      <c r="CR30" s="71" t="s">
        <v>328</v>
      </c>
      <c r="CS30" s="71" t="s">
        <v>328</v>
      </c>
      <c r="CT30" s="72">
        <v>42950</v>
      </c>
      <c r="CU30" s="71" t="s">
        <v>469</v>
      </c>
      <c r="CV30" s="71" t="s">
        <v>470</v>
      </c>
      <c r="CW30" s="72" t="s">
        <v>187</v>
      </c>
      <c r="CX30" s="72">
        <v>42853</v>
      </c>
      <c r="CY30" s="71" t="s">
        <v>467</v>
      </c>
      <c r="CZ30" s="71" t="s">
        <v>471</v>
      </c>
      <c r="DA30" s="71" t="s">
        <v>482</v>
      </c>
      <c r="DB30" s="96">
        <v>900493.11</v>
      </c>
      <c r="DC30" s="71"/>
      <c r="DD30" s="71"/>
      <c r="DE30" s="218"/>
      <c r="DF30" s="218"/>
      <c r="DG30" s="218"/>
      <c r="DH30" s="218"/>
      <c r="DI30" s="218"/>
      <c r="DJ30" s="218"/>
      <c r="DK30" s="218"/>
      <c r="DL30" s="218"/>
      <c r="DM30" s="218"/>
      <c r="DN30" s="218"/>
      <c r="DO30" s="218"/>
      <c r="DP30" s="218"/>
      <c r="DQ30" s="218"/>
      <c r="DR30" s="218"/>
      <c r="DS30" s="218"/>
      <c r="DT30" s="218"/>
      <c r="DU30" s="218"/>
      <c r="DV30" s="218"/>
      <c r="DW30" s="218"/>
      <c r="DX30" s="218"/>
      <c r="DY30" s="218"/>
      <c r="DZ30" s="218"/>
      <c r="EA30" s="218"/>
      <c r="EB30" s="218"/>
      <c r="EC30" s="218"/>
      <c r="ED30" s="218"/>
      <c r="EE30" s="218"/>
      <c r="EF30" s="218"/>
      <c r="EG30" s="218"/>
      <c r="EH30" s="218"/>
      <c r="EI30" s="218"/>
      <c r="EJ30" s="218"/>
      <c r="EK30" s="218"/>
      <c r="EL30" s="218"/>
      <c r="EM30" s="218"/>
      <c r="EN30" s="218"/>
      <c r="EO30" s="218"/>
      <c r="EP30" s="218"/>
      <c r="EQ30" s="218"/>
      <c r="ER30" s="218"/>
      <c r="ES30" s="218"/>
      <c r="ET30" s="218"/>
      <c r="EU30" s="218"/>
      <c r="EV30" s="218"/>
      <c r="EW30" s="218"/>
      <c r="EX30" s="218"/>
      <c r="EY30" s="218"/>
      <c r="EZ30" s="218"/>
      <c r="FA30" s="218"/>
      <c r="FB30" s="218"/>
      <c r="FC30" s="218"/>
      <c r="FD30" s="218"/>
      <c r="FE30" s="218"/>
      <c r="FF30" s="218"/>
      <c r="FG30" s="218"/>
      <c r="FH30" s="218"/>
      <c r="FI30" s="218"/>
      <c r="FJ30" s="218"/>
      <c r="FK30" s="218"/>
      <c r="FL30" s="218"/>
      <c r="FM30" s="218"/>
      <c r="FN30" s="218"/>
      <c r="FO30" s="218"/>
      <c r="FP30" s="218"/>
      <c r="FQ30" s="218"/>
      <c r="FR30" s="218"/>
      <c r="FS30" s="218"/>
      <c r="FT30" s="218"/>
      <c r="FU30" s="218"/>
      <c r="FV30" s="218"/>
      <c r="FW30" s="218"/>
      <c r="FX30" s="218"/>
      <c r="FY30" s="218"/>
      <c r="FZ30" s="218"/>
      <c r="GA30" s="218"/>
      <c r="GB30" s="218"/>
      <c r="GC30" s="218"/>
      <c r="GD30" s="218"/>
      <c r="GE30" s="218"/>
      <c r="GF30" s="218"/>
      <c r="GG30" s="218"/>
      <c r="GH30" s="218"/>
      <c r="GI30" s="218"/>
      <c r="GJ30" s="218"/>
      <c r="GK30" s="218"/>
      <c r="GL30" s="218"/>
      <c r="GM30" s="218"/>
      <c r="GN30" s="218"/>
      <c r="GO30" s="218"/>
      <c r="GP30" s="218"/>
      <c r="GQ30" s="218"/>
      <c r="GR30" s="218"/>
      <c r="GS30" s="218"/>
      <c r="GT30" s="218"/>
      <c r="GU30" s="218"/>
      <c r="GV30" s="218"/>
      <c r="GW30" s="218"/>
      <c r="GX30" s="218"/>
      <c r="GY30" s="218"/>
      <c r="GZ30" s="218"/>
      <c r="HA30" s="218"/>
      <c r="HB30" s="218"/>
      <c r="HC30" s="218"/>
      <c r="HD30" s="218"/>
      <c r="HE30" s="218"/>
      <c r="HF30" s="218"/>
      <c r="HG30" s="218"/>
      <c r="HH30" s="218"/>
      <c r="HI30" s="218"/>
      <c r="HJ30" s="218"/>
      <c r="HK30" s="218"/>
      <c r="HL30" s="218"/>
      <c r="HM30" s="218"/>
      <c r="HN30" s="218"/>
      <c r="HO30" s="218"/>
      <c r="HP30" s="218"/>
      <c r="HQ30" s="218"/>
      <c r="HR30" s="218"/>
      <c r="HS30" s="218"/>
      <c r="HT30" s="218"/>
      <c r="HU30" s="218"/>
      <c r="HV30" s="218"/>
      <c r="HW30" s="218"/>
      <c r="HX30" s="218"/>
      <c r="HY30" s="218"/>
      <c r="HZ30" s="218"/>
      <c r="IA30" s="218"/>
      <c r="IB30" s="218"/>
      <c r="IC30" s="218"/>
      <c r="ID30" s="218"/>
      <c r="IE30" s="218"/>
      <c r="IF30" s="218"/>
      <c r="IG30" s="218"/>
      <c r="IH30" s="218"/>
      <c r="II30" s="218"/>
      <c r="IJ30" s="218"/>
      <c r="IK30" s="218"/>
      <c r="IL30" s="218"/>
      <c r="IM30" s="218"/>
      <c r="IN30" s="218"/>
      <c r="IO30" s="218"/>
      <c r="IP30" s="218"/>
      <c r="IQ30" s="218"/>
      <c r="IR30" s="218"/>
      <c r="IS30" s="218"/>
      <c r="IT30" s="218"/>
      <c r="IU30" s="218"/>
      <c r="IV30" s="218"/>
      <c r="IW30" s="218"/>
      <c r="IX30" s="218"/>
      <c r="IY30" s="218"/>
      <c r="IZ30" s="218"/>
      <c r="JA30" s="218"/>
      <c r="JB30" s="218"/>
      <c r="JC30" s="218"/>
      <c r="JD30" s="218"/>
      <c r="JE30" s="218"/>
      <c r="JF30" s="218"/>
      <c r="JG30" s="218"/>
      <c r="JH30" s="218"/>
      <c r="JI30" s="218"/>
      <c r="JJ30" s="218"/>
      <c r="JK30" s="218"/>
      <c r="JL30" s="218"/>
      <c r="JM30" s="218"/>
      <c r="JN30" s="218"/>
      <c r="JO30" s="218"/>
      <c r="JP30" s="218"/>
      <c r="JQ30" s="218"/>
      <c r="JR30" s="218"/>
      <c r="JS30" s="218"/>
      <c r="JT30" s="218"/>
      <c r="JU30" s="218"/>
      <c r="JV30" s="218"/>
      <c r="JW30" s="218"/>
      <c r="JX30" s="218"/>
      <c r="JY30" s="218"/>
      <c r="JZ30" s="218"/>
      <c r="KA30" s="218"/>
      <c r="KB30" s="218"/>
      <c r="KC30" s="218"/>
      <c r="KD30" s="218"/>
      <c r="KE30" s="218"/>
      <c r="KF30" s="218"/>
      <c r="KG30" s="218"/>
      <c r="KH30" s="218"/>
      <c r="KI30" s="218"/>
      <c r="KJ30" s="218"/>
      <c r="KK30" s="218"/>
      <c r="KL30" s="218"/>
      <c r="KM30" s="218"/>
      <c r="KN30" s="218"/>
      <c r="KO30" s="218"/>
      <c r="KP30" s="218"/>
      <c r="KQ30" s="218"/>
      <c r="KR30" s="218"/>
      <c r="KS30" s="218"/>
      <c r="KT30" s="218"/>
      <c r="KU30" s="218"/>
      <c r="KV30" s="218"/>
      <c r="KW30" s="218"/>
      <c r="KX30" s="218"/>
      <c r="KY30" s="218"/>
      <c r="KZ30" s="218"/>
      <c r="LA30" s="218"/>
      <c r="LB30" s="218"/>
      <c r="LC30" s="218"/>
      <c r="LD30" s="218"/>
      <c r="LE30" s="218"/>
      <c r="LF30" s="218"/>
      <c r="LG30" s="218"/>
      <c r="LH30" s="218"/>
      <c r="LI30" s="218"/>
      <c r="LJ30" s="218"/>
      <c r="LK30" s="218"/>
      <c r="LL30" s="218"/>
      <c r="LM30" s="218"/>
      <c r="LN30" s="218"/>
      <c r="LO30" s="218"/>
      <c r="LP30" s="218"/>
      <c r="LQ30" s="218"/>
      <c r="LR30" s="218"/>
      <c r="LS30" s="218"/>
      <c r="LT30" s="218"/>
      <c r="LU30" s="218"/>
      <c r="LV30" s="218"/>
      <c r="LW30" s="218"/>
      <c r="LX30" s="218"/>
      <c r="LY30" s="218"/>
      <c r="LZ30" s="218"/>
      <c r="MA30" s="218"/>
      <c r="MB30" s="218"/>
      <c r="MC30" s="218"/>
      <c r="MD30" s="218"/>
      <c r="ME30" s="218"/>
      <c r="MF30" s="218"/>
      <c r="MG30" s="218"/>
      <c r="MH30" s="218"/>
      <c r="MI30" s="218"/>
      <c r="MJ30" s="218"/>
      <c r="MK30" s="218"/>
      <c r="ML30" s="218"/>
      <c r="MM30" s="218"/>
      <c r="MN30" s="218"/>
      <c r="MO30" s="218"/>
      <c r="MP30" s="218"/>
      <c r="MQ30" s="218"/>
      <c r="MR30" s="218"/>
      <c r="MS30" s="218"/>
      <c r="MT30" s="218"/>
      <c r="MU30" s="218"/>
      <c r="MV30" s="218"/>
      <c r="MW30" s="218"/>
      <c r="MX30" s="218"/>
      <c r="MY30" s="218"/>
      <c r="MZ30" s="218"/>
      <c r="NA30" s="218"/>
      <c r="NB30" s="218"/>
      <c r="NC30" s="218"/>
      <c r="ND30" s="218"/>
      <c r="NE30" s="218"/>
      <c r="NF30" s="218"/>
      <c r="NG30" s="218"/>
      <c r="NH30" s="218"/>
      <c r="NI30" s="218"/>
      <c r="NJ30" s="218"/>
      <c r="NK30" s="218"/>
      <c r="NL30" s="218"/>
      <c r="NM30" s="218"/>
      <c r="NN30" s="218"/>
      <c r="NO30" s="218"/>
      <c r="NP30" s="218"/>
      <c r="NQ30" s="218"/>
      <c r="NR30" s="218"/>
      <c r="NS30" s="218"/>
      <c r="NT30" s="218"/>
      <c r="NU30" s="218"/>
      <c r="NV30" s="218"/>
      <c r="NW30" s="218"/>
      <c r="NX30" s="218"/>
      <c r="NY30" s="218"/>
      <c r="NZ30" s="218"/>
      <c r="OA30" s="218"/>
      <c r="OB30" s="218"/>
      <c r="OC30" s="218"/>
      <c r="OD30" s="218"/>
      <c r="OE30" s="218"/>
      <c r="OF30" s="218"/>
      <c r="OG30" s="218"/>
      <c r="OH30" s="218"/>
      <c r="OI30" s="218"/>
      <c r="OJ30" s="218"/>
      <c r="OK30" s="218"/>
      <c r="OL30" s="218"/>
      <c r="OM30" s="218"/>
      <c r="ON30" s="218"/>
      <c r="OO30" s="218"/>
      <c r="OP30" s="218"/>
      <c r="OQ30" s="218"/>
      <c r="OR30" s="218"/>
      <c r="OS30" s="218"/>
      <c r="OT30" s="218"/>
      <c r="OU30" s="218"/>
      <c r="OV30" s="218"/>
      <c r="OW30" s="218"/>
      <c r="OX30" s="218"/>
      <c r="OY30" s="218"/>
      <c r="OZ30" s="218"/>
      <c r="PA30" s="218"/>
      <c r="PB30" s="218"/>
      <c r="PC30" s="218"/>
      <c r="PD30" s="218"/>
      <c r="PE30" s="218"/>
      <c r="PF30" s="218"/>
      <c r="PG30" s="218"/>
      <c r="PH30" s="218"/>
      <c r="PI30" s="218"/>
      <c r="PJ30" s="218"/>
      <c r="PK30" s="218"/>
      <c r="PL30" s="218"/>
      <c r="PM30" s="218"/>
      <c r="PN30" s="218"/>
      <c r="PO30" s="218"/>
      <c r="PP30" s="218"/>
      <c r="PQ30" s="218"/>
      <c r="PR30" s="218"/>
      <c r="PS30" s="218"/>
      <c r="PT30" s="218"/>
      <c r="PU30" s="218"/>
      <c r="PV30" s="218"/>
      <c r="PW30" s="218"/>
      <c r="PX30" s="218"/>
      <c r="PY30" s="218"/>
      <c r="PZ30" s="218"/>
      <c r="QA30" s="218"/>
      <c r="QB30" s="218"/>
      <c r="QC30" s="218"/>
      <c r="QD30" s="218"/>
      <c r="QE30" s="218"/>
      <c r="QF30" s="218"/>
      <c r="QG30" s="218"/>
      <c r="QH30" s="218"/>
      <c r="QI30" s="218"/>
      <c r="QJ30" s="218"/>
      <c r="QK30" s="218"/>
      <c r="QL30" s="218"/>
      <c r="QM30" s="218"/>
      <c r="QN30" s="218"/>
      <c r="QO30" s="218"/>
      <c r="QP30" s="218"/>
      <c r="QQ30" s="218"/>
      <c r="QR30" s="218"/>
      <c r="QS30" s="218"/>
      <c r="QT30" s="218"/>
      <c r="QU30" s="218"/>
      <c r="QV30" s="218"/>
      <c r="QW30" s="218"/>
      <c r="QX30" s="218"/>
      <c r="QY30" s="218"/>
      <c r="QZ30" s="218"/>
      <c r="RA30" s="218"/>
      <c r="RB30" s="218"/>
      <c r="RC30" s="218"/>
      <c r="RD30" s="218"/>
      <c r="RE30" s="218"/>
      <c r="RF30" s="218"/>
      <c r="RG30" s="218"/>
      <c r="RH30" s="218"/>
      <c r="RI30" s="218"/>
      <c r="RJ30" s="218"/>
      <c r="RK30" s="218"/>
      <c r="RL30" s="218"/>
      <c r="RM30" s="218"/>
      <c r="RN30" s="218"/>
      <c r="RO30" s="218"/>
      <c r="RP30" s="218"/>
      <c r="RQ30" s="218"/>
      <c r="RR30" s="218"/>
      <c r="RS30" s="218"/>
      <c r="RT30" s="218"/>
      <c r="RU30" s="218"/>
      <c r="RV30" s="218"/>
      <c r="RW30" s="218"/>
      <c r="RX30" s="218"/>
      <c r="RY30" s="218"/>
      <c r="RZ30" s="218"/>
      <c r="SA30" s="218"/>
      <c r="SB30" s="218"/>
      <c r="SC30" s="218"/>
      <c r="SD30" s="218"/>
      <c r="SE30" s="218"/>
      <c r="SF30" s="218"/>
      <c r="SG30" s="218"/>
      <c r="SH30" s="218"/>
      <c r="SI30" s="218"/>
      <c r="SJ30" s="218"/>
      <c r="SK30" s="218"/>
      <c r="SL30" s="218"/>
      <c r="SM30" s="218"/>
      <c r="SN30" s="218"/>
      <c r="SO30" s="218"/>
      <c r="SP30" s="218"/>
      <c r="SQ30" s="218"/>
      <c r="SR30" s="218"/>
      <c r="SS30" s="218"/>
      <c r="ST30" s="218"/>
      <c r="SU30" s="218"/>
      <c r="SV30" s="218"/>
      <c r="SW30" s="218"/>
      <c r="SX30" s="218"/>
      <c r="SY30" s="218"/>
      <c r="SZ30" s="218"/>
      <c r="TA30" s="218"/>
      <c r="TB30" s="218"/>
      <c r="TC30" s="218"/>
      <c r="TD30" s="218"/>
      <c r="TE30" s="218"/>
      <c r="TF30" s="218"/>
      <c r="TG30" s="218"/>
      <c r="TH30" s="218"/>
      <c r="TI30" s="218"/>
      <c r="TJ30" s="218"/>
      <c r="TK30" s="218"/>
      <c r="TL30" s="218"/>
      <c r="TM30" s="218"/>
      <c r="TN30" s="218"/>
      <c r="TO30" s="218"/>
      <c r="TP30" s="218"/>
      <c r="TQ30" s="218"/>
      <c r="TR30" s="218"/>
      <c r="TS30" s="218"/>
      <c r="TT30" s="218"/>
      <c r="TU30" s="218"/>
      <c r="TV30" s="218"/>
      <c r="TW30" s="218"/>
      <c r="TX30" s="218"/>
      <c r="TY30" s="218"/>
      <c r="TZ30" s="218"/>
      <c r="UA30" s="218"/>
      <c r="UB30" s="218"/>
      <c r="UC30" s="218"/>
      <c r="UD30" s="218"/>
      <c r="UE30" s="218"/>
      <c r="UF30" s="218"/>
      <c r="UG30" s="218"/>
      <c r="UH30" s="218"/>
      <c r="UI30" s="218"/>
      <c r="UJ30" s="218"/>
      <c r="UK30" s="218"/>
      <c r="UL30" s="218"/>
      <c r="UM30" s="218"/>
      <c r="UN30" s="218"/>
      <c r="UO30" s="218"/>
      <c r="UP30" s="218"/>
      <c r="UQ30" s="218"/>
      <c r="UR30" s="218"/>
      <c r="US30" s="218"/>
      <c r="UT30" s="218"/>
      <c r="UU30" s="218"/>
      <c r="UV30" s="218"/>
      <c r="UW30" s="218"/>
      <c r="UX30" s="218"/>
      <c r="UY30" s="218"/>
      <c r="UZ30" s="218"/>
      <c r="VA30" s="218"/>
      <c r="VB30" s="218"/>
      <c r="VC30" s="218"/>
      <c r="VD30" s="218"/>
      <c r="VE30" s="218"/>
      <c r="VF30" s="218"/>
      <c r="VG30" s="218"/>
      <c r="VH30" s="218"/>
      <c r="VI30" s="218"/>
      <c r="VJ30" s="218"/>
      <c r="VK30" s="218"/>
      <c r="VL30" s="218"/>
      <c r="VM30" s="218"/>
      <c r="VN30" s="218"/>
      <c r="VO30" s="218"/>
      <c r="VP30" s="218"/>
      <c r="VQ30" s="218"/>
      <c r="VR30" s="218"/>
      <c r="VS30" s="218"/>
      <c r="VT30" s="218"/>
      <c r="VU30" s="218"/>
      <c r="VV30" s="218"/>
      <c r="VW30" s="218"/>
      <c r="VX30" s="218"/>
      <c r="VY30" s="218"/>
      <c r="VZ30" s="218"/>
      <c r="WA30" s="218"/>
      <c r="WB30" s="218"/>
      <c r="WC30" s="218"/>
      <c r="WD30" s="218"/>
      <c r="WE30" s="218"/>
      <c r="WF30" s="218"/>
      <c r="WG30" s="218"/>
      <c r="WH30" s="218"/>
      <c r="WI30" s="218"/>
      <c r="WJ30" s="218"/>
      <c r="WK30" s="218"/>
      <c r="WL30" s="218"/>
      <c r="WM30" s="218"/>
      <c r="WN30" s="218"/>
      <c r="WO30" s="218"/>
      <c r="WP30" s="218"/>
      <c r="WQ30" s="218"/>
      <c r="WR30" s="218"/>
      <c r="WS30" s="218"/>
      <c r="WT30" s="218"/>
      <c r="WU30" s="218"/>
      <c r="WV30" s="218"/>
      <c r="WW30" s="218"/>
      <c r="WX30" s="218"/>
      <c r="WY30" s="218"/>
      <c r="WZ30" s="218"/>
      <c r="XA30" s="218"/>
      <c r="XB30" s="218"/>
      <c r="XC30" s="218"/>
      <c r="XD30" s="218"/>
      <c r="XE30" s="218"/>
      <c r="XF30" s="218"/>
      <c r="XG30" s="218"/>
      <c r="XH30" s="218"/>
      <c r="XI30" s="218"/>
      <c r="XJ30" s="218"/>
      <c r="XK30" s="218"/>
      <c r="XL30" s="218"/>
      <c r="XM30" s="218"/>
      <c r="XN30" s="218"/>
      <c r="XO30" s="218"/>
      <c r="XP30" s="218"/>
      <c r="XQ30" s="218"/>
      <c r="XR30" s="218"/>
      <c r="XS30" s="218"/>
      <c r="XT30" s="218"/>
      <c r="XU30" s="218"/>
      <c r="XV30" s="218"/>
      <c r="XW30" s="218"/>
      <c r="XX30" s="218"/>
      <c r="XY30" s="218"/>
      <c r="XZ30" s="218"/>
      <c r="YA30" s="218"/>
      <c r="YB30" s="218"/>
      <c r="YC30" s="218"/>
      <c r="YD30" s="218"/>
      <c r="YE30" s="218"/>
      <c r="YF30" s="218"/>
      <c r="YG30" s="218"/>
      <c r="YH30" s="218"/>
      <c r="YI30" s="218"/>
      <c r="YJ30" s="218"/>
      <c r="YK30" s="218"/>
      <c r="YL30" s="218"/>
      <c r="YM30" s="218"/>
      <c r="YN30" s="218"/>
      <c r="YO30" s="218"/>
      <c r="YP30" s="218"/>
      <c r="YQ30" s="218"/>
      <c r="YR30" s="218"/>
      <c r="YS30" s="218"/>
      <c r="YT30" s="218"/>
      <c r="YU30" s="218"/>
      <c r="YV30" s="218"/>
      <c r="YW30" s="218"/>
      <c r="YX30" s="218"/>
      <c r="YY30" s="218"/>
      <c r="YZ30" s="218"/>
      <c r="ZA30" s="218"/>
      <c r="ZB30" s="218"/>
      <c r="ZC30" s="218"/>
      <c r="ZD30" s="218"/>
      <c r="ZE30" s="218"/>
      <c r="ZF30" s="218"/>
      <c r="ZG30" s="218"/>
      <c r="ZH30" s="218"/>
      <c r="ZI30" s="218"/>
      <c r="ZJ30" s="218"/>
      <c r="ZK30" s="218"/>
      <c r="ZL30" s="218"/>
      <c r="ZM30" s="218"/>
      <c r="ZN30" s="218"/>
      <c r="ZO30" s="218"/>
      <c r="ZP30" s="218"/>
      <c r="ZQ30" s="218"/>
      <c r="ZR30" s="218"/>
      <c r="ZS30" s="218"/>
      <c r="ZT30" s="218"/>
      <c r="ZU30" s="218"/>
      <c r="ZV30" s="218"/>
      <c r="ZW30" s="218"/>
      <c r="ZX30" s="218"/>
      <c r="ZY30" s="218"/>
      <c r="ZZ30" s="218"/>
      <c r="AAA30" s="218"/>
      <c r="AAB30" s="218"/>
      <c r="AAC30" s="218"/>
      <c r="AAD30" s="218"/>
      <c r="AAE30" s="218"/>
      <c r="AAF30" s="218"/>
      <c r="AAG30" s="218"/>
      <c r="AAH30" s="218"/>
      <c r="AAI30" s="218"/>
      <c r="AAJ30" s="218"/>
      <c r="AAK30" s="218"/>
      <c r="AAL30" s="218"/>
      <c r="AAM30" s="218"/>
      <c r="AAN30" s="218"/>
      <c r="AAO30" s="218"/>
      <c r="AAP30" s="218"/>
      <c r="AAQ30" s="218"/>
      <c r="AAR30" s="218"/>
      <c r="AAS30" s="218"/>
      <c r="AAT30" s="218"/>
      <c r="AAU30" s="218"/>
      <c r="AAV30" s="218"/>
      <c r="AAW30" s="218"/>
      <c r="AAX30" s="218"/>
      <c r="AAY30" s="218"/>
      <c r="AAZ30" s="218"/>
      <c r="ABA30" s="218"/>
      <c r="ABB30" s="218"/>
      <c r="ABC30" s="218"/>
      <c r="ABD30" s="218"/>
      <c r="ABE30" s="218"/>
      <c r="ABF30" s="218"/>
      <c r="ABG30" s="218"/>
      <c r="ABH30" s="218"/>
      <c r="ABI30" s="218"/>
      <c r="ABJ30" s="218"/>
      <c r="ABK30" s="218"/>
      <c r="ABL30" s="218"/>
      <c r="ABM30" s="218"/>
      <c r="ABN30" s="218"/>
      <c r="ABO30" s="218"/>
      <c r="ABP30" s="218"/>
      <c r="ABQ30" s="218"/>
      <c r="ABR30" s="218"/>
      <c r="ABS30" s="218"/>
      <c r="ABT30" s="218"/>
      <c r="ABU30" s="218"/>
      <c r="ABV30" s="218"/>
      <c r="ABW30" s="218"/>
      <c r="ABX30" s="218"/>
      <c r="ABY30" s="218"/>
      <c r="ABZ30" s="218"/>
      <c r="ACA30" s="218"/>
      <c r="ACB30" s="218"/>
      <c r="ACC30" s="218"/>
      <c r="ACD30" s="218"/>
      <c r="ACE30" s="218"/>
      <c r="ACF30" s="218"/>
      <c r="ACG30" s="218"/>
      <c r="ACH30" s="218"/>
      <c r="ACI30" s="218"/>
      <c r="ACJ30" s="218"/>
      <c r="ACK30" s="218"/>
      <c r="ACL30" s="218"/>
      <c r="ACM30" s="218"/>
      <c r="ACN30" s="218"/>
      <c r="ACO30" s="218"/>
      <c r="ACP30" s="218"/>
      <c r="ACQ30" s="218"/>
      <c r="ACR30" s="218"/>
      <c r="ACS30" s="218"/>
      <c r="ACT30" s="218"/>
      <c r="ACU30" s="218"/>
      <c r="ACV30" s="218"/>
      <c r="ACW30" s="218"/>
      <c r="ACX30" s="218"/>
      <c r="ACY30" s="218"/>
      <c r="ACZ30" s="218"/>
      <c r="ADA30" s="218"/>
      <c r="ADB30" s="218"/>
      <c r="ADC30" s="218"/>
      <c r="ADD30" s="218"/>
      <c r="ADE30" s="218"/>
      <c r="ADF30" s="218"/>
      <c r="ADG30" s="218"/>
      <c r="ADH30" s="218"/>
      <c r="ADI30" s="218"/>
      <c r="ADJ30" s="218"/>
      <c r="ADK30" s="218"/>
      <c r="ADL30" s="218"/>
      <c r="ADM30" s="218"/>
      <c r="ADN30" s="218"/>
      <c r="ADO30" s="218"/>
      <c r="ADP30" s="218"/>
      <c r="ADQ30" s="218"/>
      <c r="ADR30" s="218"/>
      <c r="ADS30" s="218"/>
      <c r="ADT30" s="218"/>
      <c r="ADU30" s="218"/>
      <c r="ADV30" s="218"/>
      <c r="ADW30" s="218"/>
      <c r="ADX30" s="218"/>
      <c r="ADY30" s="218"/>
      <c r="ADZ30" s="218"/>
      <c r="AEA30" s="218"/>
      <c r="AEB30" s="218"/>
      <c r="AEC30" s="218"/>
      <c r="AED30" s="218"/>
      <c r="AEE30" s="218"/>
      <c r="AEF30" s="218"/>
      <c r="AEG30" s="218"/>
      <c r="AEH30" s="218"/>
      <c r="AEI30" s="218"/>
      <c r="AEJ30" s="218"/>
      <c r="AEK30" s="218"/>
      <c r="AEL30" s="218"/>
      <c r="AEM30" s="218"/>
      <c r="AEN30" s="218"/>
      <c r="AEO30" s="218"/>
      <c r="AEP30" s="218"/>
      <c r="AEQ30" s="218"/>
      <c r="AER30" s="218"/>
      <c r="AES30" s="218"/>
      <c r="AET30" s="218"/>
      <c r="AEU30" s="218"/>
      <c r="AEV30" s="218"/>
      <c r="AEW30" s="218"/>
      <c r="AEX30" s="218"/>
      <c r="AEY30" s="218"/>
      <c r="AEZ30" s="218"/>
      <c r="AFA30" s="218"/>
      <c r="AFB30" s="218"/>
      <c r="AFC30" s="218"/>
      <c r="AFD30" s="218"/>
      <c r="AFE30" s="218"/>
      <c r="AFF30" s="218"/>
      <c r="AFG30" s="218"/>
      <c r="AFH30" s="218"/>
      <c r="AFI30" s="218"/>
      <c r="AFJ30" s="218"/>
      <c r="AFK30" s="218"/>
      <c r="AFL30" s="218"/>
      <c r="AFM30" s="218"/>
      <c r="AFN30" s="218"/>
      <c r="AFO30" s="218"/>
      <c r="AFP30" s="218"/>
      <c r="AFQ30" s="218"/>
      <c r="AFR30" s="218"/>
      <c r="AFS30" s="218"/>
      <c r="AFT30" s="218"/>
      <c r="AFU30" s="218"/>
      <c r="AFV30" s="218"/>
      <c r="AFW30" s="218"/>
      <c r="AFX30" s="218"/>
      <c r="AFY30" s="218"/>
      <c r="AFZ30" s="218"/>
      <c r="AGA30" s="218"/>
      <c r="AGB30" s="218"/>
      <c r="AGC30" s="218"/>
      <c r="AGD30" s="218"/>
      <c r="AGE30" s="218"/>
      <c r="AGF30" s="218"/>
      <c r="AGG30" s="218"/>
      <c r="AGH30" s="218"/>
      <c r="AGI30" s="218"/>
      <c r="AGJ30" s="218"/>
      <c r="AGK30" s="218"/>
      <c r="AGL30" s="218"/>
      <c r="AGM30" s="218"/>
      <c r="AGN30" s="218"/>
      <c r="AGO30" s="218"/>
      <c r="AGP30" s="218"/>
      <c r="AGQ30" s="218"/>
      <c r="AGR30" s="218"/>
      <c r="AGS30" s="218"/>
      <c r="AGT30" s="218"/>
      <c r="AGU30" s="218"/>
      <c r="AGV30" s="218"/>
      <c r="AGW30" s="218"/>
      <c r="AGX30" s="218"/>
      <c r="AGY30" s="218"/>
      <c r="AGZ30" s="218"/>
      <c r="AHA30" s="218"/>
      <c r="AHB30" s="218"/>
      <c r="AHC30" s="218"/>
      <c r="AHD30" s="218"/>
      <c r="AHE30" s="218"/>
      <c r="AHF30" s="218"/>
      <c r="AHG30" s="218"/>
      <c r="AHH30" s="218"/>
      <c r="AHI30" s="218"/>
      <c r="AHJ30" s="218"/>
      <c r="AHK30" s="218"/>
      <c r="AHL30" s="218"/>
      <c r="AHM30" s="218"/>
      <c r="AHN30" s="218"/>
      <c r="AHO30" s="218"/>
      <c r="AHP30" s="218"/>
      <c r="AHQ30" s="218"/>
      <c r="AHR30" s="218"/>
      <c r="AHS30" s="218"/>
      <c r="AHT30" s="218"/>
      <c r="AHU30" s="218"/>
      <c r="AHV30" s="218"/>
      <c r="AHW30" s="218"/>
      <c r="AHX30" s="218"/>
      <c r="AHY30" s="218"/>
      <c r="AHZ30" s="218"/>
      <c r="AIA30" s="218"/>
      <c r="AIB30" s="218"/>
      <c r="AIC30" s="218"/>
      <c r="AID30" s="218"/>
      <c r="AIE30" s="218"/>
      <c r="AIF30" s="218"/>
      <c r="AIG30" s="218"/>
      <c r="AIH30" s="218"/>
      <c r="AII30" s="218"/>
      <c r="AIJ30" s="218"/>
      <c r="AIK30" s="218"/>
      <c r="AIL30" s="218"/>
      <c r="AIM30" s="218"/>
      <c r="AIN30" s="218"/>
      <c r="AIO30" s="218"/>
      <c r="AIP30" s="218"/>
      <c r="AIQ30" s="218"/>
      <c r="AIR30" s="218"/>
      <c r="AIS30" s="218"/>
      <c r="AIT30" s="218"/>
      <c r="AIU30" s="218"/>
      <c r="AIV30" s="218"/>
      <c r="AIW30" s="218"/>
      <c r="AIX30" s="218"/>
      <c r="AIY30" s="218"/>
      <c r="AIZ30" s="218"/>
      <c r="AJA30" s="218"/>
      <c r="AJB30" s="218"/>
      <c r="AJC30" s="218"/>
      <c r="AJD30" s="218"/>
      <c r="AJE30" s="218"/>
      <c r="AJF30" s="218"/>
      <c r="AJG30" s="218"/>
      <c r="AJH30" s="218"/>
      <c r="AJI30" s="218"/>
      <c r="AJJ30" s="218"/>
      <c r="AJK30" s="218"/>
      <c r="AJL30" s="218"/>
      <c r="AJM30" s="218"/>
      <c r="AJN30" s="218"/>
      <c r="AJO30" s="218"/>
      <c r="AJP30" s="218"/>
      <c r="AJQ30" s="218"/>
      <c r="AJR30" s="218"/>
      <c r="AJS30" s="218"/>
      <c r="AJT30" s="218"/>
      <c r="AJU30" s="218"/>
      <c r="AJV30" s="218"/>
      <c r="AJW30" s="218"/>
      <c r="AJX30" s="218"/>
      <c r="AJY30" s="218"/>
      <c r="AJZ30" s="218"/>
      <c r="AKA30" s="218"/>
      <c r="AKB30" s="218"/>
      <c r="AKC30" s="218"/>
      <c r="AKD30" s="218"/>
      <c r="AKE30" s="218"/>
      <c r="AKF30" s="218"/>
      <c r="AKG30" s="218"/>
      <c r="AKH30" s="218"/>
      <c r="AKI30" s="218"/>
      <c r="AKJ30" s="218"/>
      <c r="AKK30" s="218"/>
      <c r="AKL30" s="218"/>
      <c r="AKM30" s="218"/>
      <c r="AKN30" s="218"/>
      <c r="AKO30" s="218"/>
      <c r="AKP30" s="218"/>
      <c r="AKQ30" s="218"/>
      <c r="AKR30" s="218"/>
      <c r="AKS30" s="218"/>
      <c r="AKT30" s="218"/>
      <c r="AKU30" s="218"/>
      <c r="AKV30" s="218"/>
      <c r="AKW30" s="218"/>
      <c r="AKX30" s="218"/>
      <c r="AKY30" s="218"/>
      <c r="AKZ30" s="218"/>
      <c r="ALA30" s="218"/>
      <c r="ALB30" s="218"/>
      <c r="ALC30" s="218"/>
      <c r="ALD30" s="218"/>
      <c r="ALE30" s="218"/>
      <c r="ALF30" s="218"/>
      <c r="ALG30" s="218"/>
      <c r="ALH30" s="218"/>
      <c r="ALI30" s="218"/>
      <c r="ALJ30" s="218"/>
      <c r="ALK30" s="218"/>
      <c r="ALL30" s="218"/>
      <c r="ALM30" s="218"/>
      <c r="ALN30" s="218"/>
      <c r="ALO30" s="218"/>
      <c r="ALP30" s="218"/>
      <c r="ALQ30" s="218"/>
      <c r="ALR30" s="218"/>
      <c r="ALS30" s="218"/>
      <c r="ALT30" s="218"/>
      <c r="ALU30" s="218"/>
      <c r="ALV30" s="218"/>
      <c r="ALW30" s="218"/>
      <c r="ALX30" s="218"/>
      <c r="ALY30" s="218"/>
      <c r="ALZ30" s="218"/>
      <c r="AMA30" s="218"/>
      <c r="AMB30" s="218"/>
      <c r="AMC30" s="218"/>
      <c r="AMD30" s="218"/>
      <c r="AME30" s="218"/>
      <c r="AMF30" s="218"/>
      <c r="AMG30" s="218"/>
      <c r="AMH30" s="218"/>
      <c r="AMI30" s="218"/>
      <c r="AMJ30" s="218"/>
      <c r="AMK30" s="218"/>
      <c r="AML30" s="218"/>
      <c r="AMM30" s="218"/>
      <c r="AMN30" s="218"/>
      <c r="AMO30" s="218"/>
      <c r="AMP30" s="218"/>
      <c r="AMQ30" s="218"/>
      <c r="AMR30" s="218"/>
      <c r="AMS30" s="218"/>
      <c r="AMT30" s="218"/>
      <c r="AMU30" s="218"/>
      <c r="AMV30" s="218"/>
      <c r="AMW30" s="218"/>
      <c r="AMX30" s="218"/>
      <c r="AMY30" s="218"/>
      <c r="AMZ30" s="218"/>
      <c r="ANA30" s="218"/>
      <c r="ANB30" s="218"/>
      <c r="ANC30" s="218"/>
      <c r="AND30" s="218"/>
      <c r="ANE30" s="218"/>
      <c r="ANF30" s="218"/>
      <c r="ANG30" s="218"/>
      <c r="ANH30" s="218"/>
      <c r="ANI30" s="218"/>
      <c r="ANJ30" s="218"/>
      <c r="ANK30" s="218"/>
      <c r="ANL30" s="218"/>
      <c r="ANM30" s="218"/>
      <c r="ANN30" s="218"/>
      <c r="ANO30" s="218"/>
      <c r="ANP30" s="218"/>
      <c r="ANQ30" s="218"/>
      <c r="ANR30" s="218"/>
      <c r="ANS30" s="218"/>
      <c r="ANT30" s="218"/>
      <c r="ANU30" s="218"/>
      <c r="ANV30" s="218"/>
      <c r="ANW30" s="218"/>
      <c r="ANX30" s="218"/>
      <c r="ANY30" s="218"/>
      <c r="ANZ30" s="218"/>
      <c r="AOA30" s="218"/>
      <c r="AOB30" s="218"/>
      <c r="AOC30" s="218"/>
      <c r="AOD30" s="218"/>
      <c r="AOE30" s="218"/>
      <c r="AOF30" s="218"/>
      <c r="AOG30" s="218"/>
      <c r="AOH30" s="218"/>
      <c r="AOI30" s="218"/>
      <c r="AOJ30" s="218"/>
      <c r="AOK30" s="218"/>
      <c r="AOL30" s="218"/>
      <c r="AOM30" s="218"/>
      <c r="AON30" s="218"/>
      <c r="AOO30" s="218"/>
      <c r="AOP30" s="218"/>
      <c r="AOQ30" s="218"/>
      <c r="AOR30" s="218"/>
      <c r="AOS30" s="218"/>
      <c r="AOT30" s="218"/>
      <c r="AOU30" s="218"/>
      <c r="AOV30" s="218"/>
      <c r="AOW30" s="218"/>
      <c r="AOX30" s="218"/>
      <c r="AOY30" s="218"/>
      <c r="AOZ30" s="218"/>
      <c r="APA30" s="218"/>
      <c r="APB30" s="218"/>
      <c r="APC30" s="218"/>
      <c r="APD30" s="218"/>
      <c r="APE30" s="218"/>
      <c r="APF30" s="218"/>
      <c r="APG30" s="218"/>
      <c r="APH30" s="218"/>
      <c r="API30" s="218"/>
      <c r="APJ30" s="218"/>
      <c r="APK30" s="218"/>
      <c r="APL30" s="218"/>
      <c r="APM30" s="218"/>
      <c r="APN30" s="218"/>
      <c r="APO30" s="218"/>
      <c r="APP30" s="218"/>
      <c r="APQ30" s="218"/>
      <c r="APR30" s="218"/>
      <c r="APS30" s="218"/>
      <c r="APT30" s="218"/>
      <c r="APU30" s="218"/>
      <c r="APV30" s="218"/>
      <c r="APW30" s="218"/>
      <c r="APX30" s="218"/>
      <c r="APY30" s="218"/>
      <c r="APZ30" s="218"/>
      <c r="AQA30" s="218"/>
      <c r="AQB30" s="218"/>
      <c r="AQC30" s="218"/>
      <c r="AQD30" s="218"/>
      <c r="AQE30" s="218"/>
      <c r="AQF30" s="218"/>
      <c r="AQG30" s="218"/>
      <c r="AQH30" s="218"/>
      <c r="AQI30" s="218"/>
      <c r="AQJ30" s="218"/>
      <c r="AQK30" s="218"/>
      <c r="AQL30" s="218"/>
      <c r="AQM30" s="218"/>
      <c r="AQN30" s="218"/>
      <c r="AQO30" s="218"/>
      <c r="AQP30" s="218"/>
      <c r="AQQ30" s="218"/>
      <c r="AQR30" s="218"/>
      <c r="AQS30" s="218"/>
      <c r="AQT30" s="218"/>
      <c r="AQU30" s="218"/>
      <c r="AQV30" s="218"/>
      <c r="AQW30" s="218"/>
      <c r="AQX30" s="218"/>
      <c r="AQY30" s="218"/>
      <c r="AQZ30" s="218"/>
      <c r="ARA30" s="218"/>
      <c r="ARB30" s="218"/>
      <c r="ARC30" s="218"/>
      <c r="ARD30" s="218"/>
      <c r="ARE30" s="218"/>
      <c r="ARF30" s="218"/>
      <c r="ARG30" s="218"/>
      <c r="ARH30" s="218"/>
      <c r="ARI30" s="218"/>
      <c r="ARJ30" s="218"/>
      <c r="ARK30" s="218"/>
      <c r="ARL30" s="218"/>
      <c r="ARM30" s="218"/>
      <c r="ARN30" s="218"/>
      <c r="ARO30" s="218"/>
      <c r="ARP30" s="218"/>
      <c r="ARQ30" s="218"/>
      <c r="ARR30" s="218"/>
      <c r="ARS30" s="218"/>
      <c r="ART30" s="218"/>
      <c r="ARU30" s="218"/>
      <c r="ARV30" s="218"/>
      <c r="ARW30" s="218"/>
      <c r="ARX30" s="218"/>
      <c r="ARY30" s="218"/>
      <c r="ARZ30" s="218"/>
      <c r="ASA30" s="218"/>
      <c r="ASB30" s="218"/>
      <c r="ASC30" s="218"/>
      <c r="ASD30" s="218"/>
      <c r="ASE30" s="218"/>
      <c r="ASF30" s="218"/>
      <c r="ASG30" s="218"/>
      <c r="ASH30" s="218"/>
      <c r="ASI30" s="218"/>
      <c r="ASJ30" s="218"/>
      <c r="ASK30" s="218"/>
      <c r="ASL30" s="218"/>
      <c r="ASM30" s="218"/>
      <c r="ASN30" s="218"/>
      <c r="ASO30" s="218"/>
      <c r="ASP30" s="218"/>
      <c r="ASQ30" s="218"/>
      <c r="ASR30" s="218"/>
      <c r="ASS30" s="218"/>
      <c r="AST30" s="218"/>
      <c r="ASU30" s="218"/>
      <c r="ASV30" s="218"/>
      <c r="ASW30" s="218"/>
      <c r="ASX30" s="218"/>
      <c r="ASY30" s="218"/>
      <c r="ASZ30" s="218"/>
      <c r="ATA30" s="218"/>
      <c r="ATB30" s="218"/>
      <c r="ATC30" s="218"/>
      <c r="ATD30" s="218"/>
      <c r="ATE30" s="218"/>
      <c r="ATF30" s="218"/>
      <c r="ATG30" s="218"/>
      <c r="ATH30" s="218"/>
      <c r="ATI30" s="218"/>
      <c r="ATJ30" s="218"/>
      <c r="ATK30" s="218"/>
      <c r="ATL30" s="218"/>
      <c r="ATM30" s="218"/>
      <c r="ATN30" s="218"/>
      <c r="ATO30" s="218"/>
      <c r="ATP30" s="218"/>
      <c r="ATQ30" s="218"/>
      <c r="ATR30" s="218"/>
      <c r="ATS30" s="218"/>
      <c r="ATT30" s="218"/>
      <c r="ATU30" s="218"/>
      <c r="ATV30" s="218"/>
      <c r="ATW30" s="218"/>
      <c r="ATX30" s="218"/>
      <c r="ATY30" s="218"/>
      <c r="ATZ30" s="218"/>
      <c r="AUA30" s="218"/>
      <c r="AUB30" s="218"/>
      <c r="AUC30" s="218"/>
      <c r="AUD30" s="218"/>
      <c r="AUE30" s="218"/>
      <c r="AUF30" s="218"/>
      <c r="AUG30" s="218"/>
      <c r="AUH30" s="218"/>
      <c r="AUI30" s="218"/>
      <c r="AUJ30" s="218"/>
      <c r="AUK30" s="218"/>
      <c r="AUL30" s="218"/>
      <c r="AUM30" s="218"/>
      <c r="AUN30" s="218"/>
      <c r="AUO30" s="218"/>
      <c r="AUP30" s="218"/>
      <c r="AUQ30" s="218"/>
      <c r="AUR30" s="218"/>
      <c r="AUS30" s="218"/>
      <c r="AUT30" s="218"/>
      <c r="AUU30" s="218"/>
      <c r="AUV30" s="218"/>
      <c r="AUW30" s="218"/>
      <c r="AUX30" s="218"/>
      <c r="AUY30" s="218"/>
      <c r="AUZ30" s="218"/>
      <c r="AVA30" s="218"/>
      <c r="AVB30" s="218"/>
      <c r="AVC30" s="218"/>
      <c r="AVD30" s="218"/>
      <c r="AVE30" s="218"/>
      <c r="AVF30" s="218"/>
      <c r="AVG30" s="218"/>
      <c r="AVH30" s="218"/>
      <c r="AVI30" s="218"/>
      <c r="AVJ30" s="218"/>
      <c r="AVK30" s="218"/>
      <c r="AVL30" s="218"/>
      <c r="AVM30" s="218"/>
      <c r="AVN30" s="218"/>
      <c r="AVO30" s="218"/>
      <c r="AVP30" s="218"/>
      <c r="AVQ30" s="218"/>
      <c r="AVR30" s="218"/>
      <c r="AVS30" s="218"/>
      <c r="AVT30" s="218"/>
      <c r="AVU30" s="218"/>
      <c r="AVV30" s="218"/>
      <c r="AVW30" s="218"/>
      <c r="AVX30" s="218"/>
      <c r="AVY30" s="218"/>
      <c r="AVZ30" s="218"/>
      <c r="AWA30" s="218"/>
      <c r="AWB30" s="218"/>
      <c r="AWC30" s="218"/>
      <c r="AWD30" s="218"/>
      <c r="AWE30" s="218"/>
      <c r="AWF30" s="218"/>
      <c r="AWG30" s="218"/>
      <c r="AWH30" s="218"/>
      <c r="AWI30" s="218"/>
      <c r="AWJ30" s="218"/>
      <c r="AWK30" s="218"/>
      <c r="AWL30" s="218"/>
      <c r="AWM30" s="218"/>
      <c r="AWN30" s="218"/>
      <c r="AWO30" s="218"/>
      <c r="AWP30" s="218"/>
      <c r="AWQ30" s="218"/>
      <c r="AWR30" s="218"/>
      <c r="AWS30" s="218"/>
      <c r="AWT30" s="218"/>
      <c r="AWU30" s="218"/>
      <c r="AWV30" s="218"/>
      <c r="AWW30" s="218"/>
      <c r="AWX30" s="218"/>
      <c r="AWY30" s="218"/>
      <c r="AWZ30" s="218"/>
      <c r="AXA30" s="218"/>
      <c r="AXB30" s="218"/>
      <c r="AXC30" s="218"/>
      <c r="AXD30" s="218"/>
      <c r="AXE30" s="218"/>
      <c r="AXF30" s="218"/>
      <c r="AXG30" s="218"/>
      <c r="AXH30" s="218"/>
      <c r="AXI30" s="218"/>
      <c r="AXJ30" s="218"/>
      <c r="AXK30" s="218"/>
      <c r="AXL30" s="218"/>
      <c r="AXM30" s="218"/>
      <c r="AXN30" s="218"/>
      <c r="AXO30" s="218"/>
      <c r="AXP30" s="218"/>
      <c r="AXQ30" s="218"/>
      <c r="AXR30" s="218"/>
      <c r="AXS30" s="218"/>
      <c r="AXT30" s="218"/>
      <c r="AXU30" s="218"/>
      <c r="AXV30" s="218"/>
      <c r="AXW30" s="218"/>
      <c r="AXX30" s="218"/>
      <c r="AXY30" s="218"/>
      <c r="AXZ30" s="218"/>
      <c r="AYA30" s="218"/>
      <c r="AYB30" s="218"/>
      <c r="AYC30" s="218"/>
      <c r="AYD30" s="218"/>
      <c r="AYE30" s="218"/>
      <c r="AYF30" s="218"/>
      <c r="AYG30" s="218"/>
      <c r="AYH30" s="218"/>
      <c r="AYI30" s="218"/>
      <c r="AYJ30" s="218"/>
      <c r="AYK30" s="218"/>
      <c r="AYL30" s="218"/>
      <c r="AYM30" s="218"/>
      <c r="AYN30" s="218"/>
      <c r="AYO30" s="218"/>
      <c r="AYP30" s="218"/>
      <c r="AYQ30" s="218"/>
      <c r="AYR30" s="218"/>
      <c r="AYS30" s="218"/>
      <c r="AYT30" s="218"/>
      <c r="AYU30" s="218"/>
      <c r="AYV30" s="218"/>
      <c r="AYW30" s="218"/>
      <c r="AYX30" s="218"/>
      <c r="AYY30" s="218"/>
      <c r="AYZ30" s="218"/>
      <c r="AZA30" s="218"/>
      <c r="AZB30" s="218"/>
      <c r="AZC30" s="218"/>
      <c r="AZD30" s="218"/>
      <c r="AZE30" s="218"/>
      <c r="AZF30" s="218"/>
      <c r="AZG30" s="218"/>
      <c r="AZH30" s="218"/>
      <c r="AZI30" s="218"/>
      <c r="AZJ30" s="218"/>
      <c r="AZK30" s="218"/>
      <c r="AZL30" s="218"/>
      <c r="AZM30" s="218"/>
      <c r="AZN30" s="218"/>
      <c r="AZO30" s="218"/>
      <c r="AZP30" s="218"/>
      <c r="AZQ30" s="218"/>
      <c r="AZR30" s="218"/>
      <c r="AZS30" s="218"/>
      <c r="AZT30" s="218"/>
      <c r="AZU30" s="218"/>
      <c r="AZV30" s="218"/>
      <c r="AZW30" s="218"/>
      <c r="AZX30" s="218"/>
      <c r="AZY30" s="218"/>
      <c r="AZZ30" s="218"/>
      <c r="BAA30" s="218"/>
      <c r="BAB30" s="218"/>
      <c r="BAC30" s="218"/>
      <c r="BAD30" s="218"/>
      <c r="BAE30" s="218"/>
      <c r="BAF30" s="218"/>
      <c r="BAG30" s="218"/>
      <c r="BAH30" s="218"/>
      <c r="BAI30" s="218"/>
      <c r="BAJ30" s="218"/>
      <c r="BAK30" s="218"/>
      <c r="BAL30" s="218"/>
      <c r="BAM30" s="218"/>
      <c r="BAN30" s="218"/>
      <c r="BAO30" s="218"/>
      <c r="BAP30" s="218"/>
      <c r="BAQ30" s="218"/>
      <c r="BAR30" s="218"/>
      <c r="BAS30" s="218"/>
      <c r="BAT30" s="218"/>
      <c r="BAU30" s="218"/>
      <c r="BAV30" s="218"/>
      <c r="BAW30" s="218"/>
      <c r="BAX30" s="218"/>
      <c r="BAY30" s="218"/>
      <c r="BAZ30" s="218"/>
      <c r="BBA30" s="218"/>
      <c r="BBB30" s="218"/>
      <c r="BBC30" s="218"/>
      <c r="BBD30" s="218"/>
      <c r="BBE30" s="218"/>
      <c r="BBF30" s="218"/>
      <c r="BBG30" s="218"/>
      <c r="BBH30" s="218"/>
      <c r="BBI30" s="218"/>
      <c r="BBJ30" s="218"/>
      <c r="BBK30" s="218"/>
      <c r="BBL30" s="218"/>
      <c r="BBM30" s="218"/>
      <c r="BBN30" s="218"/>
      <c r="BBO30" s="218"/>
      <c r="BBP30" s="218"/>
      <c r="BBQ30" s="218"/>
      <c r="BBR30" s="218"/>
      <c r="BBS30" s="218"/>
      <c r="BBT30" s="218"/>
      <c r="BBU30" s="218"/>
      <c r="BBV30" s="218"/>
      <c r="BBW30" s="218"/>
      <c r="BBX30" s="218"/>
      <c r="BBY30" s="218"/>
      <c r="BBZ30" s="218"/>
      <c r="BCA30" s="218"/>
      <c r="BCB30" s="218"/>
      <c r="BCC30" s="218"/>
      <c r="BCD30" s="218"/>
      <c r="BCE30" s="218"/>
      <c r="BCF30" s="218"/>
      <c r="BCG30" s="218"/>
      <c r="BCH30" s="218"/>
      <c r="BCI30" s="218"/>
      <c r="BCJ30" s="218"/>
      <c r="BCK30" s="218"/>
      <c r="BCL30" s="218"/>
      <c r="BCM30" s="218"/>
      <c r="BCN30" s="218"/>
      <c r="BCO30" s="218"/>
      <c r="BCP30" s="218"/>
      <c r="BCQ30" s="218"/>
      <c r="BCR30" s="218"/>
      <c r="BCS30" s="218"/>
      <c r="BCT30" s="218"/>
      <c r="BCU30" s="218"/>
      <c r="BCV30" s="218"/>
      <c r="BCW30" s="218"/>
      <c r="BCX30" s="218"/>
      <c r="BCY30" s="218"/>
      <c r="BCZ30" s="218"/>
      <c r="BDA30" s="218"/>
      <c r="BDB30" s="218"/>
      <c r="BDC30" s="218"/>
      <c r="BDD30" s="218"/>
      <c r="BDE30" s="218"/>
      <c r="BDF30" s="218"/>
      <c r="BDG30" s="218"/>
      <c r="BDH30" s="218"/>
      <c r="BDI30" s="218"/>
      <c r="BDJ30" s="218"/>
      <c r="BDK30" s="218"/>
      <c r="BDL30" s="218"/>
      <c r="BDM30" s="218"/>
      <c r="BDN30" s="218"/>
      <c r="BDO30" s="218"/>
      <c r="BDP30" s="218"/>
      <c r="BDQ30" s="218"/>
      <c r="BDR30" s="218"/>
      <c r="BDS30" s="218"/>
      <c r="BDT30" s="218"/>
      <c r="BDU30" s="218"/>
    </row>
    <row r="31" spans="1:1477" s="6" customFormat="1" ht="12" customHeight="1" thickBot="1">
      <c r="B31" s="90"/>
      <c r="C31" s="90"/>
      <c r="D31" s="90"/>
      <c r="E31" s="72"/>
      <c r="F31" s="90"/>
      <c r="G31" s="90"/>
      <c r="H31" s="221"/>
      <c r="I31" s="91"/>
      <c r="J31" s="91"/>
      <c r="K31" s="91"/>
      <c r="L31" s="91"/>
      <c r="M31" s="165"/>
      <c r="N31" s="73"/>
      <c r="O31" s="91"/>
      <c r="P31" s="91"/>
      <c r="Q31" s="91"/>
      <c r="R31" s="91"/>
      <c r="S31" s="91"/>
      <c r="T31" s="92"/>
      <c r="U31" s="92"/>
      <c r="V31" s="92"/>
      <c r="W31" s="92"/>
      <c r="X31" s="92"/>
      <c r="Y31" s="225"/>
      <c r="Z31" s="225"/>
      <c r="AA31" s="225"/>
      <c r="AB31" s="225"/>
      <c r="AC31" s="225"/>
      <c r="AD31" s="165"/>
      <c r="AE31" s="73"/>
      <c r="AF31" s="225"/>
      <c r="AG31" s="225"/>
      <c r="AH31" s="91"/>
      <c r="AI31" s="91"/>
      <c r="AJ31" s="93"/>
      <c r="AK31" s="93"/>
      <c r="AL31" s="95"/>
      <c r="AM31" s="95"/>
      <c r="AN31" s="93"/>
      <c r="AO31" s="93"/>
      <c r="AP31" s="95"/>
      <c r="AQ31" s="95"/>
      <c r="AR31" s="93"/>
      <c r="AS31" s="93"/>
      <c r="AT31" s="95"/>
      <c r="AU31" s="95"/>
      <c r="AV31" s="93"/>
      <c r="AW31" s="93"/>
      <c r="AX31" s="95"/>
      <c r="AY31" s="95"/>
      <c r="AZ31" s="93"/>
      <c r="BA31" s="93"/>
      <c r="BB31" s="95"/>
      <c r="BC31" s="95"/>
      <c r="BD31" s="93"/>
      <c r="BE31" s="93"/>
      <c r="BF31" s="95"/>
      <c r="BG31" s="95"/>
      <c r="BH31" s="93"/>
      <c r="BI31" s="93"/>
      <c r="BJ31" s="95"/>
      <c r="BK31" s="95"/>
      <c r="BL31" s="93"/>
      <c r="BM31" s="93"/>
      <c r="BN31" s="95"/>
      <c r="BO31" s="95"/>
      <c r="BP31" s="93"/>
      <c r="BQ31" s="93"/>
      <c r="BR31" s="95"/>
      <c r="BS31" s="95"/>
      <c r="BT31" s="93"/>
      <c r="BU31" s="93"/>
      <c r="BV31" s="95"/>
      <c r="BW31" s="95"/>
      <c r="BX31" s="93"/>
      <c r="BY31" s="93"/>
      <c r="BZ31" s="95"/>
      <c r="CA31" s="95"/>
      <c r="CB31" s="93"/>
      <c r="CC31" s="93"/>
      <c r="CD31" s="95"/>
      <c r="CE31" s="95"/>
      <c r="CF31" s="93"/>
      <c r="CG31" s="93"/>
      <c r="CH31" s="95"/>
      <c r="CI31" s="95"/>
      <c r="CJ31" s="93"/>
      <c r="CK31" s="93"/>
      <c r="CL31" s="95"/>
      <c r="CM31" s="95"/>
      <c r="CN31" s="94"/>
      <c r="CO31" s="94"/>
      <c r="CP31" s="94"/>
      <c r="CQ31" s="94"/>
      <c r="CR31" s="94"/>
      <c r="CS31" s="94"/>
      <c r="CT31" s="72"/>
      <c r="CU31" s="90"/>
      <c r="CV31" s="90"/>
      <c r="CW31" s="72"/>
      <c r="CX31" s="72"/>
      <c r="CY31" s="90"/>
      <c r="CZ31" s="90"/>
      <c r="DA31" s="90"/>
      <c r="DB31" s="92"/>
      <c r="DC31" s="94"/>
      <c r="DD31" s="249"/>
      <c r="DE31" s="246"/>
      <c r="DF31" s="246"/>
      <c r="DG31" s="246"/>
      <c r="DH31" s="246"/>
      <c r="DI31" s="246"/>
      <c r="DJ31" s="246"/>
      <c r="DK31" s="246"/>
      <c r="DL31" s="246"/>
      <c r="DM31" s="246"/>
      <c r="DN31" s="246"/>
      <c r="DO31" s="246"/>
      <c r="DP31" s="246"/>
      <c r="DQ31" s="246"/>
      <c r="DR31" s="246"/>
      <c r="DS31" s="246"/>
      <c r="DT31" s="246"/>
      <c r="DU31" s="246"/>
      <c r="DV31" s="246"/>
      <c r="DW31" s="246"/>
      <c r="DX31" s="246"/>
      <c r="DY31" s="246"/>
      <c r="DZ31" s="246"/>
      <c r="EA31" s="246"/>
      <c r="EB31" s="246"/>
      <c r="EC31" s="246"/>
      <c r="ED31" s="246"/>
      <c r="EE31" s="246"/>
      <c r="EF31" s="246"/>
      <c r="EG31" s="246"/>
      <c r="EH31" s="246"/>
      <c r="EI31" s="246"/>
      <c r="EJ31" s="246"/>
      <c r="EK31" s="246"/>
      <c r="EL31" s="246"/>
      <c r="EM31" s="246"/>
      <c r="EN31" s="246"/>
      <c r="EO31" s="246"/>
      <c r="EP31" s="246"/>
      <c r="EQ31" s="246"/>
      <c r="ER31" s="246"/>
      <c r="ES31" s="246"/>
      <c r="ET31" s="246"/>
      <c r="EU31" s="246"/>
      <c r="EV31" s="246"/>
      <c r="EW31" s="246"/>
      <c r="EX31" s="246"/>
      <c r="EY31" s="246"/>
      <c r="EZ31" s="246"/>
      <c r="FA31" s="246"/>
      <c r="FB31" s="246"/>
      <c r="FC31" s="246"/>
      <c r="FD31" s="246"/>
      <c r="FE31" s="246"/>
      <c r="FF31" s="246"/>
      <c r="FG31" s="246"/>
      <c r="FH31" s="246"/>
      <c r="FI31" s="246"/>
      <c r="FJ31" s="246"/>
      <c r="FK31" s="246"/>
      <c r="FL31" s="246"/>
      <c r="FM31" s="246"/>
      <c r="FN31" s="246"/>
      <c r="FO31" s="246"/>
      <c r="FP31" s="246"/>
      <c r="FQ31" s="246"/>
      <c r="FR31" s="246"/>
      <c r="FS31" s="246"/>
      <c r="FT31" s="246"/>
      <c r="FU31" s="246"/>
      <c r="FV31" s="246"/>
      <c r="FW31" s="246"/>
      <c r="FX31" s="246"/>
      <c r="FY31" s="246"/>
      <c r="FZ31" s="246"/>
      <c r="GA31" s="246"/>
      <c r="GB31" s="246"/>
      <c r="GC31" s="246"/>
      <c r="GD31" s="246"/>
      <c r="GE31" s="246"/>
      <c r="GF31" s="246"/>
      <c r="GG31" s="246"/>
      <c r="GH31" s="246"/>
      <c r="GI31" s="246"/>
      <c r="GJ31" s="246"/>
      <c r="GK31" s="246"/>
      <c r="GL31" s="246"/>
      <c r="GM31" s="246"/>
      <c r="GN31" s="246"/>
      <c r="GO31" s="246"/>
      <c r="GP31" s="246"/>
      <c r="GQ31" s="246"/>
      <c r="GR31" s="246"/>
      <c r="GS31" s="246"/>
      <c r="GT31" s="246"/>
      <c r="GU31" s="246"/>
      <c r="GV31" s="246"/>
      <c r="GW31" s="246"/>
      <c r="GX31" s="246"/>
      <c r="GY31" s="246"/>
      <c r="GZ31" s="246"/>
      <c r="HA31" s="246"/>
      <c r="HB31" s="246"/>
      <c r="HC31" s="246"/>
      <c r="HD31" s="246"/>
      <c r="HE31" s="246"/>
      <c r="HF31" s="246"/>
      <c r="HG31" s="246"/>
      <c r="HH31" s="246"/>
      <c r="HI31" s="246"/>
      <c r="HJ31" s="246"/>
      <c r="HK31" s="246"/>
      <c r="HL31" s="246"/>
      <c r="HM31" s="246"/>
      <c r="HN31" s="246"/>
      <c r="HO31" s="246"/>
      <c r="HP31" s="246"/>
      <c r="HQ31" s="246"/>
      <c r="HR31" s="246"/>
      <c r="HS31" s="246"/>
      <c r="HT31" s="246"/>
      <c r="HU31" s="246"/>
      <c r="HV31" s="246"/>
      <c r="HW31" s="246"/>
      <c r="HX31" s="246"/>
      <c r="HY31" s="246"/>
      <c r="HZ31" s="246"/>
      <c r="IA31" s="246"/>
      <c r="IB31" s="246"/>
      <c r="IC31" s="246"/>
      <c r="ID31" s="246"/>
      <c r="IE31" s="246"/>
      <c r="IF31" s="246"/>
      <c r="IG31" s="246"/>
      <c r="IH31" s="246"/>
      <c r="II31" s="246"/>
      <c r="IJ31" s="246"/>
      <c r="IK31" s="246"/>
      <c r="IL31" s="246"/>
      <c r="IM31" s="246"/>
      <c r="IN31" s="246"/>
      <c r="IO31" s="246"/>
      <c r="IP31" s="246"/>
      <c r="IQ31" s="246"/>
      <c r="IR31" s="246"/>
      <c r="IS31" s="246"/>
      <c r="IT31" s="246"/>
      <c r="IU31" s="246"/>
      <c r="IV31" s="246"/>
      <c r="IW31" s="246"/>
      <c r="IX31" s="246"/>
      <c r="IY31" s="246"/>
      <c r="IZ31" s="246"/>
      <c r="JA31" s="246"/>
      <c r="JB31" s="246"/>
      <c r="JC31" s="246"/>
      <c r="JD31" s="246"/>
      <c r="JE31" s="246"/>
      <c r="JF31" s="246"/>
      <c r="JG31" s="246"/>
      <c r="JH31" s="246"/>
      <c r="JI31" s="246"/>
      <c r="JJ31" s="246"/>
      <c r="JK31" s="246"/>
      <c r="JL31" s="246"/>
      <c r="JM31" s="246"/>
      <c r="JN31" s="246"/>
      <c r="JO31" s="246"/>
      <c r="JP31" s="246"/>
      <c r="JQ31" s="246"/>
      <c r="JR31" s="246"/>
      <c r="JS31" s="246"/>
      <c r="JT31" s="246"/>
      <c r="JU31" s="246"/>
      <c r="JV31" s="246"/>
      <c r="JW31" s="246"/>
      <c r="JX31" s="246"/>
      <c r="JY31" s="246"/>
      <c r="JZ31" s="246"/>
      <c r="KA31" s="246"/>
      <c r="KB31" s="246"/>
      <c r="KC31" s="246"/>
      <c r="KD31" s="246"/>
      <c r="KE31" s="246"/>
      <c r="KF31" s="246"/>
      <c r="KG31" s="246"/>
      <c r="KH31" s="246"/>
      <c r="KI31" s="246"/>
      <c r="KJ31" s="246"/>
      <c r="KK31" s="246"/>
      <c r="KL31" s="246"/>
      <c r="KM31" s="246"/>
      <c r="KN31" s="246"/>
      <c r="KO31" s="246"/>
      <c r="KP31" s="246"/>
      <c r="KQ31" s="246"/>
      <c r="KR31" s="246"/>
      <c r="KS31" s="246"/>
      <c r="KT31" s="246"/>
      <c r="KU31" s="246"/>
      <c r="KV31" s="246"/>
      <c r="KW31" s="246"/>
      <c r="KX31" s="246"/>
      <c r="KY31" s="246"/>
      <c r="KZ31" s="246"/>
      <c r="LA31" s="246"/>
      <c r="LB31" s="246"/>
      <c r="LC31" s="246"/>
      <c r="LD31" s="246"/>
      <c r="LE31" s="246"/>
      <c r="LF31" s="246"/>
      <c r="LG31" s="246"/>
      <c r="LH31" s="246"/>
      <c r="LI31" s="246"/>
      <c r="LJ31" s="246"/>
      <c r="LK31" s="246"/>
      <c r="LL31" s="246"/>
      <c r="LM31" s="246"/>
      <c r="LN31" s="246"/>
      <c r="LO31" s="246"/>
      <c r="LP31" s="246"/>
      <c r="LQ31" s="246"/>
      <c r="LR31" s="246"/>
      <c r="LS31" s="246"/>
      <c r="LT31" s="246"/>
      <c r="LU31" s="246"/>
      <c r="LV31" s="246"/>
      <c r="LW31" s="246"/>
      <c r="LX31" s="246"/>
      <c r="LY31" s="246"/>
      <c r="LZ31" s="246"/>
      <c r="MA31" s="246"/>
      <c r="MB31" s="246"/>
      <c r="MC31" s="246"/>
      <c r="MD31" s="246"/>
      <c r="ME31" s="246"/>
      <c r="MF31" s="246"/>
      <c r="MG31" s="246"/>
      <c r="MH31" s="246"/>
      <c r="MI31" s="246"/>
      <c r="MJ31" s="246"/>
      <c r="MK31" s="246"/>
      <c r="ML31" s="246"/>
      <c r="MM31" s="246"/>
      <c r="MN31" s="246"/>
      <c r="MO31" s="246"/>
      <c r="MP31" s="246"/>
      <c r="MQ31" s="246"/>
      <c r="MR31" s="246"/>
      <c r="MS31" s="246"/>
      <c r="MT31" s="246"/>
      <c r="MU31" s="246"/>
      <c r="MV31" s="246"/>
      <c r="MW31" s="246"/>
      <c r="MX31" s="246"/>
      <c r="MY31" s="246"/>
      <c r="MZ31" s="246"/>
      <c r="NA31" s="246"/>
      <c r="NB31" s="246"/>
      <c r="NC31" s="246"/>
      <c r="ND31" s="246"/>
      <c r="NE31" s="246"/>
      <c r="NF31" s="246"/>
      <c r="NG31" s="246"/>
      <c r="NH31" s="246"/>
      <c r="NI31" s="246"/>
      <c r="NJ31" s="246"/>
      <c r="NK31" s="246"/>
      <c r="NL31" s="246"/>
      <c r="NM31" s="246"/>
      <c r="NN31" s="246"/>
      <c r="NO31" s="246"/>
      <c r="NP31" s="246"/>
      <c r="NQ31" s="246"/>
      <c r="NR31" s="246"/>
      <c r="NS31" s="246"/>
      <c r="NT31" s="246"/>
      <c r="NU31" s="246"/>
      <c r="NV31" s="246"/>
      <c r="NW31" s="246"/>
      <c r="NX31" s="246"/>
      <c r="NY31" s="246"/>
      <c r="NZ31" s="246"/>
      <c r="OA31" s="246"/>
      <c r="OB31" s="246"/>
      <c r="OC31" s="246"/>
      <c r="OD31" s="246"/>
      <c r="OE31" s="246"/>
      <c r="OF31" s="246"/>
      <c r="OG31" s="246"/>
      <c r="OH31" s="246"/>
      <c r="OI31" s="246"/>
      <c r="OJ31" s="246"/>
      <c r="OK31" s="246"/>
      <c r="OL31" s="246"/>
      <c r="OM31" s="246"/>
      <c r="ON31" s="246"/>
      <c r="OO31" s="246"/>
      <c r="OP31" s="246"/>
      <c r="OQ31" s="246"/>
      <c r="OR31" s="246"/>
      <c r="OS31" s="246"/>
      <c r="OT31" s="246"/>
      <c r="OU31" s="246"/>
      <c r="OV31" s="246"/>
      <c r="OW31" s="246"/>
      <c r="OX31" s="246"/>
      <c r="OY31" s="246"/>
      <c r="OZ31" s="246"/>
      <c r="PA31" s="246"/>
      <c r="PB31" s="246"/>
      <c r="PC31" s="246"/>
      <c r="PD31" s="246"/>
      <c r="PE31" s="246"/>
      <c r="PF31" s="246"/>
      <c r="PG31" s="246"/>
      <c r="PH31" s="246"/>
      <c r="PI31" s="246"/>
      <c r="PJ31" s="246"/>
      <c r="PK31" s="246"/>
      <c r="PL31" s="246"/>
      <c r="PM31" s="246"/>
      <c r="PN31" s="246"/>
      <c r="PO31" s="246"/>
      <c r="PP31" s="246"/>
      <c r="PQ31" s="246"/>
      <c r="PR31" s="246"/>
      <c r="PS31" s="246"/>
      <c r="PT31" s="246"/>
      <c r="PU31" s="246"/>
      <c r="PV31" s="246"/>
      <c r="PW31" s="246"/>
      <c r="PX31" s="246"/>
      <c r="PY31" s="246"/>
      <c r="PZ31" s="246"/>
      <c r="QA31" s="246"/>
      <c r="QB31" s="246"/>
      <c r="QC31" s="246"/>
      <c r="QD31" s="246"/>
      <c r="QE31" s="246"/>
      <c r="QF31" s="246"/>
      <c r="QG31" s="246"/>
      <c r="QH31" s="246"/>
      <c r="QI31" s="246"/>
      <c r="QJ31" s="246"/>
      <c r="QK31" s="246"/>
      <c r="QL31" s="246"/>
      <c r="QM31" s="246"/>
      <c r="QN31" s="246"/>
      <c r="QO31" s="246"/>
      <c r="QP31" s="246"/>
      <c r="QQ31" s="246"/>
      <c r="QR31" s="246"/>
      <c r="QS31" s="246"/>
      <c r="QT31" s="246"/>
      <c r="QU31" s="246"/>
      <c r="QV31" s="246"/>
      <c r="QW31" s="246"/>
      <c r="QX31" s="246"/>
      <c r="QY31" s="246"/>
      <c r="QZ31" s="246"/>
      <c r="RA31" s="246"/>
      <c r="RB31" s="246"/>
      <c r="RC31" s="246"/>
      <c r="RD31" s="246"/>
      <c r="RE31" s="246"/>
      <c r="RF31" s="246"/>
      <c r="RG31" s="246"/>
      <c r="RH31" s="246"/>
      <c r="RI31" s="246"/>
      <c r="RJ31" s="246"/>
      <c r="RK31" s="246"/>
      <c r="RL31" s="246"/>
      <c r="RM31" s="246"/>
      <c r="RN31" s="246"/>
      <c r="RO31" s="246"/>
      <c r="RP31" s="246"/>
      <c r="RQ31" s="246"/>
      <c r="RR31" s="246"/>
      <c r="RS31" s="246"/>
      <c r="RT31" s="246"/>
      <c r="RU31" s="246"/>
      <c r="RV31" s="246"/>
      <c r="RW31" s="246"/>
      <c r="RX31" s="246"/>
      <c r="RY31" s="246"/>
      <c r="RZ31" s="246"/>
      <c r="SA31" s="246"/>
      <c r="SB31" s="246"/>
      <c r="SC31" s="246"/>
      <c r="SD31" s="246"/>
      <c r="SE31" s="246"/>
      <c r="SF31" s="246"/>
      <c r="SG31" s="246"/>
      <c r="SH31" s="246"/>
      <c r="SI31" s="246"/>
      <c r="SJ31" s="246"/>
      <c r="SK31" s="246"/>
      <c r="SL31" s="246"/>
      <c r="SM31" s="246"/>
      <c r="SN31" s="246"/>
      <c r="SO31" s="246"/>
      <c r="SP31" s="246"/>
      <c r="SQ31" s="246"/>
      <c r="SR31" s="246"/>
      <c r="SS31" s="246"/>
      <c r="ST31" s="246"/>
      <c r="SU31" s="246"/>
      <c r="SV31" s="246"/>
      <c r="SW31" s="246"/>
      <c r="SX31" s="246"/>
      <c r="SY31" s="246"/>
      <c r="SZ31" s="246"/>
      <c r="TA31" s="246"/>
      <c r="TB31" s="246"/>
      <c r="TC31" s="246"/>
      <c r="TD31" s="246"/>
      <c r="TE31" s="246"/>
      <c r="TF31" s="246"/>
      <c r="TG31" s="246"/>
      <c r="TH31" s="246"/>
      <c r="TI31" s="246"/>
      <c r="TJ31" s="246"/>
      <c r="TK31" s="246"/>
      <c r="TL31" s="246"/>
      <c r="TM31" s="246"/>
      <c r="TN31" s="246"/>
      <c r="TO31" s="246"/>
      <c r="TP31" s="246"/>
      <c r="TQ31" s="246"/>
      <c r="TR31" s="246"/>
      <c r="TS31" s="246"/>
      <c r="TT31" s="246"/>
      <c r="TU31" s="246"/>
      <c r="TV31" s="246"/>
      <c r="TW31" s="246"/>
      <c r="TX31" s="246"/>
      <c r="TY31" s="246"/>
      <c r="TZ31" s="246"/>
      <c r="UA31" s="246"/>
      <c r="UB31" s="246"/>
      <c r="UC31" s="246"/>
      <c r="UD31" s="246"/>
      <c r="UE31" s="246"/>
      <c r="UF31" s="246"/>
      <c r="UG31" s="246"/>
      <c r="UH31" s="246"/>
      <c r="UI31" s="246"/>
      <c r="UJ31" s="246"/>
      <c r="UK31" s="246"/>
      <c r="UL31" s="246"/>
      <c r="UM31" s="246"/>
      <c r="UN31" s="246"/>
      <c r="UO31" s="246"/>
      <c r="UP31" s="246"/>
      <c r="UQ31" s="246"/>
      <c r="UR31" s="246"/>
      <c r="US31" s="246"/>
      <c r="UT31" s="246"/>
      <c r="UU31" s="246"/>
      <c r="UV31" s="246"/>
      <c r="UW31" s="246"/>
      <c r="UX31" s="246"/>
      <c r="UY31" s="246"/>
      <c r="UZ31" s="246"/>
      <c r="VA31" s="246"/>
      <c r="VB31" s="246"/>
      <c r="VC31" s="246"/>
      <c r="VD31" s="246"/>
      <c r="VE31" s="246"/>
      <c r="VF31" s="246"/>
      <c r="VG31" s="246"/>
      <c r="VH31" s="246"/>
      <c r="VI31" s="246"/>
      <c r="VJ31" s="246"/>
      <c r="VK31" s="246"/>
      <c r="VL31" s="246"/>
      <c r="VM31" s="246"/>
      <c r="VN31" s="246"/>
      <c r="VO31" s="246"/>
      <c r="VP31" s="246"/>
      <c r="VQ31" s="246"/>
      <c r="VR31" s="246"/>
      <c r="VS31" s="246"/>
      <c r="VT31" s="246"/>
      <c r="VU31" s="246"/>
      <c r="VV31" s="246"/>
      <c r="VW31" s="246"/>
      <c r="VX31" s="246"/>
      <c r="VY31" s="246"/>
      <c r="VZ31" s="246"/>
      <c r="WA31" s="246"/>
      <c r="WB31" s="246"/>
      <c r="WC31" s="246"/>
      <c r="WD31" s="246"/>
      <c r="WE31" s="246"/>
      <c r="WF31" s="246"/>
      <c r="WG31" s="246"/>
      <c r="WH31" s="246"/>
      <c r="WI31" s="246"/>
      <c r="WJ31" s="246"/>
      <c r="WK31" s="246"/>
      <c r="WL31" s="246"/>
      <c r="WM31" s="246"/>
      <c r="WN31" s="246"/>
      <c r="WO31" s="246"/>
      <c r="WP31" s="246"/>
      <c r="WQ31" s="246"/>
      <c r="WR31" s="246"/>
      <c r="WS31" s="246"/>
      <c r="WT31" s="246"/>
      <c r="WU31" s="246"/>
      <c r="WV31" s="246"/>
      <c r="WW31" s="246"/>
      <c r="WX31" s="246"/>
      <c r="WY31" s="246"/>
      <c r="WZ31" s="246"/>
      <c r="XA31" s="246"/>
      <c r="XB31" s="246"/>
      <c r="XC31" s="246"/>
      <c r="XD31" s="246"/>
      <c r="XE31" s="246"/>
      <c r="XF31" s="246"/>
      <c r="XG31" s="246"/>
      <c r="XH31" s="246"/>
      <c r="XI31" s="246"/>
      <c r="XJ31" s="246"/>
      <c r="XK31" s="246"/>
      <c r="XL31" s="246"/>
      <c r="XM31" s="246"/>
      <c r="XN31" s="246"/>
      <c r="XO31" s="246"/>
      <c r="XP31" s="246"/>
      <c r="XQ31" s="246"/>
      <c r="XR31" s="246"/>
      <c r="XS31" s="246"/>
      <c r="XT31" s="246"/>
      <c r="XU31" s="246"/>
      <c r="XV31" s="246"/>
      <c r="XW31" s="246"/>
      <c r="XX31" s="246"/>
      <c r="XY31" s="246"/>
      <c r="XZ31" s="246"/>
      <c r="YA31" s="246"/>
      <c r="YB31" s="246"/>
      <c r="YC31" s="246"/>
      <c r="YD31" s="246"/>
      <c r="YE31" s="246"/>
      <c r="YF31" s="246"/>
      <c r="YG31" s="246"/>
      <c r="YH31" s="246"/>
      <c r="YI31" s="246"/>
      <c r="YJ31" s="246"/>
      <c r="YK31" s="246"/>
      <c r="YL31" s="246"/>
      <c r="YM31" s="246"/>
      <c r="YN31" s="246"/>
      <c r="YO31" s="246"/>
      <c r="YP31" s="246"/>
      <c r="YQ31" s="246"/>
      <c r="YR31" s="246"/>
      <c r="YS31" s="246"/>
      <c r="YT31" s="246"/>
      <c r="YU31" s="246"/>
      <c r="YV31" s="246"/>
      <c r="YW31" s="246"/>
      <c r="YX31" s="246"/>
      <c r="YY31" s="246"/>
      <c r="YZ31" s="246"/>
      <c r="ZA31" s="246"/>
      <c r="ZB31" s="246"/>
      <c r="ZC31" s="246"/>
      <c r="ZD31" s="246"/>
      <c r="ZE31" s="246"/>
      <c r="ZF31" s="246"/>
      <c r="ZG31" s="246"/>
      <c r="ZH31" s="246"/>
      <c r="ZI31" s="246"/>
      <c r="ZJ31" s="246"/>
      <c r="ZK31" s="246"/>
      <c r="ZL31" s="246"/>
      <c r="ZM31" s="246"/>
      <c r="ZN31" s="246"/>
      <c r="ZO31" s="246"/>
      <c r="ZP31" s="246"/>
      <c r="ZQ31" s="246"/>
      <c r="ZR31" s="246"/>
      <c r="ZS31" s="246"/>
      <c r="ZT31" s="246"/>
      <c r="ZU31" s="246"/>
      <c r="ZV31" s="246"/>
      <c r="ZW31" s="246"/>
      <c r="ZX31" s="246"/>
      <c r="ZY31" s="246"/>
      <c r="ZZ31" s="246"/>
      <c r="AAA31" s="246"/>
      <c r="AAB31" s="246"/>
      <c r="AAC31" s="246"/>
      <c r="AAD31" s="246"/>
      <c r="AAE31" s="246"/>
      <c r="AAF31" s="246"/>
      <c r="AAG31" s="246"/>
      <c r="AAH31" s="246"/>
      <c r="AAI31" s="246"/>
      <c r="AAJ31" s="246"/>
      <c r="AAK31" s="246"/>
      <c r="AAL31" s="246"/>
      <c r="AAM31" s="246"/>
      <c r="AAN31" s="246"/>
      <c r="AAO31" s="246"/>
      <c r="AAP31" s="246"/>
      <c r="AAQ31" s="246"/>
      <c r="AAR31" s="246"/>
      <c r="AAS31" s="246"/>
      <c r="AAT31" s="246"/>
      <c r="AAU31" s="246"/>
      <c r="AAV31" s="246"/>
      <c r="AAW31" s="246"/>
      <c r="AAX31" s="246"/>
      <c r="AAY31" s="246"/>
      <c r="AAZ31" s="246"/>
      <c r="ABA31" s="246"/>
      <c r="ABB31" s="246"/>
      <c r="ABC31" s="246"/>
      <c r="ABD31" s="246"/>
      <c r="ABE31" s="246"/>
      <c r="ABF31" s="246"/>
      <c r="ABG31" s="246"/>
      <c r="ABH31" s="246"/>
      <c r="ABI31" s="246"/>
      <c r="ABJ31" s="246"/>
      <c r="ABK31" s="246"/>
      <c r="ABL31" s="246"/>
      <c r="ABM31" s="246"/>
      <c r="ABN31" s="246"/>
      <c r="ABO31" s="246"/>
      <c r="ABP31" s="246"/>
      <c r="ABQ31" s="246"/>
      <c r="ABR31" s="246"/>
      <c r="ABS31" s="246"/>
      <c r="ABT31" s="246"/>
      <c r="ABU31" s="246"/>
      <c r="ABV31" s="246"/>
      <c r="ABW31" s="246"/>
      <c r="ABX31" s="246"/>
      <c r="ABY31" s="246"/>
      <c r="ABZ31" s="246"/>
      <c r="ACA31" s="246"/>
      <c r="ACB31" s="246"/>
      <c r="ACC31" s="246"/>
      <c r="ACD31" s="246"/>
      <c r="ACE31" s="246"/>
      <c r="ACF31" s="246"/>
      <c r="ACG31" s="246"/>
      <c r="ACH31" s="246"/>
      <c r="ACI31" s="246"/>
      <c r="ACJ31" s="246"/>
      <c r="ACK31" s="246"/>
      <c r="ACL31" s="246"/>
      <c r="ACM31" s="246"/>
      <c r="ACN31" s="246"/>
      <c r="ACO31" s="246"/>
      <c r="ACP31" s="246"/>
      <c r="ACQ31" s="246"/>
      <c r="ACR31" s="246"/>
      <c r="ACS31" s="246"/>
      <c r="ACT31" s="246"/>
      <c r="ACU31" s="246"/>
      <c r="ACV31" s="246"/>
      <c r="ACW31" s="246"/>
      <c r="ACX31" s="246"/>
      <c r="ACY31" s="246"/>
      <c r="ACZ31" s="246"/>
      <c r="ADA31" s="246"/>
      <c r="ADB31" s="246"/>
      <c r="ADC31" s="246"/>
      <c r="ADD31" s="246"/>
      <c r="ADE31" s="246"/>
      <c r="ADF31" s="246"/>
      <c r="ADG31" s="246"/>
      <c r="ADH31" s="246"/>
      <c r="ADI31" s="246"/>
      <c r="ADJ31" s="246"/>
      <c r="ADK31" s="246"/>
      <c r="ADL31" s="246"/>
      <c r="ADM31" s="246"/>
      <c r="ADN31" s="246"/>
      <c r="ADO31" s="246"/>
      <c r="ADP31" s="246"/>
      <c r="ADQ31" s="246"/>
      <c r="ADR31" s="246"/>
      <c r="ADS31" s="246"/>
      <c r="ADT31" s="246"/>
      <c r="ADU31" s="246"/>
      <c r="ADV31" s="246"/>
      <c r="ADW31" s="246"/>
      <c r="ADX31" s="246"/>
      <c r="ADY31" s="246"/>
      <c r="ADZ31" s="246"/>
      <c r="AEA31" s="246"/>
      <c r="AEB31" s="246"/>
      <c r="AEC31" s="246"/>
      <c r="AED31" s="246"/>
      <c r="AEE31" s="246"/>
      <c r="AEF31" s="246"/>
      <c r="AEG31" s="246"/>
      <c r="AEH31" s="246"/>
      <c r="AEI31" s="246"/>
      <c r="AEJ31" s="246"/>
      <c r="AEK31" s="246"/>
      <c r="AEL31" s="246"/>
      <c r="AEM31" s="246"/>
      <c r="AEN31" s="246"/>
      <c r="AEO31" s="246"/>
      <c r="AEP31" s="246"/>
      <c r="AEQ31" s="246"/>
      <c r="AER31" s="246"/>
      <c r="AES31" s="246"/>
      <c r="AET31" s="246"/>
      <c r="AEU31" s="246"/>
      <c r="AEV31" s="246"/>
      <c r="AEW31" s="246"/>
      <c r="AEX31" s="246"/>
      <c r="AEY31" s="246"/>
      <c r="AEZ31" s="246"/>
      <c r="AFA31" s="246"/>
      <c r="AFB31" s="246"/>
      <c r="AFC31" s="246"/>
      <c r="AFD31" s="246"/>
      <c r="AFE31" s="246"/>
      <c r="AFF31" s="246"/>
      <c r="AFG31" s="246"/>
      <c r="AFH31" s="246"/>
      <c r="AFI31" s="246"/>
      <c r="AFJ31" s="246"/>
      <c r="AFK31" s="246"/>
      <c r="AFL31" s="246"/>
      <c r="AFM31" s="246"/>
      <c r="AFN31" s="246"/>
      <c r="AFO31" s="246"/>
      <c r="AFP31" s="246"/>
      <c r="AFQ31" s="246"/>
      <c r="AFR31" s="246"/>
      <c r="AFS31" s="246"/>
      <c r="AFT31" s="246"/>
      <c r="AFU31" s="246"/>
      <c r="AFV31" s="246"/>
      <c r="AFW31" s="246"/>
      <c r="AFX31" s="246"/>
      <c r="AFY31" s="246"/>
      <c r="AFZ31" s="246"/>
      <c r="AGA31" s="246"/>
      <c r="AGB31" s="246"/>
      <c r="AGC31" s="246"/>
      <c r="AGD31" s="246"/>
      <c r="AGE31" s="246"/>
      <c r="AGF31" s="246"/>
      <c r="AGG31" s="246"/>
      <c r="AGH31" s="246"/>
      <c r="AGI31" s="246"/>
      <c r="AGJ31" s="246"/>
      <c r="AGK31" s="246"/>
      <c r="AGL31" s="246"/>
      <c r="AGM31" s="246"/>
      <c r="AGN31" s="246"/>
      <c r="AGO31" s="246"/>
      <c r="AGP31" s="246"/>
      <c r="AGQ31" s="246"/>
      <c r="AGR31" s="246"/>
      <c r="AGS31" s="246"/>
      <c r="AGT31" s="246"/>
      <c r="AGU31" s="246"/>
      <c r="AGV31" s="246"/>
      <c r="AGW31" s="246"/>
      <c r="AGX31" s="246"/>
      <c r="AGY31" s="246"/>
      <c r="AGZ31" s="246"/>
      <c r="AHA31" s="246"/>
      <c r="AHB31" s="246"/>
      <c r="AHC31" s="246"/>
      <c r="AHD31" s="246"/>
      <c r="AHE31" s="246"/>
      <c r="AHF31" s="246"/>
      <c r="AHG31" s="246"/>
      <c r="AHH31" s="246"/>
      <c r="AHI31" s="246"/>
      <c r="AHJ31" s="246"/>
      <c r="AHK31" s="246"/>
      <c r="AHL31" s="246"/>
      <c r="AHM31" s="246"/>
      <c r="AHN31" s="246"/>
      <c r="AHO31" s="246"/>
      <c r="AHP31" s="246"/>
      <c r="AHQ31" s="246"/>
      <c r="AHR31" s="246"/>
      <c r="AHS31" s="246"/>
      <c r="AHT31" s="246"/>
      <c r="AHU31" s="246"/>
      <c r="AHV31" s="246"/>
      <c r="AHW31" s="246"/>
      <c r="AHX31" s="246"/>
      <c r="AHY31" s="246"/>
      <c r="AHZ31" s="246"/>
      <c r="AIA31" s="246"/>
      <c r="AIB31" s="246"/>
      <c r="AIC31" s="246"/>
      <c r="AID31" s="246"/>
      <c r="AIE31" s="246"/>
      <c r="AIF31" s="246"/>
      <c r="AIG31" s="246"/>
      <c r="AIH31" s="246"/>
      <c r="AII31" s="246"/>
      <c r="AIJ31" s="246"/>
      <c r="AIK31" s="246"/>
      <c r="AIL31" s="246"/>
      <c r="AIM31" s="246"/>
      <c r="AIN31" s="246"/>
      <c r="AIO31" s="246"/>
      <c r="AIP31" s="246"/>
      <c r="AIQ31" s="246"/>
      <c r="AIR31" s="246"/>
      <c r="AIS31" s="246"/>
      <c r="AIT31" s="246"/>
      <c r="AIU31" s="246"/>
      <c r="AIV31" s="246"/>
      <c r="AIW31" s="246"/>
      <c r="AIX31" s="246"/>
      <c r="AIY31" s="246"/>
      <c r="AIZ31" s="246"/>
      <c r="AJA31" s="246"/>
      <c r="AJB31" s="246"/>
      <c r="AJC31" s="246"/>
      <c r="AJD31" s="246"/>
      <c r="AJE31" s="246"/>
      <c r="AJF31" s="246"/>
      <c r="AJG31" s="246"/>
      <c r="AJH31" s="246"/>
      <c r="AJI31" s="246"/>
      <c r="AJJ31" s="246"/>
      <c r="AJK31" s="246"/>
      <c r="AJL31" s="246"/>
      <c r="AJM31" s="246"/>
      <c r="AJN31" s="246"/>
      <c r="AJO31" s="246"/>
      <c r="AJP31" s="246"/>
      <c r="AJQ31" s="246"/>
      <c r="AJR31" s="246"/>
      <c r="AJS31" s="246"/>
      <c r="AJT31" s="246"/>
      <c r="AJU31" s="246"/>
      <c r="AJV31" s="246"/>
      <c r="AJW31" s="246"/>
      <c r="AJX31" s="246"/>
      <c r="AJY31" s="246"/>
      <c r="AJZ31" s="246"/>
      <c r="AKA31" s="246"/>
      <c r="AKB31" s="246"/>
      <c r="AKC31" s="246"/>
      <c r="AKD31" s="246"/>
      <c r="AKE31" s="246"/>
      <c r="AKF31" s="246"/>
      <c r="AKG31" s="246"/>
      <c r="AKH31" s="246"/>
      <c r="AKI31" s="246"/>
      <c r="AKJ31" s="246"/>
      <c r="AKK31" s="246"/>
      <c r="AKL31" s="246"/>
      <c r="AKM31" s="246"/>
      <c r="AKN31" s="246"/>
      <c r="AKO31" s="246"/>
      <c r="AKP31" s="246"/>
      <c r="AKQ31" s="246"/>
      <c r="AKR31" s="246"/>
      <c r="AKS31" s="246"/>
      <c r="AKT31" s="246"/>
      <c r="AKU31" s="246"/>
      <c r="AKV31" s="246"/>
      <c r="AKW31" s="246"/>
      <c r="AKX31" s="246"/>
      <c r="AKY31" s="246"/>
      <c r="AKZ31" s="246"/>
      <c r="ALA31" s="246"/>
      <c r="ALB31" s="246"/>
      <c r="ALC31" s="246"/>
      <c r="ALD31" s="246"/>
      <c r="ALE31" s="246"/>
      <c r="ALF31" s="246"/>
      <c r="ALG31" s="246"/>
      <c r="ALH31" s="246"/>
      <c r="ALI31" s="246"/>
      <c r="ALJ31" s="246"/>
      <c r="ALK31" s="246"/>
      <c r="ALL31" s="246"/>
      <c r="ALM31" s="246"/>
      <c r="ALN31" s="246"/>
      <c r="ALO31" s="246"/>
      <c r="ALP31" s="246"/>
      <c r="ALQ31" s="246"/>
      <c r="ALR31" s="246"/>
      <c r="ALS31" s="246"/>
      <c r="ALT31" s="246"/>
      <c r="ALU31" s="246"/>
      <c r="ALV31" s="246"/>
      <c r="ALW31" s="246"/>
      <c r="ALX31" s="246"/>
      <c r="ALY31" s="246"/>
      <c r="ALZ31" s="246"/>
      <c r="AMA31" s="246"/>
      <c r="AMB31" s="246"/>
      <c r="AMC31" s="246"/>
      <c r="AMD31" s="246"/>
      <c r="AME31" s="246"/>
      <c r="AMF31" s="246"/>
      <c r="AMG31" s="246"/>
      <c r="AMH31" s="246"/>
      <c r="AMI31" s="246"/>
      <c r="AMJ31" s="246"/>
      <c r="AMK31" s="246"/>
      <c r="AML31" s="246"/>
      <c r="AMM31" s="246"/>
      <c r="AMN31" s="246"/>
      <c r="AMO31" s="246"/>
      <c r="AMP31" s="246"/>
      <c r="AMQ31" s="246"/>
      <c r="AMR31" s="246"/>
      <c r="AMS31" s="246"/>
      <c r="AMT31" s="246"/>
      <c r="AMU31" s="246"/>
      <c r="AMV31" s="246"/>
      <c r="AMW31" s="246"/>
      <c r="AMX31" s="246"/>
      <c r="AMY31" s="246"/>
      <c r="AMZ31" s="246"/>
      <c r="ANA31" s="246"/>
      <c r="ANB31" s="246"/>
      <c r="ANC31" s="246"/>
      <c r="AND31" s="246"/>
      <c r="ANE31" s="246"/>
      <c r="ANF31" s="246"/>
      <c r="ANG31" s="246"/>
      <c r="ANH31" s="246"/>
      <c r="ANI31" s="246"/>
      <c r="ANJ31" s="246"/>
      <c r="ANK31" s="246"/>
      <c r="ANL31" s="246"/>
      <c r="ANM31" s="246"/>
      <c r="ANN31" s="246"/>
      <c r="ANO31" s="246"/>
      <c r="ANP31" s="246"/>
      <c r="ANQ31" s="246"/>
      <c r="ANR31" s="246"/>
      <c r="ANS31" s="246"/>
      <c r="ANT31" s="246"/>
      <c r="ANU31" s="246"/>
      <c r="ANV31" s="246"/>
      <c r="ANW31" s="246"/>
      <c r="ANX31" s="246"/>
      <c r="ANY31" s="246"/>
      <c r="ANZ31" s="246"/>
      <c r="AOA31" s="246"/>
      <c r="AOB31" s="246"/>
      <c r="AOC31" s="246"/>
      <c r="AOD31" s="246"/>
      <c r="AOE31" s="246"/>
      <c r="AOF31" s="246"/>
      <c r="AOG31" s="246"/>
      <c r="AOH31" s="246"/>
      <c r="AOI31" s="246"/>
      <c r="AOJ31" s="246"/>
      <c r="AOK31" s="246"/>
      <c r="AOL31" s="246"/>
      <c r="AOM31" s="246"/>
      <c r="AON31" s="246"/>
      <c r="AOO31" s="246"/>
      <c r="AOP31" s="246"/>
      <c r="AOQ31" s="246"/>
      <c r="AOR31" s="246"/>
      <c r="AOS31" s="246"/>
      <c r="AOT31" s="246"/>
      <c r="AOU31" s="246"/>
      <c r="AOV31" s="246"/>
      <c r="AOW31" s="246"/>
      <c r="AOX31" s="246"/>
      <c r="AOY31" s="246"/>
      <c r="AOZ31" s="246"/>
      <c r="APA31" s="246"/>
      <c r="APB31" s="246"/>
      <c r="APC31" s="246"/>
      <c r="APD31" s="246"/>
      <c r="APE31" s="246"/>
      <c r="APF31" s="246"/>
      <c r="APG31" s="246"/>
      <c r="APH31" s="246"/>
      <c r="API31" s="246"/>
      <c r="APJ31" s="246"/>
      <c r="APK31" s="246"/>
      <c r="APL31" s="246"/>
      <c r="APM31" s="246"/>
      <c r="APN31" s="246"/>
      <c r="APO31" s="246"/>
      <c r="APP31" s="246"/>
      <c r="APQ31" s="246"/>
      <c r="APR31" s="246"/>
      <c r="APS31" s="246"/>
      <c r="APT31" s="246"/>
      <c r="APU31" s="246"/>
      <c r="APV31" s="246"/>
      <c r="APW31" s="246"/>
      <c r="APX31" s="246"/>
      <c r="APY31" s="246"/>
      <c r="APZ31" s="246"/>
      <c r="AQA31" s="246"/>
      <c r="AQB31" s="246"/>
      <c r="AQC31" s="246"/>
      <c r="AQD31" s="246"/>
      <c r="AQE31" s="246"/>
      <c r="AQF31" s="246"/>
      <c r="AQG31" s="246"/>
      <c r="AQH31" s="246"/>
      <c r="AQI31" s="246"/>
      <c r="AQJ31" s="246"/>
      <c r="AQK31" s="246"/>
      <c r="AQL31" s="246"/>
      <c r="AQM31" s="246"/>
      <c r="AQN31" s="246"/>
      <c r="AQO31" s="246"/>
      <c r="AQP31" s="246"/>
      <c r="AQQ31" s="246"/>
      <c r="AQR31" s="246"/>
      <c r="AQS31" s="246"/>
      <c r="AQT31" s="246"/>
      <c r="AQU31" s="246"/>
      <c r="AQV31" s="246"/>
      <c r="AQW31" s="246"/>
      <c r="AQX31" s="246"/>
      <c r="AQY31" s="246"/>
      <c r="AQZ31" s="246"/>
      <c r="ARA31" s="246"/>
      <c r="ARB31" s="246"/>
      <c r="ARC31" s="246"/>
      <c r="ARD31" s="246"/>
      <c r="ARE31" s="246"/>
      <c r="ARF31" s="246"/>
      <c r="ARG31" s="246"/>
      <c r="ARH31" s="246"/>
      <c r="ARI31" s="246"/>
      <c r="ARJ31" s="246"/>
      <c r="ARK31" s="246"/>
      <c r="ARL31" s="246"/>
      <c r="ARM31" s="246"/>
      <c r="ARN31" s="246"/>
      <c r="ARO31" s="246"/>
      <c r="ARP31" s="246"/>
      <c r="ARQ31" s="246"/>
      <c r="ARR31" s="246"/>
      <c r="ARS31" s="246"/>
      <c r="ART31" s="246"/>
      <c r="ARU31" s="246"/>
      <c r="ARV31" s="246"/>
      <c r="ARW31" s="246"/>
      <c r="ARX31" s="246"/>
      <c r="ARY31" s="246"/>
      <c r="ARZ31" s="246"/>
      <c r="ASA31" s="246"/>
      <c r="ASB31" s="246"/>
      <c r="ASC31" s="246"/>
      <c r="ASD31" s="246"/>
      <c r="ASE31" s="246"/>
      <c r="ASF31" s="246"/>
      <c r="ASG31" s="246"/>
      <c r="ASH31" s="246"/>
      <c r="ASI31" s="246"/>
      <c r="ASJ31" s="246"/>
      <c r="ASK31" s="246"/>
      <c r="ASL31" s="246"/>
      <c r="ASM31" s="246"/>
      <c r="ASN31" s="246"/>
      <c r="ASO31" s="246"/>
      <c r="ASP31" s="246"/>
      <c r="ASQ31" s="246"/>
      <c r="ASR31" s="246"/>
      <c r="ASS31" s="246"/>
      <c r="AST31" s="246"/>
      <c r="ASU31" s="246"/>
      <c r="ASV31" s="246"/>
      <c r="ASW31" s="246"/>
      <c r="ASX31" s="246"/>
      <c r="ASY31" s="246"/>
      <c r="ASZ31" s="246"/>
      <c r="ATA31" s="246"/>
      <c r="ATB31" s="246"/>
      <c r="ATC31" s="246"/>
      <c r="ATD31" s="246"/>
      <c r="ATE31" s="246"/>
      <c r="ATF31" s="246"/>
      <c r="ATG31" s="246"/>
      <c r="ATH31" s="246"/>
      <c r="ATI31" s="246"/>
      <c r="ATJ31" s="246"/>
      <c r="ATK31" s="246"/>
      <c r="ATL31" s="246"/>
      <c r="ATM31" s="246"/>
      <c r="ATN31" s="246"/>
      <c r="ATO31" s="246"/>
      <c r="ATP31" s="246"/>
      <c r="ATQ31" s="246"/>
      <c r="ATR31" s="246"/>
      <c r="ATS31" s="246"/>
      <c r="ATT31" s="246"/>
      <c r="ATU31" s="246"/>
      <c r="ATV31" s="246"/>
      <c r="ATW31" s="246"/>
      <c r="ATX31" s="246"/>
      <c r="ATY31" s="246"/>
      <c r="ATZ31" s="246"/>
      <c r="AUA31" s="246"/>
      <c r="AUB31" s="246"/>
      <c r="AUC31" s="246"/>
      <c r="AUD31" s="246"/>
      <c r="AUE31" s="246"/>
      <c r="AUF31" s="246"/>
      <c r="AUG31" s="246"/>
      <c r="AUH31" s="246"/>
      <c r="AUI31" s="246"/>
      <c r="AUJ31" s="246"/>
      <c r="AUK31" s="246"/>
      <c r="AUL31" s="246"/>
      <c r="AUM31" s="246"/>
      <c r="AUN31" s="246"/>
      <c r="AUO31" s="246"/>
      <c r="AUP31" s="246"/>
      <c r="AUQ31" s="246"/>
      <c r="AUR31" s="246"/>
      <c r="AUS31" s="246"/>
      <c r="AUT31" s="246"/>
      <c r="AUU31" s="246"/>
      <c r="AUV31" s="246"/>
      <c r="AUW31" s="246"/>
      <c r="AUX31" s="246"/>
      <c r="AUY31" s="246"/>
      <c r="AUZ31" s="246"/>
      <c r="AVA31" s="246"/>
      <c r="AVB31" s="246"/>
      <c r="AVC31" s="246"/>
      <c r="AVD31" s="246"/>
      <c r="AVE31" s="246"/>
      <c r="AVF31" s="246"/>
      <c r="AVG31" s="246"/>
      <c r="AVH31" s="246"/>
      <c r="AVI31" s="246"/>
      <c r="AVJ31" s="246"/>
      <c r="AVK31" s="246"/>
      <c r="AVL31" s="246"/>
      <c r="AVM31" s="246"/>
      <c r="AVN31" s="246"/>
      <c r="AVO31" s="246"/>
      <c r="AVP31" s="246"/>
      <c r="AVQ31" s="246"/>
      <c r="AVR31" s="246"/>
      <c r="AVS31" s="246"/>
      <c r="AVT31" s="246"/>
      <c r="AVU31" s="246"/>
      <c r="AVV31" s="246"/>
      <c r="AVW31" s="246"/>
      <c r="AVX31" s="246"/>
      <c r="AVY31" s="246"/>
      <c r="AVZ31" s="246"/>
      <c r="AWA31" s="246"/>
      <c r="AWB31" s="246"/>
      <c r="AWC31" s="246"/>
      <c r="AWD31" s="246"/>
      <c r="AWE31" s="246"/>
      <c r="AWF31" s="246"/>
      <c r="AWG31" s="246"/>
      <c r="AWH31" s="246"/>
      <c r="AWI31" s="246"/>
      <c r="AWJ31" s="246"/>
      <c r="AWK31" s="246"/>
      <c r="AWL31" s="246"/>
      <c r="AWM31" s="246"/>
      <c r="AWN31" s="246"/>
      <c r="AWO31" s="246"/>
      <c r="AWP31" s="246"/>
      <c r="AWQ31" s="246"/>
      <c r="AWR31" s="246"/>
      <c r="AWS31" s="246"/>
      <c r="AWT31" s="246"/>
      <c r="AWU31" s="246"/>
      <c r="AWV31" s="246"/>
      <c r="AWW31" s="246"/>
      <c r="AWX31" s="246"/>
      <c r="AWY31" s="246"/>
      <c r="AWZ31" s="246"/>
      <c r="AXA31" s="246"/>
      <c r="AXB31" s="246"/>
      <c r="AXC31" s="246"/>
      <c r="AXD31" s="246"/>
      <c r="AXE31" s="246"/>
      <c r="AXF31" s="246"/>
      <c r="AXG31" s="246"/>
      <c r="AXH31" s="246"/>
      <c r="AXI31" s="246"/>
      <c r="AXJ31" s="246"/>
      <c r="AXK31" s="246"/>
      <c r="AXL31" s="246"/>
      <c r="AXM31" s="246"/>
      <c r="AXN31" s="246"/>
      <c r="AXO31" s="246"/>
      <c r="AXP31" s="246"/>
      <c r="AXQ31" s="246"/>
      <c r="AXR31" s="246"/>
      <c r="AXS31" s="246"/>
      <c r="AXT31" s="246"/>
      <c r="AXU31" s="246"/>
      <c r="AXV31" s="246"/>
      <c r="AXW31" s="246"/>
      <c r="AXX31" s="246"/>
      <c r="AXY31" s="246"/>
      <c r="AXZ31" s="246"/>
      <c r="AYA31" s="246"/>
      <c r="AYB31" s="246"/>
      <c r="AYC31" s="246"/>
      <c r="AYD31" s="246"/>
      <c r="AYE31" s="246"/>
      <c r="AYF31" s="246"/>
      <c r="AYG31" s="246"/>
      <c r="AYH31" s="246"/>
      <c r="AYI31" s="246"/>
      <c r="AYJ31" s="246"/>
      <c r="AYK31" s="246"/>
      <c r="AYL31" s="246"/>
      <c r="AYM31" s="246"/>
      <c r="AYN31" s="246"/>
      <c r="AYO31" s="246"/>
      <c r="AYP31" s="246"/>
      <c r="AYQ31" s="246"/>
      <c r="AYR31" s="246"/>
      <c r="AYS31" s="246"/>
      <c r="AYT31" s="246"/>
      <c r="AYU31" s="246"/>
      <c r="AYV31" s="246"/>
      <c r="AYW31" s="246"/>
      <c r="AYX31" s="246"/>
      <c r="AYY31" s="246"/>
      <c r="AYZ31" s="246"/>
      <c r="AZA31" s="246"/>
      <c r="AZB31" s="246"/>
      <c r="AZC31" s="246"/>
      <c r="AZD31" s="246"/>
      <c r="AZE31" s="246"/>
      <c r="AZF31" s="246"/>
      <c r="AZG31" s="246"/>
      <c r="AZH31" s="246"/>
      <c r="AZI31" s="246"/>
      <c r="AZJ31" s="246"/>
      <c r="AZK31" s="246"/>
      <c r="AZL31" s="246"/>
      <c r="AZM31" s="246"/>
      <c r="AZN31" s="246"/>
      <c r="AZO31" s="246"/>
      <c r="AZP31" s="246"/>
      <c r="AZQ31" s="246"/>
      <c r="AZR31" s="246"/>
      <c r="AZS31" s="246"/>
      <c r="AZT31" s="246"/>
      <c r="AZU31" s="246"/>
      <c r="AZV31" s="246"/>
      <c r="AZW31" s="246"/>
      <c r="AZX31" s="246"/>
      <c r="AZY31" s="246"/>
      <c r="AZZ31" s="246"/>
      <c r="BAA31" s="246"/>
      <c r="BAB31" s="246"/>
      <c r="BAC31" s="246"/>
      <c r="BAD31" s="246"/>
      <c r="BAE31" s="246"/>
      <c r="BAF31" s="246"/>
      <c r="BAG31" s="246"/>
      <c r="BAH31" s="246"/>
      <c r="BAI31" s="246"/>
      <c r="BAJ31" s="246"/>
      <c r="BAK31" s="246"/>
      <c r="BAL31" s="246"/>
      <c r="BAM31" s="246"/>
      <c r="BAN31" s="246"/>
      <c r="BAO31" s="246"/>
      <c r="BAP31" s="246"/>
      <c r="BAQ31" s="246"/>
      <c r="BAR31" s="246"/>
      <c r="BAS31" s="246"/>
      <c r="BAT31" s="246"/>
      <c r="BAU31" s="246"/>
      <c r="BAV31" s="246"/>
      <c r="BAW31" s="246"/>
      <c r="BAX31" s="246"/>
      <c r="BAY31" s="246"/>
      <c r="BAZ31" s="246"/>
      <c r="BBA31" s="246"/>
      <c r="BBB31" s="246"/>
      <c r="BBC31" s="246"/>
      <c r="BBD31" s="246"/>
      <c r="BBE31" s="246"/>
      <c r="BBF31" s="246"/>
      <c r="BBG31" s="246"/>
      <c r="BBH31" s="246"/>
      <c r="BBI31" s="246"/>
      <c r="BBJ31" s="246"/>
      <c r="BBK31" s="246"/>
      <c r="BBL31" s="246"/>
      <c r="BBM31" s="246"/>
      <c r="BBN31" s="246"/>
      <c r="BBO31" s="246"/>
      <c r="BBP31" s="246"/>
      <c r="BBQ31" s="246"/>
      <c r="BBR31" s="246"/>
      <c r="BBS31" s="246"/>
      <c r="BBT31" s="246"/>
      <c r="BBU31" s="246"/>
      <c r="BBV31" s="246"/>
      <c r="BBW31" s="246"/>
      <c r="BBX31" s="246"/>
      <c r="BBY31" s="246"/>
      <c r="BBZ31" s="246"/>
      <c r="BCA31" s="246"/>
      <c r="BCB31" s="246"/>
      <c r="BCC31" s="246"/>
      <c r="BCD31" s="246"/>
      <c r="BCE31" s="246"/>
      <c r="BCF31" s="246"/>
      <c r="BCG31" s="246"/>
      <c r="BCH31" s="246"/>
      <c r="BCI31" s="246"/>
      <c r="BCJ31" s="246"/>
      <c r="BCK31" s="246"/>
      <c r="BCL31" s="246"/>
      <c r="BCM31" s="246"/>
      <c r="BCN31" s="246"/>
      <c r="BCO31" s="246"/>
      <c r="BCP31" s="246"/>
      <c r="BCQ31" s="246"/>
      <c r="BCR31" s="246"/>
      <c r="BCS31" s="246"/>
      <c r="BCT31" s="246"/>
      <c r="BCU31" s="246"/>
      <c r="BCV31" s="246"/>
      <c r="BCW31" s="246"/>
      <c r="BCX31" s="246"/>
      <c r="BCY31" s="246"/>
      <c r="BCZ31" s="246"/>
      <c r="BDA31" s="246"/>
      <c r="BDB31" s="246"/>
      <c r="BDC31" s="246"/>
      <c r="BDD31" s="246"/>
      <c r="BDE31" s="246"/>
      <c r="BDF31" s="246"/>
      <c r="BDG31" s="246"/>
      <c r="BDH31" s="246"/>
      <c r="BDI31" s="246"/>
      <c r="BDJ31" s="246"/>
      <c r="BDK31" s="246"/>
      <c r="BDL31" s="246"/>
      <c r="BDM31" s="246"/>
      <c r="BDN31" s="246"/>
      <c r="BDO31" s="246"/>
      <c r="BDP31" s="246"/>
      <c r="BDQ31" s="246"/>
      <c r="BDR31" s="246"/>
      <c r="BDS31" s="246"/>
      <c r="BDT31" s="246"/>
      <c r="BDU31" s="246"/>
    </row>
    <row r="32" spans="1:1477" s="7" customFormat="1" ht="24" customHeight="1" thickTop="1" thickBot="1">
      <c r="B32" s="319" t="s">
        <v>520</v>
      </c>
      <c r="C32" s="320"/>
      <c r="D32" s="321"/>
      <c r="E32" s="8"/>
      <c r="F32" s="9"/>
      <c r="G32" s="166">
        <f>IF(B27="","",ROWS(B27:B31)-1)</f>
        <v>4</v>
      </c>
      <c r="H32" s="10">
        <f>SUM(H27:H31)</f>
        <v>5</v>
      </c>
      <c r="I32" s="10">
        <f>SUM(I27:I31)</f>
        <v>4</v>
      </c>
      <c r="J32" s="10">
        <f>SUM(J27:J31)</f>
        <v>1356</v>
      </c>
      <c r="K32" s="10">
        <f>SUM(K27:K31)</f>
        <v>1870</v>
      </c>
      <c r="L32" s="10">
        <f>SUM(L27:L31)</f>
        <v>1863</v>
      </c>
      <c r="M32" s="167">
        <f>IF(G32="",0,N32/G32)</f>
        <v>1</v>
      </c>
      <c r="N32" s="10">
        <f t="shared" ref="N32:AC32" si="25">SUM(N27:N31)</f>
        <v>4</v>
      </c>
      <c r="O32" s="10">
        <f t="shared" si="25"/>
        <v>7</v>
      </c>
      <c r="P32" s="11">
        <f t="shared" si="25"/>
        <v>0</v>
      </c>
      <c r="Q32" s="11">
        <f t="shared" si="25"/>
        <v>0</v>
      </c>
      <c r="R32" s="10">
        <f t="shared" si="25"/>
        <v>387</v>
      </c>
      <c r="S32" s="10">
        <f t="shared" si="25"/>
        <v>127</v>
      </c>
      <c r="T32" s="12">
        <f t="shared" si="25"/>
        <v>51606714</v>
      </c>
      <c r="U32" s="12">
        <f t="shared" si="25"/>
        <v>342293</v>
      </c>
      <c r="V32" s="12">
        <f t="shared" si="25"/>
        <v>51264421</v>
      </c>
      <c r="W32" s="12">
        <f t="shared" si="25"/>
        <v>51945624</v>
      </c>
      <c r="X32" s="12">
        <f t="shared" si="25"/>
        <v>51310160</v>
      </c>
      <c r="Y32" s="12">
        <f t="shared" si="25"/>
        <v>0</v>
      </c>
      <c r="Z32" s="12">
        <f t="shared" si="25"/>
        <v>0</v>
      </c>
      <c r="AA32" s="12">
        <f t="shared" si="25"/>
        <v>0</v>
      </c>
      <c r="AB32" s="12">
        <f t="shared" si="25"/>
        <v>51310160</v>
      </c>
      <c r="AC32" s="12">
        <f t="shared" si="25"/>
        <v>50768684</v>
      </c>
      <c r="AD32" s="167">
        <f>IF(G32="",0,AE32/G32)</f>
        <v>0.75</v>
      </c>
      <c r="AE32" s="170">
        <f t="shared" ref="AE32:CM32" si="26">SUM(AE27:AE31)</f>
        <v>3</v>
      </c>
      <c r="AF32" s="12">
        <f t="shared" si="26"/>
        <v>-541476</v>
      </c>
      <c r="AG32" s="12">
        <f t="shared" si="26"/>
        <v>338910</v>
      </c>
      <c r="AH32" s="13">
        <f t="shared" si="26"/>
        <v>172</v>
      </c>
      <c r="AI32" s="13">
        <f t="shared" si="26"/>
        <v>154</v>
      </c>
      <c r="AJ32" s="13">
        <f t="shared" si="26"/>
        <v>61</v>
      </c>
      <c r="AK32" s="13">
        <f t="shared" si="26"/>
        <v>93</v>
      </c>
      <c r="AL32" s="12">
        <f t="shared" si="26"/>
        <v>392364</v>
      </c>
      <c r="AM32" s="12">
        <f t="shared" si="26"/>
        <v>29435</v>
      </c>
      <c r="AN32" s="13">
        <f t="shared" si="26"/>
        <v>0</v>
      </c>
      <c r="AO32" s="13">
        <f t="shared" si="26"/>
        <v>34</v>
      </c>
      <c r="AP32" s="12">
        <f t="shared" si="26"/>
        <v>70656</v>
      </c>
      <c r="AQ32" s="12">
        <f t="shared" si="26"/>
        <v>0</v>
      </c>
      <c r="AR32" s="13">
        <f t="shared" si="26"/>
        <v>0</v>
      </c>
      <c r="AS32" s="13">
        <f t="shared" si="26"/>
        <v>0</v>
      </c>
      <c r="AT32" s="12">
        <f t="shared" si="26"/>
        <v>0</v>
      </c>
      <c r="AU32" s="12">
        <f t="shared" si="26"/>
        <v>0</v>
      </c>
      <c r="AV32" s="13">
        <f t="shared" si="26"/>
        <v>0</v>
      </c>
      <c r="AW32" s="13">
        <f t="shared" si="26"/>
        <v>0</v>
      </c>
      <c r="AX32" s="12">
        <f t="shared" si="26"/>
        <v>0</v>
      </c>
      <c r="AY32" s="12">
        <f t="shared" si="26"/>
        <v>0</v>
      </c>
      <c r="AZ32" s="13">
        <f t="shared" si="26"/>
        <v>0</v>
      </c>
      <c r="BA32" s="13">
        <f t="shared" si="26"/>
        <v>0</v>
      </c>
      <c r="BB32" s="12">
        <f t="shared" si="26"/>
        <v>39600</v>
      </c>
      <c r="BC32" s="12">
        <f t="shared" si="26"/>
        <v>0</v>
      </c>
      <c r="BD32" s="13">
        <f t="shared" si="26"/>
        <v>0</v>
      </c>
      <c r="BE32" s="13">
        <f t="shared" si="26"/>
        <v>0</v>
      </c>
      <c r="BF32" s="12">
        <f t="shared" si="26"/>
        <v>0</v>
      </c>
      <c r="BG32" s="12">
        <f t="shared" si="26"/>
        <v>0</v>
      </c>
      <c r="BH32" s="13">
        <f t="shared" si="26"/>
        <v>0</v>
      </c>
      <c r="BI32" s="13">
        <f t="shared" si="26"/>
        <v>0</v>
      </c>
      <c r="BJ32" s="12">
        <f t="shared" si="26"/>
        <v>0</v>
      </c>
      <c r="BK32" s="12">
        <f t="shared" si="26"/>
        <v>0</v>
      </c>
      <c r="BL32" s="13">
        <f t="shared" si="26"/>
        <v>0</v>
      </c>
      <c r="BM32" s="13">
        <f t="shared" si="26"/>
        <v>0</v>
      </c>
      <c r="BN32" s="12">
        <f t="shared" si="26"/>
        <v>0</v>
      </c>
      <c r="BO32" s="12">
        <f t="shared" si="26"/>
        <v>0</v>
      </c>
      <c r="BP32" s="13">
        <f t="shared" si="26"/>
        <v>0</v>
      </c>
      <c r="BQ32" s="13">
        <f t="shared" si="26"/>
        <v>0</v>
      </c>
      <c r="BR32" s="12">
        <f t="shared" si="26"/>
        <v>16575</v>
      </c>
      <c r="BS32" s="12">
        <f t="shared" si="26"/>
        <v>0</v>
      </c>
      <c r="BT32" s="13">
        <f t="shared" si="26"/>
        <v>0</v>
      </c>
      <c r="BU32" s="13">
        <f t="shared" si="26"/>
        <v>0</v>
      </c>
      <c r="BV32" s="12">
        <f t="shared" si="26"/>
        <v>0</v>
      </c>
      <c r="BW32" s="12">
        <f t="shared" si="26"/>
        <v>0</v>
      </c>
      <c r="BX32" s="13">
        <f t="shared" si="26"/>
        <v>0</v>
      </c>
      <c r="BY32" s="13">
        <f t="shared" si="26"/>
        <v>0</v>
      </c>
      <c r="BZ32" s="12">
        <f t="shared" si="26"/>
        <v>0</v>
      </c>
      <c r="CA32" s="12">
        <f t="shared" si="26"/>
        <v>0</v>
      </c>
      <c r="CB32" s="13">
        <f t="shared" si="26"/>
        <v>0</v>
      </c>
      <c r="CC32" s="13">
        <f t="shared" si="26"/>
        <v>0</v>
      </c>
      <c r="CD32" s="12">
        <f t="shared" si="26"/>
        <v>0</v>
      </c>
      <c r="CE32" s="12">
        <f t="shared" si="26"/>
        <v>0</v>
      </c>
      <c r="CF32" s="13">
        <f t="shared" si="26"/>
        <v>0</v>
      </c>
      <c r="CG32" s="13">
        <f t="shared" si="26"/>
        <v>0</v>
      </c>
      <c r="CH32" s="12">
        <f t="shared" si="26"/>
        <v>0</v>
      </c>
      <c r="CI32" s="12">
        <f t="shared" si="26"/>
        <v>0</v>
      </c>
      <c r="CJ32" s="13">
        <f t="shared" si="26"/>
        <v>61</v>
      </c>
      <c r="CK32" s="13">
        <f t="shared" si="26"/>
        <v>127</v>
      </c>
      <c r="CL32" s="12">
        <f t="shared" si="26"/>
        <v>519194</v>
      </c>
      <c r="CM32" s="12">
        <f t="shared" si="26"/>
        <v>29435</v>
      </c>
      <c r="CN32" s="14"/>
      <c r="CO32" s="14"/>
      <c r="CP32" s="14"/>
      <c r="CQ32" s="14"/>
      <c r="CR32" s="14"/>
      <c r="CS32" s="14"/>
      <c r="CT32" s="8"/>
      <c r="CU32" s="9"/>
      <c r="CV32" s="9"/>
      <c r="CW32" s="8"/>
      <c r="CX32" s="8"/>
      <c r="CY32" s="9"/>
      <c r="CZ32" s="9"/>
      <c r="DA32" s="9"/>
      <c r="DB32" s="12"/>
      <c r="DC32" s="14"/>
      <c r="DD32" s="16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  <c r="AAA32" s="128"/>
      <c r="AAB32" s="128"/>
      <c r="AAC32" s="128"/>
      <c r="AAD32" s="128"/>
      <c r="AAE32" s="128"/>
      <c r="AAF32" s="128"/>
      <c r="AAG32" s="128"/>
      <c r="AAH32" s="128"/>
      <c r="AAI32" s="128"/>
      <c r="AAJ32" s="128"/>
      <c r="AAK32" s="128"/>
      <c r="AAL32" s="128"/>
      <c r="AAM32" s="128"/>
      <c r="AAN32" s="128"/>
      <c r="AAO32" s="128"/>
      <c r="AAP32" s="128"/>
      <c r="AAQ32" s="128"/>
      <c r="AAR32" s="128"/>
      <c r="AAS32" s="128"/>
      <c r="AAT32" s="128"/>
      <c r="AAU32" s="128"/>
      <c r="AAV32" s="128"/>
      <c r="AAW32" s="128"/>
      <c r="AAX32" s="128"/>
      <c r="AAY32" s="128"/>
      <c r="AAZ32" s="128"/>
      <c r="ABA32" s="128"/>
      <c r="ABB32" s="128"/>
      <c r="ABC32" s="128"/>
      <c r="ABD32" s="128"/>
      <c r="ABE32" s="128"/>
      <c r="ABF32" s="128"/>
      <c r="ABG32" s="128"/>
      <c r="ABH32" s="128"/>
      <c r="ABI32" s="128"/>
      <c r="ABJ32" s="128"/>
      <c r="ABK32" s="128"/>
      <c r="ABL32" s="128"/>
      <c r="ABM32" s="128"/>
      <c r="ABN32" s="128"/>
      <c r="ABO32" s="128"/>
      <c r="ABP32" s="128"/>
      <c r="ABQ32" s="128"/>
      <c r="ABR32" s="128"/>
      <c r="ABS32" s="128"/>
      <c r="ABT32" s="128"/>
      <c r="ABU32" s="128"/>
      <c r="ABV32" s="128"/>
      <c r="ABW32" s="128"/>
      <c r="ABX32" s="128"/>
      <c r="ABY32" s="128"/>
      <c r="ABZ32" s="128"/>
      <c r="ACA32" s="128"/>
      <c r="ACB32" s="128"/>
      <c r="ACC32" s="128"/>
      <c r="ACD32" s="128"/>
      <c r="ACE32" s="128"/>
      <c r="ACF32" s="128"/>
      <c r="ACG32" s="128"/>
      <c r="ACH32" s="128"/>
      <c r="ACI32" s="128"/>
      <c r="ACJ32" s="128"/>
      <c r="ACK32" s="128"/>
      <c r="ACL32" s="128"/>
      <c r="ACM32" s="128"/>
      <c r="ACN32" s="128"/>
      <c r="ACO32" s="128"/>
      <c r="ACP32" s="128"/>
      <c r="ACQ32" s="128"/>
      <c r="ACR32" s="128"/>
      <c r="ACS32" s="128"/>
      <c r="ACT32" s="128"/>
      <c r="ACU32" s="128"/>
      <c r="ACV32" s="128"/>
      <c r="ACW32" s="128"/>
      <c r="ACX32" s="128"/>
      <c r="ACY32" s="128"/>
      <c r="ACZ32" s="128"/>
      <c r="ADA32" s="128"/>
      <c r="ADB32" s="128"/>
      <c r="ADC32" s="128"/>
      <c r="ADD32" s="128"/>
      <c r="ADE32" s="128"/>
      <c r="ADF32" s="128"/>
      <c r="ADG32" s="128"/>
      <c r="ADH32" s="128"/>
      <c r="ADI32" s="128"/>
      <c r="ADJ32" s="128"/>
      <c r="ADK32" s="128"/>
      <c r="ADL32" s="128"/>
      <c r="ADM32" s="128"/>
      <c r="ADN32" s="128"/>
      <c r="ADO32" s="128"/>
      <c r="ADP32" s="128"/>
      <c r="ADQ32" s="128"/>
      <c r="ADR32" s="128"/>
      <c r="ADS32" s="128"/>
      <c r="ADT32" s="128"/>
      <c r="ADU32" s="128"/>
      <c r="ADV32" s="128"/>
      <c r="ADW32" s="128"/>
      <c r="ADX32" s="128"/>
      <c r="ADY32" s="128"/>
      <c r="ADZ32" s="128"/>
      <c r="AEA32" s="128"/>
      <c r="AEB32" s="128"/>
      <c r="AEC32" s="128"/>
      <c r="AED32" s="128"/>
      <c r="AEE32" s="128"/>
      <c r="AEF32" s="128"/>
      <c r="AEG32" s="128"/>
      <c r="AEH32" s="128"/>
      <c r="AEI32" s="128"/>
      <c r="AEJ32" s="128"/>
      <c r="AEK32" s="128"/>
      <c r="AEL32" s="128"/>
      <c r="AEM32" s="128"/>
      <c r="AEN32" s="128"/>
      <c r="AEO32" s="128"/>
      <c r="AEP32" s="128"/>
      <c r="AEQ32" s="128"/>
      <c r="AER32" s="128"/>
      <c r="AES32" s="128"/>
      <c r="AET32" s="128"/>
      <c r="AEU32" s="128"/>
      <c r="AEV32" s="128"/>
      <c r="AEW32" s="128"/>
      <c r="AEX32" s="128"/>
      <c r="AEY32" s="128"/>
      <c r="AEZ32" s="128"/>
      <c r="AFA32" s="128"/>
      <c r="AFB32" s="128"/>
      <c r="AFC32" s="128"/>
      <c r="AFD32" s="128"/>
      <c r="AFE32" s="128"/>
      <c r="AFF32" s="128"/>
      <c r="AFG32" s="128"/>
      <c r="AFH32" s="128"/>
      <c r="AFI32" s="128"/>
      <c r="AFJ32" s="128"/>
      <c r="AFK32" s="128"/>
      <c r="AFL32" s="128"/>
      <c r="AFM32" s="128"/>
      <c r="AFN32" s="128"/>
      <c r="AFO32" s="128"/>
      <c r="AFP32" s="128"/>
      <c r="AFQ32" s="128"/>
      <c r="AFR32" s="128"/>
      <c r="AFS32" s="128"/>
      <c r="AFT32" s="128"/>
      <c r="AFU32" s="128"/>
      <c r="AFV32" s="128"/>
      <c r="AFW32" s="128"/>
      <c r="AFX32" s="128"/>
      <c r="AFY32" s="128"/>
      <c r="AFZ32" s="128"/>
      <c r="AGA32" s="128"/>
      <c r="AGB32" s="128"/>
      <c r="AGC32" s="128"/>
      <c r="AGD32" s="128"/>
      <c r="AGE32" s="128"/>
      <c r="AGF32" s="128"/>
      <c r="AGG32" s="128"/>
      <c r="AGH32" s="128"/>
      <c r="AGI32" s="128"/>
      <c r="AGJ32" s="128"/>
      <c r="AGK32" s="128"/>
      <c r="AGL32" s="128"/>
      <c r="AGM32" s="128"/>
      <c r="AGN32" s="128"/>
      <c r="AGO32" s="128"/>
      <c r="AGP32" s="128"/>
      <c r="AGQ32" s="128"/>
      <c r="AGR32" s="128"/>
      <c r="AGS32" s="128"/>
      <c r="AGT32" s="128"/>
      <c r="AGU32" s="128"/>
      <c r="AGV32" s="128"/>
      <c r="AGW32" s="128"/>
      <c r="AGX32" s="128"/>
      <c r="AGY32" s="128"/>
      <c r="AGZ32" s="128"/>
      <c r="AHA32" s="128"/>
      <c r="AHB32" s="128"/>
      <c r="AHC32" s="128"/>
      <c r="AHD32" s="128"/>
      <c r="AHE32" s="128"/>
      <c r="AHF32" s="128"/>
      <c r="AHG32" s="128"/>
      <c r="AHH32" s="128"/>
      <c r="AHI32" s="128"/>
      <c r="AHJ32" s="128"/>
      <c r="AHK32" s="128"/>
      <c r="AHL32" s="128"/>
      <c r="AHM32" s="128"/>
      <c r="AHN32" s="128"/>
      <c r="AHO32" s="128"/>
      <c r="AHP32" s="128"/>
      <c r="AHQ32" s="128"/>
      <c r="AHR32" s="128"/>
      <c r="AHS32" s="128"/>
      <c r="AHT32" s="128"/>
      <c r="AHU32" s="128"/>
      <c r="AHV32" s="128"/>
      <c r="AHW32" s="128"/>
      <c r="AHX32" s="128"/>
      <c r="AHY32" s="128"/>
      <c r="AHZ32" s="128"/>
      <c r="AIA32" s="128"/>
      <c r="AIB32" s="128"/>
      <c r="AIC32" s="128"/>
      <c r="AID32" s="128"/>
      <c r="AIE32" s="128"/>
      <c r="AIF32" s="128"/>
      <c r="AIG32" s="128"/>
      <c r="AIH32" s="128"/>
      <c r="AII32" s="128"/>
      <c r="AIJ32" s="128"/>
      <c r="AIK32" s="128"/>
      <c r="AIL32" s="128"/>
      <c r="AIM32" s="128"/>
      <c r="AIN32" s="128"/>
      <c r="AIO32" s="128"/>
      <c r="AIP32" s="128"/>
      <c r="AIQ32" s="128"/>
      <c r="AIR32" s="128"/>
      <c r="AIS32" s="128"/>
      <c r="AIT32" s="128"/>
      <c r="AIU32" s="128"/>
      <c r="AIV32" s="128"/>
      <c r="AIW32" s="128"/>
      <c r="AIX32" s="128"/>
      <c r="AIY32" s="128"/>
      <c r="AIZ32" s="128"/>
      <c r="AJA32" s="128"/>
      <c r="AJB32" s="128"/>
      <c r="AJC32" s="128"/>
      <c r="AJD32" s="128"/>
      <c r="AJE32" s="128"/>
      <c r="AJF32" s="128"/>
      <c r="AJG32" s="128"/>
      <c r="AJH32" s="128"/>
      <c r="AJI32" s="128"/>
      <c r="AJJ32" s="128"/>
      <c r="AJK32" s="128"/>
      <c r="AJL32" s="128"/>
      <c r="AJM32" s="128"/>
      <c r="AJN32" s="128"/>
      <c r="AJO32" s="128"/>
      <c r="AJP32" s="128"/>
      <c r="AJQ32" s="128"/>
      <c r="AJR32" s="128"/>
      <c r="AJS32" s="128"/>
      <c r="AJT32" s="128"/>
      <c r="AJU32" s="128"/>
      <c r="AJV32" s="128"/>
      <c r="AJW32" s="128"/>
      <c r="AJX32" s="128"/>
      <c r="AJY32" s="128"/>
      <c r="AJZ32" s="128"/>
      <c r="AKA32" s="128"/>
      <c r="AKB32" s="128"/>
      <c r="AKC32" s="128"/>
      <c r="AKD32" s="128"/>
      <c r="AKE32" s="128"/>
      <c r="AKF32" s="128"/>
      <c r="AKG32" s="128"/>
      <c r="AKH32" s="128"/>
      <c r="AKI32" s="128"/>
      <c r="AKJ32" s="128"/>
      <c r="AKK32" s="128"/>
      <c r="AKL32" s="128"/>
      <c r="AKM32" s="128"/>
      <c r="AKN32" s="128"/>
      <c r="AKO32" s="128"/>
      <c r="AKP32" s="128"/>
      <c r="AKQ32" s="128"/>
      <c r="AKR32" s="128"/>
      <c r="AKS32" s="128"/>
      <c r="AKT32" s="128"/>
      <c r="AKU32" s="128"/>
      <c r="AKV32" s="128"/>
      <c r="AKW32" s="128"/>
      <c r="AKX32" s="128"/>
      <c r="AKY32" s="128"/>
      <c r="AKZ32" s="128"/>
      <c r="ALA32" s="128"/>
      <c r="ALB32" s="128"/>
      <c r="ALC32" s="128"/>
      <c r="ALD32" s="128"/>
      <c r="ALE32" s="128"/>
      <c r="ALF32" s="128"/>
      <c r="ALG32" s="128"/>
      <c r="ALH32" s="128"/>
      <c r="ALI32" s="128"/>
      <c r="ALJ32" s="128"/>
      <c r="ALK32" s="128"/>
      <c r="ALL32" s="128"/>
      <c r="ALM32" s="128"/>
      <c r="ALN32" s="128"/>
      <c r="ALO32" s="128"/>
      <c r="ALP32" s="128"/>
      <c r="ALQ32" s="128"/>
      <c r="ALR32" s="128"/>
      <c r="ALS32" s="128"/>
      <c r="ALT32" s="128"/>
      <c r="ALU32" s="128"/>
      <c r="ALV32" s="128"/>
      <c r="ALW32" s="128"/>
      <c r="ALX32" s="128"/>
      <c r="ALY32" s="128"/>
      <c r="ALZ32" s="128"/>
      <c r="AMA32" s="128"/>
      <c r="AMB32" s="128"/>
      <c r="AMC32" s="128"/>
      <c r="AMD32" s="128"/>
      <c r="AME32" s="128"/>
      <c r="AMF32" s="128"/>
      <c r="AMG32" s="128"/>
      <c r="AMH32" s="128"/>
      <c r="AMI32" s="128"/>
      <c r="AMJ32" s="128"/>
      <c r="AMK32" s="128"/>
      <c r="AML32" s="128"/>
      <c r="AMM32" s="128"/>
      <c r="AMN32" s="128"/>
      <c r="AMO32" s="128"/>
      <c r="AMP32" s="128"/>
      <c r="AMQ32" s="128"/>
      <c r="AMR32" s="128"/>
      <c r="AMS32" s="128"/>
      <c r="AMT32" s="128"/>
      <c r="AMU32" s="128"/>
      <c r="AMV32" s="128"/>
      <c r="AMW32" s="128"/>
      <c r="AMX32" s="128"/>
      <c r="AMY32" s="128"/>
      <c r="AMZ32" s="128"/>
      <c r="ANA32" s="128"/>
      <c r="ANB32" s="128"/>
      <c r="ANC32" s="128"/>
      <c r="AND32" s="128"/>
      <c r="ANE32" s="128"/>
      <c r="ANF32" s="128"/>
      <c r="ANG32" s="128"/>
      <c r="ANH32" s="128"/>
      <c r="ANI32" s="128"/>
      <c r="ANJ32" s="128"/>
      <c r="ANK32" s="128"/>
      <c r="ANL32" s="128"/>
      <c r="ANM32" s="128"/>
      <c r="ANN32" s="128"/>
      <c r="ANO32" s="128"/>
      <c r="ANP32" s="128"/>
      <c r="ANQ32" s="128"/>
      <c r="ANR32" s="128"/>
      <c r="ANS32" s="128"/>
      <c r="ANT32" s="128"/>
      <c r="ANU32" s="128"/>
      <c r="ANV32" s="128"/>
      <c r="ANW32" s="128"/>
      <c r="ANX32" s="128"/>
      <c r="ANY32" s="128"/>
      <c r="ANZ32" s="128"/>
      <c r="AOA32" s="128"/>
      <c r="AOB32" s="128"/>
      <c r="AOC32" s="128"/>
      <c r="AOD32" s="128"/>
      <c r="AOE32" s="128"/>
      <c r="AOF32" s="128"/>
      <c r="AOG32" s="128"/>
      <c r="AOH32" s="128"/>
      <c r="AOI32" s="128"/>
      <c r="AOJ32" s="128"/>
      <c r="AOK32" s="128"/>
      <c r="AOL32" s="128"/>
      <c r="AOM32" s="128"/>
      <c r="AON32" s="128"/>
      <c r="AOO32" s="128"/>
      <c r="AOP32" s="128"/>
      <c r="AOQ32" s="128"/>
      <c r="AOR32" s="128"/>
      <c r="AOS32" s="128"/>
      <c r="AOT32" s="128"/>
      <c r="AOU32" s="128"/>
      <c r="AOV32" s="128"/>
      <c r="AOW32" s="128"/>
      <c r="AOX32" s="128"/>
      <c r="AOY32" s="128"/>
      <c r="AOZ32" s="128"/>
      <c r="APA32" s="128"/>
      <c r="APB32" s="128"/>
      <c r="APC32" s="128"/>
      <c r="APD32" s="128"/>
      <c r="APE32" s="128"/>
      <c r="APF32" s="128"/>
      <c r="APG32" s="128"/>
      <c r="APH32" s="128"/>
      <c r="API32" s="128"/>
      <c r="APJ32" s="128"/>
      <c r="APK32" s="128"/>
      <c r="APL32" s="128"/>
      <c r="APM32" s="128"/>
      <c r="APN32" s="128"/>
      <c r="APO32" s="128"/>
      <c r="APP32" s="128"/>
      <c r="APQ32" s="128"/>
      <c r="APR32" s="128"/>
      <c r="APS32" s="128"/>
      <c r="APT32" s="128"/>
      <c r="APU32" s="128"/>
      <c r="APV32" s="128"/>
      <c r="APW32" s="128"/>
      <c r="APX32" s="128"/>
      <c r="APY32" s="128"/>
      <c r="APZ32" s="128"/>
      <c r="AQA32" s="128"/>
      <c r="AQB32" s="128"/>
      <c r="AQC32" s="128"/>
      <c r="AQD32" s="128"/>
      <c r="AQE32" s="128"/>
      <c r="AQF32" s="128"/>
      <c r="AQG32" s="128"/>
      <c r="AQH32" s="128"/>
      <c r="AQI32" s="128"/>
      <c r="AQJ32" s="128"/>
      <c r="AQK32" s="128"/>
      <c r="AQL32" s="128"/>
      <c r="AQM32" s="128"/>
      <c r="AQN32" s="128"/>
      <c r="AQO32" s="128"/>
      <c r="AQP32" s="128"/>
      <c r="AQQ32" s="128"/>
      <c r="AQR32" s="128"/>
      <c r="AQS32" s="128"/>
      <c r="AQT32" s="128"/>
      <c r="AQU32" s="128"/>
      <c r="AQV32" s="128"/>
      <c r="AQW32" s="128"/>
      <c r="AQX32" s="128"/>
      <c r="AQY32" s="128"/>
      <c r="AQZ32" s="128"/>
      <c r="ARA32" s="128"/>
      <c r="ARB32" s="128"/>
      <c r="ARC32" s="128"/>
      <c r="ARD32" s="128"/>
      <c r="ARE32" s="128"/>
      <c r="ARF32" s="128"/>
      <c r="ARG32" s="128"/>
      <c r="ARH32" s="128"/>
      <c r="ARI32" s="128"/>
      <c r="ARJ32" s="128"/>
      <c r="ARK32" s="128"/>
      <c r="ARL32" s="128"/>
      <c r="ARM32" s="128"/>
      <c r="ARN32" s="128"/>
      <c r="ARO32" s="128"/>
      <c r="ARP32" s="128"/>
      <c r="ARQ32" s="128"/>
      <c r="ARR32" s="128"/>
      <c r="ARS32" s="128"/>
      <c r="ART32" s="128"/>
      <c r="ARU32" s="128"/>
      <c r="ARV32" s="128"/>
      <c r="ARW32" s="128"/>
      <c r="ARX32" s="128"/>
      <c r="ARY32" s="128"/>
      <c r="ARZ32" s="128"/>
      <c r="ASA32" s="128"/>
      <c r="ASB32" s="128"/>
      <c r="ASC32" s="128"/>
      <c r="ASD32" s="128"/>
      <c r="ASE32" s="128"/>
      <c r="ASF32" s="128"/>
      <c r="ASG32" s="128"/>
      <c r="ASH32" s="128"/>
      <c r="ASI32" s="128"/>
      <c r="ASJ32" s="128"/>
      <c r="ASK32" s="128"/>
      <c r="ASL32" s="128"/>
      <c r="ASM32" s="128"/>
      <c r="ASN32" s="128"/>
      <c r="ASO32" s="128"/>
      <c r="ASP32" s="128"/>
      <c r="ASQ32" s="128"/>
      <c r="ASR32" s="128"/>
      <c r="ASS32" s="128"/>
      <c r="AST32" s="128"/>
      <c r="ASU32" s="128"/>
      <c r="ASV32" s="128"/>
      <c r="ASW32" s="128"/>
      <c r="ASX32" s="128"/>
      <c r="ASY32" s="128"/>
      <c r="ASZ32" s="128"/>
      <c r="ATA32" s="128"/>
      <c r="ATB32" s="128"/>
      <c r="ATC32" s="128"/>
      <c r="ATD32" s="128"/>
      <c r="ATE32" s="128"/>
      <c r="ATF32" s="128"/>
      <c r="ATG32" s="128"/>
      <c r="ATH32" s="128"/>
      <c r="ATI32" s="128"/>
      <c r="ATJ32" s="128"/>
      <c r="ATK32" s="128"/>
      <c r="ATL32" s="128"/>
      <c r="ATM32" s="128"/>
      <c r="ATN32" s="128"/>
      <c r="ATO32" s="128"/>
      <c r="ATP32" s="128"/>
      <c r="ATQ32" s="128"/>
      <c r="ATR32" s="128"/>
      <c r="ATS32" s="128"/>
      <c r="ATT32" s="128"/>
      <c r="ATU32" s="128"/>
      <c r="ATV32" s="128"/>
      <c r="ATW32" s="128"/>
      <c r="ATX32" s="128"/>
      <c r="ATY32" s="128"/>
      <c r="ATZ32" s="128"/>
      <c r="AUA32" s="128"/>
      <c r="AUB32" s="128"/>
      <c r="AUC32" s="128"/>
      <c r="AUD32" s="128"/>
      <c r="AUE32" s="128"/>
      <c r="AUF32" s="128"/>
      <c r="AUG32" s="128"/>
      <c r="AUH32" s="128"/>
      <c r="AUI32" s="128"/>
      <c r="AUJ32" s="128"/>
      <c r="AUK32" s="128"/>
      <c r="AUL32" s="128"/>
      <c r="AUM32" s="128"/>
      <c r="AUN32" s="128"/>
      <c r="AUO32" s="128"/>
      <c r="AUP32" s="128"/>
      <c r="AUQ32" s="128"/>
      <c r="AUR32" s="128"/>
      <c r="AUS32" s="128"/>
      <c r="AUT32" s="128"/>
      <c r="AUU32" s="128"/>
      <c r="AUV32" s="128"/>
      <c r="AUW32" s="128"/>
      <c r="AUX32" s="128"/>
      <c r="AUY32" s="128"/>
      <c r="AUZ32" s="128"/>
      <c r="AVA32" s="128"/>
      <c r="AVB32" s="128"/>
      <c r="AVC32" s="128"/>
      <c r="AVD32" s="128"/>
      <c r="AVE32" s="128"/>
      <c r="AVF32" s="128"/>
      <c r="AVG32" s="128"/>
      <c r="AVH32" s="128"/>
      <c r="AVI32" s="128"/>
      <c r="AVJ32" s="128"/>
      <c r="AVK32" s="128"/>
      <c r="AVL32" s="128"/>
      <c r="AVM32" s="128"/>
      <c r="AVN32" s="128"/>
      <c r="AVO32" s="128"/>
      <c r="AVP32" s="128"/>
      <c r="AVQ32" s="128"/>
      <c r="AVR32" s="128"/>
      <c r="AVS32" s="128"/>
      <c r="AVT32" s="128"/>
      <c r="AVU32" s="128"/>
      <c r="AVV32" s="128"/>
      <c r="AVW32" s="128"/>
      <c r="AVX32" s="128"/>
      <c r="AVY32" s="128"/>
      <c r="AVZ32" s="128"/>
      <c r="AWA32" s="128"/>
      <c r="AWB32" s="128"/>
      <c r="AWC32" s="128"/>
      <c r="AWD32" s="128"/>
      <c r="AWE32" s="128"/>
      <c r="AWF32" s="128"/>
      <c r="AWG32" s="128"/>
      <c r="AWH32" s="128"/>
      <c r="AWI32" s="128"/>
      <c r="AWJ32" s="128"/>
      <c r="AWK32" s="128"/>
      <c r="AWL32" s="128"/>
      <c r="AWM32" s="128"/>
      <c r="AWN32" s="128"/>
      <c r="AWO32" s="128"/>
      <c r="AWP32" s="128"/>
      <c r="AWQ32" s="128"/>
      <c r="AWR32" s="128"/>
      <c r="AWS32" s="128"/>
      <c r="AWT32" s="128"/>
      <c r="AWU32" s="128"/>
      <c r="AWV32" s="128"/>
      <c r="AWW32" s="128"/>
      <c r="AWX32" s="128"/>
      <c r="AWY32" s="128"/>
      <c r="AWZ32" s="128"/>
      <c r="AXA32" s="128"/>
      <c r="AXB32" s="128"/>
      <c r="AXC32" s="128"/>
      <c r="AXD32" s="128"/>
      <c r="AXE32" s="128"/>
      <c r="AXF32" s="128"/>
      <c r="AXG32" s="128"/>
      <c r="AXH32" s="128"/>
      <c r="AXI32" s="128"/>
      <c r="AXJ32" s="128"/>
      <c r="AXK32" s="128"/>
      <c r="AXL32" s="128"/>
      <c r="AXM32" s="128"/>
      <c r="AXN32" s="128"/>
      <c r="AXO32" s="128"/>
      <c r="AXP32" s="128"/>
      <c r="AXQ32" s="128"/>
      <c r="AXR32" s="128"/>
      <c r="AXS32" s="128"/>
      <c r="AXT32" s="128"/>
      <c r="AXU32" s="128"/>
      <c r="AXV32" s="128"/>
      <c r="AXW32" s="128"/>
      <c r="AXX32" s="128"/>
      <c r="AXY32" s="128"/>
      <c r="AXZ32" s="128"/>
      <c r="AYA32" s="128"/>
      <c r="AYB32" s="128"/>
      <c r="AYC32" s="128"/>
      <c r="AYD32" s="128"/>
      <c r="AYE32" s="128"/>
      <c r="AYF32" s="128"/>
      <c r="AYG32" s="128"/>
      <c r="AYH32" s="128"/>
      <c r="AYI32" s="128"/>
      <c r="AYJ32" s="128"/>
      <c r="AYK32" s="128"/>
      <c r="AYL32" s="128"/>
      <c r="AYM32" s="128"/>
      <c r="AYN32" s="128"/>
      <c r="AYO32" s="128"/>
      <c r="AYP32" s="128"/>
      <c r="AYQ32" s="128"/>
      <c r="AYR32" s="128"/>
      <c r="AYS32" s="128"/>
      <c r="AYT32" s="128"/>
      <c r="AYU32" s="128"/>
      <c r="AYV32" s="128"/>
      <c r="AYW32" s="128"/>
      <c r="AYX32" s="128"/>
      <c r="AYY32" s="128"/>
      <c r="AYZ32" s="128"/>
      <c r="AZA32" s="128"/>
      <c r="AZB32" s="128"/>
      <c r="AZC32" s="128"/>
      <c r="AZD32" s="128"/>
      <c r="AZE32" s="128"/>
      <c r="AZF32" s="128"/>
      <c r="AZG32" s="128"/>
      <c r="AZH32" s="128"/>
      <c r="AZI32" s="128"/>
      <c r="AZJ32" s="128"/>
      <c r="AZK32" s="128"/>
      <c r="AZL32" s="128"/>
      <c r="AZM32" s="128"/>
      <c r="AZN32" s="128"/>
      <c r="AZO32" s="128"/>
      <c r="AZP32" s="128"/>
      <c r="AZQ32" s="128"/>
      <c r="AZR32" s="128"/>
      <c r="AZS32" s="128"/>
      <c r="AZT32" s="128"/>
      <c r="AZU32" s="128"/>
      <c r="AZV32" s="128"/>
      <c r="AZW32" s="128"/>
      <c r="AZX32" s="128"/>
      <c r="AZY32" s="128"/>
      <c r="AZZ32" s="128"/>
      <c r="BAA32" s="128"/>
      <c r="BAB32" s="128"/>
      <c r="BAC32" s="128"/>
      <c r="BAD32" s="128"/>
      <c r="BAE32" s="128"/>
      <c r="BAF32" s="128"/>
      <c r="BAG32" s="128"/>
      <c r="BAH32" s="128"/>
      <c r="BAI32" s="128"/>
      <c r="BAJ32" s="128"/>
      <c r="BAK32" s="128"/>
      <c r="BAL32" s="128"/>
      <c r="BAM32" s="128"/>
      <c r="BAN32" s="128"/>
      <c r="BAO32" s="128"/>
      <c r="BAP32" s="128"/>
      <c r="BAQ32" s="128"/>
      <c r="BAR32" s="128"/>
      <c r="BAS32" s="128"/>
      <c r="BAT32" s="128"/>
      <c r="BAU32" s="128"/>
      <c r="BAV32" s="128"/>
      <c r="BAW32" s="128"/>
      <c r="BAX32" s="128"/>
      <c r="BAY32" s="128"/>
      <c r="BAZ32" s="128"/>
      <c r="BBA32" s="128"/>
      <c r="BBB32" s="128"/>
      <c r="BBC32" s="128"/>
      <c r="BBD32" s="128"/>
      <c r="BBE32" s="128"/>
      <c r="BBF32" s="128"/>
      <c r="BBG32" s="128"/>
      <c r="BBH32" s="128"/>
      <c r="BBI32" s="128"/>
      <c r="BBJ32" s="128"/>
      <c r="BBK32" s="128"/>
      <c r="BBL32" s="128"/>
      <c r="BBM32" s="128"/>
      <c r="BBN32" s="128"/>
      <c r="BBO32" s="128"/>
      <c r="BBP32" s="128"/>
      <c r="BBQ32" s="128"/>
      <c r="BBR32" s="128"/>
      <c r="BBS32" s="128"/>
      <c r="BBT32" s="128"/>
      <c r="BBU32" s="128"/>
      <c r="BBV32" s="128"/>
      <c r="BBW32" s="128"/>
      <c r="BBX32" s="128"/>
      <c r="BBY32" s="128"/>
      <c r="BBZ32" s="128"/>
      <c r="BCA32" s="128"/>
      <c r="BCB32" s="128"/>
      <c r="BCC32" s="128"/>
      <c r="BCD32" s="128"/>
      <c r="BCE32" s="128"/>
      <c r="BCF32" s="128"/>
      <c r="BCG32" s="128"/>
      <c r="BCH32" s="128"/>
      <c r="BCI32" s="128"/>
      <c r="BCJ32" s="128"/>
      <c r="BCK32" s="128"/>
      <c r="BCL32" s="128"/>
      <c r="BCM32" s="128"/>
      <c r="BCN32" s="128"/>
      <c r="BCO32" s="128"/>
      <c r="BCP32" s="128"/>
      <c r="BCQ32" s="128"/>
      <c r="BCR32" s="128"/>
      <c r="BCS32" s="128"/>
      <c r="BCT32" s="128"/>
      <c r="BCU32" s="128"/>
      <c r="BCV32" s="128"/>
      <c r="BCW32" s="128"/>
      <c r="BCX32" s="128"/>
      <c r="BCY32" s="128"/>
      <c r="BCZ32" s="128"/>
      <c r="BDA32" s="128"/>
      <c r="BDB32" s="128"/>
      <c r="BDC32" s="128"/>
      <c r="BDD32" s="128"/>
      <c r="BDE32" s="128"/>
      <c r="BDF32" s="128"/>
      <c r="BDG32" s="128"/>
      <c r="BDH32" s="128"/>
      <c r="BDI32" s="128"/>
      <c r="BDJ32" s="128"/>
      <c r="BDK32" s="128"/>
      <c r="BDL32" s="128"/>
      <c r="BDM32" s="128"/>
      <c r="BDN32" s="128"/>
      <c r="BDO32" s="128"/>
      <c r="BDP32" s="128"/>
      <c r="BDQ32" s="128"/>
      <c r="BDR32" s="128"/>
      <c r="BDS32" s="128"/>
      <c r="BDT32" s="128"/>
      <c r="BDU32" s="128"/>
    </row>
    <row r="33" spans="1:1477" s="128" customFormat="1" ht="24" customHeight="1" thickTop="1">
      <c r="B33" s="316" t="s">
        <v>41</v>
      </c>
      <c r="C33" s="317"/>
      <c r="D33" s="318"/>
      <c r="E33" s="129"/>
      <c r="F33" s="130"/>
      <c r="G33" s="131">
        <f t="shared" ref="G33:L33" si="27">SUM(G32,G26)</f>
        <v>12</v>
      </c>
      <c r="H33" s="131">
        <f t="shared" si="27"/>
        <v>17</v>
      </c>
      <c r="I33" s="131">
        <f t="shared" si="27"/>
        <v>9</v>
      </c>
      <c r="J33" s="131">
        <f t="shared" si="27"/>
        <v>3436</v>
      </c>
      <c r="K33" s="131">
        <f t="shared" si="27"/>
        <v>4420</v>
      </c>
      <c r="L33" s="131">
        <f t="shared" si="27"/>
        <v>4405</v>
      </c>
      <c r="M33" s="167">
        <f>IF(G33=0,0,N33/G33)</f>
        <v>0.91666666666666663</v>
      </c>
      <c r="N33" s="131">
        <f t="shared" ref="N33:AC33" si="28">SUM(N32,N26)</f>
        <v>11</v>
      </c>
      <c r="O33" s="131">
        <f t="shared" si="28"/>
        <v>15</v>
      </c>
      <c r="P33" s="132">
        <f t="shared" si="28"/>
        <v>15</v>
      </c>
      <c r="Q33" s="132">
        <f t="shared" si="28"/>
        <v>0</v>
      </c>
      <c r="R33" s="131">
        <f t="shared" si="28"/>
        <v>781</v>
      </c>
      <c r="S33" s="131">
        <f t="shared" si="28"/>
        <v>203</v>
      </c>
      <c r="T33" s="133">
        <f t="shared" si="28"/>
        <v>78826727</v>
      </c>
      <c r="U33" s="133">
        <f t="shared" si="28"/>
        <v>726460</v>
      </c>
      <c r="V33" s="133">
        <f t="shared" si="28"/>
        <v>78100267</v>
      </c>
      <c r="W33" s="133">
        <f t="shared" si="28"/>
        <v>79427893</v>
      </c>
      <c r="X33" s="133">
        <f t="shared" si="28"/>
        <v>78837744</v>
      </c>
      <c r="Y33" s="133">
        <f t="shared" si="28"/>
        <v>-43140</v>
      </c>
      <c r="Z33" s="133">
        <f t="shared" si="28"/>
        <v>0</v>
      </c>
      <c r="AA33" s="133">
        <f t="shared" si="28"/>
        <v>-43140</v>
      </c>
      <c r="AB33" s="133">
        <f t="shared" si="28"/>
        <v>78794604</v>
      </c>
      <c r="AC33" s="133">
        <f t="shared" si="28"/>
        <v>77277649</v>
      </c>
      <c r="AD33" s="167">
        <f>IF(G33=0,0,AE33/G33)</f>
        <v>0.91666666666666663</v>
      </c>
      <c r="AE33" s="169">
        <f t="shared" ref="AE33:CM33" si="29">SUM(AE32,AE26)</f>
        <v>11</v>
      </c>
      <c r="AF33" s="133">
        <f t="shared" si="29"/>
        <v>-1516956</v>
      </c>
      <c r="AG33" s="133">
        <f t="shared" si="29"/>
        <v>601166</v>
      </c>
      <c r="AH33" s="134">
        <f t="shared" si="29"/>
        <v>417</v>
      </c>
      <c r="AI33" s="134">
        <f t="shared" si="29"/>
        <v>303</v>
      </c>
      <c r="AJ33" s="134">
        <f t="shared" si="29"/>
        <v>61</v>
      </c>
      <c r="AK33" s="134">
        <f t="shared" si="29"/>
        <v>131</v>
      </c>
      <c r="AL33" s="133">
        <f t="shared" si="29"/>
        <v>596532</v>
      </c>
      <c r="AM33" s="133">
        <f t="shared" si="29"/>
        <v>29435</v>
      </c>
      <c r="AN33" s="134">
        <f t="shared" si="29"/>
        <v>0</v>
      </c>
      <c r="AO33" s="134">
        <f t="shared" si="29"/>
        <v>64</v>
      </c>
      <c r="AP33" s="133">
        <f t="shared" si="29"/>
        <v>154939</v>
      </c>
      <c r="AQ33" s="133">
        <f t="shared" si="29"/>
        <v>0</v>
      </c>
      <c r="AR33" s="134">
        <f t="shared" si="29"/>
        <v>0</v>
      </c>
      <c r="AS33" s="134">
        <f t="shared" si="29"/>
        <v>0</v>
      </c>
      <c r="AT33" s="133">
        <f t="shared" si="29"/>
        <v>0</v>
      </c>
      <c r="AU33" s="133">
        <f t="shared" si="29"/>
        <v>0</v>
      </c>
      <c r="AV33" s="134">
        <f t="shared" si="29"/>
        <v>0</v>
      </c>
      <c r="AW33" s="134">
        <f t="shared" si="29"/>
        <v>0</v>
      </c>
      <c r="AX33" s="133">
        <f t="shared" si="29"/>
        <v>0</v>
      </c>
      <c r="AY33" s="133">
        <f t="shared" si="29"/>
        <v>0</v>
      </c>
      <c r="AZ33" s="134">
        <f t="shared" si="29"/>
        <v>0</v>
      </c>
      <c r="BA33" s="134">
        <f t="shared" si="29"/>
        <v>0</v>
      </c>
      <c r="BB33" s="133">
        <f t="shared" si="29"/>
        <v>39600</v>
      </c>
      <c r="BC33" s="133">
        <f t="shared" si="29"/>
        <v>0</v>
      </c>
      <c r="BD33" s="134">
        <f t="shared" si="29"/>
        <v>0</v>
      </c>
      <c r="BE33" s="134">
        <f t="shared" si="29"/>
        <v>8</v>
      </c>
      <c r="BF33" s="133">
        <f t="shared" si="29"/>
        <v>14016</v>
      </c>
      <c r="BG33" s="133">
        <f t="shared" si="29"/>
        <v>0</v>
      </c>
      <c r="BH33" s="134">
        <f t="shared" si="29"/>
        <v>0</v>
      </c>
      <c r="BI33" s="134">
        <f t="shared" si="29"/>
        <v>0</v>
      </c>
      <c r="BJ33" s="133">
        <f t="shared" si="29"/>
        <v>0</v>
      </c>
      <c r="BK33" s="133">
        <f t="shared" si="29"/>
        <v>0</v>
      </c>
      <c r="BL33" s="134">
        <f t="shared" si="29"/>
        <v>0</v>
      </c>
      <c r="BM33" s="134">
        <f t="shared" si="29"/>
        <v>0</v>
      </c>
      <c r="BN33" s="133">
        <f t="shared" si="29"/>
        <v>0</v>
      </c>
      <c r="BO33" s="133">
        <f t="shared" si="29"/>
        <v>0</v>
      </c>
      <c r="BP33" s="134">
        <f t="shared" si="29"/>
        <v>0</v>
      </c>
      <c r="BQ33" s="134">
        <f t="shared" si="29"/>
        <v>0</v>
      </c>
      <c r="BR33" s="133">
        <f t="shared" si="29"/>
        <v>86118</v>
      </c>
      <c r="BS33" s="133">
        <f t="shared" si="29"/>
        <v>0</v>
      </c>
      <c r="BT33" s="134">
        <f t="shared" si="29"/>
        <v>0</v>
      </c>
      <c r="BU33" s="134">
        <f t="shared" si="29"/>
        <v>0</v>
      </c>
      <c r="BV33" s="133">
        <f t="shared" si="29"/>
        <v>0</v>
      </c>
      <c r="BW33" s="133">
        <f t="shared" si="29"/>
        <v>0</v>
      </c>
      <c r="BX33" s="134">
        <f t="shared" si="29"/>
        <v>0</v>
      </c>
      <c r="BY33" s="134">
        <f t="shared" si="29"/>
        <v>0</v>
      </c>
      <c r="BZ33" s="133">
        <f t="shared" si="29"/>
        <v>0</v>
      </c>
      <c r="CA33" s="133">
        <f t="shared" si="29"/>
        <v>0</v>
      </c>
      <c r="CB33" s="134">
        <f t="shared" si="29"/>
        <v>0</v>
      </c>
      <c r="CC33" s="134">
        <f t="shared" si="29"/>
        <v>0</v>
      </c>
      <c r="CD33" s="133">
        <f t="shared" si="29"/>
        <v>0</v>
      </c>
      <c r="CE33" s="133">
        <f t="shared" si="29"/>
        <v>0</v>
      </c>
      <c r="CF33" s="134">
        <f t="shared" si="29"/>
        <v>0</v>
      </c>
      <c r="CG33" s="134">
        <f t="shared" si="29"/>
        <v>0</v>
      </c>
      <c r="CH33" s="133">
        <f t="shared" si="29"/>
        <v>0</v>
      </c>
      <c r="CI33" s="133">
        <f t="shared" si="29"/>
        <v>0</v>
      </c>
      <c r="CJ33" s="134">
        <f t="shared" si="29"/>
        <v>61</v>
      </c>
      <c r="CK33" s="134">
        <f t="shared" si="29"/>
        <v>203</v>
      </c>
      <c r="CL33" s="133">
        <f t="shared" si="29"/>
        <v>891204</v>
      </c>
      <c r="CM33" s="133">
        <f t="shared" si="29"/>
        <v>29435</v>
      </c>
      <c r="CN33" s="135"/>
      <c r="CO33" s="135"/>
      <c r="CP33" s="135"/>
      <c r="CQ33" s="135"/>
      <c r="CR33" s="135"/>
      <c r="CS33" s="135"/>
      <c r="CT33" s="129"/>
      <c r="CU33" s="130"/>
      <c r="CV33" s="130"/>
      <c r="CW33" s="129"/>
      <c r="CX33" s="129"/>
      <c r="CY33" s="130"/>
      <c r="CZ33" s="130"/>
      <c r="DA33" s="130"/>
      <c r="DB33" s="133"/>
      <c r="DC33" s="135"/>
      <c r="DD33" s="135"/>
    </row>
    <row r="34" spans="1:1477" s="73" customFormat="1">
      <c r="B34" s="71" t="s">
        <v>10</v>
      </c>
      <c r="C34" s="71" t="s">
        <v>210</v>
      </c>
      <c r="D34" s="71" t="s">
        <v>211</v>
      </c>
      <c r="E34" s="72">
        <v>41052</v>
      </c>
      <c r="F34" s="71" t="s">
        <v>467</v>
      </c>
      <c r="G34" s="71" t="s">
        <v>486</v>
      </c>
      <c r="H34" s="221">
        <v>2</v>
      </c>
      <c r="I34" s="73">
        <v>16</v>
      </c>
      <c r="J34" s="73">
        <v>955</v>
      </c>
      <c r="K34" s="73">
        <v>1636</v>
      </c>
      <c r="L34" s="73">
        <v>1636</v>
      </c>
      <c r="M34" s="219">
        <f>IF(J34 = 0,0,(L34-AH34-AI34)/J34)</f>
        <v>1.286910994764398</v>
      </c>
      <c r="N34" s="73">
        <f>IF(G34&lt;&gt;"",IF(M34&lt;=1.2,1,0),0)</f>
        <v>0</v>
      </c>
      <c r="O34" s="73">
        <v>0</v>
      </c>
      <c r="P34" s="73">
        <v>0</v>
      </c>
      <c r="Q34" s="73">
        <v>0</v>
      </c>
      <c r="R34" s="73">
        <v>456</v>
      </c>
      <c r="S34" s="73">
        <v>225</v>
      </c>
      <c r="T34" s="225">
        <v>27973197</v>
      </c>
      <c r="U34" s="225">
        <v>150000</v>
      </c>
      <c r="V34" s="225">
        <v>27823197</v>
      </c>
      <c r="W34" s="225">
        <v>28765517</v>
      </c>
      <c r="X34" s="225">
        <v>28817877</v>
      </c>
      <c r="Y34" s="225">
        <v>0</v>
      </c>
      <c r="Z34" s="225">
        <v>0</v>
      </c>
      <c r="AA34" s="225">
        <v>0</v>
      </c>
      <c r="AB34" s="225">
        <v>28817877</v>
      </c>
      <c r="AC34" s="225">
        <v>27757494</v>
      </c>
      <c r="AD34" s="219">
        <f>IF(V34=0,0,AC34/V34)</f>
        <v>0.99763855318279926</v>
      </c>
      <c r="AE34" s="73">
        <f>IF(AD34 &lt;=1.1,1,0)</f>
        <v>1</v>
      </c>
      <c r="AF34" s="225">
        <v>-1060383</v>
      </c>
      <c r="AG34" s="225">
        <v>792320</v>
      </c>
      <c r="AH34" s="73">
        <v>319</v>
      </c>
      <c r="AI34" s="73">
        <v>88</v>
      </c>
      <c r="AJ34" s="73">
        <v>5</v>
      </c>
      <c r="AK34" s="73">
        <v>0</v>
      </c>
      <c r="AL34" s="95">
        <v>135159</v>
      </c>
      <c r="AM34" s="95">
        <v>0</v>
      </c>
      <c r="AN34" s="73">
        <v>37</v>
      </c>
      <c r="AO34" s="73">
        <v>70</v>
      </c>
      <c r="AP34" s="95">
        <v>1137365</v>
      </c>
      <c r="AQ34" s="95">
        <v>0</v>
      </c>
      <c r="AR34" s="73">
        <v>0</v>
      </c>
      <c r="AS34" s="73">
        <v>0</v>
      </c>
      <c r="AT34" s="95">
        <v>0</v>
      </c>
      <c r="AU34" s="95">
        <v>0</v>
      </c>
      <c r="AV34" s="73">
        <v>0</v>
      </c>
      <c r="AW34" s="73">
        <v>0</v>
      </c>
      <c r="AX34" s="95">
        <v>0</v>
      </c>
      <c r="AY34" s="95">
        <v>0</v>
      </c>
      <c r="AZ34" s="73">
        <v>0</v>
      </c>
      <c r="BA34" s="73">
        <v>0</v>
      </c>
      <c r="BB34" s="95">
        <v>0</v>
      </c>
      <c r="BC34" s="95">
        <v>0</v>
      </c>
      <c r="BD34" s="73">
        <v>7</v>
      </c>
      <c r="BE34" s="73">
        <v>177</v>
      </c>
      <c r="BF34" s="95">
        <v>426650</v>
      </c>
      <c r="BG34" s="95">
        <v>213490</v>
      </c>
      <c r="BH34" s="73">
        <v>0</v>
      </c>
      <c r="BI34" s="73">
        <v>0</v>
      </c>
      <c r="BJ34" s="95">
        <v>0</v>
      </c>
      <c r="BK34" s="95">
        <v>0</v>
      </c>
      <c r="BL34" s="73">
        <v>0</v>
      </c>
      <c r="BM34" s="73">
        <v>0</v>
      </c>
      <c r="BN34" s="95">
        <v>0</v>
      </c>
      <c r="BO34" s="95">
        <v>0</v>
      </c>
      <c r="BP34" s="73">
        <v>0</v>
      </c>
      <c r="BQ34" s="73">
        <v>0</v>
      </c>
      <c r="BR34" s="95">
        <v>600760</v>
      </c>
      <c r="BS34" s="95">
        <v>0</v>
      </c>
      <c r="BT34" s="73">
        <v>0</v>
      </c>
      <c r="BU34" s="73">
        <v>0</v>
      </c>
      <c r="BV34" s="95">
        <v>0</v>
      </c>
      <c r="BW34" s="95">
        <v>0</v>
      </c>
      <c r="BX34" s="73">
        <v>0</v>
      </c>
      <c r="BY34" s="73">
        <v>0</v>
      </c>
      <c r="BZ34" s="95">
        <v>0</v>
      </c>
      <c r="CA34" s="95">
        <v>0</v>
      </c>
      <c r="CB34" s="73">
        <v>0</v>
      </c>
      <c r="CC34" s="73">
        <v>0</v>
      </c>
      <c r="CD34" s="95">
        <v>0</v>
      </c>
      <c r="CE34" s="95">
        <v>0</v>
      </c>
      <c r="CF34" s="73">
        <v>0</v>
      </c>
      <c r="CG34" s="73">
        <v>0</v>
      </c>
      <c r="CH34" s="95">
        <v>-797630</v>
      </c>
      <c r="CI34" s="95">
        <v>0</v>
      </c>
      <c r="CJ34" s="73">
        <v>49</v>
      </c>
      <c r="CK34" s="73">
        <v>247</v>
      </c>
      <c r="CL34" s="95">
        <v>1502304</v>
      </c>
      <c r="CM34" s="95">
        <v>213490</v>
      </c>
      <c r="CN34" s="71" t="s">
        <v>362</v>
      </c>
      <c r="CO34" s="71" t="s">
        <v>363</v>
      </c>
      <c r="CP34" s="71" t="s">
        <v>328</v>
      </c>
      <c r="CQ34" s="71" t="s">
        <v>328</v>
      </c>
      <c r="CR34" s="71" t="s">
        <v>328</v>
      </c>
      <c r="CS34" s="71" t="s">
        <v>328</v>
      </c>
      <c r="CT34" s="72">
        <v>42947</v>
      </c>
      <c r="CU34" s="71" t="s">
        <v>469</v>
      </c>
      <c r="CV34" s="71" t="s">
        <v>470</v>
      </c>
      <c r="CW34" s="72" t="s">
        <v>187</v>
      </c>
      <c r="CX34" s="72">
        <v>42797</v>
      </c>
      <c r="CY34" s="71" t="s">
        <v>472</v>
      </c>
      <c r="CZ34" s="71" t="s">
        <v>471</v>
      </c>
      <c r="DA34" s="71" t="s">
        <v>487</v>
      </c>
      <c r="DB34" s="96">
        <v>27697061.120000001</v>
      </c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  <c r="ER34" s="218"/>
      <c r="ES34" s="218"/>
      <c r="ET34" s="218"/>
      <c r="EU34" s="218"/>
      <c r="EV34" s="218"/>
      <c r="EW34" s="218"/>
      <c r="EX34" s="218"/>
      <c r="EY34" s="218"/>
      <c r="EZ34" s="218"/>
      <c r="FA34" s="218"/>
      <c r="FB34" s="218"/>
      <c r="FC34" s="218"/>
      <c r="FD34" s="218"/>
      <c r="FE34" s="218"/>
      <c r="FF34" s="218"/>
      <c r="FG34" s="218"/>
      <c r="FH34" s="218"/>
      <c r="FI34" s="218"/>
      <c r="FJ34" s="218"/>
      <c r="FK34" s="218"/>
      <c r="FL34" s="218"/>
      <c r="FM34" s="218"/>
      <c r="FN34" s="218"/>
      <c r="FO34" s="218"/>
      <c r="FP34" s="218"/>
      <c r="FQ34" s="218"/>
      <c r="FR34" s="218"/>
      <c r="FS34" s="218"/>
      <c r="FT34" s="218"/>
      <c r="FU34" s="218"/>
      <c r="FV34" s="218"/>
      <c r="FW34" s="218"/>
      <c r="FX34" s="218"/>
      <c r="FY34" s="218"/>
      <c r="FZ34" s="218"/>
      <c r="GA34" s="218"/>
      <c r="GB34" s="218"/>
      <c r="GC34" s="218"/>
      <c r="GD34" s="218"/>
      <c r="GE34" s="218"/>
      <c r="GF34" s="218"/>
      <c r="GG34" s="218"/>
      <c r="GH34" s="218"/>
      <c r="GI34" s="218"/>
      <c r="GJ34" s="218"/>
      <c r="GK34" s="218"/>
      <c r="GL34" s="218"/>
      <c r="GM34" s="218"/>
      <c r="GN34" s="218"/>
      <c r="GO34" s="218"/>
      <c r="GP34" s="218"/>
      <c r="GQ34" s="218"/>
      <c r="GR34" s="218"/>
      <c r="GS34" s="218"/>
      <c r="GT34" s="218"/>
      <c r="GU34" s="218"/>
      <c r="GV34" s="218"/>
      <c r="GW34" s="218"/>
      <c r="GX34" s="218"/>
      <c r="GY34" s="218"/>
      <c r="GZ34" s="218"/>
      <c r="HA34" s="218"/>
      <c r="HB34" s="218"/>
      <c r="HC34" s="218"/>
      <c r="HD34" s="218"/>
      <c r="HE34" s="218"/>
      <c r="HF34" s="218"/>
      <c r="HG34" s="218"/>
      <c r="HH34" s="218"/>
      <c r="HI34" s="218"/>
      <c r="HJ34" s="218"/>
      <c r="HK34" s="218"/>
      <c r="HL34" s="218"/>
      <c r="HM34" s="218"/>
      <c r="HN34" s="218"/>
      <c r="HO34" s="218"/>
      <c r="HP34" s="218"/>
      <c r="HQ34" s="218"/>
      <c r="HR34" s="218"/>
      <c r="HS34" s="218"/>
      <c r="HT34" s="218"/>
      <c r="HU34" s="218"/>
      <c r="HV34" s="218"/>
      <c r="HW34" s="218"/>
      <c r="HX34" s="218"/>
      <c r="HY34" s="218"/>
      <c r="HZ34" s="218"/>
      <c r="IA34" s="218"/>
      <c r="IB34" s="218"/>
      <c r="IC34" s="218"/>
      <c r="ID34" s="218"/>
      <c r="IE34" s="218"/>
      <c r="IF34" s="218"/>
      <c r="IG34" s="218"/>
      <c r="IH34" s="218"/>
      <c r="II34" s="218"/>
      <c r="IJ34" s="218"/>
      <c r="IK34" s="218"/>
      <c r="IL34" s="218"/>
      <c r="IM34" s="218"/>
      <c r="IN34" s="218"/>
      <c r="IO34" s="218"/>
      <c r="IP34" s="218"/>
      <c r="IQ34" s="218"/>
      <c r="IR34" s="218"/>
      <c r="IS34" s="218"/>
      <c r="IT34" s="218"/>
      <c r="IU34" s="218"/>
      <c r="IV34" s="218"/>
      <c r="IW34" s="218"/>
      <c r="IX34" s="218"/>
      <c r="IY34" s="218"/>
      <c r="IZ34" s="218"/>
      <c r="JA34" s="218"/>
      <c r="JB34" s="218"/>
      <c r="JC34" s="218"/>
      <c r="JD34" s="218"/>
      <c r="JE34" s="218"/>
      <c r="JF34" s="218"/>
      <c r="JG34" s="218"/>
      <c r="JH34" s="218"/>
      <c r="JI34" s="218"/>
      <c r="JJ34" s="218"/>
      <c r="JK34" s="218"/>
      <c r="JL34" s="218"/>
      <c r="JM34" s="218"/>
      <c r="JN34" s="218"/>
      <c r="JO34" s="218"/>
      <c r="JP34" s="218"/>
      <c r="JQ34" s="218"/>
      <c r="JR34" s="218"/>
      <c r="JS34" s="218"/>
      <c r="JT34" s="218"/>
      <c r="JU34" s="218"/>
      <c r="JV34" s="218"/>
      <c r="JW34" s="218"/>
      <c r="JX34" s="218"/>
      <c r="JY34" s="218"/>
      <c r="JZ34" s="218"/>
      <c r="KA34" s="218"/>
      <c r="KB34" s="218"/>
      <c r="KC34" s="218"/>
      <c r="KD34" s="218"/>
      <c r="KE34" s="218"/>
      <c r="KF34" s="218"/>
      <c r="KG34" s="218"/>
      <c r="KH34" s="218"/>
      <c r="KI34" s="218"/>
      <c r="KJ34" s="218"/>
      <c r="KK34" s="218"/>
      <c r="KL34" s="218"/>
      <c r="KM34" s="218"/>
      <c r="KN34" s="218"/>
      <c r="KO34" s="218"/>
      <c r="KP34" s="218"/>
      <c r="KQ34" s="218"/>
      <c r="KR34" s="218"/>
      <c r="KS34" s="218"/>
      <c r="KT34" s="218"/>
      <c r="KU34" s="218"/>
      <c r="KV34" s="218"/>
      <c r="KW34" s="218"/>
      <c r="KX34" s="218"/>
      <c r="KY34" s="218"/>
      <c r="KZ34" s="218"/>
      <c r="LA34" s="218"/>
      <c r="LB34" s="218"/>
      <c r="LC34" s="218"/>
      <c r="LD34" s="218"/>
      <c r="LE34" s="218"/>
      <c r="LF34" s="218"/>
      <c r="LG34" s="218"/>
      <c r="LH34" s="218"/>
      <c r="LI34" s="218"/>
      <c r="LJ34" s="218"/>
      <c r="LK34" s="218"/>
      <c r="LL34" s="218"/>
      <c r="LM34" s="218"/>
      <c r="LN34" s="218"/>
      <c r="LO34" s="218"/>
      <c r="LP34" s="218"/>
      <c r="LQ34" s="218"/>
      <c r="LR34" s="218"/>
      <c r="LS34" s="218"/>
      <c r="LT34" s="218"/>
      <c r="LU34" s="218"/>
      <c r="LV34" s="218"/>
      <c r="LW34" s="218"/>
      <c r="LX34" s="218"/>
      <c r="LY34" s="218"/>
      <c r="LZ34" s="218"/>
      <c r="MA34" s="218"/>
      <c r="MB34" s="218"/>
      <c r="MC34" s="218"/>
      <c r="MD34" s="218"/>
      <c r="ME34" s="218"/>
      <c r="MF34" s="218"/>
      <c r="MG34" s="218"/>
      <c r="MH34" s="218"/>
      <c r="MI34" s="218"/>
      <c r="MJ34" s="218"/>
      <c r="MK34" s="218"/>
      <c r="ML34" s="218"/>
      <c r="MM34" s="218"/>
      <c r="MN34" s="218"/>
      <c r="MO34" s="218"/>
      <c r="MP34" s="218"/>
      <c r="MQ34" s="218"/>
      <c r="MR34" s="218"/>
      <c r="MS34" s="218"/>
      <c r="MT34" s="218"/>
      <c r="MU34" s="218"/>
      <c r="MV34" s="218"/>
      <c r="MW34" s="218"/>
      <c r="MX34" s="218"/>
      <c r="MY34" s="218"/>
      <c r="MZ34" s="218"/>
      <c r="NA34" s="218"/>
      <c r="NB34" s="218"/>
      <c r="NC34" s="218"/>
      <c r="ND34" s="218"/>
      <c r="NE34" s="218"/>
      <c r="NF34" s="218"/>
      <c r="NG34" s="218"/>
      <c r="NH34" s="218"/>
      <c r="NI34" s="218"/>
      <c r="NJ34" s="218"/>
      <c r="NK34" s="218"/>
      <c r="NL34" s="218"/>
      <c r="NM34" s="218"/>
      <c r="NN34" s="218"/>
      <c r="NO34" s="218"/>
      <c r="NP34" s="218"/>
      <c r="NQ34" s="218"/>
      <c r="NR34" s="218"/>
      <c r="NS34" s="218"/>
      <c r="NT34" s="218"/>
      <c r="NU34" s="218"/>
      <c r="NV34" s="218"/>
      <c r="NW34" s="218"/>
      <c r="NX34" s="218"/>
      <c r="NY34" s="218"/>
      <c r="NZ34" s="218"/>
      <c r="OA34" s="218"/>
      <c r="OB34" s="218"/>
      <c r="OC34" s="218"/>
      <c r="OD34" s="218"/>
      <c r="OE34" s="218"/>
      <c r="OF34" s="218"/>
      <c r="OG34" s="218"/>
      <c r="OH34" s="218"/>
      <c r="OI34" s="218"/>
      <c r="OJ34" s="218"/>
      <c r="OK34" s="218"/>
      <c r="OL34" s="218"/>
      <c r="OM34" s="218"/>
      <c r="ON34" s="218"/>
      <c r="OO34" s="218"/>
      <c r="OP34" s="218"/>
      <c r="OQ34" s="218"/>
      <c r="OR34" s="218"/>
      <c r="OS34" s="218"/>
      <c r="OT34" s="218"/>
      <c r="OU34" s="218"/>
      <c r="OV34" s="218"/>
      <c r="OW34" s="218"/>
      <c r="OX34" s="218"/>
      <c r="OY34" s="218"/>
      <c r="OZ34" s="218"/>
      <c r="PA34" s="218"/>
      <c r="PB34" s="218"/>
      <c r="PC34" s="218"/>
      <c r="PD34" s="218"/>
      <c r="PE34" s="218"/>
      <c r="PF34" s="218"/>
      <c r="PG34" s="218"/>
      <c r="PH34" s="218"/>
      <c r="PI34" s="218"/>
      <c r="PJ34" s="218"/>
      <c r="PK34" s="218"/>
      <c r="PL34" s="218"/>
      <c r="PM34" s="218"/>
      <c r="PN34" s="218"/>
      <c r="PO34" s="218"/>
      <c r="PP34" s="218"/>
      <c r="PQ34" s="218"/>
      <c r="PR34" s="218"/>
      <c r="PS34" s="218"/>
      <c r="PT34" s="218"/>
      <c r="PU34" s="218"/>
      <c r="PV34" s="218"/>
      <c r="PW34" s="218"/>
      <c r="PX34" s="218"/>
      <c r="PY34" s="218"/>
      <c r="PZ34" s="218"/>
      <c r="QA34" s="218"/>
      <c r="QB34" s="218"/>
      <c r="QC34" s="218"/>
      <c r="QD34" s="218"/>
      <c r="QE34" s="218"/>
      <c r="QF34" s="218"/>
      <c r="QG34" s="218"/>
      <c r="QH34" s="218"/>
      <c r="QI34" s="218"/>
      <c r="QJ34" s="218"/>
      <c r="QK34" s="218"/>
      <c r="QL34" s="218"/>
      <c r="QM34" s="218"/>
      <c r="QN34" s="218"/>
      <c r="QO34" s="218"/>
      <c r="QP34" s="218"/>
      <c r="QQ34" s="218"/>
      <c r="QR34" s="218"/>
      <c r="QS34" s="218"/>
      <c r="QT34" s="218"/>
      <c r="QU34" s="218"/>
      <c r="QV34" s="218"/>
      <c r="QW34" s="218"/>
      <c r="QX34" s="218"/>
      <c r="QY34" s="218"/>
      <c r="QZ34" s="218"/>
      <c r="RA34" s="218"/>
      <c r="RB34" s="218"/>
      <c r="RC34" s="218"/>
      <c r="RD34" s="218"/>
      <c r="RE34" s="218"/>
      <c r="RF34" s="218"/>
      <c r="RG34" s="218"/>
      <c r="RH34" s="218"/>
      <c r="RI34" s="218"/>
      <c r="RJ34" s="218"/>
      <c r="RK34" s="218"/>
      <c r="RL34" s="218"/>
      <c r="RM34" s="218"/>
      <c r="RN34" s="218"/>
      <c r="RO34" s="218"/>
      <c r="RP34" s="218"/>
      <c r="RQ34" s="218"/>
      <c r="RR34" s="218"/>
      <c r="RS34" s="218"/>
      <c r="RT34" s="218"/>
      <c r="RU34" s="218"/>
      <c r="RV34" s="218"/>
      <c r="RW34" s="218"/>
      <c r="RX34" s="218"/>
      <c r="RY34" s="218"/>
      <c r="RZ34" s="218"/>
      <c r="SA34" s="218"/>
      <c r="SB34" s="218"/>
      <c r="SC34" s="218"/>
      <c r="SD34" s="218"/>
      <c r="SE34" s="218"/>
      <c r="SF34" s="218"/>
      <c r="SG34" s="218"/>
      <c r="SH34" s="218"/>
      <c r="SI34" s="218"/>
      <c r="SJ34" s="218"/>
      <c r="SK34" s="218"/>
      <c r="SL34" s="218"/>
      <c r="SM34" s="218"/>
      <c r="SN34" s="218"/>
      <c r="SO34" s="218"/>
      <c r="SP34" s="218"/>
      <c r="SQ34" s="218"/>
      <c r="SR34" s="218"/>
      <c r="SS34" s="218"/>
      <c r="ST34" s="218"/>
      <c r="SU34" s="218"/>
      <c r="SV34" s="218"/>
      <c r="SW34" s="218"/>
      <c r="SX34" s="218"/>
      <c r="SY34" s="218"/>
      <c r="SZ34" s="218"/>
      <c r="TA34" s="218"/>
      <c r="TB34" s="218"/>
      <c r="TC34" s="218"/>
      <c r="TD34" s="218"/>
      <c r="TE34" s="218"/>
      <c r="TF34" s="218"/>
      <c r="TG34" s="218"/>
      <c r="TH34" s="218"/>
      <c r="TI34" s="218"/>
      <c r="TJ34" s="218"/>
      <c r="TK34" s="218"/>
      <c r="TL34" s="218"/>
      <c r="TM34" s="218"/>
      <c r="TN34" s="218"/>
      <c r="TO34" s="218"/>
      <c r="TP34" s="218"/>
      <c r="TQ34" s="218"/>
      <c r="TR34" s="218"/>
      <c r="TS34" s="218"/>
      <c r="TT34" s="218"/>
      <c r="TU34" s="218"/>
      <c r="TV34" s="218"/>
      <c r="TW34" s="218"/>
      <c r="TX34" s="218"/>
      <c r="TY34" s="218"/>
      <c r="TZ34" s="218"/>
      <c r="UA34" s="218"/>
      <c r="UB34" s="218"/>
      <c r="UC34" s="218"/>
      <c r="UD34" s="218"/>
      <c r="UE34" s="218"/>
      <c r="UF34" s="218"/>
      <c r="UG34" s="218"/>
      <c r="UH34" s="218"/>
      <c r="UI34" s="218"/>
      <c r="UJ34" s="218"/>
      <c r="UK34" s="218"/>
      <c r="UL34" s="218"/>
      <c r="UM34" s="218"/>
      <c r="UN34" s="218"/>
      <c r="UO34" s="218"/>
      <c r="UP34" s="218"/>
      <c r="UQ34" s="218"/>
      <c r="UR34" s="218"/>
      <c r="US34" s="218"/>
      <c r="UT34" s="218"/>
      <c r="UU34" s="218"/>
      <c r="UV34" s="218"/>
      <c r="UW34" s="218"/>
      <c r="UX34" s="218"/>
      <c r="UY34" s="218"/>
      <c r="UZ34" s="218"/>
      <c r="VA34" s="218"/>
      <c r="VB34" s="218"/>
      <c r="VC34" s="218"/>
      <c r="VD34" s="218"/>
      <c r="VE34" s="218"/>
      <c r="VF34" s="218"/>
      <c r="VG34" s="218"/>
      <c r="VH34" s="218"/>
      <c r="VI34" s="218"/>
      <c r="VJ34" s="218"/>
      <c r="VK34" s="218"/>
      <c r="VL34" s="218"/>
      <c r="VM34" s="218"/>
      <c r="VN34" s="218"/>
      <c r="VO34" s="218"/>
      <c r="VP34" s="218"/>
      <c r="VQ34" s="218"/>
      <c r="VR34" s="218"/>
      <c r="VS34" s="218"/>
      <c r="VT34" s="218"/>
      <c r="VU34" s="218"/>
      <c r="VV34" s="218"/>
      <c r="VW34" s="218"/>
      <c r="VX34" s="218"/>
      <c r="VY34" s="218"/>
      <c r="VZ34" s="218"/>
      <c r="WA34" s="218"/>
      <c r="WB34" s="218"/>
      <c r="WC34" s="218"/>
      <c r="WD34" s="218"/>
      <c r="WE34" s="218"/>
      <c r="WF34" s="218"/>
      <c r="WG34" s="218"/>
      <c r="WH34" s="218"/>
      <c r="WI34" s="218"/>
      <c r="WJ34" s="218"/>
      <c r="WK34" s="218"/>
      <c r="WL34" s="218"/>
      <c r="WM34" s="218"/>
      <c r="WN34" s="218"/>
      <c r="WO34" s="218"/>
      <c r="WP34" s="218"/>
      <c r="WQ34" s="218"/>
      <c r="WR34" s="218"/>
      <c r="WS34" s="218"/>
      <c r="WT34" s="218"/>
      <c r="WU34" s="218"/>
      <c r="WV34" s="218"/>
      <c r="WW34" s="218"/>
      <c r="WX34" s="218"/>
      <c r="WY34" s="218"/>
      <c r="WZ34" s="218"/>
      <c r="XA34" s="218"/>
      <c r="XB34" s="218"/>
      <c r="XC34" s="218"/>
      <c r="XD34" s="218"/>
      <c r="XE34" s="218"/>
      <c r="XF34" s="218"/>
      <c r="XG34" s="218"/>
      <c r="XH34" s="218"/>
      <c r="XI34" s="218"/>
      <c r="XJ34" s="218"/>
      <c r="XK34" s="218"/>
      <c r="XL34" s="218"/>
      <c r="XM34" s="218"/>
      <c r="XN34" s="218"/>
      <c r="XO34" s="218"/>
      <c r="XP34" s="218"/>
      <c r="XQ34" s="218"/>
      <c r="XR34" s="218"/>
      <c r="XS34" s="218"/>
      <c r="XT34" s="218"/>
      <c r="XU34" s="218"/>
      <c r="XV34" s="218"/>
      <c r="XW34" s="218"/>
      <c r="XX34" s="218"/>
      <c r="XY34" s="218"/>
      <c r="XZ34" s="218"/>
      <c r="YA34" s="218"/>
      <c r="YB34" s="218"/>
      <c r="YC34" s="218"/>
      <c r="YD34" s="218"/>
      <c r="YE34" s="218"/>
      <c r="YF34" s="218"/>
      <c r="YG34" s="218"/>
      <c r="YH34" s="218"/>
      <c r="YI34" s="218"/>
      <c r="YJ34" s="218"/>
      <c r="YK34" s="218"/>
      <c r="YL34" s="218"/>
      <c r="YM34" s="218"/>
      <c r="YN34" s="218"/>
      <c r="YO34" s="218"/>
      <c r="YP34" s="218"/>
      <c r="YQ34" s="218"/>
      <c r="YR34" s="218"/>
      <c r="YS34" s="218"/>
      <c r="YT34" s="218"/>
      <c r="YU34" s="218"/>
      <c r="YV34" s="218"/>
      <c r="YW34" s="218"/>
      <c r="YX34" s="218"/>
      <c r="YY34" s="218"/>
      <c r="YZ34" s="218"/>
      <c r="ZA34" s="218"/>
      <c r="ZB34" s="218"/>
      <c r="ZC34" s="218"/>
      <c r="ZD34" s="218"/>
      <c r="ZE34" s="218"/>
      <c r="ZF34" s="218"/>
      <c r="ZG34" s="218"/>
      <c r="ZH34" s="218"/>
      <c r="ZI34" s="218"/>
      <c r="ZJ34" s="218"/>
      <c r="ZK34" s="218"/>
      <c r="ZL34" s="218"/>
      <c r="ZM34" s="218"/>
      <c r="ZN34" s="218"/>
      <c r="ZO34" s="218"/>
      <c r="ZP34" s="218"/>
      <c r="ZQ34" s="218"/>
      <c r="ZR34" s="218"/>
      <c r="ZS34" s="218"/>
      <c r="ZT34" s="218"/>
      <c r="ZU34" s="218"/>
      <c r="ZV34" s="218"/>
      <c r="ZW34" s="218"/>
      <c r="ZX34" s="218"/>
      <c r="ZY34" s="218"/>
      <c r="ZZ34" s="218"/>
      <c r="AAA34" s="218"/>
      <c r="AAB34" s="218"/>
      <c r="AAC34" s="218"/>
      <c r="AAD34" s="218"/>
      <c r="AAE34" s="218"/>
      <c r="AAF34" s="218"/>
      <c r="AAG34" s="218"/>
      <c r="AAH34" s="218"/>
      <c r="AAI34" s="218"/>
      <c r="AAJ34" s="218"/>
      <c r="AAK34" s="218"/>
      <c r="AAL34" s="218"/>
      <c r="AAM34" s="218"/>
      <c r="AAN34" s="218"/>
      <c r="AAO34" s="218"/>
      <c r="AAP34" s="218"/>
      <c r="AAQ34" s="218"/>
      <c r="AAR34" s="218"/>
      <c r="AAS34" s="218"/>
      <c r="AAT34" s="218"/>
      <c r="AAU34" s="218"/>
      <c r="AAV34" s="218"/>
      <c r="AAW34" s="218"/>
      <c r="AAX34" s="218"/>
      <c r="AAY34" s="218"/>
      <c r="AAZ34" s="218"/>
      <c r="ABA34" s="218"/>
      <c r="ABB34" s="218"/>
      <c r="ABC34" s="218"/>
      <c r="ABD34" s="218"/>
      <c r="ABE34" s="218"/>
      <c r="ABF34" s="218"/>
      <c r="ABG34" s="218"/>
      <c r="ABH34" s="218"/>
      <c r="ABI34" s="218"/>
      <c r="ABJ34" s="218"/>
      <c r="ABK34" s="218"/>
      <c r="ABL34" s="218"/>
      <c r="ABM34" s="218"/>
      <c r="ABN34" s="218"/>
      <c r="ABO34" s="218"/>
      <c r="ABP34" s="218"/>
      <c r="ABQ34" s="218"/>
      <c r="ABR34" s="218"/>
      <c r="ABS34" s="218"/>
      <c r="ABT34" s="218"/>
      <c r="ABU34" s="218"/>
      <c r="ABV34" s="218"/>
      <c r="ABW34" s="218"/>
      <c r="ABX34" s="218"/>
      <c r="ABY34" s="218"/>
      <c r="ABZ34" s="218"/>
      <c r="ACA34" s="218"/>
      <c r="ACB34" s="218"/>
      <c r="ACC34" s="218"/>
      <c r="ACD34" s="218"/>
      <c r="ACE34" s="218"/>
      <c r="ACF34" s="218"/>
      <c r="ACG34" s="218"/>
      <c r="ACH34" s="218"/>
      <c r="ACI34" s="218"/>
      <c r="ACJ34" s="218"/>
      <c r="ACK34" s="218"/>
      <c r="ACL34" s="218"/>
      <c r="ACM34" s="218"/>
      <c r="ACN34" s="218"/>
      <c r="ACO34" s="218"/>
      <c r="ACP34" s="218"/>
      <c r="ACQ34" s="218"/>
      <c r="ACR34" s="218"/>
      <c r="ACS34" s="218"/>
      <c r="ACT34" s="218"/>
      <c r="ACU34" s="218"/>
      <c r="ACV34" s="218"/>
      <c r="ACW34" s="218"/>
      <c r="ACX34" s="218"/>
      <c r="ACY34" s="218"/>
      <c r="ACZ34" s="218"/>
      <c r="ADA34" s="218"/>
      <c r="ADB34" s="218"/>
      <c r="ADC34" s="218"/>
      <c r="ADD34" s="218"/>
      <c r="ADE34" s="218"/>
      <c r="ADF34" s="218"/>
      <c r="ADG34" s="218"/>
      <c r="ADH34" s="218"/>
      <c r="ADI34" s="218"/>
      <c r="ADJ34" s="218"/>
      <c r="ADK34" s="218"/>
      <c r="ADL34" s="218"/>
      <c r="ADM34" s="218"/>
      <c r="ADN34" s="218"/>
      <c r="ADO34" s="218"/>
      <c r="ADP34" s="218"/>
      <c r="ADQ34" s="218"/>
      <c r="ADR34" s="218"/>
      <c r="ADS34" s="218"/>
      <c r="ADT34" s="218"/>
      <c r="ADU34" s="218"/>
      <c r="ADV34" s="218"/>
      <c r="ADW34" s="218"/>
      <c r="ADX34" s="218"/>
      <c r="ADY34" s="218"/>
      <c r="ADZ34" s="218"/>
      <c r="AEA34" s="218"/>
      <c r="AEB34" s="218"/>
      <c r="AEC34" s="218"/>
      <c r="AED34" s="218"/>
      <c r="AEE34" s="218"/>
      <c r="AEF34" s="218"/>
      <c r="AEG34" s="218"/>
      <c r="AEH34" s="218"/>
      <c r="AEI34" s="218"/>
      <c r="AEJ34" s="218"/>
      <c r="AEK34" s="218"/>
      <c r="AEL34" s="218"/>
      <c r="AEM34" s="218"/>
      <c r="AEN34" s="218"/>
      <c r="AEO34" s="218"/>
      <c r="AEP34" s="218"/>
      <c r="AEQ34" s="218"/>
      <c r="AER34" s="218"/>
      <c r="AES34" s="218"/>
      <c r="AET34" s="218"/>
      <c r="AEU34" s="218"/>
      <c r="AEV34" s="218"/>
      <c r="AEW34" s="218"/>
      <c r="AEX34" s="218"/>
      <c r="AEY34" s="218"/>
      <c r="AEZ34" s="218"/>
      <c r="AFA34" s="218"/>
      <c r="AFB34" s="218"/>
      <c r="AFC34" s="218"/>
      <c r="AFD34" s="218"/>
      <c r="AFE34" s="218"/>
      <c r="AFF34" s="218"/>
      <c r="AFG34" s="218"/>
      <c r="AFH34" s="218"/>
      <c r="AFI34" s="218"/>
      <c r="AFJ34" s="218"/>
      <c r="AFK34" s="218"/>
      <c r="AFL34" s="218"/>
      <c r="AFM34" s="218"/>
      <c r="AFN34" s="218"/>
      <c r="AFO34" s="218"/>
      <c r="AFP34" s="218"/>
      <c r="AFQ34" s="218"/>
      <c r="AFR34" s="218"/>
      <c r="AFS34" s="218"/>
      <c r="AFT34" s="218"/>
      <c r="AFU34" s="218"/>
      <c r="AFV34" s="218"/>
      <c r="AFW34" s="218"/>
      <c r="AFX34" s="218"/>
      <c r="AFY34" s="218"/>
      <c r="AFZ34" s="218"/>
      <c r="AGA34" s="218"/>
      <c r="AGB34" s="218"/>
      <c r="AGC34" s="218"/>
      <c r="AGD34" s="218"/>
      <c r="AGE34" s="218"/>
      <c r="AGF34" s="218"/>
      <c r="AGG34" s="218"/>
      <c r="AGH34" s="218"/>
      <c r="AGI34" s="218"/>
      <c r="AGJ34" s="218"/>
      <c r="AGK34" s="218"/>
      <c r="AGL34" s="218"/>
      <c r="AGM34" s="218"/>
      <c r="AGN34" s="218"/>
      <c r="AGO34" s="218"/>
      <c r="AGP34" s="218"/>
      <c r="AGQ34" s="218"/>
      <c r="AGR34" s="218"/>
      <c r="AGS34" s="218"/>
      <c r="AGT34" s="218"/>
      <c r="AGU34" s="218"/>
      <c r="AGV34" s="218"/>
      <c r="AGW34" s="218"/>
      <c r="AGX34" s="218"/>
      <c r="AGY34" s="218"/>
      <c r="AGZ34" s="218"/>
      <c r="AHA34" s="218"/>
      <c r="AHB34" s="218"/>
      <c r="AHC34" s="218"/>
      <c r="AHD34" s="218"/>
      <c r="AHE34" s="218"/>
      <c r="AHF34" s="218"/>
      <c r="AHG34" s="218"/>
      <c r="AHH34" s="218"/>
      <c r="AHI34" s="218"/>
      <c r="AHJ34" s="218"/>
      <c r="AHK34" s="218"/>
      <c r="AHL34" s="218"/>
      <c r="AHM34" s="218"/>
      <c r="AHN34" s="218"/>
      <c r="AHO34" s="218"/>
      <c r="AHP34" s="218"/>
      <c r="AHQ34" s="218"/>
      <c r="AHR34" s="218"/>
      <c r="AHS34" s="218"/>
      <c r="AHT34" s="218"/>
      <c r="AHU34" s="218"/>
      <c r="AHV34" s="218"/>
      <c r="AHW34" s="218"/>
      <c r="AHX34" s="218"/>
      <c r="AHY34" s="218"/>
      <c r="AHZ34" s="218"/>
      <c r="AIA34" s="218"/>
      <c r="AIB34" s="218"/>
      <c r="AIC34" s="218"/>
      <c r="AID34" s="218"/>
      <c r="AIE34" s="218"/>
      <c r="AIF34" s="218"/>
      <c r="AIG34" s="218"/>
      <c r="AIH34" s="218"/>
      <c r="AII34" s="218"/>
      <c r="AIJ34" s="218"/>
      <c r="AIK34" s="218"/>
      <c r="AIL34" s="218"/>
      <c r="AIM34" s="218"/>
      <c r="AIN34" s="218"/>
      <c r="AIO34" s="218"/>
      <c r="AIP34" s="218"/>
      <c r="AIQ34" s="218"/>
      <c r="AIR34" s="218"/>
      <c r="AIS34" s="218"/>
      <c r="AIT34" s="218"/>
      <c r="AIU34" s="218"/>
      <c r="AIV34" s="218"/>
      <c r="AIW34" s="218"/>
      <c r="AIX34" s="218"/>
      <c r="AIY34" s="218"/>
      <c r="AIZ34" s="218"/>
      <c r="AJA34" s="218"/>
      <c r="AJB34" s="218"/>
      <c r="AJC34" s="218"/>
      <c r="AJD34" s="218"/>
      <c r="AJE34" s="218"/>
      <c r="AJF34" s="218"/>
      <c r="AJG34" s="218"/>
      <c r="AJH34" s="218"/>
      <c r="AJI34" s="218"/>
      <c r="AJJ34" s="218"/>
      <c r="AJK34" s="218"/>
      <c r="AJL34" s="218"/>
      <c r="AJM34" s="218"/>
      <c r="AJN34" s="218"/>
      <c r="AJO34" s="218"/>
      <c r="AJP34" s="218"/>
      <c r="AJQ34" s="218"/>
      <c r="AJR34" s="218"/>
      <c r="AJS34" s="218"/>
      <c r="AJT34" s="218"/>
      <c r="AJU34" s="218"/>
      <c r="AJV34" s="218"/>
      <c r="AJW34" s="218"/>
      <c r="AJX34" s="218"/>
      <c r="AJY34" s="218"/>
      <c r="AJZ34" s="218"/>
      <c r="AKA34" s="218"/>
      <c r="AKB34" s="218"/>
      <c r="AKC34" s="218"/>
      <c r="AKD34" s="218"/>
      <c r="AKE34" s="218"/>
      <c r="AKF34" s="218"/>
      <c r="AKG34" s="218"/>
      <c r="AKH34" s="218"/>
      <c r="AKI34" s="218"/>
      <c r="AKJ34" s="218"/>
      <c r="AKK34" s="218"/>
      <c r="AKL34" s="218"/>
      <c r="AKM34" s="218"/>
      <c r="AKN34" s="218"/>
      <c r="AKO34" s="218"/>
      <c r="AKP34" s="218"/>
      <c r="AKQ34" s="218"/>
      <c r="AKR34" s="218"/>
      <c r="AKS34" s="218"/>
      <c r="AKT34" s="218"/>
      <c r="AKU34" s="218"/>
      <c r="AKV34" s="218"/>
      <c r="AKW34" s="218"/>
      <c r="AKX34" s="218"/>
      <c r="AKY34" s="218"/>
      <c r="AKZ34" s="218"/>
      <c r="ALA34" s="218"/>
      <c r="ALB34" s="218"/>
      <c r="ALC34" s="218"/>
      <c r="ALD34" s="218"/>
      <c r="ALE34" s="218"/>
      <c r="ALF34" s="218"/>
      <c r="ALG34" s="218"/>
      <c r="ALH34" s="218"/>
      <c r="ALI34" s="218"/>
      <c r="ALJ34" s="218"/>
      <c r="ALK34" s="218"/>
      <c r="ALL34" s="218"/>
      <c r="ALM34" s="218"/>
      <c r="ALN34" s="218"/>
      <c r="ALO34" s="218"/>
      <c r="ALP34" s="218"/>
      <c r="ALQ34" s="218"/>
      <c r="ALR34" s="218"/>
      <c r="ALS34" s="218"/>
      <c r="ALT34" s="218"/>
      <c r="ALU34" s="218"/>
      <c r="ALV34" s="218"/>
      <c r="ALW34" s="218"/>
      <c r="ALX34" s="218"/>
      <c r="ALY34" s="218"/>
      <c r="ALZ34" s="218"/>
      <c r="AMA34" s="218"/>
      <c r="AMB34" s="218"/>
      <c r="AMC34" s="218"/>
      <c r="AMD34" s="218"/>
      <c r="AME34" s="218"/>
      <c r="AMF34" s="218"/>
      <c r="AMG34" s="218"/>
      <c r="AMH34" s="218"/>
      <c r="AMI34" s="218"/>
      <c r="AMJ34" s="218"/>
      <c r="AMK34" s="218"/>
      <c r="AML34" s="218"/>
      <c r="AMM34" s="218"/>
      <c r="AMN34" s="218"/>
      <c r="AMO34" s="218"/>
      <c r="AMP34" s="218"/>
      <c r="AMQ34" s="218"/>
      <c r="AMR34" s="218"/>
      <c r="AMS34" s="218"/>
      <c r="AMT34" s="218"/>
      <c r="AMU34" s="218"/>
      <c r="AMV34" s="218"/>
      <c r="AMW34" s="218"/>
      <c r="AMX34" s="218"/>
      <c r="AMY34" s="218"/>
      <c r="AMZ34" s="218"/>
      <c r="ANA34" s="218"/>
      <c r="ANB34" s="218"/>
      <c r="ANC34" s="218"/>
      <c r="AND34" s="218"/>
      <c r="ANE34" s="218"/>
      <c r="ANF34" s="218"/>
      <c r="ANG34" s="218"/>
      <c r="ANH34" s="218"/>
      <c r="ANI34" s="218"/>
      <c r="ANJ34" s="218"/>
      <c r="ANK34" s="218"/>
      <c r="ANL34" s="218"/>
      <c r="ANM34" s="218"/>
      <c r="ANN34" s="218"/>
      <c r="ANO34" s="218"/>
      <c r="ANP34" s="218"/>
      <c r="ANQ34" s="218"/>
      <c r="ANR34" s="218"/>
      <c r="ANS34" s="218"/>
      <c r="ANT34" s="218"/>
      <c r="ANU34" s="218"/>
      <c r="ANV34" s="218"/>
      <c r="ANW34" s="218"/>
      <c r="ANX34" s="218"/>
      <c r="ANY34" s="218"/>
      <c r="ANZ34" s="218"/>
      <c r="AOA34" s="218"/>
      <c r="AOB34" s="218"/>
      <c r="AOC34" s="218"/>
      <c r="AOD34" s="218"/>
      <c r="AOE34" s="218"/>
      <c r="AOF34" s="218"/>
      <c r="AOG34" s="218"/>
      <c r="AOH34" s="218"/>
      <c r="AOI34" s="218"/>
      <c r="AOJ34" s="218"/>
      <c r="AOK34" s="218"/>
      <c r="AOL34" s="218"/>
      <c r="AOM34" s="218"/>
      <c r="AON34" s="218"/>
      <c r="AOO34" s="218"/>
      <c r="AOP34" s="218"/>
      <c r="AOQ34" s="218"/>
      <c r="AOR34" s="218"/>
      <c r="AOS34" s="218"/>
      <c r="AOT34" s="218"/>
      <c r="AOU34" s="218"/>
      <c r="AOV34" s="218"/>
      <c r="AOW34" s="218"/>
      <c r="AOX34" s="218"/>
      <c r="AOY34" s="218"/>
      <c r="AOZ34" s="218"/>
      <c r="APA34" s="218"/>
      <c r="APB34" s="218"/>
      <c r="APC34" s="218"/>
      <c r="APD34" s="218"/>
      <c r="APE34" s="218"/>
      <c r="APF34" s="218"/>
      <c r="APG34" s="218"/>
      <c r="APH34" s="218"/>
      <c r="API34" s="218"/>
      <c r="APJ34" s="218"/>
      <c r="APK34" s="218"/>
      <c r="APL34" s="218"/>
      <c r="APM34" s="218"/>
      <c r="APN34" s="218"/>
      <c r="APO34" s="218"/>
      <c r="APP34" s="218"/>
      <c r="APQ34" s="218"/>
      <c r="APR34" s="218"/>
      <c r="APS34" s="218"/>
      <c r="APT34" s="218"/>
      <c r="APU34" s="218"/>
      <c r="APV34" s="218"/>
      <c r="APW34" s="218"/>
      <c r="APX34" s="218"/>
      <c r="APY34" s="218"/>
      <c r="APZ34" s="218"/>
      <c r="AQA34" s="218"/>
      <c r="AQB34" s="218"/>
      <c r="AQC34" s="218"/>
      <c r="AQD34" s="218"/>
      <c r="AQE34" s="218"/>
      <c r="AQF34" s="218"/>
      <c r="AQG34" s="218"/>
      <c r="AQH34" s="218"/>
      <c r="AQI34" s="218"/>
      <c r="AQJ34" s="218"/>
      <c r="AQK34" s="218"/>
      <c r="AQL34" s="218"/>
      <c r="AQM34" s="218"/>
      <c r="AQN34" s="218"/>
      <c r="AQO34" s="218"/>
      <c r="AQP34" s="218"/>
      <c r="AQQ34" s="218"/>
      <c r="AQR34" s="218"/>
      <c r="AQS34" s="218"/>
      <c r="AQT34" s="218"/>
      <c r="AQU34" s="218"/>
      <c r="AQV34" s="218"/>
      <c r="AQW34" s="218"/>
      <c r="AQX34" s="218"/>
      <c r="AQY34" s="218"/>
      <c r="AQZ34" s="218"/>
      <c r="ARA34" s="218"/>
      <c r="ARB34" s="218"/>
      <c r="ARC34" s="218"/>
      <c r="ARD34" s="218"/>
      <c r="ARE34" s="218"/>
      <c r="ARF34" s="218"/>
      <c r="ARG34" s="218"/>
      <c r="ARH34" s="218"/>
      <c r="ARI34" s="218"/>
      <c r="ARJ34" s="218"/>
      <c r="ARK34" s="218"/>
      <c r="ARL34" s="218"/>
      <c r="ARM34" s="218"/>
      <c r="ARN34" s="218"/>
      <c r="ARO34" s="218"/>
      <c r="ARP34" s="218"/>
      <c r="ARQ34" s="218"/>
      <c r="ARR34" s="218"/>
      <c r="ARS34" s="218"/>
      <c r="ART34" s="218"/>
      <c r="ARU34" s="218"/>
      <c r="ARV34" s="218"/>
      <c r="ARW34" s="218"/>
      <c r="ARX34" s="218"/>
      <c r="ARY34" s="218"/>
      <c r="ARZ34" s="218"/>
      <c r="ASA34" s="218"/>
      <c r="ASB34" s="218"/>
      <c r="ASC34" s="218"/>
      <c r="ASD34" s="218"/>
      <c r="ASE34" s="218"/>
      <c r="ASF34" s="218"/>
      <c r="ASG34" s="218"/>
      <c r="ASH34" s="218"/>
      <c r="ASI34" s="218"/>
      <c r="ASJ34" s="218"/>
      <c r="ASK34" s="218"/>
      <c r="ASL34" s="218"/>
      <c r="ASM34" s="218"/>
      <c r="ASN34" s="218"/>
      <c r="ASO34" s="218"/>
      <c r="ASP34" s="218"/>
      <c r="ASQ34" s="218"/>
      <c r="ASR34" s="218"/>
      <c r="ASS34" s="218"/>
      <c r="AST34" s="218"/>
      <c r="ASU34" s="218"/>
      <c r="ASV34" s="218"/>
      <c r="ASW34" s="218"/>
      <c r="ASX34" s="218"/>
      <c r="ASY34" s="218"/>
      <c r="ASZ34" s="218"/>
      <c r="ATA34" s="218"/>
      <c r="ATB34" s="218"/>
      <c r="ATC34" s="218"/>
      <c r="ATD34" s="218"/>
      <c r="ATE34" s="218"/>
      <c r="ATF34" s="218"/>
      <c r="ATG34" s="218"/>
      <c r="ATH34" s="218"/>
      <c r="ATI34" s="218"/>
      <c r="ATJ34" s="218"/>
      <c r="ATK34" s="218"/>
      <c r="ATL34" s="218"/>
      <c r="ATM34" s="218"/>
      <c r="ATN34" s="218"/>
      <c r="ATO34" s="218"/>
      <c r="ATP34" s="218"/>
      <c r="ATQ34" s="218"/>
      <c r="ATR34" s="218"/>
      <c r="ATS34" s="218"/>
      <c r="ATT34" s="218"/>
      <c r="ATU34" s="218"/>
      <c r="ATV34" s="218"/>
      <c r="ATW34" s="218"/>
      <c r="ATX34" s="218"/>
      <c r="ATY34" s="218"/>
      <c r="ATZ34" s="218"/>
      <c r="AUA34" s="218"/>
      <c r="AUB34" s="218"/>
      <c r="AUC34" s="218"/>
      <c r="AUD34" s="218"/>
      <c r="AUE34" s="218"/>
      <c r="AUF34" s="218"/>
      <c r="AUG34" s="218"/>
      <c r="AUH34" s="218"/>
      <c r="AUI34" s="218"/>
      <c r="AUJ34" s="218"/>
      <c r="AUK34" s="218"/>
      <c r="AUL34" s="218"/>
      <c r="AUM34" s="218"/>
      <c r="AUN34" s="218"/>
      <c r="AUO34" s="218"/>
      <c r="AUP34" s="218"/>
      <c r="AUQ34" s="218"/>
      <c r="AUR34" s="218"/>
      <c r="AUS34" s="218"/>
      <c r="AUT34" s="218"/>
      <c r="AUU34" s="218"/>
      <c r="AUV34" s="218"/>
      <c r="AUW34" s="218"/>
      <c r="AUX34" s="218"/>
      <c r="AUY34" s="218"/>
      <c r="AUZ34" s="218"/>
      <c r="AVA34" s="218"/>
      <c r="AVB34" s="218"/>
      <c r="AVC34" s="218"/>
      <c r="AVD34" s="218"/>
      <c r="AVE34" s="218"/>
      <c r="AVF34" s="218"/>
      <c r="AVG34" s="218"/>
      <c r="AVH34" s="218"/>
      <c r="AVI34" s="218"/>
      <c r="AVJ34" s="218"/>
      <c r="AVK34" s="218"/>
      <c r="AVL34" s="218"/>
      <c r="AVM34" s="218"/>
      <c r="AVN34" s="218"/>
      <c r="AVO34" s="218"/>
      <c r="AVP34" s="218"/>
      <c r="AVQ34" s="218"/>
      <c r="AVR34" s="218"/>
      <c r="AVS34" s="218"/>
      <c r="AVT34" s="218"/>
      <c r="AVU34" s="218"/>
      <c r="AVV34" s="218"/>
      <c r="AVW34" s="218"/>
      <c r="AVX34" s="218"/>
      <c r="AVY34" s="218"/>
      <c r="AVZ34" s="218"/>
      <c r="AWA34" s="218"/>
      <c r="AWB34" s="218"/>
      <c r="AWC34" s="218"/>
      <c r="AWD34" s="218"/>
      <c r="AWE34" s="218"/>
      <c r="AWF34" s="218"/>
      <c r="AWG34" s="218"/>
      <c r="AWH34" s="218"/>
      <c r="AWI34" s="218"/>
      <c r="AWJ34" s="218"/>
      <c r="AWK34" s="218"/>
      <c r="AWL34" s="218"/>
      <c r="AWM34" s="218"/>
      <c r="AWN34" s="218"/>
      <c r="AWO34" s="218"/>
      <c r="AWP34" s="218"/>
      <c r="AWQ34" s="218"/>
      <c r="AWR34" s="218"/>
      <c r="AWS34" s="218"/>
      <c r="AWT34" s="218"/>
      <c r="AWU34" s="218"/>
      <c r="AWV34" s="218"/>
      <c r="AWW34" s="218"/>
      <c r="AWX34" s="218"/>
      <c r="AWY34" s="218"/>
      <c r="AWZ34" s="218"/>
      <c r="AXA34" s="218"/>
      <c r="AXB34" s="218"/>
      <c r="AXC34" s="218"/>
      <c r="AXD34" s="218"/>
      <c r="AXE34" s="218"/>
      <c r="AXF34" s="218"/>
      <c r="AXG34" s="218"/>
      <c r="AXH34" s="218"/>
      <c r="AXI34" s="218"/>
      <c r="AXJ34" s="218"/>
      <c r="AXK34" s="218"/>
      <c r="AXL34" s="218"/>
      <c r="AXM34" s="218"/>
      <c r="AXN34" s="218"/>
      <c r="AXO34" s="218"/>
      <c r="AXP34" s="218"/>
      <c r="AXQ34" s="218"/>
      <c r="AXR34" s="218"/>
      <c r="AXS34" s="218"/>
      <c r="AXT34" s="218"/>
      <c r="AXU34" s="218"/>
      <c r="AXV34" s="218"/>
      <c r="AXW34" s="218"/>
      <c r="AXX34" s="218"/>
      <c r="AXY34" s="218"/>
      <c r="AXZ34" s="218"/>
      <c r="AYA34" s="218"/>
      <c r="AYB34" s="218"/>
      <c r="AYC34" s="218"/>
      <c r="AYD34" s="218"/>
      <c r="AYE34" s="218"/>
      <c r="AYF34" s="218"/>
      <c r="AYG34" s="218"/>
      <c r="AYH34" s="218"/>
      <c r="AYI34" s="218"/>
      <c r="AYJ34" s="218"/>
      <c r="AYK34" s="218"/>
      <c r="AYL34" s="218"/>
      <c r="AYM34" s="218"/>
      <c r="AYN34" s="218"/>
      <c r="AYO34" s="218"/>
      <c r="AYP34" s="218"/>
      <c r="AYQ34" s="218"/>
      <c r="AYR34" s="218"/>
      <c r="AYS34" s="218"/>
      <c r="AYT34" s="218"/>
      <c r="AYU34" s="218"/>
      <c r="AYV34" s="218"/>
      <c r="AYW34" s="218"/>
      <c r="AYX34" s="218"/>
      <c r="AYY34" s="218"/>
      <c r="AYZ34" s="218"/>
      <c r="AZA34" s="218"/>
      <c r="AZB34" s="218"/>
      <c r="AZC34" s="218"/>
      <c r="AZD34" s="218"/>
      <c r="AZE34" s="218"/>
      <c r="AZF34" s="218"/>
      <c r="AZG34" s="218"/>
      <c r="AZH34" s="218"/>
      <c r="AZI34" s="218"/>
      <c r="AZJ34" s="218"/>
      <c r="AZK34" s="218"/>
      <c r="AZL34" s="218"/>
      <c r="AZM34" s="218"/>
      <c r="AZN34" s="218"/>
      <c r="AZO34" s="218"/>
      <c r="AZP34" s="218"/>
      <c r="AZQ34" s="218"/>
      <c r="AZR34" s="218"/>
      <c r="AZS34" s="218"/>
      <c r="AZT34" s="218"/>
      <c r="AZU34" s="218"/>
      <c r="AZV34" s="218"/>
      <c r="AZW34" s="218"/>
      <c r="AZX34" s="218"/>
      <c r="AZY34" s="218"/>
      <c r="AZZ34" s="218"/>
      <c r="BAA34" s="218"/>
      <c r="BAB34" s="218"/>
      <c r="BAC34" s="218"/>
      <c r="BAD34" s="218"/>
      <c r="BAE34" s="218"/>
      <c r="BAF34" s="218"/>
      <c r="BAG34" s="218"/>
      <c r="BAH34" s="218"/>
      <c r="BAI34" s="218"/>
      <c r="BAJ34" s="218"/>
      <c r="BAK34" s="218"/>
      <c r="BAL34" s="218"/>
      <c r="BAM34" s="218"/>
      <c r="BAN34" s="218"/>
      <c r="BAO34" s="218"/>
      <c r="BAP34" s="218"/>
      <c r="BAQ34" s="218"/>
      <c r="BAR34" s="218"/>
      <c r="BAS34" s="218"/>
      <c r="BAT34" s="218"/>
      <c r="BAU34" s="218"/>
      <c r="BAV34" s="218"/>
      <c r="BAW34" s="218"/>
      <c r="BAX34" s="218"/>
      <c r="BAY34" s="218"/>
      <c r="BAZ34" s="218"/>
      <c r="BBA34" s="218"/>
      <c r="BBB34" s="218"/>
      <c r="BBC34" s="218"/>
      <c r="BBD34" s="218"/>
      <c r="BBE34" s="218"/>
      <c r="BBF34" s="218"/>
      <c r="BBG34" s="218"/>
      <c r="BBH34" s="218"/>
      <c r="BBI34" s="218"/>
      <c r="BBJ34" s="218"/>
      <c r="BBK34" s="218"/>
      <c r="BBL34" s="218"/>
      <c r="BBM34" s="218"/>
      <c r="BBN34" s="218"/>
      <c r="BBO34" s="218"/>
      <c r="BBP34" s="218"/>
      <c r="BBQ34" s="218"/>
      <c r="BBR34" s="218"/>
      <c r="BBS34" s="218"/>
      <c r="BBT34" s="218"/>
      <c r="BBU34" s="218"/>
      <c r="BBV34" s="218"/>
      <c r="BBW34" s="218"/>
      <c r="BBX34" s="218"/>
      <c r="BBY34" s="218"/>
      <c r="BBZ34" s="218"/>
      <c r="BCA34" s="218"/>
      <c r="BCB34" s="218"/>
      <c r="BCC34" s="218"/>
      <c r="BCD34" s="218"/>
      <c r="BCE34" s="218"/>
      <c r="BCF34" s="218"/>
      <c r="BCG34" s="218"/>
      <c r="BCH34" s="218"/>
      <c r="BCI34" s="218"/>
      <c r="BCJ34" s="218"/>
      <c r="BCK34" s="218"/>
      <c r="BCL34" s="218"/>
      <c r="BCM34" s="218"/>
      <c r="BCN34" s="218"/>
      <c r="BCO34" s="218"/>
      <c r="BCP34" s="218"/>
      <c r="BCQ34" s="218"/>
      <c r="BCR34" s="218"/>
      <c r="BCS34" s="218"/>
      <c r="BCT34" s="218"/>
      <c r="BCU34" s="218"/>
      <c r="BCV34" s="218"/>
      <c r="BCW34" s="218"/>
      <c r="BCX34" s="218"/>
      <c r="BCY34" s="218"/>
      <c r="BCZ34" s="218"/>
      <c r="BDA34" s="218"/>
      <c r="BDB34" s="218"/>
      <c r="BDC34" s="218"/>
      <c r="BDD34" s="218"/>
      <c r="BDE34" s="218"/>
      <c r="BDF34" s="218"/>
      <c r="BDG34" s="218"/>
      <c r="BDH34" s="218"/>
      <c r="BDI34" s="218"/>
      <c r="BDJ34" s="218"/>
      <c r="BDK34" s="218"/>
      <c r="BDL34" s="218"/>
      <c r="BDM34" s="218"/>
      <c r="BDN34" s="218"/>
      <c r="BDO34" s="218"/>
      <c r="BDP34" s="218"/>
      <c r="BDQ34" s="218"/>
      <c r="BDR34" s="218"/>
      <c r="BDS34" s="218"/>
      <c r="BDT34" s="218"/>
      <c r="BDU34" s="218"/>
    </row>
    <row r="35" spans="1:1477" s="73" customFormat="1">
      <c r="B35" s="71" t="s">
        <v>10</v>
      </c>
      <c r="C35" s="71" t="s">
        <v>213</v>
      </c>
      <c r="D35" s="71" t="s">
        <v>214</v>
      </c>
      <c r="E35" s="72">
        <v>42060</v>
      </c>
      <c r="F35" s="71" t="s">
        <v>472</v>
      </c>
      <c r="G35" s="71" t="s">
        <v>478</v>
      </c>
      <c r="H35" s="221">
        <v>3</v>
      </c>
      <c r="I35" s="73">
        <v>14</v>
      </c>
      <c r="J35" s="73">
        <v>300</v>
      </c>
      <c r="K35" s="73">
        <v>644</v>
      </c>
      <c r="L35" s="73">
        <v>600</v>
      </c>
      <c r="M35" s="219">
        <f t="shared" ref="M35:M46" si="30">IF(J35 = 0,0,(L35-AH35-AI35)/J35)</f>
        <v>1.5933333333333333</v>
      </c>
      <c r="N35" s="73">
        <f t="shared" ref="N35:N46" si="31">IF(G35&lt;&gt;"",IF(M35&lt;=1.2,1,0),0)</f>
        <v>0</v>
      </c>
      <c r="O35" s="73">
        <v>44</v>
      </c>
      <c r="P35" s="73">
        <v>0</v>
      </c>
      <c r="Q35" s="73">
        <v>0</v>
      </c>
      <c r="R35" s="73">
        <v>315</v>
      </c>
      <c r="S35" s="73">
        <v>29</v>
      </c>
      <c r="T35" s="225">
        <v>4296119</v>
      </c>
      <c r="U35" s="225">
        <v>0</v>
      </c>
      <c r="V35" s="225">
        <v>4296119</v>
      </c>
      <c r="W35" s="225">
        <v>6114814</v>
      </c>
      <c r="X35" s="225">
        <v>6340441</v>
      </c>
      <c r="Y35" s="225">
        <v>0</v>
      </c>
      <c r="Z35" s="225">
        <v>0</v>
      </c>
      <c r="AA35" s="225">
        <v>0</v>
      </c>
      <c r="AB35" s="225">
        <v>6340441</v>
      </c>
      <c r="AC35" s="225">
        <v>6332694</v>
      </c>
      <c r="AD35" s="219">
        <f t="shared" ref="AD35:AD46" si="32">IF(V35=0,0,AC35/V35)</f>
        <v>1.4740499506647744</v>
      </c>
      <c r="AE35" s="73">
        <f t="shared" ref="AE35:AE46" si="33">IF(AD35 &lt;=1.1,1,0)</f>
        <v>0</v>
      </c>
      <c r="AF35" s="225">
        <v>-7747</v>
      </c>
      <c r="AG35" s="225">
        <v>1818695</v>
      </c>
      <c r="AH35" s="73">
        <v>99</v>
      </c>
      <c r="AI35" s="73">
        <v>23</v>
      </c>
      <c r="AJ35" s="73">
        <v>0</v>
      </c>
      <c r="AK35" s="73">
        <v>1</v>
      </c>
      <c r="AL35" s="95">
        <v>6824</v>
      </c>
      <c r="AM35" s="95">
        <v>0</v>
      </c>
      <c r="AN35" s="73">
        <v>0</v>
      </c>
      <c r="AO35" s="73">
        <v>7</v>
      </c>
      <c r="AP35" s="95">
        <v>1522085</v>
      </c>
      <c r="AQ35" s="95">
        <v>1237952</v>
      </c>
      <c r="AR35" s="73">
        <v>0</v>
      </c>
      <c r="AS35" s="73">
        <v>0</v>
      </c>
      <c r="AT35" s="95">
        <v>0</v>
      </c>
      <c r="AU35" s="95">
        <v>0</v>
      </c>
      <c r="AV35" s="73">
        <v>0</v>
      </c>
      <c r="AW35" s="73">
        <v>0</v>
      </c>
      <c r="AX35" s="95">
        <v>0</v>
      </c>
      <c r="AY35" s="95">
        <v>0</v>
      </c>
      <c r="AZ35" s="73">
        <v>0</v>
      </c>
      <c r="BA35" s="73">
        <v>0</v>
      </c>
      <c r="BB35" s="95">
        <v>0</v>
      </c>
      <c r="BC35" s="95">
        <v>0</v>
      </c>
      <c r="BD35" s="73">
        <v>88</v>
      </c>
      <c r="BE35" s="73">
        <v>7</v>
      </c>
      <c r="BF35" s="95">
        <v>245665</v>
      </c>
      <c r="BG35" s="95">
        <v>82769</v>
      </c>
      <c r="BH35" s="73">
        <v>105</v>
      </c>
      <c r="BI35" s="73">
        <v>0</v>
      </c>
      <c r="BJ35" s="95">
        <v>0</v>
      </c>
      <c r="BK35" s="95">
        <v>0</v>
      </c>
      <c r="BL35" s="73">
        <v>0</v>
      </c>
      <c r="BM35" s="73">
        <v>0</v>
      </c>
      <c r="BN35" s="95">
        <v>0</v>
      </c>
      <c r="BO35" s="95">
        <v>0</v>
      </c>
      <c r="BP35" s="73">
        <v>0</v>
      </c>
      <c r="BQ35" s="73">
        <v>0</v>
      </c>
      <c r="BR35" s="95">
        <v>0</v>
      </c>
      <c r="BS35" s="95">
        <v>0</v>
      </c>
      <c r="BT35" s="73">
        <v>0</v>
      </c>
      <c r="BU35" s="73">
        <v>0</v>
      </c>
      <c r="BV35" s="95">
        <v>0</v>
      </c>
      <c r="BW35" s="95">
        <v>0</v>
      </c>
      <c r="BX35" s="73">
        <v>0</v>
      </c>
      <c r="BY35" s="73">
        <v>14</v>
      </c>
      <c r="BZ35" s="95">
        <v>44120</v>
      </c>
      <c r="CA35" s="95">
        <v>44120</v>
      </c>
      <c r="CB35" s="73">
        <v>0</v>
      </c>
      <c r="CC35" s="73">
        <v>0</v>
      </c>
      <c r="CD35" s="95">
        <v>0</v>
      </c>
      <c r="CE35" s="95">
        <v>0</v>
      </c>
      <c r="CF35" s="73">
        <v>0</v>
      </c>
      <c r="CG35" s="73">
        <v>0</v>
      </c>
      <c r="CH35" s="95">
        <v>0</v>
      </c>
      <c r="CI35" s="95">
        <v>0</v>
      </c>
      <c r="CJ35" s="73">
        <v>193</v>
      </c>
      <c r="CK35" s="73">
        <v>29</v>
      </c>
      <c r="CL35" s="95">
        <v>1818695</v>
      </c>
      <c r="CM35" s="95">
        <v>1364841</v>
      </c>
      <c r="CN35" s="71" t="s">
        <v>357</v>
      </c>
      <c r="CO35" s="71" t="s">
        <v>358</v>
      </c>
      <c r="CP35" s="71" t="s">
        <v>328</v>
      </c>
      <c r="CQ35" s="71" t="s">
        <v>328</v>
      </c>
      <c r="CR35" s="71" t="s">
        <v>328</v>
      </c>
      <c r="CS35" s="71" t="s">
        <v>328</v>
      </c>
      <c r="CT35" s="72">
        <v>42921</v>
      </c>
      <c r="CU35" s="71" t="s">
        <v>469</v>
      </c>
      <c r="CV35" s="71" t="s">
        <v>470</v>
      </c>
      <c r="CW35" s="72" t="s">
        <v>187</v>
      </c>
      <c r="CX35" s="72">
        <v>42860</v>
      </c>
      <c r="CY35" s="71" t="s">
        <v>467</v>
      </c>
      <c r="CZ35" s="71" t="s">
        <v>471</v>
      </c>
      <c r="DA35" s="71" t="s">
        <v>488</v>
      </c>
      <c r="DB35" s="96">
        <v>3303857.17</v>
      </c>
      <c r="DE35" s="218"/>
      <c r="DF35" s="218"/>
      <c r="DG35" s="218"/>
      <c r="DH35" s="218"/>
      <c r="DI35" s="218"/>
      <c r="DJ35" s="218"/>
      <c r="DK35" s="218"/>
      <c r="DL35" s="218"/>
      <c r="DM35" s="218"/>
      <c r="DN35" s="218"/>
      <c r="DO35" s="218"/>
      <c r="DP35" s="218"/>
      <c r="DQ35" s="218"/>
      <c r="DR35" s="218"/>
      <c r="DS35" s="218"/>
      <c r="DT35" s="218"/>
      <c r="DU35" s="218"/>
      <c r="DV35" s="218"/>
      <c r="DW35" s="218"/>
      <c r="DX35" s="218"/>
      <c r="DY35" s="218"/>
      <c r="DZ35" s="218"/>
      <c r="EA35" s="218"/>
      <c r="EB35" s="218"/>
      <c r="EC35" s="218"/>
      <c r="ED35" s="218"/>
      <c r="EE35" s="218"/>
      <c r="EF35" s="218"/>
      <c r="EG35" s="218"/>
      <c r="EH35" s="218"/>
      <c r="EI35" s="218"/>
      <c r="EJ35" s="218"/>
      <c r="EK35" s="218"/>
      <c r="EL35" s="218"/>
      <c r="EM35" s="218"/>
      <c r="EN35" s="218"/>
      <c r="EO35" s="218"/>
      <c r="EP35" s="218"/>
      <c r="EQ35" s="218"/>
      <c r="ER35" s="218"/>
      <c r="ES35" s="218"/>
      <c r="ET35" s="218"/>
      <c r="EU35" s="218"/>
      <c r="EV35" s="218"/>
      <c r="EW35" s="218"/>
      <c r="EX35" s="218"/>
      <c r="EY35" s="218"/>
      <c r="EZ35" s="218"/>
      <c r="FA35" s="218"/>
      <c r="FB35" s="218"/>
      <c r="FC35" s="218"/>
      <c r="FD35" s="218"/>
      <c r="FE35" s="218"/>
      <c r="FF35" s="218"/>
      <c r="FG35" s="218"/>
      <c r="FH35" s="218"/>
      <c r="FI35" s="218"/>
      <c r="FJ35" s="218"/>
      <c r="FK35" s="218"/>
      <c r="FL35" s="218"/>
      <c r="FM35" s="218"/>
      <c r="FN35" s="218"/>
      <c r="FO35" s="218"/>
      <c r="FP35" s="218"/>
      <c r="FQ35" s="218"/>
      <c r="FR35" s="218"/>
      <c r="FS35" s="218"/>
      <c r="FT35" s="218"/>
      <c r="FU35" s="218"/>
      <c r="FV35" s="218"/>
      <c r="FW35" s="218"/>
      <c r="FX35" s="218"/>
      <c r="FY35" s="218"/>
      <c r="FZ35" s="218"/>
      <c r="GA35" s="218"/>
      <c r="GB35" s="218"/>
      <c r="GC35" s="218"/>
      <c r="GD35" s="218"/>
      <c r="GE35" s="218"/>
      <c r="GF35" s="218"/>
      <c r="GG35" s="218"/>
      <c r="GH35" s="218"/>
      <c r="GI35" s="218"/>
      <c r="GJ35" s="218"/>
      <c r="GK35" s="218"/>
      <c r="GL35" s="218"/>
      <c r="GM35" s="218"/>
      <c r="GN35" s="218"/>
      <c r="GO35" s="218"/>
      <c r="GP35" s="218"/>
      <c r="GQ35" s="218"/>
      <c r="GR35" s="218"/>
      <c r="GS35" s="218"/>
      <c r="GT35" s="218"/>
      <c r="GU35" s="218"/>
      <c r="GV35" s="218"/>
      <c r="GW35" s="218"/>
      <c r="GX35" s="218"/>
      <c r="GY35" s="218"/>
      <c r="GZ35" s="218"/>
      <c r="HA35" s="218"/>
      <c r="HB35" s="218"/>
      <c r="HC35" s="218"/>
      <c r="HD35" s="218"/>
      <c r="HE35" s="218"/>
      <c r="HF35" s="218"/>
      <c r="HG35" s="218"/>
      <c r="HH35" s="218"/>
      <c r="HI35" s="218"/>
      <c r="HJ35" s="218"/>
      <c r="HK35" s="218"/>
      <c r="HL35" s="218"/>
      <c r="HM35" s="218"/>
      <c r="HN35" s="218"/>
      <c r="HO35" s="218"/>
      <c r="HP35" s="218"/>
      <c r="HQ35" s="218"/>
      <c r="HR35" s="218"/>
      <c r="HS35" s="218"/>
      <c r="HT35" s="218"/>
      <c r="HU35" s="218"/>
      <c r="HV35" s="218"/>
      <c r="HW35" s="218"/>
      <c r="HX35" s="218"/>
      <c r="HY35" s="218"/>
      <c r="HZ35" s="218"/>
      <c r="IA35" s="218"/>
      <c r="IB35" s="218"/>
      <c r="IC35" s="218"/>
      <c r="ID35" s="218"/>
      <c r="IE35" s="218"/>
      <c r="IF35" s="218"/>
      <c r="IG35" s="218"/>
      <c r="IH35" s="218"/>
      <c r="II35" s="218"/>
      <c r="IJ35" s="218"/>
      <c r="IK35" s="218"/>
      <c r="IL35" s="218"/>
      <c r="IM35" s="218"/>
      <c r="IN35" s="218"/>
      <c r="IO35" s="218"/>
      <c r="IP35" s="218"/>
      <c r="IQ35" s="218"/>
      <c r="IR35" s="218"/>
      <c r="IS35" s="218"/>
      <c r="IT35" s="218"/>
      <c r="IU35" s="218"/>
      <c r="IV35" s="218"/>
      <c r="IW35" s="218"/>
      <c r="IX35" s="218"/>
      <c r="IY35" s="218"/>
      <c r="IZ35" s="218"/>
      <c r="JA35" s="218"/>
      <c r="JB35" s="218"/>
      <c r="JC35" s="218"/>
      <c r="JD35" s="218"/>
      <c r="JE35" s="218"/>
      <c r="JF35" s="218"/>
      <c r="JG35" s="218"/>
      <c r="JH35" s="218"/>
      <c r="JI35" s="218"/>
      <c r="JJ35" s="218"/>
      <c r="JK35" s="218"/>
      <c r="JL35" s="218"/>
      <c r="JM35" s="218"/>
      <c r="JN35" s="218"/>
      <c r="JO35" s="218"/>
      <c r="JP35" s="218"/>
      <c r="JQ35" s="218"/>
      <c r="JR35" s="218"/>
      <c r="JS35" s="218"/>
      <c r="JT35" s="218"/>
      <c r="JU35" s="218"/>
      <c r="JV35" s="218"/>
      <c r="JW35" s="218"/>
      <c r="JX35" s="218"/>
      <c r="JY35" s="218"/>
      <c r="JZ35" s="218"/>
      <c r="KA35" s="218"/>
      <c r="KB35" s="218"/>
      <c r="KC35" s="218"/>
      <c r="KD35" s="218"/>
      <c r="KE35" s="218"/>
      <c r="KF35" s="218"/>
      <c r="KG35" s="218"/>
      <c r="KH35" s="218"/>
      <c r="KI35" s="218"/>
      <c r="KJ35" s="218"/>
      <c r="KK35" s="218"/>
      <c r="KL35" s="218"/>
      <c r="KM35" s="218"/>
      <c r="KN35" s="218"/>
      <c r="KO35" s="218"/>
      <c r="KP35" s="218"/>
      <c r="KQ35" s="218"/>
      <c r="KR35" s="218"/>
      <c r="KS35" s="218"/>
      <c r="KT35" s="218"/>
      <c r="KU35" s="218"/>
      <c r="KV35" s="218"/>
      <c r="KW35" s="218"/>
      <c r="KX35" s="218"/>
      <c r="KY35" s="218"/>
      <c r="KZ35" s="218"/>
      <c r="LA35" s="218"/>
      <c r="LB35" s="218"/>
      <c r="LC35" s="218"/>
      <c r="LD35" s="218"/>
      <c r="LE35" s="218"/>
      <c r="LF35" s="218"/>
      <c r="LG35" s="218"/>
      <c r="LH35" s="218"/>
      <c r="LI35" s="218"/>
      <c r="LJ35" s="218"/>
      <c r="LK35" s="218"/>
      <c r="LL35" s="218"/>
      <c r="LM35" s="218"/>
      <c r="LN35" s="218"/>
      <c r="LO35" s="218"/>
      <c r="LP35" s="218"/>
      <c r="LQ35" s="218"/>
      <c r="LR35" s="218"/>
      <c r="LS35" s="218"/>
      <c r="LT35" s="218"/>
      <c r="LU35" s="218"/>
      <c r="LV35" s="218"/>
      <c r="LW35" s="218"/>
      <c r="LX35" s="218"/>
      <c r="LY35" s="218"/>
      <c r="LZ35" s="218"/>
      <c r="MA35" s="218"/>
      <c r="MB35" s="218"/>
      <c r="MC35" s="218"/>
      <c r="MD35" s="218"/>
      <c r="ME35" s="218"/>
      <c r="MF35" s="218"/>
      <c r="MG35" s="218"/>
      <c r="MH35" s="218"/>
      <c r="MI35" s="218"/>
      <c r="MJ35" s="218"/>
      <c r="MK35" s="218"/>
      <c r="ML35" s="218"/>
      <c r="MM35" s="218"/>
      <c r="MN35" s="218"/>
      <c r="MO35" s="218"/>
      <c r="MP35" s="218"/>
      <c r="MQ35" s="218"/>
      <c r="MR35" s="218"/>
      <c r="MS35" s="218"/>
      <c r="MT35" s="218"/>
      <c r="MU35" s="218"/>
      <c r="MV35" s="218"/>
      <c r="MW35" s="218"/>
      <c r="MX35" s="218"/>
      <c r="MY35" s="218"/>
      <c r="MZ35" s="218"/>
      <c r="NA35" s="218"/>
      <c r="NB35" s="218"/>
      <c r="NC35" s="218"/>
      <c r="ND35" s="218"/>
      <c r="NE35" s="218"/>
      <c r="NF35" s="218"/>
      <c r="NG35" s="218"/>
      <c r="NH35" s="218"/>
      <c r="NI35" s="218"/>
      <c r="NJ35" s="218"/>
      <c r="NK35" s="218"/>
      <c r="NL35" s="218"/>
      <c r="NM35" s="218"/>
      <c r="NN35" s="218"/>
      <c r="NO35" s="218"/>
      <c r="NP35" s="218"/>
      <c r="NQ35" s="218"/>
      <c r="NR35" s="218"/>
      <c r="NS35" s="218"/>
      <c r="NT35" s="218"/>
      <c r="NU35" s="218"/>
      <c r="NV35" s="218"/>
      <c r="NW35" s="218"/>
      <c r="NX35" s="218"/>
      <c r="NY35" s="218"/>
      <c r="NZ35" s="218"/>
      <c r="OA35" s="218"/>
      <c r="OB35" s="218"/>
      <c r="OC35" s="218"/>
      <c r="OD35" s="218"/>
      <c r="OE35" s="218"/>
      <c r="OF35" s="218"/>
      <c r="OG35" s="218"/>
      <c r="OH35" s="218"/>
      <c r="OI35" s="218"/>
      <c r="OJ35" s="218"/>
      <c r="OK35" s="218"/>
      <c r="OL35" s="218"/>
      <c r="OM35" s="218"/>
      <c r="ON35" s="218"/>
      <c r="OO35" s="218"/>
      <c r="OP35" s="218"/>
      <c r="OQ35" s="218"/>
      <c r="OR35" s="218"/>
      <c r="OS35" s="218"/>
      <c r="OT35" s="218"/>
      <c r="OU35" s="218"/>
      <c r="OV35" s="218"/>
      <c r="OW35" s="218"/>
      <c r="OX35" s="218"/>
      <c r="OY35" s="218"/>
      <c r="OZ35" s="218"/>
      <c r="PA35" s="218"/>
      <c r="PB35" s="218"/>
      <c r="PC35" s="218"/>
      <c r="PD35" s="218"/>
      <c r="PE35" s="218"/>
      <c r="PF35" s="218"/>
      <c r="PG35" s="218"/>
      <c r="PH35" s="218"/>
      <c r="PI35" s="218"/>
      <c r="PJ35" s="218"/>
      <c r="PK35" s="218"/>
      <c r="PL35" s="218"/>
      <c r="PM35" s="218"/>
      <c r="PN35" s="218"/>
      <c r="PO35" s="218"/>
      <c r="PP35" s="218"/>
      <c r="PQ35" s="218"/>
      <c r="PR35" s="218"/>
      <c r="PS35" s="218"/>
      <c r="PT35" s="218"/>
      <c r="PU35" s="218"/>
      <c r="PV35" s="218"/>
      <c r="PW35" s="218"/>
      <c r="PX35" s="218"/>
      <c r="PY35" s="218"/>
      <c r="PZ35" s="218"/>
      <c r="QA35" s="218"/>
      <c r="QB35" s="218"/>
      <c r="QC35" s="218"/>
      <c r="QD35" s="218"/>
      <c r="QE35" s="218"/>
      <c r="QF35" s="218"/>
      <c r="QG35" s="218"/>
      <c r="QH35" s="218"/>
      <c r="QI35" s="218"/>
      <c r="QJ35" s="218"/>
      <c r="QK35" s="218"/>
      <c r="QL35" s="218"/>
      <c r="QM35" s="218"/>
      <c r="QN35" s="218"/>
      <c r="QO35" s="218"/>
      <c r="QP35" s="218"/>
      <c r="QQ35" s="218"/>
      <c r="QR35" s="218"/>
      <c r="QS35" s="218"/>
      <c r="QT35" s="218"/>
      <c r="QU35" s="218"/>
      <c r="QV35" s="218"/>
      <c r="QW35" s="218"/>
      <c r="QX35" s="218"/>
      <c r="QY35" s="218"/>
      <c r="QZ35" s="218"/>
      <c r="RA35" s="218"/>
      <c r="RB35" s="218"/>
      <c r="RC35" s="218"/>
      <c r="RD35" s="218"/>
      <c r="RE35" s="218"/>
      <c r="RF35" s="218"/>
      <c r="RG35" s="218"/>
      <c r="RH35" s="218"/>
      <c r="RI35" s="218"/>
      <c r="RJ35" s="218"/>
      <c r="RK35" s="218"/>
      <c r="RL35" s="218"/>
      <c r="RM35" s="218"/>
      <c r="RN35" s="218"/>
      <c r="RO35" s="218"/>
      <c r="RP35" s="218"/>
      <c r="RQ35" s="218"/>
      <c r="RR35" s="218"/>
      <c r="RS35" s="218"/>
      <c r="RT35" s="218"/>
      <c r="RU35" s="218"/>
      <c r="RV35" s="218"/>
      <c r="RW35" s="218"/>
      <c r="RX35" s="218"/>
      <c r="RY35" s="218"/>
      <c r="RZ35" s="218"/>
      <c r="SA35" s="218"/>
      <c r="SB35" s="218"/>
      <c r="SC35" s="218"/>
      <c r="SD35" s="218"/>
      <c r="SE35" s="218"/>
      <c r="SF35" s="218"/>
      <c r="SG35" s="218"/>
      <c r="SH35" s="218"/>
      <c r="SI35" s="218"/>
      <c r="SJ35" s="218"/>
      <c r="SK35" s="218"/>
      <c r="SL35" s="218"/>
      <c r="SM35" s="218"/>
      <c r="SN35" s="218"/>
      <c r="SO35" s="218"/>
      <c r="SP35" s="218"/>
      <c r="SQ35" s="218"/>
      <c r="SR35" s="218"/>
      <c r="SS35" s="218"/>
      <c r="ST35" s="218"/>
      <c r="SU35" s="218"/>
      <c r="SV35" s="218"/>
      <c r="SW35" s="218"/>
      <c r="SX35" s="218"/>
      <c r="SY35" s="218"/>
      <c r="SZ35" s="218"/>
      <c r="TA35" s="218"/>
      <c r="TB35" s="218"/>
      <c r="TC35" s="218"/>
      <c r="TD35" s="218"/>
      <c r="TE35" s="218"/>
      <c r="TF35" s="218"/>
      <c r="TG35" s="218"/>
      <c r="TH35" s="218"/>
      <c r="TI35" s="218"/>
      <c r="TJ35" s="218"/>
      <c r="TK35" s="218"/>
      <c r="TL35" s="218"/>
      <c r="TM35" s="218"/>
      <c r="TN35" s="218"/>
      <c r="TO35" s="218"/>
      <c r="TP35" s="218"/>
      <c r="TQ35" s="218"/>
      <c r="TR35" s="218"/>
      <c r="TS35" s="218"/>
      <c r="TT35" s="218"/>
      <c r="TU35" s="218"/>
      <c r="TV35" s="218"/>
      <c r="TW35" s="218"/>
      <c r="TX35" s="218"/>
      <c r="TY35" s="218"/>
      <c r="TZ35" s="218"/>
      <c r="UA35" s="218"/>
      <c r="UB35" s="218"/>
      <c r="UC35" s="218"/>
      <c r="UD35" s="218"/>
      <c r="UE35" s="218"/>
      <c r="UF35" s="218"/>
      <c r="UG35" s="218"/>
      <c r="UH35" s="218"/>
      <c r="UI35" s="218"/>
      <c r="UJ35" s="218"/>
      <c r="UK35" s="218"/>
      <c r="UL35" s="218"/>
      <c r="UM35" s="218"/>
      <c r="UN35" s="218"/>
      <c r="UO35" s="218"/>
      <c r="UP35" s="218"/>
      <c r="UQ35" s="218"/>
      <c r="UR35" s="218"/>
      <c r="US35" s="218"/>
      <c r="UT35" s="218"/>
      <c r="UU35" s="218"/>
      <c r="UV35" s="218"/>
      <c r="UW35" s="218"/>
      <c r="UX35" s="218"/>
      <c r="UY35" s="218"/>
      <c r="UZ35" s="218"/>
      <c r="VA35" s="218"/>
      <c r="VB35" s="218"/>
      <c r="VC35" s="218"/>
      <c r="VD35" s="218"/>
      <c r="VE35" s="218"/>
      <c r="VF35" s="218"/>
      <c r="VG35" s="218"/>
      <c r="VH35" s="218"/>
      <c r="VI35" s="218"/>
      <c r="VJ35" s="218"/>
      <c r="VK35" s="218"/>
      <c r="VL35" s="218"/>
      <c r="VM35" s="218"/>
      <c r="VN35" s="218"/>
      <c r="VO35" s="218"/>
      <c r="VP35" s="218"/>
      <c r="VQ35" s="218"/>
      <c r="VR35" s="218"/>
      <c r="VS35" s="218"/>
      <c r="VT35" s="218"/>
      <c r="VU35" s="218"/>
      <c r="VV35" s="218"/>
      <c r="VW35" s="218"/>
      <c r="VX35" s="218"/>
      <c r="VY35" s="218"/>
      <c r="VZ35" s="218"/>
      <c r="WA35" s="218"/>
      <c r="WB35" s="218"/>
      <c r="WC35" s="218"/>
      <c r="WD35" s="218"/>
      <c r="WE35" s="218"/>
      <c r="WF35" s="218"/>
      <c r="WG35" s="218"/>
      <c r="WH35" s="218"/>
      <c r="WI35" s="218"/>
      <c r="WJ35" s="218"/>
      <c r="WK35" s="218"/>
      <c r="WL35" s="218"/>
      <c r="WM35" s="218"/>
      <c r="WN35" s="218"/>
      <c r="WO35" s="218"/>
      <c r="WP35" s="218"/>
      <c r="WQ35" s="218"/>
      <c r="WR35" s="218"/>
      <c r="WS35" s="218"/>
      <c r="WT35" s="218"/>
      <c r="WU35" s="218"/>
      <c r="WV35" s="218"/>
      <c r="WW35" s="218"/>
      <c r="WX35" s="218"/>
      <c r="WY35" s="218"/>
      <c r="WZ35" s="218"/>
      <c r="XA35" s="218"/>
      <c r="XB35" s="218"/>
      <c r="XC35" s="218"/>
      <c r="XD35" s="218"/>
      <c r="XE35" s="218"/>
      <c r="XF35" s="218"/>
      <c r="XG35" s="218"/>
      <c r="XH35" s="218"/>
      <c r="XI35" s="218"/>
      <c r="XJ35" s="218"/>
      <c r="XK35" s="218"/>
      <c r="XL35" s="218"/>
      <c r="XM35" s="218"/>
      <c r="XN35" s="218"/>
      <c r="XO35" s="218"/>
      <c r="XP35" s="218"/>
      <c r="XQ35" s="218"/>
      <c r="XR35" s="218"/>
      <c r="XS35" s="218"/>
      <c r="XT35" s="218"/>
      <c r="XU35" s="218"/>
      <c r="XV35" s="218"/>
      <c r="XW35" s="218"/>
      <c r="XX35" s="218"/>
      <c r="XY35" s="218"/>
      <c r="XZ35" s="218"/>
      <c r="YA35" s="218"/>
      <c r="YB35" s="218"/>
      <c r="YC35" s="218"/>
      <c r="YD35" s="218"/>
      <c r="YE35" s="218"/>
      <c r="YF35" s="218"/>
      <c r="YG35" s="218"/>
      <c r="YH35" s="218"/>
      <c r="YI35" s="218"/>
      <c r="YJ35" s="218"/>
      <c r="YK35" s="218"/>
      <c r="YL35" s="218"/>
      <c r="YM35" s="218"/>
      <c r="YN35" s="218"/>
      <c r="YO35" s="218"/>
      <c r="YP35" s="218"/>
      <c r="YQ35" s="218"/>
      <c r="YR35" s="218"/>
      <c r="YS35" s="218"/>
      <c r="YT35" s="218"/>
      <c r="YU35" s="218"/>
      <c r="YV35" s="218"/>
      <c r="YW35" s="218"/>
      <c r="YX35" s="218"/>
      <c r="YY35" s="218"/>
      <c r="YZ35" s="218"/>
      <c r="ZA35" s="218"/>
      <c r="ZB35" s="218"/>
      <c r="ZC35" s="218"/>
      <c r="ZD35" s="218"/>
      <c r="ZE35" s="218"/>
      <c r="ZF35" s="218"/>
      <c r="ZG35" s="218"/>
      <c r="ZH35" s="218"/>
      <c r="ZI35" s="218"/>
      <c r="ZJ35" s="218"/>
      <c r="ZK35" s="218"/>
      <c r="ZL35" s="218"/>
      <c r="ZM35" s="218"/>
      <c r="ZN35" s="218"/>
      <c r="ZO35" s="218"/>
      <c r="ZP35" s="218"/>
      <c r="ZQ35" s="218"/>
      <c r="ZR35" s="218"/>
      <c r="ZS35" s="218"/>
      <c r="ZT35" s="218"/>
      <c r="ZU35" s="218"/>
      <c r="ZV35" s="218"/>
      <c r="ZW35" s="218"/>
      <c r="ZX35" s="218"/>
      <c r="ZY35" s="218"/>
      <c r="ZZ35" s="218"/>
      <c r="AAA35" s="218"/>
      <c r="AAB35" s="218"/>
      <c r="AAC35" s="218"/>
      <c r="AAD35" s="218"/>
      <c r="AAE35" s="218"/>
      <c r="AAF35" s="218"/>
      <c r="AAG35" s="218"/>
      <c r="AAH35" s="218"/>
      <c r="AAI35" s="218"/>
      <c r="AAJ35" s="218"/>
      <c r="AAK35" s="218"/>
      <c r="AAL35" s="218"/>
      <c r="AAM35" s="218"/>
      <c r="AAN35" s="218"/>
      <c r="AAO35" s="218"/>
      <c r="AAP35" s="218"/>
      <c r="AAQ35" s="218"/>
      <c r="AAR35" s="218"/>
      <c r="AAS35" s="218"/>
      <c r="AAT35" s="218"/>
      <c r="AAU35" s="218"/>
      <c r="AAV35" s="218"/>
      <c r="AAW35" s="218"/>
      <c r="AAX35" s="218"/>
      <c r="AAY35" s="218"/>
      <c r="AAZ35" s="218"/>
      <c r="ABA35" s="218"/>
      <c r="ABB35" s="218"/>
      <c r="ABC35" s="218"/>
      <c r="ABD35" s="218"/>
      <c r="ABE35" s="218"/>
      <c r="ABF35" s="218"/>
      <c r="ABG35" s="218"/>
      <c r="ABH35" s="218"/>
      <c r="ABI35" s="218"/>
      <c r="ABJ35" s="218"/>
      <c r="ABK35" s="218"/>
      <c r="ABL35" s="218"/>
      <c r="ABM35" s="218"/>
      <c r="ABN35" s="218"/>
      <c r="ABO35" s="218"/>
      <c r="ABP35" s="218"/>
      <c r="ABQ35" s="218"/>
      <c r="ABR35" s="218"/>
      <c r="ABS35" s="218"/>
      <c r="ABT35" s="218"/>
      <c r="ABU35" s="218"/>
      <c r="ABV35" s="218"/>
      <c r="ABW35" s="218"/>
      <c r="ABX35" s="218"/>
      <c r="ABY35" s="218"/>
      <c r="ABZ35" s="218"/>
      <c r="ACA35" s="218"/>
      <c r="ACB35" s="218"/>
      <c r="ACC35" s="218"/>
      <c r="ACD35" s="218"/>
      <c r="ACE35" s="218"/>
      <c r="ACF35" s="218"/>
      <c r="ACG35" s="218"/>
      <c r="ACH35" s="218"/>
      <c r="ACI35" s="218"/>
      <c r="ACJ35" s="218"/>
      <c r="ACK35" s="218"/>
      <c r="ACL35" s="218"/>
      <c r="ACM35" s="218"/>
      <c r="ACN35" s="218"/>
      <c r="ACO35" s="218"/>
      <c r="ACP35" s="218"/>
      <c r="ACQ35" s="218"/>
      <c r="ACR35" s="218"/>
      <c r="ACS35" s="218"/>
      <c r="ACT35" s="218"/>
      <c r="ACU35" s="218"/>
      <c r="ACV35" s="218"/>
      <c r="ACW35" s="218"/>
      <c r="ACX35" s="218"/>
      <c r="ACY35" s="218"/>
      <c r="ACZ35" s="218"/>
      <c r="ADA35" s="218"/>
      <c r="ADB35" s="218"/>
      <c r="ADC35" s="218"/>
      <c r="ADD35" s="218"/>
      <c r="ADE35" s="218"/>
      <c r="ADF35" s="218"/>
      <c r="ADG35" s="218"/>
      <c r="ADH35" s="218"/>
      <c r="ADI35" s="218"/>
      <c r="ADJ35" s="218"/>
      <c r="ADK35" s="218"/>
      <c r="ADL35" s="218"/>
      <c r="ADM35" s="218"/>
      <c r="ADN35" s="218"/>
      <c r="ADO35" s="218"/>
      <c r="ADP35" s="218"/>
      <c r="ADQ35" s="218"/>
      <c r="ADR35" s="218"/>
      <c r="ADS35" s="218"/>
      <c r="ADT35" s="218"/>
      <c r="ADU35" s="218"/>
      <c r="ADV35" s="218"/>
      <c r="ADW35" s="218"/>
      <c r="ADX35" s="218"/>
      <c r="ADY35" s="218"/>
      <c r="ADZ35" s="218"/>
      <c r="AEA35" s="218"/>
      <c r="AEB35" s="218"/>
      <c r="AEC35" s="218"/>
      <c r="AED35" s="218"/>
      <c r="AEE35" s="218"/>
      <c r="AEF35" s="218"/>
      <c r="AEG35" s="218"/>
      <c r="AEH35" s="218"/>
      <c r="AEI35" s="218"/>
      <c r="AEJ35" s="218"/>
      <c r="AEK35" s="218"/>
      <c r="AEL35" s="218"/>
      <c r="AEM35" s="218"/>
      <c r="AEN35" s="218"/>
      <c r="AEO35" s="218"/>
      <c r="AEP35" s="218"/>
      <c r="AEQ35" s="218"/>
      <c r="AER35" s="218"/>
      <c r="AES35" s="218"/>
      <c r="AET35" s="218"/>
      <c r="AEU35" s="218"/>
      <c r="AEV35" s="218"/>
      <c r="AEW35" s="218"/>
      <c r="AEX35" s="218"/>
      <c r="AEY35" s="218"/>
      <c r="AEZ35" s="218"/>
      <c r="AFA35" s="218"/>
      <c r="AFB35" s="218"/>
      <c r="AFC35" s="218"/>
      <c r="AFD35" s="218"/>
      <c r="AFE35" s="218"/>
      <c r="AFF35" s="218"/>
      <c r="AFG35" s="218"/>
      <c r="AFH35" s="218"/>
      <c r="AFI35" s="218"/>
      <c r="AFJ35" s="218"/>
      <c r="AFK35" s="218"/>
      <c r="AFL35" s="218"/>
      <c r="AFM35" s="218"/>
      <c r="AFN35" s="218"/>
      <c r="AFO35" s="218"/>
      <c r="AFP35" s="218"/>
      <c r="AFQ35" s="218"/>
      <c r="AFR35" s="218"/>
      <c r="AFS35" s="218"/>
      <c r="AFT35" s="218"/>
      <c r="AFU35" s="218"/>
      <c r="AFV35" s="218"/>
      <c r="AFW35" s="218"/>
      <c r="AFX35" s="218"/>
      <c r="AFY35" s="218"/>
      <c r="AFZ35" s="218"/>
      <c r="AGA35" s="218"/>
      <c r="AGB35" s="218"/>
      <c r="AGC35" s="218"/>
      <c r="AGD35" s="218"/>
      <c r="AGE35" s="218"/>
      <c r="AGF35" s="218"/>
      <c r="AGG35" s="218"/>
      <c r="AGH35" s="218"/>
      <c r="AGI35" s="218"/>
      <c r="AGJ35" s="218"/>
      <c r="AGK35" s="218"/>
      <c r="AGL35" s="218"/>
      <c r="AGM35" s="218"/>
      <c r="AGN35" s="218"/>
      <c r="AGO35" s="218"/>
      <c r="AGP35" s="218"/>
      <c r="AGQ35" s="218"/>
      <c r="AGR35" s="218"/>
      <c r="AGS35" s="218"/>
      <c r="AGT35" s="218"/>
      <c r="AGU35" s="218"/>
      <c r="AGV35" s="218"/>
      <c r="AGW35" s="218"/>
      <c r="AGX35" s="218"/>
      <c r="AGY35" s="218"/>
      <c r="AGZ35" s="218"/>
      <c r="AHA35" s="218"/>
      <c r="AHB35" s="218"/>
      <c r="AHC35" s="218"/>
      <c r="AHD35" s="218"/>
      <c r="AHE35" s="218"/>
      <c r="AHF35" s="218"/>
      <c r="AHG35" s="218"/>
      <c r="AHH35" s="218"/>
      <c r="AHI35" s="218"/>
      <c r="AHJ35" s="218"/>
      <c r="AHK35" s="218"/>
      <c r="AHL35" s="218"/>
      <c r="AHM35" s="218"/>
      <c r="AHN35" s="218"/>
      <c r="AHO35" s="218"/>
      <c r="AHP35" s="218"/>
      <c r="AHQ35" s="218"/>
      <c r="AHR35" s="218"/>
      <c r="AHS35" s="218"/>
      <c r="AHT35" s="218"/>
      <c r="AHU35" s="218"/>
      <c r="AHV35" s="218"/>
      <c r="AHW35" s="218"/>
      <c r="AHX35" s="218"/>
      <c r="AHY35" s="218"/>
      <c r="AHZ35" s="218"/>
      <c r="AIA35" s="218"/>
      <c r="AIB35" s="218"/>
      <c r="AIC35" s="218"/>
      <c r="AID35" s="218"/>
      <c r="AIE35" s="218"/>
      <c r="AIF35" s="218"/>
      <c r="AIG35" s="218"/>
      <c r="AIH35" s="218"/>
      <c r="AII35" s="218"/>
      <c r="AIJ35" s="218"/>
      <c r="AIK35" s="218"/>
      <c r="AIL35" s="218"/>
      <c r="AIM35" s="218"/>
      <c r="AIN35" s="218"/>
      <c r="AIO35" s="218"/>
      <c r="AIP35" s="218"/>
      <c r="AIQ35" s="218"/>
      <c r="AIR35" s="218"/>
      <c r="AIS35" s="218"/>
      <c r="AIT35" s="218"/>
      <c r="AIU35" s="218"/>
      <c r="AIV35" s="218"/>
      <c r="AIW35" s="218"/>
      <c r="AIX35" s="218"/>
      <c r="AIY35" s="218"/>
      <c r="AIZ35" s="218"/>
      <c r="AJA35" s="218"/>
      <c r="AJB35" s="218"/>
      <c r="AJC35" s="218"/>
      <c r="AJD35" s="218"/>
      <c r="AJE35" s="218"/>
      <c r="AJF35" s="218"/>
      <c r="AJG35" s="218"/>
      <c r="AJH35" s="218"/>
      <c r="AJI35" s="218"/>
      <c r="AJJ35" s="218"/>
      <c r="AJK35" s="218"/>
      <c r="AJL35" s="218"/>
      <c r="AJM35" s="218"/>
      <c r="AJN35" s="218"/>
      <c r="AJO35" s="218"/>
      <c r="AJP35" s="218"/>
      <c r="AJQ35" s="218"/>
      <c r="AJR35" s="218"/>
      <c r="AJS35" s="218"/>
      <c r="AJT35" s="218"/>
      <c r="AJU35" s="218"/>
      <c r="AJV35" s="218"/>
      <c r="AJW35" s="218"/>
      <c r="AJX35" s="218"/>
      <c r="AJY35" s="218"/>
      <c r="AJZ35" s="218"/>
      <c r="AKA35" s="218"/>
      <c r="AKB35" s="218"/>
      <c r="AKC35" s="218"/>
      <c r="AKD35" s="218"/>
      <c r="AKE35" s="218"/>
      <c r="AKF35" s="218"/>
      <c r="AKG35" s="218"/>
      <c r="AKH35" s="218"/>
      <c r="AKI35" s="218"/>
      <c r="AKJ35" s="218"/>
      <c r="AKK35" s="218"/>
      <c r="AKL35" s="218"/>
      <c r="AKM35" s="218"/>
      <c r="AKN35" s="218"/>
      <c r="AKO35" s="218"/>
      <c r="AKP35" s="218"/>
      <c r="AKQ35" s="218"/>
      <c r="AKR35" s="218"/>
      <c r="AKS35" s="218"/>
      <c r="AKT35" s="218"/>
      <c r="AKU35" s="218"/>
      <c r="AKV35" s="218"/>
      <c r="AKW35" s="218"/>
      <c r="AKX35" s="218"/>
      <c r="AKY35" s="218"/>
      <c r="AKZ35" s="218"/>
      <c r="ALA35" s="218"/>
      <c r="ALB35" s="218"/>
      <c r="ALC35" s="218"/>
      <c r="ALD35" s="218"/>
      <c r="ALE35" s="218"/>
      <c r="ALF35" s="218"/>
      <c r="ALG35" s="218"/>
      <c r="ALH35" s="218"/>
      <c r="ALI35" s="218"/>
      <c r="ALJ35" s="218"/>
      <c r="ALK35" s="218"/>
      <c r="ALL35" s="218"/>
      <c r="ALM35" s="218"/>
      <c r="ALN35" s="218"/>
      <c r="ALO35" s="218"/>
      <c r="ALP35" s="218"/>
      <c r="ALQ35" s="218"/>
      <c r="ALR35" s="218"/>
      <c r="ALS35" s="218"/>
      <c r="ALT35" s="218"/>
      <c r="ALU35" s="218"/>
      <c r="ALV35" s="218"/>
      <c r="ALW35" s="218"/>
      <c r="ALX35" s="218"/>
      <c r="ALY35" s="218"/>
      <c r="ALZ35" s="218"/>
      <c r="AMA35" s="218"/>
      <c r="AMB35" s="218"/>
      <c r="AMC35" s="218"/>
      <c r="AMD35" s="218"/>
      <c r="AME35" s="218"/>
      <c r="AMF35" s="218"/>
      <c r="AMG35" s="218"/>
      <c r="AMH35" s="218"/>
      <c r="AMI35" s="218"/>
      <c r="AMJ35" s="218"/>
      <c r="AMK35" s="218"/>
      <c r="AML35" s="218"/>
      <c r="AMM35" s="218"/>
      <c r="AMN35" s="218"/>
      <c r="AMO35" s="218"/>
      <c r="AMP35" s="218"/>
      <c r="AMQ35" s="218"/>
      <c r="AMR35" s="218"/>
      <c r="AMS35" s="218"/>
      <c r="AMT35" s="218"/>
      <c r="AMU35" s="218"/>
      <c r="AMV35" s="218"/>
      <c r="AMW35" s="218"/>
      <c r="AMX35" s="218"/>
      <c r="AMY35" s="218"/>
      <c r="AMZ35" s="218"/>
      <c r="ANA35" s="218"/>
      <c r="ANB35" s="218"/>
      <c r="ANC35" s="218"/>
      <c r="AND35" s="218"/>
      <c r="ANE35" s="218"/>
      <c r="ANF35" s="218"/>
      <c r="ANG35" s="218"/>
      <c r="ANH35" s="218"/>
      <c r="ANI35" s="218"/>
      <c r="ANJ35" s="218"/>
      <c r="ANK35" s="218"/>
      <c r="ANL35" s="218"/>
      <c r="ANM35" s="218"/>
      <c r="ANN35" s="218"/>
      <c r="ANO35" s="218"/>
      <c r="ANP35" s="218"/>
      <c r="ANQ35" s="218"/>
      <c r="ANR35" s="218"/>
      <c r="ANS35" s="218"/>
      <c r="ANT35" s="218"/>
      <c r="ANU35" s="218"/>
      <c r="ANV35" s="218"/>
      <c r="ANW35" s="218"/>
      <c r="ANX35" s="218"/>
      <c r="ANY35" s="218"/>
      <c r="ANZ35" s="218"/>
      <c r="AOA35" s="218"/>
      <c r="AOB35" s="218"/>
      <c r="AOC35" s="218"/>
      <c r="AOD35" s="218"/>
      <c r="AOE35" s="218"/>
      <c r="AOF35" s="218"/>
      <c r="AOG35" s="218"/>
      <c r="AOH35" s="218"/>
      <c r="AOI35" s="218"/>
      <c r="AOJ35" s="218"/>
      <c r="AOK35" s="218"/>
      <c r="AOL35" s="218"/>
      <c r="AOM35" s="218"/>
      <c r="AON35" s="218"/>
      <c r="AOO35" s="218"/>
      <c r="AOP35" s="218"/>
      <c r="AOQ35" s="218"/>
      <c r="AOR35" s="218"/>
      <c r="AOS35" s="218"/>
      <c r="AOT35" s="218"/>
      <c r="AOU35" s="218"/>
      <c r="AOV35" s="218"/>
      <c r="AOW35" s="218"/>
      <c r="AOX35" s="218"/>
      <c r="AOY35" s="218"/>
      <c r="AOZ35" s="218"/>
      <c r="APA35" s="218"/>
      <c r="APB35" s="218"/>
      <c r="APC35" s="218"/>
      <c r="APD35" s="218"/>
      <c r="APE35" s="218"/>
      <c r="APF35" s="218"/>
      <c r="APG35" s="218"/>
      <c r="APH35" s="218"/>
      <c r="API35" s="218"/>
      <c r="APJ35" s="218"/>
      <c r="APK35" s="218"/>
      <c r="APL35" s="218"/>
      <c r="APM35" s="218"/>
      <c r="APN35" s="218"/>
      <c r="APO35" s="218"/>
      <c r="APP35" s="218"/>
      <c r="APQ35" s="218"/>
      <c r="APR35" s="218"/>
      <c r="APS35" s="218"/>
      <c r="APT35" s="218"/>
      <c r="APU35" s="218"/>
      <c r="APV35" s="218"/>
      <c r="APW35" s="218"/>
      <c r="APX35" s="218"/>
      <c r="APY35" s="218"/>
      <c r="APZ35" s="218"/>
      <c r="AQA35" s="218"/>
      <c r="AQB35" s="218"/>
      <c r="AQC35" s="218"/>
      <c r="AQD35" s="218"/>
      <c r="AQE35" s="218"/>
      <c r="AQF35" s="218"/>
      <c r="AQG35" s="218"/>
      <c r="AQH35" s="218"/>
      <c r="AQI35" s="218"/>
      <c r="AQJ35" s="218"/>
      <c r="AQK35" s="218"/>
      <c r="AQL35" s="218"/>
      <c r="AQM35" s="218"/>
      <c r="AQN35" s="218"/>
      <c r="AQO35" s="218"/>
      <c r="AQP35" s="218"/>
      <c r="AQQ35" s="218"/>
      <c r="AQR35" s="218"/>
      <c r="AQS35" s="218"/>
      <c r="AQT35" s="218"/>
      <c r="AQU35" s="218"/>
      <c r="AQV35" s="218"/>
      <c r="AQW35" s="218"/>
      <c r="AQX35" s="218"/>
      <c r="AQY35" s="218"/>
      <c r="AQZ35" s="218"/>
      <c r="ARA35" s="218"/>
      <c r="ARB35" s="218"/>
      <c r="ARC35" s="218"/>
      <c r="ARD35" s="218"/>
      <c r="ARE35" s="218"/>
      <c r="ARF35" s="218"/>
      <c r="ARG35" s="218"/>
      <c r="ARH35" s="218"/>
      <c r="ARI35" s="218"/>
      <c r="ARJ35" s="218"/>
      <c r="ARK35" s="218"/>
      <c r="ARL35" s="218"/>
      <c r="ARM35" s="218"/>
      <c r="ARN35" s="218"/>
      <c r="ARO35" s="218"/>
      <c r="ARP35" s="218"/>
      <c r="ARQ35" s="218"/>
      <c r="ARR35" s="218"/>
      <c r="ARS35" s="218"/>
      <c r="ART35" s="218"/>
      <c r="ARU35" s="218"/>
      <c r="ARV35" s="218"/>
      <c r="ARW35" s="218"/>
      <c r="ARX35" s="218"/>
      <c r="ARY35" s="218"/>
      <c r="ARZ35" s="218"/>
      <c r="ASA35" s="218"/>
      <c r="ASB35" s="218"/>
      <c r="ASC35" s="218"/>
      <c r="ASD35" s="218"/>
      <c r="ASE35" s="218"/>
      <c r="ASF35" s="218"/>
      <c r="ASG35" s="218"/>
      <c r="ASH35" s="218"/>
      <c r="ASI35" s="218"/>
      <c r="ASJ35" s="218"/>
      <c r="ASK35" s="218"/>
      <c r="ASL35" s="218"/>
      <c r="ASM35" s="218"/>
      <c r="ASN35" s="218"/>
      <c r="ASO35" s="218"/>
      <c r="ASP35" s="218"/>
      <c r="ASQ35" s="218"/>
      <c r="ASR35" s="218"/>
      <c r="ASS35" s="218"/>
      <c r="AST35" s="218"/>
      <c r="ASU35" s="218"/>
      <c r="ASV35" s="218"/>
      <c r="ASW35" s="218"/>
      <c r="ASX35" s="218"/>
      <c r="ASY35" s="218"/>
      <c r="ASZ35" s="218"/>
      <c r="ATA35" s="218"/>
      <c r="ATB35" s="218"/>
      <c r="ATC35" s="218"/>
      <c r="ATD35" s="218"/>
      <c r="ATE35" s="218"/>
      <c r="ATF35" s="218"/>
      <c r="ATG35" s="218"/>
      <c r="ATH35" s="218"/>
      <c r="ATI35" s="218"/>
      <c r="ATJ35" s="218"/>
      <c r="ATK35" s="218"/>
      <c r="ATL35" s="218"/>
      <c r="ATM35" s="218"/>
      <c r="ATN35" s="218"/>
      <c r="ATO35" s="218"/>
      <c r="ATP35" s="218"/>
      <c r="ATQ35" s="218"/>
      <c r="ATR35" s="218"/>
      <c r="ATS35" s="218"/>
      <c r="ATT35" s="218"/>
      <c r="ATU35" s="218"/>
      <c r="ATV35" s="218"/>
      <c r="ATW35" s="218"/>
      <c r="ATX35" s="218"/>
      <c r="ATY35" s="218"/>
      <c r="ATZ35" s="218"/>
      <c r="AUA35" s="218"/>
      <c r="AUB35" s="218"/>
      <c r="AUC35" s="218"/>
      <c r="AUD35" s="218"/>
      <c r="AUE35" s="218"/>
      <c r="AUF35" s="218"/>
      <c r="AUG35" s="218"/>
      <c r="AUH35" s="218"/>
      <c r="AUI35" s="218"/>
      <c r="AUJ35" s="218"/>
      <c r="AUK35" s="218"/>
      <c r="AUL35" s="218"/>
      <c r="AUM35" s="218"/>
      <c r="AUN35" s="218"/>
      <c r="AUO35" s="218"/>
      <c r="AUP35" s="218"/>
      <c r="AUQ35" s="218"/>
      <c r="AUR35" s="218"/>
      <c r="AUS35" s="218"/>
      <c r="AUT35" s="218"/>
      <c r="AUU35" s="218"/>
      <c r="AUV35" s="218"/>
      <c r="AUW35" s="218"/>
      <c r="AUX35" s="218"/>
      <c r="AUY35" s="218"/>
      <c r="AUZ35" s="218"/>
      <c r="AVA35" s="218"/>
      <c r="AVB35" s="218"/>
      <c r="AVC35" s="218"/>
      <c r="AVD35" s="218"/>
      <c r="AVE35" s="218"/>
      <c r="AVF35" s="218"/>
      <c r="AVG35" s="218"/>
      <c r="AVH35" s="218"/>
      <c r="AVI35" s="218"/>
      <c r="AVJ35" s="218"/>
      <c r="AVK35" s="218"/>
      <c r="AVL35" s="218"/>
      <c r="AVM35" s="218"/>
      <c r="AVN35" s="218"/>
      <c r="AVO35" s="218"/>
      <c r="AVP35" s="218"/>
      <c r="AVQ35" s="218"/>
      <c r="AVR35" s="218"/>
      <c r="AVS35" s="218"/>
      <c r="AVT35" s="218"/>
      <c r="AVU35" s="218"/>
      <c r="AVV35" s="218"/>
      <c r="AVW35" s="218"/>
      <c r="AVX35" s="218"/>
      <c r="AVY35" s="218"/>
      <c r="AVZ35" s="218"/>
      <c r="AWA35" s="218"/>
      <c r="AWB35" s="218"/>
      <c r="AWC35" s="218"/>
      <c r="AWD35" s="218"/>
      <c r="AWE35" s="218"/>
      <c r="AWF35" s="218"/>
      <c r="AWG35" s="218"/>
      <c r="AWH35" s="218"/>
      <c r="AWI35" s="218"/>
      <c r="AWJ35" s="218"/>
      <c r="AWK35" s="218"/>
      <c r="AWL35" s="218"/>
      <c r="AWM35" s="218"/>
      <c r="AWN35" s="218"/>
      <c r="AWO35" s="218"/>
      <c r="AWP35" s="218"/>
      <c r="AWQ35" s="218"/>
      <c r="AWR35" s="218"/>
      <c r="AWS35" s="218"/>
      <c r="AWT35" s="218"/>
      <c r="AWU35" s="218"/>
      <c r="AWV35" s="218"/>
      <c r="AWW35" s="218"/>
      <c r="AWX35" s="218"/>
      <c r="AWY35" s="218"/>
      <c r="AWZ35" s="218"/>
      <c r="AXA35" s="218"/>
      <c r="AXB35" s="218"/>
      <c r="AXC35" s="218"/>
      <c r="AXD35" s="218"/>
      <c r="AXE35" s="218"/>
      <c r="AXF35" s="218"/>
      <c r="AXG35" s="218"/>
      <c r="AXH35" s="218"/>
      <c r="AXI35" s="218"/>
      <c r="AXJ35" s="218"/>
      <c r="AXK35" s="218"/>
      <c r="AXL35" s="218"/>
      <c r="AXM35" s="218"/>
      <c r="AXN35" s="218"/>
      <c r="AXO35" s="218"/>
      <c r="AXP35" s="218"/>
      <c r="AXQ35" s="218"/>
      <c r="AXR35" s="218"/>
      <c r="AXS35" s="218"/>
      <c r="AXT35" s="218"/>
      <c r="AXU35" s="218"/>
      <c r="AXV35" s="218"/>
      <c r="AXW35" s="218"/>
      <c r="AXX35" s="218"/>
      <c r="AXY35" s="218"/>
      <c r="AXZ35" s="218"/>
      <c r="AYA35" s="218"/>
      <c r="AYB35" s="218"/>
      <c r="AYC35" s="218"/>
      <c r="AYD35" s="218"/>
      <c r="AYE35" s="218"/>
      <c r="AYF35" s="218"/>
      <c r="AYG35" s="218"/>
      <c r="AYH35" s="218"/>
      <c r="AYI35" s="218"/>
      <c r="AYJ35" s="218"/>
      <c r="AYK35" s="218"/>
      <c r="AYL35" s="218"/>
      <c r="AYM35" s="218"/>
      <c r="AYN35" s="218"/>
      <c r="AYO35" s="218"/>
      <c r="AYP35" s="218"/>
      <c r="AYQ35" s="218"/>
      <c r="AYR35" s="218"/>
      <c r="AYS35" s="218"/>
      <c r="AYT35" s="218"/>
      <c r="AYU35" s="218"/>
      <c r="AYV35" s="218"/>
      <c r="AYW35" s="218"/>
      <c r="AYX35" s="218"/>
      <c r="AYY35" s="218"/>
      <c r="AYZ35" s="218"/>
      <c r="AZA35" s="218"/>
      <c r="AZB35" s="218"/>
      <c r="AZC35" s="218"/>
      <c r="AZD35" s="218"/>
      <c r="AZE35" s="218"/>
      <c r="AZF35" s="218"/>
      <c r="AZG35" s="218"/>
      <c r="AZH35" s="218"/>
      <c r="AZI35" s="218"/>
      <c r="AZJ35" s="218"/>
      <c r="AZK35" s="218"/>
      <c r="AZL35" s="218"/>
      <c r="AZM35" s="218"/>
      <c r="AZN35" s="218"/>
      <c r="AZO35" s="218"/>
      <c r="AZP35" s="218"/>
      <c r="AZQ35" s="218"/>
      <c r="AZR35" s="218"/>
      <c r="AZS35" s="218"/>
      <c r="AZT35" s="218"/>
      <c r="AZU35" s="218"/>
      <c r="AZV35" s="218"/>
      <c r="AZW35" s="218"/>
      <c r="AZX35" s="218"/>
      <c r="AZY35" s="218"/>
      <c r="AZZ35" s="218"/>
      <c r="BAA35" s="218"/>
      <c r="BAB35" s="218"/>
      <c r="BAC35" s="218"/>
      <c r="BAD35" s="218"/>
      <c r="BAE35" s="218"/>
      <c r="BAF35" s="218"/>
      <c r="BAG35" s="218"/>
      <c r="BAH35" s="218"/>
      <c r="BAI35" s="218"/>
      <c r="BAJ35" s="218"/>
      <c r="BAK35" s="218"/>
      <c r="BAL35" s="218"/>
      <c r="BAM35" s="218"/>
      <c r="BAN35" s="218"/>
      <c r="BAO35" s="218"/>
      <c r="BAP35" s="218"/>
      <c r="BAQ35" s="218"/>
      <c r="BAR35" s="218"/>
      <c r="BAS35" s="218"/>
      <c r="BAT35" s="218"/>
      <c r="BAU35" s="218"/>
      <c r="BAV35" s="218"/>
      <c r="BAW35" s="218"/>
      <c r="BAX35" s="218"/>
      <c r="BAY35" s="218"/>
      <c r="BAZ35" s="218"/>
      <c r="BBA35" s="218"/>
      <c r="BBB35" s="218"/>
      <c r="BBC35" s="218"/>
      <c r="BBD35" s="218"/>
      <c r="BBE35" s="218"/>
      <c r="BBF35" s="218"/>
      <c r="BBG35" s="218"/>
      <c r="BBH35" s="218"/>
      <c r="BBI35" s="218"/>
      <c r="BBJ35" s="218"/>
      <c r="BBK35" s="218"/>
      <c r="BBL35" s="218"/>
      <c r="BBM35" s="218"/>
      <c r="BBN35" s="218"/>
      <c r="BBO35" s="218"/>
      <c r="BBP35" s="218"/>
      <c r="BBQ35" s="218"/>
      <c r="BBR35" s="218"/>
      <c r="BBS35" s="218"/>
      <c r="BBT35" s="218"/>
      <c r="BBU35" s="218"/>
      <c r="BBV35" s="218"/>
      <c r="BBW35" s="218"/>
      <c r="BBX35" s="218"/>
      <c r="BBY35" s="218"/>
      <c r="BBZ35" s="218"/>
      <c r="BCA35" s="218"/>
      <c r="BCB35" s="218"/>
      <c r="BCC35" s="218"/>
      <c r="BCD35" s="218"/>
      <c r="BCE35" s="218"/>
      <c r="BCF35" s="218"/>
      <c r="BCG35" s="218"/>
      <c r="BCH35" s="218"/>
      <c r="BCI35" s="218"/>
      <c r="BCJ35" s="218"/>
      <c r="BCK35" s="218"/>
      <c r="BCL35" s="218"/>
      <c r="BCM35" s="218"/>
      <c r="BCN35" s="218"/>
      <c r="BCO35" s="218"/>
      <c r="BCP35" s="218"/>
      <c r="BCQ35" s="218"/>
      <c r="BCR35" s="218"/>
      <c r="BCS35" s="218"/>
      <c r="BCT35" s="218"/>
      <c r="BCU35" s="218"/>
      <c r="BCV35" s="218"/>
      <c r="BCW35" s="218"/>
      <c r="BCX35" s="218"/>
      <c r="BCY35" s="218"/>
      <c r="BCZ35" s="218"/>
      <c r="BDA35" s="218"/>
      <c r="BDB35" s="218"/>
      <c r="BDC35" s="218"/>
      <c r="BDD35" s="218"/>
      <c r="BDE35" s="218"/>
      <c r="BDF35" s="218"/>
      <c r="BDG35" s="218"/>
      <c r="BDH35" s="218"/>
      <c r="BDI35" s="218"/>
      <c r="BDJ35" s="218"/>
      <c r="BDK35" s="218"/>
      <c r="BDL35" s="218"/>
      <c r="BDM35" s="218"/>
      <c r="BDN35" s="218"/>
      <c r="BDO35" s="218"/>
      <c r="BDP35" s="218"/>
      <c r="BDQ35" s="218"/>
      <c r="BDR35" s="218"/>
      <c r="BDS35" s="218"/>
      <c r="BDT35" s="218"/>
      <c r="BDU35" s="218"/>
    </row>
    <row r="36" spans="1:1477" s="73" customFormat="1">
      <c r="B36" s="71" t="s">
        <v>10</v>
      </c>
      <c r="C36" s="71" t="s">
        <v>215</v>
      </c>
      <c r="D36" s="71" t="s">
        <v>216</v>
      </c>
      <c r="E36" s="72">
        <v>42341</v>
      </c>
      <c r="F36" s="71" t="s">
        <v>476</v>
      </c>
      <c r="G36" s="71" t="s">
        <v>468</v>
      </c>
      <c r="H36" s="221">
        <v>3</v>
      </c>
      <c r="I36" s="73">
        <v>2</v>
      </c>
      <c r="J36" s="73">
        <v>200</v>
      </c>
      <c r="K36" s="73">
        <v>397</v>
      </c>
      <c r="L36" s="73">
        <v>409</v>
      </c>
      <c r="M36" s="219">
        <f t="shared" si="30"/>
        <v>1.4850000000000001</v>
      </c>
      <c r="N36" s="73">
        <f t="shared" si="31"/>
        <v>0</v>
      </c>
      <c r="O36" s="73">
        <v>-12</v>
      </c>
      <c r="P36" s="73">
        <v>12</v>
      </c>
      <c r="Q36" s="73">
        <v>0</v>
      </c>
      <c r="R36" s="73">
        <v>196</v>
      </c>
      <c r="S36" s="73">
        <v>1</v>
      </c>
      <c r="T36" s="225">
        <v>2580711</v>
      </c>
      <c r="U36" s="225">
        <v>50000</v>
      </c>
      <c r="V36" s="225">
        <v>2530711</v>
      </c>
      <c r="W36" s="225">
        <v>2556235</v>
      </c>
      <c r="X36" s="225">
        <v>2428112</v>
      </c>
      <c r="Y36" s="225">
        <v>-31636</v>
      </c>
      <c r="Z36" s="225">
        <v>0</v>
      </c>
      <c r="AA36" s="225">
        <v>-31636</v>
      </c>
      <c r="AB36" s="225">
        <v>2396476</v>
      </c>
      <c r="AC36" s="225">
        <v>2365069</v>
      </c>
      <c r="AD36" s="219">
        <f t="shared" si="32"/>
        <v>0.93454724778925768</v>
      </c>
      <c r="AE36" s="73">
        <f t="shared" si="33"/>
        <v>1</v>
      </c>
      <c r="AF36" s="225">
        <v>-31407</v>
      </c>
      <c r="AG36" s="225">
        <v>-24476</v>
      </c>
      <c r="AH36" s="73">
        <v>75</v>
      </c>
      <c r="AI36" s="73">
        <v>37</v>
      </c>
      <c r="AJ36" s="73">
        <v>8</v>
      </c>
      <c r="AK36" s="73">
        <v>1</v>
      </c>
      <c r="AL36" s="95">
        <v>1155</v>
      </c>
      <c r="AM36" s="95">
        <v>0</v>
      </c>
      <c r="AN36" s="73">
        <v>73</v>
      </c>
      <c r="AO36" s="73">
        <v>0</v>
      </c>
      <c r="AP36" s="95">
        <v>3034</v>
      </c>
      <c r="AQ36" s="95">
        <v>0</v>
      </c>
      <c r="AR36" s="73">
        <v>0</v>
      </c>
      <c r="AS36" s="73">
        <v>0</v>
      </c>
      <c r="AT36" s="95">
        <v>0</v>
      </c>
      <c r="AU36" s="95">
        <v>0</v>
      </c>
      <c r="AV36" s="73">
        <v>0</v>
      </c>
      <c r="AW36" s="73">
        <v>0</v>
      </c>
      <c r="AX36" s="95">
        <v>0</v>
      </c>
      <c r="AY36" s="95">
        <v>0</v>
      </c>
      <c r="AZ36" s="73">
        <v>0</v>
      </c>
      <c r="BA36" s="73">
        <v>0</v>
      </c>
      <c r="BB36" s="95">
        <v>0</v>
      </c>
      <c r="BC36" s="95">
        <v>0</v>
      </c>
      <c r="BD36" s="73">
        <v>3</v>
      </c>
      <c r="BE36" s="73">
        <v>0</v>
      </c>
      <c r="BF36" s="95">
        <v>-20162</v>
      </c>
      <c r="BG36" s="95">
        <v>0</v>
      </c>
      <c r="BH36" s="73">
        <v>0</v>
      </c>
      <c r="BI36" s="73">
        <v>0</v>
      </c>
      <c r="BJ36" s="95">
        <v>0</v>
      </c>
      <c r="BK36" s="95">
        <v>0</v>
      </c>
      <c r="BL36" s="73">
        <v>0</v>
      </c>
      <c r="BM36" s="73">
        <v>0</v>
      </c>
      <c r="BN36" s="95">
        <v>0</v>
      </c>
      <c r="BO36" s="95">
        <v>0</v>
      </c>
      <c r="BP36" s="73">
        <v>0</v>
      </c>
      <c r="BQ36" s="73">
        <v>0</v>
      </c>
      <c r="BR36" s="95">
        <v>0</v>
      </c>
      <c r="BS36" s="95">
        <v>0</v>
      </c>
      <c r="BT36" s="73">
        <v>0</v>
      </c>
      <c r="BU36" s="73">
        <v>0</v>
      </c>
      <c r="BV36" s="95">
        <v>0</v>
      </c>
      <c r="BW36" s="95">
        <v>0</v>
      </c>
      <c r="BX36" s="73">
        <v>0</v>
      </c>
      <c r="BY36" s="73">
        <v>0</v>
      </c>
      <c r="BZ36" s="95">
        <v>0</v>
      </c>
      <c r="CA36" s="95">
        <v>0</v>
      </c>
      <c r="CB36" s="73">
        <v>0</v>
      </c>
      <c r="CC36" s="73">
        <v>0</v>
      </c>
      <c r="CD36" s="95">
        <v>0</v>
      </c>
      <c r="CE36" s="95">
        <v>0</v>
      </c>
      <c r="CF36" s="73">
        <v>0</v>
      </c>
      <c r="CG36" s="73">
        <v>0</v>
      </c>
      <c r="CH36" s="95">
        <v>0</v>
      </c>
      <c r="CI36" s="95">
        <v>0</v>
      </c>
      <c r="CJ36" s="73">
        <v>84</v>
      </c>
      <c r="CK36" s="73">
        <v>1</v>
      </c>
      <c r="CL36" s="95">
        <v>-15973</v>
      </c>
      <c r="CM36" s="95">
        <v>0</v>
      </c>
      <c r="CN36" s="71" t="s">
        <v>379</v>
      </c>
      <c r="CO36" s="71" t="s">
        <v>380</v>
      </c>
      <c r="CP36" s="71" t="s">
        <v>328</v>
      </c>
      <c r="CQ36" s="71" t="s">
        <v>328</v>
      </c>
      <c r="CR36" s="71" t="s">
        <v>328</v>
      </c>
      <c r="CS36" s="71" t="s">
        <v>328</v>
      </c>
      <c r="CT36" s="72">
        <v>42971</v>
      </c>
      <c r="CU36" s="71" t="s">
        <v>469</v>
      </c>
      <c r="CV36" s="71" t="s">
        <v>470</v>
      </c>
      <c r="CW36" s="72" t="s">
        <v>187</v>
      </c>
      <c r="CX36" s="72">
        <v>42825</v>
      </c>
      <c r="CY36" s="71" t="s">
        <v>472</v>
      </c>
      <c r="CZ36" s="71" t="s">
        <v>471</v>
      </c>
      <c r="DA36" s="71" t="s">
        <v>488</v>
      </c>
      <c r="DB36" s="96">
        <v>2532090.83</v>
      </c>
      <c r="DE36" s="218"/>
      <c r="DF36" s="218"/>
      <c r="DG36" s="218"/>
      <c r="DH36" s="218"/>
      <c r="DI36" s="218"/>
      <c r="DJ36" s="218"/>
      <c r="DK36" s="218"/>
      <c r="DL36" s="218"/>
      <c r="DM36" s="218"/>
      <c r="DN36" s="218"/>
      <c r="DO36" s="218"/>
      <c r="DP36" s="218"/>
      <c r="DQ36" s="218"/>
      <c r="DR36" s="218"/>
      <c r="DS36" s="218"/>
      <c r="DT36" s="218"/>
      <c r="DU36" s="218"/>
      <c r="DV36" s="218"/>
      <c r="DW36" s="218"/>
      <c r="DX36" s="218"/>
      <c r="DY36" s="218"/>
      <c r="DZ36" s="218"/>
      <c r="EA36" s="218"/>
      <c r="EB36" s="218"/>
      <c r="EC36" s="218"/>
      <c r="ED36" s="218"/>
      <c r="EE36" s="218"/>
      <c r="EF36" s="218"/>
      <c r="EG36" s="218"/>
      <c r="EH36" s="218"/>
      <c r="EI36" s="218"/>
      <c r="EJ36" s="218"/>
      <c r="EK36" s="218"/>
      <c r="EL36" s="218"/>
      <c r="EM36" s="218"/>
      <c r="EN36" s="218"/>
      <c r="EO36" s="218"/>
      <c r="EP36" s="218"/>
      <c r="EQ36" s="218"/>
      <c r="ER36" s="218"/>
      <c r="ES36" s="218"/>
      <c r="ET36" s="218"/>
      <c r="EU36" s="218"/>
      <c r="EV36" s="218"/>
      <c r="EW36" s="218"/>
      <c r="EX36" s="218"/>
      <c r="EY36" s="218"/>
      <c r="EZ36" s="218"/>
      <c r="FA36" s="218"/>
      <c r="FB36" s="218"/>
      <c r="FC36" s="218"/>
      <c r="FD36" s="218"/>
      <c r="FE36" s="218"/>
      <c r="FF36" s="218"/>
      <c r="FG36" s="218"/>
      <c r="FH36" s="218"/>
      <c r="FI36" s="218"/>
      <c r="FJ36" s="218"/>
      <c r="FK36" s="218"/>
      <c r="FL36" s="218"/>
      <c r="FM36" s="218"/>
      <c r="FN36" s="218"/>
      <c r="FO36" s="218"/>
      <c r="FP36" s="218"/>
      <c r="FQ36" s="218"/>
      <c r="FR36" s="218"/>
      <c r="FS36" s="218"/>
      <c r="FT36" s="218"/>
      <c r="FU36" s="218"/>
      <c r="FV36" s="218"/>
      <c r="FW36" s="218"/>
      <c r="FX36" s="218"/>
      <c r="FY36" s="218"/>
      <c r="FZ36" s="218"/>
      <c r="GA36" s="218"/>
      <c r="GB36" s="218"/>
      <c r="GC36" s="218"/>
      <c r="GD36" s="218"/>
      <c r="GE36" s="218"/>
      <c r="GF36" s="218"/>
      <c r="GG36" s="218"/>
      <c r="GH36" s="218"/>
      <c r="GI36" s="218"/>
      <c r="GJ36" s="218"/>
      <c r="GK36" s="218"/>
      <c r="GL36" s="218"/>
      <c r="GM36" s="218"/>
      <c r="GN36" s="218"/>
      <c r="GO36" s="218"/>
      <c r="GP36" s="218"/>
      <c r="GQ36" s="218"/>
      <c r="GR36" s="218"/>
      <c r="GS36" s="218"/>
      <c r="GT36" s="218"/>
      <c r="GU36" s="218"/>
      <c r="GV36" s="218"/>
      <c r="GW36" s="218"/>
      <c r="GX36" s="218"/>
      <c r="GY36" s="218"/>
      <c r="GZ36" s="218"/>
      <c r="HA36" s="218"/>
      <c r="HB36" s="218"/>
      <c r="HC36" s="218"/>
      <c r="HD36" s="218"/>
      <c r="HE36" s="218"/>
      <c r="HF36" s="218"/>
      <c r="HG36" s="218"/>
      <c r="HH36" s="218"/>
      <c r="HI36" s="218"/>
      <c r="HJ36" s="218"/>
      <c r="HK36" s="218"/>
      <c r="HL36" s="218"/>
      <c r="HM36" s="218"/>
      <c r="HN36" s="218"/>
      <c r="HO36" s="218"/>
      <c r="HP36" s="218"/>
      <c r="HQ36" s="218"/>
      <c r="HR36" s="218"/>
      <c r="HS36" s="218"/>
      <c r="HT36" s="218"/>
      <c r="HU36" s="218"/>
      <c r="HV36" s="218"/>
      <c r="HW36" s="218"/>
      <c r="HX36" s="218"/>
      <c r="HY36" s="218"/>
      <c r="HZ36" s="218"/>
      <c r="IA36" s="218"/>
      <c r="IB36" s="218"/>
      <c r="IC36" s="218"/>
      <c r="ID36" s="218"/>
      <c r="IE36" s="218"/>
      <c r="IF36" s="218"/>
      <c r="IG36" s="218"/>
      <c r="IH36" s="218"/>
      <c r="II36" s="218"/>
      <c r="IJ36" s="218"/>
      <c r="IK36" s="218"/>
      <c r="IL36" s="218"/>
      <c r="IM36" s="218"/>
      <c r="IN36" s="218"/>
      <c r="IO36" s="218"/>
      <c r="IP36" s="218"/>
      <c r="IQ36" s="218"/>
      <c r="IR36" s="218"/>
      <c r="IS36" s="218"/>
      <c r="IT36" s="218"/>
      <c r="IU36" s="218"/>
      <c r="IV36" s="218"/>
      <c r="IW36" s="218"/>
      <c r="IX36" s="218"/>
      <c r="IY36" s="218"/>
      <c r="IZ36" s="218"/>
      <c r="JA36" s="218"/>
      <c r="JB36" s="218"/>
      <c r="JC36" s="218"/>
      <c r="JD36" s="218"/>
      <c r="JE36" s="218"/>
      <c r="JF36" s="218"/>
      <c r="JG36" s="218"/>
      <c r="JH36" s="218"/>
      <c r="JI36" s="218"/>
      <c r="JJ36" s="218"/>
      <c r="JK36" s="218"/>
      <c r="JL36" s="218"/>
      <c r="JM36" s="218"/>
      <c r="JN36" s="218"/>
      <c r="JO36" s="218"/>
      <c r="JP36" s="218"/>
      <c r="JQ36" s="218"/>
      <c r="JR36" s="218"/>
      <c r="JS36" s="218"/>
      <c r="JT36" s="218"/>
      <c r="JU36" s="218"/>
      <c r="JV36" s="218"/>
      <c r="JW36" s="218"/>
      <c r="JX36" s="218"/>
      <c r="JY36" s="218"/>
      <c r="JZ36" s="218"/>
      <c r="KA36" s="218"/>
      <c r="KB36" s="218"/>
      <c r="KC36" s="218"/>
      <c r="KD36" s="218"/>
      <c r="KE36" s="218"/>
      <c r="KF36" s="218"/>
      <c r="KG36" s="218"/>
      <c r="KH36" s="218"/>
      <c r="KI36" s="218"/>
      <c r="KJ36" s="218"/>
      <c r="KK36" s="218"/>
      <c r="KL36" s="218"/>
      <c r="KM36" s="218"/>
      <c r="KN36" s="218"/>
      <c r="KO36" s="218"/>
      <c r="KP36" s="218"/>
      <c r="KQ36" s="218"/>
      <c r="KR36" s="218"/>
      <c r="KS36" s="218"/>
      <c r="KT36" s="218"/>
      <c r="KU36" s="218"/>
      <c r="KV36" s="218"/>
      <c r="KW36" s="218"/>
      <c r="KX36" s="218"/>
      <c r="KY36" s="218"/>
      <c r="KZ36" s="218"/>
      <c r="LA36" s="218"/>
      <c r="LB36" s="218"/>
      <c r="LC36" s="218"/>
      <c r="LD36" s="218"/>
      <c r="LE36" s="218"/>
      <c r="LF36" s="218"/>
      <c r="LG36" s="218"/>
      <c r="LH36" s="218"/>
      <c r="LI36" s="218"/>
      <c r="LJ36" s="218"/>
      <c r="LK36" s="218"/>
      <c r="LL36" s="218"/>
      <c r="LM36" s="218"/>
      <c r="LN36" s="218"/>
      <c r="LO36" s="218"/>
      <c r="LP36" s="218"/>
      <c r="LQ36" s="218"/>
      <c r="LR36" s="218"/>
      <c r="LS36" s="218"/>
      <c r="LT36" s="218"/>
      <c r="LU36" s="218"/>
      <c r="LV36" s="218"/>
      <c r="LW36" s="218"/>
      <c r="LX36" s="218"/>
      <c r="LY36" s="218"/>
      <c r="LZ36" s="218"/>
      <c r="MA36" s="218"/>
      <c r="MB36" s="218"/>
      <c r="MC36" s="218"/>
      <c r="MD36" s="218"/>
      <c r="ME36" s="218"/>
      <c r="MF36" s="218"/>
      <c r="MG36" s="218"/>
      <c r="MH36" s="218"/>
      <c r="MI36" s="218"/>
      <c r="MJ36" s="218"/>
      <c r="MK36" s="218"/>
      <c r="ML36" s="218"/>
      <c r="MM36" s="218"/>
      <c r="MN36" s="218"/>
      <c r="MO36" s="218"/>
      <c r="MP36" s="218"/>
      <c r="MQ36" s="218"/>
      <c r="MR36" s="218"/>
      <c r="MS36" s="218"/>
      <c r="MT36" s="218"/>
      <c r="MU36" s="218"/>
      <c r="MV36" s="218"/>
      <c r="MW36" s="218"/>
      <c r="MX36" s="218"/>
      <c r="MY36" s="218"/>
      <c r="MZ36" s="218"/>
      <c r="NA36" s="218"/>
      <c r="NB36" s="218"/>
      <c r="NC36" s="218"/>
      <c r="ND36" s="218"/>
      <c r="NE36" s="218"/>
      <c r="NF36" s="218"/>
      <c r="NG36" s="218"/>
      <c r="NH36" s="218"/>
      <c r="NI36" s="218"/>
      <c r="NJ36" s="218"/>
      <c r="NK36" s="218"/>
      <c r="NL36" s="218"/>
      <c r="NM36" s="218"/>
      <c r="NN36" s="218"/>
      <c r="NO36" s="218"/>
      <c r="NP36" s="218"/>
      <c r="NQ36" s="218"/>
      <c r="NR36" s="218"/>
      <c r="NS36" s="218"/>
      <c r="NT36" s="218"/>
      <c r="NU36" s="218"/>
      <c r="NV36" s="218"/>
      <c r="NW36" s="218"/>
      <c r="NX36" s="218"/>
      <c r="NY36" s="218"/>
      <c r="NZ36" s="218"/>
      <c r="OA36" s="218"/>
      <c r="OB36" s="218"/>
      <c r="OC36" s="218"/>
      <c r="OD36" s="218"/>
      <c r="OE36" s="218"/>
      <c r="OF36" s="218"/>
      <c r="OG36" s="218"/>
      <c r="OH36" s="218"/>
      <c r="OI36" s="218"/>
      <c r="OJ36" s="218"/>
      <c r="OK36" s="218"/>
      <c r="OL36" s="218"/>
      <c r="OM36" s="218"/>
      <c r="ON36" s="218"/>
      <c r="OO36" s="218"/>
      <c r="OP36" s="218"/>
      <c r="OQ36" s="218"/>
      <c r="OR36" s="218"/>
      <c r="OS36" s="218"/>
      <c r="OT36" s="218"/>
      <c r="OU36" s="218"/>
      <c r="OV36" s="218"/>
      <c r="OW36" s="218"/>
      <c r="OX36" s="218"/>
      <c r="OY36" s="218"/>
      <c r="OZ36" s="218"/>
      <c r="PA36" s="218"/>
      <c r="PB36" s="218"/>
      <c r="PC36" s="218"/>
      <c r="PD36" s="218"/>
      <c r="PE36" s="218"/>
      <c r="PF36" s="218"/>
      <c r="PG36" s="218"/>
      <c r="PH36" s="218"/>
      <c r="PI36" s="218"/>
      <c r="PJ36" s="218"/>
      <c r="PK36" s="218"/>
      <c r="PL36" s="218"/>
      <c r="PM36" s="218"/>
      <c r="PN36" s="218"/>
      <c r="PO36" s="218"/>
      <c r="PP36" s="218"/>
      <c r="PQ36" s="218"/>
      <c r="PR36" s="218"/>
      <c r="PS36" s="218"/>
      <c r="PT36" s="218"/>
      <c r="PU36" s="218"/>
      <c r="PV36" s="218"/>
      <c r="PW36" s="218"/>
      <c r="PX36" s="218"/>
      <c r="PY36" s="218"/>
      <c r="PZ36" s="218"/>
      <c r="QA36" s="218"/>
      <c r="QB36" s="218"/>
      <c r="QC36" s="218"/>
      <c r="QD36" s="218"/>
      <c r="QE36" s="218"/>
      <c r="QF36" s="218"/>
      <c r="QG36" s="218"/>
      <c r="QH36" s="218"/>
      <c r="QI36" s="218"/>
      <c r="QJ36" s="218"/>
      <c r="QK36" s="218"/>
      <c r="QL36" s="218"/>
      <c r="QM36" s="218"/>
      <c r="QN36" s="218"/>
      <c r="QO36" s="218"/>
      <c r="QP36" s="218"/>
      <c r="QQ36" s="218"/>
      <c r="QR36" s="218"/>
      <c r="QS36" s="218"/>
      <c r="QT36" s="218"/>
      <c r="QU36" s="218"/>
      <c r="QV36" s="218"/>
      <c r="QW36" s="218"/>
      <c r="QX36" s="218"/>
      <c r="QY36" s="218"/>
      <c r="QZ36" s="218"/>
      <c r="RA36" s="218"/>
      <c r="RB36" s="218"/>
      <c r="RC36" s="218"/>
      <c r="RD36" s="218"/>
      <c r="RE36" s="218"/>
      <c r="RF36" s="218"/>
      <c r="RG36" s="218"/>
      <c r="RH36" s="218"/>
      <c r="RI36" s="218"/>
      <c r="RJ36" s="218"/>
      <c r="RK36" s="218"/>
      <c r="RL36" s="218"/>
      <c r="RM36" s="218"/>
      <c r="RN36" s="218"/>
      <c r="RO36" s="218"/>
      <c r="RP36" s="218"/>
      <c r="RQ36" s="218"/>
      <c r="RR36" s="218"/>
      <c r="RS36" s="218"/>
      <c r="RT36" s="218"/>
      <c r="RU36" s="218"/>
      <c r="RV36" s="218"/>
      <c r="RW36" s="218"/>
      <c r="RX36" s="218"/>
      <c r="RY36" s="218"/>
      <c r="RZ36" s="218"/>
      <c r="SA36" s="218"/>
      <c r="SB36" s="218"/>
      <c r="SC36" s="218"/>
      <c r="SD36" s="218"/>
      <c r="SE36" s="218"/>
      <c r="SF36" s="218"/>
      <c r="SG36" s="218"/>
      <c r="SH36" s="218"/>
      <c r="SI36" s="218"/>
      <c r="SJ36" s="218"/>
      <c r="SK36" s="218"/>
      <c r="SL36" s="218"/>
      <c r="SM36" s="218"/>
      <c r="SN36" s="218"/>
      <c r="SO36" s="218"/>
      <c r="SP36" s="218"/>
      <c r="SQ36" s="218"/>
      <c r="SR36" s="218"/>
      <c r="SS36" s="218"/>
      <c r="ST36" s="218"/>
      <c r="SU36" s="218"/>
      <c r="SV36" s="218"/>
      <c r="SW36" s="218"/>
      <c r="SX36" s="218"/>
      <c r="SY36" s="218"/>
      <c r="SZ36" s="218"/>
      <c r="TA36" s="218"/>
      <c r="TB36" s="218"/>
      <c r="TC36" s="218"/>
      <c r="TD36" s="218"/>
      <c r="TE36" s="218"/>
      <c r="TF36" s="218"/>
      <c r="TG36" s="218"/>
      <c r="TH36" s="218"/>
      <c r="TI36" s="218"/>
      <c r="TJ36" s="218"/>
      <c r="TK36" s="218"/>
      <c r="TL36" s="218"/>
      <c r="TM36" s="218"/>
      <c r="TN36" s="218"/>
      <c r="TO36" s="218"/>
      <c r="TP36" s="218"/>
      <c r="TQ36" s="218"/>
      <c r="TR36" s="218"/>
      <c r="TS36" s="218"/>
      <c r="TT36" s="218"/>
      <c r="TU36" s="218"/>
      <c r="TV36" s="218"/>
      <c r="TW36" s="218"/>
      <c r="TX36" s="218"/>
      <c r="TY36" s="218"/>
      <c r="TZ36" s="218"/>
      <c r="UA36" s="218"/>
      <c r="UB36" s="218"/>
      <c r="UC36" s="218"/>
      <c r="UD36" s="218"/>
      <c r="UE36" s="218"/>
      <c r="UF36" s="218"/>
      <c r="UG36" s="218"/>
      <c r="UH36" s="218"/>
      <c r="UI36" s="218"/>
      <c r="UJ36" s="218"/>
      <c r="UK36" s="218"/>
      <c r="UL36" s="218"/>
      <c r="UM36" s="218"/>
      <c r="UN36" s="218"/>
      <c r="UO36" s="218"/>
      <c r="UP36" s="218"/>
      <c r="UQ36" s="218"/>
      <c r="UR36" s="218"/>
      <c r="US36" s="218"/>
      <c r="UT36" s="218"/>
      <c r="UU36" s="218"/>
      <c r="UV36" s="218"/>
      <c r="UW36" s="218"/>
      <c r="UX36" s="218"/>
      <c r="UY36" s="218"/>
      <c r="UZ36" s="218"/>
      <c r="VA36" s="218"/>
      <c r="VB36" s="218"/>
      <c r="VC36" s="218"/>
      <c r="VD36" s="218"/>
      <c r="VE36" s="218"/>
      <c r="VF36" s="218"/>
      <c r="VG36" s="218"/>
      <c r="VH36" s="218"/>
      <c r="VI36" s="218"/>
      <c r="VJ36" s="218"/>
      <c r="VK36" s="218"/>
      <c r="VL36" s="218"/>
      <c r="VM36" s="218"/>
      <c r="VN36" s="218"/>
      <c r="VO36" s="218"/>
      <c r="VP36" s="218"/>
      <c r="VQ36" s="218"/>
      <c r="VR36" s="218"/>
      <c r="VS36" s="218"/>
      <c r="VT36" s="218"/>
      <c r="VU36" s="218"/>
      <c r="VV36" s="218"/>
      <c r="VW36" s="218"/>
      <c r="VX36" s="218"/>
      <c r="VY36" s="218"/>
      <c r="VZ36" s="218"/>
      <c r="WA36" s="218"/>
      <c r="WB36" s="218"/>
      <c r="WC36" s="218"/>
      <c r="WD36" s="218"/>
      <c r="WE36" s="218"/>
      <c r="WF36" s="218"/>
      <c r="WG36" s="218"/>
      <c r="WH36" s="218"/>
      <c r="WI36" s="218"/>
      <c r="WJ36" s="218"/>
      <c r="WK36" s="218"/>
      <c r="WL36" s="218"/>
      <c r="WM36" s="218"/>
      <c r="WN36" s="218"/>
      <c r="WO36" s="218"/>
      <c r="WP36" s="218"/>
      <c r="WQ36" s="218"/>
      <c r="WR36" s="218"/>
      <c r="WS36" s="218"/>
      <c r="WT36" s="218"/>
      <c r="WU36" s="218"/>
      <c r="WV36" s="218"/>
      <c r="WW36" s="218"/>
      <c r="WX36" s="218"/>
      <c r="WY36" s="218"/>
      <c r="WZ36" s="218"/>
      <c r="XA36" s="218"/>
      <c r="XB36" s="218"/>
      <c r="XC36" s="218"/>
      <c r="XD36" s="218"/>
      <c r="XE36" s="218"/>
      <c r="XF36" s="218"/>
      <c r="XG36" s="218"/>
      <c r="XH36" s="218"/>
      <c r="XI36" s="218"/>
      <c r="XJ36" s="218"/>
      <c r="XK36" s="218"/>
      <c r="XL36" s="218"/>
      <c r="XM36" s="218"/>
      <c r="XN36" s="218"/>
      <c r="XO36" s="218"/>
      <c r="XP36" s="218"/>
      <c r="XQ36" s="218"/>
      <c r="XR36" s="218"/>
      <c r="XS36" s="218"/>
      <c r="XT36" s="218"/>
      <c r="XU36" s="218"/>
      <c r="XV36" s="218"/>
      <c r="XW36" s="218"/>
      <c r="XX36" s="218"/>
      <c r="XY36" s="218"/>
      <c r="XZ36" s="218"/>
      <c r="YA36" s="218"/>
      <c r="YB36" s="218"/>
      <c r="YC36" s="218"/>
      <c r="YD36" s="218"/>
      <c r="YE36" s="218"/>
      <c r="YF36" s="218"/>
      <c r="YG36" s="218"/>
      <c r="YH36" s="218"/>
      <c r="YI36" s="218"/>
      <c r="YJ36" s="218"/>
      <c r="YK36" s="218"/>
      <c r="YL36" s="218"/>
      <c r="YM36" s="218"/>
      <c r="YN36" s="218"/>
      <c r="YO36" s="218"/>
      <c r="YP36" s="218"/>
      <c r="YQ36" s="218"/>
      <c r="YR36" s="218"/>
      <c r="YS36" s="218"/>
      <c r="YT36" s="218"/>
      <c r="YU36" s="218"/>
      <c r="YV36" s="218"/>
      <c r="YW36" s="218"/>
      <c r="YX36" s="218"/>
      <c r="YY36" s="218"/>
      <c r="YZ36" s="218"/>
      <c r="ZA36" s="218"/>
      <c r="ZB36" s="218"/>
      <c r="ZC36" s="218"/>
      <c r="ZD36" s="218"/>
      <c r="ZE36" s="218"/>
      <c r="ZF36" s="218"/>
      <c r="ZG36" s="218"/>
      <c r="ZH36" s="218"/>
      <c r="ZI36" s="218"/>
      <c r="ZJ36" s="218"/>
      <c r="ZK36" s="218"/>
      <c r="ZL36" s="218"/>
      <c r="ZM36" s="218"/>
      <c r="ZN36" s="218"/>
      <c r="ZO36" s="218"/>
      <c r="ZP36" s="218"/>
      <c r="ZQ36" s="218"/>
      <c r="ZR36" s="218"/>
      <c r="ZS36" s="218"/>
      <c r="ZT36" s="218"/>
      <c r="ZU36" s="218"/>
      <c r="ZV36" s="218"/>
      <c r="ZW36" s="218"/>
      <c r="ZX36" s="218"/>
      <c r="ZY36" s="218"/>
      <c r="ZZ36" s="218"/>
      <c r="AAA36" s="218"/>
      <c r="AAB36" s="218"/>
      <c r="AAC36" s="218"/>
      <c r="AAD36" s="218"/>
      <c r="AAE36" s="218"/>
      <c r="AAF36" s="218"/>
      <c r="AAG36" s="218"/>
      <c r="AAH36" s="218"/>
      <c r="AAI36" s="218"/>
      <c r="AAJ36" s="218"/>
      <c r="AAK36" s="218"/>
      <c r="AAL36" s="218"/>
      <c r="AAM36" s="218"/>
      <c r="AAN36" s="218"/>
      <c r="AAO36" s="218"/>
      <c r="AAP36" s="218"/>
      <c r="AAQ36" s="218"/>
      <c r="AAR36" s="218"/>
      <c r="AAS36" s="218"/>
      <c r="AAT36" s="218"/>
      <c r="AAU36" s="218"/>
      <c r="AAV36" s="218"/>
      <c r="AAW36" s="218"/>
      <c r="AAX36" s="218"/>
      <c r="AAY36" s="218"/>
      <c r="AAZ36" s="218"/>
      <c r="ABA36" s="218"/>
      <c r="ABB36" s="218"/>
      <c r="ABC36" s="218"/>
      <c r="ABD36" s="218"/>
      <c r="ABE36" s="218"/>
      <c r="ABF36" s="218"/>
      <c r="ABG36" s="218"/>
      <c r="ABH36" s="218"/>
      <c r="ABI36" s="218"/>
      <c r="ABJ36" s="218"/>
      <c r="ABK36" s="218"/>
      <c r="ABL36" s="218"/>
      <c r="ABM36" s="218"/>
      <c r="ABN36" s="218"/>
      <c r="ABO36" s="218"/>
      <c r="ABP36" s="218"/>
      <c r="ABQ36" s="218"/>
      <c r="ABR36" s="218"/>
      <c r="ABS36" s="218"/>
      <c r="ABT36" s="218"/>
      <c r="ABU36" s="218"/>
      <c r="ABV36" s="218"/>
      <c r="ABW36" s="218"/>
      <c r="ABX36" s="218"/>
      <c r="ABY36" s="218"/>
      <c r="ABZ36" s="218"/>
      <c r="ACA36" s="218"/>
      <c r="ACB36" s="218"/>
      <c r="ACC36" s="218"/>
      <c r="ACD36" s="218"/>
      <c r="ACE36" s="218"/>
      <c r="ACF36" s="218"/>
      <c r="ACG36" s="218"/>
      <c r="ACH36" s="218"/>
      <c r="ACI36" s="218"/>
      <c r="ACJ36" s="218"/>
      <c r="ACK36" s="218"/>
      <c r="ACL36" s="218"/>
      <c r="ACM36" s="218"/>
      <c r="ACN36" s="218"/>
      <c r="ACO36" s="218"/>
      <c r="ACP36" s="218"/>
      <c r="ACQ36" s="218"/>
      <c r="ACR36" s="218"/>
      <c r="ACS36" s="218"/>
      <c r="ACT36" s="218"/>
      <c r="ACU36" s="218"/>
      <c r="ACV36" s="218"/>
      <c r="ACW36" s="218"/>
      <c r="ACX36" s="218"/>
      <c r="ACY36" s="218"/>
      <c r="ACZ36" s="218"/>
      <c r="ADA36" s="218"/>
      <c r="ADB36" s="218"/>
      <c r="ADC36" s="218"/>
      <c r="ADD36" s="218"/>
      <c r="ADE36" s="218"/>
      <c r="ADF36" s="218"/>
      <c r="ADG36" s="218"/>
      <c r="ADH36" s="218"/>
      <c r="ADI36" s="218"/>
      <c r="ADJ36" s="218"/>
      <c r="ADK36" s="218"/>
      <c r="ADL36" s="218"/>
      <c r="ADM36" s="218"/>
      <c r="ADN36" s="218"/>
      <c r="ADO36" s="218"/>
      <c r="ADP36" s="218"/>
      <c r="ADQ36" s="218"/>
      <c r="ADR36" s="218"/>
      <c r="ADS36" s="218"/>
      <c r="ADT36" s="218"/>
      <c r="ADU36" s="218"/>
      <c r="ADV36" s="218"/>
      <c r="ADW36" s="218"/>
      <c r="ADX36" s="218"/>
      <c r="ADY36" s="218"/>
      <c r="ADZ36" s="218"/>
      <c r="AEA36" s="218"/>
      <c r="AEB36" s="218"/>
      <c r="AEC36" s="218"/>
      <c r="AED36" s="218"/>
      <c r="AEE36" s="218"/>
      <c r="AEF36" s="218"/>
      <c r="AEG36" s="218"/>
      <c r="AEH36" s="218"/>
      <c r="AEI36" s="218"/>
      <c r="AEJ36" s="218"/>
      <c r="AEK36" s="218"/>
      <c r="AEL36" s="218"/>
      <c r="AEM36" s="218"/>
      <c r="AEN36" s="218"/>
      <c r="AEO36" s="218"/>
      <c r="AEP36" s="218"/>
      <c r="AEQ36" s="218"/>
      <c r="AER36" s="218"/>
      <c r="AES36" s="218"/>
      <c r="AET36" s="218"/>
      <c r="AEU36" s="218"/>
      <c r="AEV36" s="218"/>
      <c r="AEW36" s="218"/>
      <c r="AEX36" s="218"/>
      <c r="AEY36" s="218"/>
      <c r="AEZ36" s="218"/>
      <c r="AFA36" s="218"/>
      <c r="AFB36" s="218"/>
      <c r="AFC36" s="218"/>
      <c r="AFD36" s="218"/>
      <c r="AFE36" s="218"/>
      <c r="AFF36" s="218"/>
      <c r="AFG36" s="218"/>
      <c r="AFH36" s="218"/>
      <c r="AFI36" s="218"/>
      <c r="AFJ36" s="218"/>
      <c r="AFK36" s="218"/>
      <c r="AFL36" s="218"/>
      <c r="AFM36" s="218"/>
      <c r="AFN36" s="218"/>
      <c r="AFO36" s="218"/>
      <c r="AFP36" s="218"/>
      <c r="AFQ36" s="218"/>
      <c r="AFR36" s="218"/>
      <c r="AFS36" s="218"/>
      <c r="AFT36" s="218"/>
      <c r="AFU36" s="218"/>
      <c r="AFV36" s="218"/>
      <c r="AFW36" s="218"/>
      <c r="AFX36" s="218"/>
      <c r="AFY36" s="218"/>
      <c r="AFZ36" s="218"/>
      <c r="AGA36" s="218"/>
      <c r="AGB36" s="218"/>
      <c r="AGC36" s="218"/>
      <c r="AGD36" s="218"/>
      <c r="AGE36" s="218"/>
      <c r="AGF36" s="218"/>
      <c r="AGG36" s="218"/>
      <c r="AGH36" s="218"/>
      <c r="AGI36" s="218"/>
      <c r="AGJ36" s="218"/>
      <c r="AGK36" s="218"/>
      <c r="AGL36" s="218"/>
      <c r="AGM36" s="218"/>
      <c r="AGN36" s="218"/>
      <c r="AGO36" s="218"/>
      <c r="AGP36" s="218"/>
      <c r="AGQ36" s="218"/>
      <c r="AGR36" s="218"/>
      <c r="AGS36" s="218"/>
      <c r="AGT36" s="218"/>
      <c r="AGU36" s="218"/>
      <c r="AGV36" s="218"/>
      <c r="AGW36" s="218"/>
      <c r="AGX36" s="218"/>
      <c r="AGY36" s="218"/>
      <c r="AGZ36" s="218"/>
      <c r="AHA36" s="218"/>
      <c r="AHB36" s="218"/>
      <c r="AHC36" s="218"/>
      <c r="AHD36" s="218"/>
      <c r="AHE36" s="218"/>
      <c r="AHF36" s="218"/>
      <c r="AHG36" s="218"/>
      <c r="AHH36" s="218"/>
      <c r="AHI36" s="218"/>
      <c r="AHJ36" s="218"/>
      <c r="AHK36" s="218"/>
      <c r="AHL36" s="218"/>
      <c r="AHM36" s="218"/>
      <c r="AHN36" s="218"/>
      <c r="AHO36" s="218"/>
      <c r="AHP36" s="218"/>
      <c r="AHQ36" s="218"/>
      <c r="AHR36" s="218"/>
      <c r="AHS36" s="218"/>
      <c r="AHT36" s="218"/>
      <c r="AHU36" s="218"/>
      <c r="AHV36" s="218"/>
      <c r="AHW36" s="218"/>
      <c r="AHX36" s="218"/>
      <c r="AHY36" s="218"/>
      <c r="AHZ36" s="218"/>
      <c r="AIA36" s="218"/>
      <c r="AIB36" s="218"/>
      <c r="AIC36" s="218"/>
      <c r="AID36" s="218"/>
      <c r="AIE36" s="218"/>
      <c r="AIF36" s="218"/>
      <c r="AIG36" s="218"/>
      <c r="AIH36" s="218"/>
      <c r="AII36" s="218"/>
      <c r="AIJ36" s="218"/>
      <c r="AIK36" s="218"/>
      <c r="AIL36" s="218"/>
      <c r="AIM36" s="218"/>
      <c r="AIN36" s="218"/>
      <c r="AIO36" s="218"/>
      <c r="AIP36" s="218"/>
      <c r="AIQ36" s="218"/>
      <c r="AIR36" s="218"/>
      <c r="AIS36" s="218"/>
      <c r="AIT36" s="218"/>
      <c r="AIU36" s="218"/>
      <c r="AIV36" s="218"/>
      <c r="AIW36" s="218"/>
      <c r="AIX36" s="218"/>
      <c r="AIY36" s="218"/>
      <c r="AIZ36" s="218"/>
      <c r="AJA36" s="218"/>
      <c r="AJB36" s="218"/>
      <c r="AJC36" s="218"/>
      <c r="AJD36" s="218"/>
      <c r="AJE36" s="218"/>
      <c r="AJF36" s="218"/>
      <c r="AJG36" s="218"/>
      <c r="AJH36" s="218"/>
      <c r="AJI36" s="218"/>
      <c r="AJJ36" s="218"/>
      <c r="AJK36" s="218"/>
      <c r="AJL36" s="218"/>
      <c r="AJM36" s="218"/>
      <c r="AJN36" s="218"/>
      <c r="AJO36" s="218"/>
      <c r="AJP36" s="218"/>
      <c r="AJQ36" s="218"/>
      <c r="AJR36" s="218"/>
      <c r="AJS36" s="218"/>
      <c r="AJT36" s="218"/>
      <c r="AJU36" s="218"/>
      <c r="AJV36" s="218"/>
      <c r="AJW36" s="218"/>
      <c r="AJX36" s="218"/>
      <c r="AJY36" s="218"/>
      <c r="AJZ36" s="218"/>
      <c r="AKA36" s="218"/>
      <c r="AKB36" s="218"/>
      <c r="AKC36" s="218"/>
      <c r="AKD36" s="218"/>
      <c r="AKE36" s="218"/>
      <c r="AKF36" s="218"/>
      <c r="AKG36" s="218"/>
      <c r="AKH36" s="218"/>
      <c r="AKI36" s="218"/>
      <c r="AKJ36" s="218"/>
      <c r="AKK36" s="218"/>
      <c r="AKL36" s="218"/>
      <c r="AKM36" s="218"/>
      <c r="AKN36" s="218"/>
      <c r="AKO36" s="218"/>
      <c r="AKP36" s="218"/>
      <c r="AKQ36" s="218"/>
      <c r="AKR36" s="218"/>
      <c r="AKS36" s="218"/>
      <c r="AKT36" s="218"/>
      <c r="AKU36" s="218"/>
      <c r="AKV36" s="218"/>
      <c r="AKW36" s="218"/>
      <c r="AKX36" s="218"/>
      <c r="AKY36" s="218"/>
      <c r="AKZ36" s="218"/>
      <c r="ALA36" s="218"/>
      <c r="ALB36" s="218"/>
      <c r="ALC36" s="218"/>
      <c r="ALD36" s="218"/>
      <c r="ALE36" s="218"/>
      <c r="ALF36" s="218"/>
      <c r="ALG36" s="218"/>
      <c r="ALH36" s="218"/>
      <c r="ALI36" s="218"/>
      <c r="ALJ36" s="218"/>
      <c r="ALK36" s="218"/>
      <c r="ALL36" s="218"/>
      <c r="ALM36" s="218"/>
      <c r="ALN36" s="218"/>
      <c r="ALO36" s="218"/>
      <c r="ALP36" s="218"/>
      <c r="ALQ36" s="218"/>
      <c r="ALR36" s="218"/>
      <c r="ALS36" s="218"/>
      <c r="ALT36" s="218"/>
      <c r="ALU36" s="218"/>
      <c r="ALV36" s="218"/>
      <c r="ALW36" s="218"/>
      <c r="ALX36" s="218"/>
      <c r="ALY36" s="218"/>
      <c r="ALZ36" s="218"/>
      <c r="AMA36" s="218"/>
      <c r="AMB36" s="218"/>
      <c r="AMC36" s="218"/>
      <c r="AMD36" s="218"/>
      <c r="AME36" s="218"/>
      <c r="AMF36" s="218"/>
      <c r="AMG36" s="218"/>
      <c r="AMH36" s="218"/>
      <c r="AMI36" s="218"/>
      <c r="AMJ36" s="218"/>
      <c r="AMK36" s="218"/>
      <c r="AML36" s="218"/>
      <c r="AMM36" s="218"/>
      <c r="AMN36" s="218"/>
      <c r="AMO36" s="218"/>
      <c r="AMP36" s="218"/>
      <c r="AMQ36" s="218"/>
      <c r="AMR36" s="218"/>
      <c r="AMS36" s="218"/>
      <c r="AMT36" s="218"/>
      <c r="AMU36" s="218"/>
      <c r="AMV36" s="218"/>
      <c r="AMW36" s="218"/>
      <c r="AMX36" s="218"/>
      <c r="AMY36" s="218"/>
      <c r="AMZ36" s="218"/>
      <c r="ANA36" s="218"/>
      <c r="ANB36" s="218"/>
      <c r="ANC36" s="218"/>
      <c r="AND36" s="218"/>
      <c r="ANE36" s="218"/>
      <c r="ANF36" s="218"/>
      <c r="ANG36" s="218"/>
      <c r="ANH36" s="218"/>
      <c r="ANI36" s="218"/>
      <c r="ANJ36" s="218"/>
      <c r="ANK36" s="218"/>
      <c r="ANL36" s="218"/>
      <c r="ANM36" s="218"/>
      <c r="ANN36" s="218"/>
      <c r="ANO36" s="218"/>
      <c r="ANP36" s="218"/>
      <c r="ANQ36" s="218"/>
      <c r="ANR36" s="218"/>
      <c r="ANS36" s="218"/>
      <c r="ANT36" s="218"/>
      <c r="ANU36" s="218"/>
      <c r="ANV36" s="218"/>
      <c r="ANW36" s="218"/>
      <c r="ANX36" s="218"/>
      <c r="ANY36" s="218"/>
      <c r="ANZ36" s="218"/>
      <c r="AOA36" s="218"/>
      <c r="AOB36" s="218"/>
      <c r="AOC36" s="218"/>
      <c r="AOD36" s="218"/>
      <c r="AOE36" s="218"/>
      <c r="AOF36" s="218"/>
      <c r="AOG36" s="218"/>
      <c r="AOH36" s="218"/>
      <c r="AOI36" s="218"/>
      <c r="AOJ36" s="218"/>
      <c r="AOK36" s="218"/>
      <c r="AOL36" s="218"/>
      <c r="AOM36" s="218"/>
      <c r="AON36" s="218"/>
      <c r="AOO36" s="218"/>
      <c r="AOP36" s="218"/>
      <c r="AOQ36" s="218"/>
      <c r="AOR36" s="218"/>
      <c r="AOS36" s="218"/>
      <c r="AOT36" s="218"/>
      <c r="AOU36" s="218"/>
      <c r="AOV36" s="218"/>
      <c r="AOW36" s="218"/>
      <c r="AOX36" s="218"/>
      <c r="AOY36" s="218"/>
      <c r="AOZ36" s="218"/>
      <c r="APA36" s="218"/>
      <c r="APB36" s="218"/>
      <c r="APC36" s="218"/>
      <c r="APD36" s="218"/>
      <c r="APE36" s="218"/>
      <c r="APF36" s="218"/>
      <c r="APG36" s="218"/>
      <c r="APH36" s="218"/>
      <c r="API36" s="218"/>
      <c r="APJ36" s="218"/>
      <c r="APK36" s="218"/>
      <c r="APL36" s="218"/>
      <c r="APM36" s="218"/>
      <c r="APN36" s="218"/>
      <c r="APO36" s="218"/>
      <c r="APP36" s="218"/>
      <c r="APQ36" s="218"/>
      <c r="APR36" s="218"/>
      <c r="APS36" s="218"/>
      <c r="APT36" s="218"/>
      <c r="APU36" s="218"/>
      <c r="APV36" s="218"/>
      <c r="APW36" s="218"/>
      <c r="APX36" s="218"/>
      <c r="APY36" s="218"/>
      <c r="APZ36" s="218"/>
      <c r="AQA36" s="218"/>
      <c r="AQB36" s="218"/>
      <c r="AQC36" s="218"/>
      <c r="AQD36" s="218"/>
      <c r="AQE36" s="218"/>
      <c r="AQF36" s="218"/>
      <c r="AQG36" s="218"/>
      <c r="AQH36" s="218"/>
      <c r="AQI36" s="218"/>
      <c r="AQJ36" s="218"/>
      <c r="AQK36" s="218"/>
      <c r="AQL36" s="218"/>
      <c r="AQM36" s="218"/>
      <c r="AQN36" s="218"/>
      <c r="AQO36" s="218"/>
      <c r="AQP36" s="218"/>
      <c r="AQQ36" s="218"/>
      <c r="AQR36" s="218"/>
      <c r="AQS36" s="218"/>
      <c r="AQT36" s="218"/>
      <c r="AQU36" s="218"/>
      <c r="AQV36" s="218"/>
      <c r="AQW36" s="218"/>
      <c r="AQX36" s="218"/>
      <c r="AQY36" s="218"/>
      <c r="AQZ36" s="218"/>
      <c r="ARA36" s="218"/>
      <c r="ARB36" s="218"/>
      <c r="ARC36" s="218"/>
      <c r="ARD36" s="218"/>
      <c r="ARE36" s="218"/>
      <c r="ARF36" s="218"/>
      <c r="ARG36" s="218"/>
      <c r="ARH36" s="218"/>
      <c r="ARI36" s="218"/>
      <c r="ARJ36" s="218"/>
      <c r="ARK36" s="218"/>
      <c r="ARL36" s="218"/>
      <c r="ARM36" s="218"/>
      <c r="ARN36" s="218"/>
      <c r="ARO36" s="218"/>
      <c r="ARP36" s="218"/>
      <c r="ARQ36" s="218"/>
      <c r="ARR36" s="218"/>
      <c r="ARS36" s="218"/>
      <c r="ART36" s="218"/>
      <c r="ARU36" s="218"/>
      <c r="ARV36" s="218"/>
      <c r="ARW36" s="218"/>
      <c r="ARX36" s="218"/>
      <c r="ARY36" s="218"/>
      <c r="ARZ36" s="218"/>
      <c r="ASA36" s="218"/>
      <c r="ASB36" s="218"/>
      <c r="ASC36" s="218"/>
      <c r="ASD36" s="218"/>
      <c r="ASE36" s="218"/>
      <c r="ASF36" s="218"/>
      <c r="ASG36" s="218"/>
      <c r="ASH36" s="218"/>
      <c r="ASI36" s="218"/>
      <c r="ASJ36" s="218"/>
      <c r="ASK36" s="218"/>
      <c r="ASL36" s="218"/>
      <c r="ASM36" s="218"/>
      <c r="ASN36" s="218"/>
      <c r="ASO36" s="218"/>
      <c r="ASP36" s="218"/>
      <c r="ASQ36" s="218"/>
      <c r="ASR36" s="218"/>
      <c r="ASS36" s="218"/>
      <c r="AST36" s="218"/>
      <c r="ASU36" s="218"/>
      <c r="ASV36" s="218"/>
      <c r="ASW36" s="218"/>
      <c r="ASX36" s="218"/>
      <c r="ASY36" s="218"/>
      <c r="ASZ36" s="218"/>
      <c r="ATA36" s="218"/>
      <c r="ATB36" s="218"/>
      <c r="ATC36" s="218"/>
      <c r="ATD36" s="218"/>
      <c r="ATE36" s="218"/>
      <c r="ATF36" s="218"/>
      <c r="ATG36" s="218"/>
      <c r="ATH36" s="218"/>
      <c r="ATI36" s="218"/>
      <c r="ATJ36" s="218"/>
      <c r="ATK36" s="218"/>
      <c r="ATL36" s="218"/>
      <c r="ATM36" s="218"/>
      <c r="ATN36" s="218"/>
      <c r="ATO36" s="218"/>
      <c r="ATP36" s="218"/>
      <c r="ATQ36" s="218"/>
      <c r="ATR36" s="218"/>
      <c r="ATS36" s="218"/>
      <c r="ATT36" s="218"/>
      <c r="ATU36" s="218"/>
      <c r="ATV36" s="218"/>
      <c r="ATW36" s="218"/>
      <c r="ATX36" s="218"/>
      <c r="ATY36" s="218"/>
      <c r="ATZ36" s="218"/>
      <c r="AUA36" s="218"/>
      <c r="AUB36" s="218"/>
      <c r="AUC36" s="218"/>
      <c r="AUD36" s="218"/>
      <c r="AUE36" s="218"/>
      <c r="AUF36" s="218"/>
      <c r="AUG36" s="218"/>
      <c r="AUH36" s="218"/>
      <c r="AUI36" s="218"/>
      <c r="AUJ36" s="218"/>
      <c r="AUK36" s="218"/>
      <c r="AUL36" s="218"/>
      <c r="AUM36" s="218"/>
      <c r="AUN36" s="218"/>
      <c r="AUO36" s="218"/>
      <c r="AUP36" s="218"/>
      <c r="AUQ36" s="218"/>
      <c r="AUR36" s="218"/>
      <c r="AUS36" s="218"/>
      <c r="AUT36" s="218"/>
      <c r="AUU36" s="218"/>
      <c r="AUV36" s="218"/>
      <c r="AUW36" s="218"/>
      <c r="AUX36" s="218"/>
      <c r="AUY36" s="218"/>
      <c r="AUZ36" s="218"/>
      <c r="AVA36" s="218"/>
      <c r="AVB36" s="218"/>
      <c r="AVC36" s="218"/>
      <c r="AVD36" s="218"/>
      <c r="AVE36" s="218"/>
      <c r="AVF36" s="218"/>
      <c r="AVG36" s="218"/>
      <c r="AVH36" s="218"/>
      <c r="AVI36" s="218"/>
      <c r="AVJ36" s="218"/>
      <c r="AVK36" s="218"/>
      <c r="AVL36" s="218"/>
      <c r="AVM36" s="218"/>
      <c r="AVN36" s="218"/>
      <c r="AVO36" s="218"/>
      <c r="AVP36" s="218"/>
      <c r="AVQ36" s="218"/>
      <c r="AVR36" s="218"/>
      <c r="AVS36" s="218"/>
      <c r="AVT36" s="218"/>
      <c r="AVU36" s="218"/>
      <c r="AVV36" s="218"/>
      <c r="AVW36" s="218"/>
      <c r="AVX36" s="218"/>
      <c r="AVY36" s="218"/>
      <c r="AVZ36" s="218"/>
      <c r="AWA36" s="218"/>
      <c r="AWB36" s="218"/>
      <c r="AWC36" s="218"/>
      <c r="AWD36" s="218"/>
      <c r="AWE36" s="218"/>
      <c r="AWF36" s="218"/>
      <c r="AWG36" s="218"/>
      <c r="AWH36" s="218"/>
      <c r="AWI36" s="218"/>
      <c r="AWJ36" s="218"/>
      <c r="AWK36" s="218"/>
      <c r="AWL36" s="218"/>
      <c r="AWM36" s="218"/>
      <c r="AWN36" s="218"/>
      <c r="AWO36" s="218"/>
      <c r="AWP36" s="218"/>
      <c r="AWQ36" s="218"/>
      <c r="AWR36" s="218"/>
      <c r="AWS36" s="218"/>
      <c r="AWT36" s="218"/>
      <c r="AWU36" s="218"/>
      <c r="AWV36" s="218"/>
      <c r="AWW36" s="218"/>
      <c r="AWX36" s="218"/>
      <c r="AWY36" s="218"/>
      <c r="AWZ36" s="218"/>
      <c r="AXA36" s="218"/>
      <c r="AXB36" s="218"/>
      <c r="AXC36" s="218"/>
      <c r="AXD36" s="218"/>
      <c r="AXE36" s="218"/>
      <c r="AXF36" s="218"/>
      <c r="AXG36" s="218"/>
      <c r="AXH36" s="218"/>
      <c r="AXI36" s="218"/>
      <c r="AXJ36" s="218"/>
      <c r="AXK36" s="218"/>
      <c r="AXL36" s="218"/>
      <c r="AXM36" s="218"/>
      <c r="AXN36" s="218"/>
      <c r="AXO36" s="218"/>
      <c r="AXP36" s="218"/>
      <c r="AXQ36" s="218"/>
      <c r="AXR36" s="218"/>
      <c r="AXS36" s="218"/>
      <c r="AXT36" s="218"/>
      <c r="AXU36" s="218"/>
      <c r="AXV36" s="218"/>
      <c r="AXW36" s="218"/>
      <c r="AXX36" s="218"/>
      <c r="AXY36" s="218"/>
      <c r="AXZ36" s="218"/>
      <c r="AYA36" s="218"/>
      <c r="AYB36" s="218"/>
      <c r="AYC36" s="218"/>
      <c r="AYD36" s="218"/>
      <c r="AYE36" s="218"/>
      <c r="AYF36" s="218"/>
      <c r="AYG36" s="218"/>
      <c r="AYH36" s="218"/>
      <c r="AYI36" s="218"/>
      <c r="AYJ36" s="218"/>
      <c r="AYK36" s="218"/>
      <c r="AYL36" s="218"/>
      <c r="AYM36" s="218"/>
      <c r="AYN36" s="218"/>
      <c r="AYO36" s="218"/>
      <c r="AYP36" s="218"/>
      <c r="AYQ36" s="218"/>
      <c r="AYR36" s="218"/>
      <c r="AYS36" s="218"/>
      <c r="AYT36" s="218"/>
      <c r="AYU36" s="218"/>
      <c r="AYV36" s="218"/>
      <c r="AYW36" s="218"/>
      <c r="AYX36" s="218"/>
      <c r="AYY36" s="218"/>
      <c r="AYZ36" s="218"/>
      <c r="AZA36" s="218"/>
      <c r="AZB36" s="218"/>
      <c r="AZC36" s="218"/>
      <c r="AZD36" s="218"/>
      <c r="AZE36" s="218"/>
      <c r="AZF36" s="218"/>
      <c r="AZG36" s="218"/>
      <c r="AZH36" s="218"/>
      <c r="AZI36" s="218"/>
      <c r="AZJ36" s="218"/>
      <c r="AZK36" s="218"/>
      <c r="AZL36" s="218"/>
      <c r="AZM36" s="218"/>
      <c r="AZN36" s="218"/>
      <c r="AZO36" s="218"/>
      <c r="AZP36" s="218"/>
      <c r="AZQ36" s="218"/>
      <c r="AZR36" s="218"/>
      <c r="AZS36" s="218"/>
      <c r="AZT36" s="218"/>
      <c r="AZU36" s="218"/>
      <c r="AZV36" s="218"/>
      <c r="AZW36" s="218"/>
      <c r="AZX36" s="218"/>
      <c r="AZY36" s="218"/>
      <c r="AZZ36" s="218"/>
      <c r="BAA36" s="218"/>
      <c r="BAB36" s="218"/>
      <c r="BAC36" s="218"/>
      <c r="BAD36" s="218"/>
      <c r="BAE36" s="218"/>
      <c r="BAF36" s="218"/>
      <c r="BAG36" s="218"/>
      <c r="BAH36" s="218"/>
      <c r="BAI36" s="218"/>
      <c r="BAJ36" s="218"/>
      <c r="BAK36" s="218"/>
      <c r="BAL36" s="218"/>
      <c r="BAM36" s="218"/>
      <c r="BAN36" s="218"/>
      <c r="BAO36" s="218"/>
      <c r="BAP36" s="218"/>
      <c r="BAQ36" s="218"/>
      <c r="BAR36" s="218"/>
      <c r="BAS36" s="218"/>
      <c r="BAT36" s="218"/>
      <c r="BAU36" s="218"/>
      <c r="BAV36" s="218"/>
      <c r="BAW36" s="218"/>
      <c r="BAX36" s="218"/>
      <c r="BAY36" s="218"/>
      <c r="BAZ36" s="218"/>
      <c r="BBA36" s="218"/>
      <c r="BBB36" s="218"/>
      <c r="BBC36" s="218"/>
      <c r="BBD36" s="218"/>
      <c r="BBE36" s="218"/>
      <c r="BBF36" s="218"/>
      <c r="BBG36" s="218"/>
      <c r="BBH36" s="218"/>
      <c r="BBI36" s="218"/>
      <c r="BBJ36" s="218"/>
      <c r="BBK36" s="218"/>
      <c r="BBL36" s="218"/>
      <c r="BBM36" s="218"/>
      <c r="BBN36" s="218"/>
      <c r="BBO36" s="218"/>
      <c r="BBP36" s="218"/>
      <c r="BBQ36" s="218"/>
      <c r="BBR36" s="218"/>
      <c r="BBS36" s="218"/>
      <c r="BBT36" s="218"/>
      <c r="BBU36" s="218"/>
      <c r="BBV36" s="218"/>
      <c r="BBW36" s="218"/>
      <c r="BBX36" s="218"/>
      <c r="BBY36" s="218"/>
      <c r="BBZ36" s="218"/>
      <c r="BCA36" s="218"/>
      <c r="BCB36" s="218"/>
      <c r="BCC36" s="218"/>
      <c r="BCD36" s="218"/>
      <c r="BCE36" s="218"/>
      <c r="BCF36" s="218"/>
      <c r="BCG36" s="218"/>
      <c r="BCH36" s="218"/>
      <c r="BCI36" s="218"/>
      <c r="BCJ36" s="218"/>
      <c r="BCK36" s="218"/>
      <c r="BCL36" s="218"/>
      <c r="BCM36" s="218"/>
      <c r="BCN36" s="218"/>
      <c r="BCO36" s="218"/>
      <c r="BCP36" s="218"/>
      <c r="BCQ36" s="218"/>
      <c r="BCR36" s="218"/>
      <c r="BCS36" s="218"/>
      <c r="BCT36" s="218"/>
      <c r="BCU36" s="218"/>
      <c r="BCV36" s="218"/>
      <c r="BCW36" s="218"/>
      <c r="BCX36" s="218"/>
      <c r="BCY36" s="218"/>
      <c r="BCZ36" s="218"/>
      <c r="BDA36" s="218"/>
      <c r="BDB36" s="218"/>
      <c r="BDC36" s="218"/>
      <c r="BDD36" s="218"/>
      <c r="BDE36" s="218"/>
      <c r="BDF36" s="218"/>
      <c r="BDG36" s="218"/>
      <c r="BDH36" s="218"/>
      <c r="BDI36" s="218"/>
      <c r="BDJ36" s="218"/>
      <c r="BDK36" s="218"/>
      <c r="BDL36" s="218"/>
      <c r="BDM36" s="218"/>
      <c r="BDN36" s="218"/>
      <c r="BDO36" s="218"/>
      <c r="BDP36" s="218"/>
      <c r="BDQ36" s="218"/>
      <c r="BDR36" s="218"/>
      <c r="BDS36" s="218"/>
      <c r="BDT36" s="218"/>
      <c r="BDU36" s="218"/>
    </row>
    <row r="37" spans="1:1477" s="73" customFormat="1">
      <c r="B37" s="71" t="s">
        <v>10</v>
      </c>
      <c r="C37" s="71" t="s">
        <v>218</v>
      </c>
      <c r="D37" s="71" t="s">
        <v>219</v>
      </c>
      <c r="E37" s="72">
        <v>42536</v>
      </c>
      <c r="F37" s="71" t="s">
        <v>467</v>
      </c>
      <c r="G37" s="71" t="s">
        <v>468</v>
      </c>
      <c r="H37" s="221">
        <v>1</v>
      </c>
      <c r="I37" s="73">
        <v>1</v>
      </c>
      <c r="J37" s="73">
        <v>120</v>
      </c>
      <c r="K37" s="73">
        <v>139</v>
      </c>
      <c r="L37" s="73">
        <v>138</v>
      </c>
      <c r="M37" s="219">
        <f t="shared" si="30"/>
        <v>1.0666666666666667</v>
      </c>
      <c r="N37" s="73">
        <f t="shared" si="31"/>
        <v>1</v>
      </c>
      <c r="O37" s="73">
        <v>1</v>
      </c>
      <c r="P37" s="73">
        <v>0</v>
      </c>
      <c r="Q37" s="73">
        <v>0</v>
      </c>
      <c r="R37" s="73">
        <v>19</v>
      </c>
      <c r="S37" s="73">
        <v>0</v>
      </c>
      <c r="T37" s="225">
        <v>931084</v>
      </c>
      <c r="U37" s="225">
        <v>33811</v>
      </c>
      <c r="V37" s="225">
        <v>897273</v>
      </c>
      <c r="W37" s="225">
        <v>988106</v>
      </c>
      <c r="X37" s="225">
        <v>921773</v>
      </c>
      <c r="Y37" s="225">
        <v>0</v>
      </c>
      <c r="Z37" s="225">
        <v>0</v>
      </c>
      <c r="AA37" s="225">
        <v>0</v>
      </c>
      <c r="AB37" s="225">
        <v>921773</v>
      </c>
      <c r="AC37" s="225">
        <v>921773</v>
      </c>
      <c r="AD37" s="219">
        <f t="shared" si="32"/>
        <v>1.0273049562396284</v>
      </c>
      <c r="AE37" s="73">
        <f t="shared" si="33"/>
        <v>1</v>
      </c>
      <c r="AF37" s="225">
        <v>0</v>
      </c>
      <c r="AG37" s="225">
        <v>57022</v>
      </c>
      <c r="AH37" s="73">
        <v>9</v>
      </c>
      <c r="AI37" s="73">
        <v>1</v>
      </c>
      <c r="AJ37" s="73">
        <v>0</v>
      </c>
      <c r="AK37" s="73">
        <v>0</v>
      </c>
      <c r="AL37" s="95">
        <v>0</v>
      </c>
      <c r="AM37" s="95">
        <v>0</v>
      </c>
      <c r="AN37" s="73">
        <v>9</v>
      </c>
      <c r="AO37" s="73">
        <v>0</v>
      </c>
      <c r="AP37" s="95">
        <v>0</v>
      </c>
      <c r="AQ37" s="95">
        <v>0</v>
      </c>
      <c r="AR37" s="73">
        <v>0</v>
      </c>
      <c r="AS37" s="73">
        <v>0</v>
      </c>
      <c r="AT37" s="95">
        <v>0</v>
      </c>
      <c r="AU37" s="95">
        <v>0</v>
      </c>
      <c r="AV37" s="73">
        <v>0</v>
      </c>
      <c r="AW37" s="73">
        <v>0</v>
      </c>
      <c r="AX37" s="95">
        <v>0</v>
      </c>
      <c r="AY37" s="95">
        <v>0</v>
      </c>
      <c r="AZ37" s="73">
        <v>0</v>
      </c>
      <c r="BA37" s="73">
        <v>0</v>
      </c>
      <c r="BB37" s="95">
        <v>0</v>
      </c>
      <c r="BC37" s="95">
        <v>0</v>
      </c>
      <c r="BD37" s="73">
        <v>0</v>
      </c>
      <c r="BE37" s="73">
        <v>0</v>
      </c>
      <c r="BF37" s="95">
        <v>57022</v>
      </c>
      <c r="BG37" s="95">
        <v>0</v>
      </c>
      <c r="BH37" s="73">
        <v>0</v>
      </c>
      <c r="BI37" s="73">
        <v>0</v>
      </c>
      <c r="BJ37" s="95">
        <v>0</v>
      </c>
      <c r="BK37" s="95">
        <v>0</v>
      </c>
      <c r="BL37" s="73">
        <v>0</v>
      </c>
      <c r="BM37" s="73">
        <v>0</v>
      </c>
      <c r="BN37" s="95">
        <v>0</v>
      </c>
      <c r="BO37" s="95">
        <v>0</v>
      </c>
      <c r="BP37" s="73">
        <v>0</v>
      </c>
      <c r="BQ37" s="73">
        <v>0</v>
      </c>
      <c r="BR37" s="95">
        <v>0</v>
      </c>
      <c r="BS37" s="95">
        <v>0</v>
      </c>
      <c r="BT37" s="73">
        <v>0</v>
      </c>
      <c r="BU37" s="73">
        <v>0</v>
      </c>
      <c r="BV37" s="95">
        <v>0</v>
      </c>
      <c r="BW37" s="95">
        <v>0</v>
      </c>
      <c r="BX37" s="73">
        <v>0</v>
      </c>
      <c r="BY37" s="73">
        <v>0</v>
      </c>
      <c r="BZ37" s="95">
        <v>0</v>
      </c>
      <c r="CA37" s="95">
        <v>0</v>
      </c>
      <c r="CB37" s="73">
        <v>0</v>
      </c>
      <c r="CC37" s="73">
        <v>0</v>
      </c>
      <c r="CD37" s="95">
        <v>0</v>
      </c>
      <c r="CE37" s="95">
        <v>0</v>
      </c>
      <c r="CF37" s="73">
        <v>0</v>
      </c>
      <c r="CG37" s="73">
        <v>0</v>
      </c>
      <c r="CH37" s="95">
        <v>0</v>
      </c>
      <c r="CI37" s="95">
        <v>0</v>
      </c>
      <c r="CJ37" s="73">
        <v>9</v>
      </c>
      <c r="CK37" s="73">
        <v>0</v>
      </c>
      <c r="CL37" s="95">
        <v>57022</v>
      </c>
      <c r="CM37" s="95">
        <v>0</v>
      </c>
      <c r="CN37" s="71" t="s">
        <v>373</v>
      </c>
      <c r="CO37" s="71" t="s">
        <v>374</v>
      </c>
      <c r="CP37" s="71" t="s">
        <v>328</v>
      </c>
      <c r="CQ37" s="71" t="s">
        <v>328</v>
      </c>
      <c r="CR37" s="71" t="s">
        <v>328</v>
      </c>
      <c r="CS37" s="71" t="s">
        <v>328</v>
      </c>
      <c r="CT37" s="72">
        <v>42943</v>
      </c>
      <c r="CU37" s="71" t="s">
        <v>469</v>
      </c>
      <c r="CV37" s="71" t="s">
        <v>470</v>
      </c>
      <c r="CW37" s="72" t="s">
        <v>187</v>
      </c>
      <c r="CX37" s="72">
        <v>42875</v>
      </c>
      <c r="CY37" s="71" t="s">
        <v>467</v>
      </c>
      <c r="CZ37" s="71" t="s">
        <v>471</v>
      </c>
      <c r="DA37" s="71" t="s">
        <v>487</v>
      </c>
      <c r="DB37" s="96">
        <v>926503.43</v>
      </c>
      <c r="DE37" s="218"/>
      <c r="DF37" s="218"/>
      <c r="DG37" s="218"/>
      <c r="DH37" s="218"/>
      <c r="DI37" s="218"/>
      <c r="DJ37" s="218"/>
      <c r="DK37" s="218"/>
      <c r="DL37" s="218"/>
      <c r="DM37" s="218"/>
      <c r="DN37" s="218"/>
      <c r="DO37" s="218"/>
      <c r="DP37" s="218"/>
      <c r="DQ37" s="218"/>
      <c r="DR37" s="218"/>
      <c r="DS37" s="218"/>
      <c r="DT37" s="218"/>
      <c r="DU37" s="218"/>
      <c r="DV37" s="218"/>
      <c r="DW37" s="218"/>
      <c r="DX37" s="218"/>
      <c r="DY37" s="218"/>
      <c r="DZ37" s="218"/>
      <c r="EA37" s="218"/>
      <c r="EB37" s="218"/>
      <c r="EC37" s="218"/>
      <c r="ED37" s="218"/>
      <c r="EE37" s="218"/>
      <c r="EF37" s="218"/>
      <c r="EG37" s="218"/>
      <c r="EH37" s="218"/>
      <c r="EI37" s="218"/>
      <c r="EJ37" s="218"/>
      <c r="EK37" s="218"/>
      <c r="EL37" s="218"/>
      <c r="EM37" s="218"/>
      <c r="EN37" s="218"/>
      <c r="EO37" s="218"/>
      <c r="EP37" s="218"/>
      <c r="EQ37" s="218"/>
      <c r="ER37" s="218"/>
      <c r="ES37" s="218"/>
      <c r="ET37" s="218"/>
      <c r="EU37" s="218"/>
      <c r="EV37" s="218"/>
      <c r="EW37" s="218"/>
      <c r="EX37" s="218"/>
      <c r="EY37" s="218"/>
      <c r="EZ37" s="218"/>
      <c r="FA37" s="218"/>
      <c r="FB37" s="218"/>
      <c r="FC37" s="218"/>
      <c r="FD37" s="218"/>
      <c r="FE37" s="218"/>
      <c r="FF37" s="218"/>
      <c r="FG37" s="218"/>
      <c r="FH37" s="218"/>
      <c r="FI37" s="218"/>
      <c r="FJ37" s="218"/>
      <c r="FK37" s="218"/>
      <c r="FL37" s="218"/>
      <c r="FM37" s="218"/>
      <c r="FN37" s="218"/>
      <c r="FO37" s="218"/>
      <c r="FP37" s="218"/>
      <c r="FQ37" s="218"/>
      <c r="FR37" s="218"/>
      <c r="FS37" s="218"/>
      <c r="FT37" s="218"/>
      <c r="FU37" s="218"/>
      <c r="FV37" s="218"/>
      <c r="FW37" s="218"/>
      <c r="FX37" s="218"/>
      <c r="FY37" s="218"/>
      <c r="FZ37" s="218"/>
      <c r="GA37" s="218"/>
      <c r="GB37" s="218"/>
      <c r="GC37" s="218"/>
      <c r="GD37" s="218"/>
      <c r="GE37" s="218"/>
      <c r="GF37" s="218"/>
      <c r="GG37" s="218"/>
      <c r="GH37" s="218"/>
      <c r="GI37" s="218"/>
      <c r="GJ37" s="218"/>
      <c r="GK37" s="218"/>
      <c r="GL37" s="218"/>
      <c r="GM37" s="218"/>
      <c r="GN37" s="218"/>
      <c r="GO37" s="218"/>
      <c r="GP37" s="218"/>
      <c r="GQ37" s="218"/>
      <c r="GR37" s="218"/>
      <c r="GS37" s="218"/>
      <c r="GT37" s="218"/>
      <c r="GU37" s="218"/>
      <c r="GV37" s="218"/>
      <c r="GW37" s="218"/>
      <c r="GX37" s="218"/>
      <c r="GY37" s="218"/>
      <c r="GZ37" s="218"/>
      <c r="HA37" s="218"/>
      <c r="HB37" s="218"/>
      <c r="HC37" s="218"/>
      <c r="HD37" s="218"/>
      <c r="HE37" s="218"/>
      <c r="HF37" s="218"/>
      <c r="HG37" s="218"/>
      <c r="HH37" s="218"/>
      <c r="HI37" s="218"/>
      <c r="HJ37" s="218"/>
      <c r="HK37" s="218"/>
      <c r="HL37" s="218"/>
      <c r="HM37" s="218"/>
      <c r="HN37" s="218"/>
      <c r="HO37" s="218"/>
      <c r="HP37" s="218"/>
      <c r="HQ37" s="218"/>
      <c r="HR37" s="218"/>
      <c r="HS37" s="218"/>
      <c r="HT37" s="218"/>
      <c r="HU37" s="218"/>
      <c r="HV37" s="218"/>
      <c r="HW37" s="218"/>
      <c r="HX37" s="218"/>
      <c r="HY37" s="218"/>
      <c r="HZ37" s="218"/>
      <c r="IA37" s="218"/>
      <c r="IB37" s="218"/>
      <c r="IC37" s="218"/>
      <c r="ID37" s="218"/>
      <c r="IE37" s="218"/>
      <c r="IF37" s="218"/>
      <c r="IG37" s="218"/>
      <c r="IH37" s="218"/>
      <c r="II37" s="218"/>
      <c r="IJ37" s="218"/>
      <c r="IK37" s="218"/>
      <c r="IL37" s="218"/>
      <c r="IM37" s="218"/>
      <c r="IN37" s="218"/>
      <c r="IO37" s="218"/>
      <c r="IP37" s="218"/>
      <c r="IQ37" s="218"/>
      <c r="IR37" s="218"/>
      <c r="IS37" s="218"/>
      <c r="IT37" s="218"/>
      <c r="IU37" s="218"/>
      <c r="IV37" s="218"/>
      <c r="IW37" s="218"/>
      <c r="IX37" s="218"/>
      <c r="IY37" s="218"/>
      <c r="IZ37" s="218"/>
      <c r="JA37" s="218"/>
      <c r="JB37" s="218"/>
      <c r="JC37" s="218"/>
      <c r="JD37" s="218"/>
      <c r="JE37" s="218"/>
      <c r="JF37" s="218"/>
      <c r="JG37" s="218"/>
      <c r="JH37" s="218"/>
      <c r="JI37" s="218"/>
      <c r="JJ37" s="218"/>
      <c r="JK37" s="218"/>
      <c r="JL37" s="218"/>
      <c r="JM37" s="218"/>
      <c r="JN37" s="218"/>
      <c r="JO37" s="218"/>
      <c r="JP37" s="218"/>
      <c r="JQ37" s="218"/>
      <c r="JR37" s="218"/>
      <c r="JS37" s="218"/>
      <c r="JT37" s="218"/>
      <c r="JU37" s="218"/>
      <c r="JV37" s="218"/>
      <c r="JW37" s="218"/>
      <c r="JX37" s="218"/>
      <c r="JY37" s="218"/>
      <c r="JZ37" s="218"/>
      <c r="KA37" s="218"/>
      <c r="KB37" s="218"/>
      <c r="KC37" s="218"/>
      <c r="KD37" s="218"/>
      <c r="KE37" s="218"/>
      <c r="KF37" s="218"/>
      <c r="KG37" s="218"/>
      <c r="KH37" s="218"/>
      <c r="KI37" s="218"/>
      <c r="KJ37" s="218"/>
      <c r="KK37" s="218"/>
      <c r="KL37" s="218"/>
      <c r="KM37" s="218"/>
      <c r="KN37" s="218"/>
      <c r="KO37" s="218"/>
      <c r="KP37" s="218"/>
      <c r="KQ37" s="218"/>
      <c r="KR37" s="218"/>
      <c r="KS37" s="218"/>
      <c r="KT37" s="218"/>
      <c r="KU37" s="218"/>
      <c r="KV37" s="218"/>
      <c r="KW37" s="218"/>
      <c r="KX37" s="218"/>
      <c r="KY37" s="218"/>
      <c r="KZ37" s="218"/>
      <c r="LA37" s="218"/>
      <c r="LB37" s="218"/>
      <c r="LC37" s="218"/>
      <c r="LD37" s="218"/>
      <c r="LE37" s="218"/>
      <c r="LF37" s="218"/>
      <c r="LG37" s="218"/>
      <c r="LH37" s="218"/>
      <c r="LI37" s="218"/>
      <c r="LJ37" s="218"/>
      <c r="LK37" s="218"/>
      <c r="LL37" s="218"/>
      <c r="LM37" s="218"/>
      <c r="LN37" s="218"/>
      <c r="LO37" s="218"/>
      <c r="LP37" s="218"/>
      <c r="LQ37" s="218"/>
      <c r="LR37" s="218"/>
      <c r="LS37" s="218"/>
      <c r="LT37" s="218"/>
      <c r="LU37" s="218"/>
      <c r="LV37" s="218"/>
      <c r="LW37" s="218"/>
      <c r="LX37" s="218"/>
      <c r="LY37" s="218"/>
      <c r="LZ37" s="218"/>
      <c r="MA37" s="218"/>
      <c r="MB37" s="218"/>
      <c r="MC37" s="218"/>
      <c r="MD37" s="218"/>
      <c r="ME37" s="218"/>
      <c r="MF37" s="218"/>
      <c r="MG37" s="218"/>
      <c r="MH37" s="218"/>
      <c r="MI37" s="218"/>
      <c r="MJ37" s="218"/>
      <c r="MK37" s="218"/>
      <c r="ML37" s="218"/>
      <c r="MM37" s="218"/>
      <c r="MN37" s="218"/>
      <c r="MO37" s="218"/>
      <c r="MP37" s="218"/>
      <c r="MQ37" s="218"/>
      <c r="MR37" s="218"/>
      <c r="MS37" s="218"/>
      <c r="MT37" s="218"/>
      <c r="MU37" s="218"/>
      <c r="MV37" s="218"/>
      <c r="MW37" s="218"/>
      <c r="MX37" s="218"/>
      <c r="MY37" s="218"/>
      <c r="MZ37" s="218"/>
      <c r="NA37" s="218"/>
      <c r="NB37" s="218"/>
      <c r="NC37" s="218"/>
      <c r="ND37" s="218"/>
      <c r="NE37" s="218"/>
      <c r="NF37" s="218"/>
      <c r="NG37" s="218"/>
      <c r="NH37" s="218"/>
      <c r="NI37" s="218"/>
      <c r="NJ37" s="218"/>
      <c r="NK37" s="218"/>
      <c r="NL37" s="218"/>
      <c r="NM37" s="218"/>
      <c r="NN37" s="218"/>
      <c r="NO37" s="218"/>
      <c r="NP37" s="218"/>
      <c r="NQ37" s="218"/>
      <c r="NR37" s="218"/>
      <c r="NS37" s="218"/>
      <c r="NT37" s="218"/>
      <c r="NU37" s="218"/>
      <c r="NV37" s="218"/>
      <c r="NW37" s="218"/>
      <c r="NX37" s="218"/>
      <c r="NY37" s="218"/>
      <c r="NZ37" s="218"/>
      <c r="OA37" s="218"/>
      <c r="OB37" s="218"/>
      <c r="OC37" s="218"/>
      <c r="OD37" s="218"/>
      <c r="OE37" s="218"/>
      <c r="OF37" s="218"/>
      <c r="OG37" s="218"/>
      <c r="OH37" s="218"/>
      <c r="OI37" s="218"/>
      <c r="OJ37" s="218"/>
      <c r="OK37" s="218"/>
      <c r="OL37" s="218"/>
      <c r="OM37" s="218"/>
      <c r="ON37" s="218"/>
      <c r="OO37" s="218"/>
      <c r="OP37" s="218"/>
      <c r="OQ37" s="218"/>
      <c r="OR37" s="218"/>
      <c r="OS37" s="218"/>
      <c r="OT37" s="218"/>
      <c r="OU37" s="218"/>
      <c r="OV37" s="218"/>
      <c r="OW37" s="218"/>
      <c r="OX37" s="218"/>
      <c r="OY37" s="218"/>
      <c r="OZ37" s="218"/>
      <c r="PA37" s="218"/>
      <c r="PB37" s="218"/>
      <c r="PC37" s="218"/>
      <c r="PD37" s="218"/>
      <c r="PE37" s="218"/>
      <c r="PF37" s="218"/>
      <c r="PG37" s="218"/>
      <c r="PH37" s="218"/>
      <c r="PI37" s="218"/>
      <c r="PJ37" s="218"/>
      <c r="PK37" s="218"/>
      <c r="PL37" s="218"/>
      <c r="PM37" s="218"/>
      <c r="PN37" s="218"/>
      <c r="PO37" s="218"/>
      <c r="PP37" s="218"/>
      <c r="PQ37" s="218"/>
      <c r="PR37" s="218"/>
      <c r="PS37" s="218"/>
      <c r="PT37" s="218"/>
      <c r="PU37" s="218"/>
      <c r="PV37" s="218"/>
      <c r="PW37" s="218"/>
      <c r="PX37" s="218"/>
      <c r="PY37" s="218"/>
      <c r="PZ37" s="218"/>
      <c r="QA37" s="218"/>
      <c r="QB37" s="218"/>
      <c r="QC37" s="218"/>
      <c r="QD37" s="218"/>
      <c r="QE37" s="218"/>
      <c r="QF37" s="218"/>
      <c r="QG37" s="218"/>
      <c r="QH37" s="218"/>
      <c r="QI37" s="218"/>
      <c r="QJ37" s="218"/>
      <c r="QK37" s="218"/>
      <c r="QL37" s="218"/>
      <c r="QM37" s="218"/>
      <c r="QN37" s="218"/>
      <c r="QO37" s="218"/>
      <c r="QP37" s="218"/>
      <c r="QQ37" s="218"/>
      <c r="QR37" s="218"/>
      <c r="QS37" s="218"/>
      <c r="QT37" s="218"/>
      <c r="QU37" s="218"/>
      <c r="QV37" s="218"/>
      <c r="QW37" s="218"/>
      <c r="QX37" s="218"/>
      <c r="QY37" s="218"/>
      <c r="QZ37" s="218"/>
      <c r="RA37" s="218"/>
      <c r="RB37" s="218"/>
      <c r="RC37" s="218"/>
      <c r="RD37" s="218"/>
      <c r="RE37" s="218"/>
      <c r="RF37" s="218"/>
      <c r="RG37" s="218"/>
      <c r="RH37" s="218"/>
      <c r="RI37" s="218"/>
      <c r="RJ37" s="218"/>
      <c r="RK37" s="218"/>
      <c r="RL37" s="218"/>
      <c r="RM37" s="218"/>
      <c r="RN37" s="218"/>
      <c r="RO37" s="218"/>
      <c r="RP37" s="218"/>
      <c r="RQ37" s="218"/>
      <c r="RR37" s="218"/>
      <c r="RS37" s="218"/>
      <c r="RT37" s="218"/>
      <c r="RU37" s="218"/>
      <c r="RV37" s="218"/>
      <c r="RW37" s="218"/>
      <c r="RX37" s="218"/>
      <c r="RY37" s="218"/>
      <c r="RZ37" s="218"/>
      <c r="SA37" s="218"/>
      <c r="SB37" s="218"/>
      <c r="SC37" s="218"/>
      <c r="SD37" s="218"/>
      <c r="SE37" s="218"/>
      <c r="SF37" s="218"/>
      <c r="SG37" s="218"/>
      <c r="SH37" s="218"/>
      <c r="SI37" s="218"/>
      <c r="SJ37" s="218"/>
      <c r="SK37" s="218"/>
      <c r="SL37" s="218"/>
      <c r="SM37" s="218"/>
      <c r="SN37" s="218"/>
      <c r="SO37" s="218"/>
      <c r="SP37" s="218"/>
      <c r="SQ37" s="218"/>
      <c r="SR37" s="218"/>
      <c r="SS37" s="218"/>
      <c r="ST37" s="218"/>
      <c r="SU37" s="218"/>
      <c r="SV37" s="218"/>
      <c r="SW37" s="218"/>
      <c r="SX37" s="218"/>
      <c r="SY37" s="218"/>
      <c r="SZ37" s="218"/>
      <c r="TA37" s="218"/>
      <c r="TB37" s="218"/>
      <c r="TC37" s="218"/>
      <c r="TD37" s="218"/>
      <c r="TE37" s="218"/>
      <c r="TF37" s="218"/>
      <c r="TG37" s="218"/>
      <c r="TH37" s="218"/>
      <c r="TI37" s="218"/>
      <c r="TJ37" s="218"/>
      <c r="TK37" s="218"/>
      <c r="TL37" s="218"/>
      <c r="TM37" s="218"/>
      <c r="TN37" s="218"/>
      <c r="TO37" s="218"/>
      <c r="TP37" s="218"/>
      <c r="TQ37" s="218"/>
      <c r="TR37" s="218"/>
      <c r="TS37" s="218"/>
      <c r="TT37" s="218"/>
      <c r="TU37" s="218"/>
      <c r="TV37" s="218"/>
      <c r="TW37" s="218"/>
      <c r="TX37" s="218"/>
      <c r="TY37" s="218"/>
      <c r="TZ37" s="218"/>
      <c r="UA37" s="218"/>
      <c r="UB37" s="218"/>
      <c r="UC37" s="218"/>
      <c r="UD37" s="218"/>
      <c r="UE37" s="218"/>
      <c r="UF37" s="218"/>
      <c r="UG37" s="218"/>
      <c r="UH37" s="218"/>
      <c r="UI37" s="218"/>
      <c r="UJ37" s="218"/>
      <c r="UK37" s="218"/>
      <c r="UL37" s="218"/>
      <c r="UM37" s="218"/>
      <c r="UN37" s="218"/>
      <c r="UO37" s="218"/>
      <c r="UP37" s="218"/>
      <c r="UQ37" s="218"/>
      <c r="UR37" s="218"/>
      <c r="US37" s="218"/>
      <c r="UT37" s="218"/>
      <c r="UU37" s="218"/>
      <c r="UV37" s="218"/>
      <c r="UW37" s="218"/>
      <c r="UX37" s="218"/>
      <c r="UY37" s="218"/>
      <c r="UZ37" s="218"/>
      <c r="VA37" s="218"/>
      <c r="VB37" s="218"/>
      <c r="VC37" s="218"/>
      <c r="VD37" s="218"/>
      <c r="VE37" s="218"/>
      <c r="VF37" s="218"/>
      <c r="VG37" s="218"/>
      <c r="VH37" s="218"/>
      <c r="VI37" s="218"/>
      <c r="VJ37" s="218"/>
      <c r="VK37" s="218"/>
      <c r="VL37" s="218"/>
      <c r="VM37" s="218"/>
      <c r="VN37" s="218"/>
      <c r="VO37" s="218"/>
      <c r="VP37" s="218"/>
      <c r="VQ37" s="218"/>
      <c r="VR37" s="218"/>
      <c r="VS37" s="218"/>
      <c r="VT37" s="218"/>
      <c r="VU37" s="218"/>
      <c r="VV37" s="218"/>
      <c r="VW37" s="218"/>
      <c r="VX37" s="218"/>
      <c r="VY37" s="218"/>
      <c r="VZ37" s="218"/>
      <c r="WA37" s="218"/>
      <c r="WB37" s="218"/>
      <c r="WC37" s="218"/>
      <c r="WD37" s="218"/>
      <c r="WE37" s="218"/>
      <c r="WF37" s="218"/>
      <c r="WG37" s="218"/>
      <c r="WH37" s="218"/>
      <c r="WI37" s="218"/>
      <c r="WJ37" s="218"/>
      <c r="WK37" s="218"/>
      <c r="WL37" s="218"/>
      <c r="WM37" s="218"/>
      <c r="WN37" s="218"/>
      <c r="WO37" s="218"/>
      <c r="WP37" s="218"/>
      <c r="WQ37" s="218"/>
      <c r="WR37" s="218"/>
      <c r="WS37" s="218"/>
      <c r="WT37" s="218"/>
      <c r="WU37" s="218"/>
      <c r="WV37" s="218"/>
      <c r="WW37" s="218"/>
      <c r="WX37" s="218"/>
      <c r="WY37" s="218"/>
      <c r="WZ37" s="218"/>
      <c r="XA37" s="218"/>
      <c r="XB37" s="218"/>
      <c r="XC37" s="218"/>
      <c r="XD37" s="218"/>
      <c r="XE37" s="218"/>
      <c r="XF37" s="218"/>
      <c r="XG37" s="218"/>
      <c r="XH37" s="218"/>
      <c r="XI37" s="218"/>
      <c r="XJ37" s="218"/>
      <c r="XK37" s="218"/>
      <c r="XL37" s="218"/>
      <c r="XM37" s="218"/>
      <c r="XN37" s="218"/>
      <c r="XO37" s="218"/>
      <c r="XP37" s="218"/>
      <c r="XQ37" s="218"/>
      <c r="XR37" s="218"/>
      <c r="XS37" s="218"/>
      <c r="XT37" s="218"/>
      <c r="XU37" s="218"/>
      <c r="XV37" s="218"/>
      <c r="XW37" s="218"/>
      <c r="XX37" s="218"/>
      <c r="XY37" s="218"/>
      <c r="XZ37" s="218"/>
      <c r="YA37" s="218"/>
      <c r="YB37" s="218"/>
      <c r="YC37" s="218"/>
      <c r="YD37" s="218"/>
      <c r="YE37" s="218"/>
      <c r="YF37" s="218"/>
      <c r="YG37" s="218"/>
      <c r="YH37" s="218"/>
      <c r="YI37" s="218"/>
      <c r="YJ37" s="218"/>
      <c r="YK37" s="218"/>
      <c r="YL37" s="218"/>
      <c r="YM37" s="218"/>
      <c r="YN37" s="218"/>
      <c r="YO37" s="218"/>
      <c r="YP37" s="218"/>
      <c r="YQ37" s="218"/>
      <c r="YR37" s="218"/>
      <c r="YS37" s="218"/>
      <c r="YT37" s="218"/>
      <c r="YU37" s="218"/>
      <c r="YV37" s="218"/>
      <c r="YW37" s="218"/>
      <c r="YX37" s="218"/>
      <c r="YY37" s="218"/>
      <c r="YZ37" s="218"/>
      <c r="ZA37" s="218"/>
      <c r="ZB37" s="218"/>
      <c r="ZC37" s="218"/>
      <c r="ZD37" s="218"/>
      <c r="ZE37" s="218"/>
      <c r="ZF37" s="218"/>
      <c r="ZG37" s="218"/>
      <c r="ZH37" s="218"/>
      <c r="ZI37" s="218"/>
      <c r="ZJ37" s="218"/>
      <c r="ZK37" s="218"/>
      <c r="ZL37" s="218"/>
      <c r="ZM37" s="218"/>
      <c r="ZN37" s="218"/>
      <c r="ZO37" s="218"/>
      <c r="ZP37" s="218"/>
      <c r="ZQ37" s="218"/>
      <c r="ZR37" s="218"/>
      <c r="ZS37" s="218"/>
      <c r="ZT37" s="218"/>
      <c r="ZU37" s="218"/>
      <c r="ZV37" s="218"/>
      <c r="ZW37" s="218"/>
      <c r="ZX37" s="218"/>
      <c r="ZY37" s="218"/>
      <c r="ZZ37" s="218"/>
      <c r="AAA37" s="218"/>
      <c r="AAB37" s="218"/>
      <c r="AAC37" s="218"/>
      <c r="AAD37" s="218"/>
      <c r="AAE37" s="218"/>
      <c r="AAF37" s="218"/>
      <c r="AAG37" s="218"/>
      <c r="AAH37" s="218"/>
      <c r="AAI37" s="218"/>
      <c r="AAJ37" s="218"/>
      <c r="AAK37" s="218"/>
      <c r="AAL37" s="218"/>
      <c r="AAM37" s="218"/>
      <c r="AAN37" s="218"/>
      <c r="AAO37" s="218"/>
      <c r="AAP37" s="218"/>
      <c r="AAQ37" s="218"/>
      <c r="AAR37" s="218"/>
      <c r="AAS37" s="218"/>
      <c r="AAT37" s="218"/>
      <c r="AAU37" s="218"/>
      <c r="AAV37" s="218"/>
      <c r="AAW37" s="218"/>
      <c r="AAX37" s="218"/>
      <c r="AAY37" s="218"/>
      <c r="AAZ37" s="218"/>
      <c r="ABA37" s="218"/>
      <c r="ABB37" s="218"/>
      <c r="ABC37" s="218"/>
      <c r="ABD37" s="218"/>
      <c r="ABE37" s="218"/>
      <c r="ABF37" s="218"/>
      <c r="ABG37" s="218"/>
      <c r="ABH37" s="218"/>
      <c r="ABI37" s="218"/>
      <c r="ABJ37" s="218"/>
      <c r="ABK37" s="218"/>
      <c r="ABL37" s="218"/>
      <c r="ABM37" s="218"/>
      <c r="ABN37" s="218"/>
      <c r="ABO37" s="218"/>
      <c r="ABP37" s="218"/>
      <c r="ABQ37" s="218"/>
      <c r="ABR37" s="218"/>
      <c r="ABS37" s="218"/>
      <c r="ABT37" s="218"/>
      <c r="ABU37" s="218"/>
      <c r="ABV37" s="218"/>
      <c r="ABW37" s="218"/>
      <c r="ABX37" s="218"/>
      <c r="ABY37" s="218"/>
      <c r="ABZ37" s="218"/>
      <c r="ACA37" s="218"/>
      <c r="ACB37" s="218"/>
      <c r="ACC37" s="218"/>
      <c r="ACD37" s="218"/>
      <c r="ACE37" s="218"/>
      <c r="ACF37" s="218"/>
      <c r="ACG37" s="218"/>
      <c r="ACH37" s="218"/>
      <c r="ACI37" s="218"/>
      <c r="ACJ37" s="218"/>
      <c r="ACK37" s="218"/>
      <c r="ACL37" s="218"/>
      <c r="ACM37" s="218"/>
      <c r="ACN37" s="218"/>
      <c r="ACO37" s="218"/>
      <c r="ACP37" s="218"/>
      <c r="ACQ37" s="218"/>
      <c r="ACR37" s="218"/>
      <c r="ACS37" s="218"/>
      <c r="ACT37" s="218"/>
      <c r="ACU37" s="218"/>
      <c r="ACV37" s="218"/>
      <c r="ACW37" s="218"/>
      <c r="ACX37" s="218"/>
      <c r="ACY37" s="218"/>
      <c r="ACZ37" s="218"/>
      <c r="ADA37" s="218"/>
      <c r="ADB37" s="218"/>
      <c r="ADC37" s="218"/>
      <c r="ADD37" s="218"/>
      <c r="ADE37" s="218"/>
      <c r="ADF37" s="218"/>
      <c r="ADG37" s="218"/>
      <c r="ADH37" s="218"/>
      <c r="ADI37" s="218"/>
      <c r="ADJ37" s="218"/>
      <c r="ADK37" s="218"/>
      <c r="ADL37" s="218"/>
      <c r="ADM37" s="218"/>
      <c r="ADN37" s="218"/>
      <c r="ADO37" s="218"/>
      <c r="ADP37" s="218"/>
      <c r="ADQ37" s="218"/>
      <c r="ADR37" s="218"/>
      <c r="ADS37" s="218"/>
      <c r="ADT37" s="218"/>
      <c r="ADU37" s="218"/>
      <c r="ADV37" s="218"/>
      <c r="ADW37" s="218"/>
      <c r="ADX37" s="218"/>
      <c r="ADY37" s="218"/>
      <c r="ADZ37" s="218"/>
      <c r="AEA37" s="218"/>
      <c r="AEB37" s="218"/>
      <c r="AEC37" s="218"/>
      <c r="AED37" s="218"/>
      <c r="AEE37" s="218"/>
      <c r="AEF37" s="218"/>
      <c r="AEG37" s="218"/>
      <c r="AEH37" s="218"/>
      <c r="AEI37" s="218"/>
      <c r="AEJ37" s="218"/>
      <c r="AEK37" s="218"/>
      <c r="AEL37" s="218"/>
      <c r="AEM37" s="218"/>
      <c r="AEN37" s="218"/>
      <c r="AEO37" s="218"/>
      <c r="AEP37" s="218"/>
      <c r="AEQ37" s="218"/>
      <c r="AER37" s="218"/>
      <c r="AES37" s="218"/>
      <c r="AET37" s="218"/>
      <c r="AEU37" s="218"/>
      <c r="AEV37" s="218"/>
      <c r="AEW37" s="218"/>
      <c r="AEX37" s="218"/>
      <c r="AEY37" s="218"/>
      <c r="AEZ37" s="218"/>
      <c r="AFA37" s="218"/>
      <c r="AFB37" s="218"/>
      <c r="AFC37" s="218"/>
      <c r="AFD37" s="218"/>
      <c r="AFE37" s="218"/>
      <c r="AFF37" s="218"/>
      <c r="AFG37" s="218"/>
      <c r="AFH37" s="218"/>
      <c r="AFI37" s="218"/>
      <c r="AFJ37" s="218"/>
      <c r="AFK37" s="218"/>
      <c r="AFL37" s="218"/>
      <c r="AFM37" s="218"/>
      <c r="AFN37" s="218"/>
      <c r="AFO37" s="218"/>
      <c r="AFP37" s="218"/>
      <c r="AFQ37" s="218"/>
      <c r="AFR37" s="218"/>
      <c r="AFS37" s="218"/>
      <c r="AFT37" s="218"/>
      <c r="AFU37" s="218"/>
      <c r="AFV37" s="218"/>
      <c r="AFW37" s="218"/>
      <c r="AFX37" s="218"/>
      <c r="AFY37" s="218"/>
      <c r="AFZ37" s="218"/>
      <c r="AGA37" s="218"/>
      <c r="AGB37" s="218"/>
      <c r="AGC37" s="218"/>
      <c r="AGD37" s="218"/>
      <c r="AGE37" s="218"/>
      <c r="AGF37" s="218"/>
      <c r="AGG37" s="218"/>
      <c r="AGH37" s="218"/>
      <c r="AGI37" s="218"/>
      <c r="AGJ37" s="218"/>
      <c r="AGK37" s="218"/>
      <c r="AGL37" s="218"/>
      <c r="AGM37" s="218"/>
      <c r="AGN37" s="218"/>
      <c r="AGO37" s="218"/>
      <c r="AGP37" s="218"/>
      <c r="AGQ37" s="218"/>
      <c r="AGR37" s="218"/>
      <c r="AGS37" s="218"/>
      <c r="AGT37" s="218"/>
      <c r="AGU37" s="218"/>
      <c r="AGV37" s="218"/>
      <c r="AGW37" s="218"/>
      <c r="AGX37" s="218"/>
      <c r="AGY37" s="218"/>
      <c r="AGZ37" s="218"/>
      <c r="AHA37" s="218"/>
      <c r="AHB37" s="218"/>
      <c r="AHC37" s="218"/>
      <c r="AHD37" s="218"/>
      <c r="AHE37" s="218"/>
      <c r="AHF37" s="218"/>
      <c r="AHG37" s="218"/>
      <c r="AHH37" s="218"/>
      <c r="AHI37" s="218"/>
      <c r="AHJ37" s="218"/>
      <c r="AHK37" s="218"/>
      <c r="AHL37" s="218"/>
      <c r="AHM37" s="218"/>
      <c r="AHN37" s="218"/>
      <c r="AHO37" s="218"/>
      <c r="AHP37" s="218"/>
      <c r="AHQ37" s="218"/>
      <c r="AHR37" s="218"/>
      <c r="AHS37" s="218"/>
      <c r="AHT37" s="218"/>
      <c r="AHU37" s="218"/>
      <c r="AHV37" s="218"/>
      <c r="AHW37" s="218"/>
      <c r="AHX37" s="218"/>
      <c r="AHY37" s="218"/>
      <c r="AHZ37" s="218"/>
      <c r="AIA37" s="218"/>
      <c r="AIB37" s="218"/>
      <c r="AIC37" s="218"/>
      <c r="AID37" s="218"/>
      <c r="AIE37" s="218"/>
      <c r="AIF37" s="218"/>
      <c r="AIG37" s="218"/>
      <c r="AIH37" s="218"/>
      <c r="AII37" s="218"/>
      <c r="AIJ37" s="218"/>
      <c r="AIK37" s="218"/>
      <c r="AIL37" s="218"/>
      <c r="AIM37" s="218"/>
      <c r="AIN37" s="218"/>
      <c r="AIO37" s="218"/>
      <c r="AIP37" s="218"/>
      <c r="AIQ37" s="218"/>
      <c r="AIR37" s="218"/>
      <c r="AIS37" s="218"/>
      <c r="AIT37" s="218"/>
      <c r="AIU37" s="218"/>
      <c r="AIV37" s="218"/>
      <c r="AIW37" s="218"/>
      <c r="AIX37" s="218"/>
      <c r="AIY37" s="218"/>
      <c r="AIZ37" s="218"/>
      <c r="AJA37" s="218"/>
      <c r="AJB37" s="218"/>
      <c r="AJC37" s="218"/>
      <c r="AJD37" s="218"/>
      <c r="AJE37" s="218"/>
      <c r="AJF37" s="218"/>
      <c r="AJG37" s="218"/>
      <c r="AJH37" s="218"/>
      <c r="AJI37" s="218"/>
      <c r="AJJ37" s="218"/>
      <c r="AJK37" s="218"/>
      <c r="AJL37" s="218"/>
      <c r="AJM37" s="218"/>
      <c r="AJN37" s="218"/>
      <c r="AJO37" s="218"/>
      <c r="AJP37" s="218"/>
      <c r="AJQ37" s="218"/>
      <c r="AJR37" s="218"/>
      <c r="AJS37" s="218"/>
      <c r="AJT37" s="218"/>
      <c r="AJU37" s="218"/>
      <c r="AJV37" s="218"/>
      <c r="AJW37" s="218"/>
      <c r="AJX37" s="218"/>
      <c r="AJY37" s="218"/>
      <c r="AJZ37" s="218"/>
      <c r="AKA37" s="218"/>
      <c r="AKB37" s="218"/>
      <c r="AKC37" s="218"/>
      <c r="AKD37" s="218"/>
      <c r="AKE37" s="218"/>
      <c r="AKF37" s="218"/>
      <c r="AKG37" s="218"/>
      <c r="AKH37" s="218"/>
      <c r="AKI37" s="218"/>
      <c r="AKJ37" s="218"/>
      <c r="AKK37" s="218"/>
      <c r="AKL37" s="218"/>
      <c r="AKM37" s="218"/>
      <c r="AKN37" s="218"/>
      <c r="AKO37" s="218"/>
      <c r="AKP37" s="218"/>
      <c r="AKQ37" s="218"/>
      <c r="AKR37" s="218"/>
      <c r="AKS37" s="218"/>
      <c r="AKT37" s="218"/>
      <c r="AKU37" s="218"/>
      <c r="AKV37" s="218"/>
      <c r="AKW37" s="218"/>
      <c r="AKX37" s="218"/>
      <c r="AKY37" s="218"/>
      <c r="AKZ37" s="218"/>
      <c r="ALA37" s="218"/>
      <c r="ALB37" s="218"/>
      <c r="ALC37" s="218"/>
      <c r="ALD37" s="218"/>
      <c r="ALE37" s="218"/>
      <c r="ALF37" s="218"/>
      <c r="ALG37" s="218"/>
      <c r="ALH37" s="218"/>
      <c r="ALI37" s="218"/>
      <c r="ALJ37" s="218"/>
      <c r="ALK37" s="218"/>
      <c r="ALL37" s="218"/>
      <c r="ALM37" s="218"/>
      <c r="ALN37" s="218"/>
      <c r="ALO37" s="218"/>
      <c r="ALP37" s="218"/>
      <c r="ALQ37" s="218"/>
      <c r="ALR37" s="218"/>
      <c r="ALS37" s="218"/>
      <c r="ALT37" s="218"/>
      <c r="ALU37" s="218"/>
      <c r="ALV37" s="218"/>
      <c r="ALW37" s="218"/>
      <c r="ALX37" s="218"/>
      <c r="ALY37" s="218"/>
      <c r="ALZ37" s="218"/>
      <c r="AMA37" s="218"/>
      <c r="AMB37" s="218"/>
      <c r="AMC37" s="218"/>
      <c r="AMD37" s="218"/>
      <c r="AME37" s="218"/>
      <c r="AMF37" s="218"/>
      <c r="AMG37" s="218"/>
      <c r="AMH37" s="218"/>
      <c r="AMI37" s="218"/>
      <c r="AMJ37" s="218"/>
      <c r="AMK37" s="218"/>
      <c r="AML37" s="218"/>
      <c r="AMM37" s="218"/>
      <c r="AMN37" s="218"/>
      <c r="AMO37" s="218"/>
      <c r="AMP37" s="218"/>
      <c r="AMQ37" s="218"/>
      <c r="AMR37" s="218"/>
      <c r="AMS37" s="218"/>
      <c r="AMT37" s="218"/>
      <c r="AMU37" s="218"/>
      <c r="AMV37" s="218"/>
      <c r="AMW37" s="218"/>
      <c r="AMX37" s="218"/>
      <c r="AMY37" s="218"/>
      <c r="AMZ37" s="218"/>
      <c r="ANA37" s="218"/>
      <c r="ANB37" s="218"/>
      <c r="ANC37" s="218"/>
      <c r="AND37" s="218"/>
      <c r="ANE37" s="218"/>
      <c r="ANF37" s="218"/>
      <c r="ANG37" s="218"/>
      <c r="ANH37" s="218"/>
      <c r="ANI37" s="218"/>
      <c r="ANJ37" s="218"/>
      <c r="ANK37" s="218"/>
      <c r="ANL37" s="218"/>
      <c r="ANM37" s="218"/>
      <c r="ANN37" s="218"/>
      <c r="ANO37" s="218"/>
      <c r="ANP37" s="218"/>
      <c r="ANQ37" s="218"/>
      <c r="ANR37" s="218"/>
      <c r="ANS37" s="218"/>
      <c r="ANT37" s="218"/>
      <c r="ANU37" s="218"/>
      <c r="ANV37" s="218"/>
      <c r="ANW37" s="218"/>
      <c r="ANX37" s="218"/>
      <c r="ANY37" s="218"/>
      <c r="ANZ37" s="218"/>
      <c r="AOA37" s="218"/>
      <c r="AOB37" s="218"/>
      <c r="AOC37" s="218"/>
      <c r="AOD37" s="218"/>
      <c r="AOE37" s="218"/>
      <c r="AOF37" s="218"/>
      <c r="AOG37" s="218"/>
      <c r="AOH37" s="218"/>
      <c r="AOI37" s="218"/>
      <c r="AOJ37" s="218"/>
      <c r="AOK37" s="218"/>
      <c r="AOL37" s="218"/>
      <c r="AOM37" s="218"/>
      <c r="AON37" s="218"/>
      <c r="AOO37" s="218"/>
      <c r="AOP37" s="218"/>
      <c r="AOQ37" s="218"/>
      <c r="AOR37" s="218"/>
      <c r="AOS37" s="218"/>
      <c r="AOT37" s="218"/>
      <c r="AOU37" s="218"/>
      <c r="AOV37" s="218"/>
      <c r="AOW37" s="218"/>
      <c r="AOX37" s="218"/>
      <c r="AOY37" s="218"/>
      <c r="AOZ37" s="218"/>
      <c r="APA37" s="218"/>
      <c r="APB37" s="218"/>
      <c r="APC37" s="218"/>
      <c r="APD37" s="218"/>
      <c r="APE37" s="218"/>
      <c r="APF37" s="218"/>
      <c r="APG37" s="218"/>
      <c r="APH37" s="218"/>
      <c r="API37" s="218"/>
      <c r="APJ37" s="218"/>
      <c r="APK37" s="218"/>
      <c r="APL37" s="218"/>
      <c r="APM37" s="218"/>
      <c r="APN37" s="218"/>
      <c r="APO37" s="218"/>
      <c r="APP37" s="218"/>
      <c r="APQ37" s="218"/>
      <c r="APR37" s="218"/>
      <c r="APS37" s="218"/>
      <c r="APT37" s="218"/>
      <c r="APU37" s="218"/>
      <c r="APV37" s="218"/>
      <c r="APW37" s="218"/>
      <c r="APX37" s="218"/>
      <c r="APY37" s="218"/>
      <c r="APZ37" s="218"/>
      <c r="AQA37" s="218"/>
      <c r="AQB37" s="218"/>
      <c r="AQC37" s="218"/>
      <c r="AQD37" s="218"/>
      <c r="AQE37" s="218"/>
      <c r="AQF37" s="218"/>
      <c r="AQG37" s="218"/>
      <c r="AQH37" s="218"/>
      <c r="AQI37" s="218"/>
      <c r="AQJ37" s="218"/>
      <c r="AQK37" s="218"/>
      <c r="AQL37" s="218"/>
      <c r="AQM37" s="218"/>
      <c r="AQN37" s="218"/>
      <c r="AQO37" s="218"/>
      <c r="AQP37" s="218"/>
      <c r="AQQ37" s="218"/>
      <c r="AQR37" s="218"/>
      <c r="AQS37" s="218"/>
      <c r="AQT37" s="218"/>
      <c r="AQU37" s="218"/>
      <c r="AQV37" s="218"/>
      <c r="AQW37" s="218"/>
      <c r="AQX37" s="218"/>
      <c r="AQY37" s="218"/>
      <c r="AQZ37" s="218"/>
      <c r="ARA37" s="218"/>
      <c r="ARB37" s="218"/>
      <c r="ARC37" s="218"/>
      <c r="ARD37" s="218"/>
      <c r="ARE37" s="218"/>
      <c r="ARF37" s="218"/>
      <c r="ARG37" s="218"/>
      <c r="ARH37" s="218"/>
      <c r="ARI37" s="218"/>
      <c r="ARJ37" s="218"/>
      <c r="ARK37" s="218"/>
      <c r="ARL37" s="218"/>
      <c r="ARM37" s="218"/>
      <c r="ARN37" s="218"/>
      <c r="ARO37" s="218"/>
      <c r="ARP37" s="218"/>
      <c r="ARQ37" s="218"/>
      <c r="ARR37" s="218"/>
      <c r="ARS37" s="218"/>
      <c r="ART37" s="218"/>
      <c r="ARU37" s="218"/>
      <c r="ARV37" s="218"/>
      <c r="ARW37" s="218"/>
      <c r="ARX37" s="218"/>
      <c r="ARY37" s="218"/>
      <c r="ARZ37" s="218"/>
      <c r="ASA37" s="218"/>
      <c r="ASB37" s="218"/>
      <c r="ASC37" s="218"/>
      <c r="ASD37" s="218"/>
      <c r="ASE37" s="218"/>
      <c r="ASF37" s="218"/>
      <c r="ASG37" s="218"/>
      <c r="ASH37" s="218"/>
      <c r="ASI37" s="218"/>
      <c r="ASJ37" s="218"/>
      <c r="ASK37" s="218"/>
      <c r="ASL37" s="218"/>
      <c r="ASM37" s="218"/>
      <c r="ASN37" s="218"/>
      <c r="ASO37" s="218"/>
      <c r="ASP37" s="218"/>
      <c r="ASQ37" s="218"/>
      <c r="ASR37" s="218"/>
      <c r="ASS37" s="218"/>
      <c r="AST37" s="218"/>
      <c r="ASU37" s="218"/>
      <c r="ASV37" s="218"/>
      <c r="ASW37" s="218"/>
      <c r="ASX37" s="218"/>
      <c r="ASY37" s="218"/>
      <c r="ASZ37" s="218"/>
      <c r="ATA37" s="218"/>
      <c r="ATB37" s="218"/>
      <c r="ATC37" s="218"/>
      <c r="ATD37" s="218"/>
      <c r="ATE37" s="218"/>
      <c r="ATF37" s="218"/>
      <c r="ATG37" s="218"/>
      <c r="ATH37" s="218"/>
      <c r="ATI37" s="218"/>
      <c r="ATJ37" s="218"/>
      <c r="ATK37" s="218"/>
      <c r="ATL37" s="218"/>
      <c r="ATM37" s="218"/>
      <c r="ATN37" s="218"/>
      <c r="ATO37" s="218"/>
      <c r="ATP37" s="218"/>
      <c r="ATQ37" s="218"/>
      <c r="ATR37" s="218"/>
      <c r="ATS37" s="218"/>
      <c r="ATT37" s="218"/>
      <c r="ATU37" s="218"/>
      <c r="ATV37" s="218"/>
      <c r="ATW37" s="218"/>
      <c r="ATX37" s="218"/>
      <c r="ATY37" s="218"/>
      <c r="ATZ37" s="218"/>
      <c r="AUA37" s="218"/>
      <c r="AUB37" s="218"/>
      <c r="AUC37" s="218"/>
      <c r="AUD37" s="218"/>
      <c r="AUE37" s="218"/>
      <c r="AUF37" s="218"/>
      <c r="AUG37" s="218"/>
      <c r="AUH37" s="218"/>
      <c r="AUI37" s="218"/>
      <c r="AUJ37" s="218"/>
      <c r="AUK37" s="218"/>
      <c r="AUL37" s="218"/>
      <c r="AUM37" s="218"/>
      <c r="AUN37" s="218"/>
      <c r="AUO37" s="218"/>
      <c r="AUP37" s="218"/>
      <c r="AUQ37" s="218"/>
      <c r="AUR37" s="218"/>
      <c r="AUS37" s="218"/>
      <c r="AUT37" s="218"/>
      <c r="AUU37" s="218"/>
      <c r="AUV37" s="218"/>
      <c r="AUW37" s="218"/>
      <c r="AUX37" s="218"/>
      <c r="AUY37" s="218"/>
      <c r="AUZ37" s="218"/>
      <c r="AVA37" s="218"/>
      <c r="AVB37" s="218"/>
      <c r="AVC37" s="218"/>
      <c r="AVD37" s="218"/>
      <c r="AVE37" s="218"/>
      <c r="AVF37" s="218"/>
      <c r="AVG37" s="218"/>
      <c r="AVH37" s="218"/>
      <c r="AVI37" s="218"/>
      <c r="AVJ37" s="218"/>
      <c r="AVK37" s="218"/>
      <c r="AVL37" s="218"/>
      <c r="AVM37" s="218"/>
      <c r="AVN37" s="218"/>
      <c r="AVO37" s="218"/>
      <c r="AVP37" s="218"/>
      <c r="AVQ37" s="218"/>
      <c r="AVR37" s="218"/>
      <c r="AVS37" s="218"/>
      <c r="AVT37" s="218"/>
      <c r="AVU37" s="218"/>
      <c r="AVV37" s="218"/>
      <c r="AVW37" s="218"/>
      <c r="AVX37" s="218"/>
      <c r="AVY37" s="218"/>
      <c r="AVZ37" s="218"/>
      <c r="AWA37" s="218"/>
      <c r="AWB37" s="218"/>
      <c r="AWC37" s="218"/>
      <c r="AWD37" s="218"/>
      <c r="AWE37" s="218"/>
      <c r="AWF37" s="218"/>
      <c r="AWG37" s="218"/>
      <c r="AWH37" s="218"/>
      <c r="AWI37" s="218"/>
      <c r="AWJ37" s="218"/>
      <c r="AWK37" s="218"/>
      <c r="AWL37" s="218"/>
      <c r="AWM37" s="218"/>
      <c r="AWN37" s="218"/>
      <c r="AWO37" s="218"/>
      <c r="AWP37" s="218"/>
      <c r="AWQ37" s="218"/>
      <c r="AWR37" s="218"/>
      <c r="AWS37" s="218"/>
      <c r="AWT37" s="218"/>
      <c r="AWU37" s="218"/>
      <c r="AWV37" s="218"/>
      <c r="AWW37" s="218"/>
      <c r="AWX37" s="218"/>
      <c r="AWY37" s="218"/>
      <c r="AWZ37" s="218"/>
      <c r="AXA37" s="218"/>
      <c r="AXB37" s="218"/>
      <c r="AXC37" s="218"/>
      <c r="AXD37" s="218"/>
      <c r="AXE37" s="218"/>
      <c r="AXF37" s="218"/>
      <c r="AXG37" s="218"/>
      <c r="AXH37" s="218"/>
      <c r="AXI37" s="218"/>
      <c r="AXJ37" s="218"/>
      <c r="AXK37" s="218"/>
      <c r="AXL37" s="218"/>
      <c r="AXM37" s="218"/>
      <c r="AXN37" s="218"/>
      <c r="AXO37" s="218"/>
      <c r="AXP37" s="218"/>
      <c r="AXQ37" s="218"/>
      <c r="AXR37" s="218"/>
      <c r="AXS37" s="218"/>
      <c r="AXT37" s="218"/>
      <c r="AXU37" s="218"/>
      <c r="AXV37" s="218"/>
      <c r="AXW37" s="218"/>
      <c r="AXX37" s="218"/>
      <c r="AXY37" s="218"/>
      <c r="AXZ37" s="218"/>
      <c r="AYA37" s="218"/>
      <c r="AYB37" s="218"/>
      <c r="AYC37" s="218"/>
      <c r="AYD37" s="218"/>
      <c r="AYE37" s="218"/>
      <c r="AYF37" s="218"/>
      <c r="AYG37" s="218"/>
      <c r="AYH37" s="218"/>
      <c r="AYI37" s="218"/>
      <c r="AYJ37" s="218"/>
      <c r="AYK37" s="218"/>
      <c r="AYL37" s="218"/>
      <c r="AYM37" s="218"/>
      <c r="AYN37" s="218"/>
      <c r="AYO37" s="218"/>
      <c r="AYP37" s="218"/>
      <c r="AYQ37" s="218"/>
      <c r="AYR37" s="218"/>
      <c r="AYS37" s="218"/>
      <c r="AYT37" s="218"/>
      <c r="AYU37" s="218"/>
      <c r="AYV37" s="218"/>
      <c r="AYW37" s="218"/>
      <c r="AYX37" s="218"/>
      <c r="AYY37" s="218"/>
      <c r="AYZ37" s="218"/>
      <c r="AZA37" s="218"/>
      <c r="AZB37" s="218"/>
      <c r="AZC37" s="218"/>
      <c r="AZD37" s="218"/>
      <c r="AZE37" s="218"/>
      <c r="AZF37" s="218"/>
      <c r="AZG37" s="218"/>
      <c r="AZH37" s="218"/>
      <c r="AZI37" s="218"/>
      <c r="AZJ37" s="218"/>
      <c r="AZK37" s="218"/>
      <c r="AZL37" s="218"/>
      <c r="AZM37" s="218"/>
      <c r="AZN37" s="218"/>
      <c r="AZO37" s="218"/>
      <c r="AZP37" s="218"/>
      <c r="AZQ37" s="218"/>
      <c r="AZR37" s="218"/>
      <c r="AZS37" s="218"/>
      <c r="AZT37" s="218"/>
      <c r="AZU37" s="218"/>
      <c r="AZV37" s="218"/>
      <c r="AZW37" s="218"/>
      <c r="AZX37" s="218"/>
      <c r="AZY37" s="218"/>
      <c r="AZZ37" s="218"/>
      <c r="BAA37" s="218"/>
      <c r="BAB37" s="218"/>
      <c r="BAC37" s="218"/>
      <c r="BAD37" s="218"/>
      <c r="BAE37" s="218"/>
      <c r="BAF37" s="218"/>
      <c r="BAG37" s="218"/>
      <c r="BAH37" s="218"/>
      <c r="BAI37" s="218"/>
      <c r="BAJ37" s="218"/>
      <c r="BAK37" s="218"/>
      <c r="BAL37" s="218"/>
      <c r="BAM37" s="218"/>
      <c r="BAN37" s="218"/>
      <c r="BAO37" s="218"/>
      <c r="BAP37" s="218"/>
      <c r="BAQ37" s="218"/>
      <c r="BAR37" s="218"/>
      <c r="BAS37" s="218"/>
      <c r="BAT37" s="218"/>
      <c r="BAU37" s="218"/>
      <c r="BAV37" s="218"/>
      <c r="BAW37" s="218"/>
      <c r="BAX37" s="218"/>
      <c r="BAY37" s="218"/>
      <c r="BAZ37" s="218"/>
      <c r="BBA37" s="218"/>
      <c r="BBB37" s="218"/>
      <c r="BBC37" s="218"/>
      <c r="BBD37" s="218"/>
      <c r="BBE37" s="218"/>
      <c r="BBF37" s="218"/>
      <c r="BBG37" s="218"/>
      <c r="BBH37" s="218"/>
      <c r="BBI37" s="218"/>
      <c r="BBJ37" s="218"/>
      <c r="BBK37" s="218"/>
      <c r="BBL37" s="218"/>
      <c r="BBM37" s="218"/>
      <c r="BBN37" s="218"/>
      <c r="BBO37" s="218"/>
      <c r="BBP37" s="218"/>
      <c r="BBQ37" s="218"/>
      <c r="BBR37" s="218"/>
      <c r="BBS37" s="218"/>
      <c r="BBT37" s="218"/>
      <c r="BBU37" s="218"/>
      <c r="BBV37" s="218"/>
      <c r="BBW37" s="218"/>
      <c r="BBX37" s="218"/>
      <c r="BBY37" s="218"/>
      <c r="BBZ37" s="218"/>
      <c r="BCA37" s="218"/>
      <c r="BCB37" s="218"/>
      <c r="BCC37" s="218"/>
      <c r="BCD37" s="218"/>
      <c r="BCE37" s="218"/>
      <c r="BCF37" s="218"/>
      <c r="BCG37" s="218"/>
      <c r="BCH37" s="218"/>
      <c r="BCI37" s="218"/>
      <c r="BCJ37" s="218"/>
      <c r="BCK37" s="218"/>
      <c r="BCL37" s="218"/>
      <c r="BCM37" s="218"/>
      <c r="BCN37" s="218"/>
      <c r="BCO37" s="218"/>
      <c r="BCP37" s="218"/>
      <c r="BCQ37" s="218"/>
      <c r="BCR37" s="218"/>
      <c r="BCS37" s="218"/>
      <c r="BCT37" s="218"/>
      <c r="BCU37" s="218"/>
      <c r="BCV37" s="218"/>
      <c r="BCW37" s="218"/>
      <c r="BCX37" s="218"/>
      <c r="BCY37" s="218"/>
      <c r="BCZ37" s="218"/>
      <c r="BDA37" s="218"/>
      <c r="BDB37" s="218"/>
      <c r="BDC37" s="218"/>
      <c r="BDD37" s="218"/>
      <c r="BDE37" s="218"/>
      <c r="BDF37" s="218"/>
      <c r="BDG37" s="218"/>
      <c r="BDH37" s="218"/>
      <c r="BDI37" s="218"/>
      <c r="BDJ37" s="218"/>
      <c r="BDK37" s="218"/>
      <c r="BDL37" s="218"/>
      <c r="BDM37" s="218"/>
      <c r="BDN37" s="218"/>
      <c r="BDO37" s="218"/>
      <c r="BDP37" s="218"/>
      <c r="BDQ37" s="218"/>
      <c r="BDR37" s="218"/>
      <c r="BDS37" s="218"/>
      <c r="BDT37" s="218"/>
      <c r="BDU37" s="218"/>
    </row>
    <row r="38" spans="1:1477" s="73" customFormat="1">
      <c r="B38" s="71" t="s">
        <v>10</v>
      </c>
      <c r="C38" s="71" t="s">
        <v>289</v>
      </c>
      <c r="D38" s="71" t="s">
        <v>290</v>
      </c>
      <c r="E38" s="72">
        <v>42341</v>
      </c>
      <c r="F38" s="71" t="s">
        <v>476</v>
      </c>
      <c r="G38" s="71" t="s">
        <v>468</v>
      </c>
      <c r="H38" s="221">
        <v>1</v>
      </c>
      <c r="I38" s="73">
        <v>0</v>
      </c>
      <c r="J38" s="73">
        <v>195</v>
      </c>
      <c r="K38" s="73">
        <v>323</v>
      </c>
      <c r="L38" s="73">
        <v>318</v>
      </c>
      <c r="M38" s="219">
        <f t="shared" si="30"/>
        <v>0.97435897435897434</v>
      </c>
      <c r="N38" s="73">
        <f t="shared" si="31"/>
        <v>1</v>
      </c>
      <c r="O38" s="73">
        <v>5</v>
      </c>
      <c r="P38" s="73">
        <v>0</v>
      </c>
      <c r="Q38" s="73">
        <v>0</v>
      </c>
      <c r="R38" s="73">
        <v>128</v>
      </c>
      <c r="S38" s="73">
        <v>0</v>
      </c>
      <c r="T38" s="225">
        <v>9008956</v>
      </c>
      <c r="U38" s="225">
        <v>100031</v>
      </c>
      <c r="V38" s="225">
        <v>8908925</v>
      </c>
      <c r="W38" s="225">
        <v>9008956</v>
      </c>
      <c r="X38" s="225">
        <v>9058480</v>
      </c>
      <c r="Y38" s="225">
        <v>0</v>
      </c>
      <c r="Z38" s="225">
        <v>0</v>
      </c>
      <c r="AA38" s="225">
        <v>0</v>
      </c>
      <c r="AB38" s="225">
        <v>9058480</v>
      </c>
      <c r="AC38" s="225">
        <v>8913154</v>
      </c>
      <c r="AD38" s="219">
        <f t="shared" si="32"/>
        <v>1.0004746925134065</v>
      </c>
      <c r="AE38" s="73">
        <f t="shared" si="33"/>
        <v>1</v>
      </c>
      <c r="AF38" s="225">
        <v>-145326</v>
      </c>
      <c r="AG38" s="225">
        <v>0</v>
      </c>
      <c r="AH38" s="73">
        <v>107</v>
      </c>
      <c r="AI38" s="73">
        <v>21</v>
      </c>
      <c r="AJ38" s="73">
        <v>0</v>
      </c>
      <c r="AK38" s="73">
        <v>0</v>
      </c>
      <c r="AL38" s="95">
        <v>0</v>
      </c>
      <c r="AM38" s="95">
        <v>0</v>
      </c>
      <c r="AN38" s="73">
        <v>0</v>
      </c>
      <c r="AO38" s="73">
        <v>0</v>
      </c>
      <c r="AP38" s="95">
        <v>7180</v>
      </c>
      <c r="AQ38" s="95">
        <v>0</v>
      </c>
      <c r="AR38" s="73">
        <v>0</v>
      </c>
      <c r="AS38" s="73">
        <v>0</v>
      </c>
      <c r="AT38" s="95">
        <v>0</v>
      </c>
      <c r="AU38" s="95">
        <v>0</v>
      </c>
      <c r="AV38" s="73">
        <v>0</v>
      </c>
      <c r="AW38" s="73">
        <v>0</v>
      </c>
      <c r="AX38" s="95">
        <v>0</v>
      </c>
      <c r="AY38" s="95">
        <v>0</v>
      </c>
      <c r="AZ38" s="73">
        <v>0</v>
      </c>
      <c r="BA38" s="73">
        <v>0</v>
      </c>
      <c r="BB38" s="95">
        <v>0</v>
      </c>
      <c r="BC38" s="95">
        <v>0</v>
      </c>
      <c r="BD38" s="73">
        <v>0</v>
      </c>
      <c r="BE38" s="73">
        <v>0</v>
      </c>
      <c r="BF38" s="95">
        <v>0</v>
      </c>
      <c r="BG38" s="95">
        <v>0</v>
      </c>
      <c r="BH38" s="73">
        <v>0</v>
      </c>
      <c r="BI38" s="73">
        <v>0</v>
      </c>
      <c r="BJ38" s="95">
        <v>0</v>
      </c>
      <c r="BK38" s="95">
        <v>0</v>
      </c>
      <c r="BL38" s="73">
        <v>0</v>
      </c>
      <c r="BM38" s="73">
        <v>0</v>
      </c>
      <c r="BN38" s="95">
        <v>0</v>
      </c>
      <c r="BO38" s="95">
        <v>0</v>
      </c>
      <c r="BP38" s="73">
        <v>0</v>
      </c>
      <c r="BQ38" s="73">
        <v>0</v>
      </c>
      <c r="BR38" s="95">
        <v>0</v>
      </c>
      <c r="BS38" s="95">
        <v>0</v>
      </c>
      <c r="BT38" s="73">
        <v>0</v>
      </c>
      <c r="BU38" s="73">
        <v>0</v>
      </c>
      <c r="BV38" s="95">
        <v>0</v>
      </c>
      <c r="BW38" s="95">
        <v>0</v>
      </c>
      <c r="BX38" s="73">
        <v>0</v>
      </c>
      <c r="BY38" s="73">
        <v>0</v>
      </c>
      <c r="BZ38" s="95">
        <v>0</v>
      </c>
      <c r="CA38" s="95">
        <v>0</v>
      </c>
      <c r="CB38" s="73">
        <v>0</v>
      </c>
      <c r="CC38" s="73">
        <v>0</v>
      </c>
      <c r="CD38" s="95">
        <v>0</v>
      </c>
      <c r="CE38" s="95">
        <v>0</v>
      </c>
      <c r="CF38" s="73">
        <v>0</v>
      </c>
      <c r="CG38" s="73">
        <v>0</v>
      </c>
      <c r="CH38" s="95">
        <v>0</v>
      </c>
      <c r="CI38" s="95">
        <v>0</v>
      </c>
      <c r="CJ38" s="73">
        <v>0</v>
      </c>
      <c r="CK38" s="73">
        <v>0</v>
      </c>
      <c r="CL38" s="95">
        <v>7180</v>
      </c>
      <c r="CM38" s="95">
        <v>0</v>
      </c>
      <c r="CN38" s="71" t="s">
        <v>381</v>
      </c>
      <c r="CO38" s="71" t="s">
        <v>382</v>
      </c>
      <c r="CP38" s="71" t="s">
        <v>328</v>
      </c>
      <c r="CQ38" s="71" t="s">
        <v>328</v>
      </c>
      <c r="CR38" s="71" t="s">
        <v>328</v>
      </c>
      <c r="CS38" s="71" t="s">
        <v>328</v>
      </c>
      <c r="CT38" s="72">
        <v>42978</v>
      </c>
      <c r="CU38" s="71" t="s">
        <v>469</v>
      </c>
      <c r="CV38" s="71" t="s">
        <v>470</v>
      </c>
      <c r="CW38" s="72" t="s">
        <v>187</v>
      </c>
      <c r="CX38" s="72">
        <v>42795</v>
      </c>
      <c r="CY38" s="71" t="s">
        <v>472</v>
      </c>
      <c r="CZ38" s="71" t="s">
        <v>471</v>
      </c>
      <c r="DA38" s="71" t="s">
        <v>489</v>
      </c>
      <c r="DB38" s="96">
        <v>9047924.8499999996</v>
      </c>
      <c r="DE38" s="218"/>
      <c r="DF38" s="218"/>
      <c r="DG38" s="218"/>
      <c r="DH38" s="218"/>
      <c r="DI38" s="218"/>
      <c r="DJ38" s="218"/>
      <c r="DK38" s="218"/>
      <c r="DL38" s="218"/>
      <c r="DM38" s="218"/>
      <c r="DN38" s="218"/>
      <c r="DO38" s="218"/>
      <c r="DP38" s="218"/>
      <c r="DQ38" s="218"/>
      <c r="DR38" s="218"/>
      <c r="DS38" s="218"/>
      <c r="DT38" s="218"/>
      <c r="DU38" s="218"/>
      <c r="DV38" s="218"/>
      <c r="DW38" s="218"/>
      <c r="DX38" s="218"/>
      <c r="DY38" s="218"/>
      <c r="DZ38" s="218"/>
      <c r="EA38" s="218"/>
      <c r="EB38" s="218"/>
      <c r="EC38" s="218"/>
      <c r="ED38" s="218"/>
      <c r="EE38" s="218"/>
      <c r="EF38" s="218"/>
      <c r="EG38" s="218"/>
      <c r="EH38" s="218"/>
      <c r="EI38" s="218"/>
      <c r="EJ38" s="218"/>
      <c r="EK38" s="218"/>
      <c r="EL38" s="218"/>
      <c r="EM38" s="218"/>
      <c r="EN38" s="218"/>
      <c r="EO38" s="218"/>
      <c r="EP38" s="218"/>
      <c r="EQ38" s="218"/>
      <c r="ER38" s="218"/>
      <c r="ES38" s="218"/>
      <c r="ET38" s="218"/>
      <c r="EU38" s="218"/>
      <c r="EV38" s="218"/>
      <c r="EW38" s="218"/>
      <c r="EX38" s="218"/>
      <c r="EY38" s="218"/>
      <c r="EZ38" s="218"/>
      <c r="FA38" s="218"/>
      <c r="FB38" s="218"/>
      <c r="FC38" s="218"/>
      <c r="FD38" s="218"/>
      <c r="FE38" s="218"/>
      <c r="FF38" s="218"/>
      <c r="FG38" s="218"/>
      <c r="FH38" s="218"/>
      <c r="FI38" s="218"/>
      <c r="FJ38" s="218"/>
      <c r="FK38" s="218"/>
      <c r="FL38" s="218"/>
      <c r="FM38" s="218"/>
      <c r="FN38" s="218"/>
      <c r="FO38" s="218"/>
      <c r="FP38" s="218"/>
      <c r="FQ38" s="218"/>
      <c r="FR38" s="218"/>
      <c r="FS38" s="218"/>
      <c r="FT38" s="218"/>
      <c r="FU38" s="218"/>
      <c r="FV38" s="218"/>
      <c r="FW38" s="218"/>
      <c r="FX38" s="218"/>
      <c r="FY38" s="218"/>
      <c r="FZ38" s="218"/>
      <c r="GA38" s="218"/>
      <c r="GB38" s="218"/>
      <c r="GC38" s="218"/>
      <c r="GD38" s="218"/>
      <c r="GE38" s="218"/>
      <c r="GF38" s="218"/>
      <c r="GG38" s="218"/>
      <c r="GH38" s="218"/>
      <c r="GI38" s="218"/>
      <c r="GJ38" s="218"/>
      <c r="GK38" s="218"/>
      <c r="GL38" s="218"/>
      <c r="GM38" s="218"/>
      <c r="GN38" s="218"/>
      <c r="GO38" s="218"/>
      <c r="GP38" s="218"/>
      <c r="GQ38" s="218"/>
      <c r="GR38" s="218"/>
      <c r="GS38" s="218"/>
      <c r="GT38" s="218"/>
      <c r="GU38" s="218"/>
      <c r="GV38" s="218"/>
      <c r="GW38" s="218"/>
      <c r="GX38" s="218"/>
      <c r="GY38" s="218"/>
      <c r="GZ38" s="218"/>
      <c r="HA38" s="218"/>
      <c r="HB38" s="218"/>
      <c r="HC38" s="218"/>
      <c r="HD38" s="218"/>
      <c r="HE38" s="218"/>
      <c r="HF38" s="218"/>
      <c r="HG38" s="218"/>
      <c r="HH38" s="218"/>
      <c r="HI38" s="218"/>
      <c r="HJ38" s="218"/>
      <c r="HK38" s="218"/>
      <c r="HL38" s="218"/>
      <c r="HM38" s="218"/>
      <c r="HN38" s="218"/>
      <c r="HO38" s="218"/>
      <c r="HP38" s="218"/>
      <c r="HQ38" s="218"/>
      <c r="HR38" s="218"/>
      <c r="HS38" s="218"/>
      <c r="HT38" s="218"/>
      <c r="HU38" s="218"/>
      <c r="HV38" s="218"/>
      <c r="HW38" s="218"/>
      <c r="HX38" s="218"/>
      <c r="HY38" s="218"/>
      <c r="HZ38" s="218"/>
      <c r="IA38" s="218"/>
      <c r="IB38" s="218"/>
      <c r="IC38" s="218"/>
      <c r="ID38" s="218"/>
      <c r="IE38" s="218"/>
      <c r="IF38" s="218"/>
      <c r="IG38" s="218"/>
      <c r="IH38" s="218"/>
      <c r="II38" s="218"/>
      <c r="IJ38" s="218"/>
      <c r="IK38" s="218"/>
      <c r="IL38" s="218"/>
      <c r="IM38" s="218"/>
      <c r="IN38" s="218"/>
      <c r="IO38" s="218"/>
      <c r="IP38" s="218"/>
      <c r="IQ38" s="218"/>
      <c r="IR38" s="218"/>
      <c r="IS38" s="218"/>
      <c r="IT38" s="218"/>
      <c r="IU38" s="218"/>
      <c r="IV38" s="218"/>
      <c r="IW38" s="218"/>
      <c r="IX38" s="218"/>
      <c r="IY38" s="218"/>
      <c r="IZ38" s="218"/>
      <c r="JA38" s="218"/>
      <c r="JB38" s="218"/>
      <c r="JC38" s="218"/>
      <c r="JD38" s="218"/>
      <c r="JE38" s="218"/>
      <c r="JF38" s="218"/>
      <c r="JG38" s="218"/>
      <c r="JH38" s="218"/>
      <c r="JI38" s="218"/>
      <c r="JJ38" s="218"/>
      <c r="JK38" s="218"/>
      <c r="JL38" s="218"/>
      <c r="JM38" s="218"/>
      <c r="JN38" s="218"/>
      <c r="JO38" s="218"/>
      <c r="JP38" s="218"/>
      <c r="JQ38" s="218"/>
      <c r="JR38" s="218"/>
      <c r="JS38" s="218"/>
      <c r="JT38" s="218"/>
      <c r="JU38" s="218"/>
      <c r="JV38" s="218"/>
      <c r="JW38" s="218"/>
      <c r="JX38" s="218"/>
      <c r="JY38" s="218"/>
      <c r="JZ38" s="218"/>
      <c r="KA38" s="218"/>
      <c r="KB38" s="218"/>
      <c r="KC38" s="218"/>
      <c r="KD38" s="218"/>
      <c r="KE38" s="218"/>
      <c r="KF38" s="218"/>
      <c r="KG38" s="218"/>
      <c r="KH38" s="218"/>
      <c r="KI38" s="218"/>
      <c r="KJ38" s="218"/>
      <c r="KK38" s="218"/>
      <c r="KL38" s="218"/>
      <c r="KM38" s="218"/>
      <c r="KN38" s="218"/>
      <c r="KO38" s="218"/>
      <c r="KP38" s="218"/>
      <c r="KQ38" s="218"/>
      <c r="KR38" s="218"/>
      <c r="KS38" s="218"/>
      <c r="KT38" s="218"/>
      <c r="KU38" s="218"/>
      <c r="KV38" s="218"/>
      <c r="KW38" s="218"/>
      <c r="KX38" s="218"/>
      <c r="KY38" s="218"/>
      <c r="KZ38" s="218"/>
      <c r="LA38" s="218"/>
      <c r="LB38" s="218"/>
      <c r="LC38" s="218"/>
      <c r="LD38" s="218"/>
      <c r="LE38" s="218"/>
      <c r="LF38" s="218"/>
      <c r="LG38" s="218"/>
      <c r="LH38" s="218"/>
      <c r="LI38" s="218"/>
      <c r="LJ38" s="218"/>
      <c r="LK38" s="218"/>
      <c r="LL38" s="218"/>
      <c r="LM38" s="218"/>
      <c r="LN38" s="218"/>
      <c r="LO38" s="218"/>
      <c r="LP38" s="218"/>
      <c r="LQ38" s="218"/>
      <c r="LR38" s="218"/>
      <c r="LS38" s="218"/>
      <c r="LT38" s="218"/>
      <c r="LU38" s="218"/>
      <c r="LV38" s="218"/>
      <c r="LW38" s="218"/>
      <c r="LX38" s="218"/>
      <c r="LY38" s="218"/>
      <c r="LZ38" s="218"/>
      <c r="MA38" s="218"/>
      <c r="MB38" s="218"/>
      <c r="MC38" s="218"/>
      <c r="MD38" s="218"/>
      <c r="ME38" s="218"/>
      <c r="MF38" s="218"/>
      <c r="MG38" s="218"/>
      <c r="MH38" s="218"/>
      <c r="MI38" s="218"/>
      <c r="MJ38" s="218"/>
      <c r="MK38" s="218"/>
      <c r="ML38" s="218"/>
      <c r="MM38" s="218"/>
      <c r="MN38" s="218"/>
      <c r="MO38" s="218"/>
      <c r="MP38" s="218"/>
      <c r="MQ38" s="218"/>
      <c r="MR38" s="218"/>
      <c r="MS38" s="218"/>
      <c r="MT38" s="218"/>
      <c r="MU38" s="218"/>
      <c r="MV38" s="218"/>
      <c r="MW38" s="218"/>
      <c r="MX38" s="218"/>
      <c r="MY38" s="218"/>
      <c r="MZ38" s="218"/>
      <c r="NA38" s="218"/>
      <c r="NB38" s="218"/>
      <c r="NC38" s="218"/>
      <c r="ND38" s="218"/>
      <c r="NE38" s="218"/>
      <c r="NF38" s="218"/>
      <c r="NG38" s="218"/>
      <c r="NH38" s="218"/>
      <c r="NI38" s="218"/>
      <c r="NJ38" s="218"/>
      <c r="NK38" s="218"/>
      <c r="NL38" s="218"/>
      <c r="NM38" s="218"/>
      <c r="NN38" s="218"/>
      <c r="NO38" s="218"/>
      <c r="NP38" s="218"/>
      <c r="NQ38" s="218"/>
      <c r="NR38" s="218"/>
      <c r="NS38" s="218"/>
      <c r="NT38" s="218"/>
      <c r="NU38" s="218"/>
      <c r="NV38" s="218"/>
      <c r="NW38" s="218"/>
      <c r="NX38" s="218"/>
      <c r="NY38" s="218"/>
      <c r="NZ38" s="218"/>
      <c r="OA38" s="218"/>
      <c r="OB38" s="218"/>
      <c r="OC38" s="218"/>
      <c r="OD38" s="218"/>
      <c r="OE38" s="218"/>
      <c r="OF38" s="218"/>
      <c r="OG38" s="218"/>
      <c r="OH38" s="218"/>
      <c r="OI38" s="218"/>
      <c r="OJ38" s="218"/>
      <c r="OK38" s="218"/>
      <c r="OL38" s="218"/>
      <c r="OM38" s="218"/>
      <c r="ON38" s="218"/>
      <c r="OO38" s="218"/>
      <c r="OP38" s="218"/>
      <c r="OQ38" s="218"/>
      <c r="OR38" s="218"/>
      <c r="OS38" s="218"/>
      <c r="OT38" s="218"/>
      <c r="OU38" s="218"/>
      <c r="OV38" s="218"/>
      <c r="OW38" s="218"/>
      <c r="OX38" s="218"/>
      <c r="OY38" s="218"/>
      <c r="OZ38" s="218"/>
      <c r="PA38" s="218"/>
      <c r="PB38" s="218"/>
      <c r="PC38" s="218"/>
      <c r="PD38" s="218"/>
      <c r="PE38" s="218"/>
      <c r="PF38" s="218"/>
      <c r="PG38" s="218"/>
      <c r="PH38" s="218"/>
      <c r="PI38" s="218"/>
      <c r="PJ38" s="218"/>
      <c r="PK38" s="218"/>
      <c r="PL38" s="218"/>
      <c r="PM38" s="218"/>
      <c r="PN38" s="218"/>
      <c r="PO38" s="218"/>
      <c r="PP38" s="218"/>
      <c r="PQ38" s="218"/>
      <c r="PR38" s="218"/>
      <c r="PS38" s="218"/>
      <c r="PT38" s="218"/>
      <c r="PU38" s="218"/>
      <c r="PV38" s="218"/>
      <c r="PW38" s="218"/>
      <c r="PX38" s="218"/>
      <c r="PY38" s="218"/>
      <c r="PZ38" s="218"/>
      <c r="QA38" s="218"/>
      <c r="QB38" s="218"/>
      <c r="QC38" s="218"/>
      <c r="QD38" s="218"/>
      <c r="QE38" s="218"/>
      <c r="QF38" s="218"/>
      <c r="QG38" s="218"/>
      <c r="QH38" s="218"/>
      <c r="QI38" s="218"/>
      <c r="QJ38" s="218"/>
      <c r="QK38" s="218"/>
      <c r="QL38" s="218"/>
      <c r="QM38" s="218"/>
      <c r="QN38" s="218"/>
      <c r="QO38" s="218"/>
      <c r="QP38" s="218"/>
      <c r="QQ38" s="218"/>
      <c r="QR38" s="218"/>
      <c r="QS38" s="218"/>
      <c r="QT38" s="218"/>
      <c r="QU38" s="218"/>
      <c r="QV38" s="218"/>
      <c r="QW38" s="218"/>
      <c r="QX38" s="218"/>
      <c r="QY38" s="218"/>
      <c r="QZ38" s="218"/>
      <c r="RA38" s="218"/>
      <c r="RB38" s="218"/>
      <c r="RC38" s="218"/>
      <c r="RD38" s="218"/>
      <c r="RE38" s="218"/>
      <c r="RF38" s="218"/>
      <c r="RG38" s="218"/>
      <c r="RH38" s="218"/>
      <c r="RI38" s="218"/>
      <c r="RJ38" s="218"/>
      <c r="RK38" s="218"/>
      <c r="RL38" s="218"/>
      <c r="RM38" s="218"/>
      <c r="RN38" s="218"/>
      <c r="RO38" s="218"/>
      <c r="RP38" s="218"/>
      <c r="RQ38" s="218"/>
      <c r="RR38" s="218"/>
      <c r="RS38" s="218"/>
      <c r="RT38" s="218"/>
      <c r="RU38" s="218"/>
      <c r="RV38" s="218"/>
      <c r="RW38" s="218"/>
      <c r="RX38" s="218"/>
      <c r="RY38" s="218"/>
      <c r="RZ38" s="218"/>
      <c r="SA38" s="218"/>
      <c r="SB38" s="218"/>
      <c r="SC38" s="218"/>
      <c r="SD38" s="218"/>
      <c r="SE38" s="218"/>
      <c r="SF38" s="218"/>
      <c r="SG38" s="218"/>
      <c r="SH38" s="218"/>
      <c r="SI38" s="218"/>
      <c r="SJ38" s="218"/>
      <c r="SK38" s="218"/>
      <c r="SL38" s="218"/>
      <c r="SM38" s="218"/>
      <c r="SN38" s="218"/>
      <c r="SO38" s="218"/>
      <c r="SP38" s="218"/>
      <c r="SQ38" s="218"/>
      <c r="SR38" s="218"/>
      <c r="SS38" s="218"/>
      <c r="ST38" s="218"/>
      <c r="SU38" s="218"/>
      <c r="SV38" s="218"/>
      <c r="SW38" s="218"/>
      <c r="SX38" s="218"/>
      <c r="SY38" s="218"/>
      <c r="SZ38" s="218"/>
      <c r="TA38" s="218"/>
      <c r="TB38" s="218"/>
      <c r="TC38" s="218"/>
      <c r="TD38" s="218"/>
      <c r="TE38" s="218"/>
      <c r="TF38" s="218"/>
      <c r="TG38" s="218"/>
      <c r="TH38" s="218"/>
      <c r="TI38" s="218"/>
      <c r="TJ38" s="218"/>
      <c r="TK38" s="218"/>
      <c r="TL38" s="218"/>
      <c r="TM38" s="218"/>
      <c r="TN38" s="218"/>
      <c r="TO38" s="218"/>
      <c r="TP38" s="218"/>
      <c r="TQ38" s="218"/>
      <c r="TR38" s="218"/>
      <c r="TS38" s="218"/>
      <c r="TT38" s="218"/>
      <c r="TU38" s="218"/>
      <c r="TV38" s="218"/>
      <c r="TW38" s="218"/>
      <c r="TX38" s="218"/>
      <c r="TY38" s="218"/>
      <c r="TZ38" s="218"/>
      <c r="UA38" s="218"/>
      <c r="UB38" s="218"/>
      <c r="UC38" s="218"/>
      <c r="UD38" s="218"/>
      <c r="UE38" s="218"/>
      <c r="UF38" s="218"/>
      <c r="UG38" s="218"/>
      <c r="UH38" s="218"/>
      <c r="UI38" s="218"/>
      <c r="UJ38" s="218"/>
      <c r="UK38" s="218"/>
      <c r="UL38" s="218"/>
      <c r="UM38" s="218"/>
      <c r="UN38" s="218"/>
      <c r="UO38" s="218"/>
      <c r="UP38" s="218"/>
      <c r="UQ38" s="218"/>
      <c r="UR38" s="218"/>
      <c r="US38" s="218"/>
      <c r="UT38" s="218"/>
      <c r="UU38" s="218"/>
      <c r="UV38" s="218"/>
      <c r="UW38" s="218"/>
      <c r="UX38" s="218"/>
      <c r="UY38" s="218"/>
      <c r="UZ38" s="218"/>
      <c r="VA38" s="218"/>
      <c r="VB38" s="218"/>
      <c r="VC38" s="218"/>
      <c r="VD38" s="218"/>
      <c r="VE38" s="218"/>
      <c r="VF38" s="218"/>
      <c r="VG38" s="218"/>
      <c r="VH38" s="218"/>
      <c r="VI38" s="218"/>
      <c r="VJ38" s="218"/>
      <c r="VK38" s="218"/>
      <c r="VL38" s="218"/>
      <c r="VM38" s="218"/>
      <c r="VN38" s="218"/>
      <c r="VO38" s="218"/>
      <c r="VP38" s="218"/>
      <c r="VQ38" s="218"/>
      <c r="VR38" s="218"/>
      <c r="VS38" s="218"/>
      <c r="VT38" s="218"/>
      <c r="VU38" s="218"/>
      <c r="VV38" s="218"/>
      <c r="VW38" s="218"/>
      <c r="VX38" s="218"/>
      <c r="VY38" s="218"/>
      <c r="VZ38" s="218"/>
      <c r="WA38" s="218"/>
      <c r="WB38" s="218"/>
      <c r="WC38" s="218"/>
      <c r="WD38" s="218"/>
      <c r="WE38" s="218"/>
      <c r="WF38" s="218"/>
      <c r="WG38" s="218"/>
      <c r="WH38" s="218"/>
      <c r="WI38" s="218"/>
      <c r="WJ38" s="218"/>
      <c r="WK38" s="218"/>
      <c r="WL38" s="218"/>
      <c r="WM38" s="218"/>
      <c r="WN38" s="218"/>
      <c r="WO38" s="218"/>
      <c r="WP38" s="218"/>
      <c r="WQ38" s="218"/>
      <c r="WR38" s="218"/>
      <c r="WS38" s="218"/>
      <c r="WT38" s="218"/>
      <c r="WU38" s="218"/>
      <c r="WV38" s="218"/>
      <c r="WW38" s="218"/>
      <c r="WX38" s="218"/>
      <c r="WY38" s="218"/>
      <c r="WZ38" s="218"/>
      <c r="XA38" s="218"/>
      <c r="XB38" s="218"/>
      <c r="XC38" s="218"/>
      <c r="XD38" s="218"/>
      <c r="XE38" s="218"/>
      <c r="XF38" s="218"/>
      <c r="XG38" s="218"/>
      <c r="XH38" s="218"/>
      <c r="XI38" s="218"/>
      <c r="XJ38" s="218"/>
      <c r="XK38" s="218"/>
      <c r="XL38" s="218"/>
      <c r="XM38" s="218"/>
      <c r="XN38" s="218"/>
      <c r="XO38" s="218"/>
      <c r="XP38" s="218"/>
      <c r="XQ38" s="218"/>
      <c r="XR38" s="218"/>
      <c r="XS38" s="218"/>
      <c r="XT38" s="218"/>
      <c r="XU38" s="218"/>
      <c r="XV38" s="218"/>
      <c r="XW38" s="218"/>
      <c r="XX38" s="218"/>
      <c r="XY38" s="218"/>
      <c r="XZ38" s="218"/>
      <c r="YA38" s="218"/>
      <c r="YB38" s="218"/>
      <c r="YC38" s="218"/>
      <c r="YD38" s="218"/>
      <c r="YE38" s="218"/>
      <c r="YF38" s="218"/>
      <c r="YG38" s="218"/>
      <c r="YH38" s="218"/>
      <c r="YI38" s="218"/>
      <c r="YJ38" s="218"/>
      <c r="YK38" s="218"/>
      <c r="YL38" s="218"/>
      <c r="YM38" s="218"/>
      <c r="YN38" s="218"/>
      <c r="YO38" s="218"/>
      <c r="YP38" s="218"/>
      <c r="YQ38" s="218"/>
      <c r="YR38" s="218"/>
      <c r="YS38" s="218"/>
      <c r="YT38" s="218"/>
      <c r="YU38" s="218"/>
      <c r="YV38" s="218"/>
      <c r="YW38" s="218"/>
      <c r="YX38" s="218"/>
      <c r="YY38" s="218"/>
      <c r="YZ38" s="218"/>
      <c r="ZA38" s="218"/>
      <c r="ZB38" s="218"/>
      <c r="ZC38" s="218"/>
      <c r="ZD38" s="218"/>
      <c r="ZE38" s="218"/>
      <c r="ZF38" s="218"/>
      <c r="ZG38" s="218"/>
      <c r="ZH38" s="218"/>
      <c r="ZI38" s="218"/>
      <c r="ZJ38" s="218"/>
      <c r="ZK38" s="218"/>
      <c r="ZL38" s="218"/>
      <c r="ZM38" s="218"/>
      <c r="ZN38" s="218"/>
      <c r="ZO38" s="218"/>
      <c r="ZP38" s="218"/>
      <c r="ZQ38" s="218"/>
      <c r="ZR38" s="218"/>
      <c r="ZS38" s="218"/>
      <c r="ZT38" s="218"/>
      <c r="ZU38" s="218"/>
      <c r="ZV38" s="218"/>
      <c r="ZW38" s="218"/>
      <c r="ZX38" s="218"/>
      <c r="ZY38" s="218"/>
      <c r="ZZ38" s="218"/>
      <c r="AAA38" s="218"/>
      <c r="AAB38" s="218"/>
      <c r="AAC38" s="218"/>
      <c r="AAD38" s="218"/>
      <c r="AAE38" s="218"/>
      <c r="AAF38" s="218"/>
      <c r="AAG38" s="218"/>
      <c r="AAH38" s="218"/>
      <c r="AAI38" s="218"/>
      <c r="AAJ38" s="218"/>
      <c r="AAK38" s="218"/>
      <c r="AAL38" s="218"/>
      <c r="AAM38" s="218"/>
      <c r="AAN38" s="218"/>
      <c r="AAO38" s="218"/>
      <c r="AAP38" s="218"/>
      <c r="AAQ38" s="218"/>
      <c r="AAR38" s="218"/>
      <c r="AAS38" s="218"/>
      <c r="AAT38" s="218"/>
      <c r="AAU38" s="218"/>
      <c r="AAV38" s="218"/>
      <c r="AAW38" s="218"/>
      <c r="AAX38" s="218"/>
      <c r="AAY38" s="218"/>
      <c r="AAZ38" s="218"/>
      <c r="ABA38" s="218"/>
      <c r="ABB38" s="218"/>
      <c r="ABC38" s="218"/>
      <c r="ABD38" s="218"/>
      <c r="ABE38" s="218"/>
      <c r="ABF38" s="218"/>
      <c r="ABG38" s="218"/>
      <c r="ABH38" s="218"/>
      <c r="ABI38" s="218"/>
      <c r="ABJ38" s="218"/>
      <c r="ABK38" s="218"/>
      <c r="ABL38" s="218"/>
      <c r="ABM38" s="218"/>
      <c r="ABN38" s="218"/>
      <c r="ABO38" s="218"/>
      <c r="ABP38" s="218"/>
      <c r="ABQ38" s="218"/>
      <c r="ABR38" s="218"/>
      <c r="ABS38" s="218"/>
      <c r="ABT38" s="218"/>
      <c r="ABU38" s="218"/>
      <c r="ABV38" s="218"/>
      <c r="ABW38" s="218"/>
      <c r="ABX38" s="218"/>
      <c r="ABY38" s="218"/>
      <c r="ABZ38" s="218"/>
      <c r="ACA38" s="218"/>
      <c r="ACB38" s="218"/>
      <c r="ACC38" s="218"/>
      <c r="ACD38" s="218"/>
      <c r="ACE38" s="218"/>
      <c r="ACF38" s="218"/>
      <c r="ACG38" s="218"/>
      <c r="ACH38" s="218"/>
      <c r="ACI38" s="218"/>
      <c r="ACJ38" s="218"/>
      <c r="ACK38" s="218"/>
      <c r="ACL38" s="218"/>
      <c r="ACM38" s="218"/>
      <c r="ACN38" s="218"/>
      <c r="ACO38" s="218"/>
      <c r="ACP38" s="218"/>
      <c r="ACQ38" s="218"/>
      <c r="ACR38" s="218"/>
      <c r="ACS38" s="218"/>
      <c r="ACT38" s="218"/>
      <c r="ACU38" s="218"/>
      <c r="ACV38" s="218"/>
      <c r="ACW38" s="218"/>
      <c r="ACX38" s="218"/>
      <c r="ACY38" s="218"/>
      <c r="ACZ38" s="218"/>
      <c r="ADA38" s="218"/>
      <c r="ADB38" s="218"/>
      <c r="ADC38" s="218"/>
      <c r="ADD38" s="218"/>
      <c r="ADE38" s="218"/>
      <c r="ADF38" s="218"/>
      <c r="ADG38" s="218"/>
      <c r="ADH38" s="218"/>
      <c r="ADI38" s="218"/>
      <c r="ADJ38" s="218"/>
      <c r="ADK38" s="218"/>
      <c r="ADL38" s="218"/>
      <c r="ADM38" s="218"/>
      <c r="ADN38" s="218"/>
      <c r="ADO38" s="218"/>
      <c r="ADP38" s="218"/>
      <c r="ADQ38" s="218"/>
      <c r="ADR38" s="218"/>
      <c r="ADS38" s="218"/>
      <c r="ADT38" s="218"/>
      <c r="ADU38" s="218"/>
      <c r="ADV38" s="218"/>
      <c r="ADW38" s="218"/>
      <c r="ADX38" s="218"/>
      <c r="ADY38" s="218"/>
      <c r="ADZ38" s="218"/>
      <c r="AEA38" s="218"/>
      <c r="AEB38" s="218"/>
      <c r="AEC38" s="218"/>
      <c r="AED38" s="218"/>
      <c r="AEE38" s="218"/>
      <c r="AEF38" s="218"/>
      <c r="AEG38" s="218"/>
      <c r="AEH38" s="218"/>
      <c r="AEI38" s="218"/>
      <c r="AEJ38" s="218"/>
      <c r="AEK38" s="218"/>
      <c r="AEL38" s="218"/>
      <c r="AEM38" s="218"/>
      <c r="AEN38" s="218"/>
      <c r="AEO38" s="218"/>
      <c r="AEP38" s="218"/>
      <c r="AEQ38" s="218"/>
      <c r="AER38" s="218"/>
      <c r="AES38" s="218"/>
      <c r="AET38" s="218"/>
      <c r="AEU38" s="218"/>
      <c r="AEV38" s="218"/>
      <c r="AEW38" s="218"/>
      <c r="AEX38" s="218"/>
      <c r="AEY38" s="218"/>
      <c r="AEZ38" s="218"/>
      <c r="AFA38" s="218"/>
      <c r="AFB38" s="218"/>
      <c r="AFC38" s="218"/>
      <c r="AFD38" s="218"/>
      <c r="AFE38" s="218"/>
      <c r="AFF38" s="218"/>
      <c r="AFG38" s="218"/>
      <c r="AFH38" s="218"/>
      <c r="AFI38" s="218"/>
      <c r="AFJ38" s="218"/>
      <c r="AFK38" s="218"/>
      <c r="AFL38" s="218"/>
      <c r="AFM38" s="218"/>
      <c r="AFN38" s="218"/>
      <c r="AFO38" s="218"/>
      <c r="AFP38" s="218"/>
      <c r="AFQ38" s="218"/>
      <c r="AFR38" s="218"/>
      <c r="AFS38" s="218"/>
      <c r="AFT38" s="218"/>
      <c r="AFU38" s="218"/>
      <c r="AFV38" s="218"/>
      <c r="AFW38" s="218"/>
      <c r="AFX38" s="218"/>
      <c r="AFY38" s="218"/>
      <c r="AFZ38" s="218"/>
      <c r="AGA38" s="218"/>
      <c r="AGB38" s="218"/>
      <c r="AGC38" s="218"/>
      <c r="AGD38" s="218"/>
      <c r="AGE38" s="218"/>
      <c r="AGF38" s="218"/>
      <c r="AGG38" s="218"/>
      <c r="AGH38" s="218"/>
      <c r="AGI38" s="218"/>
      <c r="AGJ38" s="218"/>
      <c r="AGK38" s="218"/>
      <c r="AGL38" s="218"/>
      <c r="AGM38" s="218"/>
      <c r="AGN38" s="218"/>
      <c r="AGO38" s="218"/>
      <c r="AGP38" s="218"/>
      <c r="AGQ38" s="218"/>
      <c r="AGR38" s="218"/>
      <c r="AGS38" s="218"/>
      <c r="AGT38" s="218"/>
      <c r="AGU38" s="218"/>
      <c r="AGV38" s="218"/>
      <c r="AGW38" s="218"/>
      <c r="AGX38" s="218"/>
      <c r="AGY38" s="218"/>
      <c r="AGZ38" s="218"/>
      <c r="AHA38" s="218"/>
      <c r="AHB38" s="218"/>
      <c r="AHC38" s="218"/>
      <c r="AHD38" s="218"/>
      <c r="AHE38" s="218"/>
      <c r="AHF38" s="218"/>
      <c r="AHG38" s="218"/>
      <c r="AHH38" s="218"/>
      <c r="AHI38" s="218"/>
      <c r="AHJ38" s="218"/>
      <c r="AHK38" s="218"/>
      <c r="AHL38" s="218"/>
      <c r="AHM38" s="218"/>
      <c r="AHN38" s="218"/>
      <c r="AHO38" s="218"/>
      <c r="AHP38" s="218"/>
      <c r="AHQ38" s="218"/>
      <c r="AHR38" s="218"/>
      <c r="AHS38" s="218"/>
      <c r="AHT38" s="218"/>
      <c r="AHU38" s="218"/>
      <c r="AHV38" s="218"/>
      <c r="AHW38" s="218"/>
      <c r="AHX38" s="218"/>
      <c r="AHY38" s="218"/>
      <c r="AHZ38" s="218"/>
      <c r="AIA38" s="218"/>
      <c r="AIB38" s="218"/>
      <c r="AIC38" s="218"/>
      <c r="AID38" s="218"/>
      <c r="AIE38" s="218"/>
      <c r="AIF38" s="218"/>
      <c r="AIG38" s="218"/>
      <c r="AIH38" s="218"/>
      <c r="AII38" s="218"/>
      <c r="AIJ38" s="218"/>
      <c r="AIK38" s="218"/>
      <c r="AIL38" s="218"/>
      <c r="AIM38" s="218"/>
      <c r="AIN38" s="218"/>
      <c r="AIO38" s="218"/>
      <c r="AIP38" s="218"/>
      <c r="AIQ38" s="218"/>
      <c r="AIR38" s="218"/>
      <c r="AIS38" s="218"/>
      <c r="AIT38" s="218"/>
      <c r="AIU38" s="218"/>
      <c r="AIV38" s="218"/>
      <c r="AIW38" s="218"/>
      <c r="AIX38" s="218"/>
      <c r="AIY38" s="218"/>
      <c r="AIZ38" s="218"/>
      <c r="AJA38" s="218"/>
      <c r="AJB38" s="218"/>
      <c r="AJC38" s="218"/>
      <c r="AJD38" s="218"/>
      <c r="AJE38" s="218"/>
      <c r="AJF38" s="218"/>
      <c r="AJG38" s="218"/>
      <c r="AJH38" s="218"/>
      <c r="AJI38" s="218"/>
      <c r="AJJ38" s="218"/>
      <c r="AJK38" s="218"/>
      <c r="AJL38" s="218"/>
      <c r="AJM38" s="218"/>
      <c r="AJN38" s="218"/>
      <c r="AJO38" s="218"/>
      <c r="AJP38" s="218"/>
      <c r="AJQ38" s="218"/>
      <c r="AJR38" s="218"/>
      <c r="AJS38" s="218"/>
      <c r="AJT38" s="218"/>
      <c r="AJU38" s="218"/>
      <c r="AJV38" s="218"/>
      <c r="AJW38" s="218"/>
      <c r="AJX38" s="218"/>
      <c r="AJY38" s="218"/>
      <c r="AJZ38" s="218"/>
      <c r="AKA38" s="218"/>
      <c r="AKB38" s="218"/>
      <c r="AKC38" s="218"/>
      <c r="AKD38" s="218"/>
      <c r="AKE38" s="218"/>
      <c r="AKF38" s="218"/>
      <c r="AKG38" s="218"/>
      <c r="AKH38" s="218"/>
      <c r="AKI38" s="218"/>
      <c r="AKJ38" s="218"/>
      <c r="AKK38" s="218"/>
      <c r="AKL38" s="218"/>
      <c r="AKM38" s="218"/>
      <c r="AKN38" s="218"/>
      <c r="AKO38" s="218"/>
      <c r="AKP38" s="218"/>
      <c r="AKQ38" s="218"/>
      <c r="AKR38" s="218"/>
      <c r="AKS38" s="218"/>
      <c r="AKT38" s="218"/>
      <c r="AKU38" s="218"/>
      <c r="AKV38" s="218"/>
      <c r="AKW38" s="218"/>
      <c r="AKX38" s="218"/>
      <c r="AKY38" s="218"/>
      <c r="AKZ38" s="218"/>
      <c r="ALA38" s="218"/>
      <c r="ALB38" s="218"/>
      <c r="ALC38" s="218"/>
      <c r="ALD38" s="218"/>
      <c r="ALE38" s="218"/>
      <c r="ALF38" s="218"/>
      <c r="ALG38" s="218"/>
      <c r="ALH38" s="218"/>
      <c r="ALI38" s="218"/>
      <c r="ALJ38" s="218"/>
      <c r="ALK38" s="218"/>
      <c r="ALL38" s="218"/>
      <c r="ALM38" s="218"/>
      <c r="ALN38" s="218"/>
      <c r="ALO38" s="218"/>
      <c r="ALP38" s="218"/>
      <c r="ALQ38" s="218"/>
      <c r="ALR38" s="218"/>
      <c r="ALS38" s="218"/>
      <c r="ALT38" s="218"/>
      <c r="ALU38" s="218"/>
      <c r="ALV38" s="218"/>
      <c r="ALW38" s="218"/>
      <c r="ALX38" s="218"/>
      <c r="ALY38" s="218"/>
      <c r="ALZ38" s="218"/>
      <c r="AMA38" s="218"/>
      <c r="AMB38" s="218"/>
      <c r="AMC38" s="218"/>
      <c r="AMD38" s="218"/>
      <c r="AME38" s="218"/>
      <c r="AMF38" s="218"/>
      <c r="AMG38" s="218"/>
      <c r="AMH38" s="218"/>
      <c r="AMI38" s="218"/>
      <c r="AMJ38" s="218"/>
      <c r="AMK38" s="218"/>
      <c r="AML38" s="218"/>
      <c r="AMM38" s="218"/>
      <c r="AMN38" s="218"/>
      <c r="AMO38" s="218"/>
      <c r="AMP38" s="218"/>
      <c r="AMQ38" s="218"/>
      <c r="AMR38" s="218"/>
      <c r="AMS38" s="218"/>
      <c r="AMT38" s="218"/>
      <c r="AMU38" s="218"/>
      <c r="AMV38" s="218"/>
      <c r="AMW38" s="218"/>
      <c r="AMX38" s="218"/>
      <c r="AMY38" s="218"/>
      <c r="AMZ38" s="218"/>
      <c r="ANA38" s="218"/>
      <c r="ANB38" s="218"/>
      <c r="ANC38" s="218"/>
      <c r="AND38" s="218"/>
      <c r="ANE38" s="218"/>
      <c r="ANF38" s="218"/>
      <c r="ANG38" s="218"/>
      <c r="ANH38" s="218"/>
      <c r="ANI38" s="218"/>
      <c r="ANJ38" s="218"/>
      <c r="ANK38" s="218"/>
      <c r="ANL38" s="218"/>
      <c r="ANM38" s="218"/>
      <c r="ANN38" s="218"/>
      <c r="ANO38" s="218"/>
      <c r="ANP38" s="218"/>
      <c r="ANQ38" s="218"/>
      <c r="ANR38" s="218"/>
      <c r="ANS38" s="218"/>
      <c r="ANT38" s="218"/>
      <c r="ANU38" s="218"/>
      <c r="ANV38" s="218"/>
      <c r="ANW38" s="218"/>
      <c r="ANX38" s="218"/>
      <c r="ANY38" s="218"/>
      <c r="ANZ38" s="218"/>
      <c r="AOA38" s="218"/>
      <c r="AOB38" s="218"/>
      <c r="AOC38" s="218"/>
      <c r="AOD38" s="218"/>
      <c r="AOE38" s="218"/>
      <c r="AOF38" s="218"/>
      <c r="AOG38" s="218"/>
      <c r="AOH38" s="218"/>
      <c r="AOI38" s="218"/>
      <c r="AOJ38" s="218"/>
      <c r="AOK38" s="218"/>
      <c r="AOL38" s="218"/>
      <c r="AOM38" s="218"/>
      <c r="AON38" s="218"/>
      <c r="AOO38" s="218"/>
      <c r="AOP38" s="218"/>
      <c r="AOQ38" s="218"/>
      <c r="AOR38" s="218"/>
      <c r="AOS38" s="218"/>
      <c r="AOT38" s="218"/>
      <c r="AOU38" s="218"/>
      <c r="AOV38" s="218"/>
      <c r="AOW38" s="218"/>
      <c r="AOX38" s="218"/>
      <c r="AOY38" s="218"/>
      <c r="AOZ38" s="218"/>
      <c r="APA38" s="218"/>
      <c r="APB38" s="218"/>
      <c r="APC38" s="218"/>
      <c r="APD38" s="218"/>
      <c r="APE38" s="218"/>
      <c r="APF38" s="218"/>
      <c r="APG38" s="218"/>
      <c r="APH38" s="218"/>
      <c r="API38" s="218"/>
      <c r="APJ38" s="218"/>
      <c r="APK38" s="218"/>
      <c r="APL38" s="218"/>
      <c r="APM38" s="218"/>
      <c r="APN38" s="218"/>
      <c r="APO38" s="218"/>
      <c r="APP38" s="218"/>
      <c r="APQ38" s="218"/>
      <c r="APR38" s="218"/>
      <c r="APS38" s="218"/>
      <c r="APT38" s="218"/>
      <c r="APU38" s="218"/>
      <c r="APV38" s="218"/>
      <c r="APW38" s="218"/>
      <c r="APX38" s="218"/>
      <c r="APY38" s="218"/>
      <c r="APZ38" s="218"/>
      <c r="AQA38" s="218"/>
      <c r="AQB38" s="218"/>
      <c r="AQC38" s="218"/>
      <c r="AQD38" s="218"/>
      <c r="AQE38" s="218"/>
      <c r="AQF38" s="218"/>
      <c r="AQG38" s="218"/>
      <c r="AQH38" s="218"/>
      <c r="AQI38" s="218"/>
      <c r="AQJ38" s="218"/>
      <c r="AQK38" s="218"/>
      <c r="AQL38" s="218"/>
      <c r="AQM38" s="218"/>
      <c r="AQN38" s="218"/>
      <c r="AQO38" s="218"/>
      <c r="AQP38" s="218"/>
      <c r="AQQ38" s="218"/>
      <c r="AQR38" s="218"/>
      <c r="AQS38" s="218"/>
      <c r="AQT38" s="218"/>
      <c r="AQU38" s="218"/>
      <c r="AQV38" s="218"/>
      <c r="AQW38" s="218"/>
      <c r="AQX38" s="218"/>
      <c r="AQY38" s="218"/>
      <c r="AQZ38" s="218"/>
      <c r="ARA38" s="218"/>
      <c r="ARB38" s="218"/>
      <c r="ARC38" s="218"/>
      <c r="ARD38" s="218"/>
      <c r="ARE38" s="218"/>
      <c r="ARF38" s="218"/>
      <c r="ARG38" s="218"/>
      <c r="ARH38" s="218"/>
      <c r="ARI38" s="218"/>
      <c r="ARJ38" s="218"/>
      <c r="ARK38" s="218"/>
      <c r="ARL38" s="218"/>
      <c r="ARM38" s="218"/>
      <c r="ARN38" s="218"/>
      <c r="ARO38" s="218"/>
      <c r="ARP38" s="218"/>
      <c r="ARQ38" s="218"/>
      <c r="ARR38" s="218"/>
      <c r="ARS38" s="218"/>
      <c r="ART38" s="218"/>
      <c r="ARU38" s="218"/>
      <c r="ARV38" s="218"/>
      <c r="ARW38" s="218"/>
      <c r="ARX38" s="218"/>
      <c r="ARY38" s="218"/>
      <c r="ARZ38" s="218"/>
      <c r="ASA38" s="218"/>
      <c r="ASB38" s="218"/>
      <c r="ASC38" s="218"/>
      <c r="ASD38" s="218"/>
      <c r="ASE38" s="218"/>
      <c r="ASF38" s="218"/>
      <c r="ASG38" s="218"/>
      <c r="ASH38" s="218"/>
      <c r="ASI38" s="218"/>
      <c r="ASJ38" s="218"/>
      <c r="ASK38" s="218"/>
      <c r="ASL38" s="218"/>
      <c r="ASM38" s="218"/>
      <c r="ASN38" s="218"/>
      <c r="ASO38" s="218"/>
      <c r="ASP38" s="218"/>
      <c r="ASQ38" s="218"/>
      <c r="ASR38" s="218"/>
      <c r="ASS38" s="218"/>
      <c r="AST38" s="218"/>
      <c r="ASU38" s="218"/>
      <c r="ASV38" s="218"/>
      <c r="ASW38" s="218"/>
      <c r="ASX38" s="218"/>
      <c r="ASY38" s="218"/>
      <c r="ASZ38" s="218"/>
      <c r="ATA38" s="218"/>
      <c r="ATB38" s="218"/>
      <c r="ATC38" s="218"/>
      <c r="ATD38" s="218"/>
      <c r="ATE38" s="218"/>
      <c r="ATF38" s="218"/>
      <c r="ATG38" s="218"/>
      <c r="ATH38" s="218"/>
      <c r="ATI38" s="218"/>
      <c r="ATJ38" s="218"/>
      <c r="ATK38" s="218"/>
      <c r="ATL38" s="218"/>
      <c r="ATM38" s="218"/>
      <c r="ATN38" s="218"/>
      <c r="ATO38" s="218"/>
      <c r="ATP38" s="218"/>
      <c r="ATQ38" s="218"/>
      <c r="ATR38" s="218"/>
      <c r="ATS38" s="218"/>
      <c r="ATT38" s="218"/>
      <c r="ATU38" s="218"/>
      <c r="ATV38" s="218"/>
      <c r="ATW38" s="218"/>
      <c r="ATX38" s="218"/>
      <c r="ATY38" s="218"/>
      <c r="ATZ38" s="218"/>
      <c r="AUA38" s="218"/>
      <c r="AUB38" s="218"/>
      <c r="AUC38" s="218"/>
      <c r="AUD38" s="218"/>
      <c r="AUE38" s="218"/>
      <c r="AUF38" s="218"/>
      <c r="AUG38" s="218"/>
      <c r="AUH38" s="218"/>
      <c r="AUI38" s="218"/>
      <c r="AUJ38" s="218"/>
      <c r="AUK38" s="218"/>
      <c r="AUL38" s="218"/>
      <c r="AUM38" s="218"/>
      <c r="AUN38" s="218"/>
      <c r="AUO38" s="218"/>
      <c r="AUP38" s="218"/>
      <c r="AUQ38" s="218"/>
      <c r="AUR38" s="218"/>
      <c r="AUS38" s="218"/>
      <c r="AUT38" s="218"/>
      <c r="AUU38" s="218"/>
      <c r="AUV38" s="218"/>
      <c r="AUW38" s="218"/>
      <c r="AUX38" s="218"/>
      <c r="AUY38" s="218"/>
      <c r="AUZ38" s="218"/>
      <c r="AVA38" s="218"/>
      <c r="AVB38" s="218"/>
      <c r="AVC38" s="218"/>
      <c r="AVD38" s="218"/>
      <c r="AVE38" s="218"/>
      <c r="AVF38" s="218"/>
      <c r="AVG38" s="218"/>
      <c r="AVH38" s="218"/>
      <c r="AVI38" s="218"/>
      <c r="AVJ38" s="218"/>
      <c r="AVK38" s="218"/>
      <c r="AVL38" s="218"/>
      <c r="AVM38" s="218"/>
      <c r="AVN38" s="218"/>
      <c r="AVO38" s="218"/>
      <c r="AVP38" s="218"/>
      <c r="AVQ38" s="218"/>
      <c r="AVR38" s="218"/>
      <c r="AVS38" s="218"/>
      <c r="AVT38" s="218"/>
      <c r="AVU38" s="218"/>
      <c r="AVV38" s="218"/>
      <c r="AVW38" s="218"/>
      <c r="AVX38" s="218"/>
      <c r="AVY38" s="218"/>
      <c r="AVZ38" s="218"/>
      <c r="AWA38" s="218"/>
      <c r="AWB38" s="218"/>
      <c r="AWC38" s="218"/>
      <c r="AWD38" s="218"/>
      <c r="AWE38" s="218"/>
      <c r="AWF38" s="218"/>
      <c r="AWG38" s="218"/>
      <c r="AWH38" s="218"/>
      <c r="AWI38" s="218"/>
      <c r="AWJ38" s="218"/>
      <c r="AWK38" s="218"/>
      <c r="AWL38" s="218"/>
      <c r="AWM38" s="218"/>
      <c r="AWN38" s="218"/>
      <c r="AWO38" s="218"/>
      <c r="AWP38" s="218"/>
      <c r="AWQ38" s="218"/>
      <c r="AWR38" s="218"/>
      <c r="AWS38" s="218"/>
      <c r="AWT38" s="218"/>
      <c r="AWU38" s="218"/>
      <c r="AWV38" s="218"/>
      <c r="AWW38" s="218"/>
      <c r="AWX38" s="218"/>
      <c r="AWY38" s="218"/>
      <c r="AWZ38" s="218"/>
      <c r="AXA38" s="218"/>
      <c r="AXB38" s="218"/>
      <c r="AXC38" s="218"/>
      <c r="AXD38" s="218"/>
      <c r="AXE38" s="218"/>
      <c r="AXF38" s="218"/>
      <c r="AXG38" s="218"/>
      <c r="AXH38" s="218"/>
      <c r="AXI38" s="218"/>
      <c r="AXJ38" s="218"/>
      <c r="AXK38" s="218"/>
      <c r="AXL38" s="218"/>
      <c r="AXM38" s="218"/>
      <c r="AXN38" s="218"/>
      <c r="AXO38" s="218"/>
      <c r="AXP38" s="218"/>
      <c r="AXQ38" s="218"/>
      <c r="AXR38" s="218"/>
      <c r="AXS38" s="218"/>
      <c r="AXT38" s="218"/>
      <c r="AXU38" s="218"/>
      <c r="AXV38" s="218"/>
      <c r="AXW38" s="218"/>
      <c r="AXX38" s="218"/>
      <c r="AXY38" s="218"/>
      <c r="AXZ38" s="218"/>
      <c r="AYA38" s="218"/>
      <c r="AYB38" s="218"/>
      <c r="AYC38" s="218"/>
      <c r="AYD38" s="218"/>
      <c r="AYE38" s="218"/>
      <c r="AYF38" s="218"/>
      <c r="AYG38" s="218"/>
      <c r="AYH38" s="218"/>
      <c r="AYI38" s="218"/>
      <c r="AYJ38" s="218"/>
      <c r="AYK38" s="218"/>
      <c r="AYL38" s="218"/>
      <c r="AYM38" s="218"/>
      <c r="AYN38" s="218"/>
      <c r="AYO38" s="218"/>
      <c r="AYP38" s="218"/>
      <c r="AYQ38" s="218"/>
      <c r="AYR38" s="218"/>
      <c r="AYS38" s="218"/>
      <c r="AYT38" s="218"/>
      <c r="AYU38" s="218"/>
      <c r="AYV38" s="218"/>
      <c r="AYW38" s="218"/>
      <c r="AYX38" s="218"/>
      <c r="AYY38" s="218"/>
      <c r="AYZ38" s="218"/>
      <c r="AZA38" s="218"/>
      <c r="AZB38" s="218"/>
      <c r="AZC38" s="218"/>
      <c r="AZD38" s="218"/>
      <c r="AZE38" s="218"/>
      <c r="AZF38" s="218"/>
      <c r="AZG38" s="218"/>
      <c r="AZH38" s="218"/>
      <c r="AZI38" s="218"/>
      <c r="AZJ38" s="218"/>
      <c r="AZK38" s="218"/>
      <c r="AZL38" s="218"/>
      <c r="AZM38" s="218"/>
      <c r="AZN38" s="218"/>
      <c r="AZO38" s="218"/>
      <c r="AZP38" s="218"/>
      <c r="AZQ38" s="218"/>
      <c r="AZR38" s="218"/>
      <c r="AZS38" s="218"/>
      <c r="AZT38" s="218"/>
      <c r="AZU38" s="218"/>
      <c r="AZV38" s="218"/>
      <c r="AZW38" s="218"/>
      <c r="AZX38" s="218"/>
      <c r="AZY38" s="218"/>
      <c r="AZZ38" s="218"/>
      <c r="BAA38" s="218"/>
      <c r="BAB38" s="218"/>
      <c r="BAC38" s="218"/>
      <c r="BAD38" s="218"/>
      <c r="BAE38" s="218"/>
      <c r="BAF38" s="218"/>
      <c r="BAG38" s="218"/>
      <c r="BAH38" s="218"/>
      <c r="BAI38" s="218"/>
      <c r="BAJ38" s="218"/>
      <c r="BAK38" s="218"/>
      <c r="BAL38" s="218"/>
      <c r="BAM38" s="218"/>
      <c r="BAN38" s="218"/>
      <c r="BAO38" s="218"/>
      <c r="BAP38" s="218"/>
      <c r="BAQ38" s="218"/>
      <c r="BAR38" s="218"/>
      <c r="BAS38" s="218"/>
      <c r="BAT38" s="218"/>
      <c r="BAU38" s="218"/>
      <c r="BAV38" s="218"/>
      <c r="BAW38" s="218"/>
      <c r="BAX38" s="218"/>
      <c r="BAY38" s="218"/>
      <c r="BAZ38" s="218"/>
      <c r="BBA38" s="218"/>
      <c r="BBB38" s="218"/>
      <c r="BBC38" s="218"/>
      <c r="BBD38" s="218"/>
      <c r="BBE38" s="218"/>
      <c r="BBF38" s="218"/>
      <c r="BBG38" s="218"/>
      <c r="BBH38" s="218"/>
      <c r="BBI38" s="218"/>
      <c r="BBJ38" s="218"/>
      <c r="BBK38" s="218"/>
      <c r="BBL38" s="218"/>
      <c r="BBM38" s="218"/>
      <c r="BBN38" s="218"/>
      <c r="BBO38" s="218"/>
      <c r="BBP38" s="218"/>
      <c r="BBQ38" s="218"/>
      <c r="BBR38" s="218"/>
      <c r="BBS38" s="218"/>
      <c r="BBT38" s="218"/>
      <c r="BBU38" s="218"/>
      <c r="BBV38" s="218"/>
      <c r="BBW38" s="218"/>
      <c r="BBX38" s="218"/>
      <c r="BBY38" s="218"/>
      <c r="BBZ38" s="218"/>
      <c r="BCA38" s="218"/>
      <c r="BCB38" s="218"/>
      <c r="BCC38" s="218"/>
      <c r="BCD38" s="218"/>
      <c r="BCE38" s="218"/>
      <c r="BCF38" s="218"/>
      <c r="BCG38" s="218"/>
      <c r="BCH38" s="218"/>
      <c r="BCI38" s="218"/>
      <c r="BCJ38" s="218"/>
      <c r="BCK38" s="218"/>
      <c r="BCL38" s="218"/>
      <c r="BCM38" s="218"/>
      <c r="BCN38" s="218"/>
      <c r="BCO38" s="218"/>
      <c r="BCP38" s="218"/>
      <c r="BCQ38" s="218"/>
      <c r="BCR38" s="218"/>
      <c r="BCS38" s="218"/>
      <c r="BCT38" s="218"/>
      <c r="BCU38" s="218"/>
      <c r="BCV38" s="218"/>
      <c r="BCW38" s="218"/>
      <c r="BCX38" s="218"/>
      <c r="BCY38" s="218"/>
      <c r="BCZ38" s="218"/>
      <c r="BDA38" s="218"/>
      <c r="BDB38" s="218"/>
      <c r="BDC38" s="218"/>
      <c r="BDD38" s="218"/>
      <c r="BDE38" s="218"/>
      <c r="BDF38" s="218"/>
      <c r="BDG38" s="218"/>
      <c r="BDH38" s="218"/>
      <c r="BDI38" s="218"/>
      <c r="BDJ38" s="218"/>
      <c r="BDK38" s="218"/>
      <c r="BDL38" s="218"/>
      <c r="BDM38" s="218"/>
      <c r="BDN38" s="218"/>
      <c r="BDO38" s="218"/>
      <c r="BDP38" s="218"/>
      <c r="BDQ38" s="218"/>
      <c r="BDR38" s="218"/>
      <c r="BDS38" s="218"/>
      <c r="BDT38" s="218"/>
      <c r="BDU38" s="218"/>
    </row>
    <row r="39" spans="1:1477" s="73" customFormat="1">
      <c r="B39" s="71" t="s">
        <v>10</v>
      </c>
      <c r="C39" s="71" t="s">
        <v>220</v>
      </c>
      <c r="D39" s="71" t="s">
        <v>221</v>
      </c>
      <c r="E39" s="72">
        <v>42487</v>
      </c>
      <c r="F39" s="71" t="s">
        <v>467</v>
      </c>
      <c r="G39" s="71" t="s">
        <v>468</v>
      </c>
      <c r="H39" s="221">
        <v>1</v>
      </c>
      <c r="I39" s="73">
        <v>2</v>
      </c>
      <c r="J39" s="73">
        <v>180</v>
      </c>
      <c r="K39" s="73">
        <v>231</v>
      </c>
      <c r="L39" s="73">
        <v>229</v>
      </c>
      <c r="M39" s="219">
        <f t="shared" si="30"/>
        <v>1</v>
      </c>
      <c r="N39" s="73">
        <f t="shared" si="31"/>
        <v>1</v>
      </c>
      <c r="O39" s="73">
        <v>2</v>
      </c>
      <c r="P39" s="73">
        <v>0</v>
      </c>
      <c r="Q39" s="73">
        <v>0</v>
      </c>
      <c r="R39" s="73">
        <v>49</v>
      </c>
      <c r="S39" s="73">
        <v>2</v>
      </c>
      <c r="T39" s="225">
        <v>5112998</v>
      </c>
      <c r="U39" s="225">
        <v>56886</v>
      </c>
      <c r="V39" s="225">
        <v>5056112</v>
      </c>
      <c r="W39" s="225">
        <v>5217096</v>
      </c>
      <c r="X39" s="225">
        <v>5197254</v>
      </c>
      <c r="Y39" s="225">
        <v>-15000</v>
      </c>
      <c r="Z39" s="225">
        <v>0</v>
      </c>
      <c r="AA39" s="225">
        <v>-15000</v>
      </c>
      <c r="AB39" s="225">
        <v>5182254</v>
      </c>
      <c r="AC39" s="225">
        <v>5211856</v>
      </c>
      <c r="AD39" s="219">
        <f t="shared" si="32"/>
        <v>1.0308031151208676</v>
      </c>
      <c r="AE39" s="73">
        <f t="shared" si="33"/>
        <v>1</v>
      </c>
      <c r="AF39" s="225">
        <v>29602</v>
      </c>
      <c r="AG39" s="225">
        <v>104098</v>
      </c>
      <c r="AH39" s="73">
        <v>31</v>
      </c>
      <c r="AI39" s="73">
        <v>18</v>
      </c>
      <c r="AJ39" s="73">
        <v>0</v>
      </c>
      <c r="AK39" s="73">
        <v>2</v>
      </c>
      <c r="AL39" s="95">
        <v>49607</v>
      </c>
      <c r="AM39" s="95">
        <v>0</v>
      </c>
      <c r="AN39" s="73">
        <v>0</v>
      </c>
      <c r="AO39" s="73">
        <v>0</v>
      </c>
      <c r="AP39" s="95">
        <v>47212</v>
      </c>
      <c r="AQ39" s="95">
        <v>0</v>
      </c>
      <c r="AR39" s="73">
        <v>0</v>
      </c>
      <c r="AS39" s="73">
        <v>0</v>
      </c>
      <c r="AT39" s="95">
        <v>0</v>
      </c>
      <c r="AU39" s="95">
        <v>0</v>
      </c>
      <c r="AV39" s="73">
        <v>0</v>
      </c>
      <c r="AW39" s="73">
        <v>0</v>
      </c>
      <c r="AX39" s="95">
        <v>0</v>
      </c>
      <c r="AY39" s="95">
        <v>0</v>
      </c>
      <c r="AZ39" s="73">
        <v>0</v>
      </c>
      <c r="BA39" s="73">
        <v>0</v>
      </c>
      <c r="BB39" s="95">
        <v>0</v>
      </c>
      <c r="BC39" s="95">
        <v>0</v>
      </c>
      <c r="BD39" s="73">
        <v>0</v>
      </c>
      <c r="BE39" s="73">
        <v>0</v>
      </c>
      <c r="BF39" s="95">
        <v>2520</v>
      </c>
      <c r="BG39" s="95">
        <v>0</v>
      </c>
      <c r="BH39" s="73">
        <v>0</v>
      </c>
      <c r="BI39" s="73">
        <v>0</v>
      </c>
      <c r="BJ39" s="95">
        <v>0</v>
      </c>
      <c r="BK39" s="95">
        <v>0</v>
      </c>
      <c r="BL39" s="73">
        <v>0</v>
      </c>
      <c r="BM39" s="73">
        <v>0</v>
      </c>
      <c r="BN39" s="95">
        <v>0</v>
      </c>
      <c r="BO39" s="95">
        <v>0</v>
      </c>
      <c r="BP39" s="73">
        <v>0</v>
      </c>
      <c r="BQ39" s="73">
        <v>0</v>
      </c>
      <c r="BR39" s="95">
        <v>0</v>
      </c>
      <c r="BS39" s="95">
        <v>0</v>
      </c>
      <c r="BT39" s="73">
        <v>0</v>
      </c>
      <c r="BU39" s="73">
        <v>0</v>
      </c>
      <c r="BV39" s="95">
        <v>0</v>
      </c>
      <c r="BW39" s="95">
        <v>0</v>
      </c>
      <c r="BX39" s="73">
        <v>0</v>
      </c>
      <c r="BY39" s="73">
        <v>0</v>
      </c>
      <c r="BZ39" s="95">
        <v>0</v>
      </c>
      <c r="CA39" s="95">
        <v>0</v>
      </c>
      <c r="CB39" s="73">
        <v>0</v>
      </c>
      <c r="CC39" s="73">
        <v>0</v>
      </c>
      <c r="CD39" s="95">
        <v>0</v>
      </c>
      <c r="CE39" s="95">
        <v>0</v>
      </c>
      <c r="CF39" s="73">
        <v>0</v>
      </c>
      <c r="CG39" s="73">
        <v>0</v>
      </c>
      <c r="CH39" s="95">
        <v>0</v>
      </c>
      <c r="CI39" s="95">
        <v>0</v>
      </c>
      <c r="CJ39" s="73">
        <v>0</v>
      </c>
      <c r="CK39" s="73">
        <v>2</v>
      </c>
      <c r="CL39" s="95">
        <v>99339</v>
      </c>
      <c r="CM39" s="95">
        <v>0</v>
      </c>
      <c r="CN39" s="71" t="s">
        <v>383</v>
      </c>
      <c r="CO39" s="71" t="s">
        <v>384</v>
      </c>
      <c r="CP39" s="71" t="s">
        <v>328</v>
      </c>
      <c r="CQ39" s="71" t="s">
        <v>328</v>
      </c>
      <c r="CR39" s="71" t="s">
        <v>328</v>
      </c>
      <c r="CS39" s="71" t="s">
        <v>328</v>
      </c>
      <c r="CT39" s="72">
        <v>42922</v>
      </c>
      <c r="CU39" s="71" t="s">
        <v>469</v>
      </c>
      <c r="CV39" s="71" t="s">
        <v>470</v>
      </c>
      <c r="CW39" s="72" t="s">
        <v>187</v>
      </c>
      <c r="CX39" s="72">
        <v>42804</v>
      </c>
      <c r="CY39" s="71" t="s">
        <v>472</v>
      </c>
      <c r="CZ39" s="71" t="s">
        <v>471</v>
      </c>
      <c r="DA39" s="71" t="s">
        <v>489</v>
      </c>
      <c r="DB39" s="96">
        <v>5858555.6699999999</v>
      </c>
      <c r="DE39" s="218"/>
      <c r="DF39" s="218"/>
      <c r="DG39" s="218"/>
      <c r="DH39" s="218"/>
      <c r="DI39" s="218"/>
      <c r="DJ39" s="218"/>
      <c r="DK39" s="218"/>
      <c r="DL39" s="218"/>
      <c r="DM39" s="218"/>
      <c r="DN39" s="218"/>
      <c r="DO39" s="218"/>
      <c r="DP39" s="218"/>
      <c r="DQ39" s="218"/>
      <c r="DR39" s="218"/>
      <c r="DS39" s="218"/>
      <c r="DT39" s="218"/>
      <c r="DU39" s="218"/>
      <c r="DV39" s="218"/>
      <c r="DW39" s="218"/>
      <c r="DX39" s="218"/>
      <c r="DY39" s="218"/>
      <c r="DZ39" s="218"/>
      <c r="EA39" s="218"/>
      <c r="EB39" s="218"/>
      <c r="EC39" s="218"/>
      <c r="ED39" s="218"/>
      <c r="EE39" s="218"/>
      <c r="EF39" s="218"/>
      <c r="EG39" s="218"/>
      <c r="EH39" s="218"/>
      <c r="EI39" s="218"/>
      <c r="EJ39" s="218"/>
      <c r="EK39" s="218"/>
      <c r="EL39" s="218"/>
      <c r="EM39" s="218"/>
      <c r="EN39" s="218"/>
      <c r="EO39" s="218"/>
      <c r="EP39" s="218"/>
      <c r="EQ39" s="218"/>
      <c r="ER39" s="218"/>
      <c r="ES39" s="218"/>
      <c r="ET39" s="218"/>
      <c r="EU39" s="218"/>
      <c r="EV39" s="218"/>
      <c r="EW39" s="218"/>
      <c r="EX39" s="218"/>
      <c r="EY39" s="218"/>
      <c r="EZ39" s="218"/>
      <c r="FA39" s="218"/>
      <c r="FB39" s="218"/>
      <c r="FC39" s="218"/>
      <c r="FD39" s="218"/>
      <c r="FE39" s="218"/>
      <c r="FF39" s="218"/>
      <c r="FG39" s="218"/>
      <c r="FH39" s="218"/>
      <c r="FI39" s="218"/>
      <c r="FJ39" s="218"/>
      <c r="FK39" s="218"/>
      <c r="FL39" s="218"/>
      <c r="FM39" s="218"/>
      <c r="FN39" s="218"/>
      <c r="FO39" s="218"/>
      <c r="FP39" s="218"/>
      <c r="FQ39" s="218"/>
      <c r="FR39" s="218"/>
      <c r="FS39" s="218"/>
      <c r="FT39" s="218"/>
      <c r="FU39" s="218"/>
      <c r="FV39" s="218"/>
      <c r="FW39" s="218"/>
      <c r="FX39" s="218"/>
      <c r="FY39" s="218"/>
      <c r="FZ39" s="218"/>
      <c r="GA39" s="218"/>
      <c r="GB39" s="218"/>
      <c r="GC39" s="218"/>
      <c r="GD39" s="218"/>
      <c r="GE39" s="218"/>
      <c r="GF39" s="218"/>
      <c r="GG39" s="218"/>
      <c r="GH39" s="218"/>
      <c r="GI39" s="218"/>
      <c r="GJ39" s="218"/>
      <c r="GK39" s="218"/>
      <c r="GL39" s="218"/>
      <c r="GM39" s="218"/>
      <c r="GN39" s="218"/>
      <c r="GO39" s="218"/>
      <c r="GP39" s="218"/>
      <c r="GQ39" s="218"/>
      <c r="GR39" s="218"/>
      <c r="GS39" s="218"/>
      <c r="GT39" s="218"/>
      <c r="GU39" s="218"/>
      <c r="GV39" s="218"/>
      <c r="GW39" s="218"/>
      <c r="GX39" s="218"/>
      <c r="GY39" s="218"/>
      <c r="GZ39" s="218"/>
      <c r="HA39" s="218"/>
      <c r="HB39" s="218"/>
      <c r="HC39" s="218"/>
      <c r="HD39" s="218"/>
      <c r="HE39" s="218"/>
      <c r="HF39" s="218"/>
      <c r="HG39" s="218"/>
      <c r="HH39" s="218"/>
      <c r="HI39" s="218"/>
      <c r="HJ39" s="218"/>
      <c r="HK39" s="218"/>
      <c r="HL39" s="218"/>
      <c r="HM39" s="218"/>
      <c r="HN39" s="218"/>
      <c r="HO39" s="218"/>
      <c r="HP39" s="218"/>
      <c r="HQ39" s="218"/>
      <c r="HR39" s="218"/>
      <c r="HS39" s="218"/>
      <c r="HT39" s="218"/>
      <c r="HU39" s="218"/>
      <c r="HV39" s="218"/>
      <c r="HW39" s="218"/>
      <c r="HX39" s="218"/>
      <c r="HY39" s="218"/>
      <c r="HZ39" s="218"/>
      <c r="IA39" s="218"/>
      <c r="IB39" s="218"/>
      <c r="IC39" s="218"/>
      <c r="ID39" s="218"/>
      <c r="IE39" s="218"/>
      <c r="IF39" s="218"/>
      <c r="IG39" s="218"/>
      <c r="IH39" s="218"/>
      <c r="II39" s="218"/>
      <c r="IJ39" s="218"/>
      <c r="IK39" s="218"/>
      <c r="IL39" s="218"/>
      <c r="IM39" s="218"/>
      <c r="IN39" s="218"/>
      <c r="IO39" s="218"/>
      <c r="IP39" s="218"/>
      <c r="IQ39" s="218"/>
      <c r="IR39" s="218"/>
      <c r="IS39" s="218"/>
      <c r="IT39" s="218"/>
      <c r="IU39" s="218"/>
      <c r="IV39" s="218"/>
      <c r="IW39" s="218"/>
      <c r="IX39" s="218"/>
      <c r="IY39" s="218"/>
      <c r="IZ39" s="218"/>
      <c r="JA39" s="218"/>
      <c r="JB39" s="218"/>
      <c r="JC39" s="218"/>
      <c r="JD39" s="218"/>
      <c r="JE39" s="218"/>
      <c r="JF39" s="218"/>
      <c r="JG39" s="218"/>
      <c r="JH39" s="218"/>
      <c r="JI39" s="218"/>
      <c r="JJ39" s="218"/>
      <c r="JK39" s="218"/>
      <c r="JL39" s="218"/>
      <c r="JM39" s="218"/>
      <c r="JN39" s="218"/>
      <c r="JO39" s="218"/>
      <c r="JP39" s="218"/>
      <c r="JQ39" s="218"/>
      <c r="JR39" s="218"/>
      <c r="JS39" s="218"/>
      <c r="JT39" s="218"/>
      <c r="JU39" s="218"/>
      <c r="JV39" s="218"/>
      <c r="JW39" s="218"/>
      <c r="JX39" s="218"/>
      <c r="JY39" s="218"/>
      <c r="JZ39" s="218"/>
      <c r="KA39" s="218"/>
      <c r="KB39" s="218"/>
      <c r="KC39" s="218"/>
      <c r="KD39" s="218"/>
      <c r="KE39" s="218"/>
      <c r="KF39" s="218"/>
      <c r="KG39" s="218"/>
      <c r="KH39" s="218"/>
      <c r="KI39" s="218"/>
      <c r="KJ39" s="218"/>
      <c r="KK39" s="218"/>
      <c r="KL39" s="218"/>
      <c r="KM39" s="218"/>
      <c r="KN39" s="218"/>
      <c r="KO39" s="218"/>
      <c r="KP39" s="218"/>
      <c r="KQ39" s="218"/>
      <c r="KR39" s="218"/>
      <c r="KS39" s="218"/>
      <c r="KT39" s="218"/>
      <c r="KU39" s="218"/>
      <c r="KV39" s="218"/>
      <c r="KW39" s="218"/>
      <c r="KX39" s="218"/>
      <c r="KY39" s="218"/>
      <c r="KZ39" s="218"/>
      <c r="LA39" s="218"/>
      <c r="LB39" s="218"/>
      <c r="LC39" s="218"/>
      <c r="LD39" s="218"/>
      <c r="LE39" s="218"/>
      <c r="LF39" s="218"/>
      <c r="LG39" s="218"/>
      <c r="LH39" s="218"/>
      <c r="LI39" s="218"/>
      <c r="LJ39" s="218"/>
      <c r="LK39" s="218"/>
      <c r="LL39" s="218"/>
      <c r="LM39" s="218"/>
      <c r="LN39" s="218"/>
      <c r="LO39" s="218"/>
      <c r="LP39" s="218"/>
      <c r="LQ39" s="218"/>
      <c r="LR39" s="218"/>
      <c r="LS39" s="218"/>
      <c r="LT39" s="218"/>
      <c r="LU39" s="218"/>
      <c r="LV39" s="218"/>
      <c r="LW39" s="218"/>
      <c r="LX39" s="218"/>
      <c r="LY39" s="218"/>
      <c r="LZ39" s="218"/>
      <c r="MA39" s="218"/>
      <c r="MB39" s="218"/>
      <c r="MC39" s="218"/>
      <c r="MD39" s="218"/>
      <c r="ME39" s="218"/>
      <c r="MF39" s="218"/>
      <c r="MG39" s="218"/>
      <c r="MH39" s="218"/>
      <c r="MI39" s="218"/>
      <c r="MJ39" s="218"/>
      <c r="MK39" s="218"/>
      <c r="ML39" s="218"/>
      <c r="MM39" s="218"/>
      <c r="MN39" s="218"/>
      <c r="MO39" s="218"/>
      <c r="MP39" s="218"/>
      <c r="MQ39" s="218"/>
      <c r="MR39" s="218"/>
      <c r="MS39" s="218"/>
      <c r="MT39" s="218"/>
      <c r="MU39" s="218"/>
      <c r="MV39" s="218"/>
      <c r="MW39" s="218"/>
      <c r="MX39" s="218"/>
      <c r="MY39" s="218"/>
      <c r="MZ39" s="218"/>
      <c r="NA39" s="218"/>
      <c r="NB39" s="218"/>
      <c r="NC39" s="218"/>
      <c r="ND39" s="218"/>
      <c r="NE39" s="218"/>
      <c r="NF39" s="218"/>
      <c r="NG39" s="218"/>
      <c r="NH39" s="218"/>
      <c r="NI39" s="218"/>
      <c r="NJ39" s="218"/>
      <c r="NK39" s="218"/>
      <c r="NL39" s="218"/>
      <c r="NM39" s="218"/>
      <c r="NN39" s="218"/>
      <c r="NO39" s="218"/>
      <c r="NP39" s="218"/>
      <c r="NQ39" s="218"/>
      <c r="NR39" s="218"/>
      <c r="NS39" s="218"/>
      <c r="NT39" s="218"/>
      <c r="NU39" s="218"/>
      <c r="NV39" s="218"/>
      <c r="NW39" s="218"/>
      <c r="NX39" s="218"/>
      <c r="NY39" s="218"/>
      <c r="NZ39" s="218"/>
      <c r="OA39" s="218"/>
      <c r="OB39" s="218"/>
      <c r="OC39" s="218"/>
      <c r="OD39" s="218"/>
      <c r="OE39" s="218"/>
      <c r="OF39" s="218"/>
      <c r="OG39" s="218"/>
      <c r="OH39" s="218"/>
      <c r="OI39" s="218"/>
      <c r="OJ39" s="218"/>
      <c r="OK39" s="218"/>
      <c r="OL39" s="218"/>
      <c r="OM39" s="218"/>
      <c r="ON39" s="218"/>
      <c r="OO39" s="218"/>
      <c r="OP39" s="218"/>
      <c r="OQ39" s="218"/>
      <c r="OR39" s="218"/>
      <c r="OS39" s="218"/>
      <c r="OT39" s="218"/>
      <c r="OU39" s="218"/>
      <c r="OV39" s="218"/>
      <c r="OW39" s="218"/>
      <c r="OX39" s="218"/>
      <c r="OY39" s="218"/>
      <c r="OZ39" s="218"/>
      <c r="PA39" s="218"/>
      <c r="PB39" s="218"/>
      <c r="PC39" s="218"/>
      <c r="PD39" s="218"/>
      <c r="PE39" s="218"/>
      <c r="PF39" s="218"/>
      <c r="PG39" s="218"/>
      <c r="PH39" s="218"/>
      <c r="PI39" s="218"/>
      <c r="PJ39" s="218"/>
      <c r="PK39" s="218"/>
      <c r="PL39" s="218"/>
      <c r="PM39" s="218"/>
      <c r="PN39" s="218"/>
      <c r="PO39" s="218"/>
      <c r="PP39" s="218"/>
      <c r="PQ39" s="218"/>
      <c r="PR39" s="218"/>
      <c r="PS39" s="218"/>
      <c r="PT39" s="218"/>
      <c r="PU39" s="218"/>
      <c r="PV39" s="218"/>
      <c r="PW39" s="218"/>
      <c r="PX39" s="218"/>
      <c r="PY39" s="218"/>
      <c r="PZ39" s="218"/>
      <c r="QA39" s="218"/>
      <c r="QB39" s="218"/>
      <c r="QC39" s="218"/>
      <c r="QD39" s="218"/>
      <c r="QE39" s="218"/>
      <c r="QF39" s="218"/>
      <c r="QG39" s="218"/>
      <c r="QH39" s="218"/>
      <c r="QI39" s="218"/>
      <c r="QJ39" s="218"/>
      <c r="QK39" s="218"/>
      <c r="QL39" s="218"/>
      <c r="QM39" s="218"/>
      <c r="QN39" s="218"/>
      <c r="QO39" s="218"/>
      <c r="QP39" s="218"/>
      <c r="QQ39" s="218"/>
      <c r="QR39" s="218"/>
      <c r="QS39" s="218"/>
      <c r="QT39" s="218"/>
      <c r="QU39" s="218"/>
      <c r="QV39" s="218"/>
      <c r="QW39" s="218"/>
      <c r="QX39" s="218"/>
      <c r="QY39" s="218"/>
      <c r="QZ39" s="218"/>
      <c r="RA39" s="218"/>
      <c r="RB39" s="218"/>
      <c r="RC39" s="218"/>
      <c r="RD39" s="218"/>
      <c r="RE39" s="218"/>
      <c r="RF39" s="218"/>
      <c r="RG39" s="218"/>
      <c r="RH39" s="218"/>
      <c r="RI39" s="218"/>
      <c r="RJ39" s="218"/>
      <c r="RK39" s="218"/>
      <c r="RL39" s="218"/>
      <c r="RM39" s="218"/>
      <c r="RN39" s="218"/>
      <c r="RO39" s="218"/>
      <c r="RP39" s="218"/>
      <c r="RQ39" s="218"/>
      <c r="RR39" s="218"/>
      <c r="RS39" s="218"/>
      <c r="RT39" s="218"/>
      <c r="RU39" s="218"/>
      <c r="RV39" s="218"/>
      <c r="RW39" s="218"/>
      <c r="RX39" s="218"/>
      <c r="RY39" s="218"/>
      <c r="RZ39" s="218"/>
      <c r="SA39" s="218"/>
      <c r="SB39" s="218"/>
      <c r="SC39" s="218"/>
      <c r="SD39" s="218"/>
      <c r="SE39" s="218"/>
      <c r="SF39" s="218"/>
      <c r="SG39" s="218"/>
      <c r="SH39" s="218"/>
      <c r="SI39" s="218"/>
      <c r="SJ39" s="218"/>
      <c r="SK39" s="218"/>
      <c r="SL39" s="218"/>
      <c r="SM39" s="218"/>
      <c r="SN39" s="218"/>
      <c r="SO39" s="218"/>
      <c r="SP39" s="218"/>
      <c r="SQ39" s="218"/>
      <c r="SR39" s="218"/>
      <c r="SS39" s="218"/>
      <c r="ST39" s="218"/>
      <c r="SU39" s="218"/>
      <c r="SV39" s="218"/>
      <c r="SW39" s="218"/>
      <c r="SX39" s="218"/>
      <c r="SY39" s="218"/>
      <c r="SZ39" s="218"/>
      <c r="TA39" s="218"/>
      <c r="TB39" s="218"/>
      <c r="TC39" s="218"/>
      <c r="TD39" s="218"/>
      <c r="TE39" s="218"/>
      <c r="TF39" s="218"/>
      <c r="TG39" s="218"/>
      <c r="TH39" s="218"/>
      <c r="TI39" s="218"/>
      <c r="TJ39" s="218"/>
      <c r="TK39" s="218"/>
      <c r="TL39" s="218"/>
      <c r="TM39" s="218"/>
      <c r="TN39" s="218"/>
      <c r="TO39" s="218"/>
      <c r="TP39" s="218"/>
      <c r="TQ39" s="218"/>
      <c r="TR39" s="218"/>
      <c r="TS39" s="218"/>
      <c r="TT39" s="218"/>
      <c r="TU39" s="218"/>
      <c r="TV39" s="218"/>
      <c r="TW39" s="218"/>
      <c r="TX39" s="218"/>
      <c r="TY39" s="218"/>
      <c r="TZ39" s="218"/>
      <c r="UA39" s="218"/>
      <c r="UB39" s="218"/>
      <c r="UC39" s="218"/>
      <c r="UD39" s="218"/>
      <c r="UE39" s="218"/>
      <c r="UF39" s="218"/>
      <c r="UG39" s="218"/>
      <c r="UH39" s="218"/>
      <c r="UI39" s="218"/>
      <c r="UJ39" s="218"/>
      <c r="UK39" s="218"/>
      <c r="UL39" s="218"/>
      <c r="UM39" s="218"/>
      <c r="UN39" s="218"/>
      <c r="UO39" s="218"/>
      <c r="UP39" s="218"/>
      <c r="UQ39" s="218"/>
      <c r="UR39" s="218"/>
      <c r="US39" s="218"/>
      <c r="UT39" s="218"/>
      <c r="UU39" s="218"/>
      <c r="UV39" s="218"/>
      <c r="UW39" s="218"/>
      <c r="UX39" s="218"/>
      <c r="UY39" s="218"/>
      <c r="UZ39" s="218"/>
      <c r="VA39" s="218"/>
      <c r="VB39" s="218"/>
      <c r="VC39" s="218"/>
      <c r="VD39" s="218"/>
      <c r="VE39" s="218"/>
      <c r="VF39" s="218"/>
      <c r="VG39" s="218"/>
      <c r="VH39" s="218"/>
      <c r="VI39" s="218"/>
      <c r="VJ39" s="218"/>
      <c r="VK39" s="218"/>
      <c r="VL39" s="218"/>
      <c r="VM39" s="218"/>
      <c r="VN39" s="218"/>
      <c r="VO39" s="218"/>
      <c r="VP39" s="218"/>
      <c r="VQ39" s="218"/>
      <c r="VR39" s="218"/>
      <c r="VS39" s="218"/>
      <c r="VT39" s="218"/>
      <c r="VU39" s="218"/>
      <c r="VV39" s="218"/>
      <c r="VW39" s="218"/>
      <c r="VX39" s="218"/>
      <c r="VY39" s="218"/>
      <c r="VZ39" s="218"/>
      <c r="WA39" s="218"/>
      <c r="WB39" s="218"/>
      <c r="WC39" s="218"/>
      <c r="WD39" s="218"/>
      <c r="WE39" s="218"/>
      <c r="WF39" s="218"/>
      <c r="WG39" s="218"/>
      <c r="WH39" s="218"/>
      <c r="WI39" s="218"/>
      <c r="WJ39" s="218"/>
      <c r="WK39" s="218"/>
      <c r="WL39" s="218"/>
      <c r="WM39" s="218"/>
      <c r="WN39" s="218"/>
      <c r="WO39" s="218"/>
      <c r="WP39" s="218"/>
      <c r="WQ39" s="218"/>
      <c r="WR39" s="218"/>
      <c r="WS39" s="218"/>
      <c r="WT39" s="218"/>
      <c r="WU39" s="218"/>
      <c r="WV39" s="218"/>
      <c r="WW39" s="218"/>
      <c r="WX39" s="218"/>
      <c r="WY39" s="218"/>
      <c r="WZ39" s="218"/>
      <c r="XA39" s="218"/>
      <c r="XB39" s="218"/>
      <c r="XC39" s="218"/>
      <c r="XD39" s="218"/>
      <c r="XE39" s="218"/>
      <c r="XF39" s="218"/>
      <c r="XG39" s="218"/>
      <c r="XH39" s="218"/>
      <c r="XI39" s="218"/>
      <c r="XJ39" s="218"/>
      <c r="XK39" s="218"/>
      <c r="XL39" s="218"/>
      <c r="XM39" s="218"/>
      <c r="XN39" s="218"/>
      <c r="XO39" s="218"/>
      <c r="XP39" s="218"/>
      <c r="XQ39" s="218"/>
      <c r="XR39" s="218"/>
      <c r="XS39" s="218"/>
      <c r="XT39" s="218"/>
      <c r="XU39" s="218"/>
      <c r="XV39" s="218"/>
      <c r="XW39" s="218"/>
      <c r="XX39" s="218"/>
      <c r="XY39" s="218"/>
      <c r="XZ39" s="218"/>
      <c r="YA39" s="218"/>
      <c r="YB39" s="218"/>
      <c r="YC39" s="218"/>
      <c r="YD39" s="218"/>
      <c r="YE39" s="218"/>
      <c r="YF39" s="218"/>
      <c r="YG39" s="218"/>
      <c r="YH39" s="218"/>
      <c r="YI39" s="218"/>
      <c r="YJ39" s="218"/>
      <c r="YK39" s="218"/>
      <c r="YL39" s="218"/>
      <c r="YM39" s="218"/>
      <c r="YN39" s="218"/>
      <c r="YO39" s="218"/>
      <c r="YP39" s="218"/>
      <c r="YQ39" s="218"/>
      <c r="YR39" s="218"/>
      <c r="YS39" s="218"/>
      <c r="YT39" s="218"/>
      <c r="YU39" s="218"/>
      <c r="YV39" s="218"/>
      <c r="YW39" s="218"/>
      <c r="YX39" s="218"/>
      <c r="YY39" s="218"/>
      <c r="YZ39" s="218"/>
      <c r="ZA39" s="218"/>
      <c r="ZB39" s="218"/>
      <c r="ZC39" s="218"/>
      <c r="ZD39" s="218"/>
      <c r="ZE39" s="218"/>
      <c r="ZF39" s="218"/>
      <c r="ZG39" s="218"/>
      <c r="ZH39" s="218"/>
      <c r="ZI39" s="218"/>
      <c r="ZJ39" s="218"/>
      <c r="ZK39" s="218"/>
      <c r="ZL39" s="218"/>
      <c r="ZM39" s="218"/>
      <c r="ZN39" s="218"/>
      <c r="ZO39" s="218"/>
      <c r="ZP39" s="218"/>
      <c r="ZQ39" s="218"/>
      <c r="ZR39" s="218"/>
      <c r="ZS39" s="218"/>
      <c r="ZT39" s="218"/>
      <c r="ZU39" s="218"/>
      <c r="ZV39" s="218"/>
      <c r="ZW39" s="218"/>
      <c r="ZX39" s="218"/>
      <c r="ZY39" s="218"/>
      <c r="ZZ39" s="218"/>
      <c r="AAA39" s="218"/>
      <c r="AAB39" s="218"/>
      <c r="AAC39" s="218"/>
      <c r="AAD39" s="218"/>
      <c r="AAE39" s="218"/>
      <c r="AAF39" s="218"/>
      <c r="AAG39" s="218"/>
      <c r="AAH39" s="218"/>
      <c r="AAI39" s="218"/>
      <c r="AAJ39" s="218"/>
      <c r="AAK39" s="218"/>
      <c r="AAL39" s="218"/>
      <c r="AAM39" s="218"/>
      <c r="AAN39" s="218"/>
      <c r="AAO39" s="218"/>
      <c r="AAP39" s="218"/>
      <c r="AAQ39" s="218"/>
      <c r="AAR39" s="218"/>
      <c r="AAS39" s="218"/>
      <c r="AAT39" s="218"/>
      <c r="AAU39" s="218"/>
      <c r="AAV39" s="218"/>
      <c r="AAW39" s="218"/>
      <c r="AAX39" s="218"/>
      <c r="AAY39" s="218"/>
      <c r="AAZ39" s="218"/>
      <c r="ABA39" s="218"/>
      <c r="ABB39" s="218"/>
      <c r="ABC39" s="218"/>
      <c r="ABD39" s="218"/>
      <c r="ABE39" s="218"/>
      <c r="ABF39" s="218"/>
      <c r="ABG39" s="218"/>
      <c r="ABH39" s="218"/>
      <c r="ABI39" s="218"/>
      <c r="ABJ39" s="218"/>
      <c r="ABK39" s="218"/>
      <c r="ABL39" s="218"/>
      <c r="ABM39" s="218"/>
      <c r="ABN39" s="218"/>
      <c r="ABO39" s="218"/>
      <c r="ABP39" s="218"/>
      <c r="ABQ39" s="218"/>
      <c r="ABR39" s="218"/>
      <c r="ABS39" s="218"/>
      <c r="ABT39" s="218"/>
      <c r="ABU39" s="218"/>
      <c r="ABV39" s="218"/>
      <c r="ABW39" s="218"/>
      <c r="ABX39" s="218"/>
      <c r="ABY39" s="218"/>
      <c r="ABZ39" s="218"/>
      <c r="ACA39" s="218"/>
      <c r="ACB39" s="218"/>
      <c r="ACC39" s="218"/>
      <c r="ACD39" s="218"/>
      <c r="ACE39" s="218"/>
      <c r="ACF39" s="218"/>
      <c r="ACG39" s="218"/>
      <c r="ACH39" s="218"/>
      <c r="ACI39" s="218"/>
      <c r="ACJ39" s="218"/>
      <c r="ACK39" s="218"/>
      <c r="ACL39" s="218"/>
      <c r="ACM39" s="218"/>
      <c r="ACN39" s="218"/>
      <c r="ACO39" s="218"/>
      <c r="ACP39" s="218"/>
      <c r="ACQ39" s="218"/>
      <c r="ACR39" s="218"/>
      <c r="ACS39" s="218"/>
      <c r="ACT39" s="218"/>
      <c r="ACU39" s="218"/>
      <c r="ACV39" s="218"/>
      <c r="ACW39" s="218"/>
      <c r="ACX39" s="218"/>
      <c r="ACY39" s="218"/>
      <c r="ACZ39" s="218"/>
      <c r="ADA39" s="218"/>
      <c r="ADB39" s="218"/>
      <c r="ADC39" s="218"/>
      <c r="ADD39" s="218"/>
      <c r="ADE39" s="218"/>
      <c r="ADF39" s="218"/>
      <c r="ADG39" s="218"/>
      <c r="ADH39" s="218"/>
      <c r="ADI39" s="218"/>
      <c r="ADJ39" s="218"/>
      <c r="ADK39" s="218"/>
      <c r="ADL39" s="218"/>
      <c r="ADM39" s="218"/>
      <c r="ADN39" s="218"/>
      <c r="ADO39" s="218"/>
      <c r="ADP39" s="218"/>
      <c r="ADQ39" s="218"/>
      <c r="ADR39" s="218"/>
      <c r="ADS39" s="218"/>
      <c r="ADT39" s="218"/>
      <c r="ADU39" s="218"/>
      <c r="ADV39" s="218"/>
      <c r="ADW39" s="218"/>
      <c r="ADX39" s="218"/>
      <c r="ADY39" s="218"/>
      <c r="ADZ39" s="218"/>
      <c r="AEA39" s="218"/>
      <c r="AEB39" s="218"/>
      <c r="AEC39" s="218"/>
      <c r="AED39" s="218"/>
      <c r="AEE39" s="218"/>
      <c r="AEF39" s="218"/>
      <c r="AEG39" s="218"/>
      <c r="AEH39" s="218"/>
      <c r="AEI39" s="218"/>
      <c r="AEJ39" s="218"/>
      <c r="AEK39" s="218"/>
      <c r="AEL39" s="218"/>
      <c r="AEM39" s="218"/>
      <c r="AEN39" s="218"/>
      <c r="AEO39" s="218"/>
      <c r="AEP39" s="218"/>
      <c r="AEQ39" s="218"/>
      <c r="AER39" s="218"/>
      <c r="AES39" s="218"/>
      <c r="AET39" s="218"/>
      <c r="AEU39" s="218"/>
      <c r="AEV39" s="218"/>
      <c r="AEW39" s="218"/>
      <c r="AEX39" s="218"/>
      <c r="AEY39" s="218"/>
      <c r="AEZ39" s="218"/>
      <c r="AFA39" s="218"/>
      <c r="AFB39" s="218"/>
      <c r="AFC39" s="218"/>
      <c r="AFD39" s="218"/>
      <c r="AFE39" s="218"/>
      <c r="AFF39" s="218"/>
      <c r="AFG39" s="218"/>
      <c r="AFH39" s="218"/>
      <c r="AFI39" s="218"/>
      <c r="AFJ39" s="218"/>
      <c r="AFK39" s="218"/>
      <c r="AFL39" s="218"/>
      <c r="AFM39" s="218"/>
      <c r="AFN39" s="218"/>
      <c r="AFO39" s="218"/>
      <c r="AFP39" s="218"/>
      <c r="AFQ39" s="218"/>
      <c r="AFR39" s="218"/>
      <c r="AFS39" s="218"/>
      <c r="AFT39" s="218"/>
      <c r="AFU39" s="218"/>
      <c r="AFV39" s="218"/>
      <c r="AFW39" s="218"/>
      <c r="AFX39" s="218"/>
      <c r="AFY39" s="218"/>
      <c r="AFZ39" s="218"/>
      <c r="AGA39" s="218"/>
      <c r="AGB39" s="218"/>
      <c r="AGC39" s="218"/>
      <c r="AGD39" s="218"/>
      <c r="AGE39" s="218"/>
      <c r="AGF39" s="218"/>
      <c r="AGG39" s="218"/>
      <c r="AGH39" s="218"/>
      <c r="AGI39" s="218"/>
      <c r="AGJ39" s="218"/>
      <c r="AGK39" s="218"/>
      <c r="AGL39" s="218"/>
      <c r="AGM39" s="218"/>
      <c r="AGN39" s="218"/>
      <c r="AGO39" s="218"/>
      <c r="AGP39" s="218"/>
      <c r="AGQ39" s="218"/>
      <c r="AGR39" s="218"/>
      <c r="AGS39" s="218"/>
      <c r="AGT39" s="218"/>
      <c r="AGU39" s="218"/>
      <c r="AGV39" s="218"/>
      <c r="AGW39" s="218"/>
      <c r="AGX39" s="218"/>
      <c r="AGY39" s="218"/>
      <c r="AGZ39" s="218"/>
      <c r="AHA39" s="218"/>
      <c r="AHB39" s="218"/>
      <c r="AHC39" s="218"/>
      <c r="AHD39" s="218"/>
      <c r="AHE39" s="218"/>
      <c r="AHF39" s="218"/>
      <c r="AHG39" s="218"/>
      <c r="AHH39" s="218"/>
      <c r="AHI39" s="218"/>
      <c r="AHJ39" s="218"/>
      <c r="AHK39" s="218"/>
      <c r="AHL39" s="218"/>
      <c r="AHM39" s="218"/>
      <c r="AHN39" s="218"/>
      <c r="AHO39" s="218"/>
      <c r="AHP39" s="218"/>
      <c r="AHQ39" s="218"/>
      <c r="AHR39" s="218"/>
      <c r="AHS39" s="218"/>
      <c r="AHT39" s="218"/>
      <c r="AHU39" s="218"/>
      <c r="AHV39" s="218"/>
      <c r="AHW39" s="218"/>
      <c r="AHX39" s="218"/>
      <c r="AHY39" s="218"/>
      <c r="AHZ39" s="218"/>
      <c r="AIA39" s="218"/>
      <c r="AIB39" s="218"/>
      <c r="AIC39" s="218"/>
      <c r="AID39" s="218"/>
      <c r="AIE39" s="218"/>
      <c r="AIF39" s="218"/>
      <c r="AIG39" s="218"/>
      <c r="AIH39" s="218"/>
      <c r="AII39" s="218"/>
      <c r="AIJ39" s="218"/>
      <c r="AIK39" s="218"/>
      <c r="AIL39" s="218"/>
      <c r="AIM39" s="218"/>
      <c r="AIN39" s="218"/>
      <c r="AIO39" s="218"/>
      <c r="AIP39" s="218"/>
      <c r="AIQ39" s="218"/>
      <c r="AIR39" s="218"/>
      <c r="AIS39" s="218"/>
      <c r="AIT39" s="218"/>
      <c r="AIU39" s="218"/>
      <c r="AIV39" s="218"/>
      <c r="AIW39" s="218"/>
      <c r="AIX39" s="218"/>
      <c r="AIY39" s="218"/>
      <c r="AIZ39" s="218"/>
      <c r="AJA39" s="218"/>
      <c r="AJB39" s="218"/>
      <c r="AJC39" s="218"/>
      <c r="AJD39" s="218"/>
      <c r="AJE39" s="218"/>
      <c r="AJF39" s="218"/>
      <c r="AJG39" s="218"/>
      <c r="AJH39" s="218"/>
      <c r="AJI39" s="218"/>
      <c r="AJJ39" s="218"/>
      <c r="AJK39" s="218"/>
      <c r="AJL39" s="218"/>
      <c r="AJM39" s="218"/>
      <c r="AJN39" s="218"/>
      <c r="AJO39" s="218"/>
      <c r="AJP39" s="218"/>
      <c r="AJQ39" s="218"/>
      <c r="AJR39" s="218"/>
      <c r="AJS39" s="218"/>
      <c r="AJT39" s="218"/>
      <c r="AJU39" s="218"/>
      <c r="AJV39" s="218"/>
      <c r="AJW39" s="218"/>
      <c r="AJX39" s="218"/>
      <c r="AJY39" s="218"/>
      <c r="AJZ39" s="218"/>
      <c r="AKA39" s="218"/>
      <c r="AKB39" s="218"/>
      <c r="AKC39" s="218"/>
      <c r="AKD39" s="218"/>
      <c r="AKE39" s="218"/>
      <c r="AKF39" s="218"/>
      <c r="AKG39" s="218"/>
      <c r="AKH39" s="218"/>
      <c r="AKI39" s="218"/>
      <c r="AKJ39" s="218"/>
      <c r="AKK39" s="218"/>
      <c r="AKL39" s="218"/>
      <c r="AKM39" s="218"/>
      <c r="AKN39" s="218"/>
      <c r="AKO39" s="218"/>
      <c r="AKP39" s="218"/>
      <c r="AKQ39" s="218"/>
      <c r="AKR39" s="218"/>
      <c r="AKS39" s="218"/>
      <c r="AKT39" s="218"/>
      <c r="AKU39" s="218"/>
      <c r="AKV39" s="218"/>
      <c r="AKW39" s="218"/>
      <c r="AKX39" s="218"/>
      <c r="AKY39" s="218"/>
      <c r="AKZ39" s="218"/>
      <c r="ALA39" s="218"/>
      <c r="ALB39" s="218"/>
      <c r="ALC39" s="218"/>
      <c r="ALD39" s="218"/>
      <c r="ALE39" s="218"/>
      <c r="ALF39" s="218"/>
      <c r="ALG39" s="218"/>
      <c r="ALH39" s="218"/>
      <c r="ALI39" s="218"/>
      <c r="ALJ39" s="218"/>
      <c r="ALK39" s="218"/>
      <c r="ALL39" s="218"/>
      <c r="ALM39" s="218"/>
      <c r="ALN39" s="218"/>
      <c r="ALO39" s="218"/>
      <c r="ALP39" s="218"/>
      <c r="ALQ39" s="218"/>
      <c r="ALR39" s="218"/>
      <c r="ALS39" s="218"/>
      <c r="ALT39" s="218"/>
      <c r="ALU39" s="218"/>
      <c r="ALV39" s="218"/>
      <c r="ALW39" s="218"/>
      <c r="ALX39" s="218"/>
      <c r="ALY39" s="218"/>
      <c r="ALZ39" s="218"/>
      <c r="AMA39" s="218"/>
      <c r="AMB39" s="218"/>
      <c r="AMC39" s="218"/>
      <c r="AMD39" s="218"/>
      <c r="AME39" s="218"/>
      <c r="AMF39" s="218"/>
      <c r="AMG39" s="218"/>
      <c r="AMH39" s="218"/>
      <c r="AMI39" s="218"/>
      <c r="AMJ39" s="218"/>
      <c r="AMK39" s="218"/>
      <c r="AML39" s="218"/>
      <c r="AMM39" s="218"/>
      <c r="AMN39" s="218"/>
      <c r="AMO39" s="218"/>
      <c r="AMP39" s="218"/>
      <c r="AMQ39" s="218"/>
      <c r="AMR39" s="218"/>
      <c r="AMS39" s="218"/>
      <c r="AMT39" s="218"/>
      <c r="AMU39" s="218"/>
      <c r="AMV39" s="218"/>
      <c r="AMW39" s="218"/>
      <c r="AMX39" s="218"/>
      <c r="AMY39" s="218"/>
      <c r="AMZ39" s="218"/>
      <c r="ANA39" s="218"/>
      <c r="ANB39" s="218"/>
      <c r="ANC39" s="218"/>
      <c r="AND39" s="218"/>
      <c r="ANE39" s="218"/>
      <c r="ANF39" s="218"/>
      <c r="ANG39" s="218"/>
      <c r="ANH39" s="218"/>
      <c r="ANI39" s="218"/>
      <c r="ANJ39" s="218"/>
      <c r="ANK39" s="218"/>
      <c r="ANL39" s="218"/>
      <c r="ANM39" s="218"/>
      <c r="ANN39" s="218"/>
      <c r="ANO39" s="218"/>
      <c r="ANP39" s="218"/>
      <c r="ANQ39" s="218"/>
      <c r="ANR39" s="218"/>
      <c r="ANS39" s="218"/>
      <c r="ANT39" s="218"/>
      <c r="ANU39" s="218"/>
      <c r="ANV39" s="218"/>
      <c r="ANW39" s="218"/>
      <c r="ANX39" s="218"/>
      <c r="ANY39" s="218"/>
      <c r="ANZ39" s="218"/>
      <c r="AOA39" s="218"/>
      <c r="AOB39" s="218"/>
      <c r="AOC39" s="218"/>
      <c r="AOD39" s="218"/>
      <c r="AOE39" s="218"/>
      <c r="AOF39" s="218"/>
      <c r="AOG39" s="218"/>
      <c r="AOH39" s="218"/>
      <c r="AOI39" s="218"/>
      <c r="AOJ39" s="218"/>
      <c r="AOK39" s="218"/>
      <c r="AOL39" s="218"/>
      <c r="AOM39" s="218"/>
      <c r="AON39" s="218"/>
      <c r="AOO39" s="218"/>
      <c r="AOP39" s="218"/>
      <c r="AOQ39" s="218"/>
      <c r="AOR39" s="218"/>
      <c r="AOS39" s="218"/>
      <c r="AOT39" s="218"/>
      <c r="AOU39" s="218"/>
      <c r="AOV39" s="218"/>
      <c r="AOW39" s="218"/>
      <c r="AOX39" s="218"/>
      <c r="AOY39" s="218"/>
      <c r="AOZ39" s="218"/>
      <c r="APA39" s="218"/>
      <c r="APB39" s="218"/>
      <c r="APC39" s="218"/>
      <c r="APD39" s="218"/>
      <c r="APE39" s="218"/>
      <c r="APF39" s="218"/>
      <c r="APG39" s="218"/>
      <c r="APH39" s="218"/>
      <c r="API39" s="218"/>
      <c r="APJ39" s="218"/>
      <c r="APK39" s="218"/>
      <c r="APL39" s="218"/>
      <c r="APM39" s="218"/>
      <c r="APN39" s="218"/>
      <c r="APO39" s="218"/>
      <c r="APP39" s="218"/>
      <c r="APQ39" s="218"/>
      <c r="APR39" s="218"/>
      <c r="APS39" s="218"/>
      <c r="APT39" s="218"/>
      <c r="APU39" s="218"/>
      <c r="APV39" s="218"/>
      <c r="APW39" s="218"/>
      <c r="APX39" s="218"/>
      <c r="APY39" s="218"/>
      <c r="APZ39" s="218"/>
      <c r="AQA39" s="218"/>
      <c r="AQB39" s="218"/>
      <c r="AQC39" s="218"/>
      <c r="AQD39" s="218"/>
      <c r="AQE39" s="218"/>
      <c r="AQF39" s="218"/>
      <c r="AQG39" s="218"/>
      <c r="AQH39" s="218"/>
      <c r="AQI39" s="218"/>
      <c r="AQJ39" s="218"/>
      <c r="AQK39" s="218"/>
      <c r="AQL39" s="218"/>
      <c r="AQM39" s="218"/>
      <c r="AQN39" s="218"/>
      <c r="AQO39" s="218"/>
      <c r="AQP39" s="218"/>
      <c r="AQQ39" s="218"/>
      <c r="AQR39" s="218"/>
      <c r="AQS39" s="218"/>
      <c r="AQT39" s="218"/>
      <c r="AQU39" s="218"/>
      <c r="AQV39" s="218"/>
      <c r="AQW39" s="218"/>
      <c r="AQX39" s="218"/>
      <c r="AQY39" s="218"/>
      <c r="AQZ39" s="218"/>
      <c r="ARA39" s="218"/>
      <c r="ARB39" s="218"/>
      <c r="ARC39" s="218"/>
      <c r="ARD39" s="218"/>
      <c r="ARE39" s="218"/>
      <c r="ARF39" s="218"/>
      <c r="ARG39" s="218"/>
      <c r="ARH39" s="218"/>
      <c r="ARI39" s="218"/>
      <c r="ARJ39" s="218"/>
      <c r="ARK39" s="218"/>
      <c r="ARL39" s="218"/>
      <c r="ARM39" s="218"/>
      <c r="ARN39" s="218"/>
      <c r="ARO39" s="218"/>
      <c r="ARP39" s="218"/>
      <c r="ARQ39" s="218"/>
      <c r="ARR39" s="218"/>
      <c r="ARS39" s="218"/>
      <c r="ART39" s="218"/>
      <c r="ARU39" s="218"/>
      <c r="ARV39" s="218"/>
      <c r="ARW39" s="218"/>
      <c r="ARX39" s="218"/>
      <c r="ARY39" s="218"/>
      <c r="ARZ39" s="218"/>
      <c r="ASA39" s="218"/>
      <c r="ASB39" s="218"/>
      <c r="ASC39" s="218"/>
      <c r="ASD39" s="218"/>
      <c r="ASE39" s="218"/>
      <c r="ASF39" s="218"/>
      <c r="ASG39" s="218"/>
      <c r="ASH39" s="218"/>
      <c r="ASI39" s="218"/>
      <c r="ASJ39" s="218"/>
      <c r="ASK39" s="218"/>
      <c r="ASL39" s="218"/>
      <c r="ASM39" s="218"/>
      <c r="ASN39" s="218"/>
      <c r="ASO39" s="218"/>
      <c r="ASP39" s="218"/>
      <c r="ASQ39" s="218"/>
      <c r="ASR39" s="218"/>
      <c r="ASS39" s="218"/>
      <c r="AST39" s="218"/>
      <c r="ASU39" s="218"/>
      <c r="ASV39" s="218"/>
      <c r="ASW39" s="218"/>
      <c r="ASX39" s="218"/>
      <c r="ASY39" s="218"/>
      <c r="ASZ39" s="218"/>
      <c r="ATA39" s="218"/>
      <c r="ATB39" s="218"/>
      <c r="ATC39" s="218"/>
      <c r="ATD39" s="218"/>
      <c r="ATE39" s="218"/>
      <c r="ATF39" s="218"/>
      <c r="ATG39" s="218"/>
      <c r="ATH39" s="218"/>
      <c r="ATI39" s="218"/>
      <c r="ATJ39" s="218"/>
      <c r="ATK39" s="218"/>
      <c r="ATL39" s="218"/>
      <c r="ATM39" s="218"/>
      <c r="ATN39" s="218"/>
      <c r="ATO39" s="218"/>
      <c r="ATP39" s="218"/>
      <c r="ATQ39" s="218"/>
      <c r="ATR39" s="218"/>
      <c r="ATS39" s="218"/>
      <c r="ATT39" s="218"/>
      <c r="ATU39" s="218"/>
      <c r="ATV39" s="218"/>
      <c r="ATW39" s="218"/>
      <c r="ATX39" s="218"/>
      <c r="ATY39" s="218"/>
      <c r="ATZ39" s="218"/>
      <c r="AUA39" s="218"/>
      <c r="AUB39" s="218"/>
      <c r="AUC39" s="218"/>
      <c r="AUD39" s="218"/>
      <c r="AUE39" s="218"/>
      <c r="AUF39" s="218"/>
      <c r="AUG39" s="218"/>
      <c r="AUH39" s="218"/>
      <c r="AUI39" s="218"/>
      <c r="AUJ39" s="218"/>
      <c r="AUK39" s="218"/>
      <c r="AUL39" s="218"/>
      <c r="AUM39" s="218"/>
      <c r="AUN39" s="218"/>
      <c r="AUO39" s="218"/>
      <c r="AUP39" s="218"/>
      <c r="AUQ39" s="218"/>
      <c r="AUR39" s="218"/>
      <c r="AUS39" s="218"/>
      <c r="AUT39" s="218"/>
      <c r="AUU39" s="218"/>
      <c r="AUV39" s="218"/>
      <c r="AUW39" s="218"/>
      <c r="AUX39" s="218"/>
      <c r="AUY39" s="218"/>
      <c r="AUZ39" s="218"/>
      <c r="AVA39" s="218"/>
      <c r="AVB39" s="218"/>
      <c r="AVC39" s="218"/>
      <c r="AVD39" s="218"/>
      <c r="AVE39" s="218"/>
      <c r="AVF39" s="218"/>
      <c r="AVG39" s="218"/>
      <c r="AVH39" s="218"/>
      <c r="AVI39" s="218"/>
      <c r="AVJ39" s="218"/>
      <c r="AVK39" s="218"/>
      <c r="AVL39" s="218"/>
      <c r="AVM39" s="218"/>
      <c r="AVN39" s="218"/>
      <c r="AVO39" s="218"/>
      <c r="AVP39" s="218"/>
      <c r="AVQ39" s="218"/>
      <c r="AVR39" s="218"/>
      <c r="AVS39" s="218"/>
      <c r="AVT39" s="218"/>
      <c r="AVU39" s="218"/>
      <c r="AVV39" s="218"/>
      <c r="AVW39" s="218"/>
      <c r="AVX39" s="218"/>
      <c r="AVY39" s="218"/>
      <c r="AVZ39" s="218"/>
      <c r="AWA39" s="218"/>
      <c r="AWB39" s="218"/>
      <c r="AWC39" s="218"/>
      <c r="AWD39" s="218"/>
      <c r="AWE39" s="218"/>
      <c r="AWF39" s="218"/>
      <c r="AWG39" s="218"/>
      <c r="AWH39" s="218"/>
      <c r="AWI39" s="218"/>
      <c r="AWJ39" s="218"/>
      <c r="AWK39" s="218"/>
      <c r="AWL39" s="218"/>
      <c r="AWM39" s="218"/>
      <c r="AWN39" s="218"/>
      <c r="AWO39" s="218"/>
      <c r="AWP39" s="218"/>
      <c r="AWQ39" s="218"/>
      <c r="AWR39" s="218"/>
      <c r="AWS39" s="218"/>
      <c r="AWT39" s="218"/>
      <c r="AWU39" s="218"/>
      <c r="AWV39" s="218"/>
      <c r="AWW39" s="218"/>
      <c r="AWX39" s="218"/>
      <c r="AWY39" s="218"/>
      <c r="AWZ39" s="218"/>
      <c r="AXA39" s="218"/>
      <c r="AXB39" s="218"/>
      <c r="AXC39" s="218"/>
      <c r="AXD39" s="218"/>
      <c r="AXE39" s="218"/>
      <c r="AXF39" s="218"/>
      <c r="AXG39" s="218"/>
      <c r="AXH39" s="218"/>
      <c r="AXI39" s="218"/>
      <c r="AXJ39" s="218"/>
      <c r="AXK39" s="218"/>
      <c r="AXL39" s="218"/>
      <c r="AXM39" s="218"/>
      <c r="AXN39" s="218"/>
      <c r="AXO39" s="218"/>
      <c r="AXP39" s="218"/>
      <c r="AXQ39" s="218"/>
      <c r="AXR39" s="218"/>
      <c r="AXS39" s="218"/>
      <c r="AXT39" s="218"/>
      <c r="AXU39" s="218"/>
      <c r="AXV39" s="218"/>
      <c r="AXW39" s="218"/>
      <c r="AXX39" s="218"/>
      <c r="AXY39" s="218"/>
      <c r="AXZ39" s="218"/>
      <c r="AYA39" s="218"/>
      <c r="AYB39" s="218"/>
      <c r="AYC39" s="218"/>
      <c r="AYD39" s="218"/>
      <c r="AYE39" s="218"/>
      <c r="AYF39" s="218"/>
      <c r="AYG39" s="218"/>
      <c r="AYH39" s="218"/>
      <c r="AYI39" s="218"/>
      <c r="AYJ39" s="218"/>
      <c r="AYK39" s="218"/>
      <c r="AYL39" s="218"/>
      <c r="AYM39" s="218"/>
      <c r="AYN39" s="218"/>
      <c r="AYO39" s="218"/>
      <c r="AYP39" s="218"/>
      <c r="AYQ39" s="218"/>
      <c r="AYR39" s="218"/>
      <c r="AYS39" s="218"/>
      <c r="AYT39" s="218"/>
      <c r="AYU39" s="218"/>
      <c r="AYV39" s="218"/>
      <c r="AYW39" s="218"/>
      <c r="AYX39" s="218"/>
      <c r="AYY39" s="218"/>
      <c r="AYZ39" s="218"/>
      <c r="AZA39" s="218"/>
      <c r="AZB39" s="218"/>
      <c r="AZC39" s="218"/>
      <c r="AZD39" s="218"/>
      <c r="AZE39" s="218"/>
      <c r="AZF39" s="218"/>
      <c r="AZG39" s="218"/>
      <c r="AZH39" s="218"/>
      <c r="AZI39" s="218"/>
      <c r="AZJ39" s="218"/>
      <c r="AZK39" s="218"/>
      <c r="AZL39" s="218"/>
      <c r="AZM39" s="218"/>
      <c r="AZN39" s="218"/>
      <c r="AZO39" s="218"/>
      <c r="AZP39" s="218"/>
      <c r="AZQ39" s="218"/>
      <c r="AZR39" s="218"/>
      <c r="AZS39" s="218"/>
      <c r="AZT39" s="218"/>
      <c r="AZU39" s="218"/>
      <c r="AZV39" s="218"/>
      <c r="AZW39" s="218"/>
      <c r="AZX39" s="218"/>
      <c r="AZY39" s="218"/>
      <c r="AZZ39" s="218"/>
      <c r="BAA39" s="218"/>
      <c r="BAB39" s="218"/>
      <c r="BAC39" s="218"/>
      <c r="BAD39" s="218"/>
      <c r="BAE39" s="218"/>
      <c r="BAF39" s="218"/>
      <c r="BAG39" s="218"/>
      <c r="BAH39" s="218"/>
      <c r="BAI39" s="218"/>
      <c r="BAJ39" s="218"/>
      <c r="BAK39" s="218"/>
      <c r="BAL39" s="218"/>
      <c r="BAM39" s="218"/>
      <c r="BAN39" s="218"/>
      <c r="BAO39" s="218"/>
      <c r="BAP39" s="218"/>
      <c r="BAQ39" s="218"/>
      <c r="BAR39" s="218"/>
      <c r="BAS39" s="218"/>
      <c r="BAT39" s="218"/>
      <c r="BAU39" s="218"/>
      <c r="BAV39" s="218"/>
      <c r="BAW39" s="218"/>
      <c r="BAX39" s="218"/>
      <c r="BAY39" s="218"/>
      <c r="BAZ39" s="218"/>
      <c r="BBA39" s="218"/>
      <c r="BBB39" s="218"/>
      <c r="BBC39" s="218"/>
      <c r="BBD39" s="218"/>
      <c r="BBE39" s="218"/>
      <c r="BBF39" s="218"/>
      <c r="BBG39" s="218"/>
      <c r="BBH39" s="218"/>
      <c r="BBI39" s="218"/>
      <c r="BBJ39" s="218"/>
      <c r="BBK39" s="218"/>
      <c r="BBL39" s="218"/>
      <c r="BBM39" s="218"/>
      <c r="BBN39" s="218"/>
      <c r="BBO39" s="218"/>
      <c r="BBP39" s="218"/>
      <c r="BBQ39" s="218"/>
      <c r="BBR39" s="218"/>
      <c r="BBS39" s="218"/>
      <c r="BBT39" s="218"/>
      <c r="BBU39" s="218"/>
      <c r="BBV39" s="218"/>
      <c r="BBW39" s="218"/>
      <c r="BBX39" s="218"/>
      <c r="BBY39" s="218"/>
      <c r="BBZ39" s="218"/>
      <c r="BCA39" s="218"/>
      <c r="BCB39" s="218"/>
      <c r="BCC39" s="218"/>
      <c r="BCD39" s="218"/>
      <c r="BCE39" s="218"/>
      <c r="BCF39" s="218"/>
      <c r="BCG39" s="218"/>
      <c r="BCH39" s="218"/>
      <c r="BCI39" s="218"/>
      <c r="BCJ39" s="218"/>
      <c r="BCK39" s="218"/>
      <c r="BCL39" s="218"/>
      <c r="BCM39" s="218"/>
      <c r="BCN39" s="218"/>
      <c r="BCO39" s="218"/>
      <c r="BCP39" s="218"/>
      <c r="BCQ39" s="218"/>
      <c r="BCR39" s="218"/>
      <c r="BCS39" s="218"/>
      <c r="BCT39" s="218"/>
      <c r="BCU39" s="218"/>
      <c r="BCV39" s="218"/>
      <c r="BCW39" s="218"/>
      <c r="BCX39" s="218"/>
      <c r="BCY39" s="218"/>
      <c r="BCZ39" s="218"/>
      <c r="BDA39" s="218"/>
      <c r="BDB39" s="218"/>
      <c r="BDC39" s="218"/>
      <c r="BDD39" s="218"/>
      <c r="BDE39" s="218"/>
      <c r="BDF39" s="218"/>
      <c r="BDG39" s="218"/>
      <c r="BDH39" s="218"/>
      <c r="BDI39" s="218"/>
      <c r="BDJ39" s="218"/>
      <c r="BDK39" s="218"/>
      <c r="BDL39" s="218"/>
      <c r="BDM39" s="218"/>
      <c r="BDN39" s="218"/>
      <c r="BDO39" s="218"/>
      <c r="BDP39" s="218"/>
      <c r="BDQ39" s="218"/>
      <c r="BDR39" s="218"/>
      <c r="BDS39" s="218"/>
      <c r="BDT39" s="218"/>
      <c r="BDU39" s="218"/>
    </row>
    <row r="40" spans="1:1477" s="73" customFormat="1">
      <c r="B40" s="71" t="s">
        <v>10</v>
      </c>
      <c r="C40" s="71" t="s">
        <v>385</v>
      </c>
      <c r="D40" s="71" t="s">
        <v>490</v>
      </c>
      <c r="E40" s="72">
        <v>42613</v>
      </c>
      <c r="F40" s="71" t="s">
        <v>469</v>
      </c>
      <c r="G40" s="71" t="s">
        <v>471</v>
      </c>
      <c r="H40" s="221">
        <v>1</v>
      </c>
      <c r="I40" s="73">
        <v>0</v>
      </c>
      <c r="J40" s="73">
        <v>125</v>
      </c>
      <c r="K40" s="73">
        <v>166</v>
      </c>
      <c r="L40" s="73">
        <v>172</v>
      </c>
      <c r="M40" s="219">
        <f t="shared" si="30"/>
        <v>1.048</v>
      </c>
      <c r="N40" s="73">
        <f t="shared" si="31"/>
        <v>1</v>
      </c>
      <c r="O40" s="73">
        <v>-6</v>
      </c>
      <c r="P40" s="73">
        <v>6</v>
      </c>
      <c r="Q40" s="73">
        <v>0</v>
      </c>
      <c r="R40" s="73">
        <v>41</v>
      </c>
      <c r="S40" s="73">
        <v>0</v>
      </c>
      <c r="T40" s="225">
        <v>710702</v>
      </c>
      <c r="U40" s="225">
        <v>0</v>
      </c>
      <c r="V40" s="225">
        <v>710702</v>
      </c>
      <c r="W40" s="225">
        <v>710702</v>
      </c>
      <c r="X40" s="225">
        <v>703481</v>
      </c>
      <c r="Y40" s="225">
        <v>-9504</v>
      </c>
      <c r="Z40" s="225">
        <v>0</v>
      </c>
      <c r="AA40" s="225">
        <v>-9504</v>
      </c>
      <c r="AB40" s="225">
        <v>693977</v>
      </c>
      <c r="AC40" s="225">
        <v>696276</v>
      </c>
      <c r="AD40" s="219">
        <f t="shared" si="32"/>
        <v>0.9797017596686094</v>
      </c>
      <c r="AE40" s="73">
        <f t="shared" si="33"/>
        <v>1</v>
      </c>
      <c r="AF40" s="225">
        <v>2299</v>
      </c>
      <c r="AG40" s="225">
        <v>0</v>
      </c>
      <c r="AH40" s="73">
        <v>30</v>
      </c>
      <c r="AI40" s="73">
        <v>11</v>
      </c>
      <c r="AJ40" s="73">
        <v>0</v>
      </c>
      <c r="AK40" s="73">
        <v>0</v>
      </c>
      <c r="AL40" s="95">
        <v>0</v>
      </c>
      <c r="AM40" s="95">
        <v>0</v>
      </c>
      <c r="AN40" s="73">
        <v>0</v>
      </c>
      <c r="AO40" s="73">
        <v>0</v>
      </c>
      <c r="AP40" s="95">
        <v>0</v>
      </c>
      <c r="AQ40" s="95">
        <v>0</v>
      </c>
      <c r="AR40" s="73">
        <v>0</v>
      </c>
      <c r="AS40" s="73">
        <v>0</v>
      </c>
      <c r="AT40" s="95">
        <v>0</v>
      </c>
      <c r="AU40" s="95">
        <v>0</v>
      </c>
      <c r="AV40" s="73">
        <v>0</v>
      </c>
      <c r="AW40" s="73">
        <v>0</v>
      </c>
      <c r="AX40" s="95">
        <v>0</v>
      </c>
      <c r="AY40" s="95">
        <v>0</v>
      </c>
      <c r="AZ40" s="73">
        <v>0</v>
      </c>
      <c r="BA40" s="73">
        <v>0</v>
      </c>
      <c r="BB40" s="95">
        <v>0</v>
      </c>
      <c r="BC40" s="95">
        <v>0</v>
      </c>
      <c r="BD40" s="73">
        <v>0</v>
      </c>
      <c r="BE40" s="73">
        <v>0</v>
      </c>
      <c r="BF40" s="95">
        <v>0</v>
      </c>
      <c r="BG40" s="95">
        <v>0</v>
      </c>
      <c r="BH40" s="73">
        <v>0</v>
      </c>
      <c r="BI40" s="73">
        <v>0</v>
      </c>
      <c r="BJ40" s="95">
        <v>0</v>
      </c>
      <c r="BK40" s="95">
        <v>0</v>
      </c>
      <c r="BL40" s="73">
        <v>0</v>
      </c>
      <c r="BM40" s="73">
        <v>0</v>
      </c>
      <c r="BN40" s="95">
        <v>0</v>
      </c>
      <c r="BO40" s="95">
        <v>0</v>
      </c>
      <c r="BP40" s="73">
        <v>0</v>
      </c>
      <c r="BQ40" s="73">
        <v>0</v>
      </c>
      <c r="BR40" s="95">
        <v>0</v>
      </c>
      <c r="BS40" s="95">
        <v>0</v>
      </c>
      <c r="BT40" s="73">
        <v>0</v>
      </c>
      <c r="BU40" s="73">
        <v>0</v>
      </c>
      <c r="BV40" s="95">
        <v>0</v>
      </c>
      <c r="BW40" s="95">
        <v>0</v>
      </c>
      <c r="BX40" s="73">
        <v>0</v>
      </c>
      <c r="BY40" s="73">
        <v>0</v>
      </c>
      <c r="BZ40" s="95">
        <v>0</v>
      </c>
      <c r="CA40" s="95">
        <v>0</v>
      </c>
      <c r="CB40" s="73">
        <v>0</v>
      </c>
      <c r="CC40" s="73">
        <v>0</v>
      </c>
      <c r="CD40" s="95">
        <v>0</v>
      </c>
      <c r="CE40" s="95">
        <v>0</v>
      </c>
      <c r="CF40" s="73">
        <v>0</v>
      </c>
      <c r="CG40" s="73">
        <v>0</v>
      </c>
      <c r="CH40" s="95">
        <v>0</v>
      </c>
      <c r="CI40" s="95">
        <v>0</v>
      </c>
      <c r="CJ40" s="73">
        <v>0</v>
      </c>
      <c r="CK40" s="73">
        <v>0</v>
      </c>
      <c r="CL40" s="95">
        <v>0</v>
      </c>
      <c r="CM40" s="95">
        <v>0</v>
      </c>
      <c r="CN40" s="71" t="s">
        <v>386</v>
      </c>
      <c r="CO40" s="71" t="s">
        <v>387</v>
      </c>
      <c r="CP40" s="71" t="s">
        <v>328</v>
      </c>
      <c r="CQ40" s="71" t="s">
        <v>328</v>
      </c>
      <c r="CR40" s="71" t="s">
        <v>328</v>
      </c>
      <c r="CS40" s="71" t="s">
        <v>328</v>
      </c>
      <c r="CT40" s="72">
        <v>42921</v>
      </c>
      <c r="CU40" s="71" t="s">
        <v>469</v>
      </c>
      <c r="CV40" s="71" t="s">
        <v>470</v>
      </c>
      <c r="CW40" s="72" t="s">
        <v>187</v>
      </c>
      <c r="CX40" s="72">
        <v>42846</v>
      </c>
      <c r="CY40" s="71" t="s">
        <v>467</v>
      </c>
      <c r="CZ40" s="71" t="s">
        <v>471</v>
      </c>
      <c r="DA40" s="71" t="s">
        <v>488</v>
      </c>
      <c r="DB40" s="96">
        <v>765580.95</v>
      </c>
      <c r="DE40" s="218"/>
      <c r="DF40" s="218"/>
      <c r="DG40" s="218"/>
      <c r="DH40" s="218"/>
      <c r="DI40" s="218"/>
      <c r="DJ40" s="218"/>
      <c r="DK40" s="218"/>
      <c r="DL40" s="218"/>
      <c r="DM40" s="218"/>
      <c r="DN40" s="218"/>
      <c r="DO40" s="218"/>
      <c r="DP40" s="218"/>
      <c r="DQ40" s="218"/>
      <c r="DR40" s="218"/>
      <c r="DS40" s="218"/>
      <c r="DT40" s="218"/>
      <c r="DU40" s="218"/>
      <c r="DV40" s="218"/>
      <c r="DW40" s="218"/>
      <c r="DX40" s="218"/>
      <c r="DY40" s="218"/>
      <c r="DZ40" s="218"/>
      <c r="EA40" s="218"/>
      <c r="EB40" s="218"/>
      <c r="EC40" s="218"/>
      <c r="ED40" s="218"/>
      <c r="EE40" s="218"/>
      <c r="EF40" s="218"/>
      <c r="EG40" s="218"/>
      <c r="EH40" s="218"/>
      <c r="EI40" s="218"/>
      <c r="EJ40" s="218"/>
      <c r="EK40" s="218"/>
      <c r="EL40" s="218"/>
      <c r="EM40" s="218"/>
      <c r="EN40" s="218"/>
      <c r="EO40" s="218"/>
      <c r="EP40" s="218"/>
      <c r="EQ40" s="218"/>
      <c r="ER40" s="218"/>
      <c r="ES40" s="218"/>
      <c r="ET40" s="218"/>
      <c r="EU40" s="218"/>
      <c r="EV40" s="218"/>
      <c r="EW40" s="218"/>
      <c r="EX40" s="218"/>
      <c r="EY40" s="218"/>
      <c r="EZ40" s="218"/>
      <c r="FA40" s="218"/>
      <c r="FB40" s="218"/>
      <c r="FC40" s="218"/>
      <c r="FD40" s="218"/>
      <c r="FE40" s="218"/>
      <c r="FF40" s="218"/>
      <c r="FG40" s="218"/>
      <c r="FH40" s="218"/>
      <c r="FI40" s="218"/>
      <c r="FJ40" s="218"/>
      <c r="FK40" s="218"/>
      <c r="FL40" s="218"/>
      <c r="FM40" s="218"/>
      <c r="FN40" s="218"/>
      <c r="FO40" s="218"/>
      <c r="FP40" s="218"/>
      <c r="FQ40" s="218"/>
      <c r="FR40" s="218"/>
      <c r="FS40" s="218"/>
      <c r="FT40" s="218"/>
      <c r="FU40" s="218"/>
      <c r="FV40" s="218"/>
      <c r="FW40" s="218"/>
      <c r="FX40" s="218"/>
      <c r="FY40" s="218"/>
      <c r="FZ40" s="218"/>
      <c r="GA40" s="218"/>
      <c r="GB40" s="218"/>
      <c r="GC40" s="218"/>
      <c r="GD40" s="218"/>
      <c r="GE40" s="218"/>
      <c r="GF40" s="218"/>
      <c r="GG40" s="218"/>
      <c r="GH40" s="218"/>
      <c r="GI40" s="218"/>
      <c r="GJ40" s="218"/>
      <c r="GK40" s="218"/>
      <c r="GL40" s="218"/>
      <c r="GM40" s="218"/>
      <c r="GN40" s="218"/>
      <c r="GO40" s="218"/>
      <c r="GP40" s="218"/>
      <c r="GQ40" s="218"/>
      <c r="GR40" s="218"/>
      <c r="GS40" s="218"/>
      <c r="GT40" s="218"/>
      <c r="GU40" s="218"/>
      <c r="GV40" s="218"/>
      <c r="GW40" s="218"/>
      <c r="GX40" s="218"/>
      <c r="GY40" s="218"/>
      <c r="GZ40" s="218"/>
      <c r="HA40" s="218"/>
      <c r="HB40" s="218"/>
      <c r="HC40" s="218"/>
      <c r="HD40" s="218"/>
      <c r="HE40" s="218"/>
      <c r="HF40" s="218"/>
      <c r="HG40" s="218"/>
      <c r="HH40" s="218"/>
      <c r="HI40" s="218"/>
      <c r="HJ40" s="218"/>
      <c r="HK40" s="218"/>
      <c r="HL40" s="218"/>
      <c r="HM40" s="218"/>
      <c r="HN40" s="218"/>
      <c r="HO40" s="218"/>
      <c r="HP40" s="218"/>
      <c r="HQ40" s="218"/>
      <c r="HR40" s="218"/>
      <c r="HS40" s="218"/>
      <c r="HT40" s="218"/>
      <c r="HU40" s="218"/>
      <c r="HV40" s="218"/>
      <c r="HW40" s="218"/>
      <c r="HX40" s="218"/>
      <c r="HY40" s="218"/>
      <c r="HZ40" s="218"/>
      <c r="IA40" s="218"/>
      <c r="IB40" s="218"/>
      <c r="IC40" s="218"/>
      <c r="ID40" s="218"/>
      <c r="IE40" s="218"/>
      <c r="IF40" s="218"/>
      <c r="IG40" s="218"/>
      <c r="IH40" s="218"/>
      <c r="II40" s="218"/>
      <c r="IJ40" s="218"/>
      <c r="IK40" s="218"/>
      <c r="IL40" s="218"/>
      <c r="IM40" s="218"/>
      <c r="IN40" s="218"/>
      <c r="IO40" s="218"/>
      <c r="IP40" s="218"/>
      <c r="IQ40" s="218"/>
      <c r="IR40" s="218"/>
      <c r="IS40" s="218"/>
      <c r="IT40" s="218"/>
      <c r="IU40" s="218"/>
      <c r="IV40" s="218"/>
      <c r="IW40" s="218"/>
      <c r="IX40" s="218"/>
      <c r="IY40" s="218"/>
      <c r="IZ40" s="218"/>
      <c r="JA40" s="218"/>
      <c r="JB40" s="218"/>
      <c r="JC40" s="218"/>
      <c r="JD40" s="218"/>
      <c r="JE40" s="218"/>
      <c r="JF40" s="218"/>
      <c r="JG40" s="218"/>
      <c r="JH40" s="218"/>
      <c r="JI40" s="218"/>
      <c r="JJ40" s="218"/>
      <c r="JK40" s="218"/>
      <c r="JL40" s="218"/>
      <c r="JM40" s="218"/>
      <c r="JN40" s="218"/>
      <c r="JO40" s="218"/>
      <c r="JP40" s="218"/>
      <c r="JQ40" s="218"/>
      <c r="JR40" s="218"/>
      <c r="JS40" s="218"/>
      <c r="JT40" s="218"/>
      <c r="JU40" s="218"/>
      <c r="JV40" s="218"/>
      <c r="JW40" s="218"/>
      <c r="JX40" s="218"/>
      <c r="JY40" s="218"/>
      <c r="JZ40" s="218"/>
      <c r="KA40" s="218"/>
      <c r="KB40" s="218"/>
      <c r="KC40" s="218"/>
      <c r="KD40" s="218"/>
      <c r="KE40" s="218"/>
      <c r="KF40" s="218"/>
      <c r="KG40" s="218"/>
      <c r="KH40" s="218"/>
      <c r="KI40" s="218"/>
      <c r="KJ40" s="218"/>
      <c r="KK40" s="218"/>
      <c r="KL40" s="218"/>
      <c r="KM40" s="218"/>
      <c r="KN40" s="218"/>
      <c r="KO40" s="218"/>
      <c r="KP40" s="218"/>
      <c r="KQ40" s="218"/>
      <c r="KR40" s="218"/>
      <c r="KS40" s="218"/>
      <c r="KT40" s="218"/>
      <c r="KU40" s="218"/>
      <c r="KV40" s="218"/>
      <c r="KW40" s="218"/>
      <c r="KX40" s="218"/>
      <c r="KY40" s="218"/>
      <c r="KZ40" s="218"/>
      <c r="LA40" s="218"/>
      <c r="LB40" s="218"/>
      <c r="LC40" s="218"/>
      <c r="LD40" s="218"/>
      <c r="LE40" s="218"/>
      <c r="LF40" s="218"/>
      <c r="LG40" s="218"/>
      <c r="LH40" s="218"/>
      <c r="LI40" s="218"/>
      <c r="LJ40" s="218"/>
      <c r="LK40" s="218"/>
      <c r="LL40" s="218"/>
      <c r="LM40" s="218"/>
      <c r="LN40" s="218"/>
      <c r="LO40" s="218"/>
      <c r="LP40" s="218"/>
      <c r="LQ40" s="218"/>
      <c r="LR40" s="218"/>
      <c r="LS40" s="218"/>
      <c r="LT40" s="218"/>
      <c r="LU40" s="218"/>
      <c r="LV40" s="218"/>
      <c r="LW40" s="218"/>
      <c r="LX40" s="218"/>
      <c r="LY40" s="218"/>
      <c r="LZ40" s="218"/>
      <c r="MA40" s="218"/>
      <c r="MB40" s="218"/>
      <c r="MC40" s="218"/>
      <c r="MD40" s="218"/>
      <c r="ME40" s="218"/>
      <c r="MF40" s="218"/>
      <c r="MG40" s="218"/>
      <c r="MH40" s="218"/>
      <c r="MI40" s="218"/>
      <c r="MJ40" s="218"/>
      <c r="MK40" s="218"/>
      <c r="ML40" s="218"/>
      <c r="MM40" s="218"/>
      <c r="MN40" s="218"/>
      <c r="MO40" s="218"/>
      <c r="MP40" s="218"/>
      <c r="MQ40" s="218"/>
      <c r="MR40" s="218"/>
      <c r="MS40" s="218"/>
      <c r="MT40" s="218"/>
      <c r="MU40" s="218"/>
      <c r="MV40" s="218"/>
      <c r="MW40" s="218"/>
      <c r="MX40" s="218"/>
      <c r="MY40" s="218"/>
      <c r="MZ40" s="218"/>
      <c r="NA40" s="218"/>
      <c r="NB40" s="218"/>
      <c r="NC40" s="218"/>
      <c r="ND40" s="218"/>
      <c r="NE40" s="218"/>
      <c r="NF40" s="218"/>
      <c r="NG40" s="218"/>
      <c r="NH40" s="218"/>
      <c r="NI40" s="218"/>
      <c r="NJ40" s="218"/>
      <c r="NK40" s="218"/>
      <c r="NL40" s="218"/>
      <c r="NM40" s="218"/>
      <c r="NN40" s="218"/>
      <c r="NO40" s="218"/>
      <c r="NP40" s="218"/>
      <c r="NQ40" s="218"/>
      <c r="NR40" s="218"/>
      <c r="NS40" s="218"/>
      <c r="NT40" s="218"/>
      <c r="NU40" s="218"/>
      <c r="NV40" s="218"/>
      <c r="NW40" s="218"/>
      <c r="NX40" s="218"/>
      <c r="NY40" s="218"/>
      <c r="NZ40" s="218"/>
      <c r="OA40" s="218"/>
      <c r="OB40" s="218"/>
      <c r="OC40" s="218"/>
      <c r="OD40" s="218"/>
      <c r="OE40" s="218"/>
      <c r="OF40" s="218"/>
      <c r="OG40" s="218"/>
      <c r="OH40" s="218"/>
      <c r="OI40" s="218"/>
      <c r="OJ40" s="218"/>
      <c r="OK40" s="218"/>
      <c r="OL40" s="218"/>
      <c r="OM40" s="218"/>
      <c r="ON40" s="218"/>
      <c r="OO40" s="218"/>
      <c r="OP40" s="218"/>
      <c r="OQ40" s="218"/>
      <c r="OR40" s="218"/>
      <c r="OS40" s="218"/>
      <c r="OT40" s="218"/>
      <c r="OU40" s="218"/>
      <c r="OV40" s="218"/>
      <c r="OW40" s="218"/>
      <c r="OX40" s="218"/>
      <c r="OY40" s="218"/>
      <c r="OZ40" s="218"/>
      <c r="PA40" s="218"/>
      <c r="PB40" s="218"/>
      <c r="PC40" s="218"/>
      <c r="PD40" s="218"/>
      <c r="PE40" s="218"/>
      <c r="PF40" s="218"/>
      <c r="PG40" s="218"/>
      <c r="PH40" s="218"/>
      <c r="PI40" s="218"/>
      <c r="PJ40" s="218"/>
      <c r="PK40" s="218"/>
      <c r="PL40" s="218"/>
      <c r="PM40" s="218"/>
      <c r="PN40" s="218"/>
      <c r="PO40" s="218"/>
      <c r="PP40" s="218"/>
      <c r="PQ40" s="218"/>
      <c r="PR40" s="218"/>
      <c r="PS40" s="218"/>
      <c r="PT40" s="218"/>
      <c r="PU40" s="218"/>
      <c r="PV40" s="218"/>
      <c r="PW40" s="218"/>
      <c r="PX40" s="218"/>
      <c r="PY40" s="218"/>
      <c r="PZ40" s="218"/>
      <c r="QA40" s="218"/>
      <c r="QB40" s="218"/>
      <c r="QC40" s="218"/>
      <c r="QD40" s="218"/>
      <c r="QE40" s="218"/>
      <c r="QF40" s="218"/>
      <c r="QG40" s="218"/>
      <c r="QH40" s="218"/>
      <c r="QI40" s="218"/>
      <c r="QJ40" s="218"/>
      <c r="QK40" s="218"/>
      <c r="QL40" s="218"/>
      <c r="QM40" s="218"/>
      <c r="QN40" s="218"/>
      <c r="QO40" s="218"/>
      <c r="QP40" s="218"/>
      <c r="QQ40" s="218"/>
      <c r="QR40" s="218"/>
      <c r="QS40" s="218"/>
      <c r="QT40" s="218"/>
      <c r="QU40" s="218"/>
      <c r="QV40" s="218"/>
      <c r="QW40" s="218"/>
      <c r="QX40" s="218"/>
      <c r="QY40" s="218"/>
      <c r="QZ40" s="218"/>
      <c r="RA40" s="218"/>
      <c r="RB40" s="218"/>
      <c r="RC40" s="218"/>
      <c r="RD40" s="218"/>
      <c r="RE40" s="218"/>
      <c r="RF40" s="218"/>
      <c r="RG40" s="218"/>
      <c r="RH40" s="218"/>
      <c r="RI40" s="218"/>
      <c r="RJ40" s="218"/>
      <c r="RK40" s="218"/>
      <c r="RL40" s="218"/>
      <c r="RM40" s="218"/>
      <c r="RN40" s="218"/>
      <c r="RO40" s="218"/>
      <c r="RP40" s="218"/>
      <c r="RQ40" s="218"/>
      <c r="RR40" s="218"/>
      <c r="RS40" s="218"/>
      <c r="RT40" s="218"/>
      <c r="RU40" s="218"/>
      <c r="RV40" s="218"/>
      <c r="RW40" s="218"/>
      <c r="RX40" s="218"/>
      <c r="RY40" s="218"/>
      <c r="RZ40" s="218"/>
      <c r="SA40" s="218"/>
      <c r="SB40" s="218"/>
      <c r="SC40" s="218"/>
      <c r="SD40" s="218"/>
      <c r="SE40" s="218"/>
      <c r="SF40" s="218"/>
      <c r="SG40" s="218"/>
      <c r="SH40" s="218"/>
      <c r="SI40" s="218"/>
      <c r="SJ40" s="218"/>
      <c r="SK40" s="218"/>
      <c r="SL40" s="218"/>
      <c r="SM40" s="218"/>
      <c r="SN40" s="218"/>
      <c r="SO40" s="218"/>
      <c r="SP40" s="218"/>
      <c r="SQ40" s="218"/>
      <c r="SR40" s="218"/>
      <c r="SS40" s="218"/>
      <c r="ST40" s="218"/>
      <c r="SU40" s="218"/>
      <c r="SV40" s="218"/>
      <c r="SW40" s="218"/>
      <c r="SX40" s="218"/>
      <c r="SY40" s="218"/>
      <c r="SZ40" s="218"/>
      <c r="TA40" s="218"/>
      <c r="TB40" s="218"/>
      <c r="TC40" s="218"/>
      <c r="TD40" s="218"/>
      <c r="TE40" s="218"/>
      <c r="TF40" s="218"/>
      <c r="TG40" s="218"/>
      <c r="TH40" s="218"/>
      <c r="TI40" s="218"/>
      <c r="TJ40" s="218"/>
      <c r="TK40" s="218"/>
      <c r="TL40" s="218"/>
      <c r="TM40" s="218"/>
      <c r="TN40" s="218"/>
      <c r="TO40" s="218"/>
      <c r="TP40" s="218"/>
      <c r="TQ40" s="218"/>
      <c r="TR40" s="218"/>
      <c r="TS40" s="218"/>
      <c r="TT40" s="218"/>
      <c r="TU40" s="218"/>
      <c r="TV40" s="218"/>
      <c r="TW40" s="218"/>
      <c r="TX40" s="218"/>
      <c r="TY40" s="218"/>
      <c r="TZ40" s="218"/>
      <c r="UA40" s="218"/>
      <c r="UB40" s="218"/>
      <c r="UC40" s="218"/>
      <c r="UD40" s="218"/>
      <c r="UE40" s="218"/>
      <c r="UF40" s="218"/>
      <c r="UG40" s="218"/>
      <c r="UH40" s="218"/>
      <c r="UI40" s="218"/>
      <c r="UJ40" s="218"/>
      <c r="UK40" s="218"/>
      <c r="UL40" s="218"/>
      <c r="UM40" s="218"/>
      <c r="UN40" s="218"/>
      <c r="UO40" s="218"/>
      <c r="UP40" s="218"/>
      <c r="UQ40" s="218"/>
      <c r="UR40" s="218"/>
      <c r="US40" s="218"/>
      <c r="UT40" s="218"/>
      <c r="UU40" s="218"/>
      <c r="UV40" s="218"/>
      <c r="UW40" s="218"/>
      <c r="UX40" s="218"/>
      <c r="UY40" s="218"/>
      <c r="UZ40" s="218"/>
      <c r="VA40" s="218"/>
      <c r="VB40" s="218"/>
      <c r="VC40" s="218"/>
      <c r="VD40" s="218"/>
      <c r="VE40" s="218"/>
      <c r="VF40" s="218"/>
      <c r="VG40" s="218"/>
      <c r="VH40" s="218"/>
      <c r="VI40" s="218"/>
      <c r="VJ40" s="218"/>
      <c r="VK40" s="218"/>
      <c r="VL40" s="218"/>
      <c r="VM40" s="218"/>
      <c r="VN40" s="218"/>
      <c r="VO40" s="218"/>
      <c r="VP40" s="218"/>
      <c r="VQ40" s="218"/>
      <c r="VR40" s="218"/>
      <c r="VS40" s="218"/>
      <c r="VT40" s="218"/>
      <c r="VU40" s="218"/>
      <c r="VV40" s="218"/>
      <c r="VW40" s="218"/>
      <c r="VX40" s="218"/>
      <c r="VY40" s="218"/>
      <c r="VZ40" s="218"/>
      <c r="WA40" s="218"/>
      <c r="WB40" s="218"/>
      <c r="WC40" s="218"/>
      <c r="WD40" s="218"/>
      <c r="WE40" s="218"/>
      <c r="WF40" s="218"/>
      <c r="WG40" s="218"/>
      <c r="WH40" s="218"/>
      <c r="WI40" s="218"/>
      <c r="WJ40" s="218"/>
      <c r="WK40" s="218"/>
      <c r="WL40" s="218"/>
      <c r="WM40" s="218"/>
      <c r="WN40" s="218"/>
      <c r="WO40" s="218"/>
      <c r="WP40" s="218"/>
      <c r="WQ40" s="218"/>
      <c r="WR40" s="218"/>
      <c r="WS40" s="218"/>
      <c r="WT40" s="218"/>
      <c r="WU40" s="218"/>
      <c r="WV40" s="218"/>
      <c r="WW40" s="218"/>
      <c r="WX40" s="218"/>
      <c r="WY40" s="218"/>
      <c r="WZ40" s="218"/>
      <c r="XA40" s="218"/>
      <c r="XB40" s="218"/>
      <c r="XC40" s="218"/>
      <c r="XD40" s="218"/>
      <c r="XE40" s="218"/>
      <c r="XF40" s="218"/>
      <c r="XG40" s="218"/>
      <c r="XH40" s="218"/>
      <c r="XI40" s="218"/>
      <c r="XJ40" s="218"/>
      <c r="XK40" s="218"/>
      <c r="XL40" s="218"/>
      <c r="XM40" s="218"/>
      <c r="XN40" s="218"/>
      <c r="XO40" s="218"/>
      <c r="XP40" s="218"/>
      <c r="XQ40" s="218"/>
      <c r="XR40" s="218"/>
      <c r="XS40" s="218"/>
      <c r="XT40" s="218"/>
      <c r="XU40" s="218"/>
      <c r="XV40" s="218"/>
      <c r="XW40" s="218"/>
      <c r="XX40" s="218"/>
      <c r="XY40" s="218"/>
      <c r="XZ40" s="218"/>
      <c r="YA40" s="218"/>
      <c r="YB40" s="218"/>
      <c r="YC40" s="218"/>
      <c r="YD40" s="218"/>
      <c r="YE40" s="218"/>
      <c r="YF40" s="218"/>
      <c r="YG40" s="218"/>
      <c r="YH40" s="218"/>
      <c r="YI40" s="218"/>
      <c r="YJ40" s="218"/>
      <c r="YK40" s="218"/>
      <c r="YL40" s="218"/>
      <c r="YM40" s="218"/>
      <c r="YN40" s="218"/>
      <c r="YO40" s="218"/>
      <c r="YP40" s="218"/>
      <c r="YQ40" s="218"/>
      <c r="YR40" s="218"/>
      <c r="YS40" s="218"/>
      <c r="YT40" s="218"/>
      <c r="YU40" s="218"/>
      <c r="YV40" s="218"/>
      <c r="YW40" s="218"/>
      <c r="YX40" s="218"/>
      <c r="YY40" s="218"/>
      <c r="YZ40" s="218"/>
      <c r="ZA40" s="218"/>
      <c r="ZB40" s="218"/>
      <c r="ZC40" s="218"/>
      <c r="ZD40" s="218"/>
      <c r="ZE40" s="218"/>
      <c r="ZF40" s="218"/>
      <c r="ZG40" s="218"/>
      <c r="ZH40" s="218"/>
      <c r="ZI40" s="218"/>
      <c r="ZJ40" s="218"/>
      <c r="ZK40" s="218"/>
      <c r="ZL40" s="218"/>
      <c r="ZM40" s="218"/>
      <c r="ZN40" s="218"/>
      <c r="ZO40" s="218"/>
      <c r="ZP40" s="218"/>
      <c r="ZQ40" s="218"/>
      <c r="ZR40" s="218"/>
      <c r="ZS40" s="218"/>
      <c r="ZT40" s="218"/>
      <c r="ZU40" s="218"/>
      <c r="ZV40" s="218"/>
      <c r="ZW40" s="218"/>
      <c r="ZX40" s="218"/>
      <c r="ZY40" s="218"/>
      <c r="ZZ40" s="218"/>
      <c r="AAA40" s="218"/>
      <c r="AAB40" s="218"/>
      <c r="AAC40" s="218"/>
      <c r="AAD40" s="218"/>
      <c r="AAE40" s="218"/>
      <c r="AAF40" s="218"/>
      <c r="AAG40" s="218"/>
      <c r="AAH40" s="218"/>
      <c r="AAI40" s="218"/>
      <c r="AAJ40" s="218"/>
      <c r="AAK40" s="218"/>
      <c r="AAL40" s="218"/>
      <c r="AAM40" s="218"/>
      <c r="AAN40" s="218"/>
      <c r="AAO40" s="218"/>
      <c r="AAP40" s="218"/>
      <c r="AAQ40" s="218"/>
      <c r="AAR40" s="218"/>
      <c r="AAS40" s="218"/>
      <c r="AAT40" s="218"/>
      <c r="AAU40" s="218"/>
      <c r="AAV40" s="218"/>
      <c r="AAW40" s="218"/>
      <c r="AAX40" s="218"/>
      <c r="AAY40" s="218"/>
      <c r="AAZ40" s="218"/>
      <c r="ABA40" s="218"/>
      <c r="ABB40" s="218"/>
      <c r="ABC40" s="218"/>
      <c r="ABD40" s="218"/>
      <c r="ABE40" s="218"/>
      <c r="ABF40" s="218"/>
      <c r="ABG40" s="218"/>
      <c r="ABH40" s="218"/>
      <c r="ABI40" s="218"/>
      <c r="ABJ40" s="218"/>
      <c r="ABK40" s="218"/>
      <c r="ABL40" s="218"/>
      <c r="ABM40" s="218"/>
      <c r="ABN40" s="218"/>
      <c r="ABO40" s="218"/>
      <c r="ABP40" s="218"/>
      <c r="ABQ40" s="218"/>
      <c r="ABR40" s="218"/>
      <c r="ABS40" s="218"/>
      <c r="ABT40" s="218"/>
      <c r="ABU40" s="218"/>
      <c r="ABV40" s="218"/>
      <c r="ABW40" s="218"/>
      <c r="ABX40" s="218"/>
      <c r="ABY40" s="218"/>
      <c r="ABZ40" s="218"/>
      <c r="ACA40" s="218"/>
      <c r="ACB40" s="218"/>
      <c r="ACC40" s="218"/>
      <c r="ACD40" s="218"/>
      <c r="ACE40" s="218"/>
      <c r="ACF40" s="218"/>
      <c r="ACG40" s="218"/>
      <c r="ACH40" s="218"/>
      <c r="ACI40" s="218"/>
      <c r="ACJ40" s="218"/>
      <c r="ACK40" s="218"/>
      <c r="ACL40" s="218"/>
      <c r="ACM40" s="218"/>
      <c r="ACN40" s="218"/>
      <c r="ACO40" s="218"/>
      <c r="ACP40" s="218"/>
      <c r="ACQ40" s="218"/>
      <c r="ACR40" s="218"/>
      <c r="ACS40" s="218"/>
      <c r="ACT40" s="218"/>
      <c r="ACU40" s="218"/>
      <c r="ACV40" s="218"/>
      <c r="ACW40" s="218"/>
      <c r="ACX40" s="218"/>
      <c r="ACY40" s="218"/>
      <c r="ACZ40" s="218"/>
      <c r="ADA40" s="218"/>
      <c r="ADB40" s="218"/>
      <c r="ADC40" s="218"/>
      <c r="ADD40" s="218"/>
      <c r="ADE40" s="218"/>
      <c r="ADF40" s="218"/>
      <c r="ADG40" s="218"/>
      <c r="ADH40" s="218"/>
      <c r="ADI40" s="218"/>
      <c r="ADJ40" s="218"/>
      <c r="ADK40" s="218"/>
      <c r="ADL40" s="218"/>
      <c r="ADM40" s="218"/>
      <c r="ADN40" s="218"/>
      <c r="ADO40" s="218"/>
      <c r="ADP40" s="218"/>
      <c r="ADQ40" s="218"/>
      <c r="ADR40" s="218"/>
      <c r="ADS40" s="218"/>
      <c r="ADT40" s="218"/>
      <c r="ADU40" s="218"/>
      <c r="ADV40" s="218"/>
      <c r="ADW40" s="218"/>
      <c r="ADX40" s="218"/>
      <c r="ADY40" s="218"/>
      <c r="ADZ40" s="218"/>
      <c r="AEA40" s="218"/>
      <c r="AEB40" s="218"/>
      <c r="AEC40" s="218"/>
      <c r="AED40" s="218"/>
      <c r="AEE40" s="218"/>
      <c r="AEF40" s="218"/>
      <c r="AEG40" s="218"/>
      <c r="AEH40" s="218"/>
      <c r="AEI40" s="218"/>
      <c r="AEJ40" s="218"/>
      <c r="AEK40" s="218"/>
      <c r="AEL40" s="218"/>
      <c r="AEM40" s="218"/>
      <c r="AEN40" s="218"/>
      <c r="AEO40" s="218"/>
      <c r="AEP40" s="218"/>
      <c r="AEQ40" s="218"/>
      <c r="AER40" s="218"/>
      <c r="AES40" s="218"/>
      <c r="AET40" s="218"/>
      <c r="AEU40" s="218"/>
      <c r="AEV40" s="218"/>
      <c r="AEW40" s="218"/>
      <c r="AEX40" s="218"/>
      <c r="AEY40" s="218"/>
      <c r="AEZ40" s="218"/>
      <c r="AFA40" s="218"/>
      <c r="AFB40" s="218"/>
      <c r="AFC40" s="218"/>
      <c r="AFD40" s="218"/>
      <c r="AFE40" s="218"/>
      <c r="AFF40" s="218"/>
      <c r="AFG40" s="218"/>
      <c r="AFH40" s="218"/>
      <c r="AFI40" s="218"/>
      <c r="AFJ40" s="218"/>
      <c r="AFK40" s="218"/>
      <c r="AFL40" s="218"/>
      <c r="AFM40" s="218"/>
      <c r="AFN40" s="218"/>
      <c r="AFO40" s="218"/>
      <c r="AFP40" s="218"/>
      <c r="AFQ40" s="218"/>
      <c r="AFR40" s="218"/>
      <c r="AFS40" s="218"/>
      <c r="AFT40" s="218"/>
      <c r="AFU40" s="218"/>
      <c r="AFV40" s="218"/>
      <c r="AFW40" s="218"/>
      <c r="AFX40" s="218"/>
      <c r="AFY40" s="218"/>
      <c r="AFZ40" s="218"/>
      <c r="AGA40" s="218"/>
      <c r="AGB40" s="218"/>
      <c r="AGC40" s="218"/>
      <c r="AGD40" s="218"/>
      <c r="AGE40" s="218"/>
      <c r="AGF40" s="218"/>
      <c r="AGG40" s="218"/>
      <c r="AGH40" s="218"/>
      <c r="AGI40" s="218"/>
      <c r="AGJ40" s="218"/>
      <c r="AGK40" s="218"/>
      <c r="AGL40" s="218"/>
      <c r="AGM40" s="218"/>
      <c r="AGN40" s="218"/>
      <c r="AGO40" s="218"/>
      <c r="AGP40" s="218"/>
      <c r="AGQ40" s="218"/>
      <c r="AGR40" s="218"/>
      <c r="AGS40" s="218"/>
      <c r="AGT40" s="218"/>
      <c r="AGU40" s="218"/>
      <c r="AGV40" s="218"/>
      <c r="AGW40" s="218"/>
      <c r="AGX40" s="218"/>
      <c r="AGY40" s="218"/>
      <c r="AGZ40" s="218"/>
      <c r="AHA40" s="218"/>
      <c r="AHB40" s="218"/>
      <c r="AHC40" s="218"/>
      <c r="AHD40" s="218"/>
      <c r="AHE40" s="218"/>
      <c r="AHF40" s="218"/>
      <c r="AHG40" s="218"/>
      <c r="AHH40" s="218"/>
      <c r="AHI40" s="218"/>
      <c r="AHJ40" s="218"/>
      <c r="AHK40" s="218"/>
      <c r="AHL40" s="218"/>
      <c r="AHM40" s="218"/>
      <c r="AHN40" s="218"/>
      <c r="AHO40" s="218"/>
      <c r="AHP40" s="218"/>
      <c r="AHQ40" s="218"/>
      <c r="AHR40" s="218"/>
      <c r="AHS40" s="218"/>
      <c r="AHT40" s="218"/>
      <c r="AHU40" s="218"/>
      <c r="AHV40" s="218"/>
      <c r="AHW40" s="218"/>
      <c r="AHX40" s="218"/>
      <c r="AHY40" s="218"/>
      <c r="AHZ40" s="218"/>
      <c r="AIA40" s="218"/>
      <c r="AIB40" s="218"/>
      <c r="AIC40" s="218"/>
      <c r="AID40" s="218"/>
      <c r="AIE40" s="218"/>
      <c r="AIF40" s="218"/>
      <c r="AIG40" s="218"/>
      <c r="AIH40" s="218"/>
      <c r="AII40" s="218"/>
      <c r="AIJ40" s="218"/>
      <c r="AIK40" s="218"/>
      <c r="AIL40" s="218"/>
      <c r="AIM40" s="218"/>
      <c r="AIN40" s="218"/>
      <c r="AIO40" s="218"/>
      <c r="AIP40" s="218"/>
      <c r="AIQ40" s="218"/>
      <c r="AIR40" s="218"/>
      <c r="AIS40" s="218"/>
      <c r="AIT40" s="218"/>
      <c r="AIU40" s="218"/>
      <c r="AIV40" s="218"/>
      <c r="AIW40" s="218"/>
      <c r="AIX40" s="218"/>
      <c r="AIY40" s="218"/>
      <c r="AIZ40" s="218"/>
      <c r="AJA40" s="218"/>
      <c r="AJB40" s="218"/>
      <c r="AJC40" s="218"/>
      <c r="AJD40" s="218"/>
      <c r="AJE40" s="218"/>
      <c r="AJF40" s="218"/>
      <c r="AJG40" s="218"/>
      <c r="AJH40" s="218"/>
      <c r="AJI40" s="218"/>
      <c r="AJJ40" s="218"/>
      <c r="AJK40" s="218"/>
      <c r="AJL40" s="218"/>
      <c r="AJM40" s="218"/>
      <c r="AJN40" s="218"/>
      <c r="AJO40" s="218"/>
      <c r="AJP40" s="218"/>
      <c r="AJQ40" s="218"/>
      <c r="AJR40" s="218"/>
      <c r="AJS40" s="218"/>
      <c r="AJT40" s="218"/>
      <c r="AJU40" s="218"/>
      <c r="AJV40" s="218"/>
      <c r="AJW40" s="218"/>
      <c r="AJX40" s="218"/>
      <c r="AJY40" s="218"/>
      <c r="AJZ40" s="218"/>
      <c r="AKA40" s="218"/>
      <c r="AKB40" s="218"/>
      <c r="AKC40" s="218"/>
      <c r="AKD40" s="218"/>
      <c r="AKE40" s="218"/>
      <c r="AKF40" s="218"/>
      <c r="AKG40" s="218"/>
      <c r="AKH40" s="218"/>
      <c r="AKI40" s="218"/>
      <c r="AKJ40" s="218"/>
      <c r="AKK40" s="218"/>
      <c r="AKL40" s="218"/>
      <c r="AKM40" s="218"/>
      <c r="AKN40" s="218"/>
      <c r="AKO40" s="218"/>
      <c r="AKP40" s="218"/>
      <c r="AKQ40" s="218"/>
      <c r="AKR40" s="218"/>
      <c r="AKS40" s="218"/>
      <c r="AKT40" s="218"/>
      <c r="AKU40" s="218"/>
      <c r="AKV40" s="218"/>
      <c r="AKW40" s="218"/>
      <c r="AKX40" s="218"/>
      <c r="AKY40" s="218"/>
      <c r="AKZ40" s="218"/>
      <c r="ALA40" s="218"/>
      <c r="ALB40" s="218"/>
      <c r="ALC40" s="218"/>
      <c r="ALD40" s="218"/>
      <c r="ALE40" s="218"/>
      <c r="ALF40" s="218"/>
      <c r="ALG40" s="218"/>
      <c r="ALH40" s="218"/>
      <c r="ALI40" s="218"/>
      <c r="ALJ40" s="218"/>
      <c r="ALK40" s="218"/>
      <c r="ALL40" s="218"/>
      <c r="ALM40" s="218"/>
      <c r="ALN40" s="218"/>
      <c r="ALO40" s="218"/>
      <c r="ALP40" s="218"/>
      <c r="ALQ40" s="218"/>
      <c r="ALR40" s="218"/>
      <c r="ALS40" s="218"/>
      <c r="ALT40" s="218"/>
      <c r="ALU40" s="218"/>
      <c r="ALV40" s="218"/>
      <c r="ALW40" s="218"/>
      <c r="ALX40" s="218"/>
      <c r="ALY40" s="218"/>
      <c r="ALZ40" s="218"/>
      <c r="AMA40" s="218"/>
      <c r="AMB40" s="218"/>
      <c r="AMC40" s="218"/>
      <c r="AMD40" s="218"/>
      <c r="AME40" s="218"/>
      <c r="AMF40" s="218"/>
      <c r="AMG40" s="218"/>
      <c r="AMH40" s="218"/>
      <c r="AMI40" s="218"/>
      <c r="AMJ40" s="218"/>
      <c r="AMK40" s="218"/>
      <c r="AML40" s="218"/>
      <c r="AMM40" s="218"/>
      <c r="AMN40" s="218"/>
      <c r="AMO40" s="218"/>
      <c r="AMP40" s="218"/>
      <c r="AMQ40" s="218"/>
      <c r="AMR40" s="218"/>
      <c r="AMS40" s="218"/>
      <c r="AMT40" s="218"/>
      <c r="AMU40" s="218"/>
      <c r="AMV40" s="218"/>
      <c r="AMW40" s="218"/>
      <c r="AMX40" s="218"/>
      <c r="AMY40" s="218"/>
      <c r="AMZ40" s="218"/>
      <c r="ANA40" s="218"/>
      <c r="ANB40" s="218"/>
      <c r="ANC40" s="218"/>
      <c r="AND40" s="218"/>
      <c r="ANE40" s="218"/>
      <c r="ANF40" s="218"/>
      <c r="ANG40" s="218"/>
      <c r="ANH40" s="218"/>
      <c r="ANI40" s="218"/>
      <c r="ANJ40" s="218"/>
      <c r="ANK40" s="218"/>
      <c r="ANL40" s="218"/>
      <c r="ANM40" s="218"/>
      <c r="ANN40" s="218"/>
      <c r="ANO40" s="218"/>
      <c r="ANP40" s="218"/>
      <c r="ANQ40" s="218"/>
      <c r="ANR40" s="218"/>
      <c r="ANS40" s="218"/>
      <c r="ANT40" s="218"/>
      <c r="ANU40" s="218"/>
      <c r="ANV40" s="218"/>
      <c r="ANW40" s="218"/>
      <c r="ANX40" s="218"/>
      <c r="ANY40" s="218"/>
      <c r="ANZ40" s="218"/>
      <c r="AOA40" s="218"/>
      <c r="AOB40" s="218"/>
      <c r="AOC40" s="218"/>
      <c r="AOD40" s="218"/>
      <c r="AOE40" s="218"/>
      <c r="AOF40" s="218"/>
      <c r="AOG40" s="218"/>
      <c r="AOH40" s="218"/>
      <c r="AOI40" s="218"/>
      <c r="AOJ40" s="218"/>
      <c r="AOK40" s="218"/>
      <c r="AOL40" s="218"/>
      <c r="AOM40" s="218"/>
      <c r="AON40" s="218"/>
      <c r="AOO40" s="218"/>
      <c r="AOP40" s="218"/>
      <c r="AOQ40" s="218"/>
      <c r="AOR40" s="218"/>
      <c r="AOS40" s="218"/>
      <c r="AOT40" s="218"/>
      <c r="AOU40" s="218"/>
      <c r="AOV40" s="218"/>
      <c r="AOW40" s="218"/>
      <c r="AOX40" s="218"/>
      <c r="AOY40" s="218"/>
      <c r="AOZ40" s="218"/>
      <c r="APA40" s="218"/>
      <c r="APB40" s="218"/>
      <c r="APC40" s="218"/>
      <c r="APD40" s="218"/>
      <c r="APE40" s="218"/>
      <c r="APF40" s="218"/>
      <c r="APG40" s="218"/>
      <c r="APH40" s="218"/>
      <c r="API40" s="218"/>
      <c r="APJ40" s="218"/>
      <c r="APK40" s="218"/>
      <c r="APL40" s="218"/>
      <c r="APM40" s="218"/>
      <c r="APN40" s="218"/>
      <c r="APO40" s="218"/>
      <c r="APP40" s="218"/>
      <c r="APQ40" s="218"/>
      <c r="APR40" s="218"/>
      <c r="APS40" s="218"/>
      <c r="APT40" s="218"/>
      <c r="APU40" s="218"/>
      <c r="APV40" s="218"/>
      <c r="APW40" s="218"/>
      <c r="APX40" s="218"/>
      <c r="APY40" s="218"/>
      <c r="APZ40" s="218"/>
      <c r="AQA40" s="218"/>
      <c r="AQB40" s="218"/>
      <c r="AQC40" s="218"/>
      <c r="AQD40" s="218"/>
      <c r="AQE40" s="218"/>
      <c r="AQF40" s="218"/>
      <c r="AQG40" s="218"/>
      <c r="AQH40" s="218"/>
      <c r="AQI40" s="218"/>
      <c r="AQJ40" s="218"/>
      <c r="AQK40" s="218"/>
      <c r="AQL40" s="218"/>
      <c r="AQM40" s="218"/>
      <c r="AQN40" s="218"/>
      <c r="AQO40" s="218"/>
      <c r="AQP40" s="218"/>
      <c r="AQQ40" s="218"/>
      <c r="AQR40" s="218"/>
      <c r="AQS40" s="218"/>
      <c r="AQT40" s="218"/>
      <c r="AQU40" s="218"/>
      <c r="AQV40" s="218"/>
      <c r="AQW40" s="218"/>
      <c r="AQX40" s="218"/>
      <c r="AQY40" s="218"/>
      <c r="AQZ40" s="218"/>
      <c r="ARA40" s="218"/>
      <c r="ARB40" s="218"/>
      <c r="ARC40" s="218"/>
      <c r="ARD40" s="218"/>
      <c r="ARE40" s="218"/>
      <c r="ARF40" s="218"/>
      <c r="ARG40" s="218"/>
      <c r="ARH40" s="218"/>
      <c r="ARI40" s="218"/>
      <c r="ARJ40" s="218"/>
      <c r="ARK40" s="218"/>
      <c r="ARL40" s="218"/>
      <c r="ARM40" s="218"/>
      <c r="ARN40" s="218"/>
      <c r="ARO40" s="218"/>
      <c r="ARP40" s="218"/>
      <c r="ARQ40" s="218"/>
      <c r="ARR40" s="218"/>
      <c r="ARS40" s="218"/>
      <c r="ART40" s="218"/>
      <c r="ARU40" s="218"/>
      <c r="ARV40" s="218"/>
      <c r="ARW40" s="218"/>
      <c r="ARX40" s="218"/>
      <c r="ARY40" s="218"/>
      <c r="ARZ40" s="218"/>
      <c r="ASA40" s="218"/>
      <c r="ASB40" s="218"/>
      <c r="ASC40" s="218"/>
      <c r="ASD40" s="218"/>
      <c r="ASE40" s="218"/>
      <c r="ASF40" s="218"/>
      <c r="ASG40" s="218"/>
      <c r="ASH40" s="218"/>
      <c r="ASI40" s="218"/>
      <c r="ASJ40" s="218"/>
      <c r="ASK40" s="218"/>
      <c r="ASL40" s="218"/>
      <c r="ASM40" s="218"/>
      <c r="ASN40" s="218"/>
      <c r="ASO40" s="218"/>
      <c r="ASP40" s="218"/>
      <c r="ASQ40" s="218"/>
      <c r="ASR40" s="218"/>
      <c r="ASS40" s="218"/>
      <c r="AST40" s="218"/>
      <c r="ASU40" s="218"/>
      <c r="ASV40" s="218"/>
      <c r="ASW40" s="218"/>
      <c r="ASX40" s="218"/>
      <c r="ASY40" s="218"/>
      <c r="ASZ40" s="218"/>
      <c r="ATA40" s="218"/>
      <c r="ATB40" s="218"/>
      <c r="ATC40" s="218"/>
      <c r="ATD40" s="218"/>
      <c r="ATE40" s="218"/>
      <c r="ATF40" s="218"/>
      <c r="ATG40" s="218"/>
      <c r="ATH40" s="218"/>
      <c r="ATI40" s="218"/>
      <c r="ATJ40" s="218"/>
      <c r="ATK40" s="218"/>
      <c r="ATL40" s="218"/>
      <c r="ATM40" s="218"/>
      <c r="ATN40" s="218"/>
      <c r="ATO40" s="218"/>
      <c r="ATP40" s="218"/>
      <c r="ATQ40" s="218"/>
      <c r="ATR40" s="218"/>
      <c r="ATS40" s="218"/>
      <c r="ATT40" s="218"/>
      <c r="ATU40" s="218"/>
      <c r="ATV40" s="218"/>
      <c r="ATW40" s="218"/>
      <c r="ATX40" s="218"/>
      <c r="ATY40" s="218"/>
      <c r="ATZ40" s="218"/>
      <c r="AUA40" s="218"/>
      <c r="AUB40" s="218"/>
      <c r="AUC40" s="218"/>
      <c r="AUD40" s="218"/>
      <c r="AUE40" s="218"/>
      <c r="AUF40" s="218"/>
      <c r="AUG40" s="218"/>
      <c r="AUH40" s="218"/>
      <c r="AUI40" s="218"/>
      <c r="AUJ40" s="218"/>
      <c r="AUK40" s="218"/>
      <c r="AUL40" s="218"/>
      <c r="AUM40" s="218"/>
      <c r="AUN40" s="218"/>
      <c r="AUO40" s="218"/>
      <c r="AUP40" s="218"/>
      <c r="AUQ40" s="218"/>
      <c r="AUR40" s="218"/>
      <c r="AUS40" s="218"/>
      <c r="AUT40" s="218"/>
      <c r="AUU40" s="218"/>
      <c r="AUV40" s="218"/>
      <c r="AUW40" s="218"/>
      <c r="AUX40" s="218"/>
      <c r="AUY40" s="218"/>
      <c r="AUZ40" s="218"/>
      <c r="AVA40" s="218"/>
      <c r="AVB40" s="218"/>
      <c r="AVC40" s="218"/>
      <c r="AVD40" s="218"/>
      <c r="AVE40" s="218"/>
      <c r="AVF40" s="218"/>
      <c r="AVG40" s="218"/>
      <c r="AVH40" s="218"/>
      <c r="AVI40" s="218"/>
      <c r="AVJ40" s="218"/>
      <c r="AVK40" s="218"/>
      <c r="AVL40" s="218"/>
      <c r="AVM40" s="218"/>
      <c r="AVN40" s="218"/>
      <c r="AVO40" s="218"/>
      <c r="AVP40" s="218"/>
      <c r="AVQ40" s="218"/>
      <c r="AVR40" s="218"/>
      <c r="AVS40" s="218"/>
      <c r="AVT40" s="218"/>
      <c r="AVU40" s="218"/>
      <c r="AVV40" s="218"/>
      <c r="AVW40" s="218"/>
      <c r="AVX40" s="218"/>
      <c r="AVY40" s="218"/>
      <c r="AVZ40" s="218"/>
      <c r="AWA40" s="218"/>
      <c r="AWB40" s="218"/>
      <c r="AWC40" s="218"/>
      <c r="AWD40" s="218"/>
      <c r="AWE40" s="218"/>
      <c r="AWF40" s="218"/>
      <c r="AWG40" s="218"/>
      <c r="AWH40" s="218"/>
      <c r="AWI40" s="218"/>
      <c r="AWJ40" s="218"/>
      <c r="AWK40" s="218"/>
      <c r="AWL40" s="218"/>
      <c r="AWM40" s="218"/>
      <c r="AWN40" s="218"/>
      <c r="AWO40" s="218"/>
      <c r="AWP40" s="218"/>
      <c r="AWQ40" s="218"/>
      <c r="AWR40" s="218"/>
      <c r="AWS40" s="218"/>
      <c r="AWT40" s="218"/>
      <c r="AWU40" s="218"/>
      <c r="AWV40" s="218"/>
      <c r="AWW40" s="218"/>
      <c r="AWX40" s="218"/>
      <c r="AWY40" s="218"/>
      <c r="AWZ40" s="218"/>
      <c r="AXA40" s="218"/>
      <c r="AXB40" s="218"/>
      <c r="AXC40" s="218"/>
      <c r="AXD40" s="218"/>
      <c r="AXE40" s="218"/>
      <c r="AXF40" s="218"/>
      <c r="AXG40" s="218"/>
      <c r="AXH40" s="218"/>
      <c r="AXI40" s="218"/>
      <c r="AXJ40" s="218"/>
      <c r="AXK40" s="218"/>
      <c r="AXL40" s="218"/>
      <c r="AXM40" s="218"/>
      <c r="AXN40" s="218"/>
      <c r="AXO40" s="218"/>
      <c r="AXP40" s="218"/>
      <c r="AXQ40" s="218"/>
      <c r="AXR40" s="218"/>
      <c r="AXS40" s="218"/>
      <c r="AXT40" s="218"/>
      <c r="AXU40" s="218"/>
      <c r="AXV40" s="218"/>
      <c r="AXW40" s="218"/>
      <c r="AXX40" s="218"/>
      <c r="AXY40" s="218"/>
      <c r="AXZ40" s="218"/>
      <c r="AYA40" s="218"/>
      <c r="AYB40" s="218"/>
      <c r="AYC40" s="218"/>
      <c r="AYD40" s="218"/>
      <c r="AYE40" s="218"/>
      <c r="AYF40" s="218"/>
      <c r="AYG40" s="218"/>
      <c r="AYH40" s="218"/>
      <c r="AYI40" s="218"/>
      <c r="AYJ40" s="218"/>
      <c r="AYK40" s="218"/>
      <c r="AYL40" s="218"/>
      <c r="AYM40" s="218"/>
      <c r="AYN40" s="218"/>
      <c r="AYO40" s="218"/>
      <c r="AYP40" s="218"/>
      <c r="AYQ40" s="218"/>
      <c r="AYR40" s="218"/>
      <c r="AYS40" s="218"/>
      <c r="AYT40" s="218"/>
      <c r="AYU40" s="218"/>
      <c r="AYV40" s="218"/>
      <c r="AYW40" s="218"/>
      <c r="AYX40" s="218"/>
      <c r="AYY40" s="218"/>
      <c r="AYZ40" s="218"/>
      <c r="AZA40" s="218"/>
      <c r="AZB40" s="218"/>
      <c r="AZC40" s="218"/>
      <c r="AZD40" s="218"/>
      <c r="AZE40" s="218"/>
      <c r="AZF40" s="218"/>
      <c r="AZG40" s="218"/>
      <c r="AZH40" s="218"/>
      <c r="AZI40" s="218"/>
      <c r="AZJ40" s="218"/>
      <c r="AZK40" s="218"/>
      <c r="AZL40" s="218"/>
      <c r="AZM40" s="218"/>
      <c r="AZN40" s="218"/>
      <c r="AZO40" s="218"/>
      <c r="AZP40" s="218"/>
      <c r="AZQ40" s="218"/>
      <c r="AZR40" s="218"/>
      <c r="AZS40" s="218"/>
      <c r="AZT40" s="218"/>
      <c r="AZU40" s="218"/>
      <c r="AZV40" s="218"/>
      <c r="AZW40" s="218"/>
      <c r="AZX40" s="218"/>
      <c r="AZY40" s="218"/>
      <c r="AZZ40" s="218"/>
      <c r="BAA40" s="218"/>
      <c r="BAB40" s="218"/>
      <c r="BAC40" s="218"/>
      <c r="BAD40" s="218"/>
      <c r="BAE40" s="218"/>
      <c r="BAF40" s="218"/>
      <c r="BAG40" s="218"/>
      <c r="BAH40" s="218"/>
      <c r="BAI40" s="218"/>
      <c r="BAJ40" s="218"/>
      <c r="BAK40" s="218"/>
      <c r="BAL40" s="218"/>
      <c r="BAM40" s="218"/>
      <c r="BAN40" s="218"/>
      <c r="BAO40" s="218"/>
      <c r="BAP40" s="218"/>
      <c r="BAQ40" s="218"/>
      <c r="BAR40" s="218"/>
      <c r="BAS40" s="218"/>
      <c r="BAT40" s="218"/>
      <c r="BAU40" s="218"/>
      <c r="BAV40" s="218"/>
      <c r="BAW40" s="218"/>
      <c r="BAX40" s="218"/>
      <c r="BAY40" s="218"/>
      <c r="BAZ40" s="218"/>
      <c r="BBA40" s="218"/>
      <c r="BBB40" s="218"/>
      <c r="BBC40" s="218"/>
      <c r="BBD40" s="218"/>
      <c r="BBE40" s="218"/>
      <c r="BBF40" s="218"/>
      <c r="BBG40" s="218"/>
      <c r="BBH40" s="218"/>
      <c r="BBI40" s="218"/>
      <c r="BBJ40" s="218"/>
      <c r="BBK40" s="218"/>
      <c r="BBL40" s="218"/>
      <c r="BBM40" s="218"/>
      <c r="BBN40" s="218"/>
      <c r="BBO40" s="218"/>
      <c r="BBP40" s="218"/>
      <c r="BBQ40" s="218"/>
      <c r="BBR40" s="218"/>
      <c r="BBS40" s="218"/>
      <c r="BBT40" s="218"/>
      <c r="BBU40" s="218"/>
      <c r="BBV40" s="218"/>
      <c r="BBW40" s="218"/>
      <c r="BBX40" s="218"/>
      <c r="BBY40" s="218"/>
      <c r="BBZ40" s="218"/>
      <c r="BCA40" s="218"/>
      <c r="BCB40" s="218"/>
      <c r="BCC40" s="218"/>
      <c r="BCD40" s="218"/>
      <c r="BCE40" s="218"/>
      <c r="BCF40" s="218"/>
      <c r="BCG40" s="218"/>
      <c r="BCH40" s="218"/>
      <c r="BCI40" s="218"/>
      <c r="BCJ40" s="218"/>
      <c r="BCK40" s="218"/>
      <c r="BCL40" s="218"/>
      <c r="BCM40" s="218"/>
      <c r="BCN40" s="218"/>
      <c r="BCO40" s="218"/>
      <c r="BCP40" s="218"/>
      <c r="BCQ40" s="218"/>
      <c r="BCR40" s="218"/>
      <c r="BCS40" s="218"/>
      <c r="BCT40" s="218"/>
      <c r="BCU40" s="218"/>
      <c r="BCV40" s="218"/>
      <c r="BCW40" s="218"/>
      <c r="BCX40" s="218"/>
      <c r="BCY40" s="218"/>
      <c r="BCZ40" s="218"/>
      <c r="BDA40" s="218"/>
      <c r="BDB40" s="218"/>
      <c r="BDC40" s="218"/>
      <c r="BDD40" s="218"/>
      <c r="BDE40" s="218"/>
      <c r="BDF40" s="218"/>
      <c r="BDG40" s="218"/>
      <c r="BDH40" s="218"/>
      <c r="BDI40" s="218"/>
      <c r="BDJ40" s="218"/>
      <c r="BDK40" s="218"/>
      <c r="BDL40" s="218"/>
      <c r="BDM40" s="218"/>
      <c r="BDN40" s="218"/>
      <c r="BDO40" s="218"/>
      <c r="BDP40" s="218"/>
      <c r="BDQ40" s="218"/>
      <c r="BDR40" s="218"/>
      <c r="BDS40" s="218"/>
      <c r="BDT40" s="218"/>
      <c r="BDU40" s="218"/>
    </row>
    <row r="41" spans="1:1477" s="73" customFormat="1">
      <c r="B41" s="71" t="s">
        <v>10</v>
      </c>
      <c r="C41" s="71" t="s">
        <v>388</v>
      </c>
      <c r="D41" s="71" t="s">
        <v>491</v>
      </c>
      <c r="E41" s="72">
        <v>42711</v>
      </c>
      <c r="F41" s="71" t="s">
        <v>476</v>
      </c>
      <c r="G41" s="71" t="s">
        <v>471</v>
      </c>
      <c r="H41" s="221">
        <v>1</v>
      </c>
      <c r="I41" s="73">
        <v>0</v>
      </c>
      <c r="J41" s="73">
        <v>65</v>
      </c>
      <c r="K41" s="73">
        <v>72</v>
      </c>
      <c r="L41" s="73">
        <v>72</v>
      </c>
      <c r="M41" s="219">
        <f t="shared" si="30"/>
        <v>1</v>
      </c>
      <c r="N41" s="73">
        <f t="shared" si="31"/>
        <v>1</v>
      </c>
      <c r="O41" s="73">
        <v>0</v>
      </c>
      <c r="P41" s="73">
        <v>0</v>
      </c>
      <c r="Q41" s="73">
        <v>0</v>
      </c>
      <c r="R41" s="73">
        <v>7</v>
      </c>
      <c r="S41" s="73">
        <v>0</v>
      </c>
      <c r="T41" s="225">
        <v>1223500</v>
      </c>
      <c r="U41" s="225">
        <v>50000</v>
      </c>
      <c r="V41" s="225">
        <v>1173500</v>
      </c>
      <c r="W41" s="225">
        <v>1223500</v>
      </c>
      <c r="X41" s="225">
        <v>1204340</v>
      </c>
      <c r="Y41" s="225">
        <v>0</v>
      </c>
      <c r="Z41" s="225">
        <v>0</v>
      </c>
      <c r="AA41" s="225">
        <v>0</v>
      </c>
      <c r="AB41" s="225">
        <v>1204340</v>
      </c>
      <c r="AC41" s="225">
        <v>1216824</v>
      </c>
      <c r="AD41" s="219">
        <f t="shared" si="32"/>
        <v>1.0369186195142734</v>
      </c>
      <c r="AE41" s="73">
        <f t="shared" si="33"/>
        <v>1</v>
      </c>
      <c r="AF41" s="225">
        <v>12484</v>
      </c>
      <c r="AG41" s="225">
        <v>0</v>
      </c>
      <c r="AH41" s="73">
        <v>7</v>
      </c>
      <c r="AI41" s="73">
        <v>0</v>
      </c>
      <c r="AJ41" s="73">
        <v>0</v>
      </c>
      <c r="AK41" s="73">
        <v>0</v>
      </c>
      <c r="AL41" s="95">
        <v>0</v>
      </c>
      <c r="AM41" s="95">
        <v>0</v>
      </c>
      <c r="AN41" s="73">
        <v>0</v>
      </c>
      <c r="AO41" s="73">
        <v>0</v>
      </c>
      <c r="AP41" s="95">
        <v>0</v>
      </c>
      <c r="AQ41" s="95">
        <v>0</v>
      </c>
      <c r="AR41" s="73">
        <v>0</v>
      </c>
      <c r="AS41" s="73">
        <v>0</v>
      </c>
      <c r="AT41" s="95">
        <v>0</v>
      </c>
      <c r="AU41" s="95">
        <v>0</v>
      </c>
      <c r="AV41" s="73">
        <v>0</v>
      </c>
      <c r="AW41" s="73">
        <v>0</v>
      </c>
      <c r="AX41" s="95">
        <v>0</v>
      </c>
      <c r="AY41" s="95">
        <v>0</v>
      </c>
      <c r="AZ41" s="73">
        <v>0</v>
      </c>
      <c r="BA41" s="73">
        <v>0</v>
      </c>
      <c r="BB41" s="95">
        <v>0</v>
      </c>
      <c r="BC41" s="95">
        <v>0</v>
      </c>
      <c r="BD41" s="73">
        <v>0</v>
      </c>
      <c r="BE41" s="73">
        <v>0</v>
      </c>
      <c r="BF41" s="95">
        <v>0</v>
      </c>
      <c r="BG41" s="95">
        <v>0</v>
      </c>
      <c r="BH41" s="73">
        <v>0</v>
      </c>
      <c r="BI41" s="73">
        <v>0</v>
      </c>
      <c r="BJ41" s="95">
        <v>0</v>
      </c>
      <c r="BK41" s="95">
        <v>0</v>
      </c>
      <c r="BL41" s="73">
        <v>0</v>
      </c>
      <c r="BM41" s="73">
        <v>0</v>
      </c>
      <c r="BN41" s="95">
        <v>0</v>
      </c>
      <c r="BO41" s="95">
        <v>0</v>
      </c>
      <c r="BP41" s="73">
        <v>0</v>
      </c>
      <c r="BQ41" s="73">
        <v>0</v>
      </c>
      <c r="BR41" s="95">
        <v>0</v>
      </c>
      <c r="BS41" s="95">
        <v>0</v>
      </c>
      <c r="BT41" s="73">
        <v>0</v>
      </c>
      <c r="BU41" s="73">
        <v>0</v>
      </c>
      <c r="BV41" s="95">
        <v>0</v>
      </c>
      <c r="BW41" s="95">
        <v>0</v>
      </c>
      <c r="BX41" s="73">
        <v>0</v>
      </c>
      <c r="BY41" s="73">
        <v>0</v>
      </c>
      <c r="BZ41" s="95">
        <v>0</v>
      </c>
      <c r="CA41" s="95">
        <v>0</v>
      </c>
      <c r="CB41" s="73">
        <v>0</v>
      </c>
      <c r="CC41" s="73">
        <v>0</v>
      </c>
      <c r="CD41" s="95">
        <v>0</v>
      </c>
      <c r="CE41" s="95">
        <v>0</v>
      </c>
      <c r="CF41" s="73">
        <v>0</v>
      </c>
      <c r="CG41" s="73">
        <v>0</v>
      </c>
      <c r="CH41" s="95">
        <v>0</v>
      </c>
      <c r="CI41" s="95">
        <v>0</v>
      </c>
      <c r="CJ41" s="73">
        <v>0</v>
      </c>
      <c r="CK41" s="73">
        <v>0</v>
      </c>
      <c r="CL41" s="95">
        <v>0</v>
      </c>
      <c r="CM41" s="95">
        <v>0</v>
      </c>
      <c r="CN41" s="71" t="s">
        <v>383</v>
      </c>
      <c r="CO41" s="71" t="s">
        <v>384</v>
      </c>
      <c r="CP41" s="71" t="s">
        <v>328</v>
      </c>
      <c r="CQ41" s="71" t="s">
        <v>328</v>
      </c>
      <c r="CR41" s="71" t="s">
        <v>328</v>
      </c>
      <c r="CS41" s="71" t="s">
        <v>328</v>
      </c>
      <c r="CT41" s="72">
        <v>42963</v>
      </c>
      <c r="CU41" s="71" t="s">
        <v>469</v>
      </c>
      <c r="CV41" s="71" t="s">
        <v>470</v>
      </c>
      <c r="CW41" s="72" t="s">
        <v>187</v>
      </c>
      <c r="CX41" s="72">
        <v>42843</v>
      </c>
      <c r="CY41" s="71" t="s">
        <v>467</v>
      </c>
      <c r="CZ41" s="71" t="s">
        <v>471</v>
      </c>
      <c r="DA41" s="71" t="s">
        <v>487</v>
      </c>
      <c r="DB41" s="96">
        <v>1644576.72</v>
      </c>
      <c r="DC41" s="73" t="s">
        <v>329</v>
      </c>
      <c r="DD41" s="73" t="s">
        <v>330</v>
      </c>
      <c r="DE41" s="218"/>
      <c r="DF41" s="218"/>
      <c r="DG41" s="218"/>
      <c r="DH41" s="218"/>
      <c r="DI41" s="218"/>
      <c r="DJ41" s="218"/>
      <c r="DK41" s="218"/>
      <c r="DL41" s="218"/>
      <c r="DM41" s="218"/>
      <c r="DN41" s="218"/>
      <c r="DO41" s="218"/>
      <c r="DP41" s="218"/>
      <c r="DQ41" s="218"/>
      <c r="DR41" s="218"/>
      <c r="DS41" s="218"/>
      <c r="DT41" s="218"/>
      <c r="DU41" s="218"/>
      <c r="DV41" s="218"/>
      <c r="DW41" s="218"/>
      <c r="DX41" s="218"/>
      <c r="DY41" s="218"/>
      <c r="DZ41" s="218"/>
      <c r="EA41" s="218"/>
      <c r="EB41" s="218"/>
      <c r="EC41" s="218"/>
      <c r="ED41" s="218"/>
      <c r="EE41" s="218"/>
      <c r="EF41" s="218"/>
      <c r="EG41" s="218"/>
      <c r="EH41" s="218"/>
      <c r="EI41" s="218"/>
      <c r="EJ41" s="218"/>
      <c r="EK41" s="218"/>
      <c r="EL41" s="218"/>
      <c r="EM41" s="218"/>
      <c r="EN41" s="218"/>
      <c r="EO41" s="218"/>
      <c r="EP41" s="218"/>
      <c r="EQ41" s="218"/>
      <c r="ER41" s="218"/>
      <c r="ES41" s="218"/>
      <c r="ET41" s="218"/>
      <c r="EU41" s="218"/>
      <c r="EV41" s="218"/>
      <c r="EW41" s="218"/>
      <c r="EX41" s="218"/>
      <c r="EY41" s="218"/>
      <c r="EZ41" s="218"/>
      <c r="FA41" s="218"/>
      <c r="FB41" s="218"/>
      <c r="FC41" s="218"/>
      <c r="FD41" s="218"/>
      <c r="FE41" s="218"/>
      <c r="FF41" s="218"/>
      <c r="FG41" s="218"/>
      <c r="FH41" s="218"/>
      <c r="FI41" s="218"/>
      <c r="FJ41" s="218"/>
      <c r="FK41" s="218"/>
      <c r="FL41" s="218"/>
      <c r="FM41" s="218"/>
      <c r="FN41" s="218"/>
      <c r="FO41" s="218"/>
      <c r="FP41" s="218"/>
      <c r="FQ41" s="218"/>
      <c r="FR41" s="218"/>
      <c r="FS41" s="218"/>
      <c r="FT41" s="218"/>
      <c r="FU41" s="218"/>
      <c r="FV41" s="218"/>
      <c r="FW41" s="218"/>
      <c r="FX41" s="218"/>
      <c r="FY41" s="218"/>
      <c r="FZ41" s="218"/>
      <c r="GA41" s="218"/>
      <c r="GB41" s="218"/>
      <c r="GC41" s="218"/>
      <c r="GD41" s="218"/>
      <c r="GE41" s="218"/>
      <c r="GF41" s="218"/>
      <c r="GG41" s="218"/>
      <c r="GH41" s="218"/>
      <c r="GI41" s="218"/>
      <c r="GJ41" s="218"/>
      <c r="GK41" s="218"/>
      <c r="GL41" s="218"/>
      <c r="GM41" s="218"/>
      <c r="GN41" s="218"/>
      <c r="GO41" s="218"/>
      <c r="GP41" s="218"/>
      <c r="GQ41" s="218"/>
      <c r="GR41" s="218"/>
      <c r="GS41" s="218"/>
      <c r="GT41" s="218"/>
      <c r="GU41" s="218"/>
      <c r="GV41" s="218"/>
      <c r="GW41" s="218"/>
      <c r="GX41" s="218"/>
      <c r="GY41" s="218"/>
      <c r="GZ41" s="218"/>
      <c r="HA41" s="218"/>
      <c r="HB41" s="218"/>
      <c r="HC41" s="218"/>
      <c r="HD41" s="218"/>
      <c r="HE41" s="218"/>
      <c r="HF41" s="218"/>
      <c r="HG41" s="218"/>
      <c r="HH41" s="218"/>
      <c r="HI41" s="218"/>
      <c r="HJ41" s="218"/>
      <c r="HK41" s="218"/>
      <c r="HL41" s="218"/>
      <c r="HM41" s="218"/>
      <c r="HN41" s="218"/>
      <c r="HO41" s="218"/>
      <c r="HP41" s="218"/>
      <c r="HQ41" s="218"/>
      <c r="HR41" s="218"/>
      <c r="HS41" s="218"/>
      <c r="HT41" s="218"/>
      <c r="HU41" s="218"/>
      <c r="HV41" s="218"/>
      <c r="HW41" s="218"/>
      <c r="HX41" s="218"/>
      <c r="HY41" s="218"/>
      <c r="HZ41" s="218"/>
      <c r="IA41" s="218"/>
      <c r="IB41" s="218"/>
      <c r="IC41" s="218"/>
      <c r="ID41" s="218"/>
      <c r="IE41" s="218"/>
      <c r="IF41" s="218"/>
      <c r="IG41" s="218"/>
      <c r="IH41" s="218"/>
      <c r="II41" s="218"/>
      <c r="IJ41" s="218"/>
      <c r="IK41" s="218"/>
      <c r="IL41" s="218"/>
      <c r="IM41" s="218"/>
      <c r="IN41" s="218"/>
      <c r="IO41" s="218"/>
      <c r="IP41" s="218"/>
      <c r="IQ41" s="218"/>
      <c r="IR41" s="218"/>
      <c r="IS41" s="218"/>
      <c r="IT41" s="218"/>
      <c r="IU41" s="218"/>
      <c r="IV41" s="218"/>
      <c r="IW41" s="218"/>
      <c r="IX41" s="218"/>
      <c r="IY41" s="218"/>
      <c r="IZ41" s="218"/>
      <c r="JA41" s="218"/>
      <c r="JB41" s="218"/>
      <c r="JC41" s="218"/>
      <c r="JD41" s="218"/>
      <c r="JE41" s="218"/>
      <c r="JF41" s="218"/>
      <c r="JG41" s="218"/>
      <c r="JH41" s="218"/>
      <c r="JI41" s="218"/>
      <c r="JJ41" s="218"/>
      <c r="JK41" s="218"/>
      <c r="JL41" s="218"/>
      <c r="JM41" s="218"/>
      <c r="JN41" s="218"/>
      <c r="JO41" s="218"/>
      <c r="JP41" s="218"/>
      <c r="JQ41" s="218"/>
      <c r="JR41" s="218"/>
      <c r="JS41" s="218"/>
      <c r="JT41" s="218"/>
      <c r="JU41" s="218"/>
      <c r="JV41" s="218"/>
      <c r="JW41" s="218"/>
      <c r="JX41" s="218"/>
      <c r="JY41" s="218"/>
      <c r="JZ41" s="218"/>
      <c r="KA41" s="218"/>
      <c r="KB41" s="218"/>
      <c r="KC41" s="218"/>
      <c r="KD41" s="218"/>
      <c r="KE41" s="218"/>
      <c r="KF41" s="218"/>
      <c r="KG41" s="218"/>
      <c r="KH41" s="218"/>
      <c r="KI41" s="218"/>
      <c r="KJ41" s="218"/>
      <c r="KK41" s="218"/>
      <c r="KL41" s="218"/>
      <c r="KM41" s="218"/>
      <c r="KN41" s="218"/>
      <c r="KO41" s="218"/>
      <c r="KP41" s="218"/>
      <c r="KQ41" s="218"/>
      <c r="KR41" s="218"/>
      <c r="KS41" s="218"/>
      <c r="KT41" s="218"/>
      <c r="KU41" s="218"/>
      <c r="KV41" s="218"/>
      <c r="KW41" s="218"/>
      <c r="KX41" s="218"/>
      <c r="KY41" s="218"/>
      <c r="KZ41" s="218"/>
      <c r="LA41" s="218"/>
      <c r="LB41" s="218"/>
      <c r="LC41" s="218"/>
      <c r="LD41" s="218"/>
      <c r="LE41" s="218"/>
      <c r="LF41" s="218"/>
      <c r="LG41" s="218"/>
      <c r="LH41" s="218"/>
      <c r="LI41" s="218"/>
      <c r="LJ41" s="218"/>
      <c r="LK41" s="218"/>
      <c r="LL41" s="218"/>
      <c r="LM41" s="218"/>
      <c r="LN41" s="218"/>
      <c r="LO41" s="218"/>
      <c r="LP41" s="218"/>
      <c r="LQ41" s="218"/>
      <c r="LR41" s="218"/>
      <c r="LS41" s="218"/>
      <c r="LT41" s="218"/>
      <c r="LU41" s="218"/>
      <c r="LV41" s="218"/>
      <c r="LW41" s="218"/>
      <c r="LX41" s="218"/>
      <c r="LY41" s="218"/>
      <c r="LZ41" s="218"/>
      <c r="MA41" s="218"/>
      <c r="MB41" s="218"/>
      <c r="MC41" s="218"/>
      <c r="MD41" s="218"/>
      <c r="ME41" s="218"/>
      <c r="MF41" s="218"/>
      <c r="MG41" s="218"/>
      <c r="MH41" s="218"/>
      <c r="MI41" s="218"/>
      <c r="MJ41" s="218"/>
      <c r="MK41" s="218"/>
      <c r="ML41" s="218"/>
      <c r="MM41" s="218"/>
      <c r="MN41" s="218"/>
      <c r="MO41" s="218"/>
      <c r="MP41" s="218"/>
      <c r="MQ41" s="218"/>
      <c r="MR41" s="218"/>
      <c r="MS41" s="218"/>
      <c r="MT41" s="218"/>
      <c r="MU41" s="218"/>
      <c r="MV41" s="218"/>
      <c r="MW41" s="218"/>
      <c r="MX41" s="218"/>
      <c r="MY41" s="218"/>
      <c r="MZ41" s="218"/>
      <c r="NA41" s="218"/>
      <c r="NB41" s="218"/>
      <c r="NC41" s="218"/>
      <c r="ND41" s="218"/>
      <c r="NE41" s="218"/>
      <c r="NF41" s="218"/>
      <c r="NG41" s="218"/>
      <c r="NH41" s="218"/>
      <c r="NI41" s="218"/>
      <c r="NJ41" s="218"/>
      <c r="NK41" s="218"/>
      <c r="NL41" s="218"/>
      <c r="NM41" s="218"/>
      <c r="NN41" s="218"/>
      <c r="NO41" s="218"/>
      <c r="NP41" s="218"/>
      <c r="NQ41" s="218"/>
      <c r="NR41" s="218"/>
      <c r="NS41" s="218"/>
      <c r="NT41" s="218"/>
      <c r="NU41" s="218"/>
      <c r="NV41" s="218"/>
      <c r="NW41" s="218"/>
      <c r="NX41" s="218"/>
      <c r="NY41" s="218"/>
      <c r="NZ41" s="218"/>
      <c r="OA41" s="218"/>
      <c r="OB41" s="218"/>
      <c r="OC41" s="218"/>
      <c r="OD41" s="218"/>
      <c r="OE41" s="218"/>
      <c r="OF41" s="218"/>
      <c r="OG41" s="218"/>
      <c r="OH41" s="218"/>
      <c r="OI41" s="218"/>
      <c r="OJ41" s="218"/>
      <c r="OK41" s="218"/>
      <c r="OL41" s="218"/>
      <c r="OM41" s="218"/>
      <c r="ON41" s="218"/>
      <c r="OO41" s="218"/>
      <c r="OP41" s="218"/>
      <c r="OQ41" s="218"/>
      <c r="OR41" s="218"/>
      <c r="OS41" s="218"/>
      <c r="OT41" s="218"/>
      <c r="OU41" s="218"/>
      <c r="OV41" s="218"/>
      <c r="OW41" s="218"/>
      <c r="OX41" s="218"/>
      <c r="OY41" s="218"/>
      <c r="OZ41" s="218"/>
      <c r="PA41" s="218"/>
      <c r="PB41" s="218"/>
      <c r="PC41" s="218"/>
      <c r="PD41" s="218"/>
      <c r="PE41" s="218"/>
      <c r="PF41" s="218"/>
      <c r="PG41" s="218"/>
      <c r="PH41" s="218"/>
      <c r="PI41" s="218"/>
      <c r="PJ41" s="218"/>
      <c r="PK41" s="218"/>
      <c r="PL41" s="218"/>
      <c r="PM41" s="218"/>
      <c r="PN41" s="218"/>
      <c r="PO41" s="218"/>
      <c r="PP41" s="218"/>
      <c r="PQ41" s="218"/>
      <c r="PR41" s="218"/>
      <c r="PS41" s="218"/>
      <c r="PT41" s="218"/>
      <c r="PU41" s="218"/>
      <c r="PV41" s="218"/>
      <c r="PW41" s="218"/>
      <c r="PX41" s="218"/>
      <c r="PY41" s="218"/>
      <c r="PZ41" s="218"/>
      <c r="QA41" s="218"/>
      <c r="QB41" s="218"/>
      <c r="QC41" s="218"/>
      <c r="QD41" s="218"/>
      <c r="QE41" s="218"/>
      <c r="QF41" s="218"/>
      <c r="QG41" s="218"/>
      <c r="QH41" s="218"/>
      <c r="QI41" s="218"/>
      <c r="QJ41" s="218"/>
      <c r="QK41" s="218"/>
      <c r="QL41" s="218"/>
      <c r="QM41" s="218"/>
      <c r="QN41" s="218"/>
      <c r="QO41" s="218"/>
      <c r="QP41" s="218"/>
      <c r="QQ41" s="218"/>
      <c r="QR41" s="218"/>
      <c r="QS41" s="218"/>
      <c r="QT41" s="218"/>
      <c r="QU41" s="218"/>
      <c r="QV41" s="218"/>
      <c r="QW41" s="218"/>
      <c r="QX41" s="218"/>
      <c r="QY41" s="218"/>
      <c r="QZ41" s="218"/>
      <c r="RA41" s="218"/>
      <c r="RB41" s="218"/>
      <c r="RC41" s="218"/>
      <c r="RD41" s="218"/>
      <c r="RE41" s="218"/>
      <c r="RF41" s="218"/>
      <c r="RG41" s="218"/>
      <c r="RH41" s="218"/>
      <c r="RI41" s="218"/>
      <c r="RJ41" s="218"/>
      <c r="RK41" s="218"/>
      <c r="RL41" s="218"/>
      <c r="RM41" s="218"/>
      <c r="RN41" s="218"/>
      <c r="RO41" s="218"/>
      <c r="RP41" s="218"/>
      <c r="RQ41" s="218"/>
      <c r="RR41" s="218"/>
      <c r="RS41" s="218"/>
      <c r="RT41" s="218"/>
      <c r="RU41" s="218"/>
      <c r="RV41" s="218"/>
      <c r="RW41" s="218"/>
      <c r="RX41" s="218"/>
      <c r="RY41" s="218"/>
      <c r="RZ41" s="218"/>
      <c r="SA41" s="218"/>
      <c r="SB41" s="218"/>
      <c r="SC41" s="218"/>
      <c r="SD41" s="218"/>
      <c r="SE41" s="218"/>
      <c r="SF41" s="218"/>
      <c r="SG41" s="218"/>
      <c r="SH41" s="218"/>
      <c r="SI41" s="218"/>
      <c r="SJ41" s="218"/>
      <c r="SK41" s="218"/>
      <c r="SL41" s="218"/>
      <c r="SM41" s="218"/>
      <c r="SN41" s="218"/>
      <c r="SO41" s="218"/>
      <c r="SP41" s="218"/>
      <c r="SQ41" s="218"/>
      <c r="SR41" s="218"/>
      <c r="SS41" s="218"/>
      <c r="ST41" s="218"/>
      <c r="SU41" s="218"/>
      <c r="SV41" s="218"/>
      <c r="SW41" s="218"/>
      <c r="SX41" s="218"/>
      <c r="SY41" s="218"/>
      <c r="SZ41" s="218"/>
      <c r="TA41" s="218"/>
      <c r="TB41" s="218"/>
      <c r="TC41" s="218"/>
      <c r="TD41" s="218"/>
      <c r="TE41" s="218"/>
      <c r="TF41" s="218"/>
      <c r="TG41" s="218"/>
      <c r="TH41" s="218"/>
      <c r="TI41" s="218"/>
      <c r="TJ41" s="218"/>
      <c r="TK41" s="218"/>
      <c r="TL41" s="218"/>
      <c r="TM41" s="218"/>
      <c r="TN41" s="218"/>
      <c r="TO41" s="218"/>
      <c r="TP41" s="218"/>
      <c r="TQ41" s="218"/>
      <c r="TR41" s="218"/>
      <c r="TS41" s="218"/>
      <c r="TT41" s="218"/>
      <c r="TU41" s="218"/>
      <c r="TV41" s="218"/>
      <c r="TW41" s="218"/>
      <c r="TX41" s="218"/>
      <c r="TY41" s="218"/>
      <c r="TZ41" s="218"/>
      <c r="UA41" s="218"/>
      <c r="UB41" s="218"/>
      <c r="UC41" s="218"/>
      <c r="UD41" s="218"/>
      <c r="UE41" s="218"/>
      <c r="UF41" s="218"/>
      <c r="UG41" s="218"/>
      <c r="UH41" s="218"/>
      <c r="UI41" s="218"/>
      <c r="UJ41" s="218"/>
      <c r="UK41" s="218"/>
      <c r="UL41" s="218"/>
      <c r="UM41" s="218"/>
      <c r="UN41" s="218"/>
      <c r="UO41" s="218"/>
      <c r="UP41" s="218"/>
      <c r="UQ41" s="218"/>
      <c r="UR41" s="218"/>
      <c r="US41" s="218"/>
      <c r="UT41" s="218"/>
      <c r="UU41" s="218"/>
      <c r="UV41" s="218"/>
      <c r="UW41" s="218"/>
      <c r="UX41" s="218"/>
      <c r="UY41" s="218"/>
      <c r="UZ41" s="218"/>
      <c r="VA41" s="218"/>
      <c r="VB41" s="218"/>
      <c r="VC41" s="218"/>
      <c r="VD41" s="218"/>
      <c r="VE41" s="218"/>
      <c r="VF41" s="218"/>
      <c r="VG41" s="218"/>
      <c r="VH41" s="218"/>
      <c r="VI41" s="218"/>
      <c r="VJ41" s="218"/>
      <c r="VK41" s="218"/>
      <c r="VL41" s="218"/>
      <c r="VM41" s="218"/>
      <c r="VN41" s="218"/>
      <c r="VO41" s="218"/>
      <c r="VP41" s="218"/>
      <c r="VQ41" s="218"/>
      <c r="VR41" s="218"/>
      <c r="VS41" s="218"/>
      <c r="VT41" s="218"/>
      <c r="VU41" s="218"/>
      <c r="VV41" s="218"/>
      <c r="VW41" s="218"/>
      <c r="VX41" s="218"/>
      <c r="VY41" s="218"/>
      <c r="VZ41" s="218"/>
      <c r="WA41" s="218"/>
      <c r="WB41" s="218"/>
      <c r="WC41" s="218"/>
      <c r="WD41" s="218"/>
      <c r="WE41" s="218"/>
      <c r="WF41" s="218"/>
      <c r="WG41" s="218"/>
      <c r="WH41" s="218"/>
      <c r="WI41" s="218"/>
      <c r="WJ41" s="218"/>
      <c r="WK41" s="218"/>
      <c r="WL41" s="218"/>
      <c r="WM41" s="218"/>
      <c r="WN41" s="218"/>
      <c r="WO41" s="218"/>
      <c r="WP41" s="218"/>
      <c r="WQ41" s="218"/>
      <c r="WR41" s="218"/>
      <c r="WS41" s="218"/>
      <c r="WT41" s="218"/>
      <c r="WU41" s="218"/>
      <c r="WV41" s="218"/>
      <c r="WW41" s="218"/>
      <c r="WX41" s="218"/>
      <c r="WY41" s="218"/>
      <c r="WZ41" s="218"/>
      <c r="XA41" s="218"/>
      <c r="XB41" s="218"/>
      <c r="XC41" s="218"/>
      <c r="XD41" s="218"/>
      <c r="XE41" s="218"/>
      <c r="XF41" s="218"/>
      <c r="XG41" s="218"/>
      <c r="XH41" s="218"/>
      <c r="XI41" s="218"/>
      <c r="XJ41" s="218"/>
      <c r="XK41" s="218"/>
      <c r="XL41" s="218"/>
      <c r="XM41" s="218"/>
      <c r="XN41" s="218"/>
      <c r="XO41" s="218"/>
      <c r="XP41" s="218"/>
      <c r="XQ41" s="218"/>
      <c r="XR41" s="218"/>
      <c r="XS41" s="218"/>
      <c r="XT41" s="218"/>
      <c r="XU41" s="218"/>
      <c r="XV41" s="218"/>
      <c r="XW41" s="218"/>
      <c r="XX41" s="218"/>
      <c r="XY41" s="218"/>
      <c r="XZ41" s="218"/>
      <c r="YA41" s="218"/>
      <c r="YB41" s="218"/>
      <c r="YC41" s="218"/>
      <c r="YD41" s="218"/>
      <c r="YE41" s="218"/>
      <c r="YF41" s="218"/>
      <c r="YG41" s="218"/>
      <c r="YH41" s="218"/>
      <c r="YI41" s="218"/>
      <c r="YJ41" s="218"/>
      <c r="YK41" s="218"/>
      <c r="YL41" s="218"/>
      <c r="YM41" s="218"/>
      <c r="YN41" s="218"/>
      <c r="YO41" s="218"/>
      <c r="YP41" s="218"/>
      <c r="YQ41" s="218"/>
      <c r="YR41" s="218"/>
      <c r="YS41" s="218"/>
      <c r="YT41" s="218"/>
      <c r="YU41" s="218"/>
      <c r="YV41" s="218"/>
      <c r="YW41" s="218"/>
      <c r="YX41" s="218"/>
      <c r="YY41" s="218"/>
      <c r="YZ41" s="218"/>
      <c r="ZA41" s="218"/>
      <c r="ZB41" s="218"/>
      <c r="ZC41" s="218"/>
      <c r="ZD41" s="218"/>
      <c r="ZE41" s="218"/>
      <c r="ZF41" s="218"/>
      <c r="ZG41" s="218"/>
      <c r="ZH41" s="218"/>
      <c r="ZI41" s="218"/>
      <c r="ZJ41" s="218"/>
      <c r="ZK41" s="218"/>
      <c r="ZL41" s="218"/>
      <c r="ZM41" s="218"/>
      <c r="ZN41" s="218"/>
      <c r="ZO41" s="218"/>
      <c r="ZP41" s="218"/>
      <c r="ZQ41" s="218"/>
      <c r="ZR41" s="218"/>
      <c r="ZS41" s="218"/>
      <c r="ZT41" s="218"/>
      <c r="ZU41" s="218"/>
      <c r="ZV41" s="218"/>
      <c r="ZW41" s="218"/>
      <c r="ZX41" s="218"/>
      <c r="ZY41" s="218"/>
      <c r="ZZ41" s="218"/>
      <c r="AAA41" s="218"/>
      <c r="AAB41" s="218"/>
      <c r="AAC41" s="218"/>
      <c r="AAD41" s="218"/>
      <c r="AAE41" s="218"/>
      <c r="AAF41" s="218"/>
      <c r="AAG41" s="218"/>
      <c r="AAH41" s="218"/>
      <c r="AAI41" s="218"/>
      <c r="AAJ41" s="218"/>
      <c r="AAK41" s="218"/>
      <c r="AAL41" s="218"/>
      <c r="AAM41" s="218"/>
      <c r="AAN41" s="218"/>
      <c r="AAO41" s="218"/>
      <c r="AAP41" s="218"/>
      <c r="AAQ41" s="218"/>
      <c r="AAR41" s="218"/>
      <c r="AAS41" s="218"/>
      <c r="AAT41" s="218"/>
      <c r="AAU41" s="218"/>
      <c r="AAV41" s="218"/>
      <c r="AAW41" s="218"/>
      <c r="AAX41" s="218"/>
      <c r="AAY41" s="218"/>
      <c r="AAZ41" s="218"/>
      <c r="ABA41" s="218"/>
      <c r="ABB41" s="218"/>
      <c r="ABC41" s="218"/>
      <c r="ABD41" s="218"/>
      <c r="ABE41" s="218"/>
      <c r="ABF41" s="218"/>
      <c r="ABG41" s="218"/>
      <c r="ABH41" s="218"/>
      <c r="ABI41" s="218"/>
      <c r="ABJ41" s="218"/>
      <c r="ABK41" s="218"/>
      <c r="ABL41" s="218"/>
      <c r="ABM41" s="218"/>
      <c r="ABN41" s="218"/>
      <c r="ABO41" s="218"/>
      <c r="ABP41" s="218"/>
      <c r="ABQ41" s="218"/>
      <c r="ABR41" s="218"/>
      <c r="ABS41" s="218"/>
      <c r="ABT41" s="218"/>
      <c r="ABU41" s="218"/>
      <c r="ABV41" s="218"/>
      <c r="ABW41" s="218"/>
      <c r="ABX41" s="218"/>
      <c r="ABY41" s="218"/>
      <c r="ABZ41" s="218"/>
      <c r="ACA41" s="218"/>
      <c r="ACB41" s="218"/>
      <c r="ACC41" s="218"/>
      <c r="ACD41" s="218"/>
      <c r="ACE41" s="218"/>
      <c r="ACF41" s="218"/>
      <c r="ACG41" s="218"/>
      <c r="ACH41" s="218"/>
      <c r="ACI41" s="218"/>
      <c r="ACJ41" s="218"/>
      <c r="ACK41" s="218"/>
      <c r="ACL41" s="218"/>
      <c r="ACM41" s="218"/>
      <c r="ACN41" s="218"/>
      <c r="ACO41" s="218"/>
      <c r="ACP41" s="218"/>
      <c r="ACQ41" s="218"/>
      <c r="ACR41" s="218"/>
      <c r="ACS41" s="218"/>
      <c r="ACT41" s="218"/>
      <c r="ACU41" s="218"/>
      <c r="ACV41" s="218"/>
      <c r="ACW41" s="218"/>
      <c r="ACX41" s="218"/>
      <c r="ACY41" s="218"/>
      <c r="ACZ41" s="218"/>
      <c r="ADA41" s="218"/>
      <c r="ADB41" s="218"/>
      <c r="ADC41" s="218"/>
      <c r="ADD41" s="218"/>
      <c r="ADE41" s="218"/>
      <c r="ADF41" s="218"/>
      <c r="ADG41" s="218"/>
      <c r="ADH41" s="218"/>
      <c r="ADI41" s="218"/>
      <c r="ADJ41" s="218"/>
      <c r="ADK41" s="218"/>
      <c r="ADL41" s="218"/>
      <c r="ADM41" s="218"/>
      <c r="ADN41" s="218"/>
      <c r="ADO41" s="218"/>
      <c r="ADP41" s="218"/>
      <c r="ADQ41" s="218"/>
      <c r="ADR41" s="218"/>
      <c r="ADS41" s="218"/>
      <c r="ADT41" s="218"/>
      <c r="ADU41" s="218"/>
      <c r="ADV41" s="218"/>
      <c r="ADW41" s="218"/>
      <c r="ADX41" s="218"/>
      <c r="ADY41" s="218"/>
      <c r="ADZ41" s="218"/>
      <c r="AEA41" s="218"/>
      <c r="AEB41" s="218"/>
      <c r="AEC41" s="218"/>
      <c r="AED41" s="218"/>
      <c r="AEE41" s="218"/>
      <c r="AEF41" s="218"/>
      <c r="AEG41" s="218"/>
      <c r="AEH41" s="218"/>
      <c r="AEI41" s="218"/>
      <c r="AEJ41" s="218"/>
      <c r="AEK41" s="218"/>
      <c r="AEL41" s="218"/>
      <c r="AEM41" s="218"/>
      <c r="AEN41" s="218"/>
      <c r="AEO41" s="218"/>
      <c r="AEP41" s="218"/>
      <c r="AEQ41" s="218"/>
      <c r="AER41" s="218"/>
      <c r="AES41" s="218"/>
      <c r="AET41" s="218"/>
      <c r="AEU41" s="218"/>
      <c r="AEV41" s="218"/>
      <c r="AEW41" s="218"/>
      <c r="AEX41" s="218"/>
      <c r="AEY41" s="218"/>
      <c r="AEZ41" s="218"/>
      <c r="AFA41" s="218"/>
      <c r="AFB41" s="218"/>
      <c r="AFC41" s="218"/>
      <c r="AFD41" s="218"/>
      <c r="AFE41" s="218"/>
      <c r="AFF41" s="218"/>
      <c r="AFG41" s="218"/>
      <c r="AFH41" s="218"/>
      <c r="AFI41" s="218"/>
      <c r="AFJ41" s="218"/>
      <c r="AFK41" s="218"/>
      <c r="AFL41" s="218"/>
      <c r="AFM41" s="218"/>
      <c r="AFN41" s="218"/>
      <c r="AFO41" s="218"/>
      <c r="AFP41" s="218"/>
      <c r="AFQ41" s="218"/>
      <c r="AFR41" s="218"/>
      <c r="AFS41" s="218"/>
      <c r="AFT41" s="218"/>
      <c r="AFU41" s="218"/>
      <c r="AFV41" s="218"/>
      <c r="AFW41" s="218"/>
      <c r="AFX41" s="218"/>
      <c r="AFY41" s="218"/>
      <c r="AFZ41" s="218"/>
      <c r="AGA41" s="218"/>
      <c r="AGB41" s="218"/>
      <c r="AGC41" s="218"/>
      <c r="AGD41" s="218"/>
      <c r="AGE41" s="218"/>
      <c r="AGF41" s="218"/>
      <c r="AGG41" s="218"/>
      <c r="AGH41" s="218"/>
      <c r="AGI41" s="218"/>
      <c r="AGJ41" s="218"/>
      <c r="AGK41" s="218"/>
      <c r="AGL41" s="218"/>
      <c r="AGM41" s="218"/>
      <c r="AGN41" s="218"/>
      <c r="AGO41" s="218"/>
      <c r="AGP41" s="218"/>
      <c r="AGQ41" s="218"/>
      <c r="AGR41" s="218"/>
      <c r="AGS41" s="218"/>
      <c r="AGT41" s="218"/>
      <c r="AGU41" s="218"/>
      <c r="AGV41" s="218"/>
      <c r="AGW41" s="218"/>
      <c r="AGX41" s="218"/>
      <c r="AGY41" s="218"/>
      <c r="AGZ41" s="218"/>
      <c r="AHA41" s="218"/>
      <c r="AHB41" s="218"/>
      <c r="AHC41" s="218"/>
      <c r="AHD41" s="218"/>
      <c r="AHE41" s="218"/>
      <c r="AHF41" s="218"/>
      <c r="AHG41" s="218"/>
      <c r="AHH41" s="218"/>
      <c r="AHI41" s="218"/>
      <c r="AHJ41" s="218"/>
      <c r="AHK41" s="218"/>
      <c r="AHL41" s="218"/>
      <c r="AHM41" s="218"/>
      <c r="AHN41" s="218"/>
      <c r="AHO41" s="218"/>
      <c r="AHP41" s="218"/>
      <c r="AHQ41" s="218"/>
      <c r="AHR41" s="218"/>
      <c r="AHS41" s="218"/>
      <c r="AHT41" s="218"/>
      <c r="AHU41" s="218"/>
      <c r="AHV41" s="218"/>
      <c r="AHW41" s="218"/>
      <c r="AHX41" s="218"/>
      <c r="AHY41" s="218"/>
      <c r="AHZ41" s="218"/>
      <c r="AIA41" s="218"/>
      <c r="AIB41" s="218"/>
      <c r="AIC41" s="218"/>
      <c r="AID41" s="218"/>
      <c r="AIE41" s="218"/>
      <c r="AIF41" s="218"/>
      <c r="AIG41" s="218"/>
      <c r="AIH41" s="218"/>
      <c r="AII41" s="218"/>
      <c r="AIJ41" s="218"/>
      <c r="AIK41" s="218"/>
      <c r="AIL41" s="218"/>
      <c r="AIM41" s="218"/>
      <c r="AIN41" s="218"/>
      <c r="AIO41" s="218"/>
      <c r="AIP41" s="218"/>
      <c r="AIQ41" s="218"/>
      <c r="AIR41" s="218"/>
      <c r="AIS41" s="218"/>
      <c r="AIT41" s="218"/>
      <c r="AIU41" s="218"/>
      <c r="AIV41" s="218"/>
      <c r="AIW41" s="218"/>
      <c r="AIX41" s="218"/>
      <c r="AIY41" s="218"/>
      <c r="AIZ41" s="218"/>
      <c r="AJA41" s="218"/>
      <c r="AJB41" s="218"/>
      <c r="AJC41" s="218"/>
      <c r="AJD41" s="218"/>
      <c r="AJE41" s="218"/>
      <c r="AJF41" s="218"/>
      <c r="AJG41" s="218"/>
      <c r="AJH41" s="218"/>
      <c r="AJI41" s="218"/>
      <c r="AJJ41" s="218"/>
      <c r="AJK41" s="218"/>
      <c r="AJL41" s="218"/>
      <c r="AJM41" s="218"/>
      <c r="AJN41" s="218"/>
      <c r="AJO41" s="218"/>
      <c r="AJP41" s="218"/>
      <c r="AJQ41" s="218"/>
      <c r="AJR41" s="218"/>
      <c r="AJS41" s="218"/>
      <c r="AJT41" s="218"/>
      <c r="AJU41" s="218"/>
      <c r="AJV41" s="218"/>
      <c r="AJW41" s="218"/>
      <c r="AJX41" s="218"/>
      <c r="AJY41" s="218"/>
      <c r="AJZ41" s="218"/>
      <c r="AKA41" s="218"/>
      <c r="AKB41" s="218"/>
      <c r="AKC41" s="218"/>
      <c r="AKD41" s="218"/>
      <c r="AKE41" s="218"/>
      <c r="AKF41" s="218"/>
      <c r="AKG41" s="218"/>
      <c r="AKH41" s="218"/>
      <c r="AKI41" s="218"/>
      <c r="AKJ41" s="218"/>
      <c r="AKK41" s="218"/>
      <c r="AKL41" s="218"/>
      <c r="AKM41" s="218"/>
      <c r="AKN41" s="218"/>
      <c r="AKO41" s="218"/>
      <c r="AKP41" s="218"/>
      <c r="AKQ41" s="218"/>
      <c r="AKR41" s="218"/>
      <c r="AKS41" s="218"/>
      <c r="AKT41" s="218"/>
      <c r="AKU41" s="218"/>
      <c r="AKV41" s="218"/>
      <c r="AKW41" s="218"/>
      <c r="AKX41" s="218"/>
      <c r="AKY41" s="218"/>
      <c r="AKZ41" s="218"/>
      <c r="ALA41" s="218"/>
      <c r="ALB41" s="218"/>
      <c r="ALC41" s="218"/>
      <c r="ALD41" s="218"/>
      <c r="ALE41" s="218"/>
      <c r="ALF41" s="218"/>
      <c r="ALG41" s="218"/>
      <c r="ALH41" s="218"/>
      <c r="ALI41" s="218"/>
      <c r="ALJ41" s="218"/>
      <c r="ALK41" s="218"/>
      <c r="ALL41" s="218"/>
      <c r="ALM41" s="218"/>
      <c r="ALN41" s="218"/>
      <c r="ALO41" s="218"/>
      <c r="ALP41" s="218"/>
      <c r="ALQ41" s="218"/>
      <c r="ALR41" s="218"/>
      <c r="ALS41" s="218"/>
      <c r="ALT41" s="218"/>
      <c r="ALU41" s="218"/>
      <c r="ALV41" s="218"/>
      <c r="ALW41" s="218"/>
      <c r="ALX41" s="218"/>
      <c r="ALY41" s="218"/>
      <c r="ALZ41" s="218"/>
      <c r="AMA41" s="218"/>
      <c r="AMB41" s="218"/>
      <c r="AMC41" s="218"/>
      <c r="AMD41" s="218"/>
      <c r="AME41" s="218"/>
      <c r="AMF41" s="218"/>
      <c r="AMG41" s="218"/>
      <c r="AMH41" s="218"/>
      <c r="AMI41" s="218"/>
      <c r="AMJ41" s="218"/>
      <c r="AMK41" s="218"/>
      <c r="AML41" s="218"/>
      <c r="AMM41" s="218"/>
      <c r="AMN41" s="218"/>
      <c r="AMO41" s="218"/>
      <c r="AMP41" s="218"/>
      <c r="AMQ41" s="218"/>
      <c r="AMR41" s="218"/>
      <c r="AMS41" s="218"/>
      <c r="AMT41" s="218"/>
      <c r="AMU41" s="218"/>
      <c r="AMV41" s="218"/>
      <c r="AMW41" s="218"/>
      <c r="AMX41" s="218"/>
      <c r="AMY41" s="218"/>
      <c r="AMZ41" s="218"/>
      <c r="ANA41" s="218"/>
      <c r="ANB41" s="218"/>
      <c r="ANC41" s="218"/>
      <c r="AND41" s="218"/>
      <c r="ANE41" s="218"/>
      <c r="ANF41" s="218"/>
      <c r="ANG41" s="218"/>
      <c r="ANH41" s="218"/>
      <c r="ANI41" s="218"/>
      <c r="ANJ41" s="218"/>
      <c r="ANK41" s="218"/>
      <c r="ANL41" s="218"/>
      <c r="ANM41" s="218"/>
      <c r="ANN41" s="218"/>
      <c r="ANO41" s="218"/>
      <c r="ANP41" s="218"/>
      <c r="ANQ41" s="218"/>
      <c r="ANR41" s="218"/>
      <c r="ANS41" s="218"/>
      <c r="ANT41" s="218"/>
      <c r="ANU41" s="218"/>
      <c r="ANV41" s="218"/>
      <c r="ANW41" s="218"/>
      <c r="ANX41" s="218"/>
      <c r="ANY41" s="218"/>
      <c r="ANZ41" s="218"/>
      <c r="AOA41" s="218"/>
      <c r="AOB41" s="218"/>
      <c r="AOC41" s="218"/>
      <c r="AOD41" s="218"/>
      <c r="AOE41" s="218"/>
      <c r="AOF41" s="218"/>
      <c r="AOG41" s="218"/>
      <c r="AOH41" s="218"/>
      <c r="AOI41" s="218"/>
      <c r="AOJ41" s="218"/>
      <c r="AOK41" s="218"/>
      <c r="AOL41" s="218"/>
      <c r="AOM41" s="218"/>
      <c r="AON41" s="218"/>
      <c r="AOO41" s="218"/>
      <c r="AOP41" s="218"/>
      <c r="AOQ41" s="218"/>
      <c r="AOR41" s="218"/>
      <c r="AOS41" s="218"/>
      <c r="AOT41" s="218"/>
      <c r="AOU41" s="218"/>
      <c r="AOV41" s="218"/>
      <c r="AOW41" s="218"/>
      <c r="AOX41" s="218"/>
      <c r="AOY41" s="218"/>
      <c r="AOZ41" s="218"/>
      <c r="APA41" s="218"/>
      <c r="APB41" s="218"/>
      <c r="APC41" s="218"/>
      <c r="APD41" s="218"/>
      <c r="APE41" s="218"/>
      <c r="APF41" s="218"/>
      <c r="APG41" s="218"/>
      <c r="APH41" s="218"/>
      <c r="API41" s="218"/>
      <c r="APJ41" s="218"/>
      <c r="APK41" s="218"/>
      <c r="APL41" s="218"/>
      <c r="APM41" s="218"/>
      <c r="APN41" s="218"/>
      <c r="APO41" s="218"/>
      <c r="APP41" s="218"/>
      <c r="APQ41" s="218"/>
      <c r="APR41" s="218"/>
      <c r="APS41" s="218"/>
      <c r="APT41" s="218"/>
      <c r="APU41" s="218"/>
      <c r="APV41" s="218"/>
      <c r="APW41" s="218"/>
      <c r="APX41" s="218"/>
      <c r="APY41" s="218"/>
      <c r="APZ41" s="218"/>
      <c r="AQA41" s="218"/>
      <c r="AQB41" s="218"/>
      <c r="AQC41" s="218"/>
      <c r="AQD41" s="218"/>
      <c r="AQE41" s="218"/>
      <c r="AQF41" s="218"/>
      <c r="AQG41" s="218"/>
      <c r="AQH41" s="218"/>
      <c r="AQI41" s="218"/>
      <c r="AQJ41" s="218"/>
      <c r="AQK41" s="218"/>
      <c r="AQL41" s="218"/>
      <c r="AQM41" s="218"/>
      <c r="AQN41" s="218"/>
      <c r="AQO41" s="218"/>
      <c r="AQP41" s="218"/>
      <c r="AQQ41" s="218"/>
      <c r="AQR41" s="218"/>
      <c r="AQS41" s="218"/>
      <c r="AQT41" s="218"/>
      <c r="AQU41" s="218"/>
      <c r="AQV41" s="218"/>
      <c r="AQW41" s="218"/>
      <c r="AQX41" s="218"/>
      <c r="AQY41" s="218"/>
      <c r="AQZ41" s="218"/>
      <c r="ARA41" s="218"/>
      <c r="ARB41" s="218"/>
      <c r="ARC41" s="218"/>
      <c r="ARD41" s="218"/>
      <c r="ARE41" s="218"/>
      <c r="ARF41" s="218"/>
      <c r="ARG41" s="218"/>
      <c r="ARH41" s="218"/>
      <c r="ARI41" s="218"/>
      <c r="ARJ41" s="218"/>
      <c r="ARK41" s="218"/>
      <c r="ARL41" s="218"/>
      <c r="ARM41" s="218"/>
      <c r="ARN41" s="218"/>
      <c r="ARO41" s="218"/>
      <c r="ARP41" s="218"/>
      <c r="ARQ41" s="218"/>
      <c r="ARR41" s="218"/>
      <c r="ARS41" s="218"/>
      <c r="ART41" s="218"/>
      <c r="ARU41" s="218"/>
      <c r="ARV41" s="218"/>
      <c r="ARW41" s="218"/>
      <c r="ARX41" s="218"/>
      <c r="ARY41" s="218"/>
      <c r="ARZ41" s="218"/>
      <c r="ASA41" s="218"/>
      <c r="ASB41" s="218"/>
      <c r="ASC41" s="218"/>
      <c r="ASD41" s="218"/>
      <c r="ASE41" s="218"/>
      <c r="ASF41" s="218"/>
      <c r="ASG41" s="218"/>
      <c r="ASH41" s="218"/>
      <c r="ASI41" s="218"/>
      <c r="ASJ41" s="218"/>
      <c r="ASK41" s="218"/>
      <c r="ASL41" s="218"/>
      <c r="ASM41" s="218"/>
      <c r="ASN41" s="218"/>
      <c r="ASO41" s="218"/>
      <c r="ASP41" s="218"/>
      <c r="ASQ41" s="218"/>
      <c r="ASR41" s="218"/>
      <c r="ASS41" s="218"/>
      <c r="AST41" s="218"/>
      <c r="ASU41" s="218"/>
      <c r="ASV41" s="218"/>
      <c r="ASW41" s="218"/>
      <c r="ASX41" s="218"/>
      <c r="ASY41" s="218"/>
      <c r="ASZ41" s="218"/>
      <c r="ATA41" s="218"/>
      <c r="ATB41" s="218"/>
      <c r="ATC41" s="218"/>
      <c r="ATD41" s="218"/>
      <c r="ATE41" s="218"/>
      <c r="ATF41" s="218"/>
      <c r="ATG41" s="218"/>
      <c r="ATH41" s="218"/>
      <c r="ATI41" s="218"/>
      <c r="ATJ41" s="218"/>
      <c r="ATK41" s="218"/>
      <c r="ATL41" s="218"/>
      <c r="ATM41" s="218"/>
      <c r="ATN41" s="218"/>
      <c r="ATO41" s="218"/>
      <c r="ATP41" s="218"/>
      <c r="ATQ41" s="218"/>
      <c r="ATR41" s="218"/>
      <c r="ATS41" s="218"/>
      <c r="ATT41" s="218"/>
      <c r="ATU41" s="218"/>
      <c r="ATV41" s="218"/>
      <c r="ATW41" s="218"/>
      <c r="ATX41" s="218"/>
      <c r="ATY41" s="218"/>
      <c r="ATZ41" s="218"/>
      <c r="AUA41" s="218"/>
      <c r="AUB41" s="218"/>
      <c r="AUC41" s="218"/>
      <c r="AUD41" s="218"/>
      <c r="AUE41" s="218"/>
      <c r="AUF41" s="218"/>
      <c r="AUG41" s="218"/>
      <c r="AUH41" s="218"/>
      <c r="AUI41" s="218"/>
      <c r="AUJ41" s="218"/>
      <c r="AUK41" s="218"/>
      <c r="AUL41" s="218"/>
      <c r="AUM41" s="218"/>
      <c r="AUN41" s="218"/>
      <c r="AUO41" s="218"/>
      <c r="AUP41" s="218"/>
      <c r="AUQ41" s="218"/>
      <c r="AUR41" s="218"/>
      <c r="AUS41" s="218"/>
      <c r="AUT41" s="218"/>
      <c r="AUU41" s="218"/>
      <c r="AUV41" s="218"/>
      <c r="AUW41" s="218"/>
      <c r="AUX41" s="218"/>
      <c r="AUY41" s="218"/>
      <c r="AUZ41" s="218"/>
      <c r="AVA41" s="218"/>
      <c r="AVB41" s="218"/>
      <c r="AVC41" s="218"/>
      <c r="AVD41" s="218"/>
      <c r="AVE41" s="218"/>
      <c r="AVF41" s="218"/>
      <c r="AVG41" s="218"/>
      <c r="AVH41" s="218"/>
      <c r="AVI41" s="218"/>
      <c r="AVJ41" s="218"/>
      <c r="AVK41" s="218"/>
      <c r="AVL41" s="218"/>
      <c r="AVM41" s="218"/>
      <c r="AVN41" s="218"/>
      <c r="AVO41" s="218"/>
      <c r="AVP41" s="218"/>
      <c r="AVQ41" s="218"/>
      <c r="AVR41" s="218"/>
      <c r="AVS41" s="218"/>
      <c r="AVT41" s="218"/>
      <c r="AVU41" s="218"/>
      <c r="AVV41" s="218"/>
      <c r="AVW41" s="218"/>
      <c r="AVX41" s="218"/>
      <c r="AVY41" s="218"/>
      <c r="AVZ41" s="218"/>
      <c r="AWA41" s="218"/>
      <c r="AWB41" s="218"/>
      <c r="AWC41" s="218"/>
      <c r="AWD41" s="218"/>
      <c r="AWE41" s="218"/>
      <c r="AWF41" s="218"/>
      <c r="AWG41" s="218"/>
      <c r="AWH41" s="218"/>
      <c r="AWI41" s="218"/>
      <c r="AWJ41" s="218"/>
      <c r="AWK41" s="218"/>
      <c r="AWL41" s="218"/>
      <c r="AWM41" s="218"/>
      <c r="AWN41" s="218"/>
      <c r="AWO41" s="218"/>
      <c r="AWP41" s="218"/>
      <c r="AWQ41" s="218"/>
      <c r="AWR41" s="218"/>
      <c r="AWS41" s="218"/>
      <c r="AWT41" s="218"/>
      <c r="AWU41" s="218"/>
      <c r="AWV41" s="218"/>
      <c r="AWW41" s="218"/>
      <c r="AWX41" s="218"/>
      <c r="AWY41" s="218"/>
      <c r="AWZ41" s="218"/>
      <c r="AXA41" s="218"/>
      <c r="AXB41" s="218"/>
      <c r="AXC41" s="218"/>
      <c r="AXD41" s="218"/>
      <c r="AXE41" s="218"/>
      <c r="AXF41" s="218"/>
      <c r="AXG41" s="218"/>
      <c r="AXH41" s="218"/>
      <c r="AXI41" s="218"/>
      <c r="AXJ41" s="218"/>
      <c r="AXK41" s="218"/>
      <c r="AXL41" s="218"/>
      <c r="AXM41" s="218"/>
      <c r="AXN41" s="218"/>
      <c r="AXO41" s="218"/>
      <c r="AXP41" s="218"/>
      <c r="AXQ41" s="218"/>
      <c r="AXR41" s="218"/>
      <c r="AXS41" s="218"/>
      <c r="AXT41" s="218"/>
      <c r="AXU41" s="218"/>
      <c r="AXV41" s="218"/>
      <c r="AXW41" s="218"/>
      <c r="AXX41" s="218"/>
      <c r="AXY41" s="218"/>
      <c r="AXZ41" s="218"/>
      <c r="AYA41" s="218"/>
      <c r="AYB41" s="218"/>
      <c r="AYC41" s="218"/>
      <c r="AYD41" s="218"/>
      <c r="AYE41" s="218"/>
      <c r="AYF41" s="218"/>
      <c r="AYG41" s="218"/>
      <c r="AYH41" s="218"/>
      <c r="AYI41" s="218"/>
      <c r="AYJ41" s="218"/>
      <c r="AYK41" s="218"/>
      <c r="AYL41" s="218"/>
      <c r="AYM41" s="218"/>
      <c r="AYN41" s="218"/>
      <c r="AYO41" s="218"/>
      <c r="AYP41" s="218"/>
      <c r="AYQ41" s="218"/>
      <c r="AYR41" s="218"/>
      <c r="AYS41" s="218"/>
      <c r="AYT41" s="218"/>
      <c r="AYU41" s="218"/>
      <c r="AYV41" s="218"/>
      <c r="AYW41" s="218"/>
      <c r="AYX41" s="218"/>
      <c r="AYY41" s="218"/>
      <c r="AYZ41" s="218"/>
      <c r="AZA41" s="218"/>
      <c r="AZB41" s="218"/>
      <c r="AZC41" s="218"/>
      <c r="AZD41" s="218"/>
      <c r="AZE41" s="218"/>
      <c r="AZF41" s="218"/>
      <c r="AZG41" s="218"/>
      <c r="AZH41" s="218"/>
      <c r="AZI41" s="218"/>
      <c r="AZJ41" s="218"/>
      <c r="AZK41" s="218"/>
      <c r="AZL41" s="218"/>
      <c r="AZM41" s="218"/>
      <c r="AZN41" s="218"/>
      <c r="AZO41" s="218"/>
      <c r="AZP41" s="218"/>
      <c r="AZQ41" s="218"/>
      <c r="AZR41" s="218"/>
      <c r="AZS41" s="218"/>
      <c r="AZT41" s="218"/>
      <c r="AZU41" s="218"/>
      <c r="AZV41" s="218"/>
      <c r="AZW41" s="218"/>
      <c r="AZX41" s="218"/>
      <c r="AZY41" s="218"/>
      <c r="AZZ41" s="218"/>
      <c r="BAA41" s="218"/>
      <c r="BAB41" s="218"/>
      <c r="BAC41" s="218"/>
      <c r="BAD41" s="218"/>
      <c r="BAE41" s="218"/>
      <c r="BAF41" s="218"/>
      <c r="BAG41" s="218"/>
      <c r="BAH41" s="218"/>
      <c r="BAI41" s="218"/>
      <c r="BAJ41" s="218"/>
      <c r="BAK41" s="218"/>
      <c r="BAL41" s="218"/>
      <c r="BAM41" s="218"/>
      <c r="BAN41" s="218"/>
      <c r="BAO41" s="218"/>
      <c r="BAP41" s="218"/>
      <c r="BAQ41" s="218"/>
      <c r="BAR41" s="218"/>
      <c r="BAS41" s="218"/>
      <c r="BAT41" s="218"/>
      <c r="BAU41" s="218"/>
      <c r="BAV41" s="218"/>
      <c r="BAW41" s="218"/>
      <c r="BAX41" s="218"/>
      <c r="BAY41" s="218"/>
      <c r="BAZ41" s="218"/>
      <c r="BBA41" s="218"/>
      <c r="BBB41" s="218"/>
      <c r="BBC41" s="218"/>
      <c r="BBD41" s="218"/>
      <c r="BBE41" s="218"/>
      <c r="BBF41" s="218"/>
      <c r="BBG41" s="218"/>
      <c r="BBH41" s="218"/>
      <c r="BBI41" s="218"/>
      <c r="BBJ41" s="218"/>
      <c r="BBK41" s="218"/>
      <c r="BBL41" s="218"/>
      <c r="BBM41" s="218"/>
      <c r="BBN41" s="218"/>
      <c r="BBO41" s="218"/>
      <c r="BBP41" s="218"/>
      <c r="BBQ41" s="218"/>
      <c r="BBR41" s="218"/>
      <c r="BBS41" s="218"/>
      <c r="BBT41" s="218"/>
      <c r="BBU41" s="218"/>
      <c r="BBV41" s="218"/>
      <c r="BBW41" s="218"/>
      <c r="BBX41" s="218"/>
      <c r="BBY41" s="218"/>
      <c r="BBZ41" s="218"/>
      <c r="BCA41" s="218"/>
      <c r="BCB41" s="218"/>
      <c r="BCC41" s="218"/>
      <c r="BCD41" s="218"/>
      <c r="BCE41" s="218"/>
      <c r="BCF41" s="218"/>
      <c r="BCG41" s="218"/>
      <c r="BCH41" s="218"/>
      <c r="BCI41" s="218"/>
      <c r="BCJ41" s="218"/>
      <c r="BCK41" s="218"/>
      <c r="BCL41" s="218"/>
      <c r="BCM41" s="218"/>
      <c r="BCN41" s="218"/>
      <c r="BCO41" s="218"/>
      <c r="BCP41" s="218"/>
      <c r="BCQ41" s="218"/>
      <c r="BCR41" s="218"/>
      <c r="BCS41" s="218"/>
      <c r="BCT41" s="218"/>
      <c r="BCU41" s="218"/>
      <c r="BCV41" s="218"/>
      <c r="BCW41" s="218"/>
      <c r="BCX41" s="218"/>
      <c r="BCY41" s="218"/>
      <c r="BCZ41" s="218"/>
      <c r="BDA41" s="218"/>
      <c r="BDB41" s="218"/>
      <c r="BDC41" s="218"/>
      <c r="BDD41" s="218"/>
      <c r="BDE41" s="218"/>
      <c r="BDF41" s="218"/>
      <c r="BDG41" s="218"/>
      <c r="BDH41" s="218"/>
      <c r="BDI41" s="218"/>
      <c r="BDJ41" s="218"/>
      <c r="BDK41" s="218"/>
      <c r="BDL41" s="218"/>
      <c r="BDM41" s="218"/>
      <c r="BDN41" s="218"/>
      <c r="BDO41" s="218"/>
      <c r="BDP41" s="218"/>
      <c r="BDQ41" s="218"/>
      <c r="BDR41" s="218"/>
      <c r="BDS41" s="218"/>
      <c r="BDT41" s="218"/>
      <c r="BDU41" s="218"/>
    </row>
    <row r="42" spans="1:1477" s="73" customFormat="1">
      <c r="B42" s="71" t="s">
        <v>10</v>
      </c>
      <c r="C42" s="71" t="s">
        <v>222</v>
      </c>
      <c r="D42" s="71" t="s">
        <v>223</v>
      </c>
      <c r="E42" s="72">
        <v>42613</v>
      </c>
      <c r="F42" s="71" t="s">
        <v>469</v>
      </c>
      <c r="G42" s="71" t="s">
        <v>471</v>
      </c>
      <c r="H42" s="221">
        <v>1</v>
      </c>
      <c r="I42" s="73">
        <v>1</v>
      </c>
      <c r="J42" s="73">
        <v>120</v>
      </c>
      <c r="K42" s="73">
        <v>191</v>
      </c>
      <c r="L42" s="73">
        <v>191</v>
      </c>
      <c r="M42" s="219">
        <f t="shared" si="30"/>
        <v>1.1499999999999999</v>
      </c>
      <c r="N42" s="73">
        <f t="shared" si="31"/>
        <v>1</v>
      </c>
      <c r="O42" s="73">
        <v>0</v>
      </c>
      <c r="P42" s="73">
        <v>0</v>
      </c>
      <c r="Q42" s="73">
        <v>0</v>
      </c>
      <c r="R42" s="73">
        <v>53</v>
      </c>
      <c r="S42" s="73">
        <v>18</v>
      </c>
      <c r="T42" s="225">
        <v>455335</v>
      </c>
      <c r="U42" s="225">
        <v>0</v>
      </c>
      <c r="V42" s="225">
        <v>455335</v>
      </c>
      <c r="W42" s="225">
        <v>461101</v>
      </c>
      <c r="X42" s="225">
        <v>462306</v>
      </c>
      <c r="Y42" s="225">
        <v>0</v>
      </c>
      <c r="Z42" s="225">
        <v>0</v>
      </c>
      <c r="AA42" s="225">
        <v>0</v>
      </c>
      <c r="AB42" s="225">
        <v>462306</v>
      </c>
      <c r="AC42" s="225">
        <v>462306</v>
      </c>
      <c r="AD42" s="219">
        <f t="shared" si="32"/>
        <v>1.0153096072122723</v>
      </c>
      <c r="AE42" s="73">
        <f t="shared" si="33"/>
        <v>1</v>
      </c>
      <c r="AF42" s="225">
        <v>0</v>
      </c>
      <c r="AG42" s="225">
        <v>5766</v>
      </c>
      <c r="AH42" s="73">
        <v>40</v>
      </c>
      <c r="AI42" s="73">
        <v>13</v>
      </c>
      <c r="AJ42" s="73">
        <v>0</v>
      </c>
      <c r="AK42" s="73">
        <v>0</v>
      </c>
      <c r="AL42" s="95">
        <v>0</v>
      </c>
      <c r="AM42" s="95">
        <v>0</v>
      </c>
      <c r="AN42" s="73">
        <v>0</v>
      </c>
      <c r="AO42" s="73">
        <v>18</v>
      </c>
      <c r="AP42" s="95">
        <v>5766</v>
      </c>
      <c r="AQ42" s="95">
        <v>0</v>
      </c>
      <c r="AR42" s="73">
        <v>0</v>
      </c>
      <c r="AS42" s="73">
        <v>0</v>
      </c>
      <c r="AT42" s="95">
        <v>0</v>
      </c>
      <c r="AU42" s="95">
        <v>0</v>
      </c>
      <c r="AV42" s="73">
        <v>0</v>
      </c>
      <c r="AW42" s="73">
        <v>0</v>
      </c>
      <c r="AX42" s="95">
        <v>0</v>
      </c>
      <c r="AY42" s="95">
        <v>0</v>
      </c>
      <c r="AZ42" s="73">
        <v>0</v>
      </c>
      <c r="BA42" s="73">
        <v>0</v>
      </c>
      <c r="BB42" s="95">
        <v>0</v>
      </c>
      <c r="BC42" s="95">
        <v>0</v>
      </c>
      <c r="BD42" s="73">
        <v>0</v>
      </c>
      <c r="BE42" s="73">
        <v>0</v>
      </c>
      <c r="BF42" s="95">
        <v>0</v>
      </c>
      <c r="BG42" s="95">
        <v>0</v>
      </c>
      <c r="BH42" s="73">
        <v>0</v>
      </c>
      <c r="BI42" s="73">
        <v>0</v>
      </c>
      <c r="BJ42" s="95">
        <v>0</v>
      </c>
      <c r="BK42" s="95">
        <v>0</v>
      </c>
      <c r="BL42" s="73">
        <v>0</v>
      </c>
      <c r="BM42" s="73">
        <v>0</v>
      </c>
      <c r="BN42" s="95">
        <v>0</v>
      </c>
      <c r="BO42" s="95">
        <v>0</v>
      </c>
      <c r="BP42" s="73">
        <v>0</v>
      </c>
      <c r="BQ42" s="73">
        <v>0</v>
      </c>
      <c r="BR42" s="95">
        <v>0</v>
      </c>
      <c r="BS42" s="95">
        <v>0</v>
      </c>
      <c r="BT42" s="73">
        <v>0</v>
      </c>
      <c r="BU42" s="73">
        <v>0</v>
      </c>
      <c r="BV42" s="95">
        <v>0</v>
      </c>
      <c r="BW42" s="95">
        <v>0</v>
      </c>
      <c r="BX42" s="73">
        <v>0</v>
      </c>
      <c r="BY42" s="73">
        <v>0</v>
      </c>
      <c r="BZ42" s="95">
        <v>0</v>
      </c>
      <c r="CA42" s="95">
        <v>0</v>
      </c>
      <c r="CB42" s="73">
        <v>0</v>
      </c>
      <c r="CC42" s="73">
        <v>0</v>
      </c>
      <c r="CD42" s="95">
        <v>0</v>
      </c>
      <c r="CE42" s="95">
        <v>0</v>
      </c>
      <c r="CF42" s="73">
        <v>0</v>
      </c>
      <c r="CG42" s="73">
        <v>0</v>
      </c>
      <c r="CH42" s="95">
        <v>0</v>
      </c>
      <c r="CI42" s="95">
        <v>0</v>
      </c>
      <c r="CJ42" s="73">
        <v>0</v>
      </c>
      <c r="CK42" s="73">
        <v>18</v>
      </c>
      <c r="CL42" s="95">
        <v>5766</v>
      </c>
      <c r="CM42" s="95">
        <v>0</v>
      </c>
      <c r="CN42" s="71" t="s">
        <v>389</v>
      </c>
      <c r="CO42" s="71" t="s">
        <v>390</v>
      </c>
      <c r="CP42" s="71" t="s">
        <v>328</v>
      </c>
      <c r="CQ42" s="71" t="s">
        <v>328</v>
      </c>
      <c r="CR42" s="71" t="s">
        <v>328</v>
      </c>
      <c r="CS42" s="71" t="s">
        <v>328</v>
      </c>
      <c r="CT42" s="72">
        <v>42921</v>
      </c>
      <c r="CU42" s="71" t="s">
        <v>469</v>
      </c>
      <c r="CV42" s="71" t="s">
        <v>470</v>
      </c>
      <c r="CW42" s="72" t="s">
        <v>187</v>
      </c>
      <c r="CX42" s="72">
        <v>42875</v>
      </c>
      <c r="CY42" s="71" t="s">
        <v>467</v>
      </c>
      <c r="CZ42" s="71" t="s">
        <v>471</v>
      </c>
      <c r="DA42" s="71" t="s">
        <v>487</v>
      </c>
      <c r="DB42" s="96">
        <v>517906.59</v>
      </c>
      <c r="DE42" s="218"/>
      <c r="DF42" s="218"/>
      <c r="DG42" s="218"/>
      <c r="DH42" s="218"/>
      <c r="DI42" s="218"/>
      <c r="DJ42" s="218"/>
      <c r="DK42" s="218"/>
      <c r="DL42" s="218"/>
      <c r="DM42" s="218"/>
      <c r="DN42" s="218"/>
      <c r="DO42" s="218"/>
      <c r="DP42" s="218"/>
      <c r="DQ42" s="218"/>
      <c r="DR42" s="218"/>
      <c r="DS42" s="218"/>
      <c r="DT42" s="218"/>
      <c r="DU42" s="218"/>
      <c r="DV42" s="218"/>
      <c r="DW42" s="218"/>
      <c r="DX42" s="218"/>
      <c r="DY42" s="218"/>
      <c r="DZ42" s="218"/>
      <c r="EA42" s="218"/>
      <c r="EB42" s="218"/>
      <c r="EC42" s="218"/>
      <c r="ED42" s="218"/>
      <c r="EE42" s="218"/>
      <c r="EF42" s="218"/>
      <c r="EG42" s="218"/>
      <c r="EH42" s="218"/>
      <c r="EI42" s="218"/>
      <c r="EJ42" s="218"/>
      <c r="EK42" s="218"/>
      <c r="EL42" s="218"/>
      <c r="EM42" s="218"/>
      <c r="EN42" s="218"/>
      <c r="EO42" s="218"/>
      <c r="EP42" s="218"/>
      <c r="EQ42" s="218"/>
      <c r="ER42" s="218"/>
      <c r="ES42" s="218"/>
      <c r="ET42" s="218"/>
      <c r="EU42" s="218"/>
      <c r="EV42" s="218"/>
      <c r="EW42" s="218"/>
      <c r="EX42" s="218"/>
      <c r="EY42" s="218"/>
      <c r="EZ42" s="218"/>
      <c r="FA42" s="218"/>
      <c r="FB42" s="218"/>
      <c r="FC42" s="218"/>
      <c r="FD42" s="218"/>
      <c r="FE42" s="218"/>
      <c r="FF42" s="218"/>
      <c r="FG42" s="218"/>
      <c r="FH42" s="218"/>
      <c r="FI42" s="218"/>
      <c r="FJ42" s="218"/>
      <c r="FK42" s="218"/>
      <c r="FL42" s="218"/>
      <c r="FM42" s="218"/>
      <c r="FN42" s="218"/>
      <c r="FO42" s="218"/>
      <c r="FP42" s="218"/>
      <c r="FQ42" s="218"/>
      <c r="FR42" s="218"/>
      <c r="FS42" s="218"/>
      <c r="FT42" s="218"/>
      <c r="FU42" s="218"/>
      <c r="FV42" s="218"/>
      <c r="FW42" s="218"/>
      <c r="FX42" s="218"/>
      <c r="FY42" s="218"/>
      <c r="FZ42" s="218"/>
      <c r="GA42" s="218"/>
      <c r="GB42" s="218"/>
      <c r="GC42" s="218"/>
      <c r="GD42" s="218"/>
      <c r="GE42" s="218"/>
      <c r="GF42" s="218"/>
      <c r="GG42" s="218"/>
      <c r="GH42" s="218"/>
      <c r="GI42" s="218"/>
      <c r="GJ42" s="218"/>
      <c r="GK42" s="218"/>
      <c r="GL42" s="218"/>
      <c r="GM42" s="218"/>
      <c r="GN42" s="218"/>
      <c r="GO42" s="218"/>
      <c r="GP42" s="218"/>
      <c r="GQ42" s="218"/>
      <c r="GR42" s="218"/>
      <c r="GS42" s="218"/>
      <c r="GT42" s="218"/>
      <c r="GU42" s="218"/>
      <c r="GV42" s="218"/>
      <c r="GW42" s="218"/>
      <c r="GX42" s="218"/>
      <c r="GY42" s="218"/>
      <c r="GZ42" s="218"/>
      <c r="HA42" s="218"/>
      <c r="HB42" s="218"/>
      <c r="HC42" s="218"/>
      <c r="HD42" s="218"/>
      <c r="HE42" s="218"/>
      <c r="HF42" s="218"/>
      <c r="HG42" s="218"/>
      <c r="HH42" s="218"/>
      <c r="HI42" s="218"/>
      <c r="HJ42" s="218"/>
      <c r="HK42" s="218"/>
      <c r="HL42" s="218"/>
      <c r="HM42" s="218"/>
      <c r="HN42" s="218"/>
      <c r="HO42" s="218"/>
      <c r="HP42" s="218"/>
      <c r="HQ42" s="218"/>
      <c r="HR42" s="218"/>
      <c r="HS42" s="218"/>
      <c r="HT42" s="218"/>
      <c r="HU42" s="218"/>
      <c r="HV42" s="218"/>
      <c r="HW42" s="218"/>
      <c r="HX42" s="218"/>
      <c r="HY42" s="218"/>
      <c r="HZ42" s="218"/>
      <c r="IA42" s="218"/>
      <c r="IB42" s="218"/>
      <c r="IC42" s="218"/>
      <c r="ID42" s="218"/>
      <c r="IE42" s="218"/>
      <c r="IF42" s="218"/>
      <c r="IG42" s="218"/>
      <c r="IH42" s="218"/>
      <c r="II42" s="218"/>
      <c r="IJ42" s="218"/>
      <c r="IK42" s="218"/>
      <c r="IL42" s="218"/>
      <c r="IM42" s="218"/>
      <c r="IN42" s="218"/>
      <c r="IO42" s="218"/>
      <c r="IP42" s="218"/>
      <c r="IQ42" s="218"/>
      <c r="IR42" s="218"/>
      <c r="IS42" s="218"/>
      <c r="IT42" s="218"/>
      <c r="IU42" s="218"/>
      <c r="IV42" s="218"/>
      <c r="IW42" s="218"/>
      <c r="IX42" s="218"/>
      <c r="IY42" s="218"/>
      <c r="IZ42" s="218"/>
      <c r="JA42" s="218"/>
      <c r="JB42" s="218"/>
      <c r="JC42" s="218"/>
      <c r="JD42" s="218"/>
      <c r="JE42" s="218"/>
      <c r="JF42" s="218"/>
      <c r="JG42" s="218"/>
      <c r="JH42" s="218"/>
      <c r="JI42" s="218"/>
      <c r="JJ42" s="218"/>
      <c r="JK42" s="218"/>
      <c r="JL42" s="218"/>
      <c r="JM42" s="218"/>
      <c r="JN42" s="218"/>
      <c r="JO42" s="218"/>
      <c r="JP42" s="218"/>
      <c r="JQ42" s="218"/>
      <c r="JR42" s="218"/>
      <c r="JS42" s="218"/>
      <c r="JT42" s="218"/>
      <c r="JU42" s="218"/>
      <c r="JV42" s="218"/>
      <c r="JW42" s="218"/>
      <c r="JX42" s="218"/>
      <c r="JY42" s="218"/>
      <c r="JZ42" s="218"/>
      <c r="KA42" s="218"/>
      <c r="KB42" s="218"/>
      <c r="KC42" s="218"/>
      <c r="KD42" s="218"/>
      <c r="KE42" s="218"/>
      <c r="KF42" s="218"/>
      <c r="KG42" s="218"/>
      <c r="KH42" s="218"/>
      <c r="KI42" s="218"/>
      <c r="KJ42" s="218"/>
      <c r="KK42" s="218"/>
      <c r="KL42" s="218"/>
      <c r="KM42" s="218"/>
      <c r="KN42" s="218"/>
      <c r="KO42" s="218"/>
      <c r="KP42" s="218"/>
      <c r="KQ42" s="218"/>
      <c r="KR42" s="218"/>
      <c r="KS42" s="218"/>
      <c r="KT42" s="218"/>
      <c r="KU42" s="218"/>
      <c r="KV42" s="218"/>
      <c r="KW42" s="218"/>
      <c r="KX42" s="218"/>
      <c r="KY42" s="218"/>
      <c r="KZ42" s="218"/>
      <c r="LA42" s="218"/>
      <c r="LB42" s="218"/>
      <c r="LC42" s="218"/>
      <c r="LD42" s="218"/>
      <c r="LE42" s="218"/>
      <c r="LF42" s="218"/>
      <c r="LG42" s="218"/>
      <c r="LH42" s="218"/>
      <c r="LI42" s="218"/>
      <c r="LJ42" s="218"/>
      <c r="LK42" s="218"/>
      <c r="LL42" s="218"/>
      <c r="LM42" s="218"/>
      <c r="LN42" s="218"/>
      <c r="LO42" s="218"/>
      <c r="LP42" s="218"/>
      <c r="LQ42" s="218"/>
      <c r="LR42" s="218"/>
      <c r="LS42" s="218"/>
      <c r="LT42" s="218"/>
      <c r="LU42" s="218"/>
      <c r="LV42" s="218"/>
      <c r="LW42" s="218"/>
      <c r="LX42" s="218"/>
      <c r="LY42" s="218"/>
      <c r="LZ42" s="218"/>
      <c r="MA42" s="218"/>
      <c r="MB42" s="218"/>
      <c r="MC42" s="218"/>
      <c r="MD42" s="218"/>
      <c r="ME42" s="218"/>
      <c r="MF42" s="218"/>
      <c r="MG42" s="218"/>
      <c r="MH42" s="218"/>
      <c r="MI42" s="218"/>
      <c r="MJ42" s="218"/>
      <c r="MK42" s="218"/>
      <c r="ML42" s="218"/>
      <c r="MM42" s="218"/>
      <c r="MN42" s="218"/>
      <c r="MO42" s="218"/>
      <c r="MP42" s="218"/>
      <c r="MQ42" s="218"/>
      <c r="MR42" s="218"/>
      <c r="MS42" s="218"/>
      <c r="MT42" s="218"/>
      <c r="MU42" s="218"/>
      <c r="MV42" s="218"/>
      <c r="MW42" s="218"/>
      <c r="MX42" s="218"/>
      <c r="MY42" s="218"/>
      <c r="MZ42" s="218"/>
      <c r="NA42" s="218"/>
      <c r="NB42" s="218"/>
      <c r="NC42" s="218"/>
      <c r="ND42" s="218"/>
      <c r="NE42" s="218"/>
      <c r="NF42" s="218"/>
      <c r="NG42" s="218"/>
      <c r="NH42" s="218"/>
      <c r="NI42" s="218"/>
      <c r="NJ42" s="218"/>
      <c r="NK42" s="218"/>
      <c r="NL42" s="218"/>
      <c r="NM42" s="218"/>
      <c r="NN42" s="218"/>
      <c r="NO42" s="218"/>
      <c r="NP42" s="218"/>
      <c r="NQ42" s="218"/>
      <c r="NR42" s="218"/>
      <c r="NS42" s="218"/>
      <c r="NT42" s="218"/>
      <c r="NU42" s="218"/>
      <c r="NV42" s="218"/>
      <c r="NW42" s="218"/>
      <c r="NX42" s="218"/>
      <c r="NY42" s="218"/>
      <c r="NZ42" s="218"/>
      <c r="OA42" s="218"/>
      <c r="OB42" s="218"/>
      <c r="OC42" s="218"/>
      <c r="OD42" s="218"/>
      <c r="OE42" s="218"/>
      <c r="OF42" s="218"/>
      <c r="OG42" s="218"/>
      <c r="OH42" s="218"/>
      <c r="OI42" s="218"/>
      <c r="OJ42" s="218"/>
      <c r="OK42" s="218"/>
      <c r="OL42" s="218"/>
      <c r="OM42" s="218"/>
      <c r="ON42" s="218"/>
      <c r="OO42" s="218"/>
      <c r="OP42" s="218"/>
      <c r="OQ42" s="218"/>
      <c r="OR42" s="218"/>
      <c r="OS42" s="218"/>
      <c r="OT42" s="218"/>
      <c r="OU42" s="218"/>
      <c r="OV42" s="218"/>
      <c r="OW42" s="218"/>
      <c r="OX42" s="218"/>
      <c r="OY42" s="218"/>
      <c r="OZ42" s="218"/>
      <c r="PA42" s="218"/>
      <c r="PB42" s="218"/>
      <c r="PC42" s="218"/>
      <c r="PD42" s="218"/>
      <c r="PE42" s="218"/>
      <c r="PF42" s="218"/>
      <c r="PG42" s="218"/>
      <c r="PH42" s="218"/>
      <c r="PI42" s="218"/>
      <c r="PJ42" s="218"/>
      <c r="PK42" s="218"/>
      <c r="PL42" s="218"/>
      <c r="PM42" s="218"/>
      <c r="PN42" s="218"/>
      <c r="PO42" s="218"/>
      <c r="PP42" s="218"/>
      <c r="PQ42" s="218"/>
      <c r="PR42" s="218"/>
      <c r="PS42" s="218"/>
      <c r="PT42" s="218"/>
      <c r="PU42" s="218"/>
      <c r="PV42" s="218"/>
      <c r="PW42" s="218"/>
      <c r="PX42" s="218"/>
      <c r="PY42" s="218"/>
      <c r="PZ42" s="218"/>
      <c r="QA42" s="218"/>
      <c r="QB42" s="218"/>
      <c r="QC42" s="218"/>
      <c r="QD42" s="218"/>
      <c r="QE42" s="218"/>
      <c r="QF42" s="218"/>
      <c r="QG42" s="218"/>
      <c r="QH42" s="218"/>
      <c r="QI42" s="218"/>
      <c r="QJ42" s="218"/>
      <c r="QK42" s="218"/>
      <c r="QL42" s="218"/>
      <c r="QM42" s="218"/>
      <c r="QN42" s="218"/>
      <c r="QO42" s="218"/>
      <c r="QP42" s="218"/>
      <c r="QQ42" s="218"/>
      <c r="QR42" s="218"/>
      <c r="QS42" s="218"/>
      <c r="QT42" s="218"/>
      <c r="QU42" s="218"/>
      <c r="QV42" s="218"/>
      <c r="QW42" s="218"/>
      <c r="QX42" s="218"/>
      <c r="QY42" s="218"/>
      <c r="QZ42" s="218"/>
      <c r="RA42" s="218"/>
      <c r="RB42" s="218"/>
      <c r="RC42" s="218"/>
      <c r="RD42" s="218"/>
      <c r="RE42" s="218"/>
      <c r="RF42" s="218"/>
      <c r="RG42" s="218"/>
      <c r="RH42" s="218"/>
      <c r="RI42" s="218"/>
      <c r="RJ42" s="218"/>
      <c r="RK42" s="218"/>
      <c r="RL42" s="218"/>
      <c r="RM42" s="218"/>
      <c r="RN42" s="218"/>
      <c r="RO42" s="218"/>
      <c r="RP42" s="218"/>
      <c r="RQ42" s="218"/>
      <c r="RR42" s="218"/>
      <c r="RS42" s="218"/>
      <c r="RT42" s="218"/>
      <c r="RU42" s="218"/>
      <c r="RV42" s="218"/>
      <c r="RW42" s="218"/>
      <c r="RX42" s="218"/>
      <c r="RY42" s="218"/>
      <c r="RZ42" s="218"/>
      <c r="SA42" s="218"/>
      <c r="SB42" s="218"/>
      <c r="SC42" s="218"/>
      <c r="SD42" s="218"/>
      <c r="SE42" s="218"/>
      <c r="SF42" s="218"/>
      <c r="SG42" s="218"/>
      <c r="SH42" s="218"/>
      <c r="SI42" s="218"/>
      <c r="SJ42" s="218"/>
      <c r="SK42" s="218"/>
      <c r="SL42" s="218"/>
      <c r="SM42" s="218"/>
      <c r="SN42" s="218"/>
      <c r="SO42" s="218"/>
      <c r="SP42" s="218"/>
      <c r="SQ42" s="218"/>
      <c r="SR42" s="218"/>
      <c r="SS42" s="218"/>
      <c r="ST42" s="218"/>
      <c r="SU42" s="218"/>
      <c r="SV42" s="218"/>
      <c r="SW42" s="218"/>
      <c r="SX42" s="218"/>
      <c r="SY42" s="218"/>
      <c r="SZ42" s="218"/>
      <c r="TA42" s="218"/>
      <c r="TB42" s="218"/>
      <c r="TC42" s="218"/>
      <c r="TD42" s="218"/>
      <c r="TE42" s="218"/>
      <c r="TF42" s="218"/>
      <c r="TG42" s="218"/>
      <c r="TH42" s="218"/>
      <c r="TI42" s="218"/>
      <c r="TJ42" s="218"/>
      <c r="TK42" s="218"/>
      <c r="TL42" s="218"/>
      <c r="TM42" s="218"/>
      <c r="TN42" s="218"/>
      <c r="TO42" s="218"/>
      <c r="TP42" s="218"/>
      <c r="TQ42" s="218"/>
      <c r="TR42" s="218"/>
      <c r="TS42" s="218"/>
      <c r="TT42" s="218"/>
      <c r="TU42" s="218"/>
      <c r="TV42" s="218"/>
      <c r="TW42" s="218"/>
      <c r="TX42" s="218"/>
      <c r="TY42" s="218"/>
      <c r="TZ42" s="218"/>
      <c r="UA42" s="218"/>
      <c r="UB42" s="218"/>
      <c r="UC42" s="218"/>
      <c r="UD42" s="218"/>
      <c r="UE42" s="218"/>
      <c r="UF42" s="218"/>
      <c r="UG42" s="218"/>
      <c r="UH42" s="218"/>
      <c r="UI42" s="218"/>
      <c r="UJ42" s="218"/>
      <c r="UK42" s="218"/>
      <c r="UL42" s="218"/>
      <c r="UM42" s="218"/>
      <c r="UN42" s="218"/>
      <c r="UO42" s="218"/>
      <c r="UP42" s="218"/>
      <c r="UQ42" s="218"/>
      <c r="UR42" s="218"/>
      <c r="US42" s="218"/>
      <c r="UT42" s="218"/>
      <c r="UU42" s="218"/>
      <c r="UV42" s="218"/>
      <c r="UW42" s="218"/>
      <c r="UX42" s="218"/>
      <c r="UY42" s="218"/>
      <c r="UZ42" s="218"/>
      <c r="VA42" s="218"/>
      <c r="VB42" s="218"/>
      <c r="VC42" s="218"/>
      <c r="VD42" s="218"/>
      <c r="VE42" s="218"/>
      <c r="VF42" s="218"/>
      <c r="VG42" s="218"/>
      <c r="VH42" s="218"/>
      <c r="VI42" s="218"/>
      <c r="VJ42" s="218"/>
      <c r="VK42" s="218"/>
      <c r="VL42" s="218"/>
      <c r="VM42" s="218"/>
      <c r="VN42" s="218"/>
      <c r="VO42" s="218"/>
      <c r="VP42" s="218"/>
      <c r="VQ42" s="218"/>
      <c r="VR42" s="218"/>
      <c r="VS42" s="218"/>
      <c r="VT42" s="218"/>
      <c r="VU42" s="218"/>
      <c r="VV42" s="218"/>
      <c r="VW42" s="218"/>
      <c r="VX42" s="218"/>
      <c r="VY42" s="218"/>
      <c r="VZ42" s="218"/>
      <c r="WA42" s="218"/>
      <c r="WB42" s="218"/>
      <c r="WC42" s="218"/>
      <c r="WD42" s="218"/>
      <c r="WE42" s="218"/>
      <c r="WF42" s="218"/>
      <c r="WG42" s="218"/>
      <c r="WH42" s="218"/>
      <c r="WI42" s="218"/>
      <c r="WJ42" s="218"/>
      <c r="WK42" s="218"/>
      <c r="WL42" s="218"/>
      <c r="WM42" s="218"/>
      <c r="WN42" s="218"/>
      <c r="WO42" s="218"/>
      <c r="WP42" s="218"/>
      <c r="WQ42" s="218"/>
      <c r="WR42" s="218"/>
      <c r="WS42" s="218"/>
      <c r="WT42" s="218"/>
      <c r="WU42" s="218"/>
      <c r="WV42" s="218"/>
      <c r="WW42" s="218"/>
      <c r="WX42" s="218"/>
      <c r="WY42" s="218"/>
      <c r="WZ42" s="218"/>
      <c r="XA42" s="218"/>
      <c r="XB42" s="218"/>
      <c r="XC42" s="218"/>
      <c r="XD42" s="218"/>
      <c r="XE42" s="218"/>
      <c r="XF42" s="218"/>
      <c r="XG42" s="218"/>
      <c r="XH42" s="218"/>
      <c r="XI42" s="218"/>
      <c r="XJ42" s="218"/>
      <c r="XK42" s="218"/>
      <c r="XL42" s="218"/>
      <c r="XM42" s="218"/>
      <c r="XN42" s="218"/>
      <c r="XO42" s="218"/>
      <c r="XP42" s="218"/>
      <c r="XQ42" s="218"/>
      <c r="XR42" s="218"/>
      <c r="XS42" s="218"/>
      <c r="XT42" s="218"/>
      <c r="XU42" s="218"/>
      <c r="XV42" s="218"/>
      <c r="XW42" s="218"/>
      <c r="XX42" s="218"/>
      <c r="XY42" s="218"/>
      <c r="XZ42" s="218"/>
      <c r="YA42" s="218"/>
      <c r="YB42" s="218"/>
      <c r="YC42" s="218"/>
      <c r="YD42" s="218"/>
      <c r="YE42" s="218"/>
      <c r="YF42" s="218"/>
      <c r="YG42" s="218"/>
      <c r="YH42" s="218"/>
      <c r="YI42" s="218"/>
      <c r="YJ42" s="218"/>
      <c r="YK42" s="218"/>
      <c r="YL42" s="218"/>
      <c r="YM42" s="218"/>
      <c r="YN42" s="218"/>
      <c r="YO42" s="218"/>
      <c r="YP42" s="218"/>
      <c r="YQ42" s="218"/>
      <c r="YR42" s="218"/>
      <c r="YS42" s="218"/>
      <c r="YT42" s="218"/>
      <c r="YU42" s="218"/>
      <c r="YV42" s="218"/>
      <c r="YW42" s="218"/>
      <c r="YX42" s="218"/>
      <c r="YY42" s="218"/>
      <c r="YZ42" s="218"/>
      <c r="ZA42" s="218"/>
      <c r="ZB42" s="218"/>
      <c r="ZC42" s="218"/>
      <c r="ZD42" s="218"/>
      <c r="ZE42" s="218"/>
      <c r="ZF42" s="218"/>
      <c r="ZG42" s="218"/>
      <c r="ZH42" s="218"/>
      <c r="ZI42" s="218"/>
      <c r="ZJ42" s="218"/>
      <c r="ZK42" s="218"/>
      <c r="ZL42" s="218"/>
      <c r="ZM42" s="218"/>
      <c r="ZN42" s="218"/>
      <c r="ZO42" s="218"/>
      <c r="ZP42" s="218"/>
      <c r="ZQ42" s="218"/>
      <c r="ZR42" s="218"/>
      <c r="ZS42" s="218"/>
      <c r="ZT42" s="218"/>
      <c r="ZU42" s="218"/>
      <c r="ZV42" s="218"/>
      <c r="ZW42" s="218"/>
      <c r="ZX42" s="218"/>
      <c r="ZY42" s="218"/>
      <c r="ZZ42" s="218"/>
      <c r="AAA42" s="218"/>
      <c r="AAB42" s="218"/>
      <c r="AAC42" s="218"/>
      <c r="AAD42" s="218"/>
      <c r="AAE42" s="218"/>
      <c r="AAF42" s="218"/>
      <c r="AAG42" s="218"/>
      <c r="AAH42" s="218"/>
      <c r="AAI42" s="218"/>
      <c r="AAJ42" s="218"/>
      <c r="AAK42" s="218"/>
      <c r="AAL42" s="218"/>
      <c r="AAM42" s="218"/>
      <c r="AAN42" s="218"/>
      <c r="AAO42" s="218"/>
      <c r="AAP42" s="218"/>
      <c r="AAQ42" s="218"/>
      <c r="AAR42" s="218"/>
      <c r="AAS42" s="218"/>
      <c r="AAT42" s="218"/>
      <c r="AAU42" s="218"/>
      <c r="AAV42" s="218"/>
      <c r="AAW42" s="218"/>
      <c r="AAX42" s="218"/>
      <c r="AAY42" s="218"/>
      <c r="AAZ42" s="218"/>
      <c r="ABA42" s="218"/>
      <c r="ABB42" s="218"/>
      <c r="ABC42" s="218"/>
      <c r="ABD42" s="218"/>
      <c r="ABE42" s="218"/>
      <c r="ABF42" s="218"/>
      <c r="ABG42" s="218"/>
      <c r="ABH42" s="218"/>
      <c r="ABI42" s="218"/>
      <c r="ABJ42" s="218"/>
      <c r="ABK42" s="218"/>
      <c r="ABL42" s="218"/>
      <c r="ABM42" s="218"/>
      <c r="ABN42" s="218"/>
      <c r="ABO42" s="218"/>
      <c r="ABP42" s="218"/>
      <c r="ABQ42" s="218"/>
      <c r="ABR42" s="218"/>
      <c r="ABS42" s="218"/>
      <c r="ABT42" s="218"/>
      <c r="ABU42" s="218"/>
      <c r="ABV42" s="218"/>
      <c r="ABW42" s="218"/>
      <c r="ABX42" s="218"/>
      <c r="ABY42" s="218"/>
      <c r="ABZ42" s="218"/>
      <c r="ACA42" s="218"/>
      <c r="ACB42" s="218"/>
      <c r="ACC42" s="218"/>
      <c r="ACD42" s="218"/>
      <c r="ACE42" s="218"/>
      <c r="ACF42" s="218"/>
      <c r="ACG42" s="218"/>
      <c r="ACH42" s="218"/>
      <c r="ACI42" s="218"/>
      <c r="ACJ42" s="218"/>
      <c r="ACK42" s="218"/>
      <c r="ACL42" s="218"/>
      <c r="ACM42" s="218"/>
      <c r="ACN42" s="218"/>
      <c r="ACO42" s="218"/>
      <c r="ACP42" s="218"/>
      <c r="ACQ42" s="218"/>
      <c r="ACR42" s="218"/>
      <c r="ACS42" s="218"/>
      <c r="ACT42" s="218"/>
      <c r="ACU42" s="218"/>
      <c r="ACV42" s="218"/>
      <c r="ACW42" s="218"/>
      <c r="ACX42" s="218"/>
      <c r="ACY42" s="218"/>
      <c r="ACZ42" s="218"/>
      <c r="ADA42" s="218"/>
      <c r="ADB42" s="218"/>
      <c r="ADC42" s="218"/>
      <c r="ADD42" s="218"/>
      <c r="ADE42" s="218"/>
      <c r="ADF42" s="218"/>
      <c r="ADG42" s="218"/>
      <c r="ADH42" s="218"/>
      <c r="ADI42" s="218"/>
      <c r="ADJ42" s="218"/>
      <c r="ADK42" s="218"/>
      <c r="ADL42" s="218"/>
      <c r="ADM42" s="218"/>
      <c r="ADN42" s="218"/>
      <c r="ADO42" s="218"/>
      <c r="ADP42" s="218"/>
      <c r="ADQ42" s="218"/>
      <c r="ADR42" s="218"/>
      <c r="ADS42" s="218"/>
      <c r="ADT42" s="218"/>
      <c r="ADU42" s="218"/>
      <c r="ADV42" s="218"/>
      <c r="ADW42" s="218"/>
      <c r="ADX42" s="218"/>
      <c r="ADY42" s="218"/>
      <c r="ADZ42" s="218"/>
      <c r="AEA42" s="218"/>
      <c r="AEB42" s="218"/>
      <c r="AEC42" s="218"/>
      <c r="AED42" s="218"/>
      <c r="AEE42" s="218"/>
      <c r="AEF42" s="218"/>
      <c r="AEG42" s="218"/>
      <c r="AEH42" s="218"/>
      <c r="AEI42" s="218"/>
      <c r="AEJ42" s="218"/>
      <c r="AEK42" s="218"/>
      <c r="AEL42" s="218"/>
      <c r="AEM42" s="218"/>
      <c r="AEN42" s="218"/>
      <c r="AEO42" s="218"/>
      <c r="AEP42" s="218"/>
      <c r="AEQ42" s="218"/>
      <c r="AER42" s="218"/>
      <c r="AES42" s="218"/>
      <c r="AET42" s="218"/>
      <c r="AEU42" s="218"/>
      <c r="AEV42" s="218"/>
      <c r="AEW42" s="218"/>
      <c r="AEX42" s="218"/>
      <c r="AEY42" s="218"/>
      <c r="AEZ42" s="218"/>
      <c r="AFA42" s="218"/>
      <c r="AFB42" s="218"/>
      <c r="AFC42" s="218"/>
      <c r="AFD42" s="218"/>
      <c r="AFE42" s="218"/>
      <c r="AFF42" s="218"/>
      <c r="AFG42" s="218"/>
      <c r="AFH42" s="218"/>
      <c r="AFI42" s="218"/>
      <c r="AFJ42" s="218"/>
      <c r="AFK42" s="218"/>
      <c r="AFL42" s="218"/>
      <c r="AFM42" s="218"/>
      <c r="AFN42" s="218"/>
      <c r="AFO42" s="218"/>
      <c r="AFP42" s="218"/>
      <c r="AFQ42" s="218"/>
      <c r="AFR42" s="218"/>
      <c r="AFS42" s="218"/>
      <c r="AFT42" s="218"/>
      <c r="AFU42" s="218"/>
      <c r="AFV42" s="218"/>
      <c r="AFW42" s="218"/>
      <c r="AFX42" s="218"/>
      <c r="AFY42" s="218"/>
      <c r="AFZ42" s="218"/>
      <c r="AGA42" s="218"/>
      <c r="AGB42" s="218"/>
      <c r="AGC42" s="218"/>
      <c r="AGD42" s="218"/>
      <c r="AGE42" s="218"/>
      <c r="AGF42" s="218"/>
      <c r="AGG42" s="218"/>
      <c r="AGH42" s="218"/>
      <c r="AGI42" s="218"/>
      <c r="AGJ42" s="218"/>
      <c r="AGK42" s="218"/>
      <c r="AGL42" s="218"/>
      <c r="AGM42" s="218"/>
      <c r="AGN42" s="218"/>
      <c r="AGO42" s="218"/>
      <c r="AGP42" s="218"/>
      <c r="AGQ42" s="218"/>
      <c r="AGR42" s="218"/>
      <c r="AGS42" s="218"/>
      <c r="AGT42" s="218"/>
      <c r="AGU42" s="218"/>
      <c r="AGV42" s="218"/>
      <c r="AGW42" s="218"/>
      <c r="AGX42" s="218"/>
      <c r="AGY42" s="218"/>
      <c r="AGZ42" s="218"/>
      <c r="AHA42" s="218"/>
      <c r="AHB42" s="218"/>
      <c r="AHC42" s="218"/>
      <c r="AHD42" s="218"/>
      <c r="AHE42" s="218"/>
      <c r="AHF42" s="218"/>
      <c r="AHG42" s="218"/>
      <c r="AHH42" s="218"/>
      <c r="AHI42" s="218"/>
      <c r="AHJ42" s="218"/>
      <c r="AHK42" s="218"/>
      <c r="AHL42" s="218"/>
      <c r="AHM42" s="218"/>
      <c r="AHN42" s="218"/>
      <c r="AHO42" s="218"/>
      <c r="AHP42" s="218"/>
      <c r="AHQ42" s="218"/>
      <c r="AHR42" s="218"/>
      <c r="AHS42" s="218"/>
      <c r="AHT42" s="218"/>
      <c r="AHU42" s="218"/>
      <c r="AHV42" s="218"/>
      <c r="AHW42" s="218"/>
      <c r="AHX42" s="218"/>
      <c r="AHY42" s="218"/>
      <c r="AHZ42" s="218"/>
      <c r="AIA42" s="218"/>
      <c r="AIB42" s="218"/>
      <c r="AIC42" s="218"/>
      <c r="AID42" s="218"/>
      <c r="AIE42" s="218"/>
      <c r="AIF42" s="218"/>
      <c r="AIG42" s="218"/>
      <c r="AIH42" s="218"/>
      <c r="AII42" s="218"/>
      <c r="AIJ42" s="218"/>
      <c r="AIK42" s="218"/>
      <c r="AIL42" s="218"/>
      <c r="AIM42" s="218"/>
      <c r="AIN42" s="218"/>
      <c r="AIO42" s="218"/>
      <c r="AIP42" s="218"/>
      <c r="AIQ42" s="218"/>
      <c r="AIR42" s="218"/>
      <c r="AIS42" s="218"/>
      <c r="AIT42" s="218"/>
      <c r="AIU42" s="218"/>
      <c r="AIV42" s="218"/>
      <c r="AIW42" s="218"/>
      <c r="AIX42" s="218"/>
      <c r="AIY42" s="218"/>
      <c r="AIZ42" s="218"/>
      <c r="AJA42" s="218"/>
      <c r="AJB42" s="218"/>
      <c r="AJC42" s="218"/>
      <c r="AJD42" s="218"/>
      <c r="AJE42" s="218"/>
      <c r="AJF42" s="218"/>
      <c r="AJG42" s="218"/>
      <c r="AJH42" s="218"/>
      <c r="AJI42" s="218"/>
      <c r="AJJ42" s="218"/>
      <c r="AJK42" s="218"/>
      <c r="AJL42" s="218"/>
      <c r="AJM42" s="218"/>
      <c r="AJN42" s="218"/>
      <c r="AJO42" s="218"/>
      <c r="AJP42" s="218"/>
      <c r="AJQ42" s="218"/>
      <c r="AJR42" s="218"/>
      <c r="AJS42" s="218"/>
      <c r="AJT42" s="218"/>
      <c r="AJU42" s="218"/>
      <c r="AJV42" s="218"/>
      <c r="AJW42" s="218"/>
      <c r="AJX42" s="218"/>
      <c r="AJY42" s="218"/>
      <c r="AJZ42" s="218"/>
      <c r="AKA42" s="218"/>
      <c r="AKB42" s="218"/>
      <c r="AKC42" s="218"/>
      <c r="AKD42" s="218"/>
      <c r="AKE42" s="218"/>
      <c r="AKF42" s="218"/>
      <c r="AKG42" s="218"/>
      <c r="AKH42" s="218"/>
      <c r="AKI42" s="218"/>
      <c r="AKJ42" s="218"/>
      <c r="AKK42" s="218"/>
      <c r="AKL42" s="218"/>
      <c r="AKM42" s="218"/>
      <c r="AKN42" s="218"/>
      <c r="AKO42" s="218"/>
      <c r="AKP42" s="218"/>
      <c r="AKQ42" s="218"/>
      <c r="AKR42" s="218"/>
      <c r="AKS42" s="218"/>
      <c r="AKT42" s="218"/>
      <c r="AKU42" s="218"/>
      <c r="AKV42" s="218"/>
      <c r="AKW42" s="218"/>
      <c r="AKX42" s="218"/>
      <c r="AKY42" s="218"/>
      <c r="AKZ42" s="218"/>
      <c r="ALA42" s="218"/>
      <c r="ALB42" s="218"/>
      <c r="ALC42" s="218"/>
      <c r="ALD42" s="218"/>
      <c r="ALE42" s="218"/>
      <c r="ALF42" s="218"/>
      <c r="ALG42" s="218"/>
      <c r="ALH42" s="218"/>
      <c r="ALI42" s="218"/>
      <c r="ALJ42" s="218"/>
      <c r="ALK42" s="218"/>
      <c r="ALL42" s="218"/>
      <c r="ALM42" s="218"/>
      <c r="ALN42" s="218"/>
      <c r="ALO42" s="218"/>
      <c r="ALP42" s="218"/>
      <c r="ALQ42" s="218"/>
      <c r="ALR42" s="218"/>
      <c r="ALS42" s="218"/>
      <c r="ALT42" s="218"/>
      <c r="ALU42" s="218"/>
      <c r="ALV42" s="218"/>
      <c r="ALW42" s="218"/>
      <c r="ALX42" s="218"/>
      <c r="ALY42" s="218"/>
      <c r="ALZ42" s="218"/>
      <c r="AMA42" s="218"/>
      <c r="AMB42" s="218"/>
      <c r="AMC42" s="218"/>
      <c r="AMD42" s="218"/>
      <c r="AME42" s="218"/>
      <c r="AMF42" s="218"/>
      <c r="AMG42" s="218"/>
      <c r="AMH42" s="218"/>
      <c r="AMI42" s="218"/>
      <c r="AMJ42" s="218"/>
      <c r="AMK42" s="218"/>
      <c r="AML42" s="218"/>
      <c r="AMM42" s="218"/>
      <c r="AMN42" s="218"/>
      <c r="AMO42" s="218"/>
      <c r="AMP42" s="218"/>
      <c r="AMQ42" s="218"/>
      <c r="AMR42" s="218"/>
      <c r="AMS42" s="218"/>
      <c r="AMT42" s="218"/>
      <c r="AMU42" s="218"/>
      <c r="AMV42" s="218"/>
      <c r="AMW42" s="218"/>
      <c r="AMX42" s="218"/>
      <c r="AMY42" s="218"/>
      <c r="AMZ42" s="218"/>
      <c r="ANA42" s="218"/>
      <c r="ANB42" s="218"/>
      <c r="ANC42" s="218"/>
      <c r="AND42" s="218"/>
      <c r="ANE42" s="218"/>
      <c r="ANF42" s="218"/>
      <c r="ANG42" s="218"/>
      <c r="ANH42" s="218"/>
      <c r="ANI42" s="218"/>
      <c r="ANJ42" s="218"/>
      <c r="ANK42" s="218"/>
      <c r="ANL42" s="218"/>
      <c r="ANM42" s="218"/>
      <c r="ANN42" s="218"/>
      <c r="ANO42" s="218"/>
      <c r="ANP42" s="218"/>
      <c r="ANQ42" s="218"/>
      <c r="ANR42" s="218"/>
      <c r="ANS42" s="218"/>
      <c r="ANT42" s="218"/>
      <c r="ANU42" s="218"/>
      <c r="ANV42" s="218"/>
      <c r="ANW42" s="218"/>
      <c r="ANX42" s="218"/>
      <c r="ANY42" s="218"/>
      <c r="ANZ42" s="218"/>
      <c r="AOA42" s="218"/>
      <c r="AOB42" s="218"/>
      <c r="AOC42" s="218"/>
      <c r="AOD42" s="218"/>
      <c r="AOE42" s="218"/>
      <c r="AOF42" s="218"/>
      <c r="AOG42" s="218"/>
      <c r="AOH42" s="218"/>
      <c r="AOI42" s="218"/>
      <c r="AOJ42" s="218"/>
      <c r="AOK42" s="218"/>
      <c r="AOL42" s="218"/>
      <c r="AOM42" s="218"/>
      <c r="AON42" s="218"/>
      <c r="AOO42" s="218"/>
      <c r="AOP42" s="218"/>
      <c r="AOQ42" s="218"/>
      <c r="AOR42" s="218"/>
      <c r="AOS42" s="218"/>
      <c r="AOT42" s="218"/>
      <c r="AOU42" s="218"/>
      <c r="AOV42" s="218"/>
      <c r="AOW42" s="218"/>
      <c r="AOX42" s="218"/>
      <c r="AOY42" s="218"/>
      <c r="AOZ42" s="218"/>
      <c r="APA42" s="218"/>
      <c r="APB42" s="218"/>
      <c r="APC42" s="218"/>
      <c r="APD42" s="218"/>
      <c r="APE42" s="218"/>
      <c r="APF42" s="218"/>
      <c r="APG42" s="218"/>
      <c r="APH42" s="218"/>
      <c r="API42" s="218"/>
      <c r="APJ42" s="218"/>
      <c r="APK42" s="218"/>
      <c r="APL42" s="218"/>
      <c r="APM42" s="218"/>
      <c r="APN42" s="218"/>
      <c r="APO42" s="218"/>
      <c r="APP42" s="218"/>
      <c r="APQ42" s="218"/>
      <c r="APR42" s="218"/>
      <c r="APS42" s="218"/>
      <c r="APT42" s="218"/>
      <c r="APU42" s="218"/>
      <c r="APV42" s="218"/>
      <c r="APW42" s="218"/>
      <c r="APX42" s="218"/>
      <c r="APY42" s="218"/>
      <c r="APZ42" s="218"/>
      <c r="AQA42" s="218"/>
      <c r="AQB42" s="218"/>
      <c r="AQC42" s="218"/>
      <c r="AQD42" s="218"/>
      <c r="AQE42" s="218"/>
      <c r="AQF42" s="218"/>
      <c r="AQG42" s="218"/>
      <c r="AQH42" s="218"/>
      <c r="AQI42" s="218"/>
      <c r="AQJ42" s="218"/>
      <c r="AQK42" s="218"/>
      <c r="AQL42" s="218"/>
      <c r="AQM42" s="218"/>
      <c r="AQN42" s="218"/>
      <c r="AQO42" s="218"/>
      <c r="AQP42" s="218"/>
      <c r="AQQ42" s="218"/>
      <c r="AQR42" s="218"/>
      <c r="AQS42" s="218"/>
      <c r="AQT42" s="218"/>
      <c r="AQU42" s="218"/>
      <c r="AQV42" s="218"/>
      <c r="AQW42" s="218"/>
      <c r="AQX42" s="218"/>
      <c r="AQY42" s="218"/>
      <c r="AQZ42" s="218"/>
      <c r="ARA42" s="218"/>
      <c r="ARB42" s="218"/>
      <c r="ARC42" s="218"/>
      <c r="ARD42" s="218"/>
      <c r="ARE42" s="218"/>
      <c r="ARF42" s="218"/>
      <c r="ARG42" s="218"/>
      <c r="ARH42" s="218"/>
      <c r="ARI42" s="218"/>
      <c r="ARJ42" s="218"/>
      <c r="ARK42" s="218"/>
      <c r="ARL42" s="218"/>
      <c r="ARM42" s="218"/>
      <c r="ARN42" s="218"/>
      <c r="ARO42" s="218"/>
      <c r="ARP42" s="218"/>
      <c r="ARQ42" s="218"/>
      <c r="ARR42" s="218"/>
      <c r="ARS42" s="218"/>
      <c r="ART42" s="218"/>
      <c r="ARU42" s="218"/>
      <c r="ARV42" s="218"/>
      <c r="ARW42" s="218"/>
      <c r="ARX42" s="218"/>
      <c r="ARY42" s="218"/>
      <c r="ARZ42" s="218"/>
      <c r="ASA42" s="218"/>
      <c r="ASB42" s="218"/>
      <c r="ASC42" s="218"/>
      <c r="ASD42" s="218"/>
      <c r="ASE42" s="218"/>
      <c r="ASF42" s="218"/>
      <c r="ASG42" s="218"/>
      <c r="ASH42" s="218"/>
      <c r="ASI42" s="218"/>
      <c r="ASJ42" s="218"/>
      <c r="ASK42" s="218"/>
      <c r="ASL42" s="218"/>
      <c r="ASM42" s="218"/>
      <c r="ASN42" s="218"/>
      <c r="ASO42" s="218"/>
      <c r="ASP42" s="218"/>
      <c r="ASQ42" s="218"/>
      <c r="ASR42" s="218"/>
      <c r="ASS42" s="218"/>
      <c r="AST42" s="218"/>
      <c r="ASU42" s="218"/>
      <c r="ASV42" s="218"/>
      <c r="ASW42" s="218"/>
      <c r="ASX42" s="218"/>
      <c r="ASY42" s="218"/>
      <c r="ASZ42" s="218"/>
      <c r="ATA42" s="218"/>
      <c r="ATB42" s="218"/>
      <c r="ATC42" s="218"/>
      <c r="ATD42" s="218"/>
      <c r="ATE42" s="218"/>
      <c r="ATF42" s="218"/>
      <c r="ATG42" s="218"/>
      <c r="ATH42" s="218"/>
      <c r="ATI42" s="218"/>
      <c r="ATJ42" s="218"/>
      <c r="ATK42" s="218"/>
      <c r="ATL42" s="218"/>
      <c r="ATM42" s="218"/>
      <c r="ATN42" s="218"/>
      <c r="ATO42" s="218"/>
      <c r="ATP42" s="218"/>
      <c r="ATQ42" s="218"/>
      <c r="ATR42" s="218"/>
      <c r="ATS42" s="218"/>
      <c r="ATT42" s="218"/>
      <c r="ATU42" s="218"/>
      <c r="ATV42" s="218"/>
      <c r="ATW42" s="218"/>
      <c r="ATX42" s="218"/>
      <c r="ATY42" s="218"/>
      <c r="ATZ42" s="218"/>
      <c r="AUA42" s="218"/>
      <c r="AUB42" s="218"/>
      <c r="AUC42" s="218"/>
      <c r="AUD42" s="218"/>
      <c r="AUE42" s="218"/>
      <c r="AUF42" s="218"/>
      <c r="AUG42" s="218"/>
      <c r="AUH42" s="218"/>
      <c r="AUI42" s="218"/>
      <c r="AUJ42" s="218"/>
      <c r="AUK42" s="218"/>
      <c r="AUL42" s="218"/>
      <c r="AUM42" s="218"/>
      <c r="AUN42" s="218"/>
      <c r="AUO42" s="218"/>
      <c r="AUP42" s="218"/>
      <c r="AUQ42" s="218"/>
      <c r="AUR42" s="218"/>
      <c r="AUS42" s="218"/>
      <c r="AUT42" s="218"/>
      <c r="AUU42" s="218"/>
      <c r="AUV42" s="218"/>
      <c r="AUW42" s="218"/>
      <c r="AUX42" s="218"/>
      <c r="AUY42" s="218"/>
      <c r="AUZ42" s="218"/>
      <c r="AVA42" s="218"/>
      <c r="AVB42" s="218"/>
      <c r="AVC42" s="218"/>
      <c r="AVD42" s="218"/>
      <c r="AVE42" s="218"/>
      <c r="AVF42" s="218"/>
      <c r="AVG42" s="218"/>
      <c r="AVH42" s="218"/>
      <c r="AVI42" s="218"/>
      <c r="AVJ42" s="218"/>
      <c r="AVK42" s="218"/>
      <c r="AVL42" s="218"/>
      <c r="AVM42" s="218"/>
      <c r="AVN42" s="218"/>
      <c r="AVO42" s="218"/>
      <c r="AVP42" s="218"/>
      <c r="AVQ42" s="218"/>
      <c r="AVR42" s="218"/>
      <c r="AVS42" s="218"/>
      <c r="AVT42" s="218"/>
      <c r="AVU42" s="218"/>
      <c r="AVV42" s="218"/>
      <c r="AVW42" s="218"/>
      <c r="AVX42" s="218"/>
      <c r="AVY42" s="218"/>
      <c r="AVZ42" s="218"/>
      <c r="AWA42" s="218"/>
      <c r="AWB42" s="218"/>
      <c r="AWC42" s="218"/>
      <c r="AWD42" s="218"/>
      <c r="AWE42" s="218"/>
      <c r="AWF42" s="218"/>
      <c r="AWG42" s="218"/>
      <c r="AWH42" s="218"/>
      <c r="AWI42" s="218"/>
      <c r="AWJ42" s="218"/>
      <c r="AWK42" s="218"/>
      <c r="AWL42" s="218"/>
      <c r="AWM42" s="218"/>
      <c r="AWN42" s="218"/>
      <c r="AWO42" s="218"/>
      <c r="AWP42" s="218"/>
      <c r="AWQ42" s="218"/>
      <c r="AWR42" s="218"/>
      <c r="AWS42" s="218"/>
      <c r="AWT42" s="218"/>
      <c r="AWU42" s="218"/>
      <c r="AWV42" s="218"/>
      <c r="AWW42" s="218"/>
      <c r="AWX42" s="218"/>
      <c r="AWY42" s="218"/>
      <c r="AWZ42" s="218"/>
      <c r="AXA42" s="218"/>
      <c r="AXB42" s="218"/>
      <c r="AXC42" s="218"/>
      <c r="AXD42" s="218"/>
      <c r="AXE42" s="218"/>
      <c r="AXF42" s="218"/>
      <c r="AXG42" s="218"/>
      <c r="AXH42" s="218"/>
      <c r="AXI42" s="218"/>
      <c r="AXJ42" s="218"/>
      <c r="AXK42" s="218"/>
      <c r="AXL42" s="218"/>
      <c r="AXM42" s="218"/>
      <c r="AXN42" s="218"/>
      <c r="AXO42" s="218"/>
      <c r="AXP42" s="218"/>
      <c r="AXQ42" s="218"/>
      <c r="AXR42" s="218"/>
      <c r="AXS42" s="218"/>
      <c r="AXT42" s="218"/>
      <c r="AXU42" s="218"/>
      <c r="AXV42" s="218"/>
      <c r="AXW42" s="218"/>
      <c r="AXX42" s="218"/>
      <c r="AXY42" s="218"/>
      <c r="AXZ42" s="218"/>
      <c r="AYA42" s="218"/>
      <c r="AYB42" s="218"/>
      <c r="AYC42" s="218"/>
      <c r="AYD42" s="218"/>
      <c r="AYE42" s="218"/>
      <c r="AYF42" s="218"/>
      <c r="AYG42" s="218"/>
      <c r="AYH42" s="218"/>
      <c r="AYI42" s="218"/>
      <c r="AYJ42" s="218"/>
      <c r="AYK42" s="218"/>
      <c r="AYL42" s="218"/>
      <c r="AYM42" s="218"/>
      <c r="AYN42" s="218"/>
      <c r="AYO42" s="218"/>
      <c r="AYP42" s="218"/>
      <c r="AYQ42" s="218"/>
      <c r="AYR42" s="218"/>
      <c r="AYS42" s="218"/>
      <c r="AYT42" s="218"/>
      <c r="AYU42" s="218"/>
      <c r="AYV42" s="218"/>
      <c r="AYW42" s="218"/>
      <c r="AYX42" s="218"/>
      <c r="AYY42" s="218"/>
      <c r="AYZ42" s="218"/>
      <c r="AZA42" s="218"/>
      <c r="AZB42" s="218"/>
      <c r="AZC42" s="218"/>
      <c r="AZD42" s="218"/>
      <c r="AZE42" s="218"/>
      <c r="AZF42" s="218"/>
      <c r="AZG42" s="218"/>
      <c r="AZH42" s="218"/>
      <c r="AZI42" s="218"/>
      <c r="AZJ42" s="218"/>
      <c r="AZK42" s="218"/>
      <c r="AZL42" s="218"/>
      <c r="AZM42" s="218"/>
      <c r="AZN42" s="218"/>
      <c r="AZO42" s="218"/>
      <c r="AZP42" s="218"/>
      <c r="AZQ42" s="218"/>
      <c r="AZR42" s="218"/>
      <c r="AZS42" s="218"/>
      <c r="AZT42" s="218"/>
      <c r="AZU42" s="218"/>
      <c r="AZV42" s="218"/>
      <c r="AZW42" s="218"/>
      <c r="AZX42" s="218"/>
      <c r="AZY42" s="218"/>
      <c r="AZZ42" s="218"/>
      <c r="BAA42" s="218"/>
      <c r="BAB42" s="218"/>
      <c r="BAC42" s="218"/>
      <c r="BAD42" s="218"/>
      <c r="BAE42" s="218"/>
      <c r="BAF42" s="218"/>
      <c r="BAG42" s="218"/>
      <c r="BAH42" s="218"/>
      <c r="BAI42" s="218"/>
      <c r="BAJ42" s="218"/>
      <c r="BAK42" s="218"/>
      <c r="BAL42" s="218"/>
      <c r="BAM42" s="218"/>
      <c r="BAN42" s="218"/>
      <c r="BAO42" s="218"/>
      <c r="BAP42" s="218"/>
      <c r="BAQ42" s="218"/>
      <c r="BAR42" s="218"/>
      <c r="BAS42" s="218"/>
      <c r="BAT42" s="218"/>
      <c r="BAU42" s="218"/>
      <c r="BAV42" s="218"/>
      <c r="BAW42" s="218"/>
      <c r="BAX42" s="218"/>
      <c r="BAY42" s="218"/>
      <c r="BAZ42" s="218"/>
      <c r="BBA42" s="218"/>
      <c r="BBB42" s="218"/>
      <c r="BBC42" s="218"/>
      <c r="BBD42" s="218"/>
      <c r="BBE42" s="218"/>
      <c r="BBF42" s="218"/>
      <c r="BBG42" s="218"/>
      <c r="BBH42" s="218"/>
      <c r="BBI42" s="218"/>
      <c r="BBJ42" s="218"/>
      <c r="BBK42" s="218"/>
      <c r="BBL42" s="218"/>
      <c r="BBM42" s="218"/>
      <c r="BBN42" s="218"/>
      <c r="BBO42" s="218"/>
      <c r="BBP42" s="218"/>
      <c r="BBQ42" s="218"/>
      <c r="BBR42" s="218"/>
      <c r="BBS42" s="218"/>
      <c r="BBT42" s="218"/>
      <c r="BBU42" s="218"/>
      <c r="BBV42" s="218"/>
      <c r="BBW42" s="218"/>
      <c r="BBX42" s="218"/>
      <c r="BBY42" s="218"/>
      <c r="BBZ42" s="218"/>
      <c r="BCA42" s="218"/>
      <c r="BCB42" s="218"/>
      <c r="BCC42" s="218"/>
      <c r="BCD42" s="218"/>
      <c r="BCE42" s="218"/>
      <c r="BCF42" s="218"/>
      <c r="BCG42" s="218"/>
      <c r="BCH42" s="218"/>
      <c r="BCI42" s="218"/>
      <c r="BCJ42" s="218"/>
      <c r="BCK42" s="218"/>
      <c r="BCL42" s="218"/>
      <c r="BCM42" s="218"/>
      <c r="BCN42" s="218"/>
      <c r="BCO42" s="218"/>
      <c r="BCP42" s="218"/>
      <c r="BCQ42" s="218"/>
      <c r="BCR42" s="218"/>
      <c r="BCS42" s="218"/>
      <c r="BCT42" s="218"/>
      <c r="BCU42" s="218"/>
      <c r="BCV42" s="218"/>
      <c r="BCW42" s="218"/>
      <c r="BCX42" s="218"/>
      <c r="BCY42" s="218"/>
      <c r="BCZ42" s="218"/>
      <c r="BDA42" s="218"/>
      <c r="BDB42" s="218"/>
      <c r="BDC42" s="218"/>
      <c r="BDD42" s="218"/>
      <c r="BDE42" s="218"/>
      <c r="BDF42" s="218"/>
      <c r="BDG42" s="218"/>
      <c r="BDH42" s="218"/>
      <c r="BDI42" s="218"/>
      <c r="BDJ42" s="218"/>
      <c r="BDK42" s="218"/>
      <c r="BDL42" s="218"/>
      <c r="BDM42" s="218"/>
      <c r="BDN42" s="218"/>
      <c r="BDO42" s="218"/>
      <c r="BDP42" s="218"/>
      <c r="BDQ42" s="218"/>
      <c r="BDR42" s="218"/>
      <c r="BDS42" s="218"/>
      <c r="BDT42" s="218"/>
      <c r="BDU42" s="218"/>
    </row>
    <row r="43" spans="1:1477" s="73" customFormat="1">
      <c r="B43" s="71" t="s">
        <v>10</v>
      </c>
      <c r="C43" s="71" t="s">
        <v>291</v>
      </c>
      <c r="D43" s="71" t="s">
        <v>292</v>
      </c>
      <c r="E43" s="72">
        <v>42669</v>
      </c>
      <c r="F43" s="71" t="s">
        <v>476</v>
      </c>
      <c r="G43" s="71" t="s">
        <v>471</v>
      </c>
      <c r="H43" s="221">
        <v>1</v>
      </c>
      <c r="I43" s="73">
        <v>0</v>
      </c>
      <c r="J43" s="73">
        <v>90</v>
      </c>
      <c r="K43" s="73">
        <v>92</v>
      </c>
      <c r="L43" s="73">
        <v>83</v>
      </c>
      <c r="M43" s="219">
        <f t="shared" si="30"/>
        <v>0.9</v>
      </c>
      <c r="N43" s="73">
        <f t="shared" si="31"/>
        <v>1</v>
      </c>
      <c r="O43" s="73">
        <v>9</v>
      </c>
      <c r="P43" s="73">
        <v>0</v>
      </c>
      <c r="Q43" s="73">
        <v>0</v>
      </c>
      <c r="R43" s="73">
        <v>2</v>
      </c>
      <c r="S43" s="73">
        <v>0</v>
      </c>
      <c r="T43" s="225">
        <v>311313</v>
      </c>
      <c r="U43" s="225">
        <v>9628</v>
      </c>
      <c r="V43" s="225">
        <v>301685</v>
      </c>
      <c r="W43" s="225">
        <v>311313</v>
      </c>
      <c r="X43" s="225">
        <v>302309</v>
      </c>
      <c r="Y43" s="225">
        <v>0</v>
      </c>
      <c r="Z43" s="225">
        <v>0</v>
      </c>
      <c r="AA43" s="225">
        <v>0</v>
      </c>
      <c r="AB43" s="225">
        <v>302309</v>
      </c>
      <c r="AC43" s="225">
        <v>302309</v>
      </c>
      <c r="AD43" s="219">
        <f t="shared" si="32"/>
        <v>1.0020683825844838</v>
      </c>
      <c r="AE43" s="73">
        <f t="shared" si="33"/>
        <v>1</v>
      </c>
      <c r="AF43" s="225">
        <v>0</v>
      </c>
      <c r="AG43" s="225">
        <v>0</v>
      </c>
      <c r="AH43" s="73">
        <v>2</v>
      </c>
      <c r="AI43" s="73">
        <v>0</v>
      </c>
      <c r="AJ43" s="73">
        <v>0</v>
      </c>
      <c r="AK43" s="73">
        <v>0</v>
      </c>
      <c r="AL43" s="95">
        <v>0</v>
      </c>
      <c r="AM43" s="95">
        <v>0</v>
      </c>
      <c r="AN43" s="73">
        <v>0</v>
      </c>
      <c r="AO43" s="73">
        <v>0</v>
      </c>
      <c r="AP43" s="95">
        <v>0</v>
      </c>
      <c r="AQ43" s="95">
        <v>0</v>
      </c>
      <c r="AR43" s="73">
        <v>0</v>
      </c>
      <c r="AS43" s="73">
        <v>0</v>
      </c>
      <c r="AT43" s="95">
        <v>0</v>
      </c>
      <c r="AU43" s="95">
        <v>0</v>
      </c>
      <c r="AV43" s="73">
        <v>0</v>
      </c>
      <c r="AW43" s="73">
        <v>0</v>
      </c>
      <c r="AX43" s="95">
        <v>0</v>
      </c>
      <c r="AY43" s="95">
        <v>0</v>
      </c>
      <c r="AZ43" s="73">
        <v>0</v>
      </c>
      <c r="BA43" s="73">
        <v>0</v>
      </c>
      <c r="BB43" s="95">
        <v>0</v>
      </c>
      <c r="BC43" s="95">
        <v>0</v>
      </c>
      <c r="BD43" s="73">
        <v>0</v>
      </c>
      <c r="BE43" s="73">
        <v>0</v>
      </c>
      <c r="BF43" s="95">
        <v>625</v>
      </c>
      <c r="BG43" s="95">
        <v>0</v>
      </c>
      <c r="BH43" s="73">
        <v>0</v>
      </c>
      <c r="BI43" s="73">
        <v>0</v>
      </c>
      <c r="BJ43" s="95">
        <v>0</v>
      </c>
      <c r="BK43" s="95">
        <v>0</v>
      </c>
      <c r="BL43" s="73">
        <v>0</v>
      </c>
      <c r="BM43" s="73">
        <v>0</v>
      </c>
      <c r="BN43" s="95">
        <v>0</v>
      </c>
      <c r="BO43" s="95">
        <v>0</v>
      </c>
      <c r="BP43" s="73">
        <v>0</v>
      </c>
      <c r="BQ43" s="73">
        <v>0</v>
      </c>
      <c r="BR43" s="95">
        <v>0</v>
      </c>
      <c r="BS43" s="95">
        <v>0</v>
      </c>
      <c r="BT43" s="73">
        <v>0</v>
      </c>
      <c r="BU43" s="73">
        <v>0</v>
      </c>
      <c r="BV43" s="95">
        <v>0</v>
      </c>
      <c r="BW43" s="95">
        <v>0</v>
      </c>
      <c r="BX43" s="73">
        <v>0</v>
      </c>
      <c r="BY43" s="73">
        <v>0</v>
      </c>
      <c r="BZ43" s="95">
        <v>0</v>
      </c>
      <c r="CA43" s="95">
        <v>0</v>
      </c>
      <c r="CB43" s="73">
        <v>0</v>
      </c>
      <c r="CC43" s="73">
        <v>0</v>
      </c>
      <c r="CD43" s="95">
        <v>0</v>
      </c>
      <c r="CE43" s="95">
        <v>0</v>
      </c>
      <c r="CF43" s="73">
        <v>0</v>
      </c>
      <c r="CG43" s="73">
        <v>0</v>
      </c>
      <c r="CH43" s="95">
        <v>0</v>
      </c>
      <c r="CI43" s="95">
        <v>0</v>
      </c>
      <c r="CJ43" s="73">
        <v>0</v>
      </c>
      <c r="CK43" s="73">
        <v>0</v>
      </c>
      <c r="CL43" s="95">
        <v>625</v>
      </c>
      <c r="CM43" s="95">
        <v>0</v>
      </c>
      <c r="CN43" s="71" t="s">
        <v>383</v>
      </c>
      <c r="CO43" s="71" t="s">
        <v>384</v>
      </c>
      <c r="CP43" s="71" t="s">
        <v>328</v>
      </c>
      <c r="CQ43" s="71" t="s">
        <v>328</v>
      </c>
      <c r="CR43" s="71" t="s">
        <v>328</v>
      </c>
      <c r="CS43" s="71" t="s">
        <v>328</v>
      </c>
      <c r="CT43" s="72">
        <v>42949</v>
      </c>
      <c r="CU43" s="71" t="s">
        <v>469</v>
      </c>
      <c r="CV43" s="71" t="s">
        <v>470</v>
      </c>
      <c r="CW43" s="72" t="s">
        <v>187</v>
      </c>
      <c r="CX43" s="72">
        <v>42825</v>
      </c>
      <c r="CY43" s="71" t="s">
        <v>472</v>
      </c>
      <c r="CZ43" s="71" t="s">
        <v>471</v>
      </c>
      <c r="DA43" s="71" t="s">
        <v>488</v>
      </c>
      <c r="DB43" s="96">
        <v>204199</v>
      </c>
      <c r="DC43" s="73" t="s">
        <v>329</v>
      </c>
      <c r="DD43" s="73" t="s">
        <v>330</v>
      </c>
      <c r="DE43" s="218"/>
      <c r="DF43" s="218"/>
      <c r="DG43" s="218"/>
      <c r="DH43" s="218"/>
      <c r="DI43" s="218"/>
      <c r="DJ43" s="218"/>
      <c r="DK43" s="218"/>
      <c r="DL43" s="218"/>
      <c r="DM43" s="218"/>
      <c r="DN43" s="218"/>
      <c r="DO43" s="218"/>
      <c r="DP43" s="218"/>
      <c r="DQ43" s="218"/>
      <c r="DR43" s="218"/>
      <c r="DS43" s="218"/>
      <c r="DT43" s="218"/>
      <c r="DU43" s="218"/>
      <c r="DV43" s="218"/>
      <c r="DW43" s="218"/>
      <c r="DX43" s="218"/>
      <c r="DY43" s="218"/>
      <c r="DZ43" s="218"/>
      <c r="EA43" s="218"/>
      <c r="EB43" s="218"/>
      <c r="EC43" s="218"/>
      <c r="ED43" s="218"/>
      <c r="EE43" s="218"/>
      <c r="EF43" s="218"/>
      <c r="EG43" s="218"/>
      <c r="EH43" s="218"/>
      <c r="EI43" s="218"/>
      <c r="EJ43" s="218"/>
      <c r="EK43" s="218"/>
      <c r="EL43" s="218"/>
      <c r="EM43" s="218"/>
      <c r="EN43" s="218"/>
      <c r="EO43" s="218"/>
      <c r="EP43" s="218"/>
      <c r="EQ43" s="218"/>
      <c r="ER43" s="218"/>
      <c r="ES43" s="218"/>
      <c r="ET43" s="218"/>
      <c r="EU43" s="218"/>
      <c r="EV43" s="218"/>
      <c r="EW43" s="218"/>
      <c r="EX43" s="218"/>
      <c r="EY43" s="218"/>
      <c r="EZ43" s="218"/>
      <c r="FA43" s="218"/>
      <c r="FB43" s="218"/>
      <c r="FC43" s="218"/>
      <c r="FD43" s="218"/>
      <c r="FE43" s="218"/>
      <c r="FF43" s="218"/>
      <c r="FG43" s="218"/>
      <c r="FH43" s="218"/>
      <c r="FI43" s="218"/>
      <c r="FJ43" s="218"/>
      <c r="FK43" s="218"/>
      <c r="FL43" s="218"/>
      <c r="FM43" s="218"/>
      <c r="FN43" s="218"/>
      <c r="FO43" s="218"/>
      <c r="FP43" s="218"/>
      <c r="FQ43" s="218"/>
      <c r="FR43" s="218"/>
      <c r="FS43" s="218"/>
      <c r="FT43" s="218"/>
      <c r="FU43" s="218"/>
      <c r="FV43" s="218"/>
      <c r="FW43" s="218"/>
      <c r="FX43" s="218"/>
      <c r="FY43" s="218"/>
      <c r="FZ43" s="218"/>
      <c r="GA43" s="218"/>
      <c r="GB43" s="218"/>
      <c r="GC43" s="218"/>
      <c r="GD43" s="218"/>
      <c r="GE43" s="218"/>
      <c r="GF43" s="218"/>
      <c r="GG43" s="218"/>
      <c r="GH43" s="218"/>
      <c r="GI43" s="218"/>
      <c r="GJ43" s="218"/>
      <c r="GK43" s="218"/>
      <c r="GL43" s="218"/>
      <c r="GM43" s="218"/>
      <c r="GN43" s="218"/>
      <c r="GO43" s="218"/>
      <c r="GP43" s="218"/>
      <c r="GQ43" s="218"/>
      <c r="GR43" s="218"/>
      <c r="GS43" s="218"/>
      <c r="GT43" s="218"/>
      <c r="GU43" s="218"/>
      <c r="GV43" s="218"/>
      <c r="GW43" s="218"/>
      <c r="GX43" s="218"/>
      <c r="GY43" s="218"/>
      <c r="GZ43" s="218"/>
      <c r="HA43" s="218"/>
      <c r="HB43" s="218"/>
      <c r="HC43" s="218"/>
      <c r="HD43" s="218"/>
      <c r="HE43" s="218"/>
      <c r="HF43" s="218"/>
      <c r="HG43" s="218"/>
      <c r="HH43" s="218"/>
      <c r="HI43" s="218"/>
      <c r="HJ43" s="218"/>
      <c r="HK43" s="218"/>
      <c r="HL43" s="218"/>
      <c r="HM43" s="218"/>
      <c r="HN43" s="218"/>
      <c r="HO43" s="218"/>
      <c r="HP43" s="218"/>
      <c r="HQ43" s="218"/>
      <c r="HR43" s="218"/>
      <c r="HS43" s="218"/>
      <c r="HT43" s="218"/>
      <c r="HU43" s="218"/>
      <c r="HV43" s="218"/>
      <c r="HW43" s="218"/>
      <c r="HX43" s="218"/>
      <c r="HY43" s="218"/>
      <c r="HZ43" s="218"/>
      <c r="IA43" s="218"/>
      <c r="IB43" s="218"/>
      <c r="IC43" s="218"/>
      <c r="ID43" s="218"/>
      <c r="IE43" s="218"/>
      <c r="IF43" s="218"/>
      <c r="IG43" s="218"/>
      <c r="IH43" s="218"/>
      <c r="II43" s="218"/>
      <c r="IJ43" s="218"/>
      <c r="IK43" s="218"/>
      <c r="IL43" s="218"/>
      <c r="IM43" s="218"/>
      <c r="IN43" s="218"/>
      <c r="IO43" s="218"/>
      <c r="IP43" s="218"/>
      <c r="IQ43" s="218"/>
      <c r="IR43" s="218"/>
      <c r="IS43" s="218"/>
      <c r="IT43" s="218"/>
      <c r="IU43" s="218"/>
      <c r="IV43" s="218"/>
      <c r="IW43" s="218"/>
      <c r="IX43" s="218"/>
      <c r="IY43" s="218"/>
      <c r="IZ43" s="218"/>
      <c r="JA43" s="218"/>
      <c r="JB43" s="218"/>
      <c r="JC43" s="218"/>
      <c r="JD43" s="218"/>
      <c r="JE43" s="218"/>
      <c r="JF43" s="218"/>
      <c r="JG43" s="218"/>
      <c r="JH43" s="218"/>
      <c r="JI43" s="218"/>
      <c r="JJ43" s="218"/>
      <c r="JK43" s="218"/>
      <c r="JL43" s="218"/>
      <c r="JM43" s="218"/>
      <c r="JN43" s="218"/>
      <c r="JO43" s="218"/>
      <c r="JP43" s="218"/>
      <c r="JQ43" s="218"/>
      <c r="JR43" s="218"/>
      <c r="JS43" s="218"/>
      <c r="JT43" s="218"/>
      <c r="JU43" s="218"/>
      <c r="JV43" s="218"/>
      <c r="JW43" s="218"/>
      <c r="JX43" s="218"/>
      <c r="JY43" s="218"/>
      <c r="JZ43" s="218"/>
      <c r="KA43" s="218"/>
      <c r="KB43" s="218"/>
      <c r="KC43" s="218"/>
      <c r="KD43" s="218"/>
      <c r="KE43" s="218"/>
      <c r="KF43" s="218"/>
      <c r="KG43" s="218"/>
      <c r="KH43" s="218"/>
      <c r="KI43" s="218"/>
      <c r="KJ43" s="218"/>
      <c r="KK43" s="218"/>
      <c r="KL43" s="218"/>
      <c r="KM43" s="218"/>
      <c r="KN43" s="218"/>
      <c r="KO43" s="218"/>
      <c r="KP43" s="218"/>
      <c r="KQ43" s="218"/>
      <c r="KR43" s="218"/>
      <c r="KS43" s="218"/>
      <c r="KT43" s="218"/>
      <c r="KU43" s="218"/>
      <c r="KV43" s="218"/>
      <c r="KW43" s="218"/>
      <c r="KX43" s="218"/>
      <c r="KY43" s="218"/>
      <c r="KZ43" s="218"/>
      <c r="LA43" s="218"/>
      <c r="LB43" s="218"/>
      <c r="LC43" s="218"/>
      <c r="LD43" s="218"/>
      <c r="LE43" s="218"/>
      <c r="LF43" s="218"/>
      <c r="LG43" s="218"/>
      <c r="LH43" s="218"/>
      <c r="LI43" s="218"/>
      <c r="LJ43" s="218"/>
      <c r="LK43" s="218"/>
      <c r="LL43" s="218"/>
      <c r="LM43" s="218"/>
      <c r="LN43" s="218"/>
      <c r="LO43" s="218"/>
      <c r="LP43" s="218"/>
      <c r="LQ43" s="218"/>
      <c r="LR43" s="218"/>
      <c r="LS43" s="218"/>
      <c r="LT43" s="218"/>
      <c r="LU43" s="218"/>
      <c r="LV43" s="218"/>
      <c r="LW43" s="218"/>
      <c r="LX43" s="218"/>
      <c r="LY43" s="218"/>
      <c r="LZ43" s="218"/>
      <c r="MA43" s="218"/>
      <c r="MB43" s="218"/>
      <c r="MC43" s="218"/>
      <c r="MD43" s="218"/>
      <c r="ME43" s="218"/>
      <c r="MF43" s="218"/>
      <c r="MG43" s="218"/>
      <c r="MH43" s="218"/>
      <c r="MI43" s="218"/>
      <c r="MJ43" s="218"/>
      <c r="MK43" s="218"/>
      <c r="ML43" s="218"/>
      <c r="MM43" s="218"/>
      <c r="MN43" s="218"/>
      <c r="MO43" s="218"/>
      <c r="MP43" s="218"/>
      <c r="MQ43" s="218"/>
      <c r="MR43" s="218"/>
      <c r="MS43" s="218"/>
      <c r="MT43" s="218"/>
      <c r="MU43" s="218"/>
      <c r="MV43" s="218"/>
      <c r="MW43" s="218"/>
      <c r="MX43" s="218"/>
      <c r="MY43" s="218"/>
      <c r="MZ43" s="218"/>
      <c r="NA43" s="218"/>
      <c r="NB43" s="218"/>
      <c r="NC43" s="218"/>
      <c r="ND43" s="218"/>
      <c r="NE43" s="218"/>
      <c r="NF43" s="218"/>
      <c r="NG43" s="218"/>
      <c r="NH43" s="218"/>
      <c r="NI43" s="218"/>
      <c r="NJ43" s="218"/>
      <c r="NK43" s="218"/>
      <c r="NL43" s="218"/>
      <c r="NM43" s="218"/>
      <c r="NN43" s="218"/>
      <c r="NO43" s="218"/>
      <c r="NP43" s="218"/>
      <c r="NQ43" s="218"/>
      <c r="NR43" s="218"/>
      <c r="NS43" s="218"/>
      <c r="NT43" s="218"/>
      <c r="NU43" s="218"/>
      <c r="NV43" s="218"/>
      <c r="NW43" s="218"/>
      <c r="NX43" s="218"/>
      <c r="NY43" s="218"/>
      <c r="NZ43" s="218"/>
      <c r="OA43" s="218"/>
      <c r="OB43" s="218"/>
      <c r="OC43" s="218"/>
      <c r="OD43" s="218"/>
      <c r="OE43" s="218"/>
      <c r="OF43" s="218"/>
      <c r="OG43" s="218"/>
      <c r="OH43" s="218"/>
      <c r="OI43" s="218"/>
      <c r="OJ43" s="218"/>
      <c r="OK43" s="218"/>
      <c r="OL43" s="218"/>
      <c r="OM43" s="218"/>
      <c r="ON43" s="218"/>
      <c r="OO43" s="218"/>
      <c r="OP43" s="218"/>
      <c r="OQ43" s="218"/>
      <c r="OR43" s="218"/>
      <c r="OS43" s="218"/>
      <c r="OT43" s="218"/>
      <c r="OU43" s="218"/>
      <c r="OV43" s="218"/>
      <c r="OW43" s="218"/>
      <c r="OX43" s="218"/>
      <c r="OY43" s="218"/>
      <c r="OZ43" s="218"/>
      <c r="PA43" s="218"/>
      <c r="PB43" s="218"/>
      <c r="PC43" s="218"/>
      <c r="PD43" s="218"/>
      <c r="PE43" s="218"/>
      <c r="PF43" s="218"/>
      <c r="PG43" s="218"/>
      <c r="PH43" s="218"/>
      <c r="PI43" s="218"/>
      <c r="PJ43" s="218"/>
      <c r="PK43" s="218"/>
      <c r="PL43" s="218"/>
      <c r="PM43" s="218"/>
      <c r="PN43" s="218"/>
      <c r="PO43" s="218"/>
      <c r="PP43" s="218"/>
      <c r="PQ43" s="218"/>
      <c r="PR43" s="218"/>
      <c r="PS43" s="218"/>
      <c r="PT43" s="218"/>
      <c r="PU43" s="218"/>
      <c r="PV43" s="218"/>
      <c r="PW43" s="218"/>
      <c r="PX43" s="218"/>
      <c r="PY43" s="218"/>
      <c r="PZ43" s="218"/>
      <c r="QA43" s="218"/>
      <c r="QB43" s="218"/>
      <c r="QC43" s="218"/>
      <c r="QD43" s="218"/>
      <c r="QE43" s="218"/>
      <c r="QF43" s="218"/>
      <c r="QG43" s="218"/>
      <c r="QH43" s="218"/>
      <c r="QI43" s="218"/>
      <c r="QJ43" s="218"/>
      <c r="QK43" s="218"/>
      <c r="QL43" s="218"/>
      <c r="QM43" s="218"/>
      <c r="QN43" s="218"/>
      <c r="QO43" s="218"/>
      <c r="QP43" s="218"/>
      <c r="QQ43" s="218"/>
      <c r="QR43" s="218"/>
      <c r="QS43" s="218"/>
      <c r="QT43" s="218"/>
      <c r="QU43" s="218"/>
      <c r="QV43" s="218"/>
      <c r="QW43" s="218"/>
      <c r="QX43" s="218"/>
      <c r="QY43" s="218"/>
      <c r="QZ43" s="218"/>
      <c r="RA43" s="218"/>
      <c r="RB43" s="218"/>
      <c r="RC43" s="218"/>
      <c r="RD43" s="218"/>
      <c r="RE43" s="218"/>
      <c r="RF43" s="218"/>
      <c r="RG43" s="218"/>
      <c r="RH43" s="218"/>
      <c r="RI43" s="218"/>
      <c r="RJ43" s="218"/>
      <c r="RK43" s="218"/>
      <c r="RL43" s="218"/>
      <c r="RM43" s="218"/>
      <c r="RN43" s="218"/>
      <c r="RO43" s="218"/>
      <c r="RP43" s="218"/>
      <c r="RQ43" s="218"/>
      <c r="RR43" s="218"/>
      <c r="RS43" s="218"/>
      <c r="RT43" s="218"/>
      <c r="RU43" s="218"/>
      <c r="RV43" s="218"/>
      <c r="RW43" s="218"/>
      <c r="RX43" s="218"/>
      <c r="RY43" s="218"/>
      <c r="RZ43" s="218"/>
      <c r="SA43" s="218"/>
      <c r="SB43" s="218"/>
      <c r="SC43" s="218"/>
      <c r="SD43" s="218"/>
      <c r="SE43" s="218"/>
      <c r="SF43" s="218"/>
      <c r="SG43" s="218"/>
      <c r="SH43" s="218"/>
      <c r="SI43" s="218"/>
      <c r="SJ43" s="218"/>
      <c r="SK43" s="218"/>
      <c r="SL43" s="218"/>
      <c r="SM43" s="218"/>
      <c r="SN43" s="218"/>
      <c r="SO43" s="218"/>
      <c r="SP43" s="218"/>
      <c r="SQ43" s="218"/>
      <c r="SR43" s="218"/>
      <c r="SS43" s="218"/>
      <c r="ST43" s="218"/>
      <c r="SU43" s="218"/>
      <c r="SV43" s="218"/>
      <c r="SW43" s="218"/>
      <c r="SX43" s="218"/>
      <c r="SY43" s="218"/>
      <c r="SZ43" s="218"/>
      <c r="TA43" s="218"/>
      <c r="TB43" s="218"/>
      <c r="TC43" s="218"/>
      <c r="TD43" s="218"/>
      <c r="TE43" s="218"/>
      <c r="TF43" s="218"/>
      <c r="TG43" s="218"/>
      <c r="TH43" s="218"/>
      <c r="TI43" s="218"/>
      <c r="TJ43" s="218"/>
      <c r="TK43" s="218"/>
      <c r="TL43" s="218"/>
      <c r="TM43" s="218"/>
      <c r="TN43" s="218"/>
      <c r="TO43" s="218"/>
      <c r="TP43" s="218"/>
      <c r="TQ43" s="218"/>
      <c r="TR43" s="218"/>
      <c r="TS43" s="218"/>
      <c r="TT43" s="218"/>
      <c r="TU43" s="218"/>
      <c r="TV43" s="218"/>
      <c r="TW43" s="218"/>
      <c r="TX43" s="218"/>
      <c r="TY43" s="218"/>
      <c r="TZ43" s="218"/>
      <c r="UA43" s="218"/>
      <c r="UB43" s="218"/>
      <c r="UC43" s="218"/>
      <c r="UD43" s="218"/>
      <c r="UE43" s="218"/>
      <c r="UF43" s="218"/>
      <c r="UG43" s="218"/>
      <c r="UH43" s="218"/>
      <c r="UI43" s="218"/>
      <c r="UJ43" s="218"/>
      <c r="UK43" s="218"/>
      <c r="UL43" s="218"/>
      <c r="UM43" s="218"/>
      <c r="UN43" s="218"/>
      <c r="UO43" s="218"/>
      <c r="UP43" s="218"/>
      <c r="UQ43" s="218"/>
      <c r="UR43" s="218"/>
      <c r="US43" s="218"/>
      <c r="UT43" s="218"/>
      <c r="UU43" s="218"/>
      <c r="UV43" s="218"/>
      <c r="UW43" s="218"/>
      <c r="UX43" s="218"/>
      <c r="UY43" s="218"/>
      <c r="UZ43" s="218"/>
      <c r="VA43" s="218"/>
      <c r="VB43" s="218"/>
      <c r="VC43" s="218"/>
      <c r="VD43" s="218"/>
      <c r="VE43" s="218"/>
      <c r="VF43" s="218"/>
      <c r="VG43" s="218"/>
      <c r="VH43" s="218"/>
      <c r="VI43" s="218"/>
      <c r="VJ43" s="218"/>
      <c r="VK43" s="218"/>
      <c r="VL43" s="218"/>
      <c r="VM43" s="218"/>
      <c r="VN43" s="218"/>
      <c r="VO43" s="218"/>
      <c r="VP43" s="218"/>
      <c r="VQ43" s="218"/>
      <c r="VR43" s="218"/>
      <c r="VS43" s="218"/>
      <c r="VT43" s="218"/>
      <c r="VU43" s="218"/>
      <c r="VV43" s="218"/>
      <c r="VW43" s="218"/>
      <c r="VX43" s="218"/>
      <c r="VY43" s="218"/>
      <c r="VZ43" s="218"/>
      <c r="WA43" s="218"/>
      <c r="WB43" s="218"/>
      <c r="WC43" s="218"/>
      <c r="WD43" s="218"/>
      <c r="WE43" s="218"/>
      <c r="WF43" s="218"/>
      <c r="WG43" s="218"/>
      <c r="WH43" s="218"/>
      <c r="WI43" s="218"/>
      <c r="WJ43" s="218"/>
      <c r="WK43" s="218"/>
      <c r="WL43" s="218"/>
      <c r="WM43" s="218"/>
      <c r="WN43" s="218"/>
      <c r="WO43" s="218"/>
      <c r="WP43" s="218"/>
      <c r="WQ43" s="218"/>
      <c r="WR43" s="218"/>
      <c r="WS43" s="218"/>
      <c r="WT43" s="218"/>
      <c r="WU43" s="218"/>
      <c r="WV43" s="218"/>
      <c r="WW43" s="218"/>
      <c r="WX43" s="218"/>
      <c r="WY43" s="218"/>
      <c r="WZ43" s="218"/>
      <c r="XA43" s="218"/>
      <c r="XB43" s="218"/>
      <c r="XC43" s="218"/>
      <c r="XD43" s="218"/>
      <c r="XE43" s="218"/>
      <c r="XF43" s="218"/>
      <c r="XG43" s="218"/>
      <c r="XH43" s="218"/>
      <c r="XI43" s="218"/>
      <c r="XJ43" s="218"/>
      <c r="XK43" s="218"/>
      <c r="XL43" s="218"/>
      <c r="XM43" s="218"/>
      <c r="XN43" s="218"/>
      <c r="XO43" s="218"/>
      <c r="XP43" s="218"/>
      <c r="XQ43" s="218"/>
      <c r="XR43" s="218"/>
      <c r="XS43" s="218"/>
      <c r="XT43" s="218"/>
      <c r="XU43" s="218"/>
      <c r="XV43" s="218"/>
      <c r="XW43" s="218"/>
      <c r="XX43" s="218"/>
      <c r="XY43" s="218"/>
      <c r="XZ43" s="218"/>
      <c r="YA43" s="218"/>
      <c r="YB43" s="218"/>
      <c r="YC43" s="218"/>
      <c r="YD43" s="218"/>
      <c r="YE43" s="218"/>
      <c r="YF43" s="218"/>
      <c r="YG43" s="218"/>
      <c r="YH43" s="218"/>
      <c r="YI43" s="218"/>
      <c r="YJ43" s="218"/>
      <c r="YK43" s="218"/>
      <c r="YL43" s="218"/>
      <c r="YM43" s="218"/>
      <c r="YN43" s="218"/>
      <c r="YO43" s="218"/>
      <c r="YP43" s="218"/>
      <c r="YQ43" s="218"/>
      <c r="YR43" s="218"/>
      <c r="YS43" s="218"/>
      <c r="YT43" s="218"/>
      <c r="YU43" s="218"/>
      <c r="YV43" s="218"/>
      <c r="YW43" s="218"/>
      <c r="YX43" s="218"/>
      <c r="YY43" s="218"/>
      <c r="YZ43" s="218"/>
      <c r="ZA43" s="218"/>
      <c r="ZB43" s="218"/>
      <c r="ZC43" s="218"/>
      <c r="ZD43" s="218"/>
      <c r="ZE43" s="218"/>
      <c r="ZF43" s="218"/>
      <c r="ZG43" s="218"/>
      <c r="ZH43" s="218"/>
      <c r="ZI43" s="218"/>
      <c r="ZJ43" s="218"/>
      <c r="ZK43" s="218"/>
      <c r="ZL43" s="218"/>
      <c r="ZM43" s="218"/>
      <c r="ZN43" s="218"/>
      <c r="ZO43" s="218"/>
      <c r="ZP43" s="218"/>
      <c r="ZQ43" s="218"/>
      <c r="ZR43" s="218"/>
      <c r="ZS43" s="218"/>
      <c r="ZT43" s="218"/>
      <c r="ZU43" s="218"/>
      <c r="ZV43" s="218"/>
      <c r="ZW43" s="218"/>
      <c r="ZX43" s="218"/>
      <c r="ZY43" s="218"/>
      <c r="ZZ43" s="218"/>
      <c r="AAA43" s="218"/>
      <c r="AAB43" s="218"/>
      <c r="AAC43" s="218"/>
      <c r="AAD43" s="218"/>
      <c r="AAE43" s="218"/>
      <c r="AAF43" s="218"/>
      <c r="AAG43" s="218"/>
      <c r="AAH43" s="218"/>
      <c r="AAI43" s="218"/>
      <c r="AAJ43" s="218"/>
      <c r="AAK43" s="218"/>
      <c r="AAL43" s="218"/>
      <c r="AAM43" s="218"/>
      <c r="AAN43" s="218"/>
      <c r="AAO43" s="218"/>
      <c r="AAP43" s="218"/>
      <c r="AAQ43" s="218"/>
      <c r="AAR43" s="218"/>
      <c r="AAS43" s="218"/>
      <c r="AAT43" s="218"/>
      <c r="AAU43" s="218"/>
      <c r="AAV43" s="218"/>
      <c r="AAW43" s="218"/>
      <c r="AAX43" s="218"/>
      <c r="AAY43" s="218"/>
      <c r="AAZ43" s="218"/>
      <c r="ABA43" s="218"/>
      <c r="ABB43" s="218"/>
      <c r="ABC43" s="218"/>
      <c r="ABD43" s="218"/>
      <c r="ABE43" s="218"/>
      <c r="ABF43" s="218"/>
      <c r="ABG43" s="218"/>
      <c r="ABH43" s="218"/>
      <c r="ABI43" s="218"/>
      <c r="ABJ43" s="218"/>
      <c r="ABK43" s="218"/>
      <c r="ABL43" s="218"/>
      <c r="ABM43" s="218"/>
      <c r="ABN43" s="218"/>
      <c r="ABO43" s="218"/>
      <c r="ABP43" s="218"/>
      <c r="ABQ43" s="218"/>
      <c r="ABR43" s="218"/>
      <c r="ABS43" s="218"/>
      <c r="ABT43" s="218"/>
      <c r="ABU43" s="218"/>
      <c r="ABV43" s="218"/>
      <c r="ABW43" s="218"/>
      <c r="ABX43" s="218"/>
      <c r="ABY43" s="218"/>
      <c r="ABZ43" s="218"/>
      <c r="ACA43" s="218"/>
      <c r="ACB43" s="218"/>
      <c r="ACC43" s="218"/>
      <c r="ACD43" s="218"/>
      <c r="ACE43" s="218"/>
      <c r="ACF43" s="218"/>
      <c r="ACG43" s="218"/>
      <c r="ACH43" s="218"/>
      <c r="ACI43" s="218"/>
      <c r="ACJ43" s="218"/>
      <c r="ACK43" s="218"/>
      <c r="ACL43" s="218"/>
      <c r="ACM43" s="218"/>
      <c r="ACN43" s="218"/>
      <c r="ACO43" s="218"/>
      <c r="ACP43" s="218"/>
      <c r="ACQ43" s="218"/>
      <c r="ACR43" s="218"/>
      <c r="ACS43" s="218"/>
      <c r="ACT43" s="218"/>
      <c r="ACU43" s="218"/>
      <c r="ACV43" s="218"/>
      <c r="ACW43" s="218"/>
      <c r="ACX43" s="218"/>
      <c r="ACY43" s="218"/>
      <c r="ACZ43" s="218"/>
      <c r="ADA43" s="218"/>
      <c r="ADB43" s="218"/>
      <c r="ADC43" s="218"/>
      <c r="ADD43" s="218"/>
      <c r="ADE43" s="218"/>
      <c r="ADF43" s="218"/>
      <c r="ADG43" s="218"/>
      <c r="ADH43" s="218"/>
      <c r="ADI43" s="218"/>
      <c r="ADJ43" s="218"/>
      <c r="ADK43" s="218"/>
      <c r="ADL43" s="218"/>
      <c r="ADM43" s="218"/>
      <c r="ADN43" s="218"/>
      <c r="ADO43" s="218"/>
      <c r="ADP43" s="218"/>
      <c r="ADQ43" s="218"/>
      <c r="ADR43" s="218"/>
      <c r="ADS43" s="218"/>
      <c r="ADT43" s="218"/>
      <c r="ADU43" s="218"/>
      <c r="ADV43" s="218"/>
      <c r="ADW43" s="218"/>
      <c r="ADX43" s="218"/>
      <c r="ADY43" s="218"/>
      <c r="ADZ43" s="218"/>
      <c r="AEA43" s="218"/>
      <c r="AEB43" s="218"/>
      <c r="AEC43" s="218"/>
      <c r="AED43" s="218"/>
      <c r="AEE43" s="218"/>
      <c r="AEF43" s="218"/>
      <c r="AEG43" s="218"/>
      <c r="AEH43" s="218"/>
      <c r="AEI43" s="218"/>
      <c r="AEJ43" s="218"/>
      <c r="AEK43" s="218"/>
      <c r="AEL43" s="218"/>
      <c r="AEM43" s="218"/>
      <c r="AEN43" s="218"/>
      <c r="AEO43" s="218"/>
      <c r="AEP43" s="218"/>
      <c r="AEQ43" s="218"/>
      <c r="AER43" s="218"/>
      <c r="AES43" s="218"/>
      <c r="AET43" s="218"/>
      <c r="AEU43" s="218"/>
      <c r="AEV43" s="218"/>
      <c r="AEW43" s="218"/>
      <c r="AEX43" s="218"/>
      <c r="AEY43" s="218"/>
      <c r="AEZ43" s="218"/>
      <c r="AFA43" s="218"/>
      <c r="AFB43" s="218"/>
      <c r="AFC43" s="218"/>
      <c r="AFD43" s="218"/>
      <c r="AFE43" s="218"/>
      <c r="AFF43" s="218"/>
      <c r="AFG43" s="218"/>
      <c r="AFH43" s="218"/>
      <c r="AFI43" s="218"/>
      <c r="AFJ43" s="218"/>
      <c r="AFK43" s="218"/>
      <c r="AFL43" s="218"/>
      <c r="AFM43" s="218"/>
      <c r="AFN43" s="218"/>
      <c r="AFO43" s="218"/>
      <c r="AFP43" s="218"/>
      <c r="AFQ43" s="218"/>
      <c r="AFR43" s="218"/>
      <c r="AFS43" s="218"/>
      <c r="AFT43" s="218"/>
      <c r="AFU43" s="218"/>
      <c r="AFV43" s="218"/>
      <c r="AFW43" s="218"/>
      <c r="AFX43" s="218"/>
      <c r="AFY43" s="218"/>
      <c r="AFZ43" s="218"/>
      <c r="AGA43" s="218"/>
      <c r="AGB43" s="218"/>
      <c r="AGC43" s="218"/>
      <c r="AGD43" s="218"/>
      <c r="AGE43" s="218"/>
      <c r="AGF43" s="218"/>
      <c r="AGG43" s="218"/>
      <c r="AGH43" s="218"/>
      <c r="AGI43" s="218"/>
      <c r="AGJ43" s="218"/>
      <c r="AGK43" s="218"/>
      <c r="AGL43" s="218"/>
      <c r="AGM43" s="218"/>
      <c r="AGN43" s="218"/>
      <c r="AGO43" s="218"/>
      <c r="AGP43" s="218"/>
      <c r="AGQ43" s="218"/>
      <c r="AGR43" s="218"/>
      <c r="AGS43" s="218"/>
      <c r="AGT43" s="218"/>
      <c r="AGU43" s="218"/>
      <c r="AGV43" s="218"/>
      <c r="AGW43" s="218"/>
      <c r="AGX43" s="218"/>
      <c r="AGY43" s="218"/>
      <c r="AGZ43" s="218"/>
      <c r="AHA43" s="218"/>
      <c r="AHB43" s="218"/>
      <c r="AHC43" s="218"/>
      <c r="AHD43" s="218"/>
      <c r="AHE43" s="218"/>
      <c r="AHF43" s="218"/>
      <c r="AHG43" s="218"/>
      <c r="AHH43" s="218"/>
      <c r="AHI43" s="218"/>
      <c r="AHJ43" s="218"/>
      <c r="AHK43" s="218"/>
      <c r="AHL43" s="218"/>
      <c r="AHM43" s="218"/>
      <c r="AHN43" s="218"/>
      <c r="AHO43" s="218"/>
      <c r="AHP43" s="218"/>
      <c r="AHQ43" s="218"/>
      <c r="AHR43" s="218"/>
      <c r="AHS43" s="218"/>
      <c r="AHT43" s="218"/>
      <c r="AHU43" s="218"/>
      <c r="AHV43" s="218"/>
      <c r="AHW43" s="218"/>
      <c r="AHX43" s="218"/>
      <c r="AHY43" s="218"/>
      <c r="AHZ43" s="218"/>
      <c r="AIA43" s="218"/>
      <c r="AIB43" s="218"/>
      <c r="AIC43" s="218"/>
      <c r="AID43" s="218"/>
      <c r="AIE43" s="218"/>
      <c r="AIF43" s="218"/>
      <c r="AIG43" s="218"/>
      <c r="AIH43" s="218"/>
      <c r="AII43" s="218"/>
      <c r="AIJ43" s="218"/>
      <c r="AIK43" s="218"/>
      <c r="AIL43" s="218"/>
      <c r="AIM43" s="218"/>
      <c r="AIN43" s="218"/>
      <c r="AIO43" s="218"/>
      <c r="AIP43" s="218"/>
      <c r="AIQ43" s="218"/>
      <c r="AIR43" s="218"/>
      <c r="AIS43" s="218"/>
      <c r="AIT43" s="218"/>
      <c r="AIU43" s="218"/>
      <c r="AIV43" s="218"/>
      <c r="AIW43" s="218"/>
      <c r="AIX43" s="218"/>
      <c r="AIY43" s="218"/>
      <c r="AIZ43" s="218"/>
      <c r="AJA43" s="218"/>
      <c r="AJB43" s="218"/>
      <c r="AJC43" s="218"/>
      <c r="AJD43" s="218"/>
      <c r="AJE43" s="218"/>
      <c r="AJF43" s="218"/>
      <c r="AJG43" s="218"/>
      <c r="AJH43" s="218"/>
      <c r="AJI43" s="218"/>
      <c r="AJJ43" s="218"/>
      <c r="AJK43" s="218"/>
      <c r="AJL43" s="218"/>
      <c r="AJM43" s="218"/>
      <c r="AJN43" s="218"/>
      <c r="AJO43" s="218"/>
      <c r="AJP43" s="218"/>
      <c r="AJQ43" s="218"/>
      <c r="AJR43" s="218"/>
      <c r="AJS43" s="218"/>
      <c r="AJT43" s="218"/>
      <c r="AJU43" s="218"/>
      <c r="AJV43" s="218"/>
      <c r="AJW43" s="218"/>
      <c r="AJX43" s="218"/>
      <c r="AJY43" s="218"/>
      <c r="AJZ43" s="218"/>
      <c r="AKA43" s="218"/>
      <c r="AKB43" s="218"/>
      <c r="AKC43" s="218"/>
      <c r="AKD43" s="218"/>
      <c r="AKE43" s="218"/>
      <c r="AKF43" s="218"/>
      <c r="AKG43" s="218"/>
      <c r="AKH43" s="218"/>
      <c r="AKI43" s="218"/>
      <c r="AKJ43" s="218"/>
      <c r="AKK43" s="218"/>
      <c r="AKL43" s="218"/>
      <c r="AKM43" s="218"/>
      <c r="AKN43" s="218"/>
      <c r="AKO43" s="218"/>
      <c r="AKP43" s="218"/>
      <c r="AKQ43" s="218"/>
      <c r="AKR43" s="218"/>
      <c r="AKS43" s="218"/>
      <c r="AKT43" s="218"/>
      <c r="AKU43" s="218"/>
      <c r="AKV43" s="218"/>
      <c r="AKW43" s="218"/>
      <c r="AKX43" s="218"/>
      <c r="AKY43" s="218"/>
      <c r="AKZ43" s="218"/>
      <c r="ALA43" s="218"/>
      <c r="ALB43" s="218"/>
      <c r="ALC43" s="218"/>
      <c r="ALD43" s="218"/>
      <c r="ALE43" s="218"/>
      <c r="ALF43" s="218"/>
      <c r="ALG43" s="218"/>
      <c r="ALH43" s="218"/>
      <c r="ALI43" s="218"/>
      <c r="ALJ43" s="218"/>
      <c r="ALK43" s="218"/>
      <c r="ALL43" s="218"/>
      <c r="ALM43" s="218"/>
      <c r="ALN43" s="218"/>
      <c r="ALO43" s="218"/>
      <c r="ALP43" s="218"/>
      <c r="ALQ43" s="218"/>
      <c r="ALR43" s="218"/>
      <c r="ALS43" s="218"/>
      <c r="ALT43" s="218"/>
      <c r="ALU43" s="218"/>
      <c r="ALV43" s="218"/>
      <c r="ALW43" s="218"/>
      <c r="ALX43" s="218"/>
      <c r="ALY43" s="218"/>
      <c r="ALZ43" s="218"/>
      <c r="AMA43" s="218"/>
      <c r="AMB43" s="218"/>
      <c r="AMC43" s="218"/>
      <c r="AMD43" s="218"/>
      <c r="AME43" s="218"/>
      <c r="AMF43" s="218"/>
      <c r="AMG43" s="218"/>
      <c r="AMH43" s="218"/>
      <c r="AMI43" s="218"/>
      <c r="AMJ43" s="218"/>
      <c r="AMK43" s="218"/>
      <c r="AML43" s="218"/>
      <c r="AMM43" s="218"/>
      <c r="AMN43" s="218"/>
      <c r="AMO43" s="218"/>
      <c r="AMP43" s="218"/>
      <c r="AMQ43" s="218"/>
      <c r="AMR43" s="218"/>
      <c r="AMS43" s="218"/>
      <c r="AMT43" s="218"/>
      <c r="AMU43" s="218"/>
      <c r="AMV43" s="218"/>
      <c r="AMW43" s="218"/>
      <c r="AMX43" s="218"/>
      <c r="AMY43" s="218"/>
      <c r="AMZ43" s="218"/>
      <c r="ANA43" s="218"/>
      <c r="ANB43" s="218"/>
      <c r="ANC43" s="218"/>
      <c r="AND43" s="218"/>
      <c r="ANE43" s="218"/>
      <c r="ANF43" s="218"/>
      <c r="ANG43" s="218"/>
      <c r="ANH43" s="218"/>
      <c r="ANI43" s="218"/>
      <c r="ANJ43" s="218"/>
      <c r="ANK43" s="218"/>
      <c r="ANL43" s="218"/>
      <c r="ANM43" s="218"/>
      <c r="ANN43" s="218"/>
      <c r="ANO43" s="218"/>
      <c r="ANP43" s="218"/>
      <c r="ANQ43" s="218"/>
      <c r="ANR43" s="218"/>
      <c r="ANS43" s="218"/>
      <c r="ANT43" s="218"/>
      <c r="ANU43" s="218"/>
      <c r="ANV43" s="218"/>
      <c r="ANW43" s="218"/>
      <c r="ANX43" s="218"/>
      <c r="ANY43" s="218"/>
      <c r="ANZ43" s="218"/>
      <c r="AOA43" s="218"/>
      <c r="AOB43" s="218"/>
      <c r="AOC43" s="218"/>
      <c r="AOD43" s="218"/>
      <c r="AOE43" s="218"/>
      <c r="AOF43" s="218"/>
      <c r="AOG43" s="218"/>
      <c r="AOH43" s="218"/>
      <c r="AOI43" s="218"/>
      <c r="AOJ43" s="218"/>
      <c r="AOK43" s="218"/>
      <c r="AOL43" s="218"/>
      <c r="AOM43" s="218"/>
      <c r="AON43" s="218"/>
      <c r="AOO43" s="218"/>
      <c r="AOP43" s="218"/>
      <c r="AOQ43" s="218"/>
      <c r="AOR43" s="218"/>
      <c r="AOS43" s="218"/>
      <c r="AOT43" s="218"/>
      <c r="AOU43" s="218"/>
      <c r="AOV43" s="218"/>
      <c r="AOW43" s="218"/>
      <c r="AOX43" s="218"/>
      <c r="AOY43" s="218"/>
      <c r="AOZ43" s="218"/>
      <c r="APA43" s="218"/>
      <c r="APB43" s="218"/>
      <c r="APC43" s="218"/>
      <c r="APD43" s="218"/>
      <c r="APE43" s="218"/>
      <c r="APF43" s="218"/>
      <c r="APG43" s="218"/>
      <c r="APH43" s="218"/>
      <c r="API43" s="218"/>
      <c r="APJ43" s="218"/>
      <c r="APK43" s="218"/>
      <c r="APL43" s="218"/>
      <c r="APM43" s="218"/>
      <c r="APN43" s="218"/>
      <c r="APO43" s="218"/>
      <c r="APP43" s="218"/>
      <c r="APQ43" s="218"/>
      <c r="APR43" s="218"/>
      <c r="APS43" s="218"/>
      <c r="APT43" s="218"/>
      <c r="APU43" s="218"/>
      <c r="APV43" s="218"/>
      <c r="APW43" s="218"/>
      <c r="APX43" s="218"/>
      <c r="APY43" s="218"/>
      <c r="APZ43" s="218"/>
      <c r="AQA43" s="218"/>
      <c r="AQB43" s="218"/>
      <c r="AQC43" s="218"/>
      <c r="AQD43" s="218"/>
      <c r="AQE43" s="218"/>
      <c r="AQF43" s="218"/>
      <c r="AQG43" s="218"/>
      <c r="AQH43" s="218"/>
      <c r="AQI43" s="218"/>
      <c r="AQJ43" s="218"/>
      <c r="AQK43" s="218"/>
      <c r="AQL43" s="218"/>
      <c r="AQM43" s="218"/>
      <c r="AQN43" s="218"/>
      <c r="AQO43" s="218"/>
      <c r="AQP43" s="218"/>
      <c r="AQQ43" s="218"/>
      <c r="AQR43" s="218"/>
      <c r="AQS43" s="218"/>
      <c r="AQT43" s="218"/>
      <c r="AQU43" s="218"/>
      <c r="AQV43" s="218"/>
      <c r="AQW43" s="218"/>
      <c r="AQX43" s="218"/>
      <c r="AQY43" s="218"/>
      <c r="AQZ43" s="218"/>
      <c r="ARA43" s="218"/>
      <c r="ARB43" s="218"/>
      <c r="ARC43" s="218"/>
      <c r="ARD43" s="218"/>
      <c r="ARE43" s="218"/>
      <c r="ARF43" s="218"/>
      <c r="ARG43" s="218"/>
      <c r="ARH43" s="218"/>
      <c r="ARI43" s="218"/>
      <c r="ARJ43" s="218"/>
      <c r="ARK43" s="218"/>
      <c r="ARL43" s="218"/>
      <c r="ARM43" s="218"/>
      <c r="ARN43" s="218"/>
      <c r="ARO43" s="218"/>
      <c r="ARP43" s="218"/>
      <c r="ARQ43" s="218"/>
      <c r="ARR43" s="218"/>
      <c r="ARS43" s="218"/>
      <c r="ART43" s="218"/>
      <c r="ARU43" s="218"/>
      <c r="ARV43" s="218"/>
      <c r="ARW43" s="218"/>
      <c r="ARX43" s="218"/>
      <c r="ARY43" s="218"/>
      <c r="ARZ43" s="218"/>
      <c r="ASA43" s="218"/>
      <c r="ASB43" s="218"/>
      <c r="ASC43" s="218"/>
      <c r="ASD43" s="218"/>
      <c r="ASE43" s="218"/>
      <c r="ASF43" s="218"/>
      <c r="ASG43" s="218"/>
      <c r="ASH43" s="218"/>
      <c r="ASI43" s="218"/>
      <c r="ASJ43" s="218"/>
      <c r="ASK43" s="218"/>
      <c r="ASL43" s="218"/>
      <c r="ASM43" s="218"/>
      <c r="ASN43" s="218"/>
      <c r="ASO43" s="218"/>
      <c r="ASP43" s="218"/>
      <c r="ASQ43" s="218"/>
      <c r="ASR43" s="218"/>
      <c r="ASS43" s="218"/>
      <c r="AST43" s="218"/>
      <c r="ASU43" s="218"/>
      <c r="ASV43" s="218"/>
      <c r="ASW43" s="218"/>
      <c r="ASX43" s="218"/>
      <c r="ASY43" s="218"/>
      <c r="ASZ43" s="218"/>
      <c r="ATA43" s="218"/>
      <c r="ATB43" s="218"/>
      <c r="ATC43" s="218"/>
      <c r="ATD43" s="218"/>
      <c r="ATE43" s="218"/>
      <c r="ATF43" s="218"/>
      <c r="ATG43" s="218"/>
      <c r="ATH43" s="218"/>
      <c r="ATI43" s="218"/>
      <c r="ATJ43" s="218"/>
      <c r="ATK43" s="218"/>
      <c r="ATL43" s="218"/>
      <c r="ATM43" s="218"/>
      <c r="ATN43" s="218"/>
      <c r="ATO43" s="218"/>
      <c r="ATP43" s="218"/>
      <c r="ATQ43" s="218"/>
      <c r="ATR43" s="218"/>
      <c r="ATS43" s="218"/>
      <c r="ATT43" s="218"/>
      <c r="ATU43" s="218"/>
      <c r="ATV43" s="218"/>
      <c r="ATW43" s="218"/>
      <c r="ATX43" s="218"/>
      <c r="ATY43" s="218"/>
      <c r="ATZ43" s="218"/>
      <c r="AUA43" s="218"/>
      <c r="AUB43" s="218"/>
      <c r="AUC43" s="218"/>
      <c r="AUD43" s="218"/>
      <c r="AUE43" s="218"/>
      <c r="AUF43" s="218"/>
      <c r="AUG43" s="218"/>
      <c r="AUH43" s="218"/>
      <c r="AUI43" s="218"/>
      <c r="AUJ43" s="218"/>
      <c r="AUK43" s="218"/>
      <c r="AUL43" s="218"/>
      <c r="AUM43" s="218"/>
      <c r="AUN43" s="218"/>
      <c r="AUO43" s="218"/>
      <c r="AUP43" s="218"/>
      <c r="AUQ43" s="218"/>
      <c r="AUR43" s="218"/>
      <c r="AUS43" s="218"/>
      <c r="AUT43" s="218"/>
      <c r="AUU43" s="218"/>
      <c r="AUV43" s="218"/>
      <c r="AUW43" s="218"/>
      <c r="AUX43" s="218"/>
      <c r="AUY43" s="218"/>
      <c r="AUZ43" s="218"/>
      <c r="AVA43" s="218"/>
      <c r="AVB43" s="218"/>
      <c r="AVC43" s="218"/>
      <c r="AVD43" s="218"/>
      <c r="AVE43" s="218"/>
      <c r="AVF43" s="218"/>
      <c r="AVG43" s="218"/>
      <c r="AVH43" s="218"/>
      <c r="AVI43" s="218"/>
      <c r="AVJ43" s="218"/>
      <c r="AVK43" s="218"/>
      <c r="AVL43" s="218"/>
      <c r="AVM43" s="218"/>
      <c r="AVN43" s="218"/>
      <c r="AVO43" s="218"/>
      <c r="AVP43" s="218"/>
      <c r="AVQ43" s="218"/>
      <c r="AVR43" s="218"/>
      <c r="AVS43" s="218"/>
      <c r="AVT43" s="218"/>
      <c r="AVU43" s="218"/>
      <c r="AVV43" s="218"/>
      <c r="AVW43" s="218"/>
      <c r="AVX43" s="218"/>
      <c r="AVY43" s="218"/>
      <c r="AVZ43" s="218"/>
      <c r="AWA43" s="218"/>
      <c r="AWB43" s="218"/>
      <c r="AWC43" s="218"/>
      <c r="AWD43" s="218"/>
      <c r="AWE43" s="218"/>
      <c r="AWF43" s="218"/>
      <c r="AWG43" s="218"/>
      <c r="AWH43" s="218"/>
      <c r="AWI43" s="218"/>
      <c r="AWJ43" s="218"/>
      <c r="AWK43" s="218"/>
      <c r="AWL43" s="218"/>
      <c r="AWM43" s="218"/>
      <c r="AWN43" s="218"/>
      <c r="AWO43" s="218"/>
      <c r="AWP43" s="218"/>
      <c r="AWQ43" s="218"/>
      <c r="AWR43" s="218"/>
      <c r="AWS43" s="218"/>
      <c r="AWT43" s="218"/>
      <c r="AWU43" s="218"/>
      <c r="AWV43" s="218"/>
      <c r="AWW43" s="218"/>
      <c r="AWX43" s="218"/>
      <c r="AWY43" s="218"/>
      <c r="AWZ43" s="218"/>
      <c r="AXA43" s="218"/>
      <c r="AXB43" s="218"/>
      <c r="AXC43" s="218"/>
      <c r="AXD43" s="218"/>
      <c r="AXE43" s="218"/>
      <c r="AXF43" s="218"/>
      <c r="AXG43" s="218"/>
      <c r="AXH43" s="218"/>
      <c r="AXI43" s="218"/>
      <c r="AXJ43" s="218"/>
      <c r="AXK43" s="218"/>
      <c r="AXL43" s="218"/>
      <c r="AXM43" s="218"/>
      <c r="AXN43" s="218"/>
      <c r="AXO43" s="218"/>
      <c r="AXP43" s="218"/>
      <c r="AXQ43" s="218"/>
      <c r="AXR43" s="218"/>
      <c r="AXS43" s="218"/>
      <c r="AXT43" s="218"/>
      <c r="AXU43" s="218"/>
      <c r="AXV43" s="218"/>
      <c r="AXW43" s="218"/>
      <c r="AXX43" s="218"/>
      <c r="AXY43" s="218"/>
      <c r="AXZ43" s="218"/>
      <c r="AYA43" s="218"/>
      <c r="AYB43" s="218"/>
      <c r="AYC43" s="218"/>
      <c r="AYD43" s="218"/>
      <c r="AYE43" s="218"/>
      <c r="AYF43" s="218"/>
      <c r="AYG43" s="218"/>
      <c r="AYH43" s="218"/>
      <c r="AYI43" s="218"/>
      <c r="AYJ43" s="218"/>
      <c r="AYK43" s="218"/>
      <c r="AYL43" s="218"/>
      <c r="AYM43" s="218"/>
      <c r="AYN43" s="218"/>
      <c r="AYO43" s="218"/>
      <c r="AYP43" s="218"/>
      <c r="AYQ43" s="218"/>
      <c r="AYR43" s="218"/>
      <c r="AYS43" s="218"/>
      <c r="AYT43" s="218"/>
      <c r="AYU43" s="218"/>
      <c r="AYV43" s="218"/>
      <c r="AYW43" s="218"/>
      <c r="AYX43" s="218"/>
      <c r="AYY43" s="218"/>
      <c r="AYZ43" s="218"/>
      <c r="AZA43" s="218"/>
      <c r="AZB43" s="218"/>
      <c r="AZC43" s="218"/>
      <c r="AZD43" s="218"/>
      <c r="AZE43" s="218"/>
      <c r="AZF43" s="218"/>
      <c r="AZG43" s="218"/>
      <c r="AZH43" s="218"/>
      <c r="AZI43" s="218"/>
      <c r="AZJ43" s="218"/>
      <c r="AZK43" s="218"/>
      <c r="AZL43" s="218"/>
      <c r="AZM43" s="218"/>
      <c r="AZN43" s="218"/>
      <c r="AZO43" s="218"/>
      <c r="AZP43" s="218"/>
      <c r="AZQ43" s="218"/>
      <c r="AZR43" s="218"/>
      <c r="AZS43" s="218"/>
      <c r="AZT43" s="218"/>
      <c r="AZU43" s="218"/>
      <c r="AZV43" s="218"/>
      <c r="AZW43" s="218"/>
      <c r="AZX43" s="218"/>
      <c r="AZY43" s="218"/>
      <c r="AZZ43" s="218"/>
      <c r="BAA43" s="218"/>
      <c r="BAB43" s="218"/>
      <c r="BAC43" s="218"/>
      <c r="BAD43" s="218"/>
      <c r="BAE43" s="218"/>
      <c r="BAF43" s="218"/>
      <c r="BAG43" s="218"/>
      <c r="BAH43" s="218"/>
      <c r="BAI43" s="218"/>
      <c r="BAJ43" s="218"/>
      <c r="BAK43" s="218"/>
      <c r="BAL43" s="218"/>
      <c r="BAM43" s="218"/>
      <c r="BAN43" s="218"/>
      <c r="BAO43" s="218"/>
      <c r="BAP43" s="218"/>
      <c r="BAQ43" s="218"/>
      <c r="BAR43" s="218"/>
      <c r="BAS43" s="218"/>
      <c r="BAT43" s="218"/>
      <c r="BAU43" s="218"/>
      <c r="BAV43" s="218"/>
      <c r="BAW43" s="218"/>
      <c r="BAX43" s="218"/>
      <c r="BAY43" s="218"/>
      <c r="BAZ43" s="218"/>
      <c r="BBA43" s="218"/>
      <c r="BBB43" s="218"/>
      <c r="BBC43" s="218"/>
      <c r="BBD43" s="218"/>
      <c r="BBE43" s="218"/>
      <c r="BBF43" s="218"/>
      <c r="BBG43" s="218"/>
      <c r="BBH43" s="218"/>
      <c r="BBI43" s="218"/>
      <c r="BBJ43" s="218"/>
      <c r="BBK43" s="218"/>
      <c r="BBL43" s="218"/>
      <c r="BBM43" s="218"/>
      <c r="BBN43" s="218"/>
      <c r="BBO43" s="218"/>
      <c r="BBP43" s="218"/>
      <c r="BBQ43" s="218"/>
      <c r="BBR43" s="218"/>
      <c r="BBS43" s="218"/>
      <c r="BBT43" s="218"/>
      <c r="BBU43" s="218"/>
      <c r="BBV43" s="218"/>
      <c r="BBW43" s="218"/>
      <c r="BBX43" s="218"/>
      <c r="BBY43" s="218"/>
      <c r="BBZ43" s="218"/>
      <c r="BCA43" s="218"/>
      <c r="BCB43" s="218"/>
      <c r="BCC43" s="218"/>
      <c r="BCD43" s="218"/>
      <c r="BCE43" s="218"/>
      <c r="BCF43" s="218"/>
      <c r="BCG43" s="218"/>
      <c r="BCH43" s="218"/>
      <c r="BCI43" s="218"/>
      <c r="BCJ43" s="218"/>
      <c r="BCK43" s="218"/>
      <c r="BCL43" s="218"/>
      <c r="BCM43" s="218"/>
      <c r="BCN43" s="218"/>
      <c r="BCO43" s="218"/>
      <c r="BCP43" s="218"/>
      <c r="BCQ43" s="218"/>
      <c r="BCR43" s="218"/>
      <c r="BCS43" s="218"/>
      <c r="BCT43" s="218"/>
      <c r="BCU43" s="218"/>
      <c r="BCV43" s="218"/>
      <c r="BCW43" s="218"/>
      <c r="BCX43" s="218"/>
      <c r="BCY43" s="218"/>
      <c r="BCZ43" s="218"/>
      <c r="BDA43" s="218"/>
      <c r="BDB43" s="218"/>
      <c r="BDC43" s="218"/>
      <c r="BDD43" s="218"/>
      <c r="BDE43" s="218"/>
      <c r="BDF43" s="218"/>
      <c r="BDG43" s="218"/>
      <c r="BDH43" s="218"/>
      <c r="BDI43" s="218"/>
      <c r="BDJ43" s="218"/>
      <c r="BDK43" s="218"/>
      <c r="BDL43" s="218"/>
      <c r="BDM43" s="218"/>
      <c r="BDN43" s="218"/>
      <c r="BDO43" s="218"/>
      <c r="BDP43" s="218"/>
      <c r="BDQ43" s="218"/>
      <c r="BDR43" s="218"/>
      <c r="BDS43" s="218"/>
      <c r="BDT43" s="218"/>
      <c r="BDU43" s="218"/>
    </row>
    <row r="44" spans="1:1477" s="73" customFormat="1">
      <c r="B44" s="71" t="s">
        <v>10</v>
      </c>
      <c r="C44" s="71" t="s">
        <v>224</v>
      </c>
      <c r="D44" s="71" t="s">
        <v>225</v>
      </c>
      <c r="E44" s="72">
        <v>42424</v>
      </c>
      <c r="F44" s="71" t="s">
        <v>472</v>
      </c>
      <c r="G44" s="71" t="s">
        <v>468</v>
      </c>
      <c r="H44" s="221">
        <v>1</v>
      </c>
      <c r="I44" s="73">
        <v>1</v>
      </c>
      <c r="J44" s="73">
        <v>155</v>
      </c>
      <c r="K44" s="73">
        <v>299</v>
      </c>
      <c r="L44" s="73">
        <v>299</v>
      </c>
      <c r="M44" s="219">
        <f t="shared" si="30"/>
        <v>1.1870967741935483</v>
      </c>
      <c r="N44" s="73">
        <f t="shared" si="31"/>
        <v>1</v>
      </c>
      <c r="O44" s="73">
        <v>0</v>
      </c>
      <c r="P44" s="73">
        <v>0</v>
      </c>
      <c r="Q44" s="73">
        <v>0</v>
      </c>
      <c r="R44" s="73">
        <v>130</v>
      </c>
      <c r="S44" s="73">
        <v>14</v>
      </c>
      <c r="T44" s="225">
        <v>2196017</v>
      </c>
      <c r="U44" s="225">
        <v>50000</v>
      </c>
      <c r="V44" s="225">
        <v>2146017</v>
      </c>
      <c r="W44" s="225">
        <v>2209792</v>
      </c>
      <c r="X44" s="225">
        <v>2194453</v>
      </c>
      <c r="Y44" s="225">
        <v>0</v>
      </c>
      <c r="Z44" s="225">
        <v>0</v>
      </c>
      <c r="AA44" s="225">
        <v>0</v>
      </c>
      <c r="AB44" s="225">
        <v>2194453</v>
      </c>
      <c r="AC44" s="225">
        <v>2190296</v>
      </c>
      <c r="AD44" s="219">
        <f t="shared" si="32"/>
        <v>1.0206331077526414</v>
      </c>
      <c r="AE44" s="73">
        <f t="shared" si="33"/>
        <v>1</v>
      </c>
      <c r="AF44" s="225">
        <v>-4157</v>
      </c>
      <c r="AG44" s="225">
        <v>13776</v>
      </c>
      <c r="AH44" s="73">
        <v>80</v>
      </c>
      <c r="AI44" s="73">
        <v>35</v>
      </c>
      <c r="AJ44" s="73">
        <v>0</v>
      </c>
      <c r="AK44" s="73">
        <v>0</v>
      </c>
      <c r="AL44" s="95">
        <v>0</v>
      </c>
      <c r="AM44" s="95">
        <v>0</v>
      </c>
      <c r="AN44" s="73">
        <v>15</v>
      </c>
      <c r="AO44" s="73">
        <v>14</v>
      </c>
      <c r="AP44" s="95">
        <v>16901</v>
      </c>
      <c r="AQ44" s="95">
        <v>13776</v>
      </c>
      <c r="AR44" s="73">
        <v>0</v>
      </c>
      <c r="AS44" s="73">
        <v>0</v>
      </c>
      <c r="AT44" s="95">
        <v>0</v>
      </c>
      <c r="AU44" s="95">
        <v>0</v>
      </c>
      <c r="AV44" s="73">
        <v>0</v>
      </c>
      <c r="AW44" s="73">
        <v>0</v>
      </c>
      <c r="AX44" s="95">
        <v>0</v>
      </c>
      <c r="AY44" s="95">
        <v>0</v>
      </c>
      <c r="AZ44" s="73">
        <v>0</v>
      </c>
      <c r="BA44" s="73">
        <v>0</v>
      </c>
      <c r="BB44" s="95">
        <v>0</v>
      </c>
      <c r="BC44" s="95">
        <v>0</v>
      </c>
      <c r="BD44" s="73">
        <v>0</v>
      </c>
      <c r="BE44" s="73">
        <v>0</v>
      </c>
      <c r="BF44" s="95">
        <v>4510</v>
      </c>
      <c r="BG44" s="95">
        <v>0</v>
      </c>
      <c r="BH44" s="73">
        <v>0</v>
      </c>
      <c r="BI44" s="73">
        <v>0</v>
      </c>
      <c r="BJ44" s="95">
        <v>0</v>
      </c>
      <c r="BK44" s="95">
        <v>0</v>
      </c>
      <c r="BL44" s="73">
        <v>0</v>
      </c>
      <c r="BM44" s="73">
        <v>0</v>
      </c>
      <c r="BN44" s="95">
        <v>0</v>
      </c>
      <c r="BO44" s="95">
        <v>0</v>
      </c>
      <c r="BP44" s="73">
        <v>0</v>
      </c>
      <c r="BQ44" s="73">
        <v>0</v>
      </c>
      <c r="BR44" s="95">
        <v>0</v>
      </c>
      <c r="BS44" s="95">
        <v>0</v>
      </c>
      <c r="BT44" s="73">
        <v>0</v>
      </c>
      <c r="BU44" s="73">
        <v>0</v>
      </c>
      <c r="BV44" s="95">
        <v>0</v>
      </c>
      <c r="BW44" s="95">
        <v>0</v>
      </c>
      <c r="BX44" s="73">
        <v>0</v>
      </c>
      <c r="BY44" s="73">
        <v>0</v>
      </c>
      <c r="BZ44" s="95">
        <v>0</v>
      </c>
      <c r="CA44" s="95">
        <v>0</v>
      </c>
      <c r="CB44" s="73">
        <v>0</v>
      </c>
      <c r="CC44" s="73">
        <v>0</v>
      </c>
      <c r="CD44" s="95">
        <v>0</v>
      </c>
      <c r="CE44" s="95">
        <v>0</v>
      </c>
      <c r="CF44" s="73">
        <v>0</v>
      </c>
      <c r="CG44" s="73">
        <v>0</v>
      </c>
      <c r="CH44" s="95">
        <v>0</v>
      </c>
      <c r="CI44" s="95">
        <v>0</v>
      </c>
      <c r="CJ44" s="73">
        <v>15</v>
      </c>
      <c r="CK44" s="73">
        <v>14</v>
      </c>
      <c r="CL44" s="95">
        <v>21411</v>
      </c>
      <c r="CM44" s="95">
        <v>13776</v>
      </c>
      <c r="CN44" s="71" t="s">
        <v>379</v>
      </c>
      <c r="CO44" s="71" t="s">
        <v>380</v>
      </c>
      <c r="CP44" s="71" t="s">
        <v>328</v>
      </c>
      <c r="CQ44" s="71" t="s">
        <v>328</v>
      </c>
      <c r="CR44" s="71" t="s">
        <v>328</v>
      </c>
      <c r="CS44" s="71" t="s">
        <v>328</v>
      </c>
      <c r="CT44" s="72">
        <v>42963</v>
      </c>
      <c r="CU44" s="71" t="s">
        <v>469</v>
      </c>
      <c r="CV44" s="71" t="s">
        <v>470</v>
      </c>
      <c r="CW44" s="72" t="s">
        <v>187</v>
      </c>
      <c r="CX44" s="72">
        <v>42823</v>
      </c>
      <c r="CY44" s="71" t="s">
        <v>472</v>
      </c>
      <c r="CZ44" s="71" t="s">
        <v>471</v>
      </c>
      <c r="DA44" s="71" t="s">
        <v>488</v>
      </c>
      <c r="DB44" s="96">
        <v>2203713.84</v>
      </c>
      <c r="DE44" s="218"/>
      <c r="DF44" s="218"/>
      <c r="DG44" s="218"/>
      <c r="DH44" s="218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T44" s="218"/>
      <c r="EU44" s="218"/>
      <c r="EV44" s="218"/>
      <c r="EW44" s="218"/>
      <c r="EX44" s="218"/>
      <c r="EY44" s="218"/>
      <c r="EZ44" s="218"/>
      <c r="FA44" s="218"/>
      <c r="FB44" s="218"/>
      <c r="FC44" s="218"/>
      <c r="FD44" s="218"/>
      <c r="FE44" s="218"/>
      <c r="FF44" s="218"/>
      <c r="FG44" s="218"/>
      <c r="FH44" s="218"/>
      <c r="FI44" s="218"/>
      <c r="FJ44" s="218"/>
      <c r="FK44" s="218"/>
      <c r="FL44" s="218"/>
      <c r="FM44" s="218"/>
      <c r="FN44" s="218"/>
      <c r="FO44" s="218"/>
      <c r="FP44" s="218"/>
      <c r="FQ44" s="218"/>
      <c r="FR44" s="218"/>
      <c r="FS44" s="218"/>
      <c r="FT44" s="218"/>
      <c r="FU44" s="218"/>
      <c r="FV44" s="218"/>
      <c r="FW44" s="218"/>
      <c r="FX44" s="218"/>
      <c r="FY44" s="218"/>
      <c r="FZ44" s="218"/>
      <c r="GA44" s="218"/>
      <c r="GB44" s="218"/>
      <c r="GC44" s="218"/>
      <c r="GD44" s="218"/>
      <c r="GE44" s="218"/>
      <c r="GF44" s="218"/>
      <c r="GG44" s="218"/>
      <c r="GH44" s="218"/>
      <c r="GI44" s="218"/>
      <c r="GJ44" s="218"/>
      <c r="GK44" s="218"/>
      <c r="GL44" s="218"/>
      <c r="GM44" s="218"/>
      <c r="GN44" s="218"/>
      <c r="GO44" s="218"/>
      <c r="GP44" s="218"/>
      <c r="GQ44" s="218"/>
      <c r="GR44" s="218"/>
      <c r="GS44" s="218"/>
      <c r="GT44" s="218"/>
      <c r="GU44" s="218"/>
      <c r="GV44" s="218"/>
      <c r="GW44" s="218"/>
      <c r="GX44" s="218"/>
      <c r="GY44" s="218"/>
      <c r="GZ44" s="218"/>
      <c r="HA44" s="218"/>
      <c r="HB44" s="218"/>
      <c r="HC44" s="218"/>
      <c r="HD44" s="218"/>
      <c r="HE44" s="218"/>
      <c r="HF44" s="218"/>
      <c r="HG44" s="218"/>
      <c r="HH44" s="218"/>
      <c r="HI44" s="218"/>
      <c r="HJ44" s="218"/>
      <c r="HK44" s="218"/>
      <c r="HL44" s="218"/>
      <c r="HM44" s="218"/>
      <c r="HN44" s="218"/>
      <c r="HO44" s="218"/>
      <c r="HP44" s="218"/>
      <c r="HQ44" s="218"/>
      <c r="HR44" s="218"/>
      <c r="HS44" s="218"/>
      <c r="HT44" s="218"/>
      <c r="HU44" s="218"/>
      <c r="HV44" s="218"/>
      <c r="HW44" s="218"/>
      <c r="HX44" s="218"/>
      <c r="HY44" s="218"/>
      <c r="HZ44" s="218"/>
      <c r="IA44" s="218"/>
      <c r="IB44" s="218"/>
      <c r="IC44" s="218"/>
      <c r="ID44" s="218"/>
      <c r="IE44" s="218"/>
      <c r="IF44" s="218"/>
      <c r="IG44" s="218"/>
      <c r="IH44" s="218"/>
      <c r="II44" s="218"/>
      <c r="IJ44" s="218"/>
      <c r="IK44" s="218"/>
      <c r="IL44" s="218"/>
      <c r="IM44" s="218"/>
      <c r="IN44" s="218"/>
      <c r="IO44" s="218"/>
      <c r="IP44" s="218"/>
      <c r="IQ44" s="218"/>
      <c r="IR44" s="218"/>
      <c r="IS44" s="218"/>
      <c r="IT44" s="218"/>
      <c r="IU44" s="218"/>
      <c r="IV44" s="218"/>
      <c r="IW44" s="218"/>
      <c r="IX44" s="218"/>
      <c r="IY44" s="218"/>
      <c r="IZ44" s="218"/>
      <c r="JA44" s="218"/>
      <c r="JB44" s="218"/>
      <c r="JC44" s="218"/>
      <c r="JD44" s="218"/>
      <c r="JE44" s="218"/>
      <c r="JF44" s="218"/>
      <c r="JG44" s="218"/>
      <c r="JH44" s="218"/>
      <c r="JI44" s="218"/>
      <c r="JJ44" s="218"/>
      <c r="JK44" s="218"/>
      <c r="JL44" s="218"/>
      <c r="JM44" s="218"/>
      <c r="JN44" s="218"/>
      <c r="JO44" s="218"/>
      <c r="JP44" s="218"/>
      <c r="JQ44" s="218"/>
      <c r="JR44" s="218"/>
      <c r="JS44" s="218"/>
      <c r="JT44" s="218"/>
      <c r="JU44" s="218"/>
      <c r="JV44" s="218"/>
      <c r="JW44" s="218"/>
      <c r="JX44" s="218"/>
      <c r="JY44" s="218"/>
      <c r="JZ44" s="218"/>
      <c r="KA44" s="218"/>
      <c r="KB44" s="218"/>
      <c r="KC44" s="218"/>
      <c r="KD44" s="218"/>
      <c r="KE44" s="218"/>
      <c r="KF44" s="218"/>
      <c r="KG44" s="218"/>
      <c r="KH44" s="218"/>
      <c r="KI44" s="218"/>
      <c r="KJ44" s="218"/>
      <c r="KK44" s="218"/>
      <c r="KL44" s="218"/>
      <c r="KM44" s="218"/>
      <c r="KN44" s="218"/>
      <c r="KO44" s="218"/>
      <c r="KP44" s="218"/>
      <c r="KQ44" s="218"/>
      <c r="KR44" s="218"/>
      <c r="KS44" s="218"/>
      <c r="KT44" s="218"/>
      <c r="KU44" s="218"/>
      <c r="KV44" s="218"/>
      <c r="KW44" s="218"/>
      <c r="KX44" s="218"/>
      <c r="KY44" s="218"/>
      <c r="KZ44" s="218"/>
      <c r="LA44" s="218"/>
      <c r="LB44" s="218"/>
      <c r="LC44" s="218"/>
      <c r="LD44" s="218"/>
      <c r="LE44" s="218"/>
      <c r="LF44" s="218"/>
      <c r="LG44" s="218"/>
      <c r="LH44" s="218"/>
      <c r="LI44" s="218"/>
      <c r="LJ44" s="218"/>
      <c r="LK44" s="218"/>
      <c r="LL44" s="218"/>
      <c r="LM44" s="218"/>
      <c r="LN44" s="218"/>
      <c r="LO44" s="218"/>
      <c r="LP44" s="218"/>
      <c r="LQ44" s="218"/>
      <c r="LR44" s="218"/>
      <c r="LS44" s="218"/>
      <c r="LT44" s="218"/>
      <c r="LU44" s="218"/>
      <c r="LV44" s="218"/>
      <c r="LW44" s="218"/>
      <c r="LX44" s="218"/>
      <c r="LY44" s="218"/>
      <c r="LZ44" s="218"/>
      <c r="MA44" s="218"/>
      <c r="MB44" s="218"/>
      <c r="MC44" s="218"/>
      <c r="MD44" s="218"/>
      <c r="ME44" s="218"/>
      <c r="MF44" s="218"/>
      <c r="MG44" s="218"/>
      <c r="MH44" s="218"/>
      <c r="MI44" s="218"/>
      <c r="MJ44" s="218"/>
      <c r="MK44" s="218"/>
      <c r="ML44" s="218"/>
      <c r="MM44" s="218"/>
      <c r="MN44" s="218"/>
      <c r="MO44" s="218"/>
      <c r="MP44" s="218"/>
      <c r="MQ44" s="218"/>
      <c r="MR44" s="218"/>
      <c r="MS44" s="218"/>
      <c r="MT44" s="218"/>
      <c r="MU44" s="218"/>
      <c r="MV44" s="218"/>
      <c r="MW44" s="218"/>
      <c r="MX44" s="218"/>
      <c r="MY44" s="218"/>
      <c r="MZ44" s="218"/>
      <c r="NA44" s="218"/>
      <c r="NB44" s="218"/>
      <c r="NC44" s="218"/>
      <c r="ND44" s="218"/>
      <c r="NE44" s="218"/>
      <c r="NF44" s="218"/>
      <c r="NG44" s="218"/>
      <c r="NH44" s="218"/>
      <c r="NI44" s="218"/>
      <c r="NJ44" s="218"/>
      <c r="NK44" s="218"/>
      <c r="NL44" s="218"/>
      <c r="NM44" s="218"/>
      <c r="NN44" s="218"/>
      <c r="NO44" s="218"/>
      <c r="NP44" s="218"/>
      <c r="NQ44" s="218"/>
      <c r="NR44" s="218"/>
      <c r="NS44" s="218"/>
      <c r="NT44" s="218"/>
      <c r="NU44" s="218"/>
      <c r="NV44" s="218"/>
      <c r="NW44" s="218"/>
      <c r="NX44" s="218"/>
      <c r="NY44" s="218"/>
      <c r="NZ44" s="218"/>
      <c r="OA44" s="218"/>
      <c r="OB44" s="218"/>
      <c r="OC44" s="218"/>
      <c r="OD44" s="218"/>
      <c r="OE44" s="218"/>
      <c r="OF44" s="218"/>
      <c r="OG44" s="218"/>
      <c r="OH44" s="218"/>
      <c r="OI44" s="218"/>
      <c r="OJ44" s="218"/>
      <c r="OK44" s="218"/>
      <c r="OL44" s="218"/>
      <c r="OM44" s="218"/>
      <c r="ON44" s="218"/>
      <c r="OO44" s="218"/>
      <c r="OP44" s="218"/>
      <c r="OQ44" s="218"/>
      <c r="OR44" s="218"/>
      <c r="OS44" s="218"/>
      <c r="OT44" s="218"/>
      <c r="OU44" s="218"/>
      <c r="OV44" s="218"/>
      <c r="OW44" s="218"/>
      <c r="OX44" s="218"/>
      <c r="OY44" s="218"/>
      <c r="OZ44" s="218"/>
      <c r="PA44" s="218"/>
      <c r="PB44" s="218"/>
      <c r="PC44" s="218"/>
      <c r="PD44" s="218"/>
      <c r="PE44" s="218"/>
      <c r="PF44" s="218"/>
      <c r="PG44" s="218"/>
      <c r="PH44" s="218"/>
      <c r="PI44" s="218"/>
      <c r="PJ44" s="218"/>
      <c r="PK44" s="218"/>
      <c r="PL44" s="218"/>
      <c r="PM44" s="218"/>
      <c r="PN44" s="218"/>
      <c r="PO44" s="218"/>
      <c r="PP44" s="218"/>
      <c r="PQ44" s="218"/>
      <c r="PR44" s="218"/>
      <c r="PS44" s="218"/>
      <c r="PT44" s="218"/>
      <c r="PU44" s="218"/>
      <c r="PV44" s="218"/>
      <c r="PW44" s="218"/>
      <c r="PX44" s="218"/>
      <c r="PY44" s="218"/>
      <c r="PZ44" s="218"/>
      <c r="QA44" s="218"/>
      <c r="QB44" s="218"/>
      <c r="QC44" s="218"/>
      <c r="QD44" s="218"/>
      <c r="QE44" s="218"/>
      <c r="QF44" s="218"/>
      <c r="QG44" s="218"/>
      <c r="QH44" s="218"/>
      <c r="QI44" s="218"/>
      <c r="QJ44" s="218"/>
      <c r="QK44" s="218"/>
      <c r="QL44" s="218"/>
      <c r="QM44" s="218"/>
      <c r="QN44" s="218"/>
      <c r="QO44" s="218"/>
      <c r="QP44" s="218"/>
      <c r="QQ44" s="218"/>
      <c r="QR44" s="218"/>
      <c r="QS44" s="218"/>
      <c r="QT44" s="218"/>
      <c r="QU44" s="218"/>
      <c r="QV44" s="218"/>
      <c r="QW44" s="218"/>
      <c r="QX44" s="218"/>
      <c r="QY44" s="218"/>
      <c r="QZ44" s="218"/>
      <c r="RA44" s="218"/>
      <c r="RB44" s="218"/>
      <c r="RC44" s="218"/>
      <c r="RD44" s="218"/>
      <c r="RE44" s="218"/>
      <c r="RF44" s="218"/>
      <c r="RG44" s="218"/>
      <c r="RH44" s="218"/>
      <c r="RI44" s="218"/>
      <c r="RJ44" s="218"/>
      <c r="RK44" s="218"/>
      <c r="RL44" s="218"/>
      <c r="RM44" s="218"/>
      <c r="RN44" s="218"/>
      <c r="RO44" s="218"/>
      <c r="RP44" s="218"/>
      <c r="RQ44" s="218"/>
      <c r="RR44" s="218"/>
      <c r="RS44" s="218"/>
      <c r="RT44" s="218"/>
      <c r="RU44" s="218"/>
      <c r="RV44" s="218"/>
      <c r="RW44" s="218"/>
      <c r="RX44" s="218"/>
      <c r="RY44" s="218"/>
      <c r="RZ44" s="218"/>
      <c r="SA44" s="218"/>
      <c r="SB44" s="218"/>
      <c r="SC44" s="218"/>
      <c r="SD44" s="218"/>
      <c r="SE44" s="218"/>
      <c r="SF44" s="218"/>
      <c r="SG44" s="218"/>
      <c r="SH44" s="218"/>
      <c r="SI44" s="218"/>
      <c r="SJ44" s="218"/>
      <c r="SK44" s="218"/>
      <c r="SL44" s="218"/>
      <c r="SM44" s="218"/>
      <c r="SN44" s="218"/>
      <c r="SO44" s="218"/>
      <c r="SP44" s="218"/>
      <c r="SQ44" s="218"/>
      <c r="SR44" s="218"/>
      <c r="SS44" s="218"/>
      <c r="ST44" s="218"/>
      <c r="SU44" s="218"/>
      <c r="SV44" s="218"/>
      <c r="SW44" s="218"/>
      <c r="SX44" s="218"/>
      <c r="SY44" s="218"/>
      <c r="SZ44" s="218"/>
      <c r="TA44" s="218"/>
      <c r="TB44" s="218"/>
      <c r="TC44" s="218"/>
      <c r="TD44" s="218"/>
      <c r="TE44" s="218"/>
      <c r="TF44" s="218"/>
      <c r="TG44" s="218"/>
      <c r="TH44" s="218"/>
      <c r="TI44" s="218"/>
      <c r="TJ44" s="218"/>
      <c r="TK44" s="218"/>
      <c r="TL44" s="218"/>
      <c r="TM44" s="218"/>
      <c r="TN44" s="218"/>
      <c r="TO44" s="218"/>
      <c r="TP44" s="218"/>
      <c r="TQ44" s="218"/>
      <c r="TR44" s="218"/>
      <c r="TS44" s="218"/>
      <c r="TT44" s="218"/>
      <c r="TU44" s="218"/>
      <c r="TV44" s="218"/>
      <c r="TW44" s="218"/>
      <c r="TX44" s="218"/>
      <c r="TY44" s="218"/>
      <c r="TZ44" s="218"/>
      <c r="UA44" s="218"/>
      <c r="UB44" s="218"/>
      <c r="UC44" s="218"/>
      <c r="UD44" s="218"/>
      <c r="UE44" s="218"/>
      <c r="UF44" s="218"/>
      <c r="UG44" s="218"/>
      <c r="UH44" s="218"/>
      <c r="UI44" s="218"/>
      <c r="UJ44" s="218"/>
      <c r="UK44" s="218"/>
      <c r="UL44" s="218"/>
      <c r="UM44" s="218"/>
      <c r="UN44" s="218"/>
      <c r="UO44" s="218"/>
      <c r="UP44" s="218"/>
      <c r="UQ44" s="218"/>
      <c r="UR44" s="218"/>
      <c r="US44" s="218"/>
      <c r="UT44" s="218"/>
      <c r="UU44" s="218"/>
      <c r="UV44" s="218"/>
      <c r="UW44" s="218"/>
      <c r="UX44" s="218"/>
      <c r="UY44" s="218"/>
      <c r="UZ44" s="218"/>
      <c r="VA44" s="218"/>
      <c r="VB44" s="218"/>
      <c r="VC44" s="218"/>
      <c r="VD44" s="218"/>
      <c r="VE44" s="218"/>
      <c r="VF44" s="218"/>
      <c r="VG44" s="218"/>
      <c r="VH44" s="218"/>
      <c r="VI44" s="218"/>
      <c r="VJ44" s="218"/>
      <c r="VK44" s="218"/>
      <c r="VL44" s="218"/>
      <c r="VM44" s="218"/>
      <c r="VN44" s="218"/>
      <c r="VO44" s="218"/>
      <c r="VP44" s="218"/>
      <c r="VQ44" s="218"/>
      <c r="VR44" s="218"/>
      <c r="VS44" s="218"/>
      <c r="VT44" s="218"/>
      <c r="VU44" s="218"/>
      <c r="VV44" s="218"/>
      <c r="VW44" s="218"/>
      <c r="VX44" s="218"/>
      <c r="VY44" s="218"/>
      <c r="VZ44" s="218"/>
      <c r="WA44" s="218"/>
      <c r="WB44" s="218"/>
      <c r="WC44" s="218"/>
      <c r="WD44" s="218"/>
      <c r="WE44" s="218"/>
      <c r="WF44" s="218"/>
      <c r="WG44" s="218"/>
      <c r="WH44" s="218"/>
      <c r="WI44" s="218"/>
      <c r="WJ44" s="218"/>
      <c r="WK44" s="218"/>
      <c r="WL44" s="218"/>
      <c r="WM44" s="218"/>
      <c r="WN44" s="218"/>
      <c r="WO44" s="218"/>
      <c r="WP44" s="218"/>
      <c r="WQ44" s="218"/>
      <c r="WR44" s="218"/>
      <c r="WS44" s="218"/>
      <c r="WT44" s="218"/>
      <c r="WU44" s="218"/>
      <c r="WV44" s="218"/>
      <c r="WW44" s="218"/>
      <c r="WX44" s="218"/>
      <c r="WY44" s="218"/>
      <c r="WZ44" s="218"/>
      <c r="XA44" s="218"/>
      <c r="XB44" s="218"/>
      <c r="XC44" s="218"/>
      <c r="XD44" s="218"/>
      <c r="XE44" s="218"/>
      <c r="XF44" s="218"/>
      <c r="XG44" s="218"/>
      <c r="XH44" s="218"/>
      <c r="XI44" s="218"/>
      <c r="XJ44" s="218"/>
      <c r="XK44" s="218"/>
      <c r="XL44" s="218"/>
      <c r="XM44" s="218"/>
      <c r="XN44" s="218"/>
      <c r="XO44" s="218"/>
      <c r="XP44" s="218"/>
      <c r="XQ44" s="218"/>
      <c r="XR44" s="218"/>
      <c r="XS44" s="218"/>
      <c r="XT44" s="218"/>
      <c r="XU44" s="218"/>
      <c r="XV44" s="218"/>
      <c r="XW44" s="218"/>
      <c r="XX44" s="218"/>
      <c r="XY44" s="218"/>
      <c r="XZ44" s="218"/>
      <c r="YA44" s="218"/>
      <c r="YB44" s="218"/>
      <c r="YC44" s="218"/>
      <c r="YD44" s="218"/>
      <c r="YE44" s="218"/>
      <c r="YF44" s="218"/>
      <c r="YG44" s="218"/>
      <c r="YH44" s="218"/>
      <c r="YI44" s="218"/>
      <c r="YJ44" s="218"/>
      <c r="YK44" s="218"/>
      <c r="YL44" s="218"/>
      <c r="YM44" s="218"/>
      <c r="YN44" s="218"/>
      <c r="YO44" s="218"/>
      <c r="YP44" s="218"/>
      <c r="YQ44" s="218"/>
      <c r="YR44" s="218"/>
      <c r="YS44" s="218"/>
      <c r="YT44" s="218"/>
      <c r="YU44" s="218"/>
      <c r="YV44" s="218"/>
      <c r="YW44" s="218"/>
      <c r="YX44" s="218"/>
      <c r="YY44" s="218"/>
      <c r="YZ44" s="218"/>
      <c r="ZA44" s="218"/>
      <c r="ZB44" s="218"/>
      <c r="ZC44" s="218"/>
      <c r="ZD44" s="218"/>
      <c r="ZE44" s="218"/>
      <c r="ZF44" s="218"/>
      <c r="ZG44" s="218"/>
      <c r="ZH44" s="218"/>
      <c r="ZI44" s="218"/>
      <c r="ZJ44" s="218"/>
      <c r="ZK44" s="218"/>
      <c r="ZL44" s="218"/>
      <c r="ZM44" s="218"/>
      <c r="ZN44" s="218"/>
      <c r="ZO44" s="218"/>
      <c r="ZP44" s="218"/>
      <c r="ZQ44" s="218"/>
      <c r="ZR44" s="218"/>
      <c r="ZS44" s="218"/>
      <c r="ZT44" s="218"/>
      <c r="ZU44" s="218"/>
      <c r="ZV44" s="218"/>
      <c r="ZW44" s="218"/>
      <c r="ZX44" s="218"/>
      <c r="ZY44" s="218"/>
      <c r="ZZ44" s="218"/>
      <c r="AAA44" s="218"/>
      <c r="AAB44" s="218"/>
      <c r="AAC44" s="218"/>
      <c r="AAD44" s="218"/>
      <c r="AAE44" s="218"/>
      <c r="AAF44" s="218"/>
      <c r="AAG44" s="218"/>
      <c r="AAH44" s="218"/>
      <c r="AAI44" s="218"/>
      <c r="AAJ44" s="218"/>
      <c r="AAK44" s="218"/>
      <c r="AAL44" s="218"/>
      <c r="AAM44" s="218"/>
      <c r="AAN44" s="218"/>
      <c r="AAO44" s="218"/>
      <c r="AAP44" s="218"/>
      <c r="AAQ44" s="218"/>
      <c r="AAR44" s="218"/>
      <c r="AAS44" s="218"/>
      <c r="AAT44" s="218"/>
      <c r="AAU44" s="218"/>
      <c r="AAV44" s="218"/>
      <c r="AAW44" s="218"/>
      <c r="AAX44" s="218"/>
      <c r="AAY44" s="218"/>
      <c r="AAZ44" s="218"/>
      <c r="ABA44" s="218"/>
      <c r="ABB44" s="218"/>
      <c r="ABC44" s="218"/>
      <c r="ABD44" s="218"/>
      <c r="ABE44" s="218"/>
      <c r="ABF44" s="218"/>
      <c r="ABG44" s="218"/>
      <c r="ABH44" s="218"/>
      <c r="ABI44" s="218"/>
      <c r="ABJ44" s="218"/>
      <c r="ABK44" s="218"/>
      <c r="ABL44" s="218"/>
      <c r="ABM44" s="218"/>
      <c r="ABN44" s="218"/>
      <c r="ABO44" s="218"/>
      <c r="ABP44" s="218"/>
      <c r="ABQ44" s="218"/>
      <c r="ABR44" s="218"/>
      <c r="ABS44" s="218"/>
      <c r="ABT44" s="218"/>
      <c r="ABU44" s="218"/>
      <c r="ABV44" s="218"/>
      <c r="ABW44" s="218"/>
      <c r="ABX44" s="218"/>
      <c r="ABY44" s="218"/>
      <c r="ABZ44" s="218"/>
      <c r="ACA44" s="218"/>
      <c r="ACB44" s="218"/>
      <c r="ACC44" s="218"/>
      <c r="ACD44" s="218"/>
      <c r="ACE44" s="218"/>
      <c r="ACF44" s="218"/>
      <c r="ACG44" s="218"/>
      <c r="ACH44" s="218"/>
      <c r="ACI44" s="218"/>
      <c r="ACJ44" s="218"/>
      <c r="ACK44" s="218"/>
      <c r="ACL44" s="218"/>
      <c r="ACM44" s="218"/>
      <c r="ACN44" s="218"/>
      <c r="ACO44" s="218"/>
      <c r="ACP44" s="218"/>
      <c r="ACQ44" s="218"/>
      <c r="ACR44" s="218"/>
      <c r="ACS44" s="218"/>
      <c r="ACT44" s="218"/>
      <c r="ACU44" s="218"/>
      <c r="ACV44" s="218"/>
      <c r="ACW44" s="218"/>
      <c r="ACX44" s="218"/>
      <c r="ACY44" s="218"/>
      <c r="ACZ44" s="218"/>
      <c r="ADA44" s="218"/>
      <c r="ADB44" s="218"/>
      <c r="ADC44" s="218"/>
      <c r="ADD44" s="218"/>
      <c r="ADE44" s="218"/>
      <c r="ADF44" s="218"/>
      <c r="ADG44" s="218"/>
      <c r="ADH44" s="218"/>
      <c r="ADI44" s="218"/>
      <c r="ADJ44" s="218"/>
      <c r="ADK44" s="218"/>
      <c r="ADL44" s="218"/>
      <c r="ADM44" s="218"/>
      <c r="ADN44" s="218"/>
      <c r="ADO44" s="218"/>
      <c r="ADP44" s="218"/>
      <c r="ADQ44" s="218"/>
      <c r="ADR44" s="218"/>
      <c r="ADS44" s="218"/>
      <c r="ADT44" s="218"/>
      <c r="ADU44" s="218"/>
      <c r="ADV44" s="218"/>
      <c r="ADW44" s="218"/>
      <c r="ADX44" s="218"/>
      <c r="ADY44" s="218"/>
      <c r="ADZ44" s="218"/>
      <c r="AEA44" s="218"/>
      <c r="AEB44" s="218"/>
      <c r="AEC44" s="218"/>
      <c r="AED44" s="218"/>
      <c r="AEE44" s="218"/>
      <c r="AEF44" s="218"/>
      <c r="AEG44" s="218"/>
      <c r="AEH44" s="218"/>
      <c r="AEI44" s="218"/>
      <c r="AEJ44" s="218"/>
      <c r="AEK44" s="218"/>
      <c r="AEL44" s="218"/>
      <c r="AEM44" s="218"/>
      <c r="AEN44" s="218"/>
      <c r="AEO44" s="218"/>
      <c r="AEP44" s="218"/>
      <c r="AEQ44" s="218"/>
      <c r="AER44" s="218"/>
      <c r="AES44" s="218"/>
      <c r="AET44" s="218"/>
      <c r="AEU44" s="218"/>
      <c r="AEV44" s="218"/>
      <c r="AEW44" s="218"/>
      <c r="AEX44" s="218"/>
      <c r="AEY44" s="218"/>
      <c r="AEZ44" s="218"/>
      <c r="AFA44" s="218"/>
      <c r="AFB44" s="218"/>
      <c r="AFC44" s="218"/>
      <c r="AFD44" s="218"/>
      <c r="AFE44" s="218"/>
      <c r="AFF44" s="218"/>
      <c r="AFG44" s="218"/>
      <c r="AFH44" s="218"/>
      <c r="AFI44" s="218"/>
      <c r="AFJ44" s="218"/>
      <c r="AFK44" s="218"/>
      <c r="AFL44" s="218"/>
      <c r="AFM44" s="218"/>
      <c r="AFN44" s="218"/>
      <c r="AFO44" s="218"/>
      <c r="AFP44" s="218"/>
      <c r="AFQ44" s="218"/>
      <c r="AFR44" s="218"/>
      <c r="AFS44" s="218"/>
      <c r="AFT44" s="218"/>
      <c r="AFU44" s="218"/>
      <c r="AFV44" s="218"/>
      <c r="AFW44" s="218"/>
      <c r="AFX44" s="218"/>
      <c r="AFY44" s="218"/>
      <c r="AFZ44" s="218"/>
      <c r="AGA44" s="218"/>
      <c r="AGB44" s="218"/>
      <c r="AGC44" s="218"/>
      <c r="AGD44" s="218"/>
      <c r="AGE44" s="218"/>
      <c r="AGF44" s="218"/>
      <c r="AGG44" s="218"/>
      <c r="AGH44" s="218"/>
      <c r="AGI44" s="218"/>
      <c r="AGJ44" s="218"/>
      <c r="AGK44" s="218"/>
      <c r="AGL44" s="218"/>
      <c r="AGM44" s="218"/>
      <c r="AGN44" s="218"/>
      <c r="AGO44" s="218"/>
      <c r="AGP44" s="218"/>
      <c r="AGQ44" s="218"/>
      <c r="AGR44" s="218"/>
      <c r="AGS44" s="218"/>
      <c r="AGT44" s="218"/>
      <c r="AGU44" s="218"/>
      <c r="AGV44" s="218"/>
      <c r="AGW44" s="218"/>
      <c r="AGX44" s="218"/>
      <c r="AGY44" s="218"/>
      <c r="AGZ44" s="218"/>
      <c r="AHA44" s="218"/>
      <c r="AHB44" s="218"/>
      <c r="AHC44" s="218"/>
      <c r="AHD44" s="218"/>
      <c r="AHE44" s="218"/>
      <c r="AHF44" s="218"/>
      <c r="AHG44" s="218"/>
      <c r="AHH44" s="218"/>
      <c r="AHI44" s="218"/>
      <c r="AHJ44" s="218"/>
      <c r="AHK44" s="218"/>
      <c r="AHL44" s="218"/>
      <c r="AHM44" s="218"/>
      <c r="AHN44" s="218"/>
      <c r="AHO44" s="218"/>
      <c r="AHP44" s="218"/>
      <c r="AHQ44" s="218"/>
      <c r="AHR44" s="218"/>
      <c r="AHS44" s="218"/>
      <c r="AHT44" s="218"/>
      <c r="AHU44" s="218"/>
      <c r="AHV44" s="218"/>
      <c r="AHW44" s="218"/>
      <c r="AHX44" s="218"/>
      <c r="AHY44" s="218"/>
      <c r="AHZ44" s="218"/>
      <c r="AIA44" s="218"/>
      <c r="AIB44" s="218"/>
      <c r="AIC44" s="218"/>
      <c r="AID44" s="218"/>
      <c r="AIE44" s="218"/>
      <c r="AIF44" s="218"/>
      <c r="AIG44" s="218"/>
      <c r="AIH44" s="218"/>
      <c r="AII44" s="218"/>
      <c r="AIJ44" s="218"/>
      <c r="AIK44" s="218"/>
      <c r="AIL44" s="218"/>
      <c r="AIM44" s="218"/>
      <c r="AIN44" s="218"/>
      <c r="AIO44" s="218"/>
      <c r="AIP44" s="218"/>
      <c r="AIQ44" s="218"/>
      <c r="AIR44" s="218"/>
      <c r="AIS44" s="218"/>
      <c r="AIT44" s="218"/>
      <c r="AIU44" s="218"/>
      <c r="AIV44" s="218"/>
      <c r="AIW44" s="218"/>
      <c r="AIX44" s="218"/>
      <c r="AIY44" s="218"/>
      <c r="AIZ44" s="218"/>
      <c r="AJA44" s="218"/>
      <c r="AJB44" s="218"/>
      <c r="AJC44" s="218"/>
      <c r="AJD44" s="218"/>
      <c r="AJE44" s="218"/>
      <c r="AJF44" s="218"/>
      <c r="AJG44" s="218"/>
      <c r="AJH44" s="218"/>
      <c r="AJI44" s="218"/>
      <c r="AJJ44" s="218"/>
      <c r="AJK44" s="218"/>
      <c r="AJL44" s="218"/>
      <c r="AJM44" s="218"/>
      <c r="AJN44" s="218"/>
      <c r="AJO44" s="218"/>
      <c r="AJP44" s="218"/>
      <c r="AJQ44" s="218"/>
      <c r="AJR44" s="218"/>
      <c r="AJS44" s="218"/>
      <c r="AJT44" s="218"/>
      <c r="AJU44" s="218"/>
      <c r="AJV44" s="218"/>
      <c r="AJW44" s="218"/>
      <c r="AJX44" s="218"/>
      <c r="AJY44" s="218"/>
      <c r="AJZ44" s="218"/>
      <c r="AKA44" s="218"/>
      <c r="AKB44" s="218"/>
      <c r="AKC44" s="218"/>
      <c r="AKD44" s="218"/>
      <c r="AKE44" s="218"/>
      <c r="AKF44" s="218"/>
      <c r="AKG44" s="218"/>
      <c r="AKH44" s="218"/>
      <c r="AKI44" s="218"/>
      <c r="AKJ44" s="218"/>
      <c r="AKK44" s="218"/>
      <c r="AKL44" s="218"/>
      <c r="AKM44" s="218"/>
      <c r="AKN44" s="218"/>
      <c r="AKO44" s="218"/>
      <c r="AKP44" s="218"/>
      <c r="AKQ44" s="218"/>
      <c r="AKR44" s="218"/>
      <c r="AKS44" s="218"/>
      <c r="AKT44" s="218"/>
      <c r="AKU44" s="218"/>
      <c r="AKV44" s="218"/>
      <c r="AKW44" s="218"/>
      <c r="AKX44" s="218"/>
      <c r="AKY44" s="218"/>
      <c r="AKZ44" s="218"/>
      <c r="ALA44" s="218"/>
      <c r="ALB44" s="218"/>
      <c r="ALC44" s="218"/>
      <c r="ALD44" s="218"/>
      <c r="ALE44" s="218"/>
      <c r="ALF44" s="218"/>
      <c r="ALG44" s="218"/>
      <c r="ALH44" s="218"/>
      <c r="ALI44" s="218"/>
      <c r="ALJ44" s="218"/>
      <c r="ALK44" s="218"/>
      <c r="ALL44" s="218"/>
      <c r="ALM44" s="218"/>
      <c r="ALN44" s="218"/>
      <c r="ALO44" s="218"/>
      <c r="ALP44" s="218"/>
      <c r="ALQ44" s="218"/>
      <c r="ALR44" s="218"/>
      <c r="ALS44" s="218"/>
      <c r="ALT44" s="218"/>
      <c r="ALU44" s="218"/>
      <c r="ALV44" s="218"/>
      <c r="ALW44" s="218"/>
      <c r="ALX44" s="218"/>
      <c r="ALY44" s="218"/>
      <c r="ALZ44" s="218"/>
      <c r="AMA44" s="218"/>
      <c r="AMB44" s="218"/>
      <c r="AMC44" s="218"/>
      <c r="AMD44" s="218"/>
      <c r="AME44" s="218"/>
      <c r="AMF44" s="218"/>
      <c r="AMG44" s="218"/>
      <c r="AMH44" s="218"/>
      <c r="AMI44" s="218"/>
      <c r="AMJ44" s="218"/>
      <c r="AMK44" s="218"/>
      <c r="AML44" s="218"/>
      <c r="AMM44" s="218"/>
      <c r="AMN44" s="218"/>
      <c r="AMO44" s="218"/>
      <c r="AMP44" s="218"/>
      <c r="AMQ44" s="218"/>
      <c r="AMR44" s="218"/>
      <c r="AMS44" s="218"/>
      <c r="AMT44" s="218"/>
      <c r="AMU44" s="218"/>
      <c r="AMV44" s="218"/>
      <c r="AMW44" s="218"/>
      <c r="AMX44" s="218"/>
      <c r="AMY44" s="218"/>
      <c r="AMZ44" s="218"/>
      <c r="ANA44" s="218"/>
      <c r="ANB44" s="218"/>
      <c r="ANC44" s="218"/>
      <c r="AND44" s="218"/>
      <c r="ANE44" s="218"/>
      <c r="ANF44" s="218"/>
      <c r="ANG44" s="218"/>
      <c r="ANH44" s="218"/>
      <c r="ANI44" s="218"/>
      <c r="ANJ44" s="218"/>
      <c r="ANK44" s="218"/>
      <c r="ANL44" s="218"/>
      <c r="ANM44" s="218"/>
      <c r="ANN44" s="218"/>
      <c r="ANO44" s="218"/>
      <c r="ANP44" s="218"/>
      <c r="ANQ44" s="218"/>
      <c r="ANR44" s="218"/>
      <c r="ANS44" s="218"/>
      <c r="ANT44" s="218"/>
      <c r="ANU44" s="218"/>
      <c r="ANV44" s="218"/>
      <c r="ANW44" s="218"/>
      <c r="ANX44" s="218"/>
      <c r="ANY44" s="218"/>
      <c r="ANZ44" s="218"/>
      <c r="AOA44" s="218"/>
      <c r="AOB44" s="218"/>
      <c r="AOC44" s="218"/>
      <c r="AOD44" s="218"/>
      <c r="AOE44" s="218"/>
      <c r="AOF44" s="218"/>
      <c r="AOG44" s="218"/>
      <c r="AOH44" s="218"/>
      <c r="AOI44" s="218"/>
      <c r="AOJ44" s="218"/>
      <c r="AOK44" s="218"/>
      <c r="AOL44" s="218"/>
      <c r="AOM44" s="218"/>
      <c r="AON44" s="218"/>
      <c r="AOO44" s="218"/>
      <c r="AOP44" s="218"/>
      <c r="AOQ44" s="218"/>
      <c r="AOR44" s="218"/>
      <c r="AOS44" s="218"/>
      <c r="AOT44" s="218"/>
      <c r="AOU44" s="218"/>
      <c r="AOV44" s="218"/>
      <c r="AOW44" s="218"/>
      <c r="AOX44" s="218"/>
      <c r="AOY44" s="218"/>
      <c r="AOZ44" s="218"/>
      <c r="APA44" s="218"/>
      <c r="APB44" s="218"/>
      <c r="APC44" s="218"/>
      <c r="APD44" s="218"/>
      <c r="APE44" s="218"/>
      <c r="APF44" s="218"/>
      <c r="APG44" s="218"/>
      <c r="APH44" s="218"/>
      <c r="API44" s="218"/>
      <c r="APJ44" s="218"/>
      <c r="APK44" s="218"/>
      <c r="APL44" s="218"/>
      <c r="APM44" s="218"/>
      <c r="APN44" s="218"/>
      <c r="APO44" s="218"/>
      <c r="APP44" s="218"/>
      <c r="APQ44" s="218"/>
      <c r="APR44" s="218"/>
      <c r="APS44" s="218"/>
      <c r="APT44" s="218"/>
      <c r="APU44" s="218"/>
      <c r="APV44" s="218"/>
      <c r="APW44" s="218"/>
      <c r="APX44" s="218"/>
      <c r="APY44" s="218"/>
      <c r="APZ44" s="218"/>
      <c r="AQA44" s="218"/>
      <c r="AQB44" s="218"/>
      <c r="AQC44" s="218"/>
      <c r="AQD44" s="218"/>
      <c r="AQE44" s="218"/>
      <c r="AQF44" s="218"/>
      <c r="AQG44" s="218"/>
      <c r="AQH44" s="218"/>
      <c r="AQI44" s="218"/>
      <c r="AQJ44" s="218"/>
      <c r="AQK44" s="218"/>
      <c r="AQL44" s="218"/>
      <c r="AQM44" s="218"/>
      <c r="AQN44" s="218"/>
      <c r="AQO44" s="218"/>
      <c r="AQP44" s="218"/>
      <c r="AQQ44" s="218"/>
      <c r="AQR44" s="218"/>
      <c r="AQS44" s="218"/>
      <c r="AQT44" s="218"/>
      <c r="AQU44" s="218"/>
      <c r="AQV44" s="218"/>
      <c r="AQW44" s="218"/>
      <c r="AQX44" s="218"/>
      <c r="AQY44" s="218"/>
      <c r="AQZ44" s="218"/>
      <c r="ARA44" s="218"/>
      <c r="ARB44" s="218"/>
      <c r="ARC44" s="218"/>
      <c r="ARD44" s="218"/>
      <c r="ARE44" s="218"/>
      <c r="ARF44" s="218"/>
      <c r="ARG44" s="218"/>
      <c r="ARH44" s="218"/>
      <c r="ARI44" s="218"/>
      <c r="ARJ44" s="218"/>
      <c r="ARK44" s="218"/>
      <c r="ARL44" s="218"/>
      <c r="ARM44" s="218"/>
      <c r="ARN44" s="218"/>
      <c r="ARO44" s="218"/>
      <c r="ARP44" s="218"/>
      <c r="ARQ44" s="218"/>
      <c r="ARR44" s="218"/>
      <c r="ARS44" s="218"/>
      <c r="ART44" s="218"/>
      <c r="ARU44" s="218"/>
      <c r="ARV44" s="218"/>
      <c r="ARW44" s="218"/>
      <c r="ARX44" s="218"/>
      <c r="ARY44" s="218"/>
      <c r="ARZ44" s="218"/>
      <c r="ASA44" s="218"/>
      <c r="ASB44" s="218"/>
      <c r="ASC44" s="218"/>
      <c r="ASD44" s="218"/>
      <c r="ASE44" s="218"/>
      <c r="ASF44" s="218"/>
      <c r="ASG44" s="218"/>
      <c r="ASH44" s="218"/>
      <c r="ASI44" s="218"/>
      <c r="ASJ44" s="218"/>
      <c r="ASK44" s="218"/>
      <c r="ASL44" s="218"/>
      <c r="ASM44" s="218"/>
      <c r="ASN44" s="218"/>
      <c r="ASO44" s="218"/>
      <c r="ASP44" s="218"/>
      <c r="ASQ44" s="218"/>
      <c r="ASR44" s="218"/>
      <c r="ASS44" s="218"/>
      <c r="AST44" s="218"/>
      <c r="ASU44" s="218"/>
      <c r="ASV44" s="218"/>
      <c r="ASW44" s="218"/>
      <c r="ASX44" s="218"/>
      <c r="ASY44" s="218"/>
      <c r="ASZ44" s="218"/>
      <c r="ATA44" s="218"/>
      <c r="ATB44" s="218"/>
      <c r="ATC44" s="218"/>
      <c r="ATD44" s="218"/>
      <c r="ATE44" s="218"/>
      <c r="ATF44" s="218"/>
      <c r="ATG44" s="218"/>
      <c r="ATH44" s="218"/>
      <c r="ATI44" s="218"/>
      <c r="ATJ44" s="218"/>
      <c r="ATK44" s="218"/>
      <c r="ATL44" s="218"/>
      <c r="ATM44" s="218"/>
      <c r="ATN44" s="218"/>
      <c r="ATO44" s="218"/>
      <c r="ATP44" s="218"/>
      <c r="ATQ44" s="218"/>
      <c r="ATR44" s="218"/>
      <c r="ATS44" s="218"/>
      <c r="ATT44" s="218"/>
      <c r="ATU44" s="218"/>
      <c r="ATV44" s="218"/>
      <c r="ATW44" s="218"/>
      <c r="ATX44" s="218"/>
      <c r="ATY44" s="218"/>
      <c r="ATZ44" s="218"/>
      <c r="AUA44" s="218"/>
      <c r="AUB44" s="218"/>
      <c r="AUC44" s="218"/>
      <c r="AUD44" s="218"/>
      <c r="AUE44" s="218"/>
      <c r="AUF44" s="218"/>
      <c r="AUG44" s="218"/>
      <c r="AUH44" s="218"/>
      <c r="AUI44" s="218"/>
      <c r="AUJ44" s="218"/>
      <c r="AUK44" s="218"/>
      <c r="AUL44" s="218"/>
      <c r="AUM44" s="218"/>
      <c r="AUN44" s="218"/>
      <c r="AUO44" s="218"/>
      <c r="AUP44" s="218"/>
      <c r="AUQ44" s="218"/>
      <c r="AUR44" s="218"/>
      <c r="AUS44" s="218"/>
      <c r="AUT44" s="218"/>
      <c r="AUU44" s="218"/>
      <c r="AUV44" s="218"/>
      <c r="AUW44" s="218"/>
      <c r="AUX44" s="218"/>
      <c r="AUY44" s="218"/>
      <c r="AUZ44" s="218"/>
      <c r="AVA44" s="218"/>
      <c r="AVB44" s="218"/>
      <c r="AVC44" s="218"/>
      <c r="AVD44" s="218"/>
      <c r="AVE44" s="218"/>
      <c r="AVF44" s="218"/>
      <c r="AVG44" s="218"/>
      <c r="AVH44" s="218"/>
      <c r="AVI44" s="218"/>
      <c r="AVJ44" s="218"/>
      <c r="AVK44" s="218"/>
      <c r="AVL44" s="218"/>
      <c r="AVM44" s="218"/>
      <c r="AVN44" s="218"/>
      <c r="AVO44" s="218"/>
      <c r="AVP44" s="218"/>
      <c r="AVQ44" s="218"/>
      <c r="AVR44" s="218"/>
      <c r="AVS44" s="218"/>
      <c r="AVT44" s="218"/>
      <c r="AVU44" s="218"/>
      <c r="AVV44" s="218"/>
      <c r="AVW44" s="218"/>
      <c r="AVX44" s="218"/>
      <c r="AVY44" s="218"/>
      <c r="AVZ44" s="218"/>
      <c r="AWA44" s="218"/>
      <c r="AWB44" s="218"/>
      <c r="AWC44" s="218"/>
      <c r="AWD44" s="218"/>
      <c r="AWE44" s="218"/>
      <c r="AWF44" s="218"/>
      <c r="AWG44" s="218"/>
      <c r="AWH44" s="218"/>
      <c r="AWI44" s="218"/>
      <c r="AWJ44" s="218"/>
      <c r="AWK44" s="218"/>
      <c r="AWL44" s="218"/>
      <c r="AWM44" s="218"/>
      <c r="AWN44" s="218"/>
      <c r="AWO44" s="218"/>
      <c r="AWP44" s="218"/>
      <c r="AWQ44" s="218"/>
      <c r="AWR44" s="218"/>
      <c r="AWS44" s="218"/>
      <c r="AWT44" s="218"/>
      <c r="AWU44" s="218"/>
      <c r="AWV44" s="218"/>
      <c r="AWW44" s="218"/>
      <c r="AWX44" s="218"/>
      <c r="AWY44" s="218"/>
      <c r="AWZ44" s="218"/>
      <c r="AXA44" s="218"/>
      <c r="AXB44" s="218"/>
      <c r="AXC44" s="218"/>
      <c r="AXD44" s="218"/>
      <c r="AXE44" s="218"/>
      <c r="AXF44" s="218"/>
      <c r="AXG44" s="218"/>
      <c r="AXH44" s="218"/>
      <c r="AXI44" s="218"/>
      <c r="AXJ44" s="218"/>
      <c r="AXK44" s="218"/>
      <c r="AXL44" s="218"/>
      <c r="AXM44" s="218"/>
      <c r="AXN44" s="218"/>
      <c r="AXO44" s="218"/>
      <c r="AXP44" s="218"/>
      <c r="AXQ44" s="218"/>
      <c r="AXR44" s="218"/>
      <c r="AXS44" s="218"/>
      <c r="AXT44" s="218"/>
      <c r="AXU44" s="218"/>
      <c r="AXV44" s="218"/>
      <c r="AXW44" s="218"/>
      <c r="AXX44" s="218"/>
      <c r="AXY44" s="218"/>
      <c r="AXZ44" s="218"/>
      <c r="AYA44" s="218"/>
      <c r="AYB44" s="218"/>
      <c r="AYC44" s="218"/>
      <c r="AYD44" s="218"/>
      <c r="AYE44" s="218"/>
      <c r="AYF44" s="218"/>
      <c r="AYG44" s="218"/>
      <c r="AYH44" s="218"/>
      <c r="AYI44" s="218"/>
      <c r="AYJ44" s="218"/>
      <c r="AYK44" s="218"/>
      <c r="AYL44" s="218"/>
      <c r="AYM44" s="218"/>
      <c r="AYN44" s="218"/>
      <c r="AYO44" s="218"/>
      <c r="AYP44" s="218"/>
      <c r="AYQ44" s="218"/>
      <c r="AYR44" s="218"/>
      <c r="AYS44" s="218"/>
      <c r="AYT44" s="218"/>
      <c r="AYU44" s="218"/>
      <c r="AYV44" s="218"/>
      <c r="AYW44" s="218"/>
      <c r="AYX44" s="218"/>
      <c r="AYY44" s="218"/>
      <c r="AYZ44" s="218"/>
      <c r="AZA44" s="218"/>
      <c r="AZB44" s="218"/>
      <c r="AZC44" s="218"/>
      <c r="AZD44" s="218"/>
      <c r="AZE44" s="218"/>
      <c r="AZF44" s="218"/>
      <c r="AZG44" s="218"/>
      <c r="AZH44" s="218"/>
      <c r="AZI44" s="218"/>
      <c r="AZJ44" s="218"/>
      <c r="AZK44" s="218"/>
      <c r="AZL44" s="218"/>
      <c r="AZM44" s="218"/>
      <c r="AZN44" s="218"/>
      <c r="AZO44" s="218"/>
      <c r="AZP44" s="218"/>
      <c r="AZQ44" s="218"/>
      <c r="AZR44" s="218"/>
      <c r="AZS44" s="218"/>
      <c r="AZT44" s="218"/>
      <c r="AZU44" s="218"/>
      <c r="AZV44" s="218"/>
      <c r="AZW44" s="218"/>
      <c r="AZX44" s="218"/>
      <c r="AZY44" s="218"/>
      <c r="AZZ44" s="218"/>
      <c r="BAA44" s="218"/>
      <c r="BAB44" s="218"/>
      <c r="BAC44" s="218"/>
      <c r="BAD44" s="218"/>
      <c r="BAE44" s="218"/>
      <c r="BAF44" s="218"/>
      <c r="BAG44" s="218"/>
      <c r="BAH44" s="218"/>
      <c r="BAI44" s="218"/>
      <c r="BAJ44" s="218"/>
      <c r="BAK44" s="218"/>
      <c r="BAL44" s="218"/>
      <c r="BAM44" s="218"/>
      <c r="BAN44" s="218"/>
      <c r="BAO44" s="218"/>
      <c r="BAP44" s="218"/>
      <c r="BAQ44" s="218"/>
      <c r="BAR44" s="218"/>
      <c r="BAS44" s="218"/>
      <c r="BAT44" s="218"/>
      <c r="BAU44" s="218"/>
      <c r="BAV44" s="218"/>
      <c r="BAW44" s="218"/>
      <c r="BAX44" s="218"/>
      <c r="BAY44" s="218"/>
      <c r="BAZ44" s="218"/>
      <c r="BBA44" s="218"/>
      <c r="BBB44" s="218"/>
      <c r="BBC44" s="218"/>
      <c r="BBD44" s="218"/>
      <c r="BBE44" s="218"/>
      <c r="BBF44" s="218"/>
      <c r="BBG44" s="218"/>
      <c r="BBH44" s="218"/>
      <c r="BBI44" s="218"/>
      <c r="BBJ44" s="218"/>
      <c r="BBK44" s="218"/>
      <c r="BBL44" s="218"/>
      <c r="BBM44" s="218"/>
      <c r="BBN44" s="218"/>
      <c r="BBO44" s="218"/>
      <c r="BBP44" s="218"/>
      <c r="BBQ44" s="218"/>
      <c r="BBR44" s="218"/>
      <c r="BBS44" s="218"/>
      <c r="BBT44" s="218"/>
      <c r="BBU44" s="218"/>
      <c r="BBV44" s="218"/>
      <c r="BBW44" s="218"/>
      <c r="BBX44" s="218"/>
      <c r="BBY44" s="218"/>
      <c r="BBZ44" s="218"/>
      <c r="BCA44" s="218"/>
      <c r="BCB44" s="218"/>
      <c r="BCC44" s="218"/>
      <c r="BCD44" s="218"/>
      <c r="BCE44" s="218"/>
      <c r="BCF44" s="218"/>
      <c r="BCG44" s="218"/>
      <c r="BCH44" s="218"/>
      <c r="BCI44" s="218"/>
      <c r="BCJ44" s="218"/>
      <c r="BCK44" s="218"/>
      <c r="BCL44" s="218"/>
      <c r="BCM44" s="218"/>
      <c r="BCN44" s="218"/>
      <c r="BCO44" s="218"/>
      <c r="BCP44" s="218"/>
      <c r="BCQ44" s="218"/>
      <c r="BCR44" s="218"/>
      <c r="BCS44" s="218"/>
      <c r="BCT44" s="218"/>
      <c r="BCU44" s="218"/>
      <c r="BCV44" s="218"/>
      <c r="BCW44" s="218"/>
      <c r="BCX44" s="218"/>
      <c r="BCY44" s="218"/>
      <c r="BCZ44" s="218"/>
      <c r="BDA44" s="218"/>
      <c r="BDB44" s="218"/>
      <c r="BDC44" s="218"/>
      <c r="BDD44" s="218"/>
      <c r="BDE44" s="218"/>
      <c r="BDF44" s="218"/>
      <c r="BDG44" s="218"/>
      <c r="BDH44" s="218"/>
      <c r="BDI44" s="218"/>
      <c r="BDJ44" s="218"/>
      <c r="BDK44" s="218"/>
      <c r="BDL44" s="218"/>
      <c r="BDM44" s="218"/>
      <c r="BDN44" s="218"/>
      <c r="BDO44" s="218"/>
      <c r="BDP44" s="218"/>
      <c r="BDQ44" s="218"/>
      <c r="BDR44" s="218"/>
      <c r="BDS44" s="218"/>
      <c r="BDT44" s="218"/>
      <c r="BDU44" s="218"/>
    </row>
    <row r="45" spans="1:1477" s="73" customFormat="1">
      <c r="B45" s="71" t="s">
        <v>10</v>
      </c>
      <c r="C45" s="71" t="s">
        <v>391</v>
      </c>
      <c r="D45" s="71" t="s">
        <v>492</v>
      </c>
      <c r="E45" s="72">
        <v>42823</v>
      </c>
      <c r="F45" s="71" t="s">
        <v>472</v>
      </c>
      <c r="G45" s="71" t="s">
        <v>471</v>
      </c>
      <c r="H45" s="221">
        <v>1</v>
      </c>
      <c r="I45" s="73">
        <v>0</v>
      </c>
      <c r="J45" s="73">
        <v>60</v>
      </c>
      <c r="K45" s="73">
        <v>75</v>
      </c>
      <c r="L45" s="73">
        <v>63</v>
      </c>
      <c r="M45" s="219">
        <f t="shared" si="30"/>
        <v>0.8</v>
      </c>
      <c r="N45" s="73">
        <f t="shared" si="31"/>
        <v>1</v>
      </c>
      <c r="O45" s="73">
        <v>12</v>
      </c>
      <c r="P45" s="73">
        <v>0</v>
      </c>
      <c r="Q45" s="73">
        <v>0</v>
      </c>
      <c r="R45" s="73">
        <v>15</v>
      </c>
      <c r="S45" s="73">
        <v>0</v>
      </c>
      <c r="T45" s="225">
        <v>96639</v>
      </c>
      <c r="U45" s="225">
        <v>0</v>
      </c>
      <c r="V45" s="225">
        <v>96639</v>
      </c>
      <c r="W45" s="225">
        <v>96639</v>
      </c>
      <c r="X45" s="225">
        <v>100978</v>
      </c>
      <c r="Y45" s="225">
        <v>0</v>
      </c>
      <c r="Z45" s="225">
        <v>0</v>
      </c>
      <c r="AA45" s="225">
        <v>0</v>
      </c>
      <c r="AB45" s="225">
        <v>100978</v>
      </c>
      <c r="AC45" s="225">
        <v>100978</v>
      </c>
      <c r="AD45" s="219">
        <f t="shared" si="32"/>
        <v>1.0448990573164043</v>
      </c>
      <c r="AE45" s="73">
        <f t="shared" si="33"/>
        <v>1</v>
      </c>
      <c r="AF45" s="225">
        <v>0</v>
      </c>
      <c r="AG45" s="225">
        <v>0</v>
      </c>
      <c r="AH45" s="73">
        <v>10</v>
      </c>
      <c r="AI45" s="73">
        <v>5</v>
      </c>
      <c r="AJ45" s="73">
        <v>0</v>
      </c>
      <c r="AK45" s="73">
        <v>0</v>
      </c>
      <c r="AL45" s="95">
        <v>0</v>
      </c>
      <c r="AM45" s="95">
        <v>0</v>
      </c>
      <c r="AN45" s="73">
        <v>0</v>
      </c>
      <c r="AO45" s="73">
        <v>0</v>
      </c>
      <c r="AP45" s="95">
        <v>0</v>
      </c>
      <c r="AQ45" s="95">
        <v>0</v>
      </c>
      <c r="AR45" s="73">
        <v>0</v>
      </c>
      <c r="AS45" s="73">
        <v>0</v>
      </c>
      <c r="AT45" s="95">
        <v>0</v>
      </c>
      <c r="AU45" s="95">
        <v>0</v>
      </c>
      <c r="AV45" s="73">
        <v>0</v>
      </c>
      <c r="AW45" s="73">
        <v>0</v>
      </c>
      <c r="AX45" s="95">
        <v>0</v>
      </c>
      <c r="AY45" s="95">
        <v>0</v>
      </c>
      <c r="AZ45" s="73">
        <v>0</v>
      </c>
      <c r="BA45" s="73">
        <v>0</v>
      </c>
      <c r="BB45" s="95">
        <v>0</v>
      </c>
      <c r="BC45" s="95">
        <v>0</v>
      </c>
      <c r="BD45" s="73">
        <v>0</v>
      </c>
      <c r="BE45" s="73">
        <v>0</v>
      </c>
      <c r="BF45" s="95">
        <v>0</v>
      </c>
      <c r="BG45" s="95">
        <v>0</v>
      </c>
      <c r="BH45" s="73">
        <v>0</v>
      </c>
      <c r="BI45" s="73">
        <v>0</v>
      </c>
      <c r="BJ45" s="95">
        <v>0</v>
      </c>
      <c r="BK45" s="95">
        <v>0</v>
      </c>
      <c r="BL45" s="73">
        <v>0</v>
      </c>
      <c r="BM45" s="73">
        <v>0</v>
      </c>
      <c r="BN45" s="95">
        <v>0</v>
      </c>
      <c r="BO45" s="95">
        <v>0</v>
      </c>
      <c r="BP45" s="73">
        <v>0</v>
      </c>
      <c r="BQ45" s="73">
        <v>0</v>
      </c>
      <c r="BR45" s="95">
        <v>0</v>
      </c>
      <c r="BS45" s="95">
        <v>0</v>
      </c>
      <c r="BT45" s="73">
        <v>0</v>
      </c>
      <c r="BU45" s="73">
        <v>0</v>
      </c>
      <c r="BV45" s="95">
        <v>0</v>
      </c>
      <c r="BW45" s="95">
        <v>0</v>
      </c>
      <c r="BX45" s="73">
        <v>0</v>
      </c>
      <c r="BY45" s="73">
        <v>0</v>
      </c>
      <c r="BZ45" s="95">
        <v>0</v>
      </c>
      <c r="CA45" s="95">
        <v>0</v>
      </c>
      <c r="CB45" s="73">
        <v>0</v>
      </c>
      <c r="CC45" s="73">
        <v>0</v>
      </c>
      <c r="CD45" s="95">
        <v>0</v>
      </c>
      <c r="CE45" s="95">
        <v>0</v>
      </c>
      <c r="CF45" s="73">
        <v>0</v>
      </c>
      <c r="CG45" s="73">
        <v>0</v>
      </c>
      <c r="CH45" s="95">
        <v>0</v>
      </c>
      <c r="CI45" s="95">
        <v>0</v>
      </c>
      <c r="CJ45" s="73">
        <v>0</v>
      </c>
      <c r="CK45" s="73">
        <v>0</v>
      </c>
      <c r="CL45" s="95">
        <v>0</v>
      </c>
      <c r="CM45" s="95">
        <v>0</v>
      </c>
      <c r="CN45" s="71" t="s">
        <v>383</v>
      </c>
      <c r="CO45" s="71" t="s">
        <v>384</v>
      </c>
      <c r="CP45" s="71" t="s">
        <v>328</v>
      </c>
      <c r="CQ45" s="71" t="s">
        <v>328</v>
      </c>
      <c r="CR45" s="71" t="s">
        <v>328</v>
      </c>
      <c r="CS45" s="71" t="s">
        <v>328</v>
      </c>
      <c r="CT45" s="72">
        <v>42977</v>
      </c>
      <c r="CU45" s="71" t="s">
        <v>469</v>
      </c>
      <c r="CV45" s="71" t="s">
        <v>470</v>
      </c>
      <c r="CW45" s="72" t="s">
        <v>187</v>
      </c>
      <c r="CX45" s="72">
        <v>42949</v>
      </c>
      <c r="CY45" s="71" t="s">
        <v>469</v>
      </c>
      <c r="CZ45" s="71" t="s">
        <v>470</v>
      </c>
      <c r="DA45" s="71" t="s">
        <v>489</v>
      </c>
      <c r="DB45" s="96">
        <v>113500</v>
      </c>
      <c r="DE45" s="218"/>
      <c r="DF45" s="218"/>
      <c r="DG45" s="218"/>
      <c r="DH45" s="218"/>
      <c r="DI45" s="218"/>
      <c r="DJ45" s="218"/>
      <c r="DK45" s="218"/>
      <c r="DL45" s="218"/>
      <c r="DM45" s="218"/>
      <c r="DN45" s="218"/>
      <c r="DO45" s="218"/>
      <c r="DP45" s="218"/>
      <c r="DQ45" s="218"/>
      <c r="DR45" s="218"/>
      <c r="DS45" s="218"/>
      <c r="DT45" s="218"/>
      <c r="DU45" s="218"/>
      <c r="DV45" s="218"/>
      <c r="DW45" s="218"/>
      <c r="DX45" s="218"/>
      <c r="DY45" s="218"/>
      <c r="DZ45" s="218"/>
      <c r="EA45" s="218"/>
      <c r="EB45" s="218"/>
      <c r="EC45" s="218"/>
      <c r="ED45" s="218"/>
      <c r="EE45" s="218"/>
      <c r="EF45" s="218"/>
      <c r="EG45" s="218"/>
      <c r="EH45" s="218"/>
      <c r="EI45" s="218"/>
      <c r="EJ45" s="218"/>
      <c r="EK45" s="218"/>
      <c r="EL45" s="218"/>
      <c r="EM45" s="218"/>
      <c r="EN45" s="218"/>
      <c r="EO45" s="218"/>
      <c r="EP45" s="218"/>
      <c r="EQ45" s="218"/>
      <c r="ER45" s="218"/>
      <c r="ES45" s="218"/>
      <c r="ET45" s="218"/>
      <c r="EU45" s="218"/>
      <c r="EV45" s="218"/>
      <c r="EW45" s="218"/>
      <c r="EX45" s="218"/>
      <c r="EY45" s="218"/>
      <c r="EZ45" s="218"/>
      <c r="FA45" s="218"/>
      <c r="FB45" s="218"/>
      <c r="FC45" s="218"/>
      <c r="FD45" s="218"/>
      <c r="FE45" s="218"/>
      <c r="FF45" s="218"/>
      <c r="FG45" s="218"/>
      <c r="FH45" s="218"/>
      <c r="FI45" s="218"/>
      <c r="FJ45" s="218"/>
      <c r="FK45" s="218"/>
      <c r="FL45" s="218"/>
      <c r="FM45" s="218"/>
      <c r="FN45" s="218"/>
      <c r="FO45" s="218"/>
      <c r="FP45" s="218"/>
      <c r="FQ45" s="218"/>
      <c r="FR45" s="218"/>
      <c r="FS45" s="218"/>
      <c r="FT45" s="218"/>
      <c r="FU45" s="218"/>
      <c r="FV45" s="218"/>
      <c r="FW45" s="218"/>
      <c r="FX45" s="218"/>
      <c r="FY45" s="218"/>
      <c r="FZ45" s="218"/>
      <c r="GA45" s="218"/>
      <c r="GB45" s="218"/>
      <c r="GC45" s="218"/>
      <c r="GD45" s="218"/>
      <c r="GE45" s="218"/>
      <c r="GF45" s="218"/>
      <c r="GG45" s="218"/>
      <c r="GH45" s="218"/>
      <c r="GI45" s="218"/>
      <c r="GJ45" s="218"/>
      <c r="GK45" s="218"/>
      <c r="GL45" s="218"/>
      <c r="GM45" s="218"/>
      <c r="GN45" s="218"/>
      <c r="GO45" s="218"/>
      <c r="GP45" s="218"/>
      <c r="GQ45" s="218"/>
      <c r="GR45" s="218"/>
      <c r="GS45" s="218"/>
      <c r="GT45" s="218"/>
      <c r="GU45" s="218"/>
      <c r="GV45" s="218"/>
      <c r="GW45" s="218"/>
      <c r="GX45" s="218"/>
      <c r="GY45" s="218"/>
      <c r="GZ45" s="218"/>
      <c r="HA45" s="218"/>
      <c r="HB45" s="218"/>
      <c r="HC45" s="218"/>
      <c r="HD45" s="218"/>
      <c r="HE45" s="218"/>
      <c r="HF45" s="218"/>
      <c r="HG45" s="218"/>
      <c r="HH45" s="218"/>
      <c r="HI45" s="218"/>
      <c r="HJ45" s="218"/>
      <c r="HK45" s="218"/>
      <c r="HL45" s="218"/>
      <c r="HM45" s="218"/>
      <c r="HN45" s="218"/>
      <c r="HO45" s="218"/>
      <c r="HP45" s="218"/>
      <c r="HQ45" s="218"/>
      <c r="HR45" s="218"/>
      <c r="HS45" s="218"/>
      <c r="HT45" s="218"/>
      <c r="HU45" s="218"/>
      <c r="HV45" s="218"/>
      <c r="HW45" s="218"/>
      <c r="HX45" s="218"/>
      <c r="HY45" s="218"/>
      <c r="HZ45" s="218"/>
      <c r="IA45" s="218"/>
      <c r="IB45" s="218"/>
      <c r="IC45" s="218"/>
      <c r="ID45" s="218"/>
      <c r="IE45" s="218"/>
      <c r="IF45" s="218"/>
      <c r="IG45" s="218"/>
      <c r="IH45" s="218"/>
      <c r="II45" s="218"/>
      <c r="IJ45" s="218"/>
      <c r="IK45" s="218"/>
      <c r="IL45" s="218"/>
      <c r="IM45" s="218"/>
      <c r="IN45" s="218"/>
      <c r="IO45" s="218"/>
      <c r="IP45" s="218"/>
      <c r="IQ45" s="218"/>
      <c r="IR45" s="218"/>
      <c r="IS45" s="218"/>
      <c r="IT45" s="218"/>
      <c r="IU45" s="218"/>
      <c r="IV45" s="218"/>
      <c r="IW45" s="218"/>
      <c r="IX45" s="218"/>
      <c r="IY45" s="218"/>
      <c r="IZ45" s="218"/>
      <c r="JA45" s="218"/>
      <c r="JB45" s="218"/>
      <c r="JC45" s="218"/>
      <c r="JD45" s="218"/>
      <c r="JE45" s="218"/>
      <c r="JF45" s="218"/>
      <c r="JG45" s="218"/>
      <c r="JH45" s="218"/>
      <c r="JI45" s="218"/>
      <c r="JJ45" s="218"/>
      <c r="JK45" s="218"/>
      <c r="JL45" s="218"/>
      <c r="JM45" s="218"/>
      <c r="JN45" s="218"/>
      <c r="JO45" s="218"/>
      <c r="JP45" s="218"/>
      <c r="JQ45" s="218"/>
      <c r="JR45" s="218"/>
      <c r="JS45" s="218"/>
      <c r="JT45" s="218"/>
      <c r="JU45" s="218"/>
      <c r="JV45" s="218"/>
      <c r="JW45" s="218"/>
      <c r="JX45" s="218"/>
      <c r="JY45" s="218"/>
      <c r="JZ45" s="218"/>
      <c r="KA45" s="218"/>
      <c r="KB45" s="218"/>
      <c r="KC45" s="218"/>
      <c r="KD45" s="218"/>
      <c r="KE45" s="218"/>
      <c r="KF45" s="218"/>
      <c r="KG45" s="218"/>
      <c r="KH45" s="218"/>
      <c r="KI45" s="218"/>
      <c r="KJ45" s="218"/>
      <c r="KK45" s="218"/>
      <c r="KL45" s="218"/>
      <c r="KM45" s="218"/>
      <c r="KN45" s="218"/>
      <c r="KO45" s="218"/>
      <c r="KP45" s="218"/>
      <c r="KQ45" s="218"/>
      <c r="KR45" s="218"/>
      <c r="KS45" s="218"/>
      <c r="KT45" s="218"/>
      <c r="KU45" s="218"/>
      <c r="KV45" s="218"/>
      <c r="KW45" s="218"/>
      <c r="KX45" s="218"/>
      <c r="KY45" s="218"/>
      <c r="KZ45" s="218"/>
      <c r="LA45" s="218"/>
      <c r="LB45" s="218"/>
      <c r="LC45" s="218"/>
      <c r="LD45" s="218"/>
      <c r="LE45" s="218"/>
      <c r="LF45" s="218"/>
      <c r="LG45" s="218"/>
      <c r="LH45" s="218"/>
      <c r="LI45" s="218"/>
      <c r="LJ45" s="218"/>
      <c r="LK45" s="218"/>
      <c r="LL45" s="218"/>
      <c r="LM45" s="218"/>
      <c r="LN45" s="218"/>
      <c r="LO45" s="218"/>
      <c r="LP45" s="218"/>
      <c r="LQ45" s="218"/>
      <c r="LR45" s="218"/>
      <c r="LS45" s="218"/>
      <c r="LT45" s="218"/>
      <c r="LU45" s="218"/>
      <c r="LV45" s="218"/>
      <c r="LW45" s="218"/>
      <c r="LX45" s="218"/>
      <c r="LY45" s="218"/>
      <c r="LZ45" s="218"/>
      <c r="MA45" s="218"/>
      <c r="MB45" s="218"/>
      <c r="MC45" s="218"/>
      <c r="MD45" s="218"/>
      <c r="ME45" s="218"/>
      <c r="MF45" s="218"/>
      <c r="MG45" s="218"/>
      <c r="MH45" s="218"/>
      <c r="MI45" s="218"/>
      <c r="MJ45" s="218"/>
      <c r="MK45" s="218"/>
      <c r="ML45" s="218"/>
      <c r="MM45" s="218"/>
      <c r="MN45" s="218"/>
      <c r="MO45" s="218"/>
      <c r="MP45" s="218"/>
      <c r="MQ45" s="218"/>
      <c r="MR45" s="218"/>
      <c r="MS45" s="218"/>
      <c r="MT45" s="218"/>
      <c r="MU45" s="218"/>
      <c r="MV45" s="218"/>
      <c r="MW45" s="218"/>
      <c r="MX45" s="218"/>
      <c r="MY45" s="218"/>
      <c r="MZ45" s="218"/>
      <c r="NA45" s="218"/>
      <c r="NB45" s="218"/>
      <c r="NC45" s="218"/>
      <c r="ND45" s="218"/>
      <c r="NE45" s="218"/>
      <c r="NF45" s="218"/>
      <c r="NG45" s="218"/>
      <c r="NH45" s="218"/>
      <c r="NI45" s="218"/>
      <c r="NJ45" s="218"/>
      <c r="NK45" s="218"/>
      <c r="NL45" s="218"/>
      <c r="NM45" s="218"/>
      <c r="NN45" s="218"/>
      <c r="NO45" s="218"/>
      <c r="NP45" s="218"/>
      <c r="NQ45" s="218"/>
      <c r="NR45" s="218"/>
      <c r="NS45" s="218"/>
      <c r="NT45" s="218"/>
      <c r="NU45" s="218"/>
      <c r="NV45" s="218"/>
      <c r="NW45" s="218"/>
      <c r="NX45" s="218"/>
      <c r="NY45" s="218"/>
      <c r="NZ45" s="218"/>
      <c r="OA45" s="218"/>
      <c r="OB45" s="218"/>
      <c r="OC45" s="218"/>
      <c r="OD45" s="218"/>
      <c r="OE45" s="218"/>
      <c r="OF45" s="218"/>
      <c r="OG45" s="218"/>
      <c r="OH45" s="218"/>
      <c r="OI45" s="218"/>
      <c r="OJ45" s="218"/>
      <c r="OK45" s="218"/>
      <c r="OL45" s="218"/>
      <c r="OM45" s="218"/>
      <c r="ON45" s="218"/>
      <c r="OO45" s="218"/>
      <c r="OP45" s="218"/>
      <c r="OQ45" s="218"/>
      <c r="OR45" s="218"/>
      <c r="OS45" s="218"/>
      <c r="OT45" s="218"/>
      <c r="OU45" s="218"/>
      <c r="OV45" s="218"/>
      <c r="OW45" s="218"/>
      <c r="OX45" s="218"/>
      <c r="OY45" s="218"/>
      <c r="OZ45" s="218"/>
      <c r="PA45" s="218"/>
      <c r="PB45" s="218"/>
      <c r="PC45" s="218"/>
      <c r="PD45" s="218"/>
      <c r="PE45" s="218"/>
      <c r="PF45" s="218"/>
      <c r="PG45" s="218"/>
      <c r="PH45" s="218"/>
      <c r="PI45" s="218"/>
      <c r="PJ45" s="218"/>
      <c r="PK45" s="218"/>
      <c r="PL45" s="218"/>
      <c r="PM45" s="218"/>
      <c r="PN45" s="218"/>
      <c r="PO45" s="218"/>
      <c r="PP45" s="218"/>
      <c r="PQ45" s="218"/>
      <c r="PR45" s="218"/>
      <c r="PS45" s="218"/>
      <c r="PT45" s="218"/>
      <c r="PU45" s="218"/>
      <c r="PV45" s="218"/>
      <c r="PW45" s="218"/>
      <c r="PX45" s="218"/>
      <c r="PY45" s="218"/>
      <c r="PZ45" s="218"/>
      <c r="QA45" s="218"/>
      <c r="QB45" s="218"/>
      <c r="QC45" s="218"/>
      <c r="QD45" s="218"/>
      <c r="QE45" s="218"/>
      <c r="QF45" s="218"/>
      <c r="QG45" s="218"/>
      <c r="QH45" s="218"/>
      <c r="QI45" s="218"/>
      <c r="QJ45" s="218"/>
      <c r="QK45" s="218"/>
      <c r="QL45" s="218"/>
      <c r="QM45" s="218"/>
      <c r="QN45" s="218"/>
      <c r="QO45" s="218"/>
      <c r="QP45" s="218"/>
      <c r="QQ45" s="218"/>
      <c r="QR45" s="218"/>
      <c r="QS45" s="218"/>
      <c r="QT45" s="218"/>
      <c r="QU45" s="218"/>
      <c r="QV45" s="218"/>
      <c r="QW45" s="218"/>
      <c r="QX45" s="218"/>
      <c r="QY45" s="218"/>
      <c r="QZ45" s="218"/>
      <c r="RA45" s="218"/>
      <c r="RB45" s="218"/>
      <c r="RC45" s="218"/>
      <c r="RD45" s="218"/>
      <c r="RE45" s="218"/>
      <c r="RF45" s="218"/>
      <c r="RG45" s="218"/>
      <c r="RH45" s="218"/>
      <c r="RI45" s="218"/>
      <c r="RJ45" s="218"/>
      <c r="RK45" s="218"/>
      <c r="RL45" s="218"/>
      <c r="RM45" s="218"/>
      <c r="RN45" s="218"/>
      <c r="RO45" s="218"/>
      <c r="RP45" s="218"/>
      <c r="RQ45" s="218"/>
      <c r="RR45" s="218"/>
      <c r="RS45" s="218"/>
      <c r="RT45" s="218"/>
      <c r="RU45" s="218"/>
      <c r="RV45" s="218"/>
      <c r="RW45" s="218"/>
      <c r="RX45" s="218"/>
      <c r="RY45" s="218"/>
      <c r="RZ45" s="218"/>
      <c r="SA45" s="218"/>
      <c r="SB45" s="218"/>
      <c r="SC45" s="218"/>
      <c r="SD45" s="218"/>
      <c r="SE45" s="218"/>
      <c r="SF45" s="218"/>
      <c r="SG45" s="218"/>
      <c r="SH45" s="218"/>
      <c r="SI45" s="218"/>
      <c r="SJ45" s="218"/>
      <c r="SK45" s="218"/>
      <c r="SL45" s="218"/>
      <c r="SM45" s="218"/>
      <c r="SN45" s="218"/>
      <c r="SO45" s="218"/>
      <c r="SP45" s="218"/>
      <c r="SQ45" s="218"/>
      <c r="SR45" s="218"/>
      <c r="SS45" s="218"/>
      <c r="ST45" s="218"/>
      <c r="SU45" s="218"/>
      <c r="SV45" s="218"/>
      <c r="SW45" s="218"/>
      <c r="SX45" s="218"/>
      <c r="SY45" s="218"/>
      <c r="SZ45" s="218"/>
      <c r="TA45" s="218"/>
      <c r="TB45" s="218"/>
      <c r="TC45" s="218"/>
      <c r="TD45" s="218"/>
      <c r="TE45" s="218"/>
      <c r="TF45" s="218"/>
      <c r="TG45" s="218"/>
      <c r="TH45" s="218"/>
      <c r="TI45" s="218"/>
      <c r="TJ45" s="218"/>
      <c r="TK45" s="218"/>
      <c r="TL45" s="218"/>
      <c r="TM45" s="218"/>
      <c r="TN45" s="218"/>
      <c r="TO45" s="218"/>
      <c r="TP45" s="218"/>
      <c r="TQ45" s="218"/>
      <c r="TR45" s="218"/>
      <c r="TS45" s="218"/>
      <c r="TT45" s="218"/>
      <c r="TU45" s="218"/>
      <c r="TV45" s="218"/>
      <c r="TW45" s="218"/>
      <c r="TX45" s="218"/>
      <c r="TY45" s="218"/>
      <c r="TZ45" s="218"/>
      <c r="UA45" s="218"/>
      <c r="UB45" s="218"/>
      <c r="UC45" s="218"/>
      <c r="UD45" s="218"/>
      <c r="UE45" s="218"/>
      <c r="UF45" s="218"/>
      <c r="UG45" s="218"/>
      <c r="UH45" s="218"/>
      <c r="UI45" s="218"/>
      <c r="UJ45" s="218"/>
      <c r="UK45" s="218"/>
      <c r="UL45" s="218"/>
      <c r="UM45" s="218"/>
      <c r="UN45" s="218"/>
      <c r="UO45" s="218"/>
      <c r="UP45" s="218"/>
      <c r="UQ45" s="218"/>
      <c r="UR45" s="218"/>
      <c r="US45" s="218"/>
      <c r="UT45" s="218"/>
      <c r="UU45" s="218"/>
      <c r="UV45" s="218"/>
      <c r="UW45" s="218"/>
      <c r="UX45" s="218"/>
      <c r="UY45" s="218"/>
      <c r="UZ45" s="218"/>
      <c r="VA45" s="218"/>
      <c r="VB45" s="218"/>
      <c r="VC45" s="218"/>
      <c r="VD45" s="218"/>
      <c r="VE45" s="218"/>
      <c r="VF45" s="218"/>
      <c r="VG45" s="218"/>
      <c r="VH45" s="218"/>
      <c r="VI45" s="218"/>
      <c r="VJ45" s="218"/>
      <c r="VK45" s="218"/>
      <c r="VL45" s="218"/>
      <c r="VM45" s="218"/>
      <c r="VN45" s="218"/>
      <c r="VO45" s="218"/>
      <c r="VP45" s="218"/>
      <c r="VQ45" s="218"/>
      <c r="VR45" s="218"/>
      <c r="VS45" s="218"/>
      <c r="VT45" s="218"/>
      <c r="VU45" s="218"/>
      <c r="VV45" s="218"/>
      <c r="VW45" s="218"/>
      <c r="VX45" s="218"/>
      <c r="VY45" s="218"/>
      <c r="VZ45" s="218"/>
      <c r="WA45" s="218"/>
      <c r="WB45" s="218"/>
      <c r="WC45" s="218"/>
      <c r="WD45" s="218"/>
      <c r="WE45" s="218"/>
      <c r="WF45" s="218"/>
      <c r="WG45" s="218"/>
      <c r="WH45" s="218"/>
      <c r="WI45" s="218"/>
      <c r="WJ45" s="218"/>
      <c r="WK45" s="218"/>
      <c r="WL45" s="218"/>
      <c r="WM45" s="218"/>
      <c r="WN45" s="218"/>
      <c r="WO45" s="218"/>
      <c r="WP45" s="218"/>
      <c r="WQ45" s="218"/>
      <c r="WR45" s="218"/>
      <c r="WS45" s="218"/>
      <c r="WT45" s="218"/>
      <c r="WU45" s="218"/>
      <c r="WV45" s="218"/>
      <c r="WW45" s="218"/>
      <c r="WX45" s="218"/>
      <c r="WY45" s="218"/>
      <c r="WZ45" s="218"/>
      <c r="XA45" s="218"/>
      <c r="XB45" s="218"/>
      <c r="XC45" s="218"/>
      <c r="XD45" s="218"/>
      <c r="XE45" s="218"/>
      <c r="XF45" s="218"/>
      <c r="XG45" s="218"/>
      <c r="XH45" s="218"/>
      <c r="XI45" s="218"/>
      <c r="XJ45" s="218"/>
      <c r="XK45" s="218"/>
      <c r="XL45" s="218"/>
      <c r="XM45" s="218"/>
      <c r="XN45" s="218"/>
      <c r="XO45" s="218"/>
      <c r="XP45" s="218"/>
      <c r="XQ45" s="218"/>
      <c r="XR45" s="218"/>
      <c r="XS45" s="218"/>
      <c r="XT45" s="218"/>
      <c r="XU45" s="218"/>
      <c r="XV45" s="218"/>
      <c r="XW45" s="218"/>
      <c r="XX45" s="218"/>
      <c r="XY45" s="218"/>
      <c r="XZ45" s="218"/>
      <c r="YA45" s="218"/>
      <c r="YB45" s="218"/>
      <c r="YC45" s="218"/>
      <c r="YD45" s="218"/>
      <c r="YE45" s="218"/>
      <c r="YF45" s="218"/>
      <c r="YG45" s="218"/>
      <c r="YH45" s="218"/>
      <c r="YI45" s="218"/>
      <c r="YJ45" s="218"/>
      <c r="YK45" s="218"/>
      <c r="YL45" s="218"/>
      <c r="YM45" s="218"/>
      <c r="YN45" s="218"/>
      <c r="YO45" s="218"/>
      <c r="YP45" s="218"/>
      <c r="YQ45" s="218"/>
      <c r="YR45" s="218"/>
      <c r="YS45" s="218"/>
      <c r="YT45" s="218"/>
      <c r="YU45" s="218"/>
      <c r="YV45" s="218"/>
      <c r="YW45" s="218"/>
      <c r="YX45" s="218"/>
      <c r="YY45" s="218"/>
      <c r="YZ45" s="218"/>
      <c r="ZA45" s="218"/>
      <c r="ZB45" s="218"/>
      <c r="ZC45" s="218"/>
      <c r="ZD45" s="218"/>
      <c r="ZE45" s="218"/>
      <c r="ZF45" s="218"/>
      <c r="ZG45" s="218"/>
      <c r="ZH45" s="218"/>
      <c r="ZI45" s="218"/>
      <c r="ZJ45" s="218"/>
      <c r="ZK45" s="218"/>
      <c r="ZL45" s="218"/>
      <c r="ZM45" s="218"/>
      <c r="ZN45" s="218"/>
      <c r="ZO45" s="218"/>
      <c r="ZP45" s="218"/>
      <c r="ZQ45" s="218"/>
      <c r="ZR45" s="218"/>
      <c r="ZS45" s="218"/>
      <c r="ZT45" s="218"/>
      <c r="ZU45" s="218"/>
      <c r="ZV45" s="218"/>
      <c r="ZW45" s="218"/>
      <c r="ZX45" s="218"/>
      <c r="ZY45" s="218"/>
      <c r="ZZ45" s="218"/>
      <c r="AAA45" s="218"/>
      <c r="AAB45" s="218"/>
      <c r="AAC45" s="218"/>
      <c r="AAD45" s="218"/>
      <c r="AAE45" s="218"/>
      <c r="AAF45" s="218"/>
      <c r="AAG45" s="218"/>
      <c r="AAH45" s="218"/>
      <c r="AAI45" s="218"/>
      <c r="AAJ45" s="218"/>
      <c r="AAK45" s="218"/>
      <c r="AAL45" s="218"/>
      <c r="AAM45" s="218"/>
      <c r="AAN45" s="218"/>
      <c r="AAO45" s="218"/>
      <c r="AAP45" s="218"/>
      <c r="AAQ45" s="218"/>
      <c r="AAR45" s="218"/>
      <c r="AAS45" s="218"/>
      <c r="AAT45" s="218"/>
      <c r="AAU45" s="218"/>
      <c r="AAV45" s="218"/>
      <c r="AAW45" s="218"/>
      <c r="AAX45" s="218"/>
      <c r="AAY45" s="218"/>
      <c r="AAZ45" s="218"/>
      <c r="ABA45" s="218"/>
      <c r="ABB45" s="218"/>
      <c r="ABC45" s="218"/>
      <c r="ABD45" s="218"/>
      <c r="ABE45" s="218"/>
      <c r="ABF45" s="218"/>
      <c r="ABG45" s="218"/>
      <c r="ABH45" s="218"/>
      <c r="ABI45" s="218"/>
      <c r="ABJ45" s="218"/>
      <c r="ABK45" s="218"/>
      <c r="ABL45" s="218"/>
      <c r="ABM45" s="218"/>
      <c r="ABN45" s="218"/>
      <c r="ABO45" s="218"/>
      <c r="ABP45" s="218"/>
      <c r="ABQ45" s="218"/>
      <c r="ABR45" s="218"/>
      <c r="ABS45" s="218"/>
      <c r="ABT45" s="218"/>
      <c r="ABU45" s="218"/>
      <c r="ABV45" s="218"/>
      <c r="ABW45" s="218"/>
      <c r="ABX45" s="218"/>
      <c r="ABY45" s="218"/>
      <c r="ABZ45" s="218"/>
      <c r="ACA45" s="218"/>
      <c r="ACB45" s="218"/>
      <c r="ACC45" s="218"/>
      <c r="ACD45" s="218"/>
      <c r="ACE45" s="218"/>
      <c r="ACF45" s="218"/>
      <c r="ACG45" s="218"/>
      <c r="ACH45" s="218"/>
      <c r="ACI45" s="218"/>
      <c r="ACJ45" s="218"/>
      <c r="ACK45" s="218"/>
      <c r="ACL45" s="218"/>
      <c r="ACM45" s="218"/>
      <c r="ACN45" s="218"/>
      <c r="ACO45" s="218"/>
      <c r="ACP45" s="218"/>
      <c r="ACQ45" s="218"/>
      <c r="ACR45" s="218"/>
      <c r="ACS45" s="218"/>
      <c r="ACT45" s="218"/>
      <c r="ACU45" s="218"/>
      <c r="ACV45" s="218"/>
      <c r="ACW45" s="218"/>
      <c r="ACX45" s="218"/>
      <c r="ACY45" s="218"/>
      <c r="ACZ45" s="218"/>
      <c r="ADA45" s="218"/>
      <c r="ADB45" s="218"/>
      <c r="ADC45" s="218"/>
      <c r="ADD45" s="218"/>
      <c r="ADE45" s="218"/>
      <c r="ADF45" s="218"/>
      <c r="ADG45" s="218"/>
      <c r="ADH45" s="218"/>
      <c r="ADI45" s="218"/>
      <c r="ADJ45" s="218"/>
      <c r="ADK45" s="218"/>
      <c r="ADL45" s="218"/>
      <c r="ADM45" s="218"/>
      <c r="ADN45" s="218"/>
      <c r="ADO45" s="218"/>
      <c r="ADP45" s="218"/>
      <c r="ADQ45" s="218"/>
      <c r="ADR45" s="218"/>
      <c r="ADS45" s="218"/>
      <c r="ADT45" s="218"/>
      <c r="ADU45" s="218"/>
      <c r="ADV45" s="218"/>
      <c r="ADW45" s="218"/>
      <c r="ADX45" s="218"/>
      <c r="ADY45" s="218"/>
      <c r="ADZ45" s="218"/>
      <c r="AEA45" s="218"/>
      <c r="AEB45" s="218"/>
      <c r="AEC45" s="218"/>
      <c r="AED45" s="218"/>
      <c r="AEE45" s="218"/>
      <c r="AEF45" s="218"/>
      <c r="AEG45" s="218"/>
      <c r="AEH45" s="218"/>
      <c r="AEI45" s="218"/>
      <c r="AEJ45" s="218"/>
      <c r="AEK45" s="218"/>
      <c r="AEL45" s="218"/>
      <c r="AEM45" s="218"/>
      <c r="AEN45" s="218"/>
      <c r="AEO45" s="218"/>
      <c r="AEP45" s="218"/>
      <c r="AEQ45" s="218"/>
      <c r="AER45" s="218"/>
      <c r="AES45" s="218"/>
      <c r="AET45" s="218"/>
      <c r="AEU45" s="218"/>
      <c r="AEV45" s="218"/>
      <c r="AEW45" s="218"/>
      <c r="AEX45" s="218"/>
      <c r="AEY45" s="218"/>
      <c r="AEZ45" s="218"/>
      <c r="AFA45" s="218"/>
      <c r="AFB45" s="218"/>
      <c r="AFC45" s="218"/>
      <c r="AFD45" s="218"/>
      <c r="AFE45" s="218"/>
      <c r="AFF45" s="218"/>
      <c r="AFG45" s="218"/>
      <c r="AFH45" s="218"/>
      <c r="AFI45" s="218"/>
      <c r="AFJ45" s="218"/>
      <c r="AFK45" s="218"/>
      <c r="AFL45" s="218"/>
      <c r="AFM45" s="218"/>
      <c r="AFN45" s="218"/>
      <c r="AFO45" s="218"/>
      <c r="AFP45" s="218"/>
      <c r="AFQ45" s="218"/>
      <c r="AFR45" s="218"/>
      <c r="AFS45" s="218"/>
      <c r="AFT45" s="218"/>
      <c r="AFU45" s="218"/>
      <c r="AFV45" s="218"/>
      <c r="AFW45" s="218"/>
      <c r="AFX45" s="218"/>
      <c r="AFY45" s="218"/>
      <c r="AFZ45" s="218"/>
      <c r="AGA45" s="218"/>
      <c r="AGB45" s="218"/>
      <c r="AGC45" s="218"/>
      <c r="AGD45" s="218"/>
      <c r="AGE45" s="218"/>
      <c r="AGF45" s="218"/>
      <c r="AGG45" s="218"/>
      <c r="AGH45" s="218"/>
      <c r="AGI45" s="218"/>
      <c r="AGJ45" s="218"/>
      <c r="AGK45" s="218"/>
      <c r="AGL45" s="218"/>
      <c r="AGM45" s="218"/>
      <c r="AGN45" s="218"/>
      <c r="AGO45" s="218"/>
      <c r="AGP45" s="218"/>
      <c r="AGQ45" s="218"/>
      <c r="AGR45" s="218"/>
      <c r="AGS45" s="218"/>
      <c r="AGT45" s="218"/>
      <c r="AGU45" s="218"/>
      <c r="AGV45" s="218"/>
      <c r="AGW45" s="218"/>
      <c r="AGX45" s="218"/>
      <c r="AGY45" s="218"/>
      <c r="AGZ45" s="218"/>
      <c r="AHA45" s="218"/>
      <c r="AHB45" s="218"/>
      <c r="AHC45" s="218"/>
      <c r="AHD45" s="218"/>
      <c r="AHE45" s="218"/>
      <c r="AHF45" s="218"/>
      <c r="AHG45" s="218"/>
      <c r="AHH45" s="218"/>
      <c r="AHI45" s="218"/>
      <c r="AHJ45" s="218"/>
      <c r="AHK45" s="218"/>
      <c r="AHL45" s="218"/>
      <c r="AHM45" s="218"/>
      <c r="AHN45" s="218"/>
      <c r="AHO45" s="218"/>
      <c r="AHP45" s="218"/>
      <c r="AHQ45" s="218"/>
      <c r="AHR45" s="218"/>
      <c r="AHS45" s="218"/>
      <c r="AHT45" s="218"/>
      <c r="AHU45" s="218"/>
      <c r="AHV45" s="218"/>
      <c r="AHW45" s="218"/>
      <c r="AHX45" s="218"/>
      <c r="AHY45" s="218"/>
      <c r="AHZ45" s="218"/>
      <c r="AIA45" s="218"/>
      <c r="AIB45" s="218"/>
      <c r="AIC45" s="218"/>
      <c r="AID45" s="218"/>
      <c r="AIE45" s="218"/>
      <c r="AIF45" s="218"/>
      <c r="AIG45" s="218"/>
      <c r="AIH45" s="218"/>
      <c r="AII45" s="218"/>
      <c r="AIJ45" s="218"/>
      <c r="AIK45" s="218"/>
      <c r="AIL45" s="218"/>
      <c r="AIM45" s="218"/>
      <c r="AIN45" s="218"/>
      <c r="AIO45" s="218"/>
      <c r="AIP45" s="218"/>
      <c r="AIQ45" s="218"/>
      <c r="AIR45" s="218"/>
      <c r="AIS45" s="218"/>
      <c r="AIT45" s="218"/>
      <c r="AIU45" s="218"/>
      <c r="AIV45" s="218"/>
      <c r="AIW45" s="218"/>
      <c r="AIX45" s="218"/>
      <c r="AIY45" s="218"/>
      <c r="AIZ45" s="218"/>
      <c r="AJA45" s="218"/>
      <c r="AJB45" s="218"/>
      <c r="AJC45" s="218"/>
      <c r="AJD45" s="218"/>
      <c r="AJE45" s="218"/>
      <c r="AJF45" s="218"/>
      <c r="AJG45" s="218"/>
      <c r="AJH45" s="218"/>
      <c r="AJI45" s="218"/>
      <c r="AJJ45" s="218"/>
      <c r="AJK45" s="218"/>
      <c r="AJL45" s="218"/>
      <c r="AJM45" s="218"/>
      <c r="AJN45" s="218"/>
      <c r="AJO45" s="218"/>
      <c r="AJP45" s="218"/>
      <c r="AJQ45" s="218"/>
      <c r="AJR45" s="218"/>
      <c r="AJS45" s="218"/>
      <c r="AJT45" s="218"/>
      <c r="AJU45" s="218"/>
      <c r="AJV45" s="218"/>
      <c r="AJW45" s="218"/>
      <c r="AJX45" s="218"/>
      <c r="AJY45" s="218"/>
      <c r="AJZ45" s="218"/>
      <c r="AKA45" s="218"/>
      <c r="AKB45" s="218"/>
      <c r="AKC45" s="218"/>
      <c r="AKD45" s="218"/>
      <c r="AKE45" s="218"/>
      <c r="AKF45" s="218"/>
      <c r="AKG45" s="218"/>
      <c r="AKH45" s="218"/>
      <c r="AKI45" s="218"/>
      <c r="AKJ45" s="218"/>
      <c r="AKK45" s="218"/>
      <c r="AKL45" s="218"/>
      <c r="AKM45" s="218"/>
      <c r="AKN45" s="218"/>
      <c r="AKO45" s="218"/>
      <c r="AKP45" s="218"/>
      <c r="AKQ45" s="218"/>
      <c r="AKR45" s="218"/>
      <c r="AKS45" s="218"/>
      <c r="AKT45" s="218"/>
      <c r="AKU45" s="218"/>
      <c r="AKV45" s="218"/>
      <c r="AKW45" s="218"/>
      <c r="AKX45" s="218"/>
      <c r="AKY45" s="218"/>
      <c r="AKZ45" s="218"/>
      <c r="ALA45" s="218"/>
      <c r="ALB45" s="218"/>
      <c r="ALC45" s="218"/>
      <c r="ALD45" s="218"/>
      <c r="ALE45" s="218"/>
      <c r="ALF45" s="218"/>
      <c r="ALG45" s="218"/>
      <c r="ALH45" s="218"/>
      <c r="ALI45" s="218"/>
      <c r="ALJ45" s="218"/>
      <c r="ALK45" s="218"/>
      <c r="ALL45" s="218"/>
      <c r="ALM45" s="218"/>
      <c r="ALN45" s="218"/>
      <c r="ALO45" s="218"/>
      <c r="ALP45" s="218"/>
      <c r="ALQ45" s="218"/>
      <c r="ALR45" s="218"/>
      <c r="ALS45" s="218"/>
      <c r="ALT45" s="218"/>
      <c r="ALU45" s="218"/>
      <c r="ALV45" s="218"/>
      <c r="ALW45" s="218"/>
      <c r="ALX45" s="218"/>
      <c r="ALY45" s="218"/>
      <c r="ALZ45" s="218"/>
      <c r="AMA45" s="218"/>
      <c r="AMB45" s="218"/>
      <c r="AMC45" s="218"/>
      <c r="AMD45" s="218"/>
      <c r="AME45" s="218"/>
      <c r="AMF45" s="218"/>
      <c r="AMG45" s="218"/>
      <c r="AMH45" s="218"/>
      <c r="AMI45" s="218"/>
      <c r="AMJ45" s="218"/>
      <c r="AMK45" s="218"/>
      <c r="AML45" s="218"/>
      <c r="AMM45" s="218"/>
      <c r="AMN45" s="218"/>
      <c r="AMO45" s="218"/>
      <c r="AMP45" s="218"/>
      <c r="AMQ45" s="218"/>
      <c r="AMR45" s="218"/>
      <c r="AMS45" s="218"/>
      <c r="AMT45" s="218"/>
      <c r="AMU45" s="218"/>
      <c r="AMV45" s="218"/>
      <c r="AMW45" s="218"/>
      <c r="AMX45" s="218"/>
      <c r="AMY45" s="218"/>
      <c r="AMZ45" s="218"/>
      <c r="ANA45" s="218"/>
      <c r="ANB45" s="218"/>
      <c r="ANC45" s="218"/>
      <c r="AND45" s="218"/>
      <c r="ANE45" s="218"/>
      <c r="ANF45" s="218"/>
      <c r="ANG45" s="218"/>
      <c r="ANH45" s="218"/>
      <c r="ANI45" s="218"/>
      <c r="ANJ45" s="218"/>
      <c r="ANK45" s="218"/>
      <c r="ANL45" s="218"/>
      <c r="ANM45" s="218"/>
      <c r="ANN45" s="218"/>
      <c r="ANO45" s="218"/>
      <c r="ANP45" s="218"/>
      <c r="ANQ45" s="218"/>
      <c r="ANR45" s="218"/>
      <c r="ANS45" s="218"/>
      <c r="ANT45" s="218"/>
      <c r="ANU45" s="218"/>
      <c r="ANV45" s="218"/>
      <c r="ANW45" s="218"/>
      <c r="ANX45" s="218"/>
      <c r="ANY45" s="218"/>
      <c r="ANZ45" s="218"/>
      <c r="AOA45" s="218"/>
      <c r="AOB45" s="218"/>
      <c r="AOC45" s="218"/>
      <c r="AOD45" s="218"/>
      <c r="AOE45" s="218"/>
      <c r="AOF45" s="218"/>
      <c r="AOG45" s="218"/>
      <c r="AOH45" s="218"/>
      <c r="AOI45" s="218"/>
      <c r="AOJ45" s="218"/>
      <c r="AOK45" s="218"/>
      <c r="AOL45" s="218"/>
      <c r="AOM45" s="218"/>
      <c r="AON45" s="218"/>
      <c r="AOO45" s="218"/>
      <c r="AOP45" s="218"/>
      <c r="AOQ45" s="218"/>
      <c r="AOR45" s="218"/>
      <c r="AOS45" s="218"/>
      <c r="AOT45" s="218"/>
      <c r="AOU45" s="218"/>
      <c r="AOV45" s="218"/>
      <c r="AOW45" s="218"/>
      <c r="AOX45" s="218"/>
      <c r="AOY45" s="218"/>
      <c r="AOZ45" s="218"/>
      <c r="APA45" s="218"/>
      <c r="APB45" s="218"/>
      <c r="APC45" s="218"/>
      <c r="APD45" s="218"/>
      <c r="APE45" s="218"/>
      <c r="APF45" s="218"/>
      <c r="APG45" s="218"/>
      <c r="APH45" s="218"/>
      <c r="API45" s="218"/>
      <c r="APJ45" s="218"/>
      <c r="APK45" s="218"/>
      <c r="APL45" s="218"/>
      <c r="APM45" s="218"/>
      <c r="APN45" s="218"/>
      <c r="APO45" s="218"/>
      <c r="APP45" s="218"/>
      <c r="APQ45" s="218"/>
      <c r="APR45" s="218"/>
      <c r="APS45" s="218"/>
      <c r="APT45" s="218"/>
      <c r="APU45" s="218"/>
      <c r="APV45" s="218"/>
      <c r="APW45" s="218"/>
      <c r="APX45" s="218"/>
      <c r="APY45" s="218"/>
      <c r="APZ45" s="218"/>
      <c r="AQA45" s="218"/>
      <c r="AQB45" s="218"/>
      <c r="AQC45" s="218"/>
      <c r="AQD45" s="218"/>
      <c r="AQE45" s="218"/>
      <c r="AQF45" s="218"/>
      <c r="AQG45" s="218"/>
      <c r="AQH45" s="218"/>
      <c r="AQI45" s="218"/>
      <c r="AQJ45" s="218"/>
      <c r="AQK45" s="218"/>
      <c r="AQL45" s="218"/>
      <c r="AQM45" s="218"/>
      <c r="AQN45" s="218"/>
      <c r="AQO45" s="218"/>
      <c r="AQP45" s="218"/>
      <c r="AQQ45" s="218"/>
      <c r="AQR45" s="218"/>
      <c r="AQS45" s="218"/>
      <c r="AQT45" s="218"/>
      <c r="AQU45" s="218"/>
      <c r="AQV45" s="218"/>
      <c r="AQW45" s="218"/>
      <c r="AQX45" s="218"/>
      <c r="AQY45" s="218"/>
      <c r="AQZ45" s="218"/>
      <c r="ARA45" s="218"/>
      <c r="ARB45" s="218"/>
      <c r="ARC45" s="218"/>
      <c r="ARD45" s="218"/>
      <c r="ARE45" s="218"/>
      <c r="ARF45" s="218"/>
      <c r="ARG45" s="218"/>
      <c r="ARH45" s="218"/>
      <c r="ARI45" s="218"/>
      <c r="ARJ45" s="218"/>
      <c r="ARK45" s="218"/>
      <c r="ARL45" s="218"/>
      <c r="ARM45" s="218"/>
      <c r="ARN45" s="218"/>
      <c r="ARO45" s="218"/>
      <c r="ARP45" s="218"/>
      <c r="ARQ45" s="218"/>
      <c r="ARR45" s="218"/>
      <c r="ARS45" s="218"/>
      <c r="ART45" s="218"/>
      <c r="ARU45" s="218"/>
      <c r="ARV45" s="218"/>
      <c r="ARW45" s="218"/>
      <c r="ARX45" s="218"/>
      <c r="ARY45" s="218"/>
      <c r="ARZ45" s="218"/>
      <c r="ASA45" s="218"/>
      <c r="ASB45" s="218"/>
      <c r="ASC45" s="218"/>
      <c r="ASD45" s="218"/>
      <c r="ASE45" s="218"/>
      <c r="ASF45" s="218"/>
      <c r="ASG45" s="218"/>
      <c r="ASH45" s="218"/>
      <c r="ASI45" s="218"/>
      <c r="ASJ45" s="218"/>
      <c r="ASK45" s="218"/>
      <c r="ASL45" s="218"/>
      <c r="ASM45" s="218"/>
      <c r="ASN45" s="218"/>
      <c r="ASO45" s="218"/>
      <c r="ASP45" s="218"/>
      <c r="ASQ45" s="218"/>
      <c r="ASR45" s="218"/>
      <c r="ASS45" s="218"/>
      <c r="AST45" s="218"/>
      <c r="ASU45" s="218"/>
      <c r="ASV45" s="218"/>
      <c r="ASW45" s="218"/>
      <c r="ASX45" s="218"/>
      <c r="ASY45" s="218"/>
      <c r="ASZ45" s="218"/>
      <c r="ATA45" s="218"/>
      <c r="ATB45" s="218"/>
      <c r="ATC45" s="218"/>
      <c r="ATD45" s="218"/>
      <c r="ATE45" s="218"/>
      <c r="ATF45" s="218"/>
      <c r="ATG45" s="218"/>
      <c r="ATH45" s="218"/>
      <c r="ATI45" s="218"/>
      <c r="ATJ45" s="218"/>
      <c r="ATK45" s="218"/>
      <c r="ATL45" s="218"/>
      <c r="ATM45" s="218"/>
      <c r="ATN45" s="218"/>
      <c r="ATO45" s="218"/>
      <c r="ATP45" s="218"/>
      <c r="ATQ45" s="218"/>
      <c r="ATR45" s="218"/>
      <c r="ATS45" s="218"/>
      <c r="ATT45" s="218"/>
      <c r="ATU45" s="218"/>
      <c r="ATV45" s="218"/>
      <c r="ATW45" s="218"/>
      <c r="ATX45" s="218"/>
      <c r="ATY45" s="218"/>
      <c r="ATZ45" s="218"/>
      <c r="AUA45" s="218"/>
      <c r="AUB45" s="218"/>
      <c r="AUC45" s="218"/>
      <c r="AUD45" s="218"/>
      <c r="AUE45" s="218"/>
      <c r="AUF45" s="218"/>
      <c r="AUG45" s="218"/>
      <c r="AUH45" s="218"/>
      <c r="AUI45" s="218"/>
      <c r="AUJ45" s="218"/>
      <c r="AUK45" s="218"/>
      <c r="AUL45" s="218"/>
      <c r="AUM45" s="218"/>
      <c r="AUN45" s="218"/>
      <c r="AUO45" s="218"/>
      <c r="AUP45" s="218"/>
      <c r="AUQ45" s="218"/>
      <c r="AUR45" s="218"/>
      <c r="AUS45" s="218"/>
      <c r="AUT45" s="218"/>
      <c r="AUU45" s="218"/>
      <c r="AUV45" s="218"/>
      <c r="AUW45" s="218"/>
      <c r="AUX45" s="218"/>
      <c r="AUY45" s="218"/>
      <c r="AUZ45" s="218"/>
      <c r="AVA45" s="218"/>
      <c r="AVB45" s="218"/>
      <c r="AVC45" s="218"/>
      <c r="AVD45" s="218"/>
      <c r="AVE45" s="218"/>
      <c r="AVF45" s="218"/>
      <c r="AVG45" s="218"/>
      <c r="AVH45" s="218"/>
      <c r="AVI45" s="218"/>
      <c r="AVJ45" s="218"/>
      <c r="AVK45" s="218"/>
      <c r="AVL45" s="218"/>
      <c r="AVM45" s="218"/>
      <c r="AVN45" s="218"/>
      <c r="AVO45" s="218"/>
      <c r="AVP45" s="218"/>
      <c r="AVQ45" s="218"/>
      <c r="AVR45" s="218"/>
      <c r="AVS45" s="218"/>
      <c r="AVT45" s="218"/>
      <c r="AVU45" s="218"/>
      <c r="AVV45" s="218"/>
      <c r="AVW45" s="218"/>
      <c r="AVX45" s="218"/>
      <c r="AVY45" s="218"/>
      <c r="AVZ45" s="218"/>
      <c r="AWA45" s="218"/>
      <c r="AWB45" s="218"/>
      <c r="AWC45" s="218"/>
      <c r="AWD45" s="218"/>
      <c r="AWE45" s="218"/>
      <c r="AWF45" s="218"/>
      <c r="AWG45" s="218"/>
      <c r="AWH45" s="218"/>
      <c r="AWI45" s="218"/>
      <c r="AWJ45" s="218"/>
      <c r="AWK45" s="218"/>
      <c r="AWL45" s="218"/>
      <c r="AWM45" s="218"/>
      <c r="AWN45" s="218"/>
      <c r="AWO45" s="218"/>
      <c r="AWP45" s="218"/>
      <c r="AWQ45" s="218"/>
      <c r="AWR45" s="218"/>
      <c r="AWS45" s="218"/>
      <c r="AWT45" s="218"/>
      <c r="AWU45" s="218"/>
      <c r="AWV45" s="218"/>
      <c r="AWW45" s="218"/>
      <c r="AWX45" s="218"/>
      <c r="AWY45" s="218"/>
      <c r="AWZ45" s="218"/>
      <c r="AXA45" s="218"/>
      <c r="AXB45" s="218"/>
      <c r="AXC45" s="218"/>
      <c r="AXD45" s="218"/>
      <c r="AXE45" s="218"/>
      <c r="AXF45" s="218"/>
      <c r="AXG45" s="218"/>
      <c r="AXH45" s="218"/>
      <c r="AXI45" s="218"/>
      <c r="AXJ45" s="218"/>
      <c r="AXK45" s="218"/>
      <c r="AXL45" s="218"/>
      <c r="AXM45" s="218"/>
      <c r="AXN45" s="218"/>
      <c r="AXO45" s="218"/>
      <c r="AXP45" s="218"/>
      <c r="AXQ45" s="218"/>
      <c r="AXR45" s="218"/>
      <c r="AXS45" s="218"/>
      <c r="AXT45" s="218"/>
      <c r="AXU45" s="218"/>
      <c r="AXV45" s="218"/>
      <c r="AXW45" s="218"/>
      <c r="AXX45" s="218"/>
      <c r="AXY45" s="218"/>
      <c r="AXZ45" s="218"/>
      <c r="AYA45" s="218"/>
      <c r="AYB45" s="218"/>
      <c r="AYC45" s="218"/>
      <c r="AYD45" s="218"/>
      <c r="AYE45" s="218"/>
      <c r="AYF45" s="218"/>
      <c r="AYG45" s="218"/>
      <c r="AYH45" s="218"/>
      <c r="AYI45" s="218"/>
      <c r="AYJ45" s="218"/>
      <c r="AYK45" s="218"/>
      <c r="AYL45" s="218"/>
      <c r="AYM45" s="218"/>
      <c r="AYN45" s="218"/>
      <c r="AYO45" s="218"/>
      <c r="AYP45" s="218"/>
      <c r="AYQ45" s="218"/>
      <c r="AYR45" s="218"/>
      <c r="AYS45" s="218"/>
      <c r="AYT45" s="218"/>
      <c r="AYU45" s="218"/>
      <c r="AYV45" s="218"/>
      <c r="AYW45" s="218"/>
      <c r="AYX45" s="218"/>
      <c r="AYY45" s="218"/>
      <c r="AYZ45" s="218"/>
      <c r="AZA45" s="218"/>
      <c r="AZB45" s="218"/>
      <c r="AZC45" s="218"/>
      <c r="AZD45" s="218"/>
      <c r="AZE45" s="218"/>
      <c r="AZF45" s="218"/>
      <c r="AZG45" s="218"/>
      <c r="AZH45" s="218"/>
      <c r="AZI45" s="218"/>
      <c r="AZJ45" s="218"/>
      <c r="AZK45" s="218"/>
      <c r="AZL45" s="218"/>
      <c r="AZM45" s="218"/>
      <c r="AZN45" s="218"/>
      <c r="AZO45" s="218"/>
      <c r="AZP45" s="218"/>
      <c r="AZQ45" s="218"/>
      <c r="AZR45" s="218"/>
      <c r="AZS45" s="218"/>
      <c r="AZT45" s="218"/>
      <c r="AZU45" s="218"/>
      <c r="AZV45" s="218"/>
      <c r="AZW45" s="218"/>
      <c r="AZX45" s="218"/>
      <c r="AZY45" s="218"/>
      <c r="AZZ45" s="218"/>
      <c r="BAA45" s="218"/>
      <c r="BAB45" s="218"/>
      <c r="BAC45" s="218"/>
      <c r="BAD45" s="218"/>
      <c r="BAE45" s="218"/>
      <c r="BAF45" s="218"/>
      <c r="BAG45" s="218"/>
      <c r="BAH45" s="218"/>
      <c r="BAI45" s="218"/>
      <c r="BAJ45" s="218"/>
      <c r="BAK45" s="218"/>
      <c r="BAL45" s="218"/>
      <c r="BAM45" s="218"/>
      <c r="BAN45" s="218"/>
      <c r="BAO45" s="218"/>
      <c r="BAP45" s="218"/>
      <c r="BAQ45" s="218"/>
      <c r="BAR45" s="218"/>
      <c r="BAS45" s="218"/>
      <c r="BAT45" s="218"/>
      <c r="BAU45" s="218"/>
      <c r="BAV45" s="218"/>
      <c r="BAW45" s="218"/>
      <c r="BAX45" s="218"/>
      <c r="BAY45" s="218"/>
      <c r="BAZ45" s="218"/>
      <c r="BBA45" s="218"/>
      <c r="BBB45" s="218"/>
      <c r="BBC45" s="218"/>
      <c r="BBD45" s="218"/>
      <c r="BBE45" s="218"/>
      <c r="BBF45" s="218"/>
      <c r="BBG45" s="218"/>
      <c r="BBH45" s="218"/>
      <c r="BBI45" s="218"/>
      <c r="BBJ45" s="218"/>
      <c r="BBK45" s="218"/>
      <c r="BBL45" s="218"/>
      <c r="BBM45" s="218"/>
      <c r="BBN45" s="218"/>
      <c r="BBO45" s="218"/>
      <c r="BBP45" s="218"/>
      <c r="BBQ45" s="218"/>
      <c r="BBR45" s="218"/>
      <c r="BBS45" s="218"/>
      <c r="BBT45" s="218"/>
      <c r="BBU45" s="218"/>
      <c r="BBV45" s="218"/>
      <c r="BBW45" s="218"/>
      <c r="BBX45" s="218"/>
      <c r="BBY45" s="218"/>
      <c r="BBZ45" s="218"/>
      <c r="BCA45" s="218"/>
      <c r="BCB45" s="218"/>
      <c r="BCC45" s="218"/>
      <c r="BCD45" s="218"/>
      <c r="BCE45" s="218"/>
      <c r="BCF45" s="218"/>
      <c r="BCG45" s="218"/>
      <c r="BCH45" s="218"/>
      <c r="BCI45" s="218"/>
      <c r="BCJ45" s="218"/>
      <c r="BCK45" s="218"/>
      <c r="BCL45" s="218"/>
      <c r="BCM45" s="218"/>
      <c r="BCN45" s="218"/>
      <c r="BCO45" s="218"/>
      <c r="BCP45" s="218"/>
      <c r="BCQ45" s="218"/>
      <c r="BCR45" s="218"/>
      <c r="BCS45" s="218"/>
      <c r="BCT45" s="218"/>
      <c r="BCU45" s="218"/>
      <c r="BCV45" s="218"/>
      <c r="BCW45" s="218"/>
      <c r="BCX45" s="218"/>
      <c r="BCY45" s="218"/>
      <c r="BCZ45" s="218"/>
      <c r="BDA45" s="218"/>
      <c r="BDB45" s="218"/>
      <c r="BDC45" s="218"/>
      <c r="BDD45" s="218"/>
      <c r="BDE45" s="218"/>
      <c r="BDF45" s="218"/>
      <c r="BDG45" s="218"/>
      <c r="BDH45" s="218"/>
      <c r="BDI45" s="218"/>
      <c r="BDJ45" s="218"/>
      <c r="BDK45" s="218"/>
      <c r="BDL45" s="218"/>
      <c r="BDM45" s="218"/>
      <c r="BDN45" s="218"/>
      <c r="BDO45" s="218"/>
      <c r="BDP45" s="218"/>
      <c r="BDQ45" s="218"/>
      <c r="BDR45" s="218"/>
      <c r="BDS45" s="218"/>
      <c r="BDT45" s="218"/>
      <c r="BDU45" s="218"/>
    </row>
    <row r="46" spans="1:1477" s="73" customFormat="1">
      <c r="B46" s="71" t="s">
        <v>10</v>
      </c>
      <c r="C46" s="71" t="s">
        <v>321</v>
      </c>
      <c r="D46" s="71" t="s">
        <v>322</v>
      </c>
      <c r="E46" s="72">
        <v>42788</v>
      </c>
      <c r="F46" s="71" t="s">
        <v>472</v>
      </c>
      <c r="G46" s="71" t="s">
        <v>471</v>
      </c>
      <c r="H46" s="221">
        <v>1</v>
      </c>
      <c r="I46" s="73">
        <v>0</v>
      </c>
      <c r="J46" s="73">
        <v>45</v>
      </c>
      <c r="K46" s="73">
        <v>69</v>
      </c>
      <c r="L46" s="73">
        <v>69</v>
      </c>
      <c r="M46" s="219">
        <f t="shared" si="30"/>
        <v>1.0222222222222221</v>
      </c>
      <c r="N46" s="73">
        <f t="shared" si="31"/>
        <v>1</v>
      </c>
      <c r="O46" s="73">
        <v>0</v>
      </c>
      <c r="P46" s="73">
        <v>0</v>
      </c>
      <c r="Q46" s="73">
        <v>0</v>
      </c>
      <c r="R46" s="73">
        <v>24</v>
      </c>
      <c r="S46" s="73">
        <v>0</v>
      </c>
      <c r="T46" s="225">
        <v>98537</v>
      </c>
      <c r="U46" s="225">
        <v>0</v>
      </c>
      <c r="V46" s="225">
        <v>98537</v>
      </c>
      <c r="W46" s="225">
        <v>98537</v>
      </c>
      <c r="X46" s="225">
        <v>95183</v>
      </c>
      <c r="Y46" s="225">
        <v>0</v>
      </c>
      <c r="Z46" s="225">
        <v>0</v>
      </c>
      <c r="AA46" s="225">
        <v>0</v>
      </c>
      <c r="AB46" s="225">
        <v>95183</v>
      </c>
      <c r="AC46" s="225">
        <v>95183</v>
      </c>
      <c r="AD46" s="219">
        <f t="shared" si="32"/>
        <v>0.96596202441722401</v>
      </c>
      <c r="AE46" s="73">
        <f t="shared" si="33"/>
        <v>1</v>
      </c>
      <c r="AF46" s="225">
        <v>0</v>
      </c>
      <c r="AG46" s="225">
        <v>0</v>
      </c>
      <c r="AH46" s="73">
        <v>15</v>
      </c>
      <c r="AI46" s="73">
        <v>8</v>
      </c>
      <c r="AJ46" s="73">
        <v>1</v>
      </c>
      <c r="AK46" s="73">
        <v>0</v>
      </c>
      <c r="AL46" s="95">
        <v>0</v>
      </c>
      <c r="AM46" s="95">
        <v>0</v>
      </c>
      <c r="AN46" s="73">
        <v>0</v>
      </c>
      <c r="AO46" s="73">
        <v>0</v>
      </c>
      <c r="AP46" s="95">
        <v>0</v>
      </c>
      <c r="AQ46" s="95">
        <v>0</v>
      </c>
      <c r="AR46" s="73">
        <v>0</v>
      </c>
      <c r="AS46" s="73">
        <v>0</v>
      </c>
      <c r="AT46" s="95">
        <v>0</v>
      </c>
      <c r="AU46" s="95">
        <v>0</v>
      </c>
      <c r="AV46" s="73">
        <v>0</v>
      </c>
      <c r="AW46" s="73">
        <v>0</v>
      </c>
      <c r="AX46" s="95">
        <v>0</v>
      </c>
      <c r="AY46" s="95">
        <v>0</v>
      </c>
      <c r="AZ46" s="73">
        <v>0</v>
      </c>
      <c r="BA46" s="73">
        <v>0</v>
      </c>
      <c r="BB46" s="95">
        <v>0</v>
      </c>
      <c r="BC46" s="95">
        <v>0</v>
      </c>
      <c r="BD46" s="73">
        <v>0</v>
      </c>
      <c r="BE46" s="73">
        <v>0</v>
      </c>
      <c r="BF46" s="95">
        <v>0</v>
      </c>
      <c r="BG46" s="95">
        <v>0</v>
      </c>
      <c r="BH46" s="73">
        <v>0</v>
      </c>
      <c r="BI46" s="73">
        <v>0</v>
      </c>
      <c r="BJ46" s="95">
        <v>0</v>
      </c>
      <c r="BK46" s="95">
        <v>0</v>
      </c>
      <c r="BL46" s="73">
        <v>0</v>
      </c>
      <c r="BM46" s="73">
        <v>0</v>
      </c>
      <c r="BN46" s="95">
        <v>0</v>
      </c>
      <c r="BO46" s="95">
        <v>0</v>
      </c>
      <c r="BP46" s="73">
        <v>0</v>
      </c>
      <c r="BQ46" s="73">
        <v>0</v>
      </c>
      <c r="BR46" s="95">
        <v>0</v>
      </c>
      <c r="BS46" s="95">
        <v>0</v>
      </c>
      <c r="BT46" s="73">
        <v>0</v>
      </c>
      <c r="BU46" s="73">
        <v>0</v>
      </c>
      <c r="BV46" s="95">
        <v>0</v>
      </c>
      <c r="BW46" s="95">
        <v>0</v>
      </c>
      <c r="BX46" s="73">
        <v>0</v>
      </c>
      <c r="BY46" s="73">
        <v>0</v>
      </c>
      <c r="BZ46" s="95">
        <v>0</v>
      </c>
      <c r="CA46" s="95">
        <v>0</v>
      </c>
      <c r="CB46" s="73">
        <v>0</v>
      </c>
      <c r="CC46" s="73">
        <v>0</v>
      </c>
      <c r="CD46" s="95">
        <v>0</v>
      </c>
      <c r="CE46" s="95">
        <v>0</v>
      </c>
      <c r="CF46" s="73">
        <v>0</v>
      </c>
      <c r="CG46" s="73">
        <v>0</v>
      </c>
      <c r="CH46" s="95">
        <v>0</v>
      </c>
      <c r="CI46" s="95">
        <v>0</v>
      </c>
      <c r="CJ46" s="73">
        <v>1</v>
      </c>
      <c r="CK46" s="73">
        <v>0</v>
      </c>
      <c r="CL46" s="95">
        <v>0</v>
      </c>
      <c r="CM46" s="95">
        <v>0</v>
      </c>
      <c r="CN46" s="71" t="s">
        <v>392</v>
      </c>
      <c r="CO46" s="71" t="s">
        <v>393</v>
      </c>
      <c r="CP46" s="71" t="s">
        <v>328</v>
      </c>
      <c r="CQ46" s="71" t="s">
        <v>328</v>
      </c>
      <c r="CR46" s="71" t="s">
        <v>328</v>
      </c>
      <c r="CS46" s="71" t="s">
        <v>328</v>
      </c>
      <c r="CT46" s="72">
        <v>42961</v>
      </c>
      <c r="CU46" s="71" t="s">
        <v>469</v>
      </c>
      <c r="CV46" s="71" t="s">
        <v>470</v>
      </c>
      <c r="CW46" s="72" t="s">
        <v>187</v>
      </c>
      <c r="CX46" s="72">
        <v>42928</v>
      </c>
      <c r="CY46" s="71" t="s">
        <v>469</v>
      </c>
      <c r="CZ46" s="71" t="s">
        <v>470</v>
      </c>
      <c r="DA46" s="71" t="s">
        <v>489</v>
      </c>
      <c r="DB46" s="96">
        <v>131241.78</v>
      </c>
      <c r="DE46" s="218"/>
      <c r="DF46" s="218"/>
      <c r="DG46" s="218"/>
      <c r="DH46" s="218"/>
      <c r="DI46" s="218"/>
      <c r="DJ46" s="218"/>
      <c r="DK46" s="218"/>
      <c r="DL46" s="218"/>
      <c r="DM46" s="218"/>
      <c r="DN46" s="218"/>
      <c r="DO46" s="218"/>
      <c r="DP46" s="218"/>
      <c r="DQ46" s="218"/>
      <c r="DR46" s="218"/>
      <c r="DS46" s="218"/>
      <c r="DT46" s="218"/>
      <c r="DU46" s="218"/>
      <c r="DV46" s="218"/>
      <c r="DW46" s="218"/>
      <c r="DX46" s="218"/>
      <c r="DY46" s="218"/>
      <c r="DZ46" s="218"/>
      <c r="EA46" s="218"/>
      <c r="EB46" s="218"/>
      <c r="EC46" s="218"/>
      <c r="ED46" s="218"/>
      <c r="EE46" s="218"/>
      <c r="EF46" s="218"/>
      <c r="EG46" s="218"/>
      <c r="EH46" s="218"/>
      <c r="EI46" s="218"/>
      <c r="EJ46" s="218"/>
      <c r="EK46" s="218"/>
      <c r="EL46" s="218"/>
      <c r="EM46" s="218"/>
      <c r="EN46" s="218"/>
      <c r="EO46" s="218"/>
      <c r="EP46" s="218"/>
      <c r="EQ46" s="218"/>
      <c r="ER46" s="218"/>
      <c r="ES46" s="218"/>
      <c r="ET46" s="218"/>
      <c r="EU46" s="218"/>
      <c r="EV46" s="218"/>
      <c r="EW46" s="218"/>
      <c r="EX46" s="218"/>
      <c r="EY46" s="218"/>
      <c r="EZ46" s="218"/>
      <c r="FA46" s="218"/>
      <c r="FB46" s="218"/>
      <c r="FC46" s="218"/>
      <c r="FD46" s="218"/>
      <c r="FE46" s="218"/>
      <c r="FF46" s="218"/>
      <c r="FG46" s="218"/>
      <c r="FH46" s="218"/>
      <c r="FI46" s="218"/>
      <c r="FJ46" s="218"/>
      <c r="FK46" s="218"/>
      <c r="FL46" s="218"/>
      <c r="FM46" s="218"/>
      <c r="FN46" s="218"/>
      <c r="FO46" s="218"/>
      <c r="FP46" s="218"/>
      <c r="FQ46" s="218"/>
      <c r="FR46" s="218"/>
      <c r="FS46" s="218"/>
      <c r="FT46" s="218"/>
      <c r="FU46" s="218"/>
      <c r="FV46" s="218"/>
      <c r="FW46" s="218"/>
      <c r="FX46" s="218"/>
      <c r="FY46" s="218"/>
      <c r="FZ46" s="218"/>
      <c r="GA46" s="218"/>
      <c r="GB46" s="218"/>
      <c r="GC46" s="218"/>
      <c r="GD46" s="218"/>
      <c r="GE46" s="218"/>
      <c r="GF46" s="218"/>
      <c r="GG46" s="218"/>
      <c r="GH46" s="218"/>
      <c r="GI46" s="218"/>
      <c r="GJ46" s="218"/>
      <c r="GK46" s="218"/>
      <c r="GL46" s="218"/>
      <c r="GM46" s="218"/>
      <c r="GN46" s="218"/>
      <c r="GO46" s="218"/>
      <c r="GP46" s="218"/>
      <c r="GQ46" s="218"/>
      <c r="GR46" s="218"/>
      <c r="GS46" s="218"/>
      <c r="GT46" s="218"/>
      <c r="GU46" s="218"/>
      <c r="GV46" s="218"/>
      <c r="GW46" s="218"/>
      <c r="GX46" s="218"/>
      <c r="GY46" s="218"/>
      <c r="GZ46" s="218"/>
      <c r="HA46" s="218"/>
      <c r="HB46" s="218"/>
      <c r="HC46" s="218"/>
      <c r="HD46" s="218"/>
      <c r="HE46" s="218"/>
      <c r="HF46" s="218"/>
      <c r="HG46" s="218"/>
      <c r="HH46" s="218"/>
      <c r="HI46" s="218"/>
      <c r="HJ46" s="218"/>
      <c r="HK46" s="218"/>
      <c r="HL46" s="218"/>
      <c r="HM46" s="218"/>
      <c r="HN46" s="218"/>
      <c r="HO46" s="218"/>
      <c r="HP46" s="218"/>
      <c r="HQ46" s="218"/>
      <c r="HR46" s="218"/>
      <c r="HS46" s="218"/>
      <c r="HT46" s="218"/>
      <c r="HU46" s="218"/>
      <c r="HV46" s="218"/>
      <c r="HW46" s="218"/>
      <c r="HX46" s="218"/>
      <c r="HY46" s="218"/>
      <c r="HZ46" s="218"/>
      <c r="IA46" s="218"/>
      <c r="IB46" s="218"/>
      <c r="IC46" s="218"/>
      <c r="ID46" s="218"/>
      <c r="IE46" s="218"/>
      <c r="IF46" s="218"/>
      <c r="IG46" s="218"/>
      <c r="IH46" s="218"/>
      <c r="II46" s="218"/>
      <c r="IJ46" s="218"/>
      <c r="IK46" s="218"/>
      <c r="IL46" s="218"/>
      <c r="IM46" s="218"/>
      <c r="IN46" s="218"/>
      <c r="IO46" s="218"/>
      <c r="IP46" s="218"/>
      <c r="IQ46" s="218"/>
      <c r="IR46" s="218"/>
      <c r="IS46" s="218"/>
      <c r="IT46" s="218"/>
      <c r="IU46" s="218"/>
      <c r="IV46" s="218"/>
      <c r="IW46" s="218"/>
      <c r="IX46" s="218"/>
      <c r="IY46" s="218"/>
      <c r="IZ46" s="218"/>
      <c r="JA46" s="218"/>
      <c r="JB46" s="218"/>
      <c r="JC46" s="218"/>
      <c r="JD46" s="218"/>
      <c r="JE46" s="218"/>
      <c r="JF46" s="218"/>
      <c r="JG46" s="218"/>
      <c r="JH46" s="218"/>
      <c r="JI46" s="218"/>
      <c r="JJ46" s="218"/>
      <c r="JK46" s="218"/>
      <c r="JL46" s="218"/>
      <c r="JM46" s="218"/>
      <c r="JN46" s="218"/>
      <c r="JO46" s="218"/>
      <c r="JP46" s="218"/>
      <c r="JQ46" s="218"/>
      <c r="JR46" s="218"/>
      <c r="JS46" s="218"/>
      <c r="JT46" s="218"/>
      <c r="JU46" s="218"/>
      <c r="JV46" s="218"/>
      <c r="JW46" s="218"/>
      <c r="JX46" s="218"/>
      <c r="JY46" s="218"/>
      <c r="JZ46" s="218"/>
      <c r="KA46" s="218"/>
      <c r="KB46" s="218"/>
      <c r="KC46" s="218"/>
      <c r="KD46" s="218"/>
      <c r="KE46" s="218"/>
      <c r="KF46" s="218"/>
      <c r="KG46" s="218"/>
      <c r="KH46" s="218"/>
      <c r="KI46" s="218"/>
      <c r="KJ46" s="218"/>
      <c r="KK46" s="218"/>
      <c r="KL46" s="218"/>
      <c r="KM46" s="218"/>
      <c r="KN46" s="218"/>
      <c r="KO46" s="218"/>
      <c r="KP46" s="218"/>
      <c r="KQ46" s="218"/>
      <c r="KR46" s="218"/>
      <c r="KS46" s="218"/>
      <c r="KT46" s="218"/>
      <c r="KU46" s="218"/>
      <c r="KV46" s="218"/>
      <c r="KW46" s="218"/>
      <c r="KX46" s="218"/>
      <c r="KY46" s="218"/>
      <c r="KZ46" s="218"/>
      <c r="LA46" s="218"/>
      <c r="LB46" s="218"/>
      <c r="LC46" s="218"/>
      <c r="LD46" s="218"/>
      <c r="LE46" s="218"/>
      <c r="LF46" s="218"/>
      <c r="LG46" s="218"/>
      <c r="LH46" s="218"/>
      <c r="LI46" s="218"/>
      <c r="LJ46" s="218"/>
      <c r="LK46" s="218"/>
      <c r="LL46" s="218"/>
      <c r="LM46" s="218"/>
      <c r="LN46" s="218"/>
      <c r="LO46" s="218"/>
      <c r="LP46" s="218"/>
      <c r="LQ46" s="218"/>
      <c r="LR46" s="218"/>
      <c r="LS46" s="218"/>
      <c r="LT46" s="218"/>
      <c r="LU46" s="218"/>
      <c r="LV46" s="218"/>
      <c r="LW46" s="218"/>
      <c r="LX46" s="218"/>
      <c r="LY46" s="218"/>
      <c r="LZ46" s="218"/>
      <c r="MA46" s="218"/>
      <c r="MB46" s="218"/>
      <c r="MC46" s="218"/>
      <c r="MD46" s="218"/>
      <c r="ME46" s="218"/>
      <c r="MF46" s="218"/>
      <c r="MG46" s="218"/>
      <c r="MH46" s="218"/>
      <c r="MI46" s="218"/>
      <c r="MJ46" s="218"/>
      <c r="MK46" s="218"/>
      <c r="ML46" s="218"/>
      <c r="MM46" s="218"/>
      <c r="MN46" s="218"/>
      <c r="MO46" s="218"/>
      <c r="MP46" s="218"/>
      <c r="MQ46" s="218"/>
      <c r="MR46" s="218"/>
      <c r="MS46" s="218"/>
      <c r="MT46" s="218"/>
      <c r="MU46" s="218"/>
      <c r="MV46" s="218"/>
      <c r="MW46" s="218"/>
      <c r="MX46" s="218"/>
      <c r="MY46" s="218"/>
      <c r="MZ46" s="218"/>
      <c r="NA46" s="218"/>
      <c r="NB46" s="218"/>
      <c r="NC46" s="218"/>
      <c r="ND46" s="218"/>
      <c r="NE46" s="218"/>
      <c r="NF46" s="218"/>
      <c r="NG46" s="218"/>
      <c r="NH46" s="218"/>
      <c r="NI46" s="218"/>
      <c r="NJ46" s="218"/>
      <c r="NK46" s="218"/>
      <c r="NL46" s="218"/>
      <c r="NM46" s="218"/>
      <c r="NN46" s="218"/>
      <c r="NO46" s="218"/>
      <c r="NP46" s="218"/>
      <c r="NQ46" s="218"/>
      <c r="NR46" s="218"/>
      <c r="NS46" s="218"/>
      <c r="NT46" s="218"/>
      <c r="NU46" s="218"/>
      <c r="NV46" s="218"/>
      <c r="NW46" s="218"/>
      <c r="NX46" s="218"/>
      <c r="NY46" s="218"/>
      <c r="NZ46" s="218"/>
      <c r="OA46" s="218"/>
      <c r="OB46" s="218"/>
      <c r="OC46" s="218"/>
      <c r="OD46" s="218"/>
      <c r="OE46" s="218"/>
      <c r="OF46" s="218"/>
      <c r="OG46" s="218"/>
      <c r="OH46" s="218"/>
      <c r="OI46" s="218"/>
      <c r="OJ46" s="218"/>
      <c r="OK46" s="218"/>
      <c r="OL46" s="218"/>
      <c r="OM46" s="218"/>
      <c r="ON46" s="218"/>
      <c r="OO46" s="218"/>
      <c r="OP46" s="218"/>
      <c r="OQ46" s="218"/>
      <c r="OR46" s="218"/>
      <c r="OS46" s="218"/>
      <c r="OT46" s="218"/>
      <c r="OU46" s="218"/>
      <c r="OV46" s="218"/>
      <c r="OW46" s="218"/>
      <c r="OX46" s="218"/>
      <c r="OY46" s="218"/>
      <c r="OZ46" s="218"/>
      <c r="PA46" s="218"/>
      <c r="PB46" s="218"/>
      <c r="PC46" s="218"/>
      <c r="PD46" s="218"/>
      <c r="PE46" s="218"/>
      <c r="PF46" s="218"/>
      <c r="PG46" s="218"/>
      <c r="PH46" s="218"/>
      <c r="PI46" s="218"/>
      <c r="PJ46" s="218"/>
      <c r="PK46" s="218"/>
      <c r="PL46" s="218"/>
      <c r="PM46" s="218"/>
      <c r="PN46" s="218"/>
      <c r="PO46" s="218"/>
      <c r="PP46" s="218"/>
      <c r="PQ46" s="218"/>
      <c r="PR46" s="218"/>
      <c r="PS46" s="218"/>
      <c r="PT46" s="218"/>
      <c r="PU46" s="218"/>
      <c r="PV46" s="218"/>
      <c r="PW46" s="218"/>
      <c r="PX46" s="218"/>
      <c r="PY46" s="218"/>
      <c r="PZ46" s="218"/>
      <c r="QA46" s="218"/>
      <c r="QB46" s="218"/>
      <c r="QC46" s="218"/>
      <c r="QD46" s="218"/>
      <c r="QE46" s="218"/>
      <c r="QF46" s="218"/>
      <c r="QG46" s="218"/>
      <c r="QH46" s="218"/>
      <c r="QI46" s="218"/>
      <c r="QJ46" s="218"/>
      <c r="QK46" s="218"/>
      <c r="QL46" s="218"/>
      <c r="QM46" s="218"/>
      <c r="QN46" s="218"/>
      <c r="QO46" s="218"/>
      <c r="QP46" s="218"/>
      <c r="QQ46" s="218"/>
      <c r="QR46" s="218"/>
      <c r="QS46" s="218"/>
      <c r="QT46" s="218"/>
      <c r="QU46" s="218"/>
      <c r="QV46" s="218"/>
      <c r="QW46" s="218"/>
      <c r="QX46" s="218"/>
      <c r="QY46" s="218"/>
      <c r="QZ46" s="218"/>
      <c r="RA46" s="218"/>
      <c r="RB46" s="218"/>
      <c r="RC46" s="218"/>
      <c r="RD46" s="218"/>
      <c r="RE46" s="218"/>
      <c r="RF46" s="218"/>
      <c r="RG46" s="218"/>
      <c r="RH46" s="218"/>
      <c r="RI46" s="218"/>
      <c r="RJ46" s="218"/>
      <c r="RK46" s="218"/>
      <c r="RL46" s="218"/>
      <c r="RM46" s="218"/>
      <c r="RN46" s="218"/>
      <c r="RO46" s="218"/>
      <c r="RP46" s="218"/>
      <c r="RQ46" s="218"/>
      <c r="RR46" s="218"/>
      <c r="RS46" s="218"/>
      <c r="RT46" s="218"/>
      <c r="RU46" s="218"/>
      <c r="RV46" s="218"/>
      <c r="RW46" s="218"/>
      <c r="RX46" s="218"/>
      <c r="RY46" s="218"/>
      <c r="RZ46" s="218"/>
      <c r="SA46" s="218"/>
      <c r="SB46" s="218"/>
      <c r="SC46" s="218"/>
      <c r="SD46" s="218"/>
      <c r="SE46" s="218"/>
      <c r="SF46" s="218"/>
      <c r="SG46" s="218"/>
      <c r="SH46" s="218"/>
      <c r="SI46" s="218"/>
      <c r="SJ46" s="218"/>
      <c r="SK46" s="218"/>
      <c r="SL46" s="218"/>
      <c r="SM46" s="218"/>
      <c r="SN46" s="218"/>
      <c r="SO46" s="218"/>
      <c r="SP46" s="218"/>
      <c r="SQ46" s="218"/>
      <c r="SR46" s="218"/>
      <c r="SS46" s="218"/>
      <c r="ST46" s="218"/>
      <c r="SU46" s="218"/>
      <c r="SV46" s="218"/>
      <c r="SW46" s="218"/>
      <c r="SX46" s="218"/>
      <c r="SY46" s="218"/>
      <c r="SZ46" s="218"/>
      <c r="TA46" s="218"/>
      <c r="TB46" s="218"/>
      <c r="TC46" s="218"/>
      <c r="TD46" s="218"/>
      <c r="TE46" s="218"/>
      <c r="TF46" s="218"/>
      <c r="TG46" s="218"/>
      <c r="TH46" s="218"/>
      <c r="TI46" s="218"/>
      <c r="TJ46" s="218"/>
      <c r="TK46" s="218"/>
      <c r="TL46" s="218"/>
      <c r="TM46" s="218"/>
      <c r="TN46" s="218"/>
      <c r="TO46" s="218"/>
      <c r="TP46" s="218"/>
      <c r="TQ46" s="218"/>
      <c r="TR46" s="218"/>
      <c r="TS46" s="218"/>
      <c r="TT46" s="218"/>
      <c r="TU46" s="218"/>
      <c r="TV46" s="218"/>
      <c r="TW46" s="218"/>
      <c r="TX46" s="218"/>
      <c r="TY46" s="218"/>
      <c r="TZ46" s="218"/>
      <c r="UA46" s="218"/>
      <c r="UB46" s="218"/>
      <c r="UC46" s="218"/>
      <c r="UD46" s="218"/>
      <c r="UE46" s="218"/>
      <c r="UF46" s="218"/>
      <c r="UG46" s="218"/>
      <c r="UH46" s="218"/>
      <c r="UI46" s="218"/>
      <c r="UJ46" s="218"/>
      <c r="UK46" s="218"/>
      <c r="UL46" s="218"/>
      <c r="UM46" s="218"/>
      <c r="UN46" s="218"/>
      <c r="UO46" s="218"/>
      <c r="UP46" s="218"/>
      <c r="UQ46" s="218"/>
      <c r="UR46" s="218"/>
      <c r="US46" s="218"/>
      <c r="UT46" s="218"/>
      <c r="UU46" s="218"/>
      <c r="UV46" s="218"/>
      <c r="UW46" s="218"/>
      <c r="UX46" s="218"/>
      <c r="UY46" s="218"/>
      <c r="UZ46" s="218"/>
      <c r="VA46" s="218"/>
      <c r="VB46" s="218"/>
      <c r="VC46" s="218"/>
      <c r="VD46" s="218"/>
      <c r="VE46" s="218"/>
      <c r="VF46" s="218"/>
      <c r="VG46" s="218"/>
      <c r="VH46" s="218"/>
      <c r="VI46" s="218"/>
      <c r="VJ46" s="218"/>
      <c r="VK46" s="218"/>
      <c r="VL46" s="218"/>
      <c r="VM46" s="218"/>
      <c r="VN46" s="218"/>
      <c r="VO46" s="218"/>
      <c r="VP46" s="218"/>
      <c r="VQ46" s="218"/>
      <c r="VR46" s="218"/>
      <c r="VS46" s="218"/>
      <c r="VT46" s="218"/>
      <c r="VU46" s="218"/>
      <c r="VV46" s="218"/>
      <c r="VW46" s="218"/>
      <c r="VX46" s="218"/>
      <c r="VY46" s="218"/>
      <c r="VZ46" s="218"/>
      <c r="WA46" s="218"/>
      <c r="WB46" s="218"/>
      <c r="WC46" s="218"/>
      <c r="WD46" s="218"/>
      <c r="WE46" s="218"/>
      <c r="WF46" s="218"/>
      <c r="WG46" s="218"/>
      <c r="WH46" s="218"/>
      <c r="WI46" s="218"/>
      <c r="WJ46" s="218"/>
      <c r="WK46" s="218"/>
      <c r="WL46" s="218"/>
      <c r="WM46" s="218"/>
      <c r="WN46" s="218"/>
      <c r="WO46" s="218"/>
      <c r="WP46" s="218"/>
      <c r="WQ46" s="218"/>
      <c r="WR46" s="218"/>
      <c r="WS46" s="218"/>
      <c r="WT46" s="218"/>
      <c r="WU46" s="218"/>
      <c r="WV46" s="218"/>
      <c r="WW46" s="218"/>
      <c r="WX46" s="218"/>
      <c r="WY46" s="218"/>
      <c r="WZ46" s="218"/>
      <c r="XA46" s="218"/>
      <c r="XB46" s="218"/>
      <c r="XC46" s="218"/>
      <c r="XD46" s="218"/>
      <c r="XE46" s="218"/>
      <c r="XF46" s="218"/>
      <c r="XG46" s="218"/>
      <c r="XH46" s="218"/>
      <c r="XI46" s="218"/>
      <c r="XJ46" s="218"/>
      <c r="XK46" s="218"/>
      <c r="XL46" s="218"/>
      <c r="XM46" s="218"/>
      <c r="XN46" s="218"/>
      <c r="XO46" s="218"/>
      <c r="XP46" s="218"/>
      <c r="XQ46" s="218"/>
      <c r="XR46" s="218"/>
      <c r="XS46" s="218"/>
      <c r="XT46" s="218"/>
      <c r="XU46" s="218"/>
      <c r="XV46" s="218"/>
      <c r="XW46" s="218"/>
      <c r="XX46" s="218"/>
      <c r="XY46" s="218"/>
      <c r="XZ46" s="218"/>
      <c r="YA46" s="218"/>
      <c r="YB46" s="218"/>
      <c r="YC46" s="218"/>
      <c r="YD46" s="218"/>
      <c r="YE46" s="218"/>
      <c r="YF46" s="218"/>
      <c r="YG46" s="218"/>
      <c r="YH46" s="218"/>
      <c r="YI46" s="218"/>
      <c r="YJ46" s="218"/>
      <c r="YK46" s="218"/>
      <c r="YL46" s="218"/>
      <c r="YM46" s="218"/>
      <c r="YN46" s="218"/>
      <c r="YO46" s="218"/>
      <c r="YP46" s="218"/>
      <c r="YQ46" s="218"/>
      <c r="YR46" s="218"/>
      <c r="YS46" s="218"/>
      <c r="YT46" s="218"/>
      <c r="YU46" s="218"/>
      <c r="YV46" s="218"/>
      <c r="YW46" s="218"/>
      <c r="YX46" s="218"/>
      <c r="YY46" s="218"/>
      <c r="YZ46" s="218"/>
      <c r="ZA46" s="218"/>
      <c r="ZB46" s="218"/>
      <c r="ZC46" s="218"/>
      <c r="ZD46" s="218"/>
      <c r="ZE46" s="218"/>
      <c r="ZF46" s="218"/>
      <c r="ZG46" s="218"/>
      <c r="ZH46" s="218"/>
      <c r="ZI46" s="218"/>
      <c r="ZJ46" s="218"/>
      <c r="ZK46" s="218"/>
      <c r="ZL46" s="218"/>
      <c r="ZM46" s="218"/>
      <c r="ZN46" s="218"/>
      <c r="ZO46" s="218"/>
      <c r="ZP46" s="218"/>
      <c r="ZQ46" s="218"/>
      <c r="ZR46" s="218"/>
      <c r="ZS46" s="218"/>
      <c r="ZT46" s="218"/>
      <c r="ZU46" s="218"/>
      <c r="ZV46" s="218"/>
      <c r="ZW46" s="218"/>
      <c r="ZX46" s="218"/>
      <c r="ZY46" s="218"/>
      <c r="ZZ46" s="218"/>
      <c r="AAA46" s="218"/>
      <c r="AAB46" s="218"/>
      <c r="AAC46" s="218"/>
      <c r="AAD46" s="218"/>
      <c r="AAE46" s="218"/>
      <c r="AAF46" s="218"/>
      <c r="AAG46" s="218"/>
      <c r="AAH46" s="218"/>
      <c r="AAI46" s="218"/>
      <c r="AAJ46" s="218"/>
      <c r="AAK46" s="218"/>
      <c r="AAL46" s="218"/>
      <c r="AAM46" s="218"/>
      <c r="AAN46" s="218"/>
      <c r="AAO46" s="218"/>
      <c r="AAP46" s="218"/>
      <c r="AAQ46" s="218"/>
      <c r="AAR46" s="218"/>
      <c r="AAS46" s="218"/>
      <c r="AAT46" s="218"/>
      <c r="AAU46" s="218"/>
      <c r="AAV46" s="218"/>
      <c r="AAW46" s="218"/>
      <c r="AAX46" s="218"/>
      <c r="AAY46" s="218"/>
      <c r="AAZ46" s="218"/>
      <c r="ABA46" s="218"/>
      <c r="ABB46" s="218"/>
      <c r="ABC46" s="218"/>
      <c r="ABD46" s="218"/>
      <c r="ABE46" s="218"/>
      <c r="ABF46" s="218"/>
      <c r="ABG46" s="218"/>
      <c r="ABH46" s="218"/>
      <c r="ABI46" s="218"/>
      <c r="ABJ46" s="218"/>
      <c r="ABK46" s="218"/>
      <c r="ABL46" s="218"/>
      <c r="ABM46" s="218"/>
      <c r="ABN46" s="218"/>
      <c r="ABO46" s="218"/>
      <c r="ABP46" s="218"/>
      <c r="ABQ46" s="218"/>
      <c r="ABR46" s="218"/>
      <c r="ABS46" s="218"/>
      <c r="ABT46" s="218"/>
      <c r="ABU46" s="218"/>
      <c r="ABV46" s="218"/>
      <c r="ABW46" s="218"/>
      <c r="ABX46" s="218"/>
      <c r="ABY46" s="218"/>
      <c r="ABZ46" s="218"/>
      <c r="ACA46" s="218"/>
      <c r="ACB46" s="218"/>
      <c r="ACC46" s="218"/>
      <c r="ACD46" s="218"/>
      <c r="ACE46" s="218"/>
      <c r="ACF46" s="218"/>
      <c r="ACG46" s="218"/>
      <c r="ACH46" s="218"/>
      <c r="ACI46" s="218"/>
      <c r="ACJ46" s="218"/>
      <c r="ACK46" s="218"/>
      <c r="ACL46" s="218"/>
      <c r="ACM46" s="218"/>
      <c r="ACN46" s="218"/>
      <c r="ACO46" s="218"/>
      <c r="ACP46" s="218"/>
      <c r="ACQ46" s="218"/>
      <c r="ACR46" s="218"/>
      <c r="ACS46" s="218"/>
      <c r="ACT46" s="218"/>
      <c r="ACU46" s="218"/>
      <c r="ACV46" s="218"/>
      <c r="ACW46" s="218"/>
      <c r="ACX46" s="218"/>
      <c r="ACY46" s="218"/>
      <c r="ACZ46" s="218"/>
      <c r="ADA46" s="218"/>
      <c r="ADB46" s="218"/>
      <c r="ADC46" s="218"/>
      <c r="ADD46" s="218"/>
      <c r="ADE46" s="218"/>
      <c r="ADF46" s="218"/>
      <c r="ADG46" s="218"/>
      <c r="ADH46" s="218"/>
      <c r="ADI46" s="218"/>
      <c r="ADJ46" s="218"/>
      <c r="ADK46" s="218"/>
      <c r="ADL46" s="218"/>
      <c r="ADM46" s="218"/>
      <c r="ADN46" s="218"/>
      <c r="ADO46" s="218"/>
      <c r="ADP46" s="218"/>
      <c r="ADQ46" s="218"/>
      <c r="ADR46" s="218"/>
      <c r="ADS46" s="218"/>
      <c r="ADT46" s="218"/>
      <c r="ADU46" s="218"/>
      <c r="ADV46" s="218"/>
      <c r="ADW46" s="218"/>
      <c r="ADX46" s="218"/>
      <c r="ADY46" s="218"/>
      <c r="ADZ46" s="218"/>
      <c r="AEA46" s="218"/>
      <c r="AEB46" s="218"/>
      <c r="AEC46" s="218"/>
      <c r="AED46" s="218"/>
      <c r="AEE46" s="218"/>
      <c r="AEF46" s="218"/>
      <c r="AEG46" s="218"/>
      <c r="AEH46" s="218"/>
      <c r="AEI46" s="218"/>
      <c r="AEJ46" s="218"/>
      <c r="AEK46" s="218"/>
      <c r="AEL46" s="218"/>
      <c r="AEM46" s="218"/>
      <c r="AEN46" s="218"/>
      <c r="AEO46" s="218"/>
      <c r="AEP46" s="218"/>
      <c r="AEQ46" s="218"/>
      <c r="AER46" s="218"/>
      <c r="AES46" s="218"/>
      <c r="AET46" s="218"/>
      <c r="AEU46" s="218"/>
      <c r="AEV46" s="218"/>
      <c r="AEW46" s="218"/>
      <c r="AEX46" s="218"/>
      <c r="AEY46" s="218"/>
      <c r="AEZ46" s="218"/>
      <c r="AFA46" s="218"/>
      <c r="AFB46" s="218"/>
      <c r="AFC46" s="218"/>
      <c r="AFD46" s="218"/>
      <c r="AFE46" s="218"/>
      <c r="AFF46" s="218"/>
      <c r="AFG46" s="218"/>
      <c r="AFH46" s="218"/>
      <c r="AFI46" s="218"/>
      <c r="AFJ46" s="218"/>
      <c r="AFK46" s="218"/>
      <c r="AFL46" s="218"/>
      <c r="AFM46" s="218"/>
      <c r="AFN46" s="218"/>
      <c r="AFO46" s="218"/>
      <c r="AFP46" s="218"/>
      <c r="AFQ46" s="218"/>
      <c r="AFR46" s="218"/>
      <c r="AFS46" s="218"/>
      <c r="AFT46" s="218"/>
      <c r="AFU46" s="218"/>
      <c r="AFV46" s="218"/>
      <c r="AFW46" s="218"/>
      <c r="AFX46" s="218"/>
      <c r="AFY46" s="218"/>
      <c r="AFZ46" s="218"/>
      <c r="AGA46" s="218"/>
      <c r="AGB46" s="218"/>
      <c r="AGC46" s="218"/>
      <c r="AGD46" s="218"/>
      <c r="AGE46" s="218"/>
      <c r="AGF46" s="218"/>
      <c r="AGG46" s="218"/>
      <c r="AGH46" s="218"/>
      <c r="AGI46" s="218"/>
      <c r="AGJ46" s="218"/>
      <c r="AGK46" s="218"/>
      <c r="AGL46" s="218"/>
      <c r="AGM46" s="218"/>
      <c r="AGN46" s="218"/>
      <c r="AGO46" s="218"/>
      <c r="AGP46" s="218"/>
      <c r="AGQ46" s="218"/>
      <c r="AGR46" s="218"/>
      <c r="AGS46" s="218"/>
      <c r="AGT46" s="218"/>
      <c r="AGU46" s="218"/>
      <c r="AGV46" s="218"/>
      <c r="AGW46" s="218"/>
      <c r="AGX46" s="218"/>
      <c r="AGY46" s="218"/>
      <c r="AGZ46" s="218"/>
      <c r="AHA46" s="218"/>
      <c r="AHB46" s="218"/>
      <c r="AHC46" s="218"/>
      <c r="AHD46" s="218"/>
      <c r="AHE46" s="218"/>
      <c r="AHF46" s="218"/>
      <c r="AHG46" s="218"/>
      <c r="AHH46" s="218"/>
      <c r="AHI46" s="218"/>
      <c r="AHJ46" s="218"/>
      <c r="AHK46" s="218"/>
      <c r="AHL46" s="218"/>
      <c r="AHM46" s="218"/>
      <c r="AHN46" s="218"/>
      <c r="AHO46" s="218"/>
      <c r="AHP46" s="218"/>
      <c r="AHQ46" s="218"/>
      <c r="AHR46" s="218"/>
      <c r="AHS46" s="218"/>
      <c r="AHT46" s="218"/>
      <c r="AHU46" s="218"/>
      <c r="AHV46" s="218"/>
      <c r="AHW46" s="218"/>
      <c r="AHX46" s="218"/>
      <c r="AHY46" s="218"/>
      <c r="AHZ46" s="218"/>
      <c r="AIA46" s="218"/>
      <c r="AIB46" s="218"/>
      <c r="AIC46" s="218"/>
      <c r="AID46" s="218"/>
      <c r="AIE46" s="218"/>
      <c r="AIF46" s="218"/>
      <c r="AIG46" s="218"/>
      <c r="AIH46" s="218"/>
      <c r="AII46" s="218"/>
      <c r="AIJ46" s="218"/>
      <c r="AIK46" s="218"/>
      <c r="AIL46" s="218"/>
      <c r="AIM46" s="218"/>
      <c r="AIN46" s="218"/>
      <c r="AIO46" s="218"/>
      <c r="AIP46" s="218"/>
      <c r="AIQ46" s="218"/>
      <c r="AIR46" s="218"/>
      <c r="AIS46" s="218"/>
      <c r="AIT46" s="218"/>
      <c r="AIU46" s="218"/>
      <c r="AIV46" s="218"/>
      <c r="AIW46" s="218"/>
      <c r="AIX46" s="218"/>
      <c r="AIY46" s="218"/>
      <c r="AIZ46" s="218"/>
      <c r="AJA46" s="218"/>
      <c r="AJB46" s="218"/>
      <c r="AJC46" s="218"/>
      <c r="AJD46" s="218"/>
      <c r="AJE46" s="218"/>
      <c r="AJF46" s="218"/>
      <c r="AJG46" s="218"/>
      <c r="AJH46" s="218"/>
      <c r="AJI46" s="218"/>
      <c r="AJJ46" s="218"/>
      <c r="AJK46" s="218"/>
      <c r="AJL46" s="218"/>
      <c r="AJM46" s="218"/>
      <c r="AJN46" s="218"/>
      <c r="AJO46" s="218"/>
      <c r="AJP46" s="218"/>
      <c r="AJQ46" s="218"/>
      <c r="AJR46" s="218"/>
      <c r="AJS46" s="218"/>
      <c r="AJT46" s="218"/>
      <c r="AJU46" s="218"/>
      <c r="AJV46" s="218"/>
      <c r="AJW46" s="218"/>
      <c r="AJX46" s="218"/>
      <c r="AJY46" s="218"/>
      <c r="AJZ46" s="218"/>
      <c r="AKA46" s="218"/>
      <c r="AKB46" s="218"/>
      <c r="AKC46" s="218"/>
      <c r="AKD46" s="218"/>
      <c r="AKE46" s="218"/>
      <c r="AKF46" s="218"/>
      <c r="AKG46" s="218"/>
      <c r="AKH46" s="218"/>
      <c r="AKI46" s="218"/>
      <c r="AKJ46" s="218"/>
      <c r="AKK46" s="218"/>
      <c r="AKL46" s="218"/>
      <c r="AKM46" s="218"/>
      <c r="AKN46" s="218"/>
      <c r="AKO46" s="218"/>
      <c r="AKP46" s="218"/>
      <c r="AKQ46" s="218"/>
      <c r="AKR46" s="218"/>
      <c r="AKS46" s="218"/>
      <c r="AKT46" s="218"/>
      <c r="AKU46" s="218"/>
      <c r="AKV46" s="218"/>
      <c r="AKW46" s="218"/>
      <c r="AKX46" s="218"/>
      <c r="AKY46" s="218"/>
      <c r="AKZ46" s="218"/>
      <c r="ALA46" s="218"/>
      <c r="ALB46" s="218"/>
      <c r="ALC46" s="218"/>
      <c r="ALD46" s="218"/>
      <c r="ALE46" s="218"/>
      <c r="ALF46" s="218"/>
      <c r="ALG46" s="218"/>
      <c r="ALH46" s="218"/>
      <c r="ALI46" s="218"/>
      <c r="ALJ46" s="218"/>
      <c r="ALK46" s="218"/>
      <c r="ALL46" s="218"/>
      <c r="ALM46" s="218"/>
      <c r="ALN46" s="218"/>
      <c r="ALO46" s="218"/>
      <c r="ALP46" s="218"/>
      <c r="ALQ46" s="218"/>
      <c r="ALR46" s="218"/>
      <c r="ALS46" s="218"/>
      <c r="ALT46" s="218"/>
      <c r="ALU46" s="218"/>
      <c r="ALV46" s="218"/>
      <c r="ALW46" s="218"/>
      <c r="ALX46" s="218"/>
      <c r="ALY46" s="218"/>
      <c r="ALZ46" s="218"/>
      <c r="AMA46" s="218"/>
      <c r="AMB46" s="218"/>
      <c r="AMC46" s="218"/>
      <c r="AMD46" s="218"/>
      <c r="AME46" s="218"/>
      <c r="AMF46" s="218"/>
      <c r="AMG46" s="218"/>
      <c r="AMH46" s="218"/>
      <c r="AMI46" s="218"/>
      <c r="AMJ46" s="218"/>
      <c r="AMK46" s="218"/>
      <c r="AML46" s="218"/>
      <c r="AMM46" s="218"/>
      <c r="AMN46" s="218"/>
      <c r="AMO46" s="218"/>
      <c r="AMP46" s="218"/>
      <c r="AMQ46" s="218"/>
      <c r="AMR46" s="218"/>
      <c r="AMS46" s="218"/>
      <c r="AMT46" s="218"/>
      <c r="AMU46" s="218"/>
      <c r="AMV46" s="218"/>
      <c r="AMW46" s="218"/>
      <c r="AMX46" s="218"/>
      <c r="AMY46" s="218"/>
      <c r="AMZ46" s="218"/>
      <c r="ANA46" s="218"/>
      <c r="ANB46" s="218"/>
      <c r="ANC46" s="218"/>
      <c r="AND46" s="218"/>
      <c r="ANE46" s="218"/>
      <c r="ANF46" s="218"/>
      <c r="ANG46" s="218"/>
      <c r="ANH46" s="218"/>
      <c r="ANI46" s="218"/>
      <c r="ANJ46" s="218"/>
      <c r="ANK46" s="218"/>
      <c r="ANL46" s="218"/>
      <c r="ANM46" s="218"/>
      <c r="ANN46" s="218"/>
      <c r="ANO46" s="218"/>
      <c r="ANP46" s="218"/>
      <c r="ANQ46" s="218"/>
      <c r="ANR46" s="218"/>
      <c r="ANS46" s="218"/>
      <c r="ANT46" s="218"/>
      <c r="ANU46" s="218"/>
      <c r="ANV46" s="218"/>
      <c r="ANW46" s="218"/>
      <c r="ANX46" s="218"/>
      <c r="ANY46" s="218"/>
      <c r="ANZ46" s="218"/>
      <c r="AOA46" s="218"/>
      <c r="AOB46" s="218"/>
      <c r="AOC46" s="218"/>
      <c r="AOD46" s="218"/>
      <c r="AOE46" s="218"/>
      <c r="AOF46" s="218"/>
      <c r="AOG46" s="218"/>
      <c r="AOH46" s="218"/>
      <c r="AOI46" s="218"/>
      <c r="AOJ46" s="218"/>
      <c r="AOK46" s="218"/>
      <c r="AOL46" s="218"/>
      <c r="AOM46" s="218"/>
      <c r="AON46" s="218"/>
      <c r="AOO46" s="218"/>
      <c r="AOP46" s="218"/>
      <c r="AOQ46" s="218"/>
      <c r="AOR46" s="218"/>
      <c r="AOS46" s="218"/>
      <c r="AOT46" s="218"/>
      <c r="AOU46" s="218"/>
      <c r="AOV46" s="218"/>
      <c r="AOW46" s="218"/>
      <c r="AOX46" s="218"/>
      <c r="AOY46" s="218"/>
      <c r="AOZ46" s="218"/>
      <c r="APA46" s="218"/>
      <c r="APB46" s="218"/>
      <c r="APC46" s="218"/>
      <c r="APD46" s="218"/>
      <c r="APE46" s="218"/>
      <c r="APF46" s="218"/>
      <c r="APG46" s="218"/>
      <c r="APH46" s="218"/>
      <c r="API46" s="218"/>
      <c r="APJ46" s="218"/>
      <c r="APK46" s="218"/>
      <c r="APL46" s="218"/>
      <c r="APM46" s="218"/>
      <c r="APN46" s="218"/>
      <c r="APO46" s="218"/>
      <c r="APP46" s="218"/>
      <c r="APQ46" s="218"/>
      <c r="APR46" s="218"/>
      <c r="APS46" s="218"/>
      <c r="APT46" s="218"/>
      <c r="APU46" s="218"/>
      <c r="APV46" s="218"/>
      <c r="APW46" s="218"/>
      <c r="APX46" s="218"/>
      <c r="APY46" s="218"/>
      <c r="APZ46" s="218"/>
      <c r="AQA46" s="218"/>
      <c r="AQB46" s="218"/>
      <c r="AQC46" s="218"/>
      <c r="AQD46" s="218"/>
      <c r="AQE46" s="218"/>
      <c r="AQF46" s="218"/>
      <c r="AQG46" s="218"/>
      <c r="AQH46" s="218"/>
      <c r="AQI46" s="218"/>
      <c r="AQJ46" s="218"/>
      <c r="AQK46" s="218"/>
      <c r="AQL46" s="218"/>
      <c r="AQM46" s="218"/>
      <c r="AQN46" s="218"/>
      <c r="AQO46" s="218"/>
      <c r="AQP46" s="218"/>
      <c r="AQQ46" s="218"/>
      <c r="AQR46" s="218"/>
      <c r="AQS46" s="218"/>
      <c r="AQT46" s="218"/>
      <c r="AQU46" s="218"/>
      <c r="AQV46" s="218"/>
      <c r="AQW46" s="218"/>
      <c r="AQX46" s="218"/>
      <c r="AQY46" s="218"/>
      <c r="AQZ46" s="218"/>
      <c r="ARA46" s="218"/>
      <c r="ARB46" s="218"/>
      <c r="ARC46" s="218"/>
      <c r="ARD46" s="218"/>
      <c r="ARE46" s="218"/>
      <c r="ARF46" s="218"/>
      <c r="ARG46" s="218"/>
      <c r="ARH46" s="218"/>
      <c r="ARI46" s="218"/>
      <c r="ARJ46" s="218"/>
      <c r="ARK46" s="218"/>
      <c r="ARL46" s="218"/>
      <c r="ARM46" s="218"/>
      <c r="ARN46" s="218"/>
      <c r="ARO46" s="218"/>
      <c r="ARP46" s="218"/>
      <c r="ARQ46" s="218"/>
      <c r="ARR46" s="218"/>
      <c r="ARS46" s="218"/>
      <c r="ART46" s="218"/>
      <c r="ARU46" s="218"/>
      <c r="ARV46" s="218"/>
      <c r="ARW46" s="218"/>
      <c r="ARX46" s="218"/>
      <c r="ARY46" s="218"/>
      <c r="ARZ46" s="218"/>
      <c r="ASA46" s="218"/>
      <c r="ASB46" s="218"/>
      <c r="ASC46" s="218"/>
      <c r="ASD46" s="218"/>
      <c r="ASE46" s="218"/>
      <c r="ASF46" s="218"/>
      <c r="ASG46" s="218"/>
      <c r="ASH46" s="218"/>
      <c r="ASI46" s="218"/>
      <c r="ASJ46" s="218"/>
      <c r="ASK46" s="218"/>
      <c r="ASL46" s="218"/>
      <c r="ASM46" s="218"/>
      <c r="ASN46" s="218"/>
      <c r="ASO46" s="218"/>
      <c r="ASP46" s="218"/>
      <c r="ASQ46" s="218"/>
      <c r="ASR46" s="218"/>
      <c r="ASS46" s="218"/>
      <c r="AST46" s="218"/>
      <c r="ASU46" s="218"/>
      <c r="ASV46" s="218"/>
      <c r="ASW46" s="218"/>
      <c r="ASX46" s="218"/>
      <c r="ASY46" s="218"/>
      <c r="ASZ46" s="218"/>
      <c r="ATA46" s="218"/>
      <c r="ATB46" s="218"/>
      <c r="ATC46" s="218"/>
      <c r="ATD46" s="218"/>
      <c r="ATE46" s="218"/>
      <c r="ATF46" s="218"/>
      <c r="ATG46" s="218"/>
      <c r="ATH46" s="218"/>
      <c r="ATI46" s="218"/>
      <c r="ATJ46" s="218"/>
      <c r="ATK46" s="218"/>
      <c r="ATL46" s="218"/>
      <c r="ATM46" s="218"/>
      <c r="ATN46" s="218"/>
      <c r="ATO46" s="218"/>
      <c r="ATP46" s="218"/>
      <c r="ATQ46" s="218"/>
      <c r="ATR46" s="218"/>
      <c r="ATS46" s="218"/>
      <c r="ATT46" s="218"/>
      <c r="ATU46" s="218"/>
      <c r="ATV46" s="218"/>
      <c r="ATW46" s="218"/>
      <c r="ATX46" s="218"/>
      <c r="ATY46" s="218"/>
      <c r="ATZ46" s="218"/>
      <c r="AUA46" s="218"/>
      <c r="AUB46" s="218"/>
      <c r="AUC46" s="218"/>
      <c r="AUD46" s="218"/>
      <c r="AUE46" s="218"/>
      <c r="AUF46" s="218"/>
      <c r="AUG46" s="218"/>
      <c r="AUH46" s="218"/>
      <c r="AUI46" s="218"/>
      <c r="AUJ46" s="218"/>
      <c r="AUK46" s="218"/>
      <c r="AUL46" s="218"/>
      <c r="AUM46" s="218"/>
      <c r="AUN46" s="218"/>
      <c r="AUO46" s="218"/>
      <c r="AUP46" s="218"/>
      <c r="AUQ46" s="218"/>
      <c r="AUR46" s="218"/>
      <c r="AUS46" s="218"/>
      <c r="AUT46" s="218"/>
      <c r="AUU46" s="218"/>
      <c r="AUV46" s="218"/>
      <c r="AUW46" s="218"/>
      <c r="AUX46" s="218"/>
      <c r="AUY46" s="218"/>
      <c r="AUZ46" s="218"/>
      <c r="AVA46" s="218"/>
      <c r="AVB46" s="218"/>
      <c r="AVC46" s="218"/>
      <c r="AVD46" s="218"/>
      <c r="AVE46" s="218"/>
      <c r="AVF46" s="218"/>
      <c r="AVG46" s="218"/>
      <c r="AVH46" s="218"/>
      <c r="AVI46" s="218"/>
      <c r="AVJ46" s="218"/>
      <c r="AVK46" s="218"/>
      <c r="AVL46" s="218"/>
      <c r="AVM46" s="218"/>
      <c r="AVN46" s="218"/>
      <c r="AVO46" s="218"/>
      <c r="AVP46" s="218"/>
      <c r="AVQ46" s="218"/>
      <c r="AVR46" s="218"/>
      <c r="AVS46" s="218"/>
      <c r="AVT46" s="218"/>
      <c r="AVU46" s="218"/>
      <c r="AVV46" s="218"/>
      <c r="AVW46" s="218"/>
      <c r="AVX46" s="218"/>
      <c r="AVY46" s="218"/>
      <c r="AVZ46" s="218"/>
      <c r="AWA46" s="218"/>
      <c r="AWB46" s="218"/>
      <c r="AWC46" s="218"/>
      <c r="AWD46" s="218"/>
      <c r="AWE46" s="218"/>
      <c r="AWF46" s="218"/>
      <c r="AWG46" s="218"/>
      <c r="AWH46" s="218"/>
      <c r="AWI46" s="218"/>
      <c r="AWJ46" s="218"/>
      <c r="AWK46" s="218"/>
      <c r="AWL46" s="218"/>
      <c r="AWM46" s="218"/>
      <c r="AWN46" s="218"/>
      <c r="AWO46" s="218"/>
      <c r="AWP46" s="218"/>
      <c r="AWQ46" s="218"/>
      <c r="AWR46" s="218"/>
      <c r="AWS46" s="218"/>
      <c r="AWT46" s="218"/>
      <c r="AWU46" s="218"/>
      <c r="AWV46" s="218"/>
      <c r="AWW46" s="218"/>
      <c r="AWX46" s="218"/>
      <c r="AWY46" s="218"/>
      <c r="AWZ46" s="218"/>
      <c r="AXA46" s="218"/>
      <c r="AXB46" s="218"/>
      <c r="AXC46" s="218"/>
      <c r="AXD46" s="218"/>
      <c r="AXE46" s="218"/>
      <c r="AXF46" s="218"/>
      <c r="AXG46" s="218"/>
      <c r="AXH46" s="218"/>
      <c r="AXI46" s="218"/>
      <c r="AXJ46" s="218"/>
      <c r="AXK46" s="218"/>
      <c r="AXL46" s="218"/>
      <c r="AXM46" s="218"/>
      <c r="AXN46" s="218"/>
      <c r="AXO46" s="218"/>
      <c r="AXP46" s="218"/>
      <c r="AXQ46" s="218"/>
      <c r="AXR46" s="218"/>
      <c r="AXS46" s="218"/>
      <c r="AXT46" s="218"/>
      <c r="AXU46" s="218"/>
      <c r="AXV46" s="218"/>
      <c r="AXW46" s="218"/>
      <c r="AXX46" s="218"/>
      <c r="AXY46" s="218"/>
      <c r="AXZ46" s="218"/>
      <c r="AYA46" s="218"/>
      <c r="AYB46" s="218"/>
      <c r="AYC46" s="218"/>
      <c r="AYD46" s="218"/>
      <c r="AYE46" s="218"/>
      <c r="AYF46" s="218"/>
      <c r="AYG46" s="218"/>
      <c r="AYH46" s="218"/>
      <c r="AYI46" s="218"/>
      <c r="AYJ46" s="218"/>
      <c r="AYK46" s="218"/>
      <c r="AYL46" s="218"/>
      <c r="AYM46" s="218"/>
      <c r="AYN46" s="218"/>
      <c r="AYO46" s="218"/>
      <c r="AYP46" s="218"/>
      <c r="AYQ46" s="218"/>
      <c r="AYR46" s="218"/>
      <c r="AYS46" s="218"/>
      <c r="AYT46" s="218"/>
      <c r="AYU46" s="218"/>
      <c r="AYV46" s="218"/>
      <c r="AYW46" s="218"/>
      <c r="AYX46" s="218"/>
      <c r="AYY46" s="218"/>
      <c r="AYZ46" s="218"/>
      <c r="AZA46" s="218"/>
      <c r="AZB46" s="218"/>
      <c r="AZC46" s="218"/>
      <c r="AZD46" s="218"/>
      <c r="AZE46" s="218"/>
      <c r="AZF46" s="218"/>
      <c r="AZG46" s="218"/>
      <c r="AZH46" s="218"/>
      <c r="AZI46" s="218"/>
      <c r="AZJ46" s="218"/>
      <c r="AZK46" s="218"/>
      <c r="AZL46" s="218"/>
      <c r="AZM46" s="218"/>
      <c r="AZN46" s="218"/>
      <c r="AZO46" s="218"/>
      <c r="AZP46" s="218"/>
      <c r="AZQ46" s="218"/>
      <c r="AZR46" s="218"/>
      <c r="AZS46" s="218"/>
      <c r="AZT46" s="218"/>
      <c r="AZU46" s="218"/>
      <c r="AZV46" s="218"/>
      <c r="AZW46" s="218"/>
      <c r="AZX46" s="218"/>
      <c r="AZY46" s="218"/>
      <c r="AZZ46" s="218"/>
      <c r="BAA46" s="218"/>
      <c r="BAB46" s="218"/>
      <c r="BAC46" s="218"/>
      <c r="BAD46" s="218"/>
      <c r="BAE46" s="218"/>
      <c r="BAF46" s="218"/>
      <c r="BAG46" s="218"/>
      <c r="BAH46" s="218"/>
      <c r="BAI46" s="218"/>
      <c r="BAJ46" s="218"/>
      <c r="BAK46" s="218"/>
      <c r="BAL46" s="218"/>
      <c r="BAM46" s="218"/>
      <c r="BAN46" s="218"/>
      <c r="BAO46" s="218"/>
      <c r="BAP46" s="218"/>
      <c r="BAQ46" s="218"/>
      <c r="BAR46" s="218"/>
      <c r="BAS46" s="218"/>
      <c r="BAT46" s="218"/>
      <c r="BAU46" s="218"/>
      <c r="BAV46" s="218"/>
      <c r="BAW46" s="218"/>
      <c r="BAX46" s="218"/>
      <c r="BAY46" s="218"/>
      <c r="BAZ46" s="218"/>
      <c r="BBA46" s="218"/>
      <c r="BBB46" s="218"/>
      <c r="BBC46" s="218"/>
      <c r="BBD46" s="218"/>
      <c r="BBE46" s="218"/>
      <c r="BBF46" s="218"/>
      <c r="BBG46" s="218"/>
      <c r="BBH46" s="218"/>
      <c r="BBI46" s="218"/>
      <c r="BBJ46" s="218"/>
      <c r="BBK46" s="218"/>
      <c r="BBL46" s="218"/>
      <c r="BBM46" s="218"/>
      <c r="BBN46" s="218"/>
      <c r="BBO46" s="218"/>
      <c r="BBP46" s="218"/>
      <c r="BBQ46" s="218"/>
      <c r="BBR46" s="218"/>
      <c r="BBS46" s="218"/>
      <c r="BBT46" s="218"/>
      <c r="BBU46" s="218"/>
      <c r="BBV46" s="218"/>
      <c r="BBW46" s="218"/>
      <c r="BBX46" s="218"/>
      <c r="BBY46" s="218"/>
      <c r="BBZ46" s="218"/>
      <c r="BCA46" s="218"/>
      <c r="BCB46" s="218"/>
      <c r="BCC46" s="218"/>
      <c r="BCD46" s="218"/>
      <c r="BCE46" s="218"/>
      <c r="BCF46" s="218"/>
      <c r="BCG46" s="218"/>
      <c r="BCH46" s="218"/>
      <c r="BCI46" s="218"/>
      <c r="BCJ46" s="218"/>
      <c r="BCK46" s="218"/>
      <c r="BCL46" s="218"/>
      <c r="BCM46" s="218"/>
      <c r="BCN46" s="218"/>
      <c r="BCO46" s="218"/>
      <c r="BCP46" s="218"/>
      <c r="BCQ46" s="218"/>
      <c r="BCR46" s="218"/>
      <c r="BCS46" s="218"/>
      <c r="BCT46" s="218"/>
      <c r="BCU46" s="218"/>
      <c r="BCV46" s="218"/>
      <c r="BCW46" s="218"/>
      <c r="BCX46" s="218"/>
      <c r="BCY46" s="218"/>
      <c r="BCZ46" s="218"/>
      <c r="BDA46" s="218"/>
      <c r="BDB46" s="218"/>
      <c r="BDC46" s="218"/>
      <c r="BDD46" s="218"/>
      <c r="BDE46" s="218"/>
      <c r="BDF46" s="218"/>
      <c r="BDG46" s="218"/>
      <c r="BDH46" s="218"/>
      <c r="BDI46" s="218"/>
      <c r="BDJ46" s="218"/>
      <c r="BDK46" s="218"/>
      <c r="BDL46" s="218"/>
      <c r="BDM46" s="218"/>
      <c r="BDN46" s="218"/>
      <c r="BDO46" s="218"/>
      <c r="BDP46" s="218"/>
      <c r="BDQ46" s="218"/>
      <c r="BDR46" s="218"/>
      <c r="BDS46" s="218"/>
      <c r="BDT46" s="218"/>
      <c r="BDU46" s="218"/>
    </row>
    <row r="47" spans="1:1477" s="6" customFormat="1" ht="12" customHeight="1" thickBot="1">
      <c r="B47" s="90"/>
      <c r="C47" s="90"/>
      <c r="D47" s="90"/>
      <c r="E47" s="72"/>
      <c r="F47" s="90"/>
      <c r="G47" s="90"/>
      <c r="H47" s="221"/>
      <c r="I47" s="91"/>
      <c r="J47" s="91"/>
      <c r="K47" s="91"/>
      <c r="L47" s="91"/>
      <c r="M47" s="165"/>
      <c r="N47" s="73"/>
      <c r="O47" s="91"/>
      <c r="P47" s="91"/>
      <c r="Q47" s="91"/>
      <c r="R47" s="91"/>
      <c r="S47" s="91"/>
      <c r="T47" s="92"/>
      <c r="U47" s="92"/>
      <c r="V47" s="92"/>
      <c r="W47" s="92"/>
      <c r="X47" s="92"/>
      <c r="Y47" s="225"/>
      <c r="Z47" s="225"/>
      <c r="AA47" s="225"/>
      <c r="AB47" s="225"/>
      <c r="AC47" s="225"/>
      <c r="AD47" s="165"/>
      <c r="AE47" s="73"/>
      <c r="AF47" s="225"/>
      <c r="AG47" s="225"/>
      <c r="AH47" s="91"/>
      <c r="AI47" s="91"/>
      <c r="AJ47" s="93"/>
      <c r="AK47" s="93"/>
      <c r="AL47" s="95"/>
      <c r="AM47" s="95"/>
      <c r="AN47" s="93"/>
      <c r="AO47" s="93"/>
      <c r="AP47" s="95"/>
      <c r="AQ47" s="95"/>
      <c r="AR47" s="93"/>
      <c r="AS47" s="93"/>
      <c r="AT47" s="95"/>
      <c r="AU47" s="95"/>
      <c r="AV47" s="93"/>
      <c r="AW47" s="93"/>
      <c r="AX47" s="95"/>
      <c r="AY47" s="95"/>
      <c r="AZ47" s="93"/>
      <c r="BA47" s="93"/>
      <c r="BB47" s="95"/>
      <c r="BC47" s="95"/>
      <c r="BD47" s="93"/>
      <c r="BE47" s="93"/>
      <c r="BF47" s="95"/>
      <c r="BG47" s="95"/>
      <c r="BH47" s="93"/>
      <c r="BI47" s="93"/>
      <c r="BJ47" s="95"/>
      <c r="BK47" s="95"/>
      <c r="BL47" s="93"/>
      <c r="BM47" s="93"/>
      <c r="BN47" s="95"/>
      <c r="BO47" s="95"/>
      <c r="BP47" s="93"/>
      <c r="BQ47" s="93"/>
      <c r="BR47" s="95"/>
      <c r="BS47" s="95"/>
      <c r="BT47" s="93"/>
      <c r="BU47" s="93"/>
      <c r="BV47" s="95"/>
      <c r="BW47" s="95"/>
      <c r="BX47" s="93"/>
      <c r="BY47" s="93"/>
      <c r="BZ47" s="95"/>
      <c r="CA47" s="95"/>
      <c r="CB47" s="93"/>
      <c r="CC47" s="93"/>
      <c r="CD47" s="95"/>
      <c r="CE47" s="95"/>
      <c r="CF47" s="93"/>
      <c r="CG47" s="93"/>
      <c r="CH47" s="95"/>
      <c r="CI47" s="95"/>
      <c r="CJ47" s="93"/>
      <c r="CK47" s="93"/>
      <c r="CL47" s="95"/>
      <c r="CM47" s="95"/>
      <c r="CN47" s="94"/>
      <c r="CO47" s="94"/>
      <c r="CP47" s="94"/>
      <c r="CQ47" s="94"/>
      <c r="CR47" s="94"/>
      <c r="CS47" s="94"/>
      <c r="CT47" s="72"/>
      <c r="CU47" s="90"/>
      <c r="CV47" s="90"/>
      <c r="CW47" s="72"/>
      <c r="CX47" s="72"/>
      <c r="CY47" s="90"/>
      <c r="CZ47" s="90"/>
      <c r="DA47" s="90"/>
      <c r="DB47" s="92"/>
      <c r="DC47" s="94"/>
      <c r="DD47" s="249"/>
      <c r="DE47" s="246"/>
      <c r="DF47" s="246"/>
      <c r="DG47" s="246"/>
      <c r="DH47" s="246"/>
      <c r="DI47" s="246"/>
      <c r="DJ47" s="246"/>
      <c r="DK47" s="246"/>
      <c r="DL47" s="246"/>
      <c r="DM47" s="246"/>
      <c r="DN47" s="246"/>
      <c r="DO47" s="246"/>
      <c r="DP47" s="246"/>
      <c r="DQ47" s="246"/>
      <c r="DR47" s="246"/>
      <c r="DS47" s="246"/>
      <c r="DT47" s="246"/>
      <c r="DU47" s="246"/>
      <c r="DV47" s="246"/>
      <c r="DW47" s="246"/>
      <c r="DX47" s="246"/>
      <c r="DY47" s="246"/>
      <c r="DZ47" s="246"/>
      <c r="EA47" s="246"/>
      <c r="EB47" s="246"/>
      <c r="EC47" s="246"/>
      <c r="ED47" s="246"/>
      <c r="EE47" s="246"/>
      <c r="EF47" s="246"/>
      <c r="EG47" s="246"/>
      <c r="EH47" s="246"/>
      <c r="EI47" s="246"/>
      <c r="EJ47" s="246"/>
      <c r="EK47" s="246"/>
      <c r="EL47" s="246"/>
      <c r="EM47" s="246"/>
      <c r="EN47" s="246"/>
      <c r="EO47" s="246"/>
      <c r="EP47" s="246"/>
      <c r="EQ47" s="246"/>
      <c r="ER47" s="246"/>
      <c r="ES47" s="246"/>
      <c r="ET47" s="246"/>
      <c r="EU47" s="246"/>
      <c r="EV47" s="246"/>
      <c r="EW47" s="246"/>
      <c r="EX47" s="246"/>
      <c r="EY47" s="246"/>
      <c r="EZ47" s="246"/>
      <c r="FA47" s="246"/>
      <c r="FB47" s="246"/>
      <c r="FC47" s="246"/>
      <c r="FD47" s="246"/>
      <c r="FE47" s="246"/>
      <c r="FF47" s="246"/>
      <c r="FG47" s="246"/>
      <c r="FH47" s="246"/>
      <c r="FI47" s="246"/>
      <c r="FJ47" s="246"/>
      <c r="FK47" s="246"/>
      <c r="FL47" s="246"/>
      <c r="FM47" s="246"/>
      <c r="FN47" s="246"/>
      <c r="FO47" s="246"/>
      <c r="FP47" s="246"/>
      <c r="FQ47" s="246"/>
      <c r="FR47" s="246"/>
      <c r="FS47" s="246"/>
      <c r="FT47" s="246"/>
      <c r="FU47" s="246"/>
      <c r="FV47" s="246"/>
      <c r="FW47" s="246"/>
      <c r="FX47" s="246"/>
      <c r="FY47" s="246"/>
      <c r="FZ47" s="246"/>
      <c r="GA47" s="246"/>
      <c r="GB47" s="246"/>
      <c r="GC47" s="246"/>
      <c r="GD47" s="246"/>
      <c r="GE47" s="246"/>
      <c r="GF47" s="246"/>
      <c r="GG47" s="246"/>
      <c r="GH47" s="246"/>
      <c r="GI47" s="246"/>
      <c r="GJ47" s="246"/>
      <c r="GK47" s="246"/>
      <c r="GL47" s="246"/>
      <c r="GM47" s="246"/>
      <c r="GN47" s="246"/>
      <c r="GO47" s="246"/>
      <c r="GP47" s="246"/>
      <c r="GQ47" s="246"/>
      <c r="GR47" s="246"/>
      <c r="GS47" s="246"/>
      <c r="GT47" s="246"/>
      <c r="GU47" s="246"/>
      <c r="GV47" s="246"/>
      <c r="GW47" s="246"/>
      <c r="GX47" s="246"/>
      <c r="GY47" s="246"/>
      <c r="GZ47" s="246"/>
      <c r="HA47" s="246"/>
      <c r="HB47" s="246"/>
      <c r="HC47" s="246"/>
      <c r="HD47" s="246"/>
      <c r="HE47" s="246"/>
      <c r="HF47" s="246"/>
      <c r="HG47" s="246"/>
      <c r="HH47" s="246"/>
      <c r="HI47" s="246"/>
      <c r="HJ47" s="246"/>
      <c r="HK47" s="246"/>
      <c r="HL47" s="246"/>
      <c r="HM47" s="246"/>
      <c r="HN47" s="246"/>
      <c r="HO47" s="246"/>
      <c r="HP47" s="246"/>
      <c r="HQ47" s="246"/>
      <c r="HR47" s="246"/>
      <c r="HS47" s="246"/>
      <c r="HT47" s="246"/>
      <c r="HU47" s="246"/>
      <c r="HV47" s="246"/>
      <c r="HW47" s="246"/>
      <c r="HX47" s="246"/>
      <c r="HY47" s="246"/>
      <c r="HZ47" s="246"/>
      <c r="IA47" s="246"/>
      <c r="IB47" s="246"/>
      <c r="IC47" s="246"/>
      <c r="ID47" s="246"/>
      <c r="IE47" s="246"/>
      <c r="IF47" s="246"/>
      <c r="IG47" s="246"/>
      <c r="IH47" s="246"/>
      <c r="II47" s="246"/>
      <c r="IJ47" s="246"/>
      <c r="IK47" s="246"/>
      <c r="IL47" s="246"/>
      <c r="IM47" s="246"/>
      <c r="IN47" s="246"/>
      <c r="IO47" s="246"/>
      <c r="IP47" s="246"/>
      <c r="IQ47" s="246"/>
      <c r="IR47" s="246"/>
      <c r="IS47" s="246"/>
      <c r="IT47" s="246"/>
      <c r="IU47" s="246"/>
      <c r="IV47" s="246"/>
      <c r="IW47" s="246"/>
      <c r="IX47" s="246"/>
      <c r="IY47" s="246"/>
      <c r="IZ47" s="246"/>
      <c r="JA47" s="246"/>
      <c r="JB47" s="246"/>
      <c r="JC47" s="246"/>
      <c r="JD47" s="246"/>
      <c r="JE47" s="246"/>
      <c r="JF47" s="246"/>
      <c r="JG47" s="246"/>
      <c r="JH47" s="246"/>
      <c r="JI47" s="246"/>
      <c r="JJ47" s="246"/>
      <c r="JK47" s="246"/>
      <c r="JL47" s="246"/>
      <c r="JM47" s="246"/>
      <c r="JN47" s="246"/>
      <c r="JO47" s="246"/>
      <c r="JP47" s="246"/>
      <c r="JQ47" s="246"/>
      <c r="JR47" s="246"/>
      <c r="JS47" s="246"/>
      <c r="JT47" s="246"/>
      <c r="JU47" s="246"/>
      <c r="JV47" s="246"/>
      <c r="JW47" s="246"/>
      <c r="JX47" s="246"/>
      <c r="JY47" s="246"/>
      <c r="JZ47" s="246"/>
      <c r="KA47" s="246"/>
      <c r="KB47" s="246"/>
      <c r="KC47" s="246"/>
      <c r="KD47" s="246"/>
      <c r="KE47" s="246"/>
      <c r="KF47" s="246"/>
      <c r="KG47" s="246"/>
      <c r="KH47" s="246"/>
      <c r="KI47" s="246"/>
      <c r="KJ47" s="246"/>
      <c r="KK47" s="246"/>
      <c r="KL47" s="246"/>
      <c r="KM47" s="246"/>
      <c r="KN47" s="246"/>
      <c r="KO47" s="246"/>
      <c r="KP47" s="246"/>
      <c r="KQ47" s="246"/>
      <c r="KR47" s="246"/>
      <c r="KS47" s="246"/>
      <c r="KT47" s="246"/>
      <c r="KU47" s="246"/>
      <c r="KV47" s="246"/>
      <c r="KW47" s="246"/>
      <c r="KX47" s="246"/>
      <c r="KY47" s="246"/>
      <c r="KZ47" s="246"/>
      <c r="LA47" s="246"/>
      <c r="LB47" s="246"/>
      <c r="LC47" s="246"/>
      <c r="LD47" s="246"/>
      <c r="LE47" s="246"/>
      <c r="LF47" s="246"/>
      <c r="LG47" s="246"/>
      <c r="LH47" s="246"/>
      <c r="LI47" s="246"/>
      <c r="LJ47" s="246"/>
      <c r="LK47" s="246"/>
      <c r="LL47" s="246"/>
      <c r="LM47" s="246"/>
      <c r="LN47" s="246"/>
      <c r="LO47" s="246"/>
      <c r="LP47" s="246"/>
      <c r="LQ47" s="246"/>
      <c r="LR47" s="246"/>
      <c r="LS47" s="246"/>
      <c r="LT47" s="246"/>
      <c r="LU47" s="246"/>
      <c r="LV47" s="246"/>
      <c r="LW47" s="246"/>
      <c r="LX47" s="246"/>
      <c r="LY47" s="246"/>
      <c r="LZ47" s="246"/>
      <c r="MA47" s="246"/>
      <c r="MB47" s="246"/>
      <c r="MC47" s="246"/>
      <c r="MD47" s="246"/>
      <c r="ME47" s="246"/>
      <c r="MF47" s="246"/>
      <c r="MG47" s="246"/>
      <c r="MH47" s="246"/>
      <c r="MI47" s="246"/>
      <c r="MJ47" s="246"/>
      <c r="MK47" s="246"/>
      <c r="ML47" s="246"/>
      <c r="MM47" s="246"/>
      <c r="MN47" s="246"/>
      <c r="MO47" s="246"/>
      <c r="MP47" s="246"/>
      <c r="MQ47" s="246"/>
      <c r="MR47" s="246"/>
      <c r="MS47" s="246"/>
      <c r="MT47" s="246"/>
      <c r="MU47" s="246"/>
      <c r="MV47" s="246"/>
      <c r="MW47" s="246"/>
      <c r="MX47" s="246"/>
      <c r="MY47" s="246"/>
      <c r="MZ47" s="246"/>
      <c r="NA47" s="246"/>
      <c r="NB47" s="246"/>
      <c r="NC47" s="246"/>
      <c r="ND47" s="246"/>
      <c r="NE47" s="246"/>
      <c r="NF47" s="246"/>
      <c r="NG47" s="246"/>
      <c r="NH47" s="246"/>
      <c r="NI47" s="246"/>
      <c r="NJ47" s="246"/>
      <c r="NK47" s="246"/>
      <c r="NL47" s="246"/>
      <c r="NM47" s="246"/>
      <c r="NN47" s="246"/>
      <c r="NO47" s="246"/>
      <c r="NP47" s="246"/>
      <c r="NQ47" s="246"/>
      <c r="NR47" s="246"/>
      <c r="NS47" s="246"/>
      <c r="NT47" s="246"/>
      <c r="NU47" s="246"/>
      <c r="NV47" s="246"/>
      <c r="NW47" s="246"/>
      <c r="NX47" s="246"/>
      <c r="NY47" s="246"/>
      <c r="NZ47" s="246"/>
      <c r="OA47" s="246"/>
      <c r="OB47" s="246"/>
      <c r="OC47" s="246"/>
      <c r="OD47" s="246"/>
      <c r="OE47" s="246"/>
      <c r="OF47" s="246"/>
      <c r="OG47" s="246"/>
      <c r="OH47" s="246"/>
      <c r="OI47" s="246"/>
      <c r="OJ47" s="246"/>
      <c r="OK47" s="246"/>
      <c r="OL47" s="246"/>
      <c r="OM47" s="246"/>
      <c r="ON47" s="246"/>
      <c r="OO47" s="246"/>
      <c r="OP47" s="246"/>
      <c r="OQ47" s="246"/>
      <c r="OR47" s="246"/>
      <c r="OS47" s="246"/>
      <c r="OT47" s="246"/>
      <c r="OU47" s="246"/>
      <c r="OV47" s="246"/>
      <c r="OW47" s="246"/>
      <c r="OX47" s="246"/>
      <c r="OY47" s="246"/>
      <c r="OZ47" s="246"/>
      <c r="PA47" s="246"/>
      <c r="PB47" s="246"/>
      <c r="PC47" s="246"/>
      <c r="PD47" s="246"/>
      <c r="PE47" s="246"/>
      <c r="PF47" s="246"/>
      <c r="PG47" s="246"/>
      <c r="PH47" s="246"/>
      <c r="PI47" s="246"/>
      <c r="PJ47" s="246"/>
      <c r="PK47" s="246"/>
      <c r="PL47" s="246"/>
      <c r="PM47" s="246"/>
      <c r="PN47" s="246"/>
      <c r="PO47" s="246"/>
      <c r="PP47" s="246"/>
      <c r="PQ47" s="246"/>
      <c r="PR47" s="246"/>
      <c r="PS47" s="246"/>
      <c r="PT47" s="246"/>
      <c r="PU47" s="246"/>
      <c r="PV47" s="246"/>
      <c r="PW47" s="246"/>
      <c r="PX47" s="246"/>
      <c r="PY47" s="246"/>
      <c r="PZ47" s="246"/>
      <c r="QA47" s="246"/>
      <c r="QB47" s="246"/>
      <c r="QC47" s="246"/>
      <c r="QD47" s="246"/>
      <c r="QE47" s="246"/>
      <c r="QF47" s="246"/>
      <c r="QG47" s="246"/>
      <c r="QH47" s="246"/>
      <c r="QI47" s="246"/>
      <c r="QJ47" s="246"/>
      <c r="QK47" s="246"/>
      <c r="QL47" s="246"/>
      <c r="QM47" s="246"/>
      <c r="QN47" s="246"/>
      <c r="QO47" s="246"/>
      <c r="QP47" s="246"/>
      <c r="QQ47" s="246"/>
      <c r="QR47" s="246"/>
      <c r="QS47" s="246"/>
      <c r="QT47" s="246"/>
      <c r="QU47" s="246"/>
      <c r="QV47" s="246"/>
      <c r="QW47" s="246"/>
      <c r="QX47" s="246"/>
      <c r="QY47" s="246"/>
      <c r="QZ47" s="246"/>
      <c r="RA47" s="246"/>
      <c r="RB47" s="246"/>
      <c r="RC47" s="246"/>
      <c r="RD47" s="246"/>
      <c r="RE47" s="246"/>
      <c r="RF47" s="246"/>
      <c r="RG47" s="246"/>
      <c r="RH47" s="246"/>
      <c r="RI47" s="246"/>
      <c r="RJ47" s="246"/>
      <c r="RK47" s="246"/>
      <c r="RL47" s="246"/>
      <c r="RM47" s="246"/>
      <c r="RN47" s="246"/>
      <c r="RO47" s="246"/>
      <c r="RP47" s="246"/>
      <c r="RQ47" s="246"/>
      <c r="RR47" s="246"/>
      <c r="RS47" s="246"/>
      <c r="RT47" s="246"/>
      <c r="RU47" s="246"/>
      <c r="RV47" s="246"/>
      <c r="RW47" s="246"/>
      <c r="RX47" s="246"/>
      <c r="RY47" s="246"/>
      <c r="RZ47" s="246"/>
      <c r="SA47" s="246"/>
      <c r="SB47" s="246"/>
      <c r="SC47" s="246"/>
      <c r="SD47" s="246"/>
      <c r="SE47" s="246"/>
      <c r="SF47" s="246"/>
      <c r="SG47" s="246"/>
      <c r="SH47" s="246"/>
      <c r="SI47" s="246"/>
      <c r="SJ47" s="246"/>
      <c r="SK47" s="246"/>
      <c r="SL47" s="246"/>
      <c r="SM47" s="246"/>
      <c r="SN47" s="246"/>
      <c r="SO47" s="246"/>
      <c r="SP47" s="246"/>
      <c r="SQ47" s="246"/>
      <c r="SR47" s="246"/>
      <c r="SS47" s="246"/>
      <c r="ST47" s="246"/>
      <c r="SU47" s="246"/>
      <c r="SV47" s="246"/>
      <c r="SW47" s="246"/>
      <c r="SX47" s="246"/>
      <c r="SY47" s="246"/>
      <c r="SZ47" s="246"/>
      <c r="TA47" s="246"/>
      <c r="TB47" s="246"/>
      <c r="TC47" s="246"/>
      <c r="TD47" s="246"/>
      <c r="TE47" s="246"/>
      <c r="TF47" s="246"/>
      <c r="TG47" s="246"/>
      <c r="TH47" s="246"/>
      <c r="TI47" s="246"/>
      <c r="TJ47" s="246"/>
      <c r="TK47" s="246"/>
      <c r="TL47" s="246"/>
      <c r="TM47" s="246"/>
      <c r="TN47" s="246"/>
      <c r="TO47" s="246"/>
      <c r="TP47" s="246"/>
      <c r="TQ47" s="246"/>
      <c r="TR47" s="246"/>
      <c r="TS47" s="246"/>
      <c r="TT47" s="246"/>
      <c r="TU47" s="246"/>
      <c r="TV47" s="246"/>
      <c r="TW47" s="246"/>
      <c r="TX47" s="246"/>
      <c r="TY47" s="246"/>
      <c r="TZ47" s="246"/>
      <c r="UA47" s="246"/>
      <c r="UB47" s="246"/>
      <c r="UC47" s="246"/>
      <c r="UD47" s="246"/>
      <c r="UE47" s="246"/>
      <c r="UF47" s="246"/>
      <c r="UG47" s="246"/>
      <c r="UH47" s="246"/>
      <c r="UI47" s="246"/>
      <c r="UJ47" s="246"/>
      <c r="UK47" s="246"/>
      <c r="UL47" s="246"/>
      <c r="UM47" s="246"/>
      <c r="UN47" s="246"/>
      <c r="UO47" s="246"/>
      <c r="UP47" s="246"/>
      <c r="UQ47" s="246"/>
      <c r="UR47" s="246"/>
      <c r="US47" s="246"/>
      <c r="UT47" s="246"/>
      <c r="UU47" s="246"/>
      <c r="UV47" s="246"/>
      <c r="UW47" s="246"/>
      <c r="UX47" s="246"/>
      <c r="UY47" s="246"/>
      <c r="UZ47" s="246"/>
      <c r="VA47" s="246"/>
      <c r="VB47" s="246"/>
      <c r="VC47" s="246"/>
      <c r="VD47" s="246"/>
      <c r="VE47" s="246"/>
      <c r="VF47" s="246"/>
      <c r="VG47" s="246"/>
      <c r="VH47" s="246"/>
      <c r="VI47" s="246"/>
      <c r="VJ47" s="246"/>
      <c r="VK47" s="246"/>
      <c r="VL47" s="246"/>
      <c r="VM47" s="246"/>
      <c r="VN47" s="246"/>
      <c r="VO47" s="246"/>
      <c r="VP47" s="246"/>
      <c r="VQ47" s="246"/>
      <c r="VR47" s="246"/>
      <c r="VS47" s="246"/>
      <c r="VT47" s="246"/>
      <c r="VU47" s="246"/>
      <c r="VV47" s="246"/>
      <c r="VW47" s="246"/>
      <c r="VX47" s="246"/>
      <c r="VY47" s="246"/>
      <c r="VZ47" s="246"/>
      <c r="WA47" s="246"/>
      <c r="WB47" s="246"/>
      <c r="WC47" s="246"/>
      <c r="WD47" s="246"/>
      <c r="WE47" s="246"/>
      <c r="WF47" s="246"/>
      <c r="WG47" s="246"/>
      <c r="WH47" s="246"/>
      <c r="WI47" s="246"/>
      <c r="WJ47" s="246"/>
      <c r="WK47" s="246"/>
      <c r="WL47" s="246"/>
      <c r="WM47" s="246"/>
      <c r="WN47" s="246"/>
      <c r="WO47" s="246"/>
      <c r="WP47" s="246"/>
      <c r="WQ47" s="246"/>
      <c r="WR47" s="246"/>
      <c r="WS47" s="246"/>
      <c r="WT47" s="246"/>
      <c r="WU47" s="246"/>
      <c r="WV47" s="246"/>
      <c r="WW47" s="246"/>
      <c r="WX47" s="246"/>
      <c r="WY47" s="246"/>
      <c r="WZ47" s="246"/>
      <c r="XA47" s="246"/>
      <c r="XB47" s="246"/>
      <c r="XC47" s="246"/>
      <c r="XD47" s="246"/>
      <c r="XE47" s="246"/>
      <c r="XF47" s="246"/>
      <c r="XG47" s="246"/>
      <c r="XH47" s="246"/>
      <c r="XI47" s="246"/>
      <c r="XJ47" s="246"/>
      <c r="XK47" s="246"/>
      <c r="XL47" s="246"/>
      <c r="XM47" s="246"/>
      <c r="XN47" s="246"/>
      <c r="XO47" s="246"/>
      <c r="XP47" s="246"/>
      <c r="XQ47" s="246"/>
      <c r="XR47" s="246"/>
      <c r="XS47" s="246"/>
      <c r="XT47" s="246"/>
      <c r="XU47" s="246"/>
      <c r="XV47" s="246"/>
      <c r="XW47" s="246"/>
      <c r="XX47" s="246"/>
      <c r="XY47" s="246"/>
      <c r="XZ47" s="246"/>
      <c r="YA47" s="246"/>
      <c r="YB47" s="246"/>
      <c r="YC47" s="246"/>
      <c r="YD47" s="246"/>
      <c r="YE47" s="246"/>
      <c r="YF47" s="246"/>
      <c r="YG47" s="246"/>
      <c r="YH47" s="246"/>
      <c r="YI47" s="246"/>
      <c r="YJ47" s="246"/>
      <c r="YK47" s="246"/>
      <c r="YL47" s="246"/>
      <c r="YM47" s="246"/>
      <c r="YN47" s="246"/>
      <c r="YO47" s="246"/>
      <c r="YP47" s="246"/>
      <c r="YQ47" s="246"/>
      <c r="YR47" s="246"/>
      <c r="YS47" s="246"/>
      <c r="YT47" s="246"/>
      <c r="YU47" s="246"/>
      <c r="YV47" s="246"/>
      <c r="YW47" s="246"/>
      <c r="YX47" s="246"/>
      <c r="YY47" s="246"/>
      <c r="YZ47" s="246"/>
      <c r="ZA47" s="246"/>
      <c r="ZB47" s="246"/>
      <c r="ZC47" s="246"/>
      <c r="ZD47" s="246"/>
      <c r="ZE47" s="246"/>
      <c r="ZF47" s="246"/>
      <c r="ZG47" s="246"/>
      <c r="ZH47" s="246"/>
      <c r="ZI47" s="246"/>
      <c r="ZJ47" s="246"/>
      <c r="ZK47" s="246"/>
      <c r="ZL47" s="246"/>
      <c r="ZM47" s="246"/>
      <c r="ZN47" s="246"/>
      <c r="ZO47" s="246"/>
      <c r="ZP47" s="246"/>
      <c r="ZQ47" s="246"/>
      <c r="ZR47" s="246"/>
      <c r="ZS47" s="246"/>
      <c r="ZT47" s="246"/>
      <c r="ZU47" s="246"/>
      <c r="ZV47" s="246"/>
      <c r="ZW47" s="246"/>
      <c r="ZX47" s="246"/>
      <c r="ZY47" s="246"/>
      <c r="ZZ47" s="246"/>
      <c r="AAA47" s="246"/>
      <c r="AAB47" s="246"/>
      <c r="AAC47" s="246"/>
      <c r="AAD47" s="246"/>
      <c r="AAE47" s="246"/>
      <c r="AAF47" s="246"/>
      <c r="AAG47" s="246"/>
      <c r="AAH47" s="246"/>
      <c r="AAI47" s="246"/>
      <c r="AAJ47" s="246"/>
      <c r="AAK47" s="246"/>
      <c r="AAL47" s="246"/>
      <c r="AAM47" s="246"/>
      <c r="AAN47" s="246"/>
      <c r="AAO47" s="246"/>
      <c r="AAP47" s="246"/>
      <c r="AAQ47" s="246"/>
      <c r="AAR47" s="246"/>
      <c r="AAS47" s="246"/>
      <c r="AAT47" s="246"/>
      <c r="AAU47" s="246"/>
      <c r="AAV47" s="246"/>
      <c r="AAW47" s="246"/>
      <c r="AAX47" s="246"/>
      <c r="AAY47" s="246"/>
      <c r="AAZ47" s="246"/>
      <c r="ABA47" s="246"/>
      <c r="ABB47" s="246"/>
      <c r="ABC47" s="246"/>
      <c r="ABD47" s="246"/>
      <c r="ABE47" s="246"/>
      <c r="ABF47" s="246"/>
      <c r="ABG47" s="246"/>
      <c r="ABH47" s="246"/>
      <c r="ABI47" s="246"/>
      <c r="ABJ47" s="246"/>
      <c r="ABK47" s="246"/>
      <c r="ABL47" s="246"/>
      <c r="ABM47" s="246"/>
      <c r="ABN47" s="246"/>
      <c r="ABO47" s="246"/>
      <c r="ABP47" s="246"/>
      <c r="ABQ47" s="246"/>
      <c r="ABR47" s="246"/>
      <c r="ABS47" s="246"/>
      <c r="ABT47" s="246"/>
      <c r="ABU47" s="246"/>
      <c r="ABV47" s="246"/>
      <c r="ABW47" s="246"/>
      <c r="ABX47" s="246"/>
      <c r="ABY47" s="246"/>
      <c r="ABZ47" s="246"/>
      <c r="ACA47" s="246"/>
      <c r="ACB47" s="246"/>
      <c r="ACC47" s="246"/>
      <c r="ACD47" s="246"/>
      <c r="ACE47" s="246"/>
      <c r="ACF47" s="246"/>
      <c r="ACG47" s="246"/>
      <c r="ACH47" s="246"/>
      <c r="ACI47" s="246"/>
      <c r="ACJ47" s="246"/>
      <c r="ACK47" s="246"/>
      <c r="ACL47" s="246"/>
      <c r="ACM47" s="246"/>
      <c r="ACN47" s="246"/>
      <c r="ACO47" s="246"/>
      <c r="ACP47" s="246"/>
      <c r="ACQ47" s="246"/>
      <c r="ACR47" s="246"/>
      <c r="ACS47" s="246"/>
      <c r="ACT47" s="246"/>
      <c r="ACU47" s="246"/>
      <c r="ACV47" s="246"/>
      <c r="ACW47" s="246"/>
      <c r="ACX47" s="246"/>
      <c r="ACY47" s="246"/>
      <c r="ACZ47" s="246"/>
      <c r="ADA47" s="246"/>
      <c r="ADB47" s="246"/>
      <c r="ADC47" s="246"/>
      <c r="ADD47" s="246"/>
      <c r="ADE47" s="246"/>
      <c r="ADF47" s="246"/>
      <c r="ADG47" s="246"/>
      <c r="ADH47" s="246"/>
      <c r="ADI47" s="246"/>
      <c r="ADJ47" s="246"/>
      <c r="ADK47" s="246"/>
      <c r="ADL47" s="246"/>
      <c r="ADM47" s="246"/>
      <c r="ADN47" s="246"/>
      <c r="ADO47" s="246"/>
      <c r="ADP47" s="246"/>
      <c r="ADQ47" s="246"/>
      <c r="ADR47" s="246"/>
      <c r="ADS47" s="246"/>
      <c r="ADT47" s="246"/>
      <c r="ADU47" s="246"/>
      <c r="ADV47" s="246"/>
      <c r="ADW47" s="246"/>
      <c r="ADX47" s="246"/>
      <c r="ADY47" s="246"/>
      <c r="ADZ47" s="246"/>
      <c r="AEA47" s="246"/>
      <c r="AEB47" s="246"/>
      <c r="AEC47" s="246"/>
      <c r="AED47" s="246"/>
      <c r="AEE47" s="246"/>
      <c r="AEF47" s="246"/>
      <c r="AEG47" s="246"/>
      <c r="AEH47" s="246"/>
      <c r="AEI47" s="246"/>
      <c r="AEJ47" s="246"/>
      <c r="AEK47" s="246"/>
      <c r="AEL47" s="246"/>
      <c r="AEM47" s="246"/>
      <c r="AEN47" s="246"/>
      <c r="AEO47" s="246"/>
      <c r="AEP47" s="246"/>
      <c r="AEQ47" s="246"/>
      <c r="AER47" s="246"/>
      <c r="AES47" s="246"/>
      <c r="AET47" s="246"/>
      <c r="AEU47" s="246"/>
      <c r="AEV47" s="246"/>
      <c r="AEW47" s="246"/>
      <c r="AEX47" s="246"/>
      <c r="AEY47" s="246"/>
      <c r="AEZ47" s="246"/>
      <c r="AFA47" s="246"/>
      <c r="AFB47" s="246"/>
      <c r="AFC47" s="246"/>
      <c r="AFD47" s="246"/>
      <c r="AFE47" s="246"/>
      <c r="AFF47" s="246"/>
      <c r="AFG47" s="246"/>
      <c r="AFH47" s="246"/>
      <c r="AFI47" s="246"/>
      <c r="AFJ47" s="246"/>
      <c r="AFK47" s="246"/>
      <c r="AFL47" s="246"/>
      <c r="AFM47" s="246"/>
      <c r="AFN47" s="246"/>
      <c r="AFO47" s="246"/>
      <c r="AFP47" s="246"/>
      <c r="AFQ47" s="246"/>
      <c r="AFR47" s="246"/>
      <c r="AFS47" s="246"/>
      <c r="AFT47" s="246"/>
      <c r="AFU47" s="246"/>
      <c r="AFV47" s="246"/>
      <c r="AFW47" s="246"/>
      <c r="AFX47" s="246"/>
      <c r="AFY47" s="246"/>
      <c r="AFZ47" s="246"/>
      <c r="AGA47" s="246"/>
      <c r="AGB47" s="246"/>
      <c r="AGC47" s="246"/>
      <c r="AGD47" s="246"/>
      <c r="AGE47" s="246"/>
      <c r="AGF47" s="246"/>
      <c r="AGG47" s="246"/>
      <c r="AGH47" s="246"/>
      <c r="AGI47" s="246"/>
      <c r="AGJ47" s="246"/>
      <c r="AGK47" s="246"/>
      <c r="AGL47" s="246"/>
      <c r="AGM47" s="246"/>
      <c r="AGN47" s="246"/>
      <c r="AGO47" s="246"/>
      <c r="AGP47" s="246"/>
      <c r="AGQ47" s="246"/>
      <c r="AGR47" s="246"/>
      <c r="AGS47" s="246"/>
      <c r="AGT47" s="246"/>
      <c r="AGU47" s="246"/>
      <c r="AGV47" s="246"/>
      <c r="AGW47" s="246"/>
      <c r="AGX47" s="246"/>
      <c r="AGY47" s="246"/>
      <c r="AGZ47" s="246"/>
      <c r="AHA47" s="246"/>
      <c r="AHB47" s="246"/>
      <c r="AHC47" s="246"/>
      <c r="AHD47" s="246"/>
      <c r="AHE47" s="246"/>
      <c r="AHF47" s="246"/>
      <c r="AHG47" s="246"/>
      <c r="AHH47" s="246"/>
      <c r="AHI47" s="246"/>
      <c r="AHJ47" s="246"/>
      <c r="AHK47" s="246"/>
      <c r="AHL47" s="246"/>
      <c r="AHM47" s="246"/>
      <c r="AHN47" s="246"/>
      <c r="AHO47" s="246"/>
      <c r="AHP47" s="246"/>
      <c r="AHQ47" s="246"/>
      <c r="AHR47" s="246"/>
      <c r="AHS47" s="246"/>
      <c r="AHT47" s="246"/>
      <c r="AHU47" s="246"/>
      <c r="AHV47" s="246"/>
      <c r="AHW47" s="246"/>
      <c r="AHX47" s="246"/>
      <c r="AHY47" s="246"/>
      <c r="AHZ47" s="246"/>
      <c r="AIA47" s="246"/>
      <c r="AIB47" s="246"/>
      <c r="AIC47" s="246"/>
      <c r="AID47" s="246"/>
      <c r="AIE47" s="246"/>
      <c r="AIF47" s="246"/>
      <c r="AIG47" s="246"/>
      <c r="AIH47" s="246"/>
      <c r="AII47" s="246"/>
      <c r="AIJ47" s="246"/>
      <c r="AIK47" s="246"/>
      <c r="AIL47" s="246"/>
      <c r="AIM47" s="246"/>
      <c r="AIN47" s="246"/>
      <c r="AIO47" s="246"/>
      <c r="AIP47" s="246"/>
      <c r="AIQ47" s="246"/>
      <c r="AIR47" s="246"/>
      <c r="AIS47" s="246"/>
      <c r="AIT47" s="246"/>
      <c r="AIU47" s="246"/>
      <c r="AIV47" s="246"/>
      <c r="AIW47" s="246"/>
      <c r="AIX47" s="246"/>
      <c r="AIY47" s="246"/>
      <c r="AIZ47" s="246"/>
      <c r="AJA47" s="246"/>
      <c r="AJB47" s="246"/>
      <c r="AJC47" s="246"/>
      <c r="AJD47" s="246"/>
      <c r="AJE47" s="246"/>
      <c r="AJF47" s="246"/>
      <c r="AJG47" s="246"/>
      <c r="AJH47" s="246"/>
      <c r="AJI47" s="246"/>
      <c r="AJJ47" s="246"/>
      <c r="AJK47" s="246"/>
      <c r="AJL47" s="246"/>
      <c r="AJM47" s="246"/>
      <c r="AJN47" s="246"/>
      <c r="AJO47" s="246"/>
      <c r="AJP47" s="246"/>
      <c r="AJQ47" s="246"/>
      <c r="AJR47" s="246"/>
      <c r="AJS47" s="246"/>
      <c r="AJT47" s="246"/>
      <c r="AJU47" s="246"/>
      <c r="AJV47" s="246"/>
      <c r="AJW47" s="246"/>
      <c r="AJX47" s="246"/>
      <c r="AJY47" s="246"/>
      <c r="AJZ47" s="246"/>
      <c r="AKA47" s="246"/>
      <c r="AKB47" s="246"/>
      <c r="AKC47" s="246"/>
      <c r="AKD47" s="246"/>
      <c r="AKE47" s="246"/>
      <c r="AKF47" s="246"/>
      <c r="AKG47" s="246"/>
      <c r="AKH47" s="246"/>
      <c r="AKI47" s="246"/>
      <c r="AKJ47" s="246"/>
      <c r="AKK47" s="246"/>
      <c r="AKL47" s="246"/>
      <c r="AKM47" s="246"/>
      <c r="AKN47" s="246"/>
      <c r="AKO47" s="246"/>
      <c r="AKP47" s="246"/>
      <c r="AKQ47" s="246"/>
      <c r="AKR47" s="246"/>
      <c r="AKS47" s="246"/>
      <c r="AKT47" s="246"/>
      <c r="AKU47" s="246"/>
      <c r="AKV47" s="246"/>
      <c r="AKW47" s="246"/>
      <c r="AKX47" s="246"/>
      <c r="AKY47" s="246"/>
      <c r="AKZ47" s="246"/>
      <c r="ALA47" s="246"/>
      <c r="ALB47" s="246"/>
      <c r="ALC47" s="246"/>
      <c r="ALD47" s="246"/>
      <c r="ALE47" s="246"/>
      <c r="ALF47" s="246"/>
      <c r="ALG47" s="246"/>
      <c r="ALH47" s="246"/>
      <c r="ALI47" s="246"/>
      <c r="ALJ47" s="246"/>
      <c r="ALK47" s="246"/>
      <c r="ALL47" s="246"/>
      <c r="ALM47" s="246"/>
      <c r="ALN47" s="246"/>
      <c r="ALO47" s="246"/>
      <c r="ALP47" s="246"/>
      <c r="ALQ47" s="246"/>
      <c r="ALR47" s="246"/>
      <c r="ALS47" s="246"/>
      <c r="ALT47" s="246"/>
      <c r="ALU47" s="246"/>
      <c r="ALV47" s="246"/>
      <c r="ALW47" s="246"/>
      <c r="ALX47" s="246"/>
      <c r="ALY47" s="246"/>
      <c r="ALZ47" s="246"/>
      <c r="AMA47" s="246"/>
      <c r="AMB47" s="246"/>
      <c r="AMC47" s="246"/>
      <c r="AMD47" s="246"/>
      <c r="AME47" s="246"/>
      <c r="AMF47" s="246"/>
      <c r="AMG47" s="246"/>
      <c r="AMH47" s="246"/>
      <c r="AMI47" s="246"/>
      <c r="AMJ47" s="246"/>
      <c r="AMK47" s="246"/>
      <c r="AML47" s="246"/>
      <c r="AMM47" s="246"/>
      <c r="AMN47" s="246"/>
      <c r="AMO47" s="246"/>
      <c r="AMP47" s="246"/>
      <c r="AMQ47" s="246"/>
      <c r="AMR47" s="246"/>
      <c r="AMS47" s="246"/>
      <c r="AMT47" s="246"/>
      <c r="AMU47" s="246"/>
      <c r="AMV47" s="246"/>
      <c r="AMW47" s="246"/>
      <c r="AMX47" s="246"/>
      <c r="AMY47" s="246"/>
      <c r="AMZ47" s="246"/>
      <c r="ANA47" s="246"/>
      <c r="ANB47" s="246"/>
      <c r="ANC47" s="246"/>
      <c r="AND47" s="246"/>
      <c r="ANE47" s="246"/>
      <c r="ANF47" s="246"/>
      <c r="ANG47" s="246"/>
      <c r="ANH47" s="246"/>
      <c r="ANI47" s="246"/>
      <c r="ANJ47" s="246"/>
      <c r="ANK47" s="246"/>
      <c r="ANL47" s="246"/>
      <c r="ANM47" s="246"/>
      <c r="ANN47" s="246"/>
      <c r="ANO47" s="246"/>
      <c r="ANP47" s="246"/>
      <c r="ANQ47" s="246"/>
      <c r="ANR47" s="246"/>
      <c r="ANS47" s="246"/>
      <c r="ANT47" s="246"/>
      <c r="ANU47" s="246"/>
      <c r="ANV47" s="246"/>
      <c r="ANW47" s="246"/>
      <c r="ANX47" s="246"/>
      <c r="ANY47" s="246"/>
      <c r="ANZ47" s="246"/>
      <c r="AOA47" s="246"/>
      <c r="AOB47" s="246"/>
      <c r="AOC47" s="246"/>
      <c r="AOD47" s="246"/>
      <c r="AOE47" s="246"/>
      <c r="AOF47" s="246"/>
      <c r="AOG47" s="246"/>
      <c r="AOH47" s="246"/>
      <c r="AOI47" s="246"/>
      <c r="AOJ47" s="246"/>
      <c r="AOK47" s="246"/>
      <c r="AOL47" s="246"/>
      <c r="AOM47" s="246"/>
      <c r="AON47" s="246"/>
      <c r="AOO47" s="246"/>
      <c r="AOP47" s="246"/>
      <c r="AOQ47" s="246"/>
      <c r="AOR47" s="246"/>
      <c r="AOS47" s="246"/>
      <c r="AOT47" s="246"/>
      <c r="AOU47" s="246"/>
      <c r="AOV47" s="246"/>
      <c r="AOW47" s="246"/>
      <c r="AOX47" s="246"/>
      <c r="AOY47" s="246"/>
      <c r="AOZ47" s="246"/>
      <c r="APA47" s="246"/>
      <c r="APB47" s="246"/>
      <c r="APC47" s="246"/>
      <c r="APD47" s="246"/>
      <c r="APE47" s="246"/>
      <c r="APF47" s="246"/>
      <c r="APG47" s="246"/>
      <c r="APH47" s="246"/>
      <c r="API47" s="246"/>
      <c r="APJ47" s="246"/>
      <c r="APK47" s="246"/>
      <c r="APL47" s="246"/>
      <c r="APM47" s="246"/>
      <c r="APN47" s="246"/>
      <c r="APO47" s="246"/>
      <c r="APP47" s="246"/>
      <c r="APQ47" s="246"/>
      <c r="APR47" s="246"/>
      <c r="APS47" s="246"/>
      <c r="APT47" s="246"/>
      <c r="APU47" s="246"/>
      <c r="APV47" s="246"/>
      <c r="APW47" s="246"/>
      <c r="APX47" s="246"/>
      <c r="APY47" s="246"/>
      <c r="APZ47" s="246"/>
      <c r="AQA47" s="246"/>
      <c r="AQB47" s="246"/>
      <c r="AQC47" s="246"/>
      <c r="AQD47" s="246"/>
      <c r="AQE47" s="246"/>
      <c r="AQF47" s="246"/>
      <c r="AQG47" s="246"/>
      <c r="AQH47" s="246"/>
      <c r="AQI47" s="246"/>
      <c r="AQJ47" s="246"/>
      <c r="AQK47" s="246"/>
      <c r="AQL47" s="246"/>
      <c r="AQM47" s="246"/>
      <c r="AQN47" s="246"/>
      <c r="AQO47" s="246"/>
      <c r="AQP47" s="246"/>
      <c r="AQQ47" s="246"/>
      <c r="AQR47" s="246"/>
      <c r="AQS47" s="246"/>
      <c r="AQT47" s="246"/>
      <c r="AQU47" s="246"/>
      <c r="AQV47" s="246"/>
      <c r="AQW47" s="246"/>
      <c r="AQX47" s="246"/>
      <c r="AQY47" s="246"/>
      <c r="AQZ47" s="246"/>
      <c r="ARA47" s="246"/>
      <c r="ARB47" s="246"/>
      <c r="ARC47" s="246"/>
      <c r="ARD47" s="246"/>
      <c r="ARE47" s="246"/>
      <c r="ARF47" s="246"/>
      <c r="ARG47" s="246"/>
      <c r="ARH47" s="246"/>
      <c r="ARI47" s="246"/>
      <c r="ARJ47" s="246"/>
      <c r="ARK47" s="246"/>
      <c r="ARL47" s="246"/>
      <c r="ARM47" s="246"/>
      <c r="ARN47" s="246"/>
      <c r="ARO47" s="246"/>
      <c r="ARP47" s="246"/>
      <c r="ARQ47" s="246"/>
      <c r="ARR47" s="246"/>
      <c r="ARS47" s="246"/>
      <c r="ART47" s="246"/>
      <c r="ARU47" s="246"/>
      <c r="ARV47" s="246"/>
      <c r="ARW47" s="246"/>
      <c r="ARX47" s="246"/>
      <c r="ARY47" s="246"/>
      <c r="ARZ47" s="246"/>
      <c r="ASA47" s="246"/>
      <c r="ASB47" s="246"/>
      <c r="ASC47" s="246"/>
      <c r="ASD47" s="246"/>
      <c r="ASE47" s="246"/>
      <c r="ASF47" s="246"/>
      <c r="ASG47" s="246"/>
      <c r="ASH47" s="246"/>
      <c r="ASI47" s="246"/>
      <c r="ASJ47" s="246"/>
      <c r="ASK47" s="246"/>
      <c r="ASL47" s="246"/>
      <c r="ASM47" s="246"/>
      <c r="ASN47" s="246"/>
      <c r="ASO47" s="246"/>
      <c r="ASP47" s="246"/>
      <c r="ASQ47" s="246"/>
      <c r="ASR47" s="246"/>
      <c r="ASS47" s="246"/>
      <c r="AST47" s="246"/>
      <c r="ASU47" s="246"/>
      <c r="ASV47" s="246"/>
      <c r="ASW47" s="246"/>
      <c r="ASX47" s="246"/>
      <c r="ASY47" s="246"/>
      <c r="ASZ47" s="246"/>
      <c r="ATA47" s="246"/>
      <c r="ATB47" s="246"/>
      <c r="ATC47" s="246"/>
      <c r="ATD47" s="246"/>
      <c r="ATE47" s="246"/>
      <c r="ATF47" s="246"/>
      <c r="ATG47" s="246"/>
      <c r="ATH47" s="246"/>
      <c r="ATI47" s="246"/>
      <c r="ATJ47" s="246"/>
      <c r="ATK47" s="246"/>
      <c r="ATL47" s="246"/>
      <c r="ATM47" s="246"/>
      <c r="ATN47" s="246"/>
      <c r="ATO47" s="246"/>
      <c r="ATP47" s="246"/>
      <c r="ATQ47" s="246"/>
      <c r="ATR47" s="246"/>
      <c r="ATS47" s="246"/>
      <c r="ATT47" s="246"/>
      <c r="ATU47" s="246"/>
      <c r="ATV47" s="246"/>
      <c r="ATW47" s="246"/>
      <c r="ATX47" s="246"/>
      <c r="ATY47" s="246"/>
      <c r="ATZ47" s="246"/>
      <c r="AUA47" s="246"/>
      <c r="AUB47" s="246"/>
      <c r="AUC47" s="246"/>
      <c r="AUD47" s="246"/>
      <c r="AUE47" s="246"/>
      <c r="AUF47" s="246"/>
      <c r="AUG47" s="246"/>
      <c r="AUH47" s="246"/>
      <c r="AUI47" s="246"/>
      <c r="AUJ47" s="246"/>
      <c r="AUK47" s="246"/>
      <c r="AUL47" s="246"/>
      <c r="AUM47" s="246"/>
      <c r="AUN47" s="246"/>
      <c r="AUO47" s="246"/>
      <c r="AUP47" s="246"/>
      <c r="AUQ47" s="246"/>
      <c r="AUR47" s="246"/>
      <c r="AUS47" s="246"/>
      <c r="AUT47" s="246"/>
      <c r="AUU47" s="246"/>
      <c r="AUV47" s="246"/>
      <c r="AUW47" s="246"/>
      <c r="AUX47" s="246"/>
      <c r="AUY47" s="246"/>
      <c r="AUZ47" s="246"/>
      <c r="AVA47" s="246"/>
      <c r="AVB47" s="246"/>
      <c r="AVC47" s="246"/>
      <c r="AVD47" s="246"/>
      <c r="AVE47" s="246"/>
      <c r="AVF47" s="246"/>
      <c r="AVG47" s="246"/>
      <c r="AVH47" s="246"/>
      <c r="AVI47" s="246"/>
      <c r="AVJ47" s="246"/>
      <c r="AVK47" s="246"/>
      <c r="AVL47" s="246"/>
      <c r="AVM47" s="246"/>
      <c r="AVN47" s="246"/>
      <c r="AVO47" s="246"/>
      <c r="AVP47" s="246"/>
      <c r="AVQ47" s="246"/>
      <c r="AVR47" s="246"/>
      <c r="AVS47" s="246"/>
      <c r="AVT47" s="246"/>
      <c r="AVU47" s="246"/>
      <c r="AVV47" s="246"/>
      <c r="AVW47" s="246"/>
      <c r="AVX47" s="246"/>
      <c r="AVY47" s="246"/>
      <c r="AVZ47" s="246"/>
      <c r="AWA47" s="246"/>
      <c r="AWB47" s="246"/>
      <c r="AWC47" s="246"/>
      <c r="AWD47" s="246"/>
      <c r="AWE47" s="246"/>
      <c r="AWF47" s="246"/>
      <c r="AWG47" s="246"/>
      <c r="AWH47" s="246"/>
      <c r="AWI47" s="246"/>
      <c r="AWJ47" s="246"/>
      <c r="AWK47" s="246"/>
      <c r="AWL47" s="246"/>
      <c r="AWM47" s="246"/>
      <c r="AWN47" s="246"/>
      <c r="AWO47" s="246"/>
      <c r="AWP47" s="246"/>
      <c r="AWQ47" s="246"/>
      <c r="AWR47" s="246"/>
      <c r="AWS47" s="246"/>
      <c r="AWT47" s="246"/>
      <c r="AWU47" s="246"/>
      <c r="AWV47" s="246"/>
      <c r="AWW47" s="246"/>
      <c r="AWX47" s="246"/>
      <c r="AWY47" s="246"/>
      <c r="AWZ47" s="246"/>
      <c r="AXA47" s="246"/>
      <c r="AXB47" s="246"/>
      <c r="AXC47" s="246"/>
      <c r="AXD47" s="246"/>
      <c r="AXE47" s="246"/>
      <c r="AXF47" s="246"/>
      <c r="AXG47" s="246"/>
      <c r="AXH47" s="246"/>
      <c r="AXI47" s="246"/>
      <c r="AXJ47" s="246"/>
      <c r="AXK47" s="246"/>
      <c r="AXL47" s="246"/>
      <c r="AXM47" s="246"/>
      <c r="AXN47" s="246"/>
      <c r="AXO47" s="246"/>
      <c r="AXP47" s="246"/>
      <c r="AXQ47" s="246"/>
      <c r="AXR47" s="246"/>
      <c r="AXS47" s="246"/>
      <c r="AXT47" s="246"/>
      <c r="AXU47" s="246"/>
      <c r="AXV47" s="246"/>
      <c r="AXW47" s="246"/>
      <c r="AXX47" s="246"/>
      <c r="AXY47" s="246"/>
      <c r="AXZ47" s="246"/>
      <c r="AYA47" s="246"/>
      <c r="AYB47" s="246"/>
      <c r="AYC47" s="246"/>
      <c r="AYD47" s="246"/>
      <c r="AYE47" s="246"/>
      <c r="AYF47" s="246"/>
      <c r="AYG47" s="246"/>
      <c r="AYH47" s="246"/>
      <c r="AYI47" s="246"/>
      <c r="AYJ47" s="246"/>
      <c r="AYK47" s="246"/>
      <c r="AYL47" s="246"/>
      <c r="AYM47" s="246"/>
      <c r="AYN47" s="246"/>
      <c r="AYO47" s="246"/>
      <c r="AYP47" s="246"/>
      <c r="AYQ47" s="246"/>
      <c r="AYR47" s="246"/>
      <c r="AYS47" s="246"/>
      <c r="AYT47" s="246"/>
      <c r="AYU47" s="246"/>
      <c r="AYV47" s="246"/>
      <c r="AYW47" s="246"/>
      <c r="AYX47" s="246"/>
      <c r="AYY47" s="246"/>
      <c r="AYZ47" s="246"/>
      <c r="AZA47" s="246"/>
      <c r="AZB47" s="246"/>
      <c r="AZC47" s="246"/>
      <c r="AZD47" s="246"/>
      <c r="AZE47" s="246"/>
      <c r="AZF47" s="246"/>
      <c r="AZG47" s="246"/>
      <c r="AZH47" s="246"/>
      <c r="AZI47" s="246"/>
      <c r="AZJ47" s="246"/>
      <c r="AZK47" s="246"/>
      <c r="AZL47" s="246"/>
      <c r="AZM47" s="246"/>
      <c r="AZN47" s="246"/>
      <c r="AZO47" s="246"/>
      <c r="AZP47" s="246"/>
      <c r="AZQ47" s="246"/>
      <c r="AZR47" s="246"/>
      <c r="AZS47" s="246"/>
      <c r="AZT47" s="246"/>
      <c r="AZU47" s="246"/>
      <c r="AZV47" s="246"/>
      <c r="AZW47" s="246"/>
      <c r="AZX47" s="246"/>
      <c r="AZY47" s="246"/>
      <c r="AZZ47" s="246"/>
      <c r="BAA47" s="246"/>
      <c r="BAB47" s="246"/>
      <c r="BAC47" s="246"/>
      <c r="BAD47" s="246"/>
      <c r="BAE47" s="246"/>
      <c r="BAF47" s="246"/>
      <c r="BAG47" s="246"/>
      <c r="BAH47" s="246"/>
      <c r="BAI47" s="246"/>
      <c r="BAJ47" s="246"/>
      <c r="BAK47" s="246"/>
      <c r="BAL47" s="246"/>
      <c r="BAM47" s="246"/>
      <c r="BAN47" s="246"/>
      <c r="BAO47" s="246"/>
      <c r="BAP47" s="246"/>
      <c r="BAQ47" s="246"/>
      <c r="BAR47" s="246"/>
      <c r="BAS47" s="246"/>
      <c r="BAT47" s="246"/>
      <c r="BAU47" s="246"/>
      <c r="BAV47" s="246"/>
      <c r="BAW47" s="246"/>
      <c r="BAX47" s="246"/>
      <c r="BAY47" s="246"/>
      <c r="BAZ47" s="246"/>
      <c r="BBA47" s="246"/>
      <c r="BBB47" s="246"/>
      <c r="BBC47" s="246"/>
      <c r="BBD47" s="246"/>
      <c r="BBE47" s="246"/>
      <c r="BBF47" s="246"/>
      <c r="BBG47" s="246"/>
      <c r="BBH47" s="246"/>
      <c r="BBI47" s="246"/>
      <c r="BBJ47" s="246"/>
      <c r="BBK47" s="246"/>
      <c r="BBL47" s="246"/>
      <c r="BBM47" s="246"/>
      <c r="BBN47" s="246"/>
      <c r="BBO47" s="246"/>
      <c r="BBP47" s="246"/>
      <c r="BBQ47" s="246"/>
      <c r="BBR47" s="246"/>
      <c r="BBS47" s="246"/>
      <c r="BBT47" s="246"/>
      <c r="BBU47" s="246"/>
      <c r="BBV47" s="246"/>
      <c r="BBW47" s="246"/>
      <c r="BBX47" s="246"/>
      <c r="BBY47" s="246"/>
      <c r="BBZ47" s="246"/>
      <c r="BCA47" s="246"/>
      <c r="BCB47" s="246"/>
      <c r="BCC47" s="246"/>
      <c r="BCD47" s="246"/>
      <c r="BCE47" s="246"/>
      <c r="BCF47" s="246"/>
      <c r="BCG47" s="246"/>
      <c r="BCH47" s="246"/>
      <c r="BCI47" s="246"/>
      <c r="BCJ47" s="246"/>
      <c r="BCK47" s="246"/>
      <c r="BCL47" s="246"/>
      <c r="BCM47" s="246"/>
      <c r="BCN47" s="246"/>
      <c r="BCO47" s="246"/>
      <c r="BCP47" s="246"/>
      <c r="BCQ47" s="246"/>
      <c r="BCR47" s="246"/>
      <c r="BCS47" s="246"/>
      <c r="BCT47" s="246"/>
      <c r="BCU47" s="246"/>
      <c r="BCV47" s="246"/>
      <c r="BCW47" s="246"/>
      <c r="BCX47" s="246"/>
      <c r="BCY47" s="246"/>
      <c r="BCZ47" s="246"/>
      <c r="BDA47" s="246"/>
      <c r="BDB47" s="246"/>
      <c r="BDC47" s="246"/>
      <c r="BDD47" s="246"/>
      <c r="BDE47" s="246"/>
      <c r="BDF47" s="246"/>
      <c r="BDG47" s="246"/>
      <c r="BDH47" s="246"/>
      <c r="BDI47" s="246"/>
      <c r="BDJ47" s="246"/>
      <c r="BDK47" s="246"/>
      <c r="BDL47" s="246"/>
      <c r="BDM47" s="246"/>
      <c r="BDN47" s="246"/>
      <c r="BDO47" s="246"/>
      <c r="BDP47" s="246"/>
      <c r="BDQ47" s="246"/>
      <c r="BDR47" s="246"/>
      <c r="BDS47" s="246"/>
      <c r="BDT47" s="246"/>
      <c r="BDU47" s="246"/>
    </row>
    <row r="48" spans="1:1477" s="128" customFormat="1" ht="24" customHeight="1" thickTop="1">
      <c r="A48" s="7"/>
      <c r="B48" s="316" t="s">
        <v>521</v>
      </c>
      <c r="C48" s="317"/>
      <c r="D48" s="318"/>
      <c r="E48" s="129"/>
      <c r="F48" s="130"/>
      <c r="G48" s="189">
        <f>IF(B34="","",ROWS(B34:B47)-1)</f>
        <v>13</v>
      </c>
      <c r="H48" s="224">
        <f>SUM(H34:H47)</f>
        <v>18</v>
      </c>
      <c r="I48" s="131">
        <f>SUM(I34:I47)</f>
        <v>37</v>
      </c>
      <c r="J48" s="131">
        <f>SUM(J34:J47)</f>
        <v>2610</v>
      </c>
      <c r="K48" s="131">
        <f>SUM(K34:K47)</f>
        <v>4334</v>
      </c>
      <c r="L48" s="131">
        <f>SUM(L34:L47)</f>
        <v>4279</v>
      </c>
      <c r="M48" s="167">
        <f>IF(G48="",0,N48/G48)</f>
        <v>0.76923076923076927</v>
      </c>
      <c r="N48" s="131">
        <f t="shared" ref="N48:AC48" si="34">SUM(N34:N47)</f>
        <v>10</v>
      </c>
      <c r="O48" s="131">
        <f t="shared" si="34"/>
        <v>55</v>
      </c>
      <c r="P48" s="131">
        <f t="shared" si="34"/>
        <v>18</v>
      </c>
      <c r="Q48" s="131">
        <f t="shared" si="34"/>
        <v>0</v>
      </c>
      <c r="R48" s="131">
        <f t="shared" si="34"/>
        <v>1435</v>
      </c>
      <c r="S48" s="131">
        <f t="shared" si="34"/>
        <v>289</v>
      </c>
      <c r="T48" s="133">
        <f t="shared" si="34"/>
        <v>54995108</v>
      </c>
      <c r="U48" s="133">
        <f t="shared" si="34"/>
        <v>500356</v>
      </c>
      <c r="V48" s="133">
        <f t="shared" si="34"/>
        <v>54494752</v>
      </c>
      <c r="W48" s="133">
        <f t="shared" si="34"/>
        <v>57762308</v>
      </c>
      <c r="X48" s="133">
        <f t="shared" si="34"/>
        <v>57826987</v>
      </c>
      <c r="Y48" s="133">
        <f t="shared" si="34"/>
        <v>-56140</v>
      </c>
      <c r="Z48" s="133">
        <f t="shared" si="34"/>
        <v>0</v>
      </c>
      <c r="AA48" s="133">
        <f t="shared" si="34"/>
        <v>-56140</v>
      </c>
      <c r="AB48" s="133">
        <f t="shared" si="34"/>
        <v>57770847</v>
      </c>
      <c r="AC48" s="133">
        <f t="shared" si="34"/>
        <v>56566212</v>
      </c>
      <c r="AD48" s="167">
        <f>IF(G48="",0,AE48/G48)</f>
        <v>0.92307692307692313</v>
      </c>
      <c r="AE48" s="169">
        <f t="shared" ref="AE48:CM48" si="35">SUM(AE34:AE47)</f>
        <v>12</v>
      </c>
      <c r="AF48" s="133">
        <f t="shared" si="35"/>
        <v>-1204635</v>
      </c>
      <c r="AG48" s="133">
        <f t="shared" si="35"/>
        <v>2767201</v>
      </c>
      <c r="AH48" s="134">
        <f t="shared" si="35"/>
        <v>824</v>
      </c>
      <c r="AI48" s="134">
        <f t="shared" si="35"/>
        <v>260</v>
      </c>
      <c r="AJ48" s="134">
        <f t="shared" si="35"/>
        <v>14</v>
      </c>
      <c r="AK48" s="134">
        <f t="shared" si="35"/>
        <v>4</v>
      </c>
      <c r="AL48" s="133">
        <f t="shared" si="35"/>
        <v>192745</v>
      </c>
      <c r="AM48" s="133">
        <f t="shared" si="35"/>
        <v>0</v>
      </c>
      <c r="AN48" s="134">
        <f t="shared" si="35"/>
        <v>134</v>
      </c>
      <c r="AO48" s="134">
        <f t="shared" si="35"/>
        <v>109</v>
      </c>
      <c r="AP48" s="133">
        <f t="shared" si="35"/>
        <v>2739543</v>
      </c>
      <c r="AQ48" s="133">
        <f t="shared" si="35"/>
        <v>1251728</v>
      </c>
      <c r="AR48" s="134">
        <f t="shared" si="35"/>
        <v>0</v>
      </c>
      <c r="AS48" s="134">
        <f t="shared" si="35"/>
        <v>0</v>
      </c>
      <c r="AT48" s="133">
        <f t="shared" si="35"/>
        <v>0</v>
      </c>
      <c r="AU48" s="133">
        <f t="shared" si="35"/>
        <v>0</v>
      </c>
      <c r="AV48" s="134">
        <f t="shared" si="35"/>
        <v>0</v>
      </c>
      <c r="AW48" s="134">
        <f t="shared" si="35"/>
        <v>0</v>
      </c>
      <c r="AX48" s="133">
        <f t="shared" si="35"/>
        <v>0</v>
      </c>
      <c r="AY48" s="133">
        <f t="shared" si="35"/>
        <v>0</v>
      </c>
      <c r="AZ48" s="134">
        <f t="shared" si="35"/>
        <v>0</v>
      </c>
      <c r="BA48" s="134">
        <f t="shared" si="35"/>
        <v>0</v>
      </c>
      <c r="BB48" s="133">
        <f t="shared" si="35"/>
        <v>0</v>
      </c>
      <c r="BC48" s="133">
        <f t="shared" si="35"/>
        <v>0</v>
      </c>
      <c r="BD48" s="134">
        <f t="shared" si="35"/>
        <v>98</v>
      </c>
      <c r="BE48" s="134">
        <f t="shared" si="35"/>
        <v>184</v>
      </c>
      <c r="BF48" s="133">
        <f t="shared" si="35"/>
        <v>716830</v>
      </c>
      <c r="BG48" s="133">
        <f t="shared" si="35"/>
        <v>296259</v>
      </c>
      <c r="BH48" s="134">
        <f t="shared" si="35"/>
        <v>105</v>
      </c>
      <c r="BI48" s="134">
        <f t="shared" si="35"/>
        <v>0</v>
      </c>
      <c r="BJ48" s="133">
        <f t="shared" si="35"/>
        <v>0</v>
      </c>
      <c r="BK48" s="133">
        <f t="shared" si="35"/>
        <v>0</v>
      </c>
      <c r="BL48" s="134">
        <f t="shared" si="35"/>
        <v>0</v>
      </c>
      <c r="BM48" s="134">
        <f t="shared" si="35"/>
        <v>0</v>
      </c>
      <c r="BN48" s="133">
        <f t="shared" si="35"/>
        <v>0</v>
      </c>
      <c r="BO48" s="133">
        <f t="shared" si="35"/>
        <v>0</v>
      </c>
      <c r="BP48" s="134">
        <f t="shared" si="35"/>
        <v>0</v>
      </c>
      <c r="BQ48" s="134">
        <f t="shared" si="35"/>
        <v>0</v>
      </c>
      <c r="BR48" s="133">
        <f t="shared" si="35"/>
        <v>600760</v>
      </c>
      <c r="BS48" s="133">
        <f t="shared" si="35"/>
        <v>0</v>
      </c>
      <c r="BT48" s="134">
        <f t="shared" si="35"/>
        <v>0</v>
      </c>
      <c r="BU48" s="134">
        <f t="shared" si="35"/>
        <v>0</v>
      </c>
      <c r="BV48" s="133">
        <f t="shared" si="35"/>
        <v>0</v>
      </c>
      <c r="BW48" s="133">
        <f t="shared" si="35"/>
        <v>0</v>
      </c>
      <c r="BX48" s="134">
        <f t="shared" si="35"/>
        <v>0</v>
      </c>
      <c r="BY48" s="134">
        <f t="shared" si="35"/>
        <v>14</v>
      </c>
      <c r="BZ48" s="133">
        <f t="shared" si="35"/>
        <v>44120</v>
      </c>
      <c r="CA48" s="133">
        <f t="shared" si="35"/>
        <v>44120</v>
      </c>
      <c r="CB48" s="134">
        <f t="shared" si="35"/>
        <v>0</v>
      </c>
      <c r="CC48" s="134">
        <f t="shared" si="35"/>
        <v>0</v>
      </c>
      <c r="CD48" s="133">
        <f t="shared" si="35"/>
        <v>0</v>
      </c>
      <c r="CE48" s="133">
        <f t="shared" si="35"/>
        <v>0</v>
      </c>
      <c r="CF48" s="134">
        <f t="shared" si="35"/>
        <v>0</v>
      </c>
      <c r="CG48" s="134">
        <f t="shared" si="35"/>
        <v>0</v>
      </c>
      <c r="CH48" s="133">
        <f t="shared" si="35"/>
        <v>-797630</v>
      </c>
      <c r="CI48" s="133">
        <f t="shared" si="35"/>
        <v>0</v>
      </c>
      <c r="CJ48" s="134">
        <f t="shared" si="35"/>
        <v>351</v>
      </c>
      <c r="CK48" s="134">
        <f t="shared" si="35"/>
        <v>311</v>
      </c>
      <c r="CL48" s="133">
        <f t="shared" si="35"/>
        <v>3496369</v>
      </c>
      <c r="CM48" s="133">
        <f t="shared" si="35"/>
        <v>1592107</v>
      </c>
      <c r="CN48" s="135"/>
      <c r="CO48" s="135"/>
      <c r="CP48" s="135"/>
      <c r="CQ48" s="135"/>
      <c r="CR48" s="135"/>
      <c r="CS48" s="135"/>
      <c r="CT48" s="129"/>
      <c r="CU48" s="130"/>
      <c r="CV48" s="130"/>
      <c r="CW48" s="129"/>
      <c r="CX48" s="129"/>
      <c r="CY48" s="130"/>
      <c r="CZ48" s="130"/>
      <c r="DA48" s="130"/>
      <c r="DB48" s="133"/>
      <c r="DC48" s="135"/>
      <c r="DD48" s="245"/>
    </row>
    <row r="49" spans="2:1477" s="73" customFormat="1">
      <c r="B49" s="71" t="s">
        <v>10</v>
      </c>
      <c r="C49" s="71" t="s">
        <v>317</v>
      </c>
      <c r="D49" s="71" t="s">
        <v>318</v>
      </c>
      <c r="E49" s="72">
        <v>42565</v>
      </c>
      <c r="F49" s="71" t="s">
        <v>469</v>
      </c>
      <c r="G49" s="188" t="s">
        <v>471</v>
      </c>
      <c r="H49" s="221">
        <v>1</v>
      </c>
      <c r="I49" s="73">
        <v>0</v>
      </c>
      <c r="J49" s="73">
        <v>120</v>
      </c>
      <c r="K49" s="73">
        <v>179</v>
      </c>
      <c r="L49" s="73">
        <v>190</v>
      </c>
      <c r="M49" s="219">
        <f>IF(J49 = 0,0,(L49-AH49-AI49)/J49)</f>
        <v>1.3833333333333333</v>
      </c>
      <c r="N49" s="73">
        <f>IF(G49&lt;&gt;"",IF(M49&lt;=1.2,1,0),0)</f>
        <v>0</v>
      </c>
      <c r="O49" s="73">
        <v>-11</v>
      </c>
      <c r="P49" s="73">
        <v>11</v>
      </c>
      <c r="Q49" s="73">
        <v>0</v>
      </c>
      <c r="R49" s="73">
        <v>59</v>
      </c>
      <c r="S49" s="73">
        <v>0</v>
      </c>
      <c r="T49" s="225">
        <v>531067</v>
      </c>
      <c r="U49" s="225">
        <v>36301</v>
      </c>
      <c r="V49" s="225">
        <v>494766</v>
      </c>
      <c r="W49" s="225">
        <v>531067</v>
      </c>
      <c r="X49" s="225">
        <v>486082</v>
      </c>
      <c r="Y49" s="225">
        <v>-17424</v>
      </c>
      <c r="Z49" s="225">
        <v>0</v>
      </c>
      <c r="AA49" s="225">
        <v>-17424</v>
      </c>
      <c r="AB49" s="225">
        <v>468658</v>
      </c>
      <c r="AC49" s="225">
        <v>468658</v>
      </c>
      <c r="AD49" s="219">
        <f>IF(V49=0,0,AC49/V49)</f>
        <v>0.94723162060448773</v>
      </c>
      <c r="AE49" s="73">
        <f>IF(AD49 &lt;=1.1,1,0)</f>
        <v>1</v>
      </c>
      <c r="AF49" s="225">
        <v>0</v>
      </c>
      <c r="AG49" s="225">
        <v>0</v>
      </c>
      <c r="AH49" s="73">
        <v>11</v>
      </c>
      <c r="AI49" s="73">
        <v>13</v>
      </c>
      <c r="AJ49" s="73">
        <v>35</v>
      </c>
      <c r="AK49" s="73">
        <v>0</v>
      </c>
      <c r="AL49" s="95">
        <v>0</v>
      </c>
      <c r="AM49" s="95">
        <v>0</v>
      </c>
      <c r="AN49" s="73">
        <v>0</v>
      </c>
      <c r="AO49" s="73">
        <v>0</v>
      </c>
      <c r="AP49" s="95">
        <v>0</v>
      </c>
      <c r="AQ49" s="95">
        <v>0</v>
      </c>
      <c r="AR49" s="73">
        <v>0</v>
      </c>
      <c r="AS49" s="73">
        <v>0</v>
      </c>
      <c r="AT49" s="95">
        <v>0</v>
      </c>
      <c r="AU49" s="95">
        <v>0</v>
      </c>
      <c r="AV49" s="73">
        <v>0</v>
      </c>
      <c r="AW49" s="73">
        <v>0</v>
      </c>
      <c r="AX49" s="95">
        <v>0</v>
      </c>
      <c r="AY49" s="95">
        <v>0</v>
      </c>
      <c r="AZ49" s="73">
        <v>0</v>
      </c>
      <c r="BA49" s="73">
        <v>0</v>
      </c>
      <c r="BB49" s="95">
        <v>0</v>
      </c>
      <c r="BC49" s="95">
        <v>0</v>
      </c>
      <c r="BD49" s="73">
        <v>0</v>
      </c>
      <c r="BE49" s="73">
        <v>0</v>
      </c>
      <c r="BF49" s="95">
        <v>0</v>
      </c>
      <c r="BG49" s="95">
        <v>0</v>
      </c>
      <c r="BH49" s="73">
        <v>0</v>
      </c>
      <c r="BI49" s="73">
        <v>0</v>
      </c>
      <c r="BJ49" s="95">
        <v>0</v>
      </c>
      <c r="BK49" s="95">
        <v>0</v>
      </c>
      <c r="BL49" s="73">
        <v>0</v>
      </c>
      <c r="BM49" s="73">
        <v>0</v>
      </c>
      <c r="BN49" s="95">
        <v>0</v>
      </c>
      <c r="BO49" s="95">
        <v>0</v>
      </c>
      <c r="BP49" s="73">
        <v>0</v>
      </c>
      <c r="BQ49" s="73">
        <v>0</v>
      </c>
      <c r="BR49" s="95">
        <v>0</v>
      </c>
      <c r="BS49" s="95">
        <v>0</v>
      </c>
      <c r="BT49" s="73">
        <v>0</v>
      </c>
      <c r="BU49" s="73">
        <v>0</v>
      </c>
      <c r="BV49" s="95">
        <v>0</v>
      </c>
      <c r="BW49" s="95">
        <v>0</v>
      </c>
      <c r="BX49" s="73">
        <v>0</v>
      </c>
      <c r="BY49" s="73">
        <v>0</v>
      </c>
      <c r="BZ49" s="95">
        <v>0</v>
      </c>
      <c r="CA49" s="95">
        <v>0</v>
      </c>
      <c r="CB49" s="73">
        <v>0</v>
      </c>
      <c r="CC49" s="73">
        <v>0</v>
      </c>
      <c r="CD49" s="95">
        <v>0</v>
      </c>
      <c r="CE49" s="95">
        <v>0</v>
      </c>
      <c r="CF49" s="73">
        <v>0</v>
      </c>
      <c r="CG49" s="73">
        <v>0</v>
      </c>
      <c r="CH49" s="95">
        <v>0</v>
      </c>
      <c r="CI49" s="95">
        <v>0</v>
      </c>
      <c r="CJ49" s="73">
        <v>35</v>
      </c>
      <c r="CK49" s="73">
        <v>0</v>
      </c>
      <c r="CL49" s="95">
        <v>0</v>
      </c>
      <c r="CM49" s="95">
        <v>0</v>
      </c>
      <c r="CN49" s="71" t="s">
        <v>369</v>
      </c>
      <c r="CO49" s="71" t="s">
        <v>370</v>
      </c>
      <c r="CP49" s="71" t="s">
        <v>328</v>
      </c>
      <c r="CQ49" s="71" t="s">
        <v>328</v>
      </c>
      <c r="CR49" s="71" t="s">
        <v>328</v>
      </c>
      <c r="CS49" s="71" t="s">
        <v>328</v>
      </c>
      <c r="CT49" s="72">
        <v>42921</v>
      </c>
      <c r="CU49" s="71" t="s">
        <v>469</v>
      </c>
      <c r="CV49" s="71" t="s">
        <v>470</v>
      </c>
      <c r="CW49" s="72" t="s">
        <v>187</v>
      </c>
      <c r="CX49" s="72">
        <v>42856</v>
      </c>
      <c r="CY49" s="71" t="s">
        <v>467</v>
      </c>
      <c r="CZ49" s="71" t="s">
        <v>471</v>
      </c>
      <c r="DA49" s="71" t="s">
        <v>489</v>
      </c>
      <c r="DB49" s="96">
        <v>761742</v>
      </c>
      <c r="DE49" s="218"/>
      <c r="DF49" s="218"/>
      <c r="DG49" s="218"/>
      <c r="DH49" s="218"/>
      <c r="DI49" s="218"/>
      <c r="DJ49" s="218"/>
      <c r="DK49" s="218"/>
      <c r="DL49" s="218"/>
      <c r="DM49" s="218"/>
      <c r="DN49" s="218"/>
      <c r="DO49" s="218"/>
      <c r="DP49" s="218"/>
      <c r="DQ49" s="218"/>
      <c r="DR49" s="218"/>
      <c r="DS49" s="218"/>
      <c r="DT49" s="218"/>
      <c r="DU49" s="218"/>
      <c r="DV49" s="218"/>
      <c r="DW49" s="218"/>
      <c r="DX49" s="218"/>
      <c r="DY49" s="218"/>
      <c r="DZ49" s="218"/>
      <c r="EA49" s="218"/>
      <c r="EB49" s="218"/>
      <c r="EC49" s="218"/>
      <c r="ED49" s="218"/>
      <c r="EE49" s="218"/>
      <c r="EF49" s="218"/>
      <c r="EG49" s="218"/>
      <c r="EH49" s="218"/>
      <c r="EI49" s="218"/>
      <c r="EJ49" s="218"/>
      <c r="EK49" s="218"/>
      <c r="EL49" s="218"/>
      <c r="EM49" s="218"/>
      <c r="EN49" s="218"/>
      <c r="EO49" s="218"/>
      <c r="EP49" s="218"/>
      <c r="EQ49" s="218"/>
      <c r="ER49" s="218"/>
      <c r="ES49" s="218"/>
      <c r="ET49" s="218"/>
      <c r="EU49" s="218"/>
      <c r="EV49" s="218"/>
      <c r="EW49" s="218"/>
      <c r="EX49" s="218"/>
      <c r="EY49" s="218"/>
      <c r="EZ49" s="218"/>
      <c r="FA49" s="218"/>
      <c r="FB49" s="218"/>
      <c r="FC49" s="218"/>
      <c r="FD49" s="218"/>
      <c r="FE49" s="218"/>
      <c r="FF49" s="218"/>
      <c r="FG49" s="218"/>
      <c r="FH49" s="218"/>
      <c r="FI49" s="218"/>
      <c r="FJ49" s="218"/>
      <c r="FK49" s="218"/>
      <c r="FL49" s="218"/>
      <c r="FM49" s="218"/>
      <c r="FN49" s="218"/>
      <c r="FO49" s="218"/>
      <c r="FP49" s="218"/>
      <c r="FQ49" s="218"/>
      <c r="FR49" s="218"/>
      <c r="FS49" s="218"/>
      <c r="FT49" s="218"/>
      <c r="FU49" s="218"/>
      <c r="FV49" s="218"/>
      <c r="FW49" s="218"/>
      <c r="FX49" s="218"/>
      <c r="FY49" s="218"/>
      <c r="FZ49" s="218"/>
      <c r="GA49" s="218"/>
      <c r="GB49" s="218"/>
      <c r="GC49" s="218"/>
      <c r="GD49" s="218"/>
      <c r="GE49" s="218"/>
      <c r="GF49" s="218"/>
      <c r="GG49" s="218"/>
      <c r="GH49" s="218"/>
      <c r="GI49" s="218"/>
      <c r="GJ49" s="218"/>
      <c r="GK49" s="218"/>
      <c r="GL49" s="218"/>
      <c r="GM49" s="218"/>
      <c r="GN49" s="218"/>
      <c r="GO49" s="218"/>
      <c r="GP49" s="218"/>
      <c r="GQ49" s="218"/>
      <c r="GR49" s="218"/>
      <c r="GS49" s="218"/>
      <c r="GT49" s="218"/>
      <c r="GU49" s="218"/>
      <c r="GV49" s="218"/>
      <c r="GW49" s="218"/>
      <c r="GX49" s="218"/>
      <c r="GY49" s="218"/>
      <c r="GZ49" s="218"/>
      <c r="HA49" s="218"/>
      <c r="HB49" s="218"/>
      <c r="HC49" s="218"/>
      <c r="HD49" s="218"/>
      <c r="HE49" s="218"/>
      <c r="HF49" s="218"/>
      <c r="HG49" s="218"/>
      <c r="HH49" s="218"/>
      <c r="HI49" s="218"/>
      <c r="HJ49" s="218"/>
      <c r="HK49" s="218"/>
      <c r="HL49" s="218"/>
      <c r="HM49" s="218"/>
      <c r="HN49" s="218"/>
      <c r="HO49" s="218"/>
      <c r="HP49" s="218"/>
      <c r="HQ49" s="218"/>
      <c r="HR49" s="218"/>
      <c r="HS49" s="218"/>
      <c r="HT49" s="218"/>
      <c r="HU49" s="218"/>
      <c r="HV49" s="218"/>
      <c r="HW49" s="218"/>
      <c r="HX49" s="218"/>
      <c r="HY49" s="218"/>
      <c r="HZ49" s="218"/>
      <c r="IA49" s="218"/>
      <c r="IB49" s="218"/>
      <c r="IC49" s="218"/>
      <c r="ID49" s="218"/>
      <c r="IE49" s="218"/>
      <c r="IF49" s="218"/>
      <c r="IG49" s="218"/>
      <c r="IH49" s="218"/>
      <c r="II49" s="218"/>
      <c r="IJ49" s="218"/>
      <c r="IK49" s="218"/>
      <c r="IL49" s="218"/>
      <c r="IM49" s="218"/>
      <c r="IN49" s="218"/>
      <c r="IO49" s="218"/>
      <c r="IP49" s="218"/>
      <c r="IQ49" s="218"/>
      <c r="IR49" s="218"/>
      <c r="IS49" s="218"/>
      <c r="IT49" s="218"/>
      <c r="IU49" s="218"/>
      <c r="IV49" s="218"/>
      <c r="IW49" s="218"/>
      <c r="IX49" s="218"/>
      <c r="IY49" s="218"/>
      <c r="IZ49" s="218"/>
      <c r="JA49" s="218"/>
      <c r="JB49" s="218"/>
      <c r="JC49" s="218"/>
      <c r="JD49" s="218"/>
      <c r="JE49" s="218"/>
      <c r="JF49" s="218"/>
      <c r="JG49" s="218"/>
      <c r="JH49" s="218"/>
      <c r="JI49" s="218"/>
      <c r="JJ49" s="218"/>
      <c r="JK49" s="218"/>
      <c r="JL49" s="218"/>
      <c r="JM49" s="218"/>
      <c r="JN49" s="218"/>
      <c r="JO49" s="218"/>
      <c r="JP49" s="218"/>
      <c r="JQ49" s="218"/>
      <c r="JR49" s="218"/>
      <c r="JS49" s="218"/>
      <c r="JT49" s="218"/>
      <c r="JU49" s="218"/>
      <c r="JV49" s="218"/>
      <c r="JW49" s="218"/>
      <c r="JX49" s="218"/>
      <c r="JY49" s="218"/>
      <c r="JZ49" s="218"/>
      <c r="KA49" s="218"/>
      <c r="KB49" s="218"/>
      <c r="KC49" s="218"/>
      <c r="KD49" s="218"/>
      <c r="KE49" s="218"/>
      <c r="KF49" s="218"/>
      <c r="KG49" s="218"/>
      <c r="KH49" s="218"/>
      <c r="KI49" s="218"/>
      <c r="KJ49" s="218"/>
      <c r="KK49" s="218"/>
      <c r="KL49" s="218"/>
      <c r="KM49" s="218"/>
      <c r="KN49" s="218"/>
      <c r="KO49" s="218"/>
      <c r="KP49" s="218"/>
      <c r="KQ49" s="218"/>
      <c r="KR49" s="218"/>
      <c r="KS49" s="218"/>
      <c r="KT49" s="218"/>
      <c r="KU49" s="218"/>
      <c r="KV49" s="218"/>
      <c r="KW49" s="218"/>
      <c r="KX49" s="218"/>
      <c r="KY49" s="218"/>
      <c r="KZ49" s="218"/>
      <c r="LA49" s="218"/>
      <c r="LB49" s="218"/>
      <c r="LC49" s="218"/>
      <c r="LD49" s="218"/>
      <c r="LE49" s="218"/>
      <c r="LF49" s="218"/>
      <c r="LG49" s="218"/>
      <c r="LH49" s="218"/>
      <c r="LI49" s="218"/>
      <c r="LJ49" s="218"/>
      <c r="LK49" s="218"/>
      <c r="LL49" s="218"/>
      <c r="LM49" s="218"/>
      <c r="LN49" s="218"/>
      <c r="LO49" s="218"/>
      <c r="LP49" s="218"/>
      <c r="LQ49" s="218"/>
      <c r="LR49" s="218"/>
      <c r="LS49" s="218"/>
      <c r="LT49" s="218"/>
      <c r="LU49" s="218"/>
      <c r="LV49" s="218"/>
      <c r="LW49" s="218"/>
      <c r="LX49" s="218"/>
      <c r="LY49" s="218"/>
      <c r="LZ49" s="218"/>
      <c r="MA49" s="218"/>
      <c r="MB49" s="218"/>
      <c r="MC49" s="218"/>
      <c r="MD49" s="218"/>
      <c r="ME49" s="218"/>
      <c r="MF49" s="218"/>
      <c r="MG49" s="218"/>
      <c r="MH49" s="218"/>
      <c r="MI49" s="218"/>
      <c r="MJ49" s="218"/>
      <c r="MK49" s="218"/>
      <c r="ML49" s="218"/>
      <c r="MM49" s="218"/>
      <c r="MN49" s="218"/>
      <c r="MO49" s="218"/>
      <c r="MP49" s="218"/>
      <c r="MQ49" s="218"/>
      <c r="MR49" s="218"/>
      <c r="MS49" s="218"/>
      <c r="MT49" s="218"/>
      <c r="MU49" s="218"/>
      <c r="MV49" s="218"/>
      <c r="MW49" s="218"/>
      <c r="MX49" s="218"/>
      <c r="MY49" s="218"/>
      <c r="MZ49" s="218"/>
      <c r="NA49" s="218"/>
      <c r="NB49" s="218"/>
      <c r="NC49" s="218"/>
      <c r="ND49" s="218"/>
      <c r="NE49" s="218"/>
      <c r="NF49" s="218"/>
      <c r="NG49" s="218"/>
      <c r="NH49" s="218"/>
      <c r="NI49" s="218"/>
      <c r="NJ49" s="218"/>
      <c r="NK49" s="218"/>
      <c r="NL49" s="218"/>
      <c r="NM49" s="218"/>
      <c r="NN49" s="218"/>
      <c r="NO49" s="218"/>
      <c r="NP49" s="218"/>
      <c r="NQ49" s="218"/>
      <c r="NR49" s="218"/>
      <c r="NS49" s="218"/>
      <c r="NT49" s="218"/>
      <c r="NU49" s="218"/>
      <c r="NV49" s="218"/>
      <c r="NW49" s="218"/>
      <c r="NX49" s="218"/>
      <c r="NY49" s="218"/>
      <c r="NZ49" s="218"/>
      <c r="OA49" s="218"/>
      <c r="OB49" s="218"/>
      <c r="OC49" s="218"/>
      <c r="OD49" s="218"/>
      <c r="OE49" s="218"/>
      <c r="OF49" s="218"/>
      <c r="OG49" s="218"/>
      <c r="OH49" s="218"/>
      <c r="OI49" s="218"/>
      <c r="OJ49" s="218"/>
      <c r="OK49" s="218"/>
      <c r="OL49" s="218"/>
      <c r="OM49" s="218"/>
      <c r="ON49" s="218"/>
      <c r="OO49" s="218"/>
      <c r="OP49" s="218"/>
      <c r="OQ49" s="218"/>
      <c r="OR49" s="218"/>
      <c r="OS49" s="218"/>
      <c r="OT49" s="218"/>
      <c r="OU49" s="218"/>
      <c r="OV49" s="218"/>
      <c r="OW49" s="218"/>
      <c r="OX49" s="218"/>
      <c r="OY49" s="218"/>
      <c r="OZ49" s="218"/>
      <c r="PA49" s="218"/>
      <c r="PB49" s="218"/>
      <c r="PC49" s="218"/>
      <c r="PD49" s="218"/>
      <c r="PE49" s="218"/>
      <c r="PF49" s="218"/>
      <c r="PG49" s="218"/>
      <c r="PH49" s="218"/>
      <c r="PI49" s="218"/>
      <c r="PJ49" s="218"/>
      <c r="PK49" s="218"/>
      <c r="PL49" s="218"/>
      <c r="PM49" s="218"/>
      <c r="PN49" s="218"/>
      <c r="PO49" s="218"/>
      <c r="PP49" s="218"/>
      <c r="PQ49" s="218"/>
      <c r="PR49" s="218"/>
      <c r="PS49" s="218"/>
      <c r="PT49" s="218"/>
      <c r="PU49" s="218"/>
      <c r="PV49" s="218"/>
      <c r="PW49" s="218"/>
      <c r="PX49" s="218"/>
      <c r="PY49" s="218"/>
      <c r="PZ49" s="218"/>
      <c r="QA49" s="218"/>
      <c r="QB49" s="218"/>
      <c r="QC49" s="218"/>
      <c r="QD49" s="218"/>
      <c r="QE49" s="218"/>
      <c r="QF49" s="218"/>
      <c r="QG49" s="218"/>
      <c r="QH49" s="218"/>
      <c r="QI49" s="218"/>
      <c r="QJ49" s="218"/>
      <c r="QK49" s="218"/>
      <c r="QL49" s="218"/>
      <c r="QM49" s="218"/>
      <c r="QN49" s="218"/>
      <c r="QO49" s="218"/>
      <c r="QP49" s="218"/>
      <c r="QQ49" s="218"/>
      <c r="QR49" s="218"/>
      <c r="QS49" s="218"/>
      <c r="QT49" s="218"/>
      <c r="QU49" s="218"/>
      <c r="QV49" s="218"/>
      <c r="QW49" s="218"/>
      <c r="QX49" s="218"/>
      <c r="QY49" s="218"/>
      <c r="QZ49" s="218"/>
      <c r="RA49" s="218"/>
      <c r="RB49" s="218"/>
      <c r="RC49" s="218"/>
      <c r="RD49" s="218"/>
      <c r="RE49" s="218"/>
      <c r="RF49" s="218"/>
      <c r="RG49" s="218"/>
      <c r="RH49" s="218"/>
      <c r="RI49" s="218"/>
      <c r="RJ49" s="218"/>
      <c r="RK49" s="218"/>
      <c r="RL49" s="218"/>
      <c r="RM49" s="218"/>
      <c r="RN49" s="218"/>
      <c r="RO49" s="218"/>
      <c r="RP49" s="218"/>
      <c r="RQ49" s="218"/>
      <c r="RR49" s="218"/>
      <c r="RS49" s="218"/>
      <c r="RT49" s="218"/>
      <c r="RU49" s="218"/>
      <c r="RV49" s="218"/>
      <c r="RW49" s="218"/>
      <c r="RX49" s="218"/>
      <c r="RY49" s="218"/>
      <c r="RZ49" s="218"/>
      <c r="SA49" s="218"/>
      <c r="SB49" s="218"/>
      <c r="SC49" s="218"/>
      <c r="SD49" s="218"/>
      <c r="SE49" s="218"/>
      <c r="SF49" s="218"/>
      <c r="SG49" s="218"/>
      <c r="SH49" s="218"/>
      <c r="SI49" s="218"/>
      <c r="SJ49" s="218"/>
      <c r="SK49" s="218"/>
      <c r="SL49" s="218"/>
      <c r="SM49" s="218"/>
      <c r="SN49" s="218"/>
      <c r="SO49" s="218"/>
      <c r="SP49" s="218"/>
      <c r="SQ49" s="218"/>
      <c r="SR49" s="218"/>
      <c r="SS49" s="218"/>
      <c r="ST49" s="218"/>
      <c r="SU49" s="218"/>
      <c r="SV49" s="218"/>
      <c r="SW49" s="218"/>
      <c r="SX49" s="218"/>
      <c r="SY49" s="218"/>
      <c r="SZ49" s="218"/>
      <c r="TA49" s="218"/>
      <c r="TB49" s="218"/>
      <c r="TC49" s="218"/>
      <c r="TD49" s="218"/>
      <c r="TE49" s="218"/>
      <c r="TF49" s="218"/>
      <c r="TG49" s="218"/>
      <c r="TH49" s="218"/>
      <c r="TI49" s="218"/>
      <c r="TJ49" s="218"/>
      <c r="TK49" s="218"/>
      <c r="TL49" s="218"/>
      <c r="TM49" s="218"/>
      <c r="TN49" s="218"/>
      <c r="TO49" s="218"/>
      <c r="TP49" s="218"/>
      <c r="TQ49" s="218"/>
      <c r="TR49" s="218"/>
      <c r="TS49" s="218"/>
      <c r="TT49" s="218"/>
      <c r="TU49" s="218"/>
      <c r="TV49" s="218"/>
      <c r="TW49" s="218"/>
      <c r="TX49" s="218"/>
      <c r="TY49" s="218"/>
      <c r="TZ49" s="218"/>
      <c r="UA49" s="218"/>
      <c r="UB49" s="218"/>
      <c r="UC49" s="218"/>
      <c r="UD49" s="218"/>
      <c r="UE49" s="218"/>
      <c r="UF49" s="218"/>
      <c r="UG49" s="218"/>
      <c r="UH49" s="218"/>
      <c r="UI49" s="218"/>
      <c r="UJ49" s="218"/>
      <c r="UK49" s="218"/>
      <c r="UL49" s="218"/>
      <c r="UM49" s="218"/>
      <c r="UN49" s="218"/>
      <c r="UO49" s="218"/>
      <c r="UP49" s="218"/>
      <c r="UQ49" s="218"/>
      <c r="UR49" s="218"/>
      <c r="US49" s="218"/>
      <c r="UT49" s="218"/>
      <c r="UU49" s="218"/>
      <c r="UV49" s="218"/>
      <c r="UW49" s="218"/>
      <c r="UX49" s="218"/>
      <c r="UY49" s="218"/>
      <c r="UZ49" s="218"/>
      <c r="VA49" s="218"/>
      <c r="VB49" s="218"/>
      <c r="VC49" s="218"/>
      <c r="VD49" s="218"/>
      <c r="VE49" s="218"/>
      <c r="VF49" s="218"/>
      <c r="VG49" s="218"/>
      <c r="VH49" s="218"/>
      <c r="VI49" s="218"/>
      <c r="VJ49" s="218"/>
      <c r="VK49" s="218"/>
      <c r="VL49" s="218"/>
      <c r="VM49" s="218"/>
      <c r="VN49" s="218"/>
      <c r="VO49" s="218"/>
      <c r="VP49" s="218"/>
      <c r="VQ49" s="218"/>
      <c r="VR49" s="218"/>
      <c r="VS49" s="218"/>
      <c r="VT49" s="218"/>
      <c r="VU49" s="218"/>
      <c r="VV49" s="218"/>
      <c r="VW49" s="218"/>
      <c r="VX49" s="218"/>
      <c r="VY49" s="218"/>
      <c r="VZ49" s="218"/>
      <c r="WA49" s="218"/>
      <c r="WB49" s="218"/>
      <c r="WC49" s="218"/>
      <c r="WD49" s="218"/>
      <c r="WE49" s="218"/>
      <c r="WF49" s="218"/>
      <c r="WG49" s="218"/>
      <c r="WH49" s="218"/>
      <c r="WI49" s="218"/>
      <c r="WJ49" s="218"/>
      <c r="WK49" s="218"/>
      <c r="WL49" s="218"/>
      <c r="WM49" s="218"/>
      <c r="WN49" s="218"/>
      <c r="WO49" s="218"/>
      <c r="WP49" s="218"/>
      <c r="WQ49" s="218"/>
      <c r="WR49" s="218"/>
      <c r="WS49" s="218"/>
      <c r="WT49" s="218"/>
      <c r="WU49" s="218"/>
      <c r="WV49" s="218"/>
      <c r="WW49" s="218"/>
      <c r="WX49" s="218"/>
      <c r="WY49" s="218"/>
      <c r="WZ49" s="218"/>
      <c r="XA49" s="218"/>
      <c r="XB49" s="218"/>
      <c r="XC49" s="218"/>
      <c r="XD49" s="218"/>
      <c r="XE49" s="218"/>
      <c r="XF49" s="218"/>
      <c r="XG49" s="218"/>
      <c r="XH49" s="218"/>
      <c r="XI49" s="218"/>
      <c r="XJ49" s="218"/>
      <c r="XK49" s="218"/>
      <c r="XL49" s="218"/>
      <c r="XM49" s="218"/>
      <c r="XN49" s="218"/>
      <c r="XO49" s="218"/>
      <c r="XP49" s="218"/>
      <c r="XQ49" s="218"/>
      <c r="XR49" s="218"/>
      <c r="XS49" s="218"/>
      <c r="XT49" s="218"/>
      <c r="XU49" s="218"/>
      <c r="XV49" s="218"/>
      <c r="XW49" s="218"/>
      <c r="XX49" s="218"/>
      <c r="XY49" s="218"/>
      <c r="XZ49" s="218"/>
      <c r="YA49" s="218"/>
      <c r="YB49" s="218"/>
      <c r="YC49" s="218"/>
      <c r="YD49" s="218"/>
      <c r="YE49" s="218"/>
      <c r="YF49" s="218"/>
      <c r="YG49" s="218"/>
      <c r="YH49" s="218"/>
      <c r="YI49" s="218"/>
      <c r="YJ49" s="218"/>
      <c r="YK49" s="218"/>
      <c r="YL49" s="218"/>
      <c r="YM49" s="218"/>
      <c r="YN49" s="218"/>
      <c r="YO49" s="218"/>
      <c r="YP49" s="218"/>
      <c r="YQ49" s="218"/>
      <c r="YR49" s="218"/>
      <c r="YS49" s="218"/>
      <c r="YT49" s="218"/>
      <c r="YU49" s="218"/>
      <c r="YV49" s="218"/>
      <c r="YW49" s="218"/>
      <c r="YX49" s="218"/>
      <c r="YY49" s="218"/>
      <c r="YZ49" s="218"/>
      <c r="ZA49" s="218"/>
      <c r="ZB49" s="218"/>
      <c r="ZC49" s="218"/>
      <c r="ZD49" s="218"/>
      <c r="ZE49" s="218"/>
      <c r="ZF49" s="218"/>
      <c r="ZG49" s="218"/>
      <c r="ZH49" s="218"/>
      <c r="ZI49" s="218"/>
      <c r="ZJ49" s="218"/>
      <c r="ZK49" s="218"/>
      <c r="ZL49" s="218"/>
      <c r="ZM49" s="218"/>
      <c r="ZN49" s="218"/>
      <c r="ZO49" s="218"/>
      <c r="ZP49" s="218"/>
      <c r="ZQ49" s="218"/>
      <c r="ZR49" s="218"/>
      <c r="ZS49" s="218"/>
      <c r="ZT49" s="218"/>
      <c r="ZU49" s="218"/>
      <c r="ZV49" s="218"/>
      <c r="ZW49" s="218"/>
      <c r="ZX49" s="218"/>
      <c r="ZY49" s="218"/>
      <c r="ZZ49" s="218"/>
      <c r="AAA49" s="218"/>
      <c r="AAB49" s="218"/>
      <c r="AAC49" s="218"/>
      <c r="AAD49" s="218"/>
      <c r="AAE49" s="218"/>
      <c r="AAF49" s="218"/>
      <c r="AAG49" s="218"/>
      <c r="AAH49" s="218"/>
      <c r="AAI49" s="218"/>
      <c r="AAJ49" s="218"/>
      <c r="AAK49" s="218"/>
      <c r="AAL49" s="218"/>
      <c r="AAM49" s="218"/>
      <c r="AAN49" s="218"/>
      <c r="AAO49" s="218"/>
      <c r="AAP49" s="218"/>
      <c r="AAQ49" s="218"/>
      <c r="AAR49" s="218"/>
      <c r="AAS49" s="218"/>
      <c r="AAT49" s="218"/>
      <c r="AAU49" s="218"/>
      <c r="AAV49" s="218"/>
      <c r="AAW49" s="218"/>
      <c r="AAX49" s="218"/>
      <c r="AAY49" s="218"/>
      <c r="AAZ49" s="218"/>
      <c r="ABA49" s="218"/>
      <c r="ABB49" s="218"/>
      <c r="ABC49" s="218"/>
      <c r="ABD49" s="218"/>
      <c r="ABE49" s="218"/>
      <c r="ABF49" s="218"/>
      <c r="ABG49" s="218"/>
      <c r="ABH49" s="218"/>
      <c r="ABI49" s="218"/>
      <c r="ABJ49" s="218"/>
      <c r="ABK49" s="218"/>
      <c r="ABL49" s="218"/>
      <c r="ABM49" s="218"/>
      <c r="ABN49" s="218"/>
      <c r="ABO49" s="218"/>
      <c r="ABP49" s="218"/>
      <c r="ABQ49" s="218"/>
      <c r="ABR49" s="218"/>
      <c r="ABS49" s="218"/>
      <c r="ABT49" s="218"/>
      <c r="ABU49" s="218"/>
      <c r="ABV49" s="218"/>
      <c r="ABW49" s="218"/>
      <c r="ABX49" s="218"/>
      <c r="ABY49" s="218"/>
      <c r="ABZ49" s="218"/>
      <c r="ACA49" s="218"/>
      <c r="ACB49" s="218"/>
      <c r="ACC49" s="218"/>
      <c r="ACD49" s="218"/>
      <c r="ACE49" s="218"/>
      <c r="ACF49" s="218"/>
      <c r="ACG49" s="218"/>
      <c r="ACH49" s="218"/>
      <c r="ACI49" s="218"/>
      <c r="ACJ49" s="218"/>
      <c r="ACK49" s="218"/>
      <c r="ACL49" s="218"/>
      <c r="ACM49" s="218"/>
      <c r="ACN49" s="218"/>
      <c r="ACO49" s="218"/>
      <c r="ACP49" s="218"/>
      <c r="ACQ49" s="218"/>
      <c r="ACR49" s="218"/>
      <c r="ACS49" s="218"/>
      <c r="ACT49" s="218"/>
      <c r="ACU49" s="218"/>
      <c r="ACV49" s="218"/>
      <c r="ACW49" s="218"/>
      <c r="ACX49" s="218"/>
      <c r="ACY49" s="218"/>
      <c r="ACZ49" s="218"/>
      <c r="ADA49" s="218"/>
      <c r="ADB49" s="218"/>
      <c r="ADC49" s="218"/>
      <c r="ADD49" s="218"/>
      <c r="ADE49" s="218"/>
      <c r="ADF49" s="218"/>
      <c r="ADG49" s="218"/>
      <c r="ADH49" s="218"/>
      <c r="ADI49" s="218"/>
      <c r="ADJ49" s="218"/>
      <c r="ADK49" s="218"/>
      <c r="ADL49" s="218"/>
      <c r="ADM49" s="218"/>
      <c r="ADN49" s="218"/>
      <c r="ADO49" s="218"/>
      <c r="ADP49" s="218"/>
      <c r="ADQ49" s="218"/>
      <c r="ADR49" s="218"/>
      <c r="ADS49" s="218"/>
      <c r="ADT49" s="218"/>
      <c r="ADU49" s="218"/>
      <c r="ADV49" s="218"/>
      <c r="ADW49" s="218"/>
      <c r="ADX49" s="218"/>
      <c r="ADY49" s="218"/>
      <c r="ADZ49" s="218"/>
      <c r="AEA49" s="218"/>
      <c r="AEB49" s="218"/>
      <c r="AEC49" s="218"/>
      <c r="AED49" s="218"/>
      <c r="AEE49" s="218"/>
      <c r="AEF49" s="218"/>
      <c r="AEG49" s="218"/>
      <c r="AEH49" s="218"/>
      <c r="AEI49" s="218"/>
      <c r="AEJ49" s="218"/>
      <c r="AEK49" s="218"/>
      <c r="AEL49" s="218"/>
      <c r="AEM49" s="218"/>
      <c r="AEN49" s="218"/>
      <c r="AEO49" s="218"/>
      <c r="AEP49" s="218"/>
      <c r="AEQ49" s="218"/>
      <c r="AER49" s="218"/>
      <c r="AES49" s="218"/>
      <c r="AET49" s="218"/>
      <c r="AEU49" s="218"/>
      <c r="AEV49" s="218"/>
      <c r="AEW49" s="218"/>
      <c r="AEX49" s="218"/>
      <c r="AEY49" s="218"/>
      <c r="AEZ49" s="218"/>
      <c r="AFA49" s="218"/>
      <c r="AFB49" s="218"/>
      <c r="AFC49" s="218"/>
      <c r="AFD49" s="218"/>
      <c r="AFE49" s="218"/>
      <c r="AFF49" s="218"/>
      <c r="AFG49" s="218"/>
      <c r="AFH49" s="218"/>
      <c r="AFI49" s="218"/>
      <c r="AFJ49" s="218"/>
      <c r="AFK49" s="218"/>
      <c r="AFL49" s="218"/>
      <c r="AFM49" s="218"/>
      <c r="AFN49" s="218"/>
      <c r="AFO49" s="218"/>
      <c r="AFP49" s="218"/>
      <c r="AFQ49" s="218"/>
      <c r="AFR49" s="218"/>
      <c r="AFS49" s="218"/>
      <c r="AFT49" s="218"/>
      <c r="AFU49" s="218"/>
      <c r="AFV49" s="218"/>
      <c r="AFW49" s="218"/>
      <c r="AFX49" s="218"/>
      <c r="AFY49" s="218"/>
      <c r="AFZ49" s="218"/>
      <c r="AGA49" s="218"/>
      <c r="AGB49" s="218"/>
      <c r="AGC49" s="218"/>
      <c r="AGD49" s="218"/>
      <c r="AGE49" s="218"/>
      <c r="AGF49" s="218"/>
      <c r="AGG49" s="218"/>
      <c r="AGH49" s="218"/>
      <c r="AGI49" s="218"/>
      <c r="AGJ49" s="218"/>
      <c r="AGK49" s="218"/>
      <c r="AGL49" s="218"/>
      <c r="AGM49" s="218"/>
      <c r="AGN49" s="218"/>
      <c r="AGO49" s="218"/>
      <c r="AGP49" s="218"/>
      <c r="AGQ49" s="218"/>
      <c r="AGR49" s="218"/>
      <c r="AGS49" s="218"/>
      <c r="AGT49" s="218"/>
      <c r="AGU49" s="218"/>
      <c r="AGV49" s="218"/>
      <c r="AGW49" s="218"/>
      <c r="AGX49" s="218"/>
      <c r="AGY49" s="218"/>
      <c r="AGZ49" s="218"/>
      <c r="AHA49" s="218"/>
      <c r="AHB49" s="218"/>
      <c r="AHC49" s="218"/>
      <c r="AHD49" s="218"/>
      <c r="AHE49" s="218"/>
      <c r="AHF49" s="218"/>
      <c r="AHG49" s="218"/>
      <c r="AHH49" s="218"/>
      <c r="AHI49" s="218"/>
      <c r="AHJ49" s="218"/>
      <c r="AHK49" s="218"/>
      <c r="AHL49" s="218"/>
      <c r="AHM49" s="218"/>
      <c r="AHN49" s="218"/>
      <c r="AHO49" s="218"/>
      <c r="AHP49" s="218"/>
      <c r="AHQ49" s="218"/>
      <c r="AHR49" s="218"/>
      <c r="AHS49" s="218"/>
      <c r="AHT49" s="218"/>
      <c r="AHU49" s="218"/>
      <c r="AHV49" s="218"/>
      <c r="AHW49" s="218"/>
      <c r="AHX49" s="218"/>
      <c r="AHY49" s="218"/>
      <c r="AHZ49" s="218"/>
      <c r="AIA49" s="218"/>
      <c r="AIB49" s="218"/>
      <c r="AIC49" s="218"/>
      <c r="AID49" s="218"/>
      <c r="AIE49" s="218"/>
      <c r="AIF49" s="218"/>
      <c r="AIG49" s="218"/>
      <c r="AIH49" s="218"/>
      <c r="AII49" s="218"/>
      <c r="AIJ49" s="218"/>
      <c r="AIK49" s="218"/>
      <c r="AIL49" s="218"/>
      <c r="AIM49" s="218"/>
      <c r="AIN49" s="218"/>
      <c r="AIO49" s="218"/>
      <c r="AIP49" s="218"/>
      <c r="AIQ49" s="218"/>
      <c r="AIR49" s="218"/>
      <c r="AIS49" s="218"/>
      <c r="AIT49" s="218"/>
      <c r="AIU49" s="218"/>
      <c r="AIV49" s="218"/>
      <c r="AIW49" s="218"/>
      <c r="AIX49" s="218"/>
      <c r="AIY49" s="218"/>
      <c r="AIZ49" s="218"/>
      <c r="AJA49" s="218"/>
      <c r="AJB49" s="218"/>
      <c r="AJC49" s="218"/>
      <c r="AJD49" s="218"/>
      <c r="AJE49" s="218"/>
      <c r="AJF49" s="218"/>
      <c r="AJG49" s="218"/>
      <c r="AJH49" s="218"/>
      <c r="AJI49" s="218"/>
      <c r="AJJ49" s="218"/>
      <c r="AJK49" s="218"/>
      <c r="AJL49" s="218"/>
      <c r="AJM49" s="218"/>
      <c r="AJN49" s="218"/>
      <c r="AJO49" s="218"/>
      <c r="AJP49" s="218"/>
      <c r="AJQ49" s="218"/>
      <c r="AJR49" s="218"/>
      <c r="AJS49" s="218"/>
      <c r="AJT49" s="218"/>
      <c r="AJU49" s="218"/>
      <c r="AJV49" s="218"/>
      <c r="AJW49" s="218"/>
      <c r="AJX49" s="218"/>
      <c r="AJY49" s="218"/>
      <c r="AJZ49" s="218"/>
      <c r="AKA49" s="218"/>
      <c r="AKB49" s="218"/>
      <c r="AKC49" s="218"/>
      <c r="AKD49" s="218"/>
      <c r="AKE49" s="218"/>
      <c r="AKF49" s="218"/>
      <c r="AKG49" s="218"/>
      <c r="AKH49" s="218"/>
      <c r="AKI49" s="218"/>
      <c r="AKJ49" s="218"/>
      <c r="AKK49" s="218"/>
      <c r="AKL49" s="218"/>
      <c r="AKM49" s="218"/>
      <c r="AKN49" s="218"/>
      <c r="AKO49" s="218"/>
      <c r="AKP49" s="218"/>
      <c r="AKQ49" s="218"/>
      <c r="AKR49" s="218"/>
      <c r="AKS49" s="218"/>
      <c r="AKT49" s="218"/>
      <c r="AKU49" s="218"/>
      <c r="AKV49" s="218"/>
      <c r="AKW49" s="218"/>
      <c r="AKX49" s="218"/>
      <c r="AKY49" s="218"/>
      <c r="AKZ49" s="218"/>
      <c r="ALA49" s="218"/>
      <c r="ALB49" s="218"/>
      <c r="ALC49" s="218"/>
      <c r="ALD49" s="218"/>
      <c r="ALE49" s="218"/>
      <c r="ALF49" s="218"/>
      <c r="ALG49" s="218"/>
      <c r="ALH49" s="218"/>
      <c r="ALI49" s="218"/>
      <c r="ALJ49" s="218"/>
      <c r="ALK49" s="218"/>
      <c r="ALL49" s="218"/>
      <c r="ALM49" s="218"/>
      <c r="ALN49" s="218"/>
      <c r="ALO49" s="218"/>
      <c r="ALP49" s="218"/>
      <c r="ALQ49" s="218"/>
      <c r="ALR49" s="218"/>
      <c r="ALS49" s="218"/>
      <c r="ALT49" s="218"/>
      <c r="ALU49" s="218"/>
      <c r="ALV49" s="218"/>
      <c r="ALW49" s="218"/>
      <c r="ALX49" s="218"/>
      <c r="ALY49" s="218"/>
      <c r="ALZ49" s="218"/>
      <c r="AMA49" s="218"/>
      <c r="AMB49" s="218"/>
      <c r="AMC49" s="218"/>
      <c r="AMD49" s="218"/>
      <c r="AME49" s="218"/>
      <c r="AMF49" s="218"/>
      <c r="AMG49" s="218"/>
      <c r="AMH49" s="218"/>
      <c r="AMI49" s="218"/>
      <c r="AMJ49" s="218"/>
      <c r="AMK49" s="218"/>
      <c r="AML49" s="218"/>
      <c r="AMM49" s="218"/>
      <c r="AMN49" s="218"/>
      <c r="AMO49" s="218"/>
      <c r="AMP49" s="218"/>
      <c r="AMQ49" s="218"/>
      <c r="AMR49" s="218"/>
      <c r="AMS49" s="218"/>
      <c r="AMT49" s="218"/>
      <c r="AMU49" s="218"/>
      <c r="AMV49" s="218"/>
      <c r="AMW49" s="218"/>
      <c r="AMX49" s="218"/>
      <c r="AMY49" s="218"/>
      <c r="AMZ49" s="218"/>
      <c r="ANA49" s="218"/>
      <c r="ANB49" s="218"/>
      <c r="ANC49" s="218"/>
      <c r="AND49" s="218"/>
      <c r="ANE49" s="218"/>
      <c r="ANF49" s="218"/>
      <c r="ANG49" s="218"/>
      <c r="ANH49" s="218"/>
      <c r="ANI49" s="218"/>
      <c r="ANJ49" s="218"/>
      <c r="ANK49" s="218"/>
      <c r="ANL49" s="218"/>
      <c r="ANM49" s="218"/>
      <c r="ANN49" s="218"/>
      <c r="ANO49" s="218"/>
      <c r="ANP49" s="218"/>
      <c r="ANQ49" s="218"/>
      <c r="ANR49" s="218"/>
      <c r="ANS49" s="218"/>
      <c r="ANT49" s="218"/>
      <c r="ANU49" s="218"/>
      <c r="ANV49" s="218"/>
      <c r="ANW49" s="218"/>
      <c r="ANX49" s="218"/>
      <c r="ANY49" s="218"/>
      <c r="ANZ49" s="218"/>
      <c r="AOA49" s="218"/>
      <c r="AOB49" s="218"/>
      <c r="AOC49" s="218"/>
      <c r="AOD49" s="218"/>
      <c r="AOE49" s="218"/>
      <c r="AOF49" s="218"/>
      <c r="AOG49" s="218"/>
      <c r="AOH49" s="218"/>
      <c r="AOI49" s="218"/>
      <c r="AOJ49" s="218"/>
      <c r="AOK49" s="218"/>
      <c r="AOL49" s="218"/>
      <c r="AOM49" s="218"/>
      <c r="AON49" s="218"/>
      <c r="AOO49" s="218"/>
      <c r="AOP49" s="218"/>
      <c r="AOQ49" s="218"/>
      <c r="AOR49" s="218"/>
      <c r="AOS49" s="218"/>
      <c r="AOT49" s="218"/>
      <c r="AOU49" s="218"/>
      <c r="AOV49" s="218"/>
      <c r="AOW49" s="218"/>
      <c r="AOX49" s="218"/>
      <c r="AOY49" s="218"/>
      <c r="AOZ49" s="218"/>
      <c r="APA49" s="218"/>
      <c r="APB49" s="218"/>
      <c r="APC49" s="218"/>
      <c r="APD49" s="218"/>
      <c r="APE49" s="218"/>
      <c r="APF49" s="218"/>
      <c r="APG49" s="218"/>
      <c r="APH49" s="218"/>
      <c r="API49" s="218"/>
      <c r="APJ49" s="218"/>
      <c r="APK49" s="218"/>
      <c r="APL49" s="218"/>
      <c r="APM49" s="218"/>
      <c r="APN49" s="218"/>
      <c r="APO49" s="218"/>
      <c r="APP49" s="218"/>
      <c r="APQ49" s="218"/>
      <c r="APR49" s="218"/>
      <c r="APS49" s="218"/>
      <c r="APT49" s="218"/>
      <c r="APU49" s="218"/>
      <c r="APV49" s="218"/>
      <c r="APW49" s="218"/>
      <c r="APX49" s="218"/>
      <c r="APY49" s="218"/>
      <c r="APZ49" s="218"/>
      <c r="AQA49" s="218"/>
      <c r="AQB49" s="218"/>
      <c r="AQC49" s="218"/>
      <c r="AQD49" s="218"/>
      <c r="AQE49" s="218"/>
      <c r="AQF49" s="218"/>
      <c r="AQG49" s="218"/>
      <c r="AQH49" s="218"/>
      <c r="AQI49" s="218"/>
      <c r="AQJ49" s="218"/>
      <c r="AQK49" s="218"/>
      <c r="AQL49" s="218"/>
      <c r="AQM49" s="218"/>
      <c r="AQN49" s="218"/>
      <c r="AQO49" s="218"/>
      <c r="AQP49" s="218"/>
      <c r="AQQ49" s="218"/>
      <c r="AQR49" s="218"/>
      <c r="AQS49" s="218"/>
      <c r="AQT49" s="218"/>
      <c r="AQU49" s="218"/>
      <c r="AQV49" s="218"/>
      <c r="AQW49" s="218"/>
      <c r="AQX49" s="218"/>
      <c r="AQY49" s="218"/>
      <c r="AQZ49" s="218"/>
      <c r="ARA49" s="218"/>
      <c r="ARB49" s="218"/>
      <c r="ARC49" s="218"/>
      <c r="ARD49" s="218"/>
      <c r="ARE49" s="218"/>
      <c r="ARF49" s="218"/>
      <c r="ARG49" s="218"/>
      <c r="ARH49" s="218"/>
      <c r="ARI49" s="218"/>
      <c r="ARJ49" s="218"/>
      <c r="ARK49" s="218"/>
      <c r="ARL49" s="218"/>
      <c r="ARM49" s="218"/>
      <c r="ARN49" s="218"/>
      <c r="ARO49" s="218"/>
      <c r="ARP49" s="218"/>
      <c r="ARQ49" s="218"/>
      <c r="ARR49" s="218"/>
      <c r="ARS49" s="218"/>
      <c r="ART49" s="218"/>
      <c r="ARU49" s="218"/>
      <c r="ARV49" s="218"/>
      <c r="ARW49" s="218"/>
      <c r="ARX49" s="218"/>
      <c r="ARY49" s="218"/>
      <c r="ARZ49" s="218"/>
      <c r="ASA49" s="218"/>
      <c r="ASB49" s="218"/>
      <c r="ASC49" s="218"/>
      <c r="ASD49" s="218"/>
      <c r="ASE49" s="218"/>
      <c r="ASF49" s="218"/>
      <c r="ASG49" s="218"/>
      <c r="ASH49" s="218"/>
      <c r="ASI49" s="218"/>
      <c r="ASJ49" s="218"/>
      <c r="ASK49" s="218"/>
      <c r="ASL49" s="218"/>
      <c r="ASM49" s="218"/>
      <c r="ASN49" s="218"/>
      <c r="ASO49" s="218"/>
      <c r="ASP49" s="218"/>
      <c r="ASQ49" s="218"/>
      <c r="ASR49" s="218"/>
      <c r="ASS49" s="218"/>
      <c r="AST49" s="218"/>
      <c r="ASU49" s="218"/>
      <c r="ASV49" s="218"/>
      <c r="ASW49" s="218"/>
      <c r="ASX49" s="218"/>
      <c r="ASY49" s="218"/>
      <c r="ASZ49" s="218"/>
      <c r="ATA49" s="218"/>
      <c r="ATB49" s="218"/>
      <c r="ATC49" s="218"/>
      <c r="ATD49" s="218"/>
      <c r="ATE49" s="218"/>
      <c r="ATF49" s="218"/>
      <c r="ATG49" s="218"/>
      <c r="ATH49" s="218"/>
      <c r="ATI49" s="218"/>
      <c r="ATJ49" s="218"/>
      <c r="ATK49" s="218"/>
      <c r="ATL49" s="218"/>
      <c r="ATM49" s="218"/>
      <c r="ATN49" s="218"/>
      <c r="ATO49" s="218"/>
      <c r="ATP49" s="218"/>
      <c r="ATQ49" s="218"/>
      <c r="ATR49" s="218"/>
      <c r="ATS49" s="218"/>
      <c r="ATT49" s="218"/>
      <c r="ATU49" s="218"/>
      <c r="ATV49" s="218"/>
      <c r="ATW49" s="218"/>
      <c r="ATX49" s="218"/>
      <c r="ATY49" s="218"/>
      <c r="ATZ49" s="218"/>
      <c r="AUA49" s="218"/>
      <c r="AUB49" s="218"/>
      <c r="AUC49" s="218"/>
      <c r="AUD49" s="218"/>
      <c r="AUE49" s="218"/>
      <c r="AUF49" s="218"/>
      <c r="AUG49" s="218"/>
      <c r="AUH49" s="218"/>
      <c r="AUI49" s="218"/>
      <c r="AUJ49" s="218"/>
      <c r="AUK49" s="218"/>
      <c r="AUL49" s="218"/>
      <c r="AUM49" s="218"/>
      <c r="AUN49" s="218"/>
      <c r="AUO49" s="218"/>
      <c r="AUP49" s="218"/>
      <c r="AUQ49" s="218"/>
      <c r="AUR49" s="218"/>
      <c r="AUS49" s="218"/>
      <c r="AUT49" s="218"/>
      <c r="AUU49" s="218"/>
      <c r="AUV49" s="218"/>
      <c r="AUW49" s="218"/>
      <c r="AUX49" s="218"/>
      <c r="AUY49" s="218"/>
      <c r="AUZ49" s="218"/>
      <c r="AVA49" s="218"/>
      <c r="AVB49" s="218"/>
      <c r="AVC49" s="218"/>
      <c r="AVD49" s="218"/>
      <c r="AVE49" s="218"/>
      <c r="AVF49" s="218"/>
      <c r="AVG49" s="218"/>
      <c r="AVH49" s="218"/>
      <c r="AVI49" s="218"/>
      <c r="AVJ49" s="218"/>
      <c r="AVK49" s="218"/>
      <c r="AVL49" s="218"/>
      <c r="AVM49" s="218"/>
      <c r="AVN49" s="218"/>
      <c r="AVO49" s="218"/>
      <c r="AVP49" s="218"/>
      <c r="AVQ49" s="218"/>
      <c r="AVR49" s="218"/>
      <c r="AVS49" s="218"/>
      <c r="AVT49" s="218"/>
      <c r="AVU49" s="218"/>
      <c r="AVV49" s="218"/>
      <c r="AVW49" s="218"/>
      <c r="AVX49" s="218"/>
      <c r="AVY49" s="218"/>
      <c r="AVZ49" s="218"/>
      <c r="AWA49" s="218"/>
      <c r="AWB49" s="218"/>
      <c r="AWC49" s="218"/>
      <c r="AWD49" s="218"/>
      <c r="AWE49" s="218"/>
      <c r="AWF49" s="218"/>
      <c r="AWG49" s="218"/>
      <c r="AWH49" s="218"/>
      <c r="AWI49" s="218"/>
      <c r="AWJ49" s="218"/>
      <c r="AWK49" s="218"/>
      <c r="AWL49" s="218"/>
      <c r="AWM49" s="218"/>
      <c r="AWN49" s="218"/>
      <c r="AWO49" s="218"/>
      <c r="AWP49" s="218"/>
      <c r="AWQ49" s="218"/>
      <c r="AWR49" s="218"/>
      <c r="AWS49" s="218"/>
      <c r="AWT49" s="218"/>
      <c r="AWU49" s="218"/>
      <c r="AWV49" s="218"/>
      <c r="AWW49" s="218"/>
      <c r="AWX49" s="218"/>
      <c r="AWY49" s="218"/>
      <c r="AWZ49" s="218"/>
      <c r="AXA49" s="218"/>
      <c r="AXB49" s="218"/>
      <c r="AXC49" s="218"/>
      <c r="AXD49" s="218"/>
      <c r="AXE49" s="218"/>
      <c r="AXF49" s="218"/>
      <c r="AXG49" s="218"/>
      <c r="AXH49" s="218"/>
      <c r="AXI49" s="218"/>
      <c r="AXJ49" s="218"/>
      <c r="AXK49" s="218"/>
      <c r="AXL49" s="218"/>
      <c r="AXM49" s="218"/>
      <c r="AXN49" s="218"/>
      <c r="AXO49" s="218"/>
      <c r="AXP49" s="218"/>
      <c r="AXQ49" s="218"/>
      <c r="AXR49" s="218"/>
      <c r="AXS49" s="218"/>
      <c r="AXT49" s="218"/>
      <c r="AXU49" s="218"/>
      <c r="AXV49" s="218"/>
      <c r="AXW49" s="218"/>
      <c r="AXX49" s="218"/>
      <c r="AXY49" s="218"/>
      <c r="AXZ49" s="218"/>
      <c r="AYA49" s="218"/>
      <c r="AYB49" s="218"/>
      <c r="AYC49" s="218"/>
      <c r="AYD49" s="218"/>
      <c r="AYE49" s="218"/>
      <c r="AYF49" s="218"/>
      <c r="AYG49" s="218"/>
      <c r="AYH49" s="218"/>
      <c r="AYI49" s="218"/>
      <c r="AYJ49" s="218"/>
      <c r="AYK49" s="218"/>
      <c r="AYL49" s="218"/>
      <c r="AYM49" s="218"/>
      <c r="AYN49" s="218"/>
      <c r="AYO49" s="218"/>
      <c r="AYP49" s="218"/>
      <c r="AYQ49" s="218"/>
      <c r="AYR49" s="218"/>
      <c r="AYS49" s="218"/>
      <c r="AYT49" s="218"/>
      <c r="AYU49" s="218"/>
      <c r="AYV49" s="218"/>
      <c r="AYW49" s="218"/>
      <c r="AYX49" s="218"/>
      <c r="AYY49" s="218"/>
      <c r="AYZ49" s="218"/>
      <c r="AZA49" s="218"/>
      <c r="AZB49" s="218"/>
      <c r="AZC49" s="218"/>
      <c r="AZD49" s="218"/>
      <c r="AZE49" s="218"/>
      <c r="AZF49" s="218"/>
      <c r="AZG49" s="218"/>
      <c r="AZH49" s="218"/>
      <c r="AZI49" s="218"/>
      <c r="AZJ49" s="218"/>
      <c r="AZK49" s="218"/>
      <c r="AZL49" s="218"/>
      <c r="AZM49" s="218"/>
      <c r="AZN49" s="218"/>
      <c r="AZO49" s="218"/>
      <c r="AZP49" s="218"/>
      <c r="AZQ49" s="218"/>
      <c r="AZR49" s="218"/>
      <c r="AZS49" s="218"/>
      <c r="AZT49" s="218"/>
      <c r="AZU49" s="218"/>
      <c r="AZV49" s="218"/>
      <c r="AZW49" s="218"/>
      <c r="AZX49" s="218"/>
      <c r="AZY49" s="218"/>
      <c r="AZZ49" s="218"/>
      <c r="BAA49" s="218"/>
      <c r="BAB49" s="218"/>
      <c r="BAC49" s="218"/>
      <c r="BAD49" s="218"/>
      <c r="BAE49" s="218"/>
      <c r="BAF49" s="218"/>
      <c r="BAG49" s="218"/>
      <c r="BAH49" s="218"/>
      <c r="BAI49" s="218"/>
      <c r="BAJ49" s="218"/>
      <c r="BAK49" s="218"/>
      <c r="BAL49" s="218"/>
      <c r="BAM49" s="218"/>
      <c r="BAN49" s="218"/>
      <c r="BAO49" s="218"/>
      <c r="BAP49" s="218"/>
      <c r="BAQ49" s="218"/>
      <c r="BAR49" s="218"/>
      <c r="BAS49" s="218"/>
      <c r="BAT49" s="218"/>
      <c r="BAU49" s="218"/>
      <c r="BAV49" s="218"/>
      <c r="BAW49" s="218"/>
      <c r="BAX49" s="218"/>
      <c r="BAY49" s="218"/>
      <c r="BAZ49" s="218"/>
      <c r="BBA49" s="218"/>
      <c r="BBB49" s="218"/>
      <c r="BBC49" s="218"/>
      <c r="BBD49" s="218"/>
      <c r="BBE49" s="218"/>
      <c r="BBF49" s="218"/>
      <c r="BBG49" s="218"/>
      <c r="BBH49" s="218"/>
      <c r="BBI49" s="218"/>
      <c r="BBJ49" s="218"/>
      <c r="BBK49" s="218"/>
      <c r="BBL49" s="218"/>
      <c r="BBM49" s="218"/>
      <c r="BBN49" s="218"/>
      <c r="BBO49" s="218"/>
      <c r="BBP49" s="218"/>
      <c r="BBQ49" s="218"/>
      <c r="BBR49" s="218"/>
      <c r="BBS49" s="218"/>
      <c r="BBT49" s="218"/>
      <c r="BBU49" s="218"/>
      <c r="BBV49" s="218"/>
      <c r="BBW49" s="218"/>
      <c r="BBX49" s="218"/>
      <c r="BBY49" s="218"/>
      <c r="BBZ49" s="218"/>
      <c r="BCA49" s="218"/>
      <c r="BCB49" s="218"/>
      <c r="BCC49" s="218"/>
      <c r="BCD49" s="218"/>
      <c r="BCE49" s="218"/>
      <c r="BCF49" s="218"/>
      <c r="BCG49" s="218"/>
      <c r="BCH49" s="218"/>
      <c r="BCI49" s="218"/>
      <c r="BCJ49" s="218"/>
      <c r="BCK49" s="218"/>
      <c r="BCL49" s="218"/>
      <c r="BCM49" s="218"/>
      <c r="BCN49" s="218"/>
      <c r="BCO49" s="218"/>
      <c r="BCP49" s="218"/>
      <c r="BCQ49" s="218"/>
      <c r="BCR49" s="218"/>
      <c r="BCS49" s="218"/>
      <c r="BCT49" s="218"/>
      <c r="BCU49" s="218"/>
      <c r="BCV49" s="218"/>
      <c r="BCW49" s="218"/>
      <c r="BCX49" s="218"/>
      <c r="BCY49" s="218"/>
      <c r="BCZ49" s="218"/>
      <c r="BDA49" s="218"/>
      <c r="BDB49" s="218"/>
      <c r="BDC49" s="218"/>
      <c r="BDD49" s="218"/>
      <c r="BDE49" s="218"/>
      <c r="BDF49" s="218"/>
      <c r="BDG49" s="218"/>
      <c r="BDH49" s="218"/>
      <c r="BDI49" s="218"/>
      <c r="BDJ49" s="218"/>
      <c r="BDK49" s="218"/>
      <c r="BDL49" s="218"/>
      <c r="BDM49" s="218"/>
      <c r="BDN49" s="218"/>
      <c r="BDO49" s="218"/>
      <c r="BDP49" s="218"/>
      <c r="BDQ49" s="218"/>
      <c r="BDR49" s="218"/>
      <c r="BDS49" s="218"/>
      <c r="BDT49" s="218"/>
      <c r="BDU49" s="218"/>
    </row>
    <row r="50" spans="2:1477" s="73" customFormat="1">
      <c r="B50" s="71" t="s">
        <v>10</v>
      </c>
      <c r="C50" s="71" t="s">
        <v>319</v>
      </c>
      <c r="D50" s="71" t="s">
        <v>320</v>
      </c>
      <c r="E50" s="72">
        <v>42474</v>
      </c>
      <c r="F50" s="71" t="s">
        <v>467</v>
      </c>
      <c r="G50" s="188" t="s">
        <v>468</v>
      </c>
      <c r="H50" s="221">
        <v>1</v>
      </c>
      <c r="I50" s="73">
        <v>0</v>
      </c>
      <c r="J50" s="73">
        <v>210</v>
      </c>
      <c r="K50" s="73">
        <v>314</v>
      </c>
      <c r="L50" s="73">
        <v>313</v>
      </c>
      <c r="M50" s="219">
        <f t="shared" ref="M50:M55" si="36">IF(J50 = 0,0,(L50-AH50-AI50)/J50)</f>
        <v>1.0285714285714285</v>
      </c>
      <c r="N50" s="73">
        <f t="shared" ref="N50:N55" si="37">IF(G50&lt;&gt;"",IF(M50&lt;=1.2,1,0),0)</f>
        <v>1</v>
      </c>
      <c r="O50" s="73">
        <v>1</v>
      </c>
      <c r="P50" s="73">
        <v>0</v>
      </c>
      <c r="Q50" s="73">
        <v>0</v>
      </c>
      <c r="R50" s="73">
        <v>104</v>
      </c>
      <c r="S50" s="73">
        <v>0</v>
      </c>
      <c r="T50" s="225">
        <v>6922953</v>
      </c>
      <c r="U50" s="225">
        <v>61524</v>
      </c>
      <c r="V50" s="225">
        <v>6861429</v>
      </c>
      <c r="W50" s="225">
        <v>6922953</v>
      </c>
      <c r="X50" s="225">
        <v>6941583</v>
      </c>
      <c r="Y50" s="225">
        <v>0</v>
      </c>
      <c r="Z50" s="225">
        <v>0</v>
      </c>
      <c r="AA50" s="225">
        <v>0</v>
      </c>
      <c r="AB50" s="225">
        <v>6941583</v>
      </c>
      <c r="AC50" s="225">
        <v>6966761</v>
      </c>
      <c r="AD50" s="219">
        <f t="shared" ref="AD50:AD55" si="38">IF(V50=0,0,AC50/V50)</f>
        <v>1.0153513211315019</v>
      </c>
      <c r="AE50" s="73">
        <f t="shared" ref="AE50:AE55" si="39">IF(AD50 &lt;=1.1,1,0)</f>
        <v>1</v>
      </c>
      <c r="AF50" s="225">
        <v>25178</v>
      </c>
      <c r="AG50" s="225">
        <v>0</v>
      </c>
      <c r="AH50" s="73">
        <v>60</v>
      </c>
      <c r="AI50" s="73">
        <v>37</v>
      </c>
      <c r="AJ50" s="73">
        <v>0</v>
      </c>
      <c r="AK50" s="73">
        <v>0</v>
      </c>
      <c r="AL50" s="95">
        <v>0</v>
      </c>
      <c r="AM50" s="95">
        <v>0</v>
      </c>
      <c r="AN50" s="73">
        <v>7</v>
      </c>
      <c r="AO50" s="73">
        <v>0</v>
      </c>
      <c r="AP50" s="95">
        <v>0</v>
      </c>
      <c r="AQ50" s="95">
        <v>0</v>
      </c>
      <c r="AR50" s="73">
        <v>0</v>
      </c>
      <c r="AS50" s="73">
        <v>0</v>
      </c>
      <c r="AT50" s="95">
        <v>0</v>
      </c>
      <c r="AU50" s="95">
        <v>0</v>
      </c>
      <c r="AV50" s="73">
        <v>0</v>
      </c>
      <c r="AW50" s="73">
        <v>0</v>
      </c>
      <c r="AX50" s="95">
        <v>0</v>
      </c>
      <c r="AY50" s="95">
        <v>0</v>
      </c>
      <c r="AZ50" s="73">
        <v>0</v>
      </c>
      <c r="BA50" s="73">
        <v>0</v>
      </c>
      <c r="BB50" s="95">
        <v>0</v>
      </c>
      <c r="BC50" s="95">
        <v>0</v>
      </c>
      <c r="BD50" s="73">
        <v>0</v>
      </c>
      <c r="BE50" s="73">
        <v>0</v>
      </c>
      <c r="BF50" s="95">
        <v>0</v>
      </c>
      <c r="BG50" s="95">
        <v>0</v>
      </c>
      <c r="BH50" s="73">
        <v>0</v>
      </c>
      <c r="BI50" s="73">
        <v>0</v>
      </c>
      <c r="BJ50" s="95">
        <v>0</v>
      </c>
      <c r="BK50" s="95">
        <v>0</v>
      </c>
      <c r="BL50" s="73">
        <v>0</v>
      </c>
      <c r="BM50" s="73">
        <v>0</v>
      </c>
      <c r="BN50" s="95">
        <v>0</v>
      </c>
      <c r="BO50" s="95">
        <v>0</v>
      </c>
      <c r="BP50" s="73">
        <v>0</v>
      </c>
      <c r="BQ50" s="73">
        <v>0</v>
      </c>
      <c r="BR50" s="95">
        <v>0</v>
      </c>
      <c r="BS50" s="95">
        <v>0</v>
      </c>
      <c r="BT50" s="73">
        <v>0</v>
      </c>
      <c r="BU50" s="73">
        <v>0</v>
      </c>
      <c r="BV50" s="95">
        <v>0</v>
      </c>
      <c r="BW50" s="95">
        <v>0</v>
      </c>
      <c r="BX50" s="73">
        <v>0</v>
      </c>
      <c r="BY50" s="73">
        <v>0</v>
      </c>
      <c r="BZ50" s="95">
        <v>0</v>
      </c>
      <c r="CA50" s="95">
        <v>0</v>
      </c>
      <c r="CB50" s="73">
        <v>0</v>
      </c>
      <c r="CC50" s="73">
        <v>0</v>
      </c>
      <c r="CD50" s="95">
        <v>0</v>
      </c>
      <c r="CE50" s="95">
        <v>0</v>
      </c>
      <c r="CF50" s="73">
        <v>0</v>
      </c>
      <c r="CG50" s="73">
        <v>0</v>
      </c>
      <c r="CH50" s="95">
        <v>0</v>
      </c>
      <c r="CI50" s="95">
        <v>0</v>
      </c>
      <c r="CJ50" s="73">
        <v>7</v>
      </c>
      <c r="CK50" s="73">
        <v>0</v>
      </c>
      <c r="CL50" s="95">
        <v>0</v>
      </c>
      <c r="CM50" s="95">
        <v>0</v>
      </c>
      <c r="CN50" s="71" t="s">
        <v>362</v>
      </c>
      <c r="CO50" s="71" t="s">
        <v>363</v>
      </c>
      <c r="CP50" s="71" t="s">
        <v>328</v>
      </c>
      <c r="CQ50" s="71" t="s">
        <v>328</v>
      </c>
      <c r="CR50" s="71" t="s">
        <v>328</v>
      </c>
      <c r="CS50" s="71" t="s">
        <v>328</v>
      </c>
      <c r="CT50" s="72">
        <v>42976</v>
      </c>
      <c r="CU50" s="71" t="s">
        <v>469</v>
      </c>
      <c r="CV50" s="71" t="s">
        <v>470</v>
      </c>
      <c r="CW50" s="72" t="s">
        <v>187</v>
      </c>
      <c r="CX50" s="72">
        <v>42873</v>
      </c>
      <c r="CY50" s="71" t="s">
        <v>467</v>
      </c>
      <c r="CZ50" s="71" t="s">
        <v>471</v>
      </c>
      <c r="DA50" s="71" t="s">
        <v>493</v>
      </c>
      <c r="DB50" s="96">
        <v>6237409.0099999998</v>
      </c>
      <c r="DE50" s="218"/>
      <c r="DF50" s="218"/>
      <c r="DG50" s="218"/>
      <c r="DH50" s="218"/>
      <c r="DI50" s="218"/>
      <c r="DJ50" s="218"/>
      <c r="DK50" s="218"/>
      <c r="DL50" s="218"/>
      <c r="DM50" s="218"/>
      <c r="DN50" s="218"/>
      <c r="DO50" s="218"/>
      <c r="DP50" s="218"/>
      <c r="DQ50" s="218"/>
      <c r="DR50" s="218"/>
      <c r="DS50" s="218"/>
      <c r="DT50" s="218"/>
      <c r="DU50" s="218"/>
      <c r="DV50" s="218"/>
      <c r="DW50" s="218"/>
      <c r="DX50" s="218"/>
      <c r="DY50" s="218"/>
      <c r="DZ50" s="218"/>
      <c r="EA50" s="218"/>
      <c r="EB50" s="218"/>
      <c r="EC50" s="218"/>
      <c r="ED50" s="218"/>
      <c r="EE50" s="218"/>
      <c r="EF50" s="218"/>
      <c r="EG50" s="218"/>
      <c r="EH50" s="218"/>
      <c r="EI50" s="218"/>
      <c r="EJ50" s="218"/>
      <c r="EK50" s="218"/>
      <c r="EL50" s="218"/>
      <c r="EM50" s="218"/>
      <c r="EN50" s="218"/>
      <c r="EO50" s="218"/>
      <c r="EP50" s="218"/>
      <c r="EQ50" s="218"/>
      <c r="ER50" s="218"/>
      <c r="ES50" s="218"/>
      <c r="ET50" s="218"/>
      <c r="EU50" s="218"/>
      <c r="EV50" s="218"/>
      <c r="EW50" s="218"/>
      <c r="EX50" s="218"/>
      <c r="EY50" s="218"/>
      <c r="EZ50" s="218"/>
      <c r="FA50" s="218"/>
      <c r="FB50" s="218"/>
      <c r="FC50" s="218"/>
      <c r="FD50" s="218"/>
      <c r="FE50" s="218"/>
      <c r="FF50" s="218"/>
      <c r="FG50" s="218"/>
      <c r="FH50" s="218"/>
      <c r="FI50" s="218"/>
      <c r="FJ50" s="218"/>
      <c r="FK50" s="218"/>
      <c r="FL50" s="218"/>
      <c r="FM50" s="218"/>
      <c r="FN50" s="218"/>
      <c r="FO50" s="218"/>
      <c r="FP50" s="218"/>
      <c r="FQ50" s="218"/>
      <c r="FR50" s="218"/>
      <c r="FS50" s="218"/>
      <c r="FT50" s="218"/>
      <c r="FU50" s="218"/>
      <c r="FV50" s="218"/>
      <c r="FW50" s="218"/>
      <c r="FX50" s="218"/>
      <c r="FY50" s="218"/>
      <c r="FZ50" s="218"/>
      <c r="GA50" s="218"/>
      <c r="GB50" s="218"/>
      <c r="GC50" s="218"/>
      <c r="GD50" s="218"/>
      <c r="GE50" s="218"/>
      <c r="GF50" s="218"/>
      <c r="GG50" s="218"/>
      <c r="GH50" s="218"/>
      <c r="GI50" s="218"/>
      <c r="GJ50" s="218"/>
      <c r="GK50" s="218"/>
      <c r="GL50" s="218"/>
      <c r="GM50" s="218"/>
      <c r="GN50" s="218"/>
      <c r="GO50" s="218"/>
      <c r="GP50" s="218"/>
      <c r="GQ50" s="218"/>
      <c r="GR50" s="218"/>
      <c r="GS50" s="218"/>
      <c r="GT50" s="218"/>
      <c r="GU50" s="218"/>
      <c r="GV50" s="218"/>
      <c r="GW50" s="218"/>
      <c r="GX50" s="218"/>
      <c r="GY50" s="218"/>
      <c r="GZ50" s="218"/>
      <c r="HA50" s="218"/>
      <c r="HB50" s="218"/>
      <c r="HC50" s="218"/>
      <c r="HD50" s="218"/>
      <c r="HE50" s="218"/>
      <c r="HF50" s="218"/>
      <c r="HG50" s="218"/>
      <c r="HH50" s="218"/>
      <c r="HI50" s="218"/>
      <c r="HJ50" s="218"/>
      <c r="HK50" s="218"/>
      <c r="HL50" s="218"/>
      <c r="HM50" s="218"/>
      <c r="HN50" s="218"/>
      <c r="HO50" s="218"/>
      <c r="HP50" s="218"/>
      <c r="HQ50" s="218"/>
      <c r="HR50" s="218"/>
      <c r="HS50" s="218"/>
      <c r="HT50" s="218"/>
      <c r="HU50" s="218"/>
      <c r="HV50" s="218"/>
      <c r="HW50" s="218"/>
      <c r="HX50" s="218"/>
      <c r="HY50" s="218"/>
      <c r="HZ50" s="218"/>
      <c r="IA50" s="218"/>
      <c r="IB50" s="218"/>
      <c r="IC50" s="218"/>
      <c r="ID50" s="218"/>
      <c r="IE50" s="218"/>
      <c r="IF50" s="218"/>
      <c r="IG50" s="218"/>
      <c r="IH50" s="218"/>
      <c r="II50" s="218"/>
      <c r="IJ50" s="218"/>
      <c r="IK50" s="218"/>
      <c r="IL50" s="218"/>
      <c r="IM50" s="218"/>
      <c r="IN50" s="218"/>
      <c r="IO50" s="218"/>
      <c r="IP50" s="218"/>
      <c r="IQ50" s="218"/>
      <c r="IR50" s="218"/>
      <c r="IS50" s="218"/>
      <c r="IT50" s="218"/>
      <c r="IU50" s="218"/>
      <c r="IV50" s="218"/>
      <c r="IW50" s="218"/>
      <c r="IX50" s="218"/>
      <c r="IY50" s="218"/>
      <c r="IZ50" s="218"/>
      <c r="JA50" s="218"/>
      <c r="JB50" s="218"/>
      <c r="JC50" s="218"/>
      <c r="JD50" s="218"/>
      <c r="JE50" s="218"/>
      <c r="JF50" s="218"/>
      <c r="JG50" s="218"/>
      <c r="JH50" s="218"/>
      <c r="JI50" s="218"/>
      <c r="JJ50" s="218"/>
      <c r="JK50" s="218"/>
      <c r="JL50" s="218"/>
      <c r="JM50" s="218"/>
      <c r="JN50" s="218"/>
      <c r="JO50" s="218"/>
      <c r="JP50" s="218"/>
      <c r="JQ50" s="218"/>
      <c r="JR50" s="218"/>
      <c r="JS50" s="218"/>
      <c r="JT50" s="218"/>
      <c r="JU50" s="218"/>
      <c r="JV50" s="218"/>
      <c r="JW50" s="218"/>
      <c r="JX50" s="218"/>
      <c r="JY50" s="218"/>
      <c r="JZ50" s="218"/>
      <c r="KA50" s="218"/>
      <c r="KB50" s="218"/>
      <c r="KC50" s="218"/>
      <c r="KD50" s="218"/>
      <c r="KE50" s="218"/>
      <c r="KF50" s="218"/>
      <c r="KG50" s="218"/>
      <c r="KH50" s="218"/>
      <c r="KI50" s="218"/>
      <c r="KJ50" s="218"/>
      <c r="KK50" s="218"/>
      <c r="KL50" s="218"/>
      <c r="KM50" s="218"/>
      <c r="KN50" s="218"/>
      <c r="KO50" s="218"/>
      <c r="KP50" s="218"/>
      <c r="KQ50" s="218"/>
      <c r="KR50" s="218"/>
      <c r="KS50" s="218"/>
      <c r="KT50" s="218"/>
      <c r="KU50" s="218"/>
      <c r="KV50" s="218"/>
      <c r="KW50" s="218"/>
      <c r="KX50" s="218"/>
      <c r="KY50" s="218"/>
      <c r="KZ50" s="218"/>
      <c r="LA50" s="218"/>
      <c r="LB50" s="218"/>
      <c r="LC50" s="218"/>
      <c r="LD50" s="218"/>
      <c r="LE50" s="218"/>
      <c r="LF50" s="218"/>
      <c r="LG50" s="218"/>
      <c r="LH50" s="218"/>
      <c r="LI50" s="218"/>
      <c r="LJ50" s="218"/>
      <c r="LK50" s="218"/>
      <c r="LL50" s="218"/>
      <c r="LM50" s="218"/>
      <c r="LN50" s="218"/>
      <c r="LO50" s="218"/>
      <c r="LP50" s="218"/>
      <c r="LQ50" s="218"/>
      <c r="LR50" s="218"/>
      <c r="LS50" s="218"/>
      <c r="LT50" s="218"/>
      <c r="LU50" s="218"/>
      <c r="LV50" s="218"/>
      <c r="LW50" s="218"/>
      <c r="LX50" s="218"/>
      <c r="LY50" s="218"/>
      <c r="LZ50" s="218"/>
      <c r="MA50" s="218"/>
      <c r="MB50" s="218"/>
      <c r="MC50" s="218"/>
      <c r="MD50" s="218"/>
      <c r="ME50" s="218"/>
      <c r="MF50" s="218"/>
      <c r="MG50" s="218"/>
      <c r="MH50" s="218"/>
      <c r="MI50" s="218"/>
      <c r="MJ50" s="218"/>
      <c r="MK50" s="218"/>
      <c r="ML50" s="218"/>
      <c r="MM50" s="218"/>
      <c r="MN50" s="218"/>
      <c r="MO50" s="218"/>
      <c r="MP50" s="218"/>
      <c r="MQ50" s="218"/>
      <c r="MR50" s="218"/>
      <c r="MS50" s="218"/>
      <c r="MT50" s="218"/>
      <c r="MU50" s="218"/>
      <c r="MV50" s="218"/>
      <c r="MW50" s="218"/>
      <c r="MX50" s="218"/>
      <c r="MY50" s="218"/>
      <c r="MZ50" s="218"/>
      <c r="NA50" s="218"/>
      <c r="NB50" s="218"/>
      <c r="NC50" s="218"/>
      <c r="ND50" s="218"/>
      <c r="NE50" s="218"/>
      <c r="NF50" s="218"/>
      <c r="NG50" s="218"/>
      <c r="NH50" s="218"/>
      <c r="NI50" s="218"/>
      <c r="NJ50" s="218"/>
      <c r="NK50" s="218"/>
      <c r="NL50" s="218"/>
      <c r="NM50" s="218"/>
      <c r="NN50" s="218"/>
      <c r="NO50" s="218"/>
      <c r="NP50" s="218"/>
      <c r="NQ50" s="218"/>
      <c r="NR50" s="218"/>
      <c r="NS50" s="218"/>
      <c r="NT50" s="218"/>
      <c r="NU50" s="218"/>
      <c r="NV50" s="218"/>
      <c r="NW50" s="218"/>
      <c r="NX50" s="218"/>
      <c r="NY50" s="218"/>
      <c r="NZ50" s="218"/>
      <c r="OA50" s="218"/>
      <c r="OB50" s="218"/>
      <c r="OC50" s="218"/>
      <c r="OD50" s="218"/>
      <c r="OE50" s="218"/>
      <c r="OF50" s="218"/>
      <c r="OG50" s="218"/>
      <c r="OH50" s="218"/>
      <c r="OI50" s="218"/>
      <c r="OJ50" s="218"/>
      <c r="OK50" s="218"/>
      <c r="OL50" s="218"/>
      <c r="OM50" s="218"/>
      <c r="ON50" s="218"/>
      <c r="OO50" s="218"/>
      <c r="OP50" s="218"/>
      <c r="OQ50" s="218"/>
      <c r="OR50" s="218"/>
      <c r="OS50" s="218"/>
      <c r="OT50" s="218"/>
      <c r="OU50" s="218"/>
      <c r="OV50" s="218"/>
      <c r="OW50" s="218"/>
      <c r="OX50" s="218"/>
      <c r="OY50" s="218"/>
      <c r="OZ50" s="218"/>
      <c r="PA50" s="218"/>
      <c r="PB50" s="218"/>
      <c r="PC50" s="218"/>
      <c r="PD50" s="218"/>
      <c r="PE50" s="218"/>
      <c r="PF50" s="218"/>
      <c r="PG50" s="218"/>
      <c r="PH50" s="218"/>
      <c r="PI50" s="218"/>
      <c r="PJ50" s="218"/>
      <c r="PK50" s="218"/>
      <c r="PL50" s="218"/>
      <c r="PM50" s="218"/>
      <c r="PN50" s="218"/>
      <c r="PO50" s="218"/>
      <c r="PP50" s="218"/>
      <c r="PQ50" s="218"/>
      <c r="PR50" s="218"/>
      <c r="PS50" s="218"/>
      <c r="PT50" s="218"/>
      <c r="PU50" s="218"/>
      <c r="PV50" s="218"/>
      <c r="PW50" s="218"/>
      <c r="PX50" s="218"/>
      <c r="PY50" s="218"/>
      <c r="PZ50" s="218"/>
      <c r="QA50" s="218"/>
      <c r="QB50" s="218"/>
      <c r="QC50" s="218"/>
      <c r="QD50" s="218"/>
      <c r="QE50" s="218"/>
      <c r="QF50" s="218"/>
      <c r="QG50" s="218"/>
      <c r="QH50" s="218"/>
      <c r="QI50" s="218"/>
      <c r="QJ50" s="218"/>
      <c r="QK50" s="218"/>
      <c r="QL50" s="218"/>
      <c r="QM50" s="218"/>
      <c r="QN50" s="218"/>
      <c r="QO50" s="218"/>
      <c r="QP50" s="218"/>
      <c r="QQ50" s="218"/>
      <c r="QR50" s="218"/>
      <c r="QS50" s="218"/>
      <c r="QT50" s="218"/>
      <c r="QU50" s="218"/>
      <c r="QV50" s="218"/>
      <c r="QW50" s="218"/>
      <c r="QX50" s="218"/>
      <c r="QY50" s="218"/>
      <c r="QZ50" s="218"/>
      <c r="RA50" s="218"/>
      <c r="RB50" s="218"/>
      <c r="RC50" s="218"/>
      <c r="RD50" s="218"/>
      <c r="RE50" s="218"/>
      <c r="RF50" s="218"/>
      <c r="RG50" s="218"/>
      <c r="RH50" s="218"/>
      <c r="RI50" s="218"/>
      <c r="RJ50" s="218"/>
      <c r="RK50" s="218"/>
      <c r="RL50" s="218"/>
      <c r="RM50" s="218"/>
      <c r="RN50" s="218"/>
      <c r="RO50" s="218"/>
      <c r="RP50" s="218"/>
      <c r="RQ50" s="218"/>
      <c r="RR50" s="218"/>
      <c r="RS50" s="218"/>
      <c r="RT50" s="218"/>
      <c r="RU50" s="218"/>
      <c r="RV50" s="218"/>
      <c r="RW50" s="218"/>
      <c r="RX50" s="218"/>
      <c r="RY50" s="218"/>
      <c r="RZ50" s="218"/>
      <c r="SA50" s="218"/>
      <c r="SB50" s="218"/>
      <c r="SC50" s="218"/>
      <c r="SD50" s="218"/>
      <c r="SE50" s="218"/>
      <c r="SF50" s="218"/>
      <c r="SG50" s="218"/>
      <c r="SH50" s="218"/>
      <c r="SI50" s="218"/>
      <c r="SJ50" s="218"/>
      <c r="SK50" s="218"/>
      <c r="SL50" s="218"/>
      <c r="SM50" s="218"/>
      <c r="SN50" s="218"/>
      <c r="SO50" s="218"/>
      <c r="SP50" s="218"/>
      <c r="SQ50" s="218"/>
      <c r="SR50" s="218"/>
      <c r="SS50" s="218"/>
      <c r="ST50" s="218"/>
      <c r="SU50" s="218"/>
      <c r="SV50" s="218"/>
      <c r="SW50" s="218"/>
      <c r="SX50" s="218"/>
      <c r="SY50" s="218"/>
      <c r="SZ50" s="218"/>
      <c r="TA50" s="218"/>
      <c r="TB50" s="218"/>
      <c r="TC50" s="218"/>
      <c r="TD50" s="218"/>
      <c r="TE50" s="218"/>
      <c r="TF50" s="218"/>
      <c r="TG50" s="218"/>
      <c r="TH50" s="218"/>
      <c r="TI50" s="218"/>
      <c r="TJ50" s="218"/>
      <c r="TK50" s="218"/>
      <c r="TL50" s="218"/>
      <c r="TM50" s="218"/>
      <c r="TN50" s="218"/>
      <c r="TO50" s="218"/>
      <c r="TP50" s="218"/>
      <c r="TQ50" s="218"/>
      <c r="TR50" s="218"/>
      <c r="TS50" s="218"/>
      <c r="TT50" s="218"/>
      <c r="TU50" s="218"/>
      <c r="TV50" s="218"/>
      <c r="TW50" s="218"/>
      <c r="TX50" s="218"/>
      <c r="TY50" s="218"/>
      <c r="TZ50" s="218"/>
      <c r="UA50" s="218"/>
      <c r="UB50" s="218"/>
      <c r="UC50" s="218"/>
      <c r="UD50" s="218"/>
      <c r="UE50" s="218"/>
      <c r="UF50" s="218"/>
      <c r="UG50" s="218"/>
      <c r="UH50" s="218"/>
      <c r="UI50" s="218"/>
      <c r="UJ50" s="218"/>
      <c r="UK50" s="218"/>
      <c r="UL50" s="218"/>
      <c r="UM50" s="218"/>
      <c r="UN50" s="218"/>
      <c r="UO50" s="218"/>
      <c r="UP50" s="218"/>
      <c r="UQ50" s="218"/>
      <c r="UR50" s="218"/>
      <c r="US50" s="218"/>
      <c r="UT50" s="218"/>
      <c r="UU50" s="218"/>
      <c r="UV50" s="218"/>
      <c r="UW50" s="218"/>
      <c r="UX50" s="218"/>
      <c r="UY50" s="218"/>
      <c r="UZ50" s="218"/>
      <c r="VA50" s="218"/>
      <c r="VB50" s="218"/>
      <c r="VC50" s="218"/>
      <c r="VD50" s="218"/>
      <c r="VE50" s="218"/>
      <c r="VF50" s="218"/>
      <c r="VG50" s="218"/>
      <c r="VH50" s="218"/>
      <c r="VI50" s="218"/>
      <c r="VJ50" s="218"/>
      <c r="VK50" s="218"/>
      <c r="VL50" s="218"/>
      <c r="VM50" s="218"/>
      <c r="VN50" s="218"/>
      <c r="VO50" s="218"/>
      <c r="VP50" s="218"/>
      <c r="VQ50" s="218"/>
      <c r="VR50" s="218"/>
      <c r="VS50" s="218"/>
      <c r="VT50" s="218"/>
      <c r="VU50" s="218"/>
      <c r="VV50" s="218"/>
      <c r="VW50" s="218"/>
      <c r="VX50" s="218"/>
      <c r="VY50" s="218"/>
      <c r="VZ50" s="218"/>
      <c r="WA50" s="218"/>
      <c r="WB50" s="218"/>
      <c r="WC50" s="218"/>
      <c r="WD50" s="218"/>
      <c r="WE50" s="218"/>
      <c r="WF50" s="218"/>
      <c r="WG50" s="218"/>
      <c r="WH50" s="218"/>
      <c r="WI50" s="218"/>
      <c r="WJ50" s="218"/>
      <c r="WK50" s="218"/>
      <c r="WL50" s="218"/>
      <c r="WM50" s="218"/>
      <c r="WN50" s="218"/>
      <c r="WO50" s="218"/>
      <c r="WP50" s="218"/>
      <c r="WQ50" s="218"/>
      <c r="WR50" s="218"/>
      <c r="WS50" s="218"/>
      <c r="WT50" s="218"/>
      <c r="WU50" s="218"/>
      <c r="WV50" s="218"/>
      <c r="WW50" s="218"/>
      <c r="WX50" s="218"/>
      <c r="WY50" s="218"/>
      <c r="WZ50" s="218"/>
      <c r="XA50" s="218"/>
      <c r="XB50" s="218"/>
      <c r="XC50" s="218"/>
      <c r="XD50" s="218"/>
      <c r="XE50" s="218"/>
      <c r="XF50" s="218"/>
      <c r="XG50" s="218"/>
      <c r="XH50" s="218"/>
      <c r="XI50" s="218"/>
      <c r="XJ50" s="218"/>
      <c r="XK50" s="218"/>
      <c r="XL50" s="218"/>
      <c r="XM50" s="218"/>
      <c r="XN50" s="218"/>
      <c r="XO50" s="218"/>
      <c r="XP50" s="218"/>
      <c r="XQ50" s="218"/>
      <c r="XR50" s="218"/>
      <c r="XS50" s="218"/>
      <c r="XT50" s="218"/>
      <c r="XU50" s="218"/>
      <c r="XV50" s="218"/>
      <c r="XW50" s="218"/>
      <c r="XX50" s="218"/>
      <c r="XY50" s="218"/>
      <c r="XZ50" s="218"/>
      <c r="YA50" s="218"/>
      <c r="YB50" s="218"/>
      <c r="YC50" s="218"/>
      <c r="YD50" s="218"/>
      <c r="YE50" s="218"/>
      <c r="YF50" s="218"/>
      <c r="YG50" s="218"/>
      <c r="YH50" s="218"/>
      <c r="YI50" s="218"/>
      <c r="YJ50" s="218"/>
      <c r="YK50" s="218"/>
      <c r="YL50" s="218"/>
      <c r="YM50" s="218"/>
      <c r="YN50" s="218"/>
      <c r="YO50" s="218"/>
      <c r="YP50" s="218"/>
      <c r="YQ50" s="218"/>
      <c r="YR50" s="218"/>
      <c r="YS50" s="218"/>
      <c r="YT50" s="218"/>
      <c r="YU50" s="218"/>
      <c r="YV50" s="218"/>
      <c r="YW50" s="218"/>
      <c r="YX50" s="218"/>
      <c r="YY50" s="218"/>
      <c r="YZ50" s="218"/>
      <c r="ZA50" s="218"/>
      <c r="ZB50" s="218"/>
      <c r="ZC50" s="218"/>
      <c r="ZD50" s="218"/>
      <c r="ZE50" s="218"/>
      <c r="ZF50" s="218"/>
      <c r="ZG50" s="218"/>
      <c r="ZH50" s="218"/>
      <c r="ZI50" s="218"/>
      <c r="ZJ50" s="218"/>
      <c r="ZK50" s="218"/>
      <c r="ZL50" s="218"/>
      <c r="ZM50" s="218"/>
      <c r="ZN50" s="218"/>
      <c r="ZO50" s="218"/>
      <c r="ZP50" s="218"/>
      <c r="ZQ50" s="218"/>
      <c r="ZR50" s="218"/>
      <c r="ZS50" s="218"/>
      <c r="ZT50" s="218"/>
      <c r="ZU50" s="218"/>
      <c r="ZV50" s="218"/>
      <c r="ZW50" s="218"/>
      <c r="ZX50" s="218"/>
      <c r="ZY50" s="218"/>
      <c r="ZZ50" s="218"/>
      <c r="AAA50" s="218"/>
      <c r="AAB50" s="218"/>
      <c r="AAC50" s="218"/>
      <c r="AAD50" s="218"/>
      <c r="AAE50" s="218"/>
      <c r="AAF50" s="218"/>
      <c r="AAG50" s="218"/>
      <c r="AAH50" s="218"/>
      <c r="AAI50" s="218"/>
      <c r="AAJ50" s="218"/>
      <c r="AAK50" s="218"/>
      <c r="AAL50" s="218"/>
      <c r="AAM50" s="218"/>
      <c r="AAN50" s="218"/>
      <c r="AAO50" s="218"/>
      <c r="AAP50" s="218"/>
      <c r="AAQ50" s="218"/>
      <c r="AAR50" s="218"/>
      <c r="AAS50" s="218"/>
      <c r="AAT50" s="218"/>
      <c r="AAU50" s="218"/>
      <c r="AAV50" s="218"/>
      <c r="AAW50" s="218"/>
      <c r="AAX50" s="218"/>
      <c r="AAY50" s="218"/>
      <c r="AAZ50" s="218"/>
      <c r="ABA50" s="218"/>
      <c r="ABB50" s="218"/>
      <c r="ABC50" s="218"/>
      <c r="ABD50" s="218"/>
      <c r="ABE50" s="218"/>
      <c r="ABF50" s="218"/>
      <c r="ABG50" s="218"/>
      <c r="ABH50" s="218"/>
      <c r="ABI50" s="218"/>
      <c r="ABJ50" s="218"/>
      <c r="ABK50" s="218"/>
      <c r="ABL50" s="218"/>
      <c r="ABM50" s="218"/>
      <c r="ABN50" s="218"/>
      <c r="ABO50" s="218"/>
      <c r="ABP50" s="218"/>
      <c r="ABQ50" s="218"/>
      <c r="ABR50" s="218"/>
      <c r="ABS50" s="218"/>
      <c r="ABT50" s="218"/>
      <c r="ABU50" s="218"/>
      <c r="ABV50" s="218"/>
      <c r="ABW50" s="218"/>
      <c r="ABX50" s="218"/>
      <c r="ABY50" s="218"/>
      <c r="ABZ50" s="218"/>
      <c r="ACA50" s="218"/>
      <c r="ACB50" s="218"/>
      <c r="ACC50" s="218"/>
      <c r="ACD50" s="218"/>
      <c r="ACE50" s="218"/>
      <c r="ACF50" s="218"/>
      <c r="ACG50" s="218"/>
      <c r="ACH50" s="218"/>
      <c r="ACI50" s="218"/>
      <c r="ACJ50" s="218"/>
      <c r="ACK50" s="218"/>
      <c r="ACL50" s="218"/>
      <c r="ACM50" s="218"/>
      <c r="ACN50" s="218"/>
      <c r="ACO50" s="218"/>
      <c r="ACP50" s="218"/>
      <c r="ACQ50" s="218"/>
      <c r="ACR50" s="218"/>
      <c r="ACS50" s="218"/>
      <c r="ACT50" s="218"/>
      <c r="ACU50" s="218"/>
      <c r="ACV50" s="218"/>
      <c r="ACW50" s="218"/>
      <c r="ACX50" s="218"/>
      <c r="ACY50" s="218"/>
      <c r="ACZ50" s="218"/>
      <c r="ADA50" s="218"/>
      <c r="ADB50" s="218"/>
      <c r="ADC50" s="218"/>
      <c r="ADD50" s="218"/>
      <c r="ADE50" s="218"/>
      <c r="ADF50" s="218"/>
      <c r="ADG50" s="218"/>
      <c r="ADH50" s="218"/>
      <c r="ADI50" s="218"/>
      <c r="ADJ50" s="218"/>
      <c r="ADK50" s="218"/>
      <c r="ADL50" s="218"/>
      <c r="ADM50" s="218"/>
      <c r="ADN50" s="218"/>
      <c r="ADO50" s="218"/>
      <c r="ADP50" s="218"/>
      <c r="ADQ50" s="218"/>
      <c r="ADR50" s="218"/>
      <c r="ADS50" s="218"/>
      <c r="ADT50" s="218"/>
      <c r="ADU50" s="218"/>
      <c r="ADV50" s="218"/>
      <c r="ADW50" s="218"/>
      <c r="ADX50" s="218"/>
      <c r="ADY50" s="218"/>
      <c r="ADZ50" s="218"/>
      <c r="AEA50" s="218"/>
      <c r="AEB50" s="218"/>
      <c r="AEC50" s="218"/>
      <c r="AED50" s="218"/>
      <c r="AEE50" s="218"/>
      <c r="AEF50" s="218"/>
      <c r="AEG50" s="218"/>
      <c r="AEH50" s="218"/>
      <c r="AEI50" s="218"/>
      <c r="AEJ50" s="218"/>
      <c r="AEK50" s="218"/>
      <c r="AEL50" s="218"/>
      <c r="AEM50" s="218"/>
      <c r="AEN50" s="218"/>
      <c r="AEO50" s="218"/>
      <c r="AEP50" s="218"/>
      <c r="AEQ50" s="218"/>
      <c r="AER50" s="218"/>
      <c r="AES50" s="218"/>
      <c r="AET50" s="218"/>
      <c r="AEU50" s="218"/>
      <c r="AEV50" s="218"/>
      <c r="AEW50" s="218"/>
      <c r="AEX50" s="218"/>
      <c r="AEY50" s="218"/>
      <c r="AEZ50" s="218"/>
      <c r="AFA50" s="218"/>
      <c r="AFB50" s="218"/>
      <c r="AFC50" s="218"/>
      <c r="AFD50" s="218"/>
      <c r="AFE50" s="218"/>
      <c r="AFF50" s="218"/>
      <c r="AFG50" s="218"/>
      <c r="AFH50" s="218"/>
      <c r="AFI50" s="218"/>
      <c r="AFJ50" s="218"/>
      <c r="AFK50" s="218"/>
      <c r="AFL50" s="218"/>
      <c r="AFM50" s="218"/>
      <c r="AFN50" s="218"/>
      <c r="AFO50" s="218"/>
      <c r="AFP50" s="218"/>
      <c r="AFQ50" s="218"/>
      <c r="AFR50" s="218"/>
      <c r="AFS50" s="218"/>
      <c r="AFT50" s="218"/>
      <c r="AFU50" s="218"/>
      <c r="AFV50" s="218"/>
      <c r="AFW50" s="218"/>
      <c r="AFX50" s="218"/>
      <c r="AFY50" s="218"/>
      <c r="AFZ50" s="218"/>
      <c r="AGA50" s="218"/>
      <c r="AGB50" s="218"/>
      <c r="AGC50" s="218"/>
      <c r="AGD50" s="218"/>
      <c r="AGE50" s="218"/>
      <c r="AGF50" s="218"/>
      <c r="AGG50" s="218"/>
      <c r="AGH50" s="218"/>
      <c r="AGI50" s="218"/>
      <c r="AGJ50" s="218"/>
      <c r="AGK50" s="218"/>
      <c r="AGL50" s="218"/>
      <c r="AGM50" s="218"/>
      <c r="AGN50" s="218"/>
      <c r="AGO50" s="218"/>
      <c r="AGP50" s="218"/>
      <c r="AGQ50" s="218"/>
      <c r="AGR50" s="218"/>
      <c r="AGS50" s="218"/>
      <c r="AGT50" s="218"/>
      <c r="AGU50" s="218"/>
      <c r="AGV50" s="218"/>
      <c r="AGW50" s="218"/>
      <c r="AGX50" s="218"/>
      <c r="AGY50" s="218"/>
      <c r="AGZ50" s="218"/>
      <c r="AHA50" s="218"/>
      <c r="AHB50" s="218"/>
      <c r="AHC50" s="218"/>
      <c r="AHD50" s="218"/>
      <c r="AHE50" s="218"/>
      <c r="AHF50" s="218"/>
      <c r="AHG50" s="218"/>
      <c r="AHH50" s="218"/>
      <c r="AHI50" s="218"/>
      <c r="AHJ50" s="218"/>
      <c r="AHK50" s="218"/>
      <c r="AHL50" s="218"/>
      <c r="AHM50" s="218"/>
      <c r="AHN50" s="218"/>
      <c r="AHO50" s="218"/>
      <c r="AHP50" s="218"/>
      <c r="AHQ50" s="218"/>
      <c r="AHR50" s="218"/>
      <c r="AHS50" s="218"/>
      <c r="AHT50" s="218"/>
      <c r="AHU50" s="218"/>
      <c r="AHV50" s="218"/>
      <c r="AHW50" s="218"/>
      <c r="AHX50" s="218"/>
      <c r="AHY50" s="218"/>
      <c r="AHZ50" s="218"/>
      <c r="AIA50" s="218"/>
      <c r="AIB50" s="218"/>
      <c r="AIC50" s="218"/>
      <c r="AID50" s="218"/>
      <c r="AIE50" s="218"/>
      <c r="AIF50" s="218"/>
      <c r="AIG50" s="218"/>
      <c r="AIH50" s="218"/>
      <c r="AII50" s="218"/>
      <c r="AIJ50" s="218"/>
      <c r="AIK50" s="218"/>
      <c r="AIL50" s="218"/>
      <c r="AIM50" s="218"/>
      <c r="AIN50" s="218"/>
      <c r="AIO50" s="218"/>
      <c r="AIP50" s="218"/>
      <c r="AIQ50" s="218"/>
      <c r="AIR50" s="218"/>
      <c r="AIS50" s="218"/>
      <c r="AIT50" s="218"/>
      <c r="AIU50" s="218"/>
      <c r="AIV50" s="218"/>
      <c r="AIW50" s="218"/>
      <c r="AIX50" s="218"/>
      <c r="AIY50" s="218"/>
      <c r="AIZ50" s="218"/>
      <c r="AJA50" s="218"/>
      <c r="AJB50" s="218"/>
      <c r="AJC50" s="218"/>
      <c r="AJD50" s="218"/>
      <c r="AJE50" s="218"/>
      <c r="AJF50" s="218"/>
      <c r="AJG50" s="218"/>
      <c r="AJH50" s="218"/>
      <c r="AJI50" s="218"/>
      <c r="AJJ50" s="218"/>
      <c r="AJK50" s="218"/>
      <c r="AJL50" s="218"/>
      <c r="AJM50" s="218"/>
      <c r="AJN50" s="218"/>
      <c r="AJO50" s="218"/>
      <c r="AJP50" s="218"/>
      <c r="AJQ50" s="218"/>
      <c r="AJR50" s="218"/>
      <c r="AJS50" s="218"/>
      <c r="AJT50" s="218"/>
      <c r="AJU50" s="218"/>
      <c r="AJV50" s="218"/>
      <c r="AJW50" s="218"/>
      <c r="AJX50" s="218"/>
      <c r="AJY50" s="218"/>
      <c r="AJZ50" s="218"/>
      <c r="AKA50" s="218"/>
      <c r="AKB50" s="218"/>
      <c r="AKC50" s="218"/>
      <c r="AKD50" s="218"/>
      <c r="AKE50" s="218"/>
      <c r="AKF50" s="218"/>
      <c r="AKG50" s="218"/>
      <c r="AKH50" s="218"/>
      <c r="AKI50" s="218"/>
      <c r="AKJ50" s="218"/>
      <c r="AKK50" s="218"/>
      <c r="AKL50" s="218"/>
      <c r="AKM50" s="218"/>
      <c r="AKN50" s="218"/>
      <c r="AKO50" s="218"/>
      <c r="AKP50" s="218"/>
      <c r="AKQ50" s="218"/>
      <c r="AKR50" s="218"/>
      <c r="AKS50" s="218"/>
      <c r="AKT50" s="218"/>
      <c r="AKU50" s="218"/>
      <c r="AKV50" s="218"/>
      <c r="AKW50" s="218"/>
      <c r="AKX50" s="218"/>
      <c r="AKY50" s="218"/>
      <c r="AKZ50" s="218"/>
      <c r="ALA50" s="218"/>
      <c r="ALB50" s="218"/>
      <c r="ALC50" s="218"/>
      <c r="ALD50" s="218"/>
      <c r="ALE50" s="218"/>
      <c r="ALF50" s="218"/>
      <c r="ALG50" s="218"/>
      <c r="ALH50" s="218"/>
      <c r="ALI50" s="218"/>
      <c r="ALJ50" s="218"/>
      <c r="ALK50" s="218"/>
      <c r="ALL50" s="218"/>
      <c r="ALM50" s="218"/>
      <c r="ALN50" s="218"/>
      <c r="ALO50" s="218"/>
      <c r="ALP50" s="218"/>
      <c r="ALQ50" s="218"/>
      <c r="ALR50" s="218"/>
      <c r="ALS50" s="218"/>
      <c r="ALT50" s="218"/>
      <c r="ALU50" s="218"/>
      <c r="ALV50" s="218"/>
      <c r="ALW50" s="218"/>
      <c r="ALX50" s="218"/>
      <c r="ALY50" s="218"/>
      <c r="ALZ50" s="218"/>
      <c r="AMA50" s="218"/>
      <c r="AMB50" s="218"/>
      <c r="AMC50" s="218"/>
      <c r="AMD50" s="218"/>
      <c r="AME50" s="218"/>
      <c r="AMF50" s="218"/>
      <c r="AMG50" s="218"/>
      <c r="AMH50" s="218"/>
      <c r="AMI50" s="218"/>
      <c r="AMJ50" s="218"/>
      <c r="AMK50" s="218"/>
      <c r="AML50" s="218"/>
      <c r="AMM50" s="218"/>
      <c r="AMN50" s="218"/>
      <c r="AMO50" s="218"/>
      <c r="AMP50" s="218"/>
      <c r="AMQ50" s="218"/>
      <c r="AMR50" s="218"/>
      <c r="AMS50" s="218"/>
      <c r="AMT50" s="218"/>
      <c r="AMU50" s="218"/>
      <c r="AMV50" s="218"/>
      <c r="AMW50" s="218"/>
      <c r="AMX50" s="218"/>
      <c r="AMY50" s="218"/>
      <c r="AMZ50" s="218"/>
      <c r="ANA50" s="218"/>
      <c r="ANB50" s="218"/>
      <c r="ANC50" s="218"/>
      <c r="AND50" s="218"/>
      <c r="ANE50" s="218"/>
      <c r="ANF50" s="218"/>
      <c r="ANG50" s="218"/>
      <c r="ANH50" s="218"/>
      <c r="ANI50" s="218"/>
      <c r="ANJ50" s="218"/>
      <c r="ANK50" s="218"/>
      <c r="ANL50" s="218"/>
      <c r="ANM50" s="218"/>
      <c r="ANN50" s="218"/>
      <c r="ANO50" s="218"/>
      <c r="ANP50" s="218"/>
      <c r="ANQ50" s="218"/>
      <c r="ANR50" s="218"/>
      <c r="ANS50" s="218"/>
      <c r="ANT50" s="218"/>
      <c r="ANU50" s="218"/>
      <c r="ANV50" s="218"/>
      <c r="ANW50" s="218"/>
      <c r="ANX50" s="218"/>
      <c r="ANY50" s="218"/>
      <c r="ANZ50" s="218"/>
      <c r="AOA50" s="218"/>
      <c r="AOB50" s="218"/>
      <c r="AOC50" s="218"/>
      <c r="AOD50" s="218"/>
      <c r="AOE50" s="218"/>
      <c r="AOF50" s="218"/>
      <c r="AOG50" s="218"/>
      <c r="AOH50" s="218"/>
      <c r="AOI50" s="218"/>
      <c r="AOJ50" s="218"/>
      <c r="AOK50" s="218"/>
      <c r="AOL50" s="218"/>
      <c r="AOM50" s="218"/>
      <c r="AON50" s="218"/>
      <c r="AOO50" s="218"/>
      <c r="AOP50" s="218"/>
      <c r="AOQ50" s="218"/>
      <c r="AOR50" s="218"/>
      <c r="AOS50" s="218"/>
      <c r="AOT50" s="218"/>
      <c r="AOU50" s="218"/>
      <c r="AOV50" s="218"/>
      <c r="AOW50" s="218"/>
      <c r="AOX50" s="218"/>
      <c r="AOY50" s="218"/>
      <c r="AOZ50" s="218"/>
      <c r="APA50" s="218"/>
      <c r="APB50" s="218"/>
      <c r="APC50" s="218"/>
      <c r="APD50" s="218"/>
      <c r="APE50" s="218"/>
      <c r="APF50" s="218"/>
      <c r="APG50" s="218"/>
      <c r="APH50" s="218"/>
      <c r="API50" s="218"/>
      <c r="APJ50" s="218"/>
      <c r="APK50" s="218"/>
      <c r="APL50" s="218"/>
      <c r="APM50" s="218"/>
      <c r="APN50" s="218"/>
      <c r="APO50" s="218"/>
      <c r="APP50" s="218"/>
      <c r="APQ50" s="218"/>
      <c r="APR50" s="218"/>
      <c r="APS50" s="218"/>
      <c r="APT50" s="218"/>
      <c r="APU50" s="218"/>
      <c r="APV50" s="218"/>
      <c r="APW50" s="218"/>
      <c r="APX50" s="218"/>
      <c r="APY50" s="218"/>
      <c r="APZ50" s="218"/>
      <c r="AQA50" s="218"/>
      <c r="AQB50" s="218"/>
      <c r="AQC50" s="218"/>
      <c r="AQD50" s="218"/>
      <c r="AQE50" s="218"/>
      <c r="AQF50" s="218"/>
      <c r="AQG50" s="218"/>
      <c r="AQH50" s="218"/>
      <c r="AQI50" s="218"/>
      <c r="AQJ50" s="218"/>
      <c r="AQK50" s="218"/>
      <c r="AQL50" s="218"/>
      <c r="AQM50" s="218"/>
      <c r="AQN50" s="218"/>
      <c r="AQO50" s="218"/>
      <c r="AQP50" s="218"/>
      <c r="AQQ50" s="218"/>
      <c r="AQR50" s="218"/>
      <c r="AQS50" s="218"/>
      <c r="AQT50" s="218"/>
      <c r="AQU50" s="218"/>
      <c r="AQV50" s="218"/>
      <c r="AQW50" s="218"/>
      <c r="AQX50" s="218"/>
      <c r="AQY50" s="218"/>
      <c r="AQZ50" s="218"/>
      <c r="ARA50" s="218"/>
      <c r="ARB50" s="218"/>
      <c r="ARC50" s="218"/>
      <c r="ARD50" s="218"/>
      <c r="ARE50" s="218"/>
      <c r="ARF50" s="218"/>
      <c r="ARG50" s="218"/>
      <c r="ARH50" s="218"/>
      <c r="ARI50" s="218"/>
      <c r="ARJ50" s="218"/>
      <c r="ARK50" s="218"/>
      <c r="ARL50" s="218"/>
      <c r="ARM50" s="218"/>
      <c r="ARN50" s="218"/>
      <c r="ARO50" s="218"/>
      <c r="ARP50" s="218"/>
      <c r="ARQ50" s="218"/>
      <c r="ARR50" s="218"/>
      <c r="ARS50" s="218"/>
      <c r="ART50" s="218"/>
      <c r="ARU50" s="218"/>
      <c r="ARV50" s="218"/>
      <c r="ARW50" s="218"/>
      <c r="ARX50" s="218"/>
      <c r="ARY50" s="218"/>
      <c r="ARZ50" s="218"/>
      <c r="ASA50" s="218"/>
      <c r="ASB50" s="218"/>
      <c r="ASC50" s="218"/>
      <c r="ASD50" s="218"/>
      <c r="ASE50" s="218"/>
      <c r="ASF50" s="218"/>
      <c r="ASG50" s="218"/>
      <c r="ASH50" s="218"/>
      <c r="ASI50" s="218"/>
      <c r="ASJ50" s="218"/>
      <c r="ASK50" s="218"/>
      <c r="ASL50" s="218"/>
      <c r="ASM50" s="218"/>
      <c r="ASN50" s="218"/>
      <c r="ASO50" s="218"/>
      <c r="ASP50" s="218"/>
      <c r="ASQ50" s="218"/>
      <c r="ASR50" s="218"/>
      <c r="ASS50" s="218"/>
      <c r="AST50" s="218"/>
      <c r="ASU50" s="218"/>
      <c r="ASV50" s="218"/>
      <c r="ASW50" s="218"/>
      <c r="ASX50" s="218"/>
      <c r="ASY50" s="218"/>
      <c r="ASZ50" s="218"/>
      <c r="ATA50" s="218"/>
      <c r="ATB50" s="218"/>
      <c r="ATC50" s="218"/>
      <c r="ATD50" s="218"/>
      <c r="ATE50" s="218"/>
      <c r="ATF50" s="218"/>
      <c r="ATG50" s="218"/>
      <c r="ATH50" s="218"/>
      <c r="ATI50" s="218"/>
      <c r="ATJ50" s="218"/>
      <c r="ATK50" s="218"/>
      <c r="ATL50" s="218"/>
      <c r="ATM50" s="218"/>
      <c r="ATN50" s="218"/>
      <c r="ATO50" s="218"/>
      <c r="ATP50" s="218"/>
      <c r="ATQ50" s="218"/>
      <c r="ATR50" s="218"/>
      <c r="ATS50" s="218"/>
      <c r="ATT50" s="218"/>
      <c r="ATU50" s="218"/>
      <c r="ATV50" s="218"/>
      <c r="ATW50" s="218"/>
      <c r="ATX50" s="218"/>
      <c r="ATY50" s="218"/>
      <c r="ATZ50" s="218"/>
      <c r="AUA50" s="218"/>
      <c r="AUB50" s="218"/>
      <c r="AUC50" s="218"/>
      <c r="AUD50" s="218"/>
      <c r="AUE50" s="218"/>
      <c r="AUF50" s="218"/>
      <c r="AUG50" s="218"/>
      <c r="AUH50" s="218"/>
      <c r="AUI50" s="218"/>
      <c r="AUJ50" s="218"/>
      <c r="AUK50" s="218"/>
      <c r="AUL50" s="218"/>
      <c r="AUM50" s="218"/>
      <c r="AUN50" s="218"/>
      <c r="AUO50" s="218"/>
      <c r="AUP50" s="218"/>
      <c r="AUQ50" s="218"/>
      <c r="AUR50" s="218"/>
      <c r="AUS50" s="218"/>
      <c r="AUT50" s="218"/>
      <c r="AUU50" s="218"/>
      <c r="AUV50" s="218"/>
      <c r="AUW50" s="218"/>
      <c r="AUX50" s="218"/>
      <c r="AUY50" s="218"/>
      <c r="AUZ50" s="218"/>
      <c r="AVA50" s="218"/>
      <c r="AVB50" s="218"/>
      <c r="AVC50" s="218"/>
      <c r="AVD50" s="218"/>
      <c r="AVE50" s="218"/>
      <c r="AVF50" s="218"/>
      <c r="AVG50" s="218"/>
      <c r="AVH50" s="218"/>
      <c r="AVI50" s="218"/>
      <c r="AVJ50" s="218"/>
      <c r="AVK50" s="218"/>
      <c r="AVL50" s="218"/>
      <c r="AVM50" s="218"/>
      <c r="AVN50" s="218"/>
      <c r="AVO50" s="218"/>
      <c r="AVP50" s="218"/>
      <c r="AVQ50" s="218"/>
      <c r="AVR50" s="218"/>
      <c r="AVS50" s="218"/>
      <c r="AVT50" s="218"/>
      <c r="AVU50" s="218"/>
      <c r="AVV50" s="218"/>
      <c r="AVW50" s="218"/>
      <c r="AVX50" s="218"/>
      <c r="AVY50" s="218"/>
      <c r="AVZ50" s="218"/>
      <c r="AWA50" s="218"/>
      <c r="AWB50" s="218"/>
      <c r="AWC50" s="218"/>
      <c r="AWD50" s="218"/>
      <c r="AWE50" s="218"/>
      <c r="AWF50" s="218"/>
      <c r="AWG50" s="218"/>
      <c r="AWH50" s="218"/>
      <c r="AWI50" s="218"/>
      <c r="AWJ50" s="218"/>
      <c r="AWK50" s="218"/>
      <c r="AWL50" s="218"/>
      <c r="AWM50" s="218"/>
      <c r="AWN50" s="218"/>
      <c r="AWO50" s="218"/>
      <c r="AWP50" s="218"/>
      <c r="AWQ50" s="218"/>
      <c r="AWR50" s="218"/>
      <c r="AWS50" s="218"/>
      <c r="AWT50" s="218"/>
      <c r="AWU50" s="218"/>
      <c r="AWV50" s="218"/>
      <c r="AWW50" s="218"/>
      <c r="AWX50" s="218"/>
      <c r="AWY50" s="218"/>
      <c r="AWZ50" s="218"/>
      <c r="AXA50" s="218"/>
      <c r="AXB50" s="218"/>
      <c r="AXC50" s="218"/>
      <c r="AXD50" s="218"/>
      <c r="AXE50" s="218"/>
      <c r="AXF50" s="218"/>
      <c r="AXG50" s="218"/>
      <c r="AXH50" s="218"/>
      <c r="AXI50" s="218"/>
      <c r="AXJ50" s="218"/>
      <c r="AXK50" s="218"/>
      <c r="AXL50" s="218"/>
      <c r="AXM50" s="218"/>
      <c r="AXN50" s="218"/>
      <c r="AXO50" s="218"/>
      <c r="AXP50" s="218"/>
      <c r="AXQ50" s="218"/>
      <c r="AXR50" s="218"/>
      <c r="AXS50" s="218"/>
      <c r="AXT50" s="218"/>
      <c r="AXU50" s="218"/>
      <c r="AXV50" s="218"/>
      <c r="AXW50" s="218"/>
      <c r="AXX50" s="218"/>
      <c r="AXY50" s="218"/>
      <c r="AXZ50" s="218"/>
      <c r="AYA50" s="218"/>
      <c r="AYB50" s="218"/>
      <c r="AYC50" s="218"/>
      <c r="AYD50" s="218"/>
      <c r="AYE50" s="218"/>
      <c r="AYF50" s="218"/>
      <c r="AYG50" s="218"/>
      <c r="AYH50" s="218"/>
      <c r="AYI50" s="218"/>
      <c r="AYJ50" s="218"/>
      <c r="AYK50" s="218"/>
      <c r="AYL50" s="218"/>
      <c r="AYM50" s="218"/>
      <c r="AYN50" s="218"/>
      <c r="AYO50" s="218"/>
      <c r="AYP50" s="218"/>
      <c r="AYQ50" s="218"/>
      <c r="AYR50" s="218"/>
      <c r="AYS50" s="218"/>
      <c r="AYT50" s="218"/>
      <c r="AYU50" s="218"/>
      <c r="AYV50" s="218"/>
      <c r="AYW50" s="218"/>
      <c r="AYX50" s="218"/>
      <c r="AYY50" s="218"/>
      <c r="AYZ50" s="218"/>
      <c r="AZA50" s="218"/>
      <c r="AZB50" s="218"/>
      <c r="AZC50" s="218"/>
      <c r="AZD50" s="218"/>
      <c r="AZE50" s="218"/>
      <c r="AZF50" s="218"/>
      <c r="AZG50" s="218"/>
      <c r="AZH50" s="218"/>
      <c r="AZI50" s="218"/>
      <c r="AZJ50" s="218"/>
      <c r="AZK50" s="218"/>
      <c r="AZL50" s="218"/>
      <c r="AZM50" s="218"/>
      <c r="AZN50" s="218"/>
      <c r="AZO50" s="218"/>
      <c r="AZP50" s="218"/>
      <c r="AZQ50" s="218"/>
      <c r="AZR50" s="218"/>
      <c r="AZS50" s="218"/>
      <c r="AZT50" s="218"/>
      <c r="AZU50" s="218"/>
      <c r="AZV50" s="218"/>
      <c r="AZW50" s="218"/>
      <c r="AZX50" s="218"/>
      <c r="AZY50" s="218"/>
      <c r="AZZ50" s="218"/>
      <c r="BAA50" s="218"/>
      <c r="BAB50" s="218"/>
      <c r="BAC50" s="218"/>
      <c r="BAD50" s="218"/>
      <c r="BAE50" s="218"/>
      <c r="BAF50" s="218"/>
      <c r="BAG50" s="218"/>
      <c r="BAH50" s="218"/>
      <c r="BAI50" s="218"/>
      <c r="BAJ50" s="218"/>
      <c r="BAK50" s="218"/>
      <c r="BAL50" s="218"/>
      <c r="BAM50" s="218"/>
      <c r="BAN50" s="218"/>
      <c r="BAO50" s="218"/>
      <c r="BAP50" s="218"/>
      <c r="BAQ50" s="218"/>
      <c r="BAR50" s="218"/>
      <c r="BAS50" s="218"/>
      <c r="BAT50" s="218"/>
      <c r="BAU50" s="218"/>
      <c r="BAV50" s="218"/>
      <c r="BAW50" s="218"/>
      <c r="BAX50" s="218"/>
      <c r="BAY50" s="218"/>
      <c r="BAZ50" s="218"/>
      <c r="BBA50" s="218"/>
      <c r="BBB50" s="218"/>
      <c r="BBC50" s="218"/>
      <c r="BBD50" s="218"/>
      <c r="BBE50" s="218"/>
      <c r="BBF50" s="218"/>
      <c r="BBG50" s="218"/>
      <c r="BBH50" s="218"/>
      <c r="BBI50" s="218"/>
      <c r="BBJ50" s="218"/>
      <c r="BBK50" s="218"/>
      <c r="BBL50" s="218"/>
      <c r="BBM50" s="218"/>
      <c r="BBN50" s="218"/>
      <c r="BBO50" s="218"/>
      <c r="BBP50" s="218"/>
      <c r="BBQ50" s="218"/>
      <c r="BBR50" s="218"/>
      <c r="BBS50" s="218"/>
      <c r="BBT50" s="218"/>
      <c r="BBU50" s="218"/>
      <c r="BBV50" s="218"/>
      <c r="BBW50" s="218"/>
      <c r="BBX50" s="218"/>
      <c r="BBY50" s="218"/>
      <c r="BBZ50" s="218"/>
      <c r="BCA50" s="218"/>
      <c r="BCB50" s="218"/>
      <c r="BCC50" s="218"/>
      <c r="BCD50" s="218"/>
      <c r="BCE50" s="218"/>
      <c r="BCF50" s="218"/>
      <c r="BCG50" s="218"/>
      <c r="BCH50" s="218"/>
      <c r="BCI50" s="218"/>
      <c r="BCJ50" s="218"/>
      <c r="BCK50" s="218"/>
      <c r="BCL50" s="218"/>
      <c r="BCM50" s="218"/>
      <c r="BCN50" s="218"/>
      <c r="BCO50" s="218"/>
      <c r="BCP50" s="218"/>
      <c r="BCQ50" s="218"/>
      <c r="BCR50" s="218"/>
      <c r="BCS50" s="218"/>
      <c r="BCT50" s="218"/>
      <c r="BCU50" s="218"/>
      <c r="BCV50" s="218"/>
      <c r="BCW50" s="218"/>
      <c r="BCX50" s="218"/>
      <c r="BCY50" s="218"/>
      <c r="BCZ50" s="218"/>
      <c r="BDA50" s="218"/>
      <c r="BDB50" s="218"/>
      <c r="BDC50" s="218"/>
      <c r="BDD50" s="218"/>
      <c r="BDE50" s="218"/>
      <c r="BDF50" s="218"/>
      <c r="BDG50" s="218"/>
      <c r="BDH50" s="218"/>
      <c r="BDI50" s="218"/>
      <c r="BDJ50" s="218"/>
      <c r="BDK50" s="218"/>
      <c r="BDL50" s="218"/>
      <c r="BDM50" s="218"/>
      <c r="BDN50" s="218"/>
      <c r="BDO50" s="218"/>
      <c r="BDP50" s="218"/>
      <c r="BDQ50" s="218"/>
      <c r="BDR50" s="218"/>
      <c r="BDS50" s="218"/>
      <c r="BDT50" s="218"/>
      <c r="BDU50" s="218"/>
    </row>
    <row r="51" spans="2:1477" s="73" customFormat="1">
      <c r="B51" s="71" t="s">
        <v>10</v>
      </c>
      <c r="C51" s="71" t="s">
        <v>206</v>
      </c>
      <c r="D51" s="71" t="s">
        <v>207</v>
      </c>
      <c r="E51" s="72">
        <v>42684</v>
      </c>
      <c r="F51" s="71" t="s">
        <v>476</v>
      </c>
      <c r="G51" s="188" t="s">
        <v>471</v>
      </c>
      <c r="H51" s="221">
        <v>1</v>
      </c>
      <c r="I51" s="73">
        <v>1</v>
      </c>
      <c r="J51" s="73">
        <v>90</v>
      </c>
      <c r="K51" s="73">
        <v>105</v>
      </c>
      <c r="L51" s="73">
        <v>105</v>
      </c>
      <c r="M51" s="219">
        <f t="shared" si="36"/>
        <v>1.1555555555555554</v>
      </c>
      <c r="N51" s="73">
        <f t="shared" si="37"/>
        <v>1</v>
      </c>
      <c r="O51" s="73">
        <v>0</v>
      </c>
      <c r="P51" s="73">
        <v>0</v>
      </c>
      <c r="Q51" s="73">
        <v>0</v>
      </c>
      <c r="R51" s="73">
        <v>15</v>
      </c>
      <c r="S51" s="73">
        <v>0</v>
      </c>
      <c r="T51" s="225">
        <v>751984</v>
      </c>
      <c r="U51" s="225">
        <v>39984</v>
      </c>
      <c r="V51" s="225">
        <v>712000</v>
      </c>
      <c r="W51" s="225">
        <v>801537</v>
      </c>
      <c r="X51" s="225">
        <v>761553</v>
      </c>
      <c r="Y51" s="225">
        <v>0</v>
      </c>
      <c r="Z51" s="225">
        <v>0</v>
      </c>
      <c r="AA51" s="225">
        <v>0</v>
      </c>
      <c r="AB51" s="225">
        <v>761553</v>
      </c>
      <c r="AC51" s="225">
        <v>761553</v>
      </c>
      <c r="AD51" s="219">
        <f t="shared" si="38"/>
        <v>1.0695969101123595</v>
      </c>
      <c r="AE51" s="73">
        <f t="shared" si="39"/>
        <v>1</v>
      </c>
      <c r="AF51" s="225">
        <v>0</v>
      </c>
      <c r="AG51" s="225">
        <v>49553</v>
      </c>
      <c r="AH51" s="73">
        <v>1</v>
      </c>
      <c r="AI51" s="73">
        <v>0</v>
      </c>
      <c r="AJ51" s="73">
        <v>0</v>
      </c>
      <c r="AK51" s="73">
        <v>0</v>
      </c>
      <c r="AL51" s="95">
        <v>0</v>
      </c>
      <c r="AM51" s="95">
        <v>0</v>
      </c>
      <c r="AN51" s="73">
        <v>14</v>
      </c>
      <c r="AO51" s="73">
        <v>0</v>
      </c>
      <c r="AP51" s="95">
        <v>49553</v>
      </c>
      <c r="AQ51" s="95">
        <v>0</v>
      </c>
      <c r="AR51" s="73">
        <v>0</v>
      </c>
      <c r="AS51" s="73">
        <v>0</v>
      </c>
      <c r="AT51" s="95">
        <v>0</v>
      </c>
      <c r="AU51" s="95">
        <v>0</v>
      </c>
      <c r="AV51" s="73">
        <v>0</v>
      </c>
      <c r="AW51" s="73">
        <v>0</v>
      </c>
      <c r="AX51" s="95">
        <v>0</v>
      </c>
      <c r="AY51" s="95">
        <v>0</v>
      </c>
      <c r="AZ51" s="73">
        <v>0</v>
      </c>
      <c r="BA51" s="73">
        <v>0</v>
      </c>
      <c r="BB51" s="95">
        <v>0</v>
      </c>
      <c r="BC51" s="95">
        <v>0</v>
      </c>
      <c r="BD51" s="73">
        <v>0</v>
      </c>
      <c r="BE51" s="73">
        <v>0</v>
      </c>
      <c r="BF51" s="95">
        <v>0</v>
      </c>
      <c r="BG51" s="95">
        <v>0</v>
      </c>
      <c r="BH51" s="73">
        <v>0</v>
      </c>
      <c r="BI51" s="73">
        <v>0</v>
      </c>
      <c r="BJ51" s="95">
        <v>0</v>
      </c>
      <c r="BK51" s="95">
        <v>0</v>
      </c>
      <c r="BL51" s="73">
        <v>0</v>
      </c>
      <c r="BM51" s="73">
        <v>0</v>
      </c>
      <c r="BN51" s="95">
        <v>0</v>
      </c>
      <c r="BO51" s="95">
        <v>0</v>
      </c>
      <c r="BP51" s="73">
        <v>0</v>
      </c>
      <c r="BQ51" s="73">
        <v>0</v>
      </c>
      <c r="BR51" s="95">
        <v>0</v>
      </c>
      <c r="BS51" s="95">
        <v>0</v>
      </c>
      <c r="BT51" s="73">
        <v>0</v>
      </c>
      <c r="BU51" s="73">
        <v>0</v>
      </c>
      <c r="BV51" s="95">
        <v>0</v>
      </c>
      <c r="BW51" s="95">
        <v>0</v>
      </c>
      <c r="BX51" s="73">
        <v>0</v>
      </c>
      <c r="BY51" s="73">
        <v>0</v>
      </c>
      <c r="BZ51" s="95">
        <v>0</v>
      </c>
      <c r="CA51" s="95">
        <v>0</v>
      </c>
      <c r="CB51" s="73">
        <v>0</v>
      </c>
      <c r="CC51" s="73">
        <v>0</v>
      </c>
      <c r="CD51" s="95">
        <v>0</v>
      </c>
      <c r="CE51" s="95">
        <v>0</v>
      </c>
      <c r="CF51" s="73">
        <v>0</v>
      </c>
      <c r="CG51" s="73">
        <v>0</v>
      </c>
      <c r="CH51" s="95">
        <v>0</v>
      </c>
      <c r="CI51" s="95">
        <v>0</v>
      </c>
      <c r="CJ51" s="73">
        <v>14</v>
      </c>
      <c r="CK51" s="73">
        <v>0</v>
      </c>
      <c r="CL51" s="95">
        <v>49553</v>
      </c>
      <c r="CM51" s="95">
        <v>0</v>
      </c>
      <c r="CN51" s="71" t="s">
        <v>362</v>
      </c>
      <c r="CO51" s="71" t="s">
        <v>363</v>
      </c>
      <c r="CP51" s="71" t="s">
        <v>328</v>
      </c>
      <c r="CQ51" s="71" t="s">
        <v>328</v>
      </c>
      <c r="CR51" s="71" t="s">
        <v>328</v>
      </c>
      <c r="CS51" s="71" t="s">
        <v>328</v>
      </c>
      <c r="CT51" s="72">
        <v>42992</v>
      </c>
      <c r="CU51" s="71" t="s">
        <v>469</v>
      </c>
      <c r="CV51" s="71" t="s">
        <v>470</v>
      </c>
      <c r="CW51" s="72" t="s">
        <v>187</v>
      </c>
      <c r="CX51" s="72">
        <v>42881</v>
      </c>
      <c r="CY51" s="71" t="s">
        <v>467</v>
      </c>
      <c r="CZ51" s="71" t="s">
        <v>471</v>
      </c>
      <c r="DA51" s="71" t="s">
        <v>488</v>
      </c>
      <c r="DB51" s="96">
        <v>851593.48</v>
      </c>
      <c r="DC51" s="73" t="s">
        <v>329</v>
      </c>
      <c r="DD51" s="73" t="s">
        <v>330</v>
      </c>
      <c r="DE51" s="218"/>
      <c r="DF51" s="218"/>
      <c r="DG51" s="218"/>
      <c r="DH51" s="218"/>
      <c r="DI51" s="218"/>
      <c r="DJ51" s="218"/>
      <c r="DK51" s="218"/>
      <c r="DL51" s="218"/>
      <c r="DM51" s="218"/>
      <c r="DN51" s="218"/>
      <c r="DO51" s="218"/>
      <c r="DP51" s="218"/>
      <c r="DQ51" s="218"/>
      <c r="DR51" s="218"/>
      <c r="DS51" s="218"/>
      <c r="DT51" s="218"/>
      <c r="DU51" s="218"/>
      <c r="DV51" s="218"/>
      <c r="DW51" s="218"/>
      <c r="DX51" s="218"/>
      <c r="DY51" s="218"/>
      <c r="DZ51" s="218"/>
      <c r="EA51" s="218"/>
      <c r="EB51" s="218"/>
      <c r="EC51" s="218"/>
      <c r="ED51" s="218"/>
      <c r="EE51" s="218"/>
      <c r="EF51" s="218"/>
      <c r="EG51" s="218"/>
      <c r="EH51" s="218"/>
      <c r="EI51" s="218"/>
      <c r="EJ51" s="218"/>
      <c r="EK51" s="218"/>
      <c r="EL51" s="218"/>
      <c r="EM51" s="218"/>
      <c r="EN51" s="218"/>
      <c r="EO51" s="218"/>
      <c r="EP51" s="218"/>
      <c r="EQ51" s="218"/>
      <c r="ER51" s="218"/>
      <c r="ES51" s="218"/>
      <c r="ET51" s="218"/>
      <c r="EU51" s="218"/>
      <c r="EV51" s="218"/>
      <c r="EW51" s="218"/>
      <c r="EX51" s="218"/>
      <c r="EY51" s="218"/>
      <c r="EZ51" s="218"/>
      <c r="FA51" s="218"/>
      <c r="FB51" s="218"/>
      <c r="FC51" s="218"/>
      <c r="FD51" s="218"/>
      <c r="FE51" s="218"/>
      <c r="FF51" s="218"/>
      <c r="FG51" s="218"/>
      <c r="FH51" s="218"/>
      <c r="FI51" s="218"/>
      <c r="FJ51" s="218"/>
      <c r="FK51" s="218"/>
      <c r="FL51" s="218"/>
      <c r="FM51" s="218"/>
      <c r="FN51" s="218"/>
      <c r="FO51" s="218"/>
      <c r="FP51" s="218"/>
      <c r="FQ51" s="218"/>
      <c r="FR51" s="218"/>
      <c r="FS51" s="218"/>
      <c r="FT51" s="218"/>
      <c r="FU51" s="218"/>
      <c r="FV51" s="218"/>
      <c r="FW51" s="218"/>
      <c r="FX51" s="218"/>
      <c r="FY51" s="218"/>
      <c r="FZ51" s="218"/>
      <c r="GA51" s="218"/>
      <c r="GB51" s="218"/>
      <c r="GC51" s="218"/>
      <c r="GD51" s="218"/>
      <c r="GE51" s="218"/>
      <c r="GF51" s="218"/>
      <c r="GG51" s="218"/>
      <c r="GH51" s="218"/>
      <c r="GI51" s="218"/>
      <c r="GJ51" s="218"/>
      <c r="GK51" s="218"/>
      <c r="GL51" s="218"/>
      <c r="GM51" s="218"/>
      <c r="GN51" s="218"/>
      <c r="GO51" s="218"/>
      <c r="GP51" s="218"/>
      <c r="GQ51" s="218"/>
      <c r="GR51" s="218"/>
      <c r="GS51" s="218"/>
      <c r="GT51" s="218"/>
      <c r="GU51" s="218"/>
      <c r="GV51" s="218"/>
      <c r="GW51" s="218"/>
      <c r="GX51" s="218"/>
      <c r="GY51" s="218"/>
      <c r="GZ51" s="218"/>
      <c r="HA51" s="218"/>
      <c r="HB51" s="218"/>
      <c r="HC51" s="218"/>
      <c r="HD51" s="218"/>
      <c r="HE51" s="218"/>
      <c r="HF51" s="218"/>
      <c r="HG51" s="218"/>
      <c r="HH51" s="218"/>
      <c r="HI51" s="218"/>
      <c r="HJ51" s="218"/>
      <c r="HK51" s="218"/>
      <c r="HL51" s="218"/>
      <c r="HM51" s="218"/>
      <c r="HN51" s="218"/>
      <c r="HO51" s="218"/>
      <c r="HP51" s="218"/>
      <c r="HQ51" s="218"/>
      <c r="HR51" s="218"/>
      <c r="HS51" s="218"/>
      <c r="HT51" s="218"/>
      <c r="HU51" s="218"/>
      <c r="HV51" s="218"/>
      <c r="HW51" s="218"/>
      <c r="HX51" s="218"/>
      <c r="HY51" s="218"/>
      <c r="HZ51" s="218"/>
      <c r="IA51" s="218"/>
      <c r="IB51" s="218"/>
      <c r="IC51" s="218"/>
      <c r="ID51" s="218"/>
      <c r="IE51" s="218"/>
      <c r="IF51" s="218"/>
      <c r="IG51" s="218"/>
      <c r="IH51" s="218"/>
      <c r="II51" s="218"/>
      <c r="IJ51" s="218"/>
      <c r="IK51" s="218"/>
      <c r="IL51" s="218"/>
      <c r="IM51" s="218"/>
      <c r="IN51" s="218"/>
      <c r="IO51" s="218"/>
      <c r="IP51" s="218"/>
      <c r="IQ51" s="218"/>
      <c r="IR51" s="218"/>
      <c r="IS51" s="218"/>
      <c r="IT51" s="218"/>
      <c r="IU51" s="218"/>
      <c r="IV51" s="218"/>
      <c r="IW51" s="218"/>
      <c r="IX51" s="218"/>
      <c r="IY51" s="218"/>
      <c r="IZ51" s="218"/>
      <c r="JA51" s="218"/>
      <c r="JB51" s="218"/>
      <c r="JC51" s="218"/>
      <c r="JD51" s="218"/>
      <c r="JE51" s="218"/>
      <c r="JF51" s="218"/>
      <c r="JG51" s="218"/>
      <c r="JH51" s="218"/>
      <c r="JI51" s="218"/>
      <c r="JJ51" s="218"/>
      <c r="JK51" s="218"/>
      <c r="JL51" s="218"/>
      <c r="JM51" s="218"/>
      <c r="JN51" s="218"/>
      <c r="JO51" s="218"/>
      <c r="JP51" s="218"/>
      <c r="JQ51" s="218"/>
      <c r="JR51" s="218"/>
      <c r="JS51" s="218"/>
      <c r="JT51" s="218"/>
      <c r="JU51" s="218"/>
      <c r="JV51" s="218"/>
      <c r="JW51" s="218"/>
      <c r="JX51" s="218"/>
      <c r="JY51" s="218"/>
      <c r="JZ51" s="218"/>
      <c r="KA51" s="218"/>
      <c r="KB51" s="218"/>
      <c r="KC51" s="218"/>
      <c r="KD51" s="218"/>
      <c r="KE51" s="218"/>
      <c r="KF51" s="218"/>
      <c r="KG51" s="218"/>
      <c r="KH51" s="218"/>
      <c r="KI51" s="218"/>
      <c r="KJ51" s="218"/>
      <c r="KK51" s="218"/>
      <c r="KL51" s="218"/>
      <c r="KM51" s="218"/>
      <c r="KN51" s="218"/>
      <c r="KO51" s="218"/>
      <c r="KP51" s="218"/>
      <c r="KQ51" s="218"/>
      <c r="KR51" s="218"/>
      <c r="KS51" s="218"/>
      <c r="KT51" s="218"/>
      <c r="KU51" s="218"/>
      <c r="KV51" s="218"/>
      <c r="KW51" s="218"/>
      <c r="KX51" s="218"/>
      <c r="KY51" s="218"/>
      <c r="KZ51" s="218"/>
      <c r="LA51" s="218"/>
      <c r="LB51" s="218"/>
      <c r="LC51" s="218"/>
      <c r="LD51" s="218"/>
      <c r="LE51" s="218"/>
      <c r="LF51" s="218"/>
      <c r="LG51" s="218"/>
      <c r="LH51" s="218"/>
      <c r="LI51" s="218"/>
      <c r="LJ51" s="218"/>
      <c r="LK51" s="218"/>
      <c r="LL51" s="218"/>
      <c r="LM51" s="218"/>
      <c r="LN51" s="218"/>
      <c r="LO51" s="218"/>
      <c r="LP51" s="218"/>
      <c r="LQ51" s="218"/>
      <c r="LR51" s="218"/>
      <c r="LS51" s="218"/>
      <c r="LT51" s="218"/>
      <c r="LU51" s="218"/>
      <c r="LV51" s="218"/>
      <c r="LW51" s="218"/>
      <c r="LX51" s="218"/>
      <c r="LY51" s="218"/>
      <c r="LZ51" s="218"/>
      <c r="MA51" s="218"/>
      <c r="MB51" s="218"/>
      <c r="MC51" s="218"/>
      <c r="MD51" s="218"/>
      <c r="ME51" s="218"/>
      <c r="MF51" s="218"/>
      <c r="MG51" s="218"/>
      <c r="MH51" s="218"/>
      <c r="MI51" s="218"/>
      <c r="MJ51" s="218"/>
      <c r="MK51" s="218"/>
      <c r="ML51" s="218"/>
      <c r="MM51" s="218"/>
      <c r="MN51" s="218"/>
      <c r="MO51" s="218"/>
      <c r="MP51" s="218"/>
      <c r="MQ51" s="218"/>
      <c r="MR51" s="218"/>
      <c r="MS51" s="218"/>
      <c r="MT51" s="218"/>
      <c r="MU51" s="218"/>
      <c r="MV51" s="218"/>
      <c r="MW51" s="218"/>
      <c r="MX51" s="218"/>
      <c r="MY51" s="218"/>
      <c r="MZ51" s="218"/>
      <c r="NA51" s="218"/>
      <c r="NB51" s="218"/>
      <c r="NC51" s="218"/>
      <c r="ND51" s="218"/>
      <c r="NE51" s="218"/>
      <c r="NF51" s="218"/>
      <c r="NG51" s="218"/>
      <c r="NH51" s="218"/>
      <c r="NI51" s="218"/>
      <c r="NJ51" s="218"/>
      <c r="NK51" s="218"/>
      <c r="NL51" s="218"/>
      <c r="NM51" s="218"/>
      <c r="NN51" s="218"/>
      <c r="NO51" s="218"/>
      <c r="NP51" s="218"/>
      <c r="NQ51" s="218"/>
      <c r="NR51" s="218"/>
      <c r="NS51" s="218"/>
      <c r="NT51" s="218"/>
      <c r="NU51" s="218"/>
      <c r="NV51" s="218"/>
      <c r="NW51" s="218"/>
      <c r="NX51" s="218"/>
      <c r="NY51" s="218"/>
      <c r="NZ51" s="218"/>
      <c r="OA51" s="218"/>
      <c r="OB51" s="218"/>
      <c r="OC51" s="218"/>
      <c r="OD51" s="218"/>
      <c r="OE51" s="218"/>
      <c r="OF51" s="218"/>
      <c r="OG51" s="218"/>
      <c r="OH51" s="218"/>
      <c r="OI51" s="218"/>
      <c r="OJ51" s="218"/>
      <c r="OK51" s="218"/>
      <c r="OL51" s="218"/>
      <c r="OM51" s="218"/>
      <c r="ON51" s="218"/>
      <c r="OO51" s="218"/>
      <c r="OP51" s="218"/>
      <c r="OQ51" s="218"/>
      <c r="OR51" s="218"/>
      <c r="OS51" s="218"/>
      <c r="OT51" s="218"/>
      <c r="OU51" s="218"/>
      <c r="OV51" s="218"/>
      <c r="OW51" s="218"/>
      <c r="OX51" s="218"/>
      <c r="OY51" s="218"/>
      <c r="OZ51" s="218"/>
      <c r="PA51" s="218"/>
      <c r="PB51" s="218"/>
      <c r="PC51" s="218"/>
      <c r="PD51" s="218"/>
      <c r="PE51" s="218"/>
      <c r="PF51" s="218"/>
      <c r="PG51" s="218"/>
      <c r="PH51" s="218"/>
      <c r="PI51" s="218"/>
      <c r="PJ51" s="218"/>
      <c r="PK51" s="218"/>
      <c r="PL51" s="218"/>
      <c r="PM51" s="218"/>
      <c r="PN51" s="218"/>
      <c r="PO51" s="218"/>
      <c r="PP51" s="218"/>
      <c r="PQ51" s="218"/>
      <c r="PR51" s="218"/>
      <c r="PS51" s="218"/>
      <c r="PT51" s="218"/>
      <c r="PU51" s="218"/>
      <c r="PV51" s="218"/>
      <c r="PW51" s="218"/>
      <c r="PX51" s="218"/>
      <c r="PY51" s="218"/>
      <c r="PZ51" s="218"/>
      <c r="QA51" s="218"/>
      <c r="QB51" s="218"/>
      <c r="QC51" s="218"/>
      <c r="QD51" s="218"/>
      <c r="QE51" s="218"/>
      <c r="QF51" s="218"/>
      <c r="QG51" s="218"/>
      <c r="QH51" s="218"/>
      <c r="QI51" s="218"/>
      <c r="QJ51" s="218"/>
      <c r="QK51" s="218"/>
      <c r="QL51" s="218"/>
      <c r="QM51" s="218"/>
      <c r="QN51" s="218"/>
      <c r="QO51" s="218"/>
      <c r="QP51" s="218"/>
      <c r="QQ51" s="218"/>
      <c r="QR51" s="218"/>
      <c r="QS51" s="218"/>
      <c r="QT51" s="218"/>
      <c r="QU51" s="218"/>
      <c r="QV51" s="218"/>
      <c r="QW51" s="218"/>
      <c r="QX51" s="218"/>
      <c r="QY51" s="218"/>
      <c r="QZ51" s="218"/>
      <c r="RA51" s="218"/>
      <c r="RB51" s="218"/>
      <c r="RC51" s="218"/>
      <c r="RD51" s="218"/>
      <c r="RE51" s="218"/>
      <c r="RF51" s="218"/>
      <c r="RG51" s="218"/>
      <c r="RH51" s="218"/>
      <c r="RI51" s="218"/>
      <c r="RJ51" s="218"/>
      <c r="RK51" s="218"/>
      <c r="RL51" s="218"/>
      <c r="RM51" s="218"/>
      <c r="RN51" s="218"/>
      <c r="RO51" s="218"/>
      <c r="RP51" s="218"/>
      <c r="RQ51" s="218"/>
      <c r="RR51" s="218"/>
      <c r="RS51" s="218"/>
      <c r="RT51" s="218"/>
      <c r="RU51" s="218"/>
      <c r="RV51" s="218"/>
      <c r="RW51" s="218"/>
      <c r="RX51" s="218"/>
      <c r="RY51" s="218"/>
      <c r="RZ51" s="218"/>
      <c r="SA51" s="218"/>
      <c r="SB51" s="218"/>
      <c r="SC51" s="218"/>
      <c r="SD51" s="218"/>
      <c r="SE51" s="218"/>
      <c r="SF51" s="218"/>
      <c r="SG51" s="218"/>
      <c r="SH51" s="218"/>
      <c r="SI51" s="218"/>
      <c r="SJ51" s="218"/>
      <c r="SK51" s="218"/>
      <c r="SL51" s="218"/>
      <c r="SM51" s="218"/>
      <c r="SN51" s="218"/>
      <c r="SO51" s="218"/>
      <c r="SP51" s="218"/>
      <c r="SQ51" s="218"/>
      <c r="SR51" s="218"/>
      <c r="SS51" s="218"/>
      <c r="ST51" s="218"/>
      <c r="SU51" s="218"/>
      <c r="SV51" s="218"/>
      <c r="SW51" s="218"/>
      <c r="SX51" s="218"/>
      <c r="SY51" s="218"/>
      <c r="SZ51" s="218"/>
      <c r="TA51" s="218"/>
      <c r="TB51" s="218"/>
      <c r="TC51" s="218"/>
      <c r="TD51" s="218"/>
      <c r="TE51" s="218"/>
      <c r="TF51" s="218"/>
      <c r="TG51" s="218"/>
      <c r="TH51" s="218"/>
      <c r="TI51" s="218"/>
      <c r="TJ51" s="218"/>
      <c r="TK51" s="218"/>
      <c r="TL51" s="218"/>
      <c r="TM51" s="218"/>
      <c r="TN51" s="218"/>
      <c r="TO51" s="218"/>
      <c r="TP51" s="218"/>
      <c r="TQ51" s="218"/>
      <c r="TR51" s="218"/>
      <c r="TS51" s="218"/>
      <c r="TT51" s="218"/>
      <c r="TU51" s="218"/>
      <c r="TV51" s="218"/>
      <c r="TW51" s="218"/>
      <c r="TX51" s="218"/>
      <c r="TY51" s="218"/>
      <c r="TZ51" s="218"/>
      <c r="UA51" s="218"/>
      <c r="UB51" s="218"/>
      <c r="UC51" s="218"/>
      <c r="UD51" s="218"/>
      <c r="UE51" s="218"/>
      <c r="UF51" s="218"/>
      <c r="UG51" s="218"/>
      <c r="UH51" s="218"/>
      <c r="UI51" s="218"/>
      <c r="UJ51" s="218"/>
      <c r="UK51" s="218"/>
      <c r="UL51" s="218"/>
      <c r="UM51" s="218"/>
      <c r="UN51" s="218"/>
      <c r="UO51" s="218"/>
      <c r="UP51" s="218"/>
      <c r="UQ51" s="218"/>
      <c r="UR51" s="218"/>
      <c r="US51" s="218"/>
      <c r="UT51" s="218"/>
      <c r="UU51" s="218"/>
      <c r="UV51" s="218"/>
      <c r="UW51" s="218"/>
      <c r="UX51" s="218"/>
      <c r="UY51" s="218"/>
      <c r="UZ51" s="218"/>
      <c r="VA51" s="218"/>
      <c r="VB51" s="218"/>
      <c r="VC51" s="218"/>
      <c r="VD51" s="218"/>
      <c r="VE51" s="218"/>
      <c r="VF51" s="218"/>
      <c r="VG51" s="218"/>
      <c r="VH51" s="218"/>
      <c r="VI51" s="218"/>
      <c r="VJ51" s="218"/>
      <c r="VK51" s="218"/>
      <c r="VL51" s="218"/>
      <c r="VM51" s="218"/>
      <c r="VN51" s="218"/>
      <c r="VO51" s="218"/>
      <c r="VP51" s="218"/>
      <c r="VQ51" s="218"/>
      <c r="VR51" s="218"/>
      <c r="VS51" s="218"/>
      <c r="VT51" s="218"/>
      <c r="VU51" s="218"/>
      <c r="VV51" s="218"/>
      <c r="VW51" s="218"/>
      <c r="VX51" s="218"/>
      <c r="VY51" s="218"/>
      <c r="VZ51" s="218"/>
      <c r="WA51" s="218"/>
      <c r="WB51" s="218"/>
      <c r="WC51" s="218"/>
      <c r="WD51" s="218"/>
      <c r="WE51" s="218"/>
      <c r="WF51" s="218"/>
      <c r="WG51" s="218"/>
      <c r="WH51" s="218"/>
      <c r="WI51" s="218"/>
      <c r="WJ51" s="218"/>
      <c r="WK51" s="218"/>
      <c r="WL51" s="218"/>
      <c r="WM51" s="218"/>
      <c r="WN51" s="218"/>
      <c r="WO51" s="218"/>
      <c r="WP51" s="218"/>
      <c r="WQ51" s="218"/>
      <c r="WR51" s="218"/>
      <c r="WS51" s="218"/>
      <c r="WT51" s="218"/>
      <c r="WU51" s="218"/>
      <c r="WV51" s="218"/>
      <c r="WW51" s="218"/>
      <c r="WX51" s="218"/>
      <c r="WY51" s="218"/>
      <c r="WZ51" s="218"/>
      <c r="XA51" s="218"/>
      <c r="XB51" s="218"/>
      <c r="XC51" s="218"/>
      <c r="XD51" s="218"/>
      <c r="XE51" s="218"/>
      <c r="XF51" s="218"/>
      <c r="XG51" s="218"/>
      <c r="XH51" s="218"/>
      <c r="XI51" s="218"/>
      <c r="XJ51" s="218"/>
      <c r="XK51" s="218"/>
      <c r="XL51" s="218"/>
      <c r="XM51" s="218"/>
      <c r="XN51" s="218"/>
      <c r="XO51" s="218"/>
      <c r="XP51" s="218"/>
      <c r="XQ51" s="218"/>
      <c r="XR51" s="218"/>
      <c r="XS51" s="218"/>
      <c r="XT51" s="218"/>
      <c r="XU51" s="218"/>
      <c r="XV51" s="218"/>
      <c r="XW51" s="218"/>
      <c r="XX51" s="218"/>
      <c r="XY51" s="218"/>
      <c r="XZ51" s="218"/>
      <c r="YA51" s="218"/>
      <c r="YB51" s="218"/>
      <c r="YC51" s="218"/>
      <c r="YD51" s="218"/>
      <c r="YE51" s="218"/>
      <c r="YF51" s="218"/>
      <c r="YG51" s="218"/>
      <c r="YH51" s="218"/>
      <c r="YI51" s="218"/>
      <c r="YJ51" s="218"/>
      <c r="YK51" s="218"/>
      <c r="YL51" s="218"/>
      <c r="YM51" s="218"/>
      <c r="YN51" s="218"/>
      <c r="YO51" s="218"/>
      <c r="YP51" s="218"/>
      <c r="YQ51" s="218"/>
      <c r="YR51" s="218"/>
      <c r="YS51" s="218"/>
      <c r="YT51" s="218"/>
      <c r="YU51" s="218"/>
      <c r="YV51" s="218"/>
      <c r="YW51" s="218"/>
      <c r="YX51" s="218"/>
      <c r="YY51" s="218"/>
      <c r="YZ51" s="218"/>
      <c r="ZA51" s="218"/>
      <c r="ZB51" s="218"/>
      <c r="ZC51" s="218"/>
      <c r="ZD51" s="218"/>
      <c r="ZE51" s="218"/>
      <c r="ZF51" s="218"/>
      <c r="ZG51" s="218"/>
      <c r="ZH51" s="218"/>
      <c r="ZI51" s="218"/>
      <c r="ZJ51" s="218"/>
      <c r="ZK51" s="218"/>
      <c r="ZL51" s="218"/>
      <c r="ZM51" s="218"/>
      <c r="ZN51" s="218"/>
      <c r="ZO51" s="218"/>
      <c r="ZP51" s="218"/>
      <c r="ZQ51" s="218"/>
      <c r="ZR51" s="218"/>
      <c r="ZS51" s="218"/>
      <c r="ZT51" s="218"/>
      <c r="ZU51" s="218"/>
      <c r="ZV51" s="218"/>
      <c r="ZW51" s="218"/>
      <c r="ZX51" s="218"/>
      <c r="ZY51" s="218"/>
      <c r="ZZ51" s="218"/>
      <c r="AAA51" s="218"/>
      <c r="AAB51" s="218"/>
      <c r="AAC51" s="218"/>
      <c r="AAD51" s="218"/>
      <c r="AAE51" s="218"/>
      <c r="AAF51" s="218"/>
      <c r="AAG51" s="218"/>
      <c r="AAH51" s="218"/>
      <c r="AAI51" s="218"/>
      <c r="AAJ51" s="218"/>
      <c r="AAK51" s="218"/>
      <c r="AAL51" s="218"/>
      <c r="AAM51" s="218"/>
      <c r="AAN51" s="218"/>
      <c r="AAO51" s="218"/>
      <c r="AAP51" s="218"/>
      <c r="AAQ51" s="218"/>
      <c r="AAR51" s="218"/>
      <c r="AAS51" s="218"/>
      <c r="AAT51" s="218"/>
      <c r="AAU51" s="218"/>
      <c r="AAV51" s="218"/>
      <c r="AAW51" s="218"/>
      <c r="AAX51" s="218"/>
      <c r="AAY51" s="218"/>
      <c r="AAZ51" s="218"/>
      <c r="ABA51" s="218"/>
      <c r="ABB51" s="218"/>
      <c r="ABC51" s="218"/>
      <c r="ABD51" s="218"/>
      <c r="ABE51" s="218"/>
      <c r="ABF51" s="218"/>
      <c r="ABG51" s="218"/>
      <c r="ABH51" s="218"/>
      <c r="ABI51" s="218"/>
      <c r="ABJ51" s="218"/>
      <c r="ABK51" s="218"/>
      <c r="ABL51" s="218"/>
      <c r="ABM51" s="218"/>
      <c r="ABN51" s="218"/>
      <c r="ABO51" s="218"/>
      <c r="ABP51" s="218"/>
      <c r="ABQ51" s="218"/>
      <c r="ABR51" s="218"/>
      <c r="ABS51" s="218"/>
      <c r="ABT51" s="218"/>
      <c r="ABU51" s="218"/>
      <c r="ABV51" s="218"/>
      <c r="ABW51" s="218"/>
      <c r="ABX51" s="218"/>
      <c r="ABY51" s="218"/>
      <c r="ABZ51" s="218"/>
      <c r="ACA51" s="218"/>
      <c r="ACB51" s="218"/>
      <c r="ACC51" s="218"/>
      <c r="ACD51" s="218"/>
      <c r="ACE51" s="218"/>
      <c r="ACF51" s="218"/>
      <c r="ACG51" s="218"/>
      <c r="ACH51" s="218"/>
      <c r="ACI51" s="218"/>
      <c r="ACJ51" s="218"/>
      <c r="ACK51" s="218"/>
      <c r="ACL51" s="218"/>
      <c r="ACM51" s="218"/>
      <c r="ACN51" s="218"/>
      <c r="ACO51" s="218"/>
      <c r="ACP51" s="218"/>
      <c r="ACQ51" s="218"/>
      <c r="ACR51" s="218"/>
      <c r="ACS51" s="218"/>
      <c r="ACT51" s="218"/>
      <c r="ACU51" s="218"/>
      <c r="ACV51" s="218"/>
      <c r="ACW51" s="218"/>
      <c r="ACX51" s="218"/>
      <c r="ACY51" s="218"/>
      <c r="ACZ51" s="218"/>
      <c r="ADA51" s="218"/>
      <c r="ADB51" s="218"/>
      <c r="ADC51" s="218"/>
      <c r="ADD51" s="218"/>
      <c r="ADE51" s="218"/>
      <c r="ADF51" s="218"/>
      <c r="ADG51" s="218"/>
      <c r="ADH51" s="218"/>
      <c r="ADI51" s="218"/>
      <c r="ADJ51" s="218"/>
      <c r="ADK51" s="218"/>
      <c r="ADL51" s="218"/>
      <c r="ADM51" s="218"/>
      <c r="ADN51" s="218"/>
      <c r="ADO51" s="218"/>
      <c r="ADP51" s="218"/>
      <c r="ADQ51" s="218"/>
      <c r="ADR51" s="218"/>
      <c r="ADS51" s="218"/>
      <c r="ADT51" s="218"/>
      <c r="ADU51" s="218"/>
      <c r="ADV51" s="218"/>
      <c r="ADW51" s="218"/>
      <c r="ADX51" s="218"/>
      <c r="ADY51" s="218"/>
      <c r="ADZ51" s="218"/>
      <c r="AEA51" s="218"/>
      <c r="AEB51" s="218"/>
      <c r="AEC51" s="218"/>
      <c r="AED51" s="218"/>
      <c r="AEE51" s="218"/>
      <c r="AEF51" s="218"/>
      <c r="AEG51" s="218"/>
      <c r="AEH51" s="218"/>
      <c r="AEI51" s="218"/>
      <c r="AEJ51" s="218"/>
      <c r="AEK51" s="218"/>
      <c r="AEL51" s="218"/>
      <c r="AEM51" s="218"/>
      <c r="AEN51" s="218"/>
      <c r="AEO51" s="218"/>
      <c r="AEP51" s="218"/>
      <c r="AEQ51" s="218"/>
      <c r="AER51" s="218"/>
      <c r="AES51" s="218"/>
      <c r="AET51" s="218"/>
      <c r="AEU51" s="218"/>
      <c r="AEV51" s="218"/>
      <c r="AEW51" s="218"/>
      <c r="AEX51" s="218"/>
      <c r="AEY51" s="218"/>
      <c r="AEZ51" s="218"/>
      <c r="AFA51" s="218"/>
      <c r="AFB51" s="218"/>
      <c r="AFC51" s="218"/>
      <c r="AFD51" s="218"/>
      <c r="AFE51" s="218"/>
      <c r="AFF51" s="218"/>
      <c r="AFG51" s="218"/>
      <c r="AFH51" s="218"/>
      <c r="AFI51" s="218"/>
      <c r="AFJ51" s="218"/>
      <c r="AFK51" s="218"/>
      <c r="AFL51" s="218"/>
      <c r="AFM51" s="218"/>
      <c r="AFN51" s="218"/>
      <c r="AFO51" s="218"/>
      <c r="AFP51" s="218"/>
      <c r="AFQ51" s="218"/>
      <c r="AFR51" s="218"/>
      <c r="AFS51" s="218"/>
      <c r="AFT51" s="218"/>
      <c r="AFU51" s="218"/>
      <c r="AFV51" s="218"/>
      <c r="AFW51" s="218"/>
      <c r="AFX51" s="218"/>
      <c r="AFY51" s="218"/>
      <c r="AFZ51" s="218"/>
      <c r="AGA51" s="218"/>
      <c r="AGB51" s="218"/>
      <c r="AGC51" s="218"/>
      <c r="AGD51" s="218"/>
      <c r="AGE51" s="218"/>
      <c r="AGF51" s="218"/>
      <c r="AGG51" s="218"/>
      <c r="AGH51" s="218"/>
      <c r="AGI51" s="218"/>
      <c r="AGJ51" s="218"/>
      <c r="AGK51" s="218"/>
      <c r="AGL51" s="218"/>
      <c r="AGM51" s="218"/>
      <c r="AGN51" s="218"/>
      <c r="AGO51" s="218"/>
      <c r="AGP51" s="218"/>
      <c r="AGQ51" s="218"/>
      <c r="AGR51" s="218"/>
      <c r="AGS51" s="218"/>
      <c r="AGT51" s="218"/>
      <c r="AGU51" s="218"/>
      <c r="AGV51" s="218"/>
      <c r="AGW51" s="218"/>
      <c r="AGX51" s="218"/>
      <c r="AGY51" s="218"/>
      <c r="AGZ51" s="218"/>
      <c r="AHA51" s="218"/>
      <c r="AHB51" s="218"/>
      <c r="AHC51" s="218"/>
      <c r="AHD51" s="218"/>
      <c r="AHE51" s="218"/>
      <c r="AHF51" s="218"/>
      <c r="AHG51" s="218"/>
      <c r="AHH51" s="218"/>
      <c r="AHI51" s="218"/>
      <c r="AHJ51" s="218"/>
      <c r="AHK51" s="218"/>
      <c r="AHL51" s="218"/>
      <c r="AHM51" s="218"/>
      <c r="AHN51" s="218"/>
      <c r="AHO51" s="218"/>
      <c r="AHP51" s="218"/>
      <c r="AHQ51" s="218"/>
      <c r="AHR51" s="218"/>
      <c r="AHS51" s="218"/>
      <c r="AHT51" s="218"/>
      <c r="AHU51" s="218"/>
      <c r="AHV51" s="218"/>
      <c r="AHW51" s="218"/>
      <c r="AHX51" s="218"/>
      <c r="AHY51" s="218"/>
      <c r="AHZ51" s="218"/>
      <c r="AIA51" s="218"/>
      <c r="AIB51" s="218"/>
      <c r="AIC51" s="218"/>
      <c r="AID51" s="218"/>
      <c r="AIE51" s="218"/>
      <c r="AIF51" s="218"/>
      <c r="AIG51" s="218"/>
      <c r="AIH51" s="218"/>
      <c r="AII51" s="218"/>
      <c r="AIJ51" s="218"/>
      <c r="AIK51" s="218"/>
      <c r="AIL51" s="218"/>
      <c r="AIM51" s="218"/>
      <c r="AIN51" s="218"/>
      <c r="AIO51" s="218"/>
      <c r="AIP51" s="218"/>
      <c r="AIQ51" s="218"/>
      <c r="AIR51" s="218"/>
      <c r="AIS51" s="218"/>
      <c r="AIT51" s="218"/>
      <c r="AIU51" s="218"/>
      <c r="AIV51" s="218"/>
      <c r="AIW51" s="218"/>
      <c r="AIX51" s="218"/>
      <c r="AIY51" s="218"/>
      <c r="AIZ51" s="218"/>
      <c r="AJA51" s="218"/>
      <c r="AJB51" s="218"/>
      <c r="AJC51" s="218"/>
      <c r="AJD51" s="218"/>
      <c r="AJE51" s="218"/>
      <c r="AJF51" s="218"/>
      <c r="AJG51" s="218"/>
      <c r="AJH51" s="218"/>
      <c r="AJI51" s="218"/>
      <c r="AJJ51" s="218"/>
      <c r="AJK51" s="218"/>
      <c r="AJL51" s="218"/>
      <c r="AJM51" s="218"/>
      <c r="AJN51" s="218"/>
      <c r="AJO51" s="218"/>
      <c r="AJP51" s="218"/>
      <c r="AJQ51" s="218"/>
      <c r="AJR51" s="218"/>
      <c r="AJS51" s="218"/>
      <c r="AJT51" s="218"/>
      <c r="AJU51" s="218"/>
      <c r="AJV51" s="218"/>
      <c r="AJW51" s="218"/>
      <c r="AJX51" s="218"/>
      <c r="AJY51" s="218"/>
      <c r="AJZ51" s="218"/>
      <c r="AKA51" s="218"/>
      <c r="AKB51" s="218"/>
      <c r="AKC51" s="218"/>
      <c r="AKD51" s="218"/>
      <c r="AKE51" s="218"/>
      <c r="AKF51" s="218"/>
      <c r="AKG51" s="218"/>
      <c r="AKH51" s="218"/>
      <c r="AKI51" s="218"/>
      <c r="AKJ51" s="218"/>
      <c r="AKK51" s="218"/>
      <c r="AKL51" s="218"/>
      <c r="AKM51" s="218"/>
      <c r="AKN51" s="218"/>
      <c r="AKO51" s="218"/>
      <c r="AKP51" s="218"/>
      <c r="AKQ51" s="218"/>
      <c r="AKR51" s="218"/>
      <c r="AKS51" s="218"/>
      <c r="AKT51" s="218"/>
      <c r="AKU51" s="218"/>
      <c r="AKV51" s="218"/>
      <c r="AKW51" s="218"/>
      <c r="AKX51" s="218"/>
      <c r="AKY51" s="218"/>
      <c r="AKZ51" s="218"/>
      <c r="ALA51" s="218"/>
      <c r="ALB51" s="218"/>
      <c r="ALC51" s="218"/>
      <c r="ALD51" s="218"/>
      <c r="ALE51" s="218"/>
      <c r="ALF51" s="218"/>
      <c r="ALG51" s="218"/>
      <c r="ALH51" s="218"/>
      <c r="ALI51" s="218"/>
      <c r="ALJ51" s="218"/>
      <c r="ALK51" s="218"/>
      <c r="ALL51" s="218"/>
      <c r="ALM51" s="218"/>
      <c r="ALN51" s="218"/>
      <c r="ALO51" s="218"/>
      <c r="ALP51" s="218"/>
      <c r="ALQ51" s="218"/>
      <c r="ALR51" s="218"/>
      <c r="ALS51" s="218"/>
      <c r="ALT51" s="218"/>
      <c r="ALU51" s="218"/>
      <c r="ALV51" s="218"/>
      <c r="ALW51" s="218"/>
      <c r="ALX51" s="218"/>
      <c r="ALY51" s="218"/>
      <c r="ALZ51" s="218"/>
      <c r="AMA51" s="218"/>
      <c r="AMB51" s="218"/>
      <c r="AMC51" s="218"/>
      <c r="AMD51" s="218"/>
      <c r="AME51" s="218"/>
      <c r="AMF51" s="218"/>
      <c r="AMG51" s="218"/>
      <c r="AMH51" s="218"/>
      <c r="AMI51" s="218"/>
      <c r="AMJ51" s="218"/>
      <c r="AMK51" s="218"/>
      <c r="AML51" s="218"/>
      <c r="AMM51" s="218"/>
      <c r="AMN51" s="218"/>
      <c r="AMO51" s="218"/>
      <c r="AMP51" s="218"/>
      <c r="AMQ51" s="218"/>
      <c r="AMR51" s="218"/>
      <c r="AMS51" s="218"/>
      <c r="AMT51" s="218"/>
      <c r="AMU51" s="218"/>
      <c r="AMV51" s="218"/>
      <c r="AMW51" s="218"/>
      <c r="AMX51" s="218"/>
      <c r="AMY51" s="218"/>
      <c r="AMZ51" s="218"/>
      <c r="ANA51" s="218"/>
      <c r="ANB51" s="218"/>
      <c r="ANC51" s="218"/>
      <c r="AND51" s="218"/>
      <c r="ANE51" s="218"/>
      <c r="ANF51" s="218"/>
      <c r="ANG51" s="218"/>
      <c r="ANH51" s="218"/>
      <c r="ANI51" s="218"/>
      <c r="ANJ51" s="218"/>
      <c r="ANK51" s="218"/>
      <c r="ANL51" s="218"/>
      <c r="ANM51" s="218"/>
      <c r="ANN51" s="218"/>
      <c r="ANO51" s="218"/>
      <c r="ANP51" s="218"/>
      <c r="ANQ51" s="218"/>
      <c r="ANR51" s="218"/>
      <c r="ANS51" s="218"/>
      <c r="ANT51" s="218"/>
      <c r="ANU51" s="218"/>
      <c r="ANV51" s="218"/>
      <c r="ANW51" s="218"/>
      <c r="ANX51" s="218"/>
      <c r="ANY51" s="218"/>
      <c r="ANZ51" s="218"/>
      <c r="AOA51" s="218"/>
      <c r="AOB51" s="218"/>
      <c r="AOC51" s="218"/>
      <c r="AOD51" s="218"/>
      <c r="AOE51" s="218"/>
      <c r="AOF51" s="218"/>
      <c r="AOG51" s="218"/>
      <c r="AOH51" s="218"/>
      <c r="AOI51" s="218"/>
      <c r="AOJ51" s="218"/>
      <c r="AOK51" s="218"/>
      <c r="AOL51" s="218"/>
      <c r="AOM51" s="218"/>
      <c r="AON51" s="218"/>
      <c r="AOO51" s="218"/>
      <c r="AOP51" s="218"/>
      <c r="AOQ51" s="218"/>
      <c r="AOR51" s="218"/>
      <c r="AOS51" s="218"/>
      <c r="AOT51" s="218"/>
      <c r="AOU51" s="218"/>
      <c r="AOV51" s="218"/>
      <c r="AOW51" s="218"/>
      <c r="AOX51" s="218"/>
      <c r="AOY51" s="218"/>
      <c r="AOZ51" s="218"/>
      <c r="APA51" s="218"/>
      <c r="APB51" s="218"/>
      <c r="APC51" s="218"/>
      <c r="APD51" s="218"/>
      <c r="APE51" s="218"/>
      <c r="APF51" s="218"/>
      <c r="APG51" s="218"/>
      <c r="APH51" s="218"/>
      <c r="API51" s="218"/>
      <c r="APJ51" s="218"/>
      <c r="APK51" s="218"/>
      <c r="APL51" s="218"/>
      <c r="APM51" s="218"/>
      <c r="APN51" s="218"/>
      <c r="APO51" s="218"/>
      <c r="APP51" s="218"/>
      <c r="APQ51" s="218"/>
      <c r="APR51" s="218"/>
      <c r="APS51" s="218"/>
      <c r="APT51" s="218"/>
      <c r="APU51" s="218"/>
      <c r="APV51" s="218"/>
      <c r="APW51" s="218"/>
      <c r="APX51" s="218"/>
      <c r="APY51" s="218"/>
      <c r="APZ51" s="218"/>
      <c r="AQA51" s="218"/>
      <c r="AQB51" s="218"/>
      <c r="AQC51" s="218"/>
      <c r="AQD51" s="218"/>
      <c r="AQE51" s="218"/>
      <c r="AQF51" s="218"/>
      <c r="AQG51" s="218"/>
      <c r="AQH51" s="218"/>
      <c r="AQI51" s="218"/>
      <c r="AQJ51" s="218"/>
      <c r="AQK51" s="218"/>
      <c r="AQL51" s="218"/>
      <c r="AQM51" s="218"/>
      <c r="AQN51" s="218"/>
      <c r="AQO51" s="218"/>
      <c r="AQP51" s="218"/>
      <c r="AQQ51" s="218"/>
      <c r="AQR51" s="218"/>
      <c r="AQS51" s="218"/>
      <c r="AQT51" s="218"/>
      <c r="AQU51" s="218"/>
      <c r="AQV51" s="218"/>
      <c r="AQW51" s="218"/>
      <c r="AQX51" s="218"/>
      <c r="AQY51" s="218"/>
      <c r="AQZ51" s="218"/>
      <c r="ARA51" s="218"/>
      <c r="ARB51" s="218"/>
      <c r="ARC51" s="218"/>
      <c r="ARD51" s="218"/>
      <c r="ARE51" s="218"/>
      <c r="ARF51" s="218"/>
      <c r="ARG51" s="218"/>
      <c r="ARH51" s="218"/>
      <c r="ARI51" s="218"/>
      <c r="ARJ51" s="218"/>
      <c r="ARK51" s="218"/>
      <c r="ARL51" s="218"/>
      <c r="ARM51" s="218"/>
      <c r="ARN51" s="218"/>
      <c r="ARO51" s="218"/>
      <c r="ARP51" s="218"/>
      <c r="ARQ51" s="218"/>
      <c r="ARR51" s="218"/>
      <c r="ARS51" s="218"/>
      <c r="ART51" s="218"/>
      <c r="ARU51" s="218"/>
      <c r="ARV51" s="218"/>
      <c r="ARW51" s="218"/>
      <c r="ARX51" s="218"/>
      <c r="ARY51" s="218"/>
      <c r="ARZ51" s="218"/>
      <c r="ASA51" s="218"/>
      <c r="ASB51" s="218"/>
      <c r="ASC51" s="218"/>
      <c r="ASD51" s="218"/>
      <c r="ASE51" s="218"/>
      <c r="ASF51" s="218"/>
      <c r="ASG51" s="218"/>
      <c r="ASH51" s="218"/>
      <c r="ASI51" s="218"/>
      <c r="ASJ51" s="218"/>
      <c r="ASK51" s="218"/>
      <c r="ASL51" s="218"/>
      <c r="ASM51" s="218"/>
      <c r="ASN51" s="218"/>
      <c r="ASO51" s="218"/>
      <c r="ASP51" s="218"/>
      <c r="ASQ51" s="218"/>
      <c r="ASR51" s="218"/>
      <c r="ASS51" s="218"/>
      <c r="AST51" s="218"/>
      <c r="ASU51" s="218"/>
      <c r="ASV51" s="218"/>
      <c r="ASW51" s="218"/>
      <c r="ASX51" s="218"/>
      <c r="ASY51" s="218"/>
      <c r="ASZ51" s="218"/>
      <c r="ATA51" s="218"/>
      <c r="ATB51" s="218"/>
      <c r="ATC51" s="218"/>
      <c r="ATD51" s="218"/>
      <c r="ATE51" s="218"/>
      <c r="ATF51" s="218"/>
      <c r="ATG51" s="218"/>
      <c r="ATH51" s="218"/>
      <c r="ATI51" s="218"/>
      <c r="ATJ51" s="218"/>
      <c r="ATK51" s="218"/>
      <c r="ATL51" s="218"/>
      <c r="ATM51" s="218"/>
      <c r="ATN51" s="218"/>
      <c r="ATO51" s="218"/>
      <c r="ATP51" s="218"/>
      <c r="ATQ51" s="218"/>
      <c r="ATR51" s="218"/>
      <c r="ATS51" s="218"/>
      <c r="ATT51" s="218"/>
      <c r="ATU51" s="218"/>
      <c r="ATV51" s="218"/>
      <c r="ATW51" s="218"/>
      <c r="ATX51" s="218"/>
      <c r="ATY51" s="218"/>
      <c r="ATZ51" s="218"/>
      <c r="AUA51" s="218"/>
      <c r="AUB51" s="218"/>
      <c r="AUC51" s="218"/>
      <c r="AUD51" s="218"/>
      <c r="AUE51" s="218"/>
      <c r="AUF51" s="218"/>
      <c r="AUG51" s="218"/>
      <c r="AUH51" s="218"/>
      <c r="AUI51" s="218"/>
      <c r="AUJ51" s="218"/>
      <c r="AUK51" s="218"/>
      <c r="AUL51" s="218"/>
      <c r="AUM51" s="218"/>
      <c r="AUN51" s="218"/>
      <c r="AUO51" s="218"/>
      <c r="AUP51" s="218"/>
      <c r="AUQ51" s="218"/>
      <c r="AUR51" s="218"/>
      <c r="AUS51" s="218"/>
      <c r="AUT51" s="218"/>
      <c r="AUU51" s="218"/>
      <c r="AUV51" s="218"/>
      <c r="AUW51" s="218"/>
      <c r="AUX51" s="218"/>
      <c r="AUY51" s="218"/>
      <c r="AUZ51" s="218"/>
      <c r="AVA51" s="218"/>
      <c r="AVB51" s="218"/>
      <c r="AVC51" s="218"/>
      <c r="AVD51" s="218"/>
      <c r="AVE51" s="218"/>
      <c r="AVF51" s="218"/>
      <c r="AVG51" s="218"/>
      <c r="AVH51" s="218"/>
      <c r="AVI51" s="218"/>
      <c r="AVJ51" s="218"/>
      <c r="AVK51" s="218"/>
      <c r="AVL51" s="218"/>
      <c r="AVM51" s="218"/>
      <c r="AVN51" s="218"/>
      <c r="AVO51" s="218"/>
      <c r="AVP51" s="218"/>
      <c r="AVQ51" s="218"/>
      <c r="AVR51" s="218"/>
      <c r="AVS51" s="218"/>
      <c r="AVT51" s="218"/>
      <c r="AVU51" s="218"/>
      <c r="AVV51" s="218"/>
      <c r="AVW51" s="218"/>
      <c r="AVX51" s="218"/>
      <c r="AVY51" s="218"/>
      <c r="AVZ51" s="218"/>
      <c r="AWA51" s="218"/>
      <c r="AWB51" s="218"/>
      <c r="AWC51" s="218"/>
      <c r="AWD51" s="218"/>
      <c r="AWE51" s="218"/>
      <c r="AWF51" s="218"/>
      <c r="AWG51" s="218"/>
      <c r="AWH51" s="218"/>
      <c r="AWI51" s="218"/>
      <c r="AWJ51" s="218"/>
      <c r="AWK51" s="218"/>
      <c r="AWL51" s="218"/>
      <c r="AWM51" s="218"/>
      <c r="AWN51" s="218"/>
      <c r="AWO51" s="218"/>
      <c r="AWP51" s="218"/>
      <c r="AWQ51" s="218"/>
      <c r="AWR51" s="218"/>
      <c r="AWS51" s="218"/>
      <c r="AWT51" s="218"/>
      <c r="AWU51" s="218"/>
      <c r="AWV51" s="218"/>
      <c r="AWW51" s="218"/>
      <c r="AWX51" s="218"/>
      <c r="AWY51" s="218"/>
      <c r="AWZ51" s="218"/>
      <c r="AXA51" s="218"/>
      <c r="AXB51" s="218"/>
      <c r="AXC51" s="218"/>
      <c r="AXD51" s="218"/>
      <c r="AXE51" s="218"/>
      <c r="AXF51" s="218"/>
      <c r="AXG51" s="218"/>
      <c r="AXH51" s="218"/>
      <c r="AXI51" s="218"/>
      <c r="AXJ51" s="218"/>
      <c r="AXK51" s="218"/>
      <c r="AXL51" s="218"/>
      <c r="AXM51" s="218"/>
      <c r="AXN51" s="218"/>
      <c r="AXO51" s="218"/>
      <c r="AXP51" s="218"/>
      <c r="AXQ51" s="218"/>
      <c r="AXR51" s="218"/>
      <c r="AXS51" s="218"/>
      <c r="AXT51" s="218"/>
      <c r="AXU51" s="218"/>
      <c r="AXV51" s="218"/>
      <c r="AXW51" s="218"/>
      <c r="AXX51" s="218"/>
      <c r="AXY51" s="218"/>
      <c r="AXZ51" s="218"/>
      <c r="AYA51" s="218"/>
      <c r="AYB51" s="218"/>
      <c r="AYC51" s="218"/>
      <c r="AYD51" s="218"/>
      <c r="AYE51" s="218"/>
      <c r="AYF51" s="218"/>
      <c r="AYG51" s="218"/>
      <c r="AYH51" s="218"/>
      <c r="AYI51" s="218"/>
      <c r="AYJ51" s="218"/>
      <c r="AYK51" s="218"/>
      <c r="AYL51" s="218"/>
      <c r="AYM51" s="218"/>
      <c r="AYN51" s="218"/>
      <c r="AYO51" s="218"/>
      <c r="AYP51" s="218"/>
      <c r="AYQ51" s="218"/>
      <c r="AYR51" s="218"/>
      <c r="AYS51" s="218"/>
      <c r="AYT51" s="218"/>
      <c r="AYU51" s="218"/>
      <c r="AYV51" s="218"/>
      <c r="AYW51" s="218"/>
      <c r="AYX51" s="218"/>
      <c r="AYY51" s="218"/>
      <c r="AYZ51" s="218"/>
      <c r="AZA51" s="218"/>
      <c r="AZB51" s="218"/>
      <c r="AZC51" s="218"/>
      <c r="AZD51" s="218"/>
      <c r="AZE51" s="218"/>
      <c r="AZF51" s="218"/>
      <c r="AZG51" s="218"/>
      <c r="AZH51" s="218"/>
      <c r="AZI51" s="218"/>
      <c r="AZJ51" s="218"/>
      <c r="AZK51" s="218"/>
      <c r="AZL51" s="218"/>
      <c r="AZM51" s="218"/>
      <c r="AZN51" s="218"/>
      <c r="AZO51" s="218"/>
      <c r="AZP51" s="218"/>
      <c r="AZQ51" s="218"/>
      <c r="AZR51" s="218"/>
      <c r="AZS51" s="218"/>
      <c r="AZT51" s="218"/>
      <c r="AZU51" s="218"/>
      <c r="AZV51" s="218"/>
      <c r="AZW51" s="218"/>
      <c r="AZX51" s="218"/>
      <c r="AZY51" s="218"/>
      <c r="AZZ51" s="218"/>
      <c r="BAA51" s="218"/>
      <c r="BAB51" s="218"/>
      <c r="BAC51" s="218"/>
      <c r="BAD51" s="218"/>
      <c r="BAE51" s="218"/>
      <c r="BAF51" s="218"/>
      <c r="BAG51" s="218"/>
      <c r="BAH51" s="218"/>
      <c r="BAI51" s="218"/>
      <c r="BAJ51" s="218"/>
      <c r="BAK51" s="218"/>
      <c r="BAL51" s="218"/>
      <c r="BAM51" s="218"/>
      <c r="BAN51" s="218"/>
      <c r="BAO51" s="218"/>
      <c r="BAP51" s="218"/>
      <c r="BAQ51" s="218"/>
      <c r="BAR51" s="218"/>
      <c r="BAS51" s="218"/>
      <c r="BAT51" s="218"/>
      <c r="BAU51" s="218"/>
      <c r="BAV51" s="218"/>
      <c r="BAW51" s="218"/>
      <c r="BAX51" s="218"/>
      <c r="BAY51" s="218"/>
      <c r="BAZ51" s="218"/>
      <c r="BBA51" s="218"/>
      <c r="BBB51" s="218"/>
      <c r="BBC51" s="218"/>
      <c r="BBD51" s="218"/>
      <c r="BBE51" s="218"/>
      <c r="BBF51" s="218"/>
      <c r="BBG51" s="218"/>
      <c r="BBH51" s="218"/>
      <c r="BBI51" s="218"/>
      <c r="BBJ51" s="218"/>
      <c r="BBK51" s="218"/>
      <c r="BBL51" s="218"/>
      <c r="BBM51" s="218"/>
      <c r="BBN51" s="218"/>
      <c r="BBO51" s="218"/>
      <c r="BBP51" s="218"/>
      <c r="BBQ51" s="218"/>
      <c r="BBR51" s="218"/>
      <c r="BBS51" s="218"/>
      <c r="BBT51" s="218"/>
      <c r="BBU51" s="218"/>
      <c r="BBV51" s="218"/>
      <c r="BBW51" s="218"/>
      <c r="BBX51" s="218"/>
      <c r="BBY51" s="218"/>
      <c r="BBZ51" s="218"/>
      <c r="BCA51" s="218"/>
      <c r="BCB51" s="218"/>
      <c r="BCC51" s="218"/>
      <c r="BCD51" s="218"/>
      <c r="BCE51" s="218"/>
      <c r="BCF51" s="218"/>
      <c r="BCG51" s="218"/>
      <c r="BCH51" s="218"/>
      <c r="BCI51" s="218"/>
      <c r="BCJ51" s="218"/>
      <c r="BCK51" s="218"/>
      <c r="BCL51" s="218"/>
      <c r="BCM51" s="218"/>
      <c r="BCN51" s="218"/>
      <c r="BCO51" s="218"/>
      <c r="BCP51" s="218"/>
      <c r="BCQ51" s="218"/>
      <c r="BCR51" s="218"/>
      <c r="BCS51" s="218"/>
      <c r="BCT51" s="218"/>
      <c r="BCU51" s="218"/>
      <c r="BCV51" s="218"/>
      <c r="BCW51" s="218"/>
      <c r="BCX51" s="218"/>
      <c r="BCY51" s="218"/>
      <c r="BCZ51" s="218"/>
      <c r="BDA51" s="218"/>
      <c r="BDB51" s="218"/>
      <c r="BDC51" s="218"/>
      <c r="BDD51" s="218"/>
      <c r="BDE51" s="218"/>
      <c r="BDF51" s="218"/>
      <c r="BDG51" s="218"/>
      <c r="BDH51" s="218"/>
      <c r="BDI51" s="218"/>
      <c r="BDJ51" s="218"/>
      <c r="BDK51" s="218"/>
      <c r="BDL51" s="218"/>
      <c r="BDM51" s="218"/>
      <c r="BDN51" s="218"/>
      <c r="BDO51" s="218"/>
      <c r="BDP51" s="218"/>
      <c r="BDQ51" s="218"/>
      <c r="BDR51" s="218"/>
      <c r="BDS51" s="218"/>
      <c r="BDT51" s="218"/>
      <c r="BDU51" s="218"/>
    </row>
    <row r="52" spans="2:1477" s="73" customFormat="1">
      <c r="B52" s="71" t="s">
        <v>10</v>
      </c>
      <c r="C52" s="71" t="s">
        <v>283</v>
      </c>
      <c r="D52" s="71" t="s">
        <v>284</v>
      </c>
      <c r="E52" s="72">
        <v>42691</v>
      </c>
      <c r="F52" s="71" t="s">
        <v>476</v>
      </c>
      <c r="G52" s="188" t="s">
        <v>471</v>
      </c>
      <c r="H52" s="221">
        <v>1</v>
      </c>
      <c r="I52" s="73">
        <v>0</v>
      </c>
      <c r="J52" s="73">
        <v>90</v>
      </c>
      <c r="K52" s="73">
        <v>95</v>
      </c>
      <c r="L52" s="73">
        <v>88</v>
      </c>
      <c r="M52" s="219">
        <f t="shared" si="36"/>
        <v>0.92222222222222228</v>
      </c>
      <c r="N52" s="73">
        <f t="shared" si="37"/>
        <v>1</v>
      </c>
      <c r="O52" s="73">
        <v>7</v>
      </c>
      <c r="P52" s="73">
        <v>0</v>
      </c>
      <c r="Q52" s="73">
        <v>0</v>
      </c>
      <c r="R52" s="73">
        <v>5</v>
      </c>
      <c r="S52" s="73">
        <v>0</v>
      </c>
      <c r="T52" s="225">
        <v>1296000</v>
      </c>
      <c r="U52" s="225">
        <v>50000</v>
      </c>
      <c r="V52" s="225">
        <v>1246000</v>
      </c>
      <c r="W52" s="225">
        <v>1296000</v>
      </c>
      <c r="X52" s="225">
        <v>1281750</v>
      </c>
      <c r="Y52" s="225">
        <v>0</v>
      </c>
      <c r="Z52" s="225">
        <v>0</v>
      </c>
      <c r="AA52" s="225">
        <v>0</v>
      </c>
      <c r="AB52" s="225">
        <v>1281750</v>
      </c>
      <c r="AC52" s="225">
        <v>1293176</v>
      </c>
      <c r="AD52" s="219">
        <f t="shared" si="38"/>
        <v>1.0378619582664526</v>
      </c>
      <c r="AE52" s="73">
        <f t="shared" si="39"/>
        <v>1</v>
      </c>
      <c r="AF52" s="225">
        <v>11426</v>
      </c>
      <c r="AG52" s="225">
        <v>0</v>
      </c>
      <c r="AH52" s="73">
        <v>5</v>
      </c>
      <c r="AI52" s="73">
        <v>0</v>
      </c>
      <c r="AJ52" s="73">
        <v>0</v>
      </c>
      <c r="AK52" s="73">
        <v>0</v>
      </c>
      <c r="AL52" s="95">
        <v>0</v>
      </c>
      <c r="AM52" s="95">
        <v>0</v>
      </c>
      <c r="AN52" s="73">
        <v>0</v>
      </c>
      <c r="AO52" s="73">
        <v>0</v>
      </c>
      <c r="AP52" s="95">
        <v>2084</v>
      </c>
      <c r="AQ52" s="95">
        <v>0</v>
      </c>
      <c r="AR52" s="73">
        <v>0</v>
      </c>
      <c r="AS52" s="73">
        <v>0</v>
      </c>
      <c r="AT52" s="95">
        <v>0</v>
      </c>
      <c r="AU52" s="95">
        <v>0</v>
      </c>
      <c r="AV52" s="73">
        <v>0</v>
      </c>
      <c r="AW52" s="73">
        <v>0</v>
      </c>
      <c r="AX52" s="95">
        <v>0</v>
      </c>
      <c r="AY52" s="95">
        <v>0</v>
      </c>
      <c r="AZ52" s="73">
        <v>0</v>
      </c>
      <c r="BA52" s="73">
        <v>0</v>
      </c>
      <c r="BB52" s="95">
        <v>0</v>
      </c>
      <c r="BC52" s="95">
        <v>0</v>
      </c>
      <c r="BD52" s="73">
        <v>0</v>
      </c>
      <c r="BE52" s="73">
        <v>0</v>
      </c>
      <c r="BF52" s="95">
        <v>0</v>
      </c>
      <c r="BG52" s="95">
        <v>0</v>
      </c>
      <c r="BH52" s="73">
        <v>0</v>
      </c>
      <c r="BI52" s="73">
        <v>0</v>
      </c>
      <c r="BJ52" s="95">
        <v>0</v>
      </c>
      <c r="BK52" s="95">
        <v>0</v>
      </c>
      <c r="BL52" s="73">
        <v>0</v>
      </c>
      <c r="BM52" s="73">
        <v>0</v>
      </c>
      <c r="BN52" s="95">
        <v>0</v>
      </c>
      <c r="BO52" s="95">
        <v>0</v>
      </c>
      <c r="BP52" s="73">
        <v>0</v>
      </c>
      <c r="BQ52" s="73">
        <v>0</v>
      </c>
      <c r="BR52" s="95">
        <v>0</v>
      </c>
      <c r="BS52" s="95">
        <v>0</v>
      </c>
      <c r="BT52" s="73">
        <v>0</v>
      </c>
      <c r="BU52" s="73">
        <v>0</v>
      </c>
      <c r="BV52" s="95">
        <v>0</v>
      </c>
      <c r="BW52" s="95">
        <v>0</v>
      </c>
      <c r="BX52" s="73">
        <v>0</v>
      </c>
      <c r="BY52" s="73">
        <v>0</v>
      </c>
      <c r="BZ52" s="95">
        <v>0</v>
      </c>
      <c r="CA52" s="95">
        <v>0</v>
      </c>
      <c r="CB52" s="73">
        <v>0</v>
      </c>
      <c r="CC52" s="73">
        <v>0</v>
      </c>
      <c r="CD52" s="95">
        <v>0</v>
      </c>
      <c r="CE52" s="95">
        <v>0</v>
      </c>
      <c r="CF52" s="73">
        <v>0</v>
      </c>
      <c r="CG52" s="73">
        <v>0</v>
      </c>
      <c r="CH52" s="95">
        <v>0</v>
      </c>
      <c r="CI52" s="95">
        <v>0</v>
      </c>
      <c r="CJ52" s="73">
        <v>0</v>
      </c>
      <c r="CK52" s="73">
        <v>0</v>
      </c>
      <c r="CL52" s="95">
        <v>2084</v>
      </c>
      <c r="CM52" s="95">
        <v>0</v>
      </c>
      <c r="CN52" s="71" t="s">
        <v>371</v>
      </c>
      <c r="CO52" s="71" t="s">
        <v>372</v>
      </c>
      <c r="CP52" s="71" t="s">
        <v>328</v>
      </c>
      <c r="CQ52" s="71" t="s">
        <v>328</v>
      </c>
      <c r="CR52" s="71" t="s">
        <v>328</v>
      </c>
      <c r="CS52" s="71" t="s">
        <v>328</v>
      </c>
      <c r="CT52" s="72">
        <v>42975</v>
      </c>
      <c r="CU52" s="71" t="s">
        <v>469</v>
      </c>
      <c r="CV52" s="71" t="s">
        <v>470</v>
      </c>
      <c r="CW52" s="72" t="s">
        <v>187</v>
      </c>
      <c r="CX52" s="72">
        <v>42855</v>
      </c>
      <c r="CY52" s="71" t="s">
        <v>467</v>
      </c>
      <c r="CZ52" s="71" t="s">
        <v>471</v>
      </c>
      <c r="DA52" s="71" t="s">
        <v>489</v>
      </c>
      <c r="DB52" s="96">
        <v>1595361.1</v>
      </c>
      <c r="DC52" s="73" t="s">
        <v>329</v>
      </c>
      <c r="DD52" s="73" t="s">
        <v>330</v>
      </c>
      <c r="DE52" s="218"/>
      <c r="DF52" s="218"/>
      <c r="DG52" s="218"/>
      <c r="DH52" s="218"/>
      <c r="DI52" s="218"/>
      <c r="DJ52" s="218"/>
      <c r="DK52" s="218"/>
      <c r="DL52" s="218"/>
      <c r="DM52" s="218"/>
      <c r="DN52" s="218"/>
      <c r="DO52" s="218"/>
      <c r="DP52" s="218"/>
      <c r="DQ52" s="218"/>
      <c r="DR52" s="218"/>
      <c r="DS52" s="218"/>
      <c r="DT52" s="218"/>
      <c r="DU52" s="218"/>
      <c r="DV52" s="218"/>
      <c r="DW52" s="218"/>
      <c r="DX52" s="218"/>
      <c r="DY52" s="218"/>
      <c r="DZ52" s="218"/>
      <c r="EA52" s="218"/>
      <c r="EB52" s="218"/>
      <c r="EC52" s="218"/>
      <c r="ED52" s="218"/>
      <c r="EE52" s="218"/>
      <c r="EF52" s="218"/>
      <c r="EG52" s="218"/>
      <c r="EH52" s="218"/>
      <c r="EI52" s="218"/>
      <c r="EJ52" s="218"/>
      <c r="EK52" s="218"/>
      <c r="EL52" s="218"/>
      <c r="EM52" s="218"/>
      <c r="EN52" s="218"/>
      <c r="EO52" s="218"/>
      <c r="EP52" s="218"/>
      <c r="EQ52" s="218"/>
      <c r="ER52" s="21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18"/>
      <c r="FG52" s="218"/>
      <c r="FH52" s="218"/>
      <c r="FI52" s="218"/>
      <c r="FJ52" s="218"/>
      <c r="FK52" s="218"/>
      <c r="FL52" s="218"/>
      <c r="FM52" s="218"/>
      <c r="FN52" s="218"/>
      <c r="FO52" s="218"/>
      <c r="FP52" s="218"/>
      <c r="FQ52" s="218"/>
      <c r="FR52" s="218"/>
      <c r="FS52" s="218"/>
      <c r="FT52" s="218"/>
      <c r="FU52" s="218"/>
      <c r="FV52" s="218"/>
      <c r="FW52" s="218"/>
      <c r="FX52" s="218"/>
      <c r="FY52" s="218"/>
      <c r="FZ52" s="218"/>
      <c r="GA52" s="218"/>
      <c r="GB52" s="218"/>
      <c r="GC52" s="218"/>
      <c r="GD52" s="218"/>
      <c r="GE52" s="218"/>
      <c r="GF52" s="218"/>
      <c r="GG52" s="218"/>
      <c r="GH52" s="218"/>
      <c r="GI52" s="218"/>
      <c r="GJ52" s="218"/>
      <c r="GK52" s="218"/>
      <c r="GL52" s="218"/>
      <c r="GM52" s="218"/>
      <c r="GN52" s="218"/>
      <c r="GO52" s="218"/>
      <c r="GP52" s="218"/>
      <c r="GQ52" s="218"/>
      <c r="GR52" s="218"/>
      <c r="GS52" s="218"/>
      <c r="GT52" s="218"/>
      <c r="GU52" s="218"/>
      <c r="GV52" s="218"/>
      <c r="GW52" s="218"/>
      <c r="GX52" s="218"/>
      <c r="GY52" s="218"/>
      <c r="GZ52" s="218"/>
      <c r="HA52" s="218"/>
      <c r="HB52" s="218"/>
      <c r="HC52" s="218"/>
      <c r="HD52" s="218"/>
      <c r="HE52" s="218"/>
      <c r="HF52" s="218"/>
      <c r="HG52" s="218"/>
      <c r="HH52" s="218"/>
      <c r="HI52" s="218"/>
      <c r="HJ52" s="218"/>
      <c r="HK52" s="218"/>
      <c r="HL52" s="218"/>
      <c r="HM52" s="218"/>
      <c r="HN52" s="218"/>
      <c r="HO52" s="218"/>
      <c r="HP52" s="218"/>
      <c r="HQ52" s="218"/>
      <c r="HR52" s="218"/>
      <c r="HS52" s="218"/>
      <c r="HT52" s="218"/>
      <c r="HU52" s="218"/>
      <c r="HV52" s="218"/>
      <c r="HW52" s="218"/>
      <c r="HX52" s="218"/>
      <c r="HY52" s="218"/>
      <c r="HZ52" s="218"/>
      <c r="IA52" s="218"/>
      <c r="IB52" s="218"/>
      <c r="IC52" s="218"/>
      <c r="ID52" s="218"/>
      <c r="IE52" s="218"/>
      <c r="IF52" s="218"/>
      <c r="IG52" s="218"/>
      <c r="IH52" s="218"/>
      <c r="II52" s="218"/>
      <c r="IJ52" s="218"/>
      <c r="IK52" s="218"/>
      <c r="IL52" s="218"/>
      <c r="IM52" s="218"/>
      <c r="IN52" s="218"/>
      <c r="IO52" s="218"/>
      <c r="IP52" s="218"/>
      <c r="IQ52" s="218"/>
      <c r="IR52" s="218"/>
      <c r="IS52" s="218"/>
      <c r="IT52" s="218"/>
      <c r="IU52" s="218"/>
      <c r="IV52" s="218"/>
      <c r="IW52" s="218"/>
      <c r="IX52" s="218"/>
      <c r="IY52" s="218"/>
      <c r="IZ52" s="218"/>
      <c r="JA52" s="218"/>
      <c r="JB52" s="218"/>
      <c r="JC52" s="218"/>
      <c r="JD52" s="218"/>
      <c r="JE52" s="218"/>
      <c r="JF52" s="218"/>
      <c r="JG52" s="218"/>
      <c r="JH52" s="218"/>
      <c r="JI52" s="218"/>
      <c r="JJ52" s="218"/>
      <c r="JK52" s="218"/>
      <c r="JL52" s="218"/>
      <c r="JM52" s="218"/>
      <c r="JN52" s="218"/>
      <c r="JO52" s="218"/>
      <c r="JP52" s="218"/>
      <c r="JQ52" s="218"/>
      <c r="JR52" s="218"/>
      <c r="JS52" s="218"/>
      <c r="JT52" s="218"/>
      <c r="JU52" s="218"/>
      <c r="JV52" s="218"/>
      <c r="JW52" s="218"/>
      <c r="JX52" s="218"/>
      <c r="JY52" s="218"/>
      <c r="JZ52" s="218"/>
      <c r="KA52" s="218"/>
      <c r="KB52" s="218"/>
      <c r="KC52" s="218"/>
      <c r="KD52" s="218"/>
      <c r="KE52" s="218"/>
      <c r="KF52" s="218"/>
      <c r="KG52" s="218"/>
      <c r="KH52" s="218"/>
      <c r="KI52" s="218"/>
      <c r="KJ52" s="218"/>
      <c r="KK52" s="218"/>
      <c r="KL52" s="218"/>
      <c r="KM52" s="218"/>
      <c r="KN52" s="218"/>
      <c r="KO52" s="218"/>
      <c r="KP52" s="218"/>
      <c r="KQ52" s="218"/>
      <c r="KR52" s="218"/>
      <c r="KS52" s="218"/>
      <c r="KT52" s="218"/>
      <c r="KU52" s="218"/>
      <c r="KV52" s="218"/>
      <c r="KW52" s="218"/>
      <c r="KX52" s="218"/>
      <c r="KY52" s="218"/>
      <c r="KZ52" s="218"/>
      <c r="LA52" s="218"/>
      <c r="LB52" s="218"/>
      <c r="LC52" s="218"/>
      <c r="LD52" s="218"/>
      <c r="LE52" s="218"/>
      <c r="LF52" s="218"/>
      <c r="LG52" s="218"/>
      <c r="LH52" s="218"/>
      <c r="LI52" s="218"/>
      <c r="LJ52" s="218"/>
      <c r="LK52" s="218"/>
      <c r="LL52" s="218"/>
      <c r="LM52" s="218"/>
      <c r="LN52" s="218"/>
      <c r="LO52" s="218"/>
      <c r="LP52" s="218"/>
      <c r="LQ52" s="218"/>
      <c r="LR52" s="218"/>
      <c r="LS52" s="218"/>
      <c r="LT52" s="218"/>
      <c r="LU52" s="218"/>
      <c r="LV52" s="218"/>
      <c r="LW52" s="218"/>
      <c r="LX52" s="218"/>
      <c r="LY52" s="218"/>
      <c r="LZ52" s="218"/>
      <c r="MA52" s="218"/>
      <c r="MB52" s="218"/>
      <c r="MC52" s="218"/>
      <c r="MD52" s="218"/>
      <c r="ME52" s="218"/>
      <c r="MF52" s="218"/>
      <c r="MG52" s="218"/>
      <c r="MH52" s="218"/>
      <c r="MI52" s="218"/>
      <c r="MJ52" s="218"/>
      <c r="MK52" s="218"/>
      <c r="ML52" s="218"/>
      <c r="MM52" s="218"/>
      <c r="MN52" s="218"/>
      <c r="MO52" s="218"/>
      <c r="MP52" s="218"/>
      <c r="MQ52" s="218"/>
      <c r="MR52" s="218"/>
      <c r="MS52" s="218"/>
      <c r="MT52" s="218"/>
      <c r="MU52" s="218"/>
      <c r="MV52" s="218"/>
      <c r="MW52" s="218"/>
      <c r="MX52" s="218"/>
      <c r="MY52" s="218"/>
      <c r="MZ52" s="218"/>
      <c r="NA52" s="218"/>
      <c r="NB52" s="218"/>
      <c r="NC52" s="218"/>
      <c r="ND52" s="218"/>
      <c r="NE52" s="218"/>
      <c r="NF52" s="218"/>
      <c r="NG52" s="218"/>
      <c r="NH52" s="218"/>
      <c r="NI52" s="218"/>
      <c r="NJ52" s="218"/>
      <c r="NK52" s="218"/>
      <c r="NL52" s="218"/>
      <c r="NM52" s="218"/>
      <c r="NN52" s="218"/>
      <c r="NO52" s="218"/>
      <c r="NP52" s="218"/>
      <c r="NQ52" s="218"/>
      <c r="NR52" s="218"/>
      <c r="NS52" s="218"/>
      <c r="NT52" s="218"/>
      <c r="NU52" s="218"/>
      <c r="NV52" s="218"/>
      <c r="NW52" s="218"/>
      <c r="NX52" s="218"/>
      <c r="NY52" s="218"/>
      <c r="NZ52" s="218"/>
      <c r="OA52" s="218"/>
      <c r="OB52" s="218"/>
      <c r="OC52" s="218"/>
      <c r="OD52" s="218"/>
      <c r="OE52" s="218"/>
      <c r="OF52" s="218"/>
      <c r="OG52" s="218"/>
      <c r="OH52" s="218"/>
      <c r="OI52" s="218"/>
      <c r="OJ52" s="218"/>
      <c r="OK52" s="218"/>
      <c r="OL52" s="218"/>
      <c r="OM52" s="218"/>
      <c r="ON52" s="218"/>
      <c r="OO52" s="218"/>
      <c r="OP52" s="218"/>
      <c r="OQ52" s="218"/>
      <c r="OR52" s="218"/>
      <c r="OS52" s="218"/>
      <c r="OT52" s="218"/>
      <c r="OU52" s="218"/>
      <c r="OV52" s="218"/>
      <c r="OW52" s="218"/>
      <c r="OX52" s="218"/>
      <c r="OY52" s="218"/>
      <c r="OZ52" s="218"/>
      <c r="PA52" s="218"/>
      <c r="PB52" s="218"/>
      <c r="PC52" s="218"/>
      <c r="PD52" s="218"/>
      <c r="PE52" s="218"/>
      <c r="PF52" s="218"/>
      <c r="PG52" s="218"/>
      <c r="PH52" s="218"/>
      <c r="PI52" s="218"/>
      <c r="PJ52" s="218"/>
      <c r="PK52" s="218"/>
      <c r="PL52" s="218"/>
      <c r="PM52" s="218"/>
      <c r="PN52" s="218"/>
      <c r="PO52" s="218"/>
      <c r="PP52" s="218"/>
      <c r="PQ52" s="218"/>
      <c r="PR52" s="218"/>
      <c r="PS52" s="218"/>
      <c r="PT52" s="218"/>
      <c r="PU52" s="218"/>
      <c r="PV52" s="218"/>
      <c r="PW52" s="218"/>
      <c r="PX52" s="218"/>
      <c r="PY52" s="218"/>
      <c r="PZ52" s="218"/>
      <c r="QA52" s="218"/>
      <c r="QB52" s="218"/>
      <c r="QC52" s="218"/>
      <c r="QD52" s="218"/>
      <c r="QE52" s="218"/>
      <c r="QF52" s="218"/>
      <c r="QG52" s="218"/>
      <c r="QH52" s="218"/>
      <c r="QI52" s="218"/>
      <c r="QJ52" s="218"/>
      <c r="QK52" s="218"/>
      <c r="QL52" s="218"/>
      <c r="QM52" s="218"/>
      <c r="QN52" s="218"/>
      <c r="QO52" s="218"/>
      <c r="QP52" s="218"/>
      <c r="QQ52" s="218"/>
      <c r="QR52" s="218"/>
      <c r="QS52" s="218"/>
      <c r="QT52" s="218"/>
      <c r="QU52" s="218"/>
      <c r="QV52" s="218"/>
      <c r="QW52" s="218"/>
      <c r="QX52" s="218"/>
      <c r="QY52" s="218"/>
      <c r="QZ52" s="218"/>
      <c r="RA52" s="218"/>
      <c r="RB52" s="218"/>
      <c r="RC52" s="218"/>
      <c r="RD52" s="218"/>
      <c r="RE52" s="218"/>
      <c r="RF52" s="218"/>
      <c r="RG52" s="218"/>
      <c r="RH52" s="218"/>
      <c r="RI52" s="218"/>
      <c r="RJ52" s="218"/>
      <c r="RK52" s="218"/>
      <c r="RL52" s="218"/>
      <c r="RM52" s="218"/>
      <c r="RN52" s="218"/>
      <c r="RO52" s="218"/>
      <c r="RP52" s="218"/>
      <c r="RQ52" s="218"/>
      <c r="RR52" s="218"/>
      <c r="RS52" s="218"/>
      <c r="RT52" s="218"/>
      <c r="RU52" s="218"/>
      <c r="RV52" s="218"/>
      <c r="RW52" s="218"/>
      <c r="RX52" s="218"/>
      <c r="RY52" s="218"/>
      <c r="RZ52" s="218"/>
      <c r="SA52" s="218"/>
      <c r="SB52" s="218"/>
      <c r="SC52" s="218"/>
      <c r="SD52" s="218"/>
      <c r="SE52" s="218"/>
      <c r="SF52" s="218"/>
      <c r="SG52" s="218"/>
      <c r="SH52" s="218"/>
      <c r="SI52" s="218"/>
      <c r="SJ52" s="218"/>
      <c r="SK52" s="218"/>
      <c r="SL52" s="218"/>
      <c r="SM52" s="218"/>
      <c r="SN52" s="218"/>
      <c r="SO52" s="218"/>
      <c r="SP52" s="218"/>
      <c r="SQ52" s="218"/>
      <c r="SR52" s="218"/>
      <c r="SS52" s="218"/>
      <c r="ST52" s="218"/>
      <c r="SU52" s="218"/>
      <c r="SV52" s="218"/>
      <c r="SW52" s="218"/>
      <c r="SX52" s="218"/>
      <c r="SY52" s="218"/>
      <c r="SZ52" s="218"/>
      <c r="TA52" s="218"/>
      <c r="TB52" s="218"/>
      <c r="TC52" s="218"/>
      <c r="TD52" s="218"/>
      <c r="TE52" s="218"/>
      <c r="TF52" s="218"/>
      <c r="TG52" s="218"/>
      <c r="TH52" s="218"/>
      <c r="TI52" s="218"/>
      <c r="TJ52" s="218"/>
      <c r="TK52" s="218"/>
      <c r="TL52" s="218"/>
      <c r="TM52" s="218"/>
      <c r="TN52" s="218"/>
      <c r="TO52" s="218"/>
      <c r="TP52" s="218"/>
      <c r="TQ52" s="218"/>
      <c r="TR52" s="218"/>
      <c r="TS52" s="218"/>
      <c r="TT52" s="218"/>
      <c r="TU52" s="218"/>
      <c r="TV52" s="218"/>
      <c r="TW52" s="218"/>
      <c r="TX52" s="218"/>
      <c r="TY52" s="218"/>
      <c r="TZ52" s="218"/>
      <c r="UA52" s="218"/>
      <c r="UB52" s="218"/>
      <c r="UC52" s="218"/>
      <c r="UD52" s="218"/>
      <c r="UE52" s="218"/>
      <c r="UF52" s="218"/>
      <c r="UG52" s="218"/>
      <c r="UH52" s="218"/>
      <c r="UI52" s="218"/>
      <c r="UJ52" s="218"/>
      <c r="UK52" s="218"/>
      <c r="UL52" s="218"/>
      <c r="UM52" s="218"/>
      <c r="UN52" s="218"/>
      <c r="UO52" s="218"/>
      <c r="UP52" s="218"/>
      <c r="UQ52" s="218"/>
      <c r="UR52" s="218"/>
      <c r="US52" s="218"/>
      <c r="UT52" s="218"/>
      <c r="UU52" s="218"/>
      <c r="UV52" s="218"/>
      <c r="UW52" s="218"/>
      <c r="UX52" s="218"/>
      <c r="UY52" s="218"/>
      <c r="UZ52" s="218"/>
      <c r="VA52" s="218"/>
      <c r="VB52" s="218"/>
      <c r="VC52" s="218"/>
      <c r="VD52" s="218"/>
      <c r="VE52" s="218"/>
      <c r="VF52" s="218"/>
      <c r="VG52" s="218"/>
      <c r="VH52" s="218"/>
      <c r="VI52" s="218"/>
      <c r="VJ52" s="218"/>
      <c r="VK52" s="218"/>
      <c r="VL52" s="218"/>
      <c r="VM52" s="218"/>
      <c r="VN52" s="218"/>
      <c r="VO52" s="218"/>
      <c r="VP52" s="218"/>
      <c r="VQ52" s="218"/>
      <c r="VR52" s="218"/>
      <c r="VS52" s="218"/>
      <c r="VT52" s="218"/>
      <c r="VU52" s="218"/>
      <c r="VV52" s="218"/>
      <c r="VW52" s="218"/>
      <c r="VX52" s="218"/>
      <c r="VY52" s="218"/>
      <c r="VZ52" s="218"/>
      <c r="WA52" s="218"/>
      <c r="WB52" s="218"/>
      <c r="WC52" s="218"/>
      <c r="WD52" s="218"/>
      <c r="WE52" s="218"/>
      <c r="WF52" s="218"/>
      <c r="WG52" s="218"/>
      <c r="WH52" s="218"/>
      <c r="WI52" s="218"/>
      <c r="WJ52" s="218"/>
      <c r="WK52" s="218"/>
      <c r="WL52" s="218"/>
      <c r="WM52" s="218"/>
      <c r="WN52" s="218"/>
      <c r="WO52" s="218"/>
      <c r="WP52" s="218"/>
      <c r="WQ52" s="218"/>
      <c r="WR52" s="218"/>
      <c r="WS52" s="218"/>
      <c r="WT52" s="218"/>
      <c r="WU52" s="218"/>
      <c r="WV52" s="218"/>
      <c r="WW52" s="218"/>
      <c r="WX52" s="218"/>
      <c r="WY52" s="218"/>
      <c r="WZ52" s="218"/>
      <c r="XA52" s="218"/>
      <c r="XB52" s="218"/>
      <c r="XC52" s="218"/>
      <c r="XD52" s="218"/>
      <c r="XE52" s="218"/>
      <c r="XF52" s="218"/>
      <c r="XG52" s="218"/>
      <c r="XH52" s="218"/>
      <c r="XI52" s="218"/>
      <c r="XJ52" s="218"/>
      <c r="XK52" s="218"/>
      <c r="XL52" s="218"/>
      <c r="XM52" s="218"/>
      <c r="XN52" s="218"/>
      <c r="XO52" s="218"/>
      <c r="XP52" s="218"/>
      <c r="XQ52" s="218"/>
      <c r="XR52" s="218"/>
      <c r="XS52" s="218"/>
      <c r="XT52" s="218"/>
      <c r="XU52" s="218"/>
      <c r="XV52" s="218"/>
      <c r="XW52" s="218"/>
      <c r="XX52" s="218"/>
      <c r="XY52" s="218"/>
      <c r="XZ52" s="218"/>
      <c r="YA52" s="218"/>
      <c r="YB52" s="218"/>
      <c r="YC52" s="218"/>
      <c r="YD52" s="218"/>
      <c r="YE52" s="218"/>
      <c r="YF52" s="218"/>
      <c r="YG52" s="218"/>
      <c r="YH52" s="218"/>
      <c r="YI52" s="218"/>
      <c r="YJ52" s="218"/>
      <c r="YK52" s="218"/>
      <c r="YL52" s="218"/>
      <c r="YM52" s="218"/>
      <c r="YN52" s="218"/>
      <c r="YO52" s="218"/>
      <c r="YP52" s="218"/>
      <c r="YQ52" s="218"/>
      <c r="YR52" s="218"/>
      <c r="YS52" s="218"/>
      <c r="YT52" s="218"/>
      <c r="YU52" s="218"/>
      <c r="YV52" s="218"/>
      <c r="YW52" s="218"/>
      <c r="YX52" s="218"/>
      <c r="YY52" s="218"/>
      <c r="YZ52" s="218"/>
      <c r="ZA52" s="218"/>
      <c r="ZB52" s="218"/>
      <c r="ZC52" s="218"/>
      <c r="ZD52" s="218"/>
      <c r="ZE52" s="218"/>
      <c r="ZF52" s="218"/>
      <c r="ZG52" s="218"/>
      <c r="ZH52" s="218"/>
      <c r="ZI52" s="218"/>
      <c r="ZJ52" s="218"/>
      <c r="ZK52" s="218"/>
      <c r="ZL52" s="218"/>
      <c r="ZM52" s="218"/>
      <c r="ZN52" s="218"/>
      <c r="ZO52" s="218"/>
      <c r="ZP52" s="218"/>
      <c r="ZQ52" s="218"/>
      <c r="ZR52" s="218"/>
      <c r="ZS52" s="218"/>
      <c r="ZT52" s="218"/>
      <c r="ZU52" s="218"/>
      <c r="ZV52" s="218"/>
      <c r="ZW52" s="218"/>
      <c r="ZX52" s="218"/>
      <c r="ZY52" s="218"/>
      <c r="ZZ52" s="218"/>
      <c r="AAA52" s="218"/>
      <c r="AAB52" s="218"/>
      <c r="AAC52" s="218"/>
      <c r="AAD52" s="218"/>
      <c r="AAE52" s="218"/>
      <c r="AAF52" s="218"/>
      <c r="AAG52" s="218"/>
      <c r="AAH52" s="218"/>
      <c r="AAI52" s="218"/>
      <c r="AAJ52" s="218"/>
      <c r="AAK52" s="218"/>
      <c r="AAL52" s="218"/>
      <c r="AAM52" s="218"/>
      <c r="AAN52" s="218"/>
      <c r="AAO52" s="218"/>
      <c r="AAP52" s="218"/>
      <c r="AAQ52" s="218"/>
      <c r="AAR52" s="218"/>
      <c r="AAS52" s="218"/>
      <c r="AAT52" s="218"/>
      <c r="AAU52" s="218"/>
      <c r="AAV52" s="218"/>
      <c r="AAW52" s="218"/>
      <c r="AAX52" s="218"/>
      <c r="AAY52" s="218"/>
      <c r="AAZ52" s="218"/>
      <c r="ABA52" s="218"/>
      <c r="ABB52" s="218"/>
      <c r="ABC52" s="218"/>
      <c r="ABD52" s="218"/>
      <c r="ABE52" s="218"/>
      <c r="ABF52" s="218"/>
      <c r="ABG52" s="218"/>
      <c r="ABH52" s="218"/>
      <c r="ABI52" s="218"/>
      <c r="ABJ52" s="218"/>
      <c r="ABK52" s="218"/>
      <c r="ABL52" s="218"/>
      <c r="ABM52" s="218"/>
      <c r="ABN52" s="218"/>
      <c r="ABO52" s="218"/>
      <c r="ABP52" s="218"/>
      <c r="ABQ52" s="218"/>
      <c r="ABR52" s="218"/>
      <c r="ABS52" s="218"/>
      <c r="ABT52" s="218"/>
      <c r="ABU52" s="218"/>
      <c r="ABV52" s="218"/>
      <c r="ABW52" s="218"/>
      <c r="ABX52" s="218"/>
      <c r="ABY52" s="218"/>
      <c r="ABZ52" s="218"/>
      <c r="ACA52" s="218"/>
      <c r="ACB52" s="218"/>
      <c r="ACC52" s="218"/>
      <c r="ACD52" s="218"/>
      <c r="ACE52" s="218"/>
      <c r="ACF52" s="218"/>
      <c r="ACG52" s="218"/>
      <c r="ACH52" s="218"/>
      <c r="ACI52" s="218"/>
      <c r="ACJ52" s="218"/>
      <c r="ACK52" s="218"/>
      <c r="ACL52" s="218"/>
      <c r="ACM52" s="218"/>
      <c r="ACN52" s="218"/>
      <c r="ACO52" s="218"/>
      <c r="ACP52" s="218"/>
      <c r="ACQ52" s="218"/>
      <c r="ACR52" s="218"/>
      <c r="ACS52" s="218"/>
      <c r="ACT52" s="218"/>
      <c r="ACU52" s="218"/>
      <c r="ACV52" s="218"/>
      <c r="ACW52" s="218"/>
      <c r="ACX52" s="218"/>
      <c r="ACY52" s="218"/>
      <c r="ACZ52" s="218"/>
      <c r="ADA52" s="218"/>
      <c r="ADB52" s="218"/>
      <c r="ADC52" s="218"/>
      <c r="ADD52" s="218"/>
      <c r="ADE52" s="218"/>
      <c r="ADF52" s="218"/>
      <c r="ADG52" s="218"/>
      <c r="ADH52" s="218"/>
      <c r="ADI52" s="218"/>
      <c r="ADJ52" s="218"/>
      <c r="ADK52" s="218"/>
      <c r="ADL52" s="218"/>
      <c r="ADM52" s="218"/>
      <c r="ADN52" s="218"/>
      <c r="ADO52" s="218"/>
      <c r="ADP52" s="218"/>
      <c r="ADQ52" s="218"/>
      <c r="ADR52" s="218"/>
      <c r="ADS52" s="218"/>
      <c r="ADT52" s="218"/>
      <c r="ADU52" s="218"/>
      <c r="ADV52" s="218"/>
      <c r="ADW52" s="218"/>
      <c r="ADX52" s="218"/>
      <c r="ADY52" s="218"/>
      <c r="ADZ52" s="218"/>
      <c r="AEA52" s="218"/>
      <c r="AEB52" s="218"/>
      <c r="AEC52" s="218"/>
      <c r="AED52" s="218"/>
      <c r="AEE52" s="218"/>
      <c r="AEF52" s="218"/>
      <c r="AEG52" s="218"/>
      <c r="AEH52" s="218"/>
      <c r="AEI52" s="218"/>
      <c r="AEJ52" s="218"/>
      <c r="AEK52" s="218"/>
      <c r="AEL52" s="218"/>
      <c r="AEM52" s="218"/>
      <c r="AEN52" s="218"/>
      <c r="AEO52" s="218"/>
      <c r="AEP52" s="218"/>
      <c r="AEQ52" s="218"/>
      <c r="AER52" s="218"/>
      <c r="AES52" s="218"/>
      <c r="AET52" s="218"/>
      <c r="AEU52" s="218"/>
      <c r="AEV52" s="218"/>
      <c r="AEW52" s="218"/>
      <c r="AEX52" s="218"/>
      <c r="AEY52" s="218"/>
      <c r="AEZ52" s="218"/>
      <c r="AFA52" s="218"/>
      <c r="AFB52" s="218"/>
      <c r="AFC52" s="218"/>
      <c r="AFD52" s="218"/>
      <c r="AFE52" s="218"/>
      <c r="AFF52" s="218"/>
      <c r="AFG52" s="218"/>
      <c r="AFH52" s="218"/>
      <c r="AFI52" s="218"/>
      <c r="AFJ52" s="218"/>
      <c r="AFK52" s="218"/>
      <c r="AFL52" s="218"/>
      <c r="AFM52" s="218"/>
      <c r="AFN52" s="218"/>
      <c r="AFO52" s="218"/>
      <c r="AFP52" s="218"/>
      <c r="AFQ52" s="218"/>
      <c r="AFR52" s="218"/>
      <c r="AFS52" s="218"/>
      <c r="AFT52" s="218"/>
      <c r="AFU52" s="218"/>
      <c r="AFV52" s="218"/>
      <c r="AFW52" s="218"/>
      <c r="AFX52" s="218"/>
      <c r="AFY52" s="218"/>
      <c r="AFZ52" s="218"/>
      <c r="AGA52" s="218"/>
      <c r="AGB52" s="218"/>
      <c r="AGC52" s="218"/>
      <c r="AGD52" s="218"/>
      <c r="AGE52" s="218"/>
      <c r="AGF52" s="218"/>
      <c r="AGG52" s="218"/>
      <c r="AGH52" s="218"/>
      <c r="AGI52" s="218"/>
      <c r="AGJ52" s="218"/>
      <c r="AGK52" s="218"/>
      <c r="AGL52" s="218"/>
      <c r="AGM52" s="218"/>
      <c r="AGN52" s="218"/>
      <c r="AGO52" s="218"/>
      <c r="AGP52" s="218"/>
      <c r="AGQ52" s="218"/>
      <c r="AGR52" s="218"/>
      <c r="AGS52" s="218"/>
      <c r="AGT52" s="218"/>
      <c r="AGU52" s="218"/>
      <c r="AGV52" s="218"/>
      <c r="AGW52" s="218"/>
      <c r="AGX52" s="218"/>
      <c r="AGY52" s="218"/>
      <c r="AGZ52" s="218"/>
      <c r="AHA52" s="218"/>
      <c r="AHB52" s="218"/>
      <c r="AHC52" s="218"/>
      <c r="AHD52" s="218"/>
      <c r="AHE52" s="218"/>
      <c r="AHF52" s="218"/>
      <c r="AHG52" s="218"/>
      <c r="AHH52" s="218"/>
      <c r="AHI52" s="218"/>
      <c r="AHJ52" s="218"/>
      <c r="AHK52" s="218"/>
      <c r="AHL52" s="218"/>
      <c r="AHM52" s="218"/>
      <c r="AHN52" s="218"/>
      <c r="AHO52" s="218"/>
      <c r="AHP52" s="218"/>
      <c r="AHQ52" s="218"/>
      <c r="AHR52" s="218"/>
      <c r="AHS52" s="218"/>
      <c r="AHT52" s="218"/>
      <c r="AHU52" s="218"/>
      <c r="AHV52" s="218"/>
      <c r="AHW52" s="218"/>
      <c r="AHX52" s="218"/>
      <c r="AHY52" s="218"/>
      <c r="AHZ52" s="218"/>
      <c r="AIA52" s="218"/>
      <c r="AIB52" s="218"/>
      <c r="AIC52" s="218"/>
      <c r="AID52" s="218"/>
      <c r="AIE52" s="218"/>
      <c r="AIF52" s="218"/>
      <c r="AIG52" s="218"/>
      <c r="AIH52" s="218"/>
      <c r="AII52" s="218"/>
      <c r="AIJ52" s="218"/>
      <c r="AIK52" s="218"/>
      <c r="AIL52" s="218"/>
      <c r="AIM52" s="218"/>
      <c r="AIN52" s="218"/>
      <c r="AIO52" s="218"/>
      <c r="AIP52" s="218"/>
      <c r="AIQ52" s="218"/>
      <c r="AIR52" s="218"/>
      <c r="AIS52" s="218"/>
      <c r="AIT52" s="218"/>
      <c r="AIU52" s="218"/>
      <c r="AIV52" s="218"/>
      <c r="AIW52" s="218"/>
      <c r="AIX52" s="218"/>
      <c r="AIY52" s="218"/>
      <c r="AIZ52" s="218"/>
      <c r="AJA52" s="218"/>
      <c r="AJB52" s="218"/>
      <c r="AJC52" s="218"/>
      <c r="AJD52" s="218"/>
      <c r="AJE52" s="218"/>
      <c r="AJF52" s="218"/>
      <c r="AJG52" s="218"/>
      <c r="AJH52" s="218"/>
      <c r="AJI52" s="218"/>
      <c r="AJJ52" s="218"/>
      <c r="AJK52" s="218"/>
      <c r="AJL52" s="218"/>
      <c r="AJM52" s="218"/>
      <c r="AJN52" s="218"/>
      <c r="AJO52" s="218"/>
      <c r="AJP52" s="218"/>
      <c r="AJQ52" s="218"/>
      <c r="AJR52" s="218"/>
      <c r="AJS52" s="218"/>
      <c r="AJT52" s="218"/>
      <c r="AJU52" s="218"/>
      <c r="AJV52" s="218"/>
      <c r="AJW52" s="218"/>
      <c r="AJX52" s="218"/>
      <c r="AJY52" s="218"/>
      <c r="AJZ52" s="218"/>
      <c r="AKA52" s="218"/>
      <c r="AKB52" s="218"/>
      <c r="AKC52" s="218"/>
      <c r="AKD52" s="218"/>
      <c r="AKE52" s="218"/>
      <c r="AKF52" s="218"/>
      <c r="AKG52" s="218"/>
      <c r="AKH52" s="218"/>
      <c r="AKI52" s="218"/>
      <c r="AKJ52" s="218"/>
      <c r="AKK52" s="218"/>
      <c r="AKL52" s="218"/>
      <c r="AKM52" s="218"/>
      <c r="AKN52" s="218"/>
      <c r="AKO52" s="218"/>
      <c r="AKP52" s="218"/>
      <c r="AKQ52" s="218"/>
      <c r="AKR52" s="218"/>
      <c r="AKS52" s="218"/>
      <c r="AKT52" s="218"/>
      <c r="AKU52" s="218"/>
      <c r="AKV52" s="218"/>
      <c r="AKW52" s="218"/>
      <c r="AKX52" s="218"/>
      <c r="AKY52" s="218"/>
      <c r="AKZ52" s="218"/>
      <c r="ALA52" s="218"/>
      <c r="ALB52" s="218"/>
      <c r="ALC52" s="218"/>
      <c r="ALD52" s="218"/>
      <c r="ALE52" s="218"/>
      <c r="ALF52" s="218"/>
      <c r="ALG52" s="218"/>
      <c r="ALH52" s="218"/>
      <c r="ALI52" s="218"/>
      <c r="ALJ52" s="218"/>
      <c r="ALK52" s="218"/>
      <c r="ALL52" s="218"/>
      <c r="ALM52" s="218"/>
      <c r="ALN52" s="218"/>
      <c r="ALO52" s="218"/>
      <c r="ALP52" s="218"/>
      <c r="ALQ52" s="218"/>
      <c r="ALR52" s="218"/>
      <c r="ALS52" s="218"/>
      <c r="ALT52" s="218"/>
      <c r="ALU52" s="218"/>
      <c r="ALV52" s="218"/>
      <c r="ALW52" s="218"/>
      <c r="ALX52" s="218"/>
      <c r="ALY52" s="218"/>
      <c r="ALZ52" s="218"/>
      <c r="AMA52" s="218"/>
      <c r="AMB52" s="218"/>
      <c r="AMC52" s="218"/>
      <c r="AMD52" s="218"/>
      <c r="AME52" s="218"/>
      <c r="AMF52" s="218"/>
      <c r="AMG52" s="218"/>
      <c r="AMH52" s="218"/>
      <c r="AMI52" s="218"/>
      <c r="AMJ52" s="218"/>
      <c r="AMK52" s="218"/>
      <c r="AML52" s="218"/>
      <c r="AMM52" s="218"/>
      <c r="AMN52" s="218"/>
      <c r="AMO52" s="218"/>
      <c r="AMP52" s="218"/>
      <c r="AMQ52" s="218"/>
      <c r="AMR52" s="218"/>
      <c r="AMS52" s="218"/>
      <c r="AMT52" s="218"/>
      <c r="AMU52" s="218"/>
      <c r="AMV52" s="218"/>
      <c r="AMW52" s="218"/>
      <c r="AMX52" s="218"/>
      <c r="AMY52" s="218"/>
      <c r="AMZ52" s="218"/>
      <c r="ANA52" s="218"/>
      <c r="ANB52" s="218"/>
      <c r="ANC52" s="218"/>
      <c r="AND52" s="218"/>
      <c r="ANE52" s="218"/>
      <c r="ANF52" s="218"/>
      <c r="ANG52" s="218"/>
      <c r="ANH52" s="218"/>
      <c r="ANI52" s="218"/>
      <c r="ANJ52" s="218"/>
      <c r="ANK52" s="218"/>
      <c r="ANL52" s="218"/>
      <c r="ANM52" s="218"/>
      <c r="ANN52" s="218"/>
      <c r="ANO52" s="218"/>
      <c r="ANP52" s="218"/>
      <c r="ANQ52" s="218"/>
      <c r="ANR52" s="218"/>
      <c r="ANS52" s="218"/>
      <c r="ANT52" s="218"/>
      <c r="ANU52" s="218"/>
      <c r="ANV52" s="218"/>
      <c r="ANW52" s="218"/>
      <c r="ANX52" s="218"/>
      <c r="ANY52" s="218"/>
      <c r="ANZ52" s="218"/>
      <c r="AOA52" s="218"/>
      <c r="AOB52" s="218"/>
      <c r="AOC52" s="218"/>
      <c r="AOD52" s="218"/>
      <c r="AOE52" s="218"/>
      <c r="AOF52" s="218"/>
      <c r="AOG52" s="218"/>
      <c r="AOH52" s="218"/>
      <c r="AOI52" s="218"/>
      <c r="AOJ52" s="218"/>
      <c r="AOK52" s="218"/>
      <c r="AOL52" s="218"/>
      <c r="AOM52" s="218"/>
      <c r="AON52" s="218"/>
      <c r="AOO52" s="218"/>
      <c r="AOP52" s="218"/>
      <c r="AOQ52" s="218"/>
      <c r="AOR52" s="218"/>
      <c r="AOS52" s="218"/>
      <c r="AOT52" s="218"/>
      <c r="AOU52" s="218"/>
      <c r="AOV52" s="218"/>
      <c r="AOW52" s="218"/>
      <c r="AOX52" s="218"/>
      <c r="AOY52" s="218"/>
      <c r="AOZ52" s="218"/>
      <c r="APA52" s="218"/>
      <c r="APB52" s="218"/>
      <c r="APC52" s="218"/>
      <c r="APD52" s="218"/>
      <c r="APE52" s="218"/>
      <c r="APF52" s="218"/>
      <c r="APG52" s="218"/>
      <c r="APH52" s="218"/>
      <c r="API52" s="218"/>
      <c r="APJ52" s="218"/>
      <c r="APK52" s="218"/>
      <c r="APL52" s="218"/>
      <c r="APM52" s="218"/>
      <c r="APN52" s="218"/>
      <c r="APO52" s="218"/>
      <c r="APP52" s="218"/>
      <c r="APQ52" s="218"/>
      <c r="APR52" s="218"/>
      <c r="APS52" s="218"/>
      <c r="APT52" s="218"/>
      <c r="APU52" s="218"/>
      <c r="APV52" s="218"/>
      <c r="APW52" s="218"/>
      <c r="APX52" s="218"/>
      <c r="APY52" s="218"/>
      <c r="APZ52" s="218"/>
      <c r="AQA52" s="218"/>
      <c r="AQB52" s="218"/>
      <c r="AQC52" s="218"/>
      <c r="AQD52" s="218"/>
      <c r="AQE52" s="218"/>
      <c r="AQF52" s="218"/>
      <c r="AQG52" s="218"/>
      <c r="AQH52" s="218"/>
      <c r="AQI52" s="218"/>
      <c r="AQJ52" s="218"/>
      <c r="AQK52" s="218"/>
      <c r="AQL52" s="218"/>
      <c r="AQM52" s="218"/>
      <c r="AQN52" s="218"/>
      <c r="AQO52" s="218"/>
      <c r="AQP52" s="218"/>
      <c r="AQQ52" s="218"/>
      <c r="AQR52" s="218"/>
      <c r="AQS52" s="218"/>
      <c r="AQT52" s="218"/>
      <c r="AQU52" s="218"/>
      <c r="AQV52" s="218"/>
      <c r="AQW52" s="218"/>
      <c r="AQX52" s="218"/>
      <c r="AQY52" s="218"/>
      <c r="AQZ52" s="218"/>
      <c r="ARA52" s="218"/>
      <c r="ARB52" s="218"/>
      <c r="ARC52" s="218"/>
      <c r="ARD52" s="218"/>
      <c r="ARE52" s="218"/>
      <c r="ARF52" s="218"/>
      <c r="ARG52" s="218"/>
      <c r="ARH52" s="218"/>
      <c r="ARI52" s="218"/>
      <c r="ARJ52" s="218"/>
      <c r="ARK52" s="218"/>
      <c r="ARL52" s="218"/>
      <c r="ARM52" s="218"/>
      <c r="ARN52" s="218"/>
      <c r="ARO52" s="218"/>
      <c r="ARP52" s="218"/>
      <c r="ARQ52" s="218"/>
      <c r="ARR52" s="218"/>
      <c r="ARS52" s="218"/>
      <c r="ART52" s="218"/>
      <c r="ARU52" s="218"/>
      <c r="ARV52" s="218"/>
      <c r="ARW52" s="218"/>
      <c r="ARX52" s="218"/>
      <c r="ARY52" s="218"/>
      <c r="ARZ52" s="218"/>
      <c r="ASA52" s="218"/>
      <c r="ASB52" s="218"/>
      <c r="ASC52" s="218"/>
      <c r="ASD52" s="218"/>
      <c r="ASE52" s="218"/>
      <c r="ASF52" s="218"/>
      <c r="ASG52" s="218"/>
      <c r="ASH52" s="218"/>
      <c r="ASI52" s="218"/>
      <c r="ASJ52" s="218"/>
      <c r="ASK52" s="218"/>
      <c r="ASL52" s="218"/>
      <c r="ASM52" s="218"/>
      <c r="ASN52" s="218"/>
      <c r="ASO52" s="218"/>
      <c r="ASP52" s="218"/>
      <c r="ASQ52" s="218"/>
      <c r="ASR52" s="218"/>
      <c r="ASS52" s="218"/>
      <c r="AST52" s="218"/>
      <c r="ASU52" s="218"/>
      <c r="ASV52" s="218"/>
      <c r="ASW52" s="218"/>
      <c r="ASX52" s="218"/>
      <c r="ASY52" s="218"/>
      <c r="ASZ52" s="218"/>
      <c r="ATA52" s="218"/>
      <c r="ATB52" s="218"/>
      <c r="ATC52" s="218"/>
      <c r="ATD52" s="218"/>
      <c r="ATE52" s="218"/>
      <c r="ATF52" s="218"/>
      <c r="ATG52" s="218"/>
      <c r="ATH52" s="218"/>
      <c r="ATI52" s="218"/>
      <c r="ATJ52" s="218"/>
      <c r="ATK52" s="218"/>
      <c r="ATL52" s="218"/>
      <c r="ATM52" s="218"/>
      <c r="ATN52" s="218"/>
      <c r="ATO52" s="218"/>
      <c r="ATP52" s="218"/>
      <c r="ATQ52" s="218"/>
      <c r="ATR52" s="218"/>
      <c r="ATS52" s="218"/>
      <c r="ATT52" s="218"/>
      <c r="ATU52" s="218"/>
      <c r="ATV52" s="218"/>
      <c r="ATW52" s="218"/>
      <c r="ATX52" s="218"/>
      <c r="ATY52" s="218"/>
      <c r="ATZ52" s="218"/>
      <c r="AUA52" s="218"/>
      <c r="AUB52" s="218"/>
      <c r="AUC52" s="218"/>
      <c r="AUD52" s="218"/>
      <c r="AUE52" s="218"/>
      <c r="AUF52" s="218"/>
      <c r="AUG52" s="218"/>
      <c r="AUH52" s="218"/>
      <c r="AUI52" s="218"/>
      <c r="AUJ52" s="218"/>
      <c r="AUK52" s="218"/>
      <c r="AUL52" s="218"/>
      <c r="AUM52" s="218"/>
      <c r="AUN52" s="218"/>
      <c r="AUO52" s="218"/>
      <c r="AUP52" s="218"/>
      <c r="AUQ52" s="218"/>
      <c r="AUR52" s="218"/>
      <c r="AUS52" s="218"/>
      <c r="AUT52" s="218"/>
      <c r="AUU52" s="218"/>
      <c r="AUV52" s="218"/>
      <c r="AUW52" s="218"/>
      <c r="AUX52" s="218"/>
      <c r="AUY52" s="218"/>
      <c r="AUZ52" s="218"/>
      <c r="AVA52" s="218"/>
      <c r="AVB52" s="218"/>
      <c r="AVC52" s="218"/>
      <c r="AVD52" s="218"/>
      <c r="AVE52" s="218"/>
      <c r="AVF52" s="218"/>
      <c r="AVG52" s="218"/>
      <c r="AVH52" s="218"/>
      <c r="AVI52" s="218"/>
      <c r="AVJ52" s="218"/>
      <c r="AVK52" s="218"/>
      <c r="AVL52" s="218"/>
      <c r="AVM52" s="218"/>
      <c r="AVN52" s="218"/>
      <c r="AVO52" s="218"/>
      <c r="AVP52" s="218"/>
      <c r="AVQ52" s="218"/>
      <c r="AVR52" s="218"/>
      <c r="AVS52" s="218"/>
      <c r="AVT52" s="218"/>
      <c r="AVU52" s="218"/>
      <c r="AVV52" s="218"/>
      <c r="AVW52" s="218"/>
      <c r="AVX52" s="218"/>
      <c r="AVY52" s="218"/>
      <c r="AVZ52" s="218"/>
      <c r="AWA52" s="218"/>
      <c r="AWB52" s="218"/>
      <c r="AWC52" s="218"/>
      <c r="AWD52" s="218"/>
      <c r="AWE52" s="218"/>
      <c r="AWF52" s="218"/>
      <c r="AWG52" s="218"/>
      <c r="AWH52" s="218"/>
      <c r="AWI52" s="218"/>
      <c r="AWJ52" s="218"/>
      <c r="AWK52" s="218"/>
      <c r="AWL52" s="218"/>
      <c r="AWM52" s="218"/>
      <c r="AWN52" s="218"/>
      <c r="AWO52" s="218"/>
      <c r="AWP52" s="218"/>
      <c r="AWQ52" s="218"/>
      <c r="AWR52" s="218"/>
      <c r="AWS52" s="218"/>
      <c r="AWT52" s="218"/>
      <c r="AWU52" s="218"/>
      <c r="AWV52" s="218"/>
      <c r="AWW52" s="218"/>
      <c r="AWX52" s="218"/>
      <c r="AWY52" s="218"/>
      <c r="AWZ52" s="218"/>
      <c r="AXA52" s="218"/>
      <c r="AXB52" s="218"/>
      <c r="AXC52" s="218"/>
      <c r="AXD52" s="218"/>
      <c r="AXE52" s="218"/>
      <c r="AXF52" s="218"/>
      <c r="AXG52" s="218"/>
      <c r="AXH52" s="218"/>
      <c r="AXI52" s="218"/>
      <c r="AXJ52" s="218"/>
      <c r="AXK52" s="218"/>
      <c r="AXL52" s="218"/>
      <c r="AXM52" s="218"/>
      <c r="AXN52" s="218"/>
      <c r="AXO52" s="218"/>
      <c r="AXP52" s="218"/>
      <c r="AXQ52" s="218"/>
      <c r="AXR52" s="218"/>
      <c r="AXS52" s="218"/>
      <c r="AXT52" s="218"/>
      <c r="AXU52" s="218"/>
      <c r="AXV52" s="218"/>
      <c r="AXW52" s="218"/>
      <c r="AXX52" s="218"/>
      <c r="AXY52" s="218"/>
      <c r="AXZ52" s="218"/>
      <c r="AYA52" s="218"/>
      <c r="AYB52" s="218"/>
      <c r="AYC52" s="218"/>
      <c r="AYD52" s="218"/>
      <c r="AYE52" s="218"/>
      <c r="AYF52" s="218"/>
      <c r="AYG52" s="218"/>
      <c r="AYH52" s="218"/>
      <c r="AYI52" s="218"/>
      <c r="AYJ52" s="218"/>
      <c r="AYK52" s="218"/>
      <c r="AYL52" s="218"/>
      <c r="AYM52" s="218"/>
      <c r="AYN52" s="218"/>
      <c r="AYO52" s="218"/>
      <c r="AYP52" s="218"/>
      <c r="AYQ52" s="218"/>
      <c r="AYR52" s="218"/>
      <c r="AYS52" s="218"/>
      <c r="AYT52" s="218"/>
      <c r="AYU52" s="218"/>
      <c r="AYV52" s="218"/>
      <c r="AYW52" s="218"/>
      <c r="AYX52" s="218"/>
      <c r="AYY52" s="218"/>
      <c r="AYZ52" s="218"/>
      <c r="AZA52" s="218"/>
      <c r="AZB52" s="218"/>
      <c r="AZC52" s="218"/>
      <c r="AZD52" s="218"/>
      <c r="AZE52" s="218"/>
      <c r="AZF52" s="218"/>
      <c r="AZG52" s="218"/>
      <c r="AZH52" s="218"/>
      <c r="AZI52" s="218"/>
      <c r="AZJ52" s="218"/>
      <c r="AZK52" s="218"/>
      <c r="AZL52" s="218"/>
      <c r="AZM52" s="218"/>
      <c r="AZN52" s="218"/>
      <c r="AZO52" s="218"/>
      <c r="AZP52" s="218"/>
      <c r="AZQ52" s="218"/>
      <c r="AZR52" s="218"/>
      <c r="AZS52" s="218"/>
      <c r="AZT52" s="218"/>
      <c r="AZU52" s="218"/>
      <c r="AZV52" s="218"/>
      <c r="AZW52" s="218"/>
      <c r="AZX52" s="218"/>
      <c r="AZY52" s="218"/>
      <c r="AZZ52" s="218"/>
      <c r="BAA52" s="218"/>
      <c r="BAB52" s="218"/>
      <c r="BAC52" s="218"/>
      <c r="BAD52" s="218"/>
      <c r="BAE52" s="218"/>
      <c r="BAF52" s="218"/>
      <c r="BAG52" s="218"/>
      <c r="BAH52" s="218"/>
      <c r="BAI52" s="218"/>
      <c r="BAJ52" s="218"/>
      <c r="BAK52" s="218"/>
      <c r="BAL52" s="218"/>
      <c r="BAM52" s="218"/>
      <c r="BAN52" s="218"/>
      <c r="BAO52" s="218"/>
      <c r="BAP52" s="218"/>
      <c r="BAQ52" s="218"/>
      <c r="BAR52" s="218"/>
      <c r="BAS52" s="218"/>
      <c r="BAT52" s="218"/>
      <c r="BAU52" s="218"/>
      <c r="BAV52" s="218"/>
      <c r="BAW52" s="218"/>
      <c r="BAX52" s="218"/>
      <c r="BAY52" s="218"/>
      <c r="BAZ52" s="218"/>
      <c r="BBA52" s="218"/>
      <c r="BBB52" s="218"/>
      <c r="BBC52" s="218"/>
      <c r="BBD52" s="218"/>
      <c r="BBE52" s="218"/>
      <c r="BBF52" s="218"/>
      <c r="BBG52" s="218"/>
      <c r="BBH52" s="218"/>
      <c r="BBI52" s="218"/>
      <c r="BBJ52" s="218"/>
      <c r="BBK52" s="218"/>
      <c r="BBL52" s="218"/>
      <c r="BBM52" s="218"/>
      <c r="BBN52" s="218"/>
      <c r="BBO52" s="218"/>
      <c r="BBP52" s="218"/>
      <c r="BBQ52" s="218"/>
      <c r="BBR52" s="218"/>
      <c r="BBS52" s="218"/>
      <c r="BBT52" s="218"/>
      <c r="BBU52" s="218"/>
      <c r="BBV52" s="218"/>
      <c r="BBW52" s="218"/>
      <c r="BBX52" s="218"/>
      <c r="BBY52" s="218"/>
      <c r="BBZ52" s="218"/>
      <c r="BCA52" s="218"/>
      <c r="BCB52" s="218"/>
      <c r="BCC52" s="218"/>
      <c r="BCD52" s="218"/>
      <c r="BCE52" s="218"/>
      <c r="BCF52" s="218"/>
      <c r="BCG52" s="218"/>
      <c r="BCH52" s="218"/>
      <c r="BCI52" s="218"/>
      <c r="BCJ52" s="218"/>
      <c r="BCK52" s="218"/>
      <c r="BCL52" s="218"/>
      <c r="BCM52" s="218"/>
      <c r="BCN52" s="218"/>
      <c r="BCO52" s="218"/>
      <c r="BCP52" s="218"/>
      <c r="BCQ52" s="218"/>
      <c r="BCR52" s="218"/>
      <c r="BCS52" s="218"/>
      <c r="BCT52" s="218"/>
      <c r="BCU52" s="218"/>
      <c r="BCV52" s="218"/>
      <c r="BCW52" s="218"/>
      <c r="BCX52" s="218"/>
      <c r="BCY52" s="218"/>
      <c r="BCZ52" s="218"/>
      <c r="BDA52" s="218"/>
      <c r="BDB52" s="218"/>
      <c r="BDC52" s="218"/>
      <c r="BDD52" s="218"/>
      <c r="BDE52" s="218"/>
      <c r="BDF52" s="218"/>
      <c r="BDG52" s="218"/>
      <c r="BDH52" s="218"/>
      <c r="BDI52" s="218"/>
      <c r="BDJ52" s="218"/>
      <c r="BDK52" s="218"/>
      <c r="BDL52" s="218"/>
      <c r="BDM52" s="218"/>
      <c r="BDN52" s="218"/>
      <c r="BDO52" s="218"/>
      <c r="BDP52" s="218"/>
      <c r="BDQ52" s="218"/>
      <c r="BDR52" s="218"/>
      <c r="BDS52" s="218"/>
      <c r="BDT52" s="218"/>
      <c r="BDU52" s="218"/>
    </row>
    <row r="53" spans="2:1477" s="73" customFormat="1">
      <c r="B53" s="71" t="s">
        <v>10</v>
      </c>
      <c r="C53" s="71" t="s">
        <v>208</v>
      </c>
      <c r="D53" s="71" t="s">
        <v>209</v>
      </c>
      <c r="E53" s="72">
        <v>42530</v>
      </c>
      <c r="F53" s="71" t="s">
        <v>467</v>
      </c>
      <c r="G53" s="188" t="s">
        <v>468</v>
      </c>
      <c r="H53" s="221">
        <v>1</v>
      </c>
      <c r="I53" s="73">
        <v>1</v>
      </c>
      <c r="J53" s="73">
        <v>120</v>
      </c>
      <c r="K53" s="73">
        <v>137</v>
      </c>
      <c r="L53" s="73">
        <v>137</v>
      </c>
      <c r="M53" s="219">
        <f t="shared" si="36"/>
        <v>1</v>
      </c>
      <c r="N53" s="73">
        <f t="shared" si="37"/>
        <v>1</v>
      </c>
      <c r="O53" s="73">
        <v>0</v>
      </c>
      <c r="P53" s="73">
        <v>0</v>
      </c>
      <c r="Q53" s="73">
        <v>0</v>
      </c>
      <c r="R53" s="73">
        <v>17</v>
      </c>
      <c r="S53" s="73">
        <v>0</v>
      </c>
      <c r="T53" s="225">
        <v>916620</v>
      </c>
      <c r="U53" s="225">
        <v>32497</v>
      </c>
      <c r="V53" s="225">
        <v>884123</v>
      </c>
      <c r="W53" s="225">
        <v>973642</v>
      </c>
      <c r="X53" s="225">
        <v>931184</v>
      </c>
      <c r="Y53" s="225">
        <v>0</v>
      </c>
      <c r="Z53" s="225">
        <v>0</v>
      </c>
      <c r="AA53" s="225">
        <v>0</v>
      </c>
      <c r="AB53" s="225">
        <v>931184</v>
      </c>
      <c r="AC53" s="225">
        <v>931184</v>
      </c>
      <c r="AD53" s="219">
        <f t="shared" si="38"/>
        <v>1.0532290190392062</v>
      </c>
      <c r="AE53" s="73">
        <f t="shared" si="39"/>
        <v>1</v>
      </c>
      <c r="AF53" s="225">
        <v>0</v>
      </c>
      <c r="AG53" s="225">
        <v>57022</v>
      </c>
      <c r="AH53" s="73">
        <v>9</v>
      </c>
      <c r="AI53" s="73">
        <v>8</v>
      </c>
      <c r="AJ53" s="73">
        <v>0</v>
      </c>
      <c r="AK53" s="73">
        <v>0</v>
      </c>
      <c r="AL53" s="95">
        <v>0</v>
      </c>
      <c r="AM53" s="95">
        <v>0</v>
      </c>
      <c r="AN53" s="73">
        <v>0</v>
      </c>
      <c r="AO53" s="73">
        <v>0</v>
      </c>
      <c r="AP53" s="95">
        <v>0</v>
      </c>
      <c r="AQ53" s="95">
        <v>0</v>
      </c>
      <c r="AR53" s="73">
        <v>0</v>
      </c>
      <c r="AS53" s="73">
        <v>0</v>
      </c>
      <c r="AT53" s="95">
        <v>0</v>
      </c>
      <c r="AU53" s="95">
        <v>0</v>
      </c>
      <c r="AV53" s="73">
        <v>0</v>
      </c>
      <c r="AW53" s="73">
        <v>0</v>
      </c>
      <c r="AX53" s="95">
        <v>0</v>
      </c>
      <c r="AY53" s="95">
        <v>0</v>
      </c>
      <c r="AZ53" s="73">
        <v>0</v>
      </c>
      <c r="BA53" s="73">
        <v>0</v>
      </c>
      <c r="BB53" s="95">
        <v>0</v>
      </c>
      <c r="BC53" s="95">
        <v>0</v>
      </c>
      <c r="BD53" s="73">
        <v>0</v>
      </c>
      <c r="BE53" s="73">
        <v>0</v>
      </c>
      <c r="BF53" s="95">
        <v>57022</v>
      </c>
      <c r="BG53" s="95">
        <v>0</v>
      </c>
      <c r="BH53" s="73">
        <v>0</v>
      </c>
      <c r="BI53" s="73">
        <v>0</v>
      </c>
      <c r="BJ53" s="95">
        <v>0</v>
      </c>
      <c r="BK53" s="95">
        <v>0</v>
      </c>
      <c r="BL53" s="73">
        <v>0</v>
      </c>
      <c r="BM53" s="73">
        <v>0</v>
      </c>
      <c r="BN53" s="95">
        <v>0</v>
      </c>
      <c r="BO53" s="95">
        <v>0</v>
      </c>
      <c r="BP53" s="73">
        <v>0</v>
      </c>
      <c r="BQ53" s="73">
        <v>0</v>
      </c>
      <c r="BR53" s="95">
        <v>0</v>
      </c>
      <c r="BS53" s="95">
        <v>0</v>
      </c>
      <c r="BT53" s="73">
        <v>0</v>
      </c>
      <c r="BU53" s="73">
        <v>0</v>
      </c>
      <c r="BV53" s="95">
        <v>0</v>
      </c>
      <c r="BW53" s="95">
        <v>0</v>
      </c>
      <c r="BX53" s="73">
        <v>0</v>
      </c>
      <c r="BY53" s="73">
        <v>0</v>
      </c>
      <c r="BZ53" s="95">
        <v>0</v>
      </c>
      <c r="CA53" s="95">
        <v>0</v>
      </c>
      <c r="CB53" s="73">
        <v>0</v>
      </c>
      <c r="CC53" s="73">
        <v>0</v>
      </c>
      <c r="CD53" s="95">
        <v>0</v>
      </c>
      <c r="CE53" s="95">
        <v>0</v>
      </c>
      <c r="CF53" s="73">
        <v>0</v>
      </c>
      <c r="CG53" s="73">
        <v>0</v>
      </c>
      <c r="CH53" s="95">
        <v>0</v>
      </c>
      <c r="CI53" s="95">
        <v>0</v>
      </c>
      <c r="CJ53" s="73">
        <v>0</v>
      </c>
      <c r="CK53" s="73">
        <v>0</v>
      </c>
      <c r="CL53" s="95">
        <v>57022</v>
      </c>
      <c r="CM53" s="95">
        <v>0</v>
      </c>
      <c r="CN53" s="71" t="s">
        <v>373</v>
      </c>
      <c r="CO53" s="71" t="s">
        <v>374</v>
      </c>
      <c r="CP53" s="71" t="s">
        <v>328</v>
      </c>
      <c r="CQ53" s="71" t="s">
        <v>328</v>
      </c>
      <c r="CR53" s="71" t="s">
        <v>328</v>
      </c>
      <c r="CS53" s="71" t="s">
        <v>328</v>
      </c>
      <c r="CT53" s="72">
        <v>42922</v>
      </c>
      <c r="CU53" s="71" t="s">
        <v>469</v>
      </c>
      <c r="CV53" s="71" t="s">
        <v>470</v>
      </c>
      <c r="CW53" s="72" t="s">
        <v>187</v>
      </c>
      <c r="CX53" s="72">
        <v>42867</v>
      </c>
      <c r="CY53" s="71" t="s">
        <v>467</v>
      </c>
      <c r="CZ53" s="71" t="s">
        <v>471</v>
      </c>
      <c r="DA53" s="71" t="s">
        <v>488</v>
      </c>
      <c r="DB53" s="96">
        <v>702427.14</v>
      </c>
      <c r="DE53" s="218"/>
      <c r="DF53" s="218"/>
      <c r="DG53" s="218"/>
      <c r="DH53" s="218"/>
      <c r="DI53" s="218"/>
      <c r="DJ53" s="218"/>
      <c r="DK53" s="218"/>
      <c r="DL53" s="218"/>
      <c r="DM53" s="218"/>
      <c r="DN53" s="218"/>
      <c r="DO53" s="218"/>
      <c r="DP53" s="218"/>
      <c r="DQ53" s="218"/>
      <c r="DR53" s="218"/>
      <c r="DS53" s="218"/>
      <c r="DT53" s="218"/>
      <c r="DU53" s="218"/>
      <c r="DV53" s="218"/>
      <c r="DW53" s="218"/>
      <c r="DX53" s="218"/>
      <c r="DY53" s="218"/>
      <c r="DZ53" s="218"/>
      <c r="EA53" s="218"/>
      <c r="EB53" s="218"/>
      <c r="EC53" s="218"/>
      <c r="ED53" s="218"/>
      <c r="EE53" s="218"/>
      <c r="EF53" s="218"/>
      <c r="EG53" s="218"/>
      <c r="EH53" s="218"/>
      <c r="EI53" s="218"/>
      <c r="EJ53" s="218"/>
      <c r="EK53" s="218"/>
      <c r="EL53" s="218"/>
      <c r="EM53" s="218"/>
      <c r="EN53" s="218"/>
      <c r="EO53" s="218"/>
      <c r="EP53" s="218"/>
      <c r="EQ53" s="218"/>
      <c r="ER53" s="218"/>
      <c r="ES53" s="218"/>
      <c r="ET53" s="218"/>
      <c r="EU53" s="218"/>
      <c r="EV53" s="218"/>
      <c r="EW53" s="218"/>
      <c r="EX53" s="218"/>
      <c r="EY53" s="218"/>
      <c r="EZ53" s="218"/>
      <c r="FA53" s="218"/>
      <c r="FB53" s="218"/>
      <c r="FC53" s="218"/>
      <c r="FD53" s="218"/>
      <c r="FE53" s="218"/>
      <c r="FF53" s="218"/>
      <c r="FG53" s="218"/>
      <c r="FH53" s="218"/>
      <c r="FI53" s="218"/>
      <c r="FJ53" s="218"/>
      <c r="FK53" s="218"/>
      <c r="FL53" s="218"/>
      <c r="FM53" s="218"/>
      <c r="FN53" s="218"/>
      <c r="FO53" s="218"/>
      <c r="FP53" s="218"/>
      <c r="FQ53" s="218"/>
      <c r="FR53" s="218"/>
      <c r="FS53" s="218"/>
      <c r="FT53" s="218"/>
      <c r="FU53" s="218"/>
      <c r="FV53" s="218"/>
      <c r="FW53" s="218"/>
      <c r="FX53" s="218"/>
      <c r="FY53" s="218"/>
      <c r="FZ53" s="218"/>
      <c r="GA53" s="218"/>
      <c r="GB53" s="218"/>
      <c r="GC53" s="218"/>
      <c r="GD53" s="218"/>
      <c r="GE53" s="218"/>
      <c r="GF53" s="218"/>
      <c r="GG53" s="218"/>
      <c r="GH53" s="218"/>
      <c r="GI53" s="218"/>
      <c r="GJ53" s="218"/>
      <c r="GK53" s="218"/>
      <c r="GL53" s="218"/>
      <c r="GM53" s="218"/>
      <c r="GN53" s="218"/>
      <c r="GO53" s="218"/>
      <c r="GP53" s="218"/>
      <c r="GQ53" s="218"/>
      <c r="GR53" s="218"/>
      <c r="GS53" s="218"/>
      <c r="GT53" s="218"/>
      <c r="GU53" s="218"/>
      <c r="GV53" s="218"/>
      <c r="GW53" s="218"/>
      <c r="GX53" s="218"/>
      <c r="GY53" s="218"/>
      <c r="GZ53" s="218"/>
      <c r="HA53" s="218"/>
      <c r="HB53" s="218"/>
      <c r="HC53" s="218"/>
      <c r="HD53" s="218"/>
      <c r="HE53" s="218"/>
      <c r="HF53" s="218"/>
      <c r="HG53" s="218"/>
      <c r="HH53" s="218"/>
      <c r="HI53" s="218"/>
      <c r="HJ53" s="218"/>
      <c r="HK53" s="218"/>
      <c r="HL53" s="218"/>
      <c r="HM53" s="218"/>
      <c r="HN53" s="218"/>
      <c r="HO53" s="218"/>
      <c r="HP53" s="218"/>
      <c r="HQ53" s="218"/>
      <c r="HR53" s="218"/>
      <c r="HS53" s="218"/>
      <c r="HT53" s="218"/>
      <c r="HU53" s="218"/>
      <c r="HV53" s="218"/>
      <c r="HW53" s="218"/>
      <c r="HX53" s="218"/>
      <c r="HY53" s="218"/>
      <c r="HZ53" s="218"/>
      <c r="IA53" s="218"/>
      <c r="IB53" s="218"/>
      <c r="IC53" s="218"/>
      <c r="ID53" s="218"/>
      <c r="IE53" s="218"/>
      <c r="IF53" s="218"/>
      <c r="IG53" s="218"/>
      <c r="IH53" s="218"/>
      <c r="II53" s="218"/>
      <c r="IJ53" s="218"/>
      <c r="IK53" s="218"/>
      <c r="IL53" s="218"/>
      <c r="IM53" s="218"/>
      <c r="IN53" s="218"/>
      <c r="IO53" s="218"/>
      <c r="IP53" s="218"/>
      <c r="IQ53" s="218"/>
      <c r="IR53" s="218"/>
      <c r="IS53" s="218"/>
      <c r="IT53" s="218"/>
      <c r="IU53" s="218"/>
      <c r="IV53" s="218"/>
      <c r="IW53" s="218"/>
      <c r="IX53" s="218"/>
      <c r="IY53" s="218"/>
      <c r="IZ53" s="218"/>
      <c r="JA53" s="218"/>
      <c r="JB53" s="218"/>
      <c r="JC53" s="218"/>
      <c r="JD53" s="218"/>
      <c r="JE53" s="218"/>
      <c r="JF53" s="218"/>
      <c r="JG53" s="218"/>
      <c r="JH53" s="218"/>
      <c r="JI53" s="218"/>
      <c r="JJ53" s="218"/>
      <c r="JK53" s="218"/>
      <c r="JL53" s="218"/>
      <c r="JM53" s="218"/>
      <c r="JN53" s="218"/>
      <c r="JO53" s="218"/>
      <c r="JP53" s="218"/>
      <c r="JQ53" s="218"/>
      <c r="JR53" s="218"/>
      <c r="JS53" s="218"/>
      <c r="JT53" s="218"/>
      <c r="JU53" s="218"/>
      <c r="JV53" s="218"/>
      <c r="JW53" s="218"/>
      <c r="JX53" s="218"/>
      <c r="JY53" s="218"/>
      <c r="JZ53" s="218"/>
      <c r="KA53" s="218"/>
      <c r="KB53" s="218"/>
      <c r="KC53" s="218"/>
      <c r="KD53" s="218"/>
      <c r="KE53" s="218"/>
      <c r="KF53" s="218"/>
      <c r="KG53" s="218"/>
      <c r="KH53" s="218"/>
      <c r="KI53" s="218"/>
      <c r="KJ53" s="218"/>
      <c r="KK53" s="218"/>
      <c r="KL53" s="218"/>
      <c r="KM53" s="218"/>
      <c r="KN53" s="218"/>
      <c r="KO53" s="218"/>
      <c r="KP53" s="218"/>
      <c r="KQ53" s="218"/>
      <c r="KR53" s="218"/>
      <c r="KS53" s="218"/>
      <c r="KT53" s="218"/>
      <c r="KU53" s="218"/>
      <c r="KV53" s="218"/>
      <c r="KW53" s="218"/>
      <c r="KX53" s="218"/>
      <c r="KY53" s="218"/>
      <c r="KZ53" s="218"/>
      <c r="LA53" s="218"/>
      <c r="LB53" s="218"/>
      <c r="LC53" s="218"/>
      <c r="LD53" s="218"/>
      <c r="LE53" s="218"/>
      <c r="LF53" s="218"/>
      <c r="LG53" s="218"/>
      <c r="LH53" s="218"/>
      <c r="LI53" s="218"/>
      <c r="LJ53" s="218"/>
      <c r="LK53" s="218"/>
      <c r="LL53" s="218"/>
      <c r="LM53" s="218"/>
      <c r="LN53" s="218"/>
      <c r="LO53" s="218"/>
      <c r="LP53" s="218"/>
      <c r="LQ53" s="218"/>
      <c r="LR53" s="218"/>
      <c r="LS53" s="218"/>
      <c r="LT53" s="218"/>
      <c r="LU53" s="218"/>
      <c r="LV53" s="218"/>
      <c r="LW53" s="218"/>
      <c r="LX53" s="218"/>
      <c r="LY53" s="218"/>
      <c r="LZ53" s="218"/>
      <c r="MA53" s="218"/>
      <c r="MB53" s="218"/>
      <c r="MC53" s="218"/>
      <c r="MD53" s="218"/>
      <c r="ME53" s="218"/>
      <c r="MF53" s="218"/>
      <c r="MG53" s="218"/>
      <c r="MH53" s="218"/>
      <c r="MI53" s="218"/>
      <c r="MJ53" s="218"/>
      <c r="MK53" s="218"/>
      <c r="ML53" s="218"/>
      <c r="MM53" s="218"/>
      <c r="MN53" s="218"/>
      <c r="MO53" s="218"/>
      <c r="MP53" s="218"/>
      <c r="MQ53" s="218"/>
      <c r="MR53" s="218"/>
      <c r="MS53" s="218"/>
      <c r="MT53" s="218"/>
      <c r="MU53" s="218"/>
      <c r="MV53" s="218"/>
      <c r="MW53" s="218"/>
      <c r="MX53" s="218"/>
      <c r="MY53" s="218"/>
      <c r="MZ53" s="218"/>
      <c r="NA53" s="218"/>
      <c r="NB53" s="218"/>
      <c r="NC53" s="218"/>
      <c r="ND53" s="218"/>
      <c r="NE53" s="218"/>
      <c r="NF53" s="218"/>
      <c r="NG53" s="218"/>
      <c r="NH53" s="218"/>
      <c r="NI53" s="218"/>
      <c r="NJ53" s="218"/>
      <c r="NK53" s="218"/>
      <c r="NL53" s="218"/>
      <c r="NM53" s="218"/>
      <c r="NN53" s="218"/>
      <c r="NO53" s="218"/>
      <c r="NP53" s="218"/>
      <c r="NQ53" s="218"/>
      <c r="NR53" s="218"/>
      <c r="NS53" s="218"/>
      <c r="NT53" s="218"/>
      <c r="NU53" s="218"/>
      <c r="NV53" s="218"/>
      <c r="NW53" s="218"/>
      <c r="NX53" s="218"/>
      <c r="NY53" s="218"/>
      <c r="NZ53" s="218"/>
      <c r="OA53" s="218"/>
      <c r="OB53" s="218"/>
      <c r="OC53" s="218"/>
      <c r="OD53" s="218"/>
      <c r="OE53" s="218"/>
      <c r="OF53" s="218"/>
      <c r="OG53" s="218"/>
      <c r="OH53" s="218"/>
      <c r="OI53" s="218"/>
      <c r="OJ53" s="218"/>
      <c r="OK53" s="218"/>
      <c r="OL53" s="218"/>
      <c r="OM53" s="218"/>
      <c r="ON53" s="218"/>
      <c r="OO53" s="218"/>
      <c r="OP53" s="218"/>
      <c r="OQ53" s="218"/>
      <c r="OR53" s="218"/>
      <c r="OS53" s="218"/>
      <c r="OT53" s="218"/>
      <c r="OU53" s="218"/>
      <c r="OV53" s="218"/>
      <c r="OW53" s="218"/>
      <c r="OX53" s="218"/>
      <c r="OY53" s="218"/>
      <c r="OZ53" s="218"/>
      <c r="PA53" s="218"/>
      <c r="PB53" s="218"/>
      <c r="PC53" s="218"/>
      <c r="PD53" s="218"/>
      <c r="PE53" s="218"/>
      <c r="PF53" s="218"/>
      <c r="PG53" s="218"/>
      <c r="PH53" s="218"/>
      <c r="PI53" s="218"/>
      <c r="PJ53" s="218"/>
      <c r="PK53" s="218"/>
      <c r="PL53" s="218"/>
      <c r="PM53" s="218"/>
      <c r="PN53" s="218"/>
      <c r="PO53" s="218"/>
      <c r="PP53" s="218"/>
      <c r="PQ53" s="218"/>
      <c r="PR53" s="218"/>
      <c r="PS53" s="218"/>
      <c r="PT53" s="218"/>
      <c r="PU53" s="218"/>
      <c r="PV53" s="218"/>
      <c r="PW53" s="218"/>
      <c r="PX53" s="218"/>
      <c r="PY53" s="218"/>
      <c r="PZ53" s="218"/>
      <c r="QA53" s="218"/>
      <c r="QB53" s="218"/>
      <c r="QC53" s="218"/>
      <c r="QD53" s="218"/>
      <c r="QE53" s="218"/>
      <c r="QF53" s="218"/>
      <c r="QG53" s="218"/>
      <c r="QH53" s="218"/>
      <c r="QI53" s="218"/>
      <c r="QJ53" s="218"/>
      <c r="QK53" s="218"/>
      <c r="QL53" s="218"/>
      <c r="QM53" s="218"/>
      <c r="QN53" s="218"/>
      <c r="QO53" s="218"/>
      <c r="QP53" s="218"/>
      <c r="QQ53" s="218"/>
      <c r="QR53" s="218"/>
      <c r="QS53" s="218"/>
      <c r="QT53" s="218"/>
      <c r="QU53" s="218"/>
      <c r="QV53" s="218"/>
      <c r="QW53" s="218"/>
      <c r="QX53" s="218"/>
      <c r="QY53" s="218"/>
      <c r="QZ53" s="218"/>
      <c r="RA53" s="218"/>
      <c r="RB53" s="218"/>
      <c r="RC53" s="218"/>
      <c r="RD53" s="218"/>
      <c r="RE53" s="218"/>
      <c r="RF53" s="218"/>
      <c r="RG53" s="218"/>
      <c r="RH53" s="218"/>
      <c r="RI53" s="218"/>
      <c r="RJ53" s="218"/>
      <c r="RK53" s="218"/>
      <c r="RL53" s="218"/>
      <c r="RM53" s="218"/>
      <c r="RN53" s="218"/>
      <c r="RO53" s="218"/>
      <c r="RP53" s="218"/>
      <c r="RQ53" s="218"/>
      <c r="RR53" s="218"/>
      <c r="RS53" s="218"/>
      <c r="RT53" s="218"/>
      <c r="RU53" s="218"/>
      <c r="RV53" s="218"/>
      <c r="RW53" s="218"/>
      <c r="RX53" s="218"/>
      <c r="RY53" s="218"/>
      <c r="RZ53" s="218"/>
      <c r="SA53" s="218"/>
      <c r="SB53" s="218"/>
      <c r="SC53" s="218"/>
      <c r="SD53" s="218"/>
      <c r="SE53" s="218"/>
      <c r="SF53" s="218"/>
      <c r="SG53" s="218"/>
      <c r="SH53" s="218"/>
      <c r="SI53" s="218"/>
      <c r="SJ53" s="218"/>
      <c r="SK53" s="218"/>
      <c r="SL53" s="218"/>
      <c r="SM53" s="218"/>
      <c r="SN53" s="218"/>
      <c r="SO53" s="218"/>
      <c r="SP53" s="218"/>
      <c r="SQ53" s="218"/>
      <c r="SR53" s="218"/>
      <c r="SS53" s="218"/>
      <c r="ST53" s="218"/>
      <c r="SU53" s="218"/>
      <c r="SV53" s="218"/>
      <c r="SW53" s="218"/>
      <c r="SX53" s="218"/>
      <c r="SY53" s="218"/>
      <c r="SZ53" s="218"/>
      <c r="TA53" s="218"/>
      <c r="TB53" s="218"/>
      <c r="TC53" s="218"/>
      <c r="TD53" s="218"/>
      <c r="TE53" s="218"/>
      <c r="TF53" s="218"/>
      <c r="TG53" s="218"/>
      <c r="TH53" s="218"/>
      <c r="TI53" s="218"/>
      <c r="TJ53" s="218"/>
      <c r="TK53" s="218"/>
      <c r="TL53" s="218"/>
      <c r="TM53" s="218"/>
      <c r="TN53" s="218"/>
      <c r="TO53" s="218"/>
      <c r="TP53" s="218"/>
      <c r="TQ53" s="218"/>
      <c r="TR53" s="218"/>
      <c r="TS53" s="218"/>
      <c r="TT53" s="218"/>
      <c r="TU53" s="218"/>
      <c r="TV53" s="218"/>
      <c r="TW53" s="218"/>
      <c r="TX53" s="218"/>
      <c r="TY53" s="218"/>
      <c r="TZ53" s="218"/>
      <c r="UA53" s="218"/>
      <c r="UB53" s="218"/>
      <c r="UC53" s="218"/>
      <c r="UD53" s="218"/>
      <c r="UE53" s="218"/>
      <c r="UF53" s="218"/>
      <c r="UG53" s="218"/>
      <c r="UH53" s="218"/>
      <c r="UI53" s="218"/>
      <c r="UJ53" s="218"/>
      <c r="UK53" s="218"/>
      <c r="UL53" s="218"/>
      <c r="UM53" s="218"/>
      <c r="UN53" s="218"/>
      <c r="UO53" s="218"/>
      <c r="UP53" s="218"/>
      <c r="UQ53" s="218"/>
      <c r="UR53" s="218"/>
      <c r="US53" s="218"/>
      <c r="UT53" s="218"/>
      <c r="UU53" s="218"/>
      <c r="UV53" s="218"/>
      <c r="UW53" s="218"/>
      <c r="UX53" s="218"/>
      <c r="UY53" s="218"/>
      <c r="UZ53" s="218"/>
      <c r="VA53" s="218"/>
      <c r="VB53" s="218"/>
      <c r="VC53" s="218"/>
      <c r="VD53" s="218"/>
      <c r="VE53" s="218"/>
      <c r="VF53" s="218"/>
      <c r="VG53" s="218"/>
      <c r="VH53" s="218"/>
      <c r="VI53" s="218"/>
      <c r="VJ53" s="218"/>
      <c r="VK53" s="218"/>
      <c r="VL53" s="218"/>
      <c r="VM53" s="218"/>
      <c r="VN53" s="218"/>
      <c r="VO53" s="218"/>
      <c r="VP53" s="218"/>
      <c r="VQ53" s="218"/>
      <c r="VR53" s="218"/>
      <c r="VS53" s="218"/>
      <c r="VT53" s="218"/>
      <c r="VU53" s="218"/>
      <c r="VV53" s="218"/>
      <c r="VW53" s="218"/>
      <c r="VX53" s="218"/>
      <c r="VY53" s="218"/>
      <c r="VZ53" s="218"/>
      <c r="WA53" s="218"/>
      <c r="WB53" s="218"/>
      <c r="WC53" s="218"/>
      <c r="WD53" s="218"/>
      <c r="WE53" s="218"/>
      <c r="WF53" s="218"/>
      <c r="WG53" s="218"/>
      <c r="WH53" s="218"/>
      <c r="WI53" s="218"/>
      <c r="WJ53" s="218"/>
      <c r="WK53" s="218"/>
      <c r="WL53" s="218"/>
      <c r="WM53" s="218"/>
      <c r="WN53" s="218"/>
      <c r="WO53" s="218"/>
      <c r="WP53" s="218"/>
      <c r="WQ53" s="218"/>
      <c r="WR53" s="218"/>
      <c r="WS53" s="218"/>
      <c r="WT53" s="218"/>
      <c r="WU53" s="218"/>
      <c r="WV53" s="218"/>
      <c r="WW53" s="218"/>
      <c r="WX53" s="218"/>
      <c r="WY53" s="218"/>
      <c r="WZ53" s="218"/>
      <c r="XA53" s="218"/>
      <c r="XB53" s="218"/>
      <c r="XC53" s="218"/>
      <c r="XD53" s="218"/>
      <c r="XE53" s="218"/>
      <c r="XF53" s="218"/>
      <c r="XG53" s="218"/>
      <c r="XH53" s="218"/>
      <c r="XI53" s="218"/>
      <c r="XJ53" s="218"/>
      <c r="XK53" s="218"/>
      <c r="XL53" s="218"/>
      <c r="XM53" s="218"/>
      <c r="XN53" s="218"/>
      <c r="XO53" s="218"/>
      <c r="XP53" s="218"/>
      <c r="XQ53" s="218"/>
      <c r="XR53" s="218"/>
      <c r="XS53" s="218"/>
      <c r="XT53" s="218"/>
      <c r="XU53" s="218"/>
      <c r="XV53" s="218"/>
      <c r="XW53" s="218"/>
      <c r="XX53" s="218"/>
      <c r="XY53" s="218"/>
      <c r="XZ53" s="218"/>
      <c r="YA53" s="218"/>
      <c r="YB53" s="218"/>
      <c r="YC53" s="218"/>
      <c r="YD53" s="218"/>
      <c r="YE53" s="218"/>
      <c r="YF53" s="218"/>
      <c r="YG53" s="218"/>
      <c r="YH53" s="218"/>
      <c r="YI53" s="218"/>
      <c r="YJ53" s="218"/>
      <c r="YK53" s="218"/>
      <c r="YL53" s="218"/>
      <c r="YM53" s="218"/>
      <c r="YN53" s="218"/>
      <c r="YO53" s="218"/>
      <c r="YP53" s="218"/>
      <c r="YQ53" s="218"/>
      <c r="YR53" s="218"/>
      <c r="YS53" s="218"/>
      <c r="YT53" s="218"/>
      <c r="YU53" s="218"/>
      <c r="YV53" s="218"/>
      <c r="YW53" s="218"/>
      <c r="YX53" s="218"/>
      <c r="YY53" s="218"/>
      <c r="YZ53" s="218"/>
      <c r="ZA53" s="218"/>
      <c r="ZB53" s="218"/>
      <c r="ZC53" s="218"/>
      <c r="ZD53" s="218"/>
      <c r="ZE53" s="218"/>
      <c r="ZF53" s="218"/>
      <c r="ZG53" s="218"/>
      <c r="ZH53" s="218"/>
      <c r="ZI53" s="218"/>
      <c r="ZJ53" s="218"/>
      <c r="ZK53" s="218"/>
      <c r="ZL53" s="218"/>
      <c r="ZM53" s="218"/>
      <c r="ZN53" s="218"/>
      <c r="ZO53" s="218"/>
      <c r="ZP53" s="218"/>
      <c r="ZQ53" s="218"/>
      <c r="ZR53" s="218"/>
      <c r="ZS53" s="218"/>
      <c r="ZT53" s="218"/>
      <c r="ZU53" s="218"/>
      <c r="ZV53" s="218"/>
      <c r="ZW53" s="218"/>
      <c r="ZX53" s="218"/>
      <c r="ZY53" s="218"/>
      <c r="ZZ53" s="218"/>
      <c r="AAA53" s="218"/>
      <c r="AAB53" s="218"/>
      <c r="AAC53" s="218"/>
      <c r="AAD53" s="218"/>
      <c r="AAE53" s="218"/>
      <c r="AAF53" s="218"/>
      <c r="AAG53" s="218"/>
      <c r="AAH53" s="218"/>
      <c r="AAI53" s="218"/>
      <c r="AAJ53" s="218"/>
      <c r="AAK53" s="218"/>
      <c r="AAL53" s="218"/>
      <c r="AAM53" s="218"/>
      <c r="AAN53" s="218"/>
      <c r="AAO53" s="218"/>
      <c r="AAP53" s="218"/>
      <c r="AAQ53" s="218"/>
      <c r="AAR53" s="218"/>
      <c r="AAS53" s="218"/>
      <c r="AAT53" s="218"/>
      <c r="AAU53" s="218"/>
      <c r="AAV53" s="218"/>
      <c r="AAW53" s="218"/>
      <c r="AAX53" s="218"/>
      <c r="AAY53" s="218"/>
      <c r="AAZ53" s="218"/>
      <c r="ABA53" s="218"/>
      <c r="ABB53" s="218"/>
      <c r="ABC53" s="218"/>
      <c r="ABD53" s="218"/>
      <c r="ABE53" s="218"/>
      <c r="ABF53" s="218"/>
      <c r="ABG53" s="218"/>
      <c r="ABH53" s="218"/>
      <c r="ABI53" s="218"/>
      <c r="ABJ53" s="218"/>
      <c r="ABK53" s="218"/>
      <c r="ABL53" s="218"/>
      <c r="ABM53" s="218"/>
      <c r="ABN53" s="218"/>
      <c r="ABO53" s="218"/>
      <c r="ABP53" s="218"/>
      <c r="ABQ53" s="218"/>
      <c r="ABR53" s="218"/>
      <c r="ABS53" s="218"/>
      <c r="ABT53" s="218"/>
      <c r="ABU53" s="218"/>
      <c r="ABV53" s="218"/>
      <c r="ABW53" s="218"/>
      <c r="ABX53" s="218"/>
      <c r="ABY53" s="218"/>
      <c r="ABZ53" s="218"/>
      <c r="ACA53" s="218"/>
      <c r="ACB53" s="218"/>
      <c r="ACC53" s="218"/>
      <c r="ACD53" s="218"/>
      <c r="ACE53" s="218"/>
      <c r="ACF53" s="218"/>
      <c r="ACG53" s="218"/>
      <c r="ACH53" s="218"/>
      <c r="ACI53" s="218"/>
      <c r="ACJ53" s="218"/>
      <c r="ACK53" s="218"/>
      <c r="ACL53" s="218"/>
      <c r="ACM53" s="218"/>
      <c r="ACN53" s="218"/>
      <c r="ACO53" s="218"/>
      <c r="ACP53" s="218"/>
      <c r="ACQ53" s="218"/>
      <c r="ACR53" s="218"/>
      <c r="ACS53" s="218"/>
      <c r="ACT53" s="218"/>
      <c r="ACU53" s="218"/>
      <c r="ACV53" s="218"/>
      <c r="ACW53" s="218"/>
      <c r="ACX53" s="218"/>
      <c r="ACY53" s="218"/>
      <c r="ACZ53" s="218"/>
      <c r="ADA53" s="218"/>
      <c r="ADB53" s="218"/>
      <c r="ADC53" s="218"/>
      <c r="ADD53" s="218"/>
      <c r="ADE53" s="218"/>
      <c r="ADF53" s="218"/>
      <c r="ADG53" s="218"/>
      <c r="ADH53" s="218"/>
      <c r="ADI53" s="218"/>
      <c r="ADJ53" s="218"/>
      <c r="ADK53" s="218"/>
      <c r="ADL53" s="218"/>
      <c r="ADM53" s="218"/>
      <c r="ADN53" s="218"/>
      <c r="ADO53" s="218"/>
      <c r="ADP53" s="218"/>
      <c r="ADQ53" s="218"/>
      <c r="ADR53" s="218"/>
      <c r="ADS53" s="218"/>
      <c r="ADT53" s="218"/>
      <c r="ADU53" s="218"/>
      <c r="ADV53" s="218"/>
      <c r="ADW53" s="218"/>
      <c r="ADX53" s="218"/>
      <c r="ADY53" s="218"/>
      <c r="ADZ53" s="218"/>
      <c r="AEA53" s="218"/>
      <c r="AEB53" s="218"/>
      <c r="AEC53" s="218"/>
      <c r="AED53" s="218"/>
      <c r="AEE53" s="218"/>
      <c r="AEF53" s="218"/>
      <c r="AEG53" s="218"/>
      <c r="AEH53" s="218"/>
      <c r="AEI53" s="218"/>
      <c r="AEJ53" s="218"/>
      <c r="AEK53" s="218"/>
      <c r="AEL53" s="218"/>
      <c r="AEM53" s="218"/>
      <c r="AEN53" s="218"/>
      <c r="AEO53" s="218"/>
      <c r="AEP53" s="218"/>
      <c r="AEQ53" s="218"/>
      <c r="AER53" s="218"/>
      <c r="AES53" s="218"/>
      <c r="AET53" s="218"/>
      <c r="AEU53" s="218"/>
      <c r="AEV53" s="218"/>
      <c r="AEW53" s="218"/>
      <c r="AEX53" s="218"/>
      <c r="AEY53" s="218"/>
      <c r="AEZ53" s="218"/>
      <c r="AFA53" s="218"/>
      <c r="AFB53" s="218"/>
      <c r="AFC53" s="218"/>
      <c r="AFD53" s="218"/>
      <c r="AFE53" s="218"/>
      <c r="AFF53" s="218"/>
      <c r="AFG53" s="218"/>
      <c r="AFH53" s="218"/>
      <c r="AFI53" s="218"/>
      <c r="AFJ53" s="218"/>
      <c r="AFK53" s="218"/>
      <c r="AFL53" s="218"/>
      <c r="AFM53" s="218"/>
      <c r="AFN53" s="218"/>
      <c r="AFO53" s="218"/>
      <c r="AFP53" s="218"/>
      <c r="AFQ53" s="218"/>
      <c r="AFR53" s="218"/>
      <c r="AFS53" s="218"/>
      <c r="AFT53" s="218"/>
      <c r="AFU53" s="218"/>
      <c r="AFV53" s="218"/>
      <c r="AFW53" s="218"/>
      <c r="AFX53" s="218"/>
      <c r="AFY53" s="218"/>
      <c r="AFZ53" s="218"/>
      <c r="AGA53" s="218"/>
      <c r="AGB53" s="218"/>
      <c r="AGC53" s="218"/>
      <c r="AGD53" s="218"/>
      <c r="AGE53" s="218"/>
      <c r="AGF53" s="218"/>
      <c r="AGG53" s="218"/>
      <c r="AGH53" s="218"/>
      <c r="AGI53" s="218"/>
      <c r="AGJ53" s="218"/>
      <c r="AGK53" s="218"/>
      <c r="AGL53" s="218"/>
      <c r="AGM53" s="218"/>
      <c r="AGN53" s="218"/>
      <c r="AGO53" s="218"/>
      <c r="AGP53" s="218"/>
      <c r="AGQ53" s="218"/>
      <c r="AGR53" s="218"/>
      <c r="AGS53" s="218"/>
      <c r="AGT53" s="218"/>
      <c r="AGU53" s="218"/>
      <c r="AGV53" s="218"/>
      <c r="AGW53" s="218"/>
      <c r="AGX53" s="218"/>
      <c r="AGY53" s="218"/>
      <c r="AGZ53" s="218"/>
      <c r="AHA53" s="218"/>
      <c r="AHB53" s="218"/>
      <c r="AHC53" s="218"/>
      <c r="AHD53" s="218"/>
      <c r="AHE53" s="218"/>
      <c r="AHF53" s="218"/>
      <c r="AHG53" s="218"/>
      <c r="AHH53" s="218"/>
      <c r="AHI53" s="218"/>
      <c r="AHJ53" s="218"/>
      <c r="AHK53" s="218"/>
      <c r="AHL53" s="218"/>
      <c r="AHM53" s="218"/>
      <c r="AHN53" s="218"/>
      <c r="AHO53" s="218"/>
      <c r="AHP53" s="218"/>
      <c r="AHQ53" s="218"/>
      <c r="AHR53" s="218"/>
      <c r="AHS53" s="218"/>
      <c r="AHT53" s="218"/>
      <c r="AHU53" s="218"/>
      <c r="AHV53" s="218"/>
      <c r="AHW53" s="218"/>
      <c r="AHX53" s="218"/>
      <c r="AHY53" s="218"/>
      <c r="AHZ53" s="218"/>
      <c r="AIA53" s="218"/>
      <c r="AIB53" s="218"/>
      <c r="AIC53" s="218"/>
      <c r="AID53" s="218"/>
      <c r="AIE53" s="218"/>
      <c r="AIF53" s="218"/>
      <c r="AIG53" s="218"/>
      <c r="AIH53" s="218"/>
      <c r="AII53" s="218"/>
      <c r="AIJ53" s="218"/>
      <c r="AIK53" s="218"/>
      <c r="AIL53" s="218"/>
      <c r="AIM53" s="218"/>
      <c r="AIN53" s="218"/>
      <c r="AIO53" s="218"/>
      <c r="AIP53" s="218"/>
      <c r="AIQ53" s="218"/>
      <c r="AIR53" s="218"/>
      <c r="AIS53" s="218"/>
      <c r="AIT53" s="218"/>
      <c r="AIU53" s="218"/>
      <c r="AIV53" s="218"/>
      <c r="AIW53" s="218"/>
      <c r="AIX53" s="218"/>
      <c r="AIY53" s="218"/>
      <c r="AIZ53" s="218"/>
      <c r="AJA53" s="218"/>
      <c r="AJB53" s="218"/>
      <c r="AJC53" s="218"/>
      <c r="AJD53" s="218"/>
      <c r="AJE53" s="218"/>
      <c r="AJF53" s="218"/>
      <c r="AJG53" s="218"/>
      <c r="AJH53" s="218"/>
      <c r="AJI53" s="218"/>
      <c r="AJJ53" s="218"/>
      <c r="AJK53" s="218"/>
      <c r="AJL53" s="218"/>
      <c r="AJM53" s="218"/>
      <c r="AJN53" s="218"/>
      <c r="AJO53" s="218"/>
      <c r="AJP53" s="218"/>
      <c r="AJQ53" s="218"/>
      <c r="AJR53" s="218"/>
      <c r="AJS53" s="218"/>
      <c r="AJT53" s="218"/>
      <c r="AJU53" s="218"/>
      <c r="AJV53" s="218"/>
      <c r="AJW53" s="218"/>
      <c r="AJX53" s="218"/>
      <c r="AJY53" s="218"/>
      <c r="AJZ53" s="218"/>
      <c r="AKA53" s="218"/>
      <c r="AKB53" s="218"/>
      <c r="AKC53" s="218"/>
      <c r="AKD53" s="218"/>
      <c r="AKE53" s="218"/>
      <c r="AKF53" s="218"/>
      <c r="AKG53" s="218"/>
      <c r="AKH53" s="218"/>
      <c r="AKI53" s="218"/>
      <c r="AKJ53" s="218"/>
      <c r="AKK53" s="218"/>
      <c r="AKL53" s="218"/>
      <c r="AKM53" s="218"/>
      <c r="AKN53" s="218"/>
      <c r="AKO53" s="218"/>
      <c r="AKP53" s="218"/>
      <c r="AKQ53" s="218"/>
      <c r="AKR53" s="218"/>
      <c r="AKS53" s="218"/>
      <c r="AKT53" s="218"/>
      <c r="AKU53" s="218"/>
      <c r="AKV53" s="218"/>
      <c r="AKW53" s="218"/>
      <c r="AKX53" s="218"/>
      <c r="AKY53" s="218"/>
      <c r="AKZ53" s="218"/>
      <c r="ALA53" s="218"/>
      <c r="ALB53" s="218"/>
      <c r="ALC53" s="218"/>
      <c r="ALD53" s="218"/>
      <c r="ALE53" s="218"/>
      <c r="ALF53" s="218"/>
      <c r="ALG53" s="218"/>
      <c r="ALH53" s="218"/>
      <c r="ALI53" s="218"/>
      <c r="ALJ53" s="218"/>
      <c r="ALK53" s="218"/>
      <c r="ALL53" s="218"/>
      <c r="ALM53" s="218"/>
      <c r="ALN53" s="218"/>
      <c r="ALO53" s="218"/>
      <c r="ALP53" s="218"/>
      <c r="ALQ53" s="218"/>
      <c r="ALR53" s="218"/>
      <c r="ALS53" s="218"/>
      <c r="ALT53" s="218"/>
      <c r="ALU53" s="218"/>
      <c r="ALV53" s="218"/>
      <c r="ALW53" s="218"/>
      <c r="ALX53" s="218"/>
      <c r="ALY53" s="218"/>
      <c r="ALZ53" s="218"/>
      <c r="AMA53" s="218"/>
      <c r="AMB53" s="218"/>
      <c r="AMC53" s="218"/>
      <c r="AMD53" s="218"/>
      <c r="AME53" s="218"/>
      <c r="AMF53" s="218"/>
      <c r="AMG53" s="218"/>
      <c r="AMH53" s="218"/>
      <c r="AMI53" s="218"/>
      <c r="AMJ53" s="218"/>
      <c r="AMK53" s="218"/>
      <c r="AML53" s="218"/>
      <c r="AMM53" s="218"/>
      <c r="AMN53" s="218"/>
      <c r="AMO53" s="218"/>
      <c r="AMP53" s="218"/>
      <c r="AMQ53" s="218"/>
      <c r="AMR53" s="218"/>
      <c r="AMS53" s="218"/>
      <c r="AMT53" s="218"/>
      <c r="AMU53" s="218"/>
      <c r="AMV53" s="218"/>
      <c r="AMW53" s="218"/>
      <c r="AMX53" s="218"/>
      <c r="AMY53" s="218"/>
      <c r="AMZ53" s="218"/>
      <c r="ANA53" s="218"/>
      <c r="ANB53" s="218"/>
      <c r="ANC53" s="218"/>
      <c r="AND53" s="218"/>
      <c r="ANE53" s="218"/>
      <c r="ANF53" s="218"/>
      <c r="ANG53" s="218"/>
      <c r="ANH53" s="218"/>
      <c r="ANI53" s="218"/>
      <c r="ANJ53" s="218"/>
      <c r="ANK53" s="218"/>
      <c r="ANL53" s="218"/>
      <c r="ANM53" s="218"/>
      <c r="ANN53" s="218"/>
      <c r="ANO53" s="218"/>
      <c r="ANP53" s="218"/>
      <c r="ANQ53" s="218"/>
      <c r="ANR53" s="218"/>
      <c r="ANS53" s="218"/>
      <c r="ANT53" s="218"/>
      <c r="ANU53" s="218"/>
      <c r="ANV53" s="218"/>
      <c r="ANW53" s="218"/>
      <c r="ANX53" s="218"/>
      <c r="ANY53" s="218"/>
      <c r="ANZ53" s="218"/>
      <c r="AOA53" s="218"/>
      <c r="AOB53" s="218"/>
      <c r="AOC53" s="218"/>
      <c r="AOD53" s="218"/>
      <c r="AOE53" s="218"/>
      <c r="AOF53" s="218"/>
      <c r="AOG53" s="218"/>
      <c r="AOH53" s="218"/>
      <c r="AOI53" s="218"/>
      <c r="AOJ53" s="218"/>
      <c r="AOK53" s="218"/>
      <c r="AOL53" s="218"/>
      <c r="AOM53" s="218"/>
      <c r="AON53" s="218"/>
      <c r="AOO53" s="218"/>
      <c r="AOP53" s="218"/>
      <c r="AOQ53" s="218"/>
      <c r="AOR53" s="218"/>
      <c r="AOS53" s="218"/>
      <c r="AOT53" s="218"/>
      <c r="AOU53" s="218"/>
      <c r="AOV53" s="218"/>
      <c r="AOW53" s="218"/>
      <c r="AOX53" s="218"/>
      <c r="AOY53" s="218"/>
      <c r="AOZ53" s="218"/>
      <c r="APA53" s="218"/>
      <c r="APB53" s="218"/>
      <c r="APC53" s="218"/>
      <c r="APD53" s="218"/>
      <c r="APE53" s="218"/>
      <c r="APF53" s="218"/>
      <c r="APG53" s="218"/>
      <c r="APH53" s="218"/>
      <c r="API53" s="218"/>
      <c r="APJ53" s="218"/>
      <c r="APK53" s="218"/>
      <c r="APL53" s="218"/>
      <c r="APM53" s="218"/>
      <c r="APN53" s="218"/>
      <c r="APO53" s="218"/>
      <c r="APP53" s="218"/>
      <c r="APQ53" s="218"/>
      <c r="APR53" s="218"/>
      <c r="APS53" s="218"/>
      <c r="APT53" s="218"/>
      <c r="APU53" s="218"/>
      <c r="APV53" s="218"/>
      <c r="APW53" s="218"/>
      <c r="APX53" s="218"/>
      <c r="APY53" s="218"/>
      <c r="APZ53" s="218"/>
      <c r="AQA53" s="218"/>
      <c r="AQB53" s="218"/>
      <c r="AQC53" s="218"/>
      <c r="AQD53" s="218"/>
      <c r="AQE53" s="218"/>
      <c r="AQF53" s="218"/>
      <c r="AQG53" s="218"/>
      <c r="AQH53" s="218"/>
      <c r="AQI53" s="218"/>
      <c r="AQJ53" s="218"/>
      <c r="AQK53" s="218"/>
      <c r="AQL53" s="218"/>
      <c r="AQM53" s="218"/>
      <c r="AQN53" s="218"/>
      <c r="AQO53" s="218"/>
      <c r="AQP53" s="218"/>
      <c r="AQQ53" s="218"/>
      <c r="AQR53" s="218"/>
      <c r="AQS53" s="218"/>
      <c r="AQT53" s="218"/>
      <c r="AQU53" s="218"/>
      <c r="AQV53" s="218"/>
      <c r="AQW53" s="218"/>
      <c r="AQX53" s="218"/>
      <c r="AQY53" s="218"/>
      <c r="AQZ53" s="218"/>
      <c r="ARA53" s="218"/>
      <c r="ARB53" s="218"/>
      <c r="ARC53" s="218"/>
      <c r="ARD53" s="218"/>
      <c r="ARE53" s="218"/>
      <c r="ARF53" s="218"/>
      <c r="ARG53" s="218"/>
      <c r="ARH53" s="218"/>
      <c r="ARI53" s="218"/>
      <c r="ARJ53" s="218"/>
      <c r="ARK53" s="218"/>
      <c r="ARL53" s="218"/>
      <c r="ARM53" s="218"/>
      <c r="ARN53" s="218"/>
      <c r="ARO53" s="218"/>
      <c r="ARP53" s="218"/>
      <c r="ARQ53" s="218"/>
      <c r="ARR53" s="218"/>
      <c r="ARS53" s="218"/>
      <c r="ART53" s="218"/>
      <c r="ARU53" s="218"/>
      <c r="ARV53" s="218"/>
      <c r="ARW53" s="218"/>
      <c r="ARX53" s="218"/>
      <c r="ARY53" s="218"/>
      <c r="ARZ53" s="218"/>
      <c r="ASA53" s="218"/>
      <c r="ASB53" s="218"/>
      <c r="ASC53" s="218"/>
      <c r="ASD53" s="218"/>
      <c r="ASE53" s="218"/>
      <c r="ASF53" s="218"/>
      <c r="ASG53" s="218"/>
      <c r="ASH53" s="218"/>
      <c r="ASI53" s="218"/>
      <c r="ASJ53" s="218"/>
      <c r="ASK53" s="218"/>
      <c r="ASL53" s="218"/>
      <c r="ASM53" s="218"/>
      <c r="ASN53" s="218"/>
      <c r="ASO53" s="218"/>
      <c r="ASP53" s="218"/>
      <c r="ASQ53" s="218"/>
      <c r="ASR53" s="218"/>
      <c r="ASS53" s="218"/>
      <c r="AST53" s="218"/>
      <c r="ASU53" s="218"/>
      <c r="ASV53" s="218"/>
      <c r="ASW53" s="218"/>
      <c r="ASX53" s="218"/>
      <c r="ASY53" s="218"/>
      <c r="ASZ53" s="218"/>
      <c r="ATA53" s="218"/>
      <c r="ATB53" s="218"/>
      <c r="ATC53" s="218"/>
      <c r="ATD53" s="218"/>
      <c r="ATE53" s="218"/>
      <c r="ATF53" s="218"/>
      <c r="ATG53" s="218"/>
      <c r="ATH53" s="218"/>
      <c r="ATI53" s="218"/>
      <c r="ATJ53" s="218"/>
      <c r="ATK53" s="218"/>
      <c r="ATL53" s="218"/>
      <c r="ATM53" s="218"/>
      <c r="ATN53" s="218"/>
      <c r="ATO53" s="218"/>
      <c r="ATP53" s="218"/>
      <c r="ATQ53" s="218"/>
      <c r="ATR53" s="218"/>
      <c r="ATS53" s="218"/>
      <c r="ATT53" s="218"/>
      <c r="ATU53" s="218"/>
      <c r="ATV53" s="218"/>
      <c r="ATW53" s="218"/>
      <c r="ATX53" s="218"/>
      <c r="ATY53" s="218"/>
      <c r="ATZ53" s="218"/>
      <c r="AUA53" s="218"/>
      <c r="AUB53" s="218"/>
      <c r="AUC53" s="218"/>
      <c r="AUD53" s="218"/>
      <c r="AUE53" s="218"/>
      <c r="AUF53" s="218"/>
      <c r="AUG53" s="218"/>
      <c r="AUH53" s="218"/>
      <c r="AUI53" s="218"/>
      <c r="AUJ53" s="218"/>
      <c r="AUK53" s="218"/>
      <c r="AUL53" s="218"/>
      <c r="AUM53" s="218"/>
      <c r="AUN53" s="218"/>
      <c r="AUO53" s="218"/>
      <c r="AUP53" s="218"/>
      <c r="AUQ53" s="218"/>
      <c r="AUR53" s="218"/>
      <c r="AUS53" s="218"/>
      <c r="AUT53" s="218"/>
      <c r="AUU53" s="218"/>
      <c r="AUV53" s="218"/>
      <c r="AUW53" s="218"/>
      <c r="AUX53" s="218"/>
      <c r="AUY53" s="218"/>
      <c r="AUZ53" s="218"/>
      <c r="AVA53" s="218"/>
      <c r="AVB53" s="218"/>
      <c r="AVC53" s="218"/>
      <c r="AVD53" s="218"/>
      <c r="AVE53" s="218"/>
      <c r="AVF53" s="218"/>
      <c r="AVG53" s="218"/>
      <c r="AVH53" s="218"/>
      <c r="AVI53" s="218"/>
      <c r="AVJ53" s="218"/>
      <c r="AVK53" s="218"/>
      <c r="AVL53" s="218"/>
      <c r="AVM53" s="218"/>
      <c r="AVN53" s="218"/>
      <c r="AVO53" s="218"/>
      <c r="AVP53" s="218"/>
      <c r="AVQ53" s="218"/>
      <c r="AVR53" s="218"/>
      <c r="AVS53" s="218"/>
      <c r="AVT53" s="218"/>
      <c r="AVU53" s="218"/>
      <c r="AVV53" s="218"/>
      <c r="AVW53" s="218"/>
      <c r="AVX53" s="218"/>
      <c r="AVY53" s="218"/>
      <c r="AVZ53" s="218"/>
      <c r="AWA53" s="218"/>
      <c r="AWB53" s="218"/>
      <c r="AWC53" s="218"/>
      <c r="AWD53" s="218"/>
      <c r="AWE53" s="218"/>
      <c r="AWF53" s="218"/>
      <c r="AWG53" s="218"/>
      <c r="AWH53" s="218"/>
      <c r="AWI53" s="218"/>
      <c r="AWJ53" s="218"/>
      <c r="AWK53" s="218"/>
      <c r="AWL53" s="218"/>
      <c r="AWM53" s="218"/>
      <c r="AWN53" s="218"/>
      <c r="AWO53" s="218"/>
      <c r="AWP53" s="218"/>
      <c r="AWQ53" s="218"/>
      <c r="AWR53" s="218"/>
      <c r="AWS53" s="218"/>
      <c r="AWT53" s="218"/>
      <c r="AWU53" s="218"/>
      <c r="AWV53" s="218"/>
      <c r="AWW53" s="218"/>
      <c r="AWX53" s="218"/>
      <c r="AWY53" s="218"/>
      <c r="AWZ53" s="218"/>
      <c r="AXA53" s="218"/>
      <c r="AXB53" s="218"/>
      <c r="AXC53" s="218"/>
      <c r="AXD53" s="218"/>
      <c r="AXE53" s="218"/>
      <c r="AXF53" s="218"/>
      <c r="AXG53" s="218"/>
      <c r="AXH53" s="218"/>
      <c r="AXI53" s="218"/>
      <c r="AXJ53" s="218"/>
      <c r="AXK53" s="218"/>
      <c r="AXL53" s="218"/>
      <c r="AXM53" s="218"/>
      <c r="AXN53" s="218"/>
      <c r="AXO53" s="218"/>
      <c r="AXP53" s="218"/>
      <c r="AXQ53" s="218"/>
      <c r="AXR53" s="218"/>
      <c r="AXS53" s="218"/>
      <c r="AXT53" s="218"/>
      <c r="AXU53" s="218"/>
      <c r="AXV53" s="218"/>
      <c r="AXW53" s="218"/>
      <c r="AXX53" s="218"/>
      <c r="AXY53" s="218"/>
      <c r="AXZ53" s="218"/>
      <c r="AYA53" s="218"/>
      <c r="AYB53" s="218"/>
      <c r="AYC53" s="218"/>
      <c r="AYD53" s="218"/>
      <c r="AYE53" s="218"/>
      <c r="AYF53" s="218"/>
      <c r="AYG53" s="218"/>
      <c r="AYH53" s="218"/>
      <c r="AYI53" s="218"/>
      <c r="AYJ53" s="218"/>
      <c r="AYK53" s="218"/>
      <c r="AYL53" s="218"/>
      <c r="AYM53" s="218"/>
      <c r="AYN53" s="218"/>
      <c r="AYO53" s="218"/>
      <c r="AYP53" s="218"/>
      <c r="AYQ53" s="218"/>
      <c r="AYR53" s="218"/>
      <c r="AYS53" s="218"/>
      <c r="AYT53" s="218"/>
      <c r="AYU53" s="218"/>
      <c r="AYV53" s="218"/>
      <c r="AYW53" s="218"/>
      <c r="AYX53" s="218"/>
      <c r="AYY53" s="218"/>
      <c r="AYZ53" s="218"/>
      <c r="AZA53" s="218"/>
      <c r="AZB53" s="218"/>
      <c r="AZC53" s="218"/>
      <c r="AZD53" s="218"/>
      <c r="AZE53" s="218"/>
      <c r="AZF53" s="218"/>
      <c r="AZG53" s="218"/>
      <c r="AZH53" s="218"/>
      <c r="AZI53" s="218"/>
      <c r="AZJ53" s="218"/>
      <c r="AZK53" s="218"/>
      <c r="AZL53" s="218"/>
      <c r="AZM53" s="218"/>
      <c r="AZN53" s="218"/>
      <c r="AZO53" s="218"/>
      <c r="AZP53" s="218"/>
      <c r="AZQ53" s="218"/>
      <c r="AZR53" s="218"/>
      <c r="AZS53" s="218"/>
      <c r="AZT53" s="218"/>
      <c r="AZU53" s="218"/>
      <c r="AZV53" s="218"/>
      <c r="AZW53" s="218"/>
      <c r="AZX53" s="218"/>
      <c r="AZY53" s="218"/>
      <c r="AZZ53" s="218"/>
      <c r="BAA53" s="218"/>
      <c r="BAB53" s="218"/>
      <c r="BAC53" s="218"/>
      <c r="BAD53" s="218"/>
      <c r="BAE53" s="218"/>
      <c r="BAF53" s="218"/>
      <c r="BAG53" s="218"/>
      <c r="BAH53" s="218"/>
      <c r="BAI53" s="218"/>
      <c r="BAJ53" s="218"/>
      <c r="BAK53" s="218"/>
      <c r="BAL53" s="218"/>
      <c r="BAM53" s="218"/>
      <c r="BAN53" s="218"/>
      <c r="BAO53" s="218"/>
      <c r="BAP53" s="218"/>
      <c r="BAQ53" s="218"/>
      <c r="BAR53" s="218"/>
      <c r="BAS53" s="218"/>
      <c r="BAT53" s="218"/>
      <c r="BAU53" s="218"/>
      <c r="BAV53" s="218"/>
      <c r="BAW53" s="218"/>
      <c r="BAX53" s="218"/>
      <c r="BAY53" s="218"/>
      <c r="BAZ53" s="218"/>
      <c r="BBA53" s="218"/>
      <c r="BBB53" s="218"/>
      <c r="BBC53" s="218"/>
      <c r="BBD53" s="218"/>
      <c r="BBE53" s="218"/>
      <c r="BBF53" s="218"/>
      <c r="BBG53" s="218"/>
      <c r="BBH53" s="218"/>
      <c r="BBI53" s="218"/>
      <c r="BBJ53" s="218"/>
      <c r="BBK53" s="218"/>
      <c r="BBL53" s="218"/>
      <c r="BBM53" s="218"/>
      <c r="BBN53" s="218"/>
      <c r="BBO53" s="218"/>
      <c r="BBP53" s="218"/>
      <c r="BBQ53" s="218"/>
      <c r="BBR53" s="218"/>
      <c r="BBS53" s="218"/>
      <c r="BBT53" s="218"/>
      <c r="BBU53" s="218"/>
      <c r="BBV53" s="218"/>
      <c r="BBW53" s="218"/>
      <c r="BBX53" s="218"/>
      <c r="BBY53" s="218"/>
      <c r="BBZ53" s="218"/>
      <c r="BCA53" s="218"/>
      <c r="BCB53" s="218"/>
      <c r="BCC53" s="218"/>
      <c r="BCD53" s="218"/>
      <c r="BCE53" s="218"/>
      <c r="BCF53" s="218"/>
      <c r="BCG53" s="218"/>
      <c r="BCH53" s="218"/>
      <c r="BCI53" s="218"/>
      <c r="BCJ53" s="218"/>
      <c r="BCK53" s="218"/>
      <c r="BCL53" s="218"/>
      <c r="BCM53" s="218"/>
      <c r="BCN53" s="218"/>
      <c r="BCO53" s="218"/>
      <c r="BCP53" s="218"/>
      <c r="BCQ53" s="218"/>
      <c r="BCR53" s="218"/>
      <c r="BCS53" s="218"/>
      <c r="BCT53" s="218"/>
      <c r="BCU53" s="218"/>
      <c r="BCV53" s="218"/>
      <c r="BCW53" s="218"/>
      <c r="BCX53" s="218"/>
      <c r="BCY53" s="218"/>
      <c r="BCZ53" s="218"/>
      <c r="BDA53" s="218"/>
      <c r="BDB53" s="218"/>
      <c r="BDC53" s="218"/>
      <c r="BDD53" s="218"/>
      <c r="BDE53" s="218"/>
      <c r="BDF53" s="218"/>
      <c r="BDG53" s="218"/>
      <c r="BDH53" s="218"/>
      <c r="BDI53" s="218"/>
      <c r="BDJ53" s="218"/>
      <c r="BDK53" s="218"/>
      <c r="BDL53" s="218"/>
      <c r="BDM53" s="218"/>
      <c r="BDN53" s="218"/>
      <c r="BDO53" s="218"/>
      <c r="BDP53" s="218"/>
      <c r="BDQ53" s="218"/>
      <c r="BDR53" s="218"/>
      <c r="BDS53" s="218"/>
      <c r="BDT53" s="218"/>
      <c r="BDU53" s="218"/>
    </row>
    <row r="54" spans="2:1477" s="73" customFormat="1">
      <c r="B54" s="71" t="s">
        <v>10</v>
      </c>
      <c r="C54" s="71" t="s">
        <v>285</v>
      </c>
      <c r="D54" s="71" t="s">
        <v>286</v>
      </c>
      <c r="E54" s="72">
        <v>42565</v>
      </c>
      <c r="F54" s="71" t="s">
        <v>469</v>
      </c>
      <c r="G54" s="188" t="s">
        <v>471</v>
      </c>
      <c r="H54" s="221">
        <v>2</v>
      </c>
      <c r="I54" s="73">
        <v>0</v>
      </c>
      <c r="J54" s="73">
        <v>100</v>
      </c>
      <c r="K54" s="73">
        <v>210</v>
      </c>
      <c r="L54" s="73">
        <v>210</v>
      </c>
      <c r="M54" s="219">
        <f t="shared" si="36"/>
        <v>1.77</v>
      </c>
      <c r="N54" s="73">
        <f t="shared" si="37"/>
        <v>0</v>
      </c>
      <c r="O54" s="73">
        <v>0</v>
      </c>
      <c r="P54" s="73">
        <v>0</v>
      </c>
      <c r="Q54" s="73">
        <v>0</v>
      </c>
      <c r="R54" s="73">
        <v>110</v>
      </c>
      <c r="S54" s="73">
        <v>0</v>
      </c>
      <c r="T54" s="225">
        <v>2702301</v>
      </c>
      <c r="U54" s="225">
        <v>50119</v>
      </c>
      <c r="V54" s="225">
        <v>2652182</v>
      </c>
      <c r="W54" s="225">
        <v>2702301</v>
      </c>
      <c r="X54" s="225">
        <v>2824495</v>
      </c>
      <c r="Y54" s="225">
        <v>0</v>
      </c>
      <c r="Z54" s="225">
        <v>0</v>
      </c>
      <c r="AA54" s="225">
        <v>0</v>
      </c>
      <c r="AB54" s="225">
        <v>2824495</v>
      </c>
      <c r="AC54" s="225">
        <v>2819950</v>
      </c>
      <c r="AD54" s="219">
        <f t="shared" si="38"/>
        <v>1.0632565940044838</v>
      </c>
      <c r="AE54" s="73">
        <f t="shared" si="39"/>
        <v>1</v>
      </c>
      <c r="AF54" s="225">
        <v>-4545</v>
      </c>
      <c r="AG54" s="225">
        <v>0</v>
      </c>
      <c r="AH54" s="73">
        <v>17</v>
      </c>
      <c r="AI54" s="73">
        <v>16</v>
      </c>
      <c r="AJ54" s="73">
        <v>73</v>
      </c>
      <c r="AK54" s="73">
        <v>0</v>
      </c>
      <c r="AL54" s="95">
        <v>5732</v>
      </c>
      <c r="AM54" s="95">
        <v>0</v>
      </c>
      <c r="AN54" s="73">
        <v>4</v>
      </c>
      <c r="AO54" s="73">
        <v>0</v>
      </c>
      <c r="AP54" s="95">
        <v>14182</v>
      </c>
      <c r="AQ54" s="95">
        <v>0</v>
      </c>
      <c r="AR54" s="73">
        <v>0</v>
      </c>
      <c r="AS54" s="73">
        <v>0</v>
      </c>
      <c r="AT54" s="95">
        <v>0</v>
      </c>
      <c r="AU54" s="95">
        <v>0</v>
      </c>
      <c r="AV54" s="73">
        <v>0</v>
      </c>
      <c r="AW54" s="73">
        <v>0</v>
      </c>
      <c r="AX54" s="95">
        <v>0</v>
      </c>
      <c r="AY54" s="95">
        <v>0</v>
      </c>
      <c r="AZ54" s="73">
        <v>0</v>
      </c>
      <c r="BA54" s="73">
        <v>0</v>
      </c>
      <c r="BB54" s="95">
        <v>0</v>
      </c>
      <c r="BC54" s="95">
        <v>0</v>
      </c>
      <c r="BD54" s="73">
        <v>0</v>
      </c>
      <c r="BE54" s="73">
        <v>0</v>
      </c>
      <c r="BF54" s="95">
        <v>0</v>
      </c>
      <c r="BG54" s="95">
        <v>0</v>
      </c>
      <c r="BH54" s="73">
        <v>0</v>
      </c>
      <c r="BI54" s="73">
        <v>0</v>
      </c>
      <c r="BJ54" s="95">
        <v>0</v>
      </c>
      <c r="BK54" s="95">
        <v>0</v>
      </c>
      <c r="BL54" s="73">
        <v>0</v>
      </c>
      <c r="BM54" s="73">
        <v>0</v>
      </c>
      <c r="BN54" s="95">
        <v>0</v>
      </c>
      <c r="BO54" s="95">
        <v>0</v>
      </c>
      <c r="BP54" s="73">
        <v>0</v>
      </c>
      <c r="BQ54" s="73">
        <v>0</v>
      </c>
      <c r="BR54" s="95">
        <v>0</v>
      </c>
      <c r="BS54" s="95">
        <v>0</v>
      </c>
      <c r="BT54" s="73">
        <v>0</v>
      </c>
      <c r="BU54" s="73">
        <v>0</v>
      </c>
      <c r="BV54" s="95">
        <v>0</v>
      </c>
      <c r="BW54" s="95">
        <v>0</v>
      </c>
      <c r="BX54" s="73">
        <v>0</v>
      </c>
      <c r="BY54" s="73">
        <v>0</v>
      </c>
      <c r="BZ54" s="95">
        <v>0</v>
      </c>
      <c r="CA54" s="95">
        <v>0</v>
      </c>
      <c r="CB54" s="73">
        <v>0</v>
      </c>
      <c r="CC54" s="73">
        <v>0</v>
      </c>
      <c r="CD54" s="95">
        <v>0</v>
      </c>
      <c r="CE54" s="95">
        <v>0</v>
      </c>
      <c r="CF54" s="73">
        <v>0</v>
      </c>
      <c r="CG54" s="73">
        <v>0</v>
      </c>
      <c r="CH54" s="95">
        <v>0</v>
      </c>
      <c r="CI54" s="95">
        <v>0</v>
      </c>
      <c r="CJ54" s="73">
        <v>77</v>
      </c>
      <c r="CK54" s="73">
        <v>0</v>
      </c>
      <c r="CL54" s="95">
        <v>19914</v>
      </c>
      <c r="CM54" s="95">
        <v>0</v>
      </c>
      <c r="CN54" s="71" t="s">
        <v>375</v>
      </c>
      <c r="CO54" s="71" t="s">
        <v>376</v>
      </c>
      <c r="CP54" s="71" t="s">
        <v>328</v>
      </c>
      <c r="CQ54" s="71" t="s">
        <v>328</v>
      </c>
      <c r="CR54" s="71" t="s">
        <v>328</v>
      </c>
      <c r="CS54" s="71" t="s">
        <v>328</v>
      </c>
      <c r="CT54" s="72">
        <v>42950</v>
      </c>
      <c r="CU54" s="71" t="s">
        <v>469</v>
      </c>
      <c r="CV54" s="71" t="s">
        <v>470</v>
      </c>
      <c r="CW54" s="72" t="s">
        <v>187</v>
      </c>
      <c r="CX54" s="72">
        <v>42852</v>
      </c>
      <c r="CY54" s="71" t="s">
        <v>467</v>
      </c>
      <c r="CZ54" s="71" t="s">
        <v>471</v>
      </c>
      <c r="DA54" s="71" t="s">
        <v>488</v>
      </c>
      <c r="DB54" s="96">
        <v>2591912.9900000002</v>
      </c>
      <c r="DE54" s="218"/>
      <c r="DF54" s="218"/>
      <c r="DG54" s="218"/>
      <c r="DH54" s="218"/>
      <c r="DI54" s="218"/>
      <c r="DJ54" s="218"/>
      <c r="DK54" s="218"/>
      <c r="DL54" s="218"/>
      <c r="DM54" s="218"/>
      <c r="DN54" s="218"/>
      <c r="DO54" s="218"/>
      <c r="DP54" s="218"/>
      <c r="DQ54" s="218"/>
      <c r="DR54" s="218"/>
      <c r="DS54" s="218"/>
      <c r="DT54" s="218"/>
      <c r="DU54" s="218"/>
      <c r="DV54" s="218"/>
      <c r="DW54" s="218"/>
      <c r="DX54" s="218"/>
      <c r="DY54" s="218"/>
      <c r="DZ54" s="218"/>
      <c r="EA54" s="218"/>
      <c r="EB54" s="218"/>
      <c r="EC54" s="218"/>
      <c r="ED54" s="218"/>
      <c r="EE54" s="218"/>
      <c r="EF54" s="218"/>
      <c r="EG54" s="218"/>
      <c r="EH54" s="218"/>
      <c r="EI54" s="218"/>
      <c r="EJ54" s="218"/>
      <c r="EK54" s="218"/>
      <c r="EL54" s="218"/>
      <c r="EM54" s="218"/>
      <c r="EN54" s="218"/>
      <c r="EO54" s="218"/>
      <c r="EP54" s="218"/>
      <c r="EQ54" s="218"/>
      <c r="ER54" s="218"/>
      <c r="ES54" s="218"/>
      <c r="ET54" s="218"/>
      <c r="EU54" s="218"/>
      <c r="EV54" s="218"/>
      <c r="EW54" s="218"/>
      <c r="EX54" s="218"/>
      <c r="EY54" s="218"/>
      <c r="EZ54" s="218"/>
      <c r="FA54" s="218"/>
      <c r="FB54" s="218"/>
      <c r="FC54" s="218"/>
      <c r="FD54" s="218"/>
      <c r="FE54" s="218"/>
      <c r="FF54" s="218"/>
      <c r="FG54" s="218"/>
      <c r="FH54" s="218"/>
      <c r="FI54" s="218"/>
      <c r="FJ54" s="218"/>
      <c r="FK54" s="218"/>
      <c r="FL54" s="218"/>
      <c r="FM54" s="218"/>
      <c r="FN54" s="218"/>
      <c r="FO54" s="218"/>
      <c r="FP54" s="218"/>
      <c r="FQ54" s="218"/>
      <c r="FR54" s="218"/>
      <c r="FS54" s="218"/>
      <c r="FT54" s="218"/>
      <c r="FU54" s="218"/>
      <c r="FV54" s="218"/>
      <c r="FW54" s="218"/>
      <c r="FX54" s="218"/>
      <c r="FY54" s="218"/>
      <c r="FZ54" s="218"/>
      <c r="GA54" s="218"/>
      <c r="GB54" s="218"/>
      <c r="GC54" s="218"/>
      <c r="GD54" s="218"/>
      <c r="GE54" s="218"/>
      <c r="GF54" s="218"/>
      <c r="GG54" s="218"/>
      <c r="GH54" s="218"/>
      <c r="GI54" s="218"/>
      <c r="GJ54" s="218"/>
      <c r="GK54" s="218"/>
      <c r="GL54" s="218"/>
      <c r="GM54" s="218"/>
      <c r="GN54" s="218"/>
      <c r="GO54" s="218"/>
      <c r="GP54" s="218"/>
      <c r="GQ54" s="218"/>
      <c r="GR54" s="218"/>
      <c r="GS54" s="218"/>
      <c r="GT54" s="218"/>
      <c r="GU54" s="218"/>
      <c r="GV54" s="218"/>
      <c r="GW54" s="218"/>
      <c r="GX54" s="218"/>
      <c r="GY54" s="218"/>
      <c r="GZ54" s="218"/>
      <c r="HA54" s="218"/>
      <c r="HB54" s="218"/>
      <c r="HC54" s="218"/>
      <c r="HD54" s="218"/>
      <c r="HE54" s="218"/>
      <c r="HF54" s="218"/>
      <c r="HG54" s="218"/>
      <c r="HH54" s="218"/>
      <c r="HI54" s="218"/>
      <c r="HJ54" s="218"/>
      <c r="HK54" s="218"/>
      <c r="HL54" s="218"/>
      <c r="HM54" s="218"/>
      <c r="HN54" s="218"/>
      <c r="HO54" s="218"/>
      <c r="HP54" s="218"/>
      <c r="HQ54" s="218"/>
      <c r="HR54" s="218"/>
      <c r="HS54" s="218"/>
      <c r="HT54" s="218"/>
      <c r="HU54" s="218"/>
      <c r="HV54" s="218"/>
      <c r="HW54" s="218"/>
      <c r="HX54" s="218"/>
      <c r="HY54" s="218"/>
      <c r="HZ54" s="218"/>
      <c r="IA54" s="218"/>
      <c r="IB54" s="218"/>
      <c r="IC54" s="218"/>
      <c r="ID54" s="218"/>
      <c r="IE54" s="218"/>
      <c r="IF54" s="218"/>
      <c r="IG54" s="218"/>
      <c r="IH54" s="218"/>
      <c r="II54" s="218"/>
      <c r="IJ54" s="218"/>
      <c r="IK54" s="218"/>
      <c r="IL54" s="218"/>
      <c r="IM54" s="218"/>
      <c r="IN54" s="218"/>
      <c r="IO54" s="218"/>
      <c r="IP54" s="218"/>
      <c r="IQ54" s="218"/>
      <c r="IR54" s="218"/>
      <c r="IS54" s="218"/>
      <c r="IT54" s="218"/>
      <c r="IU54" s="218"/>
      <c r="IV54" s="218"/>
      <c r="IW54" s="218"/>
      <c r="IX54" s="218"/>
      <c r="IY54" s="218"/>
      <c r="IZ54" s="218"/>
      <c r="JA54" s="218"/>
      <c r="JB54" s="218"/>
      <c r="JC54" s="218"/>
      <c r="JD54" s="218"/>
      <c r="JE54" s="218"/>
      <c r="JF54" s="218"/>
      <c r="JG54" s="218"/>
      <c r="JH54" s="218"/>
      <c r="JI54" s="218"/>
      <c r="JJ54" s="218"/>
      <c r="JK54" s="218"/>
      <c r="JL54" s="218"/>
      <c r="JM54" s="218"/>
      <c r="JN54" s="218"/>
      <c r="JO54" s="218"/>
      <c r="JP54" s="218"/>
      <c r="JQ54" s="218"/>
      <c r="JR54" s="218"/>
      <c r="JS54" s="218"/>
      <c r="JT54" s="218"/>
      <c r="JU54" s="218"/>
      <c r="JV54" s="218"/>
      <c r="JW54" s="218"/>
      <c r="JX54" s="218"/>
      <c r="JY54" s="218"/>
      <c r="JZ54" s="218"/>
      <c r="KA54" s="218"/>
      <c r="KB54" s="218"/>
      <c r="KC54" s="218"/>
      <c r="KD54" s="218"/>
      <c r="KE54" s="218"/>
      <c r="KF54" s="218"/>
      <c r="KG54" s="218"/>
      <c r="KH54" s="218"/>
      <c r="KI54" s="218"/>
      <c r="KJ54" s="218"/>
      <c r="KK54" s="218"/>
      <c r="KL54" s="218"/>
      <c r="KM54" s="218"/>
      <c r="KN54" s="218"/>
      <c r="KO54" s="218"/>
      <c r="KP54" s="218"/>
      <c r="KQ54" s="218"/>
      <c r="KR54" s="218"/>
      <c r="KS54" s="218"/>
      <c r="KT54" s="218"/>
      <c r="KU54" s="218"/>
      <c r="KV54" s="218"/>
      <c r="KW54" s="218"/>
      <c r="KX54" s="218"/>
      <c r="KY54" s="218"/>
      <c r="KZ54" s="218"/>
      <c r="LA54" s="218"/>
      <c r="LB54" s="218"/>
      <c r="LC54" s="218"/>
      <c r="LD54" s="218"/>
      <c r="LE54" s="218"/>
      <c r="LF54" s="218"/>
      <c r="LG54" s="218"/>
      <c r="LH54" s="218"/>
      <c r="LI54" s="218"/>
      <c r="LJ54" s="218"/>
      <c r="LK54" s="218"/>
      <c r="LL54" s="218"/>
      <c r="LM54" s="218"/>
      <c r="LN54" s="218"/>
      <c r="LO54" s="218"/>
      <c r="LP54" s="218"/>
      <c r="LQ54" s="218"/>
      <c r="LR54" s="218"/>
      <c r="LS54" s="218"/>
      <c r="LT54" s="218"/>
      <c r="LU54" s="218"/>
      <c r="LV54" s="218"/>
      <c r="LW54" s="218"/>
      <c r="LX54" s="218"/>
      <c r="LY54" s="218"/>
      <c r="LZ54" s="218"/>
      <c r="MA54" s="218"/>
      <c r="MB54" s="218"/>
      <c r="MC54" s="218"/>
      <c r="MD54" s="218"/>
      <c r="ME54" s="218"/>
      <c r="MF54" s="218"/>
      <c r="MG54" s="218"/>
      <c r="MH54" s="218"/>
      <c r="MI54" s="218"/>
      <c r="MJ54" s="218"/>
      <c r="MK54" s="218"/>
      <c r="ML54" s="218"/>
      <c r="MM54" s="218"/>
      <c r="MN54" s="218"/>
      <c r="MO54" s="218"/>
      <c r="MP54" s="218"/>
      <c r="MQ54" s="218"/>
      <c r="MR54" s="218"/>
      <c r="MS54" s="218"/>
      <c r="MT54" s="218"/>
      <c r="MU54" s="218"/>
      <c r="MV54" s="218"/>
      <c r="MW54" s="218"/>
      <c r="MX54" s="218"/>
      <c r="MY54" s="218"/>
      <c r="MZ54" s="218"/>
      <c r="NA54" s="218"/>
      <c r="NB54" s="218"/>
      <c r="NC54" s="218"/>
      <c r="ND54" s="218"/>
      <c r="NE54" s="218"/>
      <c r="NF54" s="218"/>
      <c r="NG54" s="218"/>
      <c r="NH54" s="218"/>
      <c r="NI54" s="218"/>
      <c r="NJ54" s="218"/>
      <c r="NK54" s="218"/>
      <c r="NL54" s="218"/>
      <c r="NM54" s="218"/>
      <c r="NN54" s="218"/>
      <c r="NO54" s="218"/>
      <c r="NP54" s="218"/>
      <c r="NQ54" s="218"/>
      <c r="NR54" s="218"/>
      <c r="NS54" s="218"/>
      <c r="NT54" s="218"/>
      <c r="NU54" s="218"/>
      <c r="NV54" s="218"/>
      <c r="NW54" s="218"/>
      <c r="NX54" s="218"/>
      <c r="NY54" s="218"/>
      <c r="NZ54" s="218"/>
      <c r="OA54" s="218"/>
      <c r="OB54" s="218"/>
      <c r="OC54" s="218"/>
      <c r="OD54" s="218"/>
      <c r="OE54" s="218"/>
      <c r="OF54" s="218"/>
      <c r="OG54" s="218"/>
      <c r="OH54" s="218"/>
      <c r="OI54" s="218"/>
      <c r="OJ54" s="218"/>
      <c r="OK54" s="218"/>
      <c r="OL54" s="218"/>
      <c r="OM54" s="218"/>
      <c r="ON54" s="218"/>
      <c r="OO54" s="218"/>
      <c r="OP54" s="218"/>
      <c r="OQ54" s="218"/>
      <c r="OR54" s="218"/>
      <c r="OS54" s="218"/>
      <c r="OT54" s="218"/>
      <c r="OU54" s="218"/>
      <c r="OV54" s="218"/>
      <c r="OW54" s="218"/>
      <c r="OX54" s="218"/>
      <c r="OY54" s="218"/>
      <c r="OZ54" s="218"/>
      <c r="PA54" s="218"/>
      <c r="PB54" s="218"/>
      <c r="PC54" s="218"/>
      <c r="PD54" s="218"/>
      <c r="PE54" s="218"/>
      <c r="PF54" s="218"/>
      <c r="PG54" s="218"/>
      <c r="PH54" s="218"/>
      <c r="PI54" s="218"/>
      <c r="PJ54" s="218"/>
      <c r="PK54" s="218"/>
      <c r="PL54" s="218"/>
      <c r="PM54" s="218"/>
      <c r="PN54" s="218"/>
      <c r="PO54" s="218"/>
      <c r="PP54" s="218"/>
      <c r="PQ54" s="218"/>
      <c r="PR54" s="218"/>
      <c r="PS54" s="218"/>
      <c r="PT54" s="218"/>
      <c r="PU54" s="218"/>
      <c r="PV54" s="218"/>
      <c r="PW54" s="218"/>
      <c r="PX54" s="218"/>
      <c r="PY54" s="218"/>
      <c r="PZ54" s="218"/>
      <c r="QA54" s="218"/>
      <c r="QB54" s="218"/>
      <c r="QC54" s="218"/>
      <c r="QD54" s="218"/>
      <c r="QE54" s="218"/>
      <c r="QF54" s="218"/>
      <c r="QG54" s="218"/>
      <c r="QH54" s="218"/>
      <c r="QI54" s="218"/>
      <c r="QJ54" s="218"/>
      <c r="QK54" s="218"/>
      <c r="QL54" s="218"/>
      <c r="QM54" s="218"/>
      <c r="QN54" s="218"/>
      <c r="QO54" s="218"/>
      <c r="QP54" s="218"/>
      <c r="QQ54" s="218"/>
      <c r="QR54" s="218"/>
      <c r="QS54" s="218"/>
      <c r="QT54" s="218"/>
      <c r="QU54" s="218"/>
      <c r="QV54" s="218"/>
      <c r="QW54" s="218"/>
      <c r="QX54" s="218"/>
      <c r="QY54" s="218"/>
      <c r="QZ54" s="218"/>
      <c r="RA54" s="218"/>
      <c r="RB54" s="218"/>
      <c r="RC54" s="218"/>
      <c r="RD54" s="218"/>
      <c r="RE54" s="218"/>
      <c r="RF54" s="218"/>
      <c r="RG54" s="218"/>
      <c r="RH54" s="218"/>
      <c r="RI54" s="218"/>
      <c r="RJ54" s="218"/>
      <c r="RK54" s="218"/>
      <c r="RL54" s="218"/>
      <c r="RM54" s="218"/>
      <c r="RN54" s="218"/>
      <c r="RO54" s="218"/>
      <c r="RP54" s="218"/>
      <c r="RQ54" s="218"/>
      <c r="RR54" s="218"/>
      <c r="RS54" s="218"/>
      <c r="RT54" s="218"/>
      <c r="RU54" s="218"/>
      <c r="RV54" s="218"/>
      <c r="RW54" s="218"/>
      <c r="RX54" s="218"/>
      <c r="RY54" s="218"/>
      <c r="RZ54" s="218"/>
      <c r="SA54" s="218"/>
      <c r="SB54" s="218"/>
      <c r="SC54" s="218"/>
      <c r="SD54" s="218"/>
      <c r="SE54" s="218"/>
      <c r="SF54" s="218"/>
      <c r="SG54" s="218"/>
      <c r="SH54" s="218"/>
      <c r="SI54" s="218"/>
      <c r="SJ54" s="218"/>
      <c r="SK54" s="218"/>
      <c r="SL54" s="218"/>
      <c r="SM54" s="218"/>
      <c r="SN54" s="218"/>
      <c r="SO54" s="218"/>
      <c r="SP54" s="218"/>
      <c r="SQ54" s="218"/>
      <c r="SR54" s="218"/>
      <c r="SS54" s="218"/>
      <c r="ST54" s="218"/>
      <c r="SU54" s="218"/>
      <c r="SV54" s="218"/>
      <c r="SW54" s="218"/>
      <c r="SX54" s="218"/>
      <c r="SY54" s="218"/>
      <c r="SZ54" s="218"/>
      <c r="TA54" s="218"/>
      <c r="TB54" s="218"/>
      <c r="TC54" s="218"/>
      <c r="TD54" s="218"/>
      <c r="TE54" s="218"/>
      <c r="TF54" s="218"/>
      <c r="TG54" s="218"/>
      <c r="TH54" s="218"/>
      <c r="TI54" s="218"/>
      <c r="TJ54" s="218"/>
      <c r="TK54" s="218"/>
      <c r="TL54" s="218"/>
      <c r="TM54" s="218"/>
      <c r="TN54" s="218"/>
      <c r="TO54" s="218"/>
      <c r="TP54" s="218"/>
      <c r="TQ54" s="218"/>
      <c r="TR54" s="218"/>
      <c r="TS54" s="218"/>
      <c r="TT54" s="218"/>
      <c r="TU54" s="218"/>
      <c r="TV54" s="218"/>
      <c r="TW54" s="218"/>
      <c r="TX54" s="218"/>
      <c r="TY54" s="218"/>
      <c r="TZ54" s="218"/>
      <c r="UA54" s="218"/>
      <c r="UB54" s="218"/>
      <c r="UC54" s="218"/>
      <c r="UD54" s="218"/>
      <c r="UE54" s="218"/>
      <c r="UF54" s="218"/>
      <c r="UG54" s="218"/>
      <c r="UH54" s="218"/>
      <c r="UI54" s="218"/>
      <c r="UJ54" s="218"/>
      <c r="UK54" s="218"/>
      <c r="UL54" s="218"/>
      <c r="UM54" s="218"/>
      <c r="UN54" s="218"/>
      <c r="UO54" s="218"/>
      <c r="UP54" s="218"/>
      <c r="UQ54" s="218"/>
      <c r="UR54" s="218"/>
      <c r="US54" s="218"/>
      <c r="UT54" s="218"/>
      <c r="UU54" s="218"/>
      <c r="UV54" s="218"/>
      <c r="UW54" s="218"/>
      <c r="UX54" s="218"/>
      <c r="UY54" s="218"/>
      <c r="UZ54" s="218"/>
      <c r="VA54" s="218"/>
      <c r="VB54" s="218"/>
      <c r="VC54" s="218"/>
      <c r="VD54" s="218"/>
      <c r="VE54" s="218"/>
      <c r="VF54" s="218"/>
      <c r="VG54" s="218"/>
      <c r="VH54" s="218"/>
      <c r="VI54" s="218"/>
      <c r="VJ54" s="218"/>
      <c r="VK54" s="218"/>
      <c r="VL54" s="218"/>
      <c r="VM54" s="218"/>
      <c r="VN54" s="218"/>
      <c r="VO54" s="218"/>
      <c r="VP54" s="218"/>
      <c r="VQ54" s="218"/>
      <c r="VR54" s="218"/>
      <c r="VS54" s="218"/>
      <c r="VT54" s="218"/>
      <c r="VU54" s="218"/>
      <c r="VV54" s="218"/>
      <c r="VW54" s="218"/>
      <c r="VX54" s="218"/>
      <c r="VY54" s="218"/>
      <c r="VZ54" s="218"/>
      <c r="WA54" s="218"/>
      <c r="WB54" s="218"/>
      <c r="WC54" s="218"/>
      <c r="WD54" s="218"/>
      <c r="WE54" s="218"/>
      <c r="WF54" s="218"/>
      <c r="WG54" s="218"/>
      <c r="WH54" s="218"/>
      <c r="WI54" s="218"/>
      <c r="WJ54" s="218"/>
      <c r="WK54" s="218"/>
      <c r="WL54" s="218"/>
      <c r="WM54" s="218"/>
      <c r="WN54" s="218"/>
      <c r="WO54" s="218"/>
      <c r="WP54" s="218"/>
      <c r="WQ54" s="218"/>
      <c r="WR54" s="218"/>
      <c r="WS54" s="218"/>
      <c r="WT54" s="218"/>
      <c r="WU54" s="218"/>
      <c r="WV54" s="218"/>
      <c r="WW54" s="218"/>
      <c r="WX54" s="218"/>
      <c r="WY54" s="218"/>
      <c r="WZ54" s="218"/>
      <c r="XA54" s="218"/>
      <c r="XB54" s="218"/>
      <c r="XC54" s="218"/>
      <c r="XD54" s="218"/>
      <c r="XE54" s="218"/>
      <c r="XF54" s="218"/>
      <c r="XG54" s="218"/>
      <c r="XH54" s="218"/>
      <c r="XI54" s="218"/>
      <c r="XJ54" s="218"/>
      <c r="XK54" s="218"/>
      <c r="XL54" s="218"/>
      <c r="XM54" s="218"/>
      <c r="XN54" s="218"/>
      <c r="XO54" s="218"/>
      <c r="XP54" s="218"/>
      <c r="XQ54" s="218"/>
      <c r="XR54" s="218"/>
      <c r="XS54" s="218"/>
      <c r="XT54" s="218"/>
      <c r="XU54" s="218"/>
      <c r="XV54" s="218"/>
      <c r="XW54" s="218"/>
      <c r="XX54" s="218"/>
      <c r="XY54" s="218"/>
      <c r="XZ54" s="218"/>
      <c r="YA54" s="218"/>
      <c r="YB54" s="218"/>
      <c r="YC54" s="218"/>
      <c r="YD54" s="218"/>
      <c r="YE54" s="218"/>
      <c r="YF54" s="218"/>
      <c r="YG54" s="218"/>
      <c r="YH54" s="218"/>
      <c r="YI54" s="218"/>
      <c r="YJ54" s="218"/>
      <c r="YK54" s="218"/>
      <c r="YL54" s="218"/>
      <c r="YM54" s="218"/>
      <c r="YN54" s="218"/>
      <c r="YO54" s="218"/>
      <c r="YP54" s="218"/>
      <c r="YQ54" s="218"/>
      <c r="YR54" s="218"/>
      <c r="YS54" s="218"/>
      <c r="YT54" s="218"/>
      <c r="YU54" s="218"/>
      <c r="YV54" s="218"/>
      <c r="YW54" s="218"/>
      <c r="YX54" s="218"/>
      <c r="YY54" s="218"/>
      <c r="YZ54" s="218"/>
      <c r="ZA54" s="218"/>
      <c r="ZB54" s="218"/>
      <c r="ZC54" s="218"/>
      <c r="ZD54" s="218"/>
      <c r="ZE54" s="218"/>
      <c r="ZF54" s="218"/>
      <c r="ZG54" s="218"/>
      <c r="ZH54" s="218"/>
      <c r="ZI54" s="218"/>
      <c r="ZJ54" s="218"/>
      <c r="ZK54" s="218"/>
      <c r="ZL54" s="218"/>
      <c r="ZM54" s="218"/>
      <c r="ZN54" s="218"/>
      <c r="ZO54" s="218"/>
      <c r="ZP54" s="218"/>
      <c r="ZQ54" s="218"/>
      <c r="ZR54" s="218"/>
      <c r="ZS54" s="218"/>
      <c r="ZT54" s="218"/>
      <c r="ZU54" s="218"/>
      <c r="ZV54" s="218"/>
      <c r="ZW54" s="218"/>
      <c r="ZX54" s="218"/>
      <c r="ZY54" s="218"/>
      <c r="ZZ54" s="218"/>
      <c r="AAA54" s="218"/>
      <c r="AAB54" s="218"/>
      <c r="AAC54" s="218"/>
      <c r="AAD54" s="218"/>
      <c r="AAE54" s="218"/>
      <c r="AAF54" s="218"/>
      <c r="AAG54" s="218"/>
      <c r="AAH54" s="218"/>
      <c r="AAI54" s="218"/>
      <c r="AAJ54" s="218"/>
      <c r="AAK54" s="218"/>
      <c r="AAL54" s="218"/>
      <c r="AAM54" s="218"/>
      <c r="AAN54" s="218"/>
      <c r="AAO54" s="218"/>
      <c r="AAP54" s="218"/>
      <c r="AAQ54" s="218"/>
      <c r="AAR54" s="218"/>
      <c r="AAS54" s="218"/>
      <c r="AAT54" s="218"/>
      <c r="AAU54" s="218"/>
      <c r="AAV54" s="218"/>
      <c r="AAW54" s="218"/>
      <c r="AAX54" s="218"/>
      <c r="AAY54" s="218"/>
      <c r="AAZ54" s="218"/>
      <c r="ABA54" s="218"/>
      <c r="ABB54" s="218"/>
      <c r="ABC54" s="218"/>
      <c r="ABD54" s="218"/>
      <c r="ABE54" s="218"/>
      <c r="ABF54" s="218"/>
      <c r="ABG54" s="218"/>
      <c r="ABH54" s="218"/>
      <c r="ABI54" s="218"/>
      <c r="ABJ54" s="218"/>
      <c r="ABK54" s="218"/>
      <c r="ABL54" s="218"/>
      <c r="ABM54" s="218"/>
      <c r="ABN54" s="218"/>
      <c r="ABO54" s="218"/>
      <c r="ABP54" s="218"/>
      <c r="ABQ54" s="218"/>
      <c r="ABR54" s="218"/>
      <c r="ABS54" s="218"/>
      <c r="ABT54" s="218"/>
      <c r="ABU54" s="218"/>
      <c r="ABV54" s="218"/>
      <c r="ABW54" s="218"/>
      <c r="ABX54" s="218"/>
      <c r="ABY54" s="218"/>
      <c r="ABZ54" s="218"/>
      <c r="ACA54" s="218"/>
      <c r="ACB54" s="218"/>
      <c r="ACC54" s="218"/>
      <c r="ACD54" s="218"/>
      <c r="ACE54" s="218"/>
      <c r="ACF54" s="218"/>
      <c r="ACG54" s="218"/>
      <c r="ACH54" s="218"/>
      <c r="ACI54" s="218"/>
      <c r="ACJ54" s="218"/>
      <c r="ACK54" s="218"/>
      <c r="ACL54" s="218"/>
      <c r="ACM54" s="218"/>
      <c r="ACN54" s="218"/>
      <c r="ACO54" s="218"/>
      <c r="ACP54" s="218"/>
      <c r="ACQ54" s="218"/>
      <c r="ACR54" s="218"/>
      <c r="ACS54" s="218"/>
      <c r="ACT54" s="218"/>
      <c r="ACU54" s="218"/>
      <c r="ACV54" s="218"/>
      <c r="ACW54" s="218"/>
      <c r="ACX54" s="218"/>
      <c r="ACY54" s="218"/>
      <c r="ACZ54" s="218"/>
      <c r="ADA54" s="218"/>
      <c r="ADB54" s="218"/>
      <c r="ADC54" s="218"/>
      <c r="ADD54" s="218"/>
      <c r="ADE54" s="218"/>
      <c r="ADF54" s="218"/>
      <c r="ADG54" s="218"/>
      <c r="ADH54" s="218"/>
      <c r="ADI54" s="218"/>
      <c r="ADJ54" s="218"/>
      <c r="ADK54" s="218"/>
      <c r="ADL54" s="218"/>
      <c r="ADM54" s="218"/>
      <c r="ADN54" s="218"/>
      <c r="ADO54" s="218"/>
      <c r="ADP54" s="218"/>
      <c r="ADQ54" s="218"/>
      <c r="ADR54" s="218"/>
      <c r="ADS54" s="218"/>
      <c r="ADT54" s="218"/>
      <c r="ADU54" s="218"/>
      <c r="ADV54" s="218"/>
      <c r="ADW54" s="218"/>
      <c r="ADX54" s="218"/>
      <c r="ADY54" s="218"/>
      <c r="ADZ54" s="218"/>
      <c r="AEA54" s="218"/>
      <c r="AEB54" s="218"/>
      <c r="AEC54" s="218"/>
      <c r="AED54" s="218"/>
      <c r="AEE54" s="218"/>
      <c r="AEF54" s="218"/>
      <c r="AEG54" s="218"/>
      <c r="AEH54" s="218"/>
      <c r="AEI54" s="218"/>
      <c r="AEJ54" s="218"/>
      <c r="AEK54" s="218"/>
      <c r="AEL54" s="218"/>
      <c r="AEM54" s="218"/>
      <c r="AEN54" s="218"/>
      <c r="AEO54" s="218"/>
      <c r="AEP54" s="218"/>
      <c r="AEQ54" s="218"/>
      <c r="AER54" s="218"/>
      <c r="AES54" s="218"/>
      <c r="AET54" s="218"/>
      <c r="AEU54" s="218"/>
      <c r="AEV54" s="218"/>
      <c r="AEW54" s="218"/>
      <c r="AEX54" s="218"/>
      <c r="AEY54" s="218"/>
      <c r="AEZ54" s="218"/>
      <c r="AFA54" s="218"/>
      <c r="AFB54" s="218"/>
      <c r="AFC54" s="218"/>
      <c r="AFD54" s="218"/>
      <c r="AFE54" s="218"/>
      <c r="AFF54" s="218"/>
      <c r="AFG54" s="218"/>
      <c r="AFH54" s="218"/>
      <c r="AFI54" s="218"/>
      <c r="AFJ54" s="218"/>
      <c r="AFK54" s="218"/>
      <c r="AFL54" s="218"/>
      <c r="AFM54" s="218"/>
      <c r="AFN54" s="218"/>
      <c r="AFO54" s="218"/>
      <c r="AFP54" s="218"/>
      <c r="AFQ54" s="218"/>
      <c r="AFR54" s="218"/>
      <c r="AFS54" s="218"/>
      <c r="AFT54" s="218"/>
      <c r="AFU54" s="218"/>
      <c r="AFV54" s="218"/>
      <c r="AFW54" s="218"/>
      <c r="AFX54" s="218"/>
      <c r="AFY54" s="218"/>
      <c r="AFZ54" s="218"/>
      <c r="AGA54" s="218"/>
      <c r="AGB54" s="218"/>
      <c r="AGC54" s="218"/>
      <c r="AGD54" s="218"/>
      <c r="AGE54" s="218"/>
      <c r="AGF54" s="218"/>
      <c r="AGG54" s="218"/>
      <c r="AGH54" s="218"/>
      <c r="AGI54" s="218"/>
      <c r="AGJ54" s="218"/>
      <c r="AGK54" s="218"/>
      <c r="AGL54" s="218"/>
      <c r="AGM54" s="218"/>
      <c r="AGN54" s="218"/>
      <c r="AGO54" s="218"/>
      <c r="AGP54" s="218"/>
      <c r="AGQ54" s="218"/>
      <c r="AGR54" s="218"/>
      <c r="AGS54" s="218"/>
      <c r="AGT54" s="218"/>
      <c r="AGU54" s="218"/>
      <c r="AGV54" s="218"/>
      <c r="AGW54" s="218"/>
      <c r="AGX54" s="218"/>
      <c r="AGY54" s="218"/>
      <c r="AGZ54" s="218"/>
      <c r="AHA54" s="218"/>
      <c r="AHB54" s="218"/>
      <c r="AHC54" s="218"/>
      <c r="AHD54" s="218"/>
      <c r="AHE54" s="218"/>
      <c r="AHF54" s="218"/>
      <c r="AHG54" s="218"/>
      <c r="AHH54" s="218"/>
      <c r="AHI54" s="218"/>
      <c r="AHJ54" s="218"/>
      <c r="AHK54" s="218"/>
      <c r="AHL54" s="218"/>
      <c r="AHM54" s="218"/>
      <c r="AHN54" s="218"/>
      <c r="AHO54" s="218"/>
      <c r="AHP54" s="218"/>
      <c r="AHQ54" s="218"/>
      <c r="AHR54" s="218"/>
      <c r="AHS54" s="218"/>
      <c r="AHT54" s="218"/>
      <c r="AHU54" s="218"/>
      <c r="AHV54" s="218"/>
      <c r="AHW54" s="218"/>
      <c r="AHX54" s="218"/>
      <c r="AHY54" s="218"/>
      <c r="AHZ54" s="218"/>
      <c r="AIA54" s="218"/>
      <c r="AIB54" s="218"/>
      <c r="AIC54" s="218"/>
      <c r="AID54" s="218"/>
      <c r="AIE54" s="218"/>
      <c r="AIF54" s="218"/>
      <c r="AIG54" s="218"/>
      <c r="AIH54" s="218"/>
      <c r="AII54" s="218"/>
      <c r="AIJ54" s="218"/>
      <c r="AIK54" s="218"/>
      <c r="AIL54" s="218"/>
      <c r="AIM54" s="218"/>
      <c r="AIN54" s="218"/>
      <c r="AIO54" s="218"/>
      <c r="AIP54" s="218"/>
      <c r="AIQ54" s="218"/>
      <c r="AIR54" s="218"/>
      <c r="AIS54" s="218"/>
      <c r="AIT54" s="218"/>
      <c r="AIU54" s="218"/>
      <c r="AIV54" s="218"/>
      <c r="AIW54" s="218"/>
      <c r="AIX54" s="218"/>
      <c r="AIY54" s="218"/>
      <c r="AIZ54" s="218"/>
      <c r="AJA54" s="218"/>
      <c r="AJB54" s="218"/>
      <c r="AJC54" s="218"/>
      <c r="AJD54" s="218"/>
      <c r="AJE54" s="218"/>
      <c r="AJF54" s="218"/>
      <c r="AJG54" s="218"/>
      <c r="AJH54" s="218"/>
      <c r="AJI54" s="218"/>
      <c r="AJJ54" s="218"/>
      <c r="AJK54" s="218"/>
      <c r="AJL54" s="218"/>
      <c r="AJM54" s="218"/>
      <c r="AJN54" s="218"/>
      <c r="AJO54" s="218"/>
      <c r="AJP54" s="218"/>
      <c r="AJQ54" s="218"/>
      <c r="AJR54" s="218"/>
      <c r="AJS54" s="218"/>
      <c r="AJT54" s="218"/>
      <c r="AJU54" s="218"/>
      <c r="AJV54" s="218"/>
      <c r="AJW54" s="218"/>
      <c r="AJX54" s="218"/>
      <c r="AJY54" s="218"/>
      <c r="AJZ54" s="218"/>
      <c r="AKA54" s="218"/>
      <c r="AKB54" s="218"/>
      <c r="AKC54" s="218"/>
      <c r="AKD54" s="218"/>
      <c r="AKE54" s="218"/>
      <c r="AKF54" s="218"/>
      <c r="AKG54" s="218"/>
      <c r="AKH54" s="218"/>
      <c r="AKI54" s="218"/>
      <c r="AKJ54" s="218"/>
      <c r="AKK54" s="218"/>
      <c r="AKL54" s="218"/>
      <c r="AKM54" s="218"/>
      <c r="AKN54" s="218"/>
      <c r="AKO54" s="218"/>
      <c r="AKP54" s="218"/>
      <c r="AKQ54" s="218"/>
      <c r="AKR54" s="218"/>
      <c r="AKS54" s="218"/>
      <c r="AKT54" s="218"/>
      <c r="AKU54" s="218"/>
      <c r="AKV54" s="218"/>
      <c r="AKW54" s="218"/>
      <c r="AKX54" s="218"/>
      <c r="AKY54" s="218"/>
      <c r="AKZ54" s="218"/>
      <c r="ALA54" s="218"/>
      <c r="ALB54" s="218"/>
      <c r="ALC54" s="218"/>
      <c r="ALD54" s="218"/>
      <c r="ALE54" s="218"/>
      <c r="ALF54" s="218"/>
      <c r="ALG54" s="218"/>
      <c r="ALH54" s="218"/>
      <c r="ALI54" s="218"/>
      <c r="ALJ54" s="218"/>
      <c r="ALK54" s="218"/>
      <c r="ALL54" s="218"/>
      <c r="ALM54" s="218"/>
      <c r="ALN54" s="218"/>
      <c r="ALO54" s="218"/>
      <c r="ALP54" s="218"/>
      <c r="ALQ54" s="218"/>
      <c r="ALR54" s="218"/>
      <c r="ALS54" s="218"/>
      <c r="ALT54" s="218"/>
      <c r="ALU54" s="218"/>
      <c r="ALV54" s="218"/>
      <c r="ALW54" s="218"/>
      <c r="ALX54" s="218"/>
      <c r="ALY54" s="218"/>
      <c r="ALZ54" s="218"/>
      <c r="AMA54" s="218"/>
      <c r="AMB54" s="218"/>
      <c r="AMC54" s="218"/>
      <c r="AMD54" s="218"/>
      <c r="AME54" s="218"/>
      <c r="AMF54" s="218"/>
      <c r="AMG54" s="218"/>
      <c r="AMH54" s="218"/>
      <c r="AMI54" s="218"/>
      <c r="AMJ54" s="218"/>
      <c r="AMK54" s="218"/>
      <c r="AML54" s="218"/>
      <c r="AMM54" s="218"/>
      <c r="AMN54" s="218"/>
      <c r="AMO54" s="218"/>
      <c r="AMP54" s="218"/>
      <c r="AMQ54" s="218"/>
      <c r="AMR54" s="218"/>
      <c r="AMS54" s="218"/>
      <c r="AMT54" s="218"/>
      <c r="AMU54" s="218"/>
      <c r="AMV54" s="218"/>
      <c r="AMW54" s="218"/>
      <c r="AMX54" s="218"/>
      <c r="AMY54" s="218"/>
      <c r="AMZ54" s="218"/>
      <c r="ANA54" s="218"/>
      <c r="ANB54" s="218"/>
      <c r="ANC54" s="218"/>
      <c r="AND54" s="218"/>
      <c r="ANE54" s="218"/>
      <c r="ANF54" s="218"/>
      <c r="ANG54" s="218"/>
      <c r="ANH54" s="218"/>
      <c r="ANI54" s="218"/>
      <c r="ANJ54" s="218"/>
      <c r="ANK54" s="218"/>
      <c r="ANL54" s="218"/>
      <c r="ANM54" s="218"/>
      <c r="ANN54" s="218"/>
      <c r="ANO54" s="218"/>
      <c r="ANP54" s="218"/>
      <c r="ANQ54" s="218"/>
      <c r="ANR54" s="218"/>
      <c r="ANS54" s="218"/>
      <c r="ANT54" s="218"/>
      <c r="ANU54" s="218"/>
      <c r="ANV54" s="218"/>
      <c r="ANW54" s="218"/>
      <c r="ANX54" s="218"/>
      <c r="ANY54" s="218"/>
      <c r="ANZ54" s="218"/>
      <c r="AOA54" s="218"/>
      <c r="AOB54" s="218"/>
      <c r="AOC54" s="218"/>
      <c r="AOD54" s="218"/>
      <c r="AOE54" s="218"/>
      <c r="AOF54" s="218"/>
      <c r="AOG54" s="218"/>
      <c r="AOH54" s="218"/>
      <c r="AOI54" s="218"/>
      <c r="AOJ54" s="218"/>
      <c r="AOK54" s="218"/>
      <c r="AOL54" s="218"/>
      <c r="AOM54" s="218"/>
      <c r="AON54" s="218"/>
      <c r="AOO54" s="218"/>
      <c r="AOP54" s="218"/>
      <c r="AOQ54" s="218"/>
      <c r="AOR54" s="218"/>
      <c r="AOS54" s="218"/>
      <c r="AOT54" s="218"/>
      <c r="AOU54" s="218"/>
      <c r="AOV54" s="218"/>
      <c r="AOW54" s="218"/>
      <c r="AOX54" s="218"/>
      <c r="AOY54" s="218"/>
      <c r="AOZ54" s="218"/>
      <c r="APA54" s="218"/>
      <c r="APB54" s="218"/>
      <c r="APC54" s="218"/>
      <c r="APD54" s="218"/>
      <c r="APE54" s="218"/>
      <c r="APF54" s="218"/>
      <c r="APG54" s="218"/>
      <c r="APH54" s="218"/>
      <c r="API54" s="218"/>
      <c r="APJ54" s="218"/>
      <c r="APK54" s="218"/>
      <c r="APL54" s="218"/>
      <c r="APM54" s="218"/>
      <c r="APN54" s="218"/>
      <c r="APO54" s="218"/>
      <c r="APP54" s="218"/>
      <c r="APQ54" s="218"/>
      <c r="APR54" s="218"/>
      <c r="APS54" s="218"/>
      <c r="APT54" s="218"/>
      <c r="APU54" s="218"/>
      <c r="APV54" s="218"/>
      <c r="APW54" s="218"/>
      <c r="APX54" s="218"/>
      <c r="APY54" s="218"/>
      <c r="APZ54" s="218"/>
      <c r="AQA54" s="218"/>
      <c r="AQB54" s="218"/>
      <c r="AQC54" s="218"/>
      <c r="AQD54" s="218"/>
      <c r="AQE54" s="218"/>
      <c r="AQF54" s="218"/>
      <c r="AQG54" s="218"/>
      <c r="AQH54" s="218"/>
      <c r="AQI54" s="218"/>
      <c r="AQJ54" s="218"/>
      <c r="AQK54" s="218"/>
      <c r="AQL54" s="218"/>
      <c r="AQM54" s="218"/>
      <c r="AQN54" s="218"/>
      <c r="AQO54" s="218"/>
      <c r="AQP54" s="218"/>
      <c r="AQQ54" s="218"/>
      <c r="AQR54" s="218"/>
      <c r="AQS54" s="218"/>
      <c r="AQT54" s="218"/>
      <c r="AQU54" s="218"/>
      <c r="AQV54" s="218"/>
      <c r="AQW54" s="218"/>
      <c r="AQX54" s="218"/>
      <c r="AQY54" s="218"/>
      <c r="AQZ54" s="218"/>
      <c r="ARA54" s="218"/>
      <c r="ARB54" s="218"/>
      <c r="ARC54" s="218"/>
      <c r="ARD54" s="218"/>
      <c r="ARE54" s="218"/>
      <c r="ARF54" s="218"/>
      <c r="ARG54" s="218"/>
      <c r="ARH54" s="218"/>
      <c r="ARI54" s="218"/>
      <c r="ARJ54" s="218"/>
      <c r="ARK54" s="218"/>
      <c r="ARL54" s="218"/>
      <c r="ARM54" s="218"/>
      <c r="ARN54" s="218"/>
      <c r="ARO54" s="218"/>
      <c r="ARP54" s="218"/>
      <c r="ARQ54" s="218"/>
      <c r="ARR54" s="218"/>
      <c r="ARS54" s="218"/>
      <c r="ART54" s="218"/>
      <c r="ARU54" s="218"/>
      <c r="ARV54" s="218"/>
      <c r="ARW54" s="218"/>
      <c r="ARX54" s="218"/>
      <c r="ARY54" s="218"/>
      <c r="ARZ54" s="218"/>
      <c r="ASA54" s="218"/>
      <c r="ASB54" s="218"/>
      <c r="ASC54" s="218"/>
      <c r="ASD54" s="218"/>
      <c r="ASE54" s="218"/>
      <c r="ASF54" s="218"/>
      <c r="ASG54" s="218"/>
      <c r="ASH54" s="218"/>
      <c r="ASI54" s="218"/>
      <c r="ASJ54" s="218"/>
      <c r="ASK54" s="218"/>
      <c r="ASL54" s="218"/>
      <c r="ASM54" s="218"/>
      <c r="ASN54" s="218"/>
      <c r="ASO54" s="218"/>
      <c r="ASP54" s="218"/>
      <c r="ASQ54" s="218"/>
      <c r="ASR54" s="218"/>
      <c r="ASS54" s="218"/>
      <c r="AST54" s="218"/>
      <c r="ASU54" s="218"/>
      <c r="ASV54" s="218"/>
      <c r="ASW54" s="218"/>
      <c r="ASX54" s="218"/>
      <c r="ASY54" s="218"/>
      <c r="ASZ54" s="218"/>
      <c r="ATA54" s="218"/>
      <c r="ATB54" s="218"/>
      <c r="ATC54" s="218"/>
      <c r="ATD54" s="218"/>
      <c r="ATE54" s="218"/>
      <c r="ATF54" s="218"/>
      <c r="ATG54" s="218"/>
      <c r="ATH54" s="218"/>
      <c r="ATI54" s="218"/>
      <c r="ATJ54" s="218"/>
      <c r="ATK54" s="218"/>
      <c r="ATL54" s="218"/>
      <c r="ATM54" s="218"/>
      <c r="ATN54" s="218"/>
      <c r="ATO54" s="218"/>
      <c r="ATP54" s="218"/>
      <c r="ATQ54" s="218"/>
      <c r="ATR54" s="218"/>
      <c r="ATS54" s="218"/>
      <c r="ATT54" s="218"/>
      <c r="ATU54" s="218"/>
      <c r="ATV54" s="218"/>
      <c r="ATW54" s="218"/>
      <c r="ATX54" s="218"/>
      <c r="ATY54" s="218"/>
      <c r="ATZ54" s="218"/>
      <c r="AUA54" s="218"/>
      <c r="AUB54" s="218"/>
      <c r="AUC54" s="218"/>
      <c r="AUD54" s="218"/>
      <c r="AUE54" s="218"/>
      <c r="AUF54" s="218"/>
      <c r="AUG54" s="218"/>
      <c r="AUH54" s="218"/>
      <c r="AUI54" s="218"/>
      <c r="AUJ54" s="218"/>
      <c r="AUK54" s="218"/>
      <c r="AUL54" s="218"/>
      <c r="AUM54" s="218"/>
      <c r="AUN54" s="218"/>
      <c r="AUO54" s="218"/>
      <c r="AUP54" s="218"/>
      <c r="AUQ54" s="218"/>
      <c r="AUR54" s="218"/>
      <c r="AUS54" s="218"/>
      <c r="AUT54" s="218"/>
      <c r="AUU54" s="218"/>
      <c r="AUV54" s="218"/>
      <c r="AUW54" s="218"/>
      <c r="AUX54" s="218"/>
      <c r="AUY54" s="218"/>
      <c r="AUZ54" s="218"/>
      <c r="AVA54" s="218"/>
      <c r="AVB54" s="218"/>
      <c r="AVC54" s="218"/>
      <c r="AVD54" s="218"/>
      <c r="AVE54" s="218"/>
      <c r="AVF54" s="218"/>
      <c r="AVG54" s="218"/>
      <c r="AVH54" s="218"/>
      <c r="AVI54" s="218"/>
      <c r="AVJ54" s="218"/>
      <c r="AVK54" s="218"/>
      <c r="AVL54" s="218"/>
      <c r="AVM54" s="218"/>
      <c r="AVN54" s="218"/>
      <c r="AVO54" s="218"/>
      <c r="AVP54" s="218"/>
      <c r="AVQ54" s="218"/>
      <c r="AVR54" s="218"/>
      <c r="AVS54" s="218"/>
      <c r="AVT54" s="218"/>
      <c r="AVU54" s="218"/>
      <c r="AVV54" s="218"/>
      <c r="AVW54" s="218"/>
      <c r="AVX54" s="218"/>
      <c r="AVY54" s="218"/>
      <c r="AVZ54" s="218"/>
      <c r="AWA54" s="218"/>
      <c r="AWB54" s="218"/>
      <c r="AWC54" s="218"/>
      <c r="AWD54" s="218"/>
      <c r="AWE54" s="218"/>
      <c r="AWF54" s="218"/>
      <c r="AWG54" s="218"/>
      <c r="AWH54" s="218"/>
      <c r="AWI54" s="218"/>
      <c r="AWJ54" s="218"/>
      <c r="AWK54" s="218"/>
      <c r="AWL54" s="218"/>
      <c r="AWM54" s="218"/>
      <c r="AWN54" s="218"/>
      <c r="AWO54" s="218"/>
      <c r="AWP54" s="218"/>
      <c r="AWQ54" s="218"/>
      <c r="AWR54" s="218"/>
      <c r="AWS54" s="218"/>
      <c r="AWT54" s="218"/>
      <c r="AWU54" s="218"/>
      <c r="AWV54" s="218"/>
      <c r="AWW54" s="218"/>
      <c r="AWX54" s="218"/>
      <c r="AWY54" s="218"/>
      <c r="AWZ54" s="218"/>
      <c r="AXA54" s="218"/>
      <c r="AXB54" s="218"/>
      <c r="AXC54" s="218"/>
      <c r="AXD54" s="218"/>
      <c r="AXE54" s="218"/>
      <c r="AXF54" s="218"/>
      <c r="AXG54" s="218"/>
      <c r="AXH54" s="218"/>
      <c r="AXI54" s="218"/>
      <c r="AXJ54" s="218"/>
      <c r="AXK54" s="218"/>
      <c r="AXL54" s="218"/>
      <c r="AXM54" s="218"/>
      <c r="AXN54" s="218"/>
      <c r="AXO54" s="218"/>
      <c r="AXP54" s="218"/>
      <c r="AXQ54" s="218"/>
      <c r="AXR54" s="218"/>
      <c r="AXS54" s="218"/>
      <c r="AXT54" s="218"/>
      <c r="AXU54" s="218"/>
      <c r="AXV54" s="218"/>
      <c r="AXW54" s="218"/>
      <c r="AXX54" s="218"/>
      <c r="AXY54" s="218"/>
      <c r="AXZ54" s="218"/>
      <c r="AYA54" s="218"/>
      <c r="AYB54" s="218"/>
      <c r="AYC54" s="218"/>
      <c r="AYD54" s="218"/>
      <c r="AYE54" s="218"/>
      <c r="AYF54" s="218"/>
      <c r="AYG54" s="218"/>
      <c r="AYH54" s="218"/>
      <c r="AYI54" s="218"/>
      <c r="AYJ54" s="218"/>
      <c r="AYK54" s="218"/>
      <c r="AYL54" s="218"/>
      <c r="AYM54" s="218"/>
      <c r="AYN54" s="218"/>
      <c r="AYO54" s="218"/>
      <c r="AYP54" s="218"/>
      <c r="AYQ54" s="218"/>
      <c r="AYR54" s="218"/>
      <c r="AYS54" s="218"/>
      <c r="AYT54" s="218"/>
      <c r="AYU54" s="218"/>
      <c r="AYV54" s="218"/>
      <c r="AYW54" s="218"/>
      <c r="AYX54" s="218"/>
      <c r="AYY54" s="218"/>
      <c r="AYZ54" s="218"/>
      <c r="AZA54" s="218"/>
      <c r="AZB54" s="218"/>
      <c r="AZC54" s="218"/>
      <c r="AZD54" s="218"/>
      <c r="AZE54" s="218"/>
      <c r="AZF54" s="218"/>
      <c r="AZG54" s="218"/>
      <c r="AZH54" s="218"/>
      <c r="AZI54" s="218"/>
      <c r="AZJ54" s="218"/>
      <c r="AZK54" s="218"/>
      <c r="AZL54" s="218"/>
      <c r="AZM54" s="218"/>
      <c r="AZN54" s="218"/>
      <c r="AZO54" s="218"/>
      <c r="AZP54" s="218"/>
      <c r="AZQ54" s="218"/>
      <c r="AZR54" s="218"/>
      <c r="AZS54" s="218"/>
      <c r="AZT54" s="218"/>
      <c r="AZU54" s="218"/>
      <c r="AZV54" s="218"/>
      <c r="AZW54" s="218"/>
      <c r="AZX54" s="218"/>
      <c r="AZY54" s="218"/>
      <c r="AZZ54" s="218"/>
      <c r="BAA54" s="218"/>
      <c r="BAB54" s="218"/>
      <c r="BAC54" s="218"/>
      <c r="BAD54" s="218"/>
      <c r="BAE54" s="218"/>
      <c r="BAF54" s="218"/>
      <c r="BAG54" s="218"/>
      <c r="BAH54" s="218"/>
      <c r="BAI54" s="218"/>
      <c r="BAJ54" s="218"/>
      <c r="BAK54" s="218"/>
      <c r="BAL54" s="218"/>
      <c r="BAM54" s="218"/>
      <c r="BAN54" s="218"/>
      <c r="BAO54" s="218"/>
      <c r="BAP54" s="218"/>
      <c r="BAQ54" s="218"/>
      <c r="BAR54" s="218"/>
      <c r="BAS54" s="218"/>
      <c r="BAT54" s="218"/>
      <c r="BAU54" s="218"/>
      <c r="BAV54" s="218"/>
      <c r="BAW54" s="218"/>
      <c r="BAX54" s="218"/>
      <c r="BAY54" s="218"/>
      <c r="BAZ54" s="218"/>
      <c r="BBA54" s="218"/>
      <c r="BBB54" s="218"/>
      <c r="BBC54" s="218"/>
      <c r="BBD54" s="218"/>
      <c r="BBE54" s="218"/>
      <c r="BBF54" s="218"/>
      <c r="BBG54" s="218"/>
      <c r="BBH54" s="218"/>
      <c r="BBI54" s="218"/>
      <c r="BBJ54" s="218"/>
      <c r="BBK54" s="218"/>
      <c r="BBL54" s="218"/>
      <c r="BBM54" s="218"/>
      <c r="BBN54" s="218"/>
      <c r="BBO54" s="218"/>
      <c r="BBP54" s="218"/>
      <c r="BBQ54" s="218"/>
      <c r="BBR54" s="218"/>
      <c r="BBS54" s="218"/>
      <c r="BBT54" s="218"/>
      <c r="BBU54" s="218"/>
      <c r="BBV54" s="218"/>
      <c r="BBW54" s="218"/>
      <c r="BBX54" s="218"/>
      <c r="BBY54" s="218"/>
      <c r="BBZ54" s="218"/>
      <c r="BCA54" s="218"/>
      <c r="BCB54" s="218"/>
      <c r="BCC54" s="218"/>
      <c r="BCD54" s="218"/>
      <c r="BCE54" s="218"/>
      <c r="BCF54" s="218"/>
      <c r="BCG54" s="218"/>
      <c r="BCH54" s="218"/>
      <c r="BCI54" s="218"/>
      <c r="BCJ54" s="218"/>
      <c r="BCK54" s="218"/>
      <c r="BCL54" s="218"/>
      <c r="BCM54" s="218"/>
      <c r="BCN54" s="218"/>
      <c r="BCO54" s="218"/>
      <c r="BCP54" s="218"/>
      <c r="BCQ54" s="218"/>
      <c r="BCR54" s="218"/>
      <c r="BCS54" s="218"/>
      <c r="BCT54" s="218"/>
      <c r="BCU54" s="218"/>
      <c r="BCV54" s="218"/>
      <c r="BCW54" s="218"/>
      <c r="BCX54" s="218"/>
      <c r="BCY54" s="218"/>
      <c r="BCZ54" s="218"/>
      <c r="BDA54" s="218"/>
      <c r="BDB54" s="218"/>
      <c r="BDC54" s="218"/>
      <c r="BDD54" s="218"/>
      <c r="BDE54" s="218"/>
      <c r="BDF54" s="218"/>
      <c r="BDG54" s="218"/>
      <c r="BDH54" s="218"/>
      <c r="BDI54" s="218"/>
      <c r="BDJ54" s="218"/>
      <c r="BDK54" s="218"/>
      <c r="BDL54" s="218"/>
      <c r="BDM54" s="218"/>
      <c r="BDN54" s="218"/>
      <c r="BDO54" s="218"/>
      <c r="BDP54" s="218"/>
      <c r="BDQ54" s="218"/>
      <c r="BDR54" s="218"/>
      <c r="BDS54" s="218"/>
      <c r="BDT54" s="218"/>
      <c r="BDU54" s="218"/>
    </row>
    <row r="55" spans="2:1477" s="73" customFormat="1">
      <c r="B55" s="71" t="s">
        <v>10</v>
      </c>
      <c r="C55" s="71" t="s">
        <v>287</v>
      </c>
      <c r="D55" s="71" t="s">
        <v>288</v>
      </c>
      <c r="E55" s="72">
        <v>42656</v>
      </c>
      <c r="F55" s="71" t="s">
        <v>476</v>
      </c>
      <c r="G55" s="188" t="s">
        <v>471</v>
      </c>
      <c r="H55" s="221">
        <v>1</v>
      </c>
      <c r="I55" s="73">
        <v>0</v>
      </c>
      <c r="J55" s="73">
        <v>75</v>
      </c>
      <c r="K55" s="73">
        <v>100</v>
      </c>
      <c r="L55" s="73">
        <v>100</v>
      </c>
      <c r="M55" s="219">
        <f t="shared" si="36"/>
        <v>1.1599999999999999</v>
      </c>
      <c r="N55" s="73">
        <f t="shared" si="37"/>
        <v>1</v>
      </c>
      <c r="O55" s="73">
        <v>0</v>
      </c>
      <c r="P55" s="73">
        <v>0</v>
      </c>
      <c r="Q55" s="73">
        <v>0</v>
      </c>
      <c r="R55" s="73">
        <v>25</v>
      </c>
      <c r="S55" s="73">
        <v>0</v>
      </c>
      <c r="T55" s="225">
        <v>367076</v>
      </c>
      <c r="U55" s="225">
        <v>15130</v>
      </c>
      <c r="V55" s="225">
        <v>351946</v>
      </c>
      <c r="W55" s="225">
        <v>367076</v>
      </c>
      <c r="X55" s="225">
        <v>357176</v>
      </c>
      <c r="Y55" s="225">
        <v>0</v>
      </c>
      <c r="Z55" s="225">
        <v>0</v>
      </c>
      <c r="AA55" s="225">
        <v>0</v>
      </c>
      <c r="AB55" s="225">
        <v>357176</v>
      </c>
      <c r="AC55" s="225">
        <v>357176</v>
      </c>
      <c r="AD55" s="219">
        <f t="shared" si="38"/>
        <v>1.01486023424048</v>
      </c>
      <c r="AE55" s="73">
        <f t="shared" si="39"/>
        <v>1</v>
      </c>
      <c r="AF55" s="225">
        <v>0</v>
      </c>
      <c r="AG55" s="225">
        <v>0</v>
      </c>
      <c r="AH55" s="73">
        <v>12</v>
      </c>
      <c r="AI55" s="73">
        <v>1</v>
      </c>
      <c r="AJ55" s="73">
        <v>0</v>
      </c>
      <c r="AK55" s="73">
        <v>0</v>
      </c>
      <c r="AL55" s="95">
        <v>5230</v>
      </c>
      <c r="AM55" s="95">
        <v>0</v>
      </c>
      <c r="AN55" s="73">
        <v>12</v>
      </c>
      <c r="AO55" s="73">
        <v>0</v>
      </c>
      <c r="AP55" s="95">
        <v>0</v>
      </c>
      <c r="AQ55" s="95">
        <v>0</v>
      </c>
      <c r="AR55" s="73">
        <v>0</v>
      </c>
      <c r="AS55" s="73">
        <v>0</v>
      </c>
      <c r="AT55" s="95">
        <v>0</v>
      </c>
      <c r="AU55" s="95">
        <v>0</v>
      </c>
      <c r="AV55" s="73">
        <v>0</v>
      </c>
      <c r="AW55" s="73">
        <v>0</v>
      </c>
      <c r="AX55" s="95">
        <v>0</v>
      </c>
      <c r="AY55" s="95">
        <v>0</v>
      </c>
      <c r="AZ55" s="73">
        <v>0</v>
      </c>
      <c r="BA55" s="73">
        <v>0</v>
      </c>
      <c r="BB55" s="95">
        <v>0</v>
      </c>
      <c r="BC55" s="95">
        <v>0</v>
      </c>
      <c r="BD55" s="73">
        <v>0</v>
      </c>
      <c r="BE55" s="73">
        <v>0</v>
      </c>
      <c r="BF55" s="95">
        <v>0</v>
      </c>
      <c r="BG55" s="95">
        <v>0</v>
      </c>
      <c r="BH55" s="73">
        <v>0</v>
      </c>
      <c r="BI55" s="73">
        <v>0</v>
      </c>
      <c r="BJ55" s="95">
        <v>0</v>
      </c>
      <c r="BK55" s="95">
        <v>0</v>
      </c>
      <c r="BL55" s="73">
        <v>0</v>
      </c>
      <c r="BM55" s="73">
        <v>0</v>
      </c>
      <c r="BN55" s="95">
        <v>0</v>
      </c>
      <c r="BO55" s="95">
        <v>0</v>
      </c>
      <c r="BP55" s="73">
        <v>0</v>
      </c>
      <c r="BQ55" s="73">
        <v>0</v>
      </c>
      <c r="BR55" s="95">
        <v>0</v>
      </c>
      <c r="BS55" s="95">
        <v>0</v>
      </c>
      <c r="BT55" s="73">
        <v>0</v>
      </c>
      <c r="BU55" s="73">
        <v>0</v>
      </c>
      <c r="BV55" s="95">
        <v>0</v>
      </c>
      <c r="BW55" s="95">
        <v>0</v>
      </c>
      <c r="BX55" s="73">
        <v>0</v>
      </c>
      <c r="BY55" s="73">
        <v>0</v>
      </c>
      <c r="BZ55" s="95">
        <v>0</v>
      </c>
      <c r="CA55" s="95">
        <v>0</v>
      </c>
      <c r="CB55" s="73">
        <v>0</v>
      </c>
      <c r="CC55" s="73">
        <v>0</v>
      </c>
      <c r="CD55" s="95">
        <v>0</v>
      </c>
      <c r="CE55" s="95">
        <v>0</v>
      </c>
      <c r="CF55" s="73">
        <v>0</v>
      </c>
      <c r="CG55" s="73">
        <v>0</v>
      </c>
      <c r="CH55" s="95">
        <v>0</v>
      </c>
      <c r="CI55" s="95">
        <v>0</v>
      </c>
      <c r="CJ55" s="73">
        <v>12</v>
      </c>
      <c r="CK55" s="73">
        <v>0</v>
      </c>
      <c r="CL55" s="95">
        <v>5230</v>
      </c>
      <c r="CM55" s="95">
        <v>0</v>
      </c>
      <c r="CN55" s="71" t="s">
        <v>377</v>
      </c>
      <c r="CO55" s="71" t="s">
        <v>378</v>
      </c>
      <c r="CP55" s="71" t="s">
        <v>328</v>
      </c>
      <c r="CQ55" s="71" t="s">
        <v>328</v>
      </c>
      <c r="CR55" s="71" t="s">
        <v>328</v>
      </c>
      <c r="CS55" s="71" t="s">
        <v>328</v>
      </c>
      <c r="CT55" s="72">
        <v>42961</v>
      </c>
      <c r="CU55" s="71" t="s">
        <v>469</v>
      </c>
      <c r="CV55" s="71" t="s">
        <v>470</v>
      </c>
      <c r="CW55" s="72" t="s">
        <v>187</v>
      </c>
      <c r="CX55" s="72">
        <v>42847</v>
      </c>
      <c r="CY55" s="71" t="s">
        <v>467</v>
      </c>
      <c r="CZ55" s="71" t="s">
        <v>471</v>
      </c>
      <c r="DA55" s="71" t="s">
        <v>488</v>
      </c>
      <c r="DB55" s="96">
        <v>306636.34999999998</v>
      </c>
      <c r="DC55" s="73" t="s">
        <v>329</v>
      </c>
      <c r="DD55" s="73" t="s">
        <v>330</v>
      </c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218"/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  <c r="EO55" s="218"/>
      <c r="EP55" s="218"/>
      <c r="EQ55" s="218"/>
      <c r="ER55" s="218"/>
      <c r="ES55" s="218"/>
      <c r="ET55" s="218"/>
      <c r="EU55" s="218"/>
      <c r="EV55" s="218"/>
      <c r="EW55" s="218"/>
      <c r="EX55" s="218"/>
      <c r="EY55" s="218"/>
      <c r="EZ55" s="218"/>
      <c r="FA55" s="218"/>
      <c r="FB55" s="218"/>
      <c r="FC55" s="218"/>
      <c r="FD55" s="218"/>
      <c r="FE55" s="218"/>
      <c r="FF55" s="218"/>
      <c r="FG55" s="218"/>
      <c r="FH55" s="218"/>
      <c r="FI55" s="218"/>
      <c r="FJ55" s="218"/>
      <c r="FK55" s="218"/>
      <c r="FL55" s="218"/>
      <c r="FM55" s="218"/>
      <c r="FN55" s="218"/>
      <c r="FO55" s="218"/>
      <c r="FP55" s="218"/>
      <c r="FQ55" s="218"/>
      <c r="FR55" s="218"/>
      <c r="FS55" s="218"/>
      <c r="FT55" s="218"/>
      <c r="FU55" s="218"/>
      <c r="FV55" s="218"/>
      <c r="FW55" s="218"/>
      <c r="FX55" s="218"/>
      <c r="FY55" s="218"/>
      <c r="FZ55" s="218"/>
      <c r="GA55" s="218"/>
      <c r="GB55" s="218"/>
      <c r="GC55" s="218"/>
      <c r="GD55" s="218"/>
      <c r="GE55" s="218"/>
      <c r="GF55" s="218"/>
      <c r="GG55" s="218"/>
      <c r="GH55" s="218"/>
      <c r="GI55" s="218"/>
      <c r="GJ55" s="218"/>
      <c r="GK55" s="218"/>
      <c r="GL55" s="218"/>
      <c r="GM55" s="218"/>
      <c r="GN55" s="218"/>
      <c r="GO55" s="218"/>
      <c r="GP55" s="218"/>
      <c r="GQ55" s="218"/>
      <c r="GR55" s="218"/>
      <c r="GS55" s="218"/>
      <c r="GT55" s="218"/>
      <c r="GU55" s="218"/>
      <c r="GV55" s="218"/>
      <c r="GW55" s="218"/>
      <c r="GX55" s="218"/>
      <c r="GY55" s="218"/>
      <c r="GZ55" s="218"/>
      <c r="HA55" s="218"/>
      <c r="HB55" s="218"/>
      <c r="HC55" s="218"/>
      <c r="HD55" s="218"/>
      <c r="HE55" s="218"/>
      <c r="HF55" s="218"/>
      <c r="HG55" s="218"/>
      <c r="HH55" s="218"/>
      <c r="HI55" s="218"/>
      <c r="HJ55" s="218"/>
      <c r="HK55" s="218"/>
      <c r="HL55" s="218"/>
      <c r="HM55" s="218"/>
      <c r="HN55" s="218"/>
      <c r="HO55" s="218"/>
      <c r="HP55" s="218"/>
      <c r="HQ55" s="218"/>
      <c r="HR55" s="218"/>
      <c r="HS55" s="218"/>
      <c r="HT55" s="218"/>
      <c r="HU55" s="218"/>
      <c r="HV55" s="218"/>
      <c r="HW55" s="218"/>
      <c r="HX55" s="218"/>
      <c r="HY55" s="218"/>
      <c r="HZ55" s="218"/>
      <c r="IA55" s="218"/>
      <c r="IB55" s="218"/>
      <c r="IC55" s="218"/>
      <c r="ID55" s="218"/>
      <c r="IE55" s="218"/>
      <c r="IF55" s="218"/>
      <c r="IG55" s="218"/>
      <c r="IH55" s="218"/>
      <c r="II55" s="218"/>
      <c r="IJ55" s="218"/>
      <c r="IK55" s="218"/>
      <c r="IL55" s="218"/>
      <c r="IM55" s="218"/>
      <c r="IN55" s="218"/>
      <c r="IO55" s="218"/>
      <c r="IP55" s="218"/>
      <c r="IQ55" s="218"/>
      <c r="IR55" s="218"/>
      <c r="IS55" s="218"/>
      <c r="IT55" s="218"/>
      <c r="IU55" s="218"/>
      <c r="IV55" s="218"/>
      <c r="IW55" s="218"/>
      <c r="IX55" s="218"/>
      <c r="IY55" s="218"/>
      <c r="IZ55" s="218"/>
      <c r="JA55" s="218"/>
      <c r="JB55" s="218"/>
      <c r="JC55" s="218"/>
      <c r="JD55" s="218"/>
      <c r="JE55" s="218"/>
      <c r="JF55" s="218"/>
      <c r="JG55" s="218"/>
      <c r="JH55" s="218"/>
      <c r="JI55" s="218"/>
      <c r="JJ55" s="218"/>
      <c r="JK55" s="218"/>
      <c r="JL55" s="218"/>
      <c r="JM55" s="218"/>
      <c r="JN55" s="218"/>
      <c r="JO55" s="218"/>
      <c r="JP55" s="218"/>
      <c r="JQ55" s="218"/>
      <c r="JR55" s="218"/>
      <c r="JS55" s="218"/>
      <c r="JT55" s="218"/>
      <c r="JU55" s="218"/>
      <c r="JV55" s="218"/>
      <c r="JW55" s="218"/>
      <c r="JX55" s="218"/>
      <c r="JY55" s="218"/>
      <c r="JZ55" s="218"/>
      <c r="KA55" s="218"/>
      <c r="KB55" s="218"/>
      <c r="KC55" s="218"/>
      <c r="KD55" s="218"/>
      <c r="KE55" s="218"/>
      <c r="KF55" s="218"/>
      <c r="KG55" s="218"/>
      <c r="KH55" s="218"/>
      <c r="KI55" s="218"/>
      <c r="KJ55" s="218"/>
      <c r="KK55" s="218"/>
      <c r="KL55" s="218"/>
      <c r="KM55" s="218"/>
      <c r="KN55" s="218"/>
      <c r="KO55" s="218"/>
      <c r="KP55" s="218"/>
      <c r="KQ55" s="218"/>
      <c r="KR55" s="218"/>
      <c r="KS55" s="218"/>
      <c r="KT55" s="218"/>
      <c r="KU55" s="218"/>
      <c r="KV55" s="218"/>
      <c r="KW55" s="218"/>
      <c r="KX55" s="218"/>
      <c r="KY55" s="218"/>
      <c r="KZ55" s="218"/>
      <c r="LA55" s="218"/>
      <c r="LB55" s="218"/>
      <c r="LC55" s="218"/>
      <c r="LD55" s="218"/>
      <c r="LE55" s="218"/>
      <c r="LF55" s="218"/>
      <c r="LG55" s="218"/>
      <c r="LH55" s="218"/>
      <c r="LI55" s="218"/>
      <c r="LJ55" s="218"/>
      <c r="LK55" s="218"/>
      <c r="LL55" s="218"/>
      <c r="LM55" s="218"/>
      <c r="LN55" s="218"/>
      <c r="LO55" s="218"/>
      <c r="LP55" s="218"/>
      <c r="LQ55" s="218"/>
      <c r="LR55" s="218"/>
      <c r="LS55" s="218"/>
      <c r="LT55" s="218"/>
      <c r="LU55" s="218"/>
      <c r="LV55" s="218"/>
      <c r="LW55" s="218"/>
      <c r="LX55" s="218"/>
      <c r="LY55" s="218"/>
      <c r="LZ55" s="218"/>
      <c r="MA55" s="218"/>
      <c r="MB55" s="218"/>
      <c r="MC55" s="218"/>
      <c r="MD55" s="218"/>
      <c r="ME55" s="218"/>
      <c r="MF55" s="218"/>
      <c r="MG55" s="218"/>
      <c r="MH55" s="218"/>
      <c r="MI55" s="218"/>
      <c r="MJ55" s="218"/>
      <c r="MK55" s="218"/>
      <c r="ML55" s="218"/>
      <c r="MM55" s="218"/>
      <c r="MN55" s="218"/>
      <c r="MO55" s="218"/>
      <c r="MP55" s="218"/>
      <c r="MQ55" s="218"/>
      <c r="MR55" s="218"/>
      <c r="MS55" s="218"/>
      <c r="MT55" s="218"/>
      <c r="MU55" s="218"/>
      <c r="MV55" s="218"/>
      <c r="MW55" s="218"/>
      <c r="MX55" s="218"/>
      <c r="MY55" s="218"/>
      <c r="MZ55" s="218"/>
      <c r="NA55" s="218"/>
      <c r="NB55" s="218"/>
      <c r="NC55" s="218"/>
      <c r="ND55" s="218"/>
      <c r="NE55" s="218"/>
      <c r="NF55" s="218"/>
      <c r="NG55" s="218"/>
      <c r="NH55" s="218"/>
      <c r="NI55" s="218"/>
      <c r="NJ55" s="218"/>
      <c r="NK55" s="218"/>
      <c r="NL55" s="218"/>
      <c r="NM55" s="218"/>
      <c r="NN55" s="218"/>
      <c r="NO55" s="218"/>
      <c r="NP55" s="218"/>
      <c r="NQ55" s="218"/>
      <c r="NR55" s="218"/>
      <c r="NS55" s="218"/>
      <c r="NT55" s="218"/>
      <c r="NU55" s="218"/>
      <c r="NV55" s="218"/>
      <c r="NW55" s="218"/>
      <c r="NX55" s="218"/>
      <c r="NY55" s="218"/>
      <c r="NZ55" s="218"/>
      <c r="OA55" s="218"/>
      <c r="OB55" s="218"/>
      <c r="OC55" s="218"/>
      <c r="OD55" s="218"/>
      <c r="OE55" s="218"/>
      <c r="OF55" s="218"/>
      <c r="OG55" s="218"/>
      <c r="OH55" s="218"/>
      <c r="OI55" s="218"/>
      <c r="OJ55" s="218"/>
      <c r="OK55" s="218"/>
      <c r="OL55" s="218"/>
      <c r="OM55" s="218"/>
      <c r="ON55" s="218"/>
      <c r="OO55" s="218"/>
      <c r="OP55" s="218"/>
      <c r="OQ55" s="218"/>
      <c r="OR55" s="218"/>
      <c r="OS55" s="218"/>
      <c r="OT55" s="218"/>
      <c r="OU55" s="218"/>
      <c r="OV55" s="218"/>
      <c r="OW55" s="218"/>
      <c r="OX55" s="218"/>
      <c r="OY55" s="218"/>
      <c r="OZ55" s="218"/>
      <c r="PA55" s="218"/>
      <c r="PB55" s="218"/>
      <c r="PC55" s="218"/>
      <c r="PD55" s="218"/>
      <c r="PE55" s="218"/>
      <c r="PF55" s="218"/>
      <c r="PG55" s="218"/>
      <c r="PH55" s="218"/>
      <c r="PI55" s="218"/>
      <c r="PJ55" s="218"/>
      <c r="PK55" s="218"/>
      <c r="PL55" s="218"/>
      <c r="PM55" s="218"/>
      <c r="PN55" s="218"/>
      <c r="PO55" s="218"/>
      <c r="PP55" s="218"/>
      <c r="PQ55" s="218"/>
      <c r="PR55" s="218"/>
      <c r="PS55" s="218"/>
      <c r="PT55" s="218"/>
      <c r="PU55" s="218"/>
      <c r="PV55" s="218"/>
      <c r="PW55" s="218"/>
      <c r="PX55" s="218"/>
      <c r="PY55" s="218"/>
      <c r="PZ55" s="218"/>
      <c r="QA55" s="218"/>
      <c r="QB55" s="218"/>
      <c r="QC55" s="218"/>
      <c r="QD55" s="218"/>
      <c r="QE55" s="218"/>
      <c r="QF55" s="218"/>
      <c r="QG55" s="218"/>
      <c r="QH55" s="218"/>
      <c r="QI55" s="218"/>
      <c r="QJ55" s="218"/>
      <c r="QK55" s="218"/>
      <c r="QL55" s="218"/>
      <c r="QM55" s="218"/>
      <c r="QN55" s="218"/>
      <c r="QO55" s="218"/>
      <c r="QP55" s="218"/>
      <c r="QQ55" s="218"/>
      <c r="QR55" s="218"/>
      <c r="QS55" s="218"/>
      <c r="QT55" s="218"/>
      <c r="QU55" s="218"/>
      <c r="QV55" s="218"/>
      <c r="QW55" s="218"/>
      <c r="QX55" s="218"/>
      <c r="QY55" s="218"/>
      <c r="QZ55" s="218"/>
      <c r="RA55" s="218"/>
      <c r="RB55" s="218"/>
      <c r="RC55" s="218"/>
      <c r="RD55" s="218"/>
      <c r="RE55" s="218"/>
      <c r="RF55" s="218"/>
      <c r="RG55" s="218"/>
      <c r="RH55" s="218"/>
      <c r="RI55" s="218"/>
      <c r="RJ55" s="218"/>
      <c r="RK55" s="218"/>
      <c r="RL55" s="218"/>
      <c r="RM55" s="218"/>
      <c r="RN55" s="218"/>
      <c r="RO55" s="218"/>
      <c r="RP55" s="218"/>
      <c r="RQ55" s="218"/>
      <c r="RR55" s="218"/>
      <c r="RS55" s="218"/>
      <c r="RT55" s="218"/>
      <c r="RU55" s="218"/>
      <c r="RV55" s="218"/>
      <c r="RW55" s="218"/>
      <c r="RX55" s="218"/>
      <c r="RY55" s="218"/>
      <c r="RZ55" s="218"/>
      <c r="SA55" s="218"/>
      <c r="SB55" s="218"/>
      <c r="SC55" s="218"/>
      <c r="SD55" s="218"/>
      <c r="SE55" s="218"/>
      <c r="SF55" s="218"/>
      <c r="SG55" s="218"/>
      <c r="SH55" s="218"/>
      <c r="SI55" s="218"/>
      <c r="SJ55" s="218"/>
      <c r="SK55" s="218"/>
      <c r="SL55" s="218"/>
      <c r="SM55" s="218"/>
      <c r="SN55" s="218"/>
      <c r="SO55" s="218"/>
      <c r="SP55" s="218"/>
      <c r="SQ55" s="218"/>
      <c r="SR55" s="218"/>
      <c r="SS55" s="218"/>
      <c r="ST55" s="218"/>
      <c r="SU55" s="218"/>
      <c r="SV55" s="218"/>
      <c r="SW55" s="218"/>
      <c r="SX55" s="218"/>
      <c r="SY55" s="218"/>
      <c r="SZ55" s="218"/>
      <c r="TA55" s="218"/>
      <c r="TB55" s="218"/>
      <c r="TC55" s="218"/>
      <c r="TD55" s="218"/>
      <c r="TE55" s="218"/>
      <c r="TF55" s="218"/>
      <c r="TG55" s="218"/>
      <c r="TH55" s="218"/>
      <c r="TI55" s="218"/>
      <c r="TJ55" s="218"/>
      <c r="TK55" s="218"/>
      <c r="TL55" s="218"/>
      <c r="TM55" s="218"/>
      <c r="TN55" s="218"/>
      <c r="TO55" s="218"/>
      <c r="TP55" s="218"/>
      <c r="TQ55" s="218"/>
      <c r="TR55" s="218"/>
      <c r="TS55" s="218"/>
      <c r="TT55" s="218"/>
      <c r="TU55" s="218"/>
      <c r="TV55" s="218"/>
      <c r="TW55" s="218"/>
      <c r="TX55" s="218"/>
      <c r="TY55" s="218"/>
      <c r="TZ55" s="218"/>
      <c r="UA55" s="218"/>
      <c r="UB55" s="218"/>
      <c r="UC55" s="218"/>
      <c r="UD55" s="218"/>
      <c r="UE55" s="218"/>
      <c r="UF55" s="218"/>
      <c r="UG55" s="218"/>
      <c r="UH55" s="218"/>
      <c r="UI55" s="218"/>
      <c r="UJ55" s="218"/>
      <c r="UK55" s="218"/>
      <c r="UL55" s="218"/>
      <c r="UM55" s="218"/>
      <c r="UN55" s="218"/>
      <c r="UO55" s="218"/>
      <c r="UP55" s="218"/>
      <c r="UQ55" s="218"/>
      <c r="UR55" s="218"/>
      <c r="US55" s="218"/>
      <c r="UT55" s="218"/>
      <c r="UU55" s="218"/>
      <c r="UV55" s="218"/>
      <c r="UW55" s="218"/>
      <c r="UX55" s="218"/>
      <c r="UY55" s="218"/>
      <c r="UZ55" s="218"/>
      <c r="VA55" s="218"/>
      <c r="VB55" s="218"/>
      <c r="VC55" s="218"/>
      <c r="VD55" s="218"/>
      <c r="VE55" s="218"/>
      <c r="VF55" s="218"/>
      <c r="VG55" s="218"/>
      <c r="VH55" s="218"/>
      <c r="VI55" s="218"/>
      <c r="VJ55" s="218"/>
      <c r="VK55" s="218"/>
      <c r="VL55" s="218"/>
      <c r="VM55" s="218"/>
      <c r="VN55" s="218"/>
      <c r="VO55" s="218"/>
      <c r="VP55" s="218"/>
      <c r="VQ55" s="218"/>
      <c r="VR55" s="218"/>
      <c r="VS55" s="218"/>
      <c r="VT55" s="218"/>
      <c r="VU55" s="218"/>
      <c r="VV55" s="218"/>
      <c r="VW55" s="218"/>
      <c r="VX55" s="218"/>
      <c r="VY55" s="218"/>
      <c r="VZ55" s="218"/>
      <c r="WA55" s="218"/>
      <c r="WB55" s="218"/>
      <c r="WC55" s="218"/>
      <c r="WD55" s="218"/>
      <c r="WE55" s="218"/>
      <c r="WF55" s="218"/>
      <c r="WG55" s="218"/>
      <c r="WH55" s="218"/>
      <c r="WI55" s="218"/>
      <c r="WJ55" s="218"/>
      <c r="WK55" s="218"/>
      <c r="WL55" s="218"/>
      <c r="WM55" s="218"/>
      <c r="WN55" s="218"/>
      <c r="WO55" s="218"/>
      <c r="WP55" s="218"/>
      <c r="WQ55" s="218"/>
      <c r="WR55" s="218"/>
      <c r="WS55" s="218"/>
      <c r="WT55" s="218"/>
      <c r="WU55" s="218"/>
      <c r="WV55" s="218"/>
      <c r="WW55" s="218"/>
      <c r="WX55" s="218"/>
      <c r="WY55" s="218"/>
      <c r="WZ55" s="218"/>
      <c r="XA55" s="218"/>
      <c r="XB55" s="218"/>
      <c r="XC55" s="218"/>
      <c r="XD55" s="218"/>
      <c r="XE55" s="218"/>
      <c r="XF55" s="218"/>
      <c r="XG55" s="218"/>
      <c r="XH55" s="218"/>
      <c r="XI55" s="218"/>
      <c r="XJ55" s="218"/>
      <c r="XK55" s="218"/>
      <c r="XL55" s="218"/>
      <c r="XM55" s="218"/>
      <c r="XN55" s="218"/>
      <c r="XO55" s="218"/>
      <c r="XP55" s="218"/>
      <c r="XQ55" s="218"/>
      <c r="XR55" s="218"/>
      <c r="XS55" s="218"/>
      <c r="XT55" s="218"/>
      <c r="XU55" s="218"/>
      <c r="XV55" s="218"/>
      <c r="XW55" s="218"/>
      <c r="XX55" s="218"/>
      <c r="XY55" s="218"/>
      <c r="XZ55" s="218"/>
      <c r="YA55" s="218"/>
      <c r="YB55" s="218"/>
      <c r="YC55" s="218"/>
      <c r="YD55" s="218"/>
      <c r="YE55" s="218"/>
      <c r="YF55" s="218"/>
      <c r="YG55" s="218"/>
      <c r="YH55" s="218"/>
      <c r="YI55" s="218"/>
      <c r="YJ55" s="218"/>
      <c r="YK55" s="218"/>
      <c r="YL55" s="218"/>
      <c r="YM55" s="218"/>
      <c r="YN55" s="218"/>
      <c r="YO55" s="218"/>
      <c r="YP55" s="218"/>
      <c r="YQ55" s="218"/>
      <c r="YR55" s="218"/>
      <c r="YS55" s="218"/>
      <c r="YT55" s="218"/>
      <c r="YU55" s="218"/>
      <c r="YV55" s="218"/>
      <c r="YW55" s="218"/>
      <c r="YX55" s="218"/>
      <c r="YY55" s="218"/>
      <c r="YZ55" s="218"/>
      <c r="ZA55" s="218"/>
      <c r="ZB55" s="218"/>
      <c r="ZC55" s="218"/>
      <c r="ZD55" s="218"/>
      <c r="ZE55" s="218"/>
      <c r="ZF55" s="218"/>
      <c r="ZG55" s="218"/>
      <c r="ZH55" s="218"/>
      <c r="ZI55" s="218"/>
      <c r="ZJ55" s="218"/>
      <c r="ZK55" s="218"/>
      <c r="ZL55" s="218"/>
      <c r="ZM55" s="218"/>
      <c r="ZN55" s="218"/>
      <c r="ZO55" s="218"/>
      <c r="ZP55" s="218"/>
      <c r="ZQ55" s="218"/>
      <c r="ZR55" s="218"/>
      <c r="ZS55" s="218"/>
      <c r="ZT55" s="218"/>
      <c r="ZU55" s="218"/>
      <c r="ZV55" s="218"/>
      <c r="ZW55" s="218"/>
      <c r="ZX55" s="218"/>
      <c r="ZY55" s="218"/>
      <c r="ZZ55" s="218"/>
      <c r="AAA55" s="218"/>
      <c r="AAB55" s="218"/>
      <c r="AAC55" s="218"/>
      <c r="AAD55" s="218"/>
      <c r="AAE55" s="218"/>
      <c r="AAF55" s="218"/>
      <c r="AAG55" s="218"/>
      <c r="AAH55" s="218"/>
      <c r="AAI55" s="218"/>
      <c r="AAJ55" s="218"/>
      <c r="AAK55" s="218"/>
      <c r="AAL55" s="218"/>
      <c r="AAM55" s="218"/>
      <c r="AAN55" s="218"/>
      <c r="AAO55" s="218"/>
      <c r="AAP55" s="218"/>
      <c r="AAQ55" s="218"/>
      <c r="AAR55" s="218"/>
      <c r="AAS55" s="218"/>
      <c r="AAT55" s="218"/>
      <c r="AAU55" s="218"/>
      <c r="AAV55" s="218"/>
      <c r="AAW55" s="218"/>
      <c r="AAX55" s="218"/>
      <c r="AAY55" s="218"/>
      <c r="AAZ55" s="218"/>
      <c r="ABA55" s="218"/>
      <c r="ABB55" s="218"/>
      <c r="ABC55" s="218"/>
      <c r="ABD55" s="218"/>
      <c r="ABE55" s="218"/>
      <c r="ABF55" s="218"/>
      <c r="ABG55" s="218"/>
      <c r="ABH55" s="218"/>
      <c r="ABI55" s="218"/>
      <c r="ABJ55" s="218"/>
      <c r="ABK55" s="218"/>
      <c r="ABL55" s="218"/>
      <c r="ABM55" s="218"/>
      <c r="ABN55" s="218"/>
      <c r="ABO55" s="218"/>
      <c r="ABP55" s="218"/>
      <c r="ABQ55" s="218"/>
      <c r="ABR55" s="218"/>
      <c r="ABS55" s="218"/>
      <c r="ABT55" s="218"/>
      <c r="ABU55" s="218"/>
      <c r="ABV55" s="218"/>
      <c r="ABW55" s="218"/>
      <c r="ABX55" s="218"/>
      <c r="ABY55" s="218"/>
      <c r="ABZ55" s="218"/>
      <c r="ACA55" s="218"/>
      <c r="ACB55" s="218"/>
      <c r="ACC55" s="218"/>
      <c r="ACD55" s="218"/>
      <c r="ACE55" s="218"/>
      <c r="ACF55" s="218"/>
      <c r="ACG55" s="218"/>
      <c r="ACH55" s="218"/>
      <c r="ACI55" s="218"/>
      <c r="ACJ55" s="218"/>
      <c r="ACK55" s="218"/>
      <c r="ACL55" s="218"/>
      <c r="ACM55" s="218"/>
      <c r="ACN55" s="218"/>
      <c r="ACO55" s="218"/>
      <c r="ACP55" s="218"/>
      <c r="ACQ55" s="218"/>
      <c r="ACR55" s="218"/>
      <c r="ACS55" s="218"/>
      <c r="ACT55" s="218"/>
      <c r="ACU55" s="218"/>
      <c r="ACV55" s="218"/>
      <c r="ACW55" s="218"/>
      <c r="ACX55" s="218"/>
      <c r="ACY55" s="218"/>
      <c r="ACZ55" s="218"/>
      <c r="ADA55" s="218"/>
      <c r="ADB55" s="218"/>
      <c r="ADC55" s="218"/>
      <c r="ADD55" s="218"/>
      <c r="ADE55" s="218"/>
      <c r="ADF55" s="218"/>
      <c r="ADG55" s="218"/>
      <c r="ADH55" s="218"/>
      <c r="ADI55" s="218"/>
      <c r="ADJ55" s="218"/>
      <c r="ADK55" s="218"/>
      <c r="ADL55" s="218"/>
      <c r="ADM55" s="218"/>
      <c r="ADN55" s="218"/>
      <c r="ADO55" s="218"/>
      <c r="ADP55" s="218"/>
      <c r="ADQ55" s="218"/>
      <c r="ADR55" s="218"/>
      <c r="ADS55" s="218"/>
      <c r="ADT55" s="218"/>
      <c r="ADU55" s="218"/>
      <c r="ADV55" s="218"/>
      <c r="ADW55" s="218"/>
      <c r="ADX55" s="218"/>
      <c r="ADY55" s="218"/>
      <c r="ADZ55" s="218"/>
      <c r="AEA55" s="218"/>
      <c r="AEB55" s="218"/>
      <c r="AEC55" s="218"/>
      <c r="AED55" s="218"/>
      <c r="AEE55" s="218"/>
      <c r="AEF55" s="218"/>
      <c r="AEG55" s="218"/>
      <c r="AEH55" s="218"/>
      <c r="AEI55" s="218"/>
      <c r="AEJ55" s="218"/>
      <c r="AEK55" s="218"/>
      <c r="AEL55" s="218"/>
      <c r="AEM55" s="218"/>
      <c r="AEN55" s="218"/>
      <c r="AEO55" s="218"/>
      <c r="AEP55" s="218"/>
      <c r="AEQ55" s="218"/>
      <c r="AER55" s="218"/>
      <c r="AES55" s="218"/>
      <c r="AET55" s="218"/>
      <c r="AEU55" s="218"/>
      <c r="AEV55" s="218"/>
      <c r="AEW55" s="218"/>
      <c r="AEX55" s="218"/>
      <c r="AEY55" s="218"/>
      <c r="AEZ55" s="218"/>
      <c r="AFA55" s="218"/>
      <c r="AFB55" s="218"/>
      <c r="AFC55" s="218"/>
      <c r="AFD55" s="218"/>
      <c r="AFE55" s="218"/>
      <c r="AFF55" s="218"/>
      <c r="AFG55" s="218"/>
      <c r="AFH55" s="218"/>
      <c r="AFI55" s="218"/>
      <c r="AFJ55" s="218"/>
      <c r="AFK55" s="218"/>
      <c r="AFL55" s="218"/>
      <c r="AFM55" s="218"/>
      <c r="AFN55" s="218"/>
      <c r="AFO55" s="218"/>
      <c r="AFP55" s="218"/>
      <c r="AFQ55" s="218"/>
      <c r="AFR55" s="218"/>
      <c r="AFS55" s="218"/>
      <c r="AFT55" s="218"/>
      <c r="AFU55" s="218"/>
      <c r="AFV55" s="218"/>
      <c r="AFW55" s="218"/>
      <c r="AFX55" s="218"/>
      <c r="AFY55" s="218"/>
      <c r="AFZ55" s="218"/>
      <c r="AGA55" s="218"/>
      <c r="AGB55" s="218"/>
      <c r="AGC55" s="218"/>
      <c r="AGD55" s="218"/>
      <c r="AGE55" s="218"/>
      <c r="AGF55" s="218"/>
      <c r="AGG55" s="218"/>
      <c r="AGH55" s="218"/>
      <c r="AGI55" s="218"/>
      <c r="AGJ55" s="218"/>
      <c r="AGK55" s="218"/>
      <c r="AGL55" s="218"/>
      <c r="AGM55" s="218"/>
      <c r="AGN55" s="218"/>
      <c r="AGO55" s="218"/>
      <c r="AGP55" s="218"/>
      <c r="AGQ55" s="218"/>
      <c r="AGR55" s="218"/>
      <c r="AGS55" s="218"/>
      <c r="AGT55" s="218"/>
      <c r="AGU55" s="218"/>
      <c r="AGV55" s="218"/>
      <c r="AGW55" s="218"/>
      <c r="AGX55" s="218"/>
      <c r="AGY55" s="218"/>
      <c r="AGZ55" s="218"/>
      <c r="AHA55" s="218"/>
      <c r="AHB55" s="218"/>
      <c r="AHC55" s="218"/>
      <c r="AHD55" s="218"/>
      <c r="AHE55" s="218"/>
      <c r="AHF55" s="218"/>
      <c r="AHG55" s="218"/>
      <c r="AHH55" s="218"/>
      <c r="AHI55" s="218"/>
      <c r="AHJ55" s="218"/>
      <c r="AHK55" s="218"/>
      <c r="AHL55" s="218"/>
      <c r="AHM55" s="218"/>
      <c r="AHN55" s="218"/>
      <c r="AHO55" s="218"/>
      <c r="AHP55" s="218"/>
      <c r="AHQ55" s="218"/>
      <c r="AHR55" s="218"/>
      <c r="AHS55" s="218"/>
      <c r="AHT55" s="218"/>
      <c r="AHU55" s="218"/>
      <c r="AHV55" s="218"/>
      <c r="AHW55" s="218"/>
      <c r="AHX55" s="218"/>
      <c r="AHY55" s="218"/>
      <c r="AHZ55" s="218"/>
      <c r="AIA55" s="218"/>
      <c r="AIB55" s="218"/>
      <c r="AIC55" s="218"/>
      <c r="AID55" s="218"/>
      <c r="AIE55" s="218"/>
      <c r="AIF55" s="218"/>
      <c r="AIG55" s="218"/>
      <c r="AIH55" s="218"/>
      <c r="AII55" s="218"/>
      <c r="AIJ55" s="218"/>
      <c r="AIK55" s="218"/>
      <c r="AIL55" s="218"/>
      <c r="AIM55" s="218"/>
      <c r="AIN55" s="218"/>
      <c r="AIO55" s="218"/>
      <c r="AIP55" s="218"/>
      <c r="AIQ55" s="218"/>
      <c r="AIR55" s="218"/>
      <c r="AIS55" s="218"/>
      <c r="AIT55" s="218"/>
      <c r="AIU55" s="218"/>
      <c r="AIV55" s="218"/>
      <c r="AIW55" s="218"/>
      <c r="AIX55" s="218"/>
      <c r="AIY55" s="218"/>
      <c r="AIZ55" s="218"/>
      <c r="AJA55" s="218"/>
      <c r="AJB55" s="218"/>
      <c r="AJC55" s="218"/>
      <c r="AJD55" s="218"/>
      <c r="AJE55" s="218"/>
      <c r="AJF55" s="218"/>
      <c r="AJG55" s="218"/>
      <c r="AJH55" s="218"/>
      <c r="AJI55" s="218"/>
      <c r="AJJ55" s="218"/>
      <c r="AJK55" s="218"/>
      <c r="AJL55" s="218"/>
      <c r="AJM55" s="218"/>
      <c r="AJN55" s="218"/>
      <c r="AJO55" s="218"/>
      <c r="AJP55" s="218"/>
      <c r="AJQ55" s="218"/>
      <c r="AJR55" s="218"/>
      <c r="AJS55" s="218"/>
      <c r="AJT55" s="218"/>
      <c r="AJU55" s="218"/>
      <c r="AJV55" s="218"/>
      <c r="AJW55" s="218"/>
      <c r="AJX55" s="218"/>
      <c r="AJY55" s="218"/>
      <c r="AJZ55" s="218"/>
      <c r="AKA55" s="218"/>
      <c r="AKB55" s="218"/>
      <c r="AKC55" s="218"/>
      <c r="AKD55" s="218"/>
      <c r="AKE55" s="218"/>
      <c r="AKF55" s="218"/>
      <c r="AKG55" s="218"/>
      <c r="AKH55" s="218"/>
      <c r="AKI55" s="218"/>
      <c r="AKJ55" s="218"/>
      <c r="AKK55" s="218"/>
      <c r="AKL55" s="218"/>
      <c r="AKM55" s="218"/>
      <c r="AKN55" s="218"/>
      <c r="AKO55" s="218"/>
      <c r="AKP55" s="218"/>
      <c r="AKQ55" s="218"/>
      <c r="AKR55" s="218"/>
      <c r="AKS55" s="218"/>
      <c r="AKT55" s="218"/>
      <c r="AKU55" s="218"/>
      <c r="AKV55" s="218"/>
      <c r="AKW55" s="218"/>
      <c r="AKX55" s="218"/>
      <c r="AKY55" s="218"/>
      <c r="AKZ55" s="218"/>
      <c r="ALA55" s="218"/>
      <c r="ALB55" s="218"/>
      <c r="ALC55" s="218"/>
      <c r="ALD55" s="218"/>
      <c r="ALE55" s="218"/>
      <c r="ALF55" s="218"/>
      <c r="ALG55" s="218"/>
      <c r="ALH55" s="218"/>
      <c r="ALI55" s="218"/>
      <c r="ALJ55" s="218"/>
      <c r="ALK55" s="218"/>
      <c r="ALL55" s="218"/>
      <c r="ALM55" s="218"/>
      <c r="ALN55" s="218"/>
      <c r="ALO55" s="218"/>
      <c r="ALP55" s="218"/>
      <c r="ALQ55" s="218"/>
      <c r="ALR55" s="218"/>
      <c r="ALS55" s="218"/>
      <c r="ALT55" s="218"/>
      <c r="ALU55" s="218"/>
      <c r="ALV55" s="218"/>
      <c r="ALW55" s="218"/>
      <c r="ALX55" s="218"/>
      <c r="ALY55" s="218"/>
      <c r="ALZ55" s="218"/>
      <c r="AMA55" s="218"/>
      <c r="AMB55" s="218"/>
      <c r="AMC55" s="218"/>
      <c r="AMD55" s="218"/>
      <c r="AME55" s="218"/>
      <c r="AMF55" s="218"/>
      <c r="AMG55" s="218"/>
      <c r="AMH55" s="218"/>
      <c r="AMI55" s="218"/>
      <c r="AMJ55" s="218"/>
      <c r="AMK55" s="218"/>
      <c r="AML55" s="218"/>
      <c r="AMM55" s="218"/>
      <c r="AMN55" s="218"/>
      <c r="AMO55" s="218"/>
      <c r="AMP55" s="218"/>
      <c r="AMQ55" s="218"/>
      <c r="AMR55" s="218"/>
      <c r="AMS55" s="218"/>
      <c r="AMT55" s="218"/>
      <c r="AMU55" s="218"/>
      <c r="AMV55" s="218"/>
      <c r="AMW55" s="218"/>
      <c r="AMX55" s="218"/>
      <c r="AMY55" s="218"/>
      <c r="AMZ55" s="218"/>
      <c r="ANA55" s="218"/>
      <c r="ANB55" s="218"/>
      <c r="ANC55" s="218"/>
      <c r="AND55" s="218"/>
      <c r="ANE55" s="218"/>
      <c r="ANF55" s="218"/>
      <c r="ANG55" s="218"/>
      <c r="ANH55" s="218"/>
      <c r="ANI55" s="218"/>
      <c r="ANJ55" s="218"/>
      <c r="ANK55" s="218"/>
      <c r="ANL55" s="218"/>
      <c r="ANM55" s="218"/>
      <c r="ANN55" s="218"/>
      <c r="ANO55" s="218"/>
      <c r="ANP55" s="218"/>
      <c r="ANQ55" s="218"/>
      <c r="ANR55" s="218"/>
      <c r="ANS55" s="218"/>
      <c r="ANT55" s="218"/>
      <c r="ANU55" s="218"/>
      <c r="ANV55" s="218"/>
      <c r="ANW55" s="218"/>
      <c r="ANX55" s="218"/>
      <c r="ANY55" s="218"/>
      <c r="ANZ55" s="218"/>
      <c r="AOA55" s="218"/>
      <c r="AOB55" s="218"/>
      <c r="AOC55" s="218"/>
      <c r="AOD55" s="218"/>
      <c r="AOE55" s="218"/>
      <c r="AOF55" s="218"/>
      <c r="AOG55" s="218"/>
      <c r="AOH55" s="218"/>
      <c r="AOI55" s="218"/>
      <c r="AOJ55" s="218"/>
      <c r="AOK55" s="218"/>
      <c r="AOL55" s="218"/>
      <c r="AOM55" s="218"/>
      <c r="AON55" s="218"/>
      <c r="AOO55" s="218"/>
      <c r="AOP55" s="218"/>
      <c r="AOQ55" s="218"/>
      <c r="AOR55" s="218"/>
      <c r="AOS55" s="218"/>
      <c r="AOT55" s="218"/>
      <c r="AOU55" s="218"/>
      <c r="AOV55" s="218"/>
      <c r="AOW55" s="218"/>
      <c r="AOX55" s="218"/>
      <c r="AOY55" s="218"/>
      <c r="AOZ55" s="218"/>
      <c r="APA55" s="218"/>
      <c r="APB55" s="218"/>
      <c r="APC55" s="218"/>
      <c r="APD55" s="218"/>
      <c r="APE55" s="218"/>
      <c r="APF55" s="218"/>
      <c r="APG55" s="218"/>
      <c r="APH55" s="218"/>
      <c r="API55" s="218"/>
      <c r="APJ55" s="218"/>
      <c r="APK55" s="218"/>
      <c r="APL55" s="218"/>
      <c r="APM55" s="218"/>
      <c r="APN55" s="218"/>
      <c r="APO55" s="218"/>
      <c r="APP55" s="218"/>
      <c r="APQ55" s="218"/>
      <c r="APR55" s="218"/>
      <c r="APS55" s="218"/>
      <c r="APT55" s="218"/>
      <c r="APU55" s="218"/>
      <c r="APV55" s="218"/>
      <c r="APW55" s="218"/>
      <c r="APX55" s="218"/>
      <c r="APY55" s="218"/>
      <c r="APZ55" s="218"/>
      <c r="AQA55" s="218"/>
      <c r="AQB55" s="218"/>
      <c r="AQC55" s="218"/>
      <c r="AQD55" s="218"/>
      <c r="AQE55" s="218"/>
      <c r="AQF55" s="218"/>
      <c r="AQG55" s="218"/>
      <c r="AQH55" s="218"/>
      <c r="AQI55" s="218"/>
      <c r="AQJ55" s="218"/>
      <c r="AQK55" s="218"/>
      <c r="AQL55" s="218"/>
      <c r="AQM55" s="218"/>
      <c r="AQN55" s="218"/>
      <c r="AQO55" s="218"/>
      <c r="AQP55" s="218"/>
      <c r="AQQ55" s="218"/>
      <c r="AQR55" s="218"/>
      <c r="AQS55" s="218"/>
      <c r="AQT55" s="218"/>
      <c r="AQU55" s="218"/>
      <c r="AQV55" s="218"/>
      <c r="AQW55" s="218"/>
      <c r="AQX55" s="218"/>
      <c r="AQY55" s="218"/>
      <c r="AQZ55" s="218"/>
      <c r="ARA55" s="218"/>
      <c r="ARB55" s="218"/>
      <c r="ARC55" s="218"/>
      <c r="ARD55" s="218"/>
      <c r="ARE55" s="218"/>
      <c r="ARF55" s="218"/>
      <c r="ARG55" s="218"/>
      <c r="ARH55" s="218"/>
      <c r="ARI55" s="218"/>
      <c r="ARJ55" s="218"/>
      <c r="ARK55" s="218"/>
      <c r="ARL55" s="218"/>
      <c r="ARM55" s="218"/>
      <c r="ARN55" s="218"/>
      <c r="ARO55" s="218"/>
      <c r="ARP55" s="218"/>
      <c r="ARQ55" s="218"/>
      <c r="ARR55" s="218"/>
      <c r="ARS55" s="218"/>
      <c r="ART55" s="218"/>
      <c r="ARU55" s="218"/>
      <c r="ARV55" s="218"/>
      <c r="ARW55" s="218"/>
      <c r="ARX55" s="218"/>
      <c r="ARY55" s="218"/>
      <c r="ARZ55" s="218"/>
      <c r="ASA55" s="218"/>
      <c r="ASB55" s="218"/>
      <c r="ASC55" s="218"/>
      <c r="ASD55" s="218"/>
      <c r="ASE55" s="218"/>
      <c r="ASF55" s="218"/>
      <c r="ASG55" s="218"/>
      <c r="ASH55" s="218"/>
      <c r="ASI55" s="218"/>
      <c r="ASJ55" s="218"/>
      <c r="ASK55" s="218"/>
      <c r="ASL55" s="218"/>
      <c r="ASM55" s="218"/>
      <c r="ASN55" s="218"/>
      <c r="ASO55" s="218"/>
      <c r="ASP55" s="218"/>
      <c r="ASQ55" s="218"/>
      <c r="ASR55" s="218"/>
      <c r="ASS55" s="218"/>
      <c r="AST55" s="218"/>
      <c r="ASU55" s="218"/>
      <c r="ASV55" s="218"/>
      <c r="ASW55" s="218"/>
      <c r="ASX55" s="218"/>
      <c r="ASY55" s="218"/>
      <c r="ASZ55" s="218"/>
      <c r="ATA55" s="218"/>
      <c r="ATB55" s="218"/>
      <c r="ATC55" s="218"/>
      <c r="ATD55" s="218"/>
      <c r="ATE55" s="218"/>
      <c r="ATF55" s="218"/>
      <c r="ATG55" s="218"/>
      <c r="ATH55" s="218"/>
      <c r="ATI55" s="218"/>
      <c r="ATJ55" s="218"/>
      <c r="ATK55" s="218"/>
      <c r="ATL55" s="218"/>
      <c r="ATM55" s="218"/>
      <c r="ATN55" s="218"/>
      <c r="ATO55" s="218"/>
      <c r="ATP55" s="218"/>
      <c r="ATQ55" s="218"/>
      <c r="ATR55" s="218"/>
      <c r="ATS55" s="218"/>
      <c r="ATT55" s="218"/>
      <c r="ATU55" s="218"/>
      <c r="ATV55" s="218"/>
      <c r="ATW55" s="218"/>
      <c r="ATX55" s="218"/>
      <c r="ATY55" s="218"/>
      <c r="ATZ55" s="218"/>
      <c r="AUA55" s="218"/>
      <c r="AUB55" s="218"/>
      <c r="AUC55" s="218"/>
      <c r="AUD55" s="218"/>
      <c r="AUE55" s="218"/>
      <c r="AUF55" s="218"/>
      <c r="AUG55" s="218"/>
      <c r="AUH55" s="218"/>
      <c r="AUI55" s="218"/>
      <c r="AUJ55" s="218"/>
      <c r="AUK55" s="218"/>
      <c r="AUL55" s="218"/>
      <c r="AUM55" s="218"/>
      <c r="AUN55" s="218"/>
      <c r="AUO55" s="218"/>
      <c r="AUP55" s="218"/>
      <c r="AUQ55" s="218"/>
      <c r="AUR55" s="218"/>
      <c r="AUS55" s="218"/>
      <c r="AUT55" s="218"/>
      <c r="AUU55" s="218"/>
      <c r="AUV55" s="218"/>
      <c r="AUW55" s="218"/>
      <c r="AUX55" s="218"/>
      <c r="AUY55" s="218"/>
      <c r="AUZ55" s="218"/>
      <c r="AVA55" s="218"/>
      <c r="AVB55" s="218"/>
      <c r="AVC55" s="218"/>
      <c r="AVD55" s="218"/>
      <c r="AVE55" s="218"/>
      <c r="AVF55" s="218"/>
      <c r="AVG55" s="218"/>
      <c r="AVH55" s="218"/>
      <c r="AVI55" s="218"/>
      <c r="AVJ55" s="218"/>
      <c r="AVK55" s="218"/>
      <c r="AVL55" s="218"/>
      <c r="AVM55" s="218"/>
      <c r="AVN55" s="218"/>
      <c r="AVO55" s="218"/>
      <c r="AVP55" s="218"/>
      <c r="AVQ55" s="218"/>
      <c r="AVR55" s="218"/>
      <c r="AVS55" s="218"/>
      <c r="AVT55" s="218"/>
      <c r="AVU55" s="218"/>
      <c r="AVV55" s="218"/>
      <c r="AVW55" s="218"/>
      <c r="AVX55" s="218"/>
      <c r="AVY55" s="218"/>
      <c r="AVZ55" s="218"/>
      <c r="AWA55" s="218"/>
      <c r="AWB55" s="218"/>
      <c r="AWC55" s="218"/>
      <c r="AWD55" s="218"/>
      <c r="AWE55" s="218"/>
      <c r="AWF55" s="218"/>
      <c r="AWG55" s="218"/>
      <c r="AWH55" s="218"/>
      <c r="AWI55" s="218"/>
      <c r="AWJ55" s="218"/>
      <c r="AWK55" s="218"/>
      <c r="AWL55" s="218"/>
      <c r="AWM55" s="218"/>
      <c r="AWN55" s="218"/>
      <c r="AWO55" s="218"/>
      <c r="AWP55" s="218"/>
      <c r="AWQ55" s="218"/>
      <c r="AWR55" s="218"/>
      <c r="AWS55" s="218"/>
      <c r="AWT55" s="218"/>
      <c r="AWU55" s="218"/>
      <c r="AWV55" s="218"/>
      <c r="AWW55" s="218"/>
      <c r="AWX55" s="218"/>
      <c r="AWY55" s="218"/>
      <c r="AWZ55" s="218"/>
      <c r="AXA55" s="218"/>
      <c r="AXB55" s="218"/>
      <c r="AXC55" s="218"/>
      <c r="AXD55" s="218"/>
      <c r="AXE55" s="218"/>
      <c r="AXF55" s="218"/>
      <c r="AXG55" s="218"/>
      <c r="AXH55" s="218"/>
      <c r="AXI55" s="218"/>
      <c r="AXJ55" s="218"/>
      <c r="AXK55" s="218"/>
      <c r="AXL55" s="218"/>
      <c r="AXM55" s="218"/>
      <c r="AXN55" s="218"/>
      <c r="AXO55" s="218"/>
      <c r="AXP55" s="218"/>
      <c r="AXQ55" s="218"/>
      <c r="AXR55" s="218"/>
      <c r="AXS55" s="218"/>
      <c r="AXT55" s="218"/>
      <c r="AXU55" s="218"/>
      <c r="AXV55" s="218"/>
      <c r="AXW55" s="218"/>
      <c r="AXX55" s="218"/>
      <c r="AXY55" s="218"/>
      <c r="AXZ55" s="218"/>
      <c r="AYA55" s="218"/>
      <c r="AYB55" s="218"/>
      <c r="AYC55" s="218"/>
      <c r="AYD55" s="218"/>
      <c r="AYE55" s="218"/>
      <c r="AYF55" s="218"/>
      <c r="AYG55" s="218"/>
      <c r="AYH55" s="218"/>
      <c r="AYI55" s="218"/>
      <c r="AYJ55" s="218"/>
      <c r="AYK55" s="218"/>
      <c r="AYL55" s="218"/>
      <c r="AYM55" s="218"/>
      <c r="AYN55" s="218"/>
      <c r="AYO55" s="218"/>
      <c r="AYP55" s="218"/>
      <c r="AYQ55" s="218"/>
      <c r="AYR55" s="218"/>
      <c r="AYS55" s="218"/>
      <c r="AYT55" s="218"/>
      <c r="AYU55" s="218"/>
      <c r="AYV55" s="218"/>
      <c r="AYW55" s="218"/>
      <c r="AYX55" s="218"/>
      <c r="AYY55" s="218"/>
      <c r="AYZ55" s="218"/>
      <c r="AZA55" s="218"/>
      <c r="AZB55" s="218"/>
      <c r="AZC55" s="218"/>
      <c r="AZD55" s="218"/>
      <c r="AZE55" s="218"/>
      <c r="AZF55" s="218"/>
      <c r="AZG55" s="218"/>
      <c r="AZH55" s="218"/>
      <c r="AZI55" s="218"/>
      <c r="AZJ55" s="218"/>
      <c r="AZK55" s="218"/>
      <c r="AZL55" s="218"/>
      <c r="AZM55" s="218"/>
      <c r="AZN55" s="218"/>
      <c r="AZO55" s="218"/>
      <c r="AZP55" s="218"/>
      <c r="AZQ55" s="218"/>
      <c r="AZR55" s="218"/>
      <c r="AZS55" s="218"/>
      <c r="AZT55" s="218"/>
      <c r="AZU55" s="218"/>
      <c r="AZV55" s="218"/>
      <c r="AZW55" s="218"/>
      <c r="AZX55" s="218"/>
      <c r="AZY55" s="218"/>
      <c r="AZZ55" s="218"/>
      <c r="BAA55" s="218"/>
      <c r="BAB55" s="218"/>
      <c r="BAC55" s="218"/>
      <c r="BAD55" s="218"/>
      <c r="BAE55" s="218"/>
      <c r="BAF55" s="218"/>
      <c r="BAG55" s="218"/>
      <c r="BAH55" s="218"/>
      <c r="BAI55" s="218"/>
      <c r="BAJ55" s="218"/>
      <c r="BAK55" s="218"/>
      <c r="BAL55" s="218"/>
      <c r="BAM55" s="218"/>
      <c r="BAN55" s="218"/>
      <c r="BAO55" s="218"/>
      <c r="BAP55" s="218"/>
      <c r="BAQ55" s="218"/>
      <c r="BAR55" s="218"/>
      <c r="BAS55" s="218"/>
      <c r="BAT55" s="218"/>
      <c r="BAU55" s="218"/>
      <c r="BAV55" s="218"/>
      <c r="BAW55" s="218"/>
      <c r="BAX55" s="218"/>
      <c r="BAY55" s="218"/>
      <c r="BAZ55" s="218"/>
      <c r="BBA55" s="218"/>
      <c r="BBB55" s="218"/>
      <c r="BBC55" s="218"/>
      <c r="BBD55" s="218"/>
      <c r="BBE55" s="218"/>
      <c r="BBF55" s="218"/>
      <c r="BBG55" s="218"/>
      <c r="BBH55" s="218"/>
      <c r="BBI55" s="218"/>
      <c r="BBJ55" s="218"/>
      <c r="BBK55" s="218"/>
      <c r="BBL55" s="218"/>
      <c r="BBM55" s="218"/>
      <c r="BBN55" s="218"/>
      <c r="BBO55" s="218"/>
      <c r="BBP55" s="218"/>
      <c r="BBQ55" s="218"/>
      <c r="BBR55" s="218"/>
      <c r="BBS55" s="218"/>
      <c r="BBT55" s="218"/>
      <c r="BBU55" s="218"/>
      <c r="BBV55" s="218"/>
      <c r="BBW55" s="218"/>
      <c r="BBX55" s="218"/>
      <c r="BBY55" s="218"/>
      <c r="BBZ55" s="218"/>
      <c r="BCA55" s="218"/>
      <c r="BCB55" s="218"/>
      <c r="BCC55" s="218"/>
      <c r="BCD55" s="218"/>
      <c r="BCE55" s="218"/>
      <c r="BCF55" s="218"/>
      <c r="BCG55" s="218"/>
      <c r="BCH55" s="218"/>
      <c r="BCI55" s="218"/>
      <c r="BCJ55" s="218"/>
      <c r="BCK55" s="218"/>
      <c r="BCL55" s="218"/>
      <c r="BCM55" s="218"/>
      <c r="BCN55" s="218"/>
      <c r="BCO55" s="218"/>
      <c r="BCP55" s="218"/>
      <c r="BCQ55" s="218"/>
      <c r="BCR55" s="218"/>
      <c r="BCS55" s="218"/>
      <c r="BCT55" s="218"/>
      <c r="BCU55" s="218"/>
      <c r="BCV55" s="218"/>
      <c r="BCW55" s="218"/>
      <c r="BCX55" s="218"/>
      <c r="BCY55" s="218"/>
      <c r="BCZ55" s="218"/>
      <c r="BDA55" s="218"/>
      <c r="BDB55" s="218"/>
      <c r="BDC55" s="218"/>
      <c r="BDD55" s="218"/>
      <c r="BDE55" s="218"/>
      <c r="BDF55" s="218"/>
      <c r="BDG55" s="218"/>
      <c r="BDH55" s="218"/>
      <c r="BDI55" s="218"/>
      <c r="BDJ55" s="218"/>
      <c r="BDK55" s="218"/>
      <c r="BDL55" s="218"/>
      <c r="BDM55" s="218"/>
      <c r="BDN55" s="218"/>
      <c r="BDO55" s="218"/>
      <c r="BDP55" s="218"/>
      <c r="BDQ55" s="218"/>
      <c r="BDR55" s="218"/>
      <c r="BDS55" s="218"/>
      <c r="BDT55" s="218"/>
      <c r="BDU55" s="218"/>
    </row>
    <row r="56" spans="2:1477" s="17" customFormat="1" ht="13.5" thickBot="1">
      <c r="B56" s="98"/>
      <c r="C56" s="98"/>
      <c r="D56" s="98"/>
      <c r="E56" s="72"/>
      <c r="F56" s="99"/>
      <c r="G56" s="99"/>
      <c r="H56" s="221"/>
      <c r="I56" s="100"/>
      <c r="J56" s="101"/>
      <c r="K56" s="101"/>
      <c r="L56" s="101"/>
      <c r="M56" s="165"/>
      <c r="N56" s="73"/>
      <c r="O56" s="100"/>
      <c r="P56" s="100"/>
      <c r="Q56" s="100"/>
      <c r="R56" s="102"/>
      <c r="S56" s="102"/>
      <c r="T56" s="103"/>
      <c r="U56" s="103"/>
      <c r="V56" s="103"/>
      <c r="W56" s="103"/>
      <c r="X56" s="103"/>
      <c r="Y56" s="225"/>
      <c r="Z56" s="225"/>
      <c r="AA56" s="225"/>
      <c r="AB56" s="225"/>
      <c r="AC56" s="225"/>
      <c r="AD56" s="165"/>
      <c r="AE56" s="73"/>
      <c r="AF56" s="225"/>
      <c r="AG56" s="225"/>
      <c r="AH56" s="100"/>
      <c r="AI56" s="100"/>
      <c r="AJ56" s="105"/>
      <c r="AK56" s="105"/>
      <c r="AL56" s="95"/>
      <c r="AM56" s="95"/>
      <c r="AN56" s="105"/>
      <c r="AO56" s="105"/>
      <c r="AP56" s="95"/>
      <c r="AQ56" s="95"/>
      <c r="AR56" s="105"/>
      <c r="AS56" s="105"/>
      <c r="AT56" s="95"/>
      <c r="AU56" s="95"/>
      <c r="AV56" s="105"/>
      <c r="AW56" s="105"/>
      <c r="AX56" s="95"/>
      <c r="AY56" s="95"/>
      <c r="AZ56" s="105"/>
      <c r="BA56" s="105"/>
      <c r="BB56" s="95"/>
      <c r="BC56" s="95"/>
      <c r="BD56" s="105"/>
      <c r="BE56" s="105"/>
      <c r="BF56" s="95"/>
      <c r="BG56" s="95"/>
      <c r="BH56" s="105"/>
      <c r="BI56" s="105"/>
      <c r="BJ56" s="95"/>
      <c r="BK56" s="95"/>
      <c r="BL56" s="105"/>
      <c r="BM56" s="105"/>
      <c r="BN56" s="95"/>
      <c r="BO56" s="95"/>
      <c r="BP56" s="105"/>
      <c r="BQ56" s="105"/>
      <c r="BR56" s="95"/>
      <c r="BS56" s="95"/>
      <c r="BT56" s="105"/>
      <c r="BU56" s="105"/>
      <c r="BV56" s="95"/>
      <c r="BW56" s="95"/>
      <c r="BX56" s="105"/>
      <c r="BY56" s="105"/>
      <c r="BZ56" s="95"/>
      <c r="CA56" s="95"/>
      <c r="CB56" s="105"/>
      <c r="CC56" s="105"/>
      <c r="CD56" s="95"/>
      <c r="CE56" s="95"/>
      <c r="CF56" s="105"/>
      <c r="CG56" s="105"/>
      <c r="CH56" s="95"/>
      <c r="CI56" s="95"/>
      <c r="CJ56" s="105"/>
      <c r="CK56" s="105"/>
      <c r="CL56" s="95"/>
      <c r="CM56" s="95"/>
      <c r="CN56" s="106"/>
      <c r="CO56" s="106"/>
      <c r="CP56" s="106"/>
      <c r="CQ56" s="100"/>
      <c r="CR56" s="100"/>
      <c r="CS56" s="100"/>
      <c r="CT56" s="72"/>
      <c r="CU56" s="107"/>
      <c r="CV56" s="107"/>
      <c r="CW56" s="72"/>
      <c r="CX56" s="72"/>
      <c r="CY56" s="107"/>
      <c r="CZ56" s="107"/>
      <c r="DA56" s="108"/>
      <c r="DB56" s="104"/>
      <c r="DC56" s="100"/>
      <c r="DD56" s="250"/>
    </row>
    <row r="57" spans="2:1477" s="7" customFormat="1" ht="24" customHeight="1" thickTop="1" thickBot="1">
      <c r="B57" s="319" t="s">
        <v>522</v>
      </c>
      <c r="C57" s="320"/>
      <c r="D57" s="321"/>
      <c r="E57" s="8"/>
      <c r="F57" s="9"/>
      <c r="G57" s="166">
        <f>IF(B49="","",ROWS(B49:B56)-1)</f>
        <v>7</v>
      </c>
      <c r="H57" s="10">
        <f>SUM(H49:H56)</f>
        <v>8</v>
      </c>
      <c r="I57" s="10">
        <f>SUM(I49:I56)</f>
        <v>2</v>
      </c>
      <c r="J57" s="10">
        <f>SUM(J49:J56)</f>
        <v>805</v>
      </c>
      <c r="K57" s="10">
        <f>SUM(K49:K56)</f>
        <v>1140</v>
      </c>
      <c r="L57" s="10">
        <f>SUM(L49:L56)</f>
        <v>1143</v>
      </c>
      <c r="M57" s="167">
        <f>IF(G57="",0,N57/G57)</f>
        <v>0.7142857142857143</v>
      </c>
      <c r="N57" s="10">
        <f t="shared" ref="N57:AC57" si="40">SUM(N49:N56)</f>
        <v>5</v>
      </c>
      <c r="O57" s="10">
        <f t="shared" si="40"/>
        <v>-3</v>
      </c>
      <c r="P57" s="10">
        <f t="shared" si="40"/>
        <v>11</v>
      </c>
      <c r="Q57" s="10">
        <f t="shared" si="40"/>
        <v>0</v>
      </c>
      <c r="R57" s="10">
        <f t="shared" si="40"/>
        <v>335</v>
      </c>
      <c r="S57" s="10">
        <f t="shared" si="40"/>
        <v>0</v>
      </c>
      <c r="T57" s="12">
        <f t="shared" si="40"/>
        <v>13488001</v>
      </c>
      <c r="U57" s="12">
        <f t="shared" si="40"/>
        <v>285555</v>
      </c>
      <c r="V57" s="12">
        <f t="shared" si="40"/>
        <v>13202446</v>
      </c>
      <c r="W57" s="12">
        <f t="shared" si="40"/>
        <v>13594576</v>
      </c>
      <c r="X57" s="12">
        <f t="shared" si="40"/>
        <v>13583823</v>
      </c>
      <c r="Y57" s="12">
        <f t="shared" si="40"/>
        <v>-17424</v>
      </c>
      <c r="Z57" s="12">
        <f t="shared" si="40"/>
        <v>0</v>
      </c>
      <c r="AA57" s="12">
        <f t="shared" si="40"/>
        <v>-17424</v>
      </c>
      <c r="AB57" s="12">
        <f t="shared" si="40"/>
        <v>13566399</v>
      </c>
      <c r="AC57" s="12">
        <f t="shared" si="40"/>
        <v>13598458</v>
      </c>
      <c r="AD57" s="167">
        <f>IF(G57="",0,AE57/G57)</f>
        <v>1</v>
      </c>
      <c r="AE57" s="170">
        <f t="shared" ref="AE57:CM57" si="41">SUM(AE49:AE56)</f>
        <v>7</v>
      </c>
      <c r="AF57" s="12">
        <f t="shared" si="41"/>
        <v>32059</v>
      </c>
      <c r="AG57" s="12">
        <f t="shared" si="41"/>
        <v>106575</v>
      </c>
      <c r="AH57" s="13">
        <f t="shared" si="41"/>
        <v>115</v>
      </c>
      <c r="AI57" s="13">
        <f t="shared" si="41"/>
        <v>75</v>
      </c>
      <c r="AJ57" s="13">
        <f t="shared" si="41"/>
        <v>108</v>
      </c>
      <c r="AK57" s="13">
        <f t="shared" si="41"/>
        <v>0</v>
      </c>
      <c r="AL57" s="12">
        <f t="shared" si="41"/>
        <v>10962</v>
      </c>
      <c r="AM57" s="12">
        <f t="shared" si="41"/>
        <v>0</v>
      </c>
      <c r="AN57" s="13">
        <f t="shared" si="41"/>
        <v>37</v>
      </c>
      <c r="AO57" s="13">
        <f t="shared" si="41"/>
        <v>0</v>
      </c>
      <c r="AP57" s="12">
        <f t="shared" si="41"/>
        <v>65819</v>
      </c>
      <c r="AQ57" s="12">
        <f t="shared" si="41"/>
        <v>0</v>
      </c>
      <c r="AR57" s="13">
        <f t="shared" si="41"/>
        <v>0</v>
      </c>
      <c r="AS57" s="13">
        <f t="shared" si="41"/>
        <v>0</v>
      </c>
      <c r="AT57" s="12">
        <f t="shared" si="41"/>
        <v>0</v>
      </c>
      <c r="AU57" s="12">
        <f t="shared" si="41"/>
        <v>0</v>
      </c>
      <c r="AV57" s="13">
        <f t="shared" si="41"/>
        <v>0</v>
      </c>
      <c r="AW57" s="13">
        <f t="shared" si="41"/>
        <v>0</v>
      </c>
      <c r="AX57" s="12">
        <f t="shared" si="41"/>
        <v>0</v>
      </c>
      <c r="AY57" s="12">
        <f t="shared" si="41"/>
        <v>0</v>
      </c>
      <c r="AZ57" s="13">
        <f t="shared" si="41"/>
        <v>0</v>
      </c>
      <c r="BA57" s="13">
        <f t="shared" si="41"/>
        <v>0</v>
      </c>
      <c r="BB57" s="12">
        <f t="shared" si="41"/>
        <v>0</v>
      </c>
      <c r="BC57" s="12">
        <f t="shared" si="41"/>
        <v>0</v>
      </c>
      <c r="BD57" s="13">
        <f t="shared" si="41"/>
        <v>0</v>
      </c>
      <c r="BE57" s="13">
        <f t="shared" si="41"/>
        <v>0</v>
      </c>
      <c r="BF57" s="12">
        <f t="shared" si="41"/>
        <v>57022</v>
      </c>
      <c r="BG57" s="12">
        <f t="shared" si="41"/>
        <v>0</v>
      </c>
      <c r="BH57" s="13">
        <f t="shared" si="41"/>
        <v>0</v>
      </c>
      <c r="BI57" s="13">
        <f t="shared" si="41"/>
        <v>0</v>
      </c>
      <c r="BJ57" s="12">
        <f t="shared" si="41"/>
        <v>0</v>
      </c>
      <c r="BK57" s="12">
        <f t="shared" si="41"/>
        <v>0</v>
      </c>
      <c r="BL57" s="13">
        <f t="shared" si="41"/>
        <v>0</v>
      </c>
      <c r="BM57" s="13">
        <f t="shared" si="41"/>
        <v>0</v>
      </c>
      <c r="BN57" s="12">
        <f t="shared" si="41"/>
        <v>0</v>
      </c>
      <c r="BO57" s="12">
        <f t="shared" si="41"/>
        <v>0</v>
      </c>
      <c r="BP57" s="13">
        <f t="shared" si="41"/>
        <v>0</v>
      </c>
      <c r="BQ57" s="13">
        <f t="shared" si="41"/>
        <v>0</v>
      </c>
      <c r="BR57" s="12">
        <f t="shared" si="41"/>
        <v>0</v>
      </c>
      <c r="BS57" s="12">
        <f t="shared" si="41"/>
        <v>0</v>
      </c>
      <c r="BT57" s="13">
        <f t="shared" si="41"/>
        <v>0</v>
      </c>
      <c r="BU57" s="13">
        <f t="shared" si="41"/>
        <v>0</v>
      </c>
      <c r="BV57" s="12">
        <f t="shared" si="41"/>
        <v>0</v>
      </c>
      <c r="BW57" s="12">
        <f t="shared" si="41"/>
        <v>0</v>
      </c>
      <c r="BX57" s="13">
        <f t="shared" si="41"/>
        <v>0</v>
      </c>
      <c r="BY57" s="13">
        <f t="shared" si="41"/>
        <v>0</v>
      </c>
      <c r="BZ57" s="12">
        <f t="shared" si="41"/>
        <v>0</v>
      </c>
      <c r="CA57" s="12">
        <f t="shared" si="41"/>
        <v>0</v>
      </c>
      <c r="CB57" s="13">
        <f t="shared" si="41"/>
        <v>0</v>
      </c>
      <c r="CC57" s="13">
        <f t="shared" si="41"/>
        <v>0</v>
      </c>
      <c r="CD57" s="12">
        <f t="shared" si="41"/>
        <v>0</v>
      </c>
      <c r="CE57" s="12">
        <f t="shared" si="41"/>
        <v>0</v>
      </c>
      <c r="CF57" s="13">
        <f t="shared" si="41"/>
        <v>0</v>
      </c>
      <c r="CG57" s="13">
        <f t="shared" si="41"/>
        <v>0</v>
      </c>
      <c r="CH57" s="12">
        <f t="shared" si="41"/>
        <v>0</v>
      </c>
      <c r="CI57" s="12">
        <f t="shared" si="41"/>
        <v>0</v>
      </c>
      <c r="CJ57" s="13">
        <f t="shared" si="41"/>
        <v>145</v>
      </c>
      <c r="CK57" s="13">
        <f t="shared" si="41"/>
        <v>0</v>
      </c>
      <c r="CL57" s="12">
        <f t="shared" si="41"/>
        <v>133803</v>
      </c>
      <c r="CM57" s="12">
        <f t="shared" si="41"/>
        <v>0</v>
      </c>
      <c r="CN57" s="14"/>
      <c r="CO57" s="14"/>
      <c r="CP57" s="14"/>
      <c r="CQ57" s="14"/>
      <c r="CR57" s="14"/>
      <c r="CS57" s="14"/>
      <c r="CT57" s="8"/>
      <c r="CU57" s="9"/>
      <c r="CV57" s="9"/>
      <c r="CW57" s="8"/>
      <c r="CX57" s="8"/>
      <c r="CY57" s="9"/>
      <c r="CZ57" s="9"/>
      <c r="DA57" s="9"/>
      <c r="DB57" s="12"/>
      <c r="DC57" s="14"/>
      <c r="DD57" s="16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  <c r="AAA57" s="128"/>
      <c r="AAB57" s="128"/>
      <c r="AAC57" s="128"/>
      <c r="AAD57" s="128"/>
      <c r="AAE57" s="128"/>
      <c r="AAF57" s="128"/>
      <c r="AAG57" s="128"/>
      <c r="AAH57" s="128"/>
      <c r="AAI57" s="128"/>
      <c r="AAJ57" s="128"/>
      <c r="AAK57" s="128"/>
      <c r="AAL57" s="128"/>
      <c r="AAM57" s="128"/>
      <c r="AAN57" s="128"/>
      <c r="AAO57" s="128"/>
      <c r="AAP57" s="128"/>
      <c r="AAQ57" s="128"/>
      <c r="AAR57" s="128"/>
      <c r="AAS57" s="128"/>
      <c r="AAT57" s="128"/>
      <c r="AAU57" s="128"/>
      <c r="AAV57" s="128"/>
      <c r="AAW57" s="128"/>
      <c r="AAX57" s="128"/>
      <c r="AAY57" s="128"/>
      <c r="AAZ57" s="128"/>
      <c r="ABA57" s="128"/>
      <c r="ABB57" s="128"/>
      <c r="ABC57" s="128"/>
      <c r="ABD57" s="128"/>
      <c r="ABE57" s="128"/>
      <c r="ABF57" s="128"/>
      <c r="ABG57" s="128"/>
      <c r="ABH57" s="128"/>
      <c r="ABI57" s="128"/>
      <c r="ABJ57" s="128"/>
      <c r="ABK57" s="128"/>
      <c r="ABL57" s="128"/>
      <c r="ABM57" s="128"/>
      <c r="ABN57" s="128"/>
      <c r="ABO57" s="128"/>
      <c r="ABP57" s="128"/>
      <c r="ABQ57" s="128"/>
      <c r="ABR57" s="128"/>
      <c r="ABS57" s="128"/>
      <c r="ABT57" s="128"/>
      <c r="ABU57" s="128"/>
      <c r="ABV57" s="128"/>
      <c r="ABW57" s="128"/>
      <c r="ABX57" s="128"/>
      <c r="ABY57" s="128"/>
      <c r="ABZ57" s="128"/>
      <c r="ACA57" s="128"/>
      <c r="ACB57" s="128"/>
      <c r="ACC57" s="128"/>
      <c r="ACD57" s="128"/>
      <c r="ACE57" s="128"/>
      <c r="ACF57" s="128"/>
      <c r="ACG57" s="128"/>
      <c r="ACH57" s="128"/>
      <c r="ACI57" s="128"/>
      <c r="ACJ57" s="128"/>
      <c r="ACK57" s="128"/>
      <c r="ACL57" s="128"/>
      <c r="ACM57" s="128"/>
      <c r="ACN57" s="128"/>
      <c r="ACO57" s="128"/>
      <c r="ACP57" s="128"/>
      <c r="ACQ57" s="128"/>
      <c r="ACR57" s="128"/>
      <c r="ACS57" s="128"/>
      <c r="ACT57" s="128"/>
      <c r="ACU57" s="128"/>
      <c r="ACV57" s="128"/>
      <c r="ACW57" s="128"/>
      <c r="ACX57" s="128"/>
      <c r="ACY57" s="128"/>
      <c r="ACZ57" s="128"/>
      <c r="ADA57" s="128"/>
      <c r="ADB57" s="128"/>
      <c r="ADC57" s="128"/>
      <c r="ADD57" s="128"/>
      <c r="ADE57" s="128"/>
      <c r="ADF57" s="128"/>
      <c r="ADG57" s="128"/>
      <c r="ADH57" s="128"/>
      <c r="ADI57" s="128"/>
      <c r="ADJ57" s="128"/>
      <c r="ADK57" s="128"/>
      <c r="ADL57" s="128"/>
      <c r="ADM57" s="128"/>
      <c r="ADN57" s="128"/>
      <c r="ADO57" s="128"/>
      <c r="ADP57" s="128"/>
      <c r="ADQ57" s="128"/>
      <c r="ADR57" s="128"/>
      <c r="ADS57" s="128"/>
      <c r="ADT57" s="128"/>
      <c r="ADU57" s="128"/>
      <c r="ADV57" s="128"/>
      <c r="ADW57" s="128"/>
      <c r="ADX57" s="128"/>
      <c r="ADY57" s="128"/>
      <c r="ADZ57" s="128"/>
      <c r="AEA57" s="128"/>
      <c r="AEB57" s="128"/>
      <c r="AEC57" s="128"/>
      <c r="AED57" s="128"/>
      <c r="AEE57" s="128"/>
      <c r="AEF57" s="128"/>
      <c r="AEG57" s="128"/>
      <c r="AEH57" s="128"/>
      <c r="AEI57" s="128"/>
      <c r="AEJ57" s="128"/>
      <c r="AEK57" s="128"/>
      <c r="AEL57" s="128"/>
      <c r="AEM57" s="128"/>
      <c r="AEN57" s="128"/>
      <c r="AEO57" s="128"/>
      <c r="AEP57" s="128"/>
      <c r="AEQ57" s="128"/>
      <c r="AER57" s="128"/>
      <c r="AES57" s="128"/>
      <c r="AET57" s="128"/>
      <c r="AEU57" s="128"/>
      <c r="AEV57" s="128"/>
      <c r="AEW57" s="128"/>
      <c r="AEX57" s="128"/>
      <c r="AEY57" s="128"/>
      <c r="AEZ57" s="128"/>
      <c r="AFA57" s="128"/>
      <c r="AFB57" s="128"/>
      <c r="AFC57" s="128"/>
      <c r="AFD57" s="128"/>
      <c r="AFE57" s="128"/>
      <c r="AFF57" s="128"/>
      <c r="AFG57" s="128"/>
      <c r="AFH57" s="128"/>
      <c r="AFI57" s="128"/>
      <c r="AFJ57" s="128"/>
      <c r="AFK57" s="128"/>
      <c r="AFL57" s="128"/>
      <c r="AFM57" s="128"/>
      <c r="AFN57" s="128"/>
      <c r="AFO57" s="128"/>
      <c r="AFP57" s="128"/>
      <c r="AFQ57" s="128"/>
      <c r="AFR57" s="128"/>
      <c r="AFS57" s="128"/>
      <c r="AFT57" s="128"/>
      <c r="AFU57" s="128"/>
      <c r="AFV57" s="128"/>
      <c r="AFW57" s="128"/>
      <c r="AFX57" s="128"/>
      <c r="AFY57" s="128"/>
      <c r="AFZ57" s="128"/>
      <c r="AGA57" s="128"/>
      <c r="AGB57" s="128"/>
      <c r="AGC57" s="128"/>
      <c r="AGD57" s="128"/>
      <c r="AGE57" s="128"/>
      <c r="AGF57" s="128"/>
      <c r="AGG57" s="128"/>
      <c r="AGH57" s="128"/>
      <c r="AGI57" s="128"/>
      <c r="AGJ57" s="128"/>
      <c r="AGK57" s="128"/>
      <c r="AGL57" s="128"/>
      <c r="AGM57" s="128"/>
      <c r="AGN57" s="128"/>
      <c r="AGO57" s="128"/>
      <c r="AGP57" s="128"/>
      <c r="AGQ57" s="128"/>
      <c r="AGR57" s="128"/>
      <c r="AGS57" s="128"/>
      <c r="AGT57" s="128"/>
      <c r="AGU57" s="128"/>
      <c r="AGV57" s="128"/>
      <c r="AGW57" s="128"/>
      <c r="AGX57" s="128"/>
      <c r="AGY57" s="128"/>
      <c r="AGZ57" s="128"/>
      <c r="AHA57" s="128"/>
      <c r="AHB57" s="128"/>
      <c r="AHC57" s="128"/>
      <c r="AHD57" s="128"/>
      <c r="AHE57" s="128"/>
      <c r="AHF57" s="128"/>
      <c r="AHG57" s="128"/>
      <c r="AHH57" s="128"/>
      <c r="AHI57" s="128"/>
      <c r="AHJ57" s="128"/>
      <c r="AHK57" s="128"/>
      <c r="AHL57" s="128"/>
      <c r="AHM57" s="128"/>
      <c r="AHN57" s="128"/>
      <c r="AHO57" s="128"/>
      <c r="AHP57" s="128"/>
      <c r="AHQ57" s="128"/>
      <c r="AHR57" s="128"/>
      <c r="AHS57" s="128"/>
      <c r="AHT57" s="128"/>
      <c r="AHU57" s="128"/>
      <c r="AHV57" s="128"/>
      <c r="AHW57" s="128"/>
      <c r="AHX57" s="128"/>
      <c r="AHY57" s="128"/>
      <c r="AHZ57" s="128"/>
      <c r="AIA57" s="128"/>
      <c r="AIB57" s="128"/>
      <c r="AIC57" s="128"/>
      <c r="AID57" s="128"/>
      <c r="AIE57" s="128"/>
      <c r="AIF57" s="128"/>
      <c r="AIG57" s="128"/>
      <c r="AIH57" s="128"/>
      <c r="AII57" s="128"/>
      <c r="AIJ57" s="128"/>
      <c r="AIK57" s="128"/>
      <c r="AIL57" s="128"/>
      <c r="AIM57" s="128"/>
      <c r="AIN57" s="128"/>
      <c r="AIO57" s="128"/>
      <c r="AIP57" s="128"/>
      <c r="AIQ57" s="128"/>
      <c r="AIR57" s="128"/>
      <c r="AIS57" s="128"/>
      <c r="AIT57" s="128"/>
      <c r="AIU57" s="128"/>
      <c r="AIV57" s="128"/>
      <c r="AIW57" s="128"/>
      <c r="AIX57" s="128"/>
      <c r="AIY57" s="128"/>
      <c r="AIZ57" s="128"/>
      <c r="AJA57" s="128"/>
      <c r="AJB57" s="128"/>
      <c r="AJC57" s="128"/>
      <c r="AJD57" s="128"/>
      <c r="AJE57" s="128"/>
      <c r="AJF57" s="128"/>
      <c r="AJG57" s="128"/>
      <c r="AJH57" s="128"/>
      <c r="AJI57" s="128"/>
      <c r="AJJ57" s="128"/>
      <c r="AJK57" s="128"/>
      <c r="AJL57" s="128"/>
      <c r="AJM57" s="128"/>
      <c r="AJN57" s="128"/>
      <c r="AJO57" s="128"/>
      <c r="AJP57" s="128"/>
      <c r="AJQ57" s="128"/>
      <c r="AJR57" s="128"/>
      <c r="AJS57" s="128"/>
      <c r="AJT57" s="128"/>
      <c r="AJU57" s="128"/>
      <c r="AJV57" s="128"/>
      <c r="AJW57" s="128"/>
      <c r="AJX57" s="128"/>
      <c r="AJY57" s="128"/>
      <c r="AJZ57" s="128"/>
      <c r="AKA57" s="128"/>
      <c r="AKB57" s="128"/>
      <c r="AKC57" s="128"/>
      <c r="AKD57" s="128"/>
      <c r="AKE57" s="128"/>
      <c r="AKF57" s="128"/>
      <c r="AKG57" s="128"/>
      <c r="AKH57" s="128"/>
      <c r="AKI57" s="128"/>
      <c r="AKJ57" s="128"/>
      <c r="AKK57" s="128"/>
      <c r="AKL57" s="128"/>
      <c r="AKM57" s="128"/>
      <c r="AKN57" s="128"/>
      <c r="AKO57" s="128"/>
      <c r="AKP57" s="128"/>
      <c r="AKQ57" s="128"/>
      <c r="AKR57" s="128"/>
      <c r="AKS57" s="128"/>
      <c r="AKT57" s="128"/>
      <c r="AKU57" s="128"/>
      <c r="AKV57" s="128"/>
      <c r="AKW57" s="128"/>
      <c r="AKX57" s="128"/>
      <c r="AKY57" s="128"/>
      <c r="AKZ57" s="128"/>
      <c r="ALA57" s="128"/>
      <c r="ALB57" s="128"/>
      <c r="ALC57" s="128"/>
      <c r="ALD57" s="128"/>
      <c r="ALE57" s="128"/>
      <c r="ALF57" s="128"/>
      <c r="ALG57" s="128"/>
      <c r="ALH57" s="128"/>
      <c r="ALI57" s="128"/>
      <c r="ALJ57" s="128"/>
      <c r="ALK57" s="128"/>
      <c r="ALL57" s="128"/>
      <c r="ALM57" s="128"/>
      <c r="ALN57" s="128"/>
      <c r="ALO57" s="128"/>
      <c r="ALP57" s="128"/>
      <c r="ALQ57" s="128"/>
      <c r="ALR57" s="128"/>
      <c r="ALS57" s="128"/>
      <c r="ALT57" s="128"/>
      <c r="ALU57" s="128"/>
      <c r="ALV57" s="128"/>
      <c r="ALW57" s="128"/>
      <c r="ALX57" s="128"/>
      <c r="ALY57" s="128"/>
      <c r="ALZ57" s="128"/>
      <c r="AMA57" s="128"/>
      <c r="AMB57" s="128"/>
      <c r="AMC57" s="128"/>
      <c r="AMD57" s="128"/>
      <c r="AME57" s="128"/>
      <c r="AMF57" s="128"/>
      <c r="AMG57" s="128"/>
      <c r="AMH57" s="128"/>
      <c r="AMI57" s="128"/>
      <c r="AMJ57" s="128"/>
      <c r="AMK57" s="128"/>
      <c r="AML57" s="128"/>
      <c r="AMM57" s="128"/>
      <c r="AMN57" s="128"/>
      <c r="AMO57" s="128"/>
      <c r="AMP57" s="128"/>
      <c r="AMQ57" s="128"/>
      <c r="AMR57" s="128"/>
      <c r="AMS57" s="128"/>
      <c r="AMT57" s="128"/>
      <c r="AMU57" s="128"/>
      <c r="AMV57" s="128"/>
      <c r="AMW57" s="128"/>
      <c r="AMX57" s="128"/>
      <c r="AMY57" s="128"/>
      <c r="AMZ57" s="128"/>
      <c r="ANA57" s="128"/>
      <c r="ANB57" s="128"/>
      <c r="ANC57" s="128"/>
      <c r="AND57" s="128"/>
      <c r="ANE57" s="128"/>
      <c r="ANF57" s="128"/>
      <c r="ANG57" s="128"/>
      <c r="ANH57" s="128"/>
      <c r="ANI57" s="128"/>
      <c r="ANJ57" s="128"/>
      <c r="ANK57" s="128"/>
      <c r="ANL57" s="128"/>
      <c r="ANM57" s="128"/>
      <c r="ANN57" s="128"/>
      <c r="ANO57" s="128"/>
      <c r="ANP57" s="128"/>
      <c r="ANQ57" s="128"/>
      <c r="ANR57" s="128"/>
      <c r="ANS57" s="128"/>
      <c r="ANT57" s="128"/>
      <c r="ANU57" s="128"/>
      <c r="ANV57" s="128"/>
      <c r="ANW57" s="128"/>
      <c r="ANX57" s="128"/>
      <c r="ANY57" s="128"/>
      <c r="ANZ57" s="128"/>
      <c r="AOA57" s="128"/>
      <c r="AOB57" s="128"/>
      <c r="AOC57" s="128"/>
      <c r="AOD57" s="128"/>
      <c r="AOE57" s="128"/>
      <c r="AOF57" s="128"/>
      <c r="AOG57" s="128"/>
      <c r="AOH57" s="128"/>
      <c r="AOI57" s="128"/>
      <c r="AOJ57" s="128"/>
      <c r="AOK57" s="128"/>
      <c r="AOL57" s="128"/>
      <c r="AOM57" s="128"/>
      <c r="AON57" s="128"/>
      <c r="AOO57" s="128"/>
      <c r="AOP57" s="128"/>
      <c r="AOQ57" s="128"/>
      <c r="AOR57" s="128"/>
      <c r="AOS57" s="128"/>
      <c r="AOT57" s="128"/>
      <c r="AOU57" s="128"/>
      <c r="AOV57" s="128"/>
      <c r="AOW57" s="128"/>
      <c r="AOX57" s="128"/>
      <c r="AOY57" s="128"/>
      <c r="AOZ57" s="128"/>
      <c r="APA57" s="128"/>
      <c r="APB57" s="128"/>
      <c r="APC57" s="128"/>
      <c r="APD57" s="128"/>
      <c r="APE57" s="128"/>
      <c r="APF57" s="128"/>
      <c r="APG57" s="128"/>
      <c r="APH57" s="128"/>
      <c r="API57" s="128"/>
      <c r="APJ57" s="128"/>
      <c r="APK57" s="128"/>
      <c r="APL57" s="128"/>
      <c r="APM57" s="128"/>
      <c r="APN57" s="128"/>
      <c r="APO57" s="128"/>
      <c r="APP57" s="128"/>
      <c r="APQ57" s="128"/>
      <c r="APR57" s="128"/>
      <c r="APS57" s="128"/>
      <c r="APT57" s="128"/>
      <c r="APU57" s="128"/>
      <c r="APV57" s="128"/>
      <c r="APW57" s="128"/>
      <c r="APX57" s="128"/>
      <c r="APY57" s="128"/>
      <c r="APZ57" s="128"/>
      <c r="AQA57" s="128"/>
      <c r="AQB57" s="128"/>
      <c r="AQC57" s="128"/>
      <c r="AQD57" s="128"/>
      <c r="AQE57" s="128"/>
      <c r="AQF57" s="128"/>
      <c r="AQG57" s="128"/>
      <c r="AQH57" s="128"/>
      <c r="AQI57" s="128"/>
      <c r="AQJ57" s="128"/>
      <c r="AQK57" s="128"/>
      <c r="AQL57" s="128"/>
      <c r="AQM57" s="128"/>
      <c r="AQN57" s="128"/>
      <c r="AQO57" s="128"/>
      <c r="AQP57" s="128"/>
      <c r="AQQ57" s="128"/>
      <c r="AQR57" s="128"/>
      <c r="AQS57" s="128"/>
      <c r="AQT57" s="128"/>
      <c r="AQU57" s="128"/>
      <c r="AQV57" s="128"/>
      <c r="AQW57" s="128"/>
      <c r="AQX57" s="128"/>
      <c r="AQY57" s="128"/>
      <c r="AQZ57" s="128"/>
      <c r="ARA57" s="128"/>
      <c r="ARB57" s="128"/>
      <c r="ARC57" s="128"/>
      <c r="ARD57" s="128"/>
      <c r="ARE57" s="128"/>
      <c r="ARF57" s="128"/>
      <c r="ARG57" s="128"/>
      <c r="ARH57" s="128"/>
      <c r="ARI57" s="128"/>
      <c r="ARJ57" s="128"/>
      <c r="ARK57" s="128"/>
      <c r="ARL57" s="128"/>
      <c r="ARM57" s="128"/>
      <c r="ARN57" s="128"/>
      <c r="ARO57" s="128"/>
      <c r="ARP57" s="128"/>
      <c r="ARQ57" s="128"/>
      <c r="ARR57" s="128"/>
      <c r="ARS57" s="128"/>
      <c r="ART57" s="128"/>
      <c r="ARU57" s="128"/>
      <c r="ARV57" s="128"/>
      <c r="ARW57" s="128"/>
      <c r="ARX57" s="128"/>
      <c r="ARY57" s="128"/>
      <c r="ARZ57" s="128"/>
      <c r="ASA57" s="128"/>
      <c r="ASB57" s="128"/>
      <c r="ASC57" s="128"/>
      <c r="ASD57" s="128"/>
      <c r="ASE57" s="128"/>
      <c r="ASF57" s="128"/>
      <c r="ASG57" s="128"/>
      <c r="ASH57" s="128"/>
      <c r="ASI57" s="128"/>
      <c r="ASJ57" s="128"/>
      <c r="ASK57" s="128"/>
      <c r="ASL57" s="128"/>
      <c r="ASM57" s="128"/>
      <c r="ASN57" s="128"/>
      <c r="ASO57" s="128"/>
      <c r="ASP57" s="128"/>
      <c r="ASQ57" s="128"/>
      <c r="ASR57" s="128"/>
      <c r="ASS57" s="128"/>
      <c r="AST57" s="128"/>
      <c r="ASU57" s="128"/>
      <c r="ASV57" s="128"/>
      <c r="ASW57" s="128"/>
      <c r="ASX57" s="128"/>
      <c r="ASY57" s="128"/>
      <c r="ASZ57" s="128"/>
      <c r="ATA57" s="128"/>
      <c r="ATB57" s="128"/>
      <c r="ATC57" s="128"/>
      <c r="ATD57" s="128"/>
      <c r="ATE57" s="128"/>
      <c r="ATF57" s="128"/>
      <c r="ATG57" s="128"/>
      <c r="ATH57" s="128"/>
      <c r="ATI57" s="128"/>
      <c r="ATJ57" s="128"/>
      <c r="ATK57" s="128"/>
      <c r="ATL57" s="128"/>
      <c r="ATM57" s="128"/>
      <c r="ATN57" s="128"/>
      <c r="ATO57" s="128"/>
      <c r="ATP57" s="128"/>
      <c r="ATQ57" s="128"/>
      <c r="ATR57" s="128"/>
      <c r="ATS57" s="128"/>
      <c r="ATT57" s="128"/>
      <c r="ATU57" s="128"/>
      <c r="ATV57" s="128"/>
      <c r="ATW57" s="128"/>
      <c r="ATX57" s="128"/>
      <c r="ATY57" s="128"/>
      <c r="ATZ57" s="128"/>
      <c r="AUA57" s="128"/>
      <c r="AUB57" s="128"/>
      <c r="AUC57" s="128"/>
      <c r="AUD57" s="128"/>
      <c r="AUE57" s="128"/>
      <c r="AUF57" s="128"/>
      <c r="AUG57" s="128"/>
      <c r="AUH57" s="128"/>
      <c r="AUI57" s="128"/>
      <c r="AUJ57" s="128"/>
      <c r="AUK57" s="128"/>
      <c r="AUL57" s="128"/>
      <c r="AUM57" s="128"/>
      <c r="AUN57" s="128"/>
      <c r="AUO57" s="128"/>
      <c r="AUP57" s="128"/>
      <c r="AUQ57" s="128"/>
      <c r="AUR57" s="128"/>
      <c r="AUS57" s="128"/>
      <c r="AUT57" s="128"/>
      <c r="AUU57" s="128"/>
      <c r="AUV57" s="128"/>
      <c r="AUW57" s="128"/>
      <c r="AUX57" s="128"/>
      <c r="AUY57" s="128"/>
      <c r="AUZ57" s="128"/>
      <c r="AVA57" s="128"/>
      <c r="AVB57" s="128"/>
      <c r="AVC57" s="128"/>
      <c r="AVD57" s="128"/>
      <c r="AVE57" s="128"/>
      <c r="AVF57" s="128"/>
      <c r="AVG57" s="128"/>
      <c r="AVH57" s="128"/>
      <c r="AVI57" s="128"/>
      <c r="AVJ57" s="128"/>
      <c r="AVK57" s="128"/>
      <c r="AVL57" s="128"/>
      <c r="AVM57" s="128"/>
      <c r="AVN57" s="128"/>
      <c r="AVO57" s="128"/>
      <c r="AVP57" s="128"/>
      <c r="AVQ57" s="128"/>
      <c r="AVR57" s="128"/>
      <c r="AVS57" s="128"/>
      <c r="AVT57" s="128"/>
      <c r="AVU57" s="128"/>
      <c r="AVV57" s="128"/>
      <c r="AVW57" s="128"/>
      <c r="AVX57" s="128"/>
      <c r="AVY57" s="128"/>
      <c r="AVZ57" s="128"/>
      <c r="AWA57" s="128"/>
      <c r="AWB57" s="128"/>
      <c r="AWC57" s="128"/>
      <c r="AWD57" s="128"/>
      <c r="AWE57" s="128"/>
      <c r="AWF57" s="128"/>
      <c r="AWG57" s="128"/>
      <c r="AWH57" s="128"/>
      <c r="AWI57" s="128"/>
      <c r="AWJ57" s="128"/>
      <c r="AWK57" s="128"/>
      <c r="AWL57" s="128"/>
      <c r="AWM57" s="128"/>
      <c r="AWN57" s="128"/>
      <c r="AWO57" s="128"/>
      <c r="AWP57" s="128"/>
      <c r="AWQ57" s="128"/>
      <c r="AWR57" s="128"/>
      <c r="AWS57" s="128"/>
      <c r="AWT57" s="128"/>
      <c r="AWU57" s="128"/>
      <c r="AWV57" s="128"/>
      <c r="AWW57" s="128"/>
      <c r="AWX57" s="128"/>
      <c r="AWY57" s="128"/>
      <c r="AWZ57" s="128"/>
      <c r="AXA57" s="128"/>
      <c r="AXB57" s="128"/>
      <c r="AXC57" s="128"/>
      <c r="AXD57" s="128"/>
      <c r="AXE57" s="128"/>
      <c r="AXF57" s="128"/>
      <c r="AXG57" s="128"/>
      <c r="AXH57" s="128"/>
      <c r="AXI57" s="128"/>
      <c r="AXJ57" s="128"/>
      <c r="AXK57" s="128"/>
      <c r="AXL57" s="128"/>
      <c r="AXM57" s="128"/>
      <c r="AXN57" s="128"/>
      <c r="AXO57" s="128"/>
      <c r="AXP57" s="128"/>
      <c r="AXQ57" s="128"/>
      <c r="AXR57" s="128"/>
      <c r="AXS57" s="128"/>
      <c r="AXT57" s="128"/>
      <c r="AXU57" s="128"/>
      <c r="AXV57" s="128"/>
      <c r="AXW57" s="128"/>
      <c r="AXX57" s="128"/>
      <c r="AXY57" s="128"/>
      <c r="AXZ57" s="128"/>
      <c r="AYA57" s="128"/>
      <c r="AYB57" s="128"/>
      <c r="AYC57" s="128"/>
      <c r="AYD57" s="128"/>
      <c r="AYE57" s="128"/>
      <c r="AYF57" s="128"/>
      <c r="AYG57" s="128"/>
      <c r="AYH57" s="128"/>
      <c r="AYI57" s="128"/>
      <c r="AYJ57" s="128"/>
      <c r="AYK57" s="128"/>
      <c r="AYL57" s="128"/>
      <c r="AYM57" s="128"/>
      <c r="AYN57" s="128"/>
      <c r="AYO57" s="128"/>
      <c r="AYP57" s="128"/>
      <c r="AYQ57" s="128"/>
      <c r="AYR57" s="128"/>
      <c r="AYS57" s="128"/>
      <c r="AYT57" s="128"/>
      <c r="AYU57" s="128"/>
      <c r="AYV57" s="128"/>
      <c r="AYW57" s="128"/>
      <c r="AYX57" s="128"/>
      <c r="AYY57" s="128"/>
      <c r="AYZ57" s="128"/>
      <c r="AZA57" s="128"/>
      <c r="AZB57" s="128"/>
      <c r="AZC57" s="128"/>
      <c r="AZD57" s="128"/>
      <c r="AZE57" s="128"/>
      <c r="AZF57" s="128"/>
      <c r="AZG57" s="128"/>
      <c r="AZH57" s="128"/>
      <c r="AZI57" s="128"/>
      <c r="AZJ57" s="128"/>
      <c r="AZK57" s="128"/>
      <c r="AZL57" s="128"/>
      <c r="AZM57" s="128"/>
      <c r="AZN57" s="128"/>
      <c r="AZO57" s="128"/>
      <c r="AZP57" s="128"/>
      <c r="AZQ57" s="128"/>
      <c r="AZR57" s="128"/>
      <c r="AZS57" s="128"/>
      <c r="AZT57" s="128"/>
      <c r="AZU57" s="128"/>
      <c r="AZV57" s="128"/>
      <c r="AZW57" s="128"/>
      <c r="AZX57" s="128"/>
      <c r="AZY57" s="128"/>
      <c r="AZZ57" s="128"/>
      <c r="BAA57" s="128"/>
      <c r="BAB57" s="128"/>
      <c r="BAC57" s="128"/>
      <c r="BAD57" s="128"/>
      <c r="BAE57" s="128"/>
      <c r="BAF57" s="128"/>
      <c r="BAG57" s="128"/>
      <c r="BAH57" s="128"/>
      <c r="BAI57" s="128"/>
      <c r="BAJ57" s="128"/>
      <c r="BAK57" s="128"/>
      <c r="BAL57" s="128"/>
      <c r="BAM57" s="128"/>
      <c r="BAN57" s="128"/>
      <c r="BAO57" s="128"/>
      <c r="BAP57" s="128"/>
      <c r="BAQ57" s="128"/>
      <c r="BAR57" s="128"/>
      <c r="BAS57" s="128"/>
      <c r="BAT57" s="128"/>
      <c r="BAU57" s="128"/>
      <c r="BAV57" s="128"/>
      <c r="BAW57" s="128"/>
      <c r="BAX57" s="128"/>
      <c r="BAY57" s="128"/>
      <c r="BAZ57" s="128"/>
      <c r="BBA57" s="128"/>
      <c r="BBB57" s="128"/>
      <c r="BBC57" s="128"/>
      <c r="BBD57" s="128"/>
      <c r="BBE57" s="128"/>
      <c r="BBF57" s="128"/>
      <c r="BBG57" s="128"/>
      <c r="BBH57" s="128"/>
      <c r="BBI57" s="128"/>
      <c r="BBJ57" s="128"/>
      <c r="BBK57" s="128"/>
      <c r="BBL57" s="128"/>
      <c r="BBM57" s="128"/>
      <c r="BBN57" s="128"/>
      <c r="BBO57" s="128"/>
      <c r="BBP57" s="128"/>
      <c r="BBQ57" s="128"/>
      <c r="BBR57" s="128"/>
      <c r="BBS57" s="128"/>
      <c r="BBT57" s="128"/>
      <c r="BBU57" s="128"/>
      <c r="BBV57" s="128"/>
      <c r="BBW57" s="128"/>
      <c r="BBX57" s="128"/>
      <c r="BBY57" s="128"/>
      <c r="BBZ57" s="128"/>
      <c r="BCA57" s="128"/>
      <c r="BCB57" s="128"/>
      <c r="BCC57" s="128"/>
      <c r="BCD57" s="128"/>
      <c r="BCE57" s="128"/>
      <c r="BCF57" s="128"/>
      <c r="BCG57" s="128"/>
      <c r="BCH57" s="128"/>
      <c r="BCI57" s="128"/>
      <c r="BCJ57" s="128"/>
      <c r="BCK57" s="128"/>
      <c r="BCL57" s="128"/>
      <c r="BCM57" s="128"/>
      <c r="BCN57" s="128"/>
      <c r="BCO57" s="128"/>
      <c r="BCP57" s="128"/>
      <c r="BCQ57" s="128"/>
      <c r="BCR57" s="128"/>
      <c r="BCS57" s="128"/>
      <c r="BCT57" s="128"/>
      <c r="BCU57" s="128"/>
      <c r="BCV57" s="128"/>
      <c r="BCW57" s="128"/>
      <c r="BCX57" s="128"/>
      <c r="BCY57" s="128"/>
      <c r="BCZ57" s="128"/>
      <c r="BDA57" s="128"/>
      <c r="BDB57" s="128"/>
      <c r="BDC57" s="128"/>
      <c r="BDD57" s="128"/>
      <c r="BDE57" s="128"/>
      <c r="BDF57" s="128"/>
      <c r="BDG57" s="128"/>
      <c r="BDH57" s="128"/>
      <c r="BDI57" s="128"/>
      <c r="BDJ57" s="128"/>
      <c r="BDK57" s="128"/>
      <c r="BDL57" s="128"/>
      <c r="BDM57" s="128"/>
      <c r="BDN57" s="128"/>
      <c r="BDO57" s="128"/>
      <c r="BDP57" s="128"/>
      <c r="BDQ57" s="128"/>
      <c r="BDR57" s="128"/>
      <c r="BDS57" s="128"/>
      <c r="BDT57" s="128"/>
      <c r="BDU57" s="128"/>
    </row>
    <row r="58" spans="2:1477" s="128" customFormat="1" ht="24" customHeight="1" thickTop="1">
      <c r="B58" s="316" t="s">
        <v>42</v>
      </c>
      <c r="C58" s="317"/>
      <c r="D58" s="318"/>
      <c r="E58" s="129"/>
      <c r="F58" s="130"/>
      <c r="G58" s="131">
        <f t="shared" ref="G58:L58" si="42">SUM(G48,G57)</f>
        <v>20</v>
      </c>
      <c r="H58" s="131">
        <f t="shared" si="42"/>
        <v>26</v>
      </c>
      <c r="I58" s="131">
        <f t="shared" si="42"/>
        <v>39</v>
      </c>
      <c r="J58" s="131">
        <f t="shared" si="42"/>
        <v>3415</v>
      </c>
      <c r="K58" s="131">
        <f t="shared" si="42"/>
        <v>5474</v>
      </c>
      <c r="L58" s="131">
        <f t="shared" si="42"/>
        <v>5422</v>
      </c>
      <c r="M58" s="167">
        <f>IF(G58=0,0,N58/G58)</f>
        <v>0.75</v>
      </c>
      <c r="N58" s="131">
        <f t="shared" ref="N58:AC58" si="43">SUM(N48,N57)</f>
        <v>15</v>
      </c>
      <c r="O58" s="131">
        <f t="shared" si="43"/>
        <v>52</v>
      </c>
      <c r="P58" s="132">
        <f t="shared" si="43"/>
        <v>29</v>
      </c>
      <c r="Q58" s="132">
        <f t="shared" si="43"/>
        <v>0</v>
      </c>
      <c r="R58" s="131">
        <f t="shared" si="43"/>
        <v>1770</v>
      </c>
      <c r="S58" s="131">
        <f t="shared" si="43"/>
        <v>289</v>
      </c>
      <c r="T58" s="133">
        <f t="shared" si="43"/>
        <v>68483109</v>
      </c>
      <c r="U58" s="133">
        <f t="shared" si="43"/>
        <v>785911</v>
      </c>
      <c r="V58" s="133">
        <f t="shared" si="43"/>
        <v>67697198</v>
      </c>
      <c r="W58" s="133">
        <f t="shared" si="43"/>
        <v>71356884</v>
      </c>
      <c r="X58" s="133">
        <f t="shared" si="43"/>
        <v>71410810</v>
      </c>
      <c r="Y58" s="133">
        <f t="shared" si="43"/>
        <v>-73564</v>
      </c>
      <c r="Z58" s="133">
        <f t="shared" si="43"/>
        <v>0</v>
      </c>
      <c r="AA58" s="133">
        <f t="shared" si="43"/>
        <v>-73564</v>
      </c>
      <c r="AB58" s="133">
        <f t="shared" si="43"/>
        <v>71337246</v>
      </c>
      <c r="AC58" s="133">
        <f t="shared" si="43"/>
        <v>70164670</v>
      </c>
      <c r="AD58" s="167">
        <f>IF(G58=0,0,AE58/G58)</f>
        <v>0.95</v>
      </c>
      <c r="AE58" s="169">
        <f t="shared" ref="AE58:CM58" si="44">SUM(AE48,AE57)</f>
        <v>19</v>
      </c>
      <c r="AF58" s="133">
        <f t="shared" si="44"/>
        <v>-1172576</v>
      </c>
      <c r="AG58" s="133">
        <f t="shared" si="44"/>
        <v>2873776</v>
      </c>
      <c r="AH58" s="134">
        <f t="shared" si="44"/>
        <v>939</v>
      </c>
      <c r="AI58" s="134">
        <f t="shared" si="44"/>
        <v>335</v>
      </c>
      <c r="AJ58" s="134">
        <f t="shared" si="44"/>
        <v>122</v>
      </c>
      <c r="AK58" s="134">
        <f t="shared" si="44"/>
        <v>4</v>
      </c>
      <c r="AL58" s="133">
        <f t="shared" si="44"/>
        <v>203707</v>
      </c>
      <c r="AM58" s="133">
        <f t="shared" si="44"/>
        <v>0</v>
      </c>
      <c r="AN58" s="134">
        <f t="shared" si="44"/>
        <v>171</v>
      </c>
      <c r="AO58" s="134">
        <f t="shared" si="44"/>
        <v>109</v>
      </c>
      <c r="AP58" s="133">
        <f t="shared" si="44"/>
        <v>2805362</v>
      </c>
      <c r="AQ58" s="133">
        <f t="shared" si="44"/>
        <v>1251728</v>
      </c>
      <c r="AR58" s="134">
        <f t="shared" si="44"/>
        <v>0</v>
      </c>
      <c r="AS58" s="134">
        <f t="shared" si="44"/>
        <v>0</v>
      </c>
      <c r="AT58" s="133">
        <f t="shared" si="44"/>
        <v>0</v>
      </c>
      <c r="AU58" s="133">
        <f t="shared" si="44"/>
        <v>0</v>
      </c>
      <c r="AV58" s="134">
        <f t="shared" si="44"/>
        <v>0</v>
      </c>
      <c r="AW58" s="134">
        <f t="shared" si="44"/>
        <v>0</v>
      </c>
      <c r="AX58" s="133">
        <f t="shared" si="44"/>
        <v>0</v>
      </c>
      <c r="AY58" s="133">
        <f t="shared" si="44"/>
        <v>0</v>
      </c>
      <c r="AZ58" s="134">
        <f t="shared" si="44"/>
        <v>0</v>
      </c>
      <c r="BA58" s="134">
        <f t="shared" si="44"/>
        <v>0</v>
      </c>
      <c r="BB58" s="133">
        <f t="shared" si="44"/>
        <v>0</v>
      </c>
      <c r="BC58" s="133">
        <f t="shared" si="44"/>
        <v>0</v>
      </c>
      <c r="BD58" s="134">
        <f t="shared" si="44"/>
        <v>98</v>
      </c>
      <c r="BE58" s="134">
        <f t="shared" si="44"/>
        <v>184</v>
      </c>
      <c r="BF58" s="133">
        <f t="shared" si="44"/>
        <v>773852</v>
      </c>
      <c r="BG58" s="133">
        <f t="shared" si="44"/>
        <v>296259</v>
      </c>
      <c r="BH58" s="134">
        <f t="shared" si="44"/>
        <v>105</v>
      </c>
      <c r="BI58" s="134">
        <f t="shared" si="44"/>
        <v>0</v>
      </c>
      <c r="BJ58" s="133">
        <f t="shared" si="44"/>
        <v>0</v>
      </c>
      <c r="BK58" s="133">
        <f t="shared" si="44"/>
        <v>0</v>
      </c>
      <c r="BL58" s="134">
        <f t="shared" si="44"/>
        <v>0</v>
      </c>
      <c r="BM58" s="134">
        <f t="shared" si="44"/>
        <v>0</v>
      </c>
      <c r="BN58" s="133">
        <f t="shared" si="44"/>
        <v>0</v>
      </c>
      <c r="BO58" s="133">
        <f t="shared" si="44"/>
        <v>0</v>
      </c>
      <c r="BP58" s="134">
        <f t="shared" si="44"/>
        <v>0</v>
      </c>
      <c r="BQ58" s="134">
        <f t="shared" si="44"/>
        <v>0</v>
      </c>
      <c r="BR58" s="133">
        <f t="shared" si="44"/>
        <v>600760</v>
      </c>
      <c r="BS58" s="133">
        <f t="shared" si="44"/>
        <v>0</v>
      </c>
      <c r="BT58" s="134">
        <f t="shared" si="44"/>
        <v>0</v>
      </c>
      <c r="BU58" s="134">
        <f t="shared" si="44"/>
        <v>0</v>
      </c>
      <c r="BV58" s="133">
        <f t="shared" si="44"/>
        <v>0</v>
      </c>
      <c r="BW58" s="133">
        <f t="shared" si="44"/>
        <v>0</v>
      </c>
      <c r="BX58" s="134">
        <f t="shared" si="44"/>
        <v>0</v>
      </c>
      <c r="BY58" s="134">
        <f t="shared" si="44"/>
        <v>14</v>
      </c>
      <c r="BZ58" s="133">
        <f t="shared" si="44"/>
        <v>44120</v>
      </c>
      <c r="CA58" s="133">
        <f t="shared" si="44"/>
        <v>44120</v>
      </c>
      <c r="CB58" s="134">
        <f t="shared" si="44"/>
        <v>0</v>
      </c>
      <c r="CC58" s="134">
        <f t="shared" si="44"/>
        <v>0</v>
      </c>
      <c r="CD58" s="133">
        <f t="shared" si="44"/>
        <v>0</v>
      </c>
      <c r="CE58" s="133">
        <f t="shared" si="44"/>
        <v>0</v>
      </c>
      <c r="CF58" s="134">
        <f t="shared" si="44"/>
        <v>0</v>
      </c>
      <c r="CG58" s="134">
        <f t="shared" si="44"/>
        <v>0</v>
      </c>
      <c r="CH58" s="133">
        <f t="shared" si="44"/>
        <v>-797630</v>
      </c>
      <c r="CI58" s="133">
        <f t="shared" si="44"/>
        <v>0</v>
      </c>
      <c r="CJ58" s="134">
        <f t="shared" si="44"/>
        <v>496</v>
      </c>
      <c r="CK58" s="134">
        <f t="shared" si="44"/>
        <v>311</v>
      </c>
      <c r="CL58" s="133">
        <f t="shared" si="44"/>
        <v>3630172</v>
      </c>
      <c r="CM58" s="133">
        <f t="shared" si="44"/>
        <v>1592107</v>
      </c>
      <c r="CN58" s="135"/>
      <c r="CO58" s="135"/>
      <c r="CP58" s="135"/>
      <c r="CQ58" s="135"/>
      <c r="CR58" s="135"/>
      <c r="CS58" s="135"/>
      <c r="CT58" s="129"/>
      <c r="CU58" s="130"/>
      <c r="CV58" s="130"/>
      <c r="CW58" s="129"/>
      <c r="CX58" s="129"/>
      <c r="CY58" s="130"/>
      <c r="CZ58" s="130"/>
      <c r="DA58" s="130"/>
      <c r="DB58" s="133"/>
      <c r="DC58" s="135"/>
      <c r="DD58" s="135"/>
    </row>
    <row r="59" spans="2:1477" s="73" customFormat="1">
      <c r="B59" s="71" t="s">
        <v>11</v>
      </c>
      <c r="C59" s="71" t="s">
        <v>226</v>
      </c>
      <c r="D59" s="71" t="s">
        <v>227</v>
      </c>
      <c r="E59" s="72">
        <v>42123</v>
      </c>
      <c r="F59" s="71" t="s">
        <v>467</v>
      </c>
      <c r="G59" s="71" t="s">
        <v>478</v>
      </c>
      <c r="H59" s="221">
        <v>2</v>
      </c>
      <c r="I59" s="73">
        <v>7</v>
      </c>
      <c r="J59" s="73">
        <v>590</v>
      </c>
      <c r="K59" s="73">
        <v>716</v>
      </c>
      <c r="L59" s="73">
        <v>711</v>
      </c>
      <c r="M59" s="219">
        <f>IF(J59 = 0,0,(L59-AH59-AI59)/J59)</f>
        <v>0.99152542372881358</v>
      </c>
      <c r="N59" s="73">
        <f>IF(G59&lt;&gt;"",IF(M59&lt;=1.2,1,0),0)</f>
        <v>1</v>
      </c>
      <c r="O59" s="73">
        <v>5</v>
      </c>
      <c r="P59" s="73">
        <v>0</v>
      </c>
      <c r="Q59" s="73">
        <v>0</v>
      </c>
      <c r="R59" s="73">
        <v>126</v>
      </c>
      <c r="S59" s="73">
        <v>0</v>
      </c>
      <c r="T59" s="225">
        <v>5457914</v>
      </c>
      <c r="U59" s="225">
        <v>59401</v>
      </c>
      <c r="V59" s="225">
        <v>5398513</v>
      </c>
      <c r="W59" s="225">
        <v>5501915</v>
      </c>
      <c r="X59" s="225">
        <v>5476312</v>
      </c>
      <c r="Y59" s="225">
        <v>0</v>
      </c>
      <c r="Z59" s="225">
        <v>0</v>
      </c>
      <c r="AA59" s="225">
        <v>0</v>
      </c>
      <c r="AB59" s="225">
        <v>5476312</v>
      </c>
      <c r="AC59" s="225">
        <v>5355390</v>
      </c>
      <c r="AD59" s="219">
        <f>IF(V59=0,0,AC59/V59)</f>
        <v>0.99201205961715755</v>
      </c>
      <c r="AE59" s="73">
        <f>IF(AD59 &lt;=1.1,1,0)</f>
        <v>1</v>
      </c>
      <c r="AF59" s="225">
        <v>-120921</v>
      </c>
      <c r="AG59" s="225">
        <v>44001</v>
      </c>
      <c r="AH59" s="73">
        <v>96</v>
      </c>
      <c r="AI59" s="73">
        <v>30</v>
      </c>
      <c r="AJ59" s="73">
        <v>0</v>
      </c>
      <c r="AK59" s="73">
        <v>0</v>
      </c>
      <c r="AL59" s="95">
        <v>8201</v>
      </c>
      <c r="AM59" s="95">
        <v>0</v>
      </c>
      <c r="AN59" s="73">
        <v>0</v>
      </c>
      <c r="AO59" s="73">
        <v>0</v>
      </c>
      <c r="AP59" s="95">
        <v>99691</v>
      </c>
      <c r="AQ59" s="95">
        <v>4389</v>
      </c>
      <c r="AR59" s="73">
        <v>0</v>
      </c>
      <c r="AS59" s="73">
        <v>0</v>
      </c>
      <c r="AT59" s="95">
        <v>0</v>
      </c>
      <c r="AU59" s="95">
        <v>0</v>
      </c>
      <c r="AV59" s="73">
        <v>0</v>
      </c>
      <c r="AW59" s="73">
        <v>0</v>
      </c>
      <c r="AX59" s="95">
        <v>0</v>
      </c>
      <c r="AY59" s="95">
        <v>0</v>
      </c>
      <c r="AZ59" s="73">
        <v>0</v>
      </c>
      <c r="BA59" s="73">
        <v>0</v>
      </c>
      <c r="BB59" s="95">
        <v>0</v>
      </c>
      <c r="BC59" s="95">
        <v>0</v>
      </c>
      <c r="BD59" s="73">
        <v>0</v>
      </c>
      <c r="BE59" s="73">
        <v>0</v>
      </c>
      <c r="BF59" s="95">
        <v>45081</v>
      </c>
      <c r="BG59" s="95">
        <v>0</v>
      </c>
      <c r="BH59" s="73">
        <v>0</v>
      </c>
      <c r="BI59" s="73">
        <v>0</v>
      </c>
      <c r="BJ59" s="95">
        <v>0</v>
      </c>
      <c r="BK59" s="95">
        <v>0</v>
      </c>
      <c r="BL59" s="73">
        <v>0</v>
      </c>
      <c r="BM59" s="73">
        <v>0</v>
      </c>
      <c r="BN59" s="95">
        <v>0</v>
      </c>
      <c r="BO59" s="95">
        <v>0</v>
      </c>
      <c r="BP59" s="73">
        <v>0</v>
      </c>
      <c r="BQ59" s="73">
        <v>0</v>
      </c>
      <c r="BR59" s="95">
        <v>0</v>
      </c>
      <c r="BS59" s="95">
        <v>0</v>
      </c>
      <c r="BT59" s="73">
        <v>0</v>
      </c>
      <c r="BU59" s="73">
        <v>0</v>
      </c>
      <c r="BV59" s="95">
        <v>0</v>
      </c>
      <c r="BW59" s="95">
        <v>0</v>
      </c>
      <c r="BX59" s="73">
        <v>0</v>
      </c>
      <c r="BY59" s="73">
        <v>0</v>
      </c>
      <c r="BZ59" s="95">
        <v>0</v>
      </c>
      <c r="CA59" s="95">
        <v>0</v>
      </c>
      <c r="CB59" s="73">
        <v>0</v>
      </c>
      <c r="CC59" s="73">
        <v>0</v>
      </c>
      <c r="CD59" s="95">
        <v>0</v>
      </c>
      <c r="CE59" s="95">
        <v>0</v>
      </c>
      <c r="CF59" s="73">
        <v>0</v>
      </c>
      <c r="CG59" s="73">
        <v>0</v>
      </c>
      <c r="CH59" s="95">
        <v>-77463</v>
      </c>
      <c r="CI59" s="95">
        <v>0</v>
      </c>
      <c r="CJ59" s="73">
        <v>0</v>
      </c>
      <c r="CK59" s="73">
        <v>0</v>
      </c>
      <c r="CL59" s="95">
        <v>75511</v>
      </c>
      <c r="CM59" s="95">
        <v>4389</v>
      </c>
      <c r="CN59" s="71" t="s">
        <v>401</v>
      </c>
      <c r="CO59" s="71" t="s">
        <v>402</v>
      </c>
      <c r="CP59" s="71" t="s">
        <v>328</v>
      </c>
      <c r="CQ59" s="71" t="s">
        <v>328</v>
      </c>
      <c r="CR59" s="71" t="s">
        <v>328</v>
      </c>
      <c r="CS59" s="71" t="s">
        <v>328</v>
      </c>
      <c r="CT59" s="72">
        <v>42958</v>
      </c>
      <c r="CU59" s="71" t="s">
        <v>469</v>
      </c>
      <c r="CV59" s="71" t="s">
        <v>470</v>
      </c>
      <c r="CW59" s="72" t="s">
        <v>187</v>
      </c>
      <c r="CX59" s="72">
        <v>42909</v>
      </c>
      <c r="CY59" s="71" t="s">
        <v>467</v>
      </c>
      <c r="CZ59" s="71" t="s">
        <v>471</v>
      </c>
      <c r="DA59" s="71" t="s">
        <v>494</v>
      </c>
      <c r="DB59" s="96">
        <v>6001634.2999999998</v>
      </c>
      <c r="DC59" s="71"/>
      <c r="DD59" s="71"/>
      <c r="DE59" s="218"/>
      <c r="DF59" s="218"/>
      <c r="DG59" s="218"/>
      <c r="DH59" s="218"/>
      <c r="DI59" s="218"/>
      <c r="DJ59" s="218"/>
      <c r="DK59" s="218"/>
      <c r="DL59" s="218"/>
      <c r="DM59" s="218"/>
      <c r="DN59" s="218"/>
      <c r="DO59" s="218"/>
      <c r="DP59" s="218"/>
      <c r="DQ59" s="218"/>
      <c r="DR59" s="218"/>
      <c r="DS59" s="218"/>
      <c r="DT59" s="218"/>
      <c r="DU59" s="218"/>
      <c r="DV59" s="218"/>
      <c r="DW59" s="218"/>
      <c r="DX59" s="218"/>
      <c r="DY59" s="218"/>
      <c r="DZ59" s="218"/>
      <c r="EA59" s="218"/>
      <c r="EB59" s="218"/>
      <c r="EC59" s="218"/>
      <c r="ED59" s="218"/>
      <c r="EE59" s="218"/>
      <c r="EF59" s="218"/>
      <c r="EG59" s="218"/>
      <c r="EH59" s="218"/>
      <c r="EI59" s="218"/>
      <c r="EJ59" s="218"/>
      <c r="EK59" s="218"/>
      <c r="EL59" s="218"/>
      <c r="EM59" s="218"/>
      <c r="EN59" s="218"/>
      <c r="EO59" s="218"/>
      <c r="EP59" s="218"/>
      <c r="EQ59" s="218"/>
      <c r="ER59" s="218"/>
      <c r="ES59" s="218"/>
      <c r="ET59" s="218"/>
      <c r="EU59" s="218"/>
      <c r="EV59" s="218"/>
      <c r="EW59" s="218"/>
      <c r="EX59" s="218"/>
      <c r="EY59" s="218"/>
      <c r="EZ59" s="218"/>
      <c r="FA59" s="218"/>
      <c r="FB59" s="218"/>
      <c r="FC59" s="218"/>
      <c r="FD59" s="218"/>
      <c r="FE59" s="218"/>
      <c r="FF59" s="218"/>
      <c r="FG59" s="218"/>
      <c r="FH59" s="218"/>
      <c r="FI59" s="218"/>
      <c r="FJ59" s="218"/>
      <c r="FK59" s="218"/>
      <c r="FL59" s="218"/>
      <c r="FM59" s="218"/>
      <c r="FN59" s="218"/>
      <c r="FO59" s="218"/>
      <c r="FP59" s="218"/>
      <c r="FQ59" s="218"/>
      <c r="FR59" s="218"/>
      <c r="FS59" s="218"/>
      <c r="FT59" s="218"/>
      <c r="FU59" s="218"/>
      <c r="FV59" s="218"/>
      <c r="FW59" s="218"/>
      <c r="FX59" s="218"/>
      <c r="FY59" s="218"/>
      <c r="FZ59" s="218"/>
      <c r="GA59" s="218"/>
      <c r="GB59" s="218"/>
      <c r="GC59" s="218"/>
      <c r="GD59" s="218"/>
      <c r="GE59" s="218"/>
      <c r="GF59" s="218"/>
      <c r="GG59" s="218"/>
      <c r="GH59" s="218"/>
      <c r="GI59" s="218"/>
      <c r="GJ59" s="218"/>
      <c r="GK59" s="218"/>
      <c r="GL59" s="218"/>
      <c r="GM59" s="218"/>
      <c r="GN59" s="218"/>
      <c r="GO59" s="218"/>
      <c r="GP59" s="218"/>
      <c r="GQ59" s="218"/>
      <c r="GR59" s="218"/>
      <c r="GS59" s="218"/>
      <c r="GT59" s="218"/>
      <c r="GU59" s="218"/>
      <c r="GV59" s="218"/>
      <c r="GW59" s="218"/>
      <c r="GX59" s="218"/>
      <c r="GY59" s="218"/>
      <c r="GZ59" s="218"/>
      <c r="HA59" s="218"/>
      <c r="HB59" s="218"/>
      <c r="HC59" s="218"/>
      <c r="HD59" s="218"/>
      <c r="HE59" s="218"/>
      <c r="HF59" s="218"/>
      <c r="HG59" s="218"/>
      <c r="HH59" s="218"/>
      <c r="HI59" s="218"/>
      <c r="HJ59" s="218"/>
      <c r="HK59" s="218"/>
      <c r="HL59" s="218"/>
      <c r="HM59" s="218"/>
      <c r="HN59" s="218"/>
      <c r="HO59" s="218"/>
      <c r="HP59" s="218"/>
      <c r="HQ59" s="218"/>
      <c r="HR59" s="218"/>
      <c r="HS59" s="218"/>
      <c r="HT59" s="218"/>
      <c r="HU59" s="218"/>
      <c r="HV59" s="218"/>
      <c r="HW59" s="218"/>
      <c r="HX59" s="218"/>
      <c r="HY59" s="218"/>
      <c r="HZ59" s="218"/>
      <c r="IA59" s="218"/>
      <c r="IB59" s="218"/>
      <c r="IC59" s="218"/>
      <c r="ID59" s="218"/>
      <c r="IE59" s="218"/>
      <c r="IF59" s="218"/>
      <c r="IG59" s="218"/>
      <c r="IH59" s="218"/>
      <c r="II59" s="218"/>
      <c r="IJ59" s="218"/>
      <c r="IK59" s="218"/>
      <c r="IL59" s="218"/>
      <c r="IM59" s="218"/>
      <c r="IN59" s="218"/>
      <c r="IO59" s="218"/>
      <c r="IP59" s="218"/>
      <c r="IQ59" s="218"/>
      <c r="IR59" s="218"/>
      <c r="IS59" s="218"/>
      <c r="IT59" s="218"/>
      <c r="IU59" s="218"/>
      <c r="IV59" s="218"/>
      <c r="IW59" s="218"/>
      <c r="IX59" s="218"/>
      <c r="IY59" s="218"/>
      <c r="IZ59" s="218"/>
      <c r="JA59" s="218"/>
      <c r="JB59" s="218"/>
      <c r="JC59" s="218"/>
      <c r="JD59" s="218"/>
      <c r="JE59" s="218"/>
      <c r="JF59" s="218"/>
      <c r="JG59" s="218"/>
      <c r="JH59" s="218"/>
      <c r="JI59" s="218"/>
      <c r="JJ59" s="218"/>
      <c r="JK59" s="218"/>
      <c r="JL59" s="218"/>
      <c r="JM59" s="218"/>
      <c r="JN59" s="218"/>
      <c r="JO59" s="218"/>
      <c r="JP59" s="218"/>
      <c r="JQ59" s="218"/>
      <c r="JR59" s="218"/>
      <c r="JS59" s="218"/>
      <c r="JT59" s="218"/>
      <c r="JU59" s="218"/>
      <c r="JV59" s="218"/>
      <c r="JW59" s="218"/>
      <c r="JX59" s="218"/>
      <c r="JY59" s="218"/>
      <c r="JZ59" s="218"/>
      <c r="KA59" s="218"/>
      <c r="KB59" s="218"/>
      <c r="KC59" s="218"/>
      <c r="KD59" s="218"/>
      <c r="KE59" s="218"/>
      <c r="KF59" s="218"/>
      <c r="KG59" s="218"/>
      <c r="KH59" s="218"/>
      <c r="KI59" s="218"/>
      <c r="KJ59" s="218"/>
      <c r="KK59" s="218"/>
      <c r="KL59" s="218"/>
      <c r="KM59" s="218"/>
      <c r="KN59" s="218"/>
      <c r="KO59" s="218"/>
      <c r="KP59" s="218"/>
      <c r="KQ59" s="218"/>
      <c r="KR59" s="218"/>
      <c r="KS59" s="218"/>
      <c r="KT59" s="218"/>
      <c r="KU59" s="218"/>
      <c r="KV59" s="218"/>
      <c r="KW59" s="218"/>
      <c r="KX59" s="218"/>
      <c r="KY59" s="218"/>
      <c r="KZ59" s="218"/>
      <c r="LA59" s="218"/>
      <c r="LB59" s="218"/>
      <c r="LC59" s="218"/>
      <c r="LD59" s="218"/>
      <c r="LE59" s="218"/>
      <c r="LF59" s="218"/>
      <c r="LG59" s="218"/>
      <c r="LH59" s="218"/>
      <c r="LI59" s="218"/>
      <c r="LJ59" s="218"/>
      <c r="LK59" s="218"/>
      <c r="LL59" s="218"/>
      <c r="LM59" s="218"/>
      <c r="LN59" s="218"/>
      <c r="LO59" s="218"/>
      <c r="LP59" s="218"/>
      <c r="LQ59" s="218"/>
      <c r="LR59" s="218"/>
      <c r="LS59" s="218"/>
      <c r="LT59" s="218"/>
      <c r="LU59" s="218"/>
      <c r="LV59" s="218"/>
      <c r="LW59" s="218"/>
      <c r="LX59" s="218"/>
      <c r="LY59" s="218"/>
      <c r="LZ59" s="218"/>
      <c r="MA59" s="218"/>
      <c r="MB59" s="218"/>
      <c r="MC59" s="218"/>
      <c r="MD59" s="218"/>
      <c r="ME59" s="218"/>
      <c r="MF59" s="218"/>
      <c r="MG59" s="218"/>
      <c r="MH59" s="218"/>
      <c r="MI59" s="218"/>
      <c r="MJ59" s="218"/>
      <c r="MK59" s="218"/>
      <c r="ML59" s="218"/>
      <c r="MM59" s="218"/>
      <c r="MN59" s="218"/>
      <c r="MO59" s="218"/>
      <c r="MP59" s="218"/>
      <c r="MQ59" s="218"/>
      <c r="MR59" s="218"/>
      <c r="MS59" s="218"/>
      <c r="MT59" s="218"/>
      <c r="MU59" s="218"/>
      <c r="MV59" s="218"/>
      <c r="MW59" s="218"/>
      <c r="MX59" s="218"/>
      <c r="MY59" s="218"/>
      <c r="MZ59" s="218"/>
      <c r="NA59" s="218"/>
      <c r="NB59" s="218"/>
      <c r="NC59" s="218"/>
      <c r="ND59" s="218"/>
      <c r="NE59" s="218"/>
      <c r="NF59" s="218"/>
      <c r="NG59" s="218"/>
      <c r="NH59" s="218"/>
      <c r="NI59" s="218"/>
      <c r="NJ59" s="218"/>
      <c r="NK59" s="218"/>
      <c r="NL59" s="218"/>
      <c r="NM59" s="218"/>
      <c r="NN59" s="218"/>
      <c r="NO59" s="218"/>
      <c r="NP59" s="218"/>
      <c r="NQ59" s="218"/>
      <c r="NR59" s="218"/>
      <c r="NS59" s="218"/>
      <c r="NT59" s="218"/>
      <c r="NU59" s="218"/>
      <c r="NV59" s="218"/>
      <c r="NW59" s="218"/>
      <c r="NX59" s="218"/>
      <c r="NY59" s="218"/>
      <c r="NZ59" s="218"/>
      <c r="OA59" s="218"/>
      <c r="OB59" s="218"/>
      <c r="OC59" s="218"/>
      <c r="OD59" s="218"/>
      <c r="OE59" s="218"/>
      <c r="OF59" s="218"/>
      <c r="OG59" s="218"/>
      <c r="OH59" s="218"/>
      <c r="OI59" s="218"/>
      <c r="OJ59" s="218"/>
      <c r="OK59" s="218"/>
      <c r="OL59" s="218"/>
      <c r="OM59" s="218"/>
      <c r="ON59" s="218"/>
      <c r="OO59" s="218"/>
      <c r="OP59" s="218"/>
      <c r="OQ59" s="218"/>
      <c r="OR59" s="218"/>
      <c r="OS59" s="218"/>
      <c r="OT59" s="218"/>
      <c r="OU59" s="218"/>
      <c r="OV59" s="218"/>
      <c r="OW59" s="218"/>
      <c r="OX59" s="218"/>
      <c r="OY59" s="218"/>
      <c r="OZ59" s="218"/>
      <c r="PA59" s="218"/>
      <c r="PB59" s="218"/>
      <c r="PC59" s="218"/>
      <c r="PD59" s="218"/>
      <c r="PE59" s="218"/>
      <c r="PF59" s="218"/>
      <c r="PG59" s="218"/>
      <c r="PH59" s="218"/>
      <c r="PI59" s="218"/>
      <c r="PJ59" s="218"/>
      <c r="PK59" s="218"/>
      <c r="PL59" s="218"/>
      <c r="PM59" s="218"/>
      <c r="PN59" s="218"/>
      <c r="PO59" s="218"/>
      <c r="PP59" s="218"/>
      <c r="PQ59" s="218"/>
      <c r="PR59" s="218"/>
      <c r="PS59" s="218"/>
      <c r="PT59" s="218"/>
      <c r="PU59" s="218"/>
      <c r="PV59" s="218"/>
      <c r="PW59" s="218"/>
      <c r="PX59" s="218"/>
      <c r="PY59" s="218"/>
      <c r="PZ59" s="218"/>
      <c r="QA59" s="218"/>
      <c r="QB59" s="218"/>
      <c r="QC59" s="218"/>
      <c r="QD59" s="218"/>
      <c r="QE59" s="218"/>
      <c r="QF59" s="218"/>
      <c r="QG59" s="218"/>
      <c r="QH59" s="218"/>
      <c r="QI59" s="218"/>
      <c r="QJ59" s="218"/>
      <c r="QK59" s="218"/>
      <c r="QL59" s="218"/>
      <c r="QM59" s="218"/>
      <c r="QN59" s="218"/>
      <c r="QO59" s="218"/>
      <c r="QP59" s="218"/>
      <c r="QQ59" s="218"/>
      <c r="QR59" s="218"/>
      <c r="QS59" s="218"/>
      <c r="QT59" s="218"/>
      <c r="QU59" s="218"/>
      <c r="QV59" s="218"/>
      <c r="QW59" s="218"/>
      <c r="QX59" s="218"/>
      <c r="QY59" s="218"/>
      <c r="QZ59" s="218"/>
      <c r="RA59" s="218"/>
      <c r="RB59" s="218"/>
      <c r="RC59" s="218"/>
      <c r="RD59" s="218"/>
      <c r="RE59" s="218"/>
      <c r="RF59" s="218"/>
      <c r="RG59" s="218"/>
      <c r="RH59" s="218"/>
      <c r="RI59" s="218"/>
      <c r="RJ59" s="218"/>
      <c r="RK59" s="218"/>
      <c r="RL59" s="218"/>
      <c r="RM59" s="218"/>
      <c r="RN59" s="218"/>
      <c r="RO59" s="218"/>
      <c r="RP59" s="218"/>
      <c r="RQ59" s="218"/>
      <c r="RR59" s="218"/>
      <c r="RS59" s="218"/>
      <c r="RT59" s="218"/>
      <c r="RU59" s="218"/>
      <c r="RV59" s="218"/>
      <c r="RW59" s="218"/>
      <c r="RX59" s="218"/>
      <c r="RY59" s="218"/>
      <c r="RZ59" s="218"/>
      <c r="SA59" s="218"/>
      <c r="SB59" s="218"/>
      <c r="SC59" s="218"/>
      <c r="SD59" s="218"/>
      <c r="SE59" s="218"/>
      <c r="SF59" s="218"/>
      <c r="SG59" s="218"/>
      <c r="SH59" s="218"/>
      <c r="SI59" s="218"/>
      <c r="SJ59" s="218"/>
      <c r="SK59" s="218"/>
      <c r="SL59" s="218"/>
      <c r="SM59" s="218"/>
      <c r="SN59" s="218"/>
      <c r="SO59" s="218"/>
      <c r="SP59" s="218"/>
      <c r="SQ59" s="218"/>
      <c r="SR59" s="218"/>
      <c r="SS59" s="218"/>
      <c r="ST59" s="218"/>
      <c r="SU59" s="218"/>
      <c r="SV59" s="218"/>
      <c r="SW59" s="218"/>
      <c r="SX59" s="218"/>
      <c r="SY59" s="218"/>
      <c r="SZ59" s="218"/>
      <c r="TA59" s="218"/>
      <c r="TB59" s="218"/>
      <c r="TC59" s="218"/>
      <c r="TD59" s="218"/>
      <c r="TE59" s="218"/>
      <c r="TF59" s="218"/>
      <c r="TG59" s="218"/>
      <c r="TH59" s="218"/>
      <c r="TI59" s="218"/>
      <c r="TJ59" s="218"/>
      <c r="TK59" s="218"/>
      <c r="TL59" s="218"/>
      <c r="TM59" s="218"/>
      <c r="TN59" s="218"/>
      <c r="TO59" s="218"/>
      <c r="TP59" s="218"/>
      <c r="TQ59" s="218"/>
      <c r="TR59" s="218"/>
      <c r="TS59" s="218"/>
      <c r="TT59" s="218"/>
      <c r="TU59" s="218"/>
      <c r="TV59" s="218"/>
      <c r="TW59" s="218"/>
      <c r="TX59" s="218"/>
      <c r="TY59" s="218"/>
      <c r="TZ59" s="218"/>
      <c r="UA59" s="218"/>
      <c r="UB59" s="218"/>
      <c r="UC59" s="218"/>
      <c r="UD59" s="218"/>
      <c r="UE59" s="218"/>
      <c r="UF59" s="218"/>
      <c r="UG59" s="218"/>
      <c r="UH59" s="218"/>
      <c r="UI59" s="218"/>
      <c r="UJ59" s="218"/>
      <c r="UK59" s="218"/>
      <c r="UL59" s="218"/>
      <c r="UM59" s="218"/>
      <c r="UN59" s="218"/>
      <c r="UO59" s="218"/>
      <c r="UP59" s="218"/>
      <c r="UQ59" s="218"/>
      <c r="UR59" s="218"/>
      <c r="US59" s="218"/>
      <c r="UT59" s="218"/>
      <c r="UU59" s="218"/>
      <c r="UV59" s="218"/>
      <c r="UW59" s="218"/>
      <c r="UX59" s="218"/>
      <c r="UY59" s="218"/>
      <c r="UZ59" s="218"/>
      <c r="VA59" s="218"/>
      <c r="VB59" s="218"/>
      <c r="VC59" s="218"/>
      <c r="VD59" s="218"/>
      <c r="VE59" s="218"/>
      <c r="VF59" s="218"/>
      <c r="VG59" s="218"/>
      <c r="VH59" s="218"/>
      <c r="VI59" s="218"/>
      <c r="VJ59" s="218"/>
      <c r="VK59" s="218"/>
      <c r="VL59" s="218"/>
      <c r="VM59" s="218"/>
      <c r="VN59" s="218"/>
      <c r="VO59" s="218"/>
      <c r="VP59" s="218"/>
      <c r="VQ59" s="218"/>
      <c r="VR59" s="218"/>
      <c r="VS59" s="218"/>
      <c r="VT59" s="218"/>
      <c r="VU59" s="218"/>
      <c r="VV59" s="218"/>
      <c r="VW59" s="218"/>
      <c r="VX59" s="218"/>
      <c r="VY59" s="218"/>
      <c r="VZ59" s="218"/>
      <c r="WA59" s="218"/>
      <c r="WB59" s="218"/>
      <c r="WC59" s="218"/>
      <c r="WD59" s="218"/>
      <c r="WE59" s="218"/>
      <c r="WF59" s="218"/>
      <c r="WG59" s="218"/>
      <c r="WH59" s="218"/>
      <c r="WI59" s="218"/>
      <c r="WJ59" s="218"/>
      <c r="WK59" s="218"/>
      <c r="WL59" s="218"/>
      <c r="WM59" s="218"/>
      <c r="WN59" s="218"/>
      <c r="WO59" s="218"/>
      <c r="WP59" s="218"/>
      <c r="WQ59" s="218"/>
      <c r="WR59" s="218"/>
      <c r="WS59" s="218"/>
      <c r="WT59" s="218"/>
      <c r="WU59" s="218"/>
      <c r="WV59" s="218"/>
      <c r="WW59" s="218"/>
      <c r="WX59" s="218"/>
      <c r="WY59" s="218"/>
      <c r="WZ59" s="218"/>
      <c r="XA59" s="218"/>
      <c r="XB59" s="218"/>
      <c r="XC59" s="218"/>
      <c r="XD59" s="218"/>
      <c r="XE59" s="218"/>
      <c r="XF59" s="218"/>
      <c r="XG59" s="218"/>
      <c r="XH59" s="218"/>
      <c r="XI59" s="218"/>
      <c r="XJ59" s="218"/>
      <c r="XK59" s="218"/>
      <c r="XL59" s="218"/>
      <c r="XM59" s="218"/>
      <c r="XN59" s="218"/>
      <c r="XO59" s="218"/>
      <c r="XP59" s="218"/>
      <c r="XQ59" s="218"/>
      <c r="XR59" s="218"/>
      <c r="XS59" s="218"/>
      <c r="XT59" s="218"/>
      <c r="XU59" s="218"/>
      <c r="XV59" s="218"/>
      <c r="XW59" s="218"/>
      <c r="XX59" s="218"/>
      <c r="XY59" s="218"/>
      <c r="XZ59" s="218"/>
      <c r="YA59" s="218"/>
      <c r="YB59" s="218"/>
      <c r="YC59" s="218"/>
      <c r="YD59" s="218"/>
      <c r="YE59" s="218"/>
      <c r="YF59" s="218"/>
      <c r="YG59" s="218"/>
      <c r="YH59" s="218"/>
      <c r="YI59" s="218"/>
      <c r="YJ59" s="218"/>
      <c r="YK59" s="218"/>
      <c r="YL59" s="218"/>
      <c r="YM59" s="218"/>
      <c r="YN59" s="218"/>
      <c r="YO59" s="218"/>
      <c r="YP59" s="218"/>
      <c r="YQ59" s="218"/>
      <c r="YR59" s="218"/>
      <c r="YS59" s="218"/>
      <c r="YT59" s="218"/>
      <c r="YU59" s="218"/>
      <c r="YV59" s="218"/>
      <c r="YW59" s="218"/>
      <c r="YX59" s="218"/>
      <c r="YY59" s="218"/>
      <c r="YZ59" s="218"/>
      <c r="ZA59" s="218"/>
      <c r="ZB59" s="218"/>
      <c r="ZC59" s="218"/>
      <c r="ZD59" s="218"/>
      <c r="ZE59" s="218"/>
      <c r="ZF59" s="218"/>
      <c r="ZG59" s="218"/>
      <c r="ZH59" s="218"/>
      <c r="ZI59" s="218"/>
      <c r="ZJ59" s="218"/>
      <c r="ZK59" s="218"/>
      <c r="ZL59" s="218"/>
      <c r="ZM59" s="218"/>
      <c r="ZN59" s="218"/>
      <c r="ZO59" s="218"/>
      <c r="ZP59" s="218"/>
      <c r="ZQ59" s="218"/>
      <c r="ZR59" s="218"/>
      <c r="ZS59" s="218"/>
      <c r="ZT59" s="218"/>
      <c r="ZU59" s="218"/>
      <c r="ZV59" s="218"/>
      <c r="ZW59" s="218"/>
      <c r="ZX59" s="218"/>
      <c r="ZY59" s="218"/>
      <c r="ZZ59" s="218"/>
      <c r="AAA59" s="218"/>
      <c r="AAB59" s="218"/>
      <c r="AAC59" s="218"/>
      <c r="AAD59" s="218"/>
      <c r="AAE59" s="218"/>
      <c r="AAF59" s="218"/>
      <c r="AAG59" s="218"/>
      <c r="AAH59" s="218"/>
      <c r="AAI59" s="218"/>
      <c r="AAJ59" s="218"/>
      <c r="AAK59" s="218"/>
      <c r="AAL59" s="218"/>
      <c r="AAM59" s="218"/>
      <c r="AAN59" s="218"/>
      <c r="AAO59" s="218"/>
      <c r="AAP59" s="218"/>
      <c r="AAQ59" s="218"/>
      <c r="AAR59" s="218"/>
      <c r="AAS59" s="218"/>
      <c r="AAT59" s="218"/>
      <c r="AAU59" s="218"/>
      <c r="AAV59" s="218"/>
      <c r="AAW59" s="218"/>
      <c r="AAX59" s="218"/>
      <c r="AAY59" s="218"/>
      <c r="AAZ59" s="218"/>
      <c r="ABA59" s="218"/>
      <c r="ABB59" s="218"/>
      <c r="ABC59" s="218"/>
      <c r="ABD59" s="218"/>
      <c r="ABE59" s="218"/>
      <c r="ABF59" s="218"/>
      <c r="ABG59" s="218"/>
      <c r="ABH59" s="218"/>
      <c r="ABI59" s="218"/>
      <c r="ABJ59" s="218"/>
      <c r="ABK59" s="218"/>
      <c r="ABL59" s="218"/>
      <c r="ABM59" s="218"/>
      <c r="ABN59" s="218"/>
      <c r="ABO59" s="218"/>
      <c r="ABP59" s="218"/>
      <c r="ABQ59" s="218"/>
      <c r="ABR59" s="218"/>
      <c r="ABS59" s="218"/>
      <c r="ABT59" s="218"/>
      <c r="ABU59" s="218"/>
      <c r="ABV59" s="218"/>
      <c r="ABW59" s="218"/>
      <c r="ABX59" s="218"/>
      <c r="ABY59" s="218"/>
      <c r="ABZ59" s="218"/>
      <c r="ACA59" s="218"/>
      <c r="ACB59" s="218"/>
      <c r="ACC59" s="218"/>
      <c r="ACD59" s="218"/>
      <c r="ACE59" s="218"/>
      <c r="ACF59" s="218"/>
      <c r="ACG59" s="218"/>
      <c r="ACH59" s="218"/>
      <c r="ACI59" s="218"/>
      <c r="ACJ59" s="218"/>
      <c r="ACK59" s="218"/>
      <c r="ACL59" s="218"/>
      <c r="ACM59" s="218"/>
      <c r="ACN59" s="218"/>
      <c r="ACO59" s="218"/>
      <c r="ACP59" s="218"/>
      <c r="ACQ59" s="218"/>
      <c r="ACR59" s="218"/>
      <c r="ACS59" s="218"/>
      <c r="ACT59" s="218"/>
      <c r="ACU59" s="218"/>
      <c r="ACV59" s="218"/>
      <c r="ACW59" s="218"/>
      <c r="ACX59" s="218"/>
      <c r="ACY59" s="218"/>
      <c r="ACZ59" s="218"/>
      <c r="ADA59" s="218"/>
      <c r="ADB59" s="218"/>
      <c r="ADC59" s="218"/>
      <c r="ADD59" s="218"/>
      <c r="ADE59" s="218"/>
      <c r="ADF59" s="218"/>
      <c r="ADG59" s="218"/>
      <c r="ADH59" s="218"/>
      <c r="ADI59" s="218"/>
      <c r="ADJ59" s="218"/>
      <c r="ADK59" s="218"/>
      <c r="ADL59" s="218"/>
      <c r="ADM59" s="218"/>
      <c r="ADN59" s="218"/>
      <c r="ADO59" s="218"/>
      <c r="ADP59" s="218"/>
      <c r="ADQ59" s="218"/>
      <c r="ADR59" s="218"/>
      <c r="ADS59" s="218"/>
      <c r="ADT59" s="218"/>
      <c r="ADU59" s="218"/>
      <c r="ADV59" s="218"/>
      <c r="ADW59" s="218"/>
      <c r="ADX59" s="218"/>
      <c r="ADY59" s="218"/>
      <c r="ADZ59" s="218"/>
      <c r="AEA59" s="218"/>
      <c r="AEB59" s="218"/>
      <c r="AEC59" s="218"/>
      <c r="AED59" s="218"/>
      <c r="AEE59" s="218"/>
      <c r="AEF59" s="218"/>
      <c r="AEG59" s="218"/>
      <c r="AEH59" s="218"/>
      <c r="AEI59" s="218"/>
      <c r="AEJ59" s="218"/>
      <c r="AEK59" s="218"/>
      <c r="AEL59" s="218"/>
      <c r="AEM59" s="218"/>
      <c r="AEN59" s="218"/>
      <c r="AEO59" s="218"/>
      <c r="AEP59" s="218"/>
      <c r="AEQ59" s="218"/>
      <c r="AER59" s="218"/>
      <c r="AES59" s="218"/>
      <c r="AET59" s="218"/>
      <c r="AEU59" s="218"/>
      <c r="AEV59" s="218"/>
      <c r="AEW59" s="218"/>
      <c r="AEX59" s="218"/>
      <c r="AEY59" s="218"/>
      <c r="AEZ59" s="218"/>
      <c r="AFA59" s="218"/>
      <c r="AFB59" s="218"/>
      <c r="AFC59" s="218"/>
      <c r="AFD59" s="218"/>
      <c r="AFE59" s="218"/>
      <c r="AFF59" s="218"/>
      <c r="AFG59" s="218"/>
      <c r="AFH59" s="218"/>
      <c r="AFI59" s="218"/>
      <c r="AFJ59" s="218"/>
      <c r="AFK59" s="218"/>
      <c r="AFL59" s="218"/>
      <c r="AFM59" s="218"/>
      <c r="AFN59" s="218"/>
      <c r="AFO59" s="218"/>
      <c r="AFP59" s="218"/>
      <c r="AFQ59" s="218"/>
      <c r="AFR59" s="218"/>
      <c r="AFS59" s="218"/>
      <c r="AFT59" s="218"/>
      <c r="AFU59" s="218"/>
      <c r="AFV59" s="218"/>
      <c r="AFW59" s="218"/>
      <c r="AFX59" s="218"/>
      <c r="AFY59" s="218"/>
      <c r="AFZ59" s="218"/>
      <c r="AGA59" s="218"/>
      <c r="AGB59" s="218"/>
      <c r="AGC59" s="218"/>
      <c r="AGD59" s="218"/>
      <c r="AGE59" s="218"/>
      <c r="AGF59" s="218"/>
      <c r="AGG59" s="218"/>
      <c r="AGH59" s="218"/>
      <c r="AGI59" s="218"/>
      <c r="AGJ59" s="218"/>
      <c r="AGK59" s="218"/>
      <c r="AGL59" s="218"/>
      <c r="AGM59" s="218"/>
      <c r="AGN59" s="218"/>
      <c r="AGO59" s="218"/>
      <c r="AGP59" s="218"/>
      <c r="AGQ59" s="218"/>
      <c r="AGR59" s="218"/>
      <c r="AGS59" s="218"/>
      <c r="AGT59" s="218"/>
      <c r="AGU59" s="218"/>
      <c r="AGV59" s="218"/>
      <c r="AGW59" s="218"/>
      <c r="AGX59" s="218"/>
      <c r="AGY59" s="218"/>
      <c r="AGZ59" s="218"/>
      <c r="AHA59" s="218"/>
      <c r="AHB59" s="218"/>
      <c r="AHC59" s="218"/>
      <c r="AHD59" s="218"/>
      <c r="AHE59" s="218"/>
      <c r="AHF59" s="218"/>
      <c r="AHG59" s="218"/>
      <c r="AHH59" s="218"/>
      <c r="AHI59" s="218"/>
      <c r="AHJ59" s="218"/>
      <c r="AHK59" s="218"/>
      <c r="AHL59" s="218"/>
      <c r="AHM59" s="218"/>
      <c r="AHN59" s="218"/>
      <c r="AHO59" s="218"/>
      <c r="AHP59" s="218"/>
      <c r="AHQ59" s="218"/>
      <c r="AHR59" s="218"/>
      <c r="AHS59" s="218"/>
      <c r="AHT59" s="218"/>
      <c r="AHU59" s="218"/>
      <c r="AHV59" s="218"/>
      <c r="AHW59" s="218"/>
      <c r="AHX59" s="218"/>
      <c r="AHY59" s="218"/>
      <c r="AHZ59" s="218"/>
      <c r="AIA59" s="218"/>
      <c r="AIB59" s="218"/>
      <c r="AIC59" s="218"/>
      <c r="AID59" s="218"/>
      <c r="AIE59" s="218"/>
      <c r="AIF59" s="218"/>
      <c r="AIG59" s="218"/>
      <c r="AIH59" s="218"/>
      <c r="AII59" s="218"/>
      <c r="AIJ59" s="218"/>
      <c r="AIK59" s="218"/>
      <c r="AIL59" s="218"/>
      <c r="AIM59" s="218"/>
      <c r="AIN59" s="218"/>
      <c r="AIO59" s="218"/>
      <c r="AIP59" s="218"/>
      <c r="AIQ59" s="218"/>
      <c r="AIR59" s="218"/>
      <c r="AIS59" s="218"/>
      <c r="AIT59" s="218"/>
      <c r="AIU59" s="218"/>
      <c r="AIV59" s="218"/>
      <c r="AIW59" s="218"/>
      <c r="AIX59" s="218"/>
      <c r="AIY59" s="218"/>
      <c r="AIZ59" s="218"/>
      <c r="AJA59" s="218"/>
      <c r="AJB59" s="218"/>
      <c r="AJC59" s="218"/>
      <c r="AJD59" s="218"/>
      <c r="AJE59" s="218"/>
      <c r="AJF59" s="218"/>
      <c r="AJG59" s="218"/>
      <c r="AJH59" s="218"/>
      <c r="AJI59" s="218"/>
      <c r="AJJ59" s="218"/>
      <c r="AJK59" s="218"/>
      <c r="AJL59" s="218"/>
      <c r="AJM59" s="218"/>
      <c r="AJN59" s="218"/>
      <c r="AJO59" s="218"/>
      <c r="AJP59" s="218"/>
      <c r="AJQ59" s="218"/>
      <c r="AJR59" s="218"/>
      <c r="AJS59" s="218"/>
      <c r="AJT59" s="218"/>
      <c r="AJU59" s="218"/>
      <c r="AJV59" s="218"/>
      <c r="AJW59" s="218"/>
      <c r="AJX59" s="218"/>
      <c r="AJY59" s="218"/>
      <c r="AJZ59" s="218"/>
      <c r="AKA59" s="218"/>
      <c r="AKB59" s="218"/>
      <c r="AKC59" s="218"/>
      <c r="AKD59" s="218"/>
      <c r="AKE59" s="218"/>
      <c r="AKF59" s="218"/>
      <c r="AKG59" s="218"/>
      <c r="AKH59" s="218"/>
      <c r="AKI59" s="218"/>
      <c r="AKJ59" s="218"/>
      <c r="AKK59" s="218"/>
      <c r="AKL59" s="218"/>
      <c r="AKM59" s="218"/>
      <c r="AKN59" s="218"/>
      <c r="AKO59" s="218"/>
      <c r="AKP59" s="218"/>
      <c r="AKQ59" s="218"/>
      <c r="AKR59" s="218"/>
      <c r="AKS59" s="218"/>
      <c r="AKT59" s="218"/>
      <c r="AKU59" s="218"/>
      <c r="AKV59" s="218"/>
      <c r="AKW59" s="218"/>
      <c r="AKX59" s="218"/>
      <c r="AKY59" s="218"/>
      <c r="AKZ59" s="218"/>
      <c r="ALA59" s="218"/>
      <c r="ALB59" s="218"/>
      <c r="ALC59" s="218"/>
      <c r="ALD59" s="218"/>
      <c r="ALE59" s="218"/>
      <c r="ALF59" s="218"/>
      <c r="ALG59" s="218"/>
      <c r="ALH59" s="218"/>
      <c r="ALI59" s="218"/>
      <c r="ALJ59" s="218"/>
      <c r="ALK59" s="218"/>
      <c r="ALL59" s="218"/>
      <c r="ALM59" s="218"/>
      <c r="ALN59" s="218"/>
      <c r="ALO59" s="218"/>
      <c r="ALP59" s="218"/>
      <c r="ALQ59" s="218"/>
      <c r="ALR59" s="218"/>
      <c r="ALS59" s="218"/>
      <c r="ALT59" s="218"/>
      <c r="ALU59" s="218"/>
      <c r="ALV59" s="218"/>
      <c r="ALW59" s="218"/>
      <c r="ALX59" s="218"/>
      <c r="ALY59" s="218"/>
      <c r="ALZ59" s="218"/>
      <c r="AMA59" s="218"/>
      <c r="AMB59" s="218"/>
      <c r="AMC59" s="218"/>
      <c r="AMD59" s="218"/>
      <c r="AME59" s="218"/>
      <c r="AMF59" s="218"/>
      <c r="AMG59" s="218"/>
      <c r="AMH59" s="218"/>
      <c r="AMI59" s="218"/>
      <c r="AMJ59" s="218"/>
      <c r="AMK59" s="218"/>
      <c r="AML59" s="218"/>
      <c r="AMM59" s="218"/>
      <c r="AMN59" s="218"/>
      <c r="AMO59" s="218"/>
      <c r="AMP59" s="218"/>
      <c r="AMQ59" s="218"/>
      <c r="AMR59" s="218"/>
      <c r="AMS59" s="218"/>
      <c r="AMT59" s="218"/>
      <c r="AMU59" s="218"/>
      <c r="AMV59" s="218"/>
      <c r="AMW59" s="218"/>
      <c r="AMX59" s="218"/>
      <c r="AMY59" s="218"/>
      <c r="AMZ59" s="218"/>
      <c r="ANA59" s="218"/>
      <c r="ANB59" s="218"/>
      <c r="ANC59" s="218"/>
      <c r="AND59" s="218"/>
      <c r="ANE59" s="218"/>
      <c r="ANF59" s="218"/>
      <c r="ANG59" s="218"/>
      <c r="ANH59" s="218"/>
      <c r="ANI59" s="218"/>
      <c r="ANJ59" s="218"/>
      <c r="ANK59" s="218"/>
      <c r="ANL59" s="218"/>
      <c r="ANM59" s="218"/>
      <c r="ANN59" s="218"/>
      <c r="ANO59" s="218"/>
      <c r="ANP59" s="218"/>
      <c r="ANQ59" s="218"/>
      <c r="ANR59" s="218"/>
      <c r="ANS59" s="218"/>
      <c r="ANT59" s="218"/>
      <c r="ANU59" s="218"/>
      <c r="ANV59" s="218"/>
      <c r="ANW59" s="218"/>
      <c r="ANX59" s="218"/>
      <c r="ANY59" s="218"/>
      <c r="ANZ59" s="218"/>
      <c r="AOA59" s="218"/>
      <c r="AOB59" s="218"/>
      <c r="AOC59" s="218"/>
      <c r="AOD59" s="218"/>
      <c r="AOE59" s="218"/>
      <c r="AOF59" s="218"/>
      <c r="AOG59" s="218"/>
      <c r="AOH59" s="218"/>
      <c r="AOI59" s="218"/>
      <c r="AOJ59" s="218"/>
      <c r="AOK59" s="218"/>
      <c r="AOL59" s="218"/>
      <c r="AOM59" s="218"/>
      <c r="AON59" s="218"/>
      <c r="AOO59" s="218"/>
      <c r="AOP59" s="218"/>
      <c r="AOQ59" s="218"/>
      <c r="AOR59" s="218"/>
      <c r="AOS59" s="218"/>
      <c r="AOT59" s="218"/>
      <c r="AOU59" s="218"/>
      <c r="AOV59" s="218"/>
      <c r="AOW59" s="218"/>
      <c r="AOX59" s="218"/>
      <c r="AOY59" s="218"/>
      <c r="AOZ59" s="218"/>
      <c r="APA59" s="218"/>
      <c r="APB59" s="218"/>
      <c r="APC59" s="218"/>
      <c r="APD59" s="218"/>
      <c r="APE59" s="218"/>
      <c r="APF59" s="218"/>
      <c r="APG59" s="218"/>
      <c r="APH59" s="218"/>
      <c r="API59" s="218"/>
      <c r="APJ59" s="218"/>
      <c r="APK59" s="218"/>
      <c r="APL59" s="218"/>
      <c r="APM59" s="218"/>
      <c r="APN59" s="218"/>
      <c r="APO59" s="218"/>
      <c r="APP59" s="218"/>
      <c r="APQ59" s="218"/>
      <c r="APR59" s="218"/>
      <c r="APS59" s="218"/>
      <c r="APT59" s="218"/>
      <c r="APU59" s="218"/>
      <c r="APV59" s="218"/>
      <c r="APW59" s="218"/>
      <c r="APX59" s="218"/>
      <c r="APY59" s="218"/>
      <c r="APZ59" s="218"/>
      <c r="AQA59" s="218"/>
      <c r="AQB59" s="218"/>
      <c r="AQC59" s="218"/>
      <c r="AQD59" s="218"/>
      <c r="AQE59" s="218"/>
      <c r="AQF59" s="218"/>
      <c r="AQG59" s="218"/>
      <c r="AQH59" s="218"/>
      <c r="AQI59" s="218"/>
      <c r="AQJ59" s="218"/>
      <c r="AQK59" s="218"/>
      <c r="AQL59" s="218"/>
      <c r="AQM59" s="218"/>
      <c r="AQN59" s="218"/>
      <c r="AQO59" s="218"/>
      <c r="AQP59" s="218"/>
      <c r="AQQ59" s="218"/>
      <c r="AQR59" s="218"/>
      <c r="AQS59" s="218"/>
      <c r="AQT59" s="218"/>
      <c r="AQU59" s="218"/>
      <c r="AQV59" s="218"/>
      <c r="AQW59" s="218"/>
      <c r="AQX59" s="218"/>
      <c r="AQY59" s="218"/>
      <c r="AQZ59" s="218"/>
      <c r="ARA59" s="218"/>
      <c r="ARB59" s="218"/>
      <c r="ARC59" s="218"/>
      <c r="ARD59" s="218"/>
      <c r="ARE59" s="218"/>
      <c r="ARF59" s="218"/>
      <c r="ARG59" s="218"/>
      <c r="ARH59" s="218"/>
      <c r="ARI59" s="218"/>
      <c r="ARJ59" s="218"/>
      <c r="ARK59" s="218"/>
      <c r="ARL59" s="218"/>
      <c r="ARM59" s="218"/>
      <c r="ARN59" s="218"/>
      <c r="ARO59" s="218"/>
      <c r="ARP59" s="218"/>
      <c r="ARQ59" s="218"/>
      <c r="ARR59" s="218"/>
      <c r="ARS59" s="218"/>
      <c r="ART59" s="218"/>
      <c r="ARU59" s="218"/>
      <c r="ARV59" s="218"/>
      <c r="ARW59" s="218"/>
      <c r="ARX59" s="218"/>
      <c r="ARY59" s="218"/>
      <c r="ARZ59" s="218"/>
      <c r="ASA59" s="218"/>
      <c r="ASB59" s="218"/>
      <c r="ASC59" s="218"/>
      <c r="ASD59" s="218"/>
      <c r="ASE59" s="218"/>
      <c r="ASF59" s="218"/>
      <c r="ASG59" s="218"/>
      <c r="ASH59" s="218"/>
      <c r="ASI59" s="218"/>
      <c r="ASJ59" s="218"/>
      <c r="ASK59" s="218"/>
      <c r="ASL59" s="218"/>
      <c r="ASM59" s="218"/>
      <c r="ASN59" s="218"/>
      <c r="ASO59" s="218"/>
      <c r="ASP59" s="218"/>
      <c r="ASQ59" s="218"/>
      <c r="ASR59" s="218"/>
      <c r="ASS59" s="218"/>
      <c r="AST59" s="218"/>
      <c r="ASU59" s="218"/>
      <c r="ASV59" s="218"/>
      <c r="ASW59" s="218"/>
      <c r="ASX59" s="218"/>
      <c r="ASY59" s="218"/>
      <c r="ASZ59" s="218"/>
      <c r="ATA59" s="218"/>
      <c r="ATB59" s="218"/>
      <c r="ATC59" s="218"/>
      <c r="ATD59" s="218"/>
      <c r="ATE59" s="218"/>
      <c r="ATF59" s="218"/>
      <c r="ATG59" s="218"/>
      <c r="ATH59" s="218"/>
      <c r="ATI59" s="218"/>
      <c r="ATJ59" s="218"/>
      <c r="ATK59" s="218"/>
      <c r="ATL59" s="218"/>
      <c r="ATM59" s="218"/>
      <c r="ATN59" s="218"/>
      <c r="ATO59" s="218"/>
      <c r="ATP59" s="218"/>
      <c r="ATQ59" s="218"/>
      <c r="ATR59" s="218"/>
      <c r="ATS59" s="218"/>
      <c r="ATT59" s="218"/>
      <c r="ATU59" s="218"/>
      <c r="ATV59" s="218"/>
      <c r="ATW59" s="218"/>
      <c r="ATX59" s="218"/>
      <c r="ATY59" s="218"/>
      <c r="ATZ59" s="218"/>
      <c r="AUA59" s="218"/>
      <c r="AUB59" s="218"/>
      <c r="AUC59" s="218"/>
      <c r="AUD59" s="218"/>
      <c r="AUE59" s="218"/>
      <c r="AUF59" s="218"/>
      <c r="AUG59" s="218"/>
      <c r="AUH59" s="218"/>
      <c r="AUI59" s="218"/>
      <c r="AUJ59" s="218"/>
      <c r="AUK59" s="218"/>
      <c r="AUL59" s="218"/>
      <c r="AUM59" s="218"/>
      <c r="AUN59" s="218"/>
      <c r="AUO59" s="218"/>
      <c r="AUP59" s="218"/>
      <c r="AUQ59" s="218"/>
      <c r="AUR59" s="218"/>
      <c r="AUS59" s="218"/>
      <c r="AUT59" s="218"/>
      <c r="AUU59" s="218"/>
      <c r="AUV59" s="218"/>
      <c r="AUW59" s="218"/>
      <c r="AUX59" s="218"/>
      <c r="AUY59" s="218"/>
      <c r="AUZ59" s="218"/>
      <c r="AVA59" s="218"/>
      <c r="AVB59" s="218"/>
      <c r="AVC59" s="218"/>
      <c r="AVD59" s="218"/>
      <c r="AVE59" s="218"/>
      <c r="AVF59" s="218"/>
      <c r="AVG59" s="218"/>
      <c r="AVH59" s="218"/>
      <c r="AVI59" s="218"/>
      <c r="AVJ59" s="218"/>
      <c r="AVK59" s="218"/>
      <c r="AVL59" s="218"/>
      <c r="AVM59" s="218"/>
      <c r="AVN59" s="218"/>
      <c r="AVO59" s="218"/>
      <c r="AVP59" s="218"/>
      <c r="AVQ59" s="218"/>
      <c r="AVR59" s="218"/>
      <c r="AVS59" s="218"/>
      <c r="AVT59" s="218"/>
      <c r="AVU59" s="218"/>
      <c r="AVV59" s="218"/>
      <c r="AVW59" s="218"/>
      <c r="AVX59" s="218"/>
      <c r="AVY59" s="218"/>
      <c r="AVZ59" s="218"/>
      <c r="AWA59" s="218"/>
      <c r="AWB59" s="218"/>
      <c r="AWC59" s="218"/>
      <c r="AWD59" s="218"/>
      <c r="AWE59" s="218"/>
      <c r="AWF59" s="218"/>
      <c r="AWG59" s="218"/>
      <c r="AWH59" s="218"/>
      <c r="AWI59" s="218"/>
      <c r="AWJ59" s="218"/>
      <c r="AWK59" s="218"/>
      <c r="AWL59" s="218"/>
      <c r="AWM59" s="218"/>
      <c r="AWN59" s="218"/>
      <c r="AWO59" s="218"/>
      <c r="AWP59" s="218"/>
      <c r="AWQ59" s="218"/>
      <c r="AWR59" s="218"/>
      <c r="AWS59" s="218"/>
      <c r="AWT59" s="218"/>
      <c r="AWU59" s="218"/>
      <c r="AWV59" s="218"/>
      <c r="AWW59" s="218"/>
      <c r="AWX59" s="218"/>
      <c r="AWY59" s="218"/>
      <c r="AWZ59" s="218"/>
      <c r="AXA59" s="218"/>
      <c r="AXB59" s="218"/>
      <c r="AXC59" s="218"/>
      <c r="AXD59" s="218"/>
      <c r="AXE59" s="218"/>
      <c r="AXF59" s="218"/>
      <c r="AXG59" s="218"/>
      <c r="AXH59" s="218"/>
      <c r="AXI59" s="218"/>
      <c r="AXJ59" s="218"/>
      <c r="AXK59" s="218"/>
      <c r="AXL59" s="218"/>
      <c r="AXM59" s="218"/>
      <c r="AXN59" s="218"/>
      <c r="AXO59" s="218"/>
      <c r="AXP59" s="218"/>
      <c r="AXQ59" s="218"/>
      <c r="AXR59" s="218"/>
      <c r="AXS59" s="218"/>
      <c r="AXT59" s="218"/>
      <c r="AXU59" s="218"/>
      <c r="AXV59" s="218"/>
      <c r="AXW59" s="218"/>
      <c r="AXX59" s="218"/>
      <c r="AXY59" s="218"/>
      <c r="AXZ59" s="218"/>
      <c r="AYA59" s="218"/>
      <c r="AYB59" s="218"/>
      <c r="AYC59" s="218"/>
      <c r="AYD59" s="218"/>
      <c r="AYE59" s="218"/>
      <c r="AYF59" s="218"/>
      <c r="AYG59" s="218"/>
      <c r="AYH59" s="218"/>
      <c r="AYI59" s="218"/>
      <c r="AYJ59" s="218"/>
      <c r="AYK59" s="218"/>
      <c r="AYL59" s="218"/>
      <c r="AYM59" s="218"/>
      <c r="AYN59" s="218"/>
      <c r="AYO59" s="218"/>
      <c r="AYP59" s="218"/>
      <c r="AYQ59" s="218"/>
      <c r="AYR59" s="218"/>
      <c r="AYS59" s="218"/>
      <c r="AYT59" s="218"/>
      <c r="AYU59" s="218"/>
      <c r="AYV59" s="218"/>
      <c r="AYW59" s="218"/>
      <c r="AYX59" s="218"/>
      <c r="AYY59" s="218"/>
      <c r="AYZ59" s="218"/>
      <c r="AZA59" s="218"/>
      <c r="AZB59" s="218"/>
      <c r="AZC59" s="218"/>
      <c r="AZD59" s="218"/>
      <c r="AZE59" s="218"/>
      <c r="AZF59" s="218"/>
      <c r="AZG59" s="218"/>
      <c r="AZH59" s="218"/>
      <c r="AZI59" s="218"/>
      <c r="AZJ59" s="218"/>
      <c r="AZK59" s="218"/>
      <c r="AZL59" s="218"/>
      <c r="AZM59" s="218"/>
      <c r="AZN59" s="218"/>
      <c r="AZO59" s="218"/>
      <c r="AZP59" s="218"/>
      <c r="AZQ59" s="218"/>
      <c r="AZR59" s="218"/>
      <c r="AZS59" s="218"/>
      <c r="AZT59" s="218"/>
      <c r="AZU59" s="218"/>
      <c r="AZV59" s="218"/>
      <c r="AZW59" s="218"/>
      <c r="AZX59" s="218"/>
      <c r="AZY59" s="218"/>
      <c r="AZZ59" s="218"/>
      <c r="BAA59" s="218"/>
      <c r="BAB59" s="218"/>
      <c r="BAC59" s="218"/>
      <c r="BAD59" s="218"/>
      <c r="BAE59" s="218"/>
      <c r="BAF59" s="218"/>
      <c r="BAG59" s="218"/>
      <c r="BAH59" s="218"/>
      <c r="BAI59" s="218"/>
      <c r="BAJ59" s="218"/>
      <c r="BAK59" s="218"/>
      <c r="BAL59" s="218"/>
      <c r="BAM59" s="218"/>
      <c r="BAN59" s="218"/>
      <c r="BAO59" s="218"/>
      <c r="BAP59" s="218"/>
      <c r="BAQ59" s="218"/>
      <c r="BAR59" s="218"/>
      <c r="BAS59" s="218"/>
      <c r="BAT59" s="218"/>
      <c r="BAU59" s="218"/>
      <c r="BAV59" s="218"/>
      <c r="BAW59" s="218"/>
      <c r="BAX59" s="218"/>
      <c r="BAY59" s="218"/>
      <c r="BAZ59" s="218"/>
      <c r="BBA59" s="218"/>
      <c r="BBB59" s="218"/>
      <c r="BBC59" s="218"/>
      <c r="BBD59" s="218"/>
      <c r="BBE59" s="218"/>
      <c r="BBF59" s="218"/>
      <c r="BBG59" s="218"/>
      <c r="BBH59" s="218"/>
      <c r="BBI59" s="218"/>
      <c r="BBJ59" s="218"/>
      <c r="BBK59" s="218"/>
      <c r="BBL59" s="218"/>
      <c r="BBM59" s="218"/>
      <c r="BBN59" s="218"/>
      <c r="BBO59" s="218"/>
      <c r="BBP59" s="218"/>
      <c r="BBQ59" s="218"/>
      <c r="BBR59" s="218"/>
      <c r="BBS59" s="218"/>
      <c r="BBT59" s="218"/>
      <c r="BBU59" s="218"/>
      <c r="BBV59" s="218"/>
      <c r="BBW59" s="218"/>
      <c r="BBX59" s="218"/>
      <c r="BBY59" s="218"/>
      <c r="BBZ59" s="218"/>
      <c r="BCA59" s="218"/>
      <c r="BCB59" s="218"/>
      <c r="BCC59" s="218"/>
      <c r="BCD59" s="218"/>
      <c r="BCE59" s="218"/>
      <c r="BCF59" s="218"/>
      <c r="BCG59" s="218"/>
      <c r="BCH59" s="218"/>
      <c r="BCI59" s="218"/>
      <c r="BCJ59" s="218"/>
      <c r="BCK59" s="218"/>
      <c r="BCL59" s="218"/>
      <c r="BCM59" s="218"/>
      <c r="BCN59" s="218"/>
      <c r="BCO59" s="218"/>
      <c r="BCP59" s="218"/>
      <c r="BCQ59" s="218"/>
      <c r="BCR59" s="218"/>
      <c r="BCS59" s="218"/>
      <c r="BCT59" s="218"/>
      <c r="BCU59" s="218"/>
      <c r="BCV59" s="218"/>
      <c r="BCW59" s="218"/>
      <c r="BCX59" s="218"/>
      <c r="BCY59" s="218"/>
      <c r="BCZ59" s="218"/>
      <c r="BDA59" s="218"/>
      <c r="BDB59" s="218"/>
      <c r="BDC59" s="218"/>
      <c r="BDD59" s="218"/>
      <c r="BDE59" s="218"/>
      <c r="BDF59" s="218"/>
      <c r="BDG59" s="218"/>
      <c r="BDH59" s="218"/>
      <c r="BDI59" s="218"/>
      <c r="BDJ59" s="218"/>
      <c r="BDK59" s="218"/>
      <c r="BDL59" s="218"/>
      <c r="BDM59" s="218"/>
      <c r="BDN59" s="218"/>
      <c r="BDO59" s="218"/>
      <c r="BDP59" s="218"/>
      <c r="BDQ59" s="218"/>
      <c r="BDR59" s="218"/>
      <c r="BDS59" s="218"/>
      <c r="BDT59" s="218"/>
      <c r="BDU59" s="218"/>
    </row>
    <row r="60" spans="2:1477" s="73" customFormat="1">
      <c r="B60" s="71" t="s">
        <v>11</v>
      </c>
      <c r="C60" s="71" t="s">
        <v>228</v>
      </c>
      <c r="D60" s="71" t="s">
        <v>229</v>
      </c>
      <c r="E60" s="72">
        <v>42424</v>
      </c>
      <c r="F60" s="71" t="s">
        <v>472</v>
      </c>
      <c r="G60" s="71" t="s">
        <v>468</v>
      </c>
      <c r="H60" s="221">
        <v>2</v>
      </c>
      <c r="I60" s="73">
        <v>2</v>
      </c>
      <c r="J60" s="73">
        <v>276</v>
      </c>
      <c r="K60" s="73">
        <v>345</v>
      </c>
      <c r="L60" s="73">
        <v>344</v>
      </c>
      <c r="M60" s="219">
        <f t="shared" ref="M60:M63" si="45">IF(J60 = 0,0,(L60-AH60-AI60)/J60)</f>
        <v>1.0869565217391304</v>
      </c>
      <c r="N60" s="73">
        <f t="shared" ref="N60:N63" si="46">IF(G60&lt;&gt;"",IF(M60&lt;=1.2,1,0),0)</f>
        <v>1</v>
      </c>
      <c r="O60" s="73">
        <v>1</v>
      </c>
      <c r="P60" s="73">
        <v>0</v>
      </c>
      <c r="Q60" s="73">
        <v>0</v>
      </c>
      <c r="R60" s="73">
        <v>44</v>
      </c>
      <c r="S60" s="73">
        <v>25</v>
      </c>
      <c r="T60" s="225">
        <v>1817368</v>
      </c>
      <c r="U60" s="225">
        <v>50000</v>
      </c>
      <c r="V60" s="225">
        <v>1767368</v>
      </c>
      <c r="W60" s="225">
        <v>1866868</v>
      </c>
      <c r="X60" s="225">
        <v>1820548</v>
      </c>
      <c r="Y60" s="225">
        <v>0</v>
      </c>
      <c r="Z60" s="225">
        <v>0</v>
      </c>
      <c r="AA60" s="225">
        <v>0</v>
      </c>
      <c r="AB60" s="225">
        <v>1820548</v>
      </c>
      <c r="AC60" s="225">
        <v>1828664</v>
      </c>
      <c r="AD60" s="219">
        <f t="shared" ref="AD60:AD63" si="47">IF(V60=0,0,AC60/V60)</f>
        <v>1.0346820809248556</v>
      </c>
      <c r="AE60" s="73">
        <f t="shared" ref="AE60:AE63" si="48">IF(AD60 &lt;=1.1,1,0)</f>
        <v>1</v>
      </c>
      <c r="AF60" s="225">
        <v>8115</v>
      </c>
      <c r="AG60" s="225">
        <v>49500</v>
      </c>
      <c r="AH60" s="73">
        <v>31</v>
      </c>
      <c r="AI60" s="73">
        <v>13</v>
      </c>
      <c r="AJ60" s="73">
        <v>0</v>
      </c>
      <c r="AK60" s="73">
        <v>0</v>
      </c>
      <c r="AL60" s="95">
        <v>23754</v>
      </c>
      <c r="AM60" s="95">
        <v>0</v>
      </c>
      <c r="AN60" s="73">
        <v>0</v>
      </c>
      <c r="AO60" s="73">
        <v>25</v>
      </c>
      <c r="AP60" s="95">
        <v>41825</v>
      </c>
      <c r="AQ60" s="95">
        <v>27746</v>
      </c>
      <c r="AR60" s="73">
        <v>0</v>
      </c>
      <c r="AS60" s="73">
        <v>0</v>
      </c>
      <c r="AT60" s="95">
        <v>0</v>
      </c>
      <c r="AU60" s="95">
        <v>0</v>
      </c>
      <c r="AV60" s="73">
        <v>0</v>
      </c>
      <c r="AW60" s="73">
        <v>0</v>
      </c>
      <c r="AX60" s="95">
        <v>0</v>
      </c>
      <c r="AY60" s="95">
        <v>0</v>
      </c>
      <c r="AZ60" s="73">
        <v>0</v>
      </c>
      <c r="BA60" s="73">
        <v>0</v>
      </c>
      <c r="BB60" s="95">
        <v>0</v>
      </c>
      <c r="BC60" s="95">
        <v>0</v>
      </c>
      <c r="BD60" s="73">
        <v>0</v>
      </c>
      <c r="BE60" s="73">
        <v>0</v>
      </c>
      <c r="BF60" s="95">
        <v>0</v>
      </c>
      <c r="BG60" s="95">
        <v>0</v>
      </c>
      <c r="BH60" s="73">
        <v>0</v>
      </c>
      <c r="BI60" s="73">
        <v>0</v>
      </c>
      <c r="BJ60" s="95">
        <v>0</v>
      </c>
      <c r="BK60" s="95">
        <v>0</v>
      </c>
      <c r="BL60" s="73">
        <v>0</v>
      </c>
      <c r="BM60" s="73">
        <v>0</v>
      </c>
      <c r="BN60" s="95">
        <v>0</v>
      </c>
      <c r="BO60" s="95">
        <v>0</v>
      </c>
      <c r="BP60" s="73">
        <v>0</v>
      </c>
      <c r="BQ60" s="73">
        <v>0</v>
      </c>
      <c r="BR60" s="95">
        <v>0</v>
      </c>
      <c r="BS60" s="95">
        <v>0</v>
      </c>
      <c r="BT60" s="73">
        <v>0</v>
      </c>
      <c r="BU60" s="73">
        <v>0</v>
      </c>
      <c r="BV60" s="95">
        <v>0</v>
      </c>
      <c r="BW60" s="95">
        <v>0</v>
      </c>
      <c r="BX60" s="73">
        <v>0</v>
      </c>
      <c r="BY60" s="73">
        <v>0</v>
      </c>
      <c r="BZ60" s="95">
        <v>0</v>
      </c>
      <c r="CA60" s="95">
        <v>0</v>
      </c>
      <c r="CB60" s="73">
        <v>0</v>
      </c>
      <c r="CC60" s="73">
        <v>0</v>
      </c>
      <c r="CD60" s="95">
        <v>0</v>
      </c>
      <c r="CE60" s="95">
        <v>0</v>
      </c>
      <c r="CF60" s="73">
        <v>0</v>
      </c>
      <c r="CG60" s="73">
        <v>0</v>
      </c>
      <c r="CH60" s="95">
        <v>0</v>
      </c>
      <c r="CI60" s="95">
        <v>0</v>
      </c>
      <c r="CJ60" s="73">
        <v>0</v>
      </c>
      <c r="CK60" s="73">
        <v>25</v>
      </c>
      <c r="CL60" s="95">
        <v>65579</v>
      </c>
      <c r="CM60" s="95">
        <v>27746</v>
      </c>
      <c r="CN60" s="71" t="s">
        <v>403</v>
      </c>
      <c r="CO60" s="71" t="s">
        <v>404</v>
      </c>
      <c r="CP60" s="71" t="s">
        <v>328</v>
      </c>
      <c r="CQ60" s="71" t="s">
        <v>328</v>
      </c>
      <c r="CR60" s="71" t="s">
        <v>328</v>
      </c>
      <c r="CS60" s="71" t="s">
        <v>328</v>
      </c>
      <c r="CT60" s="72">
        <v>43006</v>
      </c>
      <c r="CU60" s="71" t="s">
        <v>469</v>
      </c>
      <c r="CV60" s="71" t="s">
        <v>470</v>
      </c>
      <c r="CW60" s="72" t="s">
        <v>187</v>
      </c>
      <c r="CX60" s="72">
        <v>42913</v>
      </c>
      <c r="CY60" s="71" t="s">
        <v>467</v>
      </c>
      <c r="CZ60" s="71" t="s">
        <v>471</v>
      </c>
      <c r="DA60" s="71" t="s">
        <v>495</v>
      </c>
      <c r="DB60" s="96">
        <v>1805872.62</v>
      </c>
      <c r="DC60" s="71"/>
      <c r="DD60" s="71"/>
      <c r="DE60" s="218"/>
      <c r="DF60" s="218"/>
      <c r="DG60" s="218"/>
      <c r="DH60" s="218"/>
      <c r="DI60" s="218"/>
      <c r="DJ60" s="218"/>
      <c r="DK60" s="218"/>
      <c r="DL60" s="218"/>
      <c r="DM60" s="218"/>
      <c r="DN60" s="218"/>
      <c r="DO60" s="218"/>
      <c r="DP60" s="218"/>
      <c r="DQ60" s="218"/>
      <c r="DR60" s="218"/>
      <c r="DS60" s="218"/>
      <c r="DT60" s="218"/>
      <c r="DU60" s="218"/>
      <c r="DV60" s="218"/>
      <c r="DW60" s="218"/>
      <c r="DX60" s="218"/>
      <c r="DY60" s="218"/>
      <c r="DZ60" s="218"/>
      <c r="EA60" s="218"/>
      <c r="EB60" s="218"/>
      <c r="EC60" s="218"/>
      <c r="ED60" s="218"/>
      <c r="EE60" s="218"/>
      <c r="EF60" s="218"/>
      <c r="EG60" s="218"/>
      <c r="EH60" s="218"/>
      <c r="EI60" s="218"/>
      <c r="EJ60" s="218"/>
      <c r="EK60" s="218"/>
      <c r="EL60" s="218"/>
      <c r="EM60" s="218"/>
      <c r="EN60" s="218"/>
      <c r="EO60" s="218"/>
      <c r="EP60" s="218"/>
      <c r="EQ60" s="218"/>
      <c r="ER60" s="218"/>
      <c r="ES60" s="218"/>
      <c r="ET60" s="218"/>
      <c r="EU60" s="218"/>
      <c r="EV60" s="218"/>
      <c r="EW60" s="218"/>
      <c r="EX60" s="218"/>
      <c r="EY60" s="218"/>
      <c r="EZ60" s="218"/>
      <c r="FA60" s="218"/>
      <c r="FB60" s="218"/>
      <c r="FC60" s="218"/>
      <c r="FD60" s="218"/>
      <c r="FE60" s="218"/>
      <c r="FF60" s="218"/>
      <c r="FG60" s="218"/>
      <c r="FH60" s="218"/>
      <c r="FI60" s="218"/>
      <c r="FJ60" s="218"/>
      <c r="FK60" s="218"/>
      <c r="FL60" s="218"/>
      <c r="FM60" s="218"/>
      <c r="FN60" s="218"/>
      <c r="FO60" s="218"/>
      <c r="FP60" s="218"/>
      <c r="FQ60" s="218"/>
      <c r="FR60" s="218"/>
      <c r="FS60" s="218"/>
      <c r="FT60" s="218"/>
      <c r="FU60" s="218"/>
      <c r="FV60" s="218"/>
      <c r="FW60" s="218"/>
      <c r="FX60" s="218"/>
      <c r="FY60" s="218"/>
      <c r="FZ60" s="218"/>
      <c r="GA60" s="218"/>
      <c r="GB60" s="218"/>
      <c r="GC60" s="218"/>
      <c r="GD60" s="218"/>
      <c r="GE60" s="218"/>
      <c r="GF60" s="218"/>
      <c r="GG60" s="218"/>
      <c r="GH60" s="218"/>
      <c r="GI60" s="218"/>
      <c r="GJ60" s="218"/>
      <c r="GK60" s="218"/>
      <c r="GL60" s="218"/>
      <c r="GM60" s="218"/>
      <c r="GN60" s="218"/>
      <c r="GO60" s="218"/>
      <c r="GP60" s="218"/>
      <c r="GQ60" s="218"/>
      <c r="GR60" s="218"/>
      <c r="GS60" s="218"/>
      <c r="GT60" s="218"/>
      <c r="GU60" s="218"/>
      <c r="GV60" s="218"/>
      <c r="GW60" s="218"/>
      <c r="GX60" s="218"/>
      <c r="GY60" s="218"/>
      <c r="GZ60" s="218"/>
      <c r="HA60" s="218"/>
      <c r="HB60" s="218"/>
      <c r="HC60" s="218"/>
      <c r="HD60" s="218"/>
      <c r="HE60" s="218"/>
      <c r="HF60" s="218"/>
      <c r="HG60" s="218"/>
      <c r="HH60" s="218"/>
      <c r="HI60" s="218"/>
      <c r="HJ60" s="218"/>
      <c r="HK60" s="218"/>
      <c r="HL60" s="218"/>
      <c r="HM60" s="218"/>
      <c r="HN60" s="218"/>
      <c r="HO60" s="218"/>
      <c r="HP60" s="218"/>
      <c r="HQ60" s="218"/>
      <c r="HR60" s="218"/>
      <c r="HS60" s="218"/>
      <c r="HT60" s="218"/>
      <c r="HU60" s="218"/>
      <c r="HV60" s="218"/>
      <c r="HW60" s="218"/>
      <c r="HX60" s="218"/>
      <c r="HY60" s="218"/>
      <c r="HZ60" s="218"/>
      <c r="IA60" s="218"/>
      <c r="IB60" s="218"/>
      <c r="IC60" s="218"/>
      <c r="ID60" s="218"/>
      <c r="IE60" s="218"/>
      <c r="IF60" s="218"/>
      <c r="IG60" s="218"/>
      <c r="IH60" s="218"/>
      <c r="II60" s="218"/>
      <c r="IJ60" s="218"/>
      <c r="IK60" s="218"/>
      <c r="IL60" s="218"/>
      <c r="IM60" s="218"/>
      <c r="IN60" s="218"/>
      <c r="IO60" s="218"/>
      <c r="IP60" s="218"/>
      <c r="IQ60" s="218"/>
      <c r="IR60" s="218"/>
      <c r="IS60" s="218"/>
      <c r="IT60" s="218"/>
      <c r="IU60" s="218"/>
      <c r="IV60" s="218"/>
      <c r="IW60" s="218"/>
      <c r="IX60" s="218"/>
      <c r="IY60" s="218"/>
      <c r="IZ60" s="218"/>
      <c r="JA60" s="218"/>
      <c r="JB60" s="218"/>
      <c r="JC60" s="218"/>
      <c r="JD60" s="218"/>
      <c r="JE60" s="218"/>
      <c r="JF60" s="218"/>
      <c r="JG60" s="218"/>
      <c r="JH60" s="218"/>
      <c r="JI60" s="218"/>
      <c r="JJ60" s="218"/>
      <c r="JK60" s="218"/>
      <c r="JL60" s="218"/>
      <c r="JM60" s="218"/>
      <c r="JN60" s="218"/>
      <c r="JO60" s="218"/>
      <c r="JP60" s="218"/>
      <c r="JQ60" s="218"/>
      <c r="JR60" s="218"/>
      <c r="JS60" s="218"/>
      <c r="JT60" s="218"/>
      <c r="JU60" s="218"/>
      <c r="JV60" s="218"/>
      <c r="JW60" s="218"/>
      <c r="JX60" s="218"/>
      <c r="JY60" s="218"/>
      <c r="JZ60" s="218"/>
      <c r="KA60" s="218"/>
      <c r="KB60" s="218"/>
      <c r="KC60" s="218"/>
      <c r="KD60" s="218"/>
      <c r="KE60" s="218"/>
      <c r="KF60" s="218"/>
      <c r="KG60" s="218"/>
      <c r="KH60" s="218"/>
      <c r="KI60" s="218"/>
      <c r="KJ60" s="218"/>
      <c r="KK60" s="218"/>
      <c r="KL60" s="218"/>
      <c r="KM60" s="218"/>
      <c r="KN60" s="218"/>
      <c r="KO60" s="218"/>
      <c r="KP60" s="218"/>
      <c r="KQ60" s="218"/>
      <c r="KR60" s="218"/>
      <c r="KS60" s="218"/>
      <c r="KT60" s="218"/>
      <c r="KU60" s="218"/>
      <c r="KV60" s="218"/>
      <c r="KW60" s="218"/>
      <c r="KX60" s="218"/>
      <c r="KY60" s="218"/>
      <c r="KZ60" s="218"/>
      <c r="LA60" s="218"/>
      <c r="LB60" s="218"/>
      <c r="LC60" s="218"/>
      <c r="LD60" s="218"/>
      <c r="LE60" s="218"/>
      <c r="LF60" s="218"/>
      <c r="LG60" s="218"/>
      <c r="LH60" s="218"/>
      <c r="LI60" s="218"/>
      <c r="LJ60" s="218"/>
      <c r="LK60" s="218"/>
      <c r="LL60" s="218"/>
      <c r="LM60" s="218"/>
      <c r="LN60" s="218"/>
      <c r="LO60" s="218"/>
      <c r="LP60" s="218"/>
      <c r="LQ60" s="218"/>
      <c r="LR60" s="218"/>
      <c r="LS60" s="218"/>
      <c r="LT60" s="218"/>
      <c r="LU60" s="218"/>
      <c r="LV60" s="218"/>
      <c r="LW60" s="218"/>
      <c r="LX60" s="218"/>
      <c r="LY60" s="218"/>
      <c r="LZ60" s="218"/>
      <c r="MA60" s="218"/>
      <c r="MB60" s="218"/>
      <c r="MC60" s="218"/>
      <c r="MD60" s="218"/>
      <c r="ME60" s="218"/>
      <c r="MF60" s="218"/>
      <c r="MG60" s="218"/>
      <c r="MH60" s="218"/>
      <c r="MI60" s="218"/>
      <c r="MJ60" s="218"/>
      <c r="MK60" s="218"/>
      <c r="ML60" s="218"/>
      <c r="MM60" s="218"/>
      <c r="MN60" s="218"/>
      <c r="MO60" s="218"/>
      <c r="MP60" s="218"/>
      <c r="MQ60" s="218"/>
      <c r="MR60" s="218"/>
      <c r="MS60" s="218"/>
      <c r="MT60" s="218"/>
      <c r="MU60" s="218"/>
      <c r="MV60" s="218"/>
      <c r="MW60" s="218"/>
      <c r="MX60" s="218"/>
      <c r="MY60" s="218"/>
      <c r="MZ60" s="218"/>
      <c r="NA60" s="218"/>
      <c r="NB60" s="218"/>
      <c r="NC60" s="218"/>
      <c r="ND60" s="218"/>
      <c r="NE60" s="218"/>
      <c r="NF60" s="218"/>
      <c r="NG60" s="218"/>
      <c r="NH60" s="218"/>
      <c r="NI60" s="218"/>
      <c r="NJ60" s="218"/>
      <c r="NK60" s="218"/>
      <c r="NL60" s="218"/>
      <c r="NM60" s="218"/>
      <c r="NN60" s="218"/>
      <c r="NO60" s="218"/>
      <c r="NP60" s="218"/>
      <c r="NQ60" s="218"/>
      <c r="NR60" s="218"/>
      <c r="NS60" s="218"/>
      <c r="NT60" s="218"/>
      <c r="NU60" s="218"/>
      <c r="NV60" s="218"/>
      <c r="NW60" s="218"/>
      <c r="NX60" s="218"/>
      <c r="NY60" s="218"/>
      <c r="NZ60" s="218"/>
      <c r="OA60" s="218"/>
      <c r="OB60" s="218"/>
      <c r="OC60" s="218"/>
      <c r="OD60" s="218"/>
      <c r="OE60" s="218"/>
      <c r="OF60" s="218"/>
      <c r="OG60" s="218"/>
      <c r="OH60" s="218"/>
      <c r="OI60" s="218"/>
      <c r="OJ60" s="218"/>
      <c r="OK60" s="218"/>
      <c r="OL60" s="218"/>
      <c r="OM60" s="218"/>
      <c r="ON60" s="218"/>
      <c r="OO60" s="218"/>
      <c r="OP60" s="218"/>
      <c r="OQ60" s="218"/>
      <c r="OR60" s="218"/>
      <c r="OS60" s="218"/>
      <c r="OT60" s="218"/>
      <c r="OU60" s="218"/>
      <c r="OV60" s="218"/>
      <c r="OW60" s="218"/>
      <c r="OX60" s="218"/>
      <c r="OY60" s="218"/>
      <c r="OZ60" s="218"/>
      <c r="PA60" s="218"/>
      <c r="PB60" s="218"/>
      <c r="PC60" s="218"/>
      <c r="PD60" s="218"/>
      <c r="PE60" s="218"/>
      <c r="PF60" s="218"/>
      <c r="PG60" s="218"/>
      <c r="PH60" s="218"/>
      <c r="PI60" s="218"/>
      <c r="PJ60" s="218"/>
      <c r="PK60" s="218"/>
      <c r="PL60" s="218"/>
      <c r="PM60" s="218"/>
      <c r="PN60" s="218"/>
      <c r="PO60" s="218"/>
      <c r="PP60" s="218"/>
      <c r="PQ60" s="218"/>
      <c r="PR60" s="218"/>
      <c r="PS60" s="218"/>
      <c r="PT60" s="218"/>
      <c r="PU60" s="218"/>
      <c r="PV60" s="218"/>
      <c r="PW60" s="218"/>
      <c r="PX60" s="218"/>
      <c r="PY60" s="218"/>
      <c r="PZ60" s="218"/>
      <c r="QA60" s="218"/>
      <c r="QB60" s="218"/>
      <c r="QC60" s="218"/>
      <c r="QD60" s="218"/>
      <c r="QE60" s="218"/>
      <c r="QF60" s="218"/>
      <c r="QG60" s="218"/>
      <c r="QH60" s="218"/>
      <c r="QI60" s="218"/>
      <c r="QJ60" s="218"/>
      <c r="QK60" s="218"/>
      <c r="QL60" s="218"/>
      <c r="QM60" s="218"/>
      <c r="QN60" s="218"/>
      <c r="QO60" s="218"/>
      <c r="QP60" s="218"/>
      <c r="QQ60" s="218"/>
      <c r="QR60" s="218"/>
      <c r="QS60" s="218"/>
      <c r="QT60" s="218"/>
      <c r="QU60" s="218"/>
      <c r="QV60" s="218"/>
      <c r="QW60" s="218"/>
      <c r="QX60" s="218"/>
      <c r="QY60" s="218"/>
      <c r="QZ60" s="218"/>
      <c r="RA60" s="218"/>
      <c r="RB60" s="218"/>
      <c r="RC60" s="218"/>
      <c r="RD60" s="218"/>
      <c r="RE60" s="218"/>
      <c r="RF60" s="218"/>
      <c r="RG60" s="218"/>
      <c r="RH60" s="218"/>
      <c r="RI60" s="218"/>
      <c r="RJ60" s="218"/>
      <c r="RK60" s="218"/>
      <c r="RL60" s="218"/>
      <c r="RM60" s="218"/>
      <c r="RN60" s="218"/>
      <c r="RO60" s="218"/>
      <c r="RP60" s="218"/>
      <c r="RQ60" s="218"/>
      <c r="RR60" s="218"/>
      <c r="RS60" s="218"/>
      <c r="RT60" s="218"/>
      <c r="RU60" s="218"/>
      <c r="RV60" s="218"/>
      <c r="RW60" s="218"/>
      <c r="RX60" s="218"/>
      <c r="RY60" s="218"/>
      <c r="RZ60" s="218"/>
      <c r="SA60" s="218"/>
      <c r="SB60" s="218"/>
      <c r="SC60" s="218"/>
      <c r="SD60" s="218"/>
      <c r="SE60" s="218"/>
      <c r="SF60" s="218"/>
      <c r="SG60" s="218"/>
      <c r="SH60" s="218"/>
      <c r="SI60" s="218"/>
      <c r="SJ60" s="218"/>
      <c r="SK60" s="218"/>
      <c r="SL60" s="218"/>
      <c r="SM60" s="218"/>
      <c r="SN60" s="218"/>
      <c r="SO60" s="218"/>
      <c r="SP60" s="218"/>
      <c r="SQ60" s="218"/>
      <c r="SR60" s="218"/>
      <c r="SS60" s="218"/>
      <c r="ST60" s="218"/>
      <c r="SU60" s="218"/>
      <c r="SV60" s="218"/>
      <c r="SW60" s="218"/>
      <c r="SX60" s="218"/>
      <c r="SY60" s="218"/>
      <c r="SZ60" s="218"/>
      <c r="TA60" s="218"/>
      <c r="TB60" s="218"/>
      <c r="TC60" s="218"/>
      <c r="TD60" s="218"/>
      <c r="TE60" s="218"/>
      <c r="TF60" s="218"/>
      <c r="TG60" s="218"/>
      <c r="TH60" s="218"/>
      <c r="TI60" s="218"/>
      <c r="TJ60" s="218"/>
      <c r="TK60" s="218"/>
      <c r="TL60" s="218"/>
      <c r="TM60" s="218"/>
      <c r="TN60" s="218"/>
      <c r="TO60" s="218"/>
      <c r="TP60" s="218"/>
      <c r="TQ60" s="218"/>
      <c r="TR60" s="218"/>
      <c r="TS60" s="218"/>
      <c r="TT60" s="218"/>
      <c r="TU60" s="218"/>
      <c r="TV60" s="218"/>
      <c r="TW60" s="218"/>
      <c r="TX60" s="218"/>
      <c r="TY60" s="218"/>
      <c r="TZ60" s="218"/>
      <c r="UA60" s="218"/>
      <c r="UB60" s="218"/>
      <c r="UC60" s="218"/>
      <c r="UD60" s="218"/>
      <c r="UE60" s="218"/>
      <c r="UF60" s="218"/>
      <c r="UG60" s="218"/>
      <c r="UH60" s="218"/>
      <c r="UI60" s="218"/>
      <c r="UJ60" s="218"/>
      <c r="UK60" s="218"/>
      <c r="UL60" s="218"/>
      <c r="UM60" s="218"/>
      <c r="UN60" s="218"/>
      <c r="UO60" s="218"/>
      <c r="UP60" s="218"/>
      <c r="UQ60" s="218"/>
      <c r="UR60" s="218"/>
      <c r="US60" s="218"/>
      <c r="UT60" s="218"/>
      <c r="UU60" s="218"/>
      <c r="UV60" s="218"/>
      <c r="UW60" s="218"/>
      <c r="UX60" s="218"/>
      <c r="UY60" s="218"/>
      <c r="UZ60" s="218"/>
      <c r="VA60" s="218"/>
      <c r="VB60" s="218"/>
      <c r="VC60" s="218"/>
      <c r="VD60" s="218"/>
      <c r="VE60" s="218"/>
      <c r="VF60" s="218"/>
      <c r="VG60" s="218"/>
      <c r="VH60" s="218"/>
      <c r="VI60" s="218"/>
      <c r="VJ60" s="218"/>
      <c r="VK60" s="218"/>
      <c r="VL60" s="218"/>
      <c r="VM60" s="218"/>
      <c r="VN60" s="218"/>
      <c r="VO60" s="218"/>
      <c r="VP60" s="218"/>
      <c r="VQ60" s="218"/>
      <c r="VR60" s="218"/>
      <c r="VS60" s="218"/>
      <c r="VT60" s="218"/>
      <c r="VU60" s="218"/>
      <c r="VV60" s="218"/>
      <c r="VW60" s="218"/>
      <c r="VX60" s="218"/>
      <c r="VY60" s="218"/>
      <c r="VZ60" s="218"/>
      <c r="WA60" s="218"/>
      <c r="WB60" s="218"/>
      <c r="WC60" s="218"/>
      <c r="WD60" s="218"/>
      <c r="WE60" s="218"/>
      <c r="WF60" s="218"/>
      <c r="WG60" s="218"/>
      <c r="WH60" s="218"/>
      <c r="WI60" s="218"/>
      <c r="WJ60" s="218"/>
      <c r="WK60" s="218"/>
      <c r="WL60" s="218"/>
      <c r="WM60" s="218"/>
      <c r="WN60" s="218"/>
      <c r="WO60" s="218"/>
      <c r="WP60" s="218"/>
      <c r="WQ60" s="218"/>
      <c r="WR60" s="218"/>
      <c r="WS60" s="218"/>
      <c r="WT60" s="218"/>
      <c r="WU60" s="218"/>
      <c r="WV60" s="218"/>
      <c r="WW60" s="218"/>
      <c r="WX60" s="218"/>
      <c r="WY60" s="218"/>
      <c r="WZ60" s="218"/>
      <c r="XA60" s="218"/>
      <c r="XB60" s="218"/>
      <c r="XC60" s="218"/>
      <c r="XD60" s="218"/>
      <c r="XE60" s="218"/>
      <c r="XF60" s="218"/>
      <c r="XG60" s="218"/>
      <c r="XH60" s="218"/>
      <c r="XI60" s="218"/>
      <c r="XJ60" s="218"/>
      <c r="XK60" s="218"/>
      <c r="XL60" s="218"/>
      <c r="XM60" s="218"/>
      <c r="XN60" s="218"/>
      <c r="XO60" s="218"/>
      <c r="XP60" s="218"/>
      <c r="XQ60" s="218"/>
      <c r="XR60" s="218"/>
      <c r="XS60" s="218"/>
      <c r="XT60" s="218"/>
      <c r="XU60" s="218"/>
      <c r="XV60" s="218"/>
      <c r="XW60" s="218"/>
      <c r="XX60" s="218"/>
      <c r="XY60" s="218"/>
      <c r="XZ60" s="218"/>
      <c r="YA60" s="218"/>
      <c r="YB60" s="218"/>
      <c r="YC60" s="218"/>
      <c r="YD60" s="218"/>
      <c r="YE60" s="218"/>
      <c r="YF60" s="218"/>
      <c r="YG60" s="218"/>
      <c r="YH60" s="218"/>
      <c r="YI60" s="218"/>
      <c r="YJ60" s="218"/>
      <c r="YK60" s="218"/>
      <c r="YL60" s="218"/>
      <c r="YM60" s="218"/>
      <c r="YN60" s="218"/>
      <c r="YO60" s="218"/>
      <c r="YP60" s="218"/>
      <c r="YQ60" s="218"/>
      <c r="YR60" s="218"/>
      <c r="YS60" s="218"/>
      <c r="YT60" s="218"/>
      <c r="YU60" s="218"/>
      <c r="YV60" s="218"/>
      <c r="YW60" s="218"/>
      <c r="YX60" s="218"/>
      <c r="YY60" s="218"/>
      <c r="YZ60" s="218"/>
      <c r="ZA60" s="218"/>
      <c r="ZB60" s="218"/>
      <c r="ZC60" s="218"/>
      <c r="ZD60" s="218"/>
      <c r="ZE60" s="218"/>
      <c r="ZF60" s="218"/>
      <c r="ZG60" s="218"/>
      <c r="ZH60" s="218"/>
      <c r="ZI60" s="218"/>
      <c r="ZJ60" s="218"/>
      <c r="ZK60" s="218"/>
      <c r="ZL60" s="218"/>
      <c r="ZM60" s="218"/>
      <c r="ZN60" s="218"/>
      <c r="ZO60" s="218"/>
      <c r="ZP60" s="218"/>
      <c r="ZQ60" s="218"/>
      <c r="ZR60" s="218"/>
      <c r="ZS60" s="218"/>
      <c r="ZT60" s="218"/>
      <c r="ZU60" s="218"/>
      <c r="ZV60" s="218"/>
      <c r="ZW60" s="218"/>
      <c r="ZX60" s="218"/>
      <c r="ZY60" s="218"/>
      <c r="ZZ60" s="218"/>
      <c r="AAA60" s="218"/>
      <c r="AAB60" s="218"/>
      <c r="AAC60" s="218"/>
      <c r="AAD60" s="218"/>
      <c r="AAE60" s="218"/>
      <c r="AAF60" s="218"/>
      <c r="AAG60" s="218"/>
      <c r="AAH60" s="218"/>
      <c r="AAI60" s="218"/>
      <c r="AAJ60" s="218"/>
      <c r="AAK60" s="218"/>
      <c r="AAL60" s="218"/>
      <c r="AAM60" s="218"/>
      <c r="AAN60" s="218"/>
      <c r="AAO60" s="218"/>
      <c r="AAP60" s="218"/>
      <c r="AAQ60" s="218"/>
      <c r="AAR60" s="218"/>
      <c r="AAS60" s="218"/>
      <c r="AAT60" s="218"/>
      <c r="AAU60" s="218"/>
      <c r="AAV60" s="218"/>
      <c r="AAW60" s="218"/>
      <c r="AAX60" s="218"/>
      <c r="AAY60" s="218"/>
      <c r="AAZ60" s="218"/>
      <c r="ABA60" s="218"/>
      <c r="ABB60" s="218"/>
      <c r="ABC60" s="218"/>
      <c r="ABD60" s="218"/>
      <c r="ABE60" s="218"/>
      <c r="ABF60" s="218"/>
      <c r="ABG60" s="218"/>
      <c r="ABH60" s="218"/>
      <c r="ABI60" s="218"/>
      <c r="ABJ60" s="218"/>
      <c r="ABK60" s="218"/>
      <c r="ABL60" s="218"/>
      <c r="ABM60" s="218"/>
      <c r="ABN60" s="218"/>
      <c r="ABO60" s="218"/>
      <c r="ABP60" s="218"/>
      <c r="ABQ60" s="218"/>
      <c r="ABR60" s="218"/>
      <c r="ABS60" s="218"/>
      <c r="ABT60" s="218"/>
      <c r="ABU60" s="218"/>
      <c r="ABV60" s="218"/>
      <c r="ABW60" s="218"/>
      <c r="ABX60" s="218"/>
      <c r="ABY60" s="218"/>
      <c r="ABZ60" s="218"/>
      <c r="ACA60" s="218"/>
      <c r="ACB60" s="218"/>
      <c r="ACC60" s="218"/>
      <c r="ACD60" s="218"/>
      <c r="ACE60" s="218"/>
      <c r="ACF60" s="218"/>
      <c r="ACG60" s="218"/>
      <c r="ACH60" s="218"/>
      <c r="ACI60" s="218"/>
      <c r="ACJ60" s="218"/>
      <c r="ACK60" s="218"/>
      <c r="ACL60" s="218"/>
      <c r="ACM60" s="218"/>
      <c r="ACN60" s="218"/>
      <c r="ACO60" s="218"/>
      <c r="ACP60" s="218"/>
      <c r="ACQ60" s="218"/>
      <c r="ACR60" s="218"/>
      <c r="ACS60" s="218"/>
      <c r="ACT60" s="218"/>
      <c r="ACU60" s="218"/>
      <c r="ACV60" s="218"/>
      <c r="ACW60" s="218"/>
      <c r="ACX60" s="218"/>
      <c r="ACY60" s="218"/>
      <c r="ACZ60" s="218"/>
      <c r="ADA60" s="218"/>
      <c r="ADB60" s="218"/>
      <c r="ADC60" s="218"/>
      <c r="ADD60" s="218"/>
      <c r="ADE60" s="218"/>
      <c r="ADF60" s="218"/>
      <c r="ADG60" s="218"/>
      <c r="ADH60" s="218"/>
      <c r="ADI60" s="218"/>
      <c r="ADJ60" s="218"/>
      <c r="ADK60" s="218"/>
      <c r="ADL60" s="218"/>
      <c r="ADM60" s="218"/>
      <c r="ADN60" s="218"/>
      <c r="ADO60" s="218"/>
      <c r="ADP60" s="218"/>
      <c r="ADQ60" s="218"/>
      <c r="ADR60" s="218"/>
      <c r="ADS60" s="218"/>
      <c r="ADT60" s="218"/>
      <c r="ADU60" s="218"/>
      <c r="ADV60" s="218"/>
      <c r="ADW60" s="218"/>
      <c r="ADX60" s="218"/>
      <c r="ADY60" s="218"/>
      <c r="ADZ60" s="218"/>
      <c r="AEA60" s="218"/>
      <c r="AEB60" s="218"/>
      <c r="AEC60" s="218"/>
      <c r="AED60" s="218"/>
      <c r="AEE60" s="218"/>
      <c r="AEF60" s="218"/>
      <c r="AEG60" s="218"/>
      <c r="AEH60" s="218"/>
      <c r="AEI60" s="218"/>
      <c r="AEJ60" s="218"/>
      <c r="AEK60" s="218"/>
      <c r="AEL60" s="218"/>
      <c r="AEM60" s="218"/>
      <c r="AEN60" s="218"/>
      <c r="AEO60" s="218"/>
      <c r="AEP60" s="218"/>
      <c r="AEQ60" s="218"/>
      <c r="AER60" s="218"/>
      <c r="AES60" s="218"/>
      <c r="AET60" s="218"/>
      <c r="AEU60" s="218"/>
      <c r="AEV60" s="218"/>
      <c r="AEW60" s="218"/>
      <c r="AEX60" s="218"/>
      <c r="AEY60" s="218"/>
      <c r="AEZ60" s="218"/>
      <c r="AFA60" s="218"/>
      <c r="AFB60" s="218"/>
      <c r="AFC60" s="218"/>
      <c r="AFD60" s="218"/>
      <c r="AFE60" s="218"/>
      <c r="AFF60" s="218"/>
      <c r="AFG60" s="218"/>
      <c r="AFH60" s="218"/>
      <c r="AFI60" s="218"/>
      <c r="AFJ60" s="218"/>
      <c r="AFK60" s="218"/>
      <c r="AFL60" s="218"/>
      <c r="AFM60" s="218"/>
      <c r="AFN60" s="218"/>
      <c r="AFO60" s="218"/>
      <c r="AFP60" s="218"/>
      <c r="AFQ60" s="218"/>
      <c r="AFR60" s="218"/>
      <c r="AFS60" s="218"/>
      <c r="AFT60" s="218"/>
      <c r="AFU60" s="218"/>
      <c r="AFV60" s="218"/>
      <c r="AFW60" s="218"/>
      <c r="AFX60" s="218"/>
      <c r="AFY60" s="218"/>
      <c r="AFZ60" s="218"/>
      <c r="AGA60" s="218"/>
      <c r="AGB60" s="218"/>
      <c r="AGC60" s="218"/>
      <c r="AGD60" s="218"/>
      <c r="AGE60" s="218"/>
      <c r="AGF60" s="218"/>
      <c r="AGG60" s="218"/>
      <c r="AGH60" s="218"/>
      <c r="AGI60" s="218"/>
      <c r="AGJ60" s="218"/>
      <c r="AGK60" s="218"/>
      <c r="AGL60" s="218"/>
      <c r="AGM60" s="218"/>
      <c r="AGN60" s="218"/>
      <c r="AGO60" s="218"/>
      <c r="AGP60" s="218"/>
      <c r="AGQ60" s="218"/>
      <c r="AGR60" s="218"/>
      <c r="AGS60" s="218"/>
      <c r="AGT60" s="218"/>
      <c r="AGU60" s="218"/>
      <c r="AGV60" s="218"/>
      <c r="AGW60" s="218"/>
      <c r="AGX60" s="218"/>
      <c r="AGY60" s="218"/>
      <c r="AGZ60" s="218"/>
      <c r="AHA60" s="218"/>
      <c r="AHB60" s="218"/>
      <c r="AHC60" s="218"/>
      <c r="AHD60" s="218"/>
      <c r="AHE60" s="218"/>
      <c r="AHF60" s="218"/>
      <c r="AHG60" s="218"/>
      <c r="AHH60" s="218"/>
      <c r="AHI60" s="218"/>
      <c r="AHJ60" s="218"/>
      <c r="AHK60" s="218"/>
      <c r="AHL60" s="218"/>
      <c r="AHM60" s="218"/>
      <c r="AHN60" s="218"/>
      <c r="AHO60" s="218"/>
      <c r="AHP60" s="218"/>
      <c r="AHQ60" s="218"/>
      <c r="AHR60" s="218"/>
      <c r="AHS60" s="218"/>
      <c r="AHT60" s="218"/>
      <c r="AHU60" s="218"/>
      <c r="AHV60" s="218"/>
      <c r="AHW60" s="218"/>
      <c r="AHX60" s="218"/>
      <c r="AHY60" s="218"/>
      <c r="AHZ60" s="218"/>
      <c r="AIA60" s="218"/>
      <c r="AIB60" s="218"/>
      <c r="AIC60" s="218"/>
      <c r="AID60" s="218"/>
      <c r="AIE60" s="218"/>
      <c r="AIF60" s="218"/>
      <c r="AIG60" s="218"/>
      <c r="AIH60" s="218"/>
      <c r="AII60" s="218"/>
      <c r="AIJ60" s="218"/>
      <c r="AIK60" s="218"/>
      <c r="AIL60" s="218"/>
      <c r="AIM60" s="218"/>
      <c r="AIN60" s="218"/>
      <c r="AIO60" s="218"/>
      <c r="AIP60" s="218"/>
      <c r="AIQ60" s="218"/>
      <c r="AIR60" s="218"/>
      <c r="AIS60" s="218"/>
      <c r="AIT60" s="218"/>
      <c r="AIU60" s="218"/>
      <c r="AIV60" s="218"/>
      <c r="AIW60" s="218"/>
      <c r="AIX60" s="218"/>
      <c r="AIY60" s="218"/>
      <c r="AIZ60" s="218"/>
      <c r="AJA60" s="218"/>
      <c r="AJB60" s="218"/>
      <c r="AJC60" s="218"/>
      <c r="AJD60" s="218"/>
      <c r="AJE60" s="218"/>
      <c r="AJF60" s="218"/>
      <c r="AJG60" s="218"/>
      <c r="AJH60" s="218"/>
      <c r="AJI60" s="218"/>
      <c r="AJJ60" s="218"/>
      <c r="AJK60" s="218"/>
      <c r="AJL60" s="218"/>
      <c r="AJM60" s="218"/>
      <c r="AJN60" s="218"/>
      <c r="AJO60" s="218"/>
      <c r="AJP60" s="218"/>
      <c r="AJQ60" s="218"/>
      <c r="AJR60" s="218"/>
      <c r="AJS60" s="218"/>
      <c r="AJT60" s="218"/>
      <c r="AJU60" s="218"/>
      <c r="AJV60" s="218"/>
      <c r="AJW60" s="218"/>
      <c r="AJX60" s="218"/>
      <c r="AJY60" s="218"/>
      <c r="AJZ60" s="218"/>
      <c r="AKA60" s="218"/>
      <c r="AKB60" s="218"/>
      <c r="AKC60" s="218"/>
      <c r="AKD60" s="218"/>
      <c r="AKE60" s="218"/>
      <c r="AKF60" s="218"/>
      <c r="AKG60" s="218"/>
      <c r="AKH60" s="218"/>
      <c r="AKI60" s="218"/>
      <c r="AKJ60" s="218"/>
      <c r="AKK60" s="218"/>
      <c r="AKL60" s="218"/>
      <c r="AKM60" s="218"/>
      <c r="AKN60" s="218"/>
      <c r="AKO60" s="218"/>
      <c r="AKP60" s="218"/>
      <c r="AKQ60" s="218"/>
      <c r="AKR60" s="218"/>
      <c r="AKS60" s="218"/>
      <c r="AKT60" s="218"/>
      <c r="AKU60" s="218"/>
      <c r="AKV60" s="218"/>
      <c r="AKW60" s="218"/>
      <c r="AKX60" s="218"/>
      <c r="AKY60" s="218"/>
      <c r="AKZ60" s="218"/>
      <c r="ALA60" s="218"/>
      <c r="ALB60" s="218"/>
      <c r="ALC60" s="218"/>
      <c r="ALD60" s="218"/>
      <c r="ALE60" s="218"/>
      <c r="ALF60" s="218"/>
      <c r="ALG60" s="218"/>
      <c r="ALH60" s="218"/>
      <c r="ALI60" s="218"/>
      <c r="ALJ60" s="218"/>
      <c r="ALK60" s="218"/>
      <c r="ALL60" s="218"/>
      <c r="ALM60" s="218"/>
      <c r="ALN60" s="218"/>
      <c r="ALO60" s="218"/>
      <c r="ALP60" s="218"/>
      <c r="ALQ60" s="218"/>
      <c r="ALR60" s="218"/>
      <c r="ALS60" s="218"/>
      <c r="ALT60" s="218"/>
      <c r="ALU60" s="218"/>
      <c r="ALV60" s="218"/>
      <c r="ALW60" s="218"/>
      <c r="ALX60" s="218"/>
      <c r="ALY60" s="218"/>
      <c r="ALZ60" s="218"/>
      <c r="AMA60" s="218"/>
      <c r="AMB60" s="218"/>
      <c r="AMC60" s="218"/>
      <c r="AMD60" s="218"/>
      <c r="AME60" s="218"/>
      <c r="AMF60" s="218"/>
      <c r="AMG60" s="218"/>
      <c r="AMH60" s="218"/>
      <c r="AMI60" s="218"/>
      <c r="AMJ60" s="218"/>
      <c r="AMK60" s="218"/>
      <c r="AML60" s="218"/>
      <c r="AMM60" s="218"/>
      <c r="AMN60" s="218"/>
      <c r="AMO60" s="218"/>
      <c r="AMP60" s="218"/>
      <c r="AMQ60" s="218"/>
      <c r="AMR60" s="218"/>
      <c r="AMS60" s="218"/>
      <c r="AMT60" s="218"/>
      <c r="AMU60" s="218"/>
      <c r="AMV60" s="218"/>
      <c r="AMW60" s="218"/>
      <c r="AMX60" s="218"/>
      <c r="AMY60" s="218"/>
      <c r="AMZ60" s="218"/>
      <c r="ANA60" s="218"/>
      <c r="ANB60" s="218"/>
      <c r="ANC60" s="218"/>
      <c r="AND60" s="218"/>
      <c r="ANE60" s="218"/>
      <c r="ANF60" s="218"/>
      <c r="ANG60" s="218"/>
      <c r="ANH60" s="218"/>
      <c r="ANI60" s="218"/>
      <c r="ANJ60" s="218"/>
      <c r="ANK60" s="218"/>
      <c r="ANL60" s="218"/>
      <c r="ANM60" s="218"/>
      <c r="ANN60" s="218"/>
      <c r="ANO60" s="218"/>
      <c r="ANP60" s="218"/>
      <c r="ANQ60" s="218"/>
      <c r="ANR60" s="218"/>
      <c r="ANS60" s="218"/>
      <c r="ANT60" s="218"/>
      <c r="ANU60" s="218"/>
      <c r="ANV60" s="218"/>
      <c r="ANW60" s="218"/>
      <c r="ANX60" s="218"/>
      <c r="ANY60" s="218"/>
      <c r="ANZ60" s="218"/>
      <c r="AOA60" s="218"/>
      <c r="AOB60" s="218"/>
      <c r="AOC60" s="218"/>
      <c r="AOD60" s="218"/>
      <c r="AOE60" s="218"/>
      <c r="AOF60" s="218"/>
      <c r="AOG60" s="218"/>
      <c r="AOH60" s="218"/>
      <c r="AOI60" s="218"/>
      <c r="AOJ60" s="218"/>
      <c r="AOK60" s="218"/>
      <c r="AOL60" s="218"/>
      <c r="AOM60" s="218"/>
      <c r="AON60" s="218"/>
      <c r="AOO60" s="218"/>
      <c r="AOP60" s="218"/>
      <c r="AOQ60" s="218"/>
      <c r="AOR60" s="218"/>
      <c r="AOS60" s="218"/>
      <c r="AOT60" s="218"/>
      <c r="AOU60" s="218"/>
      <c r="AOV60" s="218"/>
      <c r="AOW60" s="218"/>
      <c r="AOX60" s="218"/>
      <c r="AOY60" s="218"/>
      <c r="AOZ60" s="218"/>
      <c r="APA60" s="218"/>
      <c r="APB60" s="218"/>
      <c r="APC60" s="218"/>
      <c r="APD60" s="218"/>
      <c r="APE60" s="218"/>
      <c r="APF60" s="218"/>
      <c r="APG60" s="218"/>
      <c r="APH60" s="218"/>
      <c r="API60" s="218"/>
      <c r="APJ60" s="218"/>
      <c r="APK60" s="218"/>
      <c r="APL60" s="218"/>
      <c r="APM60" s="218"/>
      <c r="APN60" s="218"/>
      <c r="APO60" s="218"/>
      <c r="APP60" s="218"/>
      <c r="APQ60" s="218"/>
      <c r="APR60" s="218"/>
      <c r="APS60" s="218"/>
      <c r="APT60" s="218"/>
      <c r="APU60" s="218"/>
      <c r="APV60" s="218"/>
      <c r="APW60" s="218"/>
      <c r="APX60" s="218"/>
      <c r="APY60" s="218"/>
      <c r="APZ60" s="218"/>
      <c r="AQA60" s="218"/>
      <c r="AQB60" s="218"/>
      <c r="AQC60" s="218"/>
      <c r="AQD60" s="218"/>
      <c r="AQE60" s="218"/>
      <c r="AQF60" s="218"/>
      <c r="AQG60" s="218"/>
      <c r="AQH60" s="218"/>
      <c r="AQI60" s="218"/>
      <c r="AQJ60" s="218"/>
      <c r="AQK60" s="218"/>
      <c r="AQL60" s="218"/>
      <c r="AQM60" s="218"/>
      <c r="AQN60" s="218"/>
      <c r="AQO60" s="218"/>
      <c r="AQP60" s="218"/>
      <c r="AQQ60" s="218"/>
      <c r="AQR60" s="218"/>
      <c r="AQS60" s="218"/>
      <c r="AQT60" s="218"/>
      <c r="AQU60" s="218"/>
      <c r="AQV60" s="218"/>
      <c r="AQW60" s="218"/>
      <c r="AQX60" s="218"/>
      <c r="AQY60" s="218"/>
      <c r="AQZ60" s="218"/>
      <c r="ARA60" s="218"/>
      <c r="ARB60" s="218"/>
      <c r="ARC60" s="218"/>
      <c r="ARD60" s="218"/>
      <c r="ARE60" s="218"/>
      <c r="ARF60" s="218"/>
      <c r="ARG60" s="218"/>
      <c r="ARH60" s="218"/>
      <c r="ARI60" s="218"/>
      <c r="ARJ60" s="218"/>
      <c r="ARK60" s="218"/>
      <c r="ARL60" s="218"/>
      <c r="ARM60" s="218"/>
      <c r="ARN60" s="218"/>
      <c r="ARO60" s="218"/>
      <c r="ARP60" s="218"/>
      <c r="ARQ60" s="218"/>
      <c r="ARR60" s="218"/>
      <c r="ARS60" s="218"/>
      <c r="ART60" s="218"/>
      <c r="ARU60" s="218"/>
      <c r="ARV60" s="218"/>
      <c r="ARW60" s="218"/>
      <c r="ARX60" s="218"/>
      <c r="ARY60" s="218"/>
      <c r="ARZ60" s="218"/>
      <c r="ASA60" s="218"/>
      <c r="ASB60" s="218"/>
      <c r="ASC60" s="218"/>
      <c r="ASD60" s="218"/>
      <c r="ASE60" s="218"/>
      <c r="ASF60" s="218"/>
      <c r="ASG60" s="218"/>
      <c r="ASH60" s="218"/>
      <c r="ASI60" s="218"/>
      <c r="ASJ60" s="218"/>
      <c r="ASK60" s="218"/>
      <c r="ASL60" s="218"/>
      <c r="ASM60" s="218"/>
      <c r="ASN60" s="218"/>
      <c r="ASO60" s="218"/>
      <c r="ASP60" s="218"/>
      <c r="ASQ60" s="218"/>
      <c r="ASR60" s="218"/>
      <c r="ASS60" s="218"/>
      <c r="AST60" s="218"/>
      <c r="ASU60" s="218"/>
      <c r="ASV60" s="218"/>
      <c r="ASW60" s="218"/>
      <c r="ASX60" s="218"/>
      <c r="ASY60" s="218"/>
      <c r="ASZ60" s="218"/>
      <c r="ATA60" s="218"/>
      <c r="ATB60" s="218"/>
      <c r="ATC60" s="218"/>
      <c r="ATD60" s="218"/>
      <c r="ATE60" s="218"/>
      <c r="ATF60" s="218"/>
      <c r="ATG60" s="218"/>
      <c r="ATH60" s="218"/>
      <c r="ATI60" s="218"/>
      <c r="ATJ60" s="218"/>
      <c r="ATK60" s="218"/>
      <c r="ATL60" s="218"/>
      <c r="ATM60" s="218"/>
      <c r="ATN60" s="218"/>
      <c r="ATO60" s="218"/>
      <c r="ATP60" s="218"/>
      <c r="ATQ60" s="218"/>
      <c r="ATR60" s="218"/>
      <c r="ATS60" s="218"/>
      <c r="ATT60" s="218"/>
      <c r="ATU60" s="218"/>
      <c r="ATV60" s="218"/>
      <c r="ATW60" s="218"/>
      <c r="ATX60" s="218"/>
      <c r="ATY60" s="218"/>
      <c r="ATZ60" s="218"/>
      <c r="AUA60" s="218"/>
      <c r="AUB60" s="218"/>
      <c r="AUC60" s="218"/>
      <c r="AUD60" s="218"/>
      <c r="AUE60" s="218"/>
      <c r="AUF60" s="218"/>
      <c r="AUG60" s="218"/>
      <c r="AUH60" s="218"/>
      <c r="AUI60" s="218"/>
      <c r="AUJ60" s="218"/>
      <c r="AUK60" s="218"/>
      <c r="AUL60" s="218"/>
      <c r="AUM60" s="218"/>
      <c r="AUN60" s="218"/>
      <c r="AUO60" s="218"/>
      <c r="AUP60" s="218"/>
      <c r="AUQ60" s="218"/>
      <c r="AUR60" s="218"/>
      <c r="AUS60" s="218"/>
      <c r="AUT60" s="218"/>
      <c r="AUU60" s="218"/>
      <c r="AUV60" s="218"/>
      <c r="AUW60" s="218"/>
      <c r="AUX60" s="218"/>
      <c r="AUY60" s="218"/>
      <c r="AUZ60" s="218"/>
      <c r="AVA60" s="218"/>
      <c r="AVB60" s="218"/>
      <c r="AVC60" s="218"/>
      <c r="AVD60" s="218"/>
      <c r="AVE60" s="218"/>
      <c r="AVF60" s="218"/>
      <c r="AVG60" s="218"/>
      <c r="AVH60" s="218"/>
      <c r="AVI60" s="218"/>
      <c r="AVJ60" s="218"/>
      <c r="AVK60" s="218"/>
      <c r="AVL60" s="218"/>
      <c r="AVM60" s="218"/>
      <c r="AVN60" s="218"/>
      <c r="AVO60" s="218"/>
      <c r="AVP60" s="218"/>
      <c r="AVQ60" s="218"/>
      <c r="AVR60" s="218"/>
      <c r="AVS60" s="218"/>
      <c r="AVT60" s="218"/>
      <c r="AVU60" s="218"/>
      <c r="AVV60" s="218"/>
      <c r="AVW60" s="218"/>
      <c r="AVX60" s="218"/>
      <c r="AVY60" s="218"/>
      <c r="AVZ60" s="218"/>
      <c r="AWA60" s="218"/>
      <c r="AWB60" s="218"/>
      <c r="AWC60" s="218"/>
      <c r="AWD60" s="218"/>
      <c r="AWE60" s="218"/>
      <c r="AWF60" s="218"/>
      <c r="AWG60" s="218"/>
      <c r="AWH60" s="218"/>
      <c r="AWI60" s="218"/>
      <c r="AWJ60" s="218"/>
      <c r="AWK60" s="218"/>
      <c r="AWL60" s="218"/>
      <c r="AWM60" s="218"/>
      <c r="AWN60" s="218"/>
      <c r="AWO60" s="218"/>
      <c r="AWP60" s="218"/>
      <c r="AWQ60" s="218"/>
      <c r="AWR60" s="218"/>
      <c r="AWS60" s="218"/>
      <c r="AWT60" s="218"/>
      <c r="AWU60" s="218"/>
      <c r="AWV60" s="218"/>
      <c r="AWW60" s="218"/>
      <c r="AWX60" s="218"/>
      <c r="AWY60" s="218"/>
      <c r="AWZ60" s="218"/>
      <c r="AXA60" s="218"/>
      <c r="AXB60" s="218"/>
      <c r="AXC60" s="218"/>
      <c r="AXD60" s="218"/>
      <c r="AXE60" s="218"/>
      <c r="AXF60" s="218"/>
      <c r="AXG60" s="218"/>
      <c r="AXH60" s="218"/>
      <c r="AXI60" s="218"/>
      <c r="AXJ60" s="218"/>
      <c r="AXK60" s="218"/>
      <c r="AXL60" s="218"/>
      <c r="AXM60" s="218"/>
      <c r="AXN60" s="218"/>
      <c r="AXO60" s="218"/>
      <c r="AXP60" s="218"/>
      <c r="AXQ60" s="218"/>
      <c r="AXR60" s="218"/>
      <c r="AXS60" s="218"/>
      <c r="AXT60" s="218"/>
      <c r="AXU60" s="218"/>
      <c r="AXV60" s="218"/>
      <c r="AXW60" s="218"/>
      <c r="AXX60" s="218"/>
      <c r="AXY60" s="218"/>
      <c r="AXZ60" s="218"/>
      <c r="AYA60" s="218"/>
      <c r="AYB60" s="218"/>
      <c r="AYC60" s="218"/>
      <c r="AYD60" s="218"/>
      <c r="AYE60" s="218"/>
      <c r="AYF60" s="218"/>
      <c r="AYG60" s="218"/>
      <c r="AYH60" s="218"/>
      <c r="AYI60" s="218"/>
      <c r="AYJ60" s="218"/>
      <c r="AYK60" s="218"/>
      <c r="AYL60" s="218"/>
      <c r="AYM60" s="218"/>
      <c r="AYN60" s="218"/>
      <c r="AYO60" s="218"/>
      <c r="AYP60" s="218"/>
      <c r="AYQ60" s="218"/>
      <c r="AYR60" s="218"/>
      <c r="AYS60" s="218"/>
      <c r="AYT60" s="218"/>
      <c r="AYU60" s="218"/>
      <c r="AYV60" s="218"/>
      <c r="AYW60" s="218"/>
      <c r="AYX60" s="218"/>
      <c r="AYY60" s="218"/>
      <c r="AYZ60" s="218"/>
      <c r="AZA60" s="218"/>
      <c r="AZB60" s="218"/>
      <c r="AZC60" s="218"/>
      <c r="AZD60" s="218"/>
      <c r="AZE60" s="218"/>
      <c r="AZF60" s="218"/>
      <c r="AZG60" s="218"/>
      <c r="AZH60" s="218"/>
      <c r="AZI60" s="218"/>
      <c r="AZJ60" s="218"/>
      <c r="AZK60" s="218"/>
      <c r="AZL60" s="218"/>
      <c r="AZM60" s="218"/>
      <c r="AZN60" s="218"/>
      <c r="AZO60" s="218"/>
      <c r="AZP60" s="218"/>
      <c r="AZQ60" s="218"/>
      <c r="AZR60" s="218"/>
      <c r="AZS60" s="218"/>
      <c r="AZT60" s="218"/>
      <c r="AZU60" s="218"/>
      <c r="AZV60" s="218"/>
      <c r="AZW60" s="218"/>
      <c r="AZX60" s="218"/>
      <c r="AZY60" s="218"/>
      <c r="AZZ60" s="218"/>
      <c r="BAA60" s="218"/>
      <c r="BAB60" s="218"/>
      <c r="BAC60" s="218"/>
      <c r="BAD60" s="218"/>
      <c r="BAE60" s="218"/>
      <c r="BAF60" s="218"/>
      <c r="BAG60" s="218"/>
      <c r="BAH60" s="218"/>
      <c r="BAI60" s="218"/>
      <c r="BAJ60" s="218"/>
      <c r="BAK60" s="218"/>
      <c r="BAL60" s="218"/>
      <c r="BAM60" s="218"/>
      <c r="BAN60" s="218"/>
      <c r="BAO60" s="218"/>
      <c r="BAP60" s="218"/>
      <c r="BAQ60" s="218"/>
      <c r="BAR60" s="218"/>
      <c r="BAS60" s="218"/>
      <c r="BAT60" s="218"/>
      <c r="BAU60" s="218"/>
      <c r="BAV60" s="218"/>
      <c r="BAW60" s="218"/>
      <c r="BAX60" s="218"/>
      <c r="BAY60" s="218"/>
      <c r="BAZ60" s="218"/>
      <c r="BBA60" s="218"/>
      <c r="BBB60" s="218"/>
      <c r="BBC60" s="218"/>
      <c r="BBD60" s="218"/>
      <c r="BBE60" s="218"/>
      <c r="BBF60" s="218"/>
      <c r="BBG60" s="218"/>
      <c r="BBH60" s="218"/>
      <c r="BBI60" s="218"/>
      <c r="BBJ60" s="218"/>
      <c r="BBK60" s="218"/>
      <c r="BBL60" s="218"/>
      <c r="BBM60" s="218"/>
      <c r="BBN60" s="218"/>
      <c r="BBO60" s="218"/>
      <c r="BBP60" s="218"/>
      <c r="BBQ60" s="218"/>
      <c r="BBR60" s="218"/>
      <c r="BBS60" s="218"/>
      <c r="BBT60" s="218"/>
      <c r="BBU60" s="218"/>
      <c r="BBV60" s="218"/>
      <c r="BBW60" s="218"/>
      <c r="BBX60" s="218"/>
      <c r="BBY60" s="218"/>
      <c r="BBZ60" s="218"/>
      <c r="BCA60" s="218"/>
      <c r="BCB60" s="218"/>
      <c r="BCC60" s="218"/>
      <c r="BCD60" s="218"/>
      <c r="BCE60" s="218"/>
      <c r="BCF60" s="218"/>
      <c r="BCG60" s="218"/>
      <c r="BCH60" s="218"/>
      <c r="BCI60" s="218"/>
      <c r="BCJ60" s="218"/>
      <c r="BCK60" s="218"/>
      <c r="BCL60" s="218"/>
      <c r="BCM60" s="218"/>
      <c r="BCN60" s="218"/>
      <c r="BCO60" s="218"/>
      <c r="BCP60" s="218"/>
      <c r="BCQ60" s="218"/>
      <c r="BCR60" s="218"/>
      <c r="BCS60" s="218"/>
      <c r="BCT60" s="218"/>
      <c r="BCU60" s="218"/>
      <c r="BCV60" s="218"/>
      <c r="BCW60" s="218"/>
      <c r="BCX60" s="218"/>
      <c r="BCY60" s="218"/>
      <c r="BCZ60" s="218"/>
      <c r="BDA60" s="218"/>
      <c r="BDB60" s="218"/>
      <c r="BDC60" s="218"/>
      <c r="BDD60" s="218"/>
      <c r="BDE60" s="218"/>
      <c r="BDF60" s="218"/>
      <c r="BDG60" s="218"/>
      <c r="BDH60" s="218"/>
      <c r="BDI60" s="218"/>
      <c r="BDJ60" s="218"/>
      <c r="BDK60" s="218"/>
      <c r="BDL60" s="218"/>
      <c r="BDM60" s="218"/>
      <c r="BDN60" s="218"/>
      <c r="BDO60" s="218"/>
      <c r="BDP60" s="218"/>
      <c r="BDQ60" s="218"/>
      <c r="BDR60" s="218"/>
      <c r="BDS60" s="218"/>
      <c r="BDT60" s="218"/>
      <c r="BDU60" s="218"/>
    </row>
    <row r="61" spans="2:1477" s="73" customFormat="1">
      <c r="B61" s="71" t="s">
        <v>11</v>
      </c>
      <c r="C61" s="71" t="s">
        <v>231</v>
      </c>
      <c r="D61" s="71" t="s">
        <v>232</v>
      </c>
      <c r="E61" s="72">
        <v>42459</v>
      </c>
      <c r="F61" s="71" t="s">
        <v>472</v>
      </c>
      <c r="G61" s="71" t="s">
        <v>468</v>
      </c>
      <c r="H61" s="221">
        <v>1</v>
      </c>
      <c r="I61" s="73">
        <v>3</v>
      </c>
      <c r="J61" s="73">
        <v>48</v>
      </c>
      <c r="K61" s="73">
        <v>104</v>
      </c>
      <c r="L61" s="73">
        <v>104</v>
      </c>
      <c r="M61" s="219">
        <f t="shared" si="45"/>
        <v>1.1875</v>
      </c>
      <c r="N61" s="73">
        <f t="shared" si="46"/>
        <v>1</v>
      </c>
      <c r="O61" s="73">
        <v>0</v>
      </c>
      <c r="P61" s="73">
        <v>0</v>
      </c>
      <c r="Q61" s="73">
        <v>0</v>
      </c>
      <c r="R61" s="73">
        <v>47</v>
      </c>
      <c r="S61" s="73">
        <v>9</v>
      </c>
      <c r="T61" s="225">
        <v>647604</v>
      </c>
      <c r="U61" s="225">
        <v>27717</v>
      </c>
      <c r="V61" s="225">
        <v>619887</v>
      </c>
      <c r="W61" s="225">
        <v>693460</v>
      </c>
      <c r="X61" s="225">
        <v>677812</v>
      </c>
      <c r="Y61" s="225">
        <v>0</v>
      </c>
      <c r="Z61" s="225">
        <v>0</v>
      </c>
      <c r="AA61" s="225">
        <v>0</v>
      </c>
      <c r="AB61" s="225">
        <v>677812</v>
      </c>
      <c r="AC61" s="225">
        <v>686116</v>
      </c>
      <c r="AD61" s="219">
        <f t="shared" si="47"/>
        <v>1.1068404402737919</v>
      </c>
      <c r="AE61" s="73">
        <f t="shared" si="48"/>
        <v>0</v>
      </c>
      <c r="AF61" s="225">
        <v>8304</v>
      </c>
      <c r="AG61" s="225">
        <v>45856</v>
      </c>
      <c r="AH61" s="73">
        <v>45</v>
      </c>
      <c r="AI61" s="73">
        <v>2</v>
      </c>
      <c r="AJ61" s="73">
        <v>0</v>
      </c>
      <c r="AK61" s="73">
        <v>0</v>
      </c>
      <c r="AL61" s="95">
        <v>0</v>
      </c>
      <c r="AM61" s="95">
        <v>0</v>
      </c>
      <c r="AN61" s="73">
        <v>0</v>
      </c>
      <c r="AO61" s="73">
        <v>9</v>
      </c>
      <c r="AP61" s="95">
        <v>29362</v>
      </c>
      <c r="AQ61" s="95">
        <v>34197</v>
      </c>
      <c r="AR61" s="73">
        <v>0</v>
      </c>
      <c r="AS61" s="73">
        <v>0</v>
      </c>
      <c r="AT61" s="95">
        <v>0</v>
      </c>
      <c r="AU61" s="95">
        <v>0</v>
      </c>
      <c r="AV61" s="73">
        <v>0</v>
      </c>
      <c r="AW61" s="73">
        <v>0</v>
      </c>
      <c r="AX61" s="95">
        <v>0</v>
      </c>
      <c r="AY61" s="95">
        <v>0</v>
      </c>
      <c r="AZ61" s="73">
        <v>0</v>
      </c>
      <c r="BA61" s="73">
        <v>0</v>
      </c>
      <c r="BB61" s="95">
        <v>11300</v>
      </c>
      <c r="BC61" s="95">
        <v>0</v>
      </c>
      <c r="BD61" s="73">
        <v>0</v>
      </c>
      <c r="BE61" s="73">
        <v>0</v>
      </c>
      <c r="BF61" s="95">
        <v>0</v>
      </c>
      <c r="BG61" s="95">
        <v>0</v>
      </c>
      <c r="BH61" s="73">
        <v>0</v>
      </c>
      <c r="BI61" s="73">
        <v>0</v>
      </c>
      <c r="BJ61" s="95">
        <v>0</v>
      </c>
      <c r="BK61" s="95">
        <v>0</v>
      </c>
      <c r="BL61" s="73">
        <v>0</v>
      </c>
      <c r="BM61" s="73">
        <v>0</v>
      </c>
      <c r="BN61" s="95">
        <v>0</v>
      </c>
      <c r="BO61" s="95">
        <v>0</v>
      </c>
      <c r="BP61" s="73">
        <v>0</v>
      </c>
      <c r="BQ61" s="73">
        <v>0</v>
      </c>
      <c r="BR61" s="95">
        <v>0</v>
      </c>
      <c r="BS61" s="95">
        <v>0</v>
      </c>
      <c r="BT61" s="73">
        <v>0</v>
      </c>
      <c r="BU61" s="73">
        <v>0</v>
      </c>
      <c r="BV61" s="95">
        <v>10791</v>
      </c>
      <c r="BW61" s="95">
        <v>10791</v>
      </c>
      <c r="BX61" s="73">
        <v>0</v>
      </c>
      <c r="BY61" s="73">
        <v>0</v>
      </c>
      <c r="BZ61" s="95">
        <v>0</v>
      </c>
      <c r="CA61" s="95">
        <v>0</v>
      </c>
      <c r="CB61" s="73">
        <v>0</v>
      </c>
      <c r="CC61" s="73">
        <v>0</v>
      </c>
      <c r="CD61" s="95">
        <v>0</v>
      </c>
      <c r="CE61" s="95">
        <v>0</v>
      </c>
      <c r="CF61" s="73">
        <v>0</v>
      </c>
      <c r="CG61" s="73">
        <v>0</v>
      </c>
      <c r="CH61" s="95">
        <v>0</v>
      </c>
      <c r="CI61" s="95">
        <v>0</v>
      </c>
      <c r="CJ61" s="73">
        <v>0</v>
      </c>
      <c r="CK61" s="73">
        <v>9</v>
      </c>
      <c r="CL61" s="95">
        <v>51453</v>
      </c>
      <c r="CM61" s="95">
        <v>44988</v>
      </c>
      <c r="CN61" s="71" t="s">
        <v>405</v>
      </c>
      <c r="CO61" s="71" t="s">
        <v>406</v>
      </c>
      <c r="CP61" s="71" t="s">
        <v>328</v>
      </c>
      <c r="CQ61" s="71" t="s">
        <v>328</v>
      </c>
      <c r="CR61" s="71" t="s">
        <v>328</v>
      </c>
      <c r="CS61" s="71" t="s">
        <v>328</v>
      </c>
      <c r="CT61" s="72">
        <v>42955</v>
      </c>
      <c r="CU61" s="71" t="s">
        <v>469</v>
      </c>
      <c r="CV61" s="71" t="s">
        <v>470</v>
      </c>
      <c r="CW61" s="72" t="s">
        <v>187</v>
      </c>
      <c r="CX61" s="72">
        <v>42681</v>
      </c>
      <c r="CY61" s="71" t="s">
        <v>476</v>
      </c>
      <c r="CZ61" s="71" t="s">
        <v>471</v>
      </c>
      <c r="DA61" s="71" t="s">
        <v>496</v>
      </c>
      <c r="DB61" s="96">
        <v>572056.26</v>
      </c>
      <c r="DC61" s="71"/>
      <c r="DD61" s="71"/>
      <c r="DE61" s="218"/>
      <c r="DF61" s="218"/>
      <c r="DG61" s="218"/>
      <c r="DH61" s="218"/>
      <c r="DI61" s="218"/>
      <c r="DJ61" s="218"/>
      <c r="DK61" s="218"/>
      <c r="DL61" s="218"/>
      <c r="DM61" s="218"/>
      <c r="DN61" s="218"/>
      <c r="DO61" s="218"/>
      <c r="DP61" s="218"/>
      <c r="DQ61" s="218"/>
      <c r="DR61" s="218"/>
      <c r="DS61" s="218"/>
      <c r="DT61" s="218"/>
      <c r="DU61" s="218"/>
      <c r="DV61" s="218"/>
      <c r="DW61" s="218"/>
      <c r="DX61" s="218"/>
      <c r="DY61" s="218"/>
      <c r="DZ61" s="218"/>
      <c r="EA61" s="218"/>
      <c r="EB61" s="218"/>
      <c r="EC61" s="218"/>
      <c r="ED61" s="218"/>
      <c r="EE61" s="218"/>
      <c r="EF61" s="218"/>
      <c r="EG61" s="218"/>
      <c r="EH61" s="218"/>
      <c r="EI61" s="218"/>
      <c r="EJ61" s="218"/>
      <c r="EK61" s="218"/>
      <c r="EL61" s="218"/>
      <c r="EM61" s="218"/>
      <c r="EN61" s="218"/>
      <c r="EO61" s="218"/>
      <c r="EP61" s="218"/>
      <c r="EQ61" s="218"/>
      <c r="ER61" s="218"/>
      <c r="ES61" s="218"/>
      <c r="ET61" s="218"/>
      <c r="EU61" s="218"/>
      <c r="EV61" s="218"/>
      <c r="EW61" s="218"/>
      <c r="EX61" s="218"/>
      <c r="EY61" s="218"/>
      <c r="EZ61" s="218"/>
      <c r="FA61" s="218"/>
      <c r="FB61" s="218"/>
      <c r="FC61" s="218"/>
      <c r="FD61" s="218"/>
      <c r="FE61" s="218"/>
      <c r="FF61" s="218"/>
      <c r="FG61" s="218"/>
      <c r="FH61" s="218"/>
      <c r="FI61" s="218"/>
      <c r="FJ61" s="218"/>
      <c r="FK61" s="218"/>
      <c r="FL61" s="218"/>
      <c r="FM61" s="218"/>
      <c r="FN61" s="218"/>
      <c r="FO61" s="218"/>
      <c r="FP61" s="218"/>
      <c r="FQ61" s="218"/>
      <c r="FR61" s="218"/>
      <c r="FS61" s="218"/>
      <c r="FT61" s="218"/>
      <c r="FU61" s="218"/>
      <c r="FV61" s="218"/>
      <c r="FW61" s="218"/>
      <c r="FX61" s="218"/>
      <c r="FY61" s="218"/>
      <c r="FZ61" s="218"/>
      <c r="GA61" s="218"/>
      <c r="GB61" s="218"/>
      <c r="GC61" s="218"/>
      <c r="GD61" s="218"/>
      <c r="GE61" s="218"/>
      <c r="GF61" s="218"/>
      <c r="GG61" s="218"/>
      <c r="GH61" s="218"/>
      <c r="GI61" s="218"/>
      <c r="GJ61" s="218"/>
      <c r="GK61" s="218"/>
      <c r="GL61" s="218"/>
      <c r="GM61" s="218"/>
      <c r="GN61" s="218"/>
      <c r="GO61" s="218"/>
      <c r="GP61" s="218"/>
      <c r="GQ61" s="218"/>
      <c r="GR61" s="218"/>
      <c r="GS61" s="218"/>
      <c r="GT61" s="218"/>
      <c r="GU61" s="218"/>
      <c r="GV61" s="218"/>
      <c r="GW61" s="218"/>
      <c r="GX61" s="218"/>
      <c r="GY61" s="218"/>
      <c r="GZ61" s="218"/>
      <c r="HA61" s="218"/>
      <c r="HB61" s="218"/>
      <c r="HC61" s="218"/>
      <c r="HD61" s="218"/>
      <c r="HE61" s="218"/>
      <c r="HF61" s="218"/>
      <c r="HG61" s="218"/>
      <c r="HH61" s="218"/>
      <c r="HI61" s="218"/>
      <c r="HJ61" s="218"/>
      <c r="HK61" s="218"/>
      <c r="HL61" s="218"/>
      <c r="HM61" s="218"/>
      <c r="HN61" s="218"/>
      <c r="HO61" s="218"/>
      <c r="HP61" s="218"/>
      <c r="HQ61" s="218"/>
      <c r="HR61" s="218"/>
      <c r="HS61" s="218"/>
      <c r="HT61" s="218"/>
      <c r="HU61" s="218"/>
      <c r="HV61" s="218"/>
      <c r="HW61" s="218"/>
      <c r="HX61" s="218"/>
      <c r="HY61" s="218"/>
      <c r="HZ61" s="218"/>
      <c r="IA61" s="218"/>
      <c r="IB61" s="218"/>
      <c r="IC61" s="218"/>
      <c r="ID61" s="218"/>
      <c r="IE61" s="218"/>
      <c r="IF61" s="218"/>
      <c r="IG61" s="218"/>
      <c r="IH61" s="218"/>
      <c r="II61" s="218"/>
      <c r="IJ61" s="218"/>
      <c r="IK61" s="218"/>
      <c r="IL61" s="218"/>
      <c r="IM61" s="218"/>
      <c r="IN61" s="218"/>
      <c r="IO61" s="218"/>
      <c r="IP61" s="218"/>
      <c r="IQ61" s="218"/>
      <c r="IR61" s="218"/>
      <c r="IS61" s="218"/>
      <c r="IT61" s="218"/>
      <c r="IU61" s="218"/>
      <c r="IV61" s="218"/>
      <c r="IW61" s="218"/>
      <c r="IX61" s="218"/>
      <c r="IY61" s="218"/>
      <c r="IZ61" s="218"/>
      <c r="JA61" s="218"/>
      <c r="JB61" s="218"/>
      <c r="JC61" s="218"/>
      <c r="JD61" s="218"/>
      <c r="JE61" s="218"/>
      <c r="JF61" s="218"/>
      <c r="JG61" s="218"/>
      <c r="JH61" s="218"/>
      <c r="JI61" s="218"/>
      <c r="JJ61" s="218"/>
      <c r="JK61" s="218"/>
      <c r="JL61" s="218"/>
      <c r="JM61" s="218"/>
      <c r="JN61" s="218"/>
      <c r="JO61" s="218"/>
      <c r="JP61" s="218"/>
      <c r="JQ61" s="218"/>
      <c r="JR61" s="218"/>
      <c r="JS61" s="218"/>
      <c r="JT61" s="218"/>
      <c r="JU61" s="218"/>
      <c r="JV61" s="218"/>
      <c r="JW61" s="218"/>
      <c r="JX61" s="218"/>
      <c r="JY61" s="218"/>
      <c r="JZ61" s="218"/>
      <c r="KA61" s="218"/>
      <c r="KB61" s="218"/>
      <c r="KC61" s="218"/>
      <c r="KD61" s="218"/>
      <c r="KE61" s="218"/>
      <c r="KF61" s="218"/>
      <c r="KG61" s="218"/>
      <c r="KH61" s="218"/>
      <c r="KI61" s="218"/>
      <c r="KJ61" s="218"/>
      <c r="KK61" s="218"/>
      <c r="KL61" s="218"/>
      <c r="KM61" s="218"/>
      <c r="KN61" s="218"/>
      <c r="KO61" s="218"/>
      <c r="KP61" s="218"/>
      <c r="KQ61" s="218"/>
      <c r="KR61" s="218"/>
      <c r="KS61" s="218"/>
      <c r="KT61" s="218"/>
      <c r="KU61" s="218"/>
      <c r="KV61" s="218"/>
      <c r="KW61" s="218"/>
      <c r="KX61" s="218"/>
      <c r="KY61" s="218"/>
      <c r="KZ61" s="218"/>
      <c r="LA61" s="218"/>
      <c r="LB61" s="218"/>
      <c r="LC61" s="218"/>
      <c r="LD61" s="218"/>
      <c r="LE61" s="218"/>
      <c r="LF61" s="218"/>
      <c r="LG61" s="218"/>
      <c r="LH61" s="218"/>
      <c r="LI61" s="218"/>
      <c r="LJ61" s="218"/>
      <c r="LK61" s="218"/>
      <c r="LL61" s="218"/>
      <c r="LM61" s="218"/>
      <c r="LN61" s="218"/>
      <c r="LO61" s="218"/>
      <c r="LP61" s="218"/>
      <c r="LQ61" s="218"/>
      <c r="LR61" s="218"/>
      <c r="LS61" s="218"/>
      <c r="LT61" s="218"/>
      <c r="LU61" s="218"/>
      <c r="LV61" s="218"/>
      <c r="LW61" s="218"/>
      <c r="LX61" s="218"/>
      <c r="LY61" s="218"/>
      <c r="LZ61" s="218"/>
      <c r="MA61" s="218"/>
      <c r="MB61" s="218"/>
      <c r="MC61" s="218"/>
      <c r="MD61" s="218"/>
      <c r="ME61" s="218"/>
      <c r="MF61" s="218"/>
      <c r="MG61" s="218"/>
      <c r="MH61" s="218"/>
      <c r="MI61" s="218"/>
      <c r="MJ61" s="218"/>
      <c r="MK61" s="218"/>
      <c r="ML61" s="218"/>
      <c r="MM61" s="218"/>
      <c r="MN61" s="218"/>
      <c r="MO61" s="218"/>
      <c r="MP61" s="218"/>
      <c r="MQ61" s="218"/>
      <c r="MR61" s="218"/>
      <c r="MS61" s="218"/>
      <c r="MT61" s="218"/>
      <c r="MU61" s="218"/>
      <c r="MV61" s="218"/>
      <c r="MW61" s="218"/>
      <c r="MX61" s="218"/>
      <c r="MY61" s="218"/>
      <c r="MZ61" s="218"/>
      <c r="NA61" s="218"/>
      <c r="NB61" s="218"/>
      <c r="NC61" s="218"/>
      <c r="ND61" s="218"/>
      <c r="NE61" s="218"/>
      <c r="NF61" s="218"/>
      <c r="NG61" s="218"/>
      <c r="NH61" s="218"/>
      <c r="NI61" s="218"/>
      <c r="NJ61" s="218"/>
      <c r="NK61" s="218"/>
      <c r="NL61" s="218"/>
      <c r="NM61" s="218"/>
      <c r="NN61" s="218"/>
      <c r="NO61" s="218"/>
      <c r="NP61" s="218"/>
      <c r="NQ61" s="218"/>
      <c r="NR61" s="218"/>
      <c r="NS61" s="218"/>
      <c r="NT61" s="218"/>
      <c r="NU61" s="218"/>
      <c r="NV61" s="218"/>
      <c r="NW61" s="218"/>
      <c r="NX61" s="218"/>
      <c r="NY61" s="218"/>
      <c r="NZ61" s="218"/>
      <c r="OA61" s="218"/>
      <c r="OB61" s="218"/>
      <c r="OC61" s="218"/>
      <c r="OD61" s="218"/>
      <c r="OE61" s="218"/>
      <c r="OF61" s="218"/>
      <c r="OG61" s="218"/>
      <c r="OH61" s="218"/>
      <c r="OI61" s="218"/>
      <c r="OJ61" s="218"/>
      <c r="OK61" s="218"/>
      <c r="OL61" s="218"/>
      <c r="OM61" s="218"/>
      <c r="ON61" s="218"/>
      <c r="OO61" s="218"/>
      <c r="OP61" s="218"/>
      <c r="OQ61" s="218"/>
      <c r="OR61" s="218"/>
      <c r="OS61" s="218"/>
      <c r="OT61" s="218"/>
      <c r="OU61" s="218"/>
      <c r="OV61" s="218"/>
      <c r="OW61" s="218"/>
      <c r="OX61" s="218"/>
      <c r="OY61" s="218"/>
      <c r="OZ61" s="218"/>
      <c r="PA61" s="218"/>
      <c r="PB61" s="218"/>
      <c r="PC61" s="218"/>
      <c r="PD61" s="218"/>
      <c r="PE61" s="218"/>
      <c r="PF61" s="218"/>
      <c r="PG61" s="218"/>
      <c r="PH61" s="218"/>
      <c r="PI61" s="218"/>
      <c r="PJ61" s="218"/>
      <c r="PK61" s="218"/>
      <c r="PL61" s="218"/>
      <c r="PM61" s="218"/>
      <c r="PN61" s="218"/>
      <c r="PO61" s="218"/>
      <c r="PP61" s="218"/>
      <c r="PQ61" s="218"/>
      <c r="PR61" s="218"/>
      <c r="PS61" s="218"/>
      <c r="PT61" s="218"/>
      <c r="PU61" s="218"/>
      <c r="PV61" s="218"/>
      <c r="PW61" s="218"/>
      <c r="PX61" s="218"/>
      <c r="PY61" s="218"/>
      <c r="PZ61" s="218"/>
      <c r="QA61" s="218"/>
      <c r="QB61" s="218"/>
      <c r="QC61" s="218"/>
      <c r="QD61" s="218"/>
      <c r="QE61" s="218"/>
      <c r="QF61" s="218"/>
      <c r="QG61" s="218"/>
      <c r="QH61" s="218"/>
      <c r="QI61" s="218"/>
      <c r="QJ61" s="218"/>
      <c r="QK61" s="218"/>
      <c r="QL61" s="218"/>
      <c r="QM61" s="218"/>
      <c r="QN61" s="218"/>
      <c r="QO61" s="218"/>
      <c r="QP61" s="218"/>
      <c r="QQ61" s="218"/>
      <c r="QR61" s="218"/>
      <c r="QS61" s="218"/>
      <c r="QT61" s="218"/>
      <c r="QU61" s="218"/>
      <c r="QV61" s="218"/>
      <c r="QW61" s="218"/>
      <c r="QX61" s="218"/>
      <c r="QY61" s="218"/>
      <c r="QZ61" s="218"/>
      <c r="RA61" s="218"/>
      <c r="RB61" s="218"/>
      <c r="RC61" s="218"/>
      <c r="RD61" s="218"/>
      <c r="RE61" s="218"/>
      <c r="RF61" s="218"/>
      <c r="RG61" s="218"/>
      <c r="RH61" s="218"/>
      <c r="RI61" s="218"/>
      <c r="RJ61" s="218"/>
      <c r="RK61" s="218"/>
      <c r="RL61" s="218"/>
      <c r="RM61" s="218"/>
      <c r="RN61" s="218"/>
      <c r="RO61" s="218"/>
      <c r="RP61" s="218"/>
      <c r="RQ61" s="218"/>
      <c r="RR61" s="218"/>
      <c r="RS61" s="218"/>
      <c r="RT61" s="218"/>
      <c r="RU61" s="218"/>
      <c r="RV61" s="218"/>
      <c r="RW61" s="218"/>
      <c r="RX61" s="218"/>
      <c r="RY61" s="218"/>
      <c r="RZ61" s="218"/>
      <c r="SA61" s="218"/>
      <c r="SB61" s="218"/>
      <c r="SC61" s="218"/>
      <c r="SD61" s="218"/>
      <c r="SE61" s="218"/>
      <c r="SF61" s="218"/>
      <c r="SG61" s="218"/>
      <c r="SH61" s="218"/>
      <c r="SI61" s="218"/>
      <c r="SJ61" s="218"/>
      <c r="SK61" s="218"/>
      <c r="SL61" s="218"/>
      <c r="SM61" s="218"/>
      <c r="SN61" s="218"/>
      <c r="SO61" s="218"/>
      <c r="SP61" s="218"/>
      <c r="SQ61" s="218"/>
      <c r="SR61" s="218"/>
      <c r="SS61" s="218"/>
      <c r="ST61" s="218"/>
      <c r="SU61" s="218"/>
      <c r="SV61" s="218"/>
      <c r="SW61" s="218"/>
      <c r="SX61" s="218"/>
      <c r="SY61" s="218"/>
      <c r="SZ61" s="218"/>
      <c r="TA61" s="218"/>
      <c r="TB61" s="218"/>
      <c r="TC61" s="218"/>
      <c r="TD61" s="218"/>
      <c r="TE61" s="218"/>
      <c r="TF61" s="218"/>
      <c r="TG61" s="218"/>
      <c r="TH61" s="218"/>
      <c r="TI61" s="218"/>
      <c r="TJ61" s="218"/>
      <c r="TK61" s="218"/>
      <c r="TL61" s="218"/>
      <c r="TM61" s="218"/>
      <c r="TN61" s="218"/>
      <c r="TO61" s="218"/>
      <c r="TP61" s="218"/>
      <c r="TQ61" s="218"/>
      <c r="TR61" s="218"/>
      <c r="TS61" s="218"/>
      <c r="TT61" s="218"/>
      <c r="TU61" s="218"/>
      <c r="TV61" s="218"/>
      <c r="TW61" s="218"/>
      <c r="TX61" s="218"/>
      <c r="TY61" s="218"/>
      <c r="TZ61" s="218"/>
      <c r="UA61" s="218"/>
      <c r="UB61" s="218"/>
      <c r="UC61" s="218"/>
      <c r="UD61" s="218"/>
      <c r="UE61" s="218"/>
      <c r="UF61" s="218"/>
      <c r="UG61" s="218"/>
      <c r="UH61" s="218"/>
      <c r="UI61" s="218"/>
      <c r="UJ61" s="218"/>
      <c r="UK61" s="218"/>
      <c r="UL61" s="218"/>
      <c r="UM61" s="218"/>
      <c r="UN61" s="218"/>
      <c r="UO61" s="218"/>
      <c r="UP61" s="218"/>
      <c r="UQ61" s="218"/>
      <c r="UR61" s="218"/>
      <c r="US61" s="218"/>
      <c r="UT61" s="218"/>
      <c r="UU61" s="218"/>
      <c r="UV61" s="218"/>
      <c r="UW61" s="218"/>
      <c r="UX61" s="218"/>
      <c r="UY61" s="218"/>
      <c r="UZ61" s="218"/>
      <c r="VA61" s="218"/>
      <c r="VB61" s="218"/>
      <c r="VC61" s="218"/>
      <c r="VD61" s="218"/>
      <c r="VE61" s="218"/>
      <c r="VF61" s="218"/>
      <c r="VG61" s="218"/>
      <c r="VH61" s="218"/>
      <c r="VI61" s="218"/>
      <c r="VJ61" s="218"/>
      <c r="VK61" s="218"/>
      <c r="VL61" s="218"/>
      <c r="VM61" s="218"/>
      <c r="VN61" s="218"/>
      <c r="VO61" s="218"/>
      <c r="VP61" s="218"/>
      <c r="VQ61" s="218"/>
      <c r="VR61" s="218"/>
      <c r="VS61" s="218"/>
      <c r="VT61" s="218"/>
      <c r="VU61" s="218"/>
      <c r="VV61" s="218"/>
      <c r="VW61" s="218"/>
      <c r="VX61" s="218"/>
      <c r="VY61" s="218"/>
      <c r="VZ61" s="218"/>
      <c r="WA61" s="218"/>
      <c r="WB61" s="218"/>
      <c r="WC61" s="218"/>
      <c r="WD61" s="218"/>
      <c r="WE61" s="218"/>
      <c r="WF61" s="218"/>
      <c r="WG61" s="218"/>
      <c r="WH61" s="218"/>
      <c r="WI61" s="218"/>
      <c r="WJ61" s="218"/>
      <c r="WK61" s="218"/>
      <c r="WL61" s="218"/>
      <c r="WM61" s="218"/>
      <c r="WN61" s="218"/>
      <c r="WO61" s="218"/>
      <c r="WP61" s="218"/>
      <c r="WQ61" s="218"/>
      <c r="WR61" s="218"/>
      <c r="WS61" s="218"/>
      <c r="WT61" s="218"/>
      <c r="WU61" s="218"/>
      <c r="WV61" s="218"/>
      <c r="WW61" s="218"/>
      <c r="WX61" s="218"/>
      <c r="WY61" s="218"/>
      <c r="WZ61" s="218"/>
      <c r="XA61" s="218"/>
      <c r="XB61" s="218"/>
      <c r="XC61" s="218"/>
      <c r="XD61" s="218"/>
      <c r="XE61" s="218"/>
      <c r="XF61" s="218"/>
      <c r="XG61" s="218"/>
      <c r="XH61" s="218"/>
      <c r="XI61" s="218"/>
      <c r="XJ61" s="218"/>
      <c r="XK61" s="218"/>
      <c r="XL61" s="218"/>
      <c r="XM61" s="218"/>
      <c r="XN61" s="218"/>
      <c r="XO61" s="218"/>
      <c r="XP61" s="218"/>
      <c r="XQ61" s="218"/>
      <c r="XR61" s="218"/>
      <c r="XS61" s="218"/>
      <c r="XT61" s="218"/>
      <c r="XU61" s="218"/>
      <c r="XV61" s="218"/>
      <c r="XW61" s="218"/>
      <c r="XX61" s="218"/>
      <c r="XY61" s="218"/>
      <c r="XZ61" s="218"/>
      <c r="YA61" s="218"/>
      <c r="YB61" s="218"/>
      <c r="YC61" s="218"/>
      <c r="YD61" s="218"/>
      <c r="YE61" s="218"/>
      <c r="YF61" s="218"/>
      <c r="YG61" s="218"/>
      <c r="YH61" s="218"/>
      <c r="YI61" s="218"/>
      <c r="YJ61" s="218"/>
      <c r="YK61" s="218"/>
      <c r="YL61" s="218"/>
      <c r="YM61" s="218"/>
      <c r="YN61" s="218"/>
      <c r="YO61" s="218"/>
      <c r="YP61" s="218"/>
      <c r="YQ61" s="218"/>
      <c r="YR61" s="218"/>
      <c r="YS61" s="218"/>
      <c r="YT61" s="218"/>
      <c r="YU61" s="218"/>
      <c r="YV61" s="218"/>
      <c r="YW61" s="218"/>
      <c r="YX61" s="218"/>
      <c r="YY61" s="218"/>
      <c r="YZ61" s="218"/>
      <c r="ZA61" s="218"/>
      <c r="ZB61" s="218"/>
      <c r="ZC61" s="218"/>
      <c r="ZD61" s="218"/>
      <c r="ZE61" s="218"/>
      <c r="ZF61" s="218"/>
      <c r="ZG61" s="218"/>
      <c r="ZH61" s="218"/>
      <c r="ZI61" s="218"/>
      <c r="ZJ61" s="218"/>
      <c r="ZK61" s="218"/>
      <c r="ZL61" s="218"/>
      <c r="ZM61" s="218"/>
      <c r="ZN61" s="218"/>
      <c r="ZO61" s="218"/>
      <c r="ZP61" s="218"/>
      <c r="ZQ61" s="218"/>
      <c r="ZR61" s="218"/>
      <c r="ZS61" s="218"/>
      <c r="ZT61" s="218"/>
      <c r="ZU61" s="218"/>
      <c r="ZV61" s="218"/>
      <c r="ZW61" s="218"/>
      <c r="ZX61" s="218"/>
      <c r="ZY61" s="218"/>
      <c r="ZZ61" s="218"/>
      <c r="AAA61" s="218"/>
      <c r="AAB61" s="218"/>
      <c r="AAC61" s="218"/>
      <c r="AAD61" s="218"/>
      <c r="AAE61" s="218"/>
      <c r="AAF61" s="218"/>
      <c r="AAG61" s="218"/>
      <c r="AAH61" s="218"/>
      <c r="AAI61" s="218"/>
      <c r="AAJ61" s="218"/>
      <c r="AAK61" s="218"/>
      <c r="AAL61" s="218"/>
      <c r="AAM61" s="218"/>
      <c r="AAN61" s="218"/>
      <c r="AAO61" s="218"/>
      <c r="AAP61" s="218"/>
      <c r="AAQ61" s="218"/>
      <c r="AAR61" s="218"/>
      <c r="AAS61" s="218"/>
      <c r="AAT61" s="218"/>
      <c r="AAU61" s="218"/>
      <c r="AAV61" s="218"/>
      <c r="AAW61" s="218"/>
      <c r="AAX61" s="218"/>
      <c r="AAY61" s="218"/>
      <c r="AAZ61" s="218"/>
      <c r="ABA61" s="218"/>
      <c r="ABB61" s="218"/>
      <c r="ABC61" s="218"/>
      <c r="ABD61" s="218"/>
      <c r="ABE61" s="218"/>
      <c r="ABF61" s="218"/>
      <c r="ABG61" s="218"/>
      <c r="ABH61" s="218"/>
      <c r="ABI61" s="218"/>
      <c r="ABJ61" s="218"/>
      <c r="ABK61" s="218"/>
      <c r="ABL61" s="218"/>
      <c r="ABM61" s="218"/>
      <c r="ABN61" s="218"/>
      <c r="ABO61" s="218"/>
      <c r="ABP61" s="218"/>
      <c r="ABQ61" s="218"/>
      <c r="ABR61" s="218"/>
      <c r="ABS61" s="218"/>
      <c r="ABT61" s="218"/>
      <c r="ABU61" s="218"/>
      <c r="ABV61" s="218"/>
      <c r="ABW61" s="218"/>
      <c r="ABX61" s="218"/>
      <c r="ABY61" s="218"/>
      <c r="ABZ61" s="218"/>
      <c r="ACA61" s="218"/>
      <c r="ACB61" s="218"/>
      <c r="ACC61" s="218"/>
      <c r="ACD61" s="218"/>
      <c r="ACE61" s="218"/>
      <c r="ACF61" s="218"/>
      <c r="ACG61" s="218"/>
      <c r="ACH61" s="218"/>
      <c r="ACI61" s="218"/>
      <c r="ACJ61" s="218"/>
      <c r="ACK61" s="218"/>
      <c r="ACL61" s="218"/>
      <c r="ACM61" s="218"/>
      <c r="ACN61" s="218"/>
      <c r="ACO61" s="218"/>
      <c r="ACP61" s="218"/>
      <c r="ACQ61" s="218"/>
      <c r="ACR61" s="218"/>
      <c r="ACS61" s="218"/>
      <c r="ACT61" s="218"/>
      <c r="ACU61" s="218"/>
      <c r="ACV61" s="218"/>
      <c r="ACW61" s="218"/>
      <c r="ACX61" s="218"/>
      <c r="ACY61" s="218"/>
      <c r="ACZ61" s="218"/>
      <c r="ADA61" s="218"/>
      <c r="ADB61" s="218"/>
      <c r="ADC61" s="218"/>
      <c r="ADD61" s="218"/>
      <c r="ADE61" s="218"/>
      <c r="ADF61" s="218"/>
      <c r="ADG61" s="218"/>
      <c r="ADH61" s="218"/>
      <c r="ADI61" s="218"/>
      <c r="ADJ61" s="218"/>
      <c r="ADK61" s="218"/>
      <c r="ADL61" s="218"/>
      <c r="ADM61" s="218"/>
      <c r="ADN61" s="218"/>
      <c r="ADO61" s="218"/>
      <c r="ADP61" s="218"/>
      <c r="ADQ61" s="218"/>
      <c r="ADR61" s="218"/>
      <c r="ADS61" s="218"/>
      <c r="ADT61" s="218"/>
      <c r="ADU61" s="218"/>
      <c r="ADV61" s="218"/>
      <c r="ADW61" s="218"/>
      <c r="ADX61" s="218"/>
      <c r="ADY61" s="218"/>
      <c r="ADZ61" s="218"/>
      <c r="AEA61" s="218"/>
      <c r="AEB61" s="218"/>
      <c r="AEC61" s="218"/>
      <c r="AED61" s="218"/>
      <c r="AEE61" s="218"/>
      <c r="AEF61" s="218"/>
      <c r="AEG61" s="218"/>
      <c r="AEH61" s="218"/>
      <c r="AEI61" s="218"/>
      <c r="AEJ61" s="218"/>
      <c r="AEK61" s="218"/>
      <c r="AEL61" s="218"/>
      <c r="AEM61" s="218"/>
      <c r="AEN61" s="218"/>
      <c r="AEO61" s="218"/>
      <c r="AEP61" s="218"/>
      <c r="AEQ61" s="218"/>
      <c r="AER61" s="218"/>
      <c r="AES61" s="218"/>
      <c r="AET61" s="218"/>
      <c r="AEU61" s="218"/>
      <c r="AEV61" s="218"/>
      <c r="AEW61" s="218"/>
      <c r="AEX61" s="218"/>
      <c r="AEY61" s="218"/>
      <c r="AEZ61" s="218"/>
      <c r="AFA61" s="218"/>
      <c r="AFB61" s="218"/>
      <c r="AFC61" s="218"/>
      <c r="AFD61" s="218"/>
      <c r="AFE61" s="218"/>
      <c r="AFF61" s="218"/>
      <c r="AFG61" s="218"/>
      <c r="AFH61" s="218"/>
      <c r="AFI61" s="218"/>
      <c r="AFJ61" s="218"/>
      <c r="AFK61" s="218"/>
      <c r="AFL61" s="218"/>
      <c r="AFM61" s="218"/>
      <c r="AFN61" s="218"/>
      <c r="AFO61" s="218"/>
      <c r="AFP61" s="218"/>
      <c r="AFQ61" s="218"/>
      <c r="AFR61" s="218"/>
      <c r="AFS61" s="218"/>
      <c r="AFT61" s="218"/>
      <c r="AFU61" s="218"/>
      <c r="AFV61" s="218"/>
      <c r="AFW61" s="218"/>
      <c r="AFX61" s="218"/>
      <c r="AFY61" s="218"/>
      <c r="AFZ61" s="218"/>
      <c r="AGA61" s="218"/>
      <c r="AGB61" s="218"/>
      <c r="AGC61" s="218"/>
      <c r="AGD61" s="218"/>
      <c r="AGE61" s="218"/>
      <c r="AGF61" s="218"/>
      <c r="AGG61" s="218"/>
      <c r="AGH61" s="218"/>
      <c r="AGI61" s="218"/>
      <c r="AGJ61" s="218"/>
      <c r="AGK61" s="218"/>
      <c r="AGL61" s="218"/>
      <c r="AGM61" s="218"/>
      <c r="AGN61" s="218"/>
      <c r="AGO61" s="218"/>
      <c r="AGP61" s="218"/>
      <c r="AGQ61" s="218"/>
      <c r="AGR61" s="218"/>
      <c r="AGS61" s="218"/>
      <c r="AGT61" s="218"/>
      <c r="AGU61" s="218"/>
      <c r="AGV61" s="218"/>
      <c r="AGW61" s="218"/>
      <c r="AGX61" s="218"/>
      <c r="AGY61" s="218"/>
      <c r="AGZ61" s="218"/>
      <c r="AHA61" s="218"/>
      <c r="AHB61" s="218"/>
      <c r="AHC61" s="218"/>
      <c r="AHD61" s="218"/>
      <c r="AHE61" s="218"/>
      <c r="AHF61" s="218"/>
      <c r="AHG61" s="218"/>
      <c r="AHH61" s="218"/>
      <c r="AHI61" s="218"/>
      <c r="AHJ61" s="218"/>
      <c r="AHK61" s="218"/>
      <c r="AHL61" s="218"/>
      <c r="AHM61" s="218"/>
      <c r="AHN61" s="218"/>
      <c r="AHO61" s="218"/>
      <c r="AHP61" s="218"/>
      <c r="AHQ61" s="218"/>
      <c r="AHR61" s="218"/>
      <c r="AHS61" s="218"/>
      <c r="AHT61" s="218"/>
      <c r="AHU61" s="218"/>
      <c r="AHV61" s="218"/>
      <c r="AHW61" s="218"/>
      <c r="AHX61" s="218"/>
      <c r="AHY61" s="218"/>
      <c r="AHZ61" s="218"/>
      <c r="AIA61" s="218"/>
      <c r="AIB61" s="218"/>
      <c r="AIC61" s="218"/>
      <c r="AID61" s="218"/>
      <c r="AIE61" s="218"/>
      <c r="AIF61" s="218"/>
      <c r="AIG61" s="218"/>
      <c r="AIH61" s="218"/>
      <c r="AII61" s="218"/>
      <c r="AIJ61" s="218"/>
      <c r="AIK61" s="218"/>
      <c r="AIL61" s="218"/>
      <c r="AIM61" s="218"/>
      <c r="AIN61" s="218"/>
      <c r="AIO61" s="218"/>
      <c r="AIP61" s="218"/>
      <c r="AIQ61" s="218"/>
      <c r="AIR61" s="218"/>
      <c r="AIS61" s="218"/>
      <c r="AIT61" s="218"/>
      <c r="AIU61" s="218"/>
      <c r="AIV61" s="218"/>
      <c r="AIW61" s="218"/>
      <c r="AIX61" s="218"/>
      <c r="AIY61" s="218"/>
      <c r="AIZ61" s="218"/>
      <c r="AJA61" s="218"/>
      <c r="AJB61" s="218"/>
      <c r="AJC61" s="218"/>
      <c r="AJD61" s="218"/>
      <c r="AJE61" s="218"/>
      <c r="AJF61" s="218"/>
      <c r="AJG61" s="218"/>
      <c r="AJH61" s="218"/>
      <c r="AJI61" s="218"/>
      <c r="AJJ61" s="218"/>
      <c r="AJK61" s="218"/>
      <c r="AJL61" s="218"/>
      <c r="AJM61" s="218"/>
      <c r="AJN61" s="218"/>
      <c r="AJO61" s="218"/>
      <c r="AJP61" s="218"/>
      <c r="AJQ61" s="218"/>
      <c r="AJR61" s="218"/>
      <c r="AJS61" s="218"/>
      <c r="AJT61" s="218"/>
      <c r="AJU61" s="218"/>
      <c r="AJV61" s="218"/>
      <c r="AJW61" s="218"/>
      <c r="AJX61" s="218"/>
      <c r="AJY61" s="218"/>
      <c r="AJZ61" s="218"/>
      <c r="AKA61" s="218"/>
      <c r="AKB61" s="218"/>
      <c r="AKC61" s="218"/>
      <c r="AKD61" s="218"/>
      <c r="AKE61" s="218"/>
      <c r="AKF61" s="218"/>
      <c r="AKG61" s="218"/>
      <c r="AKH61" s="218"/>
      <c r="AKI61" s="218"/>
      <c r="AKJ61" s="218"/>
      <c r="AKK61" s="218"/>
      <c r="AKL61" s="218"/>
      <c r="AKM61" s="218"/>
      <c r="AKN61" s="218"/>
      <c r="AKO61" s="218"/>
      <c r="AKP61" s="218"/>
      <c r="AKQ61" s="218"/>
      <c r="AKR61" s="218"/>
      <c r="AKS61" s="218"/>
      <c r="AKT61" s="218"/>
      <c r="AKU61" s="218"/>
      <c r="AKV61" s="218"/>
      <c r="AKW61" s="218"/>
      <c r="AKX61" s="218"/>
      <c r="AKY61" s="218"/>
      <c r="AKZ61" s="218"/>
      <c r="ALA61" s="218"/>
      <c r="ALB61" s="218"/>
      <c r="ALC61" s="218"/>
      <c r="ALD61" s="218"/>
      <c r="ALE61" s="218"/>
      <c r="ALF61" s="218"/>
      <c r="ALG61" s="218"/>
      <c r="ALH61" s="218"/>
      <c r="ALI61" s="218"/>
      <c r="ALJ61" s="218"/>
      <c r="ALK61" s="218"/>
      <c r="ALL61" s="218"/>
      <c r="ALM61" s="218"/>
      <c r="ALN61" s="218"/>
      <c r="ALO61" s="218"/>
      <c r="ALP61" s="218"/>
      <c r="ALQ61" s="218"/>
      <c r="ALR61" s="218"/>
      <c r="ALS61" s="218"/>
      <c r="ALT61" s="218"/>
      <c r="ALU61" s="218"/>
      <c r="ALV61" s="218"/>
      <c r="ALW61" s="218"/>
      <c r="ALX61" s="218"/>
      <c r="ALY61" s="218"/>
      <c r="ALZ61" s="218"/>
      <c r="AMA61" s="218"/>
      <c r="AMB61" s="218"/>
      <c r="AMC61" s="218"/>
      <c r="AMD61" s="218"/>
      <c r="AME61" s="218"/>
      <c r="AMF61" s="218"/>
      <c r="AMG61" s="218"/>
      <c r="AMH61" s="218"/>
      <c r="AMI61" s="218"/>
      <c r="AMJ61" s="218"/>
      <c r="AMK61" s="218"/>
      <c r="AML61" s="218"/>
      <c r="AMM61" s="218"/>
      <c r="AMN61" s="218"/>
      <c r="AMO61" s="218"/>
      <c r="AMP61" s="218"/>
      <c r="AMQ61" s="218"/>
      <c r="AMR61" s="218"/>
      <c r="AMS61" s="218"/>
      <c r="AMT61" s="218"/>
      <c r="AMU61" s="218"/>
      <c r="AMV61" s="218"/>
      <c r="AMW61" s="218"/>
      <c r="AMX61" s="218"/>
      <c r="AMY61" s="218"/>
      <c r="AMZ61" s="218"/>
      <c r="ANA61" s="218"/>
      <c r="ANB61" s="218"/>
      <c r="ANC61" s="218"/>
      <c r="AND61" s="218"/>
      <c r="ANE61" s="218"/>
      <c r="ANF61" s="218"/>
      <c r="ANG61" s="218"/>
      <c r="ANH61" s="218"/>
      <c r="ANI61" s="218"/>
      <c r="ANJ61" s="218"/>
      <c r="ANK61" s="218"/>
      <c r="ANL61" s="218"/>
      <c r="ANM61" s="218"/>
      <c r="ANN61" s="218"/>
      <c r="ANO61" s="218"/>
      <c r="ANP61" s="218"/>
      <c r="ANQ61" s="218"/>
      <c r="ANR61" s="218"/>
      <c r="ANS61" s="218"/>
      <c r="ANT61" s="218"/>
      <c r="ANU61" s="218"/>
      <c r="ANV61" s="218"/>
      <c r="ANW61" s="218"/>
      <c r="ANX61" s="218"/>
      <c r="ANY61" s="218"/>
      <c r="ANZ61" s="218"/>
      <c r="AOA61" s="218"/>
      <c r="AOB61" s="218"/>
      <c r="AOC61" s="218"/>
      <c r="AOD61" s="218"/>
      <c r="AOE61" s="218"/>
      <c r="AOF61" s="218"/>
      <c r="AOG61" s="218"/>
      <c r="AOH61" s="218"/>
      <c r="AOI61" s="218"/>
      <c r="AOJ61" s="218"/>
      <c r="AOK61" s="218"/>
      <c r="AOL61" s="218"/>
      <c r="AOM61" s="218"/>
      <c r="AON61" s="218"/>
      <c r="AOO61" s="218"/>
      <c r="AOP61" s="218"/>
      <c r="AOQ61" s="218"/>
      <c r="AOR61" s="218"/>
      <c r="AOS61" s="218"/>
      <c r="AOT61" s="218"/>
      <c r="AOU61" s="218"/>
      <c r="AOV61" s="218"/>
      <c r="AOW61" s="218"/>
      <c r="AOX61" s="218"/>
      <c r="AOY61" s="218"/>
      <c r="AOZ61" s="218"/>
      <c r="APA61" s="218"/>
      <c r="APB61" s="218"/>
      <c r="APC61" s="218"/>
      <c r="APD61" s="218"/>
      <c r="APE61" s="218"/>
      <c r="APF61" s="218"/>
      <c r="APG61" s="218"/>
      <c r="APH61" s="218"/>
      <c r="API61" s="218"/>
      <c r="APJ61" s="218"/>
      <c r="APK61" s="218"/>
      <c r="APL61" s="218"/>
      <c r="APM61" s="218"/>
      <c r="APN61" s="218"/>
      <c r="APO61" s="218"/>
      <c r="APP61" s="218"/>
      <c r="APQ61" s="218"/>
      <c r="APR61" s="218"/>
      <c r="APS61" s="218"/>
      <c r="APT61" s="218"/>
      <c r="APU61" s="218"/>
      <c r="APV61" s="218"/>
      <c r="APW61" s="218"/>
      <c r="APX61" s="218"/>
      <c r="APY61" s="218"/>
      <c r="APZ61" s="218"/>
      <c r="AQA61" s="218"/>
      <c r="AQB61" s="218"/>
      <c r="AQC61" s="218"/>
      <c r="AQD61" s="218"/>
      <c r="AQE61" s="218"/>
      <c r="AQF61" s="218"/>
      <c r="AQG61" s="218"/>
      <c r="AQH61" s="218"/>
      <c r="AQI61" s="218"/>
      <c r="AQJ61" s="218"/>
      <c r="AQK61" s="218"/>
      <c r="AQL61" s="218"/>
      <c r="AQM61" s="218"/>
      <c r="AQN61" s="218"/>
      <c r="AQO61" s="218"/>
      <c r="AQP61" s="218"/>
      <c r="AQQ61" s="218"/>
      <c r="AQR61" s="218"/>
      <c r="AQS61" s="218"/>
      <c r="AQT61" s="218"/>
      <c r="AQU61" s="218"/>
      <c r="AQV61" s="218"/>
      <c r="AQW61" s="218"/>
      <c r="AQX61" s="218"/>
      <c r="AQY61" s="218"/>
      <c r="AQZ61" s="218"/>
      <c r="ARA61" s="218"/>
      <c r="ARB61" s="218"/>
      <c r="ARC61" s="218"/>
      <c r="ARD61" s="218"/>
      <c r="ARE61" s="218"/>
      <c r="ARF61" s="218"/>
      <c r="ARG61" s="218"/>
      <c r="ARH61" s="218"/>
      <c r="ARI61" s="218"/>
      <c r="ARJ61" s="218"/>
      <c r="ARK61" s="218"/>
      <c r="ARL61" s="218"/>
      <c r="ARM61" s="218"/>
      <c r="ARN61" s="218"/>
      <c r="ARO61" s="218"/>
      <c r="ARP61" s="218"/>
      <c r="ARQ61" s="218"/>
      <c r="ARR61" s="218"/>
      <c r="ARS61" s="218"/>
      <c r="ART61" s="218"/>
      <c r="ARU61" s="218"/>
      <c r="ARV61" s="218"/>
      <c r="ARW61" s="218"/>
      <c r="ARX61" s="218"/>
      <c r="ARY61" s="218"/>
      <c r="ARZ61" s="218"/>
      <c r="ASA61" s="218"/>
      <c r="ASB61" s="218"/>
      <c r="ASC61" s="218"/>
      <c r="ASD61" s="218"/>
      <c r="ASE61" s="218"/>
      <c r="ASF61" s="218"/>
      <c r="ASG61" s="218"/>
      <c r="ASH61" s="218"/>
      <c r="ASI61" s="218"/>
      <c r="ASJ61" s="218"/>
      <c r="ASK61" s="218"/>
      <c r="ASL61" s="218"/>
      <c r="ASM61" s="218"/>
      <c r="ASN61" s="218"/>
      <c r="ASO61" s="218"/>
      <c r="ASP61" s="218"/>
      <c r="ASQ61" s="218"/>
      <c r="ASR61" s="218"/>
      <c r="ASS61" s="218"/>
      <c r="AST61" s="218"/>
      <c r="ASU61" s="218"/>
      <c r="ASV61" s="218"/>
      <c r="ASW61" s="218"/>
      <c r="ASX61" s="218"/>
      <c r="ASY61" s="218"/>
      <c r="ASZ61" s="218"/>
      <c r="ATA61" s="218"/>
      <c r="ATB61" s="218"/>
      <c r="ATC61" s="218"/>
      <c r="ATD61" s="218"/>
      <c r="ATE61" s="218"/>
      <c r="ATF61" s="218"/>
      <c r="ATG61" s="218"/>
      <c r="ATH61" s="218"/>
      <c r="ATI61" s="218"/>
      <c r="ATJ61" s="218"/>
      <c r="ATK61" s="218"/>
      <c r="ATL61" s="218"/>
      <c r="ATM61" s="218"/>
      <c r="ATN61" s="218"/>
      <c r="ATO61" s="218"/>
      <c r="ATP61" s="218"/>
      <c r="ATQ61" s="218"/>
      <c r="ATR61" s="218"/>
      <c r="ATS61" s="218"/>
      <c r="ATT61" s="218"/>
      <c r="ATU61" s="218"/>
      <c r="ATV61" s="218"/>
      <c r="ATW61" s="218"/>
      <c r="ATX61" s="218"/>
      <c r="ATY61" s="218"/>
      <c r="ATZ61" s="218"/>
      <c r="AUA61" s="218"/>
      <c r="AUB61" s="218"/>
      <c r="AUC61" s="218"/>
      <c r="AUD61" s="218"/>
      <c r="AUE61" s="218"/>
      <c r="AUF61" s="218"/>
      <c r="AUG61" s="218"/>
      <c r="AUH61" s="218"/>
      <c r="AUI61" s="218"/>
      <c r="AUJ61" s="218"/>
      <c r="AUK61" s="218"/>
      <c r="AUL61" s="218"/>
      <c r="AUM61" s="218"/>
      <c r="AUN61" s="218"/>
      <c r="AUO61" s="218"/>
      <c r="AUP61" s="218"/>
      <c r="AUQ61" s="218"/>
      <c r="AUR61" s="218"/>
      <c r="AUS61" s="218"/>
      <c r="AUT61" s="218"/>
      <c r="AUU61" s="218"/>
      <c r="AUV61" s="218"/>
      <c r="AUW61" s="218"/>
      <c r="AUX61" s="218"/>
      <c r="AUY61" s="218"/>
      <c r="AUZ61" s="218"/>
      <c r="AVA61" s="218"/>
      <c r="AVB61" s="218"/>
      <c r="AVC61" s="218"/>
      <c r="AVD61" s="218"/>
      <c r="AVE61" s="218"/>
      <c r="AVF61" s="218"/>
      <c r="AVG61" s="218"/>
      <c r="AVH61" s="218"/>
      <c r="AVI61" s="218"/>
      <c r="AVJ61" s="218"/>
      <c r="AVK61" s="218"/>
      <c r="AVL61" s="218"/>
      <c r="AVM61" s="218"/>
      <c r="AVN61" s="218"/>
      <c r="AVO61" s="218"/>
      <c r="AVP61" s="218"/>
      <c r="AVQ61" s="218"/>
      <c r="AVR61" s="218"/>
      <c r="AVS61" s="218"/>
      <c r="AVT61" s="218"/>
      <c r="AVU61" s="218"/>
      <c r="AVV61" s="218"/>
      <c r="AVW61" s="218"/>
      <c r="AVX61" s="218"/>
      <c r="AVY61" s="218"/>
      <c r="AVZ61" s="218"/>
      <c r="AWA61" s="218"/>
      <c r="AWB61" s="218"/>
      <c r="AWC61" s="218"/>
      <c r="AWD61" s="218"/>
      <c r="AWE61" s="218"/>
      <c r="AWF61" s="218"/>
      <c r="AWG61" s="218"/>
      <c r="AWH61" s="218"/>
      <c r="AWI61" s="218"/>
      <c r="AWJ61" s="218"/>
      <c r="AWK61" s="218"/>
      <c r="AWL61" s="218"/>
      <c r="AWM61" s="218"/>
      <c r="AWN61" s="218"/>
      <c r="AWO61" s="218"/>
      <c r="AWP61" s="218"/>
      <c r="AWQ61" s="218"/>
      <c r="AWR61" s="218"/>
      <c r="AWS61" s="218"/>
      <c r="AWT61" s="218"/>
      <c r="AWU61" s="218"/>
      <c r="AWV61" s="218"/>
      <c r="AWW61" s="218"/>
      <c r="AWX61" s="218"/>
      <c r="AWY61" s="218"/>
      <c r="AWZ61" s="218"/>
      <c r="AXA61" s="218"/>
      <c r="AXB61" s="218"/>
      <c r="AXC61" s="218"/>
      <c r="AXD61" s="218"/>
      <c r="AXE61" s="218"/>
      <c r="AXF61" s="218"/>
      <c r="AXG61" s="218"/>
      <c r="AXH61" s="218"/>
      <c r="AXI61" s="218"/>
      <c r="AXJ61" s="218"/>
      <c r="AXK61" s="218"/>
      <c r="AXL61" s="218"/>
      <c r="AXM61" s="218"/>
      <c r="AXN61" s="218"/>
      <c r="AXO61" s="218"/>
      <c r="AXP61" s="218"/>
      <c r="AXQ61" s="218"/>
      <c r="AXR61" s="218"/>
      <c r="AXS61" s="218"/>
      <c r="AXT61" s="218"/>
      <c r="AXU61" s="218"/>
      <c r="AXV61" s="218"/>
      <c r="AXW61" s="218"/>
      <c r="AXX61" s="218"/>
      <c r="AXY61" s="218"/>
      <c r="AXZ61" s="218"/>
      <c r="AYA61" s="218"/>
      <c r="AYB61" s="218"/>
      <c r="AYC61" s="218"/>
      <c r="AYD61" s="218"/>
      <c r="AYE61" s="218"/>
      <c r="AYF61" s="218"/>
      <c r="AYG61" s="218"/>
      <c r="AYH61" s="218"/>
      <c r="AYI61" s="218"/>
      <c r="AYJ61" s="218"/>
      <c r="AYK61" s="218"/>
      <c r="AYL61" s="218"/>
      <c r="AYM61" s="218"/>
      <c r="AYN61" s="218"/>
      <c r="AYO61" s="218"/>
      <c r="AYP61" s="218"/>
      <c r="AYQ61" s="218"/>
      <c r="AYR61" s="218"/>
      <c r="AYS61" s="218"/>
      <c r="AYT61" s="218"/>
      <c r="AYU61" s="218"/>
      <c r="AYV61" s="218"/>
      <c r="AYW61" s="218"/>
      <c r="AYX61" s="218"/>
      <c r="AYY61" s="218"/>
      <c r="AYZ61" s="218"/>
      <c r="AZA61" s="218"/>
      <c r="AZB61" s="218"/>
      <c r="AZC61" s="218"/>
      <c r="AZD61" s="218"/>
      <c r="AZE61" s="218"/>
      <c r="AZF61" s="218"/>
      <c r="AZG61" s="218"/>
      <c r="AZH61" s="218"/>
      <c r="AZI61" s="218"/>
      <c r="AZJ61" s="218"/>
      <c r="AZK61" s="218"/>
      <c r="AZL61" s="218"/>
      <c r="AZM61" s="218"/>
      <c r="AZN61" s="218"/>
      <c r="AZO61" s="218"/>
      <c r="AZP61" s="218"/>
      <c r="AZQ61" s="218"/>
      <c r="AZR61" s="218"/>
      <c r="AZS61" s="218"/>
      <c r="AZT61" s="218"/>
      <c r="AZU61" s="218"/>
      <c r="AZV61" s="218"/>
      <c r="AZW61" s="218"/>
      <c r="AZX61" s="218"/>
      <c r="AZY61" s="218"/>
      <c r="AZZ61" s="218"/>
      <c r="BAA61" s="218"/>
      <c r="BAB61" s="218"/>
      <c r="BAC61" s="218"/>
      <c r="BAD61" s="218"/>
      <c r="BAE61" s="218"/>
      <c r="BAF61" s="218"/>
      <c r="BAG61" s="218"/>
      <c r="BAH61" s="218"/>
      <c r="BAI61" s="218"/>
      <c r="BAJ61" s="218"/>
      <c r="BAK61" s="218"/>
      <c r="BAL61" s="218"/>
      <c r="BAM61" s="218"/>
      <c r="BAN61" s="218"/>
      <c r="BAO61" s="218"/>
      <c r="BAP61" s="218"/>
      <c r="BAQ61" s="218"/>
      <c r="BAR61" s="218"/>
      <c r="BAS61" s="218"/>
      <c r="BAT61" s="218"/>
      <c r="BAU61" s="218"/>
      <c r="BAV61" s="218"/>
      <c r="BAW61" s="218"/>
      <c r="BAX61" s="218"/>
      <c r="BAY61" s="218"/>
      <c r="BAZ61" s="218"/>
      <c r="BBA61" s="218"/>
      <c r="BBB61" s="218"/>
      <c r="BBC61" s="218"/>
      <c r="BBD61" s="218"/>
      <c r="BBE61" s="218"/>
      <c r="BBF61" s="218"/>
      <c r="BBG61" s="218"/>
      <c r="BBH61" s="218"/>
      <c r="BBI61" s="218"/>
      <c r="BBJ61" s="218"/>
      <c r="BBK61" s="218"/>
      <c r="BBL61" s="218"/>
      <c r="BBM61" s="218"/>
      <c r="BBN61" s="218"/>
      <c r="BBO61" s="218"/>
      <c r="BBP61" s="218"/>
      <c r="BBQ61" s="218"/>
      <c r="BBR61" s="218"/>
      <c r="BBS61" s="218"/>
      <c r="BBT61" s="218"/>
      <c r="BBU61" s="218"/>
      <c r="BBV61" s="218"/>
      <c r="BBW61" s="218"/>
      <c r="BBX61" s="218"/>
      <c r="BBY61" s="218"/>
      <c r="BBZ61" s="218"/>
      <c r="BCA61" s="218"/>
      <c r="BCB61" s="218"/>
      <c r="BCC61" s="218"/>
      <c r="BCD61" s="218"/>
      <c r="BCE61" s="218"/>
      <c r="BCF61" s="218"/>
      <c r="BCG61" s="218"/>
      <c r="BCH61" s="218"/>
      <c r="BCI61" s="218"/>
      <c r="BCJ61" s="218"/>
      <c r="BCK61" s="218"/>
      <c r="BCL61" s="218"/>
      <c r="BCM61" s="218"/>
      <c r="BCN61" s="218"/>
      <c r="BCO61" s="218"/>
      <c r="BCP61" s="218"/>
      <c r="BCQ61" s="218"/>
      <c r="BCR61" s="218"/>
      <c r="BCS61" s="218"/>
      <c r="BCT61" s="218"/>
      <c r="BCU61" s="218"/>
      <c r="BCV61" s="218"/>
      <c r="BCW61" s="218"/>
      <c r="BCX61" s="218"/>
      <c r="BCY61" s="218"/>
      <c r="BCZ61" s="218"/>
      <c r="BDA61" s="218"/>
      <c r="BDB61" s="218"/>
      <c r="BDC61" s="218"/>
      <c r="BDD61" s="218"/>
      <c r="BDE61" s="218"/>
      <c r="BDF61" s="218"/>
      <c r="BDG61" s="218"/>
      <c r="BDH61" s="218"/>
      <c r="BDI61" s="218"/>
      <c r="BDJ61" s="218"/>
      <c r="BDK61" s="218"/>
      <c r="BDL61" s="218"/>
      <c r="BDM61" s="218"/>
      <c r="BDN61" s="218"/>
      <c r="BDO61" s="218"/>
      <c r="BDP61" s="218"/>
      <c r="BDQ61" s="218"/>
      <c r="BDR61" s="218"/>
      <c r="BDS61" s="218"/>
      <c r="BDT61" s="218"/>
      <c r="BDU61" s="218"/>
    </row>
    <row r="62" spans="2:1477" s="73" customFormat="1">
      <c r="B62" s="71" t="s">
        <v>11</v>
      </c>
      <c r="C62" s="71" t="s">
        <v>407</v>
      </c>
      <c r="D62" s="71" t="s">
        <v>497</v>
      </c>
      <c r="E62" s="72">
        <v>42711</v>
      </c>
      <c r="F62" s="71" t="s">
        <v>476</v>
      </c>
      <c r="G62" s="71" t="s">
        <v>471</v>
      </c>
      <c r="H62" s="221">
        <v>1</v>
      </c>
      <c r="I62" s="73">
        <v>0</v>
      </c>
      <c r="J62" s="73">
        <v>134</v>
      </c>
      <c r="K62" s="73">
        <v>136</v>
      </c>
      <c r="L62" s="73">
        <v>62</v>
      </c>
      <c r="M62" s="219">
        <f t="shared" si="45"/>
        <v>0.44776119402985076</v>
      </c>
      <c r="N62" s="73">
        <f t="shared" si="46"/>
        <v>1</v>
      </c>
      <c r="O62" s="73">
        <v>74</v>
      </c>
      <c r="P62" s="73">
        <v>0</v>
      </c>
      <c r="Q62" s="73">
        <v>0</v>
      </c>
      <c r="R62" s="73">
        <v>2</v>
      </c>
      <c r="S62" s="73">
        <v>0</v>
      </c>
      <c r="T62" s="225">
        <v>899605</v>
      </c>
      <c r="U62" s="225">
        <v>49184</v>
      </c>
      <c r="V62" s="225">
        <v>850421</v>
      </c>
      <c r="W62" s="225">
        <v>899605</v>
      </c>
      <c r="X62" s="225">
        <v>846333</v>
      </c>
      <c r="Y62" s="225">
        <v>0</v>
      </c>
      <c r="Z62" s="225">
        <v>50000</v>
      </c>
      <c r="AA62" s="225">
        <v>50000</v>
      </c>
      <c r="AB62" s="225">
        <v>896333</v>
      </c>
      <c r="AC62" s="225">
        <v>846333</v>
      </c>
      <c r="AD62" s="219">
        <f t="shared" si="47"/>
        <v>0.99519296912940769</v>
      </c>
      <c r="AE62" s="73">
        <f t="shared" si="48"/>
        <v>1</v>
      </c>
      <c r="AF62" s="225">
        <v>-50000</v>
      </c>
      <c r="AG62" s="225">
        <v>0</v>
      </c>
      <c r="AH62" s="73">
        <v>0</v>
      </c>
      <c r="AI62" s="73">
        <v>2</v>
      </c>
      <c r="AJ62" s="73">
        <v>0</v>
      </c>
      <c r="AK62" s="73">
        <v>0</v>
      </c>
      <c r="AL62" s="95">
        <v>0</v>
      </c>
      <c r="AM62" s="95">
        <v>0</v>
      </c>
      <c r="AN62" s="73">
        <v>0</v>
      </c>
      <c r="AO62" s="73">
        <v>0</v>
      </c>
      <c r="AP62" s="95">
        <v>0</v>
      </c>
      <c r="AQ62" s="95">
        <v>0</v>
      </c>
      <c r="AR62" s="73">
        <v>0</v>
      </c>
      <c r="AS62" s="73">
        <v>0</v>
      </c>
      <c r="AT62" s="95">
        <v>0</v>
      </c>
      <c r="AU62" s="95">
        <v>0</v>
      </c>
      <c r="AV62" s="73">
        <v>0</v>
      </c>
      <c r="AW62" s="73">
        <v>0</v>
      </c>
      <c r="AX62" s="95">
        <v>0</v>
      </c>
      <c r="AY62" s="95">
        <v>0</v>
      </c>
      <c r="AZ62" s="73">
        <v>0</v>
      </c>
      <c r="BA62" s="73">
        <v>0</v>
      </c>
      <c r="BB62" s="95">
        <v>0</v>
      </c>
      <c r="BC62" s="95">
        <v>0</v>
      </c>
      <c r="BD62" s="73">
        <v>0</v>
      </c>
      <c r="BE62" s="73">
        <v>0</v>
      </c>
      <c r="BF62" s="95">
        <v>0</v>
      </c>
      <c r="BG62" s="95">
        <v>0</v>
      </c>
      <c r="BH62" s="73">
        <v>0</v>
      </c>
      <c r="BI62" s="73">
        <v>0</v>
      </c>
      <c r="BJ62" s="95">
        <v>0</v>
      </c>
      <c r="BK62" s="95">
        <v>0</v>
      </c>
      <c r="BL62" s="73">
        <v>0</v>
      </c>
      <c r="BM62" s="73">
        <v>0</v>
      </c>
      <c r="BN62" s="95">
        <v>0</v>
      </c>
      <c r="BO62" s="95">
        <v>0</v>
      </c>
      <c r="BP62" s="73">
        <v>0</v>
      </c>
      <c r="BQ62" s="73">
        <v>0</v>
      </c>
      <c r="BR62" s="95">
        <v>0</v>
      </c>
      <c r="BS62" s="95">
        <v>0</v>
      </c>
      <c r="BT62" s="73">
        <v>0</v>
      </c>
      <c r="BU62" s="73">
        <v>0</v>
      </c>
      <c r="BV62" s="95">
        <v>0</v>
      </c>
      <c r="BW62" s="95">
        <v>0</v>
      </c>
      <c r="BX62" s="73">
        <v>0</v>
      </c>
      <c r="BY62" s="73">
        <v>0</v>
      </c>
      <c r="BZ62" s="95">
        <v>0</v>
      </c>
      <c r="CA62" s="95">
        <v>0</v>
      </c>
      <c r="CB62" s="73">
        <v>0</v>
      </c>
      <c r="CC62" s="73">
        <v>0</v>
      </c>
      <c r="CD62" s="95">
        <v>0</v>
      </c>
      <c r="CE62" s="95">
        <v>0</v>
      </c>
      <c r="CF62" s="73">
        <v>0</v>
      </c>
      <c r="CG62" s="73">
        <v>0</v>
      </c>
      <c r="CH62" s="95">
        <v>0</v>
      </c>
      <c r="CI62" s="95">
        <v>0</v>
      </c>
      <c r="CJ62" s="73">
        <v>0</v>
      </c>
      <c r="CK62" s="73">
        <v>0</v>
      </c>
      <c r="CL62" s="95">
        <v>0</v>
      </c>
      <c r="CM62" s="95">
        <v>0</v>
      </c>
      <c r="CN62" s="71" t="s">
        <v>408</v>
      </c>
      <c r="CO62" s="71" t="s">
        <v>409</v>
      </c>
      <c r="CP62" s="71" t="s">
        <v>328</v>
      </c>
      <c r="CQ62" s="71" t="s">
        <v>328</v>
      </c>
      <c r="CR62" s="71" t="s">
        <v>328</v>
      </c>
      <c r="CS62" s="71" t="s">
        <v>328</v>
      </c>
      <c r="CT62" s="72">
        <v>43003</v>
      </c>
      <c r="CU62" s="71" t="s">
        <v>469</v>
      </c>
      <c r="CV62" s="71" t="s">
        <v>470</v>
      </c>
      <c r="CW62" s="72" t="s">
        <v>187</v>
      </c>
      <c r="CX62" s="72">
        <v>42962</v>
      </c>
      <c r="CY62" s="71" t="s">
        <v>469</v>
      </c>
      <c r="CZ62" s="71" t="s">
        <v>470</v>
      </c>
      <c r="DA62" s="71" t="s">
        <v>495</v>
      </c>
      <c r="DB62" s="96">
        <v>1032154.5</v>
      </c>
      <c r="DC62" s="71" t="s">
        <v>410</v>
      </c>
      <c r="DD62" s="71" t="s">
        <v>411</v>
      </c>
      <c r="DE62" s="218"/>
      <c r="DF62" s="218"/>
      <c r="DG62" s="218"/>
      <c r="DH62" s="218"/>
      <c r="DI62" s="218"/>
      <c r="DJ62" s="218"/>
      <c r="DK62" s="218"/>
      <c r="DL62" s="218"/>
      <c r="DM62" s="218"/>
      <c r="DN62" s="218"/>
      <c r="DO62" s="218"/>
      <c r="DP62" s="218"/>
      <c r="DQ62" s="218"/>
      <c r="DR62" s="218"/>
      <c r="DS62" s="218"/>
      <c r="DT62" s="218"/>
      <c r="DU62" s="218"/>
      <c r="DV62" s="218"/>
      <c r="DW62" s="218"/>
      <c r="DX62" s="218"/>
      <c r="DY62" s="218"/>
      <c r="DZ62" s="218"/>
      <c r="EA62" s="218"/>
      <c r="EB62" s="218"/>
      <c r="EC62" s="218"/>
      <c r="ED62" s="218"/>
      <c r="EE62" s="218"/>
      <c r="EF62" s="218"/>
      <c r="EG62" s="218"/>
      <c r="EH62" s="218"/>
      <c r="EI62" s="218"/>
      <c r="EJ62" s="218"/>
      <c r="EK62" s="218"/>
      <c r="EL62" s="218"/>
      <c r="EM62" s="218"/>
      <c r="EN62" s="218"/>
      <c r="EO62" s="218"/>
      <c r="EP62" s="218"/>
      <c r="EQ62" s="218"/>
      <c r="ER62" s="218"/>
      <c r="ES62" s="218"/>
      <c r="ET62" s="218"/>
      <c r="EU62" s="218"/>
      <c r="EV62" s="218"/>
      <c r="EW62" s="218"/>
      <c r="EX62" s="218"/>
      <c r="EY62" s="218"/>
      <c r="EZ62" s="218"/>
      <c r="FA62" s="218"/>
      <c r="FB62" s="218"/>
      <c r="FC62" s="218"/>
      <c r="FD62" s="218"/>
      <c r="FE62" s="218"/>
      <c r="FF62" s="218"/>
      <c r="FG62" s="218"/>
      <c r="FH62" s="218"/>
      <c r="FI62" s="218"/>
      <c r="FJ62" s="218"/>
      <c r="FK62" s="218"/>
      <c r="FL62" s="218"/>
      <c r="FM62" s="218"/>
      <c r="FN62" s="218"/>
      <c r="FO62" s="218"/>
      <c r="FP62" s="218"/>
      <c r="FQ62" s="218"/>
      <c r="FR62" s="218"/>
      <c r="FS62" s="218"/>
      <c r="FT62" s="218"/>
      <c r="FU62" s="218"/>
      <c r="FV62" s="218"/>
      <c r="FW62" s="218"/>
      <c r="FX62" s="218"/>
      <c r="FY62" s="218"/>
      <c r="FZ62" s="218"/>
      <c r="GA62" s="218"/>
      <c r="GB62" s="218"/>
      <c r="GC62" s="218"/>
      <c r="GD62" s="218"/>
      <c r="GE62" s="218"/>
      <c r="GF62" s="218"/>
      <c r="GG62" s="218"/>
      <c r="GH62" s="218"/>
      <c r="GI62" s="218"/>
      <c r="GJ62" s="218"/>
      <c r="GK62" s="218"/>
      <c r="GL62" s="218"/>
      <c r="GM62" s="218"/>
      <c r="GN62" s="218"/>
      <c r="GO62" s="218"/>
      <c r="GP62" s="218"/>
      <c r="GQ62" s="218"/>
      <c r="GR62" s="218"/>
      <c r="GS62" s="218"/>
      <c r="GT62" s="218"/>
      <c r="GU62" s="218"/>
      <c r="GV62" s="218"/>
      <c r="GW62" s="218"/>
      <c r="GX62" s="218"/>
      <c r="GY62" s="218"/>
      <c r="GZ62" s="218"/>
      <c r="HA62" s="218"/>
      <c r="HB62" s="218"/>
      <c r="HC62" s="218"/>
      <c r="HD62" s="218"/>
      <c r="HE62" s="218"/>
      <c r="HF62" s="218"/>
      <c r="HG62" s="218"/>
      <c r="HH62" s="218"/>
      <c r="HI62" s="218"/>
      <c r="HJ62" s="218"/>
      <c r="HK62" s="218"/>
      <c r="HL62" s="218"/>
      <c r="HM62" s="218"/>
      <c r="HN62" s="218"/>
      <c r="HO62" s="218"/>
      <c r="HP62" s="218"/>
      <c r="HQ62" s="218"/>
      <c r="HR62" s="218"/>
      <c r="HS62" s="218"/>
      <c r="HT62" s="218"/>
      <c r="HU62" s="218"/>
      <c r="HV62" s="218"/>
      <c r="HW62" s="218"/>
      <c r="HX62" s="218"/>
      <c r="HY62" s="218"/>
      <c r="HZ62" s="218"/>
      <c r="IA62" s="218"/>
      <c r="IB62" s="218"/>
      <c r="IC62" s="218"/>
      <c r="ID62" s="218"/>
      <c r="IE62" s="218"/>
      <c r="IF62" s="218"/>
      <c r="IG62" s="218"/>
      <c r="IH62" s="218"/>
      <c r="II62" s="218"/>
      <c r="IJ62" s="218"/>
      <c r="IK62" s="218"/>
      <c r="IL62" s="218"/>
      <c r="IM62" s="218"/>
      <c r="IN62" s="218"/>
      <c r="IO62" s="218"/>
      <c r="IP62" s="218"/>
      <c r="IQ62" s="218"/>
      <c r="IR62" s="218"/>
      <c r="IS62" s="218"/>
      <c r="IT62" s="218"/>
      <c r="IU62" s="218"/>
      <c r="IV62" s="218"/>
      <c r="IW62" s="218"/>
      <c r="IX62" s="218"/>
      <c r="IY62" s="218"/>
      <c r="IZ62" s="218"/>
      <c r="JA62" s="218"/>
      <c r="JB62" s="218"/>
      <c r="JC62" s="218"/>
      <c r="JD62" s="218"/>
      <c r="JE62" s="218"/>
      <c r="JF62" s="218"/>
      <c r="JG62" s="218"/>
      <c r="JH62" s="218"/>
      <c r="JI62" s="218"/>
      <c r="JJ62" s="218"/>
      <c r="JK62" s="218"/>
      <c r="JL62" s="218"/>
      <c r="JM62" s="218"/>
      <c r="JN62" s="218"/>
      <c r="JO62" s="218"/>
      <c r="JP62" s="218"/>
      <c r="JQ62" s="218"/>
      <c r="JR62" s="218"/>
      <c r="JS62" s="218"/>
      <c r="JT62" s="218"/>
      <c r="JU62" s="218"/>
      <c r="JV62" s="218"/>
      <c r="JW62" s="218"/>
      <c r="JX62" s="218"/>
      <c r="JY62" s="218"/>
      <c r="JZ62" s="218"/>
      <c r="KA62" s="218"/>
      <c r="KB62" s="218"/>
      <c r="KC62" s="218"/>
      <c r="KD62" s="218"/>
      <c r="KE62" s="218"/>
      <c r="KF62" s="218"/>
      <c r="KG62" s="218"/>
      <c r="KH62" s="218"/>
      <c r="KI62" s="218"/>
      <c r="KJ62" s="218"/>
      <c r="KK62" s="218"/>
      <c r="KL62" s="218"/>
      <c r="KM62" s="218"/>
      <c r="KN62" s="218"/>
      <c r="KO62" s="218"/>
      <c r="KP62" s="218"/>
      <c r="KQ62" s="218"/>
      <c r="KR62" s="218"/>
      <c r="KS62" s="218"/>
      <c r="KT62" s="218"/>
      <c r="KU62" s="218"/>
      <c r="KV62" s="218"/>
      <c r="KW62" s="218"/>
      <c r="KX62" s="218"/>
      <c r="KY62" s="218"/>
      <c r="KZ62" s="218"/>
      <c r="LA62" s="218"/>
      <c r="LB62" s="218"/>
      <c r="LC62" s="218"/>
      <c r="LD62" s="218"/>
      <c r="LE62" s="218"/>
      <c r="LF62" s="218"/>
      <c r="LG62" s="218"/>
      <c r="LH62" s="218"/>
      <c r="LI62" s="218"/>
      <c r="LJ62" s="218"/>
      <c r="LK62" s="218"/>
      <c r="LL62" s="218"/>
      <c r="LM62" s="218"/>
      <c r="LN62" s="218"/>
      <c r="LO62" s="218"/>
      <c r="LP62" s="218"/>
      <c r="LQ62" s="218"/>
      <c r="LR62" s="218"/>
      <c r="LS62" s="218"/>
      <c r="LT62" s="218"/>
      <c r="LU62" s="218"/>
      <c r="LV62" s="218"/>
      <c r="LW62" s="218"/>
      <c r="LX62" s="218"/>
      <c r="LY62" s="218"/>
      <c r="LZ62" s="218"/>
      <c r="MA62" s="218"/>
      <c r="MB62" s="218"/>
      <c r="MC62" s="218"/>
      <c r="MD62" s="218"/>
      <c r="ME62" s="218"/>
      <c r="MF62" s="218"/>
      <c r="MG62" s="218"/>
      <c r="MH62" s="218"/>
      <c r="MI62" s="218"/>
      <c r="MJ62" s="218"/>
      <c r="MK62" s="218"/>
      <c r="ML62" s="218"/>
      <c r="MM62" s="218"/>
      <c r="MN62" s="218"/>
      <c r="MO62" s="218"/>
      <c r="MP62" s="218"/>
      <c r="MQ62" s="218"/>
      <c r="MR62" s="218"/>
      <c r="MS62" s="218"/>
      <c r="MT62" s="218"/>
      <c r="MU62" s="218"/>
      <c r="MV62" s="218"/>
      <c r="MW62" s="218"/>
      <c r="MX62" s="218"/>
      <c r="MY62" s="218"/>
      <c r="MZ62" s="218"/>
      <c r="NA62" s="218"/>
      <c r="NB62" s="218"/>
      <c r="NC62" s="218"/>
      <c r="ND62" s="218"/>
      <c r="NE62" s="218"/>
      <c r="NF62" s="218"/>
      <c r="NG62" s="218"/>
      <c r="NH62" s="218"/>
      <c r="NI62" s="218"/>
      <c r="NJ62" s="218"/>
      <c r="NK62" s="218"/>
      <c r="NL62" s="218"/>
      <c r="NM62" s="218"/>
      <c r="NN62" s="218"/>
      <c r="NO62" s="218"/>
      <c r="NP62" s="218"/>
      <c r="NQ62" s="218"/>
      <c r="NR62" s="218"/>
      <c r="NS62" s="218"/>
      <c r="NT62" s="218"/>
      <c r="NU62" s="218"/>
      <c r="NV62" s="218"/>
      <c r="NW62" s="218"/>
      <c r="NX62" s="218"/>
      <c r="NY62" s="218"/>
      <c r="NZ62" s="218"/>
      <c r="OA62" s="218"/>
      <c r="OB62" s="218"/>
      <c r="OC62" s="218"/>
      <c r="OD62" s="218"/>
      <c r="OE62" s="218"/>
      <c r="OF62" s="218"/>
      <c r="OG62" s="218"/>
      <c r="OH62" s="218"/>
      <c r="OI62" s="218"/>
      <c r="OJ62" s="218"/>
      <c r="OK62" s="218"/>
      <c r="OL62" s="218"/>
      <c r="OM62" s="218"/>
      <c r="ON62" s="218"/>
      <c r="OO62" s="218"/>
      <c r="OP62" s="218"/>
      <c r="OQ62" s="218"/>
      <c r="OR62" s="218"/>
      <c r="OS62" s="218"/>
      <c r="OT62" s="218"/>
      <c r="OU62" s="218"/>
      <c r="OV62" s="218"/>
      <c r="OW62" s="218"/>
      <c r="OX62" s="218"/>
      <c r="OY62" s="218"/>
      <c r="OZ62" s="218"/>
      <c r="PA62" s="218"/>
      <c r="PB62" s="218"/>
      <c r="PC62" s="218"/>
      <c r="PD62" s="218"/>
      <c r="PE62" s="218"/>
      <c r="PF62" s="218"/>
      <c r="PG62" s="218"/>
      <c r="PH62" s="218"/>
      <c r="PI62" s="218"/>
      <c r="PJ62" s="218"/>
      <c r="PK62" s="218"/>
      <c r="PL62" s="218"/>
      <c r="PM62" s="218"/>
      <c r="PN62" s="218"/>
      <c r="PO62" s="218"/>
      <c r="PP62" s="218"/>
      <c r="PQ62" s="218"/>
      <c r="PR62" s="218"/>
      <c r="PS62" s="218"/>
      <c r="PT62" s="218"/>
      <c r="PU62" s="218"/>
      <c r="PV62" s="218"/>
      <c r="PW62" s="218"/>
      <c r="PX62" s="218"/>
      <c r="PY62" s="218"/>
      <c r="PZ62" s="218"/>
      <c r="QA62" s="218"/>
      <c r="QB62" s="218"/>
      <c r="QC62" s="218"/>
      <c r="QD62" s="218"/>
      <c r="QE62" s="218"/>
      <c r="QF62" s="218"/>
      <c r="QG62" s="218"/>
      <c r="QH62" s="218"/>
      <c r="QI62" s="218"/>
      <c r="QJ62" s="218"/>
      <c r="QK62" s="218"/>
      <c r="QL62" s="218"/>
      <c r="QM62" s="218"/>
      <c r="QN62" s="218"/>
      <c r="QO62" s="218"/>
      <c r="QP62" s="218"/>
      <c r="QQ62" s="218"/>
      <c r="QR62" s="218"/>
      <c r="QS62" s="218"/>
      <c r="QT62" s="218"/>
      <c r="QU62" s="218"/>
      <c r="QV62" s="218"/>
      <c r="QW62" s="218"/>
      <c r="QX62" s="218"/>
      <c r="QY62" s="218"/>
      <c r="QZ62" s="218"/>
      <c r="RA62" s="218"/>
      <c r="RB62" s="218"/>
      <c r="RC62" s="218"/>
      <c r="RD62" s="218"/>
      <c r="RE62" s="218"/>
      <c r="RF62" s="218"/>
      <c r="RG62" s="218"/>
      <c r="RH62" s="218"/>
      <c r="RI62" s="218"/>
      <c r="RJ62" s="218"/>
      <c r="RK62" s="218"/>
      <c r="RL62" s="218"/>
      <c r="RM62" s="218"/>
      <c r="RN62" s="218"/>
      <c r="RO62" s="218"/>
      <c r="RP62" s="218"/>
      <c r="RQ62" s="218"/>
      <c r="RR62" s="218"/>
      <c r="RS62" s="218"/>
      <c r="RT62" s="218"/>
      <c r="RU62" s="218"/>
      <c r="RV62" s="218"/>
      <c r="RW62" s="218"/>
      <c r="RX62" s="218"/>
      <c r="RY62" s="218"/>
      <c r="RZ62" s="218"/>
      <c r="SA62" s="218"/>
      <c r="SB62" s="218"/>
      <c r="SC62" s="218"/>
      <c r="SD62" s="218"/>
      <c r="SE62" s="218"/>
      <c r="SF62" s="218"/>
      <c r="SG62" s="218"/>
      <c r="SH62" s="218"/>
      <c r="SI62" s="218"/>
      <c r="SJ62" s="218"/>
      <c r="SK62" s="218"/>
      <c r="SL62" s="218"/>
      <c r="SM62" s="218"/>
      <c r="SN62" s="218"/>
      <c r="SO62" s="218"/>
      <c r="SP62" s="218"/>
      <c r="SQ62" s="218"/>
      <c r="SR62" s="218"/>
      <c r="SS62" s="218"/>
      <c r="ST62" s="218"/>
      <c r="SU62" s="218"/>
      <c r="SV62" s="218"/>
      <c r="SW62" s="218"/>
      <c r="SX62" s="218"/>
      <c r="SY62" s="218"/>
      <c r="SZ62" s="218"/>
      <c r="TA62" s="218"/>
      <c r="TB62" s="218"/>
      <c r="TC62" s="218"/>
      <c r="TD62" s="218"/>
      <c r="TE62" s="218"/>
      <c r="TF62" s="218"/>
      <c r="TG62" s="218"/>
      <c r="TH62" s="218"/>
      <c r="TI62" s="218"/>
      <c r="TJ62" s="218"/>
      <c r="TK62" s="218"/>
      <c r="TL62" s="218"/>
      <c r="TM62" s="218"/>
      <c r="TN62" s="218"/>
      <c r="TO62" s="218"/>
      <c r="TP62" s="218"/>
      <c r="TQ62" s="218"/>
      <c r="TR62" s="218"/>
      <c r="TS62" s="218"/>
      <c r="TT62" s="218"/>
      <c r="TU62" s="218"/>
      <c r="TV62" s="218"/>
      <c r="TW62" s="218"/>
      <c r="TX62" s="218"/>
      <c r="TY62" s="218"/>
      <c r="TZ62" s="218"/>
      <c r="UA62" s="218"/>
      <c r="UB62" s="218"/>
      <c r="UC62" s="218"/>
      <c r="UD62" s="218"/>
      <c r="UE62" s="218"/>
      <c r="UF62" s="218"/>
      <c r="UG62" s="218"/>
      <c r="UH62" s="218"/>
      <c r="UI62" s="218"/>
      <c r="UJ62" s="218"/>
      <c r="UK62" s="218"/>
      <c r="UL62" s="218"/>
      <c r="UM62" s="218"/>
      <c r="UN62" s="218"/>
      <c r="UO62" s="218"/>
      <c r="UP62" s="218"/>
      <c r="UQ62" s="218"/>
      <c r="UR62" s="218"/>
      <c r="US62" s="218"/>
      <c r="UT62" s="218"/>
      <c r="UU62" s="218"/>
      <c r="UV62" s="218"/>
      <c r="UW62" s="218"/>
      <c r="UX62" s="218"/>
      <c r="UY62" s="218"/>
      <c r="UZ62" s="218"/>
      <c r="VA62" s="218"/>
      <c r="VB62" s="218"/>
      <c r="VC62" s="218"/>
      <c r="VD62" s="218"/>
      <c r="VE62" s="218"/>
      <c r="VF62" s="218"/>
      <c r="VG62" s="218"/>
      <c r="VH62" s="218"/>
      <c r="VI62" s="218"/>
      <c r="VJ62" s="218"/>
      <c r="VK62" s="218"/>
      <c r="VL62" s="218"/>
      <c r="VM62" s="218"/>
      <c r="VN62" s="218"/>
      <c r="VO62" s="218"/>
      <c r="VP62" s="218"/>
      <c r="VQ62" s="218"/>
      <c r="VR62" s="218"/>
      <c r="VS62" s="218"/>
      <c r="VT62" s="218"/>
      <c r="VU62" s="218"/>
      <c r="VV62" s="218"/>
      <c r="VW62" s="218"/>
      <c r="VX62" s="218"/>
      <c r="VY62" s="218"/>
      <c r="VZ62" s="218"/>
      <c r="WA62" s="218"/>
      <c r="WB62" s="218"/>
      <c r="WC62" s="218"/>
      <c r="WD62" s="218"/>
      <c r="WE62" s="218"/>
      <c r="WF62" s="218"/>
      <c r="WG62" s="218"/>
      <c r="WH62" s="218"/>
      <c r="WI62" s="218"/>
      <c r="WJ62" s="218"/>
      <c r="WK62" s="218"/>
      <c r="WL62" s="218"/>
      <c r="WM62" s="218"/>
      <c r="WN62" s="218"/>
      <c r="WO62" s="218"/>
      <c r="WP62" s="218"/>
      <c r="WQ62" s="218"/>
      <c r="WR62" s="218"/>
      <c r="WS62" s="218"/>
      <c r="WT62" s="218"/>
      <c r="WU62" s="218"/>
      <c r="WV62" s="218"/>
      <c r="WW62" s="218"/>
      <c r="WX62" s="218"/>
      <c r="WY62" s="218"/>
      <c r="WZ62" s="218"/>
      <c r="XA62" s="218"/>
      <c r="XB62" s="218"/>
      <c r="XC62" s="218"/>
      <c r="XD62" s="218"/>
      <c r="XE62" s="218"/>
      <c r="XF62" s="218"/>
      <c r="XG62" s="218"/>
      <c r="XH62" s="218"/>
      <c r="XI62" s="218"/>
      <c r="XJ62" s="218"/>
      <c r="XK62" s="218"/>
      <c r="XL62" s="218"/>
      <c r="XM62" s="218"/>
      <c r="XN62" s="218"/>
      <c r="XO62" s="218"/>
      <c r="XP62" s="218"/>
      <c r="XQ62" s="218"/>
      <c r="XR62" s="218"/>
      <c r="XS62" s="218"/>
      <c r="XT62" s="218"/>
      <c r="XU62" s="218"/>
      <c r="XV62" s="218"/>
      <c r="XW62" s="218"/>
      <c r="XX62" s="218"/>
      <c r="XY62" s="218"/>
      <c r="XZ62" s="218"/>
      <c r="YA62" s="218"/>
      <c r="YB62" s="218"/>
      <c r="YC62" s="218"/>
      <c r="YD62" s="218"/>
      <c r="YE62" s="218"/>
      <c r="YF62" s="218"/>
      <c r="YG62" s="218"/>
      <c r="YH62" s="218"/>
      <c r="YI62" s="218"/>
      <c r="YJ62" s="218"/>
      <c r="YK62" s="218"/>
      <c r="YL62" s="218"/>
      <c r="YM62" s="218"/>
      <c r="YN62" s="218"/>
      <c r="YO62" s="218"/>
      <c r="YP62" s="218"/>
      <c r="YQ62" s="218"/>
      <c r="YR62" s="218"/>
      <c r="YS62" s="218"/>
      <c r="YT62" s="218"/>
      <c r="YU62" s="218"/>
      <c r="YV62" s="218"/>
      <c r="YW62" s="218"/>
      <c r="YX62" s="218"/>
      <c r="YY62" s="218"/>
      <c r="YZ62" s="218"/>
      <c r="ZA62" s="218"/>
      <c r="ZB62" s="218"/>
      <c r="ZC62" s="218"/>
      <c r="ZD62" s="218"/>
      <c r="ZE62" s="218"/>
      <c r="ZF62" s="218"/>
      <c r="ZG62" s="218"/>
      <c r="ZH62" s="218"/>
      <c r="ZI62" s="218"/>
      <c r="ZJ62" s="218"/>
      <c r="ZK62" s="218"/>
      <c r="ZL62" s="218"/>
      <c r="ZM62" s="218"/>
      <c r="ZN62" s="218"/>
      <c r="ZO62" s="218"/>
      <c r="ZP62" s="218"/>
      <c r="ZQ62" s="218"/>
      <c r="ZR62" s="218"/>
      <c r="ZS62" s="218"/>
      <c r="ZT62" s="218"/>
      <c r="ZU62" s="218"/>
      <c r="ZV62" s="218"/>
      <c r="ZW62" s="218"/>
      <c r="ZX62" s="218"/>
      <c r="ZY62" s="218"/>
      <c r="ZZ62" s="218"/>
      <c r="AAA62" s="218"/>
      <c r="AAB62" s="218"/>
      <c r="AAC62" s="218"/>
      <c r="AAD62" s="218"/>
      <c r="AAE62" s="218"/>
      <c r="AAF62" s="218"/>
      <c r="AAG62" s="218"/>
      <c r="AAH62" s="218"/>
      <c r="AAI62" s="218"/>
      <c r="AAJ62" s="218"/>
      <c r="AAK62" s="218"/>
      <c r="AAL62" s="218"/>
      <c r="AAM62" s="218"/>
      <c r="AAN62" s="218"/>
      <c r="AAO62" s="218"/>
      <c r="AAP62" s="218"/>
      <c r="AAQ62" s="218"/>
      <c r="AAR62" s="218"/>
      <c r="AAS62" s="218"/>
      <c r="AAT62" s="218"/>
      <c r="AAU62" s="218"/>
      <c r="AAV62" s="218"/>
      <c r="AAW62" s="218"/>
      <c r="AAX62" s="218"/>
      <c r="AAY62" s="218"/>
      <c r="AAZ62" s="218"/>
      <c r="ABA62" s="218"/>
      <c r="ABB62" s="218"/>
      <c r="ABC62" s="218"/>
      <c r="ABD62" s="218"/>
      <c r="ABE62" s="218"/>
      <c r="ABF62" s="218"/>
      <c r="ABG62" s="218"/>
      <c r="ABH62" s="218"/>
      <c r="ABI62" s="218"/>
      <c r="ABJ62" s="218"/>
      <c r="ABK62" s="218"/>
      <c r="ABL62" s="218"/>
      <c r="ABM62" s="218"/>
      <c r="ABN62" s="218"/>
      <c r="ABO62" s="218"/>
      <c r="ABP62" s="218"/>
      <c r="ABQ62" s="218"/>
      <c r="ABR62" s="218"/>
      <c r="ABS62" s="218"/>
      <c r="ABT62" s="218"/>
      <c r="ABU62" s="218"/>
      <c r="ABV62" s="218"/>
      <c r="ABW62" s="218"/>
      <c r="ABX62" s="218"/>
      <c r="ABY62" s="218"/>
      <c r="ABZ62" s="218"/>
      <c r="ACA62" s="218"/>
      <c r="ACB62" s="218"/>
      <c r="ACC62" s="218"/>
      <c r="ACD62" s="218"/>
      <c r="ACE62" s="218"/>
      <c r="ACF62" s="218"/>
      <c r="ACG62" s="218"/>
      <c r="ACH62" s="218"/>
      <c r="ACI62" s="218"/>
      <c r="ACJ62" s="218"/>
      <c r="ACK62" s="218"/>
      <c r="ACL62" s="218"/>
      <c r="ACM62" s="218"/>
      <c r="ACN62" s="218"/>
      <c r="ACO62" s="218"/>
      <c r="ACP62" s="218"/>
      <c r="ACQ62" s="218"/>
      <c r="ACR62" s="218"/>
      <c r="ACS62" s="218"/>
      <c r="ACT62" s="218"/>
      <c r="ACU62" s="218"/>
      <c r="ACV62" s="218"/>
      <c r="ACW62" s="218"/>
      <c r="ACX62" s="218"/>
      <c r="ACY62" s="218"/>
      <c r="ACZ62" s="218"/>
      <c r="ADA62" s="218"/>
      <c r="ADB62" s="218"/>
      <c r="ADC62" s="218"/>
      <c r="ADD62" s="218"/>
      <c r="ADE62" s="218"/>
      <c r="ADF62" s="218"/>
      <c r="ADG62" s="218"/>
      <c r="ADH62" s="218"/>
      <c r="ADI62" s="218"/>
      <c r="ADJ62" s="218"/>
      <c r="ADK62" s="218"/>
      <c r="ADL62" s="218"/>
      <c r="ADM62" s="218"/>
      <c r="ADN62" s="218"/>
      <c r="ADO62" s="218"/>
      <c r="ADP62" s="218"/>
      <c r="ADQ62" s="218"/>
      <c r="ADR62" s="218"/>
      <c r="ADS62" s="218"/>
      <c r="ADT62" s="218"/>
      <c r="ADU62" s="218"/>
      <c r="ADV62" s="218"/>
      <c r="ADW62" s="218"/>
      <c r="ADX62" s="218"/>
      <c r="ADY62" s="218"/>
      <c r="ADZ62" s="218"/>
      <c r="AEA62" s="218"/>
      <c r="AEB62" s="218"/>
      <c r="AEC62" s="218"/>
      <c r="AED62" s="218"/>
      <c r="AEE62" s="218"/>
      <c r="AEF62" s="218"/>
      <c r="AEG62" s="218"/>
      <c r="AEH62" s="218"/>
      <c r="AEI62" s="218"/>
      <c r="AEJ62" s="218"/>
      <c r="AEK62" s="218"/>
      <c r="AEL62" s="218"/>
      <c r="AEM62" s="218"/>
      <c r="AEN62" s="218"/>
      <c r="AEO62" s="218"/>
      <c r="AEP62" s="218"/>
      <c r="AEQ62" s="218"/>
      <c r="AER62" s="218"/>
      <c r="AES62" s="218"/>
      <c r="AET62" s="218"/>
      <c r="AEU62" s="218"/>
      <c r="AEV62" s="218"/>
      <c r="AEW62" s="218"/>
      <c r="AEX62" s="218"/>
      <c r="AEY62" s="218"/>
      <c r="AEZ62" s="218"/>
      <c r="AFA62" s="218"/>
      <c r="AFB62" s="218"/>
      <c r="AFC62" s="218"/>
      <c r="AFD62" s="218"/>
      <c r="AFE62" s="218"/>
      <c r="AFF62" s="218"/>
      <c r="AFG62" s="218"/>
      <c r="AFH62" s="218"/>
      <c r="AFI62" s="218"/>
      <c r="AFJ62" s="218"/>
      <c r="AFK62" s="218"/>
      <c r="AFL62" s="218"/>
      <c r="AFM62" s="218"/>
      <c r="AFN62" s="218"/>
      <c r="AFO62" s="218"/>
      <c r="AFP62" s="218"/>
      <c r="AFQ62" s="218"/>
      <c r="AFR62" s="218"/>
      <c r="AFS62" s="218"/>
      <c r="AFT62" s="218"/>
      <c r="AFU62" s="218"/>
      <c r="AFV62" s="218"/>
      <c r="AFW62" s="218"/>
      <c r="AFX62" s="218"/>
      <c r="AFY62" s="218"/>
      <c r="AFZ62" s="218"/>
      <c r="AGA62" s="218"/>
      <c r="AGB62" s="218"/>
      <c r="AGC62" s="218"/>
      <c r="AGD62" s="218"/>
      <c r="AGE62" s="218"/>
      <c r="AGF62" s="218"/>
      <c r="AGG62" s="218"/>
      <c r="AGH62" s="218"/>
      <c r="AGI62" s="218"/>
      <c r="AGJ62" s="218"/>
      <c r="AGK62" s="218"/>
      <c r="AGL62" s="218"/>
      <c r="AGM62" s="218"/>
      <c r="AGN62" s="218"/>
      <c r="AGO62" s="218"/>
      <c r="AGP62" s="218"/>
      <c r="AGQ62" s="218"/>
      <c r="AGR62" s="218"/>
      <c r="AGS62" s="218"/>
      <c r="AGT62" s="218"/>
      <c r="AGU62" s="218"/>
      <c r="AGV62" s="218"/>
      <c r="AGW62" s="218"/>
      <c r="AGX62" s="218"/>
      <c r="AGY62" s="218"/>
      <c r="AGZ62" s="218"/>
      <c r="AHA62" s="218"/>
      <c r="AHB62" s="218"/>
      <c r="AHC62" s="218"/>
      <c r="AHD62" s="218"/>
      <c r="AHE62" s="218"/>
      <c r="AHF62" s="218"/>
      <c r="AHG62" s="218"/>
      <c r="AHH62" s="218"/>
      <c r="AHI62" s="218"/>
      <c r="AHJ62" s="218"/>
      <c r="AHK62" s="218"/>
      <c r="AHL62" s="218"/>
      <c r="AHM62" s="218"/>
      <c r="AHN62" s="218"/>
      <c r="AHO62" s="218"/>
      <c r="AHP62" s="218"/>
      <c r="AHQ62" s="218"/>
      <c r="AHR62" s="218"/>
      <c r="AHS62" s="218"/>
      <c r="AHT62" s="218"/>
      <c r="AHU62" s="218"/>
      <c r="AHV62" s="218"/>
      <c r="AHW62" s="218"/>
      <c r="AHX62" s="218"/>
      <c r="AHY62" s="218"/>
      <c r="AHZ62" s="218"/>
      <c r="AIA62" s="218"/>
      <c r="AIB62" s="218"/>
      <c r="AIC62" s="218"/>
      <c r="AID62" s="218"/>
      <c r="AIE62" s="218"/>
      <c r="AIF62" s="218"/>
      <c r="AIG62" s="218"/>
      <c r="AIH62" s="218"/>
      <c r="AII62" s="218"/>
      <c r="AIJ62" s="218"/>
      <c r="AIK62" s="218"/>
      <c r="AIL62" s="218"/>
      <c r="AIM62" s="218"/>
      <c r="AIN62" s="218"/>
      <c r="AIO62" s="218"/>
      <c r="AIP62" s="218"/>
      <c r="AIQ62" s="218"/>
      <c r="AIR62" s="218"/>
      <c r="AIS62" s="218"/>
      <c r="AIT62" s="218"/>
      <c r="AIU62" s="218"/>
      <c r="AIV62" s="218"/>
      <c r="AIW62" s="218"/>
      <c r="AIX62" s="218"/>
      <c r="AIY62" s="218"/>
      <c r="AIZ62" s="218"/>
      <c r="AJA62" s="218"/>
      <c r="AJB62" s="218"/>
      <c r="AJC62" s="218"/>
      <c r="AJD62" s="218"/>
      <c r="AJE62" s="218"/>
      <c r="AJF62" s="218"/>
      <c r="AJG62" s="218"/>
      <c r="AJH62" s="218"/>
      <c r="AJI62" s="218"/>
      <c r="AJJ62" s="218"/>
      <c r="AJK62" s="218"/>
      <c r="AJL62" s="218"/>
      <c r="AJM62" s="218"/>
      <c r="AJN62" s="218"/>
      <c r="AJO62" s="218"/>
      <c r="AJP62" s="218"/>
      <c r="AJQ62" s="218"/>
      <c r="AJR62" s="218"/>
      <c r="AJS62" s="218"/>
      <c r="AJT62" s="218"/>
      <c r="AJU62" s="218"/>
      <c r="AJV62" s="218"/>
      <c r="AJW62" s="218"/>
      <c r="AJX62" s="218"/>
      <c r="AJY62" s="218"/>
      <c r="AJZ62" s="218"/>
      <c r="AKA62" s="218"/>
      <c r="AKB62" s="218"/>
      <c r="AKC62" s="218"/>
      <c r="AKD62" s="218"/>
      <c r="AKE62" s="218"/>
      <c r="AKF62" s="218"/>
      <c r="AKG62" s="218"/>
      <c r="AKH62" s="218"/>
      <c r="AKI62" s="218"/>
      <c r="AKJ62" s="218"/>
      <c r="AKK62" s="218"/>
      <c r="AKL62" s="218"/>
      <c r="AKM62" s="218"/>
      <c r="AKN62" s="218"/>
      <c r="AKO62" s="218"/>
      <c r="AKP62" s="218"/>
      <c r="AKQ62" s="218"/>
      <c r="AKR62" s="218"/>
      <c r="AKS62" s="218"/>
      <c r="AKT62" s="218"/>
      <c r="AKU62" s="218"/>
      <c r="AKV62" s="218"/>
      <c r="AKW62" s="218"/>
      <c r="AKX62" s="218"/>
      <c r="AKY62" s="218"/>
      <c r="AKZ62" s="218"/>
      <c r="ALA62" s="218"/>
      <c r="ALB62" s="218"/>
      <c r="ALC62" s="218"/>
      <c r="ALD62" s="218"/>
      <c r="ALE62" s="218"/>
      <c r="ALF62" s="218"/>
      <c r="ALG62" s="218"/>
      <c r="ALH62" s="218"/>
      <c r="ALI62" s="218"/>
      <c r="ALJ62" s="218"/>
      <c r="ALK62" s="218"/>
      <c r="ALL62" s="218"/>
      <c r="ALM62" s="218"/>
      <c r="ALN62" s="218"/>
      <c r="ALO62" s="218"/>
      <c r="ALP62" s="218"/>
      <c r="ALQ62" s="218"/>
      <c r="ALR62" s="218"/>
      <c r="ALS62" s="218"/>
      <c r="ALT62" s="218"/>
      <c r="ALU62" s="218"/>
      <c r="ALV62" s="218"/>
      <c r="ALW62" s="218"/>
      <c r="ALX62" s="218"/>
      <c r="ALY62" s="218"/>
      <c r="ALZ62" s="218"/>
      <c r="AMA62" s="218"/>
      <c r="AMB62" s="218"/>
      <c r="AMC62" s="218"/>
      <c r="AMD62" s="218"/>
      <c r="AME62" s="218"/>
      <c r="AMF62" s="218"/>
      <c r="AMG62" s="218"/>
      <c r="AMH62" s="218"/>
      <c r="AMI62" s="218"/>
      <c r="AMJ62" s="218"/>
      <c r="AMK62" s="218"/>
      <c r="AML62" s="218"/>
      <c r="AMM62" s="218"/>
      <c r="AMN62" s="218"/>
      <c r="AMO62" s="218"/>
      <c r="AMP62" s="218"/>
      <c r="AMQ62" s="218"/>
      <c r="AMR62" s="218"/>
      <c r="AMS62" s="218"/>
      <c r="AMT62" s="218"/>
      <c r="AMU62" s="218"/>
      <c r="AMV62" s="218"/>
      <c r="AMW62" s="218"/>
      <c r="AMX62" s="218"/>
      <c r="AMY62" s="218"/>
      <c r="AMZ62" s="218"/>
      <c r="ANA62" s="218"/>
      <c r="ANB62" s="218"/>
      <c r="ANC62" s="218"/>
      <c r="AND62" s="218"/>
      <c r="ANE62" s="218"/>
      <c r="ANF62" s="218"/>
      <c r="ANG62" s="218"/>
      <c r="ANH62" s="218"/>
      <c r="ANI62" s="218"/>
      <c r="ANJ62" s="218"/>
      <c r="ANK62" s="218"/>
      <c r="ANL62" s="218"/>
      <c r="ANM62" s="218"/>
      <c r="ANN62" s="218"/>
      <c r="ANO62" s="218"/>
      <c r="ANP62" s="218"/>
      <c r="ANQ62" s="218"/>
      <c r="ANR62" s="218"/>
      <c r="ANS62" s="218"/>
      <c r="ANT62" s="218"/>
      <c r="ANU62" s="218"/>
      <c r="ANV62" s="218"/>
      <c r="ANW62" s="218"/>
      <c r="ANX62" s="218"/>
      <c r="ANY62" s="218"/>
      <c r="ANZ62" s="218"/>
      <c r="AOA62" s="218"/>
      <c r="AOB62" s="218"/>
      <c r="AOC62" s="218"/>
      <c r="AOD62" s="218"/>
      <c r="AOE62" s="218"/>
      <c r="AOF62" s="218"/>
      <c r="AOG62" s="218"/>
      <c r="AOH62" s="218"/>
      <c r="AOI62" s="218"/>
      <c r="AOJ62" s="218"/>
      <c r="AOK62" s="218"/>
      <c r="AOL62" s="218"/>
      <c r="AOM62" s="218"/>
      <c r="AON62" s="218"/>
      <c r="AOO62" s="218"/>
      <c r="AOP62" s="218"/>
      <c r="AOQ62" s="218"/>
      <c r="AOR62" s="218"/>
      <c r="AOS62" s="218"/>
      <c r="AOT62" s="218"/>
      <c r="AOU62" s="218"/>
      <c r="AOV62" s="218"/>
      <c r="AOW62" s="218"/>
      <c r="AOX62" s="218"/>
      <c r="AOY62" s="218"/>
      <c r="AOZ62" s="218"/>
      <c r="APA62" s="218"/>
      <c r="APB62" s="218"/>
      <c r="APC62" s="218"/>
      <c r="APD62" s="218"/>
      <c r="APE62" s="218"/>
      <c r="APF62" s="218"/>
      <c r="APG62" s="218"/>
      <c r="APH62" s="218"/>
      <c r="API62" s="218"/>
      <c r="APJ62" s="218"/>
      <c r="APK62" s="218"/>
      <c r="APL62" s="218"/>
      <c r="APM62" s="218"/>
      <c r="APN62" s="218"/>
      <c r="APO62" s="218"/>
      <c r="APP62" s="218"/>
      <c r="APQ62" s="218"/>
      <c r="APR62" s="218"/>
      <c r="APS62" s="218"/>
      <c r="APT62" s="218"/>
      <c r="APU62" s="218"/>
      <c r="APV62" s="218"/>
      <c r="APW62" s="218"/>
      <c r="APX62" s="218"/>
      <c r="APY62" s="218"/>
      <c r="APZ62" s="218"/>
      <c r="AQA62" s="218"/>
      <c r="AQB62" s="218"/>
      <c r="AQC62" s="218"/>
      <c r="AQD62" s="218"/>
      <c r="AQE62" s="218"/>
      <c r="AQF62" s="218"/>
      <c r="AQG62" s="218"/>
      <c r="AQH62" s="218"/>
      <c r="AQI62" s="218"/>
      <c r="AQJ62" s="218"/>
      <c r="AQK62" s="218"/>
      <c r="AQL62" s="218"/>
      <c r="AQM62" s="218"/>
      <c r="AQN62" s="218"/>
      <c r="AQO62" s="218"/>
      <c r="AQP62" s="218"/>
      <c r="AQQ62" s="218"/>
      <c r="AQR62" s="218"/>
      <c r="AQS62" s="218"/>
      <c r="AQT62" s="218"/>
      <c r="AQU62" s="218"/>
      <c r="AQV62" s="218"/>
      <c r="AQW62" s="218"/>
      <c r="AQX62" s="218"/>
      <c r="AQY62" s="218"/>
      <c r="AQZ62" s="218"/>
      <c r="ARA62" s="218"/>
      <c r="ARB62" s="218"/>
      <c r="ARC62" s="218"/>
      <c r="ARD62" s="218"/>
      <c r="ARE62" s="218"/>
      <c r="ARF62" s="218"/>
      <c r="ARG62" s="218"/>
      <c r="ARH62" s="218"/>
      <c r="ARI62" s="218"/>
      <c r="ARJ62" s="218"/>
      <c r="ARK62" s="218"/>
      <c r="ARL62" s="218"/>
      <c r="ARM62" s="218"/>
      <c r="ARN62" s="218"/>
      <c r="ARO62" s="218"/>
      <c r="ARP62" s="218"/>
      <c r="ARQ62" s="218"/>
      <c r="ARR62" s="218"/>
      <c r="ARS62" s="218"/>
      <c r="ART62" s="218"/>
      <c r="ARU62" s="218"/>
      <c r="ARV62" s="218"/>
      <c r="ARW62" s="218"/>
      <c r="ARX62" s="218"/>
      <c r="ARY62" s="218"/>
      <c r="ARZ62" s="218"/>
      <c r="ASA62" s="218"/>
      <c r="ASB62" s="218"/>
      <c r="ASC62" s="218"/>
      <c r="ASD62" s="218"/>
      <c r="ASE62" s="218"/>
      <c r="ASF62" s="218"/>
      <c r="ASG62" s="218"/>
      <c r="ASH62" s="218"/>
      <c r="ASI62" s="218"/>
      <c r="ASJ62" s="218"/>
      <c r="ASK62" s="218"/>
      <c r="ASL62" s="218"/>
      <c r="ASM62" s="218"/>
      <c r="ASN62" s="218"/>
      <c r="ASO62" s="218"/>
      <c r="ASP62" s="218"/>
      <c r="ASQ62" s="218"/>
      <c r="ASR62" s="218"/>
      <c r="ASS62" s="218"/>
      <c r="AST62" s="218"/>
      <c r="ASU62" s="218"/>
      <c r="ASV62" s="218"/>
      <c r="ASW62" s="218"/>
      <c r="ASX62" s="218"/>
      <c r="ASY62" s="218"/>
      <c r="ASZ62" s="218"/>
      <c r="ATA62" s="218"/>
      <c r="ATB62" s="218"/>
      <c r="ATC62" s="218"/>
      <c r="ATD62" s="218"/>
      <c r="ATE62" s="218"/>
      <c r="ATF62" s="218"/>
      <c r="ATG62" s="218"/>
      <c r="ATH62" s="218"/>
      <c r="ATI62" s="218"/>
      <c r="ATJ62" s="218"/>
      <c r="ATK62" s="218"/>
      <c r="ATL62" s="218"/>
      <c r="ATM62" s="218"/>
      <c r="ATN62" s="218"/>
      <c r="ATO62" s="218"/>
      <c r="ATP62" s="218"/>
      <c r="ATQ62" s="218"/>
      <c r="ATR62" s="218"/>
      <c r="ATS62" s="218"/>
      <c r="ATT62" s="218"/>
      <c r="ATU62" s="218"/>
      <c r="ATV62" s="218"/>
      <c r="ATW62" s="218"/>
      <c r="ATX62" s="218"/>
      <c r="ATY62" s="218"/>
      <c r="ATZ62" s="218"/>
      <c r="AUA62" s="218"/>
      <c r="AUB62" s="218"/>
      <c r="AUC62" s="218"/>
      <c r="AUD62" s="218"/>
      <c r="AUE62" s="218"/>
      <c r="AUF62" s="218"/>
      <c r="AUG62" s="218"/>
      <c r="AUH62" s="218"/>
      <c r="AUI62" s="218"/>
      <c r="AUJ62" s="218"/>
      <c r="AUK62" s="218"/>
      <c r="AUL62" s="218"/>
      <c r="AUM62" s="218"/>
      <c r="AUN62" s="218"/>
      <c r="AUO62" s="218"/>
      <c r="AUP62" s="218"/>
      <c r="AUQ62" s="218"/>
      <c r="AUR62" s="218"/>
      <c r="AUS62" s="218"/>
      <c r="AUT62" s="218"/>
      <c r="AUU62" s="218"/>
      <c r="AUV62" s="218"/>
      <c r="AUW62" s="218"/>
      <c r="AUX62" s="218"/>
      <c r="AUY62" s="218"/>
      <c r="AUZ62" s="218"/>
      <c r="AVA62" s="218"/>
      <c r="AVB62" s="218"/>
      <c r="AVC62" s="218"/>
      <c r="AVD62" s="218"/>
      <c r="AVE62" s="218"/>
      <c r="AVF62" s="218"/>
      <c r="AVG62" s="218"/>
      <c r="AVH62" s="218"/>
      <c r="AVI62" s="218"/>
      <c r="AVJ62" s="218"/>
      <c r="AVK62" s="218"/>
      <c r="AVL62" s="218"/>
      <c r="AVM62" s="218"/>
      <c r="AVN62" s="218"/>
      <c r="AVO62" s="218"/>
      <c r="AVP62" s="218"/>
      <c r="AVQ62" s="218"/>
      <c r="AVR62" s="218"/>
      <c r="AVS62" s="218"/>
      <c r="AVT62" s="218"/>
      <c r="AVU62" s="218"/>
      <c r="AVV62" s="218"/>
      <c r="AVW62" s="218"/>
      <c r="AVX62" s="218"/>
      <c r="AVY62" s="218"/>
      <c r="AVZ62" s="218"/>
      <c r="AWA62" s="218"/>
      <c r="AWB62" s="218"/>
      <c r="AWC62" s="218"/>
      <c r="AWD62" s="218"/>
      <c r="AWE62" s="218"/>
      <c r="AWF62" s="218"/>
      <c r="AWG62" s="218"/>
      <c r="AWH62" s="218"/>
      <c r="AWI62" s="218"/>
      <c r="AWJ62" s="218"/>
      <c r="AWK62" s="218"/>
      <c r="AWL62" s="218"/>
      <c r="AWM62" s="218"/>
      <c r="AWN62" s="218"/>
      <c r="AWO62" s="218"/>
      <c r="AWP62" s="218"/>
      <c r="AWQ62" s="218"/>
      <c r="AWR62" s="218"/>
      <c r="AWS62" s="218"/>
      <c r="AWT62" s="218"/>
      <c r="AWU62" s="218"/>
      <c r="AWV62" s="218"/>
      <c r="AWW62" s="218"/>
      <c r="AWX62" s="218"/>
      <c r="AWY62" s="218"/>
      <c r="AWZ62" s="218"/>
      <c r="AXA62" s="218"/>
      <c r="AXB62" s="218"/>
      <c r="AXC62" s="218"/>
      <c r="AXD62" s="218"/>
      <c r="AXE62" s="218"/>
      <c r="AXF62" s="218"/>
      <c r="AXG62" s="218"/>
      <c r="AXH62" s="218"/>
      <c r="AXI62" s="218"/>
      <c r="AXJ62" s="218"/>
      <c r="AXK62" s="218"/>
      <c r="AXL62" s="218"/>
      <c r="AXM62" s="218"/>
      <c r="AXN62" s="218"/>
      <c r="AXO62" s="218"/>
      <c r="AXP62" s="218"/>
      <c r="AXQ62" s="218"/>
      <c r="AXR62" s="218"/>
      <c r="AXS62" s="218"/>
      <c r="AXT62" s="218"/>
      <c r="AXU62" s="218"/>
      <c r="AXV62" s="218"/>
      <c r="AXW62" s="218"/>
      <c r="AXX62" s="218"/>
      <c r="AXY62" s="218"/>
      <c r="AXZ62" s="218"/>
      <c r="AYA62" s="218"/>
      <c r="AYB62" s="218"/>
      <c r="AYC62" s="218"/>
      <c r="AYD62" s="218"/>
      <c r="AYE62" s="218"/>
      <c r="AYF62" s="218"/>
      <c r="AYG62" s="218"/>
      <c r="AYH62" s="218"/>
      <c r="AYI62" s="218"/>
      <c r="AYJ62" s="218"/>
      <c r="AYK62" s="218"/>
      <c r="AYL62" s="218"/>
      <c r="AYM62" s="218"/>
      <c r="AYN62" s="218"/>
      <c r="AYO62" s="218"/>
      <c r="AYP62" s="218"/>
      <c r="AYQ62" s="218"/>
      <c r="AYR62" s="218"/>
      <c r="AYS62" s="218"/>
      <c r="AYT62" s="218"/>
      <c r="AYU62" s="218"/>
      <c r="AYV62" s="218"/>
      <c r="AYW62" s="218"/>
      <c r="AYX62" s="218"/>
      <c r="AYY62" s="218"/>
      <c r="AYZ62" s="218"/>
      <c r="AZA62" s="218"/>
      <c r="AZB62" s="218"/>
      <c r="AZC62" s="218"/>
      <c r="AZD62" s="218"/>
      <c r="AZE62" s="218"/>
      <c r="AZF62" s="218"/>
      <c r="AZG62" s="218"/>
      <c r="AZH62" s="218"/>
      <c r="AZI62" s="218"/>
      <c r="AZJ62" s="218"/>
      <c r="AZK62" s="218"/>
      <c r="AZL62" s="218"/>
      <c r="AZM62" s="218"/>
      <c r="AZN62" s="218"/>
      <c r="AZO62" s="218"/>
      <c r="AZP62" s="218"/>
      <c r="AZQ62" s="218"/>
      <c r="AZR62" s="218"/>
      <c r="AZS62" s="218"/>
      <c r="AZT62" s="218"/>
      <c r="AZU62" s="218"/>
      <c r="AZV62" s="218"/>
      <c r="AZW62" s="218"/>
      <c r="AZX62" s="218"/>
      <c r="AZY62" s="218"/>
      <c r="AZZ62" s="218"/>
      <c r="BAA62" s="218"/>
      <c r="BAB62" s="218"/>
      <c r="BAC62" s="218"/>
      <c r="BAD62" s="218"/>
      <c r="BAE62" s="218"/>
      <c r="BAF62" s="218"/>
      <c r="BAG62" s="218"/>
      <c r="BAH62" s="218"/>
      <c r="BAI62" s="218"/>
      <c r="BAJ62" s="218"/>
      <c r="BAK62" s="218"/>
      <c r="BAL62" s="218"/>
      <c r="BAM62" s="218"/>
      <c r="BAN62" s="218"/>
      <c r="BAO62" s="218"/>
      <c r="BAP62" s="218"/>
      <c r="BAQ62" s="218"/>
      <c r="BAR62" s="218"/>
      <c r="BAS62" s="218"/>
      <c r="BAT62" s="218"/>
      <c r="BAU62" s="218"/>
      <c r="BAV62" s="218"/>
      <c r="BAW62" s="218"/>
      <c r="BAX62" s="218"/>
      <c r="BAY62" s="218"/>
      <c r="BAZ62" s="218"/>
      <c r="BBA62" s="218"/>
      <c r="BBB62" s="218"/>
      <c r="BBC62" s="218"/>
      <c r="BBD62" s="218"/>
      <c r="BBE62" s="218"/>
      <c r="BBF62" s="218"/>
      <c r="BBG62" s="218"/>
      <c r="BBH62" s="218"/>
      <c r="BBI62" s="218"/>
      <c r="BBJ62" s="218"/>
      <c r="BBK62" s="218"/>
      <c r="BBL62" s="218"/>
      <c r="BBM62" s="218"/>
      <c r="BBN62" s="218"/>
      <c r="BBO62" s="218"/>
      <c r="BBP62" s="218"/>
      <c r="BBQ62" s="218"/>
      <c r="BBR62" s="218"/>
      <c r="BBS62" s="218"/>
      <c r="BBT62" s="218"/>
      <c r="BBU62" s="218"/>
      <c r="BBV62" s="218"/>
      <c r="BBW62" s="218"/>
      <c r="BBX62" s="218"/>
      <c r="BBY62" s="218"/>
      <c r="BBZ62" s="218"/>
      <c r="BCA62" s="218"/>
      <c r="BCB62" s="218"/>
      <c r="BCC62" s="218"/>
      <c r="BCD62" s="218"/>
      <c r="BCE62" s="218"/>
      <c r="BCF62" s="218"/>
      <c r="BCG62" s="218"/>
      <c r="BCH62" s="218"/>
      <c r="BCI62" s="218"/>
      <c r="BCJ62" s="218"/>
      <c r="BCK62" s="218"/>
      <c r="BCL62" s="218"/>
      <c r="BCM62" s="218"/>
      <c r="BCN62" s="218"/>
      <c r="BCO62" s="218"/>
      <c r="BCP62" s="218"/>
      <c r="BCQ62" s="218"/>
      <c r="BCR62" s="218"/>
      <c r="BCS62" s="218"/>
      <c r="BCT62" s="218"/>
      <c r="BCU62" s="218"/>
      <c r="BCV62" s="218"/>
      <c r="BCW62" s="218"/>
      <c r="BCX62" s="218"/>
      <c r="BCY62" s="218"/>
      <c r="BCZ62" s="218"/>
      <c r="BDA62" s="218"/>
      <c r="BDB62" s="218"/>
      <c r="BDC62" s="218"/>
      <c r="BDD62" s="218"/>
      <c r="BDE62" s="218"/>
      <c r="BDF62" s="218"/>
      <c r="BDG62" s="218"/>
      <c r="BDH62" s="218"/>
      <c r="BDI62" s="218"/>
      <c r="BDJ62" s="218"/>
      <c r="BDK62" s="218"/>
      <c r="BDL62" s="218"/>
      <c r="BDM62" s="218"/>
      <c r="BDN62" s="218"/>
      <c r="BDO62" s="218"/>
      <c r="BDP62" s="218"/>
      <c r="BDQ62" s="218"/>
      <c r="BDR62" s="218"/>
      <c r="BDS62" s="218"/>
      <c r="BDT62" s="218"/>
      <c r="BDU62" s="218"/>
    </row>
    <row r="63" spans="2:1477" s="73" customFormat="1">
      <c r="B63" s="71" t="s">
        <v>11</v>
      </c>
      <c r="C63" s="71" t="s">
        <v>297</v>
      </c>
      <c r="D63" s="71" t="s">
        <v>298</v>
      </c>
      <c r="E63" s="72">
        <v>42641</v>
      </c>
      <c r="F63" s="71" t="s">
        <v>469</v>
      </c>
      <c r="G63" s="71" t="s">
        <v>471</v>
      </c>
      <c r="H63" s="221">
        <v>1</v>
      </c>
      <c r="I63" s="73">
        <v>0</v>
      </c>
      <c r="J63" s="73">
        <v>120</v>
      </c>
      <c r="K63" s="73">
        <v>131</v>
      </c>
      <c r="L63" s="73">
        <v>131</v>
      </c>
      <c r="M63" s="219">
        <f t="shared" si="45"/>
        <v>1</v>
      </c>
      <c r="N63" s="73">
        <f t="shared" si="46"/>
        <v>1</v>
      </c>
      <c r="O63" s="73">
        <v>0</v>
      </c>
      <c r="P63" s="73">
        <v>0</v>
      </c>
      <c r="Q63" s="73">
        <v>0</v>
      </c>
      <c r="R63" s="73">
        <v>11</v>
      </c>
      <c r="S63" s="73">
        <v>0</v>
      </c>
      <c r="T63" s="225">
        <v>1312214</v>
      </c>
      <c r="U63" s="225">
        <v>50000</v>
      </c>
      <c r="V63" s="225">
        <v>1262214</v>
      </c>
      <c r="W63" s="225">
        <v>1312214</v>
      </c>
      <c r="X63" s="225">
        <v>1253435</v>
      </c>
      <c r="Y63" s="225">
        <v>0</v>
      </c>
      <c r="Z63" s="225">
        <v>0</v>
      </c>
      <c r="AA63" s="225">
        <v>0</v>
      </c>
      <c r="AB63" s="225">
        <v>1253435</v>
      </c>
      <c r="AC63" s="225">
        <v>1261184</v>
      </c>
      <c r="AD63" s="219">
        <f t="shared" si="47"/>
        <v>0.99918397355757427</v>
      </c>
      <c r="AE63" s="73">
        <f t="shared" si="48"/>
        <v>1</v>
      </c>
      <c r="AF63" s="225">
        <v>7749</v>
      </c>
      <c r="AG63" s="225">
        <v>0</v>
      </c>
      <c r="AH63" s="73">
        <v>0</v>
      </c>
      <c r="AI63" s="73">
        <v>11</v>
      </c>
      <c r="AJ63" s="73">
        <v>0</v>
      </c>
      <c r="AK63" s="73">
        <v>0</v>
      </c>
      <c r="AL63" s="95">
        <v>801</v>
      </c>
      <c r="AM63" s="95">
        <v>0</v>
      </c>
      <c r="AN63" s="73">
        <v>0</v>
      </c>
      <c r="AO63" s="73">
        <v>0</v>
      </c>
      <c r="AP63" s="95">
        <v>0</v>
      </c>
      <c r="AQ63" s="95">
        <v>0</v>
      </c>
      <c r="AR63" s="73">
        <v>0</v>
      </c>
      <c r="AS63" s="73">
        <v>0</v>
      </c>
      <c r="AT63" s="95">
        <v>0</v>
      </c>
      <c r="AU63" s="95">
        <v>0</v>
      </c>
      <c r="AV63" s="73">
        <v>0</v>
      </c>
      <c r="AW63" s="73">
        <v>0</v>
      </c>
      <c r="AX63" s="95">
        <v>0</v>
      </c>
      <c r="AY63" s="95">
        <v>0</v>
      </c>
      <c r="AZ63" s="73">
        <v>0</v>
      </c>
      <c r="BA63" s="73">
        <v>0</v>
      </c>
      <c r="BB63" s="95">
        <v>0</v>
      </c>
      <c r="BC63" s="95">
        <v>0</v>
      </c>
      <c r="BD63" s="73">
        <v>0</v>
      </c>
      <c r="BE63" s="73">
        <v>0</v>
      </c>
      <c r="BF63" s="95">
        <v>0</v>
      </c>
      <c r="BG63" s="95">
        <v>0</v>
      </c>
      <c r="BH63" s="73">
        <v>0</v>
      </c>
      <c r="BI63" s="73">
        <v>0</v>
      </c>
      <c r="BJ63" s="95">
        <v>0</v>
      </c>
      <c r="BK63" s="95">
        <v>0</v>
      </c>
      <c r="BL63" s="73">
        <v>0</v>
      </c>
      <c r="BM63" s="73">
        <v>0</v>
      </c>
      <c r="BN63" s="95">
        <v>0</v>
      </c>
      <c r="BO63" s="95">
        <v>0</v>
      </c>
      <c r="BP63" s="73">
        <v>0</v>
      </c>
      <c r="BQ63" s="73">
        <v>0</v>
      </c>
      <c r="BR63" s="95">
        <v>0</v>
      </c>
      <c r="BS63" s="95">
        <v>0</v>
      </c>
      <c r="BT63" s="73">
        <v>0</v>
      </c>
      <c r="BU63" s="73">
        <v>0</v>
      </c>
      <c r="BV63" s="95">
        <v>0</v>
      </c>
      <c r="BW63" s="95">
        <v>0</v>
      </c>
      <c r="BX63" s="73">
        <v>0</v>
      </c>
      <c r="BY63" s="73">
        <v>0</v>
      </c>
      <c r="BZ63" s="95">
        <v>0</v>
      </c>
      <c r="CA63" s="95">
        <v>0</v>
      </c>
      <c r="CB63" s="73">
        <v>0</v>
      </c>
      <c r="CC63" s="73">
        <v>0</v>
      </c>
      <c r="CD63" s="95">
        <v>0</v>
      </c>
      <c r="CE63" s="95">
        <v>0</v>
      </c>
      <c r="CF63" s="73">
        <v>0</v>
      </c>
      <c r="CG63" s="73">
        <v>0</v>
      </c>
      <c r="CH63" s="95">
        <v>0</v>
      </c>
      <c r="CI63" s="95">
        <v>0</v>
      </c>
      <c r="CJ63" s="73">
        <v>0</v>
      </c>
      <c r="CK63" s="73">
        <v>0</v>
      </c>
      <c r="CL63" s="95">
        <v>801</v>
      </c>
      <c r="CM63" s="95">
        <v>0</v>
      </c>
      <c r="CN63" s="71" t="s">
        <v>412</v>
      </c>
      <c r="CO63" s="71" t="s">
        <v>413</v>
      </c>
      <c r="CP63" s="71" t="s">
        <v>328</v>
      </c>
      <c r="CQ63" s="71" t="s">
        <v>328</v>
      </c>
      <c r="CR63" s="71" t="s">
        <v>328</v>
      </c>
      <c r="CS63" s="71" t="s">
        <v>328</v>
      </c>
      <c r="CT63" s="72">
        <v>42954</v>
      </c>
      <c r="CU63" s="71" t="s">
        <v>469</v>
      </c>
      <c r="CV63" s="71" t="s">
        <v>470</v>
      </c>
      <c r="CW63" s="72" t="s">
        <v>187</v>
      </c>
      <c r="CX63" s="72">
        <v>42846</v>
      </c>
      <c r="CY63" s="71" t="s">
        <v>467</v>
      </c>
      <c r="CZ63" s="71" t="s">
        <v>471</v>
      </c>
      <c r="DA63" s="71" t="s">
        <v>494</v>
      </c>
      <c r="DB63" s="96">
        <v>1458806.8</v>
      </c>
      <c r="DC63" s="71"/>
      <c r="DD63" s="71"/>
      <c r="DE63" s="218"/>
      <c r="DF63" s="218"/>
      <c r="DG63" s="218"/>
      <c r="DH63" s="218"/>
      <c r="DI63" s="218"/>
      <c r="DJ63" s="218"/>
      <c r="DK63" s="218"/>
      <c r="DL63" s="218"/>
      <c r="DM63" s="218"/>
      <c r="DN63" s="218"/>
      <c r="DO63" s="218"/>
      <c r="DP63" s="218"/>
      <c r="DQ63" s="218"/>
      <c r="DR63" s="218"/>
      <c r="DS63" s="218"/>
      <c r="DT63" s="218"/>
      <c r="DU63" s="218"/>
      <c r="DV63" s="218"/>
      <c r="DW63" s="218"/>
      <c r="DX63" s="218"/>
      <c r="DY63" s="218"/>
      <c r="DZ63" s="218"/>
      <c r="EA63" s="218"/>
      <c r="EB63" s="218"/>
      <c r="EC63" s="218"/>
      <c r="ED63" s="218"/>
      <c r="EE63" s="218"/>
      <c r="EF63" s="218"/>
      <c r="EG63" s="218"/>
      <c r="EH63" s="218"/>
      <c r="EI63" s="218"/>
      <c r="EJ63" s="218"/>
      <c r="EK63" s="218"/>
      <c r="EL63" s="218"/>
      <c r="EM63" s="218"/>
      <c r="EN63" s="218"/>
      <c r="EO63" s="218"/>
      <c r="EP63" s="218"/>
      <c r="EQ63" s="218"/>
      <c r="ER63" s="218"/>
      <c r="ES63" s="218"/>
      <c r="ET63" s="218"/>
      <c r="EU63" s="218"/>
      <c r="EV63" s="218"/>
      <c r="EW63" s="218"/>
      <c r="EX63" s="218"/>
      <c r="EY63" s="218"/>
      <c r="EZ63" s="218"/>
      <c r="FA63" s="218"/>
      <c r="FB63" s="218"/>
      <c r="FC63" s="218"/>
      <c r="FD63" s="218"/>
      <c r="FE63" s="218"/>
      <c r="FF63" s="218"/>
      <c r="FG63" s="218"/>
      <c r="FH63" s="218"/>
      <c r="FI63" s="218"/>
      <c r="FJ63" s="218"/>
      <c r="FK63" s="218"/>
      <c r="FL63" s="218"/>
      <c r="FM63" s="218"/>
      <c r="FN63" s="218"/>
      <c r="FO63" s="218"/>
      <c r="FP63" s="218"/>
      <c r="FQ63" s="218"/>
      <c r="FR63" s="218"/>
      <c r="FS63" s="218"/>
      <c r="FT63" s="218"/>
      <c r="FU63" s="218"/>
      <c r="FV63" s="218"/>
      <c r="FW63" s="218"/>
      <c r="FX63" s="218"/>
      <c r="FY63" s="218"/>
      <c r="FZ63" s="218"/>
      <c r="GA63" s="218"/>
      <c r="GB63" s="218"/>
      <c r="GC63" s="218"/>
      <c r="GD63" s="218"/>
      <c r="GE63" s="218"/>
      <c r="GF63" s="218"/>
      <c r="GG63" s="218"/>
      <c r="GH63" s="218"/>
      <c r="GI63" s="218"/>
      <c r="GJ63" s="218"/>
      <c r="GK63" s="218"/>
      <c r="GL63" s="218"/>
      <c r="GM63" s="218"/>
      <c r="GN63" s="218"/>
      <c r="GO63" s="218"/>
      <c r="GP63" s="218"/>
      <c r="GQ63" s="218"/>
      <c r="GR63" s="218"/>
      <c r="GS63" s="218"/>
      <c r="GT63" s="218"/>
      <c r="GU63" s="218"/>
      <c r="GV63" s="218"/>
      <c r="GW63" s="218"/>
      <c r="GX63" s="218"/>
      <c r="GY63" s="218"/>
      <c r="GZ63" s="218"/>
      <c r="HA63" s="218"/>
      <c r="HB63" s="218"/>
      <c r="HC63" s="218"/>
      <c r="HD63" s="218"/>
      <c r="HE63" s="218"/>
      <c r="HF63" s="218"/>
      <c r="HG63" s="218"/>
      <c r="HH63" s="218"/>
      <c r="HI63" s="218"/>
      <c r="HJ63" s="218"/>
      <c r="HK63" s="218"/>
      <c r="HL63" s="218"/>
      <c r="HM63" s="218"/>
      <c r="HN63" s="218"/>
      <c r="HO63" s="218"/>
      <c r="HP63" s="218"/>
      <c r="HQ63" s="218"/>
      <c r="HR63" s="218"/>
      <c r="HS63" s="218"/>
      <c r="HT63" s="218"/>
      <c r="HU63" s="218"/>
      <c r="HV63" s="218"/>
      <c r="HW63" s="218"/>
      <c r="HX63" s="218"/>
      <c r="HY63" s="218"/>
      <c r="HZ63" s="218"/>
      <c r="IA63" s="218"/>
      <c r="IB63" s="218"/>
      <c r="IC63" s="218"/>
      <c r="ID63" s="218"/>
      <c r="IE63" s="218"/>
      <c r="IF63" s="218"/>
      <c r="IG63" s="218"/>
      <c r="IH63" s="218"/>
      <c r="II63" s="218"/>
      <c r="IJ63" s="218"/>
      <c r="IK63" s="218"/>
      <c r="IL63" s="218"/>
      <c r="IM63" s="218"/>
      <c r="IN63" s="218"/>
      <c r="IO63" s="218"/>
      <c r="IP63" s="218"/>
      <c r="IQ63" s="218"/>
      <c r="IR63" s="218"/>
      <c r="IS63" s="218"/>
      <c r="IT63" s="218"/>
      <c r="IU63" s="218"/>
      <c r="IV63" s="218"/>
      <c r="IW63" s="218"/>
      <c r="IX63" s="218"/>
      <c r="IY63" s="218"/>
      <c r="IZ63" s="218"/>
      <c r="JA63" s="218"/>
      <c r="JB63" s="218"/>
      <c r="JC63" s="218"/>
      <c r="JD63" s="218"/>
      <c r="JE63" s="218"/>
      <c r="JF63" s="218"/>
      <c r="JG63" s="218"/>
      <c r="JH63" s="218"/>
      <c r="JI63" s="218"/>
      <c r="JJ63" s="218"/>
      <c r="JK63" s="218"/>
      <c r="JL63" s="218"/>
      <c r="JM63" s="218"/>
      <c r="JN63" s="218"/>
      <c r="JO63" s="218"/>
      <c r="JP63" s="218"/>
      <c r="JQ63" s="218"/>
      <c r="JR63" s="218"/>
      <c r="JS63" s="218"/>
      <c r="JT63" s="218"/>
      <c r="JU63" s="218"/>
      <c r="JV63" s="218"/>
      <c r="JW63" s="218"/>
      <c r="JX63" s="218"/>
      <c r="JY63" s="218"/>
      <c r="JZ63" s="218"/>
      <c r="KA63" s="218"/>
      <c r="KB63" s="218"/>
      <c r="KC63" s="218"/>
      <c r="KD63" s="218"/>
      <c r="KE63" s="218"/>
      <c r="KF63" s="218"/>
      <c r="KG63" s="218"/>
      <c r="KH63" s="218"/>
      <c r="KI63" s="218"/>
      <c r="KJ63" s="218"/>
      <c r="KK63" s="218"/>
      <c r="KL63" s="218"/>
      <c r="KM63" s="218"/>
      <c r="KN63" s="218"/>
      <c r="KO63" s="218"/>
      <c r="KP63" s="218"/>
      <c r="KQ63" s="218"/>
      <c r="KR63" s="218"/>
      <c r="KS63" s="218"/>
      <c r="KT63" s="218"/>
      <c r="KU63" s="218"/>
      <c r="KV63" s="218"/>
      <c r="KW63" s="218"/>
      <c r="KX63" s="218"/>
      <c r="KY63" s="218"/>
      <c r="KZ63" s="218"/>
      <c r="LA63" s="218"/>
      <c r="LB63" s="218"/>
      <c r="LC63" s="218"/>
      <c r="LD63" s="218"/>
      <c r="LE63" s="218"/>
      <c r="LF63" s="218"/>
      <c r="LG63" s="218"/>
      <c r="LH63" s="218"/>
      <c r="LI63" s="218"/>
      <c r="LJ63" s="218"/>
      <c r="LK63" s="218"/>
      <c r="LL63" s="218"/>
      <c r="LM63" s="218"/>
      <c r="LN63" s="218"/>
      <c r="LO63" s="218"/>
      <c r="LP63" s="218"/>
      <c r="LQ63" s="218"/>
      <c r="LR63" s="218"/>
      <c r="LS63" s="218"/>
      <c r="LT63" s="218"/>
      <c r="LU63" s="218"/>
      <c r="LV63" s="218"/>
      <c r="LW63" s="218"/>
      <c r="LX63" s="218"/>
      <c r="LY63" s="218"/>
      <c r="LZ63" s="218"/>
      <c r="MA63" s="218"/>
      <c r="MB63" s="218"/>
      <c r="MC63" s="218"/>
      <c r="MD63" s="218"/>
      <c r="ME63" s="218"/>
      <c r="MF63" s="218"/>
      <c r="MG63" s="218"/>
      <c r="MH63" s="218"/>
      <c r="MI63" s="218"/>
      <c r="MJ63" s="218"/>
      <c r="MK63" s="218"/>
      <c r="ML63" s="218"/>
      <c r="MM63" s="218"/>
      <c r="MN63" s="218"/>
      <c r="MO63" s="218"/>
      <c r="MP63" s="218"/>
      <c r="MQ63" s="218"/>
      <c r="MR63" s="218"/>
      <c r="MS63" s="218"/>
      <c r="MT63" s="218"/>
      <c r="MU63" s="218"/>
      <c r="MV63" s="218"/>
      <c r="MW63" s="218"/>
      <c r="MX63" s="218"/>
      <c r="MY63" s="218"/>
      <c r="MZ63" s="218"/>
      <c r="NA63" s="218"/>
      <c r="NB63" s="218"/>
      <c r="NC63" s="218"/>
      <c r="ND63" s="218"/>
      <c r="NE63" s="218"/>
      <c r="NF63" s="218"/>
      <c r="NG63" s="218"/>
      <c r="NH63" s="218"/>
      <c r="NI63" s="218"/>
      <c r="NJ63" s="218"/>
      <c r="NK63" s="218"/>
      <c r="NL63" s="218"/>
      <c r="NM63" s="218"/>
      <c r="NN63" s="218"/>
      <c r="NO63" s="218"/>
      <c r="NP63" s="218"/>
      <c r="NQ63" s="218"/>
      <c r="NR63" s="218"/>
      <c r="NS63" s="218"/>
      <c r="NT63" s="218"/>
      <c r="NU63" s="218"/>
      <c r="NV63" s="218"/>
      <c r="NW63" s="218"/>
      <c r="NX63" s="218"/>
      <c r="NY63" s="218"/>
      <c r="NZ63" s="218"/>
      <c r="OA63" s="218"/>
      <c r="OB63" s="218"/>
      <c r="OC63" s="218"/>
      <c r="OD63" s="218"/>
      <c r="OE63" s="218"/>
      <c r="OF63" s="218"/>
      <c r="OG63" s="218"/>
      <c r="OH63" s="218"/>
      <c r="OI63" s="218"/>
      <c r="OJ63" s="218"/>
      <c r="OK63" s="218"/>
      <c r="OL63" s="218"/>
      <c r="OM63" s="218"/>
      <c r="ON63" s="218"/>
      <c r="OO63" s="218"/>
      <c r="OP63" s="218"/>
      <c r="OQ63" s="218"/>
      <c r="OR63" s="218"/>
      <c r="OS63" s="218"/>
      <c r="OT63" s="218"/>
      <c r="OU63" s="218"/>
      <c r="OV63" s="218"/>
      <c r="OW63" s="218"/>
      <c r="OX63" s="218"/>
      <c r="OY63" s="218"/>
      <c r="OZ63" s="218"/>
      <c r="PA63" s="218"/>
      <c r="PB63" s="218"/>
      <c r="PC63" s="218"/>
      <c r="PD63" s="218"/>
      <c r="PE63" s="218"/>
      <c r="PF63" s="218"/>
      <c r="PG63" s="218"/>
      <c r="PH63" s="218"/>
      <c r="PI63" s="218"/>
      <c r="PJ63" s="218"/>
      <c r="PK63" s="218"/>
      <c r="PL63" s="218"/>
      <c r="PM63" s="218"/>
      <c r="PN63" s="218"/>
      <c r="PO63" s="218"/>
      <c r="PP63" s="218"/>
      <c r="PQ63" s="218"/>
      <c r="PR63" s="218"/>
      <c r="PS63" s="218"/>
      <c r="PT63" s="218"/>
      <c r="PU63" s="218"/>
      <c r="PV63" s="218"/>
      <c r="PW63" s="218"/>
      <c r="PX63" s="218"/>
      <c r="PY63" s="218"/>
      <c r="PZ63" s="218"/>
      <c r="QA63" s="218"/>
      <c r="QB63" s="218"/>
      <c r="QC63" s="218"/>
      <c r="QD63" s="218"/>
      <c r="QE63" s="218"/>
      <c r="QF63" s="218"/>
      <c r="QG63" s="218"/>
      <c r="QH63" s="218"/>
      <c r="QI63" s="218"/>
      <c r="QJ63" s="218"/>
      <c r="QK63" s="218"/>
      <c r="QL63" s="218"/>
      <c r="QM63" s="218"/>
      <c r="QN63" s="218"/>
      <c r="QO63" s="218"/>
      <c r="QP63" s="218"/>
      <c r="QQ63" s="218"/>
      <c r="QR63" s="218"/>
      <c r="QS63" s="218"/>
      <c r="QT63" s="218"/>
      <c r="QU63" s="218"/>
      <c r="QV63" s="218"/>
      <c r="QW63" s="218"/>
      <c r="QX63" s="218"/>
      <c r="QY63" s="218"/>
      <c r="QZ63" s="218"/>
      <c r="RA63" s="218"/>
      <c r="RB63" s="218"/>
      <c r="RC63" s="218"/>
      <c r="RD63" s="218"/>
      <c r="RE63" s="218"/>
      <c r="RF63" s="218"/>
      <c r="RG63" s="218"/>
      <c r="RH63" s="218"/>
      <c r="RI63" s="218"/>
      <c r="RJ63" s="218"/>
      <c r="RK63" s="218"/>
      <c r="RL63" s="218"/>
      <c r="RM63" s="218"/>
      <c r="RN63" s="218"/>
      <c r="RO63" s="218"/>
      <c r="RP63" s="218"/>
      <c r="RQ63" s="218"/>
      <c r="RR63" s="218"/>
      <c r="RS63" s="218"/>
      <c r="RT63" s="218"/>
      <c r="RU63" s="218"/>
      <c r="RV63" s="218"/>
      <c r="RW63" s="218"/>
      <c r="RX63" s="218"/>
      <c r="RY63" s="218"/>
      <c r="RZ63" s="218"/>
      <c r="SA63" s="218"/>
      <c r="SB63" s="218"/>
      <c r="SC63" s="218"/>
      <c r="SD63" s="218"/>
      <c r="SE63" s="218"/>
      <c r="SF63" s="218"/>
      <c r="SG63" s="218"/>
      <c r="SH63" s="218"/>
      <c r="SI63" s="218"/>
      <c r="SJ63" s="218"/>
      <c r="SK63" s="218"/>
      <c r="SL63" s="218"/>
      <c r="SM63" s="218"/>
      <c r="SN63" s="218"/>
      <c r="SO63" s="218"/>
      <c r="SP63" s="218"/>
      <c r="SQ63" s="218"/>
      <c r="SR63" s="218"/>
      <c r="SS63" s="218"/>
      <c r="ST63" s="218"/>
      <c r="SU63" s="218"/>
      <c r="SV63" s="218"/>
      <c r="SW63" s="218"/>
      <c r="SX63" s="218"/>
      <c r="SY63" s="218"/>
      <c r="SZ63" s="218"/>
      <c r="TA63" s="218"/>
      <c r="TB63" s="218"/>
      <c r="TC63" s="218"/>
      <c r="TD63" s="218"/>
      <c r="TE63" s="218"/>
      <c r="TF63" s="218"/>
      <c r="TG63" s="218"/>
      <c r="TH63" s="218"/>
      <c r="TI63" s="218"/>
      <c r="TJ63" s="218"/>
      <c r="TK63" s="218"/>
      <c r="TL63" s="218"/>
      <c r="TM63" s="218"/>
      <c r="TN63" s="218"/>
      <c r="TO63" s="218"/>
      <c r="TP63" s="218"/>
      <c r="TQ63" s="218"/>
      <c r="TR63" s="218"/>
      <c r="TS63" s="218"/>
      <c r="TT63" s="218"/>
      <c r="TU63" s="218"/>
      <c r="TV63" s="218"/>
      <c r="TW63" s="218"/>
      <c r="TX63" s="218"/>
      <c r="TY63" s="218"/>
      <c r="TZ63" s="218"/>
      <c r="UA63" s="218"/>
      <c r="UB63" s="218"/>
      <c r="UC63" s="218"/>
      <c r="UD63" s="218"/>
      <c r="UE63" s="218"/>
      <c r="UF63" s="218"/>
      <c r="UG63" s="218"/>
      <c r="UH63" s="218"/>
      <c r="UI63" s="218"/>
      <c r="UJ63" s="218"/>
      <c r="UK63" s="218"/>
      <c r="UL63" s="218"/>
      <c r="UM63" s="218"/>
      <c r="UN63" s="218"/>
      <c r="UO63" s="218"/>
      <c r="UP63" s="218"/>
      <c r="UQ63" s="218"/>
      <c r="UR63" s="218"/>
      <c r="US63" s="218"/>
      <c r="UT63" s="218"/>
      <c r="UU63" s="218"/>
      <c r="UV63" s="218"/>
      <c r="UW63" s="218"/>
      <c r="UX63" s="218"/>
      <c r="UY63" s="218"/>
      <c r="UZ63" s="218"/>
      <c r="VA63" s="218"/>
      <c r="VB63" s="218"/>
      <c r="VC63" s="218"/>
      <c r="VD63" s="218"/>
      <c r="VE63" s="218"/>
      <c r="VF63" s="218"/>
      <c r="VG63" s="218"/>
      <c r="VH63" s="218"/>
      <c r="VI63" s="218"/>
      <c r="VJ63" s="218"/>
      <c r="VK63" s="218"/>
      <c r="VL63" s="218"/>
      <c r="VM63" s="218"/>
      <c r="VN63" s="218"/>
      <c r="VO63" s="218"/>
      <c r="VP63" s="218"/>
      <c r="VQ63" s="218"/>
      <c r="VR63" s="218"/>
      <c r="VS63" s="218"/>
      <c r="VT63" s="218"/>
      <c r="VU63" s="218"/>
      <c r="VV63" s="218"/>
      <c r="VW63" s="218"/>
      <c r="VX63" s="218"/>
      <c r="VY63" s="218"/>
      <c r="VZ63" s="218"/>
      <c r="WA63" s="218"/>
      <c r="WB63" s="218"/>
      <c r="WC63" s="218"/>
      <c r="WD63" s="218"/>
      <c r="WE63" s="218"/>
      <c r="WF63" s="218"/>
      <c r="WG63" s="218"/>
      <c r="WH63" s="218"/>
      <c r="WI63" s="218"/>
      <c r="WJ63" s="218"/>
      <c r="WK63" s="218"/>
      <c r="WL63" s="218"/>
      <c r="WM63" s="218"/>
      <c r="WN63" s="218"/>
      <c r="WO63" s="218"/>
      <c r="WP63" s="218"/>
      <c r="WQ63" s="218"/>
      <c r="WR63" s="218"/>
      <c r="WS63" s="218"/>
      <c r="WT63" s="218"/>
      <c r="WU63" s="218"/>
      <c r="WV63" s="218"/>
      <c r="WW63" s="218"/>
      <c r="WX63" s="218"/>
      <c r="WY63" s="218"/>
      <c r="WZ63" s="218"/>
      <c r="XA63" s="218"/>
      <c r="XB63" s="218"/>
      <c r="XC63" s="218"/>
      <c r="XD63" s="218"/>
      <c r="XE63" s="218"/>
      <c r="XF63" s="218"/>
      <c r="XG63" s="218"/>
      <c r="XH63" s="218"/>
      <c r="XI63" s="218"/>
      <c r="XJ63" s="218"/>
      <c r="XK63" s="218"/>
      <c r="XL63" s="218"/>
      <c r="XM63" s="218"/>
      <c r="XN63" s="218"/>
      <c r="XO63" s="218"/>
      <c r="XP63" s="218"/>
      <c r="XQ63" s="218"/>
      <c r="XR63" s="218"/>
      <c r="XS63" s="218"/>
      <c r="XT63" s="218"/>
      <c r="XU63" s="218"/>
      <c r="XV63" s="218"/>
      <c r="XW63" s="218"/>
      <c r="XX63" s="218"/>
      <c r="XY63" s="218"/>
      <c r="XZ63" s="218"/>
      <c r="YA63" s="218"/>
      <c r="YB63" s="218"/>
      <c r="YC63" s="218"/>
      <c r="YD63" s="218"/>
      <c r="YE63" s="218"/>
      <c r="YF63" s="218"/>
      <c r="YG63" s="218"/>
      <c r="YH63" s="218"/>
      <c r="YI63" s="218"/>
      <c r="YJ63" s="218"/>
      <c r="YK63" s="218"/>
      <c r="YL63" s="218"/>
      <c r="YM63" s="218"/>
      <c r="YN63" s="218"/>
      <c r="YO63" s="218"/>
      <c r="YP63" s="218"/>
      <c r="YQ63" s="218"/>
      <c r="YR63" s="218"/>
      <c r="YS63" s="218"/>
      <c r="YT63" s="218"/>
      <c r="YU63" s="218"/>
      <c r="YV63" s="218"/>
      <c r="YW63" s="218"/>
      <c r="YX63" s="218"/>
      <c r="YY63" s="218"/>
      <c r="YZ63" s="218"/>
      <c r="ZA63" s="218"/>
      <c r="ZB63" s="218"/>
      <c r="ZC63" s="218"/>
      <c r="ZD63" s="218"/>
      <c r="ZE63" s="218"/>
      <c r="ZF63" s="218"/>
      <c r="ZG63" s="218"/>
      <c r="ZH63" s="218"/>
      <c r="ZI63" s="218"/>
      <c r="ZJ63" s="218"/>
      <c r="ZK63" s="218"/>
      <c r="ZL63" s="218"/>
      <c r="ZM63" s="218"/>
      <c r="ZN63" s="218"/>
      <c r="ZO63" s="218"/>
      <c r="ZP63" s="218"/>
      <c r="ZQ63" s="218"/>
      <c r="ZR63" s="218"/>
      <c r="ZS63" s="218"/>
      <c r="ZT63" s="218"/>
      <c r="ZU63" s="218"/>
      <c r="ZV63" s="218"/>
      <c r="ZW63" s="218"/>
      <c r="ZX63" s="218"/>
      <c r="ZY63" s="218"/>
      <c r="ZZ63" s="218"/>
      <c r="AAA63" s="218"/>
      <c r="AAB63" s="218"/>
      <c r="AAC63" s="218"/>
      <c r="AAD63" s="218"/>
      <c r="AAE63" s="218"/>
      <c r="AAF63" s="218"/>
      <c r="AAG63" s="218"/>
      <c r="AAH63" s="218"/>
      <c r="AAI63" s="218"/>
      <c r="AAJ63" s="218"/>
      <c r="AAK63" s="218"/>
      <c r="AAL63" s="218"/>
      <c r="AAM63" s="218"/>
      <c r="AAN63" s="218"/>
      <c r="AAO63" s="218"/>
      <c r="AAP63" s="218"/>
      <c r="AAQ63" s="218"/>
      <c r="AAR63" s="218"/>
      <c r="AAS63" s="218"/>
      <c r="AAT63" s="218"/>
      <c r="AAU63" s="218"/>
      <c r="AAV63" s="218"/>
      <c r="AAW63" s="218"/>
      <c r="AAX63" s="218"/>
      <c r="AAY63" s="218"/>
      <c r="AAZ63" s="218"/>
      <c r="ABA63" s="218"/>
      <c r="ABB63" s="218"/>
      <c r="ABC63" s="218"/>
      <c r="ABD63" s="218"/>
      <c r="ABE63" s="218"/>
      <c r="ABF63" s="218"/>
      <c r="ABG63" s="218"/>
      <c r="ABH63" s="218"/>
      <c r="ABI63" s="218"/>
      <c r="ABJ63" s="218"/>
      <c r="ABK63" s="218"/>
      <c r="ABL63" s="218"/>
      <c r="ABM63" s="218"/>
      <c r="ABN63" s="218"/>
      <c r="ABO63" s="218"/>
      <c r="ABP63" s="218"/>
      <c r="ABQ63" s="218"/>
      <c r="ABR63" s="218"/>
      <c r="ABS63" s="218"/>
      <c r="ABT63" s="218"/>
      <c r="ABU63" s="218"/>
      <c r="ABV63" s="218"/>
      <c r="ABW63" s="218"/>
      <c r="ABX63" s="218"/>
      <c r="ABY63" s="218"/>
      <c r="ABZ63" s="218"/>
      <c r="ACA63" s="218"/>
      <c r="ACB63" s="218"/>
      <c r="ACC63" s="218"/>
      <c r="ACD63" s="218"/>
      <c r="ACE63" s="218"/>
      <c r="ACF63" s="218"/>
      <c r="ACG63" s="218"/>
      <c r="ACH63" s="218"/>
      <c r="ACI63" s="218"/>
      <c r="ACJ63" s="218"/>
      <c r="ACK63" s="218"/>
      <c r="ACL63" s="218"/>
      <c r="ACM63" s="218"/>
      <c r="ACN63" s="218"/>
      <c r="ACO63" s="218"/>
      <c r="ACP63" s="218"/>
      <c r="ACQ63" s="218"/>
      <c r="ACR63" s="218"/>
      <c r="ACS63" s="218"/>
      <c r="ACT63" s="218"/>
      <c r="ACU63" s="218"/>
      <c r="ACV63" s="218"/>
      <c r="ACW63" s="218"/>
      <c r="ACX63" s="218"/>
      <c r="ACY63" s="218"/>
      <c r="ACZ63" s="218"/>
      <c r="ADA63" s="218"/>
      <c r="ADB63" s="218"/>
      <c r="ADC63" s="218"/>
      <c r="ADD63" s="218"/>
      <c r="ADE63" s="218"/>
      <c r="ADF63" s="218"/>
      <c r="ADG63" s="218"/>
      <c r="ADH63" s="218"/>
      <c r="ADI63" s="218"/>
      <c r="ADJ63" s="218"/>
      <c r="ADK63" s="218"/>
      <c r="ADL63" s="218"/>
      <c r="ADM63" s="218"/>
      <c r="ADN63" s="218"/>
      <c r="ADO63" s="218"/>
      <c r="ADP63" s="218"/>
      <c r="ADQ63" s="218"/>
      <c r="ADR63" s="218"/>
      <c r="ADS63" s="218"/>
      <c r="ADT63" s="218"/>
      <c r="ADU63" s="218"/>
      <c r="ADV63" s="218"/>
      <c r="ADW63" s="218"/>
      <c r="ADX63" s="218"/>
      <c r="ADY63" s="218"/>
      <c r="ADZ63" s="218"/>
      <c r="AEA63" s="218"/>
      <c r="AEB63" s="218"/>
      <c r="AEC63" s="218"/>
      <c r="AED63" s="218"/>
      <c r="AEE63" s="218"/>
      <c r="AEF63" s="218"/>
      <c r="AEG63" s="218"/>
      <c r="AEH63" s="218"/>
      <c r="AEI63" s="218"/>
      <c r="AEJ63" s="218"/>
      <c r="AEK63" s="218"/>
      <c r="AEL63" s="218"/>
      <c r="AEM63" s="218"/>
      <c r="AEN63" s="218"/>
      <c r="AEO63" s="218"/>
      <c r="AEP63" s="218"/>
      <c r="AEQ63" s="218"/>
      <c r="AER63" s="218"/>
      <c r="AES63" s="218"/>
      <c r="AET63" s="218"/>
      <c r="AEU63" s="218"/>
      <c r="AEV63" s="218"/>
      <c r="AEW63" s="218"/>
      <c r="AEX63" s="218"/>
      <c r="AEY63" s="218"/>
      <c r="AEZ63" s="218"/>
      <c r="AFA63" s="218"/>
      <c r="AFB63" s="218"/>
      <c r="AFC63" s="218"/>
      <c r="AFD63" s="218"/>
      <c r="AFE63" s="218"/>
      <c r="AFF63" s="218"/>
      <c r="AFG63" s="218"/>
      <c r="AFH63" s="218"/>
      <c r="AFI63" s="218"/>
      <c r="AFJ63" s="218"/>
      <c r="AFK63" s="218"/>
      <c r="AFL63" s="218"/>
      <c r="AFM63" s="218"/>
      <c r="AFN63" s="218"/>
      <c r="AFO63" s="218"/>
      <c r="AFP63" s="218"/>
      <c r="AFQ63" s="218"/>
      <c r="AFR63" s="218"/>
      <c r="AFS63" s="218"/>
      <c r="AFT63" s="218"/>
      <c r="AFU63" s="218"/>
      <c r="AFV63" s="218"/>
      <c r="AFW63" s="218"/>
      <c r="AFX63" s="218"/>
      <c r="AFY63" s="218"/>
      <c r="AFZ63" s="218"/>
      <c r="AGA63" s="218"/>
      <c r="AGB63" s="218"/>
      <c r="AGC63" s="218"/>
      <c r="AGD63" s="218"/>
      <c r="AGE63" s="218"/>
      <c r="AGF63" s="218"/>
      <c r="AGG63" s="218"/>
      <c r="AGH63" s="218"/>
      <c r="AGI63" s="218"/>
      <c r="AGJ63" s="218"/>
      <c r="AGK63" s="218"/>
      <c r="AGL63" s="218"/>
      <c r="AGM63" s="218"/>
      <c r="AGN63" s="218"/>
      <c r="AGO63" s="218"/>
      <c r="AGP63" s="218"/>
      <c r="AGQ63" s="218"/>
      <c r="AGR63" s="218"/>
      <c r="AGS63" s="218"/>
      <c r="AGT63" s="218"/>
      <c r="AGU63" s="218"/>
      <c r="AGV63" s="218"/>
      <c r="AGW63" s="218"/>
      <c r="AGX63" s="218"/>
      <c r="AGY63" s="218"/>
      <c r="AGZ63" s="218"/>
      <c r="AHA63" s="218"/>
      <c r="AHB63" s="218"/>
      <c r="AHC63" s="218"/>
      <c r="AHD63" s="218"/>
      <c r="AHE63" s="218"/>
      <c r="AHF63" s="218"/>
      <c r="AHG63" s="218"/>
      <c r="AHH63" s="218"/>
      <c r="AHI63" s="218"/>
      <c r="AHJ63" s="218"/>
      <c r="AHK63" s="218"/>
      <c r="AHL63" s="218"/>
      <c r="AHM63" s="218"/>
      <c r="AHN63" s="218"/>
      <c r="AHO63" s="218"/>
      <c r="AHP63" s="218"/>
      <c r="AHQ63" s="218"/>
      <c r="AHR63" s="218"/>
      <c r="AHS63" s="218"/>
      <c r="AHT63" s="218"/>
      <c r="AHU63" s="218"/>
      <c r="AHV63" s="218"/>
      <c r="AHW63" s="218"/>
      <c r="AHX63" s="218"/>
      <c r="AHY63" s="218"/>
      <c r="AHZ63" s="218"/>
      <c r="AIA63" s="218"/>
      <c r="AIB63" s="218"/>
      <c r="AIC63" s="218"/>
      <c r="AID63" s="218"/>
      <c r="AIE63" s="218"/>
      <c r="AIF63" s="218"/>
      <c r="AIG63" s="218"/>
      <c r="AIH63" s="218"/>
      <c r="AII63" s="218"/>
      <c r="AIJ63" s="218"/>
      <c r="AIK63" s="218"/>
      <c r="AIL63" s="218"/>
      <c r="AIM63" s="218"/>
      <c r="AIN63" s="218"/>
      <c r="AIO63" s="218"/>
      <c r="AIP63" s="218"/>
      <c r="AIQ63" s="218"/>
      <c r="AIR63" s="218"/>
      <c r="AIS63" s="218"/>
      <c r="AIT63" s="218"/>
      <c r="AIU63" s="218"/>
      <c r="AIV63" s="218"/>
      <c r="AIW63" s="218"/>
      <c r="AIX63" s="218"/>
      <c r="AIY63" s="218"/>
      <c r="AIZ63" s="218"/>
      <c r="AJA63" s="218"/>
      <c r="AJB63" s="218"/>
      <c r="AJC63" s="218"/>
      <c r="AJD63" s="218"/>
      <c r="AJE63" s="218"/>
      <c r="AJF63" s="218"/>
      <c r="AJG63" s="218"/>
      <c r="AJH63" s="218"/>
      <c r="AJI63" s="218"/>
      <c r="AJJ63" s="218"/>
      <c r="AJK63" s="218"/>
      <c r="AJL63" s="218"/>
      <c r="AJM63" s="218"/>
      <c r="AJN63" s="218"/>
      <c r="AJO63" s="218"/>
      <c r="AJP63" s="218"/>
      <c r="AJQ63" s="218"/>
      <c r="AJR63" s="218"/>
      <c r="AJS63" s="218"/>
      <c r="AJT63" s="218"/>
      <c r="AJU63" s="218"/>
      <c r="AJV63" s="218"/>
      <c r="AJW63" s="218"/>
      <c r="AJX63" s="218"/>
      <c r="AJY63" s="218"/>
      <c r="AJZ63" s="218"/>
      <c r="AKA63" s="218"/>
      <c r="AKB63" s="218"/>
      <c r="AKC63" s="218"/>
      <c r="AKD63" s="218"/>
      <c r="AKE63" s="218"/>
      <c r="AKF63" s="218"/>
      <c r="AKG63" s="218"/>
      <c r="AKH63" s="218"/>
      <c r="AKI63" s="218"/>
      <c r="AKJ63" s="218"/>
      <c r="AKK63" s="218"/>
      <c r="AKL63" s="218"/>
      <c r="AKM63" s="218"/>
      <c r="AKN63" s="218"/>
      <c r="AKO63" s="218"/>
      <c r="AKP63" s="218"/>
      <c r="AKQ63" s="218"/>
      <c r="AKR63" s="218"/>
      <c r="AKS63" s="218"/>
      <c r="AKT63" s="218"/>
      <c r="AKU63" s="218"/>
      <c r="AKV63" s="218"/>
      <c r="AKW63" s="218"/>
      <c r="AKX63" s="218"/>
      <c r="AKY63" s="218"/>
      <c r="AKZ63" s="218"/>
      <c r="ALA63" s="218"/>
      <c r="ALB63" s="218"/>
      <c r="ALC63" s="218"/>
      <c r="ALD63" s="218"/>
      <c r="ALE63" s="218"/>
      <c r="ALF63" s="218"/>
      <c r="ALG63" s="218"/>
      <c r="ALH63" s="218"/>
      <c r="ALI63" s="218"/>
      <c r="ALJ63" s="218"/>
      <c r="ALK63" s="218"/>
      <c r="ALL63" s="218"/>
      <c r="ALM63" s="218"/>
      <c r="ALN63" s="218"/>
      <c r="ALO63" s="218"/>
      <c r="ALP63" s="218"/>
      <c r="ALQ63" s="218"/>
      <c r="ALR63" s="218"/>
      <c r="ALS63" s="218"/>
      <c r="ALT63" s="218"/>
      <c r="ALU63" s="218"/>
      <c r="ALV63" s="218"/>
      <c r="ALW63" s="218"/>
      <c r="ALX63" s="218"/>
      <c r="ALY63" s="218"/>
      <c r="ALZ63" s="218"/>
      <c r="AMA63" s="218"/>
      <c r="AMB63" s="218"/>
      <c r="AMC63" s="218"/>
      <c r="AMD63" s="218"/>
      <c r="AME63" s="218"/>
      <c r="AMF63" s="218"/>
      <c r="AMG63" s="218"/>
      <c r="AMH63" s="218"/>
      <c r="AMI63" s="218"/>
      <c r="AMJ63" s="218"/>
      <c r="AMK63" s="218"/>
      <c r="AML63" s="218"/>
      <c r="AMM63" s="218"/>
      <c r="AMN63" s="218"/>
      <c r="AMO63" s="218"/>
      <c r="AMP63" s="218"/>
      <c r="AMQ63" s="218"/>
      <c r="AMR63" s="218"/>
      <c r="AMS63" s="218"/>
      <c r="AMT63" s="218"/>
      <c r="AMU63" s="218"/>
      <c r="AMV63" s="218"/>
      <c r="AMW63" s="218"/>
      <c r="AMX63" s="218"/>
      <c r="AMY63" s="218"/>
      <c r="AMZ63" s="218"/>
      <c r="ANA63" s="218"/>
      <c r="ANB63" s="218"/>
      <c r="ANC63" s="218"/>
      <c r="AND63" s="218"/>
      <c r="ANE63" s="218"/>
      <c r="ANF63" s="218"/>
      <c r="ANG63" s="218"/>
      <c r="ANH63" s="218"/>
      <c r="ANI63" s="218"/>
      <c r="ANJ63" s="218"/>
      <c r="ANK63" s="218"/>
      <c r="ANL63" s="218"/>
      <c r="ANM63" s="218"/>
      <c r="ANN63" s="218"/>
      <c r="ANO63" s="218"/>
      <c r="ANP63" s="218"/>
      <c r="ANQ63" s="218"/>
      <c r="ANR63" s="218"/>
      <c r="ANS63" s="218"/>
      <c r="ANT63" s="218"/>
      <c r="ANU63" s="218"/>
      <c r="ANV63" s="218"/>
      <c r="ANW63" s="218"/>
      <c r="ANX63" s="218"/>
      <c r="ANY63" s="218"/>
      <c r="ANZ63" s="218"/>
      <c r="AOA63" s="218"/>
      <c r="AOB63" s="218"/>
      <c r="AOC63" s="218"/>
      <c r="AOD63" s="218"/>
      <c r="AOE63" s="218"/>
      <c r="AOF63" s="218"/>
      <c r="AOG63" s="218"/>
      <c r="AOH63" s="218"/>
      <c r="AOI63" s="218"/>
      <c r="AOJ63" s="218"/>
      <c r="AOK63" s="218"/>
      <c r="AOL63" s="218"/>
      <c r="AOM63" s="218"/>
      <c r="AON63" s="218"/>
      <c r="AOO63" s="218"/>
      <c r="AOP63" s="218"/>
      <c r="AOQ63" s="218"/>
      <c r="AOR63" s="218"/>
      <c r="AOS63" s="218"/>
      <c r="AOT63" s="218"/>
      <c r="AOU63" s="218"/>
      <c r="AOV63" s="218"/>
      <c r="AOW63" s="218"/>
      <c r="AOX63" s="218"/>
      <c r="AOY63" s="218"/>
      <c r="AOZ63" s="218"/>
      <c r="APA63" s="218"/>
      <c r="APB63" s="218"/>
      <c r="APC63" s="218"/>
      <c r="APD63" s="218"/>
      <c r="APE63" s="218"/>
      <c r="APF63" s="218"/>
      <c r="APG63" s="218"/>
      <c r="APH63" s="218"/>
      <c r="API63" s="218"/>
      <c r="APJ63" s="218"/>
      <c r="APK63" s="218"/>
      <c r="APL63" s="218"/>
      <c r="APM63" s="218"/>
      <c r="APN63" s="218"/>
      <c r="APO63" s="218"/>
      <c r="APP63" s="218"/>
      <c r="APQ63" s="218"/>
      <c r="APR63" s="218"/>
      <c r="APS63" s="218"/>
      <c r="APT63" s="218"/>
      <c r="APU63" s="218"/>
      <c r="APV63" s="218"/>
      <c r="APW63" s="218"/>
      <c r="APX63" s="218"/>
      <c r="APY63" s="218"/>
      <c r="APZ63" s="218"/>
      <c r="AQA63" s="218"/>
      <c r="AQB63" s="218"/>
      <c r="AQC63" s="218"/>
      <c r="AQD63" s="218"/>
      <c r="AQE63" s="218"/>
      <c r="AQF63" s="218"/>
      <c r="AQG63" s="218"/>
      <c r="AQH63" s="218"/>
      <c r="AQI63" s="218"/>
      <c r="AQJ63" s="218"/>
      <c r="AQK63" s="218"/>
      <c r="AQL63" s="218"/>
      <c r="AQM63" s="218"/>
      <c r="AQN63" s="218"/>
      <c r="AQO63" s="218"/>
      <c r="AQP63" s="218"/>
      <c r="AQQ63" s="218"/>
      <c r="AQR63" s="218"/>
      <c r="AQS63" s="218"/>
      <c r="AQT63" s="218"/>
      <c r="AQU63" s="218"/>
      <c r="AQV63" s="218"/>
      <c r="AQW63" s="218"/>
      <c r="AQX63" s="218"/>
      <c r="AQY63" s="218"/>
      <c r="AQZ63" s="218"/>
      <c r="ARA63" s="218"/>
      <c r="ARB63" s="218"/>
      <c r="ARC63" s="218"/>
      <c r="ARD63" s="218"/>
      <c r="ARE63" s="218"/>
      <c r="ARF63" s="218"/>
      <c r="ARG63" s="218"/>
      <c r="ARH63" s="218"/>
      <c r="ARI63" s="218"/>
      <c r="ARJ63" s="218"/>
      <c r="ARK63" s="218"/>
      <c r="ARL63" s="218"/>
      <c r="ARM63" s="218"/>
      <c r="ARN63" s="218"/>
      <c r="ARO63" s="218"/>
      <c r="ARP63" s="218"/>
      <c r="ARQ63" s="218"/>
      <c r="ARR63" s="218"/>
      <c r="ARS63" s="218"/>
      <c r="ART63" s="218"/>
      <c r="ARU63" s="218"/>
      <c r="ARV63" s="218"/>
      <c r="ARW63" s="218"/>
      <c r="ARX63" s="218"/>
      <c r="ARY63" s="218"/>
      <c r="ARZ63" s="218"/>
      <c r="ASA63" s="218"/>
      <c r="ASB63" s="218"/>
      <c r="ASC63" s="218"/>
      <c r="ASD63" s="218"/>
      <c r="ASE63" s="218"/>
      <c r="ASF63" s="218"/>
      <c r="ASG63" s="218"/>
      <c r="ASH63" s="218"/>
      <c r="ASI63" s="218"/>
      <c r="ASJ63" s="218"/>
      <c r="ASK63" s="218"/>
      <c r="ASL63" s="218"/>
      <c r="ASM63" s="218"/>
      <c r="ASN63" s="218"/>
      <c r="ASO63" s="218"/>
      <c r="ASP63" s="218"/>
      <c r="ASQ63" s="218"/>
      <c r="ASR63" s="218"/>
      <c r="ASS63" s="218"/>
      <c r="AST63" s="218"/>
      <c r="ASU63" s="218"/>
      <c r="ASV63" s="218"/>
      <c r="ASW63" s="218"/>
      <c r="ASX63" s="218"/>
      <c r="ASY63" s="218"/>
      <c r="ASZ63" s="218"/>
      <c r="ATA63" s="218"/>
      <c r="ATB63" s="218"/>
      <c r="ATC63" s="218"/>
      <c r="ATD63" s="218"/>
      <c r="ATE63" s="218"/>
      <c r="ATF63" s="218"/>
      <c r="ATG63" s="218"/>
      <c r="ATH63" s="218"/>
      <c r="ATI63" s="218"/>
      <c r="ATJ63" s="218"/>
      <c r="ATK63" s="218"/>
      <c r="ATL63" s="218"/>
      <c r="ATM63" s="218"/>
      <c r="ATN63" s="218"/>
      <c r="ATO63" s="218"/>
      <c r="ATP63" s="218"/>
      <c r="ATQ63" s="218"/>
      <c r="ATR63" s="218"/>
      <c r="ATS63" s="218"/>
      <c r="ATT63" s="218"/>
      <c r="ATU63" s="218"/>
      <c r="ATV63" s="218"/>
      <c r="ATW63" s="218"/>
      <c r="ATX63" s="218"/>
      <c r="ATY63" s="218"/>
      <c r="ATZ63" s="218"/>
      <c r="AUA63" s="218"/>
      <c r="AUB63" s="218"/>
      <c r="AUC63" s="218"/>
      <c r="AUD63" s="218"/>
      <c r="AUE63" s="218"/>
      <c r="AUF63" s="218"/>
      <c r="AUG63" s="218"/>
      <c r="AUH63" s="218"/>
      <c r="AUI63" s="218"/>
      <c r="AUJ63" s="218"/>
      <c r="AUK63" s="218"/>
      <c r="AUL63" s="218"/>
      <c r="AUM63" s="218"/>
      <c r="AUN63" s="218"/>
      <c r="AUO63" s="218"/>
      <c r="AUP63" s="218"/>
      <c r="AUQ63" s="218"/>
      <c r="AUR63" s="218"/>
      <c r="AUS63" s="218"/>
      <c r="AUT63" s="218"/>
      <c r="AUU63" s="218"/>
      <c r="AUV63" s="218"/>
      <c r="AUW63" s="218"/>
      <c r="AUX63" s="218"/>
      <c r="AUY63" s="218"/>
      <c r="AUZ63" s="218"/>
      <c r="AVA63" s="218"/>
      <c r="AVB63" s="218"/>
      <c r="AVC63" s="218"/>
      <c r="AVD63" s="218"/>
      <c r="AVE63" s="218"/>
      <c r="AVF63" s="218"/>
      <c r="AVG63" s="218"/>
      <c r="AVH63" s="218"/>
      <c r="AVI63" s="218"/>
      <c r="AVJ63" s="218"/>
      <c r="AVK63" s="218"/>
      <c r="AVL63" s="218"/>
      <c r="AVM63" s="218"/>
      <c r="AVN63" s="218"/>
      <c r="AVO63" s="218"/>
      <c r="AVP63" s="218"/>
      <c r="AVQ63" s="218"/>
      <c r="AVR63" s="218"/>
      <c r="AVS63" s="218"/>
      <c r="AVT63" s="218"/>
      <c r="AVU63" s="218"/>
      <c r="AVV63" s="218"/>
      <c r="AVW63" s="218"/>
      <c r="AVX63" s="218"/>
      <c r="AVY63" s="218"/>
      <c r="AVZ63" s="218"/>
      <c r="AWA63" s="218"/>
      <c r="AWB63" s="218"/>
      <c r="AWC63" s="218"/>
      <c r="AWD63" s="218"/>
      <c r="AWE63" s="218"/>
      <c r="AWF63" s="218"/>
      <c r="AWG63" s="218"/>
      <c r="AWH63" s="218"/>
      <c r="AWI63" s="218"/>
      <c r="AWJ63" s="218"/>
      <c r="AWK63" s="218"/>
      <c r="AWL63" s="218"/>
      <c r="AWM63" s="218"/>
      <c r="AWN63" s="218"/>
      <c r="AWO63" s="218"/>
      <c r="AWP63" s="218"/>
      <c r="AWQ63" s="218"/>
      <c r="AWR63" s="218"/>
      <c r="AWS63" s="218"/>
      <c r="AWT63" s="218"/>
      <c r="AWU63" s="218"/>
      <c r="AWV63" s="218"/>
      <c r="AWW63" s="218"/>
      <c r="AWX63" s="218"/>
      <c r="AWY63" s="218"/>
      <c r="AWZ63" s="218"/>
      <c r="AXA63" s="218"/>
      <c r="AXB63" s="218"/>
      <c r="AXC63" s="218"/>
      <c r="AXD63" s="218"/>
      <c r="AXE63" s="218"/>
      <c r="AXF63" s="218"/>
      <c r="AXG63" s="218"/>
      <c r="AXH63" s="218"/>
      <c r="AXI63" s="218"/>
      <c r="AXJ63" s="218"/>
      <c r="AXK63" s="218"/>
      <c r="AXL63" s="218"/>
      <c r="AXM63" s="218"/>
      <c r="AXN63" s="218"/>
      <c r="AXO63" s="218"/>
      <c r="AXP63" s="218"/>
      <c r="AXQ63" s="218"/>
      <c r="AXR63" s="218"/>
      <c r="AXS63" s="218"/>
      <c r="AXT63" s="218"/>
      <c r="AXU63" s="218"/>
      <c r="AXV63" s="218"/>
      <c r="AXW63" s="218"/>
      <c r="AXX63" s="218"/>
      <c r="AXY63" s="218"/>
      <c r="AXZ63" s="218"/>
      <c r="AYA63" s="218"/>
      <c r="AYB63" s="218"/>
      <c r="AYC63" s="218"/>
      <c r="AYD63" s="218"/>
      <c r="AYE63" s="218"/>
      <c r="AYF63" s="218"/>
      <c r="AYG63" s="218"/>
      <c r="AYH63" s="218"/>
      <c r="AYI63" s="218"/>
      <c r="AYJ63" s="218"/>
      <c r="AYK63" s="218"/>
      <c r="AYL63" s="218"/>
      <c r="AYM63" s="218"/>
      <c r="AYN63" s="218"/>
      <c r="AYO63" s="218"/>
      <c r="AYP63" s="218"/>
      <c r="AYQ63" s="218"/>
      <c r="AYR63" s="218"/>
      <c r="AYS63" s="218"/>
      <c r="AYT63" s="218"/>
      <c r="AYU63" s="218"/>
      <c r="AYV63" s="218"/>
      <c r="AYW63" s="218"/>
      <c r="AYX63" s="218"/>
      <c r="AYY63" s="218"/>
      <c r="AYZ63" s="218"/>
      <c r="AZA63" s="218"/>
      <c r="AZB63" s="218"/>
      <c r="AZC63" s="218"/>
      <c r="AZD63" s="218"/>
      <c r="AZE63" s="218"/>
      <c r="AZF63" s="218"/>
      <c r="AZG63" s="218"/>
      <c r="AZH63" s="218"/>
      <c r="AZI63" s="218"/>
      <c r="AZJ63" s="218"/>
      <c r="AZK63" s="218"/>
      <c r="AZL63" s="218"/>
      <c r="AZM63" s="218"/>
      <c r="AZN63" s="218"/>
      <c r="AZO63" s="218"/>
      <c r="AZP63" s="218"/>
      <c r="AZQ63" s="218"/>
      <c r="AZR63" s="218"/>
      <c r="AZS63" s="218"/>
      <c r="AZT63" s="218"/>
      <c r="AZU63" s="218"/>
      <c r="AZV63" s="218"/>
      <c r="AZW63" s="218"/>
      <c r="AZX63" s="218"/>
      <c r="AZY63" s="218"/>
      <c r="AZZ63" s="218"/>
      <c r="BAA63" s="218"/>
      <c r="BAB63" s="218"/>
      <c r="BAC63" s="218"/>
      <c r="BAD63" s="218"/>
      <c r="BAE63" s="218"/>
      <c r="BAF63" s="218"/>
      <c r="BAG63" s="218"/>
      <c r="BAH63" s="218"/>
      <c r="BAI63" s="218"/>
      <c r="BAJ63" s="218"/>
      <c r="BAK63" s="218"/>
      <c r="BAL63" s="218"/>
      <c r="BAM63" s="218"/>
      <c r="BAN63" s="218"/>
      <c r="BAO63" s="218"/>
      <c r="BAP63" s="218"/>
      <c r="BAQ63" s="218"/>
      <c r="BAR63" s="218"/>
      <c r="BAS63" s="218"/>
      <c r="BAT63" s="218"/>
      <c r="BAU63" s="218"/>
      <c r="BAV63" s="218"/>
      <c r="BAW63" s="218"/>
      <c r="BAX63" s="218"/>
      <c r="BAY63" s="218"/>
      <c r="BAZ63" s="218"/>
      <c r="BBA63" s="218"/>
      <c r="BBB63" s="218"/>
      <c r="BBC63" s="218"/>
      <c r="BBD63" s="218"/>
      <c r="BBE63" s="218"/>
      <c r="BBF63" s="218"/>
      <c r="BBG63" s="218"/>
      <c r="BBH63" s="218"/>
      <c r="BBI63" s="218"/>
      <c r="BBJ63" s="218"/>
      <c r="BBK63" s="218"/>
      <c r="BBL63" s="218"/>
      <c r="BBM63" s="218"/>
      <c r="BBN63" s="218"/>
      <c r="BBO63" s="218"/>
      <c r="BBP63" s="218"/>
      <c r="BBQ63" s="218"/>
      <c r="BBR63" s="218"/>
      <c r="BBS63" s="218"/>
      <c r="BBT63" s="218"/>
      <c r="BBU63" s="218"/>
      <c r="BBV63" s="218"/>
      <c r="BBW63" s="218"/>
      <c r="BBX63" s="218"/>
      <c r="BBY63" s="218"/>
      <c r="BBZ63" s="218"/>
      <c r="BCA63" s="218"/>
      <c r="BCB63" s="218"/>
      <c r="BCC63" s="218"/>
      <c r="BCD63" s="218"/>
      <c r="BCE63" s="218"/>
      <c r="BCF63" s="218"/>
      <c r="BCG63" s="218"/>
      <c r="BCH63" s="218"/>
      <c r="BCI63" s="218"/>
      <c r="BCJ63" s="218"/>
      <c r="BCK63" s="218"/>
      <c r="BCL63" s="218"/>
      <c r="BCM63" s="218"/>
      <c r="BCN63" s="218"/>
      <c r="BCO63" s="218"/>
      <c r="BCP63" s="218"/>
      <c r="BCQ63" s="218"/>
      <c r="BCR63" s="218"/>
      <c r="BCS63" s="218"/>
      <c r="BCT63" s="218"/>
      <c r="BCU63" s="218"/>
      <c r="BCV63" s="218"/>
      <c r="BCW63" s="218"/>
      <c r="BCX63" s="218"/>
      <c r="BCY63" s="218"/>
      <c r="BCZ63" s="218"/>
      <c r="BDA63" s="218"/>
      <c r="BDB63" s="218"/>
      <c r="BDC63" s="218"/>
      <c r="BDD63" s="218"/>
      <c r="BDE63" s="218"/>
      <c r="BDF63" s="218"/>
      <c r="BDG63" s="218"/>
      <c r="BDH63" s="218"/>
      <c r="BDI63" s="218"/>
      <c r="BDJ63" s="218"/>
      <c r="BDK63" s="218"/>
      <c r="BDL63" s="218"/>
      <c r="BDM63" s="218"/>
      <c r="BDN63" s="218"/>
      <c r="BDO63" s="218"/>
      <c r="BDP63" s="218"/>
      <c r="BDQ63" s="218"/>
      <c r="BDR63" s="218"/>
      <c r="BDS63" s="218"/>
      <c r="BDT63" s="218"/>
      <c r="BDU63" s="218"/>
    </row>
    <row r="64" spans="2:1477" s="6" customFormat="1" ht="12.75" thickBot="1">
      <c r="B64" s="90"/>
      <c r="C64" s="90"/>
      <c r="D64" s="90"/>
      <c r="E64" s="72"/>
      <c r="F64" s="90"/>
      <c r="G64" s="90"/>
      <c r="H64" s="221"/>
      <c r="I64" s="91"/>
      <c r="J64" s="91"/>
      <c r="K64" s="91"/>
      <c r="L64" s="91"/>
      <c r="M64" s="165"/>
      <c r="N64" s="73"/>
      <c r="O64" s="91"/>
      <c r="P64" s="91"/>
      <c r="Q64" s="91"/>
      <c r="R64" s="91"/>
      <c r="S64" s="91"/>
      <c r="T64" s="92"/>
      <c r="U64" s="92"/>
      <c r="V64" s="92"/>
      <c r="W64" s="92"/>
      <c r="X64" s="92"/>
      <c r="Y64" s="225"/>
      <c r="Z64" s="225"/>
      <c r="AA64" s="225"/>
      <c r="AB64" s="225"/>
      <c r="AC64" s="225"/>
      <c r="AD64" s="165"/>
      <c r="AE64" s="73"/>
      <c r="AF64" s="225"/>
      <c r="AG64" s="225"/>
      <c r="AH64" s="91"/>
      <c r="AI64" s="91"/>
      <c r="AJ64" s="93"/>
      <c r="AK64" s="93"/>
      <c r="AL64" s="95"/>
      <c r="AM64" s="95"/>
      <c r="AN64" s="93"/>
      <c r="AO64" s="93"/>
      <c r="AP64" s="95"/>
      <c r="AQ64" s="95"/>
      <c r="AR64" s="93"/>
      <c r="AS64" s="93"/>
      <c r="AT64" s="95"/>
      <c r="AU64" s="95"/>
      <c r="AV64" s="93"/>
      <c r="AW64" s="93"/>
      <c r="AX64" s="95"/>
      <c r="AY64" s="95"/>
      <c r="AZ64" s="93"/>
      <c r="BA64" s="93"/>
      <c r="BB64" s="95"/>
      <c r="BC64" s="95"/>
      <c r="BD64" s="93"/>
      <c r="BE64" s="93"/>
      <c r="BF64" s="95"/>
      <c r="BG64" s="95"/>
      <c r="BH64" s="93"/>
      <c r="BI64" s="93"/>
      <c r="BJ64" s="95"/>
      <c r="BK64" s="95"/>
      <c r="BL64" s="93"/>
      <c r="BM64" s="93"/>
      <c r="BN64" s="95"/>
      <c r="BO64" s="95"/>
      <c r="BP64" s="93"/>
      <c r="BQ64" s="93"/>
      <c r="BR64" s="95"/>
      <c r="BS64" s="95"/>
      <c r="BT64" s="93"/>
      <c r="BU64" s="93"/>
      <c r="BV64" s="95"/>
      <c r="BW64" s="95"/>
      <c r="BX64" s="93"/>
      <c r="BY64" s="93"/>
      <c r="BZ64" s="95"/>
      <c r="CA64" s="95"/>
      <c r="CB64" s="93"/>
      <c r="CC64" s="93"/>
      <c r="CD64" s="95"/>
      <c r="CE64" s="95"/>
      <c r="CF64" s="93"/>
      <c r="CG64" s="93"/>
      <c r="CH64" s="95"/>
      <c r="CI64" s="95"/>
      <c r="CJ64" s="93"/>
      <c r="CK64" s="93"/>
      <c r="CL64" s="95"/>
      <c r="CM64" s="95"/>
      <c r="CN64" s="94"/>
      <c r="CO64" s="94"/>
      <c r="CP64" s="94"/>
      <c r="CQ64" s="94"/>
      <c r="CR64" s="94"/>
      <c r="CS64" s="94"/>
      <c r="CT64" s="72"/>
      <c r="CU64" s="90"/>
      <c r="CV64" s="90"/>
      <c r="CW64" s="72"/>
      <c r="CX64" s="72"/>
      <c r="CY64" s="90"/>
      <c r="CZ64" s="90"/>
      <c r="DA64" s="90"/>
      <c r="DB64" s="92"/>
      <c r="DC64" s="91"/>
      <c r="DD64" s="248"/>
      <c r="DE64" s="246"/>
      <c r="DF64" s="246"/>
      <c r="DG64" s="246"/>
      <c r="DH64" s="246"/>
      <c r="DI64" s="246"/>
      <c r="DJ64" s="246"/>
      <c r="DK64" s="246"/>
      <c r="DL64" s="246"/>
      <c r="DM64" s="246"/>
      <c r="DN64" s="246"/>
      <c r="DO64" s="246"/>
      <c r="DP64" s="246"/>
      <c r="DQ64" s="246"/>
      <c r="DR64" s="246"/>
      <c r="DS64" s="246"/>
      <c r="DT64" s="246"/>
      <c r="DU64" s="246"/>
      <c r="DV64" s="246"/>
      <c r="DW64" s="246"/>
      <c r="DX64" s="246"/>
      <c r="DY64" s="246"/>
      <c r="DZ64" s="246"/>
      <c r="EA64" s="246"/>
      <c r="EB64" s="246"/>
      <c r="EC64" s="246"/>
      <c r="ED64" s="246"/>
      <c r="EE64" s="246"/>
      <c r="EF64" s="246"/>
      <c r="EG64" s="246"/>
      <c r="EH64" s="246"/>
      <c r="EI64" s="246"/>
      <c r="EJ64" s="246"/>
      <c r="EK64" s="246"/>
      <c r="EL64" s="246"/>
      <c r="EM64" s="246"/>
      <c r="EN64" s="246"/>
      <c r="EO64" s="246"/>
      <c r="EP64" s="246"/>
      <c r="EQ64" s="246"/>
      <c r="ER64" s="246"/>
      <c r="ES64" s="246"/>
      <c r="ET64" s="246"/>
      <c r="EU64" s="246"/>
      <c r="EV64" s="246"/>
      <c r="EW64" s="246"/>
      <c r="EX64" s="246"/>
      <c r="EY64" s="246"/>
      <c r="EZ64" s="246"/>
      <c r="FA64" s="246"/>
      <c r="FB64" s="246"/>
      <c r="FC64" s="246"/>
      <c r="FD64" s="246"/>
      <c r="FE64" s="246"/>
      <c r="FF64" s="246"/>
      <c r="FG64" s="246"/>
      <c r="FH64" s="246"/>
      <c r="FI64" s="246"/>
      <c r="FJ64" s="246"/>
      <c r="FK64" s="246"/>
      <c r="FL64" s="246"/>
      <c r="FM64" s="246"/>
      <c r="FN64" s="246"/>
      <c r="FO64" s="246"/>
      <c r="FP64" s="246"/>
      <c r="FQ64" s="246"/>
      <c r="FR64" s="246"/>
      <c r="FS64" s="246"/>
      <c r="FT64" s="246"/>
      <c r="FU64" s="246"/>
      <c r="FV64" s="246"/>
      <c r="FW64" s="246"/>
      <c r="FX64" s="246"/>
      <c r="FY64" s="246"/>
      <c r="FZ64" s="246"/>
      <c r="GA64" s="246"/>
      <c r="GB64" s="246"/>
      <c r="GC64" s="246"/>
      <c r="GD64" s="246"/>
      <c r="GE64" s="246"/>
      <c r="GF64" s="246"/>
      <c r="GG64" s="246"/>
      <c r="GH64" s="246"/>
      <c r="GI64" s="246"/>
      <c r="GJ64" s="246"/>
      <c r="GK64" s="246"/>
      <c r="GL64" s="246"/>
      <c r="GM64" s="246"/>
      <c r="GN64" s="246"/>
      <c r="GO64" s="246"/>
      <c r="GP64" s="246"/>
      <c r="GQ64" s="246"/>
      <c r="GR64" s="246"/>
      <c r="GS64" s="246"/>
      <c r="GT64" s="246"/>
      <c r="GU64" s="246"/>
      <c r="GV64" s="246"/>
      <c r="GW64" s="246"/>
      <c r="GX64" s="246"/>
      <c r="GY64" s="246"/>
      <c r="GZ64" s="246"/>
      <c r="HA64" s="246"/>
      <c r="HB64" s="246"/>
      <c r="HC64" s="246"/>
      <c r="HD64" s="246"/>
      <c r="HE64" s="246"/>
      <c r="HF64" s="246"/>
      <c r="HG64" s="246"/>
      <c r="HH64" s="246"/>
      <c r="HI64" s="246"/>
      <c r="HJ64" s="246"/>
      <c r="HK64" s="246"/>
      <c r="HL64" s="246"/>
      <c r="HM64" s="246"/>
      <c r="HN64" s="246"/>
      <c r="HO64" s="246"/>
      <c r="HP64" s="246"/>
      <c r="HQ64" s="246"/>
      <c r="HR64" s="246"/>
      <c r="HS64" s="246"/>
      <c r="HT64" s="246"/>
      <c r="HU64" s="246"/>
      <c r="HV64" s="246"/>
      <c r="HW64" s="246"/>
      <c r="HX64" s="246"/>
      <c r="HY64" s="246"/>
      <c r="HZ64" s="246"/>
      <c r="IA64" s="246"/>
      <c r="IB64" s="246"/>
      <c r="IC64" s="246"/>
      <c r="ID64" s="246"/>
      <c r="IE64" s="246"/>
      <c r="IF64" s="246"/>
      <c r="IG64" s="246"/>
      <c r="IH64" s="246"/>
      <c r="II64" s="246"/>
      <c r="IJ64" s="246"/>
      <c r="IK64" s="246"/>
      <c r="IL64" s="246"/>
      <c r="IM64" s="246"/>
      <c r="IN64" s="246"/>
      <c r="IO64" s="246"/>
      <c r="IP64" s="246"/>
      <c r="IQ64" s="246"/>
      <c r="IR64" s="246"/>
      <c r="IS64" s="246"/>
      <c r="IT64" s="246"/>
      <c r="IU64" s="246"/>
      <c r="IV64" s="246"/>
      <c r="IW64" s="246"/>
      <c r="IX64" s="246"/>
      <c r="IY64" s="246"/>
      <c r="IZ64" s="246"/>
      <c r="JA64" s="246"/>
      <c r="JB64" s="246"/>
      <c r="JC64" s="246"/>
      <c r="JD64" s="246"/>
      <c r="JE64" s="246"/>
      <c r="JF64" s="246"/>
      <c r="JG64" s="246"/>
      <c r="JH64" s="246"/>
      <c r="JI64" s="246"/>
      <c r="JJ64" s="246"/>
      <c r="JK64" s="246"/>
      <c r="JL64" s="246"/>
      <c r="JM64" s="246"/>
      <c r="JN64" s="246"/>
      <c r="JO64" s="246"/>
      <c r="JP64" s="246"/>
      <c r="JQ64" s="246"/>
      <c r="JR64" s="246"/>
      <c r="JS64" s="246"/>
      <c r="JT64" s="246"/>
      <c r="JU64" s="246"/>
      <c r="JV64" s="246"/>
      <c r="JW64" s="246"/>
      <c r="JX64" s="246"/>
      <c r="JY64" s="246"/>
      <c r="JZ64" s="246"/>
      <c r="KA64" s="246"/>
      <c r="KB64" s="246"/>
      <c r="KC64" s="246"/>
      <c r="KD64" s="246"/>
      <c r="KE64" s="246"/>
      <c r="KF64" s="246"/>
      <c r="KG64" s="246"/>
      <c r="KH64" s="246"/>
      <c r="KI64" s="246"/>
      <c r="KJ64" s="246"/>
      <c r="KK64" s="246"/>
      <c r="KL64" s="246"/>
      <c r="KM64" s="246"/>
      <c r="KN64" s="246"/>
      <c r="KO64" s="246"/>
      <c r="KP64" s="246"/>
      <c r="KQ64" s="246"/>
      <c r="KR64" s="246"/>
      <c r="KS64" s="246"/>
      <c r="KT64" s="246"/>
      <c r="KU64" s="246"/>
      <c r="KV64" s="246"/>
      <c r="KW64" s="246"/>
      <c r="KX64" s="246"/>
      <c r="KY64" s="246"/>
      <c r="KZ64" s="246"/>
      <c r="LA64" s="246"/>
      <c r="LB64" s="246"/>
      <c r="LC64" s="246"/>
      <c r="LD64" s="246"/>
      <c r="LE64" s="246"/>
      <c r="LF64" s="246"/>
      <c r="LG64" s="246"/>
      <c r="LH64" s="246"/>
      <c r="LI64" s="246"/>
      <c r="LJ64" s="246"/>
      <c r="LK64" s="246"/>
      <c r="LL64" s="246"/>
      <c r="LM64" s="246"/>
      <c r="LN64" s="246"/>
      <c r="LO64" s="246"/>
      <c r="LP64" s="246"/>
      <c r="LQ64" s="246"/>
      <c r="LR64" s="246"/>
      <c r="LS64" s="246"/>
      <c r="LT64" s="246"/>
      <c r="LU64" s="246"/>
      <c r="LV64" s="246"/>
      <c r="LW64" s="246"/>
      <c r="LX64" s="246"/>
      <c r="LY64" s="246"/>
      <c r="LZ64" s="246"/>
      <c r="MA64" s="246"/>
      <c r="MB64" s="246"/>
      <c r="MC64" s="246"/>
      <c r="MD64" s="246"/>
      <c r="ME64" s="246"/>
      <c r="MF64" s="246"/>
      <c r="MG64" s="246"/>
      <c r="MH64" s="246"/>
      <c r="MI64" s="246"/>
      <c r="MJ64" s="246"/>
      <c r="MK64" s="246"/>
      <c r="ML64" s="246"/>
      <c r="MM64" s="246"/>
      <c r="MN64" s="246"/>
      <c r="MO64" s="246"/>
      <c r="MP64" s="246"/>
      <c r="MQ64" s="246"/>
      <c r="MR64" s="246"/>
      <c r="MS64" s="246"/>
      <c r="MT64" s="246"/>
      <c r="MU64" s="246"/>
      <c r="MV64" s="246"/>
      <c r="MW64" s="246"/>
      <c r="MX64" s="246"/>
      <c r="MY64" s="246"/>
      <c r="MZ64" s="246"/>
      <c r="NA64" s="246"/>
      <c r="NB64" s="246"/>
      <c r="NC64" s="246"/>
      <c r="ND64" s="246"/>
      <c r="NE64" s="246"/>
      <c r="NF64" s="246"/>
      <c r="NG64" s="246"/>
      <c r="NH64" s="246"/>
      <c r="NI64" s="246"/>
      <c r="NJ64" s="246"/>
      <c r="NK64" s="246"/>
      <c r="NL64" s="246"/>
      <c r="NM64" s="246"/>
      <c r="NN64" s="246"/>
      <c r="NO64" s="246"/>
      <c r="NP64" s="246"/>
      <c r="NQ64" s="246"/>
      <c r="NR64" s="246"/>
      <c r="NS64" s="246"/>
      <c r="NT64" s="246"/>
      <c r="NU64" s="246"/>
      <c r="NV64" s="246"/>
      <c r="NW64" s="246"/>
      <c r="NX64" s="246"/>
      <c r="NY64" s="246"/>
      <c r="NZ64" s="246"/>
      <c r="OA64" s="246"/>
      <c r="OB64" s="246"/>
      <c r="OC64" s="246"/>
      <c r="OD64" s="246"/>
      <c r="OE64" s="246"/>
      <c r="OF64" s="246"/>
      <c r="OG64" s="246"/>
      <c r="OH64" s="246"/>
      <c r="OI64" s="246"/>
      <c r="OJ64" s="246"/>
      <c r="OK64" s="246"/>
      <c r="OL64" s="246"/>
      <c r="OM64" s="246"/>
      <c r="ON64" s="246"/>
      <c r="OO64" s="246"/>
      <c r="OP64" s="246"/>
      <c r="OQ64" s="246"/>
      <c r="OR64" s="246"/>
      <c r="OS64" s="246"/>
      <c r="OT64" s="246"/>
      <c r="OU64" s="246"/>
      <c r="OV64" s="246"/>
      <c r="OW64" s="246"/>
      <c r="OX64" s="246"/>
      <c r="OY64" s="246"/>
      <c r="OZ64" s="246"/>
      <c r="PA64" s="246"/>
      <c r="PB64" s="246"/>
      <c r="PC64" s="246"/>
      <c r="PD64" s="246"/>
      <c r="PE64" s="246"/>
      <c r="PF64" s="246"/>
      <c r="PG64" s="246"/>
      <c r="PH64" s="246"/>
      <c r="PI64" s="246"/>
      <c r="PJ64" s="246"/>
      <c r="PK64" s="246"/>
      <c r="PL64" s="246"/>
      <c r="PM64" s="246"/>
      <c r="PN64" s="246"/>
      <c r="PO64" s="246"/>
      <c r="PP64" s="246"/>
      <c r="PQ64" s="246"/>
      <c r="PR64" s="246"/>
      <c r="PS64" s="246"/>
      <c r="PT64" s="246"/>
      <c r="PU64" s="246"/>
      <c r="PV64" s="246"/>
      <c r="PW64" s="246"/>
      <c r="PX64" s="246"/>
      <c r="PY64" s="246"/>
      <c r="PZ64" s="246"/>
      <c r="QA64" s="246"/>
      <c r="QB64" s="246"/>
      <c r="QC64" s="246"/>
      <c r="QD64" s="246"/>
      <c r="QE64" s="246"/>
      <c r="QF64" s="246"/>
      <c r="QG64" s="246"/>
      <c r="QH64" s="246"/>
      <c r="QI64" s="246"/>
      <c r="QJ64" s="246"/>
      <c r="QK64" s="246"/>
      <c r="QL64" s="246"/>
      <c r="QM64" s="246"/>
      <c r="QN64" s="246"/>
      <c r="QO64" s="246"/>
      <c r="QP64" s="246"/>
      <c r="QQ64" s="246"/>
      <c r="QR64" s="246"/>
      <c r="QS64" s="246"/>
      <c r="QT64" s="246"/>
      <c r="QU64" s="246"/>
      <c r="QV64" s="246"/>
      <c r="QW64" s="246"/>
      <c r="QX64" s="246"/>
      <c r="QY64" s="246"/>
      <c r="QZ64" s="246"/>
      <c r="RA64" s="246"/>
      <c r="RB64" s="246"/>
      <c r="RC64" s="246"/>
      <c r="RD64" s="246"/>
      <c r="RE64" s="246"/>
      <c r="RF64" s="246"/>
      <c r="RG64" s="246"/>
      <c r="RH64" s="246"/>
      <c r="RI64" s="246"/>
      <c r="RJ64" s="246"/>
      <c r="RK64" s="246"/>
      <c r="RL64" s="246"/>
      <c r="RM64" s="246"/>
      <c r="RN64" s="246"/>
      <c r="RO64" s="246"/>
      <c r="RP64" s="246"/>
      <c r="RQ64" s="246"/>
      <c r="RR64" s="246"/>
      <c r="RS64" s="246"/>
      <c r="RT64" s="246"/>
      <c r="RU64" s="246"/>
      <c r="RV64" s="246"/>
      <c r="RW64" s="246"/>
      <c r="RX64" s="246"/>
      <c r="RY64" s="246"/>
      <c r="RZ64" s="246"/>
      <c r="SA64" s="246"/>
      <c r="SB64" s="246"/>
      <c r="SC64" s="246"/>
      <c r="SD64" s="246"/>
      <c r="SE64" s="246"/>
      <c r="SF64" s="246"/>
      <c r="SG64" s="246"/>
      <c r="SH64" s="246"/>
      <c r="SI64" s="246"/>
      <c r="SJ64" s="246"/>
      <c r="SK64" s="246"/>
      <c r="SL64" s="246"/>
      <c r="SM64" s="246"/>
      <c r="SN64" s="246"/>
      <c r="SO64" s="246"/>
      <c r="SP64" s="246"/>
      <c r="SQ64" s="246"/>
      <c r="SR64" s="246"/>
      <c r="SS64" s="246"/>
      <c r="ST64" s="246"/>
      <c r="SU64" s="246"/>
      <c r="SV64" s="246"/>
      <c r="SW64" s="246"/>
      <c r="SX64" s="246"/>
      <c r="SY64" s="246"/>
      <c r="SZ64" s="246"/>
      <c r="TA64" s="246"/>
      <c r="TB64" s="246"/>
      <c r="TC64" s="246"/>
      <c r="TD64" s="246"/>
      <c r="TE64" s="246"/>
      <c r="TF64" s="246"/>
      <c r="TG64" s="246"/>
      <c r="TH64" s="246"/>
      <c r="TI64" s="246"/>
      <c r="TJ64" s="246"/>
      <c r="TK64" s="246"/>
      <c r="TL64" s="246"/>
      <c r="TM64" s="246"/>
      <c r="TN64" s="246"/>
      <c r="TO64" s="246"/>
      <c r="TP64" s="246"/>
      <c r="TQ64" s="246"/>
      <c r="TR64" s="246"/>
      <c r="TS64" s="246"/>
      <c r="TT64" s="246"/>
      <c r="TU64" s="246"/>
      <c r="TV64" s="246"/>
      <c r="TW64" s="246"/>
      <c r="TX64" s="246"/>
      <c r="TY64" s="246"/>
      <c r="TZ64" s="246"/>
      <c r="UA64" s="246"/>
      <c r="UB64" s="246"/>
      <c r="UC64" s="246"/>
      <c r="UD64" s="246"/>
      <c r="UE64" s="246"/>
      <c r="UF64" s="246"/>
      <c r="UG64" s="246"/>
      <c r="UH64" s="246"/>
      <c r="UI64" s="246"/>
      <c r="UJ64" s="246"/>
      <c r="UK64" s="246"/>
      <c r="UL64" s="246"/>
      <c r="UM64" s="246"/>
      <c r="UN64" s="246"/>
      <c r="UO64" s="246"/>
      <c r="UP64" s="246"/>
      <c r="UQ64" s="246"/>
      <c r="UR64" s="246"/>
      <c r="US64" s="246"/>
      <c r="UT64" s="246"/>
      <c r="UU64" s="246"/>
      <c r="UV64" s="246"/>
      <c r="UW64" s="246"/>
      <c r="UX64" s="246"/>
      <c r="UY64" s="246"/>
      <c r="UZ64" s="246"/>
      <c r="VA64" s="246"/>
      <c r="VB64" s="246"/>
      <c r="VC64" s="246"/>
      <c r="VD64" s="246"/>
      <c r="VE64" s="246"/>
      <c r="VF64" s="246"/>
      <c r="VG64" s="246"/>
      <c r="VH64" s="246"/>
      <c r="VI64" s="246"/>
      <c r="VJ64" s="246"/>
      <c r="VK64" s="246"/>
      <c r="VL64" s="246"/>
      <c r="VM64" s="246"/>
      <c r="VN64" s="246"/>
      <c r="VO64" s="246"/>
      <c r="VP64" s="246"/>
      <c r="VQ64" s="246"/>
      <c r="VR64" s="246"/>
      <c r="VS64" s="246"/>
      <c r="VT64" s="246"/>
      <c r="VU64" s="246"/>
      <c r="VV64" s="246"/>
      <c r="VW64" s="246"/>
      <c r="VX64" s="246"/>
      <c r="VY64" s="246"/>
      <c r="VZ64" s="246"/>
      <c r="WA64" s="246"/>
      <c r="WB64" s="246"/>
      <c r="WC64" s="246"/>
      <c r="WD64" s="246"/>
      <c r="WE64" s="246"/>
      <c r="WF64" s="246"/>
      <c r="WG64" s="246"/>
      <c r="WH64" s="246"/>
      <c r="WI64" s="246"/>
      <c r="WJ64" s="246"/>
      <c r="WK64" s="246"/>
      <c r="WL64" s="246"/>
      <c r="WM64" s="246"/>
      <c r="WN64" s="246"/>
      <c r="WO64" s="246"/>
      <c r="WP64" s="246"/>
      <c r="WQ64" s="246"/>
      <c r="WR64" s="246"/>
      <c r="WS64" s="246"/>
      <c r="WT64" s="246"/>
      <c r="WU64" s="246"/>
      <c r="WV64" s="246"/>
      <c r="WW64" s="246"/>
      <c r="WX64" s="246"/>
      <c r="WY64" s="246"/>
      <c r="WZ64" s="246"/>
      <c r="XA64" s="246"/>
      <c r="XB64" s="246"/>
      <c r="XC64" s="246"/>
      <c r="XD64" s="246"/>
      <c r="XE64" s="246"/>
      <c r="XF64" s="246"/>
      <c r="XG64" s="246"/>
      <c r="XH64" s="246"/>
      <c r="XI64" s="246"/>
      <c r="XJ64" s="246"/>
      <c r="XK64" s="246"/>
      <c r="XL64" s="246"/>
      <c r="XM64" s="246"/>
      <c r="XN64" s="246"/>
      <c r="XO64" s="246"/>
      <c r="XP64" s="246"/>
      <c r="XQ64" s="246"/>
      <c r="XR64" s="246"/>
      <c r="XS64" s="246"/>
      <c r="XT64" s="246"/>
      <c r="XU64" s="246"/>
      <c r="XV64" s="246"/>
      <c r="XW64" s="246"/>
      <c r="XX64" s="246"/>
      <c r="XY64" s="246"/>
      <c r="XZ64" s="246"/>
      <c r="YA64" s="246"/>
      <c r="YB64" s="246"/>
      <c r="YC64" s="246"/>
      <c r="YD64" s="246"/>
      <c r="YE64" s="246"/>
      <c r="YF64" s="246"/>
      <c r="YG64" s="246"/>
      <c r="YH64" s="246"/>
      <c r="YI64" s="246"/>
      <c r="YJ64" s="246"/>
      <c r="YK64" s="246"/>
      <c r="YL64" s="246"/>
      <c r="YM64" s="246"/>
      <c r="YN64" s="246"/>
      <c r="YO64" s="246"/>
      <c r="YP64" s="246"/>
      <c r="YQ64" s="246"/>
      <c r="YR64" s="246"/>
      <c r="YS64" s="246"/>
      <c r="YT64" s="246"/>
      <c r="YU64" s="246"/>
      <c r="YV64" s="246"/>
      <c r="YW64" s="246"/>
      <c r="YX64" s="246"/>
      <c r="YY64" s="246"/>
      <c r="YZ64" s="246"/>
      <c r="ZA64" s="246"/>
      <c r="ZB64" s="246"/>
      <c r="ZC64" s="246"/>
      <c r="ZD64" s="246"/>
      <c r="ZE64" s="246"/>
      <c r="ZF64" s="246"/>
      <c r="ZG64" s="246"/>
      <c r="ZH64" s="246"/>
      <c r="ZI64" s="246"/>
      <c r="ZJ64" s="246"/>
      <c r="ZK64" s="246"/>
      <c r="ZL64" s="246"/>
      <c r="ZM64" s="246"/>
      <c r="ZN64" s="246"/>
      <c r="ZO64" s="246"/>
      <c r="ZP64" s="246"/>
      <c r="ZQ64" s="246"/>
      <c r="ZR64" s="246"/>
      <c r="ZS64" s="246"/>
      <c r="ZT64" s="246"/>
      <c r="ZU64" s="246"/>
      <c r="ZV64" s="246"/>
      <c r="ZW64" s="246"/>
      <c r="ZX64" s="246"/>
      <c r="ZY64" s="246"/>
      <c r="ZZ64" s="246"/>
      <c r="AAA64" s="246"/>
      <c r="AAB64" s="246"/>
      <c r="AAC64" s="246"/>
      <c r="AAD64" s="246"/>
      <c r="AAE64" s="246"/>
      <c r="AAF64" s="246"/>
      <c r="AAG64" s="246"/>
      <c r="AAH64" s="246"/>
      <c r="AAI64" s="246"/>
      <c r="AAJ64" s="246"/>
      <c r="AAK64" s="246"/>
      <c r="AAL64" s="246"/>
      <c r="AAM64" s="246"/>
      <c r="AAN64" s="246"/>
      <c r="AAO64" s="246"/>
      <c r="AAP64" s="246"/>
      <c r="AAQ64" s="246"/>
      <c r="AAR64" s="246"/>
      <c r="AAS64" s="246"/>
      <c r="AAT64" s="246"/>
      <c r="AAU64" s="246"/>
      <c r="AAV64" s="246"/>
      <c r="AAW64" s="246"/>
      <c r="AAX64" s="246"/>
      <c r="AAY64" s="246"/>
      <c r="AAZ64" s="246"/>
      <c r="ABA64" s="246"/>
      <c r="ABB64" s="246"/>
      <c r="ABC64" s="246"/>
      <c r="ABD64" s="246"/>
      <c r="ABE64" s="246"/>
      <c r="ABF64" s="246"/>
      <c r="ABG64" s="246"/>
      <c r="ABH64" s="246"/>
      <c r="ABI64" s="246"/>
      <c r="ABJ64" s="246"/>
      <c r="ABK64" s="246"/>
      <c r="ABL64" s="246"/>
      <c r="ABM64" s="246"/>
      <c r="ABN64" s="246"/>
      <c r="ABO64" s="246"/>
      <c r="ABP64" s="246"/>
      <c r="ABQ64" s="246"/>
      <c r="ABR64" s="246"/>
      <c r="ABS64" s="246"/>
      <c r="ABT64" s="246"/>
      <c r="ABU64" s="246"/>
      <c r="ABV64" s="246"/>
      <c r="ABW64" s="246"/>
      <c r="ABX64" s="246"/>
      <c r="ABY64" s="246"/>
      <c r="ABZ64" s="246"/>
      <c r="ACA64" s="246"/>
      <c r="ACB64" s="246"/>
      <c r="ACC64" s="246"/>
      <c r="ACD64" s="246"/>
      <c r="ACE64" s="246"/>
      <c r="ACF64" s="246"/>
      <c r="ACG64" s="246"/>
      <c r="ACH64" s="246"/>
      <c r="ACI64" s="246"/>
      <c r="ACJ64" s="246"/>
      <c r="ACK64" s="246"/>
      <c r="ACL64" s="246"/>
      <c r="ACM64" s="246"/>
      <c r="ACN64" s="246"/>
      <c r="ACO64" s="246"/>
      <c r="ACP64" s="246"/>
      <c r="ACQ64" s="246"/>
      <c r="ACR64" s="246"/>
      <c r="ACS64" s="246"/>
      <c r="ACT64" s="246"/>
      <c r="ACU64" s="246"/>
      <c r="ACV64" s="246"/>
      <c r="ACW64" s="246"/>
      <c r="ACX64" s="246"/>
      <c r="ACY64" s="246"/>
      <c r="ACZ64" s="246"/>
      <c r="ADA64" s="246"/>
      <c r="ADB64" s="246"/>
      <c r="ADC64" s="246"/>
      <c r="ADD64" s="246"/>
      <c r="ADE64" s="246"/>
      <c r="ADF64" s="246"/>
      <c r="ADG64" s="246"/>
      <c r="ADH64" s="246"/>
      <c r="ADI64" s="246"/>
      <c r="ADJ64" s="246"/>
      <c r="ADK64" s="246"/>
      <c r="ADL64" s="246"/>
      <c r="ADM64" s="246"/>
      <c r="ADN64" s="246"/>
      <c r="ADO64" s="246"/>
      <c r="ADP64" s="246"/>
      <c r="ADQ64" s="246"/>
      <c r="ADR64" s="246"/>
      <c r="ADS64" s="246"/>
      <c r="ADT64" s="246"/>
      <c r="ADU64" s="246"/>
      <c r="ADV64" s="246"/>
      <c r="ADW64" s="246"/>
      <c r="ADX64" s="246"/>
      <c r="ADY64" s="246"/>
      <c r="ADZ64" s="246"/>
      <c r="AEA64" s="246"/>
      <c r="AEB64" s="246"/>
      <c r="AEC64" s="246"/>
      <c r="AED64" s="246"/>
      <c r="AEE64" s="246"/>
      <c r="AEF64" s="246"/>
      <c r="AEG64" s="246"/>
      <c r="AEH64" s="246"/>
      <c r="AEI64" s="246"/>
      <c r="AEJ64" s="246"/>
      <c r="AEK64" s="246"/>
      <c r="AEL64" s="246"/>
      <c r="AEM64" s="246"/>
      <c r="AEN64" s="246"/>
      <c r="AEO64" s="246"/>
      <c r="AEP64" s="246"/>
      <c r="AEQ64" s="246"/>
      <c r="AER64" s="246"/>
      <c r="AES64" s="246"/>
      <c r="AET64" s="246"/>
      <c r="AEU64" s="246"/>
      <c r="AEV64" s="246"/>
      <c r="AEW64" s="246"/>
      <c r="AEX64" s="246"/>
      <c r="AEY64" s="246"/>
      <c r="AEZ64" s="246"/>
      <c r="AFA64" s="246"/>
      <c r="AFB64" s="246"/>
      <c r="AFC64" s="246"/>
      <c r="AFD64" s="246"/>
      <c r="AFE64" s="246"/>
      <c r="AFF64" s="246"/>
      <c r="AFG64" s="246"/>
      <c r="AFH64" s="246"/>
      <c r="AFI64" s="246"/>
      <c r="AFJ64" s="246"/>
      <c r="AFK64" s="246"/>
      <c r="AFL64" s="246"/>
      <c r="AFM64" s="246"/>
      <c r="AFN64" s="246"/>
      <c r="AFO64" s="246"/>
      <c r="AFP64" s="246"/>
      <c r="AFQ64" s="246"/>
      <c r="AFR64" s="246"/>
      <c r="AFS64" s="246"/>
      <c r="AFT64" s="246"/>
      <c r="AFU64" s="246"/>
      <c r="AFV64" s="246"/>
      <c r="AFW64" s="246"/>
      <c r="AFX64" s="246"/>
      <c r="AFY64" s="246"/>
      <c r="AFZ64" s="246"/>
      <c r="AGA64" s="246"/>
      <c r="AGB64" s="246"/>
      <c r="AGC64" s="246"/>
      <c r="AGD64" s="246"/>
      <c r="AGE64" s="246"/>
      <c r="AGF64" s="246"/>
      <c r="AGG64" s="246"/>
      <c r="AGH64" s="246"/>
      <c r="AGI64" s="246"/>
      <c r="AGJ64" s="246"/>
      <c r="AGK64" s="246"/>
      <c r="AGL64" s="246"/>
      <c r="AGM64" s="246"/>
      <c r="AGN64" s="246"/>
      <c r="AGO64" s="246"/>
      <c r="AGP64" s="246"/>
      <c r="AGQ64" s="246"/>
      <c r="AGR64" s="246"/>
      <c r="AGS64" s="246"/>
      <c r="AGT64" s="246"/>
      <c r="AGU64" s="246"/>
      <c r="AGV64" s="246"/>
      <c r="AGW64" s="246"/>
      <c r="AGX64" s="246"/>
      <c r="AGY64" s="246"/>
      <c r="AGZ64" s="246"/>
      <c r="AHA64" s="246"/>
      <c r="AHB64" s="246"/>
      <c r="AHC64" s="246"/>
      <c r="AHD64" s="246"/>
      <c r="AHE64" s="246"/>
      <c r="AHF64" s="246"/>
      <c r="AHG64" s="246"/>
      <c r="AHH64" s="246"/>
      <c r="AHI64" s="246"/>
      <c r="AHJ64" s="246"/>
      <c r="AHK64" s="246"/>
      <c r="AHL64" s="246"/>
      <c r="AHM64" s="246"/>
      <c r="AHN64" s="246"/>
      <c r="AHO64" s="246"/>
      <c r="AHP64" s="246"/>
      <c r="AHQ64" s="246"/>
      <c r="AHR64" s="246"/>
      <c r="AHS64" s="246"/>
      <c r="AHT64" s="246"/>
      <c r="AHU64" s="246"/>
      <c r="AHV64" s="246"/>
      <c r="AHW64" s="246"/>
      <c r="AHX64" s="246"/>
      <c r="AHY64" s="246"/>
      <c r="AHZ64" s="246"/>
      <c r="AIA64" s="246"/>
      <c r="AIB64" s="246"/>
      <c r="AIC64" s="246"/>
      <c r="AID64" s="246"/>
      <c r="AIE64" s="246"/>
      <c r="AIF64" s="246"/>
      <c r="AIG64" s="246"/>
      <c r="AIH64" s="246"/>
      <c r="AII64" s="246"/>
      <c r="AIJ64" s="246"/>
      <c r="AIK64" s="246"/>
      <c r="AIL64" s="246"/>
      <c r="AIM64" s="246"/>
      <c r="AIN64" s="246"/>
      <c r="AIO64" s="246"/>
      <c r="AIP64" s="246"/>
      <c r="AIQ64" s="246"/>
      <c r="AIR64" s="246"/>
      <c r="AIS64" s="246"/>
      <c r="AIT64" s="246"/>
      <c r="AIU64" s="246"/>
      <c r="AIV64" s="246"/>
      <c r="AIW64" s="246"/>
      <c r="AIX64" s="246"/>
      <c r="AIY64" s="246"/>
      <c r="AIZ64" s="246"/>
      <c r="AJA64" s="246"/>
      <c r="AJB64" s="246"/>
      <c r="AJC64" s="246"/>
      <c r="AJD64" s="246"/>
      <c r="AJE64" s="246"/>
      <c r="AJF64" s="246"/>
      <c r="AJG64" s="246"/>
      <c r="AJH64" s="246"/>
      <c r="AJI64" s="246"/>
      <c r="AJJ64" s="246"/>
      <c r="AJK64" s="246"/>
      <c r="AJL64" s="246"/>
      <c r="AJM64" s="246"/>
      <c r="AJN64" s="246"/>
      <c r="AJO64" s="246"/>
      <c r="AJP64" s="246"/>
      <c r="AJQ64" s="246"/>
      <c r="AJR64" s="246"/>
      <c r="AJS64" s="246"/>
      <c r="AJT64" s="246"/>
      <c r="AJU64" s="246"/>
      <c r="AJV64" s="246"/>
      <c r="AJW64" s="246"/>
      <c r="AJX64" s="246"/>
      <c r="AJY64" s="246"/>
      <c r="AJZ64" s="246"/>
      <c r="AKA64" s="246"/>
      <c r="AKB64" s="246"/>
      <c r="AKC64" s="246"/>
      <c r="AKD64" s="246"/>
      <c r="AKE64" s="246"/>
      <c r="AKF64" s="246"/>
      <c r="AKG64" s="246"/>
      <c r="AKH64" s="246"/>
      <c r="AKI64" s="246"/>
      <c r="AKJ64" s="246"/>
      <c r="AKK64" s="246"/>
      <c r="AKL64" s="246"/>
      <c r="AKM64" s="246"/>
      <c r="AKN64" s="246"/>
      <c r="AKO64" s="246"/>
      <c r="AKP64" s="246"/>
      <c r="AKQ64" s="246"/>
      <c r="AKR64" s="246"/>
      <c r="AKS64" s="246"/>
      <c r="AKT64" s="246"/>
      <c r="AKU64" s="246"/>
      <c r="AKV64" s="246"/>
      <c r="AKW64" s="246"/>
      <c r="AKX64" s="246"/>
      <c r="AKY64" s="246"/>
      <c r="AKZ64" s="246"/>
      <c r="ALA64" s="246"/>
      <c r="ALB64" s="246"/>
      <c r="ALC64" s="246"/>
      <c r="ALD64" s="246"/>
      <c r="ALE64" s="246"/>
      <c r="ALF64" s="246"/>
      <c r="ALG64" s="246"/>
      <c r="ALH64" s="246"/>
      <c r="ALI64" s="246"/>
      <c r="ALJ64" s="246"/>
      <c r="ALK64" s="246"/>
      <c r="ALL64" s="246"/>
      <c r="ALM64" s="246"/>
      <c r="ALN64" s="246"/>
      <c r="ALO64" s="246"/>
      <c r="ALP64" s="246"/>
      <c r="ALQ64" s="246"/>
      <c r="ALR64" s="246"/>
      <c r="ALS64" s="246"/>
      <c r="ALT64" s="246"/>
      <c r="ALU64" s="246"/>
      <c r="ALV64" s="246"/>
      <c r="ALW64" s="246"/>
      <c r="ALX64" s="246"/>
      <c r="ALY64" s="246"/>
      <c r="ALZ64" s="246"/>
      <c r="AMA64" s="246"/>
      <c r="AMB64" s="246"/>
      <c r="AMC64" s="246"/>
      <c r="AMD64" s="246"/>
      <c r="AME64" s="246"/>
      <c r="AMF64" s="246"/>
      <c r="AMG64" s="246"/>
      <c r="AMH64" s="246"/>
      <c r="AMI64" s="246"/>
      <c r="AMJ64" s="246"/>
      <c r="AMK64" s="246"/>
      <c r="AML64" s="246"/>
      <c r="AMM64" s="246"/>
      <c r="AMN64" s="246"/>
      <c r="AMO64" s="246"/>
      <c r="AMP64" s="246"/>
      <c r="AMQ64" s="246"/>
      <c r="AMR64" s="246"/>
      <c r="AMS64" s="246"/>
      <c r="AMT64" s="246"/>
      <c r="AMU64" s="246"/>
      <c r="AMV64" s="246"/>
      <c r="AMW64" s="246"/>
      <c r="AMX64" s="246"/>
      <c r="AMY64" s="246"/>
      <c r="AMZ64" s="246"/>
      <c r="ANA64" s="246"/>
      <c r="ANB64" s="246"/>
      <c r="ANC64" s="246"/>
      <c r="AND64" s="246"/>
      <c r="ANE64" s="246"/>
      <c r="ANF64" s="246"/>
      <c r="ANG64" s="246"/>
      <c r="ANH64" s="246"/>
      <c r="ANI64" s="246"/>
      <c r="ANJ64" s="246"/>
      <c r="ANK64" s="246"/>
      <c r="ANL64" s="246"/>
      <c r="ANM64" s="246"/>
      <c r="ANN64" s="246"/>
      <c r="ANO64" s="246"/>
      <c r="ANP64" s="246"/>
      <c r="ANQ64" s="246"/>
      <c r="ANR64" s="246"/>
      <c r="ANS64" s="246"/>
      <c r="ANT64" s="246"/>
      <c r="ANU64" s="246"/>
      <c r="ANV64" s="246"/>
      <c r="ANW64" s="246"/>
      <c r="ANX64" s="246"/>
      <c r="ANY64" s="246"/>
      <c r="ANZ64" s="246"/>
      <c r="AOA64" s="246"/>
      <c r="AOB64" s="246"/>
      <c r="AOC64" s="246"/>
      <c r="AOD64" s="246"/>
      <c r="AOE64" s="246"/>
      <c r="AOF64" s="246"/>
      <c r="AOG64" s="246"/>
      <c r="AOH64" s="246"/>
      <c r="AOI64" s="246"/>
      <c r="AOJ64" s="246"/>
      <c r="AOK64" s="246"/>
      <c r="AOL64" s="246"/>
      <c r="AOM64" s="246"/>
      <c r="AON64" s="246"/>
      <c r="AOO64" s="246"/>
      <c r="AOP64" s="246"/>
      <c r="AOQ64" s="246"/>
      <c r="AOR64" s="246"/>
      <c r="AOS64" s="246"/>
      <c r="AOT64" s="246"/>
      <c r="AOU64" s="246"/>
      <c r="AOV64" s="246"/>
      <c r="AOW64" s="246"/>
      <c r="AOX64" s="246"/>
      <c r="AOY64" s="246"/>
      <c r="AOZ64" s="246"/>
      <c r="APA64" s="246"/>
      <c r="APB64" s="246"/>
      <c r="APC64" s="246"/>
      <c r="APD64" s="246"/>
      <c r="APE64" s="246"/>
      <c r="APF64" s="246"/>
      <c r="APG64" s="246"/>
      <c r="APH64" s="246"/>
      <c r="API64" s="246"/>
      <c r="APJ64" s="246"/>
      <c r="APK64" s="246"/>
      <c r="APL64" s="246"/>
      <c r="APM64" s="246"/>
      <c r="APN64" s="246"/>
      <c r="APO64" s="246"/>
      <c r="APP64" s="246"/>
      <c r="APQ64" s="246"/>
      <c r="APR64" s="246"/>
      <c r="APS64" s="246"/>
      <c r="APT64" s="246"/>
      <c r="APU64" s="246"/>
      <c r="APV64" s="246"/>
      <c r="APW64" s="246"/>
      <c r="APX64" s="246"/>
      <c r="APY64" s="246"/>
      <c r="APZ64" s="246"/>
      <c r="AQA64" s="246"/>
      <c r="AQB64" s="246"/>
      <c r="AQC64" s="246"/>
      <c r="AQD64" s="246"/>
      <c r="AQE64" s="246"/>
      <c r="AQF64" s="246"/>
      <c r="AQG64" s="246"/>
      <c r="AQH64" s="246"/>
      <c r="AQI64" s="246"/>
      <c r="AQJ64" s="246"/>
      <c r="AQK64" s="246"/>
      <c r="AQL64" s="246"/>
      <c r="AQM64" s="246"/>
      <c r="AQN64" s="246"/>
      <c r="AQO64" s="246"/>
      <c r="AQP64" s="246"/>
      <c r="AQQ64" s="246"/>
      <c r="AQR64" s="246"/>
      <c r="AQS64" s="246"/>
      <c r="AQT64" s="246"/>
      <c r="AQU64" s="246"/>
      <c r="AQV64" s="246"/>
      <c r="AQW64" s="246"/>
      <c r="AQX64" s="246"/>
      <c r="AQY64" s="246"/>
      <c r="AQZ64" s="246"/>
      <c r="ARA64" s="246"/>
      <c r="ARB64" s="246"/>
      <c r="ARC64" s="246"/>
      <c r="ARD64" s="246"/>
      <c r="ARE64" s="246"/>
      <c r="ARF64" s="246"/>
      <c r="ARG64" s="246"/>
      <c r="ARH64" s="246"/>
      <c r="ARI64" s="246"/>
      <c r="ARJ64" s="246"/>
      <c r="ARK64" s="246"/>
      <c r="ARL64" s="246"/>
      <c r="ARM64" s="246"/>
      <c r="ARN64" s="246"/>
      <c r="ARO64" s="246"/>
      <c r="ARP64" s="246"/>
      <c r="ARQ64" s="246"/>
      <c r="ARR64" s="246"/>
      <c r="ARS64" s="246"/>
      <c r="ART64" s="246"/>
      <c r="ARU64" s="246"/>
      <c r="ARV64" s="246"/>
      <c r="ARW64" s="246"/>
      <c r="ARX64" s="246"/>
      <c r="ARY64" s="246"/>
      <c r="ARZ64" s="246"/>
      <c r="ASA64" s="246"/>
      <c r="ASB64" s="246"/>
      <c r="ASC64" s="246"/>
      <c r="ASD64" s="246"/>
      <c r="ASE64" s="246"/>
      <c r="ASF64" s="246"/>
      <c r="ASG64" s="246"/>
      <c r="ASH64" s="246"/>
      <c r="ASI64" s="246"/>
      <c r="ASJ64" s="246"/>
      <c r="ASK64" s="246"/>
      <c r="ASL64" s="246"/>
      <c r="ASM64" s="246"/>
      <c r="ASN64" s="246"/>
      <c r="ASO64" s="246"/>
      <c r="ASP64" s="246"/>
      <c r="ASQ64" s="246"/>
      <c r="ASR64" s="246"/>
      <c r="ASS64" s="246"/>
      <c r="AST64" s="246"/>
      <c r="ASU64" s="246"/>
      <c r="ASV64" s="246"/>
      <c r="ASW64" s="246"/>
      <c r="ASX64" s="246"/>
      <c r="ASY64" s="246"/>
      <c r="ASZ64" s="246"/>
      <c r="ATA64" s="246"/>
      <c r="ATB64" s="246"/>
      <c r="ATC64" s="246"/>
      <c r="ATD64" s="246"/>
      <c r="ATE64" s="246"/>
      <c r="ATF64" s="246"/>
      <c r="ATG64" s="246"/>
      <c r="ATH64" s="246"/>
      <c r="ATI64" s="246"/>
      <c r="ATJ64" s="246"/>
      <c r="ATK64" s="246"/>
      <c r="ATL64" s="246"/>
      <c r="ATM64" s="246"/>
      <c r="ATN64" s="246"/>
      <c r="ATO64" s="246"/>
      <c r="ATP64" s="246"/>
      <c r="ATQ64" s="246"/>
      <c r="ATR64" s="246"/>
      <c r="ATS64" s="246"/>
      <c r="ATT64" s="246"/>
      <c r="ATU64" s="246"/>
      <c r="ATV64" s="246"/>
      <c r="ATW64" s="246"/>
      <c r="ATX64" s="246"/>
      <c r="ATY64" s="246"/>
      <c r="ATZ64" s="246"/>
      <c r="AUA64" s="246"/>
      <c r="AUB64" s="246"/>
      <c r="AUC64" s="246"/>
      <c r="AUD64" s="246"/>
      <c r="AUE64" s="246"/>
      <c r="AUF64" s="246"/>
      <c r="AUG64" s="246"/>
      <c r="AUH64" s="246"/>
      <c r="AUI64" s="246"/>
      <c r="AUJ64" s="246"/>
      <c r="AUK64" s="246"/>
      <c r="AUL64" s="246"/>
      <c r="AUM64" s="246"/>
      <c r="AUN64" s="246"/>
      <c r="AUO64" s="246"/>
      <c r="AUP64" s="246"/>
      <c r="AUQ64" s="246"/>
      <c r="AUR64" s="246"/>
      <c r="AUS64" s="246"/>
      <c r="AUT64" s="246"/>
      <c r="AUU64" s="246"/>
      <c r="AUV64" s="246"/>
      <c r="AUW64" s="246"/>
      <c r="AUX64" s="246"/>
      <c r="AUY64" s="246"/>
      <c r="AUZ64" s="246"/>
      <c r="AVA64" s="246"/>
      <c r="AVB64" s="246"/>
      <c r="AVC64" s="246"/>
      <c r="AVD64" s="246"/>
      <c r="AVE64" s="246"/>
      <c r="AVF64" s="246"/>
      <c r="AVG64" s="246"/>
      <c r="AVH64" s="246"/>
      <c r="AVI64" s="246"/>
      <c r="AVJ64" s="246"/>
      <c r="AVK64" s="246"/>
      <c r="AVL64" s="246"/>
      <c r="AVM64" s="246"/>
      <c r="AVN64" s="246"/>
      <c r="AVO64" s="246"/>
      <c r="AVP64" s="246"/>
      <c r="AVQ64" s="246"/>
      <c r="AVR64" s="246"/>
      <c r="AVS64" s="246"/>
      <c r="AVT64" s="246"/>
      <c r="AVU64" s="246"/>
      <c r="AVV64" s="246"/>
      <c r="AVW64" s="246"/>
      <c r="AVX64" s="246"/>
      <c r="AVY64" s="246"/>
      <c r="AVZ64" s="246"/>
      <c r="AWA64" s="246"/>
      <c r="AWB64" s="246"/>
      <c r="AWC64" s="246"/>
      <c r="AWD64" s="246"/>
      <c r="AWE64" s="246"/>
      <c r="AWF64" s="246"/>
      <c r="AWG64" s="246"/>
      <c r="AWH64" s="246"/>
      <c r="AWI64" s="246"/>
      <c r="AWJ64" s="246"/>
      <c r="AWK64" s="246"/>
      <c r="AWL64" s="246"/>
      <c r="AWM64" s="246"/>
      <c r="AWN64" s="246"/>
      <c r="AWO64" s="246"/>
      <c r="AWP64" s="246"/>
      <c r="AWQ64" s="246"/>
      <c r="AWR64" s="246"/>
      <c r="AWS64" s="246"/>
      <c r="AWT64" s="246"/>
      <c r="AWU64" s="246"/>
      <c r="AWV64" s="246"/>
      <c r="AWW64" s="246"/>
      <c r="AWX64" s="246"/>
      <c r="AWY64" s="246"/>
      <c r="AWZ64" s="246"/>
      <c r="AXA64" s="246"/>
      <c r="AXB64" s="246"/>
      <c r="AXC64" s="246"/>
      <c r="AXD64" s="246"/>
      <c r="AXE64" s="246"/>
      <c r="AXF64" s="246"/>
      <c r="AXG64" s="246"/>
      <c r="AXH64" s="246"/>
      <c r="AXI64" s="246"/>
      <c r="AXJ64" s="246"/>
      <c r="AXK64" s="246"/>
      <c r="AXL64" s="246"/>
      <c r="AXM64" s="246"/>
      <c r="AXN64" s="246"/>
      <c r="AXO64" s="246"/>
      <c r="AXP64" s="246"/>
      <c r="AXQ64" s="246"/>
      <c r="AXR64" s="246"/>
      <c r="AXS64" s="246"/>
      <c r="AXT64" s="246"/>
      <c r="AXU64" s="246"/>
      <c r="AXV64" s="246"/>
      <c r="AXW64" s="246"/>
      <c r="AXX64" s="246"/>
      <c r="AXY64" s="246"/>
      <c r="AXZ64" s="246"/>
      <c r="AYA64" s="246"/>
      <c r="AYB64" s="246"/>
      <c r="AYC64" s="246"/>
      <c r="AYD64" s="246"/>
      <c r="AYE64" s="246"/>
      <c r="AYF64" s="246"/>
      <c r="AYG64" s="246"/>
      <c r="AYH64" s="246"/>
      <c r="AYI64" s="246"/>
      <c r="AYJ64" s="246"/>
      <c r="AYK64" s="246"/>
      <c r="AYL64" s="246"/>
      <c r="AYM64" s="246"/>
      <c r="AYN64" s="246"/>
      <c r="AYO64" s="246"/>
      <c r="AYP64" s="246"/>
      <c r="AYQ64" s="246"/>
      <c r="AYR64" s="246"/>
      <c r="AYS64" s="246"/>
      <c r="AYT64" s="246"/>
      <c r="AYU64" s="246"/>
      <c r="AYV64" s="246"/>
      <c r="AYW64" s="246"/>
      <c r="AYX64" s="246"/>
      <c r="AYY64" s="246"/>
      <c r="AYZ64" s="246"/>
      <c r="AZA64" s="246"/>
      <c r="AZB64" s="246"/>
      <c r="AZC64" s="246"/>
      <c r="AZD64" s="246"/>
      <c r="AZE64" s="246"/>
      <c r="AZF64" s="246"/>
      <c r="AZG64" s="246"/>
      <c r="AZH64" s="246"/>
      <c r="AZI64" s="246"/>
      <c r="AZJ64" s="246"/>
      <c r="AZK64" s="246"/>
      <c r="AZL64" s="246"/>
      <c r="AZM64" s="246"/>
      <c r="AZN64" s="246"/>
      <c r="AZO64" s="246"/>
      <c r="AZP64" s="246"/>
      <c r="AZQ64" s="246"/>
      <c r="AZR64" s="246"/>
      <c r="AZS64" s="246"/>
      <c r="AZT64" s="246"/>
      <c r="AZU64" s="246"/>
      <c r="AZV64" s="246"/>
      <c r="AZW64" s="246"/>
      <c r="AZX64" s="246"/>
      <c r="AZY64" s="246"/>
      <c r="AZZ64" s="246"/>
      <c r="BAA64" s="246"/>
      <c r="BAB64" s="246"/>
      <c r="BAC64" s="246"/>
      <c r="BAD64" s="246"/>
      <c r="BAE64" s="246"/>
      <c r="BAF64" s="246"/>
      <c r="BAG64" s="246"/>
      <c r="BAH64" s="246"/>
      <c r="BAI64" s="246"/>
      <c r="BAJ64" s="246"/>
      <c r="BAK64" s="246"/>
      <c r="BAL64" s="246"/>
      <c r="BAM64" s="246"/>
      <c r="BAN64" s="246"/>
      <c r="BAO64" s="246"/>
      <c r="BAP64" s="246"/>
      <c r="BAQ64" s="246"/>
      <c r="BAR64" s="246"/>
      <c r="BAS64" s="246"/>
      <c r="BAT64" s="246"/>
      <c r="BAU64" s="246"/>
      <c r="BAV64" s="246"/>
      <c r="BAW64" s="246"/>
      <c r="BAX64" s="246"/>
      <c r="BAY64" s="246"/>
      <c r="BAZ64" s="246"/>
      <c r="BBA64" s="246"/>
      <c r="BBB64" s="246"/>
      <c r="BBC64" s="246"/>
      <c r="BBD64" s="246"/>
      <c r="BBE64" s="246"/>
      <c r="BBF64" s="246"/>
      <c r="BBG64" s="246"/>
      <c r="BBH64" s="246"/>
      <c r="BBI64" s="246"/>
      <c r="BBJ64" s="246"/>
      <c r="BBK64" s="246"/>
      <c r="BBL64" s="246"/>
      <c r="BBM64" s="246"/>
      <c r="BBN64" s="246"/>
      <c r="BBO64" s="246"/>
      <c r="BBP64" s="246"/>
      <c r="BBQ64" s="246"/>
      <c r="BBR64" s="246"/>
      <c r="BBS64" s="246"/>
      <c r="BBT64" s="246"/>
      <c r="BBU64" s="246"/>
      <c r="BBV64" s="246"/>
      <c r="BBW64" s="246"/>
      <c r="BBX64" s="246"/>
      <c r="BBY64" s="246"/>
      <c r="BBZ64" s="246"/>
      <c r="BCA64" s="246"/>
      <c r="BCB64" s="246"/>
      <c r="BCC64" s="246"/>
      <c r="BCD64" s="246"/>
      <c r="BCE64" s="246"/>
      <c r="BCF64" s="246"/>
      <c r="BCG64" s="246"/>
      <c r="BCH64" s="246"/>
      <c r="BCI64" s="246"/>
      <c r="BCJ64" s="246"/>
      <c r="BCK64" s="246"/>
      <c r="BCL64" s="246"/>
      <c r="BCM64" s="246"/>
      <c r="BCN64" s="246"/>
      <c r="BCO64" s="246"/>
      <c r="BCP64" s="246"/>
      <c r="BCQ64" s="246"/>
      <c r="BCR64" s="246"/>
      <c r="BCS64" s="246"/>
      <c r="BCT64" s="246"/>
      <c r="BCU64" s="246"/>
      <c r="BCV64" s="246"/>
      <c r="BCW64" s="246"/>
      <c r="BCX64" s="246"/>
      <c r="BCY64" s="246"/>
      <c r="BCZ64" s="246"/>
      <c r="BDA64" s="246"/>
      <c r="BDB64" s="246"/>
      <c r="BDC64" s="246"/>
      <c r="BDD64" s="246"/>
      <c r="BDE64" s="246"/>
      <c r="BDF64" s="246"/>
      <c r="BDG64" s="246"/>
      <c r="BDH64" s="246"/>
      <c r="BDI64" s="246"/>
      <c r="BDJ64" s="246"/>
      <c r="BDK64" s="246"/>
      <c r="BDL64" s="246"/>
      <c r="BDM64" s="246"/>
      <c r="BDN64" s="246"/>
      <c r="BDO64" s="246"/>
      <c r="BDP64" s="246"/>
      <c r="BDQ64" s="246"/>
      <c r="BDR64" s="246"/>
      <c r="BDS64" s="246"/>
      <c r="BDT64" s="246"/>
      <c r="BDU64" s="246"/>
    </row>
    <row r="65" spans="1:1477" s="128" customFormat="1" ht="24" customHeight="1" thickTop="1">
      <c r="B65" s="316" t="s">
        <v>523</v>
      </c>
      <c r="C65" s="317"/>
      <c r="D65" s="318"/>
      <c r="E65" s="129"/>
      <c r="F65" s="130"/>
      <c r="G65" s="189">
        <f>IF(B59="","",ROWS(B59:B64)-1)</f>
        <v>5</v>
      </c>
      <c r="H65" s="131">
        <f>SUM(H59:H64)</f>
        <v>7</v>
      </c>
      <c r="I65" s="131">
        <f>SUM(I59:I64)</f>
        <v>12</v>
      </c>
      <c r="J65" s="131">
        <f>SUM(J59:J64)</f>
        <v>1168</v>
      </c>
      <c r="K65" s="131">
        <f>SUM(K59:K64)</f>
        <v>1432</v>
      </c>
      <c r="L65" s="131">
        <f>SUM(L59:L64)</f>
        <v>1352</v>
      </c>
      <c r="M65" s="167">
        <f>IF(G65="",0,N65/G65)</f>
        <v>1</v>
      </c>
      <c r="N65" s="131">
        <f t="shared" ref="N65:AC65" si="49">SUM(N59:N64)</f>
        <v>5</v>
      </c>
      <c r="O65" s="131">
        <f t="shared" si="49"/>
        <v>80</v>
      </c>
      <c r="P65" s="132">
        <f t="shared" si="49"/>
        <v>0</v>
      </c>
      <c r="Q65" s="132">
        <f t="shared" si="49"/>
        <v>0</v>
      </c>
      <c r="R65" s="131">
        <f t="shared" si="49"/>
        <v>230</v>
      </c>
      <c r="S65" s="131">
        <f t="shared" si="49"/>
        <v>34</v>
      </c>
      <c r="T65" s="133">
        <f t="shared" si="49"/>
        <v>10134705</v>
      </c>
      <c r="U65" s="133">
        <f t="shared" si="49"/>
        <v>236302</v>
      </c>
      <c r="V65" s="133">
        <f t="shared" si="49"/>
        <v>9898403</v>
      </c>
      <c r="W65" s="133">
        <f t="shared" si="49"/>
        <v>10274062</v>
      </c>
      <c r="X65" s="133">
        <f t="shared" si="49"/>
        <v>10074440</v>
      </c>
      <c r="Y65" s="133">
        <f t="shared" si="49"/>
        <v>0</v>
      </c>
      <c r="Z65" s="133">
        <f t="shared" si="49"/>
        <v>50000</v>
      </c>
      <c r="AA65" s="133">
        <f t="shared" si="49"/>
        <v>50000</v>
      </c>
      <c r="AB65" s="133">
        <f t="shared" si="49"/>
        <v>10124440</v>
      </c>
      <c r="AC65" s="133">
        <f t="shared" si="49"/>
        <v>9977687</v>
      </c>
      <c r="AD65" s="167">
        <f>IF(G65="",0,AE65/G65)</f>
        <v>0.8</v>
      </c>
      <c r="AE65" s="169">
        <f t="shared" ref="AE65:CM65" si="50">SUM(AE59:AE64)</f>
        <v>4</v>
      </c>
      <c r="AF65" s="133">
        <f t="shared" si="50"/>
        <v>-146753</v>
      </c>
      <c r="AG65" s="133">
        <f t="shared" si="50"/>
        <v>139357</v>
      </c>
      <c r="AH65" s="134">
        <f t="shared" si="50"/>
        <v>172</v>
      </c>
      <c r="AI65" s="134">
        <f t="shared" si="50"/>
        <v>58</v>
      </c>
      <c r="AJ65" s="134">
        <f t="shared" si="50"/>
        <v>0</v>
      </c>
      <c r="AK65" s="134">
        <f t="shared" si="50"/>
        <v>0</v>
      </c>
      <c r="AL65" s="133">
        <f t="shared" si="50"/>
        <v>32756</v>
      </c>
      <c r="AM65" s="133">
        <f t="shared" si="50"/>
        <v>0</v>
      </c>
      <c r="AN65" s="134">
        <f t="shared" si="50"/>
        <v>0</v>
      </c>
      <c r="AO65" s="134">
        <f t="shared" si="50"/>
        <v>34</v>
      </c>
      <c r="AP65" s="133">
        <f t="shared" si="50"/>
        <v>170878</v>
      </c>
      <c r="AQ65" s="133">
        <f t="shared" si="50"/>
        <v>66332</v>
      </c>
      <c r="AR65" s="134">
        <f t="shared" si="50"/>
        <v>0</v>
      </c>
      <c r="AS65" s="134">
        <f t="shared" si="50"/>
        <v>0</v>
      </c>
      <c r="AT65" s="133">
        <f t="shared" si="50"/>
        <v>0</v>
      </c>
      <c r="AU65" s="133">
        <f t="shared" si="50"/>
        <v>0</v>
      </c>
      <c r="AV65" s="134">
        <f t="shared" si="50"/>
        <v>0</v>
      </c>
      <c r="AW65" s="134">
        <f t="shared" si="50"/>
        <v>0</v>
      </c>
      <c r="AX65" s="133">
        <f t="shared" si="50"/>
        <v>0</v>
      </c>
      <c r="AY65" s="133">
        <f t="shared" si="50"/>
        <v>0</v>
      </c>
      <c r="AZ65" s="134">
        <f t="shared" si="50"/>
        <v>0</v>
      </c>
      <c r="BA65" s="134">
        <f t="shared" si="50"/>
        <v>0</v>
      </c>
      <c r="BB65" s="133">
        <f t="shared" si="50"/>
        <v>11300</v>
      </c>
      <c r="BC65" s="133">
        <f t="shared" si="50"/>
        <v>0</v>
      </c>
      <c r="BD65" s="134">
        <f t="shared" si="50"/>
        <v>0</v>
      </c>
      <c r="BE65" s="134">
        <f t="shared" si="50"/>
        <v>0</v>
      </c>
      <c r="BF65" s="133">
        <f t="shared" si="50"/>
        <v>45081</v>
      </c>
      <c r="BG65" s="133">
        <f t="shared" si="50"/>
        <v>0</v>
      </c>
      <c r="BH65" s="134">
        <f t="shared" si="50"/>
        <v>0</v>
      </c>
      <c r="BI65" s="134">
        <f t="shared" si="50"/>
        <v>0</v>
      </c>
      <c r="BJ65" s="133">
        <f t="shared" si="50"/>
        <v>0</v>
      </c>
      <c r="BK65" s="133">
        <f t="shared" si="50"/>
        <v>0</v>
      </c>
      <c r="BL65" s="134">
        <f t="shared" si="50"/>
        <v>0</v>
      </c>
      <c r="BM65" s="134">
        <f t="shared" si="50"/>
        <v>0</v>
      </c>
      <c r="BN65" s="133">
        <f t="shared" si="50"/>
        <v>0</v>
      </c>
      <c r="BO65" s="133">
        <f t="shared" si="50"/>
        <v>0</v>
      </c>
      <c r="BP65" s="134">
        <f t="shared" si="50"/>
        <v>0</v>
      </c>
      <c r="BQ65" s="134">
        <f t="shared" si="50"/>
        <v>0</v>
      </c>
      <c r="BR65" s="133">
        <f t="shared" si="50"/>
        <v>0</v>
      </c>
      <c r="BS65" s="133">
        <f t="shared" si="50"/>
        <v>0</v>
      </c>
      <c r="BT65" s="134">
        <f t="shared" si="50"/>
        <v>0</v>
      </c>
      <c r="BU65" s="134">
        <f t="shared" si="50"/>
        <v>0</v>
      </c>
      <c r="BV65" s="133">
        <f t="shared" si="50"/>
        <v>10791</v>
      </c>
      <c r="BW65" s="133">
        <f t="shared" si="50"/>
        <v>10791</v>
      </c>
      <c r="BX65" s="134">
        <f t="shared" si="50"/>
        <v>0</v>
      </c>
      <c r="BY65" s="134">
        <f t="shared" si="50"/>
        <v>0</v>
      </c>
      <c r="BZ65" s="133">
        <f t="shared" si="50"/>
        <v>0</v>
      </c>
      <c r="CA65" s="133">
        <f t="shared" si="50"/>
        <v>0</v>
      </c>
      <c r="CB65" s="134">
        <f t="shared" si="50"/>
        <v>0</v>
      </c>
      <c r="CC65" s="134">
        <f t="shared" si="50"/>
        <v>0</v>
      </c>
      <c r="CD65" s="133">
        <f t="shared" si="50"/>
        <v>0</v>
      </c>
      <c r="CE65" s="133">
        <f t="shared" si="50"/>
        <v>0</v>
      </c>
      <c r="CF65" s="134">
        <f t="shared" si="50"/>
        <v>0</v>
      </c>
      <c r="CG65" s="134">
        <f t="shared" si="50"/>
        <v>0</v>
      </c>
      <c r="CH65" s="133">
        <f t="shared" si="50"/>
        <v>-77463</v>
      </c>
      <c r="CI65" s="133">
        <f t="shared" si="50"/>
        <v>0</v>
      </c>
      <c r="CJ65" s="134">
        <f t="shared" si="50"/>
        <v>0</v>
      </c>
      <c r="CK65" s="134">
        <f t="shared" si="50"/>
        <v>34</v>
      </c>
      <c r="CL65" s="133">
        <f t="shared" si="50"/>
        <v>193344</v>
      </c>
      <c r="CM65" s="133">
        <f t="shared" si="50"/>
        <v>77123</v>
      </c>
      <c r="CN65" s="135"/>
      <c r="CO65" s="135"/>
      <c r="CP65" s="135"/>
      <c r="CQ65" s="135"/>
      <c r="CR65" s="135"/>
      <c r="CS65" s="135"/>
      <c r="CT65" s="129"/>
      <c r="CU65" s="130"/>
      <c r="CV65" s="130"/>
      <c r="CW65" s="129"/>
      <c r="CX65" s="129"/>
      <c r="CY65" s="130"/>
      <c r="CZ65" s="130"/>
      <c r="DA65" s="130"/>
      <c r="DB65" s="133"/>
      <c r="DC65" s="135"/>
      <c r="DD65" s="245"/>
    </row>
    <row r="66" spans="1:1477" s="73" customFormat="1">
      <c r="A66" s="136"/>
      <c r="B66" s="71" t="s">
        <v>11</v>
      </c>
      <c r="C66" s="71" t="s">
        <v>293</v>
      </c>
      <c r="D66" s="71" t="s">
        <v>294</v>
      </c>
      <c r="E66" s="72">
        <v>42167</v>
      </c>
      <c r="F66" s="71" t="s">
        <v>467</v>
      </c>
      <c r="G66" s="188" t="s">
        <v>478</v>
      </c>
      <c r="H66" s="221">
        <v>1</v>
      </c>
      <c r="I66" s="73">
        <v>0</v>
      </c>
      <c r="J66" s="73">
        <v>255</v>
      </c>
      <c r="K66" s="73">
        <v>296</v>
      </c>
      <c r="L66" s="73">
        <v>293</v>
      </c>
      <c r="M66" s="219">
        <f>IF(J66 = 0,0,(L66-AH66-AI66)/J66)</f>
        <v>0.9882352941176471</v>
      </c>
      <c r="N66" s="73">
        <f>IF(G66&lt;&gt;"",IF(M66&lt;=1.2,1,0),0)</f>
        <v>1</v>
      </c>
      <c r="O66" s="73">
        <v>3</v>
      </c>
      <c r="P66" s="73">
        <v>0</v>
      </c>
      <c r="Q66" s="73">
        <v>0</v>
      </c>
      <c r="R66" s="73">
        <v>41</v>
      </c>
      <c r="S66" s="73">
        <v>0</v>
      </c>
      <c r="T66" s="225">
        <v>1604618</v>
      </c>
      <c r="U66" s="225">
        <v>50000</v>
      </c>
      <c r="V66" s="225">
        <v>1554618</v>
      </c>
      <c r="W66" s="225">
        <v>1604618</v>
      </c>
      <c r="X66" s="225">
        <v>1554867</v>
      </c>
      <c r="Y66" s="225">
        <v>0</v>
      </c>
      <c r="Z66" s="225">
        <v>0</v>
      </c>
      <c r="AA66" s="225">
        <v>0</v>
      </c>
      <c r="AB66" s="225">
        <v>1554867</v>
      </c>
      <c r="AC66" s="225">
        <v>1554752</v>
      </c>
      <c r="AD66" s="219">
        <f>IF(V66=0,0,AC66/V66)</f>
        <v>1.0000861948079849</v>
      </c>
      <c r="AE66" s="73">
        <f>IF(AD66 &lt;=1.1,1,0)</f>
        <v>1</v>
      </c>
      <c r="AF66" s="95">
        <v>-115</v>
      </c>
      <c r="AG66" s="73">
        <v>0</v>
      </c>
      <c r="AH66" s="73">
        <v>23</v>
      </c>
      <c r="AI66" s="73">
        <v>18</v>
      </c>
      <c r="AJ66" s="73">
        <v>0</v>
      </c>
      <c r="AK66" s="73">
        <v>0</v>
      </c>
      <c r="AL66" s="95">
        <v>6891</v>
      </c>
      <c r="AM66" s="95">
        <v>0</v>
      </c>
      <c r="AN66" s="73">
        <v>0</v>
      </c>
      <c r="AO66" s="73">
        <v>0</v>
      </c>
      <c r="AP66" s="95">
        <v>1506</v>
      </c>
      <c r="AQ66" s="95">
        <v>0</v>
      </c>
      <c r="AR66" s="73">
        <v>0</v>
      </c>
      <c r="AS66" s="73">
        <v>0</v>
      </c>
      <c r="AT66" s="95">
        <v>0</v>
      </c>
      <c r="AU66" s="95">
        <v>0</v>
      </c>
      <c r="AV66" s="73">
        <v>0</v>
      </c>
      <c r="AW66" s="73">
        <v>0</v>
      </c>
      <c r="AX66" s="95">
        <v>0</v>
      </c>
      <c r="AY66" s="95">
        <v>0</v>
      </c>
      <c r="AZ66" s="73">
        <v>0</v>
      </c>
      <c r="BA66" s="73">
        <v>0</v>
      </c>
      <c r="BB66" s="95">
        <v>0</v>
      </c>
      <c r="BC66" s="95">
        <v>0</v>
      </c>
      <c r="BD66" s="73">
        <v>0</v>
      </c>
      <c r="BE66" s="73">
        <v>0</v>
      </c>
      <c r="BF66" s="95">
        <v>0</v>
      </c>
      <c r="BG66" s="95">
        <v>0</v>
      </c>
      <c r="BH66" s="73">
        <v>0</v>
      </c>
      <c r="BI66" s="73">
        <v>0</v>
      </c>
      <c r="BJ66" s="95">
        <v>0</v>
      </c>
      <c r="BK66" s="95">
        <v>0</v>
      </c>
      <c r="BL66" s="73">
        <v>0</v>
      </c>
      <c r="BM66" s="73">
        <v>0</v>
      </c>
      <c r="BN66" s="95">
        <v>0</v>
      </c>
      <c r="BO66" s="95">
        <v>0</v>
      </c>
      <c r="BP66" s="73">
        <v>0</v>
      </c>
      <c r="BQ66" s="73">
        <v>0</v>
      </c>
      <c r="BR66" s="95">
        <v>0</v>
      </c>
      <c r="BS66" s="95">
        <v>0</v>
      </c>
      <c r="BT66" s="73">
        <v>0</v>
      </c>
      <c r="BU66" s="73">
        <v>0</v>
      </c>
      <c r="BV66" s="95">
        <v>0</v>
      </c>
      <c r="BW66" s="95">
        <v>0</v>
      </c>
      <c r="BX66" s="73">
        <v>0</v>
      </c>
      <c r="BY66" s="73">
        <v>0</v>
      </c>
      <c r="BZ66" s="95">
        <v>0</v>
      </c>
      <c r="CA66" s="95">
        <v>0</v>
      </c>
      <c r="CB66" s="73">
        <v>0</v>
      </c>
      <c r="CC66" s="73">
        <v>0</v>
      </c>
      <c r="CD66" s="95">
        <v>0</v>
      </c>
      <c r="CE66" s="95">
        <v>0</v>
      </c>
      <c r="CF66" s="73">
        <v>0</v>
      </c>
      <c r="CG66" s="73">
        <v>0</v>
      </c>
      <c r="CH66" s="95">
        <v>0</v>
      </c>
      <c r="CI66" s="95">
        <v>0</v>
      </c>
      <c r="CJ66" s="73">
        <v>0</v>
      </c>
      <c r="CK66" s="73">
        <v>0</v>
      </c>
      <c r="CL66" s="95">
        <v>8397</v>
      </c>
      <c r="CM66" s="95">
        <v>0</v>
      </c>
      <c r="CN66" s="71" t="s">
        <v>394</v>
      </c>
      <c r="CO66" s="71" t="s">
        <v>395</v>
      </c>
      <c r="CP66" s="71" t="s">
        <v>328</v>
      </c>
      <c r="CQ66" s="71" t="s">
        <v>328</v>
      </c>
      <c r="CR66" s="71" t="s">
        <v>328</v>
      </c>
      <c r="CS66" s="71" t="s">
        <v>328</v>
      </c>
      <c r="CT66" s="72">
        <v>42954</v>
      </c>
      <c r="CU66" s="71" t="s">
        <v>469</v>
      </c>
      <c r="CV66" s="71" t="s">
        <v>470</v>
      </c>
      <c r="CW66" s="72" t="s">
        <v>187</v>
      </c>
      <c r="CX66" s="72">
        <v>42914</v>
      </c>
      <c r="CY66" s="71" t="s">
        <v>467</v>
      </c>
      <c r="CZ66" s="71" t="s">
        <v>471</v>
      </c>
      <c r="DA66" s="71" t="s">
        <v>495</v>
      </c>
      <c r="DB66" s="96">
        <v>1736394.32</v>
      </c>
      <c r="DC66" s="73" t="s">
        <v>329</v>
      </c>
      <c r="DD66" s="73" t="s">
        <v>330</v>
      </c>
      <c r="DE66" s="218"/>
      <c r="DF66" s="218"/>
      <c r="DG66" s="218"/>
      <c r="DH66" s="218"/>
      <c r="DI66" s="218"/>
      <c r="DJ66" s="218"/>
      <c r="DK66" s="218"/>
      <c r="DL66" s="218"/>
      <c r="DM66" s="218"/>
      <c r="DN66" s="218"/>
      <c r="DO66" s="218"/>
      <c r="DP66" s="218"/>
      <c r="DQ66" s="218"/>
      <c r="DR66" s="218"/>
      <c r="DS66" s="218"/>
      <c r="DT66" s="218"/>
      <c r="DU66" s="218"/>
      <c r="DV66" s="218"/>
      <c r="DW66" s="218"/>
      <c r="DX66" s="218"/>
      <c r="DY66" s="218"/>
      <c r="DZ66" s="218"/>
      <c r="EA66" s="218"/>
      <c r="EB66" s="218"/>
      <c r="EC66" s="218"/>
      <c r="ED66" s="218"/>
      <c r="EE66" s="218"/>
      <c r="EF66" s="218"/>
      <c r="EG66" s="218"/>
      <c r="EH66" s="218"/>
      <c r="EI66" s="218"/>
      <c r="EJ66" s="218"/>
      <c r="EK66" s="218"/>
      <c r="EL66" s="218"/>
      <c r="EM66" s="218"/>
      <c r="EN66" s="218"/>
      <c r="EO66" s="218"/>
      <c r="EP66" s="218"/>
      <c r="EQ66" s="218"/>
      <c r="ER66" s="218"/>
      <c r="ES66" s="218"/>
      <c r="ET66" s="218"/>
      <c r="EU66" s="218"/>
      <c r="EV66" s="218"/>
      <c r="EW66" s="218"/>
      <c r="EX66" s="218"/>
      <c r="EY66" s="218"/>
      <c r="EZ66" s="218"/>
      <c r="FA66" s="218"/>
      <c r="FB66" s="218"/>
      <c r="FC66" s="218"/>
      <c r="FD66" s="218"/>
      <c r="FE66" s="218"/>
      <c r="FF66" s="218"/>
      <c r="FG66" s="218"/>
      <c r="FH66" s="218"/>
      <c r="FI66" s="218"/>
      <c r="FJ66" s="218"/>
      <c r="FK66" s="218"/>
      <c r="FL66" s="218"/>
      <c r="FM66" s="218"/>
      <c r="FN66" s="218"/>
      <c r="FO66" s="218"/>
      <c r="FP66" s="218"/>
      <c r="FQ66" s="218"/>
      <c r="FR66" s="218"/>
      <c r="FS66" s="218"/>
      <c r="FT66" s="218"/>
      <c r="FU66" s="218"/>
      <c r="FV66" s="218"/>
      <c r="FW66" s="218"/>
      <c r="FX66" s="218"/>
      <c r="FY66" s="218"/>
      <c r="FZ66" s="218"/>
      <c r="GA66" s="218"/>
      <c r="GB66" s="218"/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18"/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18"/>
      <c r="JC66" s="218"/>
      <c r="JD66" s="218"/>
      <c r="JE66" s="218"/>
      <c r="JF66" s="218"/>
      <c r="JG66" s="218"/>
      <c r="JH66" s="218"/>
      <c r="JI66" s="218"/>
      <c r="JJ66" s="218"/>
      <c r="JK66" s="218"/>
      <c r="JL66" s="218"/>
      <c r="JM66" s="218"/>
      <c r="JN66" s="218"/>
      <c r="JO66" s="218"/>
      <c r="JP66" s="218"/>
      <c r="JQ66" s="218"/>
      <c r="JR66" s="218"/>
      <c r="JS66" s="218"/>
      <c r="JT66" s="218"/>
      <c r="JU66" s="218"/>
      <c r="JV66" s="218"/>
      <c r="JW66" s="218"/>
      <c r="JX66" s="218"/>
      <c r="JY66" s="218"/>
      <c r="JZ66" s="218"/>
      <c r="KA66" s="218"/>
      <c r="KB66" s="218"/>
      <c r="KC66" s="218"/>
      <c r="KD66" s="218"/>
      <c r="KE66" s="218"/>
      <c r="KF66" s="218"/>
      <c r="KG66" s="218"/>
      <c r="KH66" s="218"/>
      <c r="KI66" s="218"/>
      <c r="KJ66" s="218"/>
      <c r="KK66" s="218"/>
      <c r="KL66" s="218"/>
      <c r="KM66" s="218"/>
      <c r="KN66" s="218"/>
      <c r="KO66" s="218"/>
      <c r="KP66" s="218"/>
      <c r="KQ66" s="218"/>
      <c r="KR66" s="218"/>
      <c r="KS66" s="218"/>
      <c r="KT66" s="218"/>
      <c r="KU66" s="218"/>
      <c r="KV66" s="218"/>
      <c r="KW66" s="218"/>
      <c r="KX66" s="218"/>
      <c r="KY66" s="218"/>
      <c r="KZ66" s="218"/>
      <c r="LA66" s="218"/>
      <c r="LB66" s="218"/>
      <c r="LC66" s="218"/>
      <c r="LD66" s="218"/>
      <c r="LE66" s="218"/>
      <c r="LF66" s="218"/>
      <c r="LG66" s="218"/>
      <c r="LH66" s="218"/>
      <c r="LI66" s="218"/>
      <c r="LJ66" s="218"/>
      <c r="LK66" s="218"/>
      <c r="LL66" s="218"/>
      <c r="LM66" s="218"/>
      <c r="LN66" s="218"/>
      <c r="LO66" s="218"/>
      <c r="LP66" s="218"/>
      <c r="LQ66" s="218"/>
      <c r="LR66" s="218"/>
      <c r="LS66" s="218"/>
      <c r="LT66" s="218"/>
      <c r="LU66" s="218"/>
      <c r="LV66" s="218"/>
      <c r="LW66" s="218"/>
      <c r="LX66" s="218"/>
      <c r="LY66" s="218"/>
      <c r="LZ66" s="218"/>
      <c r="MA66" s="218"/>
      <c r="MB66" s="218"/>
      <c r="MC66" s="218"/>
      <c r="MD66" s="218"/>
      <c r="ME66" s="218"/>
      <c r="MF66" s="218"/>
      <c r="MG66" s="218"/>
      <c r="MH66" s="218"/>
      <c r="MI66" s="218"/>
      <c r="MJ66" s="218"/>
      <c r="MK66" s="218"/>
      <c r="ML66" s="218"/>
      <c r="MM66" s="218"/>
      <c r="MN66" s="218"/>
      <c r="MO66" s="218"/>
      <c r="MP66" s="218"/>
      <c r="MQ66" s="218"/>
      <c r="MR66" s="218"/>
      <c r="MS66" s="218"/>
      <c r="MT66" s="218"/>
      <c r="MU66" s="218"/>
      <c r="MV66" s="218"/>
      <c r="MW66" s="218"/>
      <c r="MX66" s="218"/>
      <c r="MY66" s="218"/>
      <c r="MZ66" s="218"/>
      <c r="NA66" s="218"/>
      <c r="NB66" s="218"/>
      <c r="NC66" s="218"/>
      <c r="ND66" s="218"/>
      <c r="NE66" s="218"/>
      <c r="NF66" s="218"/>
      <c r="NG66" s="218"/>
      <c r="NH66" s="218"/>
      <c r="NI66" s="218"/>
      <c r="NJ66" s="218"/>
      <c r="NK66" s="218"/>
      <c r="NL66" s="218"/>
      <c r="NM66" s="218"/>
      <c r="NN66" s="218"/>
      <c r="NO66" s="218"/>
      <c r="NP66" s="218"/>
      <c r="NQ66" s="218"/>
      <c r="NR66" s="218"/>
      <c r="NS66" s="218"/>
      <c r="NT66" s="218"/>
      <c r="NU66" s="218"/>
      <c r="NV66" s="218"/>
      <c r="NW66" s="218"/>
      <c r="NX66" s="218"/>
      <c r="NY66" s="218"/>
      <c r="NZ66" s="218"/>
      <c r="OA66" s="218"/>
      <c r="OB66" s="218"/>
      <c r="OC66" s="218"/>
      <c r="OD66" s="218"/>
      <c r="OE66" s="218"/>
      <c r="OF66" s="218"/>
      <c r="OG66" s="218"/>
      <c r="OH66" s="218"/>
      <c r="OI66" s="218"/>
      <c r="OJ66" s="218"/>
      <c r="OK66" s="218"/>
      <c r="OL66" s="218"/>
      <c r="OM66" s="218"/>
      <c r="ON66" s="218"/>
      <c r="OO66" s="218"/>
      <c r="OP66" s="218"/>
      <c r="OQ66" s="218"/>
      <c r="OR66" s="218"/>
      <c r="OS66" s="218"/>
      <c r="OT66" s="218"/>
      <c r="OU66" s="218"/>
      <c r="OV66" s="218"/>
      <c r="OW66" s="218"/>
      <c r="OX66" s="218"/>
      <c r="OY66" s="218"/>
      <c r="OZ66" s="218"/>
      <c r="PA66" s="218"/>
      <c r="PB66" s="218"/>
      <c r="PC66" s="218"/>
      <c r="PD66" s="218"/>
      <c r="PE66" s="218"/>
      <c r="PF66" s="218"/>
      <c r="PG66" s="218"/>
      <c r="PH66" s="218"/>
      <c r="PI66" s="218"/>
      <c r="PJ66" s="218"/>
      <c r="PK66" s="218"/>
      <c r="PL66" s="218"/>
      <c r="PM66" s="218"/>
      <c r="PN66" s="218"/>
      <c r="PO66" s="218"/>
      <c r="PP66" s="218"/>
      <c r="PQ66" s="218"/>
      <c r="PR66" s="218"/>
      <c r="PS66" s="218"/>
      <c r="PT66" s="218"/>
      <c r="PU66" s="218"/>
      <c r="PV66" s="218"/>
      <c r="PW66" s="218"/>
      <c r="PX66" s="218"/>
      <c r="PY66" s="218"/>
      <c r="PZ66" s="218"/>
      <c r="QA66" s="218"/>
      <c r="QB66" s="218"/>
      <c r="QC66" s="218"/>
      <c r="QD66" s="218"/>
      <c r="QE66" s="218"/>
      <c r="QF66" s="218"/>
      <c r="QG66" s="218"/>
      <c r="QH66" s="218"/>
      <c r="QI66" s="218"/>
      <c r="QJ66" s="218"/>
      <c r="QK66" s="218"/>
      <c r="QL66" s="218"/>
      <c r="QM66" s="218"/>
      <c r="QN66" s="218"/>
      <c r="QO66" s="218"/>
      <c r="QP66" s="218"/>
      <c r="QQ66" s="218"/>
      <c r="QR66" s="218"/>
      <c r="QS66" s="218"/>
      <c r="QT66" s="218"/>
      <c r="QU66" s="218"/>
      <c r="QV66" s="218"/>
      <c r="QW66" s="218"/>
      <c r="QX66" s="218"/>
      <c r="QY66" s="218"/>
      <c r="QZ66" s="218"/>
      <c r="RA66" s="218"/>
      <c r="RB66" s="218"/>
      <c r="RC66" s="218"/>
      <c r="RD66" s="218"/>
      <c r="RE66" s="218"/>
      <c r="RF66" s="218"/>
      <c r="RG66" s="218"/>
      <c r="RH66" s="218"/>
      <c r="RI66" s="218"/>
      <c r="RJ66" s="218"/>
      <c r="RK66" s="218"/>
      <c r="RL66" s="218"/>
      <c r="RM66" s="218"/>
      <c r="RN66" s="218"/>
      <c r="RO66" s="218"/>
      <c r="RP66" s="218"/>
      <c r="RQ66" s="218"/>
      <c r="RR66" s="218"/>
      <c r="RS66" s="218"/>
      <c r="RT66" s="218"/>
      <c r="RU66" s="218"/>
      <c r="RV66" s="218"/>
      <c r="RW66" s="218"/>
      <c r="RX66" s="218"/>
      <c r="RY66" s="218"/>
      <c r="RZ66" s="218"/>
      <c r="SA66" s="218"/>
      <c r="SB66" s="218"/>
      <c r="SC66" s="218"/>
      <c r="SD66" s="218"/>
      <c r="SE66" s="218"/>
      <c r="SF66" s="218"/>
      <c r="SG66" s="218"/>
      <c r="SH66" s="218"/>
      <c r="SI66" s="218"/>
      <c r="SJ66" s="218"/>
      <c r="SK66" s="218"/>
      <c r="SL66" s="218"/>
      <c r="SM66" s="218"/>
      <c r="SN66" s="218"/>
      <c r="SO66" s="218"/>
      <c r="SP66" s="218"/>
      <c r="SQ66" s="218"/>
      <c r="SR66" s="218"/>
      <c r="SS66" s="218"/>
      <c r="ST66" s="218"/>
      <c r="SU66" s="218"/>
      <c r="SV66" s="218"/>
      <c r="SW66" s="218"/>
      <c r="SX66" s="218"/>
      <c r="SY66" s="218"/>
      <c r="SZ66" s="218"/>
      <c r="TA66" s="218"/>
      <c r="TB66" s="218"/>
      <c r="TC66" s="218"/>
      <c r="TD66" s="218"/>
      <c r="TE66" s="218"/>
      <c r="TF66" s="218"/>
      <c r="TG66" s="218"/>
      <c r="TH66" s="218"/>
      <c r="TI66" s="218"/>
      <c r="TJ66" s="218"/>
      <c r="TK66" s="218"/>
      <c r="TL66" s="218"/>
      <c r="TM66" s="218"/>
      <c r="TN66" s="218"/>
      <c r="TO66" s="218"/>
      <c r="TP66" s="218"/>
      <c r="TQ66" s="218"/>
      <c r="TR66" s="218"/>
      <c r="TS66" s="218"/>
      <c r="TT66" s="218"/>
      <c r="TU66" s="218"/>
      <c r="TV66" s="218"/>
      <c r="TW66" s="218"/>
      <c r="TX66" s="218"/>
      <c r="TY66" s="218"/>
      <c r="TZ66" s="218"/>
      <c r="UA66" s="218"/>
      <c r="UB66" s="218"/>
      <c r="UC66" s="218"/>
      <c r="UD66" s="218"/>
      <c r="UE66" s="218"/>
      <c r="UF66" s="218"/>
      <c r="UG66" s="218"/>
      <c r="UH66" s="218"/>
      <c r="UI66" s="218"/>
      <c r="UJ66" s="218"/>
      <c r="UK66" s="218"/>
      <c r="UL66" s="218"/>
      <c r="UM66" s="218"/>
      <c r="UN66" s="218"/>
      <c r="UO66" s="218"/>
      <c r="UP66" s="218"/>
      <c r="UQ66" s="218"/>
      <c r="UR66" s="218"/>
      <c r="US66" s="218"/>
      <c r="UT66" s="218"/>
      <c r="UU66" s="218"/>
      <c r="UV66" s="218"/>
      <c r="UW66" s="218"/>
      <c r="UX66" s="218"/>
      <c r="UY66" s="218"/>
      <c r="UZ66" s="218"/>
      <c r="VA66" s="218"/>
      <c r="VB66" s="218"/>
      <c r="VC66" s="218"/>
      <c r="VD66" s="218"/>
      <c r="VE66" s="218"/>
      <c r="VF66" s="218"/>
      <c r="VG66" s="218"/>
      <c r="VH66" s="218"/>
      <c r="VI66" s="218"/>
      <c r="VJ66" s="218"/>
      <c r="VK66" s="218"/>
      <c r="VL66" s="218"/>
      <c r="VM66" s="218"/>
      <c r="VN66" s="218"/>
      <c r="VO66" s="218"/>
      <c r="VP66" s="218"/>
      <c r="VQ66" s="218"/>
      <c r="VR66" s="218"/>
      <c r="VS66" s="218"/>
      <c r="VT66" s="218"/>
      <c r="VU66" s="218"/>
      <c r="VV66" s="218"/>
      <c r="VW66" s="218"/>
      <c r="VX66" s="218"/>
      <c r="VY66" s="218"/>
      <c r="VZ66" s="218"/>
      <c r="WA66" s="218"/>
      <c r="WB66" s="218"/>
      <c r="WC66" s="218"/>
      <c r="WD66" s="218"/>
      <c r="WE66" s="218"/>
      <c r="WF66" s="218"/>
      <c r="WG66" s="218"/>
      <c r="WH66" s="218"/>
      <c r="WI66" s="218"/>
      <c r="WJ66" s="218"/>
      <c r="WK66" s="218"/>
      <c r="WL66" s="218"/>
      <c r="WM66" s="218"/>
      <c r="WN66" s="218"/>
      <c r="WO66" s="218"/>
      <c r="WP66" s="218"/>
      <c r="WQ66" s="218"/>
      <c r="WR66" s="218"/>
      <c r="WS66" s="218"/>
      <c r="WT66" s="218"/>
      <c r="WU66" s="218"/>
      <c r="WV66" s="218"/>
      <c r="WW66" s="218"/>
      <c r="WX66" s="218"/>
      <c r="WY66" s="218"/>
      <c r="WZ66" s="218"/>
      <c r="XA66" s="218"/>
      <c r="XB66" s="218"/>
      <c r="XC66" s="218"/>
      <c r="XD66" s="218"/>
      <c r="XE66" s="218"/>
      <c r="XF66" s="218"/>
      <c r="XG66" s="218"/>
      <c r="XH66" s="218"/>
      <c r="XI66" s="218"/>
      <c r="XJ66" s="218"/>
      <c r="XK66" s="218"/>
      <c r="XL66" s="218"/>
      <c r="XM66" s="218"/>
      <c r="XN66" s="218"/>
      <c r="XO66" s="218"/>
      <c r="XP66" s="218"/>
      <c r="XQ66" s="218"/>
      <c r="XR66" s="218"/>
      <c r="XS66" s="218"/>
      <c r="XT66" s="218"/>
      <c r="XU66" s="218"/>
      <c r="XV66" s="218"/>
      <c r="XW66" s="218"/>
      <c r="XX66" s="218"/>
      <c r="XY66" s="218"/>
      <c r="XZ66" s="218"/>
      <c r="YA66" s="218"/>
      <c r="YB66" s="218"/>
      <c r="YC66" s="218"/>
      <c r="YD66" s="218"/>
      <c r="YE66" s="218"/>
      <c r="YF66" s="218"/>
      <c r="YG66" s="218"/>
      <c r="YH66" s="218"/>
      <c r="YI66" s="218"/>
      <c r="YJ66" s="218"/>
      <c r="YK66" s="218"/>
      <c r="YL66" s="218"/>
      <c r="YM66" s="218"/>
      <c r="YN66" s="218"/>
      <c r="YO66" s="218"/>
      <c r="YP66" s="218"/>
      <c r="YQ66" s="218"/>
      <c r="YR66" s="218"/>
      <c r="YS66" s="218"/>
      <c r="YT66" s="218"/>
      <c r="YU66" s="218"/>
      <c r="YV66" s="218"/>
      <c r="YW66" s="218"/>
      <c r="YX66" s="218"/>
      <c r="YY66" s="218"/>
      <c r="YZ66" s="218"/>
      <c r="ZA66" s="218"/>
      <c r="ZB66" s="218"/>
      <c r="ZC66" s="218"/>
      <c r="ZD66" s="218"/>
      <c r="ZE66" s="218"/>
      <c r="ZF66" s="218"/>
      <c r="ZG66" s="218"/>
      <c r="ZH66" s="218"/>
      <c r="ZI66" s="218"/>
      <c r="ZJ66" s="218"/>
      <c r="ZK66" s="218"/>
      <c r="ZL66" s="218"/>
      <c r="ZM66" s="218"/>
      <c r="ZN66" s="218"/>
      <c r="ZO66" s="218"/>
      <c r="ZP66" s="218"/>
      <c r="ZQ66" s="218"/>
      <c r="ZR66" s="218"/>
      <c r="ZS66" s="218"/>
      <c r="ZT66" s="218"/>
      <c r="ZU66" s="218"/>
      <c r="ZV66" s="218"/>
      <c r="ZW66" s="218"/>
      <c r="ZX66" s="218"/>
      <c r="ZY66" s="218"/>
      <c r="ZZ66" s="218"/>
      <c r="AAA66" s="218"/>
      <c r="AAB66" s="218"/>
      <c r="AAC66" s="218"/>
      <c r="AAD66" s="218"/>
      <c r="AAE66" s="218"/>
      <c r="AAF66" s="218"/>
      <c r="AAG66" s="218"/>
      <c r="AAH66" s="218"/>
      <c r="AAI66" s="218"/>
      <c r="AAJ66" s="218"/>
      <c r="AAK66" s="218"/>
      <c r="AAL66" s="218"/>
      <c r="AAM66" s="218"/>
      <c r="AAN66" s="218"/>
      <c r="AAO66" s="218"/>
      <c r="AAP66" s="218"/>
      <c r="AAQ66" s="218"/>
      <c r="AAR66" s="218"/>
      <c r="AAS66" s="218"/>
      <c r="AAT66" s="218"/>
      <c r="AAU66" s="218"/>
      <c r="AAV66" s="218"/>
      <c r="AAW66" s="218"/>
      <c r="AAX66" s="218"/>
      <c r="AAY66" s="218"/>
      <c r="AAZ66" s="218"/>
      <c r="ABA66" s="218"/>
      <c r="ABB66" s="218"/>
      <c r="ABC66" s="218"/>
      <c r="ABD66" s="218"/>
      <c r="ABE66" s="218"/>
      <c r="ABF66" s="218"/>
      <c r="ABG66" s="218"/>
      <c r="ABH66" s="218"/>
      <c r="ABI66" s="218"/>
      <c r="ABJ66" s="218"/>
      <c r="ABK66" s="218"/>
      <c r="ABL66" s="218"/>
      <c r="ABM66" s="218"/>
      <c r="ABN66" s="218"/>
      <c r="ABO66" s="218"/>
      <c r="ABP66" s="218"/>
      <c r="ABQ66" s="218"/>
      <c r="ABR66" s="218"/>
      <c r="ABS66" s="218"/>
      <c r="ABT66" s="218"/>
      <c r="ABU66" s="218"/>
      <c r="ABV66" s="218"/>
      <c r="ABW66" s="218"/>
      <c r="ABX66" s="218"/>
      <c r="ABY66" s="218"/>
      <c r="ABZ66" s="218"/>
      <c r="ACA66" s="218"/>
      <c r="ACB66" s="218"/>
      <c r="ACC66" s="218"/>
      <c r="ACD66" s="218"/>
      <c r="ACE66" s="218"/>
      <c r="ACF66" s="218"/>
      <c r="ACG66" s="218"/>
      <c r="ACH66" s="218"/>
      <c r="ACI66" s="218"/>
      <c r="ACJ66" s="218"/>
      <c r="ACK66" s="218"/>
      <c r="ACL66" s="218"/>
      <c r="ACM66" s="218"/>
      <c r="ACN66" s="218"/>
      <c r="ACO66" s="218"/>
      <c r="ACP66" s="218"/>
      <c r="ACQ66" s="218"/>
      <c r="ACR66" s="218"/>
      <c r="ACS66" s="218"/>
      <c r="ACT66" s="218"/>
      <c r="ACU66" s="218"/>
      <c r="ACV66" s="218"/>
      <c r="ACW66" s="218"/>
      <c r="ACX66" s="218"/>
      <c r="ACY66" s="218"/>
      <c r="ACZ66" s="218"/>
      <c r="ADA66" s="218"/>
      <c r="ADB66" s="218"/>
      <c r="ADC66" s="218"/>
      <c r="ADD66" s="218"/>
      <c r="ADE66" s="218"/>
      <c r="ADF66" s="218"/>
      <c r="ADG66" s="218"/>
      <c r="ADH66" s="218"/>
      <c r="ADI66" s="218"/>
      <c r="ADJ66" s="218"/>
      <c r="ADK66" s="218"/>
      <c r="ADL66" s="218"/>
      <c r="ADM66" s="218"/>
      <c r="ADN66" s="218"/>
      <c r="ADO66" s="218"/>
      <c r="ADP66" s="218"/>
      <c r="ADQ66" s="218"/>
      <c r="ADR66" s="218"/>
      <c r="ADS66" s="218"/>
      <c r="ADT66" s="218"/>
      <c r="ADU66" s="218"/>
      <c r="ADV66" s="218"/>
      <c r="ADW66" s="218"/>
      <c r="ADX66" s="218"/>
      <c r="ADY66" s="218"/>
      <c r="ADZ66" s="218"/>
      <c r="AEA66" s="218"/>
      <c r="AEB66" s="218"/>
      <c r="AEC66" s="218"/>
      <c r="AED66" s="218"/>
      <c r="AEE66" s="218"/>
      <c r="AEF66" s="218"/>
      <c r="AEG66" s="218"/>
      <c r="AEH66" s="218"/>
      <c r="AEI66" s="218"/>
      <c r="AEJ66" s="218"/>
      <c r="AEK66" s="218"/>
      <c r="AEL66" s="218"/>
      <c r="AEM66" s="218"/>
      <c r="AEN66" s="218"/>
      <c r="AEO66" s="218"/>
      <c r="AEP66" s="218"/>
      <c r="AEQ66" s="218"/>
      <c r="AER66" s="218"/>
      <c r="AES66" s="218"/>
      <c r="AET66" s="218"/>
      <c r="AEU66" s="218"/>
      <c r="AEV66" s="218"/>
      <c r="AEW66" s="218"/>
      <c r="AEX66" s="218"/>
      <c r="AEY66" s="218"/>
      <c r="AEZ66" s="218"/>
      <c r="AFA66" s="218"/>
      <c r="AFB66" s="218"/>
      <c r="AFC66" s="218"/>
      <c r="AFD66" s="218"/>
      <c r="AFE66" s="218"/>
      <c r="AFF66" s="218"/>
      <c r="AFG66" s="218"/>
      <c r="AFH66" s="218"/>
      <c r="AFI66" s="218"/>
      <c r="AFJ66" s="218"/>
      <c r="AFK66" s="218"/>
      <c r="AFL66" s="218"/>
      <c r="AFM66" s="218"/>
      <c r="AFN66" s="218"/>
      <c r="AFO66" s="218"/>
      <c r="AFP66" s="218"/>
      <c r="AFQ66" s="218"/>
      <c r="AFR66" s="218"/>
      <c r="AFS66" s="218"/>
      <c r="AFT66" s="218"/>
      <c r="AFU66" s="218"/>
      <c r="AFV66" s="218"/>
      <c r="AFW66" s="218"/>
      <c r="AFX66" s="218"/>
      <c r="AFY66" s="218"/>
      <c r="AFZ66" s="218"/>
      <c r="AGA66" s="218"/>
      <c r="AGB66" s="218"/>
      <c r="AGC66" s="218"/>
      <c r="AGD66" s="218"/>
      <c r="AGE66" s="218"/>
      <c r="AGF66" s="218"/>
      <c r="AGG66" s="218"/>
      <c r="AGH66" s="218"/>
      <c r="AGI66" s="218"/>
      <c r="AGJ66" s="218"/>
      <c r="AGK66" s="218"/>
      <c r="AGL66" s="218"/>
      <c r="AGM66" s="218"/>
      <c r="AGN66" s="218"/>
      <c r="AGO66" s="218"/>
      <c r="AGP66" s="218"/>
      <c r="AGQ66" s="218"/>
      <c r="AGR66" s="218"/>
      <c r="AGS66" s="218"/>
      <c r="AGT66" s="218"/>
      <c r="AGU66" s="218"/>
      <c r="AGV66" s="218"/>
      <c r="AGW66" s="218"/>
      <c r="AGX66" s="218"/>
      <c r="AGY66" s="218"/>
      <c r="AGZ66" s="218"/>
      <c r="AHA66" s="218"/>
      <c r="AHB66" s="218"/>
      <c r="AHC66" s="218"/>
      <c r="AHD66" s="218"/>
      <c r="AHE66" s="218"/>
      <c r="AHF66" s="218"/>
      <c r="AHG66" s="218"/>
      <c r="AHH66" s="218"/>
      <c r="AHI66" s="218"/>
      <c r="AHJ66" s="218"/>
      <c r="AHK66" s="218"/>
      <c r="AHL66" s="218"/>
      <c r="AHM66" s="218"/>
      <c r="AHN66" s="218"/>
      <c r="AHO66" s="218"/>
      <c r="AHP66" s="218"/>
      <c r="AHQ66" s="218"/>
      <c r="AHR66" s="218"/>
      <c r="AHS66" s="218"/>
      <c r="AHT66" s="218"/>
      <c r="AHU66" s="218"/>
      <c r="AHV66" s="218"/>
      <c r="AHW66" s="218"/>
      <c r="AHX66" s="218"/>
      <c r="AHY66" s="218"/>
      <c r="AHZ66" s="218"/>
      <c r="AIA66" s="218"/>
      <c r="AIB66" s="218"/>
      <c r="AIC66" s="218"/>
      <c r="AID66" s="218"/>
      <c r="AIE66" s="218"/>
      <c r="AIF66" s="218"/>
      <c r="AIG66" s="218"/>
      <c r="AIH66" s="218"/>
      <c r="AII66" s="218"/>
      <c r="AIJ66" s="218"/>
      <c r="AIK66" s="218"/>
      <c r="AIL66" s="218"/>
      <c r="AIM66" s="218"/>
      <c r="AIN66" s="218"/>
      <c r="AIO66" s="218"/>
      <c r="AIP66" s="218"/>
      <c r="AIQ66" s="218"/>
      <c r="AIR66" s="218"/>
      <c r="AIS66" s="218"/>
      <c r="AIT66" s="218"/>
      <c r="AIU66" s="218"/>
      <c r="AIV66" s="218"/>
      <c r="AIW66" s="218"/>
      <c r="AIX66" s="218"/>
      <c r="AIY66" s="218"/>
      <c r="AIZ66" s="218"/>
      <c r="AJA66" s="218"/>
      <c r="AJB66" s="218"/>
      <c r="AJC66" s="218"/>
      <c r="AJD66" s="218"/>
      <c r="AJE66" s="218"/>
      <c r="AJF66" s="218"/>
      <c r="AJG66" s="218"/>
      <c r="AJH66" s="218"/>
      <c r="AJI66" s="218"/>
      <c r="AJJ66" s="218"/>
      <c r="AJK66" s="218"/>
      <c r="AJL66" s="218"/>
      <c r="AJM66" s="218"/>
      <c r="AJN66" s="218"/>
      <c r="AJO66" s="218"/>
      <c r="AJP66" s="218"/>
      <c r="AJQ66" s="218"/>
      <c r="AJR66" s="218"/>
      <c r="AJS66" s="218"/>
      <c r="AJT66" s="218"/>
      <c r="AJU66" s="218"/>
      <c r="AJV66" s="218"/>
      <c r="AJW66" s="218"/>
      <c r="AJX66" s="218"/>
      <c r="AJY66" s="218"/>
      <c r="AJZ66" s="218"/>
      <c r="AKA66" s="218"/>
      <c r="AKB66" s="218"/>
      <c r="AKC66" s="218"/>
      <c r="AKD66" s="218"/>
      <c r="AKE66" s="218"/>
      <c r="AKF66" s="218"/>
      <c r="AKG66" s="218"/>
      <c r="AKH66" s="218"/>
      <c r="AKI66" s="218"/>
      <c r="AKJ66" s="218"/>
      <c r="AKK66" s="218"/>
      <c r="AKL66" s="218"/>
      <c r="AKM66" s="218"/>
      <c r="AKN66" s="218"/>
      <c r="AKO66" s="218"/>
      <c r="AKP66" s="218"/>
      <c r="AKQ66" s="218"/>
      <c r="AKR66" s="218"/>
      <c r="AKS66" s="218"/>
      <c r="AKT66" s="218"/>
      <c r="AKU66" s="218"/>
      <c r="AKV66" s="218"/>
      <c r="AKW66" s="218"/>
      <c r="AKX66" s="218"/>
      <c r="AKY66" s="218"/>
      <c r="AKZ66" s="218"/>
      <c r="ALA66" s="218"/>
      <c r="ALB66" s="218"/>
      <c r="ALC66" s="218"/>
      <c r="ALD66" s="218"/>
      <c r="ALE66" s="218"/>
      <c r="ALF66" s="218"/>
      <c r="ALG66" s="218"/>
      <c r="ALH66" s="218"/>
      <c r="ALI66" s="218"/>
      <c r="ALJ66" s="218"/>
      <c r="ALK66" s="218"/>
      <c r="ALL66" s="218"/>
      <c r="ALM66" s="218"/>
      <c r="ALN66" s="218"/>
      <c r="ALO66" s="218"/>
      <c r="ALP66" s="218"/>
      <c r="ALQ66" s="218"/>
      <c r="ALR66" s="218"/>
      <c r="ALS66" s="218"/>
      <c r="ALT66" s="218"/>
      <c r="ALU66" s="218"/>
      <c r="ALV66" s="218"/>
      <c r="ALW66" s="218"/>
      <c r="ALX66" s="218"/>
      <c r="ALY66" s="218"/>
      <c r="ALZ66" s="218"/>
      <c r="AMA66" s="218"/>
      <c r="AMB66" s="218"/>
      <c r="AMC66" s="218"/>
      <c r="AMD66" s="218"/>
      <c r="AME66" s="218"/>
      <c r="AMF66" s="218"/>
      <c r="AMG66" s="218"/>
      <c r="AMH66" s="218"/>
      <c r="AMI66" s="218"/>
      <c r="AMJ66" s="218"/>
      <c r="AMK66" s="218"/>
      <c r="AML66" s="218"/>
      <c r="AMM66" s="218"/>
      <c r="AMN66" s="218"/>
      <c r="AMO66" s="218"/>
      <c r="AMP66" s="218"/>
      <c r="AMQ66" s="218"/>
      <c r="AMR66" s="218"/>
      <c r="AMS66" s="218"/>
      <c r="AMT66" s="218"/>
      <c r="AMU66" s="218"/>
      <c r="AMV66" s="218"/>
      <c r="AMW66" s="218"/>
      <c r="AMX66" s="218"/>
      <c r="AMY66" s="218"/>
      <c r="AMZ66" s="218"/>
      <c r="ANA66" s="218"/>
      <c r="ANB66" s="218"/>
      <c r="ANC66" s="218"/>
      <c r="AND66" s="218"/>
      <c r="ANE66" s="218"/>
      <c r="ANF66" s="218"/>
      <c r="ANG66" s="218"/>
      <c r="ANH66" s="218"/>
      <c r="ANI66" s="218"/>
      <c r="ANJ66" s="218"/>
      <c r="ANK66" s="218"/>
      <c r="ANL66" s="218"/>
      <c r="ANM66" s="218"/>
      <c r="ANN66" s="218"/>
      <c r="ANO66" s="218"/>
      <c r="ANP66" s="218"/>
      <c r="ANQ66" s="218"/>
      <c r="ANR66" s="218"/>
      <c r="ANS66" s="218"/>
      <c r="ANT66" s="218"/>
      <c r="ANU66" s="218"/>
      <c r="ANV66" s="218"/>
      <c r="ANW66" s="218"/>
      <c r="ANX66" s="218"/>
      <c r="ANY66" s="218"/>
      <c r="ANZ66" s="218"/>
      <c r="AOA66" s="218"/>
      <c r="AOB66" s="218"/>
      <c r="AOC66" s="218"/>
      <c r="AOD66" s="218"/>
      <c r="AOE66" s="218"/>
      <c r="AOF66" s="218"/>
      <c r="AOG66" s="218"/>
      <c r="AOH66" s="218"/>
      <c r="AOI66" s="218"/>
      <c r="AOJ66" s="218"/>
      <c r="AOK66" s="218"/>
      <c r="AOL66" s="218"/>
      <c r="AOM66" s="218"/>
      <c r="AON66" s="218"/>
      <c r="AOO66" s="218"/>
      <c r="AOP66" s="218"/>
      <c r="AOQ66" s="218"/>
      <c r="AOR66" s="218"/>
      <c r="AOS66" s="218"/>
      <c r="AOT66" s="218"/>
      <c r="AOU66" s="218"/>
      <c r="AOV66" s="218"/>
      <c r="AOW66" s="218"/>
      <c r="AOX66" s="218"/>
      <c r="AOY66" s="218"/>
      <c r="AOZ66" s="218"/>
      <c r="APA66" s="218"/>
      <c r="APB66" s="218"/>
      <c r="APC66" s="218"/>
      <c r="APD66" s="218"/>
      <c r="APE66" s="218"/>
      <c r="APF66" s="218"/>
      <c r="APG66" s="218"/>
      <c r="APH66" s="218"/>
      <c r="API66" s="218"/>
      <c r="APJ66" s="218"/>
      <c r="APK66" s="218"/>
      <c r="APL66" s="218"/>
      <c r="APM66" s="218"/>
      <c r="APN66" s="218"/>
      <c r="APO66" s="218"/>
      <c r="APP66" s="218"/>
      <c r="APQ66" s="218"/>
      <c r="APR66" s="218"/>
      <c r="APS66" s="218"/>
      <c r="APT66" s="218"/>
      <c r="APU66" s="218"/>
      <c r="APV66" s="218"/>
      <c r="APW66" s="218"/>
      <c r="APX66" s="218"/>
      <c r="APY66" s="218"/>
      <c r="APZ66" s="218"/>
      <c r="AQA66" s="218"/>
      <c r="AQB66" s="218"/>
      <c r="AQC66" s="218"/>
      <c r="AQD66" s="218"/>
      <c r="AQE66" s="218"/>
      <c r="AQF66" s="218"/>
      <c r="AQG66" s="218"/>
      <c r="AQH66" s="218"/>
      <c r="AQI66" s="218"/>
      <c r="AQJ66" s="218"/>
      <c r="AQK66" s="218"/>
      <c r="AQL66" s="218"/>
      <c r="AQM66" s="218"/>
      <c r="AQN66" s="218"/>
      <c r="AQO66" s="218"/>
      <c r="AQP66" s="218"/>
      <c r="AQQ66" s="218"/>
      <c r="AQR66" s="218"/>
      <c r="AQS66" s="218"/>
      <c r="AQT66" s="218"/>
      <c r="AQU66" s="218"/>
      <c r="AQV66" s="218"/>
      <c r="AQW66" s="218"/>
      <c r="AQX66" s="218"/>
      <c r="AQY66" s="218"/>
      <c r="AQZ66" s="218"/>
      <c r="ARA66" s="218"/>
      <c r="ARB66" s="218"/>
      <c r="ARC66" s="218"/>
      <c r="ARD66" s="218"/>
      <c r="ARE66" s="218"/>
      <c r="ARF66" s="218"/>
      <c r="ARG66" s="218"/>
      <c r="ARH66" s="218"/>
      <c r="ARI66" s="218"/>
      <c r="ARJ66" s="218"/>
      <c r="ARK66" s="218"/>
      <c r="ARL66" s="218"/>
      <c r="ARM66" s="218"/>
      <c r="ARN66" s="218"/>
      <c r="ARO66" s="218"/>
      <c r="ARP66" s="218"/>
      <c r="ARQ66" s="218"/>
      <c r="ARR66" s="218"/>
      <c r="ARS66" s="218"/>
      <c r="ART66" s="218"/>
      <c r="ARU66" s="218"/>
      <c r="ARV66" s="218"/>
      <c r="ARW66" s="218"/>
      <c r="ARX66" s="218"/>
      <c r="ARY66" s="218"/>
      <c r="ARZ66" s="218"/>
      <c r="ASA66" s="218"/>
      <c r="ASB66" s="218"/>
      <c r="ASC66" s="218"/>
      <c r="ASD66" s="218"/>
      <c r="ASE66" s="218"/>
      <c r="ASF66" s="218"/>
      <c r="ASG66" s="218"/>
      <c r="ASH66" s="218"/>
      <c r="ASI66" s="218"/>
      <c r="ASJ66" s="218"/>
      <c r="ASK66" s="218"/>
      <c r="ASL66" s="218"/>
      <c r="ASM66" s="218"/>
      <c r="ASN66" s="218"/>
      <c r="ASO66" s="218"/>
      <c r="ASP66" s="218"/>
      <c r="ASQ66" s="218"/>
      <c r="ASR66" s="218"/>
      <c r="ASS66" s="218"/>
      <c r="AST66" s="218"/>
      <c r="ASU66" s="218"/>
      <c r="ASV66" s="218"/>
      <c r="ASW66" s="218"/>
      <c r="ASX66" s="218"/>
      <c r="ASY66" s="218"/>
      <c r="ASZ66" s="218"/>
      <c r="ATA66" s="218"/>
      <c r="ATB66" s="218"/>
      <c r="ATC66" s="218"/>
      <c r="ATD66" s="218"/>
      <c r="ATE66" s="218"/>
      <c r="ATF66" s="218"/>
      <c r="ATG66" s="218"/>
      <c r="ATH66" s="218"/>
      <c r="ATI66" s="218"/>
      <c r="ATJ66" s="218"/>
      <c r="ATK66" s="218"/>
      <c r="ATL66" s="218"/>
      <c r="ATM66" s="218"/>
      <c r="ATN66" s="218"/>
      <c r="ATO66" s="218"/>
      <c r="ATP66" s="218"/>
      <c r="ATQ66" s="218"/>
      <c r="ATR66" s="218"/>
      <c r="ATS66" s="218"/>
      <c r="ATT66" s="218"/>
      <c r="ATU66" s="218"/>
      <c r="ATV66" s="218"/>
      <c r="ATW66" s="218"/>
      <c r="ATX66" s="218"/>
      <c r="ATY66" s="218"/>
      <c r="ATZ66" s="218"/>
      <c r="AUA66" s="218"/>
      <c r="AUB66" s="218"/>
      <c r="AUC66" s="218"/>
      <c r="AUD66" s="218"/>
      <c r="AUE66" s="218"/>
      <c r="AUF66" s="218"/>
      <c r="AUG66" s="218"/>
      <c r="AUH66" s="218"/>
      <c r="AUI66" s="218"/>
      <c r="AUJ66" s="218"/>
      <c r="AUK66" s="218"/>
      <c r="AUL66" s="218"/>
      <c r="AUM66" s="218"/>
      <c r="AUN66" s="218"/>
      <c r="AUO66" s="218"/>
      <c r="AUP66" s="218"/>
      <c r="AUQ66" s="218"/>
      <c r="AUR66" s="218"/>
      <c r="AUS66" s="218"/>
      <c r="AUT66" s="218"/>
      <c r="AUU66" s="218"/>
      <c r="AUV66" s="218"/>
      <c r="AUW66" s="218"/>
      <c r="AUX66" s="218"/>
      <c r="AUY66" s="218"/>
      <c r="AUZ66" s="218"/>
      <c r="AVA66" s="218"/>
      <c r="AVB66" s="218"/>
      <c r="AVC66" s="218"/>
      <c r="AVD66" s="218"/>
      <c r="AVE66" s="218"/>
      <c r="AVF66" s="218"/>
      <c r="AVG66" s="218"/>
      <c r="AVH66" s="218"/>
      <c r="AVI66" s="218"/>
      <c r="AVJ66" s="218"/>
      <c r="AVK66" s="218"/>
      <c r="AVL66" s="218"/>
      <c r="AVM66" s="218"/>
      <c r="AVN66" s="218"/>
      <c r="AVO66" s="218"/>
      <c r="AVP66" s="218"/>
      <c r="AVQ66" s="218"/>
      <c r="AVR66" s="218"/>
      <c r="AVS66" s="218"/>
      <c r="AVT66" s="218"/>
      <c r="AVU66" s="218"/>
      <c r="AVV66" s="218"/>
      <c r="AVW66" s="218"/>
      <c r="AVX66" s="218"/>
      <c r="AVY66" s="218"/>
      <c r="AVZ66" s="218"/>
      <c r="AWA66" s="218"/>
      <c r="AWB66" s="218"/>
      <c r="AWC66" s="218"/>
      <c r="AWD66" s="218"/>
      <c r="AWE66" s="218"/>
      <c r="AWF66" s="218"/>
      <c r="AWG66" s="218"/>
      <c r="AWH66" s="218"/>
      <c r="AWI66" s="218"/>
      <c r="AWJ66" s="218"/>
      <c r="AWK66" s="218"/>
      <c r="AWL66" s="218"/>
      <c r="AWM66" s="218"/>
      <c r="AWN66" s="218"/>
      <c r="AWO66" s="218"/>
      <c r="AWP66" s="218"/>
      <c r="AWQ66" s="218"/>
      <c r="AWR66" s="218"/>
      <c r="AWS66" s="218"/>
      <c r="AWT66" s="218"/>
      <c r="AWU66" s="218"/>
      <c r="AWV66" s="218"/>
      <c r="AWW66" s="218"/>
      <c r="AWX66" s="218"/>
      <c r="AWY66" s="218"/>
      <c r="AWZ66" s="218"/>
      <c r="AXA66" s="218"/>
      <c r="AXB66" s="218"/>
      <c r="AXC66" s="218"/>
      <c r="AXD66" s="218"/>
      <c r="AXE66" s="218"/>
      <c r="AXF66" s="218"/>
      <c r="AXG66" s="218"/>
      <c r="AXH66" s="218"/>
      <c r="AXI66" s="218"/>
      <c r="AXJ66" s="218"/>
      <c r="AXK66" s="218"/>
      <c r="AXL66" s="218"/>
      <c r="AXM66" s="218"/>
      <c r="AXN66" s="218"/>
      <c r="AXO66" s="218"/>
      <c r="AXP66" s="218"/>
      <c r="AXQ66" s="218"/>
      <c r="AXR66" s="218"/>
      <c r="AXS66" s="218"/>
      <c r="AXT66" s="218"/>
      <c r="AXU66" s="218"/>
      <c r="AXV66" s="218"/>
      <c r="AXW66" s="218"/>
      <c r="AXX66" s="218"/>
      <c r="AXY66" s="218"/>
      <c r="AXZ66" s="218"/>
      <c r="AYA66" s="218"/>
      <c r="AYB66" s="218"/>
      <c r="AYC66" s="218"/>
      <c r="AYD66" s="218"/>
      <c r="AYE66" s="218"/>
      <c r="AYF66" s="218"/>
      <c r="AYG66" s="218"/>
      <c r="AYH66" s="218"/>
      <c r="AYI66" s="218"/>
      <c r="AYJ66" s="218"/>
      <c r="AYK66" s="218"/>
      <c r="AYL66" s="218"/>
      <c r="AYM66" s="218"/>
      <c r="AYN66" s="218"/>
      <c r="AYO66" s="218"/>
      <c r="AYP66" s="218"/>
      <c r="AYQ66" s="218"/>
      <c r="AYR66" s="218"/>
      <c r="AYS66" s="218"/>
      <c r="AYT66" s="218"/>
      <c r="AYU66" s="218"/>
      <c r="AYV66" s="218"/>
      <c r="AYW66" s="218"/>
      <c r="AYX66" s="218"/>
      <c r="AYY66" s="218"/>
      <c r="AYZ66" s="218"/>
      <c r="AZA66" s="218"/>
      <c r="AZB66" s="218"/>
      <c r="AZC66" s="218"/>
      <c r="AZD66" s="218"/>
      <c r="AZE66" s="218"/>
      <c r="AZF66" s="218"/>
      <c r="AZG66" s="218"/>
      <c r="AZH66" s="218"/>
      <c r="AZI66" s="218"/>
      <c r="AZJ66" s="218"/>
      <c r="AZK66" s="218"/>
      <c r="AZL66" s="218"/>
      <c r="AZM66" s="218"/>
      <c r="AZN66" s="218"/>
      <c r="AZO66" s="218"/>
      <c r="AZP66" s="218"/>
      <c r="AZQ66" s="218"/>
      <c r="AZR66" s="218"/>
      <c r="AZS66" s="218"/>
      <c r="AZT66" s="218"/>
      <c r="AZU66" s="218"/>
      <c r="AZV66" s="218"/>
      <c r="AZW66" s="218"/>
      <c r="AZX66" s="218"/>
      <c r="AZY66" s="218"/>
      <c r="AZZ66" s="218"/>
      <c r="BAA66" s="218"/>
      <c r="BAB66" s="218"/>
      <c r="BAC66" s="218"/>
      <c r="BAD66" s="218"/>
      <c r="BAE66" s="218"/>
      <c r="BAF66" s="218"/>
      <c r="BAG66" s="218"/>
      <c r="BAH66" s="218"/>
      <c r="BAI66" s="218"/>
      <c r="BAJ66" s="218"/>
      <c r="BAK66" s="218"/>
      <c r="BAL66" s="218"/>
      <c r="BAM66" s="218"/>
      <c r="BAN66" s="218"/>
      <c r="BAO66" s="218"/>
      <c r="BAP66" s="218"/>
      <c r="BAQ66" s="218"/>
      <c r="BAR66" s="218"/>
      <c r="BAS66" s="218"/>
      <c r="BAT66" s="218"/>
      <c r="BAU66" s="218"/>
      <c r="BAV66" s="218"/>
      <c r="BAW66" s="218"/>
      <c r="BAX66" s="218"/>
      <c r="BAY66" s="218"/>
      <c r="BAZ66" s="218"/>
      <c r="BBA66" s="218"/>
      <c r="BBB66" s="218"/>
      <c r="BBC66" s="218"/>
      <c r="BBD66" s="218"/>
      <c r="BBE66" s="218"/>
      <c r="BBF66" s="218"/>
      <c r="BBG66" s="218"/>
      <c r="BBH66" s="218"/>
      <c r="BBI66" s="218"/>
      <c r="BBJ66" s="218"/>
      <c r="BBK66" s="218"/>
      <c r="BBL66" s="218"/>
      <c r="BBM66" s="218"/>
      <c r="BBN66" s="218"/>
      <c r="BBO66" s="218"/>
      <c r="BBP66" s="218"/>
      <c r="BBQ66" s="218"/>
      <c r="BBR66" s="218"/>
      <c r="BBS66" s="218"/>
      <c r="BBT66" s="218"/>
      <c r="BBU66" s="218"/>
      <c r="BBV66" s="218"/>
      <c r="BBW66" s="218"/>
      <c r="BBX66" s="218"/>
      <c r="BBY66" s="218"/>
      <c r="BBZ66" s="218"/>
      <c r="BCA66" s="218"/>
      <c r="BCB66" s="218"/>
      <c r="BCC66" s="218"/>
      <c r="BCD66" s="218"/>
      <c r="BCE66" s="218"/>
      <c r="BCF66" s="218"/>
      <c r="BCG66" s="218"/>
      <c r="BCH66" s="218"/>
      <c r="BCI66" s="218"/>
      <c r="BCJ66" s="218"/>
      <c r="BCK66" s="218"/>
      <c r="BCL66" s="218"/>
      <c r="BCM66" s="218"/>
      <c r="BCN66" s="218"/>
      <c r="BCO66" s="218"/>
      <c r="BCP66" s="218"/>
      <c r="BCQ66" s="218"/>
      <c r="BCR66" s="218"/>
      <c r="BCS66" s="218"/>
      <c r="BCT66" s="218"/>
      <c r="BCU66" s="218"/>
      <c r="BCV66" s="218"/>
      <c r="BCW66" s="218"/>
      <c r="BCX66" s="218"/>
      <c r="BCY66" s="218"/>
      <c r="BCZ66" s="218"/>
      <c r="BDA66" s="218"/>
      <c r="BDB66" s="218"/>
      <c r="BDC66" s="218"/>
      <c r="BDD66" s="218"/>
      <c r="BDE66" s="218"/>
      <c r="BDF66" s="218"/>
      <c r="BDG66" s="218"/>
      <c r="BDH66" s="218"/>
      <c r="BDI66" s="218"/>
      <c r="BDJ66" s="218"/>
      <c r="BDK66" s="218"/>
      <c r="BDL66" s="218"/>
      <c r="BDM66" s="218"/>
      <c r="BDN66" s="218"/>
      <c r="BDO66" s="218"/>
      <c r="BDP66" s="218"/>
      <c r="BDQ66" s="218"/>
      <c r="BDR66" s="218"/>
      <c r="BDS66" s="218"/>
      <c r="BDT66" s="218"/>
      <c r="BDU66" s="218"/>
    </row>
    <row r="67" spans="1:1477" s="73" customFormat="1">
      <c r="A67" s="136"/>
      <c r="B67" s="71" t="s">
        <v>11</v>
      </c>
      <c r="C67" s="71" t="s">
        <v>396</v>
      </c>
      <c r="D67" s="71" t="s">
        <v>498</v>
      </c>
      <c r="E67" s="72">
        <v>42657</v>
      </c>
      <c r="F67" s="71" t="s">
        <v>476</v>
      </c>
      <c r="G67" s="188" t="s">
        <v>471</v>
      </c>
      <c r="H67" s="221">
        <v>1</v>
      </c>
      <c r="I67" s="73">
        <v>0</v>
      </c>
      <c r="J67" s="73">
        <v>102</v>
      </c>
      <c r="K67" s="73">
        <v>118</v>
      </c>
      <c r="L67" s="73">
        <v>116</v>
      </c>
      <c r="M67" s="219">
        <f t="shared" ref="M67:M68" si="51">IF(J67 = 0,0,(L67-AH67-AI67)/J67)</f>
        <v>0.98039215686274506</v>
      </c>
      <c r="N67" s="73">
        <f t="shared" ref="N67:N68" si="52">IF(G67&lt;&gt;"",IF(M67&lt;=1.2,1,0),0)</f>
        <v>1</v>
      </c>
      <c r="O67" s="73">
        <v>2</v>
      </c>
      <c r="P67" s="73">
        <v>0</v>
      </c>
      <c r="Q67" s="73">
        <v>0</v>
      </c>
      <c r="R67" s="73">
        <v>16</v>
      </c>
      <c r="S67" s="73">
        <v>0</v>
      </c>
      <c r="T67" s="225">
        <v>289809</v>
      </c>
      <c r="U67" s="225">
        <v>14415</v>
      </c>
      <c r="V67" s="225">
        <v>275394</v>
      </c>
      <c r="W67" s="225">
        <v>289809</v>
      </c>
      <c r="X67" s="225">
        <v>270949</v>
      </c>
      <c r="Y67" s="225">
        <v>0</v>
      </c>
      <c r="Z67" s="225">
        <v>0</v>
      </c>
      <c r="AA67" s="225">
        <v>0</v>
      </c>
      <c r="AB67" s="225">
        <v>270949</v>
      </c>
      <c r="AC67" s="225">
        <v>270949</v>
      </c>
      <c r="AD67" s="219">
        <f t="shared" ref="AD67:AD68" si="53">IF(V67=0,0,AC67/V67)</f>
        <v>0.98385948858726047</v>
      </c>
      <c r="AE67" s="73">
        <f t="shared" ref="AE67:AE68" si="54">IF(AD67 &lt;=1.1,1,0)</f>
        <v>1</v>
      </c>
      <c r="AF67" s="95">
        <v>0</v>
      </c>
      <c r="AG67" s="73">
        <v>0</v>
      </c>
      <c r="AH67" s="73">
        <v>12</v>
      </c>
      <c r="AI67" s="73">
        <v>4</v>
      </c>
      <c r="AJ67" s="73">
        <v>0</v>
      </c>
      <c r="AK67" s="73">
        <v>0</v>
      </c>
      <c r="AL67" s="95">
        <v>0</v>
      </c>
      <c r="AM67" s="95">
        <v>0</v>
      </c>
      <c r="AN67" s="73">
        <v>0</v>
      </c>
      <c r="AO67" s="73">
        <v>0</v>
      </c>
      <c r="AP67" s="95">
        <v>0</v>
      </c>
      <c r="AQ67" s="95">
        <v>0</v>
      </c>
      <c r="AR67" s="73">
        <v>0</v>
      </c>
      <c r="AS67" s="73">
        <v>0</v>
      </c>
      <c r="AT67" s="95">
        <v>0</v>
      </c>
      <c r="AU67" s="95">
        <v>0</v>
      </c>
      <c r="AV67" s="73">
        <v>0</v>
      </c>
      <c r="AW67" s="73">
        <v>0</v>
      </c>
      <c r="AX67" s="95">
        <v>0</v>
      </c>
      <c r="AY67" s="95">
        <v>0</v>
      </c>
      <c r="AZ67" s="73">
        <v>0</v>
      </c>
      <c r="BA67" s="73">
        <v>0</v>
      </c>
      <c r="BB67" s="95">
        <v>0</v>
      </c>
      <c r="BC67" s="95">
        <v>0</v>
      </c>
      <c r="BD67" s="73">
        <v>0</v>
      </c>
      <c r="BE67" s="73">
        <v>0</v>
      </c>
      <c r="BF67" s="95">
        <v>0</v>
      </c>
      <c r="BG67" s="95">
        <v>0</v>
      </c>
      <c r="BH67" s="73">
        <v>0</v>
      </c>
      <c r="BI67" s="73">
        <v>0</v>
      </c>
      <c r="BJ67" s="95">
        <v>0</v>
      </c>
      <c r="BK67" s="95">
        <v>0</v>
      </c>
      <c r="BL67" s="73">
        <v>0</v>
      </c>
      <c r="BM67" s="73">
        <v>0</v>
      </c>
      <c r="BN67" s="95">
        <v>0</v>
      </c>
      <c r="BO67" s="95">
        <v>0</v>
      </c>
      <c r="BP67" s="73">
        <v>0</v>
      </c>
      <c r="BQ67" s="73">
        <v>0</v>
      </c>
      <c r="BR67" s="95">
        <v>0</v>
      </c>
      <c r="BS67" s="95">
        <v>0</v>
      </c>
      <c r="BT67" s="73">
        <v>0</v>
      </c>
      <c r="BU67" s="73">
        <v>0</v>
      </c>
      <c r="BV67" s="95">
        <v>0</v>
      </c>
      <c r="BW67" s="95">
        <v>0</v>
      </c>
      <c r="BX67" s="73">
        <v>0</v>
      </c>
      <c r="BY67" s="73">
        <v>0</v>
      </c>
      <c r="BZ67" s="95">
        <v>0</v>
      </c>
      <c r="CA67" s="95">
        <v>0</v>
      </c>
      <c r="CB67" s="73">
        <v>0</v>
      </c>
      <c r="CC67" s="73">
        <v>0</v>
      </c>
      <c r="CD67" s="95">
        <v>0</v>
      </c>
      <c r="CE67" s="95">
        <v>0</v>
      </c>
      <c r="CF67" s="73">
        <v>0</v>
      </c>
      <c r="CG67" s="73">
        <v>0</v>
      </c>
      <c r="CH67" s="95">
        <v>0</v>
      </c>
      <c r="CI67" s="95">
        <v>0</v>
      </c>
      <c r="CJ67" s="73">
        <v>0</v>
      </c>
      <c r="CK67" s="73">
        <v>0</v>
      </c>
      <c r="CL67" s="95">
        <v>0</v>
      </c>
      <c r="CM67" s="95">
        <v>0</v>
      </c>
      <c r="CN67" s="71" t="s">
        <v>397</v>
      </c>
      <c r="CO67" s="71" t="s">
        <v>398</v>
      </c>
      <c r="CP67" s="71" t="s">
        <v>328</v>
      </c>
      <c r="CQ67" s="71" t="s">
        <v>328</v>
      </c>
      <c r="CR67" s="71" t="s">
        <v>328</v>
      </c>
      <c r="CS67" s="71" t="s">
        <v>328</v>
      </c>
      <c r="CT67" s="72">
        <v>42970</v>
      </c>
      <c r="CU67" s="71" t="s">
        <v>469</v>
      </c>
      <c r="CV67" s="71" t="s">
        <v>470</v>
      </c>
      <c r="CW67" s="72" t="s">
        <v>187</v>
      </c>
      <c r="CX67" s="72">
        <v>42895</v>
      </c>
      <c r="CY67" s="71" t="s">
        <v>467</v>
      </c>
      <c r="CZ67" s="71" t="s">
        <v>471</v>
      </c>
      <c r="DA67" s="71" t="s">
        <v>495</v>
      </c>
      <c r="DB67" s="96">
        <v>303225.64</v>
      </c>
      <c r="DE67" s="218"/>
      <c r="DF67" s="218"/>
      <c r="DG67" s="218"/>
      <c r="DH67" s="218"/>
      <c r="DI67" s="218"/>
      <c r="DJ67" s="218"/>
      <c r="DK67" s="218"/>
      <c r="DL67" s="218"/>
      <c r="DM67" s="218"/>
      <c r="DN67" s="218"/>
      <c r="DO67" s="218"/>
      <c r="DP67" s="218"/>
      <c r="DQ67" s="218"/>
      <c r="DR67" s="218"/>
      <c r="DS67" s="218"/>
      <c r="DT67" s="218"/>
      <c r="DU67" s="218"/>
      <c r="DV67" s="218"/>
      <c r="DW67" s="218"/>
      <c r="DX67" s="218"/>
      <c r="DY67" s="218"/>
      <c r="DZ67" s="218"/>
      <c r="EA67" s="218"/>
      <c r="EB67" s="218"/>
      <c r="EC67" s="218"/>
      <c r="ED67" s="218"/>
      <c r="EE67" s="218"/>
      <c r="EF67" s="218"/>
      <c r="EG67" s="218"/>
      <c r="EH67" s="218"/>
      <c r="EI67" s="218"/>
      <c r="EJ67" s="218"/>
      <c r="EK67" s="218"/>
      <c r="EL67" s="218"/>
      <c r="EM67" s="218"/>
      <c r="EN67" s="218"/>
      <c r="EO67" s="218"/>
      <c r="EP67" s="218"/>
      <c r="EQ67" s="218"/>
      <c r="ER67" s="218"/>
      <c r="ES67" s="218"/>
      <c r="ET67" s="218"/>
      <c r="EU67" s="218"/>
      <c r="EV67" s="218"/>
      <c r="EW67" s="218"/>
      <c r="EX67" s="218"/>
      <c r="EY67" s="218"/>
      <c r="EZ67" s="218"/>
      <c r="FA67" s="218"/>
      <c r="FB67" s="218"/>
      <c r="FC67" s="218"/>
      <c r="FD67" s="218"/>
      <c r="FE67" s="218"/>
      <c r="FF67" s="218"/>
      <c r="FG67" s="218"/>
      <c r="FH67" s="218"/>
      <c r="FI67" s="218"/>
      <c r="FJ67" s="218"/>
      <c r="FK67" s="218"/>
      <c r="FL67" s="218"/>
      <c r="FM67" s="218"/>
      <c r="FN67" s="218"/>
      <c r="FO67" s="218"/>
      <c r="FP67" s="218"/>
      <c r="FQ67" s="218"/>
      <c r="FR67" s="218"/>
      <c r="FS67" s="218"/>
      <c r="FT67" s="218"/>
      <c r="FU67" s="218"/>
      <c r="FV67" s="218"/>
      <c r="FW67" s="218"/>
      <c r="FX67" s="218"/>
      <c r="FY67" s="218"/>
      <c r="FZ67" s="218"/>
      <c r="GA67" s="218"/>
      <c r="GB67" s="218"/>
      <c r="GC67" s="218"/>
      <c r="GD67" s="218"/>
      <c r="GE67" s="218"/>
      <c r="GF67" s="218"/>
      <c r="GG67" s="218"/>
      <c r="GH67" s="218"/>
      <c r="GI67" s="218"/>
      <c r="GJ67" s="218"/>
      <c r="GK67" s="218"/>
      <c r="GL67" s="218"/>
      <c r="GM67" s="218"/>
      <c r="GN67" s="218"/>
      <c r="GO67" s="218"/>
      <c r="GP67" s="218"/>
      <c r="GQ67" s="218"/>
      <c r="GR67" s="218"/>
      <c r="GS67" s="218"/>
      <c r="GT67" s="218"/>
      <c r="GU67" s="218"/>
      <c r="GV67" s="218"/>
      <c r="GW67" s="218"/>
      <c r="GX67" s="218"/>
      <c r="GY67" s="218"/>
      <c r="GZ67" s="218"/>
      <c r="HA67" s="218"/>
      <c r="HB67" s="218"/>
      <c r="HC67" s="218"/>
      <c r="HD67" s="218"/>
      <c r="HE67" s="218"/>
      <c r="HF67" s="218"/>
      <c r="HG67" s="218"/>
      <c r="HH67" s="218"/>
      <c r="HI67" s="218"/>
      <c r="HJ67" s="218"/>
      <c r="HK67" s="218"/>
      <c r="HL67" s="218"/>
      <c r="HM67" s="218"/>
      <c r="HN67" s="218"/>
      <c r="HO67" s="218"/>
      <c r="HP67" s="218"/>
      <c r="HQ67" s="218"/>
      <c r="HR67" s="218"/>
      <c r="HS67" s="218"/>
      <c r="HT67" s="218"/>
      <c r="HU67" s="218"/>
      <c r="HV67" s="218"/>
      <c r="HW67" s="218"/>
      <c r="HX67" s="218"/>
      <c r="HY67" s="218"/>
      <c r="HZ67" s="218"/>
      <c r="IA67" s="218"/>
      <c r="IB67" s="218"/>
      <c r="IC67" s="218"/>
      <c r="ID67" s="218"/>
      <c r="IE67" s="218"/>
      <c r="IF67" s="218"/>
      <c r="IG67" s="218"/>
      <c r="IH67" s="218"/>
      <c r="II67" s="218"/>
      <c r="IJ67" s="218"/>
      <c r="IK67" s="218"/>
      <c r="IL67" s="218"/>
      <c r="IM67" s="218"/>
      <c r="IN67" s="218"/>
      <c r="IO67" s="218"/>
      <c r="IP67" s="218"/>
      <c r="IQ67" s="218"/>
      <c r="IR67" s="218"/>
      <c r="IS67" s="218"/>
      <c r="IT67" s="218"/>
      <c r="IU67" s="218"/>
      <c r="IV67" s="218"/>
      <c r="IW67" s="218"/>
      <c r="IX67" s="218"/>
      <c r="IY67" s="218"/>
      <c r="IZ67" s="218"/>
      <c r="JA67" s="218"/>
      <c r="JB67" s="218"/>
      <c r="JC67" s="218"/>
      <c r="JD67" s="218"/>
      <c r="JE67" s="218"/>
      <c r="JF67" s="218"/>
      <c r="JG67" s="218"/>
      <c r="JH67" s="218"/>
      <c r="JI67" s="218"/>
      <c r="JJ67" s="218"/>
      <c r="JK67" s="218"/>
      <c r="JL67" s="218"/>
      <c r="JM67" s="218"/>
      <c r="JN67" s="218"/>
      <c r="JO67" s="218"/>
      <c r="JP67" s="218"/>
      <c r="JQ67" s="218"/>
      <c r="JR67" s="218"/>
      <c r="JS67" s="218"/>
      <c r="JT67" s="218"/>
      <c r="JU67" s="218"/>
      <c r="JV67" s="218"/>
      <c r="JW67" s="218"/>
      <c r="JX67" s="218"/>
      <c r="JY67" s="218"/>
      <c r="JZ67" s="218"/>
      <c r="KA67" s="218"/>
      <c r="KB67" s="218"/>
      <c r="KC67" s="218"/>
      <c r="KD67" s="218"/>
      <c r="KE67" s="218"/>
      <c r="KF67" s="218"/>
      <c r="KG67" s="218"/>
      <c r="KH67" s="218"/>
      <c r="KI67" s="218"/>
      <c r="KJ67" s="218"/>
      <c r="KK67" s="218"/>
      <c r="KL67" s="218"/>
      <c r="KM67" s="218"/>
      <c r="KN67" s="218"/>
      <c r="KO67" s="218"/>
      <c r="KP67" s="218"/>
      <c r="KQ67" s="218"/>
      <c r="KR67" s="218"/>
      <c r="KS67" s="218"/>
      <c r="KT67" s="218"/>
      <c r="KU67" s="218"/>
      <c r="KV67" s="218"/>
      <c r="KW67" s="218"/>
      <c r="KX67" s="218"/>
      <c r="KY67" s="218"/>
      <c r="KZ67" s="218"/>
      <c r="LA67" s="218"/>
      <c r="LB67" s="218"/>
      <c r="LC67" s="218"/>
      <c r="LD67" s="218"/>
      <c r="LE67" s="218"/>
      <c r="LF67" s="218"/>
      <c r="LG67" s="218"/>
      <c r="LH67" s="218"/>
      <c r="LI67" s="218"/>
      <c r="LJ67" s="218"/>
      <c r="LK67" s="218"/>
      <c r="LL67" s="218"/>
      <c r="LM67" s="218"/>
      <c r="LN67" s="218"/>
      <c r="LO67" s="218"/>
      <c r="LP67" s="218"/>
      <c r="LQ67" s="218"/>
      <c r="LR67" s="218"/>
      <c r="LS67" s="218"/>
      <c r="LT67" s="218"/>
      <c r="LU67" s="218"/>
      <c r="LV67" s="218"/>
      <c r="LW67" s="218"/>
      <c r="LX67" s="218"/>
      <c r="LY67" s="218"/>
      <c r="LZ67" s="218"/>
      <c r="MA67" s="218"/>
      <c r="MB67" s="218"/>
      <c r="MC67" s="218"/>
      <c r="MD67" s="218"/>
      <c r="ME67" s="218"/>
      <c r="MF67" s="218"/>
      <c r="MG67" s="218"/>
      <c r="MH67" s="218"/>
      <c r="MI67" s="218"/>
      <c r="MJ67" s="218"/>
      <c r="MK67" s="218"/>
      <c r="ML67" s="218"/>
      <c r="MM67" s="218"/>
      <c r="MN67" s="218"/>
      <c r="MO67" s="218"/>
      <c r="MP67" s="218"/>
      <c r="MQ67" s="218"/>
      <c r="MR67" s="218"/>
      <c r="MS67" s="218"/>
      <c r="MT67" s="218"/>
      <c r="MU67" s="218"/>
      <c r="MV67" s="218"/>
      <c r="MW67" s="218"/>
      <c r="MX67" s="218"/>
      <c r="MY67" s="218"/>
      <c r="MZ67" s="218"/>
      <c r="NA67" s="218"/>
      <c r="NB67" s="218"/>
      <c r="NC67" s="218"/>
      <c r="ND67" s="218"/>
      <c r="NE67" s="218"/>
      <c r="NF67" s="218"/>
      <c r="NG67" s="218"/>
      <c r="NH67" s="218"/>
      <c r="NI67" s="218"/>
      <c r="NJ67" s="218"/>
      <c r="NK67" s="218"/>
      <c r="NL67" s="218"/>
      <c r="NM67" s="218"/>
      <c r="NN67" s="218"/>
      <c r="NO67" s="218"/>
      <c r="NP67" s="218"/>
      <c r="NQ67" s="218"/>
      <c r="NR67" s="218"/>
      <c r="NS67" s="218"/>
      <c r="NT67" s="218"/>
      <c r="NU67" s="218"/>
      <c r="NV67" s="218"/>
      <c r="NW67" s="218"/>
      <c r="NX67" s="218"/>
      <c r="NY67" s="218"/>
      <c r="NZ67" s="218"/>
      <c r="OA67" s="218"/>
      <c r="OB67" s="218"/>
      <c r="OC67" s="218"/>
      <c r="OD67" s="218"/>
      <c r="OE67" s="218"/>
      <c r="OF67" s="218"/>
      <c r="OG67" s="218"/>
      <c r="OH67" s="218"/>
      <c r="OI67" s="218"/>
      <c r="OJ67" s="218"/>
      <c r="OK67" s="218"/>
      <c r="OL67" s="218"/>
      <c r="OM67" s="218"/>
      <c r="ON67" s="218"/>
      <c r="OO67" s="218"/>
      <c r="OP67" s="218"/>
      <c r="OQ67" s="218"/>
      <c r="OR67" s="218"/>
      <c r="OS67" s="218"/>
      <c r="OT67" s="218"/>
      <c r="OU67" s="218"/>
      <c r="OV67" s="218"/>
      <c r="OW67" s="218"/>
      <c r="OX67" s="218"/>
      <c r="OY67" s="218"/>
      <c r="OZ67" s="218"/>
      <c r="PA67" s="218"/>
      <c r="PB67" s="218"/>
      <c r="PC67" s="218"/>
      <c r="PD67" s="218"/>
      <c r="PE67" s="218"/>
      <c r="PF67" s="218"/>
      <c r="PG67" s="218"/>
      <c r="PH67" s="218"/>
      <c r="PI67" s="218"/>
      <c r="PJ67" s="218"/>
      <c r="PK67" s="218"/>
      <c r="PL67" s="218"/>
      <c r="PM67" s="218"/>
      <c r="PN67" s="218"/>
      <c r="PO67" s="218"/>
      <c r="PP67" s="218"/>
      <c r="PQ67" s="218"/>
      <c r="PR67" s="218"/>
      <c r="PS67" s="218"/>
      <c r="PT67" s="218"/>
      <c r="PU67" s="218"/>
      <c r="PV67" s="218"/>
      <c r="PW67" s="218"/>
      <c r="PX67" s="218"/>
      <c r="PY67" s="218"/>
      <c r="PZ67" s="218"/>
      <c r="QA67" s="218"/>
      <c r="QB67" s="218"/>
      <c r="QC67" s="218"/>
      <c r="QD67" s="218"/>
      <c r="QE67" s="218"/>
      <c r="QF67" s="218"/>
      <c r="QG67" s="218"/>
      <c r="QH67" s="218"/>
      <c r="QI67" s="218"/>
      <c r="QJ67" s="218"/>
      <c r="QK67" s="218"/>
      <c r="QL67" s="218"/>
      <c r="QM67" s="218"/>
      <c r="QN67" s="218"/>
      <c r="QO67" s="218"/>
      <c r="QP67" s="218"/>
      <c r="QQ67" s="218"/>
      <c r="QR67" s="218"/>
      <c r="QS67" s="218"/>
      <c r="QT67" s="218"/>
      <c r="QU67" s="218"/>
      <c r="QV67" s="218"/>
      <c r="QW67" s="218"/>
      <c r="QX67" s="218"/>
      <c r="QY67" s="218"/>
      <c r="QZ67" s="218"/>
      <c r="RA67" s="218"/>
      <c r="RB67" s="218"/>
      <c r="RC67" s="218"/>
      <c r="RD67" s="218"/>
      <c r="RE67" s="218"/>
      <c r="RF67" s="218"/>
      <c r="RG67" s="218"/>
      <c r="RH67" s="218"/>
      <c r="RI67" s="218"/>
      <c r="RJ67" s="218"/>
      <c r="RK67" s="218"/>
      <c r="RL67" s="218"/>
      <c r="RM67" s="218"/>
      <c r="RN67" s="218"/>
      <c r="RO67" s="218"/>
      <c r="RP67" s="218"/>
      <c r="RQ67" s="218"/>
      <c r="RR67" s="218"/>
      <c r="RS67" s="218"/>
      <c r="RT67" s="218"/>
      <c r="RU67" s="218"/>
      <c r="RV67" s="218"/>
      <c r="RW67" s="218"/>
      <c r="RX67" s="218"/>
      <c r="RY67" s="218"/>
      <c r="RZ67" s="218"/>
      <c r="SA67" s="218"/>
      <c r="SB67" s="218"/>
      <c r="SC67" s="218"/>
      <c r="SD67" s="218"/>
      <c r="SE67" s="218"/>
      <c r="SF67" s="218"/>
      <c r="SG67" s="218"/>
      <c r="SH67" s="218"/>
      <c r="SI67" s="218"/>
      <c r="SJ67" s="218"/>
      <c r="SK67" s="218"/>
      <c r="SL67" s="218"/>
      <c r="SM67" s="218"/>
      <c r="SN67" s="218"/>
      <c r="SO67" s="218"/>
      <c r="SP67" s="218"/>
      <c r="SQ67" s="218"/>
      <c r="SR67" s="218"/>
      <c r="SS67" s="218"/>
      <c r="ST67" s="218"/>
      <c r="SU67" s="218"/>
      <c r="SV67" s="218"/>
      <c r="SW67" s="218"/>
      <c r="SX67" s="218"/>
      <c r="SY67" s="218"/>
      <c r="SZ67" s="218"/>
      <c r="TA67" s="218"/>
      <c r="TB67" s="218"/>
      <c r="TC67" s="218"/>
      <c r="TD67" s="218"/>
      <c r="TE67" s="218"/>
      <c r="TF67" s="218"/>
      <c r="TG67" s="218"/>
      <c r="TH67" s="218"/>
      <c r="TI67" s="218"/>
      <c r="TJ67" s="218"/>
      <c r="TK67" s="218"/>
      <c r="TL67" s="218"/>
      <c r="TM67" s="218"/>
      <c r="TN67" s="218"/>
      <c r="TO67" s="218"/>
      <c r="TP67" s="218"/>
      <c r="TQ67" s="218"/>
      <c r="TR67" s="218"/>
      <c r="TS67" s="218"/>
      <c r="TT67" s="218"/>
      <c r="TU67" s="218"/>
      <c r="TV67" s="218"/>
      <c r="TW67" s="218"/>
      <c r="TX67" s="218"/>
      <c r="TY67" s="218"/>
      <c r="TZ67" s="218"/>
      <c r="UA67" s="218"/>
      <c r="UB67" s="218"/>
      <c r="UC67" s="218"/>
      <c r="UD67" s="218"/>
      <c r="UE67" s="218"/>
      <c r="UF67" s="218"/>
      <c r="UG67" s="218"/>
      <c r="UH67" s="218"/>
      <c r="UI67" s="218"/>
      <c r="UJ67" s="218"/>
      <c r="UK67" s="218"/>
      <c r="UL67" s="218"/>
      <c r="UM67" s="218"/>
      <c r="UN67" s="218"/>
      <c r="UO67" s="218"/>
      <c r="UP67" s="218"/>
      <c r="UQ67" s="218"/>
      <c r="UR67" s="218"/>
      <c r="US67" s="218"/>
      <c r="UT67" s="218"/>
      <c r="UU67" s="218"/>
      <c r="UV67" s="218"/>
      <c r="UW67" s="218"/>
      <c r="UX67" s="218"/>
      <c r="UY67" s="218"/>
      <c r="UZ67" s="218"/>
      <c r="VA67" s="218"/>
      <c r="VB67" s="218"/>
      <c r="VC67" s="218"/>
      <c r="VD67" s="218"/>
      <c r="VE67" s="218"/>
      <c r="VF67" s="218"/>
      <c r="VG67" s="218"/>
      <c r="VH67" s="218"/>
      <c r="VI67" s="218"/>
      <c r="VJ67" s="218"/>
      <c r="VK67" s="218"/>
      <c r="VL67" s="218"/>
      <c r="VM67" s="218"/>
      <c r="VN67" s="218"/>
      <c r="VO67" s="218"/>
      <c r="VP67" s="218"/>
      <c r="VQ67" s="218"/>
      <c r="VR67" s="218"/>
      <c r="VS67" s="218"/>
      <c r="VT67" s="218"/>
      <c r="VU67" s="218"/>
      <c r="VV67" s="218"/>
      <c r="VW67" s="218"/>
      <c r="VX67" s="218"/>
      <c r="VY67" s="218"/>
      <c r="VZ67" s="218"/>
      <c r="WA67" s="218"/>
      <c r="WB67" s="218"/>
      <c r="WC67" s="218"/>
      <c r="WD67" s="218"/>
      <c r="WE67" s="218"/>
      <c r="WF67" s="218"/>
      <c r="WG67" s="218"/>
      <c r="WH67" s="218"/>
      <c r="WI67" s="218"/>
      <c r="WJ67" s="218"/>
      <c r="WK67" s="218"/>
      <c r="WL67" s="218"/>
      <c r="WM67" s="218"/>
      <c r="WN67" s="218"/>
      <c r="WO67" s="218"/>
      <c r="WP67" s="218"/>
      <c r="WQ67" s="218"/>
      <c r="WR67" s="218"/>
      <c r="WS67" s="218"/>
      <c r="WT67" s="218"/>
      <c r="WU67" s="218"/>
      <c r="WV67" s="218"/>
      <c r="WW67" s="218"/>
      <c r="WX67" s="218"/>
      <c r="WY67" s="218"/>
      <c r="WZ67" s="218"/>
      <c r="XA67" s="218"/>
      <c r="XB67" s="218"/>
      <c r="XC67" s="218"/>
      <c r="XD67" s="218"/>
      <c r="XE67" s="218"/>
      <c r="XF67" s="218"/>
      <c r="XG67" s="218"/>
      <c r="XH67" s="218"/>
      <c r="XI67" s="218"/>
      <c r="XJ67" s="218"/>
      <c r="XK67" s="218"/>
      <c r="XL67" s="218"/>
      <c r="XM67" s="218"/>
      <c r="XN67" s="218"/>
      <c r="XO67" s="218"/>
      <c r="XP67" s="218"/>
      <c r="XQ67" s="218"/>
      <c r="XR67" s="218"/>
      <c r="XS67" s="218"/>
      <c r="XT67" s="218"/>
      <c r="XU67" s="218"/>
      <c r="XV67" s="218"/>
      <c r="XW67" s="218"/>
      <c r="XX67" s="218"/>
      <c r="XY67" s="218"/>
      <c r="XZ67" s="218"/>
      <c r="YA67" s="218"/>
      <c r="YB67" s="218"/>
      <c r="YC67" s="218"/>
      <c r="YD67" s="218"/>
      <c r="YE67" s="218"/>
      <c r="YF67" s="218"/>
      <c r="YG67" s="218"/>
      <c r="YH67" s="218"/>
      <c r="YI67" s="218"/>
      <c r="YJ67" s="218"/>
      <c r="YK67" s="218"/>
      <c r="YL67" s="218"/>
      <c r="YM67" s="218"/>
      <c r="YN67" s="218"/>
      <c r="YO67" s="218"/>
      <c r="YP67" s="218"/>
      <c r="YQ67" s="218"/>
      <c r="YR67" s="218"/>
      <c r="YS67" s="218"/>
      <c r="YT67" s="218"/>
      <c r="YU67" s="218"/>
      <c r="YV67" s="218"/>
      <c r="YW67" s="218"/>
      <c r="YX67" s="218"/>
      <c r="YY67" s="218"/>
      <c r="YZ67" s="218"/>
      <c r="ZA67" s="218"/>
      <c r="ZB67" s="218"/>
      <c r="ZC67" s="218"/>
      <c r="ZD67" s="218"/>
      <c r="ZE67" s="218"/>
      <c r="ZF67" s="218"/>
      <c r="ZG67" s="218"/>
      <c r="ZH67" s="218"/>
      <c r="ZI67" s="218"/>
      <c r="ZJ67" s="218"/>
      <c r="ZK67" s="218"/>
      <c r="ZL67" s="218"/>
      <c r="ZM67" s="218"/>
      <c r="ZN67" s="218"/>
      <c r="ZO67" s="218"/>
      <c r="ZP67" s="218"/>
      <c r="ZQ67" s="218"/>
      <c r="ZR67" s="218"/>
      <c r="ZS67" s="218"/>
      <c r="ZT67" s="218"/>
      <c r="ZU67" s="218"/>
      <c r="ZV67" s="218"/>
      <c r="ZW67" s="218"/>
      <c r="ZX67" s="218"/>
      <c r="ZY67" s="218"/>
      <c r="ZZ67" s="218"/>
      <c r="AAA67" s="218"/>
      <c r="AAB67" s="218"/>
      <c r="AAC67" s="218"/>
      <c r="AAD67" s="218"/>
      <c r="AAE67" s="218"/>
      <c r="AAF67" s="218"/>
      <c r="AAG67" s="218"/>
      <c r="AAH67" s="218"/>
      <c r="AAI67" s="218"/>
      <c r="AAJ67" s="218"/>
      <c r="AAK67" s="218"/>
      <c r="AAL67" s="218"/>
      <c r="AAM67" s="218"/>
      <c r="AAN67" s="218"/>
      <c r="AAO67" s="218"/>
      <c r="AAP67" s="218"/>
      <c r="AAQ67" s="218"/>
      <c r="AAR67" s="218"/>
      <c r="AAS67" s="218"/>
      <c r="AAT67" s="218"/>
      <c r="AAU67" s="218"/>
      <c r="AAV67" s="218"/>
      <c r="AAW67" s="218"/>
      <c r="AAX67" s="218"/>
      <c r="AAY67" s="218"/>
      <c r="AAZ67" s="218"/>
      <c r="ABA67" s="218"/>
      <c r="ABB67" s="218"/>
      <c r="ABC67" s="218"/>
      <c r="ABD67" s="218"/>
      <c r="ABE67" s="218"/>
      <c r="ABF67" s="218"/>
      <c r="ABG67" s="218"/>
      <c r="ABH67" s="218"/>
      <c r="ABI67" s="218"/>
      <c r="ABJ67" s="218"/>
      <c r="ABK67" s="218"/>
      <c r="ABL67" s="218"/>
      <c r="ABM67" s="218"/>
      <c r="ABN67" s="218"/>
      <c r="ABO67" s="218"/>
      <c r="ABP67" s="218"/>
      <c r="ABQ67" s="218"/>
      <c r="ABR67" s="218"/>
      <c r="ABS67" s="218"/>
      <c r="ABT67" s="218"/>
      <c r="ABU67" s="218"/>
      <c r="ABV67" s="218"/>
      <c r="ABW67" s="218"/>
      <c r="ABX67" s="218"/>
      <c r="ABY67" s="218"/>
      <c r="ABZ67" s="218"/>
      <c r="ACA67" s="218"/>
      <c r="ACB67" s="218"/>
      <c r="ACC67" s="218"/>
      <c r="ACD67" s="218"/>
      <c r="ACE67" s="218"/>
      <c r="ACF67" s="218"/>
      <c r="ACG67" s="218"/>
      <c r="ACH67" s="218"/>
      <c r="ACI67" s="218"/>
      <c r="ACJ67" s="218"/>
      <c r="ACK67" s="218"/>
      <c r="ACL67" s="218"/>
      <c r="ACM67" s="218"/>
      <c r="ACN67" s="218"/>
      <c r="ACO67" s="218"/>
      <c r="ACP67" s="218"/>
      <c r="ACQ67" s="218"/>
      <c r="ACR67" s="218"/>
      <c r="ACS67" s="218"/>
      <c r="ACT67" s="218"/>
      <c r="ACU67" s="218"/>
      <c r="ACV67" s="218"/>
      <c r="ACW67" s="218"/>
      <c r="ACX67" s="218"/>
      <c r="ACY67" s="218"/>
      <c r="ACZ67" s="218"/>
      <c r="ADA67" s="218"/>
      <c r="ADB67" s="218"/>
      <c r="ADC67" s="218"/>
      <c r="ADD67" s="218"/>
      <c r="ADE67" s="218"/>
      <c r="ADF67" s="218"/>
      <c r="ADG67" s="218"/>
      <c r="ADH67" s="218"/>
      <c r="ADI67" s="218"/>
      <c r="ADJ67" s="218"/>
      <c r="ADK67" s="218"/>
      <c r="ADL67" s="218"/>
      <c r="ADM67" s="218"/>
      <c r="ADN67" s="218"/>
      <c r="ADO67" s="218"/>
      <c r="ADP67" s="218"/>
      <c r="ADQ67" s="218"/>
      <c r="ADR67" s="218"/>
      <c r="ADS67" s="218"/>
      <c r="ADT67" s="218"/>
      <c r="ADU67" s="218"/>
      <c r="ADV67" s="218"/>
      <c r="ADW67" s="218"/>
      <c r="ADX67" s="218"/>
      <c r="ADY67" s="218"/>
      <c r="ADZ67" s="218"/>
      <c r="AEA67" s="218"/>
      <c r="AEB67" s="218"/>
      <c r="AEC67" s="218"/>
      <c r="AED67" s="218"/>
      <c r="AEE67" s="218"/>
      <c r="AEF67" s="218"/>
      <c r="AEG67" s="218"/>
      <c r="AEH67" s="218"/>
      <c r="AEI67" s="218"/>
      <c r="AEJ67" s="218"/>
      <c r="AEK67" s="218"/>
      <c r="AEL67" s="218"/>
      <c r="AEM67" s="218"/>
      <c r="AEN67" s="218"/>
      <c r="AEO67" s="218"/>
      <c r="AEP67" s="218"/>
      <c r="AEQ67" s="218"/>
      <c r="AER67" s="218"/>
      <c r="AES67" s="218"/>
      <c r="AET67" s="218"/>
      <c r="AEU67" s="218"/>
      <c r="AEV67" s="218"/>
      <c r="AEW67" s="218"/>
      <c r="AEX67" s="218"/>
      <c r="AEY67" s="218"/>
      <c r="AEZ67" s="218"/>
      <c r="AFA67" s="218"/>
      <c r="AFB67" s="218"/>
      <c r="AFC67" s="218"/>
      <c r="AFD67" s="218"/>
      <c r="AFE67" s="218"/>
      <c r="AFF67" s="218"/>
      <c r="AFG67" s="218"/>
      <c r="AFH67" s="218"/>
      <c r="AFI67" s="218"/>
      <c r="AFJ67" s="218"/>
      <c r="AFK67" s="218"/>
      <c r="AFL67" s="218"/>
      <c r="AFM67" s="218"/>
      <c r="AFN67" s="218"/>
      <c r="AFO67" s="218"/>
      <c r="AFP67" s="218"/>
      <c r="AFQ67" s="218"/>
      <c r="AFR67" s="218"/>
      <c r="AFS67" s="218"/>
      <c r="AFT67" s="218"/>
      <c r="AFU67" s="218"/>
      <c r="AFV67" s="218"/>
      <c r="AFW67" s="218"/>
      <c r="AFX67" s="218"/>
      <c r="AFY67" s="218"/>
      <c r="AFZ67" s="218"/>
      <c r="AGA67" s="218"/>
      <c r="AGB67" s="218"/>
      <c r="AGC67" s="218"/>
      <c r="AGD67" s="218"/>
      <c r="AGE67" s="218"/>
      <c r="AGF67" s="218"/>
      <c r="AGG67" s="218"/>
      <c r="AGH67" s="218"/>
      <c r="AGI67" s="218"/>
      <c r="AGJ67" s="218"/>
      <c r="AGK67" s="218"/>
      <c r="AGL67" s="218"/>
      <c r="AGM67" s="218"/>
      <c r="AGN67" s="218"/>
      <c r="AGO67" s="218"/>
      <c r="AGP67" s="218"/>
      <c r="AGQ67" s="218"/>
      <c r="AGR67" s="218"/>
      <c r="AGS67" s="218"/>
      <c r="AGT67" s="218"/>
      <c r="AGU67" s="218"/>
      <c r="AGV67" s="218"/>
      <c r="AGW67" s="218"/>
      <c r="AGX67" s="218"/>
      <c r="AGY67" s="218"/>
      <c r="AGZ67" s="218"/>
      <c r="AHA67" s="218"/>
      <c r="AHB67" s="218"/>
      <c r="AHC67" s="218"/>
      <c r="AHD67" s="218"/>
      <c r="AHE67" s="218"/>
      <c r="AHF67" s="218"/>
      <c r="AHG67" s="218"/>
      <c r="AHH67" s="218"/>
      <c r="AHI67" s="218"/>
      <c r="AHJ67" s="218"/>
      <c r="AHK67" s="218"/>
      <c r="AHL67" s="218"/>
      <c r="AHM67" s="218"/>
      <c r="AHN67" s="218"/>
      <c r="AHO67" s="218"/>
      <c r="AHP67" s="218"/>
      <c r="AHQ67" s="218"/>
      <c r="AHR67" s="218"/>
      <c r="AHS67" s="218"/>
      <c r="AHT67" s="218"/>
      <c r="AHU67" s="218"/>
      <c r="AHV67" s="218"/>
      <c r="AHW67" s="218"/>
      <c r="AHX67" s="218"/>
      <c r="AHY67" s="218"/>
      <c r="AHZ67" s="218"/>
      <c r="AIA67" s="218"/>
      <c r="AIB67" s="218"/>
      <c r="AIC67" s="218"/>
      <c r="AID67" s="218"/>
      <c r="AIE67" s="218"/>
      <c r="AIF67" s="218"/>
      <c r="AIG67" s="218"/>
      <c r="AIH67" s="218"/>
      <c r="AII67" s="218"/>
      <c r="AIJ67" s="218"/>
      <c r="AIK67" s="218"/>
      <c r="AIL67" s="218"/>
      <c r="AIM67" s="218"/>
      <c r="AIN67" s="218"/>
      <c r="AIO67" s="218"/>
      <c r="AIP67" s="218"/>
      <c r="AIQ67" s="218"/>
      <c r="AIR67" s="218"/>
      <c r="AIS67" s="218"/>
      <c r="AIT67" s="218"/>
      <c r="AIU67" s="218"/>
      <c r="AIV67" s="218"/>
      <c r="AIW67" s="218"/>
      <c r="AIX67" s="218"/>
      <c r="AIY67" s="218"/>
      <c r="AIZ67" s="218"/>
      <c r="AJA67" s="218"/>
      <c r="AJB67" s="218"/>
      <c r="AJC67" s="218"/>
      <c r="AJD67" s="218"/>
      <c r="AJE67" s="218"/>
      <c r="AJF67" s="218"/>
      <c r="AJG67" s="218"/>
      <c r="AJH67" s="218"/>
      <c r="AJI67" s="218"/>
      <c r="AJJ67" s="218"/>
      <c r="AJK67" s="218"/>
      <c r="AJL67" s="218"/>
      <c r="AJM67" s="218"/>
      <c r="AJN67" s="218"/>
      <c r="AJO67" s="218"/>
      <c r="AJP67" s="218"/>
      <c r="AJQ67" s="218"/>
      <c r="AJR67" s="218"/>
      <c r="AJS67" s="218"/>
      <c r="AJT67" s="218"/>
      <c r="AJU67" s="218"/>
      <c r="AJV67" s="218"/>
      <c r="AJW67" s="218"/>
      <c r="AJX67" s="218"/>
      <c r="AJY67" s="218"/>
      <c r="AJZ67" s="218"/>
      <c r="AKA67" s="218"/>
      <c r="AKB67" s="218"/>
      <c r="AKC67" s="218"/>
      <c r="AKD67" s="218"/>
      <c r="AKE67" s="218"/>
      <c r="AKF67" s="218"/>
      <c r="AKG67" s="218"/>
      <c r="AKH67" s="218"/>
      <c r="AKI67" s="218"/>
      <c r="AKJ67" s="218"/>
      <c r="AKK67" s="218"/>
      <c r="AKL67" s="218"/>
      <c r="AKM67" s="218"/>
      <c r="AKN67" s="218"/>
      <c r="AKO67" s="218"/>
      <c r="AKP67" s="218"/>
      <c r="AKQ67" s="218"/>
      <c r="AKR67" s="218"/>
      <c r="AKS67" s="218"/>
      <c r="AKT67" s="218"/>
      <c r="AKU67" s="218"/>
      <c r="AKV67" s="218"/>
      <c r="AKW67" s="218"/>
      <c r="AKX67" s="218"/>
      <c r="AKY67" s="218"/>
      <c r="AKZ67" s="218"/>
      <c r="ALA67" s="218"/>
      <c r="ALB67" s="218"/>
      <c r="ALC67" s="218"/>
      <c r="ALD67" s="218"/>
      <c r="ALE67" s="218"/>
      <c r="ALF67" s="218"/>
      <c r="ALG67" s="218"/>
      <c r="ALH67" s="218"/>
      <c r="ALI67" s="218"/>
      <c r="ALJ67" s="218"/>
      <c r="ALK67" s="218"/>
      <c r="ALL67" s="218"/>
      <c r="ALM67" s="218"/>
      <c r="ALN67" s="218"/>
      <c r="ALO67" s="218"/>
      <c r="ALP67" s="218"/>
      <c r="ALQ67" s="218"/>
      <c r="ALR67" s="218"/>
      <c r="ALS67" s="218"/>
      <c r="ALT67" s="218"/>
      <c r="ALU67" s="218"/>
      <c r="ALV67" s="218"/>
      <c r="ALW67" s="218"/>
      <c r="ALX67" s="218"/>
      <c r="ALY67" s="218"/>
      <c r="ALZ67" s="218"/>
      <c r="AMA67" s="218"/>
      <c r="AMB67" s="218"/>
      <c r="AMC67" s="218"/>
      <c r="AMD67" s="218"/>
      <c r="AME67" s="218"/>
      <c r="AMF67" s="218"/>
      <c r="AMG67" s="218"/>
      <c r="AMH67" s="218"/>
      <c r="AMI67" s="218"/>
      <c r="AMJ67" s="218"/>
      <c r="AMK67" s="218"/>
      <c r="AML67" s="218"/>
      <c r="AMM67" s="218"/>
      <c r="AMN67" s="218"/>
      <c r="AMO67" s="218"/>
      <c r="AMP67" s="218"/>
      <c r="AMQ67" s="218"/>
      <c r="AMR67" s="218"/>
      <c r="AMS67" s="218"/>
      <c r="AMT67" s="218"/>
      <c r="AMU67" s="218"/>
      <c r="AMV67" s="218"/>
      <c r="AMW67" s="218"/>
      <c r="AMX67" s="218"/>
      <c r="AMY67" s="218"/>
      <c r="AMZ67" s="218"/>
      <c r="ANA67" s="218"/>
      <c r="ANB67" s="218"/>
      <c r="ANC67" s="218"/>
      <c r="AND67" s="218"/>
      <c r="ANE67" s="218"/>
      <c r="ANF67" s="218"/>
      <c r="ANG67" s="218"/>
      <c r="ANH67" s="218"/>
      <c r="ANI67" s="218"/>
      <c r="ANJ67" s="218"/>
      <c r="ANK67" s="218"/>
      <c r="ANL67" s="218"/>
      <c r="ANM67" s="218"/>
      <c r="ANN67" s="218"/>
      <c r="ANO67" s="218"/>
      <c r="ANP67" s="218"/>
      <c r="ANQ67" s="218"/>
      <c r="ANR67" s="218"/>
      <c r="ANS67" s="218"/>
      <c r="ANT67" s="218"/>
      <c r="ANU67" s="218"/>
      <c r="ANV67" s="218"/>
      <c r="ANW67" s="218"/>
      <c r="ANX67" s="218"/>
      <c r="ANY67" s="218"/>
      <c r="ANZ67" s="218"/>
      <c r="AOA67" s="218"/>
      <c r="AOB67" s="218"/>
      <c r="AOC67" s="218"/>
      <c r="AOD67" s="218"/>
      <c r="AOE67" s="218"/>
      <c r="AOF67" s="218"/>
      <c r="AOG67" s="218"/>
      <c r="AOH67" s="218"/>
      <c r="AOI67" s="218"/>
      <c r="AOJ67" s="218"/>
      <c r="AOK67" s="218"/>
      <c r="AOL67" s="218"/>
      <c r="AOM67" s="218"/>
      <c r="AON67" s="218"/>
      <c r="AOO67" s="218"/>
      <c r="AOP67" s="218"/>
      <c r="AOQ67" s="218"/>
      <c r="AOR67" s="218"/>
      <c r="AOS67" s="218"/>
      <c r="AOT67" s="218"/>
      <c r="AOU67" s="218"/>
      <c r="AOV67" s="218"/>
      <c r="AOW67" s="218"/>
      <c r="AOX67" s="218"/>
      <c r="AOY67" s="218"/>
      <c r="AOZ67" s="218"/>
      <c r="APA67" s="218"/>
      <c r="APB67" s="218"/>
      <c r="APC67" s="218"/>
      <c r="APD67" s="218"/>
      <c r="APE67" s="218"/>
      <c r="APF67" s="218"/>
      <c r="APG67" s="218"/>
      <c r="APH67" s="218"/>
      <c r="API67" s="218"/>
      <c r="APJ67" s="218"/>
      <c r="APK67" s="218"/>
      <c r="APL67" s="218"/>
      <c r="APM67" s="218"/>
      <c r="APN67" s="218"/>
      <c r="APO67" s="218"/>
      <c r="APP67" s="218"/>
      <c r="APQ67" s="218"/>
      <c r="APR67" s="218"/>
      <c r="APS67" s="218"/>
      <c r="APT67" s="218"/>
      <c r="APU67" s="218"/>
      <c r="APV67" s="218"/>
      <c r="APW67" s="218"/>
      <c r="APX67" s="218"/>
      <c r="APY67" s="218"/>
      <c r="APZ67" s="218"/>
      <c r="AQA67" s="218"/>
      <c r="AQB67" s="218"/>
      <c r="AQC67" s="218"/>
      <c r="AQD67" s="218"/>
      <c r="AQE67" s="218"/>
      <c r="AQF67" s="218"/>
      <c r="AQG67" s="218"/>
      <c r="AQH67" s="218"/>
      <c r="AQI67" s="218"/>
      <c r="AQJ67" s="218"/>
      <c r="AQK67" s="218"/>
      <c r="AQL67" s="218"/>
      <c r="AQM67" s="218"/>
      <c r="AQN67" s="218"/>
      <c r="AQO67" s="218"/>
      <c r="AQP67" s="218"/>
      <c r="AQQ67" s="218"/>
      <c r="AQR67" s="218"/>
      <c r="AQS67" s="218"/>
      <c r="AQT67" s="218"/>
      <c r="AQU67" s="218"/>
      <c r="AQV67" s="218"/>
      <c r="AQW67" s="218"/>
      <c r="AQX67" s="218"/>
      <c r="AQY67" s="218"/>
      <c r="AQZ67" s="218"/>
      <c r="ARA67" s="218"/>
      <c r="ARB67" s="218"/>
      <c r="ARC67" s="218"/>
      <c r="ARD67" s="218"/>
      <c r="ARE67" s="218"/>
      <c r="ARF67" s="218"/>
      <c r="ARG67" s="218"/>
      <c r="ARH67" s="218"/>
      <c r="ARI67" s="218"/>
      <c r="ARJ67" s="218"/>
      <c r="ARK67" s="218"/>
      <c r="ARL67" s="218"/>
      <c r="ARM67" s="218"/>
      <c r="ARN67" s="218"/>
      <c r="ARO67" s="218"/>
      <c r="ARP67" s="218"/>
      <c r="ARQ67" s="218"/>
      <c r="ARR67" s="218"/>
      <c r="ARS67" s="218"/>
      <c r="ART67" s="218"/>
      <c r="ARU67" s="218"/>
      <c r="ARV67" s="218"/>
      <c r="ARW67" s="218"/>
      <c r="ARX67" s="218"/>
      <c r="ARY67" s="218"/>
      <c r="ARZ67" s="218"/>
      <c r="ASA67" s="218"/>
      <c r="ASB67" s="218"/>
      <c r="ASC67" s="218"/>
      <c r="ASD67" s="218"/>
      <c r="ASE67" s="218"/>
      <c r="ASF67" s="218"/>
      <c r="ASG67" s="218"/>
      <c r="ASH67" s="218"/>
      <c r="ASI67" s="218"/>
      <c r="ASJ67" s="218"/>
      <c r="ASK67" s="218"/>
      <c r="ASL67" s="218"/>
      <c r="ASM67" s="218"/>
      <c r="ASN67" s="218"/>
      <c r="ASO67" s="218"/>
      <c r="ASP67" s="218"/>
      <c r="ASQ67" s="218"/>
      <c r="ASR67" s="218"/>
      <c r="ASS67" s="218"/>
      <c r="AST67" s="218"/>
      <c r="ASU67" s="218"/>
      <c r="ASV67" s="218"/>
      <c r="ASW67" s="218"/>
      <c r="ASX67" s="218"/>
      <c r="ASY67" s="218"/>
      <c r="ASZ67" s="218"/>
      <c r="ATA67" s="218"/>
      <c r="ATB67" s="218"/>
      <c r="ATC67" s="218"/>
      <c r="ATD67" s="218"/>
      <c r="ATE67" s="218"/>
      <c r="ATF67" s="218"/>
      <c r="ATG67" s="218"/>
      <c r="ATH67" s="218"/>
      <c r="ATI67" s="218"/>
      <c r="ATJ67" s="218"/>
      <c r="ATK67" s="218"/>
      <c r="ATL67" s="218"/>
      <c r="ATM67" s="218"/>
      <c r="ATN67" s="218"/>
      <c r="ATO67" s="218"/>
      <c r="ATP67" s="218"/>
      <c r="ATQ67" s="218"/>
      <c r="ATR67" s="218"/>
      <c r="ATS67" s="218"/>
      <c r="ATT67" s="218"/>
      <c r="ATU67" s="218"/>
      <c r="ATV67" s="218"/>
      <c r="ATW67" s="218"/>
      <c r="ATX67" s="218"/>
      <c r="ATY67" s="218"/>
      <c r="ATZ67" s="218"/>
      <c r="AUA67" s="218"/>
      <c r="AUB67" s="218"/>
      <c r="AUC67" s="218"/>
      <c r="AUD67" s="218"/>
      <c r="AUE67" s="218"/>
      <c r="AUF67" s="218"/>
      <c r="AUG67" s="218"/>
      <c r="AUH67" s="218"/>
      <c r="AUI67" s="218"/>
      <c r="AUJ67" s="218"/>
      <c r="AUK67" s="218"/>
      <c r="AUL67" s="218"/>
      <c r="AUM67" s="218"/>
      <c r="AUN67" s="218"/>
      <c r="AUO67" s="218"/>
      <c r="AUP67" s="218"/>
      <c r="AUQ67" s="218"/>
      <c r="AUR67" s="218"/>
      <c r="AUS67" s="218"/>
      <c r="AUT67" s="218"/>
      <c r="AUU67" s="218"/>
      <c r="AUV67" s="218"/>
      <c r="AUW67" s="218"/>
      <c r="AUX67" s="218"/>
      <c r="AUY67" s="218"/>
      <c r="AUZ67" s="218"/>
      <c r="AVA67" s="218"/>
      <c r="AVB67" s="218"/>
      <c r="AVC67" s="218"/>
      <c r="AVD67" s="218"/>
      <c r="AVE67" s="218"/>
      <c r="AVF67" s="218"/>
      <c r="AVG67" s="218"/>
      <c r="AVH67" s="218"/>
      <c r="AVI67" s="218"/>
      <c r="AVJ67" s="218"/>
      <c r="AVK67" s="218"/>
      <c r="AVL67" s="218"/>
      <c r="AVM67" s="218"/>
      <c r="AVN67" s="218"/>
      <c r="AVO67" s="218"/>
      <c r="AVP67" s="218"/>
      <c r="AVQ67" s="218"/>
      <c r="AVR67" s="218"/>
      <c r="AVS67" s="218"/>
      <c r="AVT67" s="218"/>
      <c r="AVU67" s="218"/>
      <c r="AVV67" s="218"/>
      <c r="AVW67" s="218"/>
      <c r="AVX67" s="218"/>
      <c r="AVY67" s="218"/>
      <c r="AVZ67" s="218"/>
      <c r="AWA67" s="218"/>
      <c r="AWB67" s="218"/>
      <c r="AWC67" s="218"/>
      <c r="AWD67" s="218"/>
      <c r="AWE67" s="218"/>
      <c r="AWF67" s="218"/>
      <c r="AWG67" s="218"/>
      <c r="AWH67" s="218"/>
      <c r="AWI67" s="218"/>
      <c r="AWJ67" s="218"/>
      <c r="AWK67" s="218"/>
      <c r="AWL67" s="218"/>
      <c r="AWM67" s="218"/>
      <c r="AWN67" s="218"/>
      <c r="AWO67" s="218"/>
      <c r="AWP67" s="218"/>
      <c r="AWQ67" s="218"/>
      <c r="AWR67" s="218"/>
      <c r="AWS67" s="218"/>
      <c r="AWT67" s="218"/>
      <c r="AWU67" s="218"/>
      <c r="AWV67" s="218"/>
      <c r="AWW67" s="218"/>
      <c r="AWX67" s="218"/>
      <c r="AWY67" s="218"/>
      <c r="AWZ67" s="218"/>
      <c r="AXA67" s="218"/>
      <c r="AXB67" s="218"/>
      <c r="AXC67" s="218"/>
      <c r="AXD67" s="218"/>
      <c r="AXE67" s="218"/>
      <c r="AXF67" s="218"/>
      <c r="AXG67" s="218"/>
      <c r="AXH67" s="218"/>
      <c r="AXI67" s="218"/>
      <c r="AXJ67" s="218"/>
      <c r="AXK67" s="218"/>
      <c r="AXL67" s="218"/>
      <c r="AXM67" s="218"/>
      <c r="AXN67" s="218"/>
      <c r="AXO67" s="218"/>
      <c r="AXP67" s="218"/>
      <c r="AXQ67" s="218"/>
      <c r="AXR67" s="218"/>
      <c r="AXS67" s="218"/>
      <c r="AXT67" s="218"/>
      <c r="AXU67" s="218"/>
      <c r="AXV67" s="218"/>
      <c r="AXW67" s="218"/>
      <c r="AXX67" s="218"/>
      <c r="AXY67" s="218"/>
      <c r="AXZ67" s="218"/>
      <c r="AYA67" s="218"/>
      <c r="AYB67" s="218"/>
      <c r="AYC67" s="218"/>
      <c r="AYD67" s="218"/>
      <c r="AYE67" s="218"/>
      <c r="AYF67" s="218"/>
      <c r="AYG67" s="218"/>
      <c r="AYH67" s="218"/>
      <c r="AYI67" s="218"/>
      <c r="AYJ67" s="218"/>
      <c r="AYK67" s="218"/>
      <c r="AYL67" s="218"/>
      <c r="AYM67" s="218"/>
      <c r="AYN67" s="218"/>
      <c r="AYO67" s="218"/>
      <c r="AYP67" s="218"/>
      <c r="AYQ67" s="218"/>
      <c r="AYR67" s="218"/>
      <c r="AYS67" s="218"/>
      <c r="AYT67" s="218"/>
      <c r="AYU67" s="218"/>
      <c r="AYV67" s="218"/>
      <c r="AYW67" s="218"/>
      <c r="AYX67" s="218"/>
      <c r="AYY67" s="218"/>
      <c r="AYZ67" s="218"/>
      <c r="AZA67" s="218"/>
      <c r="AZB67" s="218"/>
      <c r="AZC67" s="218"/>
      <c r="AZD67" s="218"/>
      <c r="AZE67" s="218"/>
      <c r="AZF67" s="218"/>
      <c r="AZG67" s="218"/>
      <c r="AZH67" s="218"/>
      <c r="AZI67" s="218"/>
      <c r="AZJ67" s="218"/>
      <c r="AZK67" s="218"/>
      <c r="AZL67" s="218"/>
      <c r="AZM67" s="218"/>
      <c r="AZN67" s="218"/>
      <c r="AZO67" s="218"/>
      <c r="AZP67" s="218"/>
      <c r="AZQ67" s="218"/>
      <c r="AZR67" s="218"/>
      <c r="AZS67" s="218"/>
      <c r="AZT67" s="218"/>
      <c r="AZU67" s="218"/>
      <c r="AZV67" s="218"/>
      <c r="AZW67" s="218"/>
      <c r="AZX67" s="218"/>
      <c r="AZY67" s="218"/>
      <c r="AZZ67" s="218"/>
      <c r="BAA67" s="218"/>
      <c r="BAB67" s="218"/>
      <c r="BAC67" s="218"/>
      <c r="BAD67" s="218"/>
      <c r="BAE67" s="218"/>
      <c r="BAF67" s="218"/>
      <c r="BAG67" s="218"/>
      <c r="BAH67" s="218"/>
      <c r="BAI67" s="218"/>
      <c r="BAJ67" s="218"/>
      <c r="BAK67" s="218"/>
      <c r="BAL67" s="218"/>
      <c r="BAM67" s="218"/>
      <c r="BAN67" s="218"/>
      <c r="BAO67" s="218"/>
      <c r="BAP67" s="218"/>
      <c r="BAQ67" s="218"/>
      <c r="BAR67" s="218"/>
      <c r="BAS67" s="218"/>
      <c r="BAT67" s="218"/>
      <c r="BAU67" s="218"/>
      <c r="BAV67" s="218"/>
      <c r="BAW67" s="218"/>
      <c r="BAX67" s="218"/>
      <c r="BAY67" s="218"/>
      <c r="BAZ67" s="218"/>
      <c r="BBA67" s="218"/>
      <c r="BBB67" s="218"/>
      <c r="BBC67" s="218"/>
      <c r="BBD67" s="218"/>
      <c r="BBE67" s="218"/>
      <c r="BBF67" s="218"/>
      <c r="BBG67" s="218"/>
      <c r="BBH67" s="218"/>
      <c r="BBI67" s="218"/>
      <c r="BBJ67" s="218"/>
      <c r="BBK67" s="218"/>
      <c r="BBL67" s="218"/>
      <c r="BBM67" s="218"/>
      <c r="BBN67" s="218"/>
      <c r="BBO67" s="218"/>
      <c r="BBP67" s="218"/>
      <c r="BBQ67" s="218"/>
      <c r="BBR67" s="218"/>
      <c r="BBS67" s="218"/>
      <c r="BBT67" s="218"/>
      <c r="BBU67" s="218"/>
      <c r="BBV67" s="218"/>
      <c r="BBW67" s="218"/>
      <c r="BBX67" s="218"/>
      <c r="BBY67" s="218"/>
      <c r="BBZ67" s="218"/>
      <c r="BCA67" s="218"/>
      <c r="BCB67" s="218"/>
      <c r="BCC67" s="218"/>
      <c r="BCD67" s="218"/>
      <c r="BCE67" s="218"/>
      <c r="BCF67" s="218"/>
      <c r="BCG67" s="218"/>
      <c r="BCH67" s="218"/>
      <c r="BCI67" s="218"/>
      <c r="BCJ67" s="218"/>
      <c r="BCK67" s="218"/>
      <c r="BCL67" s="218"/>
      <c r="BCM67" s="218"/>
      <c r="BCN67" s="218"/>
      <c r="BCO67" s="218"/>
      <c r="BCP67" s="218"/>
      <c r="BCQ67" s="218"/>
      <c r="BCR67" s="218"/>
      <c r="BCS67" s="218"/>
      <c r="BCT67" s="218"/>
      <c r="BCU67" s="218"/>
      <c r="BCV67" s="218"/>
      <c r="BCW67" s="218"/>
      <c r="BCX67" s="218"/>
      <c r="BCY67" s="218"/>
      <c r="BCZ67" s="218"/>
      <c r="BDA67" s="218"/>
      <c r="BDB67" s="218"/>
      <c r="BDC67" s="218"/>
      <c r="BDD67" s="218"/>
      <c r="BDE67" s="218"/>
      <c r="BDF67" s="218"/>
      <c r="BDG67" s="218"/>
      <c r="BDH67" s="218"/>
      <c r="BDI67" s="218"/>
      <c r="BDJ67" s="218"/>
      <c r="BDK67" s="218"/>
      <c r="BDL67" s="218"/>
      <c r="BDM67" s="218"/>
      <c r="BDN67" s="218"/>
      <c r="BDO67" s="218"/>
      <c r="BDP67" s="218"/>
      <c r="BDQ67" s="218"/>
      <c r="BDR67" s="218"/>
      <c r="BDS67" s="218"/>
      <c r="BDT67" s="218"/>
      <c r="BDU67" s="218"/>
    </row>
    <row r="68" spans="1:1477" s="73" customFormat="1">
      <c r="A68" s="136"/>
      <c r="B68" s="71" t="s">
        <v>11</v>
      </c>
      <c r="C68" s="71" t="s">
        <v>295</v>
      </c>
      <c r="D68" s="71" t="s">
        <v>296</v>
      </c>
      <c r="E68" s="72">
        <v>42741</v>
      </c>
      <c r="F68" s="71" t="s">
        <v>472</v>
      </c>
      <c r="G68" s="188" t="s">
        <v>471</v>
      </c>
      <c r="H68" s="221">
        <v>1</v>
      </c>
      <c r="I68" s="73">
        <v>0</v>
      </c>
      <c r="J68" s="73">
        <v>28</v>
      </c>
      <c r="K68" s="73">
        <v>34</v>
      </c>
      <c r="L68" s="73">
        <v>33</v>
      </c>
      <c r="M68" s="219">
        <f t="shared" si="51"/>
        <v>0.9642857142857143</v>
      </c>
      <c r="N68" s="73">
        <f t="shared" si="52"/>
        <v>1</v>
      </c>
      <c r="O68" s="73">
        <v>1</v>
      </c>
      <c r="P68" s="73">
        <v>0</v>
      </c>
      <c r="Q68" s="73">
        <v>0</v>
      </c>
      <c r="R68" s="73">
        <v>6</v>
      </c>
      <c r="S68" s="73">
        <v>0</v>
      </c>
      <c r="T68" s="225">
        <v>280209</v>
      </c>
      <c r="U68" s="225">
        <v>12373</v>
      </c>
      <c r="V68" s="225">
        <v>267836</v>
      </c>
      <c r="W68" s="225">
        <v>280209</v>
      </c>
      <c r="X68" s="225">
        <v>215232</v>
      </c>
      <c r="Y68" s="225">
        <v>0</v>
      </c>
      <c r="Z68" s="225">
        <v>0</v>
      </c>
      <c r="AA68" s="225">
        <v>0</v>
      </c>
      <c r="AB68" s="225">
        <v>215232</v>
      </c>
      <c r="AC68" s="225">
        <v>215232</v>
      </c>
      <c r="AD68" s="219">
        <f t="shared" si="53"/>
        <v>0.80359623052912976</v>
      </c>
      <c r="AE68" s="73">
        <f t="shared" si="54"/>
        <v>1</v>
      </c>
      <c r="AF68" s="95">
        <v>0</v>
      </c>
      <c r="AG68" s="73">
        <v>0</v>
      </c>
      <c r="AH68" s="73">
        <v>4</v>
      </c>
      <c r="AI68" s="73">
        <v>2</v>
      </c>
      <c r="AJ68" s="73">
        <v>0</v>
      </c>
      <c r="AK68" s="73">
        <v>0</v>
      </c>
      <c r="AL68" s="95">
        <v>0</v>
      </c>
      <c r="AM68" s="95">
        <v>0</v>
      </c>
      <c r="AN68" s="73">
        <v>0</v>
      </c>
      <c r="AO68" s="73">
        <v>0</v>
      </c>
      <c r="AP68" s="95">
        <v>10803</v>
      </c>
      <c r="AQ68" s="95">
        <v>0</v>
      </c>
      <c r="AR68" s="73">
        <v>0</v>
      </c>
      <c r="AS68" s="73">
        <v>0</v>
      </c>
      <c r="AT68" s="95">
        <v>0</v>
      </c>
      <c r="AU68" s="95">
        <v>0</v>
      </c>
      <c r="AV68" s="73">
        <v>0</v>
      </c>
      <c r="AW68" s="73">
        <v>0</v>
      </c>
      <c r="AX68" s="95">
        <v>0</v>
      </c>
      <c r="AY68" s="95">
        <v>0</v>
      </c>
      <c r="AZ68" s="73">
        <v>0</v>
      </c>
      <c r="BA68" s="73">
        <v>0</v>
      </c>
      <c r="BB68" s="95">
        <v>0</v>
      </c>
      <c r="BC68" s="95">
        <v>0</v>
      </c>
      <c r="BD68" s="73">
        <v>0</v>
      </c>
      <c r="BE68" s="73">
        <v>0</v>
      </c>
      <c r="BF68" s="95">
        <v>0</v>
      </c>
      <c r="BG68" s="95">
        <v>0</v>
      </c>
      <c r="BH68" s="73">
        <v>0</v>
      </c>
      <c r="BI68" s="73">
        <v>0</v>
      </c>
      <c r="BJ68" s="95">
        <v>0</v>
      </c>
      <c r="BK68" s="95">
        <v>0</v>
      </c>
      <c r="BL68" s="73">
        <v>0</v>
      </c>
      <c r="BM68" s="73">
        <v>0</v>
      </c>
      <c r="BN68" s="95">
        <v>0</v>
      </c>
      <c r="BO68" s="95">
        <v>0</v>
      </c>
      <c r="BP68" s="73">
        <v>0</v>
      </c>
      <c r="BQ68" s="73">
        <v>0</v>
      </c>
      <c r="BR68" s="95">
        <v>0</v>
      </c>
      <c r="BS68" s="95">
        <v>0</v>
      </c>
      <c r="BT68" s="73">
        <v>0</v>
      </c>
      <c r="BU68" s="73">
        <v>0</v>
      </c>
      <c r="BV68" s="95">
        <v>0</v>
      </c>
      <c r="BW68" s="95">
        <v>0</v>
      </c>
      <c r="BX68" s="73">
        <v>0</v>
      </c>
      <c r="BY68" s="73">
        <v>0</v>
      </c>
      <c r="BZ68" s="95">
        <v>0</v>
      </c>
      <c r="CA68" s="95">
        <v>0</v>
      </c>
      <c r="CB68" s="73">
        <v>0</v>
      </c>
      <c r="CC68" s="73">
        <v>0</v>
      </c>
      <c r="CD68" s="95">
        <v>0</v>
      </c>
      <c r="CE68" s="95">
        <v>0</v>
      </c>
      <c r="CF68" s="73">
        <v>0</v>
      </c>
      <c r="CG68" s="73">
        <v>0</v>
      </c>
      <c r="CH68" s="95">
        <v>0</v>
      </c>
      <c r="CI68" s="95">
        <v>0</v>
      </c>
      <c r="CJ68" s="73">
        <v>0</v>
      </c>
      <c r="CK68" s="73">
        <v>0</v>
      </c>
      <c r="CL68" s="95">
        <v>10803</v>
      </c>
      <c r="CM68" s="95">
        <v>0</v>
      </c>
      <c r="CN68" s="71" t="s">
        <v>399</v>
      </c>
      <c r="CO68" s="71" t="s">
        <v>400</v>
      </c>
      <c r="CP68" s="71" t="s">
        <v>328</v>
      </c>
      <c r="CQ68" s="71" t="s">
        <v>328</v>
      </c>
      <c r="CR68" s="71" t="s">
        <v>328</v>
      </c>
      <c r="CS68" s="71" t="s">
        <v>328</v>
      </c>
      <c r="CT68" s="72">
        <v>42998</v>
      </c>
      <c r="CU68" s="71" t="s">
        <v>469</v>
      </c>
      <c r="CV68" s="71" t="s">
        <v>470</v>
      </c>
      <c r="CW68" s="72" t="s">
        <v>187</v>
      </c>
      <c r="CX68" s="72">
        <v>42936</v>
      </c>
      <c r="CY68" s="71" t="s">
        <v>469</v>
      </c>
      <c r="CZ68" s="71" t="s">
        <v>470</v>
      </c>
      <c r="DA68" s="71" t="s">
        <v>495</v>
      </c>
      <c r="DB68" s="96">
        <v>253963.62</v>
      </c>
      <c r="DE68" s="218"/>
      <c r="DF68" s="218"/>
      <c r="DG68" s="218"/>
      <c r="DH68" s="218"/>
      <c r="DI68" s="218"/>
      <c r="DJ68" s="218"/>
      <c r="DK68" s="218"/>
      <c r="DL68" s="218"/>
      <c r="DM68" s="218"/>
      <c r="DN68" s="218"/>
      <c r="DO68" s="218"/>
      <c r="DP68" s="218"/>
      <c r="DQ68" s="218"/>
      <c r="DR68" s="218"/>
      <c r="DS68" s="218"/>
      <c r="DT68" s="218"/>
      <c r="DU68" s="218"/>
      <c r="DV68" s="218"/>
      <c r="DW68" s="218"/>
      <c r="DX68" s="218"/>
      <c r="DY68" s="218"/>
      <c r="DZ68" s="218"/>
      <c r="EA68" s="218"/>
      <c r="EB68" s="218"/>
      <c r="EC68" s="218"/>
      <c r="ED68" s="218"/>
      <c r="EE68" s="218"/>
      <c r="EF68" s="218"/>
      <c r="EG68" s="218"/>
      <c r="EH68" s="218"/>
      <c r="EI68" s="218"/>
      <c r="EJ68" s="218"/>
      <c r="EK68" s="218"/>
      <c r="EL68" s="218"/>
      <c r="EM68" s="218"/>
      <c r="EN68" s="218"/>
      <c r="EO68" s="218"/>
      <c r="EP68" s="218"/>
      <c r="EQ68" s="218"/>
      <c r="ER68" s="218"/>
      <c r="ES68" s="218"/>
      <c r="ET68" s="218"/>
      <c r="EU68" s="218"/>
      <c r="EV68" s="218"/>
      <c r="EW68" s="218"/>
      <c r="EX68" s="218"/>
      <c r="EY68" s="218"/>
      <c r="EZ68" s="218"/>
      <c r="FA68" s="218"/>
      <c r="FB68" s="218"/>
      <c r="FC68" s="218"/>
      <c r="FD68" s="218"/>
      <c r="FE68" s="218"/>
      <c r="FF68" s="218"/>
      <c r="FG68" s="218"/>
      <c r="FH68" s="218"/>
      <c r="FI68" s="218"/>
      <c r="FJ68" s="218"/>
      <c r="FK68" s="218"/>
      <c r="FL68" s="218"/>
      <c r="FM68" s="218"/>
      <c r="FN68" s="218"/>
      <c r="FO68" s="218"/>
      <c r="FP68" s="218"/>
      <c r="FQ68" s="218"/>
      <c r="FR68" s="218"/>
      <c r="FS68" s="218"/>
      <c r="FT68" s="218"/>
      <c r="FU68" s="218"/>
      <c r="FV68" s="218"/>
      <c r="FW68" s="218"/>
      <c r="FX68" s="218"/>
      <c r="FY68" s="218"/>
      <c r="FZ68" s="218"/>
      <c r="GA68" s="218"/>
      <c r="GB68" s="218"/>
      <c r="GC68" s="218"/>
      <c r="GD68" s="218"/>
      <c r="GE68" s="218"/>
      <c r="GF68" s="218"/>
      <c r="GG68" s="218"/>
      <c r="GH68" s="218"/>
      <c r="GI68" s="218"/>
      <c r="GJ68" s="218"/>
      <c r="GK68" s="218"/>
      <c r="GL68" s="218"/>
      <c r="GM68" s="218"/>
      <c r="GN68" s="218"/>
      <c r="GO68" s="218"/>
      <c r="GP68" s="218"/>
      <c r="GQ68" s="218"/>
      <c r="GR68" s="218"/>
      <c r="GS68" s="218"/>
      <c r="GT68" s="218"/>
      <c r="GU68" s="218"/>
      <c r="GV68" s="218"/>
      <c r="GW68" s="218"/>
      <c r="GX68" s="218"/>
      <c r="GY68" s="218"/>
      <c r="GZ68" s="218"/>
      <c r="HA68" s="218"/>
      <c r="HB68" s="218"/>
      <c r="HC68" s="218"/>
      <c r="HD68" s="218"/>
      <c r="HE68" s="218"/>
      <c r="HF68" s="218"/>
      <c r="HG68" s="218"/>
      <c r="HH68" s="218"/>
      <c r="HI68" s="218"/>
      <c r="HJ68" s="218"/>
      <c r="HK68" s="218"/>
      <c r="HL68" s="218"/>
      <c r="HM68" s="218"/>
      <c r="HN68" s="218"/>
      <c r="HO68" s="218"/>
      <c r="HP68" s="218"/>
      <c r="HQ68" s="218"/>
      <c r="HR68" s="218"/>
      <c r="HS68" s="218"/>
      <c r="HT68" s="218"/>
      <c r="HU68" s="218"/>
      <c r="HV68" s="218"/>
      <c r="HW68" s="218"/>
      <c r="HX68" s="218"/>
      <c r="HY68" s="218"/>
      <c r="HZ68" s="218"/>
      <c r="IA68" s="218"/>
      <c r="IB68" s="218"/>
      <c r="IC68" s="218"/>
      <c r="ID68" s="218"/>
      <c r="IE68" s="218"/>
      <c r="IF68" s="218"/>
      <c r="IG68" s="218"/>
      <c r="IH68" s="218"/>
      <c r="II68" s="218"/>
      <c r="IJ68" s="218"/>
      <c r="IK68" s="218"/>
      <c r="IL68" s="218"/>
      <c r="IM68" s="218"/>
      <c r="IN68" s="218"/>
      <c r="IO68" s="218"/>
      <c r="IP68" s="218"/>
      <c r="IQ68" s="218"/>
      <c r="IR68" s="218"/>
      <c r="IS68" s="218"/>
      <c r="IT68" s="218"/>
      <c r="IU68" s="218"/>
      <c r="IV68" s="218"/>
      <c r="IW68" s="218"/>
      <c r="IX68" s="218"/>
      <c r="IY68" s="218"/>
      <c r="IZ68" s="218"/>
      <c r="JA68" s="218"/>
      <c r="JB68" s="218"/>
      <c r="JC68" s="218"/>
      <c r="JD68" s="218"/>
      <c r="JE68" s="218"/>
      <c r="JF68" s="218"/>
      <c r="JG68" s="218"/>
      <c r="JH68" s="218"/>
      <c r="JI68" s="218"/>
      <c r="JJ68" s="218"/>
      <c r="JK68" s="218"/>
      <c r="JL68" s="218"/>
      <c r="JM68" s="218"/>
      <c r="JN68" s="218"/>
      <c r="JO68" s="218"/>
      <c r="JP68" s="218"/>
      <c r="JQ68" s="218"/>
      <c r="JR68" s="218"/>
      <c r="JS68" s="218"/>
      <c r="JT68" s="218"/>
      <c r="JU68" s="218"/>
      <c r="JV68" s="218"/>
      <c r="JW68" s="218"/>
      <c r="JX68" s="218"/>
      <c r="JY68" s="218"/>
      <c r="JZ68" s="218"/>
      <c r="KA68" s="218"/>
      <c r="KB68" s="218"/>
      <c r="KC68" s="218"/>
      <c r="KD68" s="218"/>
      <c r="KE68" s="218"/>
      <c r="KF68" s="218"/>
      <c r="KG68" s="218"/>
      <c r="KH68" s="218"/>
      <c r="KI68" s="218"/>
      <c r="KJ68" s="218"/>
      <c r="KK68" s="218"/>
      <c r="KL68" s="218"/>
      <c r="KM68" s="218"/>
      <c r="KN68" s="218"/>
      <c r="KO68" s="218"/>
      <c r="KP68" s="218"/>
      <c r="KQ68" s="218"/>
      <c r="KR68" s="218"/>
      <c r="KS68" s="218"/>
      <c r="KT68" s="218"/>
      <c r="KU68" s="218"/>
      <c r="KV68" s="218"/>
      <c r="KW68" s="218"/>
      <c r="KX68" s="218"/>
      <c r="KY68" s="218"/>
      <c r="KZ68" s="218"/>
      <c r="LA68" s="218"/>
      <c r="LB68" s="218"/>
      <c r="LC68" s="218"/>
      <c r="LD68" s="218"/>
      <c r="LE68" s="218"/>
      <c r="LF68" s="218"/>
      <c r="LG68" s="218"/>
      <c r="LH68" s="218"/>
      <c r="LI68" s="218"/>
      <c r="LJ68" s="218"/>
      <c r="LK68" s="218"/>
      <c r="LL68" s="218"/>
      <c r="LM68" s="218"/>
      <c r="LN68" s="218"/>
      <c r="LO68" s="218"/>
      <c r="LP68" s="218"/>
      <c r="LQ68" s="218"/>
      <c r="LR68" s="218"/>
      <c r="LS68" s="218"/>
      <c r="LT68" s="218"/>
      <c r="LU68" s="218"/>
      <c r="LV68" s="218"/>
      <c r="LW68" s="218"/>
      <c r="LX68" s="218"/>
      <c r="LY68" s="218"/>
      <c r="LZ68" s="218"/>
      <c r="MA68" s="218"/>
      <c r="MB68" s="218"/>
      <c r="MC68" s="218"/>
      <c r="MD68" s="218"/>
      <c r="ME68" s="218"/>
      <c r="MF68" s="218"/>
      <c r="MG68" s="218"/>
      <c r="MH68" s="218"/>
      <c r="MI68" s="218"/>
      <c r="MJ68" s="218"/>
      <c r="MK68" s="218"/>
      <c r="ML68" s="218"/>
      <c r="MM68" s="218"/>
      <c r="MN68" s="218"/>
      <c r="MO68" s="218"/>
      <c r="MP68" s="218"/>
      <c r="MQ68" s="218"/>
      <c r="MR68" s="218"/>
      <c r="MS68" s="218"/>
      <c r="MT68" s="218"/>
      <c r="MU68" s="218"/>
      <c r="MV68" s="218"/>
      <c r="MW68" s="218"/>
      <c r="MX68" s="218"/>
      <c r="MY68" s="218"/>
      <c r="MZ68" s="218"/>
      <c r="NA68" s="218"/>
      <c r="NB68" s="218"/>
      <c r="NC68" s="218"/>
      <c r="ND68" s="218"/>
      <c r="NE68" s="218"/>
      <c r="NF68" s="218"/>
      <c r="NG68" s="218"/>
      <c r="NH68" s="218"/>
      <c r="NI68" s="218"/>
      <c r="NJ68" s="218"/>
      <c r="NK68" s="218"/>
      <c r="NL68" s="218"/>
      <c r="NM68" s="218"/>
      <c r="NN68" s="218"/>
      <c r="NO68" s="218"/>
      <c r="NP68" s="218"/>
      <c r="NQ68" s="218"/>
      <c r="NR68" s="218"/>
      <c r="NS68" s="218"/>
      <c r="NT68" s="218"/>
      <c r="NU68" s="218"/>
      <c r="NV68" s="218"/>
      <c r="NW68" s="218"/>
      <c r="NX68" s="218"/>
      <c r="NY68" s="218"/>
      <c r="NZ68" s="218"/>
      <c r="OA68" s="218"/>
      <c r="OB68" s="218"/>
      <c r="OC68" s="218"/>
      <c r="OD68" s="218"/>
      <c r="OE68" s="218"/>
      <c r="OF68" s="218"/>
      <c r="OG68" s="218"/>
      <c r="OH68" s="218"/>
      <c r="OI68" s="218"/>
      <c r="OJ68" s="218"/>
      <c r="OK68" s="218"/>
      <c r="OL68" s="218"/>
      <c r="OM68" s="218"/>
      <c r="ON68" s="218"/>
      <c r="OO68" s="218"/>
      <c r="OP68" s="218"/>
      <c r="OQ68" s="218"/>
      <c r="OR68" s="218"/>
      <c r="OS68" s="218"/>
      <c r="OT68" s="218"/>
      <c r="OU68" s="218"/>
      <c r="OV68" s="218"/>
      <c r="OW68" s="218"/>
      <c r="OX68" s="218"/>
      <c r="OY68" s="218"/>
      <c r="OZ68" s="218"/>
      <c r="PA68" s="218"/>
      <c r="PB68" s="218"/>
      <c r="PC68" s="218"/>
      <c r="PD68" s="218"/>
      <c r="PE68" s="218"/>
      <c r="PF68" s="218"/>
      <c r="PG68" s="218"/>
      <c r="PH68" s="218"/>
      <c r="PI68" s="218"/>
      <c r="PJ68" s="218"/>
      <c r="PK68" s="218"/>
      <c r="PL68" s="218"/>
      <c r="PM68" s="218"/>
      <c r="PN68" s="218"/>
      <c r="PO68" s="218"/>
      <c r="PP68" s="218"/>
      <c r="PQ68" s="218"/>
      <c r="PR68" s="218"/>
      <c r="PS68" s="218"/>
      <c r="PT68" s="218"/>
      <c r="PU68" s="218"/>
      <c r="PV68" s="218"/>
      <c r="PW68" s="218"/>
      <c r="PX68" s="218"/>
      <c r="PY68" s="218"/>
      <c r="PZ68" s="218"/>
      <c r="QA68" s="218"/>
      <c r="QB68" s="218"/>
      <c r="QC68" s="218"/>
      <c r="QD68" s="218"/>
      <c r="QE68" s="218"/>
      <c r="QF68" s="218"/>
      <c r="QG68" s="218"/>
      <c r="QH68" s="218"/>
      <c r="QI68" s="218"/>
      <c r="QJ68" s="218"/>
      <c r="QK68" s="218"/>
      <c r="QL68" s="218"/>
      <c r="QM68" s="218"/>
      <c r="QN68" s="218"/>
      <c r="QO68" s="218"/>
      <c r="QP68" s="218"/>
      <c r="QQ68" s="218"/>
      <c r="QR68" s="218"/>
      <c r="QS68" s="218"/>
      <c r="QT68" s="218"/>
      <c r="QU68" s="218"/>
      <c r="QV68" s="218"/>
      <c r="QW68" s="218"/>
      <c r="QX68" s="218"/>
      <c r="QY68" s="218"/>
      <c r="QZ68" s="218"/>
      <c r="RA68" s="218"/>
      <c r="RB68" s="218"/>
      <c r="RC68" s="218"/>
      <c r="RD68" s="218"/>
      <c r="RE68" s="218"/>
      <c r="RF68" s="218"/>
      <c r="RG68" s="218"/>
      <c r="RH68" s="218"/>
      <c r="RI68" s="218"/>
      <c r="RJ68" s="218"/>
      <c r="RK68" s="218"/>
      <c r="RL68" s="218"/>
      <c r="RM68" s="218"/>
      <c r="RN68" s="218"/>
      <c r="RO68" s="218"/>
      <c r="RP68" s="218"/>
      <c r="RQ68" s="218"/>
      <c r="RR68" s="218"/>
      <c r="RS68" s="218"/>
      <c r="RT68" s="218"/>
      <c r="RU68" s="218"/>
      <c r="RV68" s="218"/>
      <c r="RW68" s="218"/>
      <c r="RX68" s="218"/>
      <c r="RY68" s="218"/>
      <c r="RZ68" s="218"/>
      <c r="SA68" s="218"/>
      <c r="SB68" s="218"/>
      <c r="SC68" s="218"/>
      <c r="SD68" s="218"/>
      <c r="SE68" s="218"/>
      <c r="SF68" s="218"/>
      <c r="SG68" s="218"/>
      <c r="SH68" s="218"/>
      <c r="SI68" s="218"/>
      <c r="SJ68" s="218"/>
      <c r="SK68" s="218"/>
      <c r="SL68" s="218"/>
      <c r="SM68" s="218"/>
      <c r="SN68" s="218"/>
      <c r="SO68" s="218"/>
      <c r="SP68" s="218"/>
      <c r="SQ68" s="218"/>
      <c r="SR68" s="218"/>
      <c r="SS68" s="218"/>
      <c r="ST68" s="218"/>
      <c r="SU68" s="218"/>
      <c r="SV68" s="218"/>
      <c r="SW68" s="218"/>
      <c r="SX68" s="218"/>
      <c r="SY68" s="218"/>
      <c r="SZ68" s="218"/>
      <c r="TA68" s="218"/>
      <c r="TB68" s="218"/>
      <c r="TC68" s="218"/>
      <c r="TD68" s="218"/>
      <c r="TE68" s="218"/>
      <c r="TF68" s="218"/>
      <c r="TG68" s="218"/>
      <c r="TH68" s="218"/>
      <c r="TI68" s="218"/>
      <c r="TJ68" s="218"/>
      <c r="TK68" s="218"/>
      <c r="TL68" s="218"/>
      <c r="TM68" s="218"/>
      <c r="TN68" s="218"/>
      <c r="TO68" s="218"/>
      <c r="TP68" s="218"/>
      <c r="TQ68" s="218"/>
      <c r="TR68" s="218"/>
      <c r="TS68" s="218"/>
      <c r="TT68" s="218"/>
      <c r="TU68" s="218"/>
      <c r="TV68" s="218"/>
      <c r="TW68" s="218"/>
      <c r="TX68" s="218"/>
      <c r="TY68" s="218"/>
      <c r="TZ68" s="218"/>
      <c r="UA68" s="218"/>
      <c r="UB68" s="218"/>
      <c r="UC68" s="218"/>
      <c r="UD68" s="218"/>
      <c r="UE68" s="218"/>
      <c r="UF68" s="218"/>
      <c r="UG68" s="218"/>
      <c r="UH68" s="218"/>
      <c r="UI68" s="218"/>
      <c r="UJ68" s="218"/>
      <c r="UK68" s="218"/>
      <c r="UL68" s="218"/>
      <c r="UM68" s="218"/>
      <c r="UN68" s="218"/>
      <c r="UO68" s="218"/>
      <c r="UP68" s="218"/>
      <c r="UQ68" s="218"/>
      <c r="UR68" s="218"/>
      <c r="US68" s="218"/>
      <c r="UT68" s="218"/>
      <c r="UU68" s="218"/>
      <c r="UV68" s="218"/>
      <c r="UW68" s="218"/>
      <c r="UX68" s="218"/>
      <c r="UY68" s="218"/>
      <c r="UZ68" s="218"/>
      <c r="VA68" s="218"/>
      <c r="VB68" s="218"/>
      <c r="VC68" s="218"/>
      <c r="VD68" s="218"/>
      <c r="VE68" s="218"/>
      <c r="VF68" s="218"/>
      <c r="VG68" s="218"/>
      <c r="VH68" s="218"/>
      <c r="VI68" s="218"/>
      <c r="VJ68" s="218"/>
      <c r="VK68" s="218"/>
      <c r="VL68" s="218"/>
      <c r="VM68" s="218"/>
      <c r="VN68" s="218"/>
      <c r="VO68" s="218"/>
      <c r="VP68" s="218"/>
      <c r="VQ68" s="218"/>
      <c r="VR68" s="218"/>
      <c r="VS68" s="218"/>
      <c r="VT68" s="218"/>
      <c r="VU68" s="218"/>
      <c r="VV68" s="218"/>
      <c r="VW68" s="218"/>
      <c r="VX68" s="218"/>
      <c r="VY68" s="218"/>
      <c r="VZ68" s="218"/>
      <c r="WA68" s="218"/>
      <c r="WB68" s="218"/>
      <c r="WC68" s="218"/>
      <c r="WD68" s="218"/>
      <c r="WE68" s="218"/>
      <c r="WF68" s="218"/>
      <c r="WG68" s="218"/>
      <c r="WH68" s="218"/>
      <c r="WI68" s="218"/>
      <c r="WJ68" s="218"/>
      <c r="WK68" s="218"/>
      <c r="WL68" s="218"/>
      <c r="WM68" s="218"/>
      <c r="WN68" s="218"/>
      <c r="WO68" s="218"/>
      <c r="WP68" s="218"/>
      <c r="WQ68" s="218"/>
      <c r="WR68" s="218"/>
      <c r="WS68" s="218"/>
      <c r="WT68" s="218"/>
      <c r="WU68" s="218"/>
      <c r="WV68" s="218"/>
      <c r="WW68" s="218"/>
      <c r="WX68" s="218"/>
      <c r="WY68" s="218"/>
      <c r="WZ68" s="218"/>
      <c r="XA68" s="218"/>
      <c r="XB68" s="218"/>
      <c r="XC68" s="218"/>
      <c r="XD68" s="218"/>
      <c r="XE68" s="218"/>
      <c r="XF68" s="218"/>
      <c r="XG68" s="218"/>
      <c r="XH68" s="218"/>
      <c r="XI68" s="218"/>
      <c r="XJ68" s="218"/>
      <c r="XK68" s="218"/>
      <c r="XL68" s="218"/>
      <c r="XM68" s="218"/>
      <c r="XN68" s="218"/>
      <c r="XO68" s="218"/>
      <c r="XP68" s="218"/>
      <c r="XQ68" s="218"/>
      <c r="XR68" s="218"/>
      <c r="XS68" s="218"/>
      <c r="XT68" s="218"/>
      <c r="XU68" s="218"/>
      <c r="XV68" s="218"/>
      <c r="XW68" s="218"/>
      <c r="XX68" s="218"/>
      <c r="XY68" s="218"/>
      <c r="XZ68" s="218"/>
      <c r="YA68" s="218"/>
      <c r="YB68" s="218"/>
      <c r="YC68" s="218"/>
      <c r="YD68" s="218"/>
      <c r="YE68" s="218"/>
      <c r="YF68" s="218"/>
      <c r="YG68" s="218"/>
      <c r="YH68" s="218"/>
      <c r="YI68" s="218"/>
      <c r="YJ68" s="218"/>
      <c r="YK68" s="218"/>
      <c r="YL68" s="218"/>
      <c r="YM68" s="218"/>
      <c r="YN68" s="218"/>
      <c r="YO68" s="218"/>
      <c r="YP68" s="218"/>
      <c r="YQ68" s="218"/>
      <c r="YR68" s="218"/>
      <c r="YS68" s="218"/>
      <c r="YT68" s="218"/>
      <c r="YU68" s="218"/>
      <c r="YV68" s="218"/>
      <c r="YW68" s="218"/>
      <c r="YX68" s="218"/>
      <c r="YY68" s="218"/>
      <c r="YZ68" s="218"/>
      <c r="ZA68" s="218"/>
      <c r="ZB68" s="218"/>
      <c r="ZC68" s="218"/>
      <c r="ZD68" s="218"/>
      <c r="ZE68" s="218"/>
      <c r="ZF68" s="218"/>
      <c r="ZG68" s="218"/>
      <c r="ZH68" s="218"/>
      <c r="ZI68" s="218"/>
      <c r="ZJ68" s="218"/>
      <c r="ZK68" s="218"/>
      <c r="ZL68" s="218"/>
      <c r="ZM68" s="218"/>
      <c r="ZN68" s="218"/>
      <c r="ZO68" s="218"/>
      <c r="ZP68" s="218"/>
      <c r="ZQ68" s="218"/>
      <c r="ZR68" s="218"/>
      <c r="ZS68" s="218"/>
      <c r="ZT68" s="218"/>
      <c r="ZU68" s="218"/>
      <c r="ZV68" s="218"/>
      <c r="ZW68" s="218"/>
      <c r="ZX68" s="218"/>
      <c r="ZY68" s="218"/>
      <c r="ZZ68" s="218"/>
      <c r="AAA68" s="218"/>
      <c r="AAB68" s="218"/>
      <c r="AAC68" s="218"/>
      <c r="AAD68" s="218"/>
      <c r="AAE68" s="218"/>
      <c r="AAF68" s="218"/>
      <c r="AAG68" s="218"/>
      <c r="AAH68" s="218"/>
      <c r="AAI68" s="218"/>
      <c r="AAJ68" s="218"/>
      <c r="AAK68" s="218"/>
      <c r="AAL68" s="218"/>
      <c r="AAM68" s="218"/>
      <c r="AAN68" s="218"/>
      <c r="AAO68" s="218"/>
      <c r="AAP68" s="218"/>
      <c r="AAQ68" s="218"/>
      <c r="AAR68" s="218"/>
      <c r="AAS68" s="218"/>
      <c r="AAT68" s="218"/>
      <c r="AAU68" s="218"/>
      <c r="AAV68" s="218"/>
      <c r="AAW68" s="218"/>
      <c r="AAX68" s="218"/>
      <c r="AAY68" s="218"/>
      <c r="AAZ68" s="218"/>
      <c r="ABA68" s="218"/>
      <c r="ABB68" s="218"/>
      <c r="ABC68" s="218"/>
      <c r="ABD68" s="218"/>
      <c r="ABE68" s="218"/>
      <c r="ABF68" s="218"/>
      <c r="ABG68" s="218"/>
      <c r="ABH68" s="218"/>
      <c r="ABI68" s="218"/>
      <c r="ABJ68" s="218"/>
      <c r="ABK68" s="218"/>
      <c r="ABL68" s="218"/>
      <c r="ABM68" s="218"/>
      <c r="ABN68" s="218"/>
      <c r="ABO68" s="218"/>
      <c r="ABP68" s="218"/>
      <c r="ABQ68" s="218"/>
      <c r="ABR68" s="218"/>
      <c r="ABS68" s="218"/>
      <c r="ABT68" s="218"/>
      <c r="ABU68" s="218"/>
      <c r="ABV68" s="218"/>
      <c r="ABW68" s="218"/>
      <c r="ABX68" s="218"/>
      <c r="ABY68" s="218"/>
      <c r="ABZ68" s="218"/>
      <c r="ACA68" s="218"/>
      <c r="ACB68" s="218"/>
      <c r="ACC68" s="218"/>
      <c r="ACD68" s="218"/>
      <c r="ACE68" s="218"/>
      <c r="ACF68" s="218"/>
      <c r="ACG68" s="218"/>
      <c r="ACH68" s="218"/>
      <c r="ACI68" s="218"/>
      <c r="ACJ68" s="218"/>
      <c r="ACK68" s="218"/>
      <c r="ACL68" s="218"/>
      <c r="ACM68" s="218"/>
      <c r="ACN68" s="218"/>
      <c r="ACO68" s="218"/>
      <c r="ACP68" s="218"/>
      <c r="ACQ68" s="218"/>
      <c r="ACR68" s="218"/>
      <c r="ACS68" s="218"/>
      <c r="ACT68" s="218"/>
      <c r="ACU68" s="218"/>
      <c r="ACV68" s="218"/>
      <c r="ACW68" s="218"/>
      <c r="ACX68" s="218"/>
      <c r="ACY68" s="218"/>
      <c r="ACZ68" s="218"/>
      <c r="ADA68" s="218"/>
      <c r="ADB68" s="218"/>
      <c r="ADC68" s="218"/>
      <c r="ADD68" s="218"/>
      <c r="ADE68" s="218"/>
      <c r="ADF68" s="218"/>
      <c r="ADG68" s="218"/>
      <c r="ADH68" s="218"/>
      <c r="ADI68" s="218"/>
      <c r="ADJ68" s="218"/>
      <c r="ADK68" s="218"/>
      <c r="ADL68" s="218"/>
      <c r="ADM68" s="218"/>
      <c r="ADN68" s="218"/>
      <c r="ADO68" s="218"/>
      <c r="ADP68" s="218"/>
      <c r="ADQ68" s="218"/>
      <c r="ADR68" s="218"/>
      <c r="ADS68" s="218"/>
      <c r="ADT68" s="218"/>
      <c r="ADU68" s="218"/>
      <c r="ADV68" s="218"/>
      <c r="ADW68" s="218"/>
      <c r="ADX68" s="218"/>
      <c r="ADY68" s="218"/>
      <c r="ADZ68" s="218"/>
      <c r="AEA68" s="218"/>
      <c r="AEB68" s="218"/>
      <c r="AEC68" s="218"/>
      <c r="AED68" s="218"/>
      <c r="AEE68" s="218"/>
      <c r="AEF68" s="218"/>
      <c r="AEG68" s="218"/>
      <c r="AEH68" s="218"/>
      <c r="AEI68" s="218"/>
      <c r="AEJ68" s="218"/>
      <c r="AEK68" s="218"/>
      <c r="AEL68" s="218"/>
      <c r="AEM68" s="218"/>
      <c r="AEN68" s="218"/>
      <c r="AEO68" s="218"/>
      <c r="AEP68" s="218"/>
      <c r="AEQ68" s="218"/>
      <c r="AER68" s="218"/>
      <c r="AES68" s="218"/>
      <c r="AET68" s="218"/>
      <c r="AEU68" s="218"/>
      <c r="AEV68" s="218"/>
      <c r="AEW68" s="218"/>
      <c r="AEX68" s="218"/>
      <c r="AEY68" s="218"/>
      <c r="AEZ68" s="218"/>
      <c r="AFA68" s="218"/>
      <c r="AFB68" s="218"/>
      <c r="AFC68" s="218"/>
      <c r="AFD68" s="218"/>
      <c r="AFE68" s="218"/>
      <c r="AFF68" s="218"/>
      <c r="AFG68" s="218"/>
      <c r="AFH68" s="218"/>
      <c r="AFI68" s="218"/>
      <c r="AFJ68" s="218"/>
      <c r="AFK68" s="218"/>
      <c r="AFL68" s="218"/>
      <c r="AFM68" s="218"/>
      <c r="AFN68" s="218"/>
      <c r="AFO68" s="218"/>
      <c r="AFP68" s="218"/>
      <c r="AFQ68" s="218"/>
      <c r="AFR68" s="218"/>
      <c r="AFS68" s="218"/>
      <c r="AFT68" s="218"/>
      <c r="AFU68" s="218"/>
      <c r="AFV68" s="218"/>
      <c r="AFW68" s="218"/>
      <c r="AFX68" s="218"/>
      <c r="AFY68" s="218"/>
      <c r="AFZ68" s="218"/>
      <c r="AGA68" s="218"/>
      <c r="AGB68" s="218"/>
      <c r="AGC68" s="218"/>
      <c r="AGD68" s="218"/>
      <c r="AGE68" s="218"/>
      <c r="AGF68" s="218"/>
      <c r="AGG68" s="218"/>
      <c r="AGH68" s="218"/>
      <c r="AGI68" s="218"/>
      <c r="AGJ68" s="218"/>
      <c r="AGK68" s="218"/>
      <c r="AGL68" s="218"/>
      <c r="AGM68" s="218"/>
      <c r="AGN68" s="218"/>
      <c r="AGO68" s="218"/>
      <c r="AGP68" s="218"/>
      <c r="AGQ68" s="218"/>
      <c r="AGR68" s="218"/>
      <c r="AGS68" s="218"/>
      <c r="AGT68" s="218"/>
      <c r="AGU68" s="218"/>
      <c r="AGV68" s="218"/>
      <c r="AGW68" s="218"/>
      <c r="AGX68" s="218"/>
      <c r="AGY68" s="218"/>
      <c r="AGZ68" s="218"/>
      <c r="AHA68" s="218"/>
      <c r="AHB68" s="218"/>
      <c r="AHC68" s="218"/>
      <c r="AHD68" s="218"/>
      <c r="AHE68" s="218"/>
      <c r="AHF68" s="218"/>
      <c r="AHG68" s="218"/>
      <c r="AHH68" s="218"/>
      <c r="AHI68" s="218"/>
      <c r="AHJ68" s="218"/>
      <c r="AHK68" s="218"/>
      <c r="AHL68" s="218"/>
      <c r="AHM68" s="218"/>
      <c r="AHN68" s="218"/>
      <c r="AHO68" s="218"/>
      <c r="AHP68" s="218"/>
      <c r="AHQ68" s="218"/>
      <c r="AHR68" s="218"/>
      <c r="AHS68" s="218"/>
      <c r="AHT68" s="218"/>
      <c r="AHU68" s="218"/>
      <c r="AHV68" s="218"/>
      <c r="AHW68" s="218"/>
      <c r="AHX68" s="218"/>
      <c r="AHY68" s="218"/>
      <c r="AHZ68" s="218"/>
      <c r="AIA68" s="218"/>
      <c r="AIB68" s="218"/>
      <c r="AIC68" s="218"/>
      <c r="AID68" s="218"/>
      <c r="AIE68" s="218"/>
      <c r="AIF68" s="218"/>
      <c r="AIG68" s="218"/>
      <c r="AIH68" s="218"/>
      <c r="AII68" s="218"/>
      <c r="AIJ68" s="218"/>
      <c r="AIK68" s="218"/>
      <c r="AIL68" s="218"/>
      <c r="AIM68" s="218"/>
      <c r="AIN68" s="218"/>
      <c r="AIO68" s="218"/>
      <c r="AIP68" s="218"/>
      <c r="AIQ68" s="218"/>
      <c r="AIR68" s="218"/>
      <c r="AIS68" s="218"/>
      <c r="AIT68" s="218"/>
      <c r="AIU68" s="218"/>
      <c r="AIV68" s="218"/>
      <c r="AIW68" s="218"/>
      <c r="AIX68" s="218"/>
      <c r="AIY68" s="218"/>
      <c r="AIZ68" s="218"/>
      <c r="AJA68" s="218"/>
      <c r="AJB68" s="218"/>
      <c r="AJC68" s="218"/>
      <c r="AJD68" s="218"/>
      <c r="AJE68" s="218"/>
      <c r="AJF68" s="218"/>
      <c r="AJG68" s="218"/>
      <c r="AJH68" s="218"/>
      <c r="AJI68" s="218"/>
      <c r="AJJ68" s="218"/>
      <c r="AJK68" s="218"/>
      <c r="AJL68" s="218"/>
      <c r="AJM68" s="218"/>
      <c r="AJN68" s="218"/>
      <c r="AJO68" s="218"/>
      <c r="AJP68" s="218"/>
      <c r="AJQ68" s="218"/>
      <c r="AJR68" s="218"/>
      <c r="AJS68" s="218"/>
      <c r="AJT68" s="218"/>
      <c r="AJU68" s="218"/>
      <c r="AJV68" s="218"/>
      <c r="AJW68" s="218"/>
      <c r="AJX68" s="218"/>
      <c r="AJY68" s="218"/>
      <c r="AJZ68" s="218"/>
      <c r="AKA68" s="218"/>
      <c r="AKB68" s="218"/>
      <c r="AKC68" s="218"/>
      <c r="AKD68" s="218"/>
      <c r="AKE68" s="218"/>
      <c r="AKF68" s="218"/>
      <c r="AKG68" s="218"/>
      <c r="AKH68" s="218"/>
      <c r="AKI68" s="218"/>
      <c r="AKJ68" s="218"/>
      <c r="AKK68" s="218"/>
      <c r="AKL68" s="218"/>
      <c r="AKM68" s="218"/>
      <c r="AKN68" s="218"/>
      <c r="AKO68" s="218"/>
      <c r="AKP68" s="218"/>
      <c r="AKQ68" s="218"/>
      <c r="AKR68" s="218"/>
      <c r="AKS68" s="218"/>
      <c r="AKT68" s="218"/>
      <c r="AKU68" s="218"/>
      <c r="AKV68" s="218"/>
      <c r="AKW68" s="218"/>
      <c r="AKX68" s="218"/>
      <c r="AKY68" s="218"/>
      <c r="AKZ68" s="218"/>
      <c r="ALA68" s="218"/>
      <c r="ALB68" s="218"/>
      <c r="ALC68" s="218"/>
      <c r="ALD68" s="218"/>
      <c r="ALE68" s="218"/>
      <c r="ALF68" s="218"/>
      <c r="ALG68" s="218"/>
      <c r="ALH68" s="218"/>
      <c r="ALI68" s="218"/>
      <c r="ALJ68" s="218"/>
      <c r="ALK68" s="218"/>
      <c r="ALL68" s="218"/>
      <c r="ALM68" s="218"/>
      <c r="ALN68" s="218"/>
      <c r="ALO68" s="218"/>
      <c r="ALP68" s="218"/>
      <c r="ALQ68" s="218"/>
      <c r="ALR68" s="218"/>
      <c r="ALS68" s="218"/>
      <c r="ALT68" s="218"/>
      <c r="ALU68" s="218"/>
      <c r="ALV68" s="218"/>
      <c r="ALW68" s="218"/>
      <c r="ALX68" s="218"/>
      <c r="ALY68" s="218"/>
      <c r="ALZ68" s="218"/>
      <c r="AMA68" s="218"/>
      <c r="AMB68" s="218"/>
      <c r="AMC68" s="218"/>
      <c r="AMD68" s="218"/>
      <c r="AME68" s="218"/>
      <c r="AMF68" s="218"/>
      <c r="AMG68" s="218"/>
      <c r="AMH68" s="218"/>
      <c r="AMI68" s="218"/>
      <c r="AMJ68" s="218"/>
      <c r="AMK68" s="218"/>
      <c r="AML68" s="218"/>
      <c r="AMM68" s="218"/>
      <c r="AMN68" s="218"/>
      <c r="AMO68" s="218"/>
      <c r="AMP68" s="218"/>
      <c r="AMQ68" s="218"/>
      <c r="AMR68" s="218"/>
      <c r="AMS68" s="218"/>
      <c r="AMT68" s="218"/>
      <c r="AMU68" s="218"/>
      <c r="AMV68" s="218"/>
      <c r="AMW68" s="218"/>
      <c r="AMX68" s="218"/>
      <c r="AMY68" s="218"/>
      <c r="AMZ68" s="218"/>
      <c r="ANA68" s="218"/>
      <c r="ANB68" s="218"/>
      <c r="ANC68" s="218"/>
      <c r="AND68" s="218"/>
      <c r="ANE68" s="218"/>
      <c r="ANF68" s="218"/>
      <c r="ANG68" s="218"/>
      <c r="ANH68" s="218"/>
      <c r="ANI68" s="218"/>
      <c r="ANJ68" s="218"/>
      <c r="ANK68" s="218"/>
      <c r="ANL68" s="218"/>
      <c r="ANM68" s="218"/>
      <c r="ANN68" s="218"/>
      <c r="ANO68" s="218"/>
      <c r="ANP68" s="218"/>
      <c r="ANQ68" s="218"/>
      <c r="ANR68" s="218"/>
      <c r="ANS68" s="218"/>
      <c r="ANT68" s="218"/>
      <c r="ANU68" s="218"/>
      <c r="ANV68" s="218"/>
      <c r="ANW68" s="218"/>
      <c r="ANX68" s="218"/>
      <c r="ANY68" s="218"/>
      <c r="ANZ68" s="218"/>
      <c r="AOA68" s="218"/>
      <c r="AOB68" s="218"/>
      <c r="AOC68" s="218"/>
      <c r="AOD68" s="218"/>
      <c r="AOE68" s="218"/>
      <c r="AOF68" s="218"/>
      <c r="AOG68" s="218"/>
      <c r="AOH68" s="218"/>
      <c r="AOI68" s="218"/>
      <c r="AOJ68" s="218"/>
      <c r="AOK68" s="218"/>
      <c r="AOL68" s="218"/>
      <c r="AOM68" s="218"/>
      <c r="AON68" s="218"/>
      <c r="AOO68" s="218"/>
      <c r="AOP68" s="218"/>
      <c r="AOQ68" s="218"/>
      <c r="AOR68" s="218"/>
      <c r="AOS68" s="218"/>
      <c r="AOT68" s="218"/>
      <c r="AOU68" s="218"/>
      <c r="AOV68" s="218"/>
      <c r="AOW68" s="218"/>
      <c r="AOX68" s="218"/>
      <c r="AOY68" s="218"/>
      <c r="AOZ68" s="218"/>
      <c r="APA68" s="218"/>
      <c r="APB68" s="218"/>
      <c r="APC68" s="218"/>
      <c r="APD68" s="218"/>
      <c r="APE68" s="218"/>
      <c r="APF68" s="218"/>
      <c r="APG68" s="218"/>
      <c r="APH68" s="218"/>
      <c r="API68" s="218"/>
      <c r="APJ68" s="218"/>
      <c r="APK68" s="218"/>
      <c r="APL68" s="218"/>
      <c r="APM68" s="218"/>
      <c r="APN68" s="218"/>
      <c r="APO68" s="218"/>
      <c r="APP68" s="218"/>
      <c r="APQ68" s="218"/>
      <c r="APR68" s="218"/>
      <c r="APS68" s="218"/>
      <c r="APT68" s="218"/>
      <c r="APU68" s="218"/>
      <c r="APV68" s="218"/>
      <c r="APW68" s="218"/>
      <c r="APX68" s="218"/>
      <c r="APY68" s="218"/>
      <c r="APZ68" s="218"/>
      <c r="AQA68" s="218"/>
      <c r="AQB68" s="218"/>
      <c r="AQC68" s="218"/>
      <c r="AQD68" s="218"/>
      <c r="AQE68" s="218"/>
      <c r="AQF68" s="218"/>
      <c r="AQG68" s="218"/>
      <c r="AQH68" s="218"/>
      <c r="AQI68" s="218"/>
      <c r="AQJ68" s="218"/>
      <c r="AQK68" s="218"/>
      <c r="AQL68" s="218"/>
      <c r="AQM68" s="218"/>
      <c r="AQN68" s="218"/>
      <c r="AQO68" s="218"/>
      <c r="AQP68" s="218"/>
      <c r="AQQ68" s="218"/>
      <c r="AQR68" s="218"/>
      <c r="AQS68" s="218"/>
      <c r="AQT68" s="218"/>
      <c r="AQU68" s="218"/>
      <c r="AQV68" s="218"/>
      <c r="AQW68" s="218"/>
      <c r="AQX68" s="218"/>
      <c r="AQY68" s="218"/>
      <c r="AQZ68" s="218"/>
      <c r="ARA68" s="218"/>
      <c r="ARB68" s="218"/>
      <c r="ARC68" s="218"/>
      <c r="ARD68" s="218"/>
      <c r="ARE68" s="218"/>
      <c r="ARF68" s="218"/>
      <c r="ARG68" s="218"/>
      <c r="ARH68" s="218"/>
      <c r="ARI68" s="218"/>
      <c r="ARJ68" s="218"/>
      <c r="ARK68" s="218"/>
      <c r="ARL68" s="218"/>
      <c r="ARM68" s="218"/>
      <c r="ARN68" s="218"/>
      <c r="ARO68" s="218"/>
      <c r="ARP68" s="218"/>
      <c r="ARQ68" s="218"/>
      <c r="ARR68" s="218"/>
      <c r="ARS68" s="218"/>
      <c r="ART68" s="218"/>
      <c r="ARU68" s="218"/>
      <c r="ARV68" s="218"/>
      <c r="ARW68" s="218"/>
      <c r="ARX68" s="218"/>
      <c r="ARY68" s="218"/>
      <c r="ARZ68" s="218"/>
      <c r="ASA68" s="218"/>
      <c r="ASB68" s="218"/>
      <c r="ASC68" s="218"/>
      <c r="ASD68" s="218"/>
      <c r="ASE68" s="218"/>
      <c r="ASF68" s="218"/>
      <c r="ASG68" s="218"/>
      <c r="ASH68" s="218"/>
      <c r="ASI68" s="218"/>
      <c r="ASJ68" s="218"/>
      <c r="ASK68" s="218"/>
      <c r="ASL68" s="218"/>
      <c r="ASM68" s="218"/>
      <c r="ASN68" s="218"/>
      <c r="ASO68" s="218"/>
      <c r="ASP68" s="218"/>
      <c r="ASQ68" s="218"/>
      <c r="ASR68" s="218"/>
      <c r="ASS68" s="218"/>
      <c r="AST68" s="218"/>
      <c r="ASU68" s="218"/>
      <c r="ASV68" s="218"/>
      <c r="ASW68" s="218"/>
      <c r="ASX68" s="218"/>
      <c r="ASY68" s="218"/>
      <c r="ASZ68" s="218"/>
      <c r="ATA68" s="218"/>
      <c r="ATB68" s="218"/>
      <c r="ATC68" s="218"/>
      <c r="ATD68" s="218"/>
      <c r="ATE68" s="218"/>
      <c r="ATF68" s="218"/>
      <c r="ATG68" s="218"/>
      <c r="ATH68" s="218"/>
      <c r="ATI68" s="218"/>
      <c r="ATJ68" s="218"/>
      <c r="ATK68" s="218"/>
      <c r="ATL68" s="218"/>
      <c r="ATM68" s="218"/>
      <c r="ATN68" s="218"/>
      <c r="ATO68" s="218"/>
      <c r="ATP68" s="218"/>
      <c r="ATQ68" s="218"/>
      <c r="ATR68" s="218"/>
      <c r="ATS68" s="218"/>
      <c r="ATT68" s="218"/>
      <c r="ATU68" s="218"/>
      <c r="ATV68" s="218"/>
      <c r="ATW68" s="218"/>
      <c r="ATX68" s="218"/>
      <c r="ATY68" s="218"/>
      <c r="ATZ68" s="218"/>
      <c r="AUA68" s="218"/>
      <c r="AUB68" s="218"/>
      <c r="AUC68" s="218"/>
      <c r="AUD68" s="218"/>
      <c r="AUE68" s="218"/>
      <c r="AUF68" s="218"/>
      <c r="AUG68" s="218"/>
      <c r="AUH68" s="218"/>
      <c r="AUI68" s="218"/>
      <c r="AUJ68" s="218"/>
      <c r="AUK68" s="218"/>
      <c r="AUL68" s="218"/>
      <c r="AUM68" s="218"/>
      <c r="AUN68" s="218"/>
      <c r="AUO68" s="218"/>
      <c r="AUP68" s="218"/>
      <c r="AUQ68" s="218"/>
      <c r="AUR68" s="218"/>
      <c r="AUS68" s="218"/>
      <c r="AUT68" s="218"/>
      <c r="AUU68" s="218"/>
      <c r="AUV68" s="218"/>
      <c r="AUW68" s="218"/>
      <c r="AUX68" s="218"/>
      <c r="AUY68" s="218"/>
      <c r="AUZ68" s="218"/>
      <c r="AVA68" s="218"/>
      <c r="AVB68" s="218"/>
      <c r="AVC68" s="218"/>
      <c r="AVD68" s="218"/>
      <c r="AVE68" s="218"/>
      <c r="AVF68" s="218"/>
      <c r="AVG68" s="218"/>
      <c r="AVH68" s="218"/>
      <c r="AVI68" s="218"/>
      <c r="AVJ68" s="218"/>
      <c r="AVK68" s="218"/>
      <c r="AVL68" s="218"/>
      <c r="AVM68" s="218"/>
      <c r="AVN68" s="218"/>
      <c r="AVO68" s="218"/>
      <c r="AVP68" s="218"/>
      <c r="AVQ68" s="218"/>
      <c r="AVR68" s="218"/>
      <c r="AVS68" s="218"/>
      <c r="AVT68" s="218"/>
      <c r="AVU68" s="218"/>
      <c r="AVV68" s="218"/>
      <c r="AVW68" s="218"/>
      <c r="AVX68" s="218"/>
      <c r="AVY68" s="218"/>
      <c r="AVZ68" s="218"/>
      <c r="AWA68" s="218"/>
      <c r="AWB68" s="218"/>
      <c r="AWC68" s="218"/>
      <c r="AWD68" s="218"/>
      <c r="AWE68" s="218"/>
      <c r="AWF68" s="218"/>
      <c r="AWG68" s="218"/>
      <c r="AWH68" s="218"/>
      <c r="AWI68" s="218"/>
      <c r="AWJ68" s="218"/>
      <c r="AWK68" s="218"/>
      <c r="AWL68" s="218"/>
      <c r="AWM68" s="218"/>
      <c r="AWN68" s="218"/>
      <c r="AWO68" s="218"/>
      <c r="AWP68" s="218"/>
      <c r="AWQ68" s="218"/>
      <c r="AWR68" s="218"/>
      <c r="AWS68" s="218"/>
      <c r="AWT68" s="218"/>
      <c r="AWU68" s="218"/>
      <c r="AWV68" s="218"/>
      <c r="AWW68" s="218"/>
      <c r="AWX68" s="218"/>
      <c r="AWY68" s="218"/>
      <c r="AWZ68" s="218"/>
      <c r="AXA68" s="218"/>
      <c r="AXB68" s="218"/>
      <c r="AXC68" s="218"/>
      <c r="AXD68" s="218"/>
      <c r="AXE68" s="218"/>
      <c r="AXF68" s="218"/>
      <c r="AXG68" s="218"/>
      <c r="AXH68" s="218"/>
      <c r="AXI68" s="218"/>
      <c r="AXJ68" s="218"/>
      <c r="AXK68" s="218"/>
      <c r="AXL68" s="218"/>
      <c r="AXM68" s="218"/>
      <c r="AXN68" s="218"/>
      <c r="AXO68" s="218"/>
      <c r="AXP68" s="218"/>
      <c r="AXQ68" s="218"/>
      <c r="AXR68" s="218"/>
      <c r="AXS68" s="218"/>
      <c r="AXT68" s="218"/>
      <c r="AXU68" s="218"/>
      <c r="AXV68" s="218"/>
      <c r="AXW68" s="218"/>
      <c r="AXX68" s="218"/>
      <c r="AXY68" s="218"/>
      <c r="AXZ68" s="218"/>
      <c r="AYA68" s="218"/>
      <c r="AYB68" s="218"/>
      <c r="AYC68" s="218"/>
      <c r="AYD68" s="218"/>
      <c r="AYE68" s="218"/>
      <c r="AYF68" s="218"/>
      <c r="AYG68" s="218"/>
      <c r="AYH68" s="218"/>
      <c r="AYI68" s="218"/>
      <c r="AYJ68" s="218"/>
      <c r="AYK68" s="218"/>
      <c r="AYL68" s="218"/>
      <c r="AYM68" s="218"/>
      <c r="AYN68" s="218"/>
      <c r="AYO68" s="218"/>
      <c r="AYP68" s="218"/>
      <c r="AYQ68" s="218"/>
      <c r="AYR68" s="218"/>
      <c r="AYS68" s="218"/>
      <c r="AYT68" s="218"/>
      <c r="AYU68" s="218"/>
      <c r="AYV68" s="218"/>
      <c r="AYW68" s="218"/>
      <c r="AYX68" s="218"/>
      <c r="AYY68" s="218"/>
      <c r="AYZ68" s="218"/>
      <c r="AZA68" s="218"/>
      <c r="AZB68" s="218"/>
      <c r="AZC68" s="218"/>
      <c r="AZD68" s="218"/>
      <c r="AZE68" s="218"/>
      <c r="AZF68" s="218"/>
      <c r="AZG68" s="218"/>
      <c r="AZH68" s="218"/>
      <c r="AZI68" s="218"/>
      <c r="AZJ68" s="218"/>
      <c r="AZK68" s="218"/>
      <c r="AZL68" s="218"/>
      <c r="AZM68" s="218"/>
      <c r="AZN68" s="218"/>
      <c r="AZO68" s="218"/>
      <c r="AZP68" s="218"/>
      <c r="AZQ68" s="218"/>
      <c r="AZR68" s="218"/>
      <c r="AZS68" s="218"/>
      <c r="AZT68" s="218"/>
      <c r="AZU68" s="218"/>
      <c r="AZV68" s="218"/>
      <c r="AZW68" s="218"/>
      <c r="AZX68" s="218"/>
      <c r="AZY68" s="218"/>
      <c r="AZZ68" s="218"/>
      <c r="BAA68" s="218"/>
      <c r="BAB68" s="218"/>
      <c r="BAC68" s="218"/>
      <c r="BAD68" s="218"/>
      <c r="BAE68" s="218"/>
      <c r="BAF68" s="218"/>
      <c r="BAG68" s="218"/>
      <c r="BAH68" s="218"/>
      <c r="BAI68" s="218"/>
      <c r="BAJ68" s="218"/>
      <c r="BAK68" s="218"/>
      <c r="BAL68" s="218"/>
      <c r="BAM68" s="218"/>
      <c r="BAN68" s="218"/>
      <c r="BAO68" s="218"/>
      <c r="BAP68" s="218"/>
      <c r="BAQ68" s="218"/>
      <c r="BAR68" s="218"/>
      <c r="BAS68" s="218"/>
      <c r="BAT68" s="218"/>
      <c r="BAU68" s="218"/>
      <c r="BAV68" s="218"/>
      <c r="BAW68" s="218"/>
      <c r="BAX68" s="218"/>
      <c r="BAY68" s="218"/>
      <c r="BAZ68" s="218"/>
      <c r="BBA68" s="218"/>
      <c r="BBB68" s="218"/>
      <c r="BBC68" s="218"/>
      <c r="BBD68" s="218"/>
      <c r="BBE68" s="218"/>
      <c r="BBF68" s="218"/>
      <c r="BBG68" s="218"/>
      <c r="BBH68" s="218"/>
      <c r="BBI68" s="218"/>
      <c r="BBJ68" s="218"/>
      <c r="BBK68" s="218"/>
      <c r="BBL68" s="218"/>
      <c r="BBM68" s="218"/>
      <c r="BBN68" s="218"/>
      <c r="BBO68" s="218"/>
      <c r="BBP68" s="218"/>
      <c r="BBQ68" s="218"/>
      <c r="BBR68" s="218"/>
      <c r="BBS68" s="218"/>
      <c r="BBT68" s="218"/>
      <c r="BBU68" s="218"/>
      <c r="BBV68" s="218"/>
      <c r="BBW68" s="218"/>
      <c r="BBX68" s="218"/>
      <c r="BBY68" s="218"/>
      <c r="BBZ68" s="218"/>
      <c r="BCA68" s="218"/>
      <c r="BCB68" s="218"/>
      <c r="BCC68" s="218"/>
      <c r="BCD68" s="218"/>
      <c r="BCE68" s="218"/>
      <c r="BCF68" s="218"/>
      <c r="BCG68" s="218"/>
      <c r="BCH68" s="218"/>
      <c r="BCI68" s="218"/>
      <c r="BCJ68" s="218"/>
      <c r="BCK68" s="218"/>
      <c r="BCL68" s="218"/>
      <c r="BCM68" s="218"/>
      <c r="BCN68" s="218"/>
      <c r="BCO68" s="218"/>
      <c r="BCP68" s="218"/>
      <c r="BCQ68" s="218"/>
      <c r="BCR68" s="218"/>
      <c r="BCS68" s="218"/>
      <c r="BCT68" s="218"/>
      <c r="BCU68" s="218"/>
      <c r="BCV68" s="218"/>
      <c r="BCW68" s="218"/>
      <c r="BCX68" s="218"/>
      <c r="BCY68" s="218"/>
      <c r="BCZ68" s="218"/>
      <c r="BDA68" s="218"/>
      <c r="BDB68" s="218"/>
      <c r="BDC68" s="218"/>
      <c r="BDD68" s="218"/>
      <c r="BDE68" s="218"/>
      <c r="BDF68" s="218"/>
      <c r="BDG68" s="218"/>
      <c r="BDH68" s="218"/>
      <c r="BDI68" s="218"/>
      <c r="BDJ68" s="218"/>
      <c r="BDK68" s="218"/>
      <c r="BDL68" s="218"/>
      <c r="BDM68" s="218"/>
      <c r="BDN68" s="218"/>
      <c r="BDO68" s="218"/>
      <c r="BDP68" s="218"/>
      <c r="BDQ68" s="218"/>
      <c r="BDR68" s="218"/>
      <c r="BDS68" s="218"/>
      <c r="BDT68" s="218"/>
      <c r="BDU68" s="218"/>
    </row>
    <row r="69" spans="1:1477" s="6" customFormat="1" ht="12.75" thickBot="1">
      <c r="B69" s="90"/>
      <c r="C69" s="90"/>
      <c r="D69" s="90"/>
      <c r="E69" s="72"/>
      <c r="F69" s="90"/>
      <c r="G69" s="90"/>
      <c r="H69" s="221"/>
      <c r="I69" s="91"/>
      <c r="J69" s="91"/>
      <c r="K69" s="91"/>
      <c r="L69" s="91"/>
      <c r="M69" s="165"/>
      <c r="N69" s="73"/>
      <c r="O69" s="91"/>
      <c r="P69" s="91"/>
      <c r="Q69" s="91"/>
      <c r="R69" s="91"/>
      <c r="S69" s="91"/>
      <c r="T69" s="92"/>
      <c r="U69" s="92"/>
      <c r="V69" s="92"/>
      <c r="W69" s="92"/>
      <c r="X69" s="92"/>
      <c r="Y69" s="225"/>
      <c r="Z69" s="225"/>
      <c r="AA69" s="225"/>
      <c r="AB69" s="225"/>
      <c r="AC69" s="225"/>
      <c r="AD69" s="165"/>
      <c r="AE69" s="73"/>
      <c r="AF69" s="225"/>
      <c r="AG69" s="225"/>
      <c r="AH69" s="91"/>
      <c r="AI69" s="91"/>
      <c r="AJ69" s="93"/>
      <c r="AK69" s="93"/>
      <c r="AL69" s="95"/>
      <c r="AM69" s="95"/>
      <c r="AN69" s="93"/>
      <c r="AO69" s="93"/>
      <c r="AP69" s="95"/>
      <c r="AQ69" s="95"/>
      <c r="AR69" s="93"/>
      <c r="AS69" s="93"/>
      <c r="AT69" s="95"/>
      <c r="AU69" s="95"/>
      <c r="AV69" s="93"/>
      <c r="AW69" s="93"/>
      <c r="AX69" s="95"/>
      <c r="AY69" s="95"/>
      <c r="AZ69" s="93"/>
      <c r="BA69" s="93"/>
      <c r="BB69" s="95"/>
      <c r="BC69" s="95"/>
      <c r="BD69" s="93"/>
      <c r="BE69" s="93"/>
      <c r="BF69" s="95"/>
      <c r="BG69" s="95"/>
      <c r="BH69" s="93"/>
      <c r="BI69" s="93"/>
      <c r="BJ69" s="95"/>
      <c r="BK69" s="95"/>
      <c r="BL69" s="93"/>
      <c r="BM69" s="93"/>
      <c r="BN69" s="95"/>
      <c r="BO69" s="95"/>
      <c r="BP69" s="93"/>
      <c r="BQ69" s="93"/>
      <c r="BR69" s="95"/>
      <c r="BS69" s="95"/>
      <c r="BT69" s="93"/>
      <c r="BU69" s="93"/>
      <c r="BV69" s="95"/>
      <c r="BW69" s="95"/>
      <c r="BX69" s="93"/>
      <c r="BY69" s="93"/>
      <c r="BZ69" s="95"/>
      <c r="CA69" s="95"/>
      <c r="CB69" s="93"/>
      <c r="CC69" s="93"/>
      <c r="CD69" s="95"/>
      <c r="CE69" s="95"/>
      <c r="CF69" s="93"/>
      <c r="CG69" s="93"/>
      <c r="CH69" s="95"/>
      <c r="CI69" s="95"/>
      <c r="CJ69" s="93"/>
      <c r="CK69" s="93"/>
      <c r="CL69" s="95"/>
      <c r="CM69" s="95"/>
      <c r="CN69" s="94"/>
      <c r="CO69" s="94"/>
      <c r="CP69" s="94"/>
      <c r="CQ69" s="94"/>
      <c r="CR69" s="94"/>
      <c r="CS69" s="94"/>
      <c r="CT69" s="72"/>
      <c r="CU69" s="90"/>
      <c r="CV69" s="90"/>
      <c r="CW69" s="72"/>
      <c r="CX69" s="72"/>
      <c r="CY69" s="90"/>
      <c r="CZ69" s="90"/>
      <c r="DA69" s="90"/>
      <c r="DB69" s="92"/>
      <c r="DC69" s="91"/>
      <c r="DD69" s="248"/>
      <c r="DE69" s="246"/>
      <c r="DF69" s="246"/>
      <c r="DG69" s="246"/>
      <c r="DH69" s="246"/>
      <c r="DI69" s="246"/>
      <c r="DJ69" s="246"/>
      <c r="DK69" s="246"/>
      <c r="DL69" s="246"/>
      <c r="DM69" s="246"/>
      <c r="DN69" s="246"/>
      <c r="DO69" s="246"/>
      <c r="DP69" s="246"/>
      <c r="DQ69" s="246"/>
      <c r="DR69" s="246"/>
      <c r="DS69" s="246"/>
      <c r="DT69" s="246"/>
      <c r="DU69" s="246"/>
      <c r="DV69" s="246"/>
      <c r="DW69" s="246"/>
      <c r="DX69" s="246"/>
      <c r="DY69" s="246"/>
      <c r="DZ69" s="246"/>
      <c r="EA69" s="246"/>
      <c r="EB69" s="246"/>
      <c r="EC69" s="246"/>
      <c r="ED69" s="246"/>
      <c r="EE69" s="246"/>
      <c r="EF69" s="246"/>
      <c r="EG69" s="246"/>
      <c r="EH69" s="246"/>
      <c r="EI69" s="246"/>
      <c r="EJ69" s="246"/>
      <c r="EK69" s="246"/>
      <c r="EL69" s="246"/>
      <c r="EM69" s="246"/>
      <c r="EN69" s="246"/>
      <c r="EO69" s="246"/>
      <c r="EP69" s="246"/>
      <c r="EQ69" s="246"/>
      <c r="ER69" s="246"/>
      <c r="ES69" s="246"/>
      <c r="ET69" s="246"/>
      <c r="EU69" s="246"/>
      <c r="EV69" s="246"/>
      <c r="EW69" s="246"/>
      <c r="EX69" s="246"/>
      <c r="EY69" s="246"/>
      <c r="EZ69" s="246"/>
      <c r="FA69" s="246"/>
      <c r="FB69" s="246"/>
      <c r="FC69" s="246"/>
      <c r="FD69" s="246"/>
      <c r="FE69" s="246"/>
      <c r="FF69" s="246"/>
      <c r="FG69" s="246"/>
      <c r="FH69" s="246"/>
      <c r="FI69" s="246"/>
      <c r="FJ69" s="246"/>
      <c r="FK69" s="246"/>
      <c r="FL69" s="246"/>
      <c r="FM69" s="246"/>
      <c r="FN69" s="246"/>
      <c r="FO69" s="246"/>
      <c r="FP69" s="246"/>
      <c r="FQ69" s="246"/>
      <c r="FR69" s="246"/>
      <c r="FS69" s="246"/>
      <c r="FT69" s="246"/>
      <c r="FU69" s="246"/>
      <c r="FV69" s="246"/>
      <c r="FW69" s="246"/>
      <c r="FX69" s="246"/>
      <c r="FY69" s="246"/>
      <c r="FZ69" s="246"/>
      <c r="GA69" s="246"/>
      <c r="GB69" s="246"/>
      <c r="GC69" s="246"/>
      <c r="GD69" s="246"/>
      <c r="GE69" s="246"/>
      <c r="GF69" s="246"/>
      <c r="GG69" s="246"/>
      <c r="GH69" s="246"/>
      <c r="GI69" s="246"/>
      <c r="GJ69" s="246"/>
      <c r="GK69" s="246"/>
      <c r="GL69" s="246"/>
      <c r="GM69" s="246"/>
      <c r="GN69" s="246"/>
      <c r="GO69" s="246"/>
      <c r="GP69" s="246"/>
      <c r="GQ69" s="246"/>
      <c r="GR69" s="246"/>
      <c r="GS69" s="246"/>
      <c r="GT69" s="246"/>
      <c r="GU69" s="246"/>
      <c r="GV69" s="246"/>
      <c r="GW69" s="246"/>
      <c r="GX69" s="246"/>
      <c r="GY69" s="246"/>
      <c r="GZ69" s="246"/>
      <c r="HA69" s="246"/>
      <c r="HB69" s="246"/>
      <c r="HC69" s="246"/>
      <c r="HD69" s="246"/>
      <c r="HE69" s="246"/>
      <c r="HF69" s="246"/>
      <c r="HG69" s="246"/>
      <c r="HH69" s="246"/>
      <c r="HI69" s="246"/>
      <c r="HJ69" s="246"/>
      <c r="HK69" s="246"/>
      <c r="HL69" s="246"/>
      <c r="HM69" s="246"/>
      <c r="HN69" s="246"/>
      <c r="HO69" s="246"/>
      <c r="HP69" s="246"/>
      <c r="HQ69" s="246"/>
      <c r="HR69" s="246"/>
      <c r="HS69" s="246"/>
      <c r="HT69" s="246"/>
      <c r="HU69" s="246"/>
      <c r="HV69" s="246"/>
      <c r="HW69" s="246"/>
      <c r="HX69" s="246"/>
      <c r="HY69" s="246"/>
      <c r="HZ69" s="246"/>
      <c r="IA69" s="246"/>
      <c r="IB69" s="246"/>
      <c r="IC69" s="246"/>
      <c r="ID69" s="246"/>
      <c r="IE69" s="246"/>
      <c r="IF69" s="246"/>
      <c r="IG69" s="246"/>
      <c r="IH69" s="246"/>
      <c r="II69" s="246"/>
      <c r="IJ69" s="246"/>
      <c r="IK69" s="246"/>
      <c r="IL69" s="246"/>
      <c r="IM69" s="246"/>
      <c r="IN69" s="246"/>
      <c r="IO69" s="246"/>
      <c r="IP69" s="246"/>
      <c r="IQ69" s="246"/>
      <c r="IR69" s="246"/>
      <c r="IS69" s="246"/>
      <c r="IT69" s="246"/>
      <c r="IU69" s="246"/>
      <c r="IV69" s="246"/>
      <c r="IW69" s="246"/>
      <c r="IX69" s="246"/>
      <c r="IY69" s="246"/>
      <c r="IZ69" s="246"/>
      <c r="JA69" s="246"/>
      <c r="JB69" s="246"/>
      <c r="JC69" s="246"/>
      <c r="JD69" s="246"/>
      <c r="JE69" s="246"/>
      <c r="JF69" s="246"/>
      <c r="JG69" s="246"/>
      <c r="JH69" s="246"/>
      <c r="JI69" s="246"/>
      <c r="JJ69" s="246"/>
      <c r="JK69" s="246"/>
      <c r="JL69" s="246"/>
      <c r="JM69" s="246"/>
      <c r="JN69" s="246"/>
      <c r="JO69" s="246"/>
      <c r="JP69" s="246"/>
      <c r="JQ69" s="246"/>
      <c r="JR69" s="246"/>
      <c r="JS69" s="246"/>
      <c r="JT69" s="246"/>
      <c r="JU69" s="246"/>
      <c r="JV69" s="246"/>
      <c r="JW69" s="246"/>
      <c r="JX69" s="246"/>
      <c r="JY69" s="246"/>
      <c r="JZ69" s="246"/>
      <c r="KA69" s="246"/>
      <c r="KB69" s="246"/>
      <c r="KC69" s="246"/>
      <c r="KD69" s="246"/>
      <c r="KE69" s="246"/>
      <c r="KF69" s="246"/>
      <c r="KG69" s="246"/>
      <c r="KH69" s="246"/>
      <c r="KI69" s="246"/>
      <c r="KJ69" s="246"/>
      <c r="KK69" s="246"/>
      <c r="KL69" s="246"/>
      <c r="KM69" s="246"/>
      <c r="KN69" s="246"/>
      <c r="KO69" s="246"/>
      <c r="KP69" s="246"/>
      <c r="KQ69" s="246"/>
      <c r="KR69" s="246"/>
      <c r="KS69" s="246"/>
      <c r="KT69" s="246"/>
      <c r="KU69" s="246"/>
      <c r="KV69" s="246"/>
      <c r="KW69" s="246"/>
      <c r="KX69" s="246"/>
      <c r="KY69" s="246"/>
      <c r="KZ69" s="246"/>
      <c r="LA69" s="246"/>
      <c r="LB69" s="246"/>
      <c r="LC69" s="246"/>
      <c r="LD69" s="246"/>
      <c r="LE69" s="246"/>
      <c r="LF69" s="246"/>
      <c r="LG69" s="246"/>
      <c r="LH69" s="246"/>
      <c r="LI69" s="246"/>
      <c r="LJ69" s="246"/>
      <c r="LK69" s="246"/>
      <c r="LL69" s="246"/>
      <c r="LM69" s="246"/>
      <c r="LN69" s="246"/>
      <c r="LO69" s="246"/>
      <c r="LP69" s="246"/>
      <c r="LQ69" s="246"/>
      <c r="LR69" s="246"/>
      <c r="LS69" s="246"/>
      <c r="LT69" s="246"/>
      <c r="LU69" s="246"/>
      <c r="LV69" s="246"/>
      <c r="LW69" s="246"/>
      <c r="LX69" s="246"/>
      <c r="LY69" s="246"/>
      <c r="LZ69" s="246"/>
      <c r="MA69" s="246"/>
      <c r="MB69" s="246"/>
      <c r="MC69" s="246"/>
      <c r="MD69" s="246"/>
      <c r="ME69" s="246"/>
      <c r="MF69" s="246"/>
      <c r="MG69" s="246"/>
      <c r="MH69" s="246"/>
      <c r="MI69" s="246"/>
      <c r="MJ69" s="246"/>
      <c r="MK69" s="246"/>
      <c r="ML69" s="246"/>
      <c r="MM69" s="246"/>
      <c r="MN69" s="246"/>
      <c r="MO69" s="246"/>
      <c r="MP69" s="246"/>
      <c r="MQ69" s="246"/>
      <c r="MR69" s="246"/>
      <c r="MS69" s="246"/>
      <c r="MT69" s="246"/>
      <c r="MU69" s="246"/>
      <c r="MV69" s="246"/>
      <c r="MW69" s="246"/>
      <c r="MX69" s="246"/>
      <c r="MY69" s="246"/>
      <c r="MZ69" s="246"/>
      <c r="NA69" s="246"/>
      <c r="NB69" s="246"/>
      <c r="NC69" s="246"/>
      <c r="ND69" s="246"/>
      <c r="NE69" s="246"/>
      <c r="NF69" s="246"/>
      <c r="NG69" s="246"/>
      <c r="NH69" s="246"/>
      <c r="NI69" s="246"/>
      <c r="NJ69" s="246"/>
      <c r="NK69" s="246"/>
      <c r="NL69" s="246"/>
      <c r="NM69" s="246"/>
      <c r="NN69" s="246"/>
      <c r="NO69" s="246"/>
      <c r="NP69" s="246"/>
      <c r="NQ69" s="246"/>
      <c r="NR69" s="246"/>
      <c r="NS69" s="246"/>
      <c r="NT69" s="246"/>
      <c r="NU69" s="246"/>
      <c r="NV69" s="246"/>
      <c r="NW69" s="246"/>
      <c r="NX69" s="246"/>
      <c r="NY69" s="246"/>
      <c r="NZ69" s="246"/>
      <c r="OA69" s="246"/>
      <c r="OB69" s="246"/>
      <c r="OC69" s="246"/>
      <c r="OD69" s="246"/>
      <c r="OE69" s="246"/>
      <c r="OF69" s="246"/>
      <c r="OG69" s="246"/>
      <c r="OH69" s="246"/>
      <c r="OI69" s="246"/>
      <c r="OJ69" s="246"/>
      <c r="OK69" s="246"/>
      <c r="OL69" s="246"/>
      <c r="OM69" s="246"/>
      <c r="ON69" s="246"/>
      <c r="OO69" s="246"/>
      <c r="OP69" s="246"/>
      <c r="OQ69" s="246"/>
      <c r="OR69" s="246"/>
      <c r="OS69" s="246"/>
      <c r="OT69" s="246"/>
      <c r="OU69" s="246"/>
      <c r="OV69" s="246"/>
      <c r="OW69" s="246"/>
      <c r="OX69" s="246"/>
      <c r="OY69" s="246"/>
      <c r="OZ69" s="246"/>
      <c r="PA69" s="246"/>
      <c r="PB69" s="246"/>
      <c r="PC69" s="246"/>
      <c r="PD69" s="246"/>
      <c r="PE69" s="246"/>
      <c r="PF69" s="246"/>
      <c r="PG69" s="246"/>
      <c r="PH69" s="246"/>
      <c r="PI69" s="246"/>
      <c r="PJ69" s="246"/>
      <c r="PK69" s="246"/>
      <c r="PL69" s="246"/>
      <c r="PM69" s="246"/>
      <c r="PN69" s="246"/>
      <c r="PO69" s="246"/>
      <c r="PP69" s="246"/>
      <c r="PQ69" s="246"/>
      <c r="PR69" s="246"/>
      <c r="PS69" s="246"/>
      <c r="PT69" s="246"/>
      <c r="PU69" s="246"/>
      <c r="PV69" s="246"/>
      <c r="PW69" s="246"/>
      <c r="PX69" s="246"/>
      <c r="PY69" s="246"/>
      <c r="PZ69" s="246"/>
      <c r="QA69" s="246"/>
      <c r="QB69" s="246"/>
      <c r="QC69" s="246"/>
      <c r="QD69" s="246"/>
      <c r="QE69" s="246"/>
      <c r="QF69" s="246"/>
      <c r="QG69" s="246"/>
      <c r="QH69" s="246"/>
      <c r="QI69" s="246"/>
      <c r="QJ69" s="246"/>
      <c r="QK69" s="246"/>
      <c r="QL69" s="246"/>
      <c r="QM69" s="246"/>
      <c r="QN69" s="246"/>
      <c r="QO69" s="246"/>
      <c r="QP69" s="246"/>
      <c r="QQ69" s="246"/>
      <c r="QR69" s="246"/>
      <c r="QS69" s="246"/>
      <c r="QT69" s="246"/>
      <c r="QU69" s="246"/>
      <c r="QV69" s="246"/>
      <c r="QW69" s="246"/>
      <c r="QX69" s="246"/>
      <c r="QY69" s="246"/>
      <c r="QZ69" s="246"/>
      <c r="RA69" s="246"/>
      <c r="RB69" s="246"/>
      <c r="RC69" s="246"/>
      <c r="RD69" s="246"/>
      <c r="RE69" s="246"/>
      <c r="RF69" s="246"/>
      <c r="RG69" s="246"/>
      <c r="RH69" s="246"/>
      <c r="RI69" s="246"/>
      <c r="RJ69" s="246"/>
      <c r="RK69" s="246"/>
      <c r="RL69" s="246"/>
      <c r="RM69" s="246"/>
      <c r="RN69" s="246"/>
      <c r="RO69" s="246"/>
      <c r="RP69" s="246"/>
      <c r="RQ69" s="246"/>
      <c r="RR69" s="246"/>
      <c r="RS69" s="246"/>
      <c r="RT69" s="246"/>
      <c r="RU69" s="246"/>
      <c r="RV69" s="246"/>
      <c r="RW69" s="246"/>
      <c r="RX69" s="246"/>
      <c r="RY69" s="246"/>
      <c r="RZ69" s="246"/>
      <c r="SA69" s="246"/>
      <c r="SB69" s="246"/>
      <c r="SC69" s="246"/>
      <c r="SD69" s="246"/>
      <c r="SE69" s="246"/>
      <c r="SF69" s="246"/>
      <c r="SG69" s="246"/>
      <c r="SH69" s="246"/>
      <c r="SI69" s="246"/>
      <c r="SJ69" s="246"/>
      <c r="SK69" s="246"/>
      <c r="SL69" s="246"/>
      <c r="SM69" s="246"/>
      <c r="SN69" s="246"/>
      <c r="SO69" s="246"/>
      <c r="SP69" s="246"/>
      <c r="SQ69" s="246"/>
      <c r="SR69" s="246"/>
      <c r="SS69" s="246"/>
      <c r="ST69" s="246"/>
      <c r="SU69" s="246"/>
      <c r="SV69" s="246"/>
      <c r="SW69" s="246"/>
      <c r="SX69" s="246"/>
      <c r="SY69" s="246"/>
      <c r="SZ69" s="246"/>
      <c r="TA69" s="246"/>
      <c r="TB69" s="246"/>
      <c r="TC69" s="246"/>
      <c r="TD69" s="246"/>
      <c r="TE69" s="246"/>
      <c r="TF69" s="246"/>
      <c r="TG69" s="246"/>
      <c r="TH69" s="246"/>
      <c r="TI69" s="246"/>
      <c r="TJ69" s="246"/>
      <c r="TK69" s="246"/>
      <c r="TL69" s="246"/>
      <c r="TM69" s="246"/>
      <c r="TN69" s="246"/>
      <c r="TO69" s="246"/>
      <c r="TP69" s="246"/>
      <c r="TQ69" s="246"/>
      <c r="TR69" s="246"/>
      <c r="TS69" s="246"/>
      <c r="TT69" s="246"/>
      <c r="TU69" s="246"/>
      <c r="TV69" s="246"/>
      <c r="TW69" s="246"/>
      <c r="TX69" s="246"/>
      <c r="TY69" s="246"/>
      <c r="TZ69" s="246"/>
      <c r="UA69" s="246"/>
      <c r="UB69" s="246"/>
      <c r="UC69" s="246"/>
      <c r="UD69" s="246"/>
      <c r="UE69" s="246"/>
      <c r="UF69" s="246"/>
      <c r="UG69" s="246"/>
      <c r="UH69" s="246"/>
      <c r="UI69" s="246"/>
      <c r="UJ69" s="246"/>
      <c r="UK69" s="246"/>
      <c r="UL69" s="246"/>
      <c r="UM69" s="246"/>
      <c r="UN69" s="246"/>
      <c r="UO69" s="246"/>
      <c r="UP69" s="246"/>
      <c r="UQ69" s="246"/>
      <c r="UR69" s="246"/>
      <c r="US69" s="246"/>
      <c r="UT69" s="246"/>
      <c r="UU69" s="246"/>
      <c r="UV69" s="246"/>
      <c r="UW69" s="246"/>
      <c r="UX69" s="246"/>
      <c r="UY69" s="246"/>
      <c r="UZ69" s="246"/>
      <c r="VA69" s="246"/>
      <c r="VB69" s="246"/>
      <c r="VC69" s="246"/>
      <c r="VD69" s="246"/>
      <c r="VE69" s="246"/>
      <c r="VF69" s="246"/>
      <c r="VG69" s="246"/>
      <c r="VH69" s="246"/>
      <c r="VI69" s="246"/>
      <c r="VJ69" s="246"/>
      <c r="VK69" s="246"/>
      <c r="VL69" s="246"/>
      <c r="VM69" s="246"/>
      <c r="VN69" s="246"/>
      <c r="VO69" s="246"/>
      <c r="VP69" s="246"/>
      <c r="VQ69" s="246"/>
      <c r="VR69" s="246"/>
      <c r="VS69" s="246"/>
      <c r="VT69" s="246"/>
      <c r="VU69" s="246"/>
      <c r="VV69" s="246"/>
      <c r="VW69" s="246"/>
      <c r="VX69" s="246"/>
      <c r="VY69" s="246"/>
      <c r="VZ69" s="246"/>
      <c r="WA69" s="246"/>
      <c r="WB69" s="246"/>
      <c r="WC69" s="246"/>
      <c r="WD69" s="246"/>
      <c r="WE69" s="246"/>
      <c r="WF69" s="246"/>
      <c r="WG69" s="246"/>
      <c r="WH69" s="246"/>
      <c r="WI69" s="246"/>
      <c r="WJ69" s="246"/>
      <c r="WK69" s="246"/>
      <c r="WL69" s="246"/>
      <c r="WM69" s="246"/>
      <c r="WN69" s="246"/>
      <c r="WO69" s="246"/>
      <c r="WP69" s="246"/>
      <c r="WQ69" s="246"/>
      <c r="WR69" s="246"/>
      <c r="WS69" s="246"/>
      <c r="WT69" s="246"/>
      <c r="WU69" s="246"/>
      <c r="WV69" s="246"/>
      <c r="WW69" s="246"/>
      <c r="WX69" s="246"/>
      <c r="WY69" s="246"/>
      <c r="WZ69" s="246"/>
      <c r="XA69" s="246"/>
      <c r="XB69" s="246"/>
      <c r="XC69" s="246"/>
      <c r="XD69" s="246"/>
      <c r="XE69" s="246"/>
      <c r="XF69" s="246"/>
      <c r="XG69" s="246"/>
      <c r="XH69" s="246"/>
      <c r="XI69" s="246"/>
      <c r="XJ69" s="246"/>
      <c r="XK69" s="246"/>
      <c r="XL69" s="246"/>
      <c r="XM69" s="246"/>
      <c r="XN69" s="246"/>
      <c r="XO69" s="246"/>
      <c r="XP69" s="246"/>
      <c r="XQ69" s="246"/>
      <c r="XR69" s="246"/>
      <c r="XS69" s="246"/>
      <c r="XT69" s="246"/>
      <c r="XU69" s="246"/>
      <c r="XV69" s="246"/>
      <c r="XW69" s="246"/>
      <c r="XX69" s="246"/>
      <c r="XY69" s="246"/>
      <c r="XZ69" s="246"/>
      <c r="YA69" s="246"/>
      <c r="YB69" s="246"/>
      <c r="YC69" s="246"/>
      <c r="YD69" s="246"/>
      <c r="YE69" s="246"/>
      <c r="YF69" s="246"/>
      <c r="YG69" s="246"/>
      <c r="YH69" s="246"/>
      <c r="YI69" s="246"/>
      <c r="YJ69" s="246"/>
      <c r="YK69" s="246"/>
      <c r="YL69" s="246"/>
      <c r="YM69" s="246"/>
      <c r="YN69" s="246"/>
      <c r="YO69" s="246"/>
      <c r="YP69" s="246"/>
      <c r="YQ69" s="246"/>
      <c r="YR69" s="246"/>
      <c r="YS69" s="246"/>
      <c r="YT69" s="246"/>
      <c r="YU69" s="246"/>
      <c r="YV69" s="246"/>
      <c r="YW69" s="246"/>
      <c r="YX69" s="246"/>
      <c r="YY69" s="246"/>
      <c r="YZ69" s="246"/>
      <c r="ZA69" s="246"/>
      <c r="ZB69" s="246"/>
      <c r="ZC69" s="246"/>
      <c r="ZD69" s="246"/>
      <c r="ZE69" s="246"/>
      <c r="ZF69" s="246"/>
      <c r="ZG69" s="246"/>
      <c r="ZH69" s="246"/>
      <c r="ZI69" s="246"/>
      <c r="ZJ69" s="246"/>
      <c r="ZK69" s="246"/>
      <c r="ZL69" s="246"/>
      <c r="ZM69" s="246"/>
      <c r="ZN69" s="246"/>
      <c r="ZO69" s="246"/>
      <c r="ZP69" s="246"/>
      <c r="ZQ69" s="246"/>
      <c r="ZR69" s="246"/>
      <c r="ZS69" s="246"/>
      <c r="ZT69" s="246"/>
      <c r="ZU69" s="246"/>
      <c r="ZV69" s="246"/>
      <c r="ZW69" s="246"/>
      <c r="ZX69" s="246"/>
      <c r="ZY69" s="246"/>
      <c r="ZZ69" s="246"/>
      <c r="AAA69" s="246"/>
      <c r="AAB69" s="246"/>
      <c r="AAC69" s="246"/>
      <c r="AAD69" s="246"/>
      <c r="AAE69" s="246"/>
      <c r="AAF69" s="246"/>
      <c r="AAG69" s="246"/>
      <c r="AAH69" s="246"/>
      <c r="AAI69" s="246"/>
      <c r="AAJ69" s="246"/>
      <c r="AAK69" s="246"/>
      <c r="AAL69" s="246"/>
      <c r="AAM69" s="246"/>
      <c r="AAN69" s="246"/>
      <c r="AAO69" s="246"/>
      <c r="AAP69" s="246"/>
      <c r="AAQ69" s="246"/>
      <c r="AAR69" s="246"/>
      <c r="AAS69" s="246"/>
      <c r="AAT69" s="246"/>
      <c r="AAU69" s="246"/>
      <c r="AAV69" s="246"/>
      <c r="AAW69" s="246"/>
      <c r="AAX69" s="246"/>
      <c r="AAY69" s="246"/>
      <c r="AAZ69" s="246"/>
      <c r="ABA69" s="246"/>
      <c r="ABB69" s="246"/>
      <c r="ABC69" s="246"/>
      <c r="ABD69" s="246"/>
      <c r="ABE69" s="246"/>
      <c r="ABF69" s="246"/>
      <c r="ABG69" s="246"/>
      <c r="ABH69" s="246"/>
      <c r="ABI69" s="246"/>
      <c r="ABJ69" s="246"/>
      <c r="ABK69" s="246"/>
      <c r="ABL69" s="246"/>
      <c r="ABM69" s="246"/>
      <c r="ABN69" s="246"/>
      <c r="ABO69" s="246"/>
      <c r="ABP69" s="246"/>
      <c r="ABQ69" s="246"/>
      <c r="ABR69" s="246"/>
      <c r="ABS69" s="246"/>
      <c r="ABT69" s="246"/>
      <c r="ABU69" s="246"/>
      <c r="ABV69" s="246"/>
      <c r="ABW69" s="246"/>
      <c r="ABX69" s="246"/>
      <c r="ABY69" s="246"/>
      <c r="ABZ69" s="246"/>
      <c r="ACA69" s="246"/>
      <c r="ACB69" s="246"/>
      <c r="ACC69" s="246"/>
      <c r="ACD69" s="246"/>
      <c r="ACE69" s="246"/>
      <c r="ACF69" s="246"/>
      <c r="ACG69" s="246"/>
      <c r="ACH69" s="246"/>
      <c r="ACI69" s="246"/>
      <c r="ACJ69" s="246"/>
      <c r="ACK69" s="246"/>
      <c r="ACL69" s="246"/>
      <c r="ACM69" s="246"/>
      <c r="ACN69" s="246"/>
      <c r="ACO69" s="246"/>
      <c r="ACP69" s="246"/>
      <c r="ACQ69" s="246"/>
      <c r="ACR69" s="246"/>
      <c r="ACS69" s="246"/>
      <c r="ACT69" s="246"/>
      <c r="ACU69" s="246"/>
      <c r="ACV69" s="246"/>
      <c r="ACW69" s="246"/>
      <c r="ACX69" s="246"/>
      <c r="ACY69" s="246"/>
      <c r="ACZ69" s="246"/>
      <c r="ADA69" s="246"/>
      <c r="ADB69" s="246"/>
      <c r="ADC69" s="246"/>
      <c r="ADD69" s="246"/>
      <c r="ADE69" s="246"/>
      <c r="ADF69" s="246"/>
      <c r="ADG69" s="246"/>
      <c r="ADH69" s="246"/>
      <c r="ADI69" s="246"/>
      <c r="ADJ69" s="246"/>
      <c r="ADK69" s="246"/>
      <c r="ADL69" s="246"/>
      <c r="ADM69" s="246"/>
      <c r="ADN69" s="246"/>
      <c r="ADO69" s="246"/>
      <c r="ADP69" s="246"/>
      <c r="ADQ69" s="246"/>
      <c r="ADR69" s="246"/>
      <c r="ADS69" s="246"/>
      <c r="ADT69" s="246"/>
      <c r="ADU69" s="246"/>
      <c r="ADV69" s="246"/>
      <c r="ADW69" s="246"/>
      <c r="ADX69" s="246"/>
      <c r="ADY69" s="246"/>
      <c r="ADZ69" s="246"/>
      <c r="AEA69" s="246"/>
      <c r="AEB69" s="246"/>
      <c r="AEC69" s="246"/>
      <c r="AED69" s="246"/>
      <c r="AEE69" s="246"/>
      <c r="AEF69" s="246"/>
      <c r="AEG69" s="246"/>
      <c r="AEH69" s="246"/>
      <c r="AEI69" s="246"/>
      <c r="AEJ69" s="246"/>
      <c r="AEK69" s="246"/>
      <c r="AEL69" s="246"/>
      <c r="AEM69" s="246"/>
      <c r="AEN69" s="246"/>
      <c r="AEO69" s="246"/>
      <c r="AEP69" s="246"/>
      <c r="AEQ69" s="246"/>
      <c r="AER69" s="246"/>
      <c r="AES69" s="246"/>
      <c r="AET69" s="246"/>
      <c r="AEU69" s="246"/>
      <c r="AEV69" s="246"/>
      <c r="AEW69" s="246"/>
      <c r="AEX69" s="246"/>
      <c r="AEY69" s="246"/>
      <c r="AEZ69" s="246"/>
      <c r="AFA69" s="246"/>
      <c r="AFB69" s="246"/>
      <c r="AFC69" s="246"/>
      <c r="AFD69" s="246"/>
      <c r="AFE69" s="246"/>
      <c r="AFF69" s="246"/>
      <c r="AFG69" s="246"/>
      <c r="AFH69" s="246"/>
      <c r="AFI69" s="246"/>
      <c r="AFJ69" s="246"/>
      <c r="AFK69" s="246"/>
      <c r="AFL69" s="246"/>
      <c r="AFM69" s="246"/>
      <c r="AFN69" s="246"/>
      <c r="AFO69" s="246"/>
      <c r="AFP69" s="246"/>
      <c r="AFQ69" s="246"/>
      <c r="AFR69" s="246"/>
      <c r="AFS69" s="246"/>
      <c r="AFT69" s="246"/>
      <c r="AFU69" s="246"/>
      <c r="AFV69" s="246"/>
      <c r="AFW69" s="246"/>
      <c r="AFX69" s="246"/>
      <c r="AFY69" s="246"/>
      <c r="AFZ69" s="246"/>
      <c r="AGA69" s="246"/>
      <c r="AGB69" s="246"/>
      <c r="AGC69" s="246"/>
      <c r="AGD69" s="246"/>
      <c r="AGE69" s="246"/>
      <c r="AGF69" s="246"/>
      <c r="AGG69" s="246"/>
      <c r="AGH69" s="246"/>
      <c r="AGI69" s="246"/>
      <c r="AGJ69" s="246"/>
      <c r="AGK69" s="246"/>
      <c r="AGL69" s="246"/>
      <c r="AGM69" s="246"/>
      <c r="AGN69" s="246"/>
      <c r="AGO69" s="246"/>
      <c r="AGP69" s="246"/>
      <c r="AGQ69" s="246"/>
      <c r="AGR69" s="246"/>
      <c r="AGS69" s="246"/>
      <c r="AGT69" s="246"/>
      <c r="AGU69" s="246"/>
      <c r="AGV69" s="246"/>
      <c r="AGW69" s="246"/>
      <c r="AGX69" s="246"/>
      <c r="AGY69" s="246"/>
      <c r="AGZ69" s="246"/>
      <c r="AHA69" s="246"/>
      <c r="AHB69" s="246"/>
      <c r="AHC69" s="246"/>
      <c r="AHD69" s="246"/>
      <c r="AHE69" s="246"/>
      <c r="AHF69" s="246"/>
      <c r="AHG69" s="246"/>
      <c r="AHH69" s="246"/>
      <c r="AHI69" s="246"/>
      <c r="AHJ69" s="246"/>
      <c r="AHK69" s="246"/>
      <c r="AHL69" s="246"/>
      <c r="AHM69" s="246"/>
      <c r="AHN69" s="246"/>
      <c r="AHO69" s="246"/>
      <c r="AHP69" s="246"/>
      <c r="AHQ69" s="246"/>
      <c r="AHR69" s="246"/>
      <c r="AHS69" s="246"/>
      <c r="AHT69" s="246"/>
      <c r="AHU69" s="246"/>
      <c r="AHV69" s="246"/>
      <c r="AHW69" s="246"/>
      <c r="AHX69" s="246"/>
      <c r="AHY69" s="246"/>
      <c r="AHZ69" s="246"/>
      <c r="AIA69" s="246"/>
      <c r="AIB69" s="246"/>
      <c r="AIC69" s="246"/>
      <c r="AID69" s="246"/>
      <c r="AIE69" s="246"/>
      <c r="AIF69" s="246"/>
      <c r="AIG69" s="246"/>
      <c r="AIH69" s="246"/>
      <c r="AII69" s="246"/>
      <c r="AIJ69" s="246"/>
      <c r="AIK69" s="246"/>
      <c r="AIL69" s="246"/>
      <c r="AIM69" s="246"/>
      <c r="AIN69" s="246"/>
      <c r="AIO69" s="246"/>
      <c r="AIP69" s="246"/>
      <c r="AIQ69" s="246"/>
      <c r="AIR69" s="246"/>
      <c r="AIS69" s="246"/>
      <c r="AIT69" s="246"/>
      <c r="AIU69" s="246"/>
      <c r="AIV69" s="246"/>
      <c r="AIW69" s="246"/>
      <c r="AIX69" s="246"/>
      <c r="AIY69" s="246"/>
      <c r="AIZ69" s="246"/>
      <c r="AJA69" s="246"/>
      <c r="AJB69" s="246"/>
      <c r="AJC69" s="246"/>
      <c r="AJD69" s="246"/>
      <c r="AJE69" s="246"/>
      <c r="AJF69" s="246"/>
      <c r="AJG69" s="246"/>
      <c r="AJH69" s="246"/>
      <c r="AJI69" s="246"/>
      <c r="AJJ69" s="246"/>
      <c r="AJK69" s="246"/>
      <c r="AJL69" s="246"/>
      <c r="AJM69" s="246"/>
      <c r="AJN69" s="246"/>
      <c r="AJO69" s="246"/>
      <c r="AJP69" s="246"/>
      <c r="AJQ69" s="246"/>
      <c r="AJR69" s="246"/>
      <c r="AJS69" s="246"/>
      <c r="AJT69" s="246"/>
      <c r="AJU69" s="246"/>
      <c r="AJV69" s="246"/>
      <c r="AJW69" s="246"/>
      <c r="AJX69" s="246"/>
      <c r="AJY69" s="246"/>
      <c r="AJZ69" s="246"/>
      <c r="AKA69" s="246"/>
      <c r="AKB69" s="246"/>
      <c r="AKC69" s="246"/>
      <c r="AKD69" s="246"/>
      <c r="AKE69" s="246"/>
      <c r="AKF69" s="246"/>
      <c r="AKG69" s="246"/>
      <c r="AKH69" s="246"/>
      <c r="AKI69" s="246"/>
      <c r="AKJ69" s="246"/>
      <c r="AKK69" s="246"/>
      <c r="AKL69" s="246"/>
      <c r="AKM69" s="246"/>
      <c r="AKN69" s="246"/>
      <c r="AKO69" s="246"/>
      <c r="AKP69" s="246"/>
      <c r="AKQ69" s="246"/>
      <c r="AKR69" s="246"/>
      <c r="AKS69" s="246"/>
      <c r="AKT69" s="246"/>
      <c r="AKU69" s="246"/>
      <c r="AKV69" s="246"/>
      <c r="AKW69" s="246"/>
      <c r="AKX69" s="246"/>
      <c r="AKY69" s="246"/>
      <c r="AKZ69" s="246"/>
      <c r="ALA69" s="246"/>
      <c r="ALB69" s="246"/>
      <c r="ALC69" s="246"/>
      <c r="ALD69" s="246"/>
      <c r="ALE69" s="246"/>
      <c r="ALF69" s="246"/>
      <c r="ALG69" s="246"/>
      <c r="ALH69" s="246"/>
      <c r="ALI69" s="246"/>
      <c r="ALJ69" s="246"/>
      <c r="ALK69" s="246"/>
      <c r="ALL69" s="246"/>
      <c r="ALM69" s="246"/>
      <c r="ALN69" s="246"/>
      <c r="ALO69" s="246"/>
      <c r="ALP69" s="246"/>
      <c r="ALQ69" s="246"/>
      <c r="ALR69" s="246"/>
      <c r="ALS69" s="246"/>
      <c r="ALT69" s="246"/>
      <c r="ALU69" s="246"/>
      <c r="ALV69" s="246"/>
      <c r="ALW69" s="246"/>
      <c r="ALX69" s="246"/>
      <c r="ALY69" s="246"/>
      <c r="ALZ69" s="246"/>
      <c r="AMA69" s="246"/>
      <c r="AMB69" s="246"/>
      <c r="AMC69" s="246"/>
      <c r="AMD69" s="246"/>
      <c r="AME69" s="246"/>
      <c r="AMF69" s="246"/>
      <c r="AMG69" s="246"/>
      <c r="AMH69" s="246"/>
      <c r="AMI69" s="246"/>
      <c r="AMJ69" s="246"/>
      <c r="AMK69" s="246"/>
      <c r="AML69" s="246"/>
      <c r="AMM69" s="246"/>
      <c r="AMN69" s="246"/>
      <c r="AMO69" s="246"/>
      <c r="AMP69" s="246"/>
      <c r="AMQ69" s="246"/>
      <c r="AMR69" s="246"/>
      <c r="AMS69" s="246"/>
      <c r="AMT69" s="246"/>
      <c r="AMU69" s="246"/>
      <c r="AMV69" s="246"/>
      <c r="AMW69" s="246"/>
      <c r="AMX69" s="246"/>
      <c r="AMY69" s="246"/>
      <c r="AMZ69" s="246"/>
      <c r="ANA69" s="246"/>
      <c r="ANB69" s="246"/>
      <c r="ANC69" s="246"/>
      <c r="AND69" s="246"/>
      <c r="ANE69" s="246"/>
      <c r="ANF69" s="246"/>
      <c r="ANG69" s="246"/>
      <c r="ANH69" s="246"/>
      <c r="ANI69" s="246"/>
      <c r="ANJ69" s="246"/>
      <c r="ANK69" s="246"/>
      <c r="ANL69" s="246"/>
      <c r="ANM69" s="246"/>
      <c r="ANN69" s="246"/>
      <c r="ANO69" s="246"/>
      <c r="ANP69" s="246"/>
      <c r="ANQ69" s="246"/>
      <c r="ANR69" s="246"/>
      <c r="ANS69" s="246"/>
      <c r="ANT69" s="246"/>
      <c r="ANU69" s="246"/>
      <c r="ANV69" s="246"/>
      <c r="ANW69" s="246"/>
      <c r="ANX69" s="246"/>
      <c r="ANY69" s="246"/>
      <c r="ANZ69" s="246"/>
      <c r="AOA69" s="246"/>
      <c r="AOB69" s="246"/>
      <c r="AOC69" s="246"/>
      <c r="AOD69" s="246"/>
      <c r="AOE69" s="246"/>
      <c r="AOF69" s="246"/>
      <c r="AOG69" s="246"/>
      <c r="AOH69" s="246"/>
      <c r="AOI69" s="246"/>
      <c r="AOJ69" s="246"/>
      <c r="AOK69" s="246"/>
      <c r="AOL69" s="246"/>
      <c r="AOM69" s="246"/>
      <c r="AON69" s="246"/>
      <c r="AOO69" s="246"/>
      <c r="AOP69" s="246"/>
      <c r="AOQ69" s="246"/>
      <c r="AOR69" s="246"/>
      <c r="AOS69" s="246"/>
      <c r="AOT69" s="246"/>
      <c r="AOU69" s="246"/>
      <c r="AOV69" s="246"/>
      <c r="AOW69" s="246"/>
      <c r="AOX69" s="246"/>
      <c r="AOY69" s="246"/>
      <c r="AOZ69" s="246"/>
      <c r="APA69" s="246"/>
      <c r="APB69" s="246"/>
      <c r="APC69" s="246"/>
      <c r="APD69" s="246"/>
      <c r="APE69" s="246"/>
      <c r="APF69" s="246"/>
      <c r="APG69" s="246"/>
      <c r="APH69" s="246"/>
      <c r="API69" s="246"/>
      <c r="APJ69" s="246"/>
      <c r="APK69" s="246"/>
      <c r="APL69" s="246"/>
      <c r="APM69" s="246"/>
      <c r="APN69" s="246"/>
      <c r="APO69" s="246"/>
      <c r="APP69" s="246"/>
      <c r="APQ69" s="246"/>
      <c r="APR69" s="246"/>
      <c r="APS69" s="246"/>
      <c r="APT69" s="246"/>
      <c r="APU69" s="246"/>
      <c r="APV69" s="246"/>
      <c r="APW69" s="246"/>
      <c r="APX69" s="246"/>
      <c r="APY69" s="246"/>
      <c r="APZ69" s="246"/>
      <c r="AQA69" s="246"/>
      <c r="AQB69" s="246"/>
      <c r="AQC69" s="246"/>
      <c r="AQD69" s="246"/>
      <c r="AQE69" s="246"/>
      <c r="AQF69" s="246"/>
      <c r="AQG69" s="246"/>
      <c r="AQH69" s="246"/>
      <c r="AQI69" s="246"/>
      <c r="AQJ69" s="246"/>
      <c r="AQK69" s="246"/>
      <c r="AQL69" s="246"/>
      <c r="AQM69" s="246"/>
      <c r="AQN69" s="246"/>
      <c r="AQO69" s="246"/>
      <c r="AQP69" s="246"/>
      <c r="AQQ69" s="246"/>
      <c r="AQR69" s="246"/>
      <c r="AQS69" s="246"/>
      <c r="AQT69" s="246"/>
      <c r="AQU69" s="246"/>
      <c r="AQV69" s="246"/>
      <c r="AQW69" s="246"/>
      <c r="AQX69" s="246"/>
      <c r="AQY69" s="246"/>
      <c r="AQZ69" s="246"/>
      <c r="ARA69" s="246"/>
      <c r="ARB69" s="246"/>
      <c r="ARC69" s="246"/>
      <c r="ARD69" s="246"/>
      <c r="ARE69" s="246"/>
      <c r="ARF69" s="246"/>
      <c r="ARG69" s="246"/>
      <c r="ARH69" s="246"/>
      <c r="ARI69" s="246"/>
      <c r="ARJ69" s="246"/>
      <c r="ARK69" s="246"/>
      <c r="ARL69" s="246"/>
      <c r="ARM69" s="246"/>
      <c r="ARN69" s="246"/>
      <c r="ARO69" s="246"/>
      <c r="ARP69" s="246"/>
      <c r="ARQ69" s="246"/>
      <c r="ARR69" s="246"/>
      <c r="ARS69" s="246"/>
      <c r="ART69" s="246"/>
      <c r="ARU69" s="246"/>
      <c r="ARV69" s="246"/>
      <c r="ARW69" s="246"/>
      <c r="ARX69" s="246"/>
      <c r="ARY69" s="246"/>
      <c r="ARZ69" s="246"/>
      <c r="ASA69" s="246"/>
      <c r="ASB69" s="246"/>
      <c r="ASC69" s="246"/>
      <c r="ASD69" s="246"/>
      <c r="ASE69" s="246"/>
      <c r="ASF69" s="246"/>
      <c r="ASG69" s="246"/>
      <c r="ASH69" s="246"/>
      <c r="ASI69" s="246"/>
      <c r="ASJ69" s="246"/>
      <c r="ASK69" s="246"/>
      <c r="ASL69" s="246"/>
      <c r="ASM69" s="246"/>
      <c r="ASN69" s="246"/>
      <c r="ASO69" s="246"/>
      <c r="ASP69" s="246"/>
      <c r="ASQ69" s="246"/>
      <c r="ASR69" s="246"/>
      <c r="ASS69" s="246"/>
      <c r="AST69" s="246"/>
      <c r="ASU69" s="246"/>
      <c r="ASV69" s="246"/>
      <c r="ASW69" s="246"/>
      <c r="ASX69" s="246"/>
      <c r="ASY69" s="246"/>
      <c r="ASZ69" s="246"/>
      <c r="ATA69" s="246"/>
      <c r="ATB69" s="246"/>
      <c r="ATC69" s="246"/>
      <c r="ATD69" s="246"/>
      <c r="ATE69" s="246"/>
      <c r="ATF69" s="246"/>
      <c r="ATG69" s="246"/>
      <c r="ATH69" s="246"/>
      <c r="ATI69" s="246"/>
      <c r="ATJ69" s="246"/>
      <c r="ATK69" s="246"/>
      <c r="ATL69" s="246"/>
      <c r="ATM69" s="246"/>
      <c r="ATN69" s="246"/>
      <c r="ATO69" s="246"/>
      <c r="ATP69" s="246"/>
      <c r="ATQ69" s="246"/>
      <c r="ATR69" s="246"/>
      <c r="ATS69" s="246"/>
      <c r="ATT69" s="246"/>
      <c r="ATU69" s="246"/>
      <c r="ATV69" s="246"/>
      <c r="ATW69" s="246"/>
      <c r="ATX69" s="246"/>
      <c r="ATY69" s="246"/>
      <c r="ATZ69" s="246"/>
      <c r="AUA69" s="246"/>
      <c r="AUB69" s="246"/>
      <c r="AUC69" s="246"/>
      <c r="AUD69" s="246"/>
      <c r="AUE69" s="246"/>
      <c r="AUF69" s="246"/>
      <c r="AUG69" s="246"/>
      <c r="AUH69" s="246"/>
      <c r="AUI69" s="246"/>
      <c r="AUJ69" s="246"/>
      <c r="AUK69" s="246"/>
      <c r="AUL69" s="246"/>
      <c r="AUM69" s="246"/>
      <c r="AUN69" s="246"/>
      <c r="AUO69" s="246"/>
      <c r="AUP69" s="246"/>
      <c r="AUQ69" s="246"/>
      <c r="AUR69" s="246"/>
      <c r="AUS69" s="246"/>
      <c r="AUT69" s="246"/>
      <c r="AUU69" s="246"/>
      <c r="AUV69" s="246"/>
      <c r="AUW69" s="246"/>
      <c r="AUX69" s="246"/>
      <c r="AUY69" s="246"/>
      <c r="AUZ69" s="246"/>
      <c r="AVA69" s="246"/>
      <c r="AVB69" s="246"/>
      <c r="AVC69" s="246"/>
      <c r="AVD69" s="246"/>
      <c r="AVE69" s="246"/>
      <c r="AVF69" s="246"/>
      <c r="AVG69" s="246"/>
      <c r="AVH69" s="246"/>
      <c r="AVI69" s="246"/>
      <c r="AVJ69" s="246"/>
      <c r="AVK69" s="246"/>
      <c r="AVL69" s="246"/>
      <c r="AVM69" s="246"/>
      <c r="AVN69" s="246"/>
      <c r="AVO69" s="246"/>
      <c r="AVP69" s="246"/>
      <c r="AVQ69" s="246"/>
      <c r="AVR69" s="246"/>
      <c r="AVS69" s="246"/>
      <c r="AVT69" s="246"/>
      <c r="AVU69" s="246"/>
      <c r="AVV69" s="246"/>
      <c r="AVW69" s="246"/>
      <c r="AVX69" s="246"/>
      <c r="AVY69" s="246"/>
      <c r="AVZ69" s="246"/>
      <c r="AWA69" s="246"/>
      <c r="AWB69" s="246"/>
      <c r="AWC69" s="246"/>
      <c r="AWD69" s="246"/>
      <c r="AWE69" s="246"/>
      <c r="AWF69" s="246"/>
      <c r="AWG69" s="246"/>
      <c r="AWH69" s="246"/>
      <c r="AWI69" s="246"/>
      <c r="AWJ69" s="246"/>
      <c r="AWK69" s="246"/>
      <c r="AWL69" s="246"/>
      <c r="AWM69" s="246"/>
      <c r="AWN69" s="246"/>
      <c r="AWO69" s="246"/>
      <c r="AWP69" s="246"/>
      <c r="AWQ69" s="246"/>
      <c r="AWR69" s="246"/>
      <c r="AWS69" s="246"/>
      <c r="AWT69" s="246"/>
      <c r="AWU69" s="246"/>
      <c r="AWV69" s="246"/>
      <c r="AWW69" s="246"/>
      <c r="AWX69" s="246"/>
      <c r="AWY69" s="246"/>
      <c r="AWZ69" s="246"/>
      <c r="AXA69" s="246"/>
      <c r="AXB69" s="246"/>
      <c r="AXC69" s="246"/>
      <c r="AXD69" s="246"/>
      <c r="AXE69" s="246"/>
      <c r="AXF69" s="246"/>
      <c r="AXG69" s="246"/>
      <c r="AXH69" s="246"/>
      <c r="AXI69" s="246"/>
      <c r="AXJ69" s="246"/>
      <c r="AXK69" s="246"/>
      <c r="AXL69" s="246"/>
      <c r="AXM69" s="246"/>
      <c r="AXN69" s="246"/>
      <c r="AXO69" s="246"/>
      <c r="AXP69" s="246"/>
      <c r="AXQ69" s="246"/>
      <c r="AXR69" s="246"/>
      <c r="AXS69" s="246"/>
      <c r="AXT69" s="246"/>
      <c r="AXU69" s="246"/>
      <c r="AXV69" s="246"/>
      <c r="AXW69" s="246"/>
      <c r="AXX69" s="246"/>
      <c r="AXY69" s="246"/>
      <c r="AXZ69" s="246"/>
      <c r="AYA69" s="246"/>
      <c r="AYB69" s="246"/>
      <c r="AYC69" s="246"/>
      <c r="AYD69" s="246"/>
      <c r="AYE69" s="246"/>
      <c r="AYF69" s="246"/>
      <c r="AYG69" s="246"/>
      <c r="AYH69" s="246"/>
      <c r="AYI69" s="246"/>
      <c r="AYJ69" s="246"/>
      <c r="AYK69" s="246"/>
      <c r="AYL69" s="246"/>
      <c r="AYM69" s="246"/>
      <c r="AYN69" s="246"/>
      <c r="AYO69" s="246"/>
      <c r="AYP69" s="246"/>
      <c r="AYQ69" s="246"/>
      <c r="AYR69" s="246"/>
      <c r="AYS69" s="246"/>
      <c r="AYT69" s="246"/>
      <c r="AYU69" s="246"/>
      <c r="AYV69" s="246"/>
      <c r="AYW69" s="246"/>
      <c r="AYX69" s="246"/>
      <c r="AYY69" s="246"/>
      <c r="AYZ69" s="246"/>
      <c r="AZA69" s="246"/>
      <c r="AZB69" s="246"/>
      <c r="AZC69" s="246"/>
      <c r="AZD69" s="246"/>
      <c r="AZE69" s="246"/>
      <c r="AZF69" s="246"/>
      <c r="AZG69" s="246"/>
      <c r="AZH69" s="246"/>
      <c r="AZI69" s="246"/>
      <c r="AZJ69" s="246"/>
      <c r="AZK69" s="246"/>
      <c r="AZL69" s="246"/>
      <c r="AZM69" s="246"/>
      <c r="AZN69" s="246"/>
      <c r="AZO69" s="246"/>
      <c r="AZP69" s="246"/>
      <c r="AZQ69" s="246"/>
      <c r="AZR69" s="246"/>
      <c r="AZS69" s="246"/>
      <c r="AZT69" s="246"/>
      <c r="AZU69" s="246"/>
      <c r="AZV69" s="246"/>
      <c r="AZW69" s="246"/>
      <c r="AZX69" s="246"/>
      <c r="AZY69" s="246"/>
      <c r="AZZ69" s="246"/>
      <c r="BAA69" s="246"/>
      <c r="BAB69" s="246"/>
      <c r="BAC69" s="246"/>
      <c r="BAD69" s="246"/>
      <c r="BAE69" s="246"/>
      <c r="BAF69" s="246"/>
      <c r="BAG69" s="246"/>
      <c r="BAH69" s="246"/>
      <c r="BAI69" s="246"/>
      <c r="BAJ69" s="246"/>
      <c r="BAK69" s="246"/>
      <c r="BAL69" s="246"/>
      <c r="BAM69" s="246"/>
      <c r="BAN69" s="246"/>
      <c r="BAO69" s="246"/>
      <c r="BAP69" s="246"/>
      <c r="BAQ69" s="246"/>
      <c r="BAR69" s="246"/>
      <c r="BAS69" s="246"/>
      <c r="BAT69" s="246"/>
      <c r="BAU69" s="246"/>
      <c r="BAV69" s="246"/>
      <c r="BAW69" s="246"/>
      <c r="BAX69" s="246"/>
      <c r="BAY69" s="246"/>
      <c r="BAZ69" s="246"/>
      <c r="BBA69" s="246"/>
      <c r="BBB69" s="246"/>
      <c r="BBC69" s="246"/>
      <c r="BBD69" s="246"/>
      <c r="BBE69" s="246"/>
      <c r="BBF69" s="246"/>
      <c r="BBG69" s="246"/>
      <c r="BBH69" s="246"/>
      <c r="BBI69" s="246"/>
      <c r="BBJ69" s="246"/>
      <c r="BBK69" s="246"/>
      <c r="BBL69" s="246"/>
      <c r="BBM69" s="246"/>
      <c r="BBN69" s="246"/>
      <c r="BBO69" s="246"/>
      <c r="BBP69" s="246"/>
      <c r="BBQ69" s="246"/>
      <c r="BBR69" s="246"/>
      <c r="BBS69" s="246"/>
      <c r="BBT69" s="246"/>
      <c r="BBU69" s="246"/>
      <c r="BBV69" s="246"/>
      <c r="BBW69" s="246"/>
      <c r="BBX69" s="246"/>
      <c r="BBY69" s="246"/>
      <c r="BBZ69" s="246"/>
      <c r="BCA69" s="246"/>
      <c r="BCB69" s="246"/>
      <c r="BCC69" s="246"/>
      <c r="BCD69" s="246"/>
      <c r="BCE69" s="246"/>
      <c r="BCF69" s="246"/>
      <c r="BCG69" s="246"/>
      <c r="BCH69" s="246"/>
      <c r="BCI69" s="246"/>
      <c r="BCJ69" s="246"/>
      <c r="BCK69" s="246"/>
      <c r="BCL69" s="246"/>
      <c r="BCM69" s="246"/>
      <c r="BCN69" s="246"/>
      <c r="BCO69" s="246"/>
      <c r="BCP69" s="246"/>
      <c r="BCQ69" s="246"/>
      <c r="BCR69" s="246"/>
      <c r="BCS69" s="246"/>
      <c r="BCT69" s="246"/>
      <c r="BCU69" s="246"/>
      <c r="BCV69" s="246"/>
      <c r="BCW69" s="246"/>
      <c r="BCX69" s="246"/>
      <c r="BCY69" s="246"/>
      <c r="BCZ69" s="246"/>
      <c r="BDA69" s="246"/>
      <c r="BDB69" s="246"/>
      <c r="BDC69" s="246"/>
      <c r="BDD69" s="246"/>
      <c r="BDE69" s="246"/>
      <c r="BDF69" s="246"/>
      <c r="BDG69" s="246"/>
      <c r="BDH69" s="246"/>
      <c r="BDI69" s="246"/>
      <c r="BDJ69" s="246"/>
      <c r="BDK69" s="246"/>
      <c r="BDL69" s="246"/>
      <c r="BDM69" s="246"/>
      <c r="BDN69" s="246"/>
      <c r="BDO69" s="246"/>
      <c r="BDP69" s="246"/>
      <c r="BDQ69" s="246"/>
      <c r="BDR69" s="246"/>
      <c r="BDS69" s="246"/>
      <c r="BDT69" s="246"/>
      <c r="BDU69" s="246"/>
    </row>
    <row r="70" spans="1:1477" s="7" customFormat="1" ht="24" customHeight="1" thickTop="1" thickBot="1">
      <c r="B70" s="319" t="s">
        <v>524</v>
      </c>
      <c r="C70" s="320"/>
      <c r="D70" s="321"/>
      <c r="E70" s="8"/>
      <c r="F70" s="9"/>
      <c r="G70" s="189">
        <f>IF(B66="","",ROWS(B66:B69)-1)</f>
        <v>3</v>
      </c>
      <c r="H70" s="10">
        <f>SUM(H66:H69)</f>
        <v>3</v>
      </c>
      <c r="I70" s="10">
        <f>SUM(I66:I69)</f>
        <v>0</v>
      </c>
      <c r="J70" s="10">
        <f>SUM(J66:J69)</f>
        <v>385</v>
      </c>
      <c r="K70" s="10">
        <f>SUM(K66:K69)</f>
        <v>448</v>
      </c>
      <c r="L70" s="10">
        <f>SUM(L66:L69)</f>
        <v>442</v>
      </c>
      <c r="M70" s="167">
        <f>IF(G70="",0,N70/G70)</f>
        <v>1</v>
      </c>
      <c r="N70" s="10">
        <f t="shared" ref="N70:AC70" si="55">SUM(N66:N69)</f>
        <v>3</v>
      </c>
      <c r="O70" s="10">
        <f t="shared" si="55"/>
        <v>6</v>
      </c>
      <c r="P70" s="10">
        <f t="shared" si="55"/>
        <v>0</v>
      </c>
      <c r="Q70" s="10">
        <f t="shared" si="55"/>
        <v>0</v>
      </c>
      <c r="R70" s="10">
        <f t="shared" si="55"/>
        <v>63</v>
      </c>
      <c r="S70" s="10">
        <f t="shared" si="55"/>
        <v>0</v>
      </c>
      <c r="T70" s="12">
        <f t="shared" si="55"/>
        <v>2174636</v>
      </c>
      <c r="U70" s="12">
        <f t="shared" si="55"/>
        <v>76788</v>
      </c>
      <c r="V70" s="12">
        <f t="shared" si="55"/>
        <v>2097848</v>
      </c>
      <c r="W70" s="12">
        <f t="shared" si="55"/>
        <v>2174636</v>
      </c>
      <c r="X70" s="12">
        <f t="shared" si="55"/>
        <v>2041048</v>
      </c>
      <c r="Y70" s="12">
        <f t="shared" si="55"/>
        <v>0</v>
      </c>
      <c r="Z70" s="12">
        <f t="shared" si="55"/>
        <v>0</v>
      </c>
      <c r="AA70" s="12">
        <f t="shared" si="55"/>
        <v>0</v>
      </c>
      <c r="AB70" s="12">
        <f t="shared" si="55"/>
        <v>2041048</v>
      </c>
      <c r="AC70" s="12">
        <f t="shared" si="55"/>
        <v>2040933</v>
      </c>
      <c r="AD70" s="167">
        <f>IF(G70="",0,AE70/G70)</f>
        <v>1</v>
      </c>
      <c r="AE70" s="170">
        <f t="shared" ref="AE70:CM70" si="56">SUM(AE66:AE69)</f>
        <v>3</v>
      </c>
      <c r="AF70" s="12">
        <f t="shared" si="56"/>
        <v>-115</v>
      </c>
      <c r="AG70" s="12">
        <f t="shared" si="56"/>
        <v>0</v>
      </c>
      <c r="AH70" s="127">
        <f t="shared" si="56"/>
        <v>39</v>
      </c>
      <c r="AI70" s="127">
        <f t="shared" si="56"/>
        <v>24</v>
      </c>
      <c r="AJ70" s="127">
        <f t="shared" si="56"/>
        <v>0</v>
      </c>
      <c r="AK70" s="127">
        <f t="shared" si="56"/>
        <v>0</v>
      </c>
      <c r="AL70" s="12">
        <f t="shared" si="56"/>
        <v>6891</v>
      </c>
      <c r="AM70" s="12">
        <f t="shared" si="56"/>
        <v>0</v>
      </c>
      <c r="AN70" s="127">
        <f t="shared" si="56"/>
        <v>0</v>
      </c>
      <c r="AO70" s="127">
        <f t="shared" si="56"/>
        <v>0</v>
      </c>
      <c r="AP70" s="12">
        <f t="shared" si="56"/>
        <v>12309</v>
      </c>
      <c r="AQ70" s="12">
        <f t="shared" si="56"/>
        <v>0</v>
      </c>
      <c r="AR70" s="127">
        <f t="shared" si="56"/>
        <v>0</v>
      </c>
      <c r="AS70" s="127">
        <f t="shared" si="56"/>
        <v>0</v>
      </c>
      <c r="AT70" s="12">
        <f t="shared" si="56"/>
        <v>0</v>
      </c>
      <c r="AU70" s="12">
        <f t="shared" si="56"/>
        <v>0</v>
      </c>
      <c r="AV70" s="127">
        <f t="shared" si="56"/>
        <v>0</v>
      </c>
      <c r="AW70" s="127">
        <f t="shared" si="56"/>
        <v>0</v>
      </c>
      <c r="AX70" s="12">
        <f t="shared" si="56"/>
        <v>0</v>
      </c>
      <c r="AY70" s="12">
        <f t="shared" si="56"/>
        <v>0</v>
      </c>
      <c r="AZ70" s="127">
        <f t="shared" si="56"/>
        <v>0</v>
      </c>
      <c r="BA70" s="127">
        <f t="shared" si="56"/>
        <v>0</v>
      </c>
      <c r="BB70" s="12">
        <f t="shared" si="56"/>
        <v>0</v>
      </c>
      <c r="BC70" s="12">
        <f t="shared" si="56"/>
        <v>0</v>
      </c>
      <c r="BD70" s="127">
        <f t="shared" si="56"/>
        <v>0</v>
      </c>
      <c r="BE70" s="127">
        <f t="shared" si="56"/>
        <v>0</v>
      </c>
      <c r="BF70" s="12">
        <f t="shared" si="56"/>
        <v>0</v>
      </c>
      <c r="BG70" s="12">
        <f t="shared" si="56"/>
        <v>0</v>
      </c>
      <c r="BH70" s="127">
        <f t="shared" si="56"/>
        <v>0</v>
      </c>
      <c r="BI70" s="127">
        <f t="shared" si="56"/>
        <v>0</v>
      </c>
      <c r="BJ70" s="12">
        <f t="shared" si="56"/>
        <v>0</v>
      </c>
      <c r="BK70" s="12">
        <f t="shared" si="56"/>
        <v>0</v>
      </c>
      <c r="BL70" s="127">
        <f t="shared" si="56"/>
        <v>0</v>
      </c>
      <c r="BM70" s="127">
        <f t="shared" si="56"/>
        <v>0</v>
      </c>
      <c r="BN70" s="12">
        <f t="shared" si="56"/>
        <v>0</v>
      </c>
      <c r="BO70" s="12">
        <f t="shared" si="56"/>
        <v>0</v>
      </c>
      <c r="BP70" s="127">
        <f t="shared" si="56"/>
        <v>0</v>
      </c>
      <c r="BQ70" s="127">
        <f t="shared" si="56"/>
        <v>0</v>
      </c>
      <c r="BR70" s="12">
        <f t="shared" si="56"/>
        <v>0</v>
      </c>
      <c r="BS70" s="12">
        <f t="shared" si="56"/>
        <v>0</v>
      </c>
      <c r="BT70" s="127">
        <f t="shared" si="56"/>
        <v>0</v>
      </c>
      <c r="BU70" s="127">
        <f t="shared" si="56"/>
        <v>0</v>
      </c>
      <c r="BV70" s="12">
        <f t="shared" si="56"/>
        <v>0</v>
      </c>
      <c r="BW70" s="12">
        <f t="shared" si="56"/>
        <v>0</v>
      </c>
      <c r="BX70" s="127">
        <f t="shared" si="56"/>
        <v>0</v>
      </c>
      <c r="BY70" s="127">
        <f t="shared" si="56"/>
        <v>0</v>
      </c>
      <c r="BZ70" s="12">
        <f t="shared" si="56"/>
        <v>0</v>
      </c>
      <c r="CA70" s="12">
        <f t="shared" si="56"/>
        <v>0</v>
      </c>
      <c r="CB70" s="127">
        <f t="shared" si="56"/>
        <v>0</v>
      </c>
      <c r="CC70" s="127">
        <f t="shared" si="56"/>
        <v>0</v>
      </c>
      <c r="CD70" s="12">
        <f t="shared" si="56"/>
        <v>0</v>
      </c>
      <c r="CE70" s="12">
        <f t="shared" si="56"/>
        <v>0</v>
      </c>
      <c r="CF70" s="127">
        <f t="shared" si="56"/>
        <v>0</v>
      </c>
      <c r="CG70" s="127">
        <f t="shared" si="56"/>
        <v>0</v>
      </c>
      <c r="CH70" s="12">
        <f t="shared" si="56"/>
        <v>0</v>
      </c>
      <c r="CI70" s="12">
        <f t="shared" si="56"/>
        <v>0</v>
      </c>
      <c r="CJ70" s="127">
        <f t="shared" si="56"/>
        <v>0</v>
      </c>
      <c r="CK70" s="127">
        <f t="shared" si="56"/>
        <v>0</v>
      </c>
      <c r="CL70" s="12">
        <f t="shared" si="56"/>
        <v>19200</v>
      </c>
      <c r="CM70" s="12">
        <f t="shared" si="56"/>
        <v>0</v>
      </c>
      <c r="CN70" s="14"/>
      <c r="CO70" s="14"/>
      <c r="CP70" s="14"/>
      <c r="CQ70" s="14"/>
      <c r="CR70" s="14"/>
      <c r="CS70" s="14"/>
      <c r="CT70" s="8"/>
      <c r="CU70" s="9"/>
      <c r="CV70" s="9"/>
      <c r="CW70" s="8"/>
      <c r="CX70" s="8"/>
      <c r="CY70" s="9"/>
      <c r="CZ70" s="9"/>
      <c r="DA70" s="9"/>
      <c r="DB70" s="12"/>
      <c r="DC70" s="14"/>
      <c r="DD70" s="16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  <c r="AAA70" s="128"/>
      <c r="AAB70" s="128"/>
      <c r="AAC70" s="128"/>
      <c r="AAD70" s="128"/>
      <c r="AAE70" s="128"/>
      <c r="AAF70" s="128"/>
      <c r="AAG70" s="128"/>
      <c r="AAH70" s="128"/>
      <c r="AAI70" s="128"/>
      <c r="AAJ70" s="128"/>
      <c r="AAK70" s="128"/>
      <c r="AAL70" s="128"/>
      <c r="AAM70" s="128"/>
      <c r="AAN70" s="128"/>
      <c r="AAO70" s="128"/>
      <c r="AAP70" s="128"/>
      <c r="AAQ70" s="128"/>
      <c r="AAR70" s="128"/>
      <c r="AAS70" s="128"/>
      <c r="AAT70" s="128"/>
      <c r="AAU70" s="128"/>
      <c r="AAV70" s="128"/>
      <c r="AAW70" s="128"/>
      <c r="AAX70" s="128"/>
      <c r="AAY70" s="128"/>
      <c r="AAZ70" s="128"/>
      <c r="ABA70" s="128"/>
      <c r="ABB70" s="128"/>
      <c r="ABC70" s="128"/>
      <c r="ABD70" s="128"/>
      <c r="ABE70" s="128"/>
      <c r="ABF70" s="128"/>
      <c r="ABG70" s="128"/>
      <c r="ABH70" s="128"/>
      <c r="ABI70" s="128"/>
      <c r="ABJ70" s="128"/>
      <c r="ABK70" s="128"/>
      <c r="ABL70" s="128"/>
      <c r="ABM70" s="128"/>
      <c r="ABN70" s="128"/>
      <c r="ABO70" s="128"/>
      <c r="ABP70" s="128"/>
      <c r="ABQ70" s="128"/>
      <c r="ABR70" s="128"/>
      <c r="ABS70" s="128"/>
      <c r="ABT70" s="128"/>
      <c r="ABU70" s="128"/>
      <c r="ABV70" s="128"/>
      <c r="ABW70" s="128"/>
      <c r="ABX70" s="128"/>
      <c r="ABY70" s="128"/>
      <c r="ABZ70" s="128"/>
      <c r="ACA70" s="128"/>
      <c r="ACB70" s="128"/>
      <c r="ACC70" s="128"/>
      <c r="ACD70" s="128"/>
      <c r="ACE70" s="128"/>
      <c r="ACF70" s="128"/>
      <c r="ACG70" s="128"/>
      <c r="ACH70" s="128"/>
      <c r="ACI70" s="128"/>
      <c r="ACJ70" s="128"/>
      <c r="ACK70" s="128"/>
      <c r="ACL70" s="128"/>
      <c r="ACM70" s="128"/>
      <c r="ACN70" s="128"/>
      <c r="ACO70" s="128"/>
      <c r="ACP70" s="128"/>
      <c r="ACQ70" s="128"/>
      <c r="ACR70" s="128"/>
      <c r="ACS70" s="128"/>
      <c r="ACT70" s="128"/>
      <c r="ACU70" s="128"/>
      <c r="ACV70" s="128"/>
      <c r="ACW70" s="128"/>
      <c r="ACX70" s="128"/>
      <c r="ACY70" s="128"/>
      <c r="ACZ70" s="128"/>
      <c r="ADA70" s="128"/>
      <c r="ADB70" s="128"/>
      <c r="ADC70" s="128"/>
      <c r="ADD70" s="128"/>
      <c r="ADE70" s="128"/>
      <c r="ADF70" s="128"/>
      <c r="ADG70" s="128"/>
      <c r="ADH70" s="128"/>
      <c r="ADI70" s="128"/>
      <c r="ADJ70" s="128"/>
      <c r="ADK70" s="128"/>
      <c r="ADL70" s="128"/>
      <c r="ADM70" s="128"/>
      <c r="ADN70" s="128"/>
      <c r="ADO70" s="128"/>
      <c r="ADP70" s="128"/>
      <c r="ADQ70" s="128"/>
      <c r="ADR70" s="128"/>
      <c r="ADS70" s="128"/>
      <c r="ADT70" s="128"/>
      <c r="ADU70" s="128"/>
      <c r="ADV70" s="128"/>
      <c r="ADW70" s="128"/>
      <c r="ADX70" s="128"/>
      <c r="ADY70" s="128"/>
      <c r="ADZ70" s="128"/>
      <c r="AEA70" s="128"/>
      <c r="AEB70" s="128"/>
      <c r="AEC70" s="128"/>
      <c r="AED70" s="128"/>
      <c r="AEE70" s="128"/>
      <c r="AEF70" s="128"/>
      <c r="AEG70" s="128"/>
      <c r="AEH70" s="128"/>
      <c r="AEI70" s="128"/>
      <c r="AEJ70" s="128"/>
      <c r="AEK70" s="128"/>
      <c r="AEL70" s="128"/>
      <c r="AEM70" s="128"/>
      <c r="AEN70" s="128"/>
      <c r="AEO70" s="128"/>
      <c r="AEP70" s="128"/>
      <c r="AEQ70" s="128"/>
      <c r="AER70" s="128"/>
      <c r="AES70" s="128"/>
      <c r="AET70" s="128"/>
      <c r="AEU70" s="128"/>
      <c r="AEV70" s="128"/>
      <c r="AEW70" s="128"/>
      <c r="AEX70" s="128"/>
      <c r="AEY70" s="128"/>
      <c r="AEZ70" s="128"/>
      <c r="AFA70" s="128"/>
      <c r="AFB70" s="128"/>
      <c r="AFC70" s="128"/>
      <c r="AFD70" s="128"/>
      <c r="AFE70" s="128"/>
      <c r="AFF70" s="128"/>
      <c r="AFG70" s="128"/>
      <c r="AFH70" s="128"/>
      <c r="AFI70" s="128"/>
      <c r="AFJ70" s="128"/>
      <c r="AFK70" s="128"/>
      <c r="AFL70" s="128"/>
      <c r="AFM70" s="128"/>
      <c r="AFN70" s="128"/>
      <c r="AFO70" s="128"/>
      <c r="AFP70" s="128"/>
      <c r="AFQ70" s="128"/>
      <c r="AFR70" s="128"/>
      <c r="AFS70" s="128"/>
      <c r="AFT70" s="128"/>
      <c r="AFU70" s="128"/>
      <c r="AFV70" s="128"/>
      <c r="AFW70" s="128"/>
      <c r="AFX70" s="128"/>
      <c r="AFY70" s="128"/>
      <c r="AFZ70" s="128"/>
      <c r="AGA70" s="128"/>
      <c r="AGB70" s="128"/>
      <c r="AGC70" s="128"/>
      <c r="AGD70" s="128"/>
      <c r="AGE70" s="128"/>
      <c r="AGF70" s="128"/>
      <c r="AGG70" s="128"/>
      <c r="AGH70" s="128"/>
      <c r="AGI70" s="128"/>
      <c r="AGJ70" s="128"/>
      <c r="AGK70" s="128"/>
      <c r="AGL70" s="128"/>
      <c r="AGM70" s="128"/>
      <c r="AGN70" s="128"/>
      <c r="AGO70" s="128"/>
      <c r="AGP70" s="128"/>
      <c r="AGQ70" s="128"/>
      <c r="AGR70" s="128"/>
      <c r="AGS70" s="128"/>
      <c r="AGT70" s="128"/>
      <c r="AGU70" s="128"/>
      <c r="AGV70" s="128"/>
      <c r="AGW70" s="128"/>
      <c r="AGX70" s="128"/>
      <c r="AGY70" s="128"/>
      <c r="AGZ70" s="128"/>
      <c r="AHA70" s="128"/>
      <c r="AHB70" s="128"/>
      <c r="AHC70" s="128"/>
      <c r="AHD70" s="128"/>
      <c r="AHE70" s="128"/>
      <c r="AHF70" s="128"/>
      <c r="AHG70" s="128"/>
      <c r="AHH70" s="128"/>
      <c r="AHI70" s="128"/>
      <c r="AHJ70" s="128"/>
      <c r="AHK70" s="128"/>
      <c r="AHL70" s="128"/>
      <c r="AHM70" s="128"/>
      <c r="AHN70" s="128"/>
      <c r="AHO70" s="128"/>
      <c r="AHP70" s="128"/>
      <c r="AHQ70" s="128"/>
      <c r="AHR70" s="128"/>
      <c r="AHS70" s="128"/>
      <c r="AHT70" s="128"/>
      <c r="AHU70" s="128"/>
      <c r="AHV70" s="128"/>
      <c r="AHW70" s="128"/>
      <c r="AHX70" s="128"/>
      <c r="AHY70" s="128"/>
      <c r="AHZ70" s="128"/>
      <c r="AIA70" s="128"/>
      <c r="AIB70" s="128"/>
      <c r="AIC70" s="128"/>
      <c r="AID70" s="128"/>
      <c r="AIE70" s="128"/>
      <c r="AIF70" s="128"/>
      <c r="AIG70" s="128"/>
      <c r="AIH70" s="128"/>
      <c r="AII70" s="128"/>
      <c r="AIJ70" s="128"/>
      <c r="AIK70" s="128"/>
      <c r="AIL70" s="128"/>
      <c r="AIM70" s="128"/>
      <c r="AIN70" s="128"/>
      <c r="AIO70" s="128"/>
      <c r="AIP70" s="128"/>
      <c r="AIQ70" s="128"/>
      <c r="AIR70" s="128"/>
      <c r="AIS70" s="128"/>
      <c r="AIT70" s="128"/>
      <c r="AIU70" s="128"/>
      <c r="AIV70" s="128"/>
      <c r="AIW70" s="128"/>
      <c r="AIX70" s="128"/>
      <c r="AIY70" s="128"/>
      <c r="AIZ70" s="128"/>
      <c r="AJA70" s="128"/>
      <c r="AJB70" s="128"/>
      <c r="AJC70" s="128"/>
      <c r="AJD70" s="128"/>
      <c r="AJE70" s="128"/>
      <c r="AJF70" s="128"/>
      <c r="AJG70" s="128"/>
      <c r="AJH70" s="128"/>
      <c r="AJI70" s="128"/>
      <c r="AJJ70" s="128"/>
      <c r="AJK70" s="128"/>
      <c r="AJL70" s="128"/>
      <c r="AJM70" s="128"/>
      <c r="AJN70" s="128"/>
      <c r="AJO70" s="128"/>
      <c r="AJP70" s="128"/>
      <c r="AJQ70" s="128"/>
      <c r="AJR70" s="128"/>
      <c r="AJS70" s="128"/>
      <c r="AJT70" s="128"/>
      <c r="AJU70" s="128"/>
      <c r="AJV70" s="128"/>
      <c r="AJW70" s="128"/>
      <c r="AJX70" s="128"/>
      <c r="AJY70" s="128"/>
      <c r="AJZ70" s="128"/>
      <c r="AKA70" s="128"/>
      <c r="AKB70" s="128"/>
      <c r="AKC70" s="128"/>
      <c r="AKD70" s="128"/>
      <c r="AKE70" s="128"/>
      <c r="AKF70" s="128"/>
      <c r="AKG70" s="128"/>
      <c r="AKH70" s="128"/>
      <c r="AKI70" s="128"/>
      <c r="AKJ70" s="128"/>
      <c r="AKK70" s="128"/>
      <c r="AKL70" s="128"/>
      <c r="AKM70" s="128"/>
      <c r="AKN70" s="128"/>
      <c r="AKO70" s="128"/>
      <c r="AKP70" s="128"/>
      <c r="AKQ70" s="128"/>
      <c r="AKR70" s="128"/>
      <c r="AKS70" s="128"/>
      <c r="AKT70" s="128"/>
      <c r="AKU70" s="128"/>
      <c r="AKV70" s="128"/>
      <c r="AKW70" s="128"/>
      <c r="AKX70" s="128"/>
      <c r="AKY70" s="128"/>
      <c r="AKZ70" s="128"/>
      <c r="ALA70" s="128"/>
      <c r="ALB70" s="128"/>
      <c r="ALC70" s="128"/>
      <c r="ALD70" s="128"/>
      <c r="ALE70" s="128"/>
      <c r="ALF70" s="128"/>
      <c r="ALG70" s="128"/>
      <c r="ALH70" s="128"/>
      <c r="ALI70" s="128"/>
      <c r="ALJ70" s="128"/>
      <c r="ALK70" s="128"/>
      <c r="ALL70" s="128"/>
      <c r="ALM70" s="128"/>
      <c r="ALN70" s="128"/>
      <c r="ALO70" s="128"/>
      <c r="ALP70" s="128"/>
      <c r="ALQ70" s="128"/>
      <c r="ALR70" s="128"/>
      <c r="ALS70" s="128"/>
      <c r="ALT70" s="128"/>
      <c r="ALU70" s="128"/>
      <c r="ALV70" s="128"/>
      <c r="ALW70" s="128"/>
      <c r="ALX70" s="128"/>
      <c r="ALY70" s="128"/>
      <c r="ALZ70" s="128"/>
      <c r="AMA70" s="128"/>
      <c r="AMB70" s="128"/>
      <c r="AMC70" s="128"/>
      <c r="AMD70" s="128"/>
      <c r="AME70" s="128"/>
      <c r="AMF70" s="128"/>
      <c r="AMG70" s="128"/>
      <c r="AMH70" s="128"/>
      <c r="AMI70" s="128"/>
      <c r="AMJ70" s="128"/>
      <c r="AMK70" s="128"/>
      <c r="AML70" s="128"/>
      <c r="AMM70" s="128"/>
      <c r="AMN70" s="128"/>
      <c r="AMO70" s="128"/>
      <c r="AMP70" s="128"/>
      <c r="AMQ70" s="128"/>
      <c r="AMR70" s="128"/>
      <c r="AMS70" s="128"/>
      <c r="AMT70" s="128"/>
      <c r="AMU70" s="128"/>
      <c r="AMV70" s="128"/>
      <c r="AMW70" s="128"/>
      <c r="AMX70" s="128"/>
      <c r="AMY70" s="128"/>
      <c r="AMZ70" s="128"/>
      <c r="ANA70" s="128"/>
      <c r="ANB70" s="128"/>
      <c r="ANC70" s="128"/>
      <c r="AND70" s="128"/>
      <c r="ANE70" s="128"/>
      <c r="ANF70" s="128"/>
      <c r="ANG70" s="128"/>
      <c r="ANH70" s="128"/>
      <c r="ANI70" s="128"/>
      <c r="ANJ70" s="128"/>
      <c r="ANK70" s="128"/>
      <c r="ANL70" s="128"/>
      <c r="ANM70" s="128"/>
      <c r="ANN70" s="128"/>
      <c r="ANO70" s="128"/>
      <c r="ANP70" s="128"/>
      <c r="ANQ70" s="128"/>
      <c r="ANR70" s="128"/>
      <c r="ANS70" s="128"/>
      <c r="ANT70" s="128"/>
      <c r="ANU70" s="128"/>
      <c r="ANV70" s="128"/>
      <c r="ANW70" s="128"/>
      <c r="ANX70" s="128"/>
      <c r="ANY70" s="128"/>
      <c r="ANZ70" s="128"/>
      <c r="AOA70" s="128"/>
      <c r="AOB70" s="128"/>
      <c r="AOC70" s="128"/>
      <c r="AOD70" s="128"/>
      <c r="AOE70" s="128"/>
      <c r="AOF70" s="128"/>
      <c r="AOG70" s="128"/>
      <c r="AOH70" s="128"/>
      <c r="AOI70" s="128"/>
      <c r="AOJ70" s="128"/>
      <c r="AOK70" s="128"/>
      <c r="AOL70" s="128"/>
      <c r="AOM70" s="128"/>
      <c r="AON70" s="128"/>
      <c r="AOO70" s="128"/>
      <c r="AOP70" s="128"/>
      <c r="AOQ70" s="128"/>
      <c r="AOR70" s="128"/>
      <c r="AOS70" s="128"/>
      <c r="AOT70" s="128"/>
      <c r="AOU70" s="128"/>
      <c r="AOV70" s="128"/>
      <c r="AOW70" s="128"/>
      <c r="AOX70" s="128"/>
      <c r="AOY70" s="128"/>
      <c r="AOZ70" s="128"/>
      <c r="APA70" s="128"/>
      <c r="APB70" s="128"/>
      <c r="APC70" s="128"/>
      <c r="APD70" s="128"/>
      <c r="APE70" s="128"/>
      <c r="APF70" s="128"/>
      <c r="APG70" s="128"/>
      <c r="APH70" s="128"/>
      <c r="API70" s="128"/>
      <c r="APJ70" s="128"/>
      <c r="APK70" s="128"/>
      <c r="APL70" s="128"/>
      <c r="APM70" s="128"/>
      <c r="APN70" s="128"/>
      <c r="APO70" s="128"/>
      <c r="APP70" s="128"/>
      <c r="APQ70" s="128"/>
      <c r="APR70" s="128"/>
      <c r="APS70" s="128"/>
      <c r="APT70" s="128"/>
      <c r="APU70" s="128"/>
      <c r="APV70" s="128"/>
      <c r="APW70" s="128"/>
      <c r="APX70" s="128"/>
      <c r="APY70" s="128"/>
      <c r="APZ70" s="128"/>
      <c r="AQA70" s="128"/>
      <c r="AQB70" s="128"/>
      <c r="AQC70" s="128"/>
      <c r="AQD70" s="128"/>
      <c r="AQE70" s="128"/>
      <c r="AQF70" s="128"/>
      <c r="AQG70" s="128"/>
      <c r="AQH70" s="128"/>
      <c r="AQI70" s="128"/>
      <c r="AQJ70" s="128"/>
      <c r="AQK70" s="128"/>
      <c r="AQL70" s="128"/>
      <c r="AQM70" s="128"/>
      <c r="AQN70" s="128"/>
      <c r="AQO70" s="128"/>
      <c r="AQP70" s="128"/>
      <c r="AQQ70" s="128"/>
      <c r="AQR70" s="128"/>
      <c r="AQS70" s="128"/>
      <c r="AQT70" s="128"/>
      <c r="AQU70" s="128"/>
      <c r="AQV70" s="128"/>
      <c r="AQW70" s="128"/>
      <c r="AQX70" s="128"/>
      <c r="AQY70" s="128"/>
      <c r="AQZ70" s="128"/>
      <c r="ARA70" s="128"/>
      <c r="ARB70" s="128"/>
      <c r="ARC70" s="128"/>
      <c r="ARD70" s="128"/>
      <c r="ARE70" s="128"/>
      <c r="ARF70" s="128"/>
      <c r="ARG70" s="128"/>
      <c r="ARH70" s="128"/>
      <c r="ARI70" s="128"/>
      <c r="ARJ70" s="128"/>
      <c r="ARK70" s="128"/>
      <c r="ARL70" s="128"/>
      <c r="ARM70" s="128"/>
      <c r="ARN70" s="128"/>
      <c r="ARO70" s="128"/>
      <c r="ARP70" s="128"/>
      <c r="ARQ70" s="128"/>
      <c r="ARR70" s="128"/>
      <c r="ARS70" s="128"/>
      <c r="ART70" s="128"/>
      <c r="ARU70" s="128"/>
      <c r="ARV70" s="128"/>
      <c r="ARW70" s="128"/>
      <c r="ARX70" s="128"/>
      <c r="ARY70" s="128"/>
      <c r="ARZ70" s="128"/>
      <c r="ASA70" s="128"/>
      <c r="ASB70" s="128"/>
      <c r="ASC70" s="128"/>
      <c r="ASD70" s="128"/>
      <c r="ASE70" s="128"/>
      <c r="ASF70" s="128"/>
      <c r="ASG70" s="128"/>
      <c r="ASH70" s="128"/>
      <c r="ASI70" s="128"/>
      <c r="ASJ70" s="128"/>
      <c r="ASK70" s="128"/>
      <c r="ASL70" s="128"/>
      <c r="ASM70" s="128"/>
      <c r="ASN70" s="128"/>
      <c r="ASO70" s="128"/>
      <c r="ASP70" s="128"/>
      <c r="ASQ70" s="128"/>
      <c r="ASR70" s="128"/>
      <c r="ASS70" s="128"/>
      <c r="AST70" s="128"/>
      <c r="ASU70" s="128"/>
      <c r="ASV70" s="128"/>
      <c r="ASW70" s="128"/>
      <c r="ASX70" s="128"/>
      <c r="ASY70" s="128"/>
      <c r="ASZ70" s="128"/>
      <c r="ATA70" s="128"/>
      <c r="ATB70" s="128"/>
      <c r="ATC70" s="128"/>
      <c r="ATD70" s="128"/>
      <c r="ATE70" s="128"/>
      <c r="ATF70" s="128"/>
      <c r="ATG70" s="128"/>
      <c r="ATH70" s="128"/>
      <c r="ATI70" s="128"/>
      <c r="ATJ70" s="128"/>
      <c r="ATK70" s="128"/>
      <c r="ATL70" s="128"/>
      <c r="ATM70" s="128"/>
      <c r="ATN70" s="128"/>
      <c r="ATO70" s="128"/>
      <c r="ATP70" s="128"/>
      <c r="ATQ70" s="128"/>
      <c r="ATR70" s="128"/>
      <c r="ATS70" s="128"/>
      <c r="ATT70" s="128"/>
      <c r="ATU70" s="128"/>
      <c r="ATV70" s="128"/>
      <c r="ATW70" s="128"/>
      <c r="ATX70" s="128"/>
      <c r="ATY70" s="128"/>
      <c r="ATZ70" s="128"/>
      <c r="AUA70" s="128"/>
      <c r="AUB70" s="128"/>
      <c r="AUC70" s="128"/>
      <c r="AUD70" s="128"/>
      <c r="AUE70" s="128"/>
      <c r="AUF70" s="128"/>
      <c r="AUG70" s="128"/>
      <c r="AUH70" s="128"/>
      <c r="AUI70" s="128"/>
      <c r="AUJ70" s="128"/>
      <c r="AUK70" s="128"/>
      <c r="AUL70" s="128"/>
      <c r="AUM70" s="128"/>
      <c r="AUN70" s="128"/>
      <c r="AUO70" s="128"/>
      <c r="AUP70" s="128"/>
      <c r="AUQ70" s="128"/>
      <c r="AUR70" s="128"/>
      <c r="AUS70" s="128"/>
      <c r="AUT70" s="128"/>
      <c r="AUU70" s="128"/>
      <c r="AUV70" s="128"/>
      <c r="AUW70" s="128"/>
      <c r="AUX70" s="128"/>
      <c r="AUY70" s="128"/>
      <c r="AUZ70" s="128"/>
      <c r="AVA70" s="128"/>
      <c r="AVB70" s="128"/>
      <c r="AVC70" s="128"/>
      <c r="AVD70" s="128"/>
      <c r="AVE70" s="128"/>
      <c r="AVF70" s="128"/>
      <c r="AVG70" s="128"/>
      <c r="AVH70" s="128"/>
      <c r="AVI70" s="128"/>
      <c r="AVJ70" s="128"/>
      <c r="AVK70" s="128"/>
      <c r="AVL70" s="128"/>
      <c r="AVM70" s="128"/>
      <c r="AVN70" s="128"/>
      <c r="AVO70" s="128"/>
      <c r="AVP70" s="128"/>
      <c r="AVQ70" s="128"/>
      <c r="AVR70" s="128"/>
      <c r="AVS70" s="128"/>
      <c r="AVT70" s="128"/>
      <c r="AVU70" s="128"/>
      <c r="AVV70" s="128"/>
      <c r="AVW70" s="128"/>
      <c r="AVX70" s="128"/>
      <c r="AVY70" s="128"/>
      <c r="AVZ70" s="128"/>
      <c r="AWA70" s="128"/>
      <c r="AWB70" s="128"/>
      <c r="AWC70" s="128"/>
      <c r="AWD70" s="128"/>
      <c r="AWE70" s="128"/>
      <c r="AWF70" s="128"/>
      <c r="AWG70" s="128"/>
      <c r="AWH70" s="128"/>
      <c r="AWI70" s="128"/>
      <c r="AWJ70" s="128"/>
      <c r="AWK70" s="128"/>
      <c r="AWL70" s="128"/>
      <c r="AWM70" s="128"/>
      <c r="AWN70" s="128"/>
      <c r="AWO70" s="128"/>
      <c r="AWP70" s="128"/>
      <c r="AWQ70" s="128"/>
      <c r="AWR70" s="128"/>
      <c r="AWS70" s="128"/>
      <c r="AWT70" s="128"/>
      <c r="AWU70" s="128"/>
      <c r="AWV70" s="128"/>
      <c r="AWW70" s="128"/>
      <c r="AWX70" s="128"/>
      <c r="AWY70" s="128"/>
      <c r="AWZ70" s="128"/>
      <c r="AXA70" s="128"/>
      <c r="AXB70" s="128"/>
      <c r="AXC70" s="128"/>
      <c r="AXD70" s="128"/>
      <c r="AXE70" s="128"/>
      <c r="AXF70" s="128"/>
      <c r="AXG70" s="128"/>
      <c r="AXH70" s="128"/>
      <c r="AXI70" s="128"/>
      <c r="AXJ70" s="128"/>
      <c r="AXK70" s="128"/>
      <c r="AXL70" s="128"/>
      <c r="AXM70" s="128"/>
      <c r="AXN70" s="128"/>
      <c r="AXO70" s="128"/>
      <c r="AXP70" s="128"/>
      <c r="AXQ70" s="128"/>
      <c r="AXR70" s="128"/>
      <c r="AXS70" s="128"/>
      <c r="AXT70" s="128"/>
      <c r="AXU70" s="128"/>
      <c r="AXV70" s="128"/>
      <c r="AXW70" s="128"/>
      <c r="AXX70" s="128"/>
      <c r="AXY70" s="128"/>
      <c r="AXZ70" s="128"/>
      <c r="AYA70" s="128"/>
      <c r="AYB70" s="128"/>
      <c r="AYC70" s="128"/>
      <c r="AYD70" s="128"/>
      <c r="AYE70" s="128"/>
      <c r="AYF70" s="128"/>
      <c r="AYG70" s="128"/>
      <c r="AYH70" s="128"/>
      <c r="AYI70" s="128"/>
      <c r="AYJ70" s="128"/>
      <c r="AYK70" s="128"/>
      <c r="AYL70" s="128"/>
      <c r="AYM70" s="128"/>
      <c r="AYN70" s="128"/>
      <c r="AYO70" s="128"/>
      <c r="AYP70" s="128"/>
      <c r="AYQ70" s="128"/>
      <c r="AYR70" s="128"/>
      <c r="AYS70" s="128"/>
      <c r="AYT70" s="128"/>
      <c r="AYU70" s="128"/>
      <c r="AYV70" s="128"/>
      <c r="AYW70" s="128"/>
      <c r="AYX70" s="128"/>
      <c r="AYY70" s="128"/>
      <c r="AYZ70" s="128"/>
      <c r="AZA70" s="128"/>
      <c r="AZB70" s="128"/>
      <c r="AZC70" s="128"/>
      <c r="AZD70" s="128"/>
      <c r="AZE70" s="128"/>
      <c r="AZF70" s="128"/>
      <c r="AZG70" s="128"/>
      <c r="AZH70" s="128"/>
      <c r="AZI70" s="128"/>
      <c r="AZJ70" s="128"/>
      <c r="AZK70" s="128"/>
      <c r="AZL70" s="128"/>
      <c r="AZM70" s="128"/>
      <c r="AZN70" s="128"/>
      <c r="AZO70" s="128"/>
      <c r="AZP70" s="128"/>
      <c r="AZQ70" s="128"/>
      <c r="AZR70" s="128"/>
      <c r="AZS70" s="128"/>
      <c r="AZT70" s="128"/>
      <c r="AZU70" s="128"/>
      <c r="AZV70" s="128"/>
      <c r="AZW70" s="128"/>
      <c r="AZX70" s="128"/>
      <c r="AZY70" s="128"/>
      <c r="AZZ70" s="128"/>
      <c r="BAA70" s="128"/>
      <c r="BAB70" s="128"/>
      <c r="BAC70" s="128"/>
      <c r="BAD70" s="128"/>
      <c r="BAE70" s="128"/>
      <c r="BAF70" s="128"/>
      <c r="BAG70" s="128"/>
      <c r="BAH70" s="128"/>
      <c r="BAI70" s="128"/>
      <c r="BAJ70" s="128"/>
      <c r="BAK70" s="128"/>
      <c r="BAL70" s="128"/>
      <c r="BAM70" s="128"/>
      <c r="BAN70" s="128"/>
      <c r="BAO70" s="128"/>
      <c r="BAP70" s="128"/>
      <c r="BAQ70" s="128"/>
      <c r="BAR70" s="128"/>
      <c r="BAS70" s="128"/>
      <c r="BAT70" s="128"/>
      <c r="BAU70" s="128"/>
      <c r="BAV70" s="128"/>
      <c r="BAW70" s="128"/>
      <c r="BAX70" s="128"/>
      <c r="BAY70" s="128"/>
      <c r="BAZ70" s="128"/>
      <c r="BBA70" s="128"/>
      <c r="BBB70" s="128"/>
      <c r="BBC70" s="128"/>
      <c r="BBD70" s="128"/>
      <c r="BBE70" s="128"/>
      <c r="BBF70" s="128"/>
      <c r="BBG70" s="128"/>
      <c r="BBH70" s="128"/>
      <c r="BBI70" s="128"/>
      <c r="BBJ70" s="128"/>
      <c r="BBK70" s="128"/>
      <c r="BBL70" s="128"/>
      <c r="BBM70" s="128"/>
      <c r="BBN70" s="128"/>
      <c r="BBO70" s="128"/>
      <c r="BBP70" s="128"/>
      <c r="BBQ70" s="128"/>
      <c r="BBR70" s="128"/>
      <c r="BBS70" s="128"/>
      <c r="BBT70" s="128"/>
      <c r="BBU70" s="128"/>
      <c r="BBV70" s="128"/>
      <c r="BBW70" s="128"/>
      <c r="BBX70" s="128"/>
      <c r="BBY70" s="128"/>
      <c r="BBZ70" s="128"/>
      <c r="BCA70" s="128"/>
      <c r="BCB70" s="128"/>
      <c r="BCC70" s="128"/>
      <c r="BCD70" s="128"/>
      <c r="BCE70" s="128"/>
      <c r="BCF70" s="128"/>
      <c r="BCG70" s="128"/>
      <c r="BCH70" s="128"/>
      <c r="BCI70" s="128"/>
      <c r="BCJ70" s="128"/>
      <c r="BCK70" s="128"/>
      <c r="BCL70" s="128"/>
      <c r="BCM70" s="128"/>
      <c r="BCN70" s="128"/>
      <c r="BCO70" s="128"/>
      <c r="BCP70" s="128"/>
      <c r="BCQ70" s="128"/>
      <c r="BCR70" s="128"/>
      <c r="BCS70" s="128"/>
      <c r="BCT70" s="128"/>
      <c r="BCU70" s="128"/>
      <c r="BCV70" s="128"/>
      <c r="BCW70" s="128"/>
      <c r="BCX70" s="128"/>
      <c r="BCY70" s="128"/>
      <c r="BCZ70" s="128"/>
      <c r="BDA70" s="128"/>
      <c r="BDB70" s="128"/>
      <c r="BDC70" s="128"/>
      <c r="BDD70" s="128"/>
      <c r="BDE70" s="128"/>
      <c r="BDF70" s="128"/>
      <c r="BDG70" s="128"/>
      <c r="BDH70" s="128"/>
      <c r="BDI70" s="128"/>
      <c r="BDJ70" s="128"/>
      <c r="BDK70" s="128"/>
      <c r="BDL70" s="128"/>
      <c r="BDM70" s="128"/>
      <c r="BDN70" s="128"/>
      <c r="BDO70" s="128"/>
      <c r="BDP70" s="128"/>
      <c r="BDQ70" s="128"/>
      <c r="BDR70" s="128"/>
      <c r="BDS70" s="128"/>
      <c r="BDT70" s="128"/>
      <c r="BDU70" s="128"/>
    </row>
    <row r="71" spans="1:1477" s="128" customFormat="1" ht="24" customHeight="1" thickTop="1">
      <c r="B71" s="316" t="s">
        <v>43</v>
      </c>
      <c r="C71" s="317"/>
      <c r="D71" s="318"/>
      <c r="E71" s="129"/>
      <c r="F71" s="130"/>
      <c r="G71" s="131">
        <f t="shared" ref="G71:L71" si="57">SUM(G65,G70)</f>
        <v>8</v>
      </c>
      <c r="H71" s="131">
        <f t="shared" si="57"/>
        <v>10</v>
      </c>
      <c r="I71" s="131">
        <f t="shared" si="57"/>
        <v>12</v>
      </c>
      <c r="J71" s="131">
        <f t="shared" si="57"/>
        <v>1553</v>
      </c>
      <c r="K71" s="131">
        <f t="shared" si="57"/>
        <v>1880</v>
      </c>
      <c r="L71" s="131">
        <f t="shared" si="57"/>
        <v>1794</v>
      </c>
      <c r="M71" s="167">
        <f>IF(G71=0,0,N71/G71)</f>
        <v>1</v>
      </c>
      <c r="N71" s="131">
        <f t="shared" ref="N71:AC71" si="58">SUM(N65,N70)</f>
        <v>8</v>
      </c>
      <c r="O71" s="131">
        <f t="shared" si="58"/>
        <v>86</v>
      </c>
      <c r="P71" s="132">
        <f t="shared" si="58"/>
        <v>0</v>
      </c>
      <c r="Q71" s="132">
        <f t="shared" si="58"/>
        <v>0</v>
      </c>
      <c r="R71" s="131">
        <f t="shared" si="58"/>
        <v>293</v>
      </c>
      <c r="S71" s="131">
        <f t="shared" si="58"/>
        <v>34</v>
      </c>
      <c r="T71" s="133">
        <f t="shared" si="58"/>
        <v>12309341</v>
      </c>
      <c r="U71" s="133">
        <f t="shared" si="58"/>
        <v>313090</v>
      </c>
      <c r="V71" s="133">
        <f t="shared" si="58"/>
        <v>11996251</v>
      </c>
      <c r="W71" s="133">
        <f t="shared" si="58"/>
        <v>12448698</v>
      </c>
      <c r="X71" s="133">
        <f t="shared" si="58"/>
        <v>12115488</v>
      </c>
      <c r="Y71" s="133">
        <f t="shared" si="58"/>
        <v>0</v>
      </c>
      <c r="Z71" s="133">
        <f t="shared" si="58"/>
        <v>50000</v>
      </c>
      <c r="AA71" s="133">
        <f t="shared" si="58"/>
        <v>50000</v>
      </c>
      <c r="AB71" s="133">
        <f t="shared" si="58"/>
        <v>12165488</v>
      </c>
      <c r="AC71" s="133">
        <f t="shared" si="58"/>
        <v>12018620</v>
      </c>
      <c r="AD71" s="167">
        <f>IF(G71=0,0,AE71/G71)</f>
        <v>0.875</v>
      </c>
      <c r="AE71" s="169">
        <f t="shared" ref="AE71:CM71" si="59">SUM(AE65,AE70)</f>
        <v>7</v>
      </c>
      <c r="AF71" s="133">
        <f t="shared" si="59"/>
        <v>-146868</v>
      </c>
      <c r="AG71" s="133">
        <f t="shared" si="59"/>
        <v>139357</v>
      </c>
      <c r="AH71" s="134">
        <f t="shared" si="59"/>
        <v>211</v>
      </c>
      <c r="AI71" s="134">
        <f t="shared" si="59"/>
        <v>82</v>
      </c>
      <c r="AJ71" s="134">
        <f t="shared" si="59"/>
        <v>0</v>
      </c>
      <c r="AK71" s="134">
        <f t="shared" si="59"/>
        <v>0</v>
      </c>
      <c r="AL71" s="133">
        <f t="shared" si="59"/>
        <v>39647</v>
      </c>
      <c r="AM71" s="133">
        <f t="shared" si="59"/>
        <v>0</v>
      </c>
      <c r="AN71" s="134">
        <f t="shared" si="59"/>
        <v>0</v>
      </c>
      <c r="AO71" s="134">
        <f t="shared" si="59"/>
        <v>34</v>
      </c>
      <c r="AP71" s="133">
        <f t="shared" si="59"/>
        <v>183187</v>
      </c>
      <c r="AQ71" s="133">
        <f t="shared" si="59"/>
        <v>66332</v>
      </c>
      <c r="AR71" s="134">
        <f t="shared" si="59"/>
        <v>0</v>
      </c>
      <c r="AS71" s="134">
        <f t="shared" si="59"/>
        <v>0</v>
      </c>
      <c r="AT71" s="133">
        <f t="shared" si="59"/>
        <v>0</v>
      </c>
      <c r="AU71" s="133">
        <f t="shared" si="59"/>
        <v>0</v>
      </c>
      <c r="AV71" s="134">
        <f t="shared" si="59"/>
        <v>0</v>
      </c>
      <c r="AW71" s="134">
        <f t="shared" si="59"/>
        <v>0</v>
      </c>
      <c r="AX71" s="133">
        <f t="shared" si="59"/>
        <v>0</v>
      </c>
      <c r="AY71" s="133">
        <f t="shared" si="59"/>
        <v>0</v>
      </c>
      <c r="AZ71" s="134">
        <f t="shared" si="59"/>
        <v>0</v>
      </c>
      <c r="BA71" s="134">
        <f t="shared" si="59"/>
        <v>0</v>
      </c>
      <c r="BB71" s="133">
        <f t="shared" si="59"/>
        <v>11300</v>
      </c>
      <c r="BC71" s="133">
        <f t="shared" si="59"/>
        <v>0</v>
      </c>
      <c r="BD71" s="134">
        <f t="shared" si="59"/>
        <v>0</v>
      </c>
      <c r="BE71" s="134">
        <f t="shared" si="59"/>
        <v>0</v>
      </c>
      <c r="BF71" s="133">
        <f t="shared" si="59"/>
        <v>45081</v>
      </c>
      <c r="BG71" s="133">
        <f t="shared" si="59"/>
        <v>0</v>
      </c>
      <c r="BH71" s="134">
        <f t="shared" si="59"/>
        <v>0</v>
      </c>
      <c r="BI71" s="134">
        <f t="shared" si="59"/>
        <v>0</v>
      </c>
      <c r="BJ71" s="133">
        <f t="shared" si="59"/>
        <v>0</v>
      </c>
      <c r="BK71" s="133">
        <f t="shared" si="59"/>
        <v>0</v>
      </c>
      <c r="BL71" s="134">
        <f t="shared" si="59"/>
        <v>0</v>
      </c>
      <c r="BM71" s="134">
        <f t="shared" si="59"/>
        <v>0</v>
      </c>
      <c r="BN71" s="133">
        <f t="shared" si="59"/>
        <v>0</v>
      </c>
      <c r="BO71" s="133">
        <f t="shared" si="59"/>
        <v>0</v>
      </c>
      <c r="BP71" s="134">
        <f t="shared" si="59"/>
        <v>0</v>
      </c>
      <c r="BQ71" s="134">
        <f t="shared" si="59"/>
        <v>0</v>
      </c>
      <c r="BR71" s="133">
        <f t="shared" si="59"/>
        <v>0</v>
      </c>
      <c r="BS71" s="133">
        <f t="shared" si="59"/>
        <v>0</v>
      </c>
      <c r="BT71" s="134">
        <f t="shared" si="59"/>
        <v>0</v>
      </c>
      <c r="BU71" s="134">
        <f t="shared" si="59"/>
        <v>0</v>
      </c>
      <c r="BV71" s="133">
        <f t="shared" si="59"/>
        <v>10791</v>
      </c>
      <c r="BW71" s="133">
        <f t="shared" si="59"/>
        <v>10791</v>
      </c>
      <c r="BX71" s="134">
        <f t="shared" si="59"/>
        <v>0</v>
      </c>
      <c r="BY71" s="134">
        <f t="shared" si="59"/>
        <v>0</v>
      </c>
      <c r="BZ71" s="133">
        <f t="shared" si="59"/>
        <v>0</v>
      </c>
      <c r="CA71" s="133">
        <f t="shared" si="59"/>
        <v>0</v>
      </c>
      <c r="CB71" s="134">
        <f t="shared" si="59"/>
        <v>0</v>
      </c>
      <c r="CC71" s="134">
        <f t="shared" si="59"/>
        <v>0</v>
      </c>
      <c r="CD71" s="133">
        <f t="shared" si="59"/>
        <v>0</v>
      </c>
      <c r="CE71" s="133">
        <f t="shared" si="59"/>
        <v>0</v>
      </c>
      <c r="CF71" s="134">
        <f t="shared" si="59"/>
        <v>0</v>
      </c>
      <c r="CG71" s="134">
        <f t="shared" si="59"/>
        <v>0</v>
      </c>
      <c r="CH71" s="133">
        <f t="shared" si="59"/>
        <v>-77463</v>
      </c>
      <c r="CI71" s="133">
        <f t="shared" si="59"/>
        <v>0</v>
      </c>
      <c r="CJ71" s="134">
        <f t="shared" si="59"/>
        <v>0</v>
      </c>
      <c r="CK71" s="134">
        <f t="shared" si="59"/>
        <v>34</v>
      </c>
      <c r="CL71" s="133">
        <f t="shared" si="59"/>
        <v>212544</v>
      </c>
      <c r="CM71" s="133">
        <f t="shared" si="59"/>
        <v>77123</v>
      </c>
      <c r="CN71" s="135"/>
      <c r="CO71" s="135"/>
      <c r="CP71" s="135"/>
      <c r="CQ71" s="135"/>
      <c r="CR71" s="135"/>
      <c r="CS71" s="135"/>
      <c r="CT71" s="129"/>
      <c r="CU71" s="130"/>
      <c r="CV71" s="130"/>
      <c r="CW71" s="129"/>
      <c r="CX71" s="129"/>
      <c r="CY71" s="130"/>
      <c r="CZ71" s="130"/>
      <c r="DA71" s="130"/>
      <c r="DB71" s="133"/>
      <c r="DC71" s="135"/>
      <c r="DD71" s="135"/>
    </row>
    <row r="72" spans="1:1477" s="73" customFormat="1">
      <c r="B72" s="71" t="s">
        <v>12</v>
      </c>
      <c r="C72" s="71" t="s">
        <v>233</v>
      </c>
      <c r="D72" s="71" t="s">
        <v>234</v>
      </c>
      <c r="E72" s="72">
        <v>42226</v>
      </c>
      <c r="F72" s="71" t="s">
        <v>469</v>
      </c>
      <c r="G72" s="71" t="s">
        <v>468</v>
      </c>
      <c r="H72" s="221">
        <v>1</v>
      </c>
      <c r="I72" s="73">
        <v>6</v>
      </c>
      <c r="J72" s="73">
        <v>345</v>
      </c>
      <c r="K72" s="73">
        <v>494</v>
      </c>
      <c r="L72" s="73">
        <v>495</v>
      </c>
      <c r="M72" s="219">
        <f>IF(J72 = 0,0,(L72-AH72-AI72)/J72)</f>
        <v>1.3333333333333333</v>
      </c>
      <c r="N72" s="73">
        <f>IF(G72&lt;&gt;"",IF(M72&lt;=1.2,1,0),0)</f>
        <v>0</v>
      </c>
      <c r="O72" s="73">
        <v>-1</v>
      </c>
      <c r="P72" s="73">
        <v>1</v>
      </c>
      <c r="Q72" s="73">
        <v>0</v>
      </c>
      <c r="R72" s="73">
        <v>40</v>
      </c>
      <c r="S72" s="73">
        <v>109</v>
      </c>
      <c r="T72" s="225">
        <v>8947000</v>
      </c>
      <c r="U72" s="225">
        <v>150000</v>
      </c>
      <c r="V72" s="225">
        <v>8797000</v>
      </c>
      <c r="W72" s="225">
        <v>9057405</v>
      </c>
      <c r="X72" s="225">
        <v>9057405</v>
      </c>
      <c r="Y72" s="225">
        <v>0</v>
      </c>
      <c r="Z72" s="225">
        <v>0</v>
      </c>
      <c r="AA72" s="225">
        <v>0</v>
      </c>
      <c r="AB72" s="225">
        <v>9057405</v>
      </c>
      <c r="AC72" s="225">
        <v>9057101</v>
      </c>
      <c r="AD72" s="219">
        <f>IF(V72=0,0,AC72/V72)</f>
        <v>1.0295670114811868</v>
      </c>
      <c r="AE72" s="73">
        <f>IF(AD72 &lt;=1.1,1,0)</f>
        <v>1</v>
      </c>
      <c r="AF72" s="225">
        <v>-304</v>
      </c>
      <c r="AG72" s="225">
        <v>110405</v>
      </c>
      <c r="AH72" s="73">
        <v>14</v>
      </c>
      <c r="AI72" s="73">
        <v>21</v>
      </c>
      <c r="AJ72" s="73">
        <v>0</v>
      </c>
      <c r="AK72" s="73">
        <v>55</v>
      </c>
      <c r="AL72" s="95">
        <v>165982</v>
      </c>
      <c r="AM72" s="95">
        <v>14523</v>
      </c>
      <c r="AN72" s="73">
        <v>0</v>
      </c>
      <c r="AO72" s="73">
        <v>54</v>
      </c>
      <c r="AP72" s="95">
        <v>-39561</v>
      </c>
      <c r="AQ72" s="95">
        <v>0</v>
      </c>
      <c r="AR72" s="73">
        <v>0</v>
      </c>
      <c r="AS72" s="73">
        <v>0</v>
      </c>
      <c r="AT72" s="95">
        <v>0</v>
      </c>
      <c r="AU72" s="95">
        <v>0</v>
      </c>
      <c r="AV72" s="73">
        <v>0</v>
      </c>
      <c r="AW72" s="73">
        <v>0</v>
      </c>
      <c r="AX72" s="95">
        <v>0</v>
      </c>
      <c r="AY72" s="95">
        <v>0</v>
      </c>
      <c r="AZ72" s="73">
        <v>0</v>
      </c>
      <c r="BA72" s="73">
        <v>0</v>
      </c>
      <c r="BB72" s="95">
        <v>0</v>
      </c>
      <c r="BC72" s="95">
        <v>0</v>
      </c>
      <c r="BD72" s="73">
        <v>0</v>
      </c>
      <c r="BE72" s="73">
        <v>0</v>
      </c>
      <c r="BF72" s="95">
        <v>-16016</v>
      </c>
      <c r="BG72" s="95">
        <v>0</v>
      </c>
      <c r="BH72" s="73">
        <v>0</v>
      </c>
      <c r="BI72" s="73">
        <v>0</v>
      </c>
      <c r="BJ72" s="95">
        <v>0</v>
      </c>
      <c r="BK72" s="95">
        <v>0</v>
      </c>
      <c r="BL72" s="73">
        <v>0</v>
      </c>
      <c r="BM72" s="73">
        <v>0</v>
      </c>
      <c r="BN72" s="95">
        <v>0</v>
      </c>
      <c r="BO72" s="95">
        <v>0</v>
      </c>
      <c r="BP72" s="73">
        <v>0</v>
      </c>
      <c r="BQ72" s="73">
        <v>0</v>
      </c>
      <c r="BR72" s="95">
        <v>0</v>
      </c>
      <c r="BS72" s="95">
        <v>0</v>
      </c>
      <c r="BT72" s="73">
        <v>0</v>
      </c>
      <c r="BU72" s="73">
        <v>0</v>
      </c>
      <c r="BV72" s="95">
        <v>0</v>
      </c>
      <c r="BW72" s="95">
        <v>0</v>
      </c>
      <c r="BX72" s="73">
        <v>0</v>
      </c>
      <c r="BY72" s="73">
        <v>0</v>
      </c>
      <c r="BZ72" s="95">
        <v>0</v>
      </c>
      <c r="CA72" s="95">
        <v>0</v>
      </c>
      <c r="CB72" s="73">
        <v>0</v>
      </c>
      <c r="CC72" s="73">
        <v>0</v>
      </c>
      <c r="CD72" s="95">
        <v>0</v>
      </c>
      <c r="CE72" s="95">
        <v>0</v>
      </c>
      <c r="CF72" s="73">
        <v>0</v>
      </c>
      <c r="CG72" s="73">
        <v>0</v>
      </c>
      <c r="CH72" s="95">
        <v>0</v>
      </c>
      <c r="CI72" s="95">
        <v>0</v>
      </c>
      <c r="CJ72" s="73">
        <v>0</v>
      </c>
      <c r="CK72" s="73">
        <v>109</v>
      </c>
      <c r="CL72" s="95">
        <v>110405</v>
      </c>
      <c r="CM72" s="95">
        <v>14523</v>
      </c>
      <c r="CN72" s="71" t="s">
        <v>414</v>
      </c>
      <c r="CO72" s="71" t="s">
        <v>415</v>
      </c>
      <c r="CP72" s="71" t="s">
        <v>328</v>
      </c>
      <c r="CQ72" s="71" t="s">
        <v>328</v>
      </c>
      <c r="CR72" s="71" t="s">
        <v>328</v>
      </c>
      <c r="CS72" s="71" t="s">
        <v>328</v>
      </c>
      <c r="CT72" s="72">
        <v>42926</v>
      </c>
      <c r="CU72" s="71" t="s">
        <v>469</v>
      </c>
      <c r="CV72" s="71" t="s">
        <v>470</v>
      </c>
      <c r="CW72" s="72" t="s">
        <v>187</v>
      </c>
      <c r="CX72" s="72">
        <v>42860</v>
      </c>
      <c r="CY72" s="71" t="s">
        <v>467</v>
      </c>
      <c r="CZ72" s="71" t="s">
        <v>471</v>
      </c>
      <c r="DA72" s="71" t="s">
        <v>499</v>
      </c>
      <c r="DB72" s="96">
        <v>8947000</v>
      </c>
      <c r="DC72" s="71" t="s">
        <v>350</v>
      </c>
      <c r="DD72" s="71" t="s">
        <v>351</v>
      </c>
      <c r="DE72" s="218"/>
      <c r="DF72" s="218"/>
      <c r="DG72" s="218"/>
      <c r="DH72" s="218"/>
      <c r="DI72" s="218"/>
      <c r="DJ72" s="218"/>
      <c r="DK72" s="218"/>
      <c r="DL72" s="218"/>
      <c r="DM72" s="218"/>
      <c r="DN72" s="218"/>
      <c r="DO72" s="218"/>
      <c r="DP72" s="218"/>
      <c r="DQ72" s="218"/>
      <c r="DR72" s="218"/>
      <c r="DS72" s="218"/>
      <c r="DT72" s="218"/>
      <c r="DU72" s="218"/>
      <c r="DV72" s="218"/>
      <c r="DW72" s="218"/>
      <c r="DX72" s="218"/>
      <c r="DY72" s="218"/>
      <c r="DZ72" s="218"/>
      <c r="EA72" s="218"/>
      <c r="EB72" s="218"/>
      <c r="EC72" s="218"/>
      <c r="ED72" s="218"/>
      <c r="EE72" s="218"/>
      <c r="EF72" s="218"/>
      <c r="EG72" s="218"/>
      <c r="EH72" s="218"/>
      <c r="EI72" s="218"/>
      <c r="EJ72" s="218"/>
      <c r="EK72" s="218"/>
      <c r="EL72" s="218"/>
      <c r="EM72" s="218"/>
      <c r="EN72" s="218"/>
      <c r="EO72" s="218"/>
      <c r="EP72" s="218"/>
      <c r="EQ72" s="218"/>
      <c r="ER72" s="218"/>
      <c r="ES72" s="218"/>
      <c r="ET72" s="218"/>
      <c r="EU72" s="218"/>
      <c r="EV72" s="218"/>
      <c r="EW72" s="218"/>
      <c r="EX72" s="218"/>
      <c r="EY72" s="218"/>
      <c r="EZ72" s="218"/>
      <c r="FA72" s="218"/>
      <c r="FB72" s="218"/>
      <c r="FC72" s="218"/>
      <c r="FD72" s="218"/>
      <c r="FE72" s="218"/>
      <c r="FF72" s="218"/>
      <c r="FG72" s="218"/>
      <c r="FH72" s="218"/>
      <c r="FI72" s="218"/>
      <c r="FJ72" s="218"/>
      <c r="FK72" s="218"/>
      <c r="FL72" s="218"/>
      <c r="FM72" s="218"/>
      <c r="FN72" s="218"/>
      <c r="FO72" s="218"/>
      <c r="FP72" s="218"/>
      <c r="FQ72" s="218"/>
      <c r="FR72" s="218"/>
      <c r="FS72" s="218"/>
      <c r="FT72" s="218"/>
      <c r="FU72" s="218"/>
      <c r="FV72" s="218"/>
      <c r="FW72" s="218"/>
      <c r="FX72" s="218"/>
      <c r="FY72" s="218"/>
      <c r="FZ72" s="218"/>
      <c r="GA72" s="218"/>
      <c r="GB72" s="218"/>
      <c r="GC72" s="218"/>
      <c r="GD72" s="218"/>
      <c r="GE72" s="218"/>
      <c r="GF72" s="218"/>
      <c r="GG72" s="218"/>
      <c r="GH72" s="218"/>
      <c r="GI72" s="218"/>
      <c r="GJ72" s="218"/>
      <c r="GK72" s="218"/>
      <c r="GL72" s="218"/>
      <c r="GM72" s="218"/>
      <c r="GN72" s="218"/>
      <c r="GO72" s="218"/>
      <c r="GP72" s="218"/>
      <c r="GQ72" s="218"/>
      <c r="GR72" s="218"/>
      <c r="GS72" s="218"/>
      <c r="GT72" s="218"/>
      <c r="GU72" s="218"/>
      <c r="GV72" s="218"/>
      <c r="GW72" s="218"/>
      <c r="GX72" s="218"/>
      <c r="GY72" s="218"/>
      <c r="GZ72" s="218"/>
      <c r="HA72" s="218"/>
      <c r="HB72" s="218"/>
      <c r="HC72" s="218"/>
      <c r="HD72" s="218"/>
      <c r="HE72" s="218"/>
      <c r="HF72" s="218"/>
      <c r="HG72" s="218"/>
      <c r="HH72" s="218"/>
      <c r="HI72" s="218"/>
      <c r="HJ72" s="218"/>
      <c r="HK72" s="218"/>
      <c r="HL72" s="218"/>
      <c r="HM72" s="218"/>
      <c r="HN72" s="218"/>
      <c r="HO72" s="218"/>
      <c r="HP72" s="218"/>
      <c r="HQ72" s="218"/>
      <c r="HR72" s="218"/>
      <c r="HS72" s="218"/>
      <c r="HT72" s="218"/>
      <c r="HU72" s="218"/>
      <c r="HV72" s="218"/>
      <c r="HW72" s="218"/>
      <c r="HX72" s="218"/>
      <c r="HY72" s="218"/>
      <c r="HZ72" s="218"/>
      <c r="IA72" s="218"/>
      <c r="IB72" s="218"/>
      <c r="IC72" s="218"/>
      <c r="ID72" s="218"/>
      <c r="IE72" s="218"/>
      <c r="IF72" s="218"/>
      <c r="IG72" s="218"/>
      <c r="IH72" s="218"/>
      <c r="II72" s="218"/>
      <c r="IJ72" s="218"/>
      <c r="IK72" s="218"/>
      <c r="IL72" s="218"/>
      <c r="IM72" s="218"/>
      <c r="IN72" s="218"/>
      <c r="IO72" s="218"/>
      <c r="IP72" s="218"/>
      <c r="IQ72" s="218"/>
      <c r="IR72" s="218"/>
      <c r="IS72" s="218"/>
      <c r="IT72" s="218"/>
      <c r="IU72" s="218"/>
      <c r="IV72" s="218"/>
      <c r="IW72" s="218"/>
      <c r="IX72" s="218"/>
      <c r="IY72" s="218"/>
      <c r="IZ72" s="218"/>
      <c r="JA72" s="218"/>
      <c r="JB72" s="218"/>
      <c r="JC72" s="218"/>
      <c r="JD72" s="218"/>
      <c r="JE72" s="218"/>
      <c r="JF72" s="218"/>
      <c r="JG72" s="218"/>
      <c r="JH72" s="218"/>
      <c r="JI72" s="218"/>
      <c r="JJ72" s="218"/>
      <c r="JK72" s="218"/>
      <c r="JL72" s="218"/>
      <c r="JM72" s="218"/>
      <c r="JN72" s="218"/>
      <c r="JO72" s="218"/>
      <c r="JP72" s="218"/>
      <c r="JQ72" s="218"/>
      <c r="JR72" s="218"/>
      <c r="JS72" s="218"/>
      <c r="JT72" s="218"/>
      <c r="JU72" s="218"/>
      <c r="JV72" s="218"/>
      <c r="JW72" s="218"/>
      <c r="JX72" s="218"/>
      <c r="JY72" s="218"/>
      <c r="JZ72" s="218"/>
      <c r="KA72" s="218"/>
      <c r="KB72" s="218"/>
      <c r="KC72" s="218"/>
      <c r="KD72" s="218"/>
      <c r="KE72" s="218"/>
      <c r="KF72" s="218"/>
      <c r="KG72" s="218"/>
      <c r="KH72" s="218"/>
      <c r="KI72" s="218"/>
      <c r="KJ72" s="218"/>
      <c r="KK72" s="218"/>
      <c r="KL72" s="218"/>
      <c r="KM72" s="218"/>
      <c r="KN72" s="218"/>
      <c r="KO72" s="218"/>
      <c r="KP72" s="218"/>
      <c r="KQ72" s="218"/>
      <c r="KR72" s="218"/>
      <c r="KS72" s="218"/>
      <c r="KT72" s="218"/>
      <c r="KU72" s="218"/>
      <c r="KV72" s="218"/>
      <c r="KW72" s="218"/>
      <c r="KX72" s="218"/>
      <c r="KY72" s="218"/>
      <c r="KZ72" s="218"/>
      <c r="LA72" s="218"/>
      <c r="LB72" s="218"/>
      <c r="LC72" s="218"/>
      <c r="LD72" s="218"/>
      <c r="LE72" s="218"/>
      <c r="LF72" s="218"/>
      <c r="LG72" s="218"/>
      <c r="LH72" s="218"/>
      <c r="LI72" s="218"/>
      <c r="LJ72" s="218"/>
      <c r="LK72" s="218"/>
      <c r="LL72" s="218"/>
      <c r="LM72" s="218"/>
      <c r="LN72" s="218"/>
      <c r="LO72" s="218"/>
      <c r="LP72" s="218"/>
      <c r="LQ72" s="218"/>
      <c r="LR72" s="218"/>
      <c r="LS72" s="218"/>
      <c r="LT72" s="218"/>
      <c r="LU72" s="218"/>
      <c r="LV72" s="218"/>
      <c r="LW72" s="218"/>
      <c r="LX72" s="218"/>
      <c r="LY72" s="218"/>
      <c r="LZ72" s="218"/>
      <c r="MA72" s="218"/>
      <c r="MB72" s="218"/>
      <c r="MC72" s="218"/>
      <c r="MD72" s="218"/>
      <c r="ME72" s="218"/>
      <c r="MF72" s="218"/>
      <c r="MG72" s="218"/>
      <c r="MH72" s="218"/>
      <c r="MI72" s="218"/>
      <c r="MJ72" s="218"/>
      <c r="MK72" s="218"/>
      <c r="ML72" s="218"/>
      <c r="MM72" s="218"/>
      <c r="MN72" s="218"/>
      <c r="MO72" s="218"/>
      <c r="MP72" s="218"/>
      <c r="MQ72" s="218"/>
      <c r="MR72" s="218"/>
      <c r="MS72" s="218"/>
      <c r="MT72" s="218"/>
      <c r="MU72" s="218"/>
      <c r="MV72" s="218"/>
      <c r="MW72" s="218"/>
      <c r="MX72" s="218"/>
      <c r="MY72" s="218"/>
      <c r="MZ72" s="218"/>
      <c r="NA72" s="218"/>
      <c r="NB72" s="218"/>
      <c r="NC72" s="218"/>
      <c r="ND72" s="218"/>
      <c r="NE72" s="218"/>
      <c r="NF72" s="218"/>
      <c r="NG72" s="218"/>
      <c r="NH72" s="218"/>
      <c r="NI72" s="218"/>
      <c r="NJ72" s="218"/>
      <c r="NK72" s="218"/>
      <c r="NL72" s="218"/>
      <c r="NM72" s="218"/>
      <c r="NN72" s="218"/>
      <c r="NO72" s="218"/>
      <c r="NP72" s="218"/>
      <c r="NQ72" s="218"/>
      <c r="NR72" s="218"/>
      <c r="NS72" s="218"/>
      <c r="NT72" s="218"/>
      <c r="NU72" s="218"/>
      <c r="NV72" s="218"/>
      <c r="NW72" s="218"/>
      <c r="NX72" s="218"/>
      <c r="NY72" s="218"/>
      <c r="NZ72" s="218"/>
      <c r="OA72" s="218"/>
      <c r="OB72" s="218"/>
      <c r="OC72" s="218"/>
      <c r="OD72" s="218"/>
      <c r="OE72" s="218"/>
      <c r="OF72" s="218"/>
      <c r="OG72" s="218"/>
      <c r="OH72" s="218"/>
      <c r="OI72" s="218"/>
      <c r="OJ72" s="218"/>
      <c r="OK72" s="218"/>
      <c r="OL72" s="218"/>
      <c r="OM72" s="218"/>
      <c r="ON72" s="218"/>
      <c r="OO72" s="218"/>
      <c r="OP72" s="218"/>
      <c r="OQ72" s="218"/>
      <c r="OR72" s="218"/>
      <c r="OS72" s="218"/>
      <c r="OT72" s="218"/>
      <c r="OU72" s="218"/>
      <c r="OV72" s="218"/>
      <c r="OW72" s="218"/>
      <c r="OX72" s="218"/>
      <c r="OY72" s="218"/>
      <c r="OZ72" s="218"/>
      <c r="PA72" s="218"/>
      <c r="PB72" s="218"/>
      <c r="PC72" s="218"/>
      <c r="PD72" s="218"/>
      <c r="PE72" s="218"/>
      <c r="PF72" s="218"/>
      <c r="PG72" s="218"/>
      <c r="PH72" s="218"/>
      <c r="PI72" s="218"/>
      <c r="PJ72" s="218"/>
      <c r="PK72" s="218"/>
      <c r="PL72" s="218"/>
      <c r="PM72" s="218"/>
      <c r="PN72" s="218"/>
      <c r="PO72" s="218"/>
      <c r="PP72" s="218"/>
      <c r="PQ72" s="218"/>
      <c r="PR72" s="218"/>
      <c r="PS72" s="218"/>
      <c r="PT72" s="218"/>
      <c r="PU72" s="218"/>
      <c r="PV72" s="218"/>
      <c r="PW72" s="218"/>
      <c r="PX72" s="218"/>
      <c r="PY72" s="218"/>
      <c r="PZ72" s="218"/>
      <c r="QA72" s="218"/>
      <c r="QB72" s="218"/>
      <c r="QC72" s="218"/>
      <c r="QD72" s="218"/>
      <c r="QE72" s="218"/>
      <c r="QF72" s="218"/>
      <c r="QG72" s="218"/>
      <c r="QH72" s="218"/>
      <c r="QI72" s="218"/>
      <c r="QJ72" s="218"/>
      <c r="QK72" s="218"/>
      <c r="QL72" s="218"/>
      <c r="QM72" s="218"/>
      <c r="QN72" s="218"/>
      <c r="QO72" s="218"/>
      <c r="QP72" s="218"/>
      <c r="QQ72" s="218"/>
      <c r="QR72" s="218"/>
      <c r="QS72" s="218"/>
      <c r="QT72" s="218"/>
      <c r="QU72" s="218"/>
      <c r="QV72" s="218"/>
      <c r="QW72" s="218"/>
      <c r="QX72" s="218"/>
      <c r="QY72" s="218"/>
      <c r="QZ72" s="218"/>
      <c r="RA72" s="218"/>
      <c r="RB72" s="218"/>
      <c r="RC72" s="218"/>
      <c r="RD72" s="218"/>
      <c r="RE72" s="218"/>
      <c r="RF72" s="218"/>
      <c r="RG72" s="218"/>
      <c r="RH72" s="218"/>
      <c r="RI72" s="218"/>
      <c r="RJ72" s="218"/>
      <c r="RK72" s="218"/>
      <c r="RL72" s="218"/>
      <c r="RM72" s="218"/>
      <c r="RN72" s="218"/>
      <c r="RO72" s="218"/>
      <c r="RP72" s="218"/>
      <c r="RQ72" s="218"/>
      <c r="RR72" s="218"/>
      <c r="RS72" s="218"/>
      <c r="RT72" s="218"/>
      <c r="RU72" s="218"/>
      <c r="RV72" s="218"/>
      <c r="RW72" s="218"/>
      <c r="RX72" s="218"/>
      <c r="RY72" s="218"/>
      <c r="RZ72" s="218"/>
      <c r="SA72" s="218"/>
      <c r="SB72" s="218"/>
      <c r="SC72" s="218"/>
      <c r="SD72" s="218"/>
      <c r="SE72" s="218"/>
      <c r="SF72" s="218"/>
      <c r="SG72" s="218"/>
      <c r="SH72" s="218"/>
      <c r="SI72" s="218"/>
      <c r="SJ72" s="218"/>
      <c r="SK72" s="218"/>
      <c r="SL72" s="218"/>
      <c r="SM72" s="218"/>
      <c r="SN72" s="218"/>
      <c r="SO72" s="218"/>
      <c r="SP72" s="218"/>
      <c r="SQ72" s="218"/>
      <c r="SR72" s="218"/>
      <c r="SS72" s="218"/>
      <c r="ST72" s="218"/>
      <c r="SU72" s="218"/>
      <c r="SV72" s="218"/>
      <c r="SW72" s="218"/>
      <c r="SX72" s="218"/>
      <c r="SY72" s="218"/>
      <c r="SZ72" s="218"/>
      <c r="TA72" s="218"/>
      <c r="TB72" s="218"/>
      <c r="TC72" s="218"/>
      <c r="TD72" s="218"/>
      <c r="TE72" s="218"/>
      <c r="TF72" s="218"/>
      <c r="TG72" s="218"/>
      <c r="TH72" s="218"/>
      <c r="TI72" s="218"/>
      <c r="TJ72" s="218"/>
      <c r="TK72" s="218"/>
      <c r="TL72" s="218"/>
      <c r="TM72" s="218"/>
      <c r="TN72" s="218"/>
      <c r="TO72" s="218"/>
      <c r="TP72" s="218"/>
      <c r="TQ72" s="218"/>
      <c r="TR72" s="218"/>
      <c r="TS72" s="218"/>
      <c r="TT72" s="218"/>
      <c r="TU72" s="218"/>
      <c r="TV72" s="218"/>
      <c r="TW72" s="218"/>
      <c r="TX72" s="218"/>
      <c r="TY72" s="218"/>
      <c r="TZ72" s="218"/>
      <c r="UA72" s="218"/>
      <c r="UB72" s="218"/>
      <c r="UC72" s="218"/>
      <c r="UD72" s="218"/>
      <c r="UE72" s="218"/>
      <c r="UF72" s="218"/>
      <c r="UG72" s="218"/>
      <c r="UH72" s="218"/>
      <c r="UI72" s="218"/>
      <c r="UJ72" s="218"/>
      <c r="UK72" s="218"/>
      <c r="UL72" s="218"/>
      <c r="UM72" s="218"/>
      <c r="UN72" s="218"/>
      <c r="UO72" s="218"/>
      <c r="UP72" s="218"/>
      <c r="UQ72" s="218"/>
      <c r="UR72" s="218"/>
      <c r="US72" s="218"/>
      <c r="UT72" s="218"/>
      <c r="UU72" s="218"/>
      <c r="UV72" s="218"/>
      <c r="UW72" s="218"/>
      <c r="UX72" s="218"/>
      <c r="UY72" s="218"/>
      <c r="UZ72" s="218"/>
      <c r="VA72" s="218"/>
      <c r="VB72" s="218"/>
      <c r="VC72" s="218"/>
      <c r="VD72" s="218"/>
      <c r="VE72" s="218"/>
      <c r="VF72" s="218"/>
      <c r="VG72" s="218"/>
      <c r="VH72" s="218"/>
      <c r="VI72" s="218"/>
      <c r="VJ72" s="218"/>
      <c r="VK72" s="218"/>
      <c r="VL72" s="218"/>
      <c r="VM72" s="218"/>
      <c r="VN72" s="218"/>
      <c r="VO72" s="218"/>
      <c r="VP72" s="218"/>
      <c r="VQ72" s="218"/>
      <c r="VR72" s="218"/>
      <c r="VS72" s="218"/>
      <c r="VT72" s="218"/>
      <c r="VU72" s="218"/>
      <c r="VV72" s="218"/>
      <c r="VW72" s="218"/>
      <c r="VX72" s="218"/>
      <c r="VY72" s="218"/>
      <c r="VZ72" s="218"/>
      <c r="WA72" s="218"/>
      <c r="WB72" s="218"/>
      <c r="WC72" s="218"/>
      <c r="WD72" s="218"/>
      <c r="WE72" s="218"/>
      <c r="WF72" s="218"/>
      <c r="WG72" s="218"/>
      <c r="WH72" s="218"/>
      <c r="WI72" s="218"/>
      <c r="WJ72" s="218"/>
      <c r="WK72" s="218"/>
      <c r="WL72" s="218"/>
      <c r="WM72" s="218"/>
      <c r="WN72" s="218"/>
      <c r="WO72" s="218"/>
      <c r="WP72" s="218"/>
      <c r="WQ72" s="218"/>
      <c r="WR72" s="218"/>
      <c r="WS72" s="218"/>
      <c r="WT72" s="218"/>
      <c r="WU72" s="218"/>
      <c r="WV72" s="218"/>
      <c r="WW72" s="218"/>
      <c r="WX72" s="218"/>
      <c r="WY72" s="218"/>
      <c r="WZ72" s="218"/>
      <c r="XA72" s="218"/>
      <c r="XB72" s="218"/>
      <c r="XC72" s="218"/>
      <c r="XD72" s="218"/>
      <c r="XE72" s="218"/>
      <c r="XF72" s="218"/>
      <c r="XG72" s="218"/>
      <c r="XH72" s="218"/>
      <c r="XI72" s="218"/>
      <c r="XJ72" s="218"/>
      <c r="XK72" s="218"/>
      <c r="XL72" s="218"/>
      <c r="XM72" s="218"/>
      <c r="XN72" s="218"/>
      <c r="XO72" s="218"/>
      <c r="XP72" s="218"/>
      <c r="XQ72" s="218"/>
      <c r="XR72" s="218"/>
      <c r="XS72" s="218"/>
      <c r="XT72" s="218"/>
      <c r="XU72" s="218"/>
      <c r="XV72" s="218"/>
      <c r="XW72" s="218"/>
      <c r="XX72" s="218"/>
      <c r="XY72" s="218"/>
      <c r="XZ72" s="218"/>
      <c r="YA72" s="218"/>
      <c r="YB72" s="218"/>
      <c r="YC72" s="218"/>
      <c r="YD72" s="218"/>
      <c r="YE72" s="218"/>
      <c r="YF72" s="218"/>
      <c r="YG72" s="218"/>
      <c r="YH72" s="218"/>
      <c r="YI72" s="218"/>
      <c r="YJ72" s="218"/>
      <c r="YK72" s="218"/>
      <c r="YL72" s="218"/>
      <c r="YM72" s="218"/>
      <c r="YN72" s="218"/>
      <c r="YO72" s="218"/>
      <c r="YP72" s="218"/>
      <c r="YQ72" s="218"/>
      <c r="YR72" s="218"/>
      <c r="YS72" s="218"/>
      <c r="YT72" s="218"/>
      <c r="YU72" s="218"/>
      <c r="YV72" s="218"/>
      <c r="YW72" s="218"/>
      <c r="YX72" s="218"/>
      <c r="YY72" s="218"/>
      <c r="YZ72" s="218"/>
      <c r="ZA72" s="218"/>
      <c r="ZB72" s="218"/>
      <c r="ZC72" s="218"/>
      <c r="ZD72" s="218"/>
      <c r="ZE72" s="218"/>
      <c r="ZF72" s="218"/>
      <c r="ZG72" s="218"/>
      <c r="ZH72" s="218"/>
      <c r="ZI72" s="218"/>
      <c r="ZJ72" s="218"/>
      <c r="ZK72" s="218"/>
      <c r="ZL72" s="218"/>
      <c r="ZM72" s="218"/>
      <c r="ZN72" s="218"/>
      <c r="ZO72" s="218"/>
      <c r="ZP72" s="218"/>
      <c r="ZQ72" s="218"/>
      <c r="ZR72" s="218"/>
      <c r="ZS72" s="218"/>
      <c r="ZT72" s="218"/>
      <c r="ZU72" s="218"/>
      <c r="ZV72" s="218"/>
      <c r="ZW72" s="218"/>
      <c r="ZX72" s="218"/>
      <c r="ZY72" s="218"/>
      <c r="ZZ72" s="218"/>
      <c r="AAA72" s="218"/>
      <c r="AAB72" s="218"/>
      <c r="AAC72" s="218"/>
      <c r="AAD72" s="218"/>
      <c r="AAE72" s="218"/>
      <c r="AAF72" s="218"/>
      <c r="AAG72" s="218"/>
      <c r="AAH72" s="218"/>
      <c r="AAI72" s="218"/>
      <c r="AAJ72" s="218"/>
      <c r="AAK72" s="218"/>
      <c r="AAL72" s="218"/>
      <c r="AAM72" s="218"/>
      <c r="AAN72" s="218"/>
      <c r="AAO72" s="218"/>
      <c r="AAP72" s="218"/>
      <c r="AAQ72" s="218"/>
      <c r="AAR72" s="218"/>
      <c r="AAS72" s="218"/>
      <c r="AAT72" s="218"/>
      <c r="AAU72" s="218"/>
      <c r="AAV72" s="218"/>
      <c r="AAW72" s="218"/>
      <c r="AAX72" s="218"/>
      <c r="AAY72" s="218"/>
      <c r="AAZ72" s="218"/>
      <c r="ABA72" s="218"/>
      <c r="ABB72" s="218"/>
      <c r="ABC72" s="218"/>
      <c r="ABD72" s="218"/>
      <c r="ABE72" s="218"/>
      <c r="ABF72" s="218"/>
      <c r="ABG72" s="218"/>
      <c r="ABH72" s="218"/>
      <c r="ABI72" s="218"/>
      <c r="ABJ72" s="218"/>
      <c r="ABK72" s="218"/>
      <c r="ABL72" s="218"/>
      <c r="ABM72" s="218"/>
      <c r="ABN72" s="218"/>
      <c r="ABO72" s="218"/>
      <c r="ABP72" s="218"/>
      <c r="ABQ72" s="218"/>
      <c r="ABR72" s="218"/>
      <c r="ABS72" s="218"/>
      <c r="ABT72" s="218"/>
      <c r="ABU72" s="218"/>
      <c r="ABV72" s="218"/>
      <c r="ABW72" s="218"/>
      <c r="ABX72" s="218"/>
      <c r="ABY72" s="218"/>
      <c r="ABZ72" s="218"/>
      <c r="ACA72" s="218"/>
      <c r="ACB72" s="218"/>
      <c r="ACC72" s="218"/>
      <c r="ACD72" s="218"/>
      <c r="ACE72" s="218"/>
      <c r="ACF72" s="218"/>
      <c r="ACG72" s="218"/>
      <c r="ACH72" s="218"/>
      <c r="ACI72" s="218"/>
      <c r="ACJ72" s="218"/>
      <c r="ACK72" s="218"/>
      <c r="ACL72" s="218"/>
      <c r="ACM72" s="218"/>
      <c r="ACN72" s="218"/>
      <c r="ACO72" s="218"/>
      <c r="ACP72" s="218"/>
      <c r="ACQ72" s="218"/>
      <c r="ACR72" s="218"/>
      <c r="ACS72" s="218"/>
      <c r="ACT72" s="218"/>
      <c r="ACU72" s="218"/>
      <c r="ACV72" s="218"/>
      <c r="ACW72" s="218"/>
      <c r="ACX72" s="218"/>
      <c r="ACY72" s="218"/>
      <c r="ACZ72" s="218"/>
      <c r="ADA72" s="218"/>
      <c r="ADB72" s="218"/>
      <c r="ADC72" s="218"/>
      <c r="ADD72" s="218"/>
      <c r="ADE72" s="218"/>
      <c r="ADF72" s="218"/>
      <c r="ADG72" s="218"/>
      <c r="ADH72" s="218"/>
      <c r="ADI72" s="218"/>
      <c r="ADJ72" s="218"/>
      <c r="ADK72" s="218"/>
      <c r="ADL72" s="218"/>
      <c r="ADM72" s="218"/>
      <c r="ADN72" s="218"/>
      <c r="ADO72" s="218"/>
      <c r="ADP72" s="218"/>
      <c r="ADQ72" s="218"/>
      <c r="ADR72" s="218"/>
      <c r="ADS72" s="218"/>
      <c r="ADT72" s="218"/>
      <c r="ADU72" s="218"/>
      <c r="ADV72" s="218"/>
      <c r="ADW72" s="218"/>
      <c r="ADX72" s="218"/>
      <c r="ADY72" s="218"/>
      <c r="ADZ72" s="218"/>
      <c r="AEA72" s="218"/>
      <c r="AEB72" s="218"/>
      <c r="AEC72" s="218"/>
      <c r="AED72" s="218"/>
      <c r="AEE72" s="218"/>
      <c r="AEF72" s="218"/>
      <c r="AEG72" s="218"/>
      <c r="AEH72" s="218"/>
      <c r="AEI72" s="218"/>
      <c r="AEJ72" s="218"/>
      <c r="AEK72" s="218"/>
      <c r="AEL72" s="218"/>
      <c r="AEM72" s="218"/>
      <c r="AEN72" s="218"/>
      <c r="AEO72" s="218"/>
      <c r="AEP72" s="218"/>
      <c r="AEQ72" s="218"/>
      <c r="AER72" s="218"/>
      <c r="AES72" s="218"/>
      <c r="AET72" s="218"/>
      <c r="AEU72" s="218"/>
      <c r="AEV72" s="218"/>
      <c r="AEW72" s="218"/>
      <c r="AEX72" s="218"/>
      <c r="AEY72" s="218"/>
      <c r="AEZ72" s="218"/>
      <c r="AFA72" s="218"/>
      <c r="AFB72" s="218"/>
      <c r="AFC72" s="218"/>
      <c r="AFD72" s="218"/>
      <c r="AFE72" s="218"/>
      <c r="AFF72" s="218"/>
      <c r="AFG72" s="218"/>
      <c r="AFH72" s="218"/>
      <c r="AFI72" s="218"/>
      <c r="AFJ72" s="218"/>
      <c r="AFK72" s="218"/>
      <c r="AFL72" s="218"/>
      <c r="AFM72" s="218"/>
      <c r="AFN72" s="218"/>
      <c r="AFO72" s="218"/>
      <c r="AFP72" s="218"/>
      <c r="AFQ72" s="218"/>
      <c r="AFR72" s="218"/>
      <c r="AFS72" s="218"/>
      <c r="AFT72" s="218"/>
      <c r="AFU72" s="218"/>
      <c r="AFV72" s="218"/>
      <c r="AFW72" s="218"/>
      <c r="AFX72" s="218"/>
      <c r="AFY72" s="218"/>
      <c r="AFZ72" s="218"/>
      <c r="AGA72" s="218"/>
      <c r="AGB72" s="218"/>
      <c r="AGC72" s="218"/>
      <c r="AGD72" s="218"/>
      <c r="AGE72" s="218"/>
      <c r="AGF72" s="218"/>
      <c r="AGG72" s="218"/>
      <c r="AGH72" s="218"/>
      <c r="AGI72" s="218"/>
      <c r="AGJ72" s="218"/>
      <c r="AGK72" s="218"/>
      <c r="AGL72" s="218"/>
      <c r="AGM72" s="218"/>
      <c r="AGN72" s="218"/>
      <c r="AGO72" s="218"/>
      <c r="AGP72" s="218"/>
      <c r="AGQ72" s="218"/>
      <c r="AGR72" s="218"/>
      <c r="AGS72" s="218"/>
      <c r="AGT72" s="218"/>
      <c r="AGU72" s="218"/>
      <c r="AGV72" s="218"/>
      <c r="AGW72" s="218"/>
      <c r="AGX72" s="218"/>
      <c r="AGY72" s="218"/>
      <c r="AGZ72" s="218"/>
      <c r="AHA72" s="218"/>
      <c r="AHB72" s="218"/>
      <c r="AHC72" s="218"/>
      <c r="AHD72" s="218"/>
      <c r="AHE72" s="218"/>
      <c r="AHF72" s="218"/>
      <c r="AHG72" s="218"/>
      <c r="AHH72" s="218"/>
      <c r="AHI72" s="218"/>
      <c r="AHJ72" s="218"/>
      <c r="AHK72" s="218"/>
      <c r="AHL72" s="218"/>
      <c r="AHM72" s="218"/>
      <c r="AHN72" s="218"/>
      <c r="AHO72" s="218"/>
      <c r="AHP72" s="218"/>
      <c r="AHQ72" s="218"/>
      <c r="AHR72" s="218"/>
      <c r="AHS72" s="218"/>
      <c r="AHT72" s="218"/>
      <c r="AHU72" s="218"/>
      <c r="AHV72" s="218"/>
      <c r="AHW72" s="218"/>
      <c r="AHX72" s="218"/>
      <c r="AHY72" s="218"/>
      <c r="AHZ72" s="218"/>
      <c r="AIA72" s="218"/>
      <c r="AIB72" s="218"/>
      <c r="AIC72" s="218"/>
      <c r="AID72" s="218"/>
      <c r="AIE72" s="218"/>
      <c r="AIF72" s="218"/>
      <c r="AIG72" s="218"/>
      <c r="AIH72" s="218"/>
      <c r="AII72" s="218"/>
      <c r="AIJ72" s="218"/>
      <c r="AIK72" s="218"/>
      <c r="AIL72" s="218"/>
      <c r="AIM72" s="218"/>
      <c r="AIN72" s="218"/>
      <c r="AIO72" s="218"/>
      <c r="AIP72" s="218"/>
      <c r="AIQ72" s="218"/>
      <c r="AIR72" s="218"/>
      <c r="AIS72" s="218"/>
      <c r="AIT72" s="218"/>
      <c r="AIU72" s="218"/>
      <c r="AIV72" s="218"/>
      <c r="AIW72" s="218"/>
      <c r="AIX72" s="218"/>
      <c r="AIY72" s="218"/>
      <c r="AIZ72" s="218"/>
      <c r="AJA72" s="218"/>
      <c r="AJB72" s="218"/>
      <c r="AJC72" s="218"/>
      <c r="AJD72" s="218"/>
      <c r="AJE72" s="218"/>
      <c r="AJF72" s="218"/>
      <c r="AJG72" s="218"/>
      <c r="AJH72" s="218"/>
      <c r="AJI72" s="218"/>
      <c r="AJJ72" s="218"/>
      <c r="AJK72" s="218"/>
      <c r="AJL72" s="218"/>
      <c r="AJM72" s="218"/>
      <c r="AJN72" s="218"/>
      <c r="AJO72" s="218"/>
      <c r="AJP72" s="218"/>
      <c r="AJQ72" s="218"/>
      <c r="AJR72" s="218"/>
      <c r="AJS72" s="218"/>
      <c r="AJT72" s="218"/>
      <c r="AJU72" s="218"/>
      <c r="AJV72" s="218"/>
      <c r="AJW72" s="218"/>
      <c r="AJX72" s="218"/>
      <c r="AJY72" s="218"/>
      <c r="AJZ72" s="218"/>
      <c r="AKA72" s="218"/>
      <c r="AKB72" s="218"/>
      <c r="AKC72" s="218"/>
      <c r="AKD72" s="218"/>
      <c r="AKE72" s="218"/>
      <c r="AKF72" s="218"/>
      <c r="AKG72" s="218"/>
      <c r="AKH72" s="218"/>
      <c r="AKI72" s="218"/>
      <c r="AKJ72" s="218"/>
      <c r="AKK72" s="218"/>
      <c r="AKL72" s="218"/>
      <c r="AKM72" s="218"/>
      <c r="AKN72" s="218"/>
      <c r="AKO72" s="218"/>
      <c r="AKP72" s="218"/>
      <c r="AKQ72" s="218"/>
      <c r="AKR72" s="218"/>
      <c r="AKS72" s="218"/>
      <c r="AKT72" s="218"/>
      <c r="AKU72" s="218"/>
      <c r="AKV72" s="218"/>
      <c r="AKW72" s="218"/>
      <c r="AKX72" s="218"/>
      <c r="AKY72" s="218"/>
      <c r="AKZ72" s="218"/>
      <c r="ALA72" s="218"/>
      <c r="ALB72" s="218"/>
      <c r="ALC72" s="218"/>
      <c r="ALD72" s="218"/>
      <c r="ALE72" s="218"/>
      <c r="ALF72" s="218"/>
      <c r="ALG72" s="218"/>
      <c r="ALH72" s="218"/>
      <c r="ALI72" s="218"/>
      <c r="ALJ72" s="218"/>
      <c r="ALK72" s="218"/>
      <c r="ALL72" s="218"/>
      <c r="ALM72" s="218"/>
      <c r="ALN72" s="218"/>
      <c r="ALO72" s="218"/>
      <c r="ALP72" s="218"/>
      <c r="ALQ72" s="218"/>
      <c r="ALR72" s="218"/>
      <c r="ALS72" s="218"/>
      <c r="ALT72" s="218"/>
      <c r="ALU72" s="218"/>
      <c r="ALV72" s="218"/>
      <c r="ALW72" s="218"/>
      <c r="ALX72" s="218"/>
      <c r="ALY72" s="218"/>
      <c r="ALZ72" s="218"/>
      <c r="AMA72" s="218"/>
      <c r="AMB72" s="218"/>
      <c r="AMC72" s="218"/>
      <c r="AMD72" s="218"/>
      <c r="AME72" s="218"/>
      <c r="AMF72" s="218"/>
      <c r="AMG72" s="218"/>
      <c r="AMH72" s="218"/>
      <c r="AMI72" s="218"/>
      <c r="AMJ72" s="218"/>
      <c r="AMK72" s="218"/>
      <c r="AML72" s="218"/>
      <c r="AMM72" s="218"/>
      <c r="AMN72" s="218"/>
      <c r="AMO72" s="218"/>
      <c r="AMP72" s="218"/>
      <c r="AMQ72" s="218"/>
      <c r="AMR72" s="218"/>
      <c r="AMS72" s="218"/>
      <c r="AMT72" s="218"/>
      <c r="AMU72" s="218"/>
      <c r="AMV72" s="218"/>
      <c r="AMW72" s="218"/>
      <c r="AMX72" s="218"/>
      <c r="AMY72" s="218"/>
      <c r="AMZ72" s="218"/>
      <c r="ANA72" s="218"/>
      <c r="ANB72" s="218"/>
      <c r="ANC72" s="218"/>
      <c r="AND72" s="218"/>
      <c r="ANE72" s="218"/>
      <c r="ANF72" s="218"/>
      <c r="ANG72" s="218"/>
      <c r="ANH72" s="218"/>
      <c r="ANI72" s="218"/>
      <c r="ANJ72" s="218"/>
      <c r="ANK72" s="218"/>
      <c r="ANL72" s="218"/>
      <c r="ANM72" s="218"/>
      <c r="ANN72" s="218"/>
      <c r="ANO72" s="218"/>
      <c r="ANP72" s="218"/>
      <c r="ANQ72" s="218"/>
      <c r="ANR72" s="218"/>
      <c r="ANS72" s="218"/>
      <c r="ANT72" s="218"/>
      <c r="ANU72" s="218"/>
      <c r="ANV72" s="218"/>
      <c r="ANW72" s="218"/>
      <c r="ANX72" s="218"/>
      <c r="ANY72" s="218"/>
      <c r="ANZ72" s="218"/>
      <c r="AOA72" s="218"/>
      <c r="AOB72" s="218"/>
      <c r="AOC72" s="218"/>
      <c r="AOD72" s="218"/>
      <c r="AOE72" s="218"/>
      <c r="AOF72" s="218"/>
      <c r="AOG72" s="218"/>
      <c r="AOH72" s="218"/>
      <c r="AOI72" s="218"/>
      <c r="AOJ72" s="218"/>
      <c r="AOK72" s="218"/>
      <c r="AOL72" s="218"/>
      <c r="AOM72" s="218"/>
      <c r="AON72" s="218"/>
      <c r="AOO72" s="218"/>
      <c r="AOP72" s="218"/>
      <c r="AOQ72" s="218"/>
      <c r="AOR72" s="218"/>
      <c r="AOS72" s="218"/>
      <c r="AOT72" s="218"/>
      <c r="AOU72" s="218"/>
      <c r="AOV72" s="218"/>
      <c r="AOW72" s="218"/>
      <c r="AOX72" s="218"/>
      <c r="AOY72" s="218"/>
      <c r="AOZ72" s="218"/>
      <c r="APA72" s="218"/>
      <c r="APB72" s="218"/>
      <c r="APC72" s="218"/>
      <c r="APD72" s="218"/>
      <c r="APE72" s="218"/>
      <c r="APF72" s="218"/>
      <c r="APG72" s="218"/>
      <c r="APH72" s="218"/>
      <c r="API72" s="218"/>
      <c r="APJ72" s="218"/>
      <c r="APK72" s="218"/>
      <c r="APL72" s="218"/>
      <c r="APM72" s="218"/>
      <c r="APN72" s="218"/>
      <c r="APO72" s="218"/>
      <c r="APP72" s="218"/>
      <c r="APQ72" s="218"/>
      <c r="APR72" s="218"/>
      <c r="APS72" s="218"/>
      <c r="APT72" s="218"/>
      <c r="APU72" s="218"/>
      <c r="APV72" s="218"/>
      <c r="APW72" s="218"/>
      <c r="APX72" s="218"/>
      <c r="APY72" s="218"/>
      <c r="APZ72" s="218"/>
      <c r="AQA72" s="218"/>
      <c r="AQB72" s="218"/>
      <c r="AQC72" s="218"/>
      <c r="AQD72" s="218"/>
      <c r="AQE72" s="218"/>
      <c r="AQF72" s="218"/>
      <c r="AQG72" s="218"/>
      <c r="AQH72" s="218"/>
      <c r="AQI72" s="218"/>
      <c r="AQJ72" s="218"/>
      <c r="AQK72" s="218"/>
      <c r="AQL72" s="218"/>
      <c r="AQM72" s="218"/>
      <c r="AQN72" s="218"/>
      <c r="AQO72" s="218"/>
      <c r="AQP72" s="218"/>
      <c r="AQQ72" s="218"/>
      <c r="AQR72" s="218"/>
      <c r="AQS72" s="218"/>
      <c r="AQT72" s="218"/>
      <c r="AQU72" s="218"/>
      <c r="AQV72" s="218"/>
      <c r="AQW72" s="218"/>
      <c r="AQX72" s="218"/>
      <c r="AQY72" s="218"/>
      <c r="AQZ72" s="218"/>
      <c r="ARA72" s="218"/>
      <c r="ARB72" s="218"/>
      <c r="ARC72" s="218"/>
      <c r="ARD72" s="218"/>
      <c r="ARE72" s="218"/>
      <c r="ARF72" s="218"/>
      <c r="ARG72" s="218"/>
      <c r="ARH72" s="218"/>
      <c r="ARI72" s="218"/>
      <c r="ARJ72" s="218"/>
      <c r="ARK72" s="218"/>
      <c r="ARL72" s="218"/>
      <c r="ARM72" s="218"/>
      <c r="ARN72" s="218"/>
      <c r="ARO72" s="218"/>
      <c r="ARP72" s="218"/>
      <c r="ARQ72" s="218"/>
      <c r="ARR72" s="218"/>
      <c r="ARS72" s="218"/>
      <c r="ART72" s="218"/>
      <c r="ARU72" s="218"/>
      <c r="ARV72" s="218"/>
      <c r="ARW72" s="218"/>
      <c r="ARX72" s="218"/>
      <c r="ARY72" s="218"/>
      <c r="ARZ72" s="218"/>
      <c r="ASA72" s="218"/>
      <c r="ASB72" s="218"/>
      <c r="ASC72" s="218"/>
      <c r="ASD72" s="218"/>
      <c r="ASE72" s="218"/>
      <c r="ASF72" s="218"/>
      <c r="ASG72" s="218"/>
      <c r="ASH72" s="218"/>
      <c r="ASI72" s="218"/>
      <c r="ASJ72" s="218"/>
      <c r="ASK72" s="218"/>
      <c r="ASL72" s="218"/>
      <c r="ASM72" s="218"/>
      <c r="ASN72" s="218"/>
      <c r="ASO72" s="218"/>
      <c r="ASP72" s="218"/>
      <c r="ASQ72" s="218"/>
      <c r="ASR72" s="218"/>
      <c r="ASS72" s="218"/>
      <c r="AST72" s="218"/>
      <c r="ASU72" s="218"/>
      <c r="ASV72" s="218"/>
      <c r="ASW72" s="218"/>
      <c r="ASX72" s="218"/>
      <c r="ASY72" s="218"/>
      <c r="ASZ72" s="218"/>
      <c r="ATA72" s="218"/>
      <c r="ATB72" s="218"/>
      <c r="ATC72" s="218"/>
      <c r="ATD72" s="218"/>
      <c r="ATE72" s="218"/>
      <c r="ATF72" s="218"/>
      <c r="ATG72" s="218"/>
      <c r="ATH72" s="218"/>
      <c r="ATI72" s="218"/>
      <c r="ATJ72" s="218"/>
      <c r="ATK72" s="218"/>
      <c r="ATL72" s="218"/>
      <c r="ATM72" s="218"/>
      <c r="ATN72" s="218"/>
      <c r="ATO72" s="218"/>
      <c r="ATP72" s="218"/>
      <c r="ATQ72" s="218"/>
      <c r="ATR72" s="218"/>
      <c r="ATS72" s="218"/>
      <c r="ATT72" s="218"/>
      <c r="ATU72" s="218"/>
      <c r="ATV72" s="218"/>
      <c r="ATW72" s="218"/>
      <c r="ATX72" s="218"/>
      <c r="ATY72" s="218"/>
      <c r="ATZ72" s="218"/>
      <c r="AUA72" s="218"/>
      <c r="AUB72" s="218"/>
      <c r="AUC72" s="218"/>
      <c r="AUD72" s="218"/>
      <c r="AUE72" s="218"/>
      <c r="AUF72" s="218"/>
      <c r="AUG72" s="218"/>
      <c r="AUH72" s="218"/>
      <c r="AUI72" s="218"/>
      <c r="AUJ72" s="218"/>
      <c r="AUK72" s="218"/>
      <c r="AUL72" s="218"/>
      <c r="AUM72" s="218"/>
      <c r="AUN72" s="218"/>
      <c r="AUO72" s="218"/>
      <c r="AUP72" s="218"/>
      <c r="AUQ72" s="218"/>
      <c r="AUR72" s="218"/>
      <c r="AUS72" s="218"/>
      <c r="AUT72" s="218"/>
      <c r="AUU72" s="218"/>
      <c r="AUV72" s="218"/>
      <c r="AUW72" s="218"/>
      <c r="AUX72" s="218"/>
      <c r="AUY72" s="218"/>
      <c r="AUZ72" s="218"/>
      <c r="AVA72" s="218"/>
      <c r="AVB72" s="218"/>
      <c r="AVC72" s="218"/>
      <c r="AVD72" s="218"/>
      <c r="AVE72" s="218"/>
      <c r="AVF72" s="218"/>
      <c r="AVG72" s="218"/>
      <c r="AVH72" s="218"/>
      <c r="AVI72" s="218"/>
      <c r="AVJ72" s="218"/>
      <c r="AVK72" s="218"/>
      <c r="AVL72" s="218"/>
      <c r="AVM72" s="218"/>
      <c r="AVN72" s="218"/>
      <c r="AVO72" s="218"/>
      <c r="AVP72" s="218"/>
      <c r="AVQ72" s="218"/>
      <c r="AVR72" s="218"/>
      <c r="AVS72" s="218"/>
      <c r="AVT72" s="218"/>
      <c r="AVU72" s="218"/>
      <c r="AVV72" s="218"/>
      <c r="AVW72" s="218"/>
      <c r="AVX72" s="218"/>
      <c r="AVY72" s="218"/>
      <c r="AVZ72" s="218"/>
      <c r="AWA72" s="218"/>
      <c r="AWB72" s="218"/>
      <c r="AWC72" s="218"/>
      <c r="AWD72" s="218"/>
      <c r="AWE72" s="218"/>
      <c r="AWF72" s="218"/>
      <c r="AWG72" s="218"/>
      <c r="AWH72" s="218"/>
      <c r="AWI72" s="218"/>
      <c r="AWJ72" s="218"/>
      <c r="AWK72" s="218"/>
      <c r="AWL72" s="218"/>
      <c r="AWM72" s="218"/>
      <c r="AWN72" s="218"/>
      <c r="AWO72" s="218"/>
      <c r="AWP72" s="218"/>
      <c r="AWQ72" s="218"/>
      <c r="AWR72" s="218"/>
      <c r="AWS72" s="218"/>
      <c r="AWT72" s="218"/>
      <c r="AWU72" s="218"/>
      <c r="AWV72" s="218"/>
      <c r="AWW72" s="218"/>
      <c r="AWX72" s="218"/>
      <c r="AWY72" s="218"/>
      <c r="AWZ72" s="218"/>
      <c r="AXA72" s="218"/>
      <c r="AXB72" s="218"/>
      <c r="AXC72" s="218"/>
      <c r="AXD72" s="218"/>
      <c r="AXE72" s="218"/>
      <c r="AXF72" s="218"/>
      <c r="AXG72" s="218"/>
      <c r="AXH72" s="218"/>
      <c r="AXI72" s="218"/>
      <c r="AXJ72" s="218"/>
      <c r="AXK72" s="218"/>
      <c r="AXL72" s="218"/>
      <c r="AXM72" s="218"/>
      <c r="AXN72" s="218"/>
      <c r="AXO72" s="218"/>
      <c r="AXP72" s="218"/>
      <c r="AXQ72" s="218"/>
      <c r="AXR72" s="218"/>
      <c r="AXS72" s="218"/>
      <c r="AXT72" s="218"/>
      <c r="AXU72" s="218"/>
      <c r="AXV72" s="218"/>
      <c r="AXW72" s="218"/>
      <c r="AXX72" s="218"/>
      <c r="AXY72" s="218"/>
      <c r="AXZ72" s="218"/>
      <c r="AYA72" s="218"/>
      <c r="AYB72" s="218"/>
      <c r="AYC72" s="218"/>
      <c r="AYD72" s="218"/>
      <c r="AYE72" s="218"/>
      <c r="AYF72" s="218"/>
      <c r="AYG72" s="218"/>
      <c r="AYH72" s="218"/>
      <c r="AYI72" s="218"/>
      <c r="AYJ72" s="218"/>
      <c r="AYK72" s="218"/>
      <c r="AYL72" s="218"/>
      <c r="AYM72" s="218"/>
      <c r="AYN72" s="218"/>
      <c r="AYO72" s="218"/>
      <c r="AYP72" s="218"/>
      <c r="AYQ72" s="218"/>
      <c r="AYR72" s="218"/>
      <c r="AYS72" s="218"/>
      <c r="AYT72" s="218"/>
      <c r="AYU72" s="218"/>
      <c r="AYV72" s="218"/>
      <c r="AYW72" s="218"/>
      <c r="AYX72" s="218"/>
      <c r="AYY72" s="218"/>
      <c r="AYZ72" s="218"/>
      <c r="AZA72" s="218"/>
      <c r="AZB72" s="218"/>
      <c r="AZC72" s="218"/>
      <c r="AZD72" s="218"/>
      <c r="AZE72" s="218"/>
      <c r="AZF72" s="218"/>
      <c r="AZG72" s="218"/>
      <c r="AZH72" s="218"/>
      <c r="AZI72" s="218"/>
      <c r="AZJ72" s="218"/>
      <c r="AZK72" s="218"/>
      <c r="AZL72" s="218"/>
      <c r="AZM72" s="218"/>
      <c r="AZN72" s="218"/>
      <c r="AZO72" s="218"/>
      <c r="AZP72" s="218"/>
      <c r="AZQ72" s="218"/>
      <c r="AZR72" s="218"/>
      <c r="AZS72" s="218"/>
      <c r="AZT72" s="218"/>
      <c r="AZU72" s="218"/>
      <c r="AZV72" s="218"/>
      <c r="AZW72" s="218"/>
      <c r="AZX72" s="218"/>
      <c r="AZY72" s="218"/>
      <c r="AZZ72" s="218"/>
      <c r="BAA72" s="218"/>
      <c r="BAB72" s="218"/>
      <c r="BAC72" s="218"/>
      <c r="BAD72" s="218"/>
      <c r="BAE72" s="218"/>
      <c r="BAF72" s="218"/>
      <c r="BAG72" s="218"/>
      <c r="BAH72" s="218"/>
      <c r="BAI72" s="218"/>
      <c r="BAJ72" s="218"/>
      <c r="BAK72" s="218"/>
      <c r="BAL72" s="218"/>
      <c r="BAM72" s="218"/>
      <c r="BAN72" s="218"/>
      <c r="BAO72" s="218"/>
      <c r="BAP72" s="218"/>
      <c r="BAQ72" s="218"/>
      <c r="BAR72" s="218"/>
      <c r="BAS72" s="218"/>
      <c r="BAT72" s="218"/>
      <c r="BAU72" s="218"/>
      <c r="BAV72" s="218"/>
      <c r="BAW72" s="218"/>
      <c r="BAX72" s="218"/>
      <c r="BAY72" s="218"/>
      <c r="BAZ72" s="218"/>
      <c r="BBA72" s="218"/>
      <c r="BBB72" s="218"/>
      <c r="BBC72" s="218"/>
      <c r="BBD72" s="218"/>
      <c r="BBE72" s="218"/>
      <c r="BBF72" s="218"/>
      <c r="BBG72" s="218"/>
      <c r="BBH72" s="218"/>
      <c r="BBI72" s="218"/>
      <c r="BBJ72" s="218"/>
      <c r="BBK72" s="218"/>
      <c r="BBL72" s="218"/>
      <c r="BBM72" s="218"/>
      <c r="BBN72" s="218"/>
      <c r="BBO72" s="218"/>
      <c r="BBP72" s="218"/>
      <c r="BBQ72" s="218"/>
      <c r="BBR72" s="218"/>
      <c r="BBS72" s="218"/>
      <c r="BBT72" s="218"/>
      <c r="BBU72" s="218"/>
      <c r="BBV72" s="218"/>
      <c r="BBW72" s="218"/>
      <c r="BBX72" s="218"/>
      <c r="BBY72" s="218"/>
      <c r="BBZ72" s="218"/>
      <c r="BCA72" s="218"/>
      <c r="BCB72" s="218"/>
      <c r="BCC72" s="218"/>
      <c r="BCD72" s="218"/>
      <c r="BCE72" s="218"/>
      <c r="BCF72" s="218"/>
      <c r="BCG72" s="218"/>
      <c r="BCH72" s="218"/>
      <c r="BCI72" s="218"/>
      <c r="BCJ72" s="218"/>
      <c r="BCK72" s="218"/>
      <c r="BCL72" s="218"/>
      <c r="BCM72" s="218"/>
      <c r="BCN72" s="218"/>
      <c r="BCO72" s="218"/>
      <c r="BCP72" s="218"/>
      <c r="BCQ72" s="218"/>
      <c r="BCR72" s="218"/>
      <c r="BCS72" s="218"/>
      <c r="BCT72" s="218"/>
      <c r="BCU72" s="218"/>
      <c r="BCV72" s="218"/>
      <c r="BCW72" s="218"/>
      <c r="BCX72" s="218"/>
      <c r="BCY72" s="218"/>
      <c r="BCZ72" s="218"/>
      <c r="BDA72" s="218"/>
      <c r="BDB72" s="218"/>
      <c r="BDC72" s="218"/>
      <c r="BDD72" s="218"/>
      <c r="BDE72" s="218"/>
      <c r="BDF72" s="218"/>
      <c r="BDG72" s="218"/>
      <c r="BDH72" s="218"/>
      <c r="BDI72" s="218"/>
      <c r="BDJ72" s="218"/>
      <c r="BDK72" s="218"/>
      <c r="BDL72" s="218"/>
      <c r="BDM72" s="218"/>
      <c r="BDN72" s="218"/>
      <c r="BDO72" s="218"/>
      <c r="BDP72" s="218"/>
      <c r="BDQ72" s="218"/>
      <c r="BDR72" s="218"/>
      <c r="BDS72" s="218"/>
      <c r="BDT72" s="218"/>
      <c r="BDU72" s="218"/>
    </row>
    <row r="73" spans="1:1477" s="73" customFormat="1">
      <c r="B73" s="71" t="s">
        <v>12</v>
      </c>
      <c r="C73" s="71" t="s">
        <v>235</v>
      </c>
      <c r="D73" s="71" t="s">
        <v>236</v>
      </c>
      <c r="E73" s="72">
        <v>42482</v>
      </c>
      <c r="F73" s="71" t="s">
        <v>467</v>
      </c>
      <c r="G73" s="71" t="s">
        <v>468</v>
      </c>
      <c r="H73" s="221">
        <v>1</v>
      </c>
      <c r="I73" s="73">
        <v>5</v>
      </c>
      <c r="J73" s="73">
        <v>220</v>
      </c>
      <c r="K73" s="73">
        <v>244</v>
      </c>
      <c r="L73" s="73">
        <v>243</v>
      </c>
      <c r="M73" s="219">
        <f t="shared" ref="M73:M77" si="60">IF(J73 = 0,0,(L73-AH73-AI73)/J73)</f>
        <v>1.0636363636363637</v>
      </c>
      <c r="N73" s="73">
        <f t="shared" ref="N73:N77" si="61">IF(G73&lt;&gt;"",IF(M73&lt;=1.2,1,0),0)</f>
        <v>1</v>
      </c>
      <c r="O73" s="73">
        <v>1</v>
      </c>
      <c r="P73" s="73">
        <v>0</v>
      </c>
      <c r="Q73" s="73">
        <v>0</v>
      </c>
      <c r="R73" s="73">
        <v>24</v>
      </c>
      <c r="S73" s="73">
        <v>0</v>
      </c>
      <c r="T73" s="225">
        <v>1697000</v>
      </c>
      <c r="U73" s="225">
        <v>50000</v>
      </c>
      <c r="V73" s="225">
        <v>1647000</v>
      </c>
      <c r="W73" s="225">
        <v>1771015</v>
      </c>
      <c r="X73" s="225">
        <v>1771015</v>
      </c>
      <c r="Y73" s="225">
        <v>0</v>
      </c>
      <c r="Z73" s="225">
        <v>0</v>
      </c>
      <c r="AA73" s="225">
        <v>0</v>
      </c>
      <c r="AB73" s="225">
        <v>1771015</v>
      </c>
      <c r="AC73" s="225">
        <v>1771300</v>
      </c>
      <c r="AD73" s="219">
        <f t="shared" ref="AD73:AD77" si="62">IF(V73=0,0,AC73/V73)</f>
        <v>1.0754705525197328</v>
      </c>
      <c r="AE73" s="73">
        <f t="shared" ref="AE73:AE77" si="63">IF(AD73 &lt;=1.1,1,0)</f>
        <v>1</v>
      </c>
      <c r="AF73" s="225">
        <v>285</v>
      </c>
      <c r="AG73" s="225">
        <v>74015</v>
      </c>
      <c r="AH73" s="73">
        <v>4</v>
      </c>
      <c r="AI73" s="73">
        <v>5</v>
      </c>
      <c r="AJ73" s="73">
        <v>0</v>
      </c>
      <c r="AK73" s="73">
        <v>0</v>
      </c>
      <c r="AL73" s="95">
        <v>62930</v>
      </c>
      <c r="AM73" s="95">
        <v>0</v>
      </c>
      <c r="AN73" s="73">
        <v>0</v>
      </c>
      <c r="AO73" s="73">
        <v>0</v>
      </c>
      <c r="AP73" s="95">
        <v>11085</v>
      </c>
      <c r="AQ73" s="95">
        <v>0</v>
      </c>
      <c r="AR73" s="73">
        <v>0</v>
      </c>
      <c r="AS73" s="73">
        <v>0</v>
      </c>
      <c r="AT73" s="95">
        <v>0</v>
      </c>
      <c r="AU73" s="95">
        <v>0</v>
      </c>
      <c r="AV73" s="73">
        <v>0</v>
      </c>
      <c r="AW73" s="73">
        <v>0</v>
      </c>
      <c r="AX73" s="95">
        <v>0</v>
      </c>
      <c r="AY73" s="95">
        <v>0</v>
      </c>
      <c r="AZ73" s="73">
        <v>0</v>
      </c>
      <c r="BA73" s="73">
        <v>0</v>
      </c>
      <c r="BB73" s="95">
        <v>0</v>
      </c>
      <c r="BC73" s="95">
        <v>0</v>
      </c>
      <c r="BD73" s="73">
        <v>0</v>
      </c>
      <c r="BE73" s="73">
        <v>0</v>
      </c>
      <c r="BF73" s="95">
        <v>0</v>
      </c>
      <c r="BG73" s="95">
        <v>0</v>
      </c>
      <c r="BH73" s="73">
        <v>0</v>
      </c>
      <c r="BI73" s="73">
        <v>0</v>
      </c>
      <c r="BJ73" s="95">
        <v>0</v>
      </c>
      <c r="BK73" s="95">
        <v>0</v>
      </c>
      <c r="BL73" s="73">
        <v>0</v>
      </c>
      <c r="BM73" s="73">
        <v>0</v>
      </c>
      <c r="BN73" s="95">
        <v>0</v>
      </c>
      <c r="BO73" s="95">
        <v>0</v>
      </c>
      <c r="BP73" s="73">
        <v>0</v>
      </c>
      <c r="BQ73" s="73">
        <v>0</v>
      </c>
      <c r="BR73" s="95">
        <v>0</v>
      </c>
      <c r="BS73" s="95">
        <v>0</v>
      </c>
      <c r="BT73" s="73">
        <v>0</v>
      </c>
      <c r="BU73" s="73">
        <v>0</v>
      </c>
      <c r="BV73" s="95">
        <v>0</v>
      </c>
      <c r="BW73" s="95">
        <v>0</v>
      </c>
      <c r="BX73" s="73">
        <v>0</v>
      </c>
      <c r="BY73" s="73">
        <v>0</v>
      </c>
      <c r="BZ73" s="95">
        <v>0</v>
      </c>
      <c r="CA73" s="95">
        <v>0</v>
      </c>
      <c r="CB73" s="73">
        <v>0</v>
      </c>
      <c r="CC73" s="73">
        <v>0</v>
      </c>
      <c r="CD73" s="95">
        <v>0</v>
      </c>
      <c r="CE73" s="95">
        <v>0</v>
      </c>
      <c r="CF73" s="73">
        <v>0</v>
      </c>
      <c r="CG73" s="73">
        <v>0</v>
      </c>
      <c r="CH73" s="95">
        <v>0</v>
      </c>
      <c r="CI73" s="95">
        <v>0</v>
      </c>
      <c r="CJ73" s="73">
        <v>0</v>
      </c>
      <c r="CK73" s="73">
        <v>0</v>
      </c>
      <c r="CL73" s="95">
        <v>74015</v>
      </c>
      <c r="CM73" s="95">
        <v>0</v>
      </c>
      <c r="CN73" s="71" t="s">
        <v>414</v>
      </c>
      <c r="CO73" s="71" t="s">
        <v>415</v>
      </c>
      <c r="CP73" s="71" t="s">
        <v>328</v>
      </c>
      <c r="CQ73" s="71" t="s">
        <v>328</v>
      </c>
      <c r="CR73" s="71" t="s">
        <v>328</v>
      </c>
      <c r="CS73" s="71" t="s">
        <v>328</v>
      </c>
      <c r="CT73" s="72">
        <v>42926</v>
      </c>
      <c r="CU73" s="71" t="s">
        <v>469</v>
      </c>
      <c r="CV73" s="71" t="s">
        <v>470</v>
      </c>
      <c r="CW73" s="72" t="s">
        <v>187</v>
      </c>
      <c r="CX73" s="72">
        <v>42867</v>
      </c>
      <c r="CY73" s="71" t="s">
        <v>467</v>
      </c>
      <c r="CZ73" s="71" t="s">
        <v>471</v>
      </c>
      <c r="DA73" s="71" t="s">
        <v>500</v>
      </c>
      <c r="DB73" s="96">
        <v>1668323.35</v>
      </c>
      <c r="DC73" s="71"/>
      <c r="DD73" s="71"/>
      <c r="DE73" s="218"/>
      <c r="DF73" s="218"/>
      <c r="DG73" s="218"/>
      <c r="DH73" s="218"/>
      <c r="DI73" s="218"/>
      <c r="DJ73" s="218"/>
      <c r="DK73" s="218"/>
      <c r="DL73" s="218"/>
      <c r="DM73" s="218"/>
      <c r="DN73" s="218"/>
      <c r="DO73" s="218"/>
      <c r="DP73" s="218"/>
      <c r="DQ73" s="218"/>
      <c r="DR73" s="218"/>
      <c r="DS73" s="218"/>
      <c r="DT73" s="218"/>
      <c r="DU73" s="218"/>
      <c r="DV73" s="218"/>
      <c r="DW73" s="218"/>
      <c r="DX73" s="218"/>
      <c r="DY73" s="218"/>
      <c r="DZ73" s="218"/>
      <c r="EA73" s="218"/>
      <c r="EB73" s="218"/>
      <c r="EC73" s="218"/>
      <c r="ED73" s="218"/>
      <c r="EE73" s="218"/>
      <c r="EF73" s="218"/>
      <c r="EG73" s="218"/>
      <c r="EH73" s="218"/>
      <c r="EI73" s="218"/>
      <c r="EJ73" s="218"/>
      <c r="EK73" s="218"/>
      <c r="EL73" s="218"/>
      <c r="EM73" s="218"/>
      <c r="EN73" s="218"/>
      <c r="EO73" s="218"/>
      <c r="EP73" s="218"/>
      <c r="EQ73" s="218"/>
      <c r="ER73" s="218"/>
      <c r="ES73" s="218"/>
      <c r="ET73" s="218"/>
      <c r="EU73" s="218"/>
      <c r="EV73" s="218"/>
      <c r="EW73" s="218"/>
      <c r="EX73" s="218"/>
      <c r="EY73" s="218"/>
      <c r="EZ73" s="218"/>
      <c r="FA73" s="218"/>
      <c r="FB73" s="218"/>
      <c r="FC73" s="218"/>
      <c r="FD73" s="218"/>
      <c r="FE73" s="218"/>
      <c r="FF73" s="218"/>
      <c r="FG73" s="218"/>
      <c r="FH73" s="218"/>
      <c r="FI73" s="218"/>
      <c r="FJ73" s="218"/>
      <c r="FK73" s="218"/>
      <c r="FL73" s="218"/>
      <c r="FM73" s="218"/>
      <c r="FN73" s="218"/>
      <c r="FO73" s="218"/>
      <c r="FP73" s="218"/>
      <c r="FQ73" s="218"/>
      <c r="FR73" s="218"/>
      <c r="FS73" s="218"/>
      <c r="FT73" s="218"/>
      <c r="FU73" s="218"/>
      <c r="FV73" s="218"/>
      <c r="FW73" s="218"/>
      <c r="FX73" s="218"/>
      <c r="FY73" s="218"/>
      <c r="FZ73" s="218"/>
      <c r="GA73" s="218"/>
      <c r="GB73" s="218"/>
      <c r="GC73" s="218"/>
      <c r="GD73" s="218"/>
      <c r="GE73" s="218"/>
      <c r="GF73" s="218"/>
      <c r="GG73" s="218"/>
      <c r="GH73" s="218"/>
      <c r="GI73" s="218"/>
      <c r="GJ73" s="218"/>
      <c r="GK73" s="218"/>
      <c r="GL73" s="218"/>
      <c r="GM73" s="218"/>
      <c r="GN73" s="218"/>
      <c r="GO73" s="218"/>
      <c r="GP73" s="218"/>
      <c r="GQ73" s="218"/>
      <c r="GR73" s="218"/>
      <c r="GS73" s="218"/>
      <c r="GT73" s="218"/>
      <c r="GU73" s="218"/>
      <c r="GV73" s="218"/>
      <c r="GW73" s="218"/>
      <c r="GX73" s="218"/>
      <c r="GY73" s="218"/>
      <c r="GZ73" s="218"/>
      <c r="HA73" s="218"/>
      <c r="HB73" s="218"/>
      <c r="HC73" s="218"/>
      <c r="HD73" s="218"/>
      <c r="HE73" s="218"/>
      <c r="HF73" s="218"/>
      <c r="HG73" s="218"/>
      <c r="HH73" s="218"/>
      <c r="HI73" s="218"/>
      <c r="HJ73" s="218"/>
      <c r="HK73" s="218"/>
      <c r="HL73" s="218"/>
      <c r="HM73" s="218"/>
      <c r="HN73" s="218"/>
      <c r="HO73" s="218"/>
      <c r="HP73" s="218"/>
      <c r="HQ73" s="218"/>
      <c r="HR73" s="218"/>
      <c r="HS73" s="218"/>
      <c r="HT73" s="218"/>
      <c r="HU73" s="218"/>
      <c r="HV73" s="218"/>
      <c r="HW73" s="218"/>
      <c r="HX73" s="218"/>
      <c r="HY73" s="218"/>
      <c r="HZ73" s="218"/>
      <c r="IA73" s="218"/>
      <c r="IB73" s="218"/>
      <c r="IC73" s="218"/>
      <c r="ID73" s="218"/>
      <c r="IE73" s="218"/>
      <c r="IF73" s="218"/>
      <c r="IG73" s="218"/>
      <c r="IH73" s="218"/>
      <c r="II73" s="218"/>
      <c r="IJ73" s="218"/>
      <c r="IK73" s="218"/>
      <c r="IL73" s="218"/>
      <c r="IM73" s="218"/>
      <c r="IN73" s="218"/>
      <c r="IO73" s="218"/>
      <c r="IP73" s="218"/>
      <c r="IQ73" s="218"/>
      <c r="IR73" s="218"/>
      <c r="IS73" s="218"/>
      <c r="IT73" s="218"/>
      <c r="IU73" s="218"/>
      <c r="IV73" s="218"/>
      <c r="IW73" s="218"/>
      <c r="IX73" s="218"/>
      <c r="IY73" s="218"/>
      <c r="IZ73" s="218"/>
      <c r="JA73" s="218"/>
      <c r="JB73" s="218"/>
      <c r="JC73" s="218"/>
      <c r="JD73" s="218"/>
      <c r="JE73" s="218"/>
      <c r="JF73" s="218"/>
      <c r="JG73" s="218"/>
      <c r="JH73" s="218"/>
      <c r="JI73" s="218"/>
      <c r="JJ73" s="218"/>
      <c r="JK73" s="218"/>
      <c r="JL73" s="218"/>
      <c r="JM73" s="218"/>
      <c r="JN73" s="218"/>
      <c r="JO73" s="218"/>
      <c r="JP73" s="218"/>
      <c r="JQ73" s="218"/>
      <c r="JR73" s="218"/>
      <c r="JS73" s="218"/>
      <c r="JT73" s="218"/>
      <c r="JU73" s="218"/>
      <c r="JV73" s="218"/>
      <c r="JW73" s="218"/>
      <c r="JX73" s="218"/>
      <c r="JY73" s="218"/>
      <c r="JZ73" s="218"/>
      <c r="KA73" s="218"/>
      <c r="KB73" s="218"/>
      <c r="KC73" s="218"/>
      <c r="KD73" s="218"/>
      <c r="KE73" s="218"/>
      <c r="KF73" s="218"/>
      <c r="KG73" s="218"/>
      <c r="KH73" s="218"/>
      <c r="KI73" s="218"/>
      <c r="KJ73" s="218"/>
      <c r="KK73" s="218"/>
      <c r="KL73" s="218"/>
      <c r="KM73" s="218"/>
      <c r="KN73" s="218"/>
      <c r="KO73" s="218"/>
      <c r="KP73" s="218"/>
      <c r="KQ73" s="218"/>
      <c r="KR73" s="218"/>
      <c r="KS73" s="218"/>
      <c r="KT73" s="218"/>
      <c r="KU73" s="218"/>
      <c r="KV73" s="218"/>
      <c r="KW73" s="218"/>
      <c r="KX73" s="218"/>
      <c r="KY73" s="218"/>
      <c r="KZ73" s="218"/>
      <c r="LA73" s="218"/>
      <c r="LB73" s="218"/>
      <c r="LC73" s="218"/>
      <c r="LD73" s="218"/>
      <c r="LE73" s="218"/>
      <c r="LF73" s="218"/>
      <c r="LG73" s="218"/>
      <c r="LH73" s="218"/>
      <c r="LI73" s="218"/>
      <c r="LJ73" s="218"/>
      <c r="LK73" s="218"/>
      <c r="LL73" s="218"/>
      <c r="LM73" s="218"/>
      <c r="LN73" s="218"/>
      <c r="LO73" s="218"/>
      <c r="LP73" s="218"/>
      <c r="LQ73" s="218"/>
      <c r="LR73" s="218"/>
      <c r="LS73" s="218"/>
      <c r="LT73" s="218"/>
      <c r="LU73" s="218"/>
      <c r="LV73" s="218"/>
      <c r="LW73" s="218"/>
      <c r="LX73" s="218"/>
      <c r="LY73" s="218"/>
      <c r="LZ73" s="218"/>
      <c r="MA73" s="218"/>
      <c r="MB73" s="218"/>
      <c r="MC73" s="218"/>
      <c r="MD73" s="218"/>
      <c r="ME73" s="218"/>
      <c r="MF73" s="218"/>
      <c r="MG73" s="218"/>
      <c r="MH73" s="218"/>
      <c r="MI73" s="218"/>
      <c r="MJ73" s="218"/>
      <c r="MK73" s="218"/>
      <c r="ML73" s="218"/>
      <c r="MM73" s="218"/>
      <c r="MN73" s="218"/>
      <c r="MO73" s="218"/>
      <c r="MP73" s="218"/>
      <c r="MQ73" s="218"/>
      <c r="MR73" s="218"/>
      <c r="MS73" s="218"/>
      <c r="MT73" s="218"/>
      <c r="MU73" s="218"/>
      <c r="MV73" s="218"/>
      <c r="MW73" s="218"/>
      <c r="MX73" s="218"/>
      <c r="MY73" s="218"/>
      <c r="MZ73" s="218"/>
      <c r="NA73" s="218"/>
      <c r="NB73" s="218"/>
      <c r="NC73" s="218"/>
      <c r="ND73" s="218"/>
      <c r="NE73" s="218"/>
      <c r="NF73" s="218"/>
      <c r="NG73" s="218"/>
      <c r="NH73" s="218"/>
      <c r="NI73" s="218"/>
      <c r="NJ73" s="218"/>
      <c r="NK73" s="218"/>
      <c r="NL73" s="218"/>
      <c r="NM73" s="218"/>
      <c r="NN73" s="218"/>
      <c r="NO73" s="218"/>
      <c r="NP73" s="218"/>
      <c r="NQ73" s="218"/>
      <c r="NR73" s="218"/>
      <c r="NS73" s="218"/>
      <c r="NT73" s="218"/>
      <c r="NU73" s="218"/>
      <c r="NV73" s="218"/>
      <c r="NW73" s="218"/>
      <c r="NX73" s="218"/>
      <c r="NY73" s="218"/>
      <c r="NZ73" s="218"/>
      <c r="OA73" s="218"/>
      <c r="OB73" s="218"/>
      <c r="OC73" s="218"/>
      <c r="OD73" s="218"/>
      <c r="OE73" s="218"/>
      <c r="OF73" s="218"/>
      <c r="OG73" s="218"/>
      <c r="OH73" s="218"/>
      <c r="OI73" s="218"/>
      <c r="OJ73" s="218"/>
      <c r="OK73" s="218"/>
      <c r="OL73" s="218"/>
      <c r="OM73" s="218"/>
      <c r="ON73" s="218"/>
      <c r="OO73" s="218"/>
      <c r="OP73" s="218"/>
      <c r="OQ73" s="218"/>
      <c r="OR73" s="218"/>
      <c r="OS73" s="218"/>
      <c r="OT73" s="218"/>
      <c r="OU73" s="218"/>
      <c r="OV73" s="218"/>
      <c r="OW73" s="218"/>
      <c r="OX73" s="218"/>
      <c r="OY73" s="218"/>
      <c r="OZ73" s="218"/>
      <c r="PA73" s="218"/>
      <c r="PB73" s="218"/>
      <c r="PC73" s="218"/>
      <c r="PD73" s="218"/>
      <c r="PE73" s="218"/>
      <c r="PF73" s="218"/>
      <c r="PG73" s="218"/>
      <c r="PH73" s="218"/>
      <c r="PI73" s="218"/>
      <c r="PJ73" s="218"/>
      <c r="PK73" s="218"/>
      <c r="PL73" s="218"/>
      <c r="PM73" s="218"/>
      <c r="PN73" s="218"/>
      <c r="PO73" s="218"/>
      <c r="PP73" s="218"/>
      <c r="PQ73" s="218"/>
      <c r="PR73" s="218"/>
      <c r="PS73" s="218"/>
      <c r="PT73" s="218"/>
      <c r="PU73" s="218"/>
      <c r="PV73" s="218"/>
      <c r="PW73" s="218"/>
      <c r="PX73" s="218"/>
      <c r="PY73" s="218"/>
      <c r="PZ73" s="218"/>
      <c r="QA73" s="218"/>
      <c r="QB73" s="218"/>
      <c r="QC73" s="218"/>
      <c r="QD73" s="218"/>
      <c r="QE73" s="218"/>
      <c r="QF73" s="218"/>
      <c r="QG73" s="218"/>
      <c r="QH73" s="218"/>
      <c r="QI73" s="218"/>
      <c r="QJ73" s="218"/>
      <c r="QK73" s="218"/>
      <c r="QL73" s="218"/>
      <c r="QM73" s="218"/>
      <c r="QN73" s="218"/>
      <c r="QO73" s="218"/>
      <c r="QP73" s="218"/>
      <c r="QQ73" s="218"/>
      <c r="QR73" s="218"/>
      <c r="QS73" s="218"/>
      <c r="QT73" s="218"/>
      <c r="QU73" s="218"/>
      <c r="QV73" s="218"/>
      <c r="QW73" s="218"/>
      <c r="QX73" s="218"/>
      <c r="QY73" s="218"/>
      <c r="QZ73" s="218"/>
      <c r="RA73" s="218"/>
      <c r="RB73" s="218"/>
      <c r="RC73" s="218"/>
      <c r="RD73" s="218"/>
      <c r="RE73" s="218"/>
      <c r="RF73" s="218"/>
      <c r="RG73" s="218"/>
      <c r="RH73" s="218"/>
      <c r="RI73" s="218"/>
      <c r="RJ73" s="218"/>
      <c r="RK73" s="218"/>
      <c r="RL73" s="218"/>
      <c r="RM73" s="218"/>
      <c r="RN73" s="218"/>
      <c r="RO73" s="218"/>
      <c r="RP73" s="218"/>
      <c r="RQ73" s="218"/>
      <c r="RR73" s="218"/>
      <c r="RS73" s="218"/>
      <c r="RT73" s="218"/>
      <c r="RU73" s="218"/>
      <c r="RV73" s="218"/>
      <c r="RW73" s="218"/>
      <c r="RX73" s="218"/>
      <c r="RY73" s="218"/>
      <c r="RZ73" s="218"/>
      <c r="SA73" s="218"/>
      <c r="SB73" s="218"/>
      <c r="SC73" s="218"/>
      <c r="SD73" s="218"/>
      <c r="SE73" s="218"/>
      <c r="SF73" s="218"/>
      <c r="SG73" s="218"/>
      <c r="SH73" s="218"/>
      <c r="SI73" s="218"/>
      <c r="SJ73" s="218"/>
      <c r="SK73" s="218"/>
      <c r="SL73" s="218"/>
      <c r="SM73" s="218"/>
      <c r="SN73" s="218"/>
      <c r="SO73" s="218"/>
      <c r="SP73" s="218"/>
      <c r="SQ73" s="218"/>
      <c r="SR73" s="218"/>
      <c r="SS73" s="218"/>
      <c r="ST73" s="218"/>
      <c r="SU73" s="218"/>
      <c r="SV73" s="218"/>
      <c r="SW73" s="218"/>
      <c r="SX73" s="218"/>
      <c r="SY73" s="218"/>
      <c r="SZ73" s="218"/>
      <c r="TA73" s="218"/>
      <c r="TB73" s="218"/>
      <c r="TC73" s="218"/>
      <c r="TD73" s="218"/>
      <c r="TE73" s="218"/>
      <c r="TF73" s="218"/>
      <c r="TG73" s="218"/>
      <c r="TH73" s="218"/>
      <c r="TI73" s="218"/>
      <c r="TJ73" s="218"/>
      <c r="TK73" s="218"/>
      <c r="TL73" s="218"/>
      <c r="TM73" s="218"/>
      <c r="TN73" s="218"/>
      <c r="TO73" s="218"/>
      <c r="TP73" s="218"/>
      <c r="TQ73" s="218"/>
      <c r="TR73" s="218"/>
      <c r="TS73" s="218"/>
      <c r="TT73" s="218"/>
      <c r="TU73" s="218"/>
      <c r="TV73" s="218"/>
      <c r="TW73" s="218"/>
      <c r="TX73" s="218"/>
      <c r="TY73" s="218"/>
      <c r="TZ73" s="218"/>
      <c r="UA73" s="218"/>
      <c r="UB73" s="218"/>
      <c r="UC73" s="218"/>
      <c r="UD73" s="218"/>
      <c r="UE73" s="218"/>
      <c r="UF73" s="218"/>
      <c r="UG73" s="218"/>
      <c r="UH73" s="218"/>
      <c r="UI73" s="218"/>
      <c r="UJ73" s="218"/>
      <c r="UK73" s="218"/>
      <c r="UL73" s="218"/>
      <c r="UM73" s="218"/>
      <c r="UN73" s="218"/>
      <c r="UO73" s="218"/>
      <c r="UP73" s="218"/>
      <c r="UQ73" s="218"/>
      <c r="UR73" s="218"/>
      <c r="US73" s="218"/>
      <c r="UT73" s="218"/>
      <c r="UU73" s="218"/>
      <c r="UV73" s="218"/>
      <c r="UW73" s="218"/>
      <c r="UX73" s="218"/>
      <c r="UY73" s="218"/>
      <c r="UZ73" s="218"/>
      <c r="VA73" s="218"/>
      <c r="VB73" s="218"/>
      <c r="VC73" s="218"/>
      <c r="VD73" s="218"/>
      <c r="VE73" s="218"/>
      <c r="VF73" s="218"/>
      <c r="VG73" s="218"/>
      <c r="VH73" s="218"/>
      <c r="VI73" s="218"/>
      <c r="VJ73" s="218"/>
      <c r="VK73" s="218"/>
      <c r="VL73" s="218"/>
      <c r="VM73" s="218"/>
      <c r="VN73" s="218"/>
      <c r="VO73" s="218"/>
      <c r="VP73" s="218"/>
      <c r="VQ73" s="218"/>
      <c r="VR73" s="218"/>
      <c r="VS73" s="218"/>
      <c r="VT73" s="218"/>
      <c r="VU73" s="218"/>
      <c r="VV73" s="218"/>
      <c r="VW73" s="218"/>
      <c r="VX73" s="218"/>
      <c r="VY73" s="218"/>
      <c r="VZ73" s="218"/>
      <c r="WA73" s="218"/>
      <c r="WB73" s="218"/>
      <c r="WC73" s="218"/>
      <c r="WD73" s="218"/>
      <c r="WE73" s="218"/>
      <c r="WF73" s="218"/>
      <c r="WG73" s="218"/>
      <c r="WH73" s="218"/>
      <c r="WI73" s="218"/>
      <c r="WJ73" s="218"/>
      <c r="WK73" s="218"/>
      <c r="WL73" s="218"/>
      <c r="WM73" s="218"/>
      <c r="WN73" s="218"/>
      <c r="WO73" s="218"/>
      <c r="WP73" s="218"/>
      <c r="WQ73" s="218"/>
      <c r="WR73" s="218"/>
      <c r="WS73" s="218"/>
      <c r="WT73" s="218"/>
      <c r="WU73" s="218"/>
      <c r="WV73" s="218"/>
      <c r="WW73" s="218"/>
      <c r="WX73" s="218"/>
      <c r="WY73" s="218"/>
      <c r="WZ73" s="218"/>
      <c r="XA73" s="218"/>
      <c r="XB73" s="218"/>
      <c r="XC73" s="218"/>
      <c r="XD73" s="218"/>
      <c r="XE73" s="218"/>
      <c r="XF73" s="218"/>
      <c r="XG73" s="218"/>
      <c r="XH73" s="218"/>
      <c r="XI73" s="218"/>
      <c r="XJ73" s="218"/>
      <c r="XK73" s="218"/>
      <c r="XL73" s="218"/>
      <c r="XM73" s="218"/>
      <c r="XN73" s="218"/>
      <c r="XO73" s="218"/>
      <c r="XP73" s="218"/>
      <c r="XQ73" s="218"/>
      <c r="XR73" s="218"/>
      <c r="XS73" s="218"/>
      <c r="XT73" s="218"/>
      <c r="XU73" s="218"/>
      <c r="XV73" s="218"/>
      <c r="XW73" s="218"/>
      <c r="XX73" s="218"/>
      <c r="XY73" s="218"/>
      <c r="XZ73" s="218"/>
      <c r="YA73" s="218"/>
      <c r="YB73" s="218"/>
      <c r="YC73" s="218"/>
      <c r="YD73" s="218"/>
      <c r="YE73" s="218"/>
      <c r="YF73" s="218"/>
      <c r="YG73" s="218"/>
      <c r="YH73" s="218"/>
      <c r="YI73" s="218"/>
      <c r="YJ73" s="218"/>
      <c r="YK73" s="218"/>
      <c r="YL73" s="218"/>
      <c r="YM73" s="218"/>
      <c r="YN73" s="218"/>
      <c r="YO73" s="218"/>
      <c r="YP73" s="218"/>
      <c r="YQ73" s="218"/>
      <c r="YR73" s="218"/>
      <c r="YS73" s="218"/>
      <c r="YT73" s="218"/>
      <c r="YU73" s="218"/>
      <c r="YV73" s="218"/>
      <c r="YW73" s="218"/>
      <c r="YX73" s="218"/>
      <c r="YY73" s="218"/>
      <c r="YZ73" s="218"/>
      <c r="ZA73" s="218"/>
      <c r="ZB73" s="218"/>
      <c r="ZC73" s="218"/>
      <c r="ZD73" s="218"/>
      <c r="ZE73" s="218"/>
      <c r="ZF73" s="218"/>
      <c r="ZG73" s="218"/>
      <c r="ZH73" s="218"/>
      <c r="ZI73" s="218"/>
      <c r="ZJ73" s="218"/>
      <c r="ZK73" s="218"/>
      <c r="ZL73" s="218"/>
      <c r="ZM73" s="218"/>
      <c r="ZN73" s="218"/>
      <c r="ZO73" s="218"/>
      <c r="ZP73" s="218"/>
      <c r="ZQ73" s="218"/>
      <c r="ZR73" s="218"/>
      <c r="ZS73" s="218"/>
      <c r="ZT73" s="218"/>
      <c r="ZU73" s="218"/>
      <c r="ZV73" s="218"/>
      <c r="ZW73" s="218"/>
      <c r="ZX73" s="218"/>
      <c r="ZY73" s="218"/>
      <c r="ZZ73" s="218"/>
      <c r="AAA73" s="218"/>
      <c r="AAB73" s="218"/>
      <c r="AAC73" s="218"/>
      <c r="AAD73" s="218"/>
      <c r="AAE73" s="218"/>
      <c r="AAF73" s="218"/>
      <c r="AAG73" s="218"/>
      <c r="AAH73" s="218"/>
      <c r="AAI73" s="218"/>
      <c r="AAJ73" s="218"/>
      <c r="AAK73" s="218"/>
      <c r="AAL73" s="218"/>
      <c r="AAM73" s="218"/>
      <c r="AAN73" s="218"/>
      <c r="AAO73" s="218"/>
      <c r="AAP73" s="218"/>
      <c r="AAQ73" s="218"/>
      <c r="AAR73" s="218"/>
      <c r="AAS73" s="218"/>
      <c r="AAT73" s="218"/>
      <c r="AAU73" s="218"/>
      <c r="AAV73" s="218"/>
      <c r="AAW73" s="218"/>
      <c r="AAX73" s="218"/>
      <c r="AAY73" s="218"/>
      <c r="AAZ73" s="218"/>
      <c r="ABA73" s="218"/>
      <c r="ABB73" s="218"/>
      <c r="ABC73" s="218"/>
      <c r="ABD73" s="218"/>
      <c r="ABE73" s="218"/>
      <c r="ABF73" s="218"/>
      <c r="ABG73" s="218"/>
      <c r="ABH73" s="218"/>
      <c r="ABI73" s="218"/>
      <c r="ABJ73" s="218"/>
      <c r="ABK73" s="218"/>
      <c r="ABL73" s="218"/>
      <c r="ABM73" s="218"/>
      <c r="ABN73" s="218"/>
      <c r="ABO73" s="218"/>
      <c r="ABP73" s="218"/>
      <c r="ABQ73" s="218"/>
      <c r="ABR73" s="218"/>
      <c r="ABS73" s="218"/>
      <c r="ABT73" s="218"/>
      <c r="ABU73" s="218"/>
      <c r="ABV73" s="218"/>
      <c r="ABW73" s="218"/>
      <c r="ABX73" s="218"/>
      <c r="ABY73" s="218"/>
      <c r="ABZ73" s="218"/>
      <c r="ACA73" s="218"/>
      <c r="ACB73" s="218"/>
      <c r="ACC73" s="218"/>
      <c r="ACD73" s="218"/>
      <c r="ACE73" s="218"/>
      <c r="ACF73" s="218"/>
      <c r="ACG73" s="218"/>
      <c r="ACH73" s="218"/>
      <c r="ACI73" s="218"/>
      <c r="ACJ73" s="218"/>
      <c r="ACK73" s="218"/>
      <c r="ACL73" s="218"/>
      <c r="ACM73" s="218"/>
      <c r="ACN73" s="218"/>
      <c r="ACO73" s="218"/>
      <c r="ACP73" s="218"/>
      <c r="ACQ73" s="218"/>
      <c r="ACR73" s="218"/>
      <c r="ACS73" s="218"/>
      <c r="ACT73" s="218"/>
      <c r="ACU73" s="218"/>
      <c r="ACV73" s="218"/>
      <c r="ACW73" s="218"/>
      <c r="ACX73" s="218"/>
      <c r="ACY73" s="218"/>
      <c r="ACZ73" s="218"/>
      <c r="ADA73" s="218"/>
      <c r="ADB73" s="218"/>
      <c r="ADC73" s="218"/>
      <c r="ADD73" s="218"/>
      <c r="ADE73" s="218"/>
      <c r="ADF73" s="218"/>
      <c r="ADG73" s="218"/>
      <c r="ADH73" s="218"/>
      <c r="ADI73" s="218"/>
      <c r="ADJ73" s="218"/>
      <c r="ADK73" s="218"/>
      <c r="ADL73" s="218"/>
      <c r="ADM73" s="218"/>
      <c r="ADN73" s="218"/>
      <c r="ADO73" s="218"/>
      <c r="ADP73" s="218"/>
      <c r="ADQ73" s="218"/>
      <c r="ADR73" s="218"/>
      <c r="ADS73" s="218"/>
      <c r="ADT73" s="218"/>
      <c r="ADU73" s="218"/>
      <c r="ADV73" s="218"/>
      <c r="ADW73" s="218"/>
      <c r="ADX73" s="218"/>
      <c r="ADY73" s="218"/>
      <c r="ADZ73" s="218"/>
      <c r="AEA73" s="218"/>
      <c r="AEB73" s="218"/>
      <c r="AEC73" s="218"/>
      <c r="AED73" s="218"/>
      <c r="AEE73" s="218"/>
      <c r="AEF73" s="218"/>
      <c r="AEG73" s="218"/>
      <c r="AEH73" s="218"/>
      <c r="AEI73" s="218"/>
      <c r="AEJ73" s="218"/>
      <c r="AEK73" s="218"/>
      <c r="AEL73" s="218"/>
      <c r="AEM73" s="218"/>
      <c r="AEN73" s="218"/>
      <c r="AEO73" s="218"/>
      <c r="AEP73" s="218"/>
      <c r="AEQ73" s="218"/>
      <c r="AER73" s="218"/>
      <c r="AES73" s="218"/>
      <c r="AET73" s="218"/>
      <c r="AEU73" s="218"/>
      <c r="AEV73" s="218"/>
      <c r="AEW73" s="218"/>
      <c r="AEX73" s="218"/>
      <c r="AEY73" s="218"/>
      <c r="AEZ73" s="218"/>
      <c r="AFA73" s="218"/>
      <c r="AFB73" s="218"/>
      <c r="AFC73" s="218"/>
      <c r="AFD73" s="218"/>
      <c r="AFE73" s="218"/>
      <c r="AFF73" s="218"/>
      <c r="AFG73" s="218"/>
      <c r="AFH73" s="218"/>
      <c r="AFI73" s="218"/>
      <c r="AFJ73" s="218"/>
      <c r="AFK73" s="218"/>
      <c r="AFL73" s="218"/>
      <c r="AFM73" s="218"/>
      <c r="AFN73" s="218"/>
      <c r="AFO73" s="218"/>
      <c r="AFP73" s="218"/>
      <c r="AFQ73" s="218"/>
      <c r="AFR73" s="218"/>
      <c r="AFS73" s="218"/>
      <c r="AFT73" s="218"/>
      <c r="AFU73" s="218"/>
      <c r="AFV73" s="218"/>
      <c r="AFW73" s="218"/>
      <c r="AFX73" s="218"/>
      <c r="AFY73" s="218"/>
      <c r="AFZ73" s="218"/>
      <c r="AGA73" s="218"/>
      <c r="AGB73" s="218"/>
      <c r="AGC73" s="218"/>
      <c r="AGD73" s="218"/>
      <c r="AGE73" s="218"/>
      <c r="AGF73" s="218"/>
      <c r="AGG73" s="218"/>
      <c r="AGH73" s="218"/>
      <c r="AGI73" s="218"/>
      <c r="AGJ73" s="218"/>
      <c r="AGK73" s="218"/>
      <c r="AGL73" s="218"/>
      <c r="AGM73" s="218"/>
      <c r="AGN73" s="218"/>
      <c r="AGO73" s="218"/>
      <c r="AGP73" s="218"/>
      <c r="AGQ73" s="218"/>
      <c r="AGR73" s="218"/>
      <c r="AGS73" s="218"/>
      <c r="AGT73" s="218"/>
      <c r="AGU73" s="218"/>
      <c r="AGV73" s="218"/>
      <c r="AGW73" s="218"/>
      <c r="AGX73" s="218"/>
      <c r="AGY73" s="218"/>
      <c r="AGZ73" s="218"/>
      <c r="AHA73" s="218"/>
      <c r="AHB73" s="218"/>
      <c r="AHC73" s="218"/>
      <c r="AHD73" s="218"/>
      <c r="AHE73" s="218"/>
      <c r="AHF73" s="218"/>
      <c r="AHG73" s="218"/>
      <c r="AHH73" s="218"/>
      <c r="AHI73" s="218"/>
      <c r="AHJ73" s="218"/>
      <c r="AHK73" s="218"/>
      <c r="AHL73" s="218"/>
      <c r="AHM73" s="218"/>
      <c r="AHN73" s="218"/>
      <c r="AHO73" s="218"/>
      <c r="AHP73" s="218"/>
      <c r="AHQ73" s="218"/>
      <c r="AHR73" s="218"/>
      <c r="AHS73" s="218"/>
      <c r="AHT73" s="218"/>
      <c r="AHU73" s="218"/>
      <c r="AHV73" s="218"/>
      <c r="AHW73" s="218"/>
      <c r="AHX73" s="218"/>
      <c r="AHY73" s="218"/>
      <c r="AHZ73" s="218"/>
      <c r="AIA73" s="218"/>
      <c r="AIB73" s="218"/>
      <c r="AIC73" s="218"/>
      <c r="AID73" s="218"/>
      <c r="AIE73" s="218"/>
      <c r="AIF73" s="218"/>
      <c r="AIG73" s="218"/>
      <c r="AIH73" s="218"/>
      <c r="AII73" s="218"/>
      <c r="AIJ73" s="218"/>
      <c r="AIK73" s="218"/>
      <c r="AIL73" s="218"/>
      <c r="AIM73" s="218"/>
      <c r="AIN73" s="218"/>
      <c r="AIO73" s="218"/>
      <c r="AIP73" s="218"/>
      <c r="AIQ73" s="218"/>
      <c r="AIR73" s="218"/>
      <c r="AIS73" s="218"/>
      <c r="AIT73" s="218"/>
      <c r="AIU73" s="218"/>
      <c r="AIV73" s="218"/>
      <c r="AIW73" s="218"/>
      <c r="AIX73" s="218"/>
      <c r="AIY73" s="218"/>
      <c r="AIZ73" s="218"/>
      <c r="AJA73" s="218"/>
      <c r="AJB73" s="218"/>
      <c r="AJC73" s="218"/>
      <c r="AJD73" s="218"/>
      <c r="AJE73" s="218"/>
      <c r="AJF73" s="218"/>
      <c r="AJG73" s="218"/>
      <c r="AJH73" s="218"/>
      <c r="AJI73" s="218"/>
      <c r="AJJ73" s="218"/>
      <c r="AJK73" s="218"/>
      <c r="AJL73" s="218"/>
      <c r="AJM73" s="218"/>
      <c r="AJN73" s="218"/>
      <c r="AJO73" s="218"/>
      <c r="AJP73" s="218"/>
      <c r="AJQ73" s="218"/>
      <c r="AJR73" s="218"/>
      <c r="AJS73" s="218"/>
      <c r="AJT73" s="218"/>
      <c r="AJU73" s="218"/>
      <c r="AJV73" s="218"/>
      <c r="AJW73" s="218"/>
      <c r="AJX73" s="218"/>
      <c r="AJY73" s="218"/>
      <c r="AJZ73" s="218"/>
      <c r="AKA73" s="218"/>
      <c r="AKB73" s="218"/>
      <c r="AKC73" s="218"/>
      <c r="AKD73" s="218"/>
      <c r="AKE73" s="218"/>
      <c r="AKF73" s="218"/>
      <c r="AKG73" s="218"/>
      <c r="AKH73" s="218"/>
      <c r="AKI73" s="218"/>
      <c r="AKJ73" s="218"/>
      <c r="AKK73" s="218"/>
      <c r="AKL73" s="218"/>
      <c r="AKM73" s="218"/>
      <c r="AKN73" s="218"/>
      <c r="AKO73" s="218"/>
      <c r="AKP73" s="218"/>
      <c r="AKQ73" s="218"/>
      <c r="AKR73" s="218"/>
      <c r="AKS73" s="218"/>
      <c r="AKT73" s="218"/>
      <c r="AKU73" s="218"/>
      <c r="AKV73" s="218"/>
      <c r="AKW73" s="218"/>
      <c r="AKX73" s="218"/>
      <c r="AKY73" s="218"/>
      <c r="AKZ73" s="218"/>
      <c r="ALA73" s="218"/>
      <c r="ALB73" s="218"/>
      <c r="ALC73" s="218"/>
      <c r="ALD73" s="218"/>
      <c r="ALE73" s="218"/>
      <c r="ALF73" s="218"/>
      <c r="ALG73" s="218"/>
      <c r="ALH73" s="218"/>
      <c r="ALI73" s="218"/>
      <c r="ALJ73" s="218"/>
      <c r="ALK73" s="218"/>
      <c r="ALL73" s="218"/>
      <c r="ALM73" s="218"/>
      <c r="ALN73" s="218"/>
      <c r="ALO73" s="218"/>
      <c r="ALP73" s="218"/>
      <c r="ALQ73" s="218"/>
      <c r="ALR73" s="218"/>
      <c r="ALS73" s="218"/>
      <c r="ALT73" s="218"/>
      <c r="ALU73" s="218"/>
      <c r="ALV73" s="218"/>
      <c r="ALW73" s="218"/>
      <c r="ALX73" s="218"/>
      <c r="ALY73" s="218"/>
      <c r="ALZ73" s="218"/>
      <c r="AMA73" s="218"/>
      <c r="AMB73" s="218"/>
      <c r="AMC73" s="218"/>
      <c r="AMD73" s="218"/>
      <c r="AME73" s="218"/>
      <c r="AMF73" s="218"/>
      <c r="AMG73" s="218"/>
      <c r="AMH73" s="218"/>
      <c r="AMI73" s="218"/>
      <c r="AMJ73" s="218"/>
      <c r="AMK73" s="218"/>
      <c r="AML73" s="218"/>
      <c r="AMM73" s="218"/>
      <c r="AMN73" s="218"/>
      <c r="AMO73" s="218"/>
      <c r="AMP73" s="218"/>
      <c r="AMQ73" s="218"/>
      <c r="AMR73" s="218"/>
      <c r="AMS73" s="218"/>
      <c r="AMT73" s="218"/>
      <c r="AMU73" s="218"/>
      <c r="AMV73" s="218"/>
      <c r="AMW73" s="218"/>
      <c r="AMX73" s="218"/>
      <c r="AMY73" s="218"/>
      <c r="AMZ73" s="218"/>
      <c r="ANA73" s="218"/>
      <c r="ANB73" s="218"/>
      <c r="ANC73" s="218"/>
      <c r="AND73" s="218"/>
      <c r="ANE73" s="218"/>
      <c r="ANF73" s="218"/>
      <c r="ANG73" s="218"/>
      <c r="ANH73" s="218"/>
      <c r="ANI73" s="218"/>
      <c r="ANJ73" s="218"/>
      <c r="ANK73" s="218"/>
      <c r="ANL73" s="218"/>
      <c r="ANM73" s="218"/>
      <c r="ANN73" s="218"/>
      <c r="ANO73" s="218"/>
      <c r="ANP73" s="218"/>
      <c r="ANQ73" s="218"/>
      <c r="ANR73" s="218"/>
      <c r="ANS73" s="218"/>
      <c r="ANT73" s="218"/>
      <c r="ANU73" s="218"/>
      <c r="ANV73" s="218"/>
      <c r="ANW73" s="218"/>
      <c r="ANX73" s="218"/>
      <c r="ANY73" s="218"/>
      <c r="ANZ73" s="218"/>
      <c r="AOA73" s="218"/>
      <c r="AOB73" s="218"/>
      <c r="AOC73" s="218"/>
      <c r="AOD73" s="218"/>
      <c r="AOE73" s="218"/>
      <c r="AOF73" s="218"/>
      <c r="AOG73" s="218"/>
      <c r="AOH73" s="218"/>
      <c r="AOI73" s="218"/>
      <c r="AOJ73" s="218"/>
      <c r="AOK73" s="218"/>
      <c r="AOL73" s="218"/>
      <c r="AOM73" s="218"/>
      <c r="AON73" s="218"/>
      <c r="AOO73" s="218"/>
      <c r="AOP73" s="218"/>
      <c r="AOQ73" s="218"/>
      <c r="AOR73" s="218"/>
      <c r="AOS73" s="218"/>
      <c r="AOT73" s="218"/>
      <c r="AOU73" s="218"/>
      <c r="AOV73" s="218"/>
      <c r="AOW73" s="218"/>
      <c r="AOX73" s="218"/>
      <c r="AOY73" s="218"/>
      <c r="AOZ73" s="218"/>
      <c r="APA73" s="218"/>
      <c r="APB73" s="218"/>
      <c r="APC73" s="218"/>
      <c r="APD73" s="218"/>
      <c r="APE73" s="218"/>
      <c r="APF73" s="218"/>
      <c r="APG73" s="218"/>
      <c r="APH73" s="218"/>
      <c r="API73" s="218"/>
      <c r="APJ73" s="218"/>
      <c r="APK73" s="218"/>
      <c r="APL73" s="218"/>
      <c r="APM73" s="218"/>
      <c r="APN73" s="218"/>
      <c r="APO73" s="218"/>
      <c r="APP73" s="218"/>
      <c r="APQ73" s="218"/>
      <c r="APR73" s="218"/>
      <c r="APS73" s="218"/>
      <c r="APT73" s="218"/>
      <c r="APU73" s="218"/>
      <c r="APV73" s="218"/>
      <c r="APW73" s="218"/>
      <c r="APX73" s="218"/>
      <c r="APY73" s="218"/>
      <c r="APZ73" s="218"/>
      <c r="AQA73" s="218"/>
      <c r="AQB73" s="218"/>
      <c r="AQC73" s="218"/>
      <c r="AQD73" s="218"/>
      <c r="AQE73" s="218"/>
      <c r="AQF73" s="218"/>
      <c r="AQG73" s="218"/>
      <c r="AQH73" s="218"/>
      <c r="AQI73" s="218"/>
      <c r="AQJ73" s="218"/>
      <c r="AQK73" s="218"/>
      <c r="AQL73" s="218"/>
      <c r="AQM73" s="218"/>
      <c r="AQN73" s="218"/>
      <c r="AQO73" s="218"/>
      <c r="AQP73" s="218"/>
      <c r="AQQ73" s="218"/>
      <c r="AQR73" s="218"/>
      <c r="AQS73" s="218"/>
      <c r="AQT73" s="218"/>
      <c r="AQU73" s="218"/>
      <c r="AQV73" s="218"/>
      <c r="AQW73" s="218"/>
      <c r="AQX73" s="218"/>
      <c r="AQY73" s="218"/>
      <c r="AQZ73" s="218"/>
      <c r="ARA73" s="218"/>
      <c r="ARB73" s="218"/>
      <c r="ARC73" s="218"/>
      <c r="ARD73" s="218"/>
      <c r="ARE73" s="218"/>
      <c r="ARF73" s="218"/>
      <c r="ARG73" s="218"/>
      <c r="ARH73" s="218"/>
      <c r="ARI73" s="218"/>
      <c r="ARJ73" s="218"/>
      <c r="ARK73" s="218"/>
      <c r="ARL73" s="218"/>
      <c r="ARM73" s="218"/>
      <c r="ARN73" s="218"/>
      <c r="ARO73" s="218"/>
      <c r="ARP73" s="218"/>
      <c r="ARQ73" s="218"/>
      <c r="ARR73" s="218"/>
      <c r="ARS73" s="218"/>
      <c r="ART73" s="218"/>
      <c r="ARU73" s="218"/>
      <c r="ARV73" s="218"/>
      <c r="ARW73" s="218"/>
      <c r="ARX73" s="218"/>
      <c r="ARY73" s="218"/>
      <c r="ARZ73" s="218"/>
      <c r="ASA73" s="218"/>
      <c r="ASB73" s="218"/>
      <c r="ASC73" s="218"/>
      <c r="ASD73" s="218"/>
      <c r="ASE73" s="218"/>
      <c r="ASF73" s="218"/>
      <c r="ASG73" s="218"/>
      <c r="ASH73" s="218"/>
      <c r="ASI73" s="218"/>
      <c r="ASJ73" s="218"/>
      <c r="ASK73" s="218"/>
      <c r="ASL73" s="218"/>
      <c r="ASM73" s="218"/>
      <c r="ASN73" s="218"/>
      <c r="ASO73" s="218"/>
      <c r="ASP73" s="218"/>
      <c r="ASQ73" s="218"/>
      <c r="ASR73" s="218"/>
      <c r="ASS73" s="218"/>
      <c r="AST73" s="218"/>
      <c r="ASU73" s="218"/>
      <c r="ASV73" s="218"/>
      <c r="ASW73" s="218"/>
      <c r="ASX73" s="218"/>
      <c r="ASY73" s="218"/>
      <c r="ASZ73" s="218"/>
      <c r="ATA73" s="218"/>
      <c r="ATB73" s="218"/>
      <c r="ATC73" s="218"/>
      <c r="ATD73" s="218"/>
      <c r="ATE73" s="218"/>
      <c r="ATF73" s="218"/>
      <c r="ATG73" s="218"/>
      <c r="ATH73" s="218"/>
      <c r="ATI73" s="218"/>
      <c r="ATJ73" s="218"/>
      <c r="ATK73" s="218"/>
      <c r="ATL73" s="218"/>
      <c r="ATM73" s="218"/>
      <c r="ATN73" s="218"/>
      <c r="ATO73" s="218"/>
      <c r="ATP73" s="218"/>
      <c r="ATQ73" s="218"/>
      <c r="ATR73" s="218"/>
      <c r="ATS73" s="218"/>
      <c r="ATT73" s="218"/>
      <c r="ATU73" s="218"/>
      <c r="ATV73" s="218"/>
      <c r="ATW73" s="218"/>
      <c r="ATX73" s="218"/>
      <c r="ATY73" s="218"/>
      <c r="ATZ73" s="218"/>
      <c r="AUA73" s="218"/>
      <c r="AUB73" s="218"/>
      <c r="AUC73" s="218"/>
      <c r="AUD73" s="218"/>
      <c r="AUE73" s="218"/>
      <c r="AUF73" s="218"/>
      <c r="AUG73" s="218"/>
      <c r="AUH73" s="218"/>
      <c r="AUI73" s="218"/>
      <c r="AUJ73" s="218"/>
      <c r="AUK73" s="218"/>
      <c r="AUL73" s="218"/>
      <c r="AUM73" s="218"/>
      <c r="AUN73" s="218"/>
      <c r="AUO73" s="218"/>
      <c r="AUP73" s="218"/>
      <c r="AUQ73" s="218"/>
      <c r="AUR73" s="218"/>
      <c r="AUS73" s="218"/>
      <c r="AUT73" s="218"/>
      <c r="AUU73" s="218"/>
      <c r="AUV73" s="218"/>
      <c r="AUW73" s="218"/>
      <c r="AUX73" s="218"/>
      <c r="AUY73" s="218"/>
      <c r="AUZ73" s="218"/>
      <c r="AVA73" s="218"/>
      <c r="AVB73" s="218"/>
      <c r="AVC73" s="218"/>
      <c r="AVD73" s="218"/>
      <c r="AVE73" s="218"/>
      <c r="AVF73" s="218"/>
      <c r="AVG73" s="218"/>
      <c r="AVH73" s="218"/>
      <c r="AVI73" s="218"/>
      <c r="AVJ73" s="218"/>
      <c r="AVK73" s="218"/>
      <c r="AVL73" s="218"/>
      <c r="AVM73" s="218"/>
      <c r="AVN73" s="218"/>
      <c r="AVO73" s="218"/>
      <c r="AVP73" s="218"/>
      <c r="AVQ73" s="218"/>
      <c r="AVR73" s="218"/>
      <c r="AVS73" s="218"/>
      <c r="AVT73" s="218"/>
      <c r="AVU73" s="218"/>
      <c r="AVV73" s="218"/>
      <c r="AVW73" s="218"/>
      <c r="AVX73" s="218"/>
      <c r="AVY73" s="218"/>
      <c r="AVZ73" s="218"/>
      <c r="AWA73" s="218"/>
      <c r="AWB73" s="218"/>
      <c r="AWC73" s="218"/>
      <c r="AWD73" s="218"/>
      <c r="AWE73" s="218"/>
      <c r="AWF73" s="218"/>
      <c r="AWG73" s="218"/>
      <c r="AWH73" s="218"/>
      <c r="AWI73" s="218"/>
      <c r="AWJ73" s="218"/>
      <c r="AWK73" s="218"/>
      <c r="AWL73" s="218"/>
      <c r="AWM73" s="218"/>
      <c r="AWN73" s="218"/>
      <c r="AWO73" s="218"/>
      <c r="AWP73" s="218"/>
      <c r="AWQ73" s="218"/>
      <c r="AWR73" s="218"/>
      <c r="AWS73" s="218"/>
      <c r="AWT73" s="218"/>
      <c r="AWU73" s="218"/>
      <c r="AWV73" s="218"/>
      <c r="AWW73" s="218"/>
      <c r="AWX73" s="218"/>
      <c r="AWY73" s="218"/>
      <c r="AWZ73" s="218"/>
      <c r="AXA73" s="218"/>
      <c r="AXB73" s="218"/>
      <c r="AXC73" s="218"/>
      <c r="AXD73" s="218"/>
      <c r="AXE73" s="218"/>
      <c r="AXF73" s="218"/>
      <c r="AXG73" s="218"/>
      <c r="AXH73" s="218"/>
      <c r="AXI73" s="218"/>
      <c r="AXJ73" s="218"/>
      <c r="AXK73" s="218"/>
      <c r="AXL73" s="218"/>
      <c r="AXM73" s="218"/>
      <c r="AXN73" s="218"/>
      <c r="AXO73" s="218"/>
      <c r="AXP73" s="218"/>
      <c r="AXQ73" s="218"/>
      <c r="AXR73" s="218"/>
      <c r="AXS73" s="218"/>
      <c r="AXT73" s="218"/>
      <c r="AXU73" s="218"/>
      <c r="AXV73" s="218"/>
      <c r="AXW73" s="218"/>
      <c r="AXX73" s="218"/>
      <c r="AXY73" s="218"/>
      <c r="AXZ73" s="218"/>
      <c r="AYA73" s="218"/>
      <c r="AYB73" s="218"/>
      <c r="AYC73" s="218"/>
      <c r="AYD73" s="218"/>
      <c r="AYE73" s="218"/>
      <c r="AYF73" s="218"/>
      <c r="AYG73" s="218"/>
      <c r="AYH73" s="218"/>
      <c r="AYI73" s="218"/>
      <c r="AYJ73" s="218"/>
      <c r="AYK73" s="218"/>
      <c r="AYL73" s="218"/>
      <c r="AYM73" s="218"/>
      <c r="AYN73" s="218"/>
      <c r="AYO73" s="218"/>
      <c r="AYP73" s="218"/>
      <c r="AYQ73" s="218"/>
      <c r="AYR73" s="218"/>
      <c r="AYS73" s="218"/>
      <c r="AYT73" s="218"/>
      <c r="AYU73" s="218"/>
      <c r="AYV73" s="218"/>
      <c r="AYW73" s="218"/>
      <c r="AYX73" s="218"/>
      <c r="AYY73" s="218"/>
      <c r="AYZ73" s="218"/>
      <c r="AZA73" s="218"/>
      <c r="AZB73" s="218"/>
      <c r="AZC73" s="218"/>
      <c r="AZD73" s="218"/>
      <c r="AZE73" s="218"/>
      <c r="AZF73" s="218"/>
      <c r="AZG73" s="218"/>
      <c r="AZH73" s="218"/>
      <c r="AZI73" s="218"/>
      <c r="AZJ73" s="218"/>
      <c r="AZK73" s="218"/>
      <c r="AZL73" s="218"/>
      <c r="AZM73" s="218"/>
      <c r="AZN73" s="218"/>
      <c r="AZO73" s="218"/>
      <c r="AZP73" s="218"/>
      <c r="AZQ73" s="218"/>
      <c r="AZR73" s="218"/>
      <c r="AZS73" s="218"/>
      <c r="AZT73" s="218"/>
      <c r="AZU73" s="218"/>
      <c r="AZV73" s="218"/>
      <c r="AZW73" s="218"/>
      <c r="AZX73" s="218"/>
      <c r="AZY73" s="218"/>
      <c r="AZZ73" s="218"/>
      <c r="BAA73" s="218"/>
      <c r="BAB73" s="218"/>
      <c r="BAC73" s="218"/>
      <c r="BAD73" s="218"/>
      <c r="BAE73" s="218"/>
      <c r="BAF73" s="218"/>
      <c r="BAG73" s="218"/>
      <c r="BAH73" s="218"/>
      <c r="BAI73" s="218"/>
      <c r="BAJ73" s="218"/>
      <c r="BAK73" s="218"/>
      <c r="BAL73" s="218"/>
      <c r="BAM73" s="218"/>
      <c r="BAN73" s="218"/>
      <c r="BAO73" s="218"/>
      <c r="BAP73" s="218"/>
      <c r="BAQ73" s="218"/>
      <c r="BAR73" s="218"/>
      <c r="BAS73" s="218"/>
      <c r="BAT73" s="218"/>
      <c r="BAU73" s="218"/>
      <c r="BAV73" s="218"/>
      <c r="BAW73" s="218"/>
      <c r="BAX73" s="218"/>
      <c r="BAY73" s="218"/>
      <c r="BAZ73" s="218"/>
      <c r="BBA73" s="218"/>
      <c r="BBB73" s="218"/>
      <c r="BBC73" s="218"/>
      <c r="BBD73" s="218"/>
      <c r="BBE73" s="218"/>
      <c r="BBF73" s="218"/>
      <c r="BBG73" s="218"/>
      <c r="BBH73" s="218"/>
      <c r="BBI73" s="218"/>
      <c r="BBJ73" s="218"/>
      <c r="BBK73" s="218"/>
      <c r="BBL73" s="218"/>
      <c r="BBM73" s="218"/>
      <c r="BBN73" s="218"/>
      <c r="BBO73" s="218"/>
      <c r="BBP73" s="218"/>
      <c r="BBQ73" s="218"/>
      <c r="BBR73" s="218"/>
      <c r="BBS73" s="218"/>
      <c r="BBT73" s="218"/>
      <c r="BBU73" s="218"/>
      <c r="BBV73" s="218"/>
      <c r="BBW73" s="218"/>
      <c r="BBX73" s="218"/>
      <c r="BBY73" s="218"/>
      <c r="BBZ73" s="218"/>
      <c r="BCA73" s="218"/>
      <c r="BCB73" s="218"/>
      <c r="BCC73" s="218"/>
      <c r="BCD73" s="218"/>
      <c r="BCE73" s="218"/>
      <c r="BCF73" s="218"/>
      <c r="BCG73" s="218"/>
      <c r="BCH73" s="218"/>
      <c r="BCI73" s="218"/>
      <c r="BCJ73" s="218"/>
      <c r="BCK73" s="218"/>
      <c r="BCL73" s="218"/>
      <c r="BCM73" s="218"/>
      <c r="BCN73" s="218"/>
      <c r="BCO73" s="218"/>
      <c r="BCP73" s="218"/>
      <c r="BCQ73" s="218"/>
      <c r="BCR73" s="218"/>
      <c r="BCS73" s="218"/>
      <c r="BCT73" s="218"/>
      <c r="BCU73" s="218"/>
      <c r="BCV73" s="218"/>
      <c r="BCW73" s="218"/>
      <c r="BCX73" s="218"/>
      <c r="BCY73" s="218"/>
      <c r="BCZ73" s="218"/>
      <c r="BDA73" s="218"/>
      <c r="BDB73" s="218"/>
      <c r="BDC73" s="218"/>
      <c r="BDD73" s="218"/>
      <c r="BDE73" s="218"/>
      <c r="BDF73" s="218"/>
      <c r="BDG73" s="218"/>
      <c r="BDH73" s="218"/>
      <c r="BDI73" s="218"/>
      <c r="BDJ73" s="218"/>
      <c r="BDK73" s="218"/>
      <c r="BDL73" s="218"/>
      <c r="BDM73" s="218"/>
      <c r="BDN73" s="218"/>
      <c r="BDO73" s="218"/>
      <c r="BDP73" s="218"/>
      <c r="BDQ73" s="218"/>
      <c r="BDR73" s="218"/>
      <c r="BDS73" s="218"/>
      <c r="BDT73" s="218"/>
      <c r="BDU73" s="218"/>
    </row>
    <row r="74" spans="1:1477" s="73" customFormat="1">
      <c r="B74" s="71" t="s">
        <v>12</v>
      </c>
      <c r="C74" s="71" t="s">
        <v>239</v>
      </c>
      <c r="D74" s="71" t="s">
        <v>240</v>
      </c>
      <c r="E74" s="72">
        <v>42214</v>
      </c>
      <c r="F74" s="71" t="s">
        <v>469</v>
      </c>
      <c r="G74" s="71" t="s">
        <v>468</v>
      </c>
      <c r="H74" s="221">
        <v>2</v>
      </c>
      <c r="I74" s="73">
        <v>9</v>
      </c>
      <c r="J74" s="73">
        <v>340</v>
      </c>
      <c r="K74" s="73">
        <v>466</v>
      </c>
      <c r="L74" s="73">
        <v>494</v>
      </c>
      <c r="M74" s="219">
        <f t="shared" si="60"/>
        <v>1.276470588235294</v>
      </c>
      <c r="N74" s="73">
        <f t="shared" si="61"/>
        <v>0</v>
      </c>
      <c r="O74" s="73">
        <v>-28</v>
      </c>
      <c r="P74" s="73">
        <v>28</v>
      </c>
      <c r="Q74" s="73">
        <v>0</v>
      </c>
      <c r="R74" s="73">
        <v>65</v>
      </c>
      <c r="S74" s="73">
        <v>61</v>
      </c>
      <c r="T74" s="225">
        <v>8422850</v>
      </c>
      <c r="U74" s="225">
        <v>50000</v>
      </c>
      <c r="V74" s="225">
        <v>8372850</v>
      </c>
      <c r="W74" s="225">
        <v>8665412</v>
      </c>
      <c r="X74" s="225">
        <v>8608390</v>
      </c>
      <c r="Y74" s="225">
        <v>-105560</v>
      </c>
      <c r="Z74" s="225">
        <v>0</v>
      </c>
      <c r="AA74" s="225">
        <v>-105560</v>
      </c>
      <c r="AB74" s="225">
        <v>8502830</v>
      </c>
      <c r="AC74" s="225">
        <v>8174179</v>
      </c>
      <c r="AD74" s="219">
        <f t="shared" si="62"/>
        <v>0.97627199818460864</v>
      </c>
      <c r="AE74" s="73">
        <f t="shared" si="63"/>
        <v>1</v>
      </c>
      <c r="AF74" s="225">
        <v>-328651</v>
      </c>
      <c r="AG74" s="225">
        <v>242562</v>
      </c>
      <c r="AH74" s="73">
        <v>28</v>
      </c>
      <c r="AI74" s="73">
        <v>32</v>
      </c>
      <c r="AJ74" s="73">
        <v>0</v>
      </c>
      <c r="AK74" s="73">
        <v>0</v>
      </c>
      <c r="AL74" s="95">
        <v>4603</v>
      </c>
      <c r="AM74" s="95">
        <v>0</v>
      </c>
      <c r="AN74" s="73">
        <v>0</v>
      </c>
      <c r="AO74" s="73">
        <v>46</v>
      </c>
      <c r="AP74" s="95">
        <v>107535</v>
      </c>
      <c r="AQ74" s="95">
        <v>0</v>
      </c>
      <c r="AR74" s="73">
        <v>0</v>
      </c>
      <c r="AS74" s="73">
        <v>0</v>
      </c>
      <c r="AT74" s="95">
        <v>0</v>
      </c>
      <c r="AU74" s="95">
        <v>0</v>
      </c>
      <c r="AV74" s="73">
        <v>0</v>
      </c>
      <c r="AW74" s="73">
        <v>0</v>
      </c>
      <c r="AX74" s="95">
        <v>0</v>
      </c>
      <c r="AY74" s="95">
        <v>0</v>
      </c>
      <c r="AZ74" s="73">
        <v>0</v>
      </c>
      <c r="BA74" s="73">
        <v>0</v>
      </c>
      <c r="BB74" s="95">
        <v>0</v>
      </c>
      <c r="BC74" s="95">
        <v>0</v>
      </c>
      <c r="BD74" s="73">
        <v>0</v>
      </c>
      <c r="BE74" s="73">
        <v>15</v>
      </c>
      <c r="BF74" s="95">
        <v>176219</v>
      </c>
      <c r="BG74" s="95">
        <v>0</v>
      </c>
      <c r="BH74" s="73">
        <v>0</v>
      </c>
      <c r="BI74" s="73">
        <v>0</v>
      </c>
      <c r="BJ74" s="95">
        <v>0</v>
      </c>
      <c r="BK74" s="95">
        <v>0</v>
      </c>
      <c r="BL74" s="73">
        <v>0</v>
      </c>
      <c r="BM74" s="73">
        <v>0</v>
      </c>
      <c r="BN74" s="95">
        <v>0</v>
      </c>
      <c r="BO74" s="95">
        <v>0</v>
      </c>
      <c r="BP74" s="73">
        <v>0</v>
      </c>
      <c r="BQ74" s="73">
        <v>0</v>
      </c>
      <c r="BR74" s="95">
        <v>0</v>
      </c>
      <c r="BS74" s="95">
        <v>0</v>
      </c>
      <c r="BT74" s="73">
        <v>0</v>
      </c>
      <c r="BU74" s="73">
        <v>0</v>
      </c>
      <c r="BV74" s="95">
        <v>0</v>
      </c>
      <c r="BW74" s="95">
        <v>0</v>
      </c>
      <c r="BX74" s="73">
        <v>0</v>
      </c>
      <c r="BY74" s="73">
        <v>0</v>
      </c>
      <c r="BZ74" s="95">
        <v>0</v>
      </c>
      <c r="CA74" s="95">
        <v>0</v>
      </c>
      <c r="CB74" s="73">
        <v>0</v>
      </c>
      <c r="CC74" s="73">
        <v>0</v>
      </c>
      <c r="CD74" s="95">
        <v>0</v>
      </c>
      <c r="CE74" s="95">
        <v>0</v>
      </c>
      <c r="CF74" s="73">
        <v>0</v>
      </c>
      <c r="CG74" s="73">
        <v>0</v>
      </c>
      <c r="CH74" s="95">
        <v>0</v>
      </c>
      <c r="CI74" s="95">
        <v>0</v>
      </c>
      <c r="CJ74" s="73">
        <v>0</v>
      </c>
      <c r="CK74" s="73">
        <v>61</v>
      </c>
      <c r="CL74" s="95">
        <v>288356</v>
      </c>
      <c r="CM74" s="95">
        <v>0</v>
      </c>
      <c r="CN74" s="71" t="s">
        <v>362</v>
      </c>
      <c r="CO74" s="71" t="s">
        <v>363</v>
      </c>
      <c r="CP74" s="71" t="s">
        <v>328</v>
      </c>
      <c r="CQ74" s="71" t="s">
        <v>328</v>
      </c>
      <c r="CR74" s="71" t="s">
        <v>328</v>
      </c>
      <c r="CS74" s="71" t="s">
        <v>328</v>
      </c>
      <c r="CT74" s="72">
        <v>42983</v>
      </c>
      <c r="CU74" s="71" t="s">
        <v>469</v>
      </c>
      <c r="CV74" s="71" t="s">
        <v>470</v>
      </c>
      <c r="CW74" s="72" t="s">
        <v>187</v>
      </c>
      <c r="CX74" s="72">
        <v>42829</v>
      </c>
      <c r="CY74" s="71" t="s">
        <v>467</v>
      </c>
      <c r="CZ74" s="71" t="s">
        <v>471</v>
      </c>
      <c r="DA74" s="71" t="s">
        <v>501</v>
      </c>
      <c r="DB74" s="96">
        <v>8647534.7400000002</v>
      </c>
      <c r="DC74" s="71"/>
      <c r="DD74" s="71"/>
      <c r="DE74" s="218"/>
      <c r="DF74" s="218"/>
      <c r="DG74" s="218"/>
      <c r="DH74" s="218"/>
      <c r="DI74" s="218"/>
      <c r="DJ74" s="218"/>
      <c r="DK74" s="218"/>
      <c r="DL74" s="218"/>
      <c r="DM74" s="218"/>
      <c r="DN74" s="218"/>
      <c r="DO74" s="218"/>
      <c r="DP74" s="218"/>
      <c r="DQ74" s="218"/>
      <c r="DR74" s="218"/>
      <c r="DS74" s="218"/>
      <c r="DT74" s="218"/>
      <c r="DU74" s="218"/>
      <c r="DV74" s="218"/>
      <c r="DW74" s="218"/>
      <c r="DX74" s="218"/>
      <c r="DY74" s="218"/>
      <c r="DZ74" s="218"/>
      <c r="EA74" s="218"/>
      <c r="EB74" s="218"/>
      <c r="EC74" s="218"/>
      <c r="ED74" s="218"/>
      <c r="EE74" s="218"/>
      <c r="EF74" s="218"/>
      <c r="EG74" s="218"/>
      <c r="EH74" s="218"/>
      <c r="EI74" s="218"/>
      <c r="EJ74" s="218"/>
      <c r="EK74" s="218"/>
      <c r="EL74" s="218"/>
      <c r="EM74" s="218"/>
      <c r="EN74" s="218"/>
      <c r="EO74" s="218"/>
      <c r="EP74" s="218"/>
      <c r="EQ74" s="218"/>
      <c r="ER74" s="218"/>
      <c r="ES74" s="218"/>
      <c r="ET74" s="218"/>
      <c r="EU74" s="218"/>
      <c r="EV74" s="218"/>
      <c r="EW74" s="218"/>
      <c r="EX74" s="218"/>
      <c r="EY74" s="218"/>
      <c r="EZ74" s="218"/>
      <c r="FA74" s="218"/>
      <c r="FB74" s="218"/>
      <c r="FC74" s="218"/>
      <c r="FD74" s="218"/>
      <c r="FE74" s="218"/>
      <c r="FF74" s="218"/>
      <c r="FG74" s="218"/>
      <c r="FH74" s="218"/>
      <c r="FI74" s="218"/>
      <c r="FJ74" s="218"/>
      <c r="FK74" s="218"/>
      <c r="FL74" s="218"/>
      <c r="FM74" s="218"/>
      <c r="FN74" s="218"/>
      <c r="FO74" s="218"/>
      <c r="FP74" s="218"/>
      <c r="FQ74" s="218"/>
      <c r="FR74" s="218"/>
      <c r="FS74" s="218"/>
      <c r="FT74" s="218"/>
      <c r="FU74" s="218"/>
      <c r="FV74" s="218"/>
      <c r="FW74" s="218"/>
      <c r="FX74" s="218"/>
      <c r="FY74" s="218"/>
      <c r="FZ74" s="218"/>
      <c r="GA74" s="218"/>
      <c r="GB74" s="218"/>
      <c r="GC74" s="218"/>
      <c r="GD74" s="218"/>
      <c r="GE74" s="218"/>
      <c r="GF74" s="218"/>
      <c r="GG74" s="218"/>
      <c r="GH74" s="218"/>
      <c r="GI74" s="218"/>
      <c r="GJ74" s="218"/>
      <c r="GK74" s="218"/>
      <c r="GL74" s="218"/>
      <c r="GM74" s="218"/>
      <c r="GN74" s="218"/>
      <c r="GO74" s="218"/>
      <c r="GP74" s="218"/>
      <c r="GQ74" s="218"/>
      <c r="GR74" s="218"/>
      <c r="GS74" s="218"/>
      <c r="GT74" s="218"/>
      <c r="GU74" s="218"/>
      <c r="GV74" s="218"/>
      <c r="GW74" s="218"/>
      <c r="GX74" s="218"/>
      <c r="GY74" s="218"/>
      <c r="GZ74" s="218"/>
      <c r="HA74" s="218"/>
      <c r="HB74" s="218"/>
      <c r="HC74" s="218"/>
      <c r="HD74" s="218"/>
      <c r="HE74" s="218"/>
      <c r="HF74" s="218"/>
      <c r="HG74" s="218"/>
      <c r="HH74" s="218"/>
      <c r="HI74" s="218"/>
      <c r="HJ74" s="218"/>
      <c r="HK74" s="218"/>
      <c r="HL74" s="218"/>
      <c r="HM74" s="218"/>
      <c r="HN74" s="218"/>
      <c r="HO74" s="218"/>
      <c r="HP74" s="218"/>
      <c r="HQ74" s="218"/>
      <c r="HR74" s="218"/>
      <c r="HS74" s="218"/>
      <c r="HT74" s="218"/>
      <c r="HU74" s="218"/>
      <c r="HV74" s="218"/>
      <c r="HW74" s="218"/>
      <c r="HX74" s="218"/>
      <c r="HY74" s="218"/>
      <c r="HZ74" s="218"/>
      <c r="IA74" s="218"/>
      <c r="IB74" s="218"/>
      <c r="IC74" s="218"/>
      <c r="ID74" s="218"/>
      <c r="IE74" s="218"/>
      <c r="IF74" s="218"/>
      <c r="IG74" s="218"/>
      <c r="IH74" s="218"/>
      <c r="II74" s="218"/>
      <c r="IJ74" s="218"/>
      <c r="IK74" s="218"/>
      <c r="IL74" s="218"/>
      <c r="IM74" s="218"/>
      <c r="IN74" s="218"/>
      <c r="IO74" s="218"/>
      <c r="IP74" s="218"/>
      <c r="IQ74" s="218"/>
      <c r="IR74" s="218"/>
      <c r="IS74" s="218"/>
      <c r="IT74" s="218"/>
      <c r="IU74" s="218"/>
      <c r="IV74" s="218"/>
      <c r="IW74" s="218"/>
      <c r="IX74" s="218"/>
      <c r="IY74" s="218"/>
      <c r="IZ74" s="218"/>
      <c r="JA74" s="218"/>
      <c r="JB74" s="218"/>
      <c r="JC74" s="218"/>
      <c r="JD74" s="218"/>
      <c r="JE74" s="218"/>
      <c r="JF74" s="218"/>
      <c r="JG74" s="218"/>
      <c r="JH74" s="218"/>
      <c r="JI74" s="218"/>
      <c r="JJ74" s="218"/>
      <c r="JK74" s="218"/>
      <c r="JL74" s="218"/>
      <c r="JM74" s="218"/>
      <c r="JN74" s="218"/>
      <c r="JO74" s="218"/>
      <c r="JP74" s="218"/>
      <c r="JQ74" s="218"/>
      <c r="JR74" s="218"/>
      <c r="JS74" s="218"/>
      <c r="JT74" s="218"/>
      <c r="JU74" s="218"/>
      <c r="JV74" s="218"/>
      <c r="JW74" s="218"/>
      <c r="JX74" s="218"/>
      <c r="JY74" s="218"/>
      <c r="JZ74" s="218"/>
      <c r="KA74" s="218"/>
      <c r="KB74" s="218"/>
      <c r="KC74" s="218"/>
      <c r="KD74" s="218"/>
      <c r="KE74" s="218"/>
      <c r="KF74" s="218"/>
      <c r="KG74" s="218"/>
      <c r="KH74" s="218"/>
      <c r="KI74" s="218"/>
      <c r="KJ74" s="218"/>
      <c r="KK74" s="218"/>
      <c r="KL74" s="218"/>
      <c r="KM74" s="218"/>
      <c r="KN74" s="218"/>
      <c r="KO74" s="218"/>
      <c r="KP74" s="218"/>
      <c r="KQ74" s="218"/>
      <c r="KR74" s="218"/>
      <c r="KS74" s="218"/>
      <c r="KT74" s="218"/>
      <c r="KU74" s="218"/>
      <c r="KV74" s="218"/>
      <c r="KW74" s="218"/>
      <c r="KX74" s="218"/>
      <c r="KY74" s="218"/>
      <c r="KZ74" s="218"/>
      <c r="LA74" s="218"/>
      <c r="LB74" s="218"/>
      <c r="LC74" s="218"/>
      <c r="LD74" s="218"/>
      <c r="LE74" s="218"/>
      <c r="LF74" s="218"/>
      <c r="LG74" s="218"/>
      <c r="LH74" s="218"/>
      <c r="LI74" s="218"/>
      <c r="LJ74" s="218"/>
      <c r="LK74" s="218"/>
      <c r="LL74" s="218"/>
      <c r="LM74" s="218"/>
      <c r="LN74" s="218"/>
      <c r="LO74" s="218"/>
      <c r="LP74" s="218"/>
      <c r="LQ74" s="218"/>
      <c r="LR74" s="218"/>
      <c r="LS74" s="218"/>
      <c r="LT74" s="218"/>
      <c r="LU74" s="218"/>
      <c r="LV74" s="218"/>
      <c r="LW74" s="218"/>
      <c r="LX74" s="218"/>
      <c r="LY74" s="218"/>
      <c r="LZ74" s="218"/>
      <c r="MA74" s="218"/>
      <c r="MB74" s="218"/>
      <c r="MC74" s="218"/>
      <c r="MD74" s="218"/>
      <c r="ME74" s="218"/>
      <c r="MF74" s="218"/>
      <c r="MG74" s="218"/>
      <c r="MH74" s="218"/>
      <c r="MI74" s="218"/>
      <c r="MJ74" s="218"/>
      <c r="MK74" s="218"/>
      <c r="ML74" s="218"/>
      <c r="MM74" s="218"/>
      <c r="MN74" s="218"/>
      <c r="MO74" s="218"/>
      <c r="MP74" s="218"/>
      <c r="MQ74" s="218"/>
      <c r="MR74" s="218"/>
      <c r="MS74" s="218"/>
      <c r="MT74" s="218"/>
      <c r="MU74" s="218"/>
      <c r="MV74" s="218"/>
      <c r="MW74" s="218"/>
      <c r="MX74" s="218"/>
      <c r="MY74" s="218"/>
      <c r="MZ74" s="218"/>
      <c r="NA74" s="218"/>
      <c r="NB74" s="218"/>
      <c r="NC74" s="218"/>
      <c r="ND74" s="218"/>
      <c r="NE74" s="218"/>
      <c r="NF74" s="218"/>
      <c r="NG74" s="218"/>
      <c r="NH74" s="218"/>
      <c r="NI74" s="218"/>
      <c r="NJ74" s="218"/>
      <c r="NK74" s="218"/>
      <c r="NL74" s="218"/>
      <c r="NM74" s="218"/>
      <c r="NN74" s="218"/>
      <c r="NO74" s="218"/>
      <c r="NP74" s="218"/>
      <c r="NQ74" s="218"/>
      <c r="NR74" s="218"/>
      <c r="NS74" s="218"/>
      <c r="NT74" s="218"/>
      <c r="NU74" s="218"/>
      <c r="NV74" s="218"/>
      <c r="NW74" s="218"/>
      <c r="NX74" s="218"/>
      <c r="NY74" s="218"/>
      <c r="NZ74" s="218"/>
      <c r="OA74" s="218"/>
      <c r="OB74" s="218"/>
      <c r="OC74" s="218"/>
      <c r="OD74" s="218"/>
      <c r="OE74" s="218"/>
      <c r="OF74" s="218"/>
      <c r="OG74" s="218"/>
      <c r="OH74" s="218"/>
      <c r="OI74" s="218"/>
      <c r="OJ74" s="218"/>
      <c r="OK74" s="218"/>
      <c r="OL74" s="218"/>
      <c r="OM74" s="218"/>
      <c r="ON74" s="218"/>
      <c r="OO74" s="218"/>
      <c r="OP74" s="218"/>
      <c r="OQ74" s="218"/>
      <c r="OR74" s="218"/>
      <c r="OS74" s="218"/>
      <c r="OT74" s="218"/>
      <c r="OU74" s="218"/>
      <c r="OV74" s="218"/>
      <c r="OW74" s="218"/>
      <c r="OX74" s="218"/>
      <c r="OY74" s="218"/>
      <c r="OZ74" s="218"/>
      <c r="PA74" s="218"/>
      <c r="PB74" s="218"/>
      <c r="PC74" s="218"/>
      <c r="PD74" s="218"/>
      <c r="PE74" s="218"/>
      <c r="PF74" s="218"/>
      <c r="PG74" s="218"/>
      <c r="PH74" s="218"/>
      <c r="PI74" s="218"/>
      <c r="PJ74" s="218"/>
      <c r="PK74" s="218"/>
      <c r="PL74" s="218"/>
      <c r="PM74" s="218"/>
      <c r="PN74" s="218"/>
      <c r="PO74" s="218"/>
      <c r="PP74" s="218"/>
      <c r="PQ74" s="218"/>
      <c r="PR74" s="218"/>
      <c r="PS74" s="218"/>
      <c r="PT74" s="218"/>
      <c r="PU74" s="218"/>
      <c r="PV74" s="218"/>
      <c r="PW74" s="218"/>
      <c r="PX74" s="218"/>
      <c r="PY74" s="218"/>
      <c r="PZ74" s="218"/>
      <c r="QA74" s="218"/>
      <c r="QB74" s="218"/>
      <c r="QC74" s="218"/>
      <c r="QD74" s="218"/>
      <c r="QE74" s="218"/>
      <c r="QF74" s="218"/>
      <c r="QG74" s="218"/>
      <c r="QH74" s="218"/>
      <c r="QI74" s="218"/>
      <c r="QJ74" s="218"/>
      <c r="QK74" s="218"/>
      <c r="QL74" s="218"/>
      <c r="QM74" s="218"/>
      <c r="QN74" s="218"/>
      <c r="QO74" s="218"/>
      <c r="QP74" s="218"/>
      <c r="QQ74" s="218"/>
      <c r="QR74" s="218"/>
      <c r="QS74" s="218"/>
      <c r="QT74" s="218"/>
      <c r="QU74" s="218"/>
      <c r="QV74" s="218"/>
      <c r="QW74" s="218"/>
      <c r="QX74" s="218"/>
      <c r="QY74" s="218"/>
      <c r="QZ74" s="218"/>
      <c r="RA74" s="218"/>
      <c r="RB74" s="218"/>
      <c r="RC74" s="218"/>
      <c r="RD74" s="218"/>
      <c r="RE74" s="218"/>
      <c r="RF74" s="218"/>
      <c r="RG74" s="218"/>
      <c r="RH74" s="218"/>
      <c r="RI74" s="218"/>
      <c r="RJ74" s="218"/>
      <c r="RK74" s="218"/>
      <c r="RL74" s="218"/>
      <c r="RM74" s="218"/>
      <c r="RN74" s="218"/>
      <c r="RO74" s="218"/>
      <c r="RP74" s="218"/>
      <c r="RQ74" s="218"/>
      <c r="RR74" s="218"/>
      <c r="RS74" s="218"/>
      <c r="RT74" s="218"/>
      <c r="RU74" s="218"/>
      <c r="RV74" s="218"/>
      <c r="RW74" s="218"/>
      <c r="RX74" s="218"/>
      <c r="RY74" s="218"/>
      <c r="RZ74" s="218"/>
      <c r="SA74" s="218"/>
      <c r="SB74" s="218"/>
      <c r="SC74" s="218"/>
      <c r="SD74" s="218"/>
      <c r="SE74" s="218"/>
      <c r="SF74" s="218"/>
      <c r="SG74" s="218"/>
      <c r="SH74" s="218"/>
      <c r="SI74" s="218"/>
      <c r="SJ74" s="218"/>
      <c r="SK74" s="218"/>
      <c r="SL74" s="218"/>
      <c r="SM74" s="218"/>
      <c r="SN74" s="218"/>
      <c r="SO74" s="218"/>
      <c r="SP74" s="218"/>
      <c r="SQ74" s="218"/>
      <c r="SR74" s="218"/>
      <c r="SS74" s="218"/>
      <c r="ST74" s="218"/>
      <c r="SU74" s="218"/>
      <c r="SV74" s="218"/>
      <c r="SW74" s="218"/>
      <c r="SX74" s="218"/>
      <c r="SY74" s="218"/>
      <c r="SZ74" s="218"/>
      <c r="TA74" s="218"/>
      <c r="TB74" s="218"/>
      <c r="TC74" s="218"/>
      <c r="TD74" s="218"/>
      <c r="TE74" s="218"/>
      <c r="TF74" s="218"/>
      <c r="TG74" s="218"/>
      <c r="TH74" s="218"/>
      <c r="TI74" s="218"/>
      <c r="TJ74" s="218"/>
      <c r="TK74" s="218"/>
      <c r="TL74" s="218"/>
      <c r="TM74" s="218"/>
      <c r="TN74" s="218"/>
      <c r="TO74" s="218"/>
      <c r="TP74" s="218"/>
      <c r="TQ74" s="218"/>
      <c r="TR74" s="218"/>
      <c r="TS74" s="218"/>
      <c r="TT74" s="218"/>
      <c r="TU74" s="218"/>
      <c r="TV74" s="218"/>
      <c r="TW74" s="218"/>
      <c r="TX74" s="218"/>
      <c r="TY74" s="218"/>
      <c r="TZ74" s="218"/>
      <c r="UA74" s="218"/>
      <c r="UB74" s="218"/>
      <c r="UC74" s="218"/>
      <c r="UD74" s="218"/>
      <c r="UE74" s="218"/>
      <c r="UF74" s="218"/>
      <c r="UG74" s="218"/>
      <c r="UH74" s="218"/>
      <c r="UI74" s="218"/>
      <c r="UJ74" s="218"/>
      <c r="UK74" s="218"/>
      <c r="UL74" s="218"/>
      <c r="UM74" s="218"/>
      <c r="UN74" s="218"/>
      <c r="UO74" s="218"/>
      <c r="UP74" s="218"/>
      <c r="UQ74" s="218"/>
      <c r="UR74" s="218"/>
      <c r="US74" s="218"/>
      <c r="UT74" s="218"/>
      <c r="UU74" s="218"/>
      <c r="UV74" s="218"/>
      <c r="UW74" s="218"/>
      <c r="UX74" s="218"/>
      <c r="UY74" s="218"/>
      <c r="UZ74" s="218"/>
      <c r="VA74" s="218"/>
      <c r="VB74" s="218"/>
      <c r="VC74" s="218"/>
      <c r="VD74" s="218"/>
      <c r="VE74" s="218"/>
      <c r="VF74" s="218"/>
      <c r="VG74" s="218"/>
      <c r="VH74" s="218"/>
      <c r="VI74" s="218"/>
      <c r="VJ74" s="218"/>
      <c r="VK74" s="218"/>
      <c r="VL74" s="218"/>
      <c r="VM74" s="218"/>
      <c r="VN74" s="218"/>
      <c r="VO74" s="218"/>
      <c r="VP74" s="218"/>
      <c r="VQ74" s="218"/>
      <c r="VR74" s="218"/>
      <c r="VS74" s="218"/>
      <c r="VT74" s="218"/>
      <c r="VU74" s="218"/>
      <c r="VV74" s="218"/>
      <c r="VW74" s="218"/>
      <c r="VX74" s="218"/>
      <c r="VY74" s="218"/>
      <c r="VZ74" s="218"/>
      <c r="WA74" s="218"/>
      <c r="WB74" s="218"/>
      <c r="WC74" s="218"/>
      <c r="WD74" s="218"/>
      <c r="WE74" s="218"/>
      <c r="WF74" s="218"/>
      <c r="WG74" s="218"/>
      <c r="WH74" s="218"/>
      <c r="WI74" s="218"/>
      <c r="WJ74" s="218"/>
      <c r="WK74" s="218"/>
      <c r="WL74" s="218"/>
      <c r="WM74" s="218"/>
      <c r="WN74" s="218"/>
      <c r="WO74" s="218"/>
      <c r="WP74" s="218"/>
      <c r="WQ74" s="218"/>
      <c r="WR74" s="218"/>
      <c r="WS74" s="218"/>
      <c r="WT74" s="218"/>
      <c r="WU74" s="218"/>
      <c r="WV74" s="218"/>
      <c r="WW74" s="218"/>
      <c r="WX74" s="218"/>
      <c r="WY74" s="218"/>
      <c r="WZ74" s="218"/>
      <c r="XA74" s="218"/>
      <c r="XB74" s="218"/>
      <c r="XC74" s="218"/>
      <c r="XD74" s="218"/>
      <c r="XE74" s="218"/>
      <c r="XF74" s="218"/>
      <c r="XG74" s="218"/>
      <c r="XH74" s="218"/>
      <c r="XI74" s="218"/>
      <c r="XJ74" s="218"/>
      <c r="XK74" s="218"/>
      <c r="XL74" s="218"/>
      <c r="XM74" s="218"/>
      <c r="XN74" s="218"/>
      <c r="XO74" s="218"/>
      <c r="XP74" s="218"/>
      <c r="XQ74" s="218"/>
      <c r="XR74" s="218"/>
      <c r="XS74" s="218"/>
      <c r="XT74" s="218"/>
      <c r="XU74" s="218"/>
      <c r="XV74" s="218"/>
      <c r="XW74" s="218"/>
      <c r="XX74" s="218"/>
      <c r="XY74" s="218"/>
      <c r="XZ74" s="218"/>
      <c r="YA74" s="218"/>
      <c r="YB74" s="218"/>
      <c r="YC74" s="218"/>
      <c r="YD74" s="218"/>
      <c r="YE74" s="218"/>
      <c r="YF74" s="218"/>
      <c r="YG74" s="218"/>
      <c r="YH74" s="218"/>
      <c r="YI74" s="218"/>
      <c r="YJ74" s="218"/>
      <c r="YK74" s="218"/>
      <c r="YL74" s="218"/>
      <c r="YM74" s="218"/>
      <c r="YN74" s="218"/>
      <c r="YO74" s="218"/>
      <c r="YP74" s="218"/>
      <c r="YQ74" s="218"/>
      <c r="YR74" s="218"/>
      <c r="YS74" s="218"/>
      <c r="YT74" s="218"/>
      <c r="YU74" s="218"/>
      <c r="YV74" s="218"/>
      <c r="YW74" s="218"/>
      <c r="YX74" s="218"/>
      <c r="YY74" s="218"/>
      <c r="YZ74" s="218"/>
      <c r="ZA74" s="218"/>
      <c r="ZB74" s="218"/>
      <c r="ZC74" s="218"/>
      <c r="ZD74" s="218"/>
      <c r="ZE74" s="218"/>
      <c r="ZF74" s="218"/>
      <c r="ZG74" s="218"/>
      <c r="ZH74" s="218"/>
      <c r="ZI74" s="218"/>
      <c r="ZJ74" s="218"/>
      <c r="ZK74" s="218"/>
      <c r="ZL74" s="218"/>
      <c r="ZM74" s="218"/>
      <c r="ZN74" s="218"/>
      <c r="ZO74" s="218"/>
      <c r="ZP74" s="218"/>
      <c r="ZQ74" s="218"/>
      <c r="ZR74" s="218"/>
      <c r="ZS74" s="218"/>
      <c r="ZT74" s="218"/>
      <c r="ZU74" s="218"/>
      <c r="ZV74" s="218"/>
      <c r="ZW74" s="218"/>
      <c r="ZX74" s="218"/>
      <c r="ZY74" s="218"/>
      <c r="ZZ74" s="218"/>
      <c r="AAA74" s="218"/>
      <c r="AAB74" s="218"/>
      <c r="AAC74" s="218"/>
      <c r="AAD74" s="218"/>
      <c r="AAE74" s="218"/>
      <c r="AAF74" s="218"/>
      <c r="AAG74" s="218"/>
      <c r="AAH74" s="218"/>
      <c r="AAI74" s="218"/>
      <c r="AAJ74" s="218"/>
      <c r="AAK74" s="218"/>
      <c r="AAL74" s="218"/>
      <c r="AAM74" s="218"/>
      <c r="AAN74" s="218"/>
      <c r="AAO74" s="218"/>
      <c r="AAP74" s="218"/>
      <c r="AAQ74" s="218"/>
      <c r="AAR74" s="218"/>
      <c r="AAS74" s="218"/>
      <c r="AAT74" s="218"/>
      <c r="AAU74" s="218"/>
      <c r="AAV74" s="218"/>
      <c r="AAW74" s="218"/>
      <c r="AAX74" s="218"/>
      <c r="AAY74" s="218"/>
      <c r="AAZ74" s="218"/>
      <c r="ABA74" s="218"/>
      <c r="ABB74" s="218"/>
      <c r="ABC74" s="218"/>
      <c r="ABD74" s="218"/>
      <c r="ABE74" s="218"/>
      <c r="ABF74" s="218"/>
      <c r="ABG74" s="218"/>
      <c r="ABH74" s="218"/>
      <c r="ABI74" s="218"/>
      <c r="ABJ74" s="218"/>
      <c r="ABK74" s="218"/>
      <c r="ABL74" s="218"/>
      <c r="ABM74" s="218"/>
      <c r="ABN74" s="218"/>
      <c r="ABO74" s="218"/>
      <c r="ABP74" s="218"/>
      <c r="ABQ74" s="218"/>
      <c r="ABR74" s="218"/>
      <c r="ABS74" s="218"/>
      <c r="ABT74" s="218"/>
      <c r="ABU74" s="218"/>
      <c r="ABV74" s="218"/>
      <c r="ABW74" s="218"/>
      <c r="ABX74" s="218"/>
      <c r="ABY74" s="218"/>
      <c r="ABZ74" s="218"/>
      <c r="ACA74" s="218"/>
      <c r="ACB74" s="218"/>
      <c r="ACC74" s="218"/>
      <c r="ACD74" s="218"/>
      <c r="ACE74" s="218"/>
      <c r="ACF74" s="218"/>
      <c r="ACG74" s="218"/>
      <c r="ACH74" s="218"/>
      <c r="ACI74" s="218"/>
      <c r="ACJ74" s="218"/>
      <c r="ACK74" s="218"/>
      <c r="ACL74" s="218"/>
      <c r="ACM74" s="218"/>
      <c r="ACN74" s="218"/>
      <c r="ACO74" s="218"/>
      <c r="ACP74" s="218"/>
      <c r="ACQ74" s="218"/>
      <c r="ACR74" s="218"/>
      <c r="ACS74" s="218"/>
      <c r="ACT74" s="218"/>
      <c r="ACU74" s="218"/>
      <c r="ACV74" s="218"/>
      <c r="ACW74" s="218"/>
      <c r="ACX74" s="218"/>
      <c r="ACY74" s="218"/>
      <c r="ACZ74" s="218"/>
      <c r="ADA74" s="218"/>
      <c r="ADB74" s="218"/>
      <c r="ADC74" s="218"/>
      <c r="ADD74" s="218"/>
      <c r="ADE74" s="218"/>
      <c r="ADF74" s="218"/>
      <c r="ADG74" s="218"/>
      <c r="ADH74" s="218"/>
      <c r="ADI74" s="218"/>
      <c r="ADJ74" s="218"/>
      <c r="ADK74" s="218"/>
      <c r="ADL74" s="218"/>
      <c r="ADM74" s="218"/>
      <c r="ADN74" s="218"/>
      <c r="ADO74" s="218"/>
      <c r="ADP74" s="218"/>
      <c r="ADQ74" s="218"/>
      <c r="ADR74" s="218"/>
      <c r="ADS74" s="218"/>
      <c r="ADT74" s="218"/>
      <c r="ADU74" s="218"/>
      <c r="ADV74" s="218"/>
      <c r="ADW74" s="218"/>
      <c r="ADX74" s="218"/>
      <c r="ADY74" s="218"/>
      <c r="ADZ74" s="218"/>
      <c r="AEA74" s="218"/>
      <c r="AEB74" s="218"/>
      <c r="AEC74" s="218"/>
      <c r="AED74" s="218"/>
      <c r="AEE74" s="218"/>
      <c r="AEF74" s="218"/>
      <c r="AEG74" s="218"/>
      <c r="AEH74" s="218"/>
      <c r="AEI74" s="218"/>
      <c r="AEJ74" s="218"/>
      <c r="AEK74" s="218"/>
      <c r="AEL74" s="218"/>
      <c r="AEM74" s="218"/>
      <c r="AEN74" s="218"/>
      <c r="AEO74" s="218"/>
      <c r="AEP74" s="218"/>
      <c r="AEQ74" s="218"/>
      <c r="AER74" s="218"/>
      <c r="AES74" s="218"/>
      <c r="AET74" s="218"/>
      <c r="AEU74" s="218"/>
      <c r="AEV74" s="218"/>
      <c r="AEW74" s="218"/>
      <c r="AEX74" s="218"/>
      <c r="AEY74" s="218"/>
      <c r="AEZ74" s="218"/>
      <c r="AFA74" s="218"/>
      <c r="AFB74" s="218"/>
      <c r="AFC74" s="218"/>
      <c r="AFD74" s="218"/>
      <c r="AFE74" s="218"/>
      <c r="AFF74" s="218"/>
      <c r="AFG74" s="218"/>
      <c r="AFH74" s="218"/>
      <c r="AFI74" s="218"/>
      <c r="AFJ74" s="218"/>
      <c r="AFK74" s="218"/>
      <c r="AFL74" s="218"/>
      <c r="AFM74" s="218"/>
      <c r="AFN74" s="218"/>
      <c r="AFO74" s="218"/>
      <c r="AFP74" s="218"/>
      <c r="AFQ74" s="218"/>
      <c r="AFR74" s="218"/>
      <c r="AFS74" s="218"/>
      <c r="AFT74" s="218"/>
      <c r="AFU74" s="218"/>
      <c r="AFV74" s="218"/>
      <c r="AFW74" s="218"/>
      <c r="AFX74" s="218"/>
      <c r="AFY74" s="218"/>
      <c r="AFZ74" s="218"/>
      <c r="AGA74" s="218"/>
      <c r="AGB74" s="218"/>
      <c r="AGC74" s="218"/>
      <c r="AGD74" s="218"/>
      <c r="AGE74" s="218"/>
      <c r="AGF74" s="218"/>
      <c r="AGG74" s="218"/>
      <c r="AGH74" s="218"/>
      <c r="AGI74" s="218"/>
      <c r="AGJ74" s="218"/>
      <c r="AGK74" s="218"/>
      <c r="AGL74" s="218"/>
      <c r="AGM74" s="218"/>
      <c r="AGN74" s="218"/>
      <c r="AGO74" s="218"/>
      <c r="AGP74" s="218"/>
      <c r="AGQ74" s="218"/>
      <c r="AGR74" s="218"/>
      <c r="AGS74" s="218"/>
      <c r="AGT74" s="218"/>
      <c r="AGU74" s="218"/>
      <c r="AGV74" s="218"/>
      <c r="AGW74" s="218"/>
      <c r="AGX74" s="218"/>
      <c r="AGY74" s="218"/>
      <c r="AGZ74" s="218"/>
      <c r="AHA74" s="218"/>
      <c r="AHB74" s="218"/>
      <c r="AHC74" s="218"/>
      <c r="AHD74" s="218"/>
      <c r="AHE74" s="218"/>
      <c r="AHF74" s="218"/>
      <c r="AHG74" s="218"/>
      <c r="AHH74" s="218"/>
      <c r="AHI74" s="218"/>
      <c r="AHJ74" s="218"/>
      <c r="AHK74" s="218"/>
      <c r="AHL74" s="218"/>
      <c r="AHM74" s="218"/>
      <c r="AHN74" s="218"/>
      <c r="AHO74" s="218"/>
      <c r="AHP74" s="218"/>
      <c r="AHQ74" s="218"/>
      <c r="AHR74" s="218"/>
      <c r="AHS74" s="218"/>
      <c r="AHT74" s="218"/>
      <c r="AHU74" s="218"/>
      <c r="AHV74" s="218"/>
      <c r="AHW74" s="218"/>
      <c r="AHX74" s="218"/>
      <c r="AHY74" s="218"/>
      <c r="AHZ74" s="218"/>
      <c r="AIA74" s="218"/>
      <c r="AIB74" s="218"/>
      <c r="AIC74" s="218"/>
      <c r="AID74" s="218"/>
      <c r="AIE74" s="218"/>
      <c r="AIF74" s="218"/>
      <c r="AIG74" s="218"/>
      <c r="AIH74" s="218"/>
      <c r="AII74" s="218"/>
      <c r="AIJ74" s="218"/>
      <c r="AIK74" s="218"/>
      <c r="AIL74" s="218"/>
      <c r="AIM74" s="218"/>
      <c r="AIN74" s="218"/>
      <c r="AIO74" s="218"/>
      <c r="AIP74" s="218"/>
      <c r="AIQ74" s="218"/>
      <c r="AIR74" s="218"/>
      <c r="AIS74" s="218"/>
      <c r="AIT74" s="218"/>
      <c r="AIU74" s="218"/>
      <c r="AIV74" s="218"/>
      <c r="AIW74" s="218"/>
      <c r="AIX74" s="218"/>
      <c r="AIY74" s="218"/>
      <c r="AIZ74" s="218"/>
      <c r="AJA74" s="218"/>
      <c r="AJB74" s="218"/>
      <c r="AJC74" s="218"/>
      <c r="AJD74" s="218"/>
      <c r="AJE74" s="218"/>
      <c r="AJF74" s="218"/>
      <c r="AJG74" s="218"/>
      <c r="AJH74" s="218"/>
      <c r="AJI74" s="218"/>
      <c r="AJJ74" s="218"/>
      <c r="AJK74" s="218"/>
      <c r="AJL74" s="218"/>
      <c r="AJM74" s="218"/>
      <c r="AJN74" s="218"/>
      <c r="AJO74" s="218"/>
      <c r="AJP74" s="218"/>
      <c r="AJQ74" s="218"/>
      <c r="AJR74" s="218"/>
      <c r="AJS74" s="218"/>
      <c r="AJT74" s="218"/>
      <c r="AJU74" s="218"/>
      <c r="AJV74" s="218"/>
      <c r="AJW74" s="218"/>
      <c r="AJX74" s="218"/>
      <c r="AJY74" s="218"/>
      <c r="AJZ74" s="218"/>
      <c r="AKA74" s="218"/>
      <c r="AKB74" s="218"/>
      <c r="AKC74" s="218"/>
      <c r="AKD74" s="218"/>
      <c r="AKE74" s="218"/>
      <c r="AKF74" s="218"/>
      <c r="AKG74" s="218"/>
      <c r="AKH74" s="218"/>
      <c r="AKI74" s="218"/>
      <c r="AKJ74" s="218"/>
      <c r="AKK74" s="218"/>
      <c r="AKL74" s="218"/>
      <c r="AKM74" s="218"/>
      <c r="AKN74" s="218"/>
      <c r="AKO74" s="218"/>
      <c r="AKP74" s="218"/>
      <c r="AKQ74" s="218"/>
      <c r="AKR74" s="218"/>
      <c r="AKS74" s="218"/>
      <c r="AKT74" s="218"/>
      <c r="AKU74" s="218"/>
      <c r="AKV74" s="218"/>
      <c r="AKW74" s="218"/>
      <c r="AKX74" s="218"/>
      <c r="AKY74" s="218"/>
      <c r="AKZ74" s="218"/>
      <c r="ALA74" s="218"/>
      <c r="ALB74" s="218"/>
      <c r="ALC74" s="218"/>
      <c r="ALD74" s="218"/>
      <c r="ALE74" s="218"/>
      <c r="ALF74" s="218"/>
      <c r="ALG74" s="218"/>
      <c r="ALH74" s="218"/>
      <c r="ALI74" s="218"/>
      <c r="ALJ74" s="218"/>
      <c r="ALK74" s="218"/>
      <c r="ALL74" s="218"/>
      <c r="ALM74" s="218"/>
      <c r="ALN74" s="218"/>
      <c r="ALO74" s="218"/>
      <c r="ALP74" s="218"/>
      <c r="ALQ74" s="218"/>
      <c r="ALR74" s="218"/>
      <c r="ALS74" s="218"/>
      <c r="ALT74" s="218"/>
      <c r="ALU74" s="218"/>
      <c r="ALV74" s="218"/>
      <c r="ALW74" s="218"/>
      <c r="ALX74" s="218"/>
      <c r="ALY74" s="218"/>
      <c r="ALZ74" s="218"/>
      <c r="AMA74" s="218"/>
      <c r="AMB74" s="218"/>
      <c r="AMC74" s="218"/>
      <c r="AMD74" s="218"/>
      <c r="AME74" s="218"/>
      <c r="AMF74" s="218"/>
      <c r="AMG74" s="218"/>
      <c r="AMH74" s="218"/>
      <c r="AMI74" s="218"/>
      <c r="AMJ74" s="218"/>
      <c r="AMK74" s="218"/>
      <c r="AML74" s="218"/>
      <c r="AMM74" s="218"/>
      <c r="AMN74" s="218"/>
      <c r="AMO74" s="218"/>
      <c r="AMP74" s="218"/>
      <c r="AMQ74" s="218"/>
      <c r="AMR74" s="218"/>
      <c r="AMS74" s="218"/>
      <c r="AMT74" s="218"/>
      <c r="AMU74" s="218"/>
      <c r="AMV74" s="218"/>
      <c r="AMW74" s="218"/>
      <c r="AMX74" s="218"/>
      <c r="AMY74" s="218"/>
      <c r="AMZ74" s="218"/>
      <c r="ANA74" s="218"/>
      <c r="ANB74" s="218"/>
      <c r="ANC74" s="218"/>
      <c r="AND74" s="218"/>
      <c r="ANE74" s="218"/>
      <c r="ANF74" s="218"/>
      <c r="ANG74" s="218"/>
      <c r="ANH74" s="218"/>
      <c r="ANI74" s="218"/>
      <c r="ANJ74" s="218"/>
      <c r="ANK74" s="218"/>
      <c r="ANL74" s="218"/>
      <c r="ANM74" s="218"/>
      <c r="ANN74" s="218"/>
      <c r="ANO74" s="218"/>
      <c r="ANP74" s="218"/>
      <c r="ANQ74" s="218"/>
      <c r="ANR74" s="218"/>
      <c r="ANS74" s="218"/>
      <c r="ANT74" s="218"/>
      <c r="ANU74" s="218"/>
      <c r="ANV74" s="218"/>
      <c r="ANW74" s="218"/>
      <c r="ANX74" s="218"/>
      <c r="ANY74" s="218"/>
      <c r="ANZ74" s="218"/>
      <c r="AOA74" s="218"/>
      <c r="AOB74" s="218"/>
      <c r="AOC74" s="218"/>
      <c r="AOD74" s="218"/>
      <c r="AOE74" s="218"/>
      <c r="AOF74" s="218"/>
      <c r="AOG74" s="218"/>
      <c r="AOH74" s="218"/>
      <c r="AOI74" s="218"/>
      <c r="AOJ74" s="218"/>
      <c r="AOK74" s="218"/>
      <c r="AOL74" s="218"/>
      <c r="AOM74" s="218"/>
      <c r="AON74" s="218"/>
      <c r="AOO74" s="218"/>
      <c r="AOP74" s="218"/>
      <c r="AOQ74" s="218"/>
      <c r="AOR74" s="218"/>
      <c r="AOS74" s="218"/>
      <c r="AOT74" s="218"/>
      <c r="AOU74" s="218"/>
      <c r="AOV74" s="218"/>
      <c r="AOW74" s="218"/>
      <c r="AOX74" s="218"/>
      <c r="AOY74" s="218"/>
      <c r="AOZ74" s="218"/>
      <c r="APA74" s="218"/>
      <c r="APB74" s="218"/>
      <c r="APC74" s="218"/>
      <c r="APD74" s="218"/>
      <c r="APE74" s="218"/>
      <c r="APF74" s="218"/>
      <c r="APG74" s="218"/>
      <c r="APH74" s="218"/>
      <c r="API74" s="218"/>
      <c r="APJ74" s="218"/>
      <c r="APK74" s="218"/>
      <c r="APL74" s="218"/>
      <c r="APM74" s="218"/>
      <c r="APN74" s="218"/>
      <c r="APO74" s="218"/>
      <c r="APP74" s="218"/>
      <c r="APQ74" s="218"/>
      <c r="APR74" s="218"/>
      <c r="APS74" s="218"/>
      <c r="APT74" s="218"/>
      <c r="APU74" s="218"/>
      <c r="APV74" s="218"/>
      <c r="APW74" s="218"/>
      <c r="APX74" s="218"/>
      <c r="APY74" s="218"/>
      <c r="APZ74" s="218"/>
      <c r="AQA74" s="218"/>
      <c r="AQB74" s="218"/>
      <c r="AQC74" s="218"/>
      <c r="AQD74" s="218"/>
      <c r="AQE74" s="218"/>
      <c r="AQF74" s="218"/>
      <c r="AQG74" s="218"/>
      <c r="AQH74" s="218"/>
      <c r="AQI74" s="218"/>
      <c r="AQJ74" s="218"/>
      <c r="AQK74" s="218"/>
      <c r="AQL74" s="218"/>
      <c r="AQM74" s="218"/>
      <c r="AQN74" s="218"/>
      <c r="AQO74" s="218"/>
      <c r="AQP74" s="218"/>
      <c r="AQQ74" s="218"/>
      <c r="AQR74" s="218"/>
      <c r="AQS74" s="218"/>
      <c r="AQT74" s="218"/>
      <c r="AQU74" s="218"/>
      <c r="AQV74" s="218"/>
      <c r="AQW74" s="218"/>
      <c r="AQX74" s="218"/>
      <c r="AQY74" s="218"/>
      <c r="AQZ74" s="218"/>
      <c r="ARA74" s="218"/>
      <c r="ARB74" s="218"/>
      <c r="ARC74" s="218"/>
      <c r="ARD74" s="218"/>
      <c r="ARE74" s="218"/>
      <c r="ARF74" s="218"/>
      <c r="ARG74" s="218"/>
      <c r="ARH74" s="218"/>
      <c r="ARI74" s="218"/>
      <c r="ARJ74" s="218"/>
      <c r="ARK74" s="218"/>
      <c r="ARL74" s="218"/>
      <c r="ARM74" s="218"/>
      <c r="ARN74" s="218"/>
      <c r="ARO74" s="218"/>
      <c r="ARP74" s="218"/>
      <c r="ARQ74" s="218"/>
      <c r="ARR74" s="218"/>
      <c r="ARS74" s="218"/>
      <c r="ART74" s="218"/>
      <c r="ARU74" s="218"/>
      <c r="ARV74" s="218"/>
      <c r="ARW74" s="218"/>
      <c r="ARX74" s="218"/>
      <c r="ARY74" s="218"/>
      <c r="ARZ74" s="218"/>
      <c r="ASA74" s="218"/>
      <c r="ASB74" s="218"/>
      <c r="ASC74" s="218"/>
      <c r="ASD74" s="218"/>
      <c r="ASE74" s="218"/>
      <c r="ASF74" s="218"/>
      <c r="ASG74" s="218"/>
      <c r="ASH74" s="218"/>
      <c r="ASI74" s="218"/>
      <c r="ASJ74" s="218"/>
      <c r="ASK74" s="218"/>
      <c r="ASL74" s="218"/>
      <c r="ASM74" s="218"/>
      <c r="ASN74" s="218"/>
      <c r="ASO74" s="218"/>
      <c r="ASP74" s="218"/>
      <c r="ASQ74" s="218"/>
      <c r="ASR74" s="218"/>
      <c r="ASS74" s="218"/>
      <c r="AST74" s="218"/>
      <c r="ASU74" s="218"/>
      <c r="ASV74" s="218"/>
      <c r="ASW74" s="218"/>
      <c r="ASX74" s="218"/>
      <c r="ASY74" s="218"/>
      <c r="ASZ74" s="218"/>
      <c r="ATA74" s="218"/>
      <c r="ATB74" s="218"/>
      <c r="ATC74" s="218"/>
      <c r="ATD74" s="218"/>
      <c r="ATE74" s="218"/>
      <c r="ATF74" s="218"/>
      <c r="ATG74" s="218"/>
      <c r="ATH74" s="218"/>
      <c r="ATI74" s="218"/>
      <c r="ATJ74" s="218"/>
      <c r="ATK74" s="218"/>
      <c r="ATL74" s="218"/>
      <c r="ATM74" s="218"/>
      <c r="ATN74" s="218"/>
      <c r="ATO74" s="218"/>
      <c r="ATP74" s="218"/>
      <c r="ATQ74" s="218"/>
      <c r="ATR74" s="218"/>
      <c r="ATS74" s="218"/>
      <c r="ATT74" s="218"/>
      <c r="ATU74" s="218"/>
      <c r="ATV74" s="218"/>
      <c r="ATW74" s="218"/>
      <c r="ATX74" s="218"/>
      <c r="ATY74" s="218"/>
      <c r="ATZ74" s="218"/>
      <c r="AUA74" s="218"/>
      <c r="AUB74" s="218"/>
      <c r="AUC74" s="218"/>
      <c r="AUD74" s="218"/>
      <c r="AUE74" s="218"/>
      <c r="AUF74" s="218"/>
      <c r="AUG74" s="218"/>
      <c r="AUH74" s="218"/>
      <c r="AUI74" s="218"/>
      <c r="AUJ74" s="218"/>
      <c r="AUK74" s="218"/>
      <c r="AUL74" s="218"/>
      <c r="AUM74" s="218"/>
      <c r="AUN74" s="218"/>
      <c r="AUO74" s="218"/>
      <c r="AUP74" s="218"/>
      <c r="AUQ74" s="218"/>
      <c r="AUR74" s="218"/>
      <c r="AUS74" s="218"/>
      <c r="AUT74" s="218"/>
      <c r="AUU74" s="218"/>
      <c r="AUV74" s="218"/>
      <c r="AUW74" s="218"/>
      <c r="AUX74" s="218"/>
      <c r="AUY74" s="218"/>
      <c r="AUZ74" s="218"/>
      <c r="AVA74" s="218"/>
      <c r="AVB74" s="218"/>
      <c r="AVC74" s="218"/>
      <c r="AVD74" s="218"/>
      <c r="AVE74" s="218"/>
      <c r="AVF74" s="218"/>
      <c r="AVG74" s="218"/>
      <c r="AVH74" s="218"/>
      <c r="AVI74" s="218"/>
      <c r="AVJ74" s="218"/>
      <c r="AVK74" s="218"/>
      <c r="AVL74" s="218"/>
      <c r="AVM74" s="218"/>
      <c r="AVN74" s="218"/>
      <c r="AVO74" s="218"/>
      <c r="AVP74" s="218"/>
      <c r="AVQ74" s="218"/>
      <c r="AVR74" s="218"/>
      <c r="AVS74" s="218"/>
      <c r="AVT74" s="218"/>
      <c r="AVU74" s="218"/>
      <c r="AVV74" s="218"/>
      <c r="AVW74" s="218"/>
      <c r="AVX74" s="218"/>
      <c r="AVY74" s="218"/>
      <c r="AVZ74" s="218"/>
      <c r="AWA74" s="218"/>
      <c r="AWB74" s="218"/>
      <c r="AWC74" s="218"/>
      <c r="AWD74" s="218"/>
      <c r="AWE74" s="218"/>
      <c r="AWF74" s="218"/>
      <c r="AWG74" s="218"/>
      <c r="AWH74" s="218"/>
      <c r="AWI74" s="218"/>
      <c r="AWJ74" s="218"/>
      <c r="AWK74" s="218"/>
      <c r="AWL74" s="218"/>
      <c r="AWM74" s="218"/>
      <c r="AWN74" s="218"/>
      <c r="AWO74" s="218"/>
      <c r="AWP74" s="218"/>
      <c r="AWQ74" s="218"/>
      <c r="AWR74" s="218"/>
      <c r="AWS74" s="218"/>
      <c r="AWT74" s="218"/>
      <c r="AWU74" s="218"/>
      <c r="AWV74" s="218"/>
      <c r="AWW74" s="218"/>
      <c r="AWX74" s="218"/>
      <c r="AWY74" s="218"/>
      <c r="AWZ74" s="218"/>
      <c r="AXA74" s="218"/>
      <c r="AXB74" s="218"/>
      <c r="AXC74" s="218"/>
      <c r="AXD74" s="218"/>
      <c r="AXE74" s="218"/>
      <c r="AXF74" s="218"/>
      <c r="AXG74" s="218"/>
      <c r="AXH74" s="218"/>
      <c r="AXI74" s="218"/>
      <c r="AXJ74" s="218"/>
      <c r="AXK74" s="218"/>
      <c r="AXL74" s="218"/>
      <c r="AXM74" s="218"/>
      <c r="AXN74" s="218"/>
      <c r="AXO74" s="218"/>
      <c r="AXP74" s="218"/>
      <c r="AXQ74" s="218"/>
      <c r="AXR74" s="218"/>
      <c r="AXS74" s="218"/>
      <c r="AXT74" s="218"/>
      <c r="AXU74" s="218"/>
      <c r="AXV74" s="218"/>
      <c r="AXW74" s="218"/>
      <c r="AXX74" s="218"/>
      <c r="AXY74" s="218"/>
      <c r="AXZ74" s="218"/>
      <c r="AYA74" s="218"/>
      <c r="AYB74" s="218"/>
      <c r="AYC74" s="218"/>
      <c r="AYD74" s="218"/>
      <c r="AYE74" s="218"/>
      <c r="AYF74" s="218"/>
      <c r="AYG74" s="218"/>
      <c r="AYH74" s="218"/>
      <c r="AYI74" s="218"/>
      <c r="AYJ74" s="218"/>
      <c r="AYK74" s="218"/>
      <c r="AYL74" s="218"/>
      <c r="AYM74" s="218"/>
      <c r="AYN74" s="218"/>
      <c r="AYO74" s="218"/>
      <c r="AYP74" s="218"/>
      <c r="AYQ74" s="218"/>
      <c r="AYR74" s="218"/>
      <c r="AYS74" s="218"/>
      <c r="AYT74" s="218"/>
      <c r="AYU74" s="218"/>
      <c r="AYV74" s="218"/>
      <c r="AYW74" s="218"/>
      <c r="AYX74" s="218"/>
      <c r="AYY74" s="218"/>
      <c r="AYZ74" s="218"/>
      <c r="AZA74" s="218"/>
      <c r="AZB74" s="218"/>
      <c r="AZC74" s="218"/>
      <c r="AZD74" s="218"/>
      <c r="AZE74" s="218"/>
      <c r="AZF74" s="218"/>
      <c r="AZG74" s="218"/>
      <c r="AZH74" s="218"/>
      <c r="AZI74" s="218"/>
      <c r="AZJ74" s="218"/>
      <c r="AZK74" s="218"/>
      <c r="AZL74" s="218"/>
      <c r="AZM74" s="218"/>
      <c r="AZN74" s="218"/>
      <c r="AZO74" s="218"/>
      <c r="AZP74" s="218"/>
      <c r="AZQ74" s="218"/>
      <c r="AZR74" s="218"/>
      <c r="AZS74" s="218"/>
      <c r="AZT74" s="218"/>
      <c r="AZU74" s="218"/>
      <c r="AZV74" s="218"/>
      <c r="AZW74" s="218"/>
      <c r="AZX74" s="218"/>
      <c r="AZY74" s="218"/>
      <c r="AZZ74" s="218"/>
      <c r="BAA74" s="218"/>
      <c r="BAB74" s="218"/>
      <c r="BAC74" s="218"/>
      <c r="BAD74" s="218"/>
      <c r="BAE74" s="218"/>
      <c r="BAF74" s="218"/>
      <c r="BAG74" s="218"/>
      <c r="BAH74" s="218"/>
      <c r="BAI74" s="218"/>
      <c r="BAJ74" s="218"/>
      <c r="BAK74" s="218"/>
      <c r="BAL74" s="218"/>
      <c r="BAM74" s="218"/>
      <c r="BAN74" s="218"/>
      <c r="BAO74" s="218"/>
      <c r="BAP74" s="218"/>
      <c r="BAQ74" s="218"/>
      <c r="BAR74" s="218"/>
      <c r="BAS74" s="218"/>
      <c r="BAT74" s="218"/>
      <c r="BAU74" s="218"/>
      <c r="BAV74" s="218"/>
      <c r="BAW74" s="218"/>
      <c r="BAX74" s="218"/>
      <c r="BAY74" s="218"/>
      <c r="BAZ74" s="218"/>
      <c r="BBA74" s="218"/>
      <c r="BBB74" s="218"/>
      <c r="BBC74" s="218"/>
      <c r="BBD74" s="218"/>
      <c r="BBE74" s="218"/>
      <c r="BBF74" s="218"/>
      <c r="BBG74" s="218"/>
      <c r="BBH74" s="218"/>
      <c r="BBI74" s="218"/>
      <c r="BBJ74" s="218"/>
      <c r="BBK74" s="218"/>
      <c r="BBL74" s="218"/>
      <c r="BBM74" s="218"/>
      <c r="BBN74" s="218"/>
      <c r="BBO74" s="218"/>
      <c r="BBP74" s="218"/>
      <c r="BBQ74" s="218"/>
      <c r="BBR74" s="218"/>
      <c r="BBS74" s="218"/>
      <c r="BBT74" s="218"/>
      <c r="BBU74" s="218"/>
      <c r="BBV74" s="218"/>
      <c r="BBW74" s="218"/>
      <c r="BBX74" s="218"/>
      <c r="BBY74" s="218"/>
      <c r="BBZ74" s="218"/>
      <c r="BCA74" s="218"/>
      <c r="BCB74" s="218"/>
      <c r="BCC74" s="218"/>
      <c r="BCD74" s="218"/>
      <c r="BCE74" s="218"/>
      <c r="BCF74" s="218"/>
      <c r="BCG74" s="218"/>
      <c r="BCH74" s="218"/>
      <c r="BCI74" s="218"/>
      <c r="BCJ74" s="218"/>
      <c r="BCK74" s="218"/>
      <c r="BCL74" s="218"/>
      <c r="BCM74" s="218"/>
      <c r="BCN74" s="218"/>
      <c r="BCO74" s="218"/>
      <c r="BCP74" s="218"/>
      <c r="BCQ74" s="218"/>
      <c r="BCR74" s="218"/>
      <c r="BCS74" s="218"/>
      <c r="BCT74" s="218"/>
      <c r="BCU74" s="218"/>
      <c r="BCV74" s="218"/>
      <c r="BCW74" s="218"/>
      <c r="BCX74" s="218"/>
      <c r="BCY74" s="218"/>
      <c r="BCZ74" s="218"/>
      <c r="BDA74" s="218"/>
      <c r="BDB74" s="218"/>
      <c r="BDC74" s="218"/>
      <c r="BDD74" s="218"/>
      <c r="BDE74" s="218"/>
      <c r="BDF74" s="218"/>
      <c r="BDG74" s="218"/>
      <c r="BDH74" s="218"/>
      <c r="BDI74" s="218"/>
      <c r="BDJ74" s="218"/>
      <c r="BDK74" s="218"/>
      <c r="BDL74" s="218"/>
      <c r="BDM74" s="218"/>
      <c r="BDN74" s="218"/>
      <c r="BDO74" s="218"/>
      <c r="BDP74" s="218"/>
      <c r="BDQ74" s="218"/>
      <c r="BDR74" s="218"/>
      <c r="BDS74" s="218"/>
      <c r="BDT74" s="218"/>
      <c r="BDU74" s="218"/>
    </row>
    <row r="75" spans="1:1477" s="73" customFormat="1">
      <c r="B75" s="71" t="s">
        <v>12</v>
      </c>
      <c r="C75" s="71" t="s">
        <v>241</v>
      </c>
      <c r="D75" s="71" t="s">
        <v>242</v>
      </c>
      <c r="E75" s="72">
        <v>42459</v>
      </c>
      <c r="F75" s="71" t="s">
        <v>472</v>
      </c>
      <c r="G75" s="71" t="s">
        <v>468</v>
      </c>
      <c r="H75" s="221">
        <v>1</v>
      </c>
      <c r="I75" s="73">
        <v>1</v>
      </c>
      <c r="J75" s="73">
        <v>150</v>
      </c>
      <c r="K75" s="73">
        <v>171</v>
      </c>
      <c r="L75" s="73">
        <v>169</v>
      </c>
      <c r="M75" s="219">
        <f t="shared" si="60"/>
        <v>0.98666666666666669</v>
      </c>
      <c r="N75" s="73">
        <f t="shared" si="61"/>
        <v>1</v>
      </c>
      <c r="O75" s="73">
        <v>2</v>
      </c>
      <c r="P75" s="73">
        <v>0</v>
      </c>
      <c r="Q75" s="73">
        <v>0</v>
      </c>
      <c r="R75" s="73">
        <v>21</v>
      </c>
      <c r="S75" s="73">
        <v>0</v>
      </c>
      <c r="T75" s="225">
        <v>1085604</v>
      </c>
      <c r="U75" s="225">
        <v>50000</v>
      </c>
      <c r="V75" s="225">
        <v>1035604</v>
      </c>
      <c r="W75" s="225">
        <v>1087044</v>
      </c>
      <c r="X75" s="225">
        <v>1021639</v>
      </c>
      <c r="Y75" s="225">
        <v>-6360</v>
      </c>
      <c r="Z75" s="225">
        <v>0</v>
      </c>
      <c r="AA75" s="225">
        <v>-6360</v>
      </c>
      <c r="AB75" s="225">
        <v>1015279</v>
      </c>
      <c r="AC75" s="225">
        <v>1026222</v>
      </c>
      <c r="AD75" s="219">
        <f t="shared" si="62"/>
        <v>0.99094055256642499</v>
      </c>
      <c r="AE75" s="73">
        <f t="shared" si="63"/>
        <v>1</v>
      </c>
      <c r="AF75" s="225">
        <v>10943</v>
      </c>
      <c r="AG75" s="225">
        <v>1440</v>
      </c>
      <c r="AH75" s="73">
        <v>7</v>
      </c>
      <c r="AI75" s="73">
        <v>14</v>
      </c>
      <c r="AJ75" s="73">
        <v>0</v>
      </c>
      <c r="AK75" s="73">
        <v>0</v>
      </c>
      <c r="AL75" s="95">
        <v>0</v>
      </c>
      <c r="AM75" s="95">
        <v>0</v>
      </c>
      <c r="AN75" s="73">
        <v>0</v>
      </c>
      <c r="AO75" s="73">
        <v>0</v>
      </c>
      <c r="AP75" s="95">
        <v>6692</v>
      </c>
      <c r="AQ75" s="95">
        <v>0</v>
      </c>
      <c r="AR75" s="73">
        <v>0</v>
      </c>
      <c r="AS75" s="73">
        <v>0</v>
      </c>
      <c r="AT75" s="95">
        <v>0</v>
      </c>
      <c r="AU75" s="95">
        <v>0</v>
      </c>
      <c r="AV75" s="73">
        <v>0</v>
      </c>
      <c r="AW75" s="73">
        <v>0</v>
      </c>
      <c r="AX75" s="95">
        <v>0</v>
      </c>
      <c r="AY75" s="95">
        <v>0</v>
      </c>
      <c r="AZ75" s="73">
        <v>0</v>
      </c>
      <c r="BA75" s="73">
        <v>0</v>
      </c>
      <c r="BB75" s="95">
        <v>0</v>
      </c>
      <c r="BC75" s="95">
        <v>0</v>
      </c>
      <c r="BD75" s="73">
        <v>0</v>
      </c>
      <c r="BE75" s="73">
        <v>0</v>
      </c>
      <c r="BF75" s="95">
        <v>0</v>
      </c>
      <c r="BG75" s="95">
        <v>0</v>
      </c>
      <c r="BH75" s="73">
        <v>0</v>
      </c>
      <c r="BI75" s="73">
        <v>0</v>
      </c>
      <c r="BJ75" s="95">
        <v>0</v>
      </c>
      <c r="BK75" s="95">
        <v>0</v>
      </c>
      <c r="BL75" s="73">
        <v>0</v>
      </c>
      <c r="BM75" s="73">
        <v>0</v>
      </c>
      <c r="BN75" s="95">
        <v>0</v>
      </c>
      <c r="BO75" s="95">
        <v>0</v>
      </c>
      <c r="BP75" s="73">
        <v>0</v>
      </c>
      <c r="BQ75" s="73">
        <v>0</v>
      </c>
      <c r="BR75" s="95">
        <v>0</v>
      </c>
      <c r="BS75" s="95">
        <v>0</v>
      </c>
      <c r="BT75" s="73">
        <v>0</v>
      </c>
      <c r="BU75" s="73">
        <v>0</v>
      </c>
      <c r="BV75" s="95">
        <v>0</v>
      </c>
      <c r="BW75" s="95">
        <v>0</v>
      </c>
      <c r="BX75" s="73">
        <v>0</v>
      </c>
      <c r="BY75" s="73">
        <v>0</v>
      </c>
      <c r="BZ75" s="95">
        <v>0</v>
      </c>
      <c r="CA75" s="95">
        <v>0</v>
      </c>
      <c r="CB75" s="73">
        <v>0</v>
      </c>
      <c r="CC75" s="73">
        <v>0</v>
      </c>
      <c r="CD75" s="95">
        <v>0</v>
      </c>
      <c r="CE75" s="95">
        <v>0</v>
      </c>
      <c r="CF75" s="73">
        <v>0</v>
      </c>
      <c r="CG75" s="73">
        <v>0</v>
      </c>
      <c r="CH75" s="95">
        <v>0</v>
      </c>
      <c r="CI75" s="95">
        <v>0</v>
      </c>
      <c r="CJ75" s="73">
        <v>0</v>
      </c>
      <c r="CK75" s="73">
        <v>0</v>
      </c>
      <c r="CL75" s="95">
        <v>6692</v>
      </c>
      <c r="CM75" s="95">
        <v>0</v>
      </c>
      <c r="CN75" s="71" t="s">
        <v>424</v>
      </c>
      <c r="CO75" s="71" t="s">
        <v>425</v>
      </c>
      <c r="CP75" s="71" t="s">
        <v>328</v>
      </c>
      <c r="CQ75" s="71" t="s">
        <v>328</v>
      </c>
      <c r="CR75" s="71" t="s">
        <v>328</v>
      </c>
      <c r="CS75" s="71" t="s">
        <v>328</v>
      </c>
      <c r="CT75" s="72">
        <v>42929</v>
      </c>
      <c r="CU75" s="71" t="s">
        <v>469</v>
      </c>
      <c r="CV75" s="71" t="s">
        <v>470</v>
      </c>
      <c r="CW75" s="72" t="s">
        <v>187</v>
      </c>
      <c r="CX75" s="72">
        <v>42849</v>
      </c>
      <c r="CY75" s="71" t="s">
        <v>467</v>
      </c>
      <c r="CZ75" s="71" t="s">
        <v>471</v>
      </c>
      <c r="DA75" s="71" t="s">
        <v>502</v>
      </c>
      <c r="DB75" s="96">
        <v>1163003.22</v>
      </c>
      <c r="DC75" s="71"/>
      <c r="DD75" s="71"/>
      <c r="DE75" s="218"/>
      <c r="DF75" s="218"/>
      <c r="DG75" s="218"/>
      <c r="DH75" s="218"/>
      <c r="DI75" s="218"/>
      <c r="DJ75" s="218"/>
      <c r="DK75" s="218"/>
      <c r="DL75" s="218"/>
      <c r="DM75" s="218"/>
      <c r="DN75" s="218"/>
      <c r="DO75" s="218"/>
      <c r="DP75" s="218"/>
      <c r="DQ75" s="218"/>
      <c r="DR75" s="218"/>
      <c r="DS75" s="218"/>
      <c r="DT75" s="218"/>
      <c r="DU75" s="218"/>
      <c r="DV75" s="218"/>
      <c r="DW75" s="218"/>
      <c r="DX75" s="218"/>
      <c r="DY75" s="218"/>
      <c r="DZ75" s="218"/>
      <c r="EA75" s="218"/>
      <c r="EB75" s="218"/>
      <c r="EC75" s="218"/>
      <c r="ED75" s="218"/>
      <c r="EE75" s="218"/>
      <c r="EF75" s="218"/>
      <c r="EG75" s="218"/>
      <c r="EH75" s="218"/>
      <c r="EI75" s="218"/>
      <c r="EJ75" s="218"/>
      <c r="EK75" s="218"/>
      <c r="EL75" s="218"/>
      <c r="EM75" s="218"/>
      <c r="EN75" s="218"/>
      <c r="EO75" s="218"/>
      <c r="EP75" s="218"/>
      <c r="EQ75" s="218"/>
      <c r="ER75" s="218"/>
      <c r="ES75" s="218"/>
      <c r="ET75" s="218"/>
      <c r="EU75" s="218"/>
      <c r="EV75" s="218"/>
      <c r="EW75" s="218"/>
      <c r="EX75" s="218"/>
      <c r="EY75" s="218"/>
      <c r="EZ75" s="218"/>
      <c r="FA75" s="218"/>
      <c r="FB75" s="218"/>
      <c r="FC75" s="218"/>
      <c r="FD75" s="218"/>
      <c r="FE75" s="218"/>
      <c r="FF75" s="218"/>
      <c r="FG75" s="218"/>
      <c r="FH75" s="218"/>
      <c r="FI75" s="218"/>
      <c r="FJ75" s="218"/>
      <c r="FK75" s="218"/>
      <c r="FL75" s="218"/>
      <c r="FM75" s="218"/>
      <c r="FN75" s="218"/>
      <c r="FO75" s="218"/>
      <c r="FP75" s="218"/>
      <c r="FQ75" s="218"/>
      <c r="FR75" s="218"/>
      <c r="FS75" s="218"/>
      <c r="FT75" s="218"/>
      <c r="FU75" s="218"/>
      <c r="FV75" s="218"/>
      <c r="FW75" s="218"/>
      <c r="FX75" s="218"/>
      <c r="FY75" s="218"/>
      <c r="FZ75" s="218"/>
      <c r="GA75" s="218"/>
      <c r="GB75" s="218"/>
      <c r="GC75" s="218"/>
      <c r="GD75" s="218"/>
      <c r="GE75" s="218"/>
      <c r="GF75" s="218"/>
      <c r="GG75" s="218"/>
      <c r="GH75" s="218"/>
      <c r="GI75" s="218"/>
      <c r="GJ75" s="218"/>
      <c r="GK75" s="218"/>
      <c r="GL75" s="218"/>
      <c r="GM75" s="218"/>
      <c r="GN75" s="218"/>
      <c r="GO75" s="218"/>
      <c r="GP75" s="218"/>
      <c r="GQ75" s="218"/>
      <c r="GR75" s="218"/>
      <c r="GS75" s="218"/>
      <c r="GT75" s="218"/>
      <c r="GU75" s="218"/>
      <c r="GV75" s="218"/>
      <c r="GW75" s="218"/>
      <c r="GX75" s="218"/>
      <c r="GY75" s="218"/>
      <c r="GZ75" s="218"/>
      <c r="HA75" s="218"/>
      <c r="HB75" s="218"/>
      <c r="HC75" s="218"/>
      <c r="HD75" s="218"/>
      <c r="HE75" s="218"/>
      <c r="HF75" s="218"/>
      <c r="HG75" s="218"/>
      <c r="HH75" s="218"/>
      <c r="HI75" s="218"/>
      <c r="HJ75" s="218"/>
      <c r="HK75" s="218"/>
      <c r="HL75" s="218"/>
      <c r="HM75" s="218"/>
      <c r="HN75" s="218"/>
      <c r="HO75" s="218"/>
      <c r="HP75" s="218"/>
      <c r="HQ75" s="218"/>
      <c r="HR75" s="218"/>
      <c r="HS75" s="218"/>
      <c r="HT75" s="218"/>
      <c r="HU75" s="218"/>
      <c r="HV75" s="218"/>
      <c r="HW75" s="218"/>
      <c r="HX75" s="218"/>
      <c r="HY75" s="218"/>
      <c r="HZ75" s="218"/>
      <c r="IA75" s="218"/>
      <c r="IB75" s="218"/>
      <c r="IC75" s="218"/>
      <c r="ID75" s="218"/>
      <c r="IE75" s="218"/>
      <c r="IF75" s="218"/>
      <c r="IG75" s="218"/>
      <c r="IH75" s="218"/>
      <c r="II75" s="218"/>
      <c r="IJ75" s="218"/>
      <c r="IK75" s="218"/>
      <c r="IL75" s="218"/>
      <c r="IM75" s="218"/>
      <c r="IN75" s="218"/>
      <c r="IO75" s="218"/>
      <c r="IP75" s="218"/>
      <c r="IQ75" s="218"/>
      <c r="IR75" s="218"/>
      <c r="IS75" s="218"/>
      <c r="IT75" s="218"/>
      <c r="IU75" s="218"/>
      <c r="IV75" s="218"/>
      <c r="IW75" s="218"/>
      <c r="IX75" s="218"/>
      <c r="IY75" s="218"/>
      <c r="IZ75" s="218"/>
      <c r="JA75" s="218"/>
      <c r="JB75" s="218"/>
      <c r="JC75" s="218"/>
      <c r="JD75" s="218"/>
      <c r="JE75" s="218"/>
      <c r="JF75" s="218"/>
      <c r="JG75" s="218"/>
      <c r="JH75" s="218"/>
      <c r="JI75" s="218"/>
      <c r="JJ75" s="218"/>
      <c r="JK75" s="218"/>
      <c r="JL75" s="218"/>
      <c r="JM75" s="218"/>
      <c r="JN75" s="218"/>
      <c r="JO75" s="218"/>
      <c r="JP75" s="218"/>
      <c r="JQ75" s="218"/>
      <c r="JR75" s="218"/>
      <c r="JS75" s="218"/>
      <c r="JT75" s="218"/>
      <c r="JU75" s="218"/>
      <c r="JV75" s="218"/>
      <c r="JW75" s="218"/>
      <c r="JX75" s="218"/>
      <c r="JY75" s="218"/>
      <c r="JZ75" s="218"/>
      <c r="KA75" s="218"/>
      <c r="KB75" s="218"/>
      <c r="KC75" s="218"/>
      <c r="KD75" s="218"/>
      <c r="KE75" s="218"/>
      <c r="KF75" s="218"/>
      <c r="KG75" s="218"/>
      <c r="KH75" s="218"/>
      <c r="KI75" s="218"/>
      <c r="KJ75" s="218"/>
      <c r="KK75" s="218"/>
      <c r="KL75" s="218"/>
      <c r="KM75" s="218"/>
      <c r="KN75" s="218"/>
      <c r="KO75" s="218"/>
      <c r="KP75" s="218"/>
      <c r="KQ75" s="218"/>
      <c r="KR75" s="218"/>
      <c r="KS75" s="218"/>
      <c r="KT75" s="218"/>
      <c r="KU75" s="218"/>
      <c r="KV75" s="218"/>
      <c r="KW75" s="218"/>
      <c r="KX75" s="218"/>
      <c r="KY75" s="218"/>
      <c r="KZ75" s="218"/>
      <c r="LA75" s="218"/>
      <c r="LB75" s="218"/>
      <c r="LC75" s="218"/>
      <c r="LD75" s="218"/>
      <c r="LE75" s="218"/>
      <c r="LF75" s="218"/>
      <c r="LG75" s="218"/>
      <c r="LH75" s="218"/>
      <c r="LI75" s="218"/>
      <c r="LJ75" s="218"/>
      <c r="LK75" s="218"/>
      <c r="LL75" s="218"/>
      <c r="LM75" s="218"/>
      <c r="LN75" s="218"/>
      <c r="LO75" s="218"/>
      <c r="LP75" s="218"/>
      <c r="LQ75" s="218"/>
      <c r="LR75" s="218"/>
      <c r="LS75" s="218"/>
      <c r="LT75" s="218"/>
      <c r="LU75" s="218"/>
      <c r="LV75" s="218"/>
      <c r="LW75" s="218"/>
      <c r="LX75" s="218"/>
      <c r="LY75" s="218"/>
      <c r="LZ75" s="218"/>
      <c r="MA75" s="218"/>
      <c r="MB75" s="218"/>
      <c r="MC75" s="218"/>
      <c r="MD75" s="218"/>
      <c r="ME75" s="218"/>
      <c r="MF75" s="218"/>
      <c r="MG75" s="218"/>
      <c r="MH75" s="218"/>
      <c r="MI75" s="218"/>
      <c r="MJ75" s="218"/>
      <c r="MK75" s="218"/>
      <c r="ML75" s="218"/>
      <c r="MM75" s="218"/>
      <c r="MN75" s="218"/>
      <c r="MO75" s="218"/>
      <c r="MP75" s="218"/>
      <c r="MQ75" s="218"/>
      <c r="MR75" s="218"/>
      <c r="MS75" s="218"/>
      <c r="MT75" s="218"/>
      <c r="MU75" s="218"/>
      <c r="MV75" s="218"/>
      <c r="MW75" s="218"/>
      <c r="MX75" s="218"/>
      <c r="MY75" s="218"/>
      <c r="MZ75" s="218"/>
      <c r="NA75" s="218"/>
      <c r="NB75" s="218"/>
      <c r="NC75" s="218"/>
      <c r="ND75" s="218"/>
      <c r="NE75" s="218"/>
      <c r="NF75" s="218"/>
      <c r="NG75" s="218"/>
      <c r="NH75" s="218"/>
      <c r="NI75" s="218"/>
      <c r="NJ75" s="218"/>
      <c r="NK75" s="218"/>
      <c r="NL75" s="218"/>
      <c r="NM75" s="218"/>
      <c r="NN75" s="218"/>
      <c r="NO75" s="218"/>
      <c r="NP75" s="218"/>
      <c r="NQ75" s="218"/>
      <c r="NR75" s="218"/>
      <c r="NS75" s="218"/>
      <c r="NT75" s="218"/>
      <c r="NU75" s="218"/>
      <c r="NV75" s="218"/>
      <c r="NW75" s="218"/>
      <c r="NX75" s="218"/>
      <c r="NY75" s="218"/>
      <c r="NZ75" s="218"/>
      <c r="OA75" s="218"/>
      <c r="OB75" s="218"/>
      <c r="OC75" s="218"/>
      <c r="OD75" s="218"/>
      <c r="OE75" s="218"/>
      <c r="OF75" s="218"/>
      <c r="OG75" s="218"/>
      <c r="OH75" s="218"/>
      <c r="OI75" s="218"/>
      <c r="OJ75" s="218"/>
      <c r="OK75" s="218"/>
      <c r="OL75" s="218"/>
      <c r="OM75" s="218"/>
      <c r="ON75" s="218"/>
      <c r="OO75" s="218"/>
      <c r="OP75" s="218"/>
      <c r="OQ75" s="218"/>
      <c r="OR75" s="218"/>
      <c r="OS75" s="218"/>
      <c r="OT75" s="218"/>
      <c r="OU75" s="218"/>
      <c r="OV75" s="218"/>
      <c r="OW75" s="218"/>
      <c r="OX75" s="218"/>
      <c r="OY75" s="218"/>
      <c r="OZ75" s="218"/>
      <c r="PA75" s="218"/>
      <c r="PB75" s="218"/>
      <c r="PC75" s="218"/>
      <c r="PD75" s="218"/>
      <c r="PE75" s="218"/>
      <c r="PF75" s="218"/>
      <c r="PG75" s="218"/>
      <c r="PH75" s="218"/>
      <c r="PI75" s="218"/>
      <c r="PJ75" s="218"/>
      <c r="PK75" s="218"/>
      <c r="PL75" s="218"/>
      <c r="PM75" s="218"/>
      <c r="PN75" s="218"/>
      <c r="PO75" s="218"/>
      <c r="PP75" s="218"/>
      <c r="PQ75" s="218"/>
      <c r="PR75" s="218"/>
      <c r="PS75" s="218"/>
      <c r="PT75" s="218"/>
      <c r="PU75" s="218"/>
      <c r="PV75" s="218"/>
      <c r="PW75" s="218"/>
      <c r="PX75" s="218"/>
      <c r="PY75" s="218"/>
      <c r="PZ75" s="218"/>
      <c r="QA75" s="218"/>
      <c r="QB75" s="218"/>
      <c r="QC75" s="218"/>
      <c r="QD75" s="218"/>
      <c r="QE75" s="218"/>
      <c r="QF75" s="218"/>
      <c r="QG75" s="218"/>
      <c r="QH75" s="218"/>
      <c r="QI75" s="218"/>
      <c r="QJ75" s="218"/>
      <c r="QK75" s="218"/>
      <c r="QL75" s="218"/>
      <c r="QM75" s="218"/>
      <c r="QN75" s="218"/>
      <c r="QO75" s="218"/>
      <c r="QP75" s="218"/>
      <c r="QQ75" s="218"/>
      <c r="QR75" s="218"/>
      <c r="QS75" s="218"/>
      <c r="QT75" s="218"/>
      <c r="QU75" s="218"/>
      <c r="QV75" s="218"/>
      <c r="QW75" s="218"/>
      <c r="QX75" s="218"/>
      <c r="QY75" s="218"/>
      <c r="QZ75" s="218"/>
      <c r="RA75" s="218"/>
      <c r="RB75" s="218"/>
      <c r="RC75" s="218"/>
      <c r="RD75" s="218"/>
      <c r="RE75" s="218"/>
      <c r="RF75" s="218"/>
      <c r="RG75" s="218"/>
      <c r="RH75" s="218"/>
      <c r="RI75" s="218"/>
      <c r="RJ75" s="218"/>
      <c r="RK75" s="218"/>
      <c r="RL75" s="218"/>
      <c r="RM75" s="218"/>
      <c r="RN75" s="218"/>
      <c r="RO75" s="218"/>
      <c r="RP75" s="218"/>
      <c r="RQ75" s="218"/>
      <c r="RR75" s="218"/>
      <c r="RS75" s="218"/>
      <c r="RT75" s="218"/>
      <c r="RU75" s="218"/>
      <c r="RV75" s="218"/>
      <c r="RW75" s="218"/>
      <c r="RX75" s="218"/>
      <c r="RY75" s="218"/>
      <c r="RZ75" s="218"/>
      <c r="SA75" s="218"/>
      <c r="SB75" s="218"/>
      <c r="SC75" s="218"/>
      <c r="SD75" s="218"/>
      <c r="SE75" s="218"/>
      <c r="SF75" s="218"/>
      <c r="SG75" s="218"/>
      <c r="SH75" s="218"/>
      <c r="SI75" s="218"/>
      <c r="SJ75" s="218"/>
      <c r="SK75" s="218"/>
      <c r="SL75" s="218"/>
      <c r="SM75" s="218"/>
      <c r="SN75" s="218"/>
      <c r="SO75" s="218"/>
      <c r="SP75" s="218"/>
      <c r="SQ75" s="218"/>
      <c r="SR75" s="218"/>
      <c r="SS75" s="218"/>
      <c r="ST75" s="218"/>
      <c r="SU75" s="218"/>
      <c r="SV75" s="218"/>
      <c r="SW75" s="218"/>
      <c r="SX75" s="218"/>
      <c r="SY75" s="218"/>
      <c r="SZ75" s="218"/>
      <c r="TA75" s="218"/>
      <c r="TB75" s="218"/>
      <c r="TC75" s="218"/>
      <c r="TD75" s="218"/>
      <c r="TE75" s="218"/>
      <c r="TF75" s="218"/>
      <c r="TG75" s="218"/>
      <c r="TH75" s="218"/>
      <c r="TI75" s="218"/>
      <c r="TJ75" s="218"/>
      <c r="TK75" s="218"/>
      <c r="TL75" s="218"/>
      <c r="TM75" s="218"/>
      <c r="TN75" s="218"/>
      <c r="TO75" s="218"/>
      <c r="TP75" s="218"/>
      <c r="TQ75" s="218"/>
      <c r="TR75" s="218"/>
      <c r="TS75" s="218"/>
      <c r="TT75" s="218"/>
      <c r="TU75" s="218"/>
      <c r="TV75" s="218"/>
      <c r="TW75" s="218"/>
      <c r="TX75" s="218"/>
      <c r="TY75" s="218"/>
      <c r="TZ75" s="218"/>
      <c r="UA75" s="218"/>
      <c r="UB75" s="218"/>
      <c r="UC75" s="218"/>
      <c r="UD75" s="218"/>
      <c r="UE75" s="218"/>
      <c r="UF75" s="218"/>
      <c r="UG75" s="218"/>
      <c r="UH75" s="218"/>
      <c r="UI75" s="218"/>
      <c r="UJ75" s="218"/>
      <c r="UK75" s="218"/>
      <c r="UL75" s="218"/>
      <c r="UM75" s="218"/>
      <c r="UN75" s="218"/>
      <c r="UO75" s="218"/>
      <c r="UP75" s="218"/>
      <c r="UQ75" s="218"/>
      <c r="UR75" s="218"/>
      <c r="US75" s="218"/>
      <c r="UT75" s="218"/>
      <c r="UU75" s="218"/>
      <c r="UV75" s="218"/>
      <c r="UW75" s="218"/>
      <c r="UX75" s="218"/>
      <c r="UY75" s="218"/>
      <c r="UZ75" s="218"/>
      <c r="VA75" s="218"/>
      <c r="VB75" s="218"/>
      <c r="VC75" s="218"/>
      <c r="VD75" s="218"/>
      <c r="VE75" s="218"/>
      <c r="VF75" s="218"/>
      <c r="VG75" s="218"/>
      <c r="VH75" s="218"/>
      <c r="VI75" s="218"/>
      <c r="VJ75" s="218"/>
      <c r="VK75" s="218"/>
      <c r="VL75" s="218"/>
      <c r="VM75" s="218"/>
      <c r="VN75" s="218"/>
      <c r="VO75" s="218"/>
      <c r="VP75" s="218"/>
      <c r="VQ75" s="218"/>
      <c r="VR75" s="218"/>
      <c r="VS75" s="218"/>
      <c r="VT75" s="218"/>
      <c r="VU75" s="218"/>
      <c r="VV75" s="218"/>
      <c r="VW75" s="218"/>
      <c r="VX75" s="218"/>
      <c r="VY75" s="218"/>
      <c r="VZ75" s="218"/>
      <c r="WA75" s="218"/>
      <c r="WB75" s="218"/>
      <c r="WC75" s="218"/>
      <c r="WD75" s="218"/>
      <c r="WE75" s="218"/>
      <c r="WF75" s="218"/>
      <c r="WG75" s="218"/>
      <c r="WH75" s="218"/>
      <c r="WI75" s="218"/>
      <c r="WJ75" s="218"/>
      <c r="WK75" s="218"/>
      <c r="WL75" s="218"/>
      <c r="WM75" s="218"/>
      <c r="WN75" s="218"/>
      <c r="WO75" s="218"/>
      <c r="WP75" s="218"/>
      <c r="WQ75" s="218"/>
      <c r="WR75" s="218"/>
      <c r="WS75" s="218"/>
      <c r="WT75" s="218"/>
      <c r="WU75" s="218"/>
      <c r="WV75" s="218"/>
      <c r="WW75" s="218"/>
      <c r="WX75" s="218"/>
      <c r="WY75" s="218"/>
      <c r="WZ75" s="218"/>
      <c r="XA75" s="218"/>
      <c r="XB75" s="218"/>
      <c r="XC75" s="218"/>
      <c r="XD75" s="218"/>
      <c r="XE75" s="218"/>
      <c r="XF75" s="218"/>
      <c r="XG75" s="218"/>
      <c r="XH75" s="218"/>
      <c r="XI75" s="218"/>
      <c r="XJ75" s="218"/>
      <c r="XK75" s="218"/>
      <c r="XL75" s="218"/>
      <c r="XM75" s="218"/>
      <c r="XN75" s="218"/>
      <c r="XO75" s="218"/>
      <c r="XP75" s="218"/>
      <c r="XQ75" s="218"/>
      <c r="XR75" s="218"/>
      <c r="XS75" s="218"/>
      <c r="XT75" s="218"/>
      <c r="XU75" s="218"/>
      <c r="XV75" s="218"/>
      <c r="XW75" s="218"/>
      <c r="XX75" s="218"/>
      <c r="XY75" s="218"/>
      <c r="XZ75" s="218"/>
      <c r="YA75" s="218"/>
      <c r="YB75" s="218"/>
      <c r="YC75" s="218"/>
      <c r="YD75" s="218"/>
      <c r="YE75" s="218"/>
      <c r="YF75" s="218"/>
      <c r="YG75" s="218"/>
      <c r="YH75" s="218"/>
      <c r="YI75" s="218"/>
      <c r="YJ75" s="218"/>
      <c r="YK75" s="218"/>
      <c r="YL75" s="218"/>
      <c r="YM75" s="218"/>
      <c r="YN75" s="218"/>
      <c r="YO75" s="218"/>
      <c r="YP75" s="218"/>
      <c r="YQ75" s="218"/>
      <c r="YR75" s="218"/>
      <c r="YS75" s="218"/>
      <c r="YT75" s="218"/>
      <c r="YU75" s="218"/>
      <c r="YV75" s="218"/>
      <c r="YW75" s="218"/>
      <c r="YX75" s="218"/>
      <c r="YY75" s="218"/>
      <c r="YZ75" s="218"/>
      <c r="ZA75" s="218"/>
      <c r="ZB75" s="218"/>
      <c r="ZC75" s="218"/>
      <c r="ZD75" s="218"/>
      <c r="ZE75" s="218"/>
      <c r="ZF75" s="218"/>
      <c r="ZG75" s="218"/>
      <c r="ZH75" s="218"/>
      <c r="ZI75" s="218"/>
      <c r="ZJ75" s="218"/>
      <c r="ZK75" s="218"/>
      <c r="ZL75" s="218"/>
      <c r="ZM75" s="218"/>
      <c r="ZN75" s="218"/>
      <c r="ZO75" s="218"/>
      <c r="ZP75" s="218"/>
      <c r="ZQ75" s="218"/>
      <c r="ZR75" s="218"/>
      <c r="ZS75" s="218"/>
      <c r="ZT75" s="218"/>
      <c r="ZU75" s="218"/>
      <c r="ZV75" s="218"/>
      <c r="ZW75" s="218"/>
      <c r="ZX75" s="218"/>
      <c r="ZY75" s="218"/>
      <c r="ZZ75" s="218"/>
      <c r="AAA75" s="218"/>
      <c r="AAB75" s="218"/>
      <c r="AAC75" s="218"/>
      <c r="AAD75" s="218"/>
      <c r="AAE75" s="218"/>
      <c r="AAF75" s="218"/>
      <c r="AAG75" s="218"/>
      <c r="AAH75" s="218"/>
      <c r="AAI75" s="218"/>
      <c r="AAJ75" s="218"/>
      <c r="AAK75" s="218"/>
      <c r="AAL75" s="218"/>
      <c r="AAM75" s="218"/>
      <c r="AAN75" s="218"/>
      <c r="AAO75" s="218"/>
      <c r="AAP75" s="218"/>
      <c r="AAQ75" s="218"/>
      <c r="AAR75" s="218"/>
      <c r="AAS75" s="218"/>
      <c r="AAT75" s="218"/>
      <c r="AAU75" s="218"/>
      <c r="AAV75" s="218"/>
      <c r="AAW75" s="218"/>
      <c r="AAX75" s="218"/>
      <c r="AAY75" s="218"/>
      <c r="AAZ75" s="218"/>
      <c r="ABA75" s="218"/>
      <c r="ABB75" s="218"/>
      <c r="ABC75" s="218"/>
      <c r="ABD75" s="218"/>
      <c r="ABE75" s="218"/>
      <c r="ABF75" s="218"/>
      <c r="ABG75" s="218"/>
      <c r="ABH75" s="218"/>
      <c r="ABI75" s="218"/>
      <c r="ABJ75" s="218"/>
      <c r="ABK75" s="218"/>
      <c r="ABL75" s="218"/>
      <c r="ABM75" s="218"/>
      <c r="ABN75" s="218"/>
      <c r="ABO75" s="218"/>
      <c r="ABP75" s="218"/>
      <c r="ABQ75" s="218"/>
      <c r="ABR75" s="218"/>
      <c r="ABS75" s="218"/>
      <c r="ABT75" s="218"/>
      <c r="ABU75" s="218"/>
      <c r="ABV75" s="218"/>
      <c r="ABW75" s="218"/>
      <c r="ABX75" s="218"/>
      <c r="ABY75" s="218"/>
      <c r="ABZ75" s="218"/>
      <c r="ACA75" s="218"/>
      <c r="ACB75" s="218"/>
      <c r="ACC75" s="218"/>
      <c r="ACD75" s="218"/>
      <c r="ACE75" s="218"/>
      <c r="ACF75" s="218"/>
      <c r="ACG75" s="218"/>
      <c r="ACH75" s="218"/>
      <c r="ACI75" s="218"/>
      <c r="ACJ75" s="218"/>
      <c r="ACK75" s="218"/>
      <c r="ACL75" s="218"/>
      <c r="ACM75" s="218"/>
      <c r="ACN75" s="218"/>
      <c r="ACO75" s="218"/>
      <c r="ACP75" s="218"/>
      <c r="ACQ75" s="218"/>
      <c r="ACR75" s="218"/>
      <c r="ACS75" s="218"/>
      <c r="ACT75" s="218"/>
      <c r="ACU75" s="218"/>
      <c r="ACV75" s="218"/>
      <c r="ACW75" s="218"/>
      <c r="ACX75" s="218"/>
      <c r="ACY75" s="218"/>
      <c r="ACZ75" s="218"/>
      <c r="ADA75" s="218"/>
      <c r="ADB75" s="218"/>
      <c r="ADC75" s="218"/>
      <c r="ADD75" s="218"/>
      <c r="ADE75" s="218"/>
      <c r="ADF75" s="218"/>
      <c r="ADG75" s="218"/>
      <c r="ADH75" s="218"/>
      <c r="ADI75" s="218"/>
      <c r="ADJ75" s="218"/>
      <c r="ADK75" s="218"/>
      <c r="ADL75" s="218"/>
      <c r="ADM75" s="218"/>
      <c r="ADN75" s="218"/>
      <c r="ADO75" s="218"/>
      <c r="ADP75" s="218"/>
      <c r="ADQ75" s="218"/>
      <c r="ADR75" s="218"/>
      <c r="ADS75" s="218"/>
      <c r="ADT75" s="218"/>
      <c r="ADU75" s="218"/>
      <c r="ADV75" s="218"/>
      <c r="ADW75" s="218"/>
      <c r="ADX75" s="218"/>
      <c r="ADY75" s="218"/>
      <c r="ADZ75" s="218"/>
      <c r="AEA75" s="218"/>
      <c r="AEB75" s="218"/>
      <c r="AEC75" s="218"/>
      <c r="AED75" s="218"/>
      <c r="AEE75" s="218"/>
      <c r="AEF75" s="218"/>
      <c r="AEG75" s="218"/>
      <c r="AEH75" s="218"/>
      <c r="AEI75" s="218"/>
      <c r="AEJ75" s="218"/>
      <c r="AEK75" s="218"/>
      <c r="AEL75" s="218"/>
      <c r="AEM75" s="218"/>
      <c r="AEN75" s="218"/>
      <c r="AEO75" s="218"/>
      <c r="AEP75" s="218"/>
      <c r="AEQ75" s="218"/>
      <c r="AER75" s="218"/>
      <c r="AES75" s="218"/>
      <c r="AET75" s="218"/>
      <c r="AEU75" s="218"/>
      <c r="AEV75" s="218"/>
      <c r="AEW75" s="218"/>
      <c r="AEX75" s="218"/>
      <c r="AEY75" s="218"/>
      <c r="AEZ75" s="218"/>
      <c r="AFA75" s="218"/>
      <c r="AFB75" s="218"/>
      <c r="AFC75" s="218"/>
      <c r="AFD75" s="218"/>
      <c r="AFE75" s="218"/>
      <c r="AFF75" s="218"/>
      <c r="AFG75" s="218"/>
      <c r="AFH75" s="218"/>
      <c r="AFI75" s="218"/>
      <c r="AFJ75" s="218"/>
      <c r="AFK75" s="218"/>
      <c r="AFL75" s="218"/>
      <c r="AFM75" s="218"/>
      <c r="AFN75" s="218"/>
      <c r="AFO75" s="218"/>
      <c r="AFP75" s="218"/>
      <c r="AFQ75" s="218"/>
      <c r="AFR75" s="218"/>
      <c r="AFS75" s="218"/>
      <c r="AFT75" s="218"/>
      <c r="AFU75" s="218"/>
      <c r="AFV75" s="218"/>
      <c r="AFW75" s="218"/>
      <c r="AFX75" s="218"/>
      <c r="AFY75" s="218"/>
      <c r="AFZ75" s="218"/>
      <c r="AGA75" s="218"/>
      <c r="AGB75" s="218"/>
      <c r="AGC75" s="218"/>
      <c r="AGD75" s="218"/>
      <c r="AGE75" s="218"/>
      <c r="AGF75" s="218"/>
      <c r="AGG75" s="218"/>
      <c r="AGH75" s="218"/>
      <c r="AGI75" s="218"/>
      <c r="AGJ75" s="218"/>
      <c r="AGK75" s="218"/>
      <c r="AGL75" s="218"/>
      <c r="AGM75" s="218"/>
      <c r="AGN75" s="218"/>
      <c r="AGO75" s="218"/>
      <c r="AGP75" s="218"/>
      <c r="AGQ75" s="218"/>
      <c r="AGR75" s="218"/>
      <c r="AGS75" s="218"/>
      <c r="AGT75" s="218"/>
      <c r="AGU75" s="218"/>
      <c r="AGV75" s="218"/>
      <c r="AGW75" s="218"/>
      <c r="AGX75" s="218"/>
      <c r="AGY75" s="218"/>
      <c r="AGZ75" s="218"/>
      <c r="AHA75" s="218"/>
      <c r="AHB75" s="218"/>
      <c r="AHC75" s="218"/>
      <c r="AHD75" s="218"/>
      <c r="AHE75" s="218"/>
      <c r="AHF75" s="218"/>
      <c r="AHG75" s="218"/>
      <c r="AHH75" s="218"/>
      <c r="AHI75" s="218"/>
      <c r="AHJ75" s="218"/>
      <c r="AHK75" s="218"/>
      <c r="AHL75" s="218"/>
      <c r="AHM75" s="218"/>
      <c r="AHN75" s="218"/>
      <c r="AHO75" s="218"/>
      <c r="AHP75" s="218"/>
      <c r="AHQ75" s="218"/>
      <c r="AHR75" s="218"/>
      <c r="AHS75" s="218"/>
      <c r="AHT75" s="218"/>
      <c r="AHU75" s="218"/>
      <c r="AHV75" s="218"/>
      <c r="AHW75" s="218"/>
      <c r="AHX75" s="218"/>
      <c r="AHY75" s="218"/>
      <c r="AHZ75" s="218"/>
      <c r="AIA75" s="218"/>
      <c r="AIB75" s="218"/>
      <c r="AIC75" s="218"/>
      <c r="AID75" s="218"/>
      <c r="AIE75" s="218"/>
      <c r="AIF75" s="218"/>
      <c r="AIG75" s="218"/>
      <c r="AIH75" s="218"/>
      <c r="AII75" s="218"/>
      <c r="AIJ75" s="218"/>
      <c r="AIK75" s="218"/>
      <c r="AIL75" s="218"/>
      <c r="AIM75" s="218"/>
      <c r="AIN75" s="218"/>
      <c r="AIO75" s="218"/>
      <c r="AIP75" s="218"/>
      <c r="AIQ75" s="218"/>
      <c r="AIR75" s="218"/>
      <c r="AIS75" s="218"/>
      <c r="AIT75" s="218"/>
      <c r="AIU75" s="218"/>
      <c r="AIV75" s="218"/>
      <c r="AIW75" s="218"/>
      <c r="AIX75" s="218"/>
      <c r="AIY75" s="218"/>
      <c r="AIZ75" s="218"/>
      <c r="AJA75" s="218"/>
      <c r="AJB75" s="218"/>
      <c r="AJC75" s="218"/>
      <c r="AJD75" s="218"/>
      <c r="AJE75" s="218"/>
      <c r="AJF75" s="218"/>
      <c r="AJG75" s="218"/>
      <c r="AJH75" s="218"/>
      <c r="AJI75" s="218"/>
      <c r="AJJ75" s="218"/>
      <c r="AJK75" s="218"/>
      <c r="AJL75" s="218"/>
      <c r="AJM75" s="218"/>
      <c r="AJN75" s="218"/>
      <c r="AJO75" s="218"/>
      <c r="AJP75" s="218"/>
      <c r="AJQ75" s="218"/>
      <c r="AJR75" s="218"/>
      <c r="AJS75" s="218"/>
      <c r="AJT75" s="218"/>
      <c r="AJU75" s="218"/>
      <c r="AJV75" s="218"/>
      <c r="AJW75" s="218"/>
      <c r="AJX75" s="218"/>
      <c r="AJY75" s="218"/>
      <c r="AJZ75" s="218"/>
      <c r="AKA75" s="218"/>
      <c r="AKB75" s="218"/>
      <c r="AKC75" s="218"/>
      <c r="AKD75" s="218"/>
      <c r="AKE75" s="218"/>
      <c r="AKF75" s="218"/>
      <c r="AKG75" s="218"/>
      <c r="AKH75" s="218"/>
      <c r="AKI75" s="218"/>
      <c r="AKJ75" s="218"/>
      <c r="AKK75" s="218"/>
      <c r="AKL75" s="218"/>
      <c r="AKM75" s="218"/>
      <c r="AKN75" s="218"/>
      <c r="AKO75" s="218"/>
      <c r="AKP75" s="218"/>
      <c r="AKQ75" s="218"/>
      <c r="AKR75" s="218"/>
      <c r="AKS75" s="218"/>
      <c r="AKT75" s="218"/>
      <c r="AKU75" s="218"/>
      <c r="AKV75" s="218"/>
      <c r="AKW75" s="218"/>
      <c r="AKX75" s="218"/>
      <c r="AKY75" s="218"/>
      <c r="AKZ75" s="218"/>
      <c r="ALA75" s="218"/>
      <c r="ALB75" s="218"/>
      <c r="ALC75" s="218"/>
      <c r="ALD75" s="218"/>
      <c r="ALE75" s="218"/>
      <c r="ALF75" s="218"/>
      <c r="ALG75" s="218"/>
      <c r="ALH75" s="218"/>
      <c r="ALI75" s="218"/>
      <c r="ALJ75" s="218"/>
      <c r="ALK75" s="218"/>
      <c r="ALL75" s="218"/>
      <c r="ALM75" s="218"/>
      <c r="ALN75" s="218"/>
      <c r="ALO75" s="218"/>
      <c r="ALP75" s="218"/>
      <c r="ALQ75" s="218"/>
      <c r="ALR75" s="218"/>
      <c r="ALS75" s="218"/>
      <c r="ALT75" s="218"/>
      <c r="ALU75" s="218"/>
      <c r="ALV75" s="218"/>
      <c r="ALW75" s="218"/>
      <c r="ALX75" s="218"/>
      <c r="ALY75" s="218"/>
      <c r="ALZ75" s="218"/>
      <c r="AMA75" s="218"/>
      <c r="AMB75" s="218"/>
      <c r="AMC75" s="218"/>
      <c r="AMD75" s="218"/>
      <c r="AME75" s="218"/>
      <c r="AMF75" s="218"/>
      <c r="AMG75" s="218"/>
      <c r="AMH75" s="218"/>
      <c r="AMI75" s="218"/>
      <c r="AMJ75" s="218"/>
      <c r="AMK75" s="218"/>
      <c r="AML75" s="218"/>
      <c r="AMM75" s="218"/>
      <c r="AMN75" s="218"/>
      <c r="AMO75" s="218"/>
      <c r="AMP75" s="218"/>
      <c r="AMQ75" s="218"/>
      <c r="AMR75" s="218"/>
      <c r="AMS75" s="218"/>
      <c r="AMT75" s="218"/>
      <c r="AMU75" s="218"/>
      <c r="AMV75" s="218"/>
      <c r="AMW75" s="218"/>
      <c r="AMX75" s="218"/>
      <c r="AMY75" s="218"/>
      <c r="AMZ75" s="218"/>
      <c r="ANA75" s="218"/>
      <c r="ANB75" s="218"/>
      <c r="ANC75" s="218"/>
      <c r="AND75" s="218"/>
      <c r="ANE75" s="218"/>
      <c r="ANF75" s="218"/>
      <c r="ANG75" s="218"/>
      <c r="ANH75" s="218"/>
      <c r="ANI75" s="218"/>
      <c r="ANJ75" s="218"/>
      <c r="ANK75" s="218"/>
      <c r="ANL75" s="218"/>
      <c r="ANM75" s="218"/>
      <c r="ANN75" s="218"/>
      <c r="ANO75" s="218"/>
      <c r="ANP75" s="218"/>
      <c r="ANQ75" s="218"/>
      <c r="ANR75" s="218"/>
      <c r="ANS75" s="218"/>
      <c r="ANT75" s="218"/>
      <c r="ANU75" s="218"/>
      <c r="ANV75" s="218"/>
      <c r="ANW75" s="218"/>
      <c r="ANX75" s="218"/>
      <c r="ANY75" s="218"/>
      <c r="ANZ75" s="218"/>
      <c r="AOA75" s="218"/>
      <c r="AOB75" s="218"/>
      <c r="AOC75" s="218"/>
      <c r="AOD75" s="218"/>
      <c r="AOE75" s="218"/>
      <c r="AOF75" s="218"/>
      <c r="AOG75" s="218"/>
      <c r="AOH75" s="218"/>
      <c r="AOI75" s="218"/>
      <c r="AOJ75" s="218"/>
      <c r="AOK75" s="218"/>
      <c r="AOL75" s="218"/>
      <c r="AOM75" s="218"/>
      <c r="AON75" s="218"/>
      <c r="AOO75" s="218"/>
      <c r="AOP75" s="218"/>
      <c r="AOQ75" s="218"/>
      <c r="AOR75" s="218"/>
      <c r="AOS75" s="218"/>
      <c r="AOT75" s="218"/>
      <c r="AOU75" s="218"/>
      <c r="AOV75" s="218"/>
      <c r="AOW75" s="218"/>
      <c r="AOX75" s="218"/>
      <c r="AOY75" s="218"/>
      <c r="AOZ75" s="218"/>
      <c r="APA75" s="218"/>
      <c r="APB75" s="218"/>
      <c r="APC75" s="218"/>
      <c r="APD75" s="218"/>
      <c r="APE75" s="218"/>
      <c r="APF75" s="218"/>
      <c r="APG75" s="218"/>
      <c r="APH75" s="218"/>
      <c r="API75" s="218"/>
      <c r="APJ75" s="218"/>
      <c r="APK75" s="218"/>
      <c r="APL75" s="218"/>
      <c r="APM75" s="218"/>
      <c r="APN75" s="218"/>
      <c r="APO75" s="218"/>
      <c r="APP75" s="218"/>
      <c r="APQ75" s="218"/>
      <c r="APR75" s="218"/>
      <c r="APS75" s="218"/>
      <c r="APT75" s="218"/>
      <c r="APU75" s="218"/>
      <c r="APV75" s="218"/>
      <c r="APW75" s="218"/>
      <c r="APX75" s="218"/>
      <c r="APY75" s="218"/>
      <c r="APZ75" s="218"/>
      <c r="AQA75" s="218"/>
      <c r="AQB75" s="218"/>
      <c r="AQC75" s="218"/>
      <c r="AQD75" s="218"/>
      <c r="AQE75" s="218"/>
      <c r="AQF75" s="218"/>
      <c r="AQG75" s="218"/>
      <c r="AQH75" s="218"/>
      <c r="AQI75" s="218"/>
      <c r="AQJ75" s="218"/>
      <c r="AQK75" s="218"/>
      <c r="AQL75" s="218"/>
      <c r="AQM75" s="218"/>
      <c r="AQN75" s="218"/>
      <c r="AQO75" s="218"/>
      <c r="AQP75" s="218"/>
      <c r="AQQ75" s="218"/>
      <c r="AQR75" s="218"/>
      <c r="AQS75" s="218"/>
      <c r="AQT75" s="218"/>
      <c r="AQU75" s="218"/>
      <c r="AQV75" s="218"/>
      <c r="AQW75" s="218"/>
      <c r="AQX75" s="218"/>
      <c r="AQY75" s="218"/>
      <c r="AQZ75" s="218"/>
      <c r="ARA75" s="218"/>
      <c r="ARB75" s="218"/>
      <c r="ARC75" s="218"/>
      <c r="ARD75" s="218"/>
      <c r="ARE75" s="218"/>
      <c r="ARF75" s="218"/>
      <c r="ARG75" s="218"/>
      <c r="ARH75" s="218"/>
      <c r="ARI75" s="218"/>
      <c r="ARJ75" s="218"/>
      <c r="ARK75" s="218"/>
      <c r="ARL75" s="218"/>
      <c r="ARM75" s="218"/>
      <c r="ARN75" s="218"/>
      <c r="ARO75" s="218"/>
      <c r="ARP75" s="218"/>
      <c r="ARQ75" s="218"/>
      <c r="ARR75" s="218"/>
      <c r="ARS75" s="218"/>
      <c r="ART75" s="218"/>
      <c r="ARU75" s="218"/>
      <c r="ARV75" s="218"/>
      <c r="ARW75" s="218"/>
      <c r="ARX75" s="218"/>
      <c r="ARY75" s="218"/>
      <c r="ARZ75" s="218"/>
      <c r="ASA75" s="218"/>
      <c r="ASB75" s="218"/>
      <c r="ASC75" s="218"/>
      <c r="ASD75" s="218"/>
      <c r="ASE75" s="218"/>
      <c r="ASF75" s="218"/>
      <c r="ASG75" s="218"/>
      <c r="ASH75" s="218"/>
      <c r="ASI75" s="218"/>
      <c r="ASJ75" s="218"/>
      <c r="ASK75" s="218"/>
      <c r="ASL75" s="218"/>
      <c r="ASM75" s="218"/>
      <c r="ASN75" s="218"/>
      <c r="ASO75" s="218"/>
      <c r="ASP75" s="218"/>
      <c r="ASQ75" s="218"/>
      <c r="ASR75" s="218"/>
      <c r="ASS75" s="218"/>
      <c r="AST75" s="218"/>
      <c r="ASU75" s="218"/>
      <c r="ASV75" s="218"/>
      <c r="ASW75" s="218"/>
      <c r="ASX75" s="218"/>
      <c r="ASY75" s="218"/>
      <c r="ASZ75" s="218"/>
      <c r="ATA75" s="218"/>
      <c r="ATB75" s="218"/>
      <c r="ATC75" s="218"/>
      <c r="ATD75" s="218"/>
      <c r="ATE75" s="218"/>
      <c r="ATF75" s="218"/>
      <c r="ATG75" s="218"/>
      <c r="ATH75" s="218"/>
      <c r="ATI75" s="218"/>
      <c r="ATJ75" s="218"/>
      <c r="ATK75" s="218"/>
      <c r="ATL75" s="218"/>
      <c r="ATM75" s="218"/>
      <c r="ATN75" s="218"/>
      <c r="ATO75" s="218"/>
      <c r="ATP75" s="218"/>
      <c r="ATQ75" s="218"/>
      <c r="ATR75" s="218"/>
      <c r="ATS75" s="218"/>
      <c r="ATT75" s="218"/>
      <c r="ATU75" s="218"/>
      <c r="ATV75" s="218"/>
      <c r="ATW75" s="218"/>
      <c r="ATX75" s="218"/>
      <c r="ATY75" s="218"/>
      <c r="ATZ75" s="218"/>
      <c r="AUA75" s="218"/>
      <c r="AUB75" s="218"/>
      <c r="AUC75" s="218"/>
      <c r="AUD75" s="218"/>
      <c r="AUE75" s="218"/>
      <c r="AUF75" s="218"/>
      <c r="AUG75" s="218"/>
      <c r="AUH75" s="218"/>
      <c r="AUI75" s="218"/>
      <c r="AUJ75" s="218"/>
      <c r="AUK75" s="218"/>
      <c r="AUL75" s="218"/>
      <c r="AUM75" s="218"/>
      <c r="AUN75" s="218"/>
      <c r="AUO75" s="218"/>
      <c r="AUP75" s="218"/>
      <c r="AUQ75" s="218"/>
      <c r="AUR75" s="218"/>
      <c r="AUS75" s="218"/>
      <c r="AUT75" s="218"/>
      <c r="AUU75" s="218"/>
      <c r="AUV75" s="218"/>
      <c r="AUW75" s="218"/>
      <c r="AUX75" s="218"/>
      <c r="AUY75" s="218"/>
      <c r="AUZ75" s="218"/>
      <c r="AVA75" s="218"/>
      <c r="AVB75" s="218"/>
      <c r="AVC75" s="218"/>
      <c r="AVD75" s="218"/>
      <c r="AVE75" s="218"/>
      <c r="AVF75" s="218"/>
      <c r="AVG75" s="218"/>
      <c r="AVH75" s="218"/>
      <c r="AVI75" s="218"/>
      <c r="AVJ75" s="218"/>
      <c r="AVK75" s="218"/>
      <c r="AVL75" s="218"/>
      <c r="AVM75" s="218"/>
      <c r="AVN75" s="218"/>
      <c r="AVO75" s="218"/>
      <c r="AVP75" s="218"/>
      <c r="AVQ75" s="218"/>
      <c r="AVR75" s="218"/>
      <c r="AVS75" s="218"/>
      <c r="AVT75" s="218"/>
      <c r="AVU75" s="218"/>
      <c r="AVV75" s="218"/>
      <c r="AVW75" s="218"/>
      <c r="AVX75" s="218"/>
      <c r="AVY75" s="218"/>
      <c r="AVZ75" s="218"/>
      <c r="AWA75" s="218"/>
      <c r="AWB75" s="218"/>
      <c r="AWC75" s="218"/>
      <c r="AWD75" s="218"/>
      <c r="AWE75" s="218"/>
      <c r="AWF75" s="218"/>
      <c r="AWG75" s="218"/>
      <c r="AWH75" s="218"/>
      <c r="AWI75" s="218"/>
      <c r="AWJ75" s="218"/>
      <c r="AWK75" s="218"/>
      <c r="AWL75" s="218"/>
      <c r="AWM75" s="218"/>
      <c r="AWN75" s="218"/>
      <c r="AWO75" s="218"/>
      <c r="AWP75" s="218"/>
      <c r="AWQ75" s="218"/>
      <c r="AWR75" s="218"/>
      <c r="AWS75" s="218"/>
      <c r="AWT75" s="218"/>
      <c r="AWU75" s="218"/>
      <c r="AWV75" s="218"/>
      <c r="AWW75" s="218"/>
      <c r="AWX75" s="218"/>
      <c r="AWY75" s="218"/>
      <c r="AWZ75" s="218"/>
      <c r="AXA75" s="218"/>
      <c r="AXB75" s="218"/>
      <c r="AXC75" s="218"/>
      <c r="AXD75" s="218"/>
      <c r="AXE75" s="218"/>
      <c r="AXF75" s="218"/>
      <c r="AXG75" s="218"/>
      <c r="AXH75" s="218"/>
      <c r="AXI75" s="218"/>
      <c r="AXJ75" s="218"/>
      <c r="AXK75" s="218"/>
      <c r="AXL75" s="218"/>
      <c r="AXM75" s="218"/>
      <c r="AXN75" s="218"/>
      <c r="AXO75" s="218"/>
      <c r="AXP75" s="218"/>
      <c r="AXQ75" s="218"/>
      <c r="AXR75" s="218"/>
      <c r="AXS75" s="218"/>
      <c r="AXT75" s="218"/>
      <c r="AXU75" s="218"/>
      <c r="AXV75" s="218"/>
      <c r="AXW75" s="218"/>
      <c r="AXX75" s="218"/>
      <c r="AXY75" s="218"/>
      <c r="AXZ75" s="218"/>
      <c r="AYA75" s="218"/>
      <c r="AYB75" s="218"/>
      <c r="AYC75" s="218"/>
      <c r="AYD75" s="218"/>
      <c r="AYE75" s="218"/>
      <c r="AYF75" s="218"/>
      <c r="AYG75" s="218"/>
      <c r="AYH75" s="218"/>
      <c r="AYI75" s="218"/>
      <c r="AYJ75" s="218"/>
      <c r="AYK75" s="218"/>
      <c r="AYL75" s="218"/>
      <c r="AYM75" s="218"/>
      <c r="AYN75" s="218"/>
      <c r="AYO75" s="218"/>
      <c r="AYP75" s="218"/>
      <c r="AYQ75" s="218"/>
      <c r="AYR75" s="218"/>
      <c r="AYS75" s="218"/>
      <c r="AYT75" s="218"/>
      <c r="AYU75" s="218"/>
      <c r="AYV75" s="218"/>
      <c r="AYW75" s="218"/>
      <c r="AYX75" s="218"/>
      <c r="AYY75" s="218"/>
      <c r="AYZ75" s="218"/>
      <c r="AZA75" s="218"/>
      <c r="AZB75" s="218"/>
      <c r="AZC75" s="218"/>
      <c r="AZD75" s="218"/>
      <c r="AZE75" s="218"/>
      <c r="AZF75" s="218"/>
      <c r="AZG75" s="218"/>
      <c r="AZH75" s="218"/>
      <c r="AZI75" s="218"/>
      <c r="AZJ75" s="218"/>
      <c r="AZK75" s="218"/>
      <c r="AZL75" s="218"/>
      <c r="AZM75" s="218"/>
      <c r="AZN75" s="218"/>
      <c r="AZO75" s="218"/>
      <c r="AZP75" s="218"/>
      <c r="AZQ75" s="218"/>
      <c r="AZR75" s="218"/>
      <c r="AZS75" s="218"/>
      <c r="AZT75" s="218"/>
      <c r="AZU75" s="218"/>
      <c r="AZV75" s="218"/>
      <c r="AZW75" s="218"/>
      <c r="AZX75" s="218"/>
      <c r="AZY75" s="218"/>
      <c r="AZZ75" s="218"/>
      <c r="BAA75" s="218"/>
      <c r="BAB75" s="218"/>
      <c r="BAC75" s="218"/>
      <c r="BAD75" s="218"/>
      <c r="BAE75" s="218"/>
      <c r="BAF75" s="218"/>
      <c r="BAG75" s="218"/>
      <c r="BAH75" s="218"/>
      <c r="BAI75" s="218"/>
      <c r="BAJ75" s="218"/>
      <c r="BAK75" s="218"/>
      <c r="BAL75" s="218"/>
      <c r="BAM75" s="218"/>
      <c r="BAN75" s="218"/>
      <c r="BAO75" s="218"/>
      <c r="BAP75" s="218"/>
      <c r="BAQ75" s="218"/>
      <c r="BAR75" s="218"/>
      <c r="BAS75" s="218"/>
      <c r="BAT75" s="218"/>
      <c r="BAU75" s="218"/>
      <c r="BAV75" s="218"/>
      <c r="BAW75" s="218"/>
      <c r="BAX75" s="218"/>
      <c r="BAY75" s="218"/>
      <c r="BAZ75" s="218"/>
      <c r="BBA75" s="218"/>
      <c r="BBB75" s="218"/>
      <c r="BBC75" s="218"/>
      <c r="BBD75" s="218"/>
      <c r="BBE75" s="218"/>
      <c r="BBF75" s="218"/>
      <c r="BBG75" s="218"/>
      <c r="BBH75" s="218"/>
      <c r="BBI75" s="218"/>
      <c r="BBJ75" s="218"/>
      <c r="BBK75" s="218"/>
      <c r="BBL75" s="218"/>
      <c r="BBM75" s="218"/>
      <c r="BBN75" s="218"/>
      <c r="BBO75" s="218"/>
      <c r="BBP75" s="218"/>
      <c r="BBQ75" s="218"/>
      <c r="BBR75" s="218"/>
      <c r="BBS75" s="218"/>
      <c r="BBT75" s="218"/>
      <c r="BBU75" s="218"/>
      <c r="BBV75" s="218"/>
      <c r="BBW75" s="218"/>
      <c r="BBX75" s="218"/>
      <c r="BBY75" s="218"/>
      <c r="BBZ75" s="218"/>
      <c r="BCA75" s="218"/>
      <c r="BCB75" s="218"/>
      <c r="BCC75" s="218"/>
      <c r="BCD75" s="218"/>
      <c r="BCE75" s="218"/>
      <c r="BCF75" s="218"/>
      <c r="BCG75" s="218"/>
      <c r="BCH75" s="218"/>
      <c r="BCI75" s="218"/>
      <c r="BCJ75" s="218"/>
      <c r="BCK75" s="218"/>
      <c r="BCL75" s="218"/>
      <c r="BCM75" s="218"/>
      <c r="BCN75" s="218"/>
      <c r="BCO75" s="218"/>
      <c r="BCP75" s="218"/>
      <c r="BCQ75" s="218"/>
      <c r="BCR75" s="218"/>
      <c r="BCS75" s="218"/>
      <c r="BCT75" s="218"/>
      <c r="BCU75" s="218"/>
      <c r="BCV75" s="218"/>
      <c r="BCW75" s="218"/>
      <c r="BCX75" s="218"/>
      <c r="BCY75" s="218"/>
      <c r="BCZ75" s="218"/>
      <c r="BDA75" s="218"/>
      <c r="BDB75" s="218"/>
      <c r="BDC75" s="218"/>
      <c r="BDD75" s="218"/>
      <c r="BDE75" s="218"/>
      <c r="BDF75" s="218"/>
      <c r="BDG75" s="218"/>
      <c r="BDH75" s="218"/>
      <c r="BDI75" s="218"/>
      <c r="BDJ75" s="218"/>
      <c r="BDK75" s="218"/>
      <c r="BDL75" s="218"/>
      <c r="BDM75" s="218"/>
      <c r="BDN75" s="218"/>
      <c r="BDO75" s="218"/>
      <c r="BDP75" s="218"/>
      <c r="BDQ75" s="218"/>
      <c r="BDR75" s="218"/>
      <c r="BDS75" s="218"/>
      <c r="BDT75" s="218"/>
      <c r="BDU75" s="218"/>
    </row>
    <row r="76" spans="1:1477" s="73" customFormat="1">
      <c r="B76" s="71" t="s">
        <v>12</v>
      </c>
      <c r="C76" s="71" t="s">
        <v>299</v>
      </c>
      <c r="D76" s="71" t="s">
        <v>300</v>
      </c>
      <c r="E76" s="72">
        <v>42578</v>
      </c>
      <c r="F76" s="71" t="s">
        <v>469</v>
      </c>
      <c r="G76" s="71" t="s">
        <v>471</v>
      </c>
      <c r="H76" s="221">
        <v>1</v>
      </c>
      <c r="I76" s="73">
        <v>0</v>
      </c>
      <c r="J76" s="73">
        <v>230</v>
      </c>
      <c r="K76" s="73">
        <v>273</v>
      </c>
      <c r="L76" s="73">
        <v>273</v>
      </c>
      <c r="M76" s="219">
        <f t="shared" si="60"/>
        <v>1</v>
      </c>
      <c r="N76" s="73">
        <f t="shared" si="61"/>
        <v>1</v>
      </c>
      <c r="O76" s="73">
        <v>0</v>
      </c>
      <c r="P76" s="73">
        <v>0</v>
      </c>
      <c r="Q76" s="73">
        <v>0</v>
      </c>
      <c r="R76" s="73">
        <v>43</v>
      </c>
      <c r="S76" s="73">
        <v>0</v>
      </c>
      <c r="T76" s="225">
        <v>3028041</v>
      </c>
      <c r="U76" s="225">
        <v>50000</v>
      </c>
      <c r="V76" s="225">
        <v>2978041</v>
      </c>
      <c r="W76" s="225">
        <v>3028041</v>
      </c>
      <c r="X76" s="225">
        <v>2950282</v>
      </c>
      <c r="Y76" s="225">
        <v>0</v>
      </c>
      <c r="Z76" s="225">
        <v>0</v>
      </c>
      <c r="AA76" s="225">
        <v>0</v>
      </c>
      <c r="AB76" s="225">
        <v>2950282</v>
      </c>
      <c r="AC76" s="225">
        <v>2950886</v>
      </c>
      <c r="AD76" s="219">
        <f t="shared" si="62"/>
        <v>0.9908815896087394</v>
      </c>
      <c r="AE76" s="73">
        <f t="shared" si="63"/>
        <v>1</v>
      </c>
      <c r="AF76" s="225">
        <v>604</v>
      </c>
      <c r="AG76" s="225">
        <v>0</v>
      </c>
      <c r="AH76" s="73">
        <v>24</v>
      </c>
      <c r="AI76" s="73">
        <v>19</v>
      </c>
      <c r="AJ76" s="73">
        <v>0</v>
      </c>
      <c r="AK76" s="73">
        <v>0</v>
      </c>
      <c r="AL76" s="95">
        <v>5094</v>
      </c>
      <c r="AM76" s="95">
        <v>0</v>
      </c>
      <c r="AN76" s="73">
        <v>0</v>
      </c>
      <c r="AO76" s="73">
        <v>0</v>
      </c>
      <c r="AP76" s="95">
        <v>0</v>
      </c>
      <c r="AQ76" s="95">
        <v>0</v>
      </c>
      <c r="AR76" s="73">
        <v>0</v>
      </c>
      <c r="AS76" s="73">
        <v>0</v>
      </c>
      <c r="AT76" s="95">
        <v>0</v>
      </c>
      <c r="AU76" s="95">
        <v>0</v>
      </c>
      <c r="AV76" s="73">
        <v>0</v>
      </c>
      <c r="AW76" s="73">
        <v>0</v>
      </c>
      <c r="AX76" s="95">
        <v>0</v>
      </c>
      <c r="AY76" s="95">
        <v>0</v>
      </c>
      <c r="AZ76" s="73">
        <v>0</v>
      </c>
      <c r="BA76" s="73">
        <v>0</v>
      </c>
      <c r="BB76" s="95">
        <v>0</v>
      </c>
      <c r="BC76" s="95">
        <v>0</v>
      </c>
      <c r="BD76" s="73">
        <v>0</v>
      </c>
      <c r="BE76" s="73">
        <v>0</v>
      </c>
      <c r="BF76" s="95">
        <v>0</v>
      </c>
      <c r="BG76" s="95">
        <v>0</v>
      </c>
      <c r="BH76" s="73">
        <v>0</v>
      </c>
      <c r="BI76" s="73">
        <v>0</v>
      </c>
      <c r="BJ76" s="95">
        <v>0</v>
      </c>
      <c r="BK76" s="95">
        <v>0</v>
      </c>
      <c r="BL76" s="73">
        <v>0</v>
      </c>
      <c r="BM76" s="73">
        <v>0</v>
      </c>
      <c r="BN76" s="95">
        <v>0</v>
      </c>
      <c r="BO76" s="95">
        <v>0</v>
      </c>
      <c r="BP76" s="73">
        <v>0</v>
      </c>
      <c r="BQ76" s="73">
        <v>0</v>
      </c>
      <c r="BR76" s="95">
        <v>0</v>
      </c>
      <c r="BS76" s="95">
        <v>0</v>
      </c>
      <c r="BT76" s="73">
        <v>0</v>
      </c>
      <c r="BU76" s="73">
        <v>0</v>
      </c>
      <c r="BV76" s="95">
        <v>0</v>
      </c>
      <c r="BW76" s="95">
        <v>0</v>
      </c>
      <c r="BX76" s="73">
        <v>0</v>
      </c>
      <c r="BY76" s="73">
        <v>0</v>
      </c>
      <c r="BZ76" s="95">
        <v>0</v>
      </c>
      <c r="CA76" s="95">
        <v>0</v>
      </c>
      <c r="CB76" s="73">
        <v>0</v>
      </c>
      <c r="CC76" s="73">
        <v>0</v>
      </c>
      <c r="CD76" s="95">
        <v>0</v>
      </c>
      <c r="CE76" s="95">
        <v>0</v>
      </c>
      <c r="CF76" s="73">
        <v>0</v>
      </c>
      <c r="CG76" s="73">
        <v>0</v>
      </c>
      <c r="CH76" s="95">
        <v>0</v>
      </c>
      <c r="CI76" s="95">
        <v>0</v>
      </c>
      <c r="CJ76" s="73">
        <v>0</v>
      </c>
      <c r="CK76" s="73">
        <v>0</v>
      </c>
      <c r="CL76" s="95">
        <v>5094</v>
      </c>
      <c r="CM76" s="95">
        <v>0</v>
      </c>
      <c r="CN76" s="71" t="s">
        <v>381</v>
      </c>
      <c r="CO76" s="71" t="s">
        <v>382</v>
      </c>
      <c r="CP76" s="71" t="s">
        <v>328</v>
      </c>
      <c r="CQ76" s="71" t="s">
        <v>328</v>
      </c>
      <c r="CR76" s="71" t="s">
        <v>328</v>
      </c>
      <c r="CS76" s="71" t="s">
        <v>328</v>
      </c>
      <c r="CT76" s="72">
        <v>42986</v>
      </c>
      <c r="CU76" s="71" t="s">
        <v>469</v>
      </c>
      <c r="CV76" s="71" t="s">
        <v>470</v>
      </c>
      <c r="CW76" s="72" t="s">
        <v>187</v>
      </c>
      <c r="CX76" s="72">
        <v>42937</v>
      </c>
      <c r="CY76" s="71" t="s">
        <v>469</v>
      </c>
      <c r="CZ76" s="71" t="s">
        <v>470</v>
      </c>
      <c r="DA76" s="71" t="s">
        <v>503</v>
      </c>
      <c r="DB76" s="96">
        <v>3357586</v>
      </c>
      <c r="DC76" s="71" t="s">
        <v>329</v>
      </c>
      <c r="DD76" s="71" t="s">
        <v>330</v>
      </c>
      <c r="DE76" s="218"/>
      <c r="DF76" s="218"/>
      <c r="DG76" s="218"/>
      <c r="DH76" s="218"/>
      <c r="DI76" s="218"/>
      <c r="DJ76" s="218"/>
      <c r="DK76" s="218"/>
      <c r="DL76" s="218"/>
      <c r="DM76" s="218"/>
      <c r="DN76" s="218"/>
      <c r="DO76" s="218"/>
      <c r="DP76" s="218"/>
      <c r="DQ76" s="218"/>
      <c r="DR76" s="218"/>
      <c r="DS76" s="218"/>
      <c r="DT76" s="218"/>
      <c r="DU76" s="218"/>
      <c r="DV76" s="218"/>
      <c r="DW76" s="218"/>
      <c r="DX76" s="218"/>
      <c r="DY76" s="218"/>
      <c r="DZ76" s="218"/>
      <c r="EA76" s="218"/>
      <c r="EB76" s="218"/>
      <c r="EC76" s="218"/>
      <c r="ED76" s="218"/>
      <c r="EE76" s="218"/>
      <c r="EF76" s="218"/>
      <c r="EG76" s="218"/>
      <c r="EH76" s="218"/>
      <c r="EI76" s="218"/>
      <c r="EJ76" s="218"/>
      <c r="EK76" s="218"/>
      <c r="EL76" s="218"/>
      <c r="EM76" s="218"/>
      <c r="EN76" s="218"/>
      <c r="EO76" s="218"/>
      <c r="EP76" s="218"/>
      <c r="EQ76" s="218"/>
      <c r="ER76" s="218"/>
      <c r="ES76" s="218"/>
      <c r="ET76" s="218"/>
      <c r="EU76" s="218"/>
      <c r="EV76" s="218"/>
      <c r="EW76" s="218"/>
      <c r="EX76" s="218"/>
      <c r="EY76" s="218"/>
      <c r="EZ76" s="218"/>
      <c r="FA76" s="218"/>
      <c r="FB76" s="218"/>
      <c r="FC76" s="218"/>
      <c r="FD76" s="218"/>
      <c r="FE76" s="218"/>
      <c r="FF76" s="218"/>
      <c r="FG76" s="218"/>
      <c r="FH76" s="218"/>
      <c r="FI76" s="218"/>
      <c r="FJ76" s="218"/>
      <c r="FK76" s="218"/>
      <c r="FL76" s="218"/>
      <c r="FM76" s="218"/>
      <c r="FN76" s="218"/>
      <c r="FO76" s="218"/>
      <c r="FP76" s="218"/>
      <c r="FQ76" s="218"/>
      <c r="FR76" s="218"/>
      <c r="FS76" s="218"/>
      <c r="FT76" s="218"/>
      <c r="FU76" s="218"/>
      <c r="FV76" s="218"/>
      <c r="FW76" s="218"/>
      <c r="FX76" s="218"/>
      <c r="FY76" s="218"/>
      <c r="FZ76" s="218"/>
      <c r="GA76" s="218"/>
      <c r="GB76" s="218"/>
      <c r="GC76" s="218"/>
      <c r="GD76" s="218"/>
      <c r="GE76" s="218"/>
      <c r="GF76" s="218"/>
      <c r="GG76" s="218"/>
      <c r="GH76" s="218"/>
      <c r="GI76" s="218"/>
      <c r="GJ76" s="218"/>
      <c r="GK76" s="218"/>
      <c r="GL76" s="218"/>
      <c r="GM76" s="218"/>
      <c r="GN76" s="218"/>
      <c r="GO76" s="218"/>
      <c r="GP76" s="218"/>
      <c r="GQ76" s="218"/>
      <c r="GR76" s="218"/>
      <c r="GS76" s="218"/>
      <c r="GT76" s="218"/>
      <c r="GU76" s="218"/>
      <c r="GV76" s="218"/>
      <c r="GW76" s="218"/>
      <c r="GX76" s="218"/>
      <c r="GY76" s="218"/>
      <c r="GZ76" s="218"/>
      <c r="HA76" s="218"/>
      <c r="HB76" s="218"/>
      <c r="HC76" s="218"/>
      <c r="HD76" s="218"/>
      <c r="HE76" s="218"/>
      <c r="HF76" s="218"/>
      <c r="HG76" s="218"/>
      <c r="HH76" s="218"/>
      <c r="HI76" s="218"/>
      <c r="HJ76" s="218"/>
      <c r="HK76" s="218"/>
      <c r="HL76" s="218"/>
      <c r="HM76" s="218"/>
      <c r="HN76" s="218"/>
      <c r="HO76" s="218"/>
      <c r="HP76" s="218"/>
      <c r="HQ76" s="218"/>
      <c r="HR76" s="218"/>
      <c r="HS76" s="218"/>
      <c r="HT76" s="218"/>
      <c r="HU76" s="218"/>
      <c r="HV76" s="218"/>
      <c r="HW76" s="218"/>
      <c r="HX76" s="218"/>
      <c r="HY76" s="218"/>
      <c r="HZ76" s="218"/>
      <c r="IA76" s="218"/>
      <c r="IB76" s="218"/>
      <c r="IC76" s="218"/>
      <c r="ID76" s="218"/>
      <c r="IE76" s="218"/>
      <c r="IF76" s="218"/>
      <c r="IG76" s="218"/>
      <c r="IH76" s="218"/>
      <c r="II76" s="218"/>
      <c r="IJ76" s="218"/>
      <c r="IK76" s="218"/>
      <c r="IL76" s="218"/>
      <c r="IM76" s="218"/>
      <c r="IN76" s="218"/>
      <c r="IO76" s="218"/>
      <c r="IP76" s="218"/>
      <c r="IQ76" s="218"/>
      <c r="IR76" s="218"/>
      <c r="IS76" s="218"/>
      <c r="IT76" s="218"/>
      <c r="IU76" s="218"/>
      <c r="IV76" s="218"/>
      <c r="IW76" s="218"/>
      <c r="IX76" s="218"/>
      <c r="IY76" s="218"/>
      <c r="IZ76" s="218"/>
      <c r="JA76" s="218"/>
      <c r="JB76" s="218"/>
      <c r="JC76" s="218"/>
      <c r="JD76" s="218"/>
      <c r="JE76" s="218"/>
      <c r="JF76" s="218"/>
      <c r="JG76" s="218"/>
      <c r="JH76" s="218"/>
      <c r="JI76" s="218"/>
      <c r="JJ76" s="218"/>
      <c r="JK76" s="218"/>
      <c r="JL76" s="218"/>
      <c r="JM76" s="218"/>
      <c r="JN76" s="218"/>
      <c r="JO76" s="218"/>
      <c r="JP76" s="218"/>
      <c r="JQ76" s="218"/>
      <c r="JR76" s="218"/>
      <c r="JS76" s="218"/>
      <c r="JT76" s="218"/>
      <c r="JU76" s="218"/>
      <c r="JV76" s="218"/>
      <c r="JW76" s="218"/>
      <c r="JX76" s="218"/>
      <c r="JY76" s="218"/>
      <c r="JZ76" s="218"/>
      <c r="KA76" s="218"/>
      <c r="KB76" s="218"/>
      <c r="KC76" s="218"/>
      <c r="KD76" s="218"/>
      <c r="KE76" s="218"/>
      <c r="KF76" s="218"/>
      <c r="KG76" s="218"/>
      <c r="KH76" s="218"/>
      <c r="KI76" s="218"/>
      <c r="KJ76" s="218"/>
      <c r="KK76" s="218"/>
      <c r="KL76" s="218"/>
      <c r="KM76" s="218"/>
      <c r="KN76" s="218"/>
      <c r="KO76" s="218"/>
      <c r="KP76" s="218"/>
      <c r="KQ76" s="218"/>
      <c r="KR76" s="218"/>
      <c r="KS76" s="218"/>
      <c r="KT76" s="218"/>
      <c r="KU76" s="218"/>
      <c r="KV76" s="218"/>
      <c r="KW76" s="218"/>
      <c r="KX76" s="218"/>
      <c r="KY76" s="218"/>
      <c r="KZ76" s="218"/>
      <c r="LA76" s="218"/>
      <c r="LB76" s="218"/>
      <c r="LC76" s="218"/>
      <c r="LD76" s="218"/>
      <c r="LE76" s="218"/>
      <c r="LF76" s="218"/>
      <c r="LG76" s="218"/>
      <c r="LH76" s="218"/>
      <c r="LI76" s="218"/>
      <c r="LJ76" s="218"/>
      <c r="LK76" s="218"/>
      <c r="LL76" s="218"/>
      <c r="LM76" s="218"/>
      <c r="LN76" s="218"/>
      <c r="LO76" s="218"/>
      <c r="LP76" s="218"/>
      <c r="LQ76" s="218"/>
      <c r="LR76" s="218"/>
      <c r="LS76" s="218"/>
      <c r="LT76" s="218"/>
      <c r="LU76" s="218"/>
      <c r="LV76" s="218"/>
      <c r="LW76" s="218"/>
      <c r="LX76" s="218"/>
      <c r="LY76" s="218"/>
      <c r="LZ76" s="218"/>
      <c r="MA76" s="218"/>
      <c r="MB76" s="218"/>
      <c r="MC76" s="218"/>
      <c r="MD76" s="218"/>
      <c r="ME76" s="218"/>
      <c r="MF76" s="218"/>
      <c r="MG76" s="218"/>
      <c r="MH76" s="218"/>
      <c r="MI76" s="218"/>
      <c r="MJ76" s="218"/>
      <c r="MK76" s="218"/>
      <c r="ML76" s="218"/>
      <c r="MM76" s="218"/>
      <c r="MN76" s="218"/>
      <c r="MO76" s="218"/>
      <c r="MP76" s="218"/>
      <c r="MQ76" s="218"/>
      <c r="MR76" s="218"/>
      <c r="MS76" s="218"/>
      <c r="MT76" s="218"/>
      <c r="MU76" s="218"/>
      <c r="MV76" s="218"/>
      <c r="MW76" s="218"/>
      <c r="MX76" s="218"/>
      <c r="MY76" s="218"/>
      <c r="MZ76" s="218"/>
      <c r="NA76" s="218"/>
      <c r="NB76" s="218"/>
      <c r="NC76" s="218"/>
      <c r="ND76" s="218"/>
      <c r="NE76" s="218"/>
      <c r="NF76" s="218"/>
      <c r="NG76" s="218"/>
      <c r="NH76" s="218"/>
      <c r="NI76" s="218"/>
      <c r="NJ76" s="218"/>
      <c r="NK76" s="218"/>
      <c r="NL76" s="218"/>
      <c r="NM76" s="218"/>
      <c r="NN76" s="218"/>
      <c r="NO76" s="218"/>
      <c r="NP76" s="218"/>
      <c r="NQ76" s="218"/>
      <c r="NR76" s="218"/>
      <c r="NS76" s="218"/>
      <c r="NT76" s="218"/>
      <c r="NU76" s="218"/>
      <c r="NV76" s="218"/>
      <c r="NW76" s="218"/>
      <c r="NX76" s="218"/>
      <c r="NY76" s="218"/>
      <c r="NZ76" s="218"/>
      <c r="OA76" s="218"/>
      <c r="OB76" s="218"/>
      <c r="OC76" s="218"/>
      <c r="OD76" s="218"/>
      <c r="OE76" s="218"/>
      <c r="OF76" s="218"/>
      <c r="OG76" s="218"/>
      <c r="OH76" s="218"/>
      <c r="OI76" s="218"/>
      <c r="OJ76" s="218"/>
      <c r="OK76" s="218"/>
      <c r="OL76" s="218"/>
      <c r="OM76" s="218"/>
      <c r="ON76" s="218"/>
      <c r="OO76" s="218"/>
      <c r="OP76" s="218"/>
      <c r="OQ76" s="218"/>
      <c r="OR76" s="218"/>
      <c r="OS76" s="218"/>
      <c r="OT76" s="218"/>
      <c r="OU76" s="218"/>
      <c r="OV76" s="218"/>
      <c r="OW76" s="218"/>
      <c r="OX76" s="218"/>
      <c r="OY76" s="218"/>
      <c r="OZ76" s="218"/>
      <c r="PA76" s="218"/>
      <c r="PB76" s="218"/>
      <c r="PC76" s="218"/>
      <c r="PD76" s="218"/>
      <c r="PE76" s="218"/>
      <c r="PF76" s="218"/>
      <c r="PG76" s="218"/>
      <c r="PH76" s="218"/>
      <c r="PI76" s="218"/>
      <c r="PJ76" s="218"/>
      <c r="PK76" s="218"/>
      <c r="PL76" s="218"/>
      <c r="PM76" s="218"/>
      <c r="PN76" s="218"/>
      <c r="PO76" s="218"/>
      <c r="PP76" s="218"/>
      <c r="PQ76" s="218"/>
      <c r="PR76" s="218"/>
      <c r="PS76" s="218"/>
      <c r="PT76" s="218"/>
      <c r="PU76" s="218"/>
      <c r="PV76" s="218"/>
      <c r="PW76" s="218"/>
      <c r="PX76" s="218"/>
      <c r="PY76" s="218"/>
      <c r="PZ76" s="218"/>
      <c r="QA76" s="218"/>
      <c r="QB76" s="218"/>
      <c r="QC76" s="218"/>
      <c r="QD76" s="218"/>
      <c r="QE76" s="218"/>
      <c r="QF76" s="218"/>
      <c r="QG76" s="218"/>
      <c r="QH76" s="218"/>
      <c r="QI76" s="218"/>
      <c r="QJ76" s="218"/>
      <c r="QK76" s="218"/>
      <c r="QL76" s="218"/>
      <c r="QM76" s="218"/>
      <c r="QN76" s="218"/>
      <c r="QO76" s="218"/>
      <c r="QP76" s="218"/>
      <c r="QQ76" s="218"/>
      <c r="QR76" s="218"/>
      <c r="QS76" s="218"/>
      <c r="QT76" s="218"/>
      <c r="QU76" s="218"/>
      <c r="QV76" s="218"/>
      <c r="QW76" s="218"/>
      <c r="QX76" s="218"/>
      <c r="QY76" s="218"/>
      <c r="QZ76" s="218"/>
      <c r="RA76" s="218"/>
      <c r="RB76" s="218"/>
      <c r="RC76" s="218"/>
      <c r="RD76" s="218"/>
      <c r="RE76" s="218"/>
      <c r="RF76" s="218"/>
      <c r="RG76" s="218"/>
      <c r="RH76" s="218"/>
      <c r="RI76" s="218"/>
      <c r="RJ76" s="218"/>
      <c r="RK76" s="218"/>
      <c r="RL76" s="218"/>
      <c r="RM76" s="218"/>
      <c r="RN76" s="218"/>
      <c r="RO76" s="218"/>
      <c r="RP76" s="218"/>
      <c r="RQ76" s="218"/>
      <c r="RR76" s="218"/>
      <c r="RS76" s="218"/>
      <c r="RT76" s="218"/>
      <c r="RU76" s="218"/>
      <c r="RV76" s="218"/>
      <c r="RW76" s="218"/>
      <c r="RX76" s="218"/>
      <c r="RY76" s="218"/>
      <c r="RZ76" s="218"/>
      <c r="SA76" s="218"/>
      <c r="SB76" s="218"/>
      <c r="SC76" s="218"/>
      <c r="SD76" s="218"/>
      <c r="SE76" s="218"/>
      <c r="SF76" s="218"/>
      <c r="SG76" s="218"/>
      <c r="SH76" s="218"/>
      <c r="SI76" s="218"/>
      <c r="SJ76" s="218"/>
      <c r="SK76" s="218"/>
      <c r="SL76" s="218"/>
      <c r="SM76" s="218"/>
      <c r="SN76" s="218"/>
      <c r="SO76" s="218"/>
      <c r="SP76" s="218"/>
      <c r="SQ76" s="218"/>
      <c r="SR76" s="218"/>
      <c r="SS76" s="218"/>
      <c r="ST76" s="218"/>
      <c r="SU76" s="218"/>
      <c r="SV76" s="218"/>
      <c r="SW76" s="218"/>
      <c r="SX76" s="218"/>
      <c r="SY76" s="218"/>
      <c r="SZ76" s="218"/>
      <c r="TA76" s="218"/>
      <c r="TB76" s="218"/>
      <c r="TC76" s="218"/>
      <c r="TD76" s="218"/>
      <c r="TE76" s="218"/>
      <c r="TF76" s="218"/>
      <c r="TG76" s="218"/>
      <c r="TH76" s="218"/>
      <c r="TI76" s="218"/>
      <c r="TJ76" s="218"/>
      <c r="TK76" s="218"/>
      <c r="TL76" s="218"/>
      <c r="TM76" s="218"/>
      <c r="TN76" s="218"/>
      <c r="TO76" s="218"/>
      <c r="TP76" s="218"/>
      <c r="TQ76" s="218"/>
      <c r="TR76" s="218"/>
      <c r="TS76" s="218"/>
      <c r="TT76" s="218"/>
      <c r="TU76" s="218"/>
      <c r="TV76" s="218"/>
      <c r="TW76" s="218"/>
      <c r="TX76" s="218"/>
      <c r="TY76" s="218"/>
      <c r="TZ76" s="218"/>
      <c r="UA76" s="218"/>
      <c r="UB76" s="218"/>
      <c r="UC76" s="218"/>
      <c r="UD76" s="218"/>
      <c r="UE76" s="218"/>
      <c r="UF76" s="218"/>
      <c r="UG76" s="218"/>
      <c r="UH76" s="218"/>
      <c r="UI76" s="218"/>
      <c r="UJ76" s="218"/>
      <c r="UK76" s="218"/>
      <c r="UL76" s="218"/>
      <c r="UM76" s="218"/>
      <c r="UN76" s="218"/>
      <c r="UO76" s="218"/>
      <c r="UP76" s="218"/>
      <c r="UQ76" s="218"/>
      <c r="UR76" s="218"/>
      <c r="US76" s="218"/>
      <c r="UT76" s="218"/>
      <c r="UU76" s="218"/>
      <c r="UV76" s="218"/>
      <c r="UW76" s="218"/>
      <c r="UX76" s="218"/>
      <c r="UY76" s="218"/>
      <c r="UZ76" s="218"/>
      <c r="VA76" s="218"/>
      <c r="VB76" s="218"/>
      <c r="VC76" s="218"/>
      <c r="VD76" s="218"/>
      <c r="VE76" s="218"/>
      <c r="VF76" s="218"/>
      <c r="VG76" s="218"/>
      <c r="VH76" s="218"/>
      <c r="VI76" s="218"/>
      <c r="VJ76" s="218"/>
      <c r="VK76" s="218"/>
      <c r="VL76" s="218"/>
      <c r="VM76" s="218"/>
      <c r="VN76" s="218"/>
      <c r="VO76" s="218"/>
      <c r="VP76" s="218"/>
      <c r="VQ76" s="218"/>
      <c r="VR76" s="218"/>
      <c r="VS76" s="218"/>
      <c r="VT76" s="218"/>
      <c r="VU76" s="218"/>
      <c r="VV76" s="218"/>
      <c r="VW76" s="218"/>
      <c r="VX76" s="218"/>
      <c r="VY76" s="218"/>
      <c r="VZ76" s="218"/>
      <c r="WA76" s="218"/>
      <c r="WB76" s="218"/>
      <c r="WC76" s="218"/>
      <c r="WD76" s="218"/>
      <c r="WE76" s="218"/>
      <c r="WF76" s="218"/>
      <c r="WG76" s="218"/>
      <c r="WH76" s="218"/>
      <c r="WI76" s="218"/>
      <c r="WJ76" s="218"/>
      <c r="WK76" s="218"/>
      <c r="WL76" s="218"/>
      <c r="WM76" s="218"/>
      <c r="WN76" s="218"/>
      <c r="WO76" s="218"/>
      <c r="WP76" s="218"/>
      <c r="WQ76" s="218"/>
      <c r="WR76" s="218"/>
      <c r="WS76" s="218"/>
      <c r="WT76" s="218"/>
      <c r="WU76" s="218"/>
      <c r="WV76" s="218"/>
      <c r="WW76" s="218"/>
      <c r="WX76" s="218"/>
      <c r="WY76" s="218"/>
      <c r="WZ76" s="218"/>
      <c r="XA76" s="218"/>
      <c r="XB76" s="218"/>
      <c r="XC76" s="218"/>
      <c r="XD76" s="218"/>
      <c r="XE76" s="218"/>
      <c r="XF76" s="218"/>
      <c r="XG76" s="218"/>
      <c r="XH76" s="218"/>
      <c r="XI76" s="218"/>
      <c r="XJ76" s="218"/>
      <c r="XK76" s="218"/>
      <c r="XL76" s="218"/>
      <c r="XM76" s="218"/>
      <c r="XN76" s="218"/>
      <c r="XO76" s="218"/>
      <c r="XP76" s="218"/>
      <c r="XQ76" s="218"/>
      <c r="XR76" s="218"/>
      <c r="XS76" s="218"/>
      <c r="XT76" s="218"/>
      <c r="XU76" s="218"/>
      <c r="XV76" s="218"/>
      <c r="XW76" s="218"/>
      <c r="XX76" s="218"/>
      <c r="XY76" s="218"/>
      <c r="XZ76" s="218"/>
      <c r="YA76" s="218"/>
      <c r="YB76" s="218"/>
      <c r="YC76" s="218"/>
      <c r="YD76" s="218"/>
      <c r="YE76" s="218"/>
      <c r="YF76" s="218"/>
      <c r="YG76" s="218"/>
      <c r="YH76" s="218"/>
      <c r="YI76" s="218"/>
      <c r="YJ76" s="218"/>
      <c r="YK76" s="218"/>
      <c r="YL76" s="218"/>
      <c r="YM76" s="218"/>
      <c r="YN76" s="218"/>
      <c r="YO76" s="218"/>
      <c r="YP76" s="218"/>
      <c r="YQ76" s="218"/>
      <c r="YR76" s="218"/>
      <c r="YS76" s="218"/>
      <c r="YT76" s="218"/>
      <c r="YU76" s="218"/>
      <c r="YV76" s="218"/>
      <c r="YW76" s="218"/>
      <c r="YX76" s="218"/>
      <c r="YY76" s="218"/>
      <c r="YZ76" s="218"/>
      <c r="ZA76" s="218"/>
      <c r="ZB76" s="218"/>
      <c r="ZC76" s="218"/>
      <c r="ZD76" s="218"/>
      <c r="ZE76" s="218"/>
      <c r="ZF76" s="218"/>
      <c r="ZG76" s="218"/>
      <c r="ZH76" s="218"/>
      <c r="ZI76" s="218"/>
      <c r="ZJ76" s="218"/>
      <c r="ZK76" s="218"/>
      <c r="ZL76" s="218"/>
      <c r="ZM76" s="218"/>
      <c r="ZN76" s="218"/>
      <c r="ZO76" s="218"/>
      <c r="ZP76" s="218"/>
      <c r="ZQ76" s="218"/>
      <c r="ZR76" s="218"/>
      <c r="ZS76" s="218"/>
      <c r="ZT76" s="218"/>
      <c r="ZU76" s="218"/>
      <c r="ZV76" s="218"/>
      <c r="ZW76" s="218"/>
      <c r="ZX76" s="218"/>
      <c r="ZY76" s="218"/>
      <c r="ZZ76" s="218"/>
      <c r="AAA76" s="218"/>
      <c r="AAB76" s="218"/>
      <c r="AAC76" s="218"/>
      <c r="AAD76" s="218"/>
      <c r="AAE76" s="218"/>
      <c r="AAF76" s="218"/>
      <c r="AAG76" s="218"/>
      <c r="AAH76" s="218"/>
      <c r="AAI76" s="218"/>
      <c r="AAJ76" s="218"/>
      <c r="AAK76" s="218"/>
      <c r="AAL76" s="218"/>
      <c r="AAM76" s="218"/>
      <c r="AAN76" s="218"/>
      <c r="AAO76" s="218"/>
      <c r="AAP76" s="218"/>
      <c r="AAQ76" s="218"/>
      <c r="AAR76" s="218"/>
      <c r="AAS76" s="218"/>
      <c r="AAT76" s="218"/>
      <c r="AAU76" s="218"/>
      <c r="AAV76" s="218"/>
      <c r="AAW76" s="218"/>
      <c r="AAX76" s="218"/>
      <c r="AAY76" s="218"/>
      <c r="AAZ76" s="218"/>
      <c r="ABA76" s="218"/>
      <c r="ABB76" s="218"/>
      <c r="ABC76" s="218"/>
      <c r="ABD76" s="218"/>
      <c r="ABE76" s="218"/>
      <c r="ABF76" s="218"/>
      <c r="ABG76" s="218"/>
      <c r="ABH76" s="218"/>
      <c r="ABI76" s="218"/>
      <c r="ABJ76" s="218"/>
      <c r="ABK76" s="218"/>
      <c r="ABL76" s="218"/>
      <c r="ABM76" s="218"/>
      <c r="ABN76" s="218"/>
      <c r="ABO76" s="218"/>
      <c r="ABP76" s="218"/>
      <c r="ABQ76" s="218"/>
      <c r="ABR76" s="218"/>
      <c r="ABS76" s="218"/>
      <c r="ABT76" s="218"/>
      <c r="ABU76" s="218"/>
      <c r="ABV76" s="218"/>
      <c r="ABW76" s="218"/>
      <c r="ABX76" s="218"/>
      <c r="ABY76" s="218"/>
      <c r="ABZ76" s="218"/>
      <c r="ACA76" s="218"/>
      <c r="ACB76" s="218"/>
      <c r="ACC76" s="218"/>
      <c r="ACD76" s="218"/>
      <c r="ACE76" s="218"/>
      <c r="ACF76" s="218"/>
      <c r="ACG76" s="218"/>
      <c r="ACH76" s="218"/>
      <c r="ACI76" s="218"/>
      <c r="ACJ76" s="218"/>
      <c r="ACK76" s="218"/>
      <c r="ACL76" s="218"/>
      <c r="ACM76" s="218"/>
      <c r="ACN76" s="218"/>
      <c r="ACO76" s="218"/>
      <c r="ACP76" s="218"/>
      <c r="ACQ76" s="218"/>
      <c r="ACR76" s="218"/>
      <c r="ACS76" s="218"/>
      <c r="ACT76" s="218"/>
      <c r="ACU76" s="218"/>
      <c r="ACV76" s="218"/>
      <c r="ACW76" s="218"/>
      <c r="ACX76" s="218"/>
      <c r="ACY76" s="218"/>
      <c r="ACZ76" s="218"/>
      <c r="ADA76" s="218"/>
      <c r="ADB76" s="218"/>
      <c r="ADC76" s="218"/>
      <c r="ADD76" s="218"/>
      <c r="ADE76" s="218"/>
      <c r="ADF76" s="218"/>
      <c r="ADG76" s="218"/>
      <c r="ADH76" s="218"/>
      <c r="ADI76" s="218"/>
      <c r="ADJ76" s="218"/>
      <c r="ADK76" s="218"/>
      <c r="ADL76" s="218"/>
      <c r="ADM76" s="218"/>
      <c r="ADN76" s="218"/>
      <c r="ADO76" s="218"/>
      <c r="ADP76" s="218"/>
      <c r="ADQ76" s="218"/>
      <c r="ADR76" s="218"/>
      <c r="ADS76" s="218"/>
      <c r="ADT76" s="218"/>
      <c r="ADU76" s="218"/>
      <c r="ADV76" s="218"/>
      <c r="ADW76" s="218"/>
      <c r="ADX76" s="218"/>
      <c r="ADY76" s="218"/>
      <c r="ADZ76" s="218"/>
      <c r="AEA76" s="218"/>
      <c r="AEB76" s="218"/>
      <c r="AEC76" s="218"/>
      <c r="AED76" s="218"/>
      <c r="AEE76" s="218"/>
      <c r="AEF76" s="218"/>
      <c r="AEG76" s="218"/>
      <c r="AEH76" s="218"/>
      <c r="AEI76" s="218"/>
      <c r="AEJ76" s="218"/>
      <c r="AEK76" s="218"/>
      <c r="AEL76" s="218"/>
      <c r="AEM76" s="218"/>
      <c r="AEN76" s="218"/>
      <c r="AEO76" s="218"/>
      <c r="AEP76" s="218"/>
      <c r="AEQ76" s="218"/>
      <c r="AER76" s="218"/>
      <c r="AES76" s="218"/>
      <c r="AET76" s="218"/>
      <c r="AEU76" s="218"/>
      <c r="AEV76" s="218"/>
      <c r="AEW76" s="218"/>
      <c r="AEX76" s="218"/>
      <c r="AEY76" s="218"/>
      <c r="AEZ76" s="218"/>
      <c r="AFA76" s="218"/>
      <c r="AFB76" s="218"/>
      <c r="AFC76" s="218"/>
      <c r="AFD76" s="218"/>
      <c r="AFE76" s="218"/>
      <c r="AFF76" s="218"/>
      <c r="AFG76" s="218"/>
      <c r="AFH76" s="218"/>
      <c r="AFI76" s="218"/>
      <c r="AFJ76" s="218"/>
      <c r="AFK76" s="218"/>
      <c r="AFL76" s="218"/>
      <c r="AFM76" s="218"/>
      <c r="AFN76" s="218"/>
      <c r="AFO76" s="218"/>
      <c r="AFP76" s="218"/>
      <c r="AFQ76" s="218"/>
      <c r="AFR76" s="218"/>
      <c r="AFS76" s="218"/>
      <c r="AFT76" s="218"/>
      <c r="AFU76" s="218"/>
      <c r="AFV76" s="218"/>
      <c r="AFW76" s="218"/>
      <c r="AFX76" s="218"/>
      <c r="AFY76" s="218"/>
      <c r="AFZ76" s="218"/>
      <c r="AGA76" s="218"/>
      <c r="AGB76" s="218"/>
      <c r="AGC76" s="218"/>
      <c r="AGD76" s="218"/>
      <c r="AGE76" s="218"/>
      <c r="AGF76" s="218"/>
      <c r="AGG76" s="218"/>
      <c r="AGH76" s="218"/>
      <c r="AGI76" s="218"/>
      <c r="AGJ76" s="218"/>
      <c r="AGK76" s="218"/>
      <c r="AGL76" s="218"/>
      <c r="AGM76" s="218"/>
      <c r="AGN76" s="218"/>
      <c r="AGO76" s="218"/>
      <c r="AGP76" s="218"/>
      <c r="AGQ76" s="218"/>
      <c r="AGR76" s="218"/>
      <c r="AGS76" s="218"/>
      <c r="AGT76" s="218"/>
      <c r="AGU76" s="218"/>
      <c r="AGV76" s="218"/>
      <c r="AGW76" s="218"/>
      <c r="AGX76" s="218"/>
      <c r="AGY76" s="218"/>
      <c r="AGZ76" s="218"/>
      <c r="AHA76" s="218"/>
      <c r="AHB76" s="218"/>
      <c r="AHC76" s="218"/>
      <c r="AHD76" s="218"/>
      <c r="AHE76" s="218"/>
      <c r="AHF76" s="218"/>
      <c r="AHG76" s="218"/>
      <c r="AHH76" s="218"/>
      <c r="AHI76" s="218"/>
      <c r="AHJ76" s="218"/>
      <c r="AHK76" s="218"/>
      <c r="AHL76" s="218"/>
      <c r="AHM76" s="218"/>
      <c r="AHN76" s="218"/>
      <c r="AHO76" s="218"/>
      <c r="AHP76" s="218"/>
      <c r="AHQ76" s="218"/>
      <c r="AHR76" s="218"/>
      <c r="AHS76" s="218"/>
      <c r="AHT76" s="218"/>
      <c r="AHU76" s="218"/>
      <c r="AHV76" s="218"/>
      <c r="AHW76" s="218"/>
      <c r="AHX76" s="218"/>
      <c r="AHY76" s="218"/>
      <c r="AHZ76" s="218"/>
      <c r="AIA76" s="218"/>
      <c r="AIB76" s="218"/>
      <c r="AIC76" s="218"/>
      <c r="AID76" s="218"/>
      <c r="AIE76" s="218"/>
      <c r="AIF76" s="218"/>
      <c r="AIG76" s="218"/>
      <c r="AIH76" s="218"/>
      <c r="AII76" s="218"/>
      <c r="AIJ76" s="218"/>
      <c r="AIK76" s="218"/>
      <c r="AIL76" s="218"/>
      <c r="AIM76" s="218"/>
      <c r="AIN76" s="218"/>
      <c r="AIO76" s="218"/>
      <c r="AIP76" s="218"/>
      <c r="AIQ76" s="218"/>
      <c r="AIR76" s="218"/>
      <c r="AIS76" s="218"/>
      <c r="AIT76" s="218"/>
      <c r="AIU76" s="218"/>
      <c r="AIV76" s="218"/>
      <c r="AIW76" s="218"/>
      <c r="AIX76" s="218"/>
      <c r="AIY76" s="218"/>
      <c r="AIZ76" s="218"/>
      <c r="AJA76" s="218"/>
      <c r="AJB76" s="218"/>
      <c r="AJC76" s="218"/>
      <c r="AJD76" s="218"/>
      <c r="AJE76" s="218"/>
      <c r="AJF76" s="218"/>
      <c r="AJG76" s="218"/>
      <c r="AJH76" s="218"/>
      <c r="AJI76" s="218"/>
      <c r="AJJ76" s="218"/>
      <c r="AJK76" s="218"/>
      <c r="AJL76" s="218"/>
      <c r="AJM76" s="218"/>
      <c r="AJN76" s="218"/>
      <c r="AJO76" s="218"/>
      <c r="AJP76" s="218"/>
      <c r="AJQ76" s="218"/>
      <c r="AJR76" s="218"/>
      <c r="AJS76" s="218"/>
      <c r="AJT76" s="218"/>
      <c r="AJU76" s="218"/>
      <c r="AJV76" s="218"/>
      <c r="AJW76" s="218"/>
      <c r="AJX76" s="218"/>
      <c r="AJY76" s="218"/>
      <c r="AJZ76" s="218"/>
      <c r="AKA76" s="218"/>
      <c r="AKB76" s="218"/>
      <c r="AKC76" s="218"/>
      <c r="AKD76" s="218"/>
      <c r="AKE76" s="218"/>
      <c r="AKF76" s="218"/>
      <c r="AKG76" s="218"/>
      <c r="AKH76" s="218"/>
      <c r="AKI76" s="218"/>
      <c r="AKJ76" s="218"/>
      <c r="AKK76" s="218"/>
      <c r="AKL76" s="218"/>
      <c r="AKM76" s="218"/>
      <c r="AKN76" s="218"/>
      <c r="AKO76" s="218"/>
      <c r="AKP76" s="218"/>
      <c r="AKQ76" s="218"/>
      <c r="AKR76" s="218"/>
      <c r="AKS76" s="218"/>
      <c r="AKT76" s="218"/>
      <c r="AKU76" s="218"/>
      <c r="AKV76" s="218"/>
      <c r="AKW76" s="218"/>
      <c r="AKX76" s="218"/>
      <c r="AKY76" s="218"/>
      <c r="AKZ76" s="218"/>
      <c r="ALA76" s="218"/>
      <c r="ALB76" s="218"/>
      <c r="ALC76" s="218"/>
      <c r="ALD76" s="218"/>
      <c r="ALE76" s="218"/>
      <c r="ALF76" s="218"/>
      <c r="ALG76" s="218"/>
      <c r="ALH76" s="218"/>
      <c r="ALI76" s="218"/>
      <c r="ALJ76" s="218"/>
      <c r="ALK76" s="218"/>
      <c r="ALL76" s="218"/>
      <c r="ALM76" s="218"/>
      <c r="ALN76" s="218"/>
      <c r="ALO76" s="218"/>
      <c r="ALP76" s="218"/>
      <c r="ALQ76" s="218"/>
      <c r="ALR76" s="218"/>
      <c r="ALS76" s="218"/>
      <c r="ALT76" s="218"/>
      <c r="ALU76" s="218"/>
      <c r="ALV76" s="218"/>
      <c r="ALW76" s="218"/>
      <c r="ALX76" s="218"/>
      <c r="ALY76" s="218"/>
      <c r="ALZ76" s="218"/>
      <c r="AMA76" s="218"/>
      <c r="AMB76" s="218"/>
      <c r="AMC76" s="218"/>
      <c r="AMD76" s="218"/>
      <c r="AME76" s="218"/>
      <c r="AMF76" s="218"/>
      <c r="AMG76" s="218"/>
      <c r="AMH76" s="218"/>
      <c r="AMI76" s="218"/>
      <c r="AMJ76" s="218"/>
      <c r="AMK76" s="218"/>
      <c r="AML76" s="218"/>
      <c r="AMM76" s="218"/>
      <c r="AMN76" s="218"/>
      <c r="AMO76" s="218"/>
      <c r="AMP76" s="218"/>
      <c r="AMQ76" s="218"/>
      <c r="AMR76" s="218"/>
      <c r="AMS76" s="218"/>
      <c r="AMT76" s="218"/>
      <c r="AMU76" s="218"/>
      <c r="AMV76" s="218"/>
      <c r="AMW76" s="218"/>
      <c r="AMX76" s="218"/>
      <c r="AMY76" s="218"/>
      <c r="AMZ76" s="218"/>
      <c r="ANA76" s="218"/>
      <c r="ANB76" s="218"/>
      <c r="ANC76" s="218"/>
      <c r="AND76" s="218"/>
      <c r="ANE76" s="218"/>
      <c r="ANF76" s="218"/>
      <c r="ANG76" s="218"/>
      <c r="ANH76" s="218"/>
      <c r="ANI76" s="218"/>
      <c r="ANJ76" s="218"/>
      <c r="ANK76" s="218"/>
      <c r="ANL76" s="218"/>
      <c r="ANM76" s="218"/>
      <c r="ANN76" s="218"/>
      <c r="ANO76" s="218"/>
      <c r="ANP76" s="218"/>
      <c r="ANQ76" s="218"/>
      <c r="ANR76" s="218"/>
      <c r="ANS76" s="218"/>
      <c r="ANT76" s="218"/>
      <c r="ANU76" s="218"/>
      <c r="ANV76" s="218"/>
      <c r="ANW76" s="218"/>
      <c r="ANX76" s="218"/>
      <c r="ANY76" s="218"/>
      <c r="ANZ76" s="218"/>
      <c r="AOA76" s="218"/>
      <c r="AOB76" s="218"/>
      <c r="AOC76" s="218"/>
      <c r="AOD76" s="218"/>
      <c r="AOE76" s="218"/>
      <c r="AOF76" s="218"/>
      <c r="AOG76" s="218"/>
      <c r="AOH76" s="218"/>
      <c r="AOI76" s="218"/>
      <c r="AOJ76" s="218"/>
      <c r="AOK76" s="218"/>
      <c r="AOL76" s="218"/>
      <c r="AOM76" s="218"/>
      <c r="AON76" s="218"/>
      <c r="AOO76" s="218"/>
      <c r="AOP76" s="218"/>
      <c r="AOQ76" s="218"/>
      <c r="AOR76" s="218"/>
      <c r="AOS76" s="218"/>
      <c r="AOT76" s="218"/>
      <c r="AOU76" s="218"/>
      <c r="AOV76" s="218"/>
      <c r="AOW76" s="218"/>
      <c r="AOX76" s="218"/>
      <c r="AOY76" s="218"/>
      <c r="AOZ76" s="218"/>
      <c r="APA76" s="218"/>
      <c r="APB76" s="218"/>
      <c r="APC76" s="218"/>
      <c r="APD76" s="218"/>
      <c r="APE76" s="218"/>
      <c r="APF76" s="218"/>
      <c r="APG76" s="218"/>
      <c r="APH76" s="218"/>
      <c r="API76" s="218"/>
      <c r="APJ76" s="218"/>
      <c r="APK76" s="218"/>
      <c r="APL76" s="218"/>
      <c r="APM76" s="218"/>
      <c r="APN76" s="218"/>
      <c r="APO76" s="218"/>
      <c r="APP76" s="218"/>
      <c r="APQ76" s="218"/>
      <c r="APR76" s="218"/>
      <c r="APS76" s="218"/>
      <c r="APT76" s="218"/>
      <c r="APU76" s="218"/>
      <c r="APV76" s="218"/>
      <c r="APW76" s="218"/>
      <c r="APX76" s="218"/>
      <c r="APY76" s="218"/>
      <c r="APZ76" s="218"/>
      <c r="AQA76" s="218"/>
      <c r="AQB76" s="218"/>
      <c r="AQC76" s="218"/>
      <c r="AQD76" s="218"/>
      <c r="AQE76" s="218"/>
      <c r="AQF76" s="218"/>
      <c r="AQG76" s="218"/>
      <c r="AQH76" s="218"/>
      <c r="AQI76" s="218"/>
      <c r="AQJ76" s="218"/>
      <c r="AQK76" s="218"/>
      <c r="AQL76" s="218"/>
      <c r="AQM76" s="218"/>
      <c r="AQN76" s="218"/>
      <c r="AQO76" s="218"/>
      <c r="AQP76" s="218"/>
      <c r="AQQ76" s="218"/>
      <c r="AQR76" s="218"/>
      <c r="AQS76" s="218"/>
      <c r="AQT76" s="218"/>
      <c r="AQU76" s="218"/>
      <c r="AQV76" s="218"/>
      <c r="AQW76" s="218"/>
      <c r="AQX76" s="218"/>
      <c r="AQY76" s="218"/>
      <c r="AQZ76" s="218"/>
      <c r="ARA76" s="218"/>
      <c r="ARB76" s="218"/>
      <c r="ARC76" s="218"/>
      <c r="ARD76" s="218"/>
      <c r="ARE76" s="218"/>
      <c r="ARF76" s="218"/>
      <c r="ARG76" s="218"/>
      <c r="ARH76" s="218"/>
      <c r="ARI76" s="218"/>
      <c r="ARJ76" s="218"/>
      <c r="ARK76" s="218"/>
      <c r="ARL76" s="218"/>
      <c r="ARM76" s="218"/>
      <c r="ARN76" s="218"/>
      <c r="ARO76" s="218"/>
      <c r="ARP76" s="218"/>
      <c r="ARQ76" s="218"/>
      <c r="ARR76" s="218"/>
      <c r="ARS76" s="218"/>
      <c r="ART76" s="218"/>
      <c r="ARU76" s="218"/>
      <c r="ARV76" s="218"/>
      <c r="ARW76" s="218"/>
      <c r="ARX76" s="218"/>
      <c r="ARY76" s="218"/>
      <c r="ARZ76" s="218"/>
      <c r="ASA76" s="218"/>
      <c r="ASB76" s="218"/>
      <c r="ASC76" s="218"/>
      <c r="ASD76" s="218"/>
      <c r="ASE76" s="218"/>
      <c r="ASF76" s="218"/>
      <c r="ASG76" s="218"/>
      <c r="ASH76" s="218"/>
      <c r="ASI76" s="218"/>
      <c r="ASJ76" s="218"/>
      <c r="ASK76" s="218"/>
      <c r="ASL76" s="218"/>
      <c r="ASM76" s="218"/>
      <c r="ASN76" s="218"/>
      <c r="ASO76" s="218"/>
      <c r="ASP76" s="218"/>
      <c r="ASQ76" s="218"/>
      <c r="ASR76" s="218"/>
      <c r="ASS76" s="218"/>
      <c r="AST76" s="218"/>
      <c r="ASU76" s="218"/>
      <c r="ASV76" s="218"/>
      <c r="ASW76" s="218"/>
      <c r="ASX76" s="218"/>
      <c r="ASY76" s="218"/>
      <c r="ASZ76" s="218"/>
      <c r="ATA76" s="218"/>
      <c r="ATB76" s="218"/>
      <c r="ATC76" s="218"/>
      <c r="ATD76" s="218"/>
      <c r="ATE76" s="218"/>
      <c r="ATF76" s="218"/>
      <c r="ATG76" s="218"/>
      <c r="ATH76" s="218"/>
      <c r="ATI76" s="218"/>
      <c r="ATJ76" s="218"/>
      <c r="ATK76" s="218"/>
      <c r="ATL76" s="218"/>
      <c r="ATM76" s="218"/>
      <c r="ATN76" s="218"/>
      <c r="ATO76" s="218"/>
      <c r="ATP76" s="218"/>
      <c r="ATQ76" s="218"/>
      <c r="ATR76" s="218"/>
      <c r="ATS76" s="218"/>
      <c r="ATT76" s="218"/>
      <c r="ATU76" s="218"/>
      <c r="ATV76" s="218"/>
      <c r="ATW76" s="218"/>
      <c r="ATX76" s="218"/>
      <c r="ATY76" s="218"/>
      <c r="ATZ76" s="218"/>
      <c r="AUA76" s="218"/>
      <c r="AUB76" s="218"/>
      <c r="AUC76" s="218"/>
      <c r="AUD76" s="218"/>
      <c r="AUE76" s="218"/>
      <c r="AUF76" s="218"/>
      <c r="AUG76" s="218"/>
      <c r="AUH76" s="218"/>
      <c r="AUI76" s="218"/>
      <c r="AUJ76" s="218"/>
      <c r="AUK76" s="218"/>
      <c r="AUL76" s="218"/>
      <c r="AUM76" s="218"/>
      <c r="AUN76" s="218"/>
      <c r="AUO76" s="218"/>
      <c r="AUP76" s="218"/>
      <c r="AUQ76" s="218"/>
      <c r="AUR76" s="218"/>
      <c r="AUS76" s="218"/>
      <c r="AUT76" s="218"/>
      <c r="AUU76" s="218"/>
      <c r="AUV76" s="218"/>
      <c r="AUW76" s="218"/>
      <c r="AUX76" s="218"/>
      <c r="AUY76" s="218"/>
      <c r="AUZ76" s="218"/>
      <c r="AVA76" s="218"/>
      <c r="AVB76" s="218"/>
      <c r="AVC76" s="218"/>
      <c r="AVD76" s="218"/>
      <c r="AVE76" s="218"/>
      <c r="AVF76" s="218"/>
      <c r="AVG76" s="218"/>
      <c r="AVH76" s="218"/>
      <c r="AVI76" s="218"/>
      <c r="AVJ76" s="218"/>
      <c r="AVK76" s="218"/>
      <c r="AVL76" s="218"/>
      <c r="AVM76" s="218"/>
      <c r="AVN76" s="218"/>
      <c r="AVO76" s="218"/>
      <c r="AVP76" s="218"/>
      <c r="AVQ76" s="218"/>
      <c r="AVR76" s="218"/>
      <c r="AVS76" s="218"/>
      <c r="AVT76" s="218"/>
      <c r="AVU76" s="218"/>
      <c r="AVV76" s="218"/>
      <c r="AVW76" s="218"/>
      <c r="AVX76" s="218"/>
      <c r="AVY76" s="218"/>
      <c r="AVZ76" s="218"/>
      <c r="AWA76" s="218"/>
      <c r="AWB76" s="218"/>
      <c r="AWC76" s="218"/>
      <c r="AWD76" s="218"/>
      <c r="AWE76" s="218"/>
      <c r="AWF76" s="218"/>
      <c r="AWG76" s="218"/>
      <c r="AWH76" s="218"/>
      <c r="AWI76" s="218"/>
      <c r="AWJ76" s="218"/>
      <c r="AWK76" s="218"/>
      <c r="AWL76" s="218"/>
      <c r="AWM76" s="218"/>
      <c r="AWN76" s="218"/>
      <c r="AWO76" s="218"/>
      <c r="AWP76" s="218"/>
      <c r="AWQ76" s="218"/>
      <c r="AWR76" s="218"/>
      <c r="AWS76" s="218"/>
      <c r="AWT76" s="218"/>
      <c r="AWU76" s="218"/>
      <c r="AWV76" s="218"/>
      <c r="AWW76" s="218"/>
      <c r="AWX76" s="218"/>
      <c r="AWY76" s="218"/>
      <c r="AWZ76" s="218"/>
      <c r="AXA76" s="218"/>
      <c r="AXB76" s="218"/>
      <c r="AXC76" s="218"/>
      <c r="AXD76" s="218"/>
      <c r="AXE76" s="218"/>
      <c r="AXF76" s="218"/>
      <c r="AXG76" s="218"/>
      <c r="AXH76" s="218"/>
      <c r="AXI76" s="218"/>
      <c r="AXJ76" s="218"/>
      <c r="AXK76" s="218"/>
      <c r="AXL76" s="218"/>
      <c r="AXM76" s="218"/>
      <c r="AXN76" s="218"/>
      <c r="AXO76" s="218"/>
      <c r="AXP76" s="218"/>
      <c r="AXQ76" s="218"/>
      <c r="AXR76" s="218"/>
      <c r="AXS76" s="218"/>
      <c r="AXT76" s="218"/>
      <c r="AXU76" s="218"/>
      <c r="AXV76" s="218"/>
      <c r="AXW76" s="218"/>
      <c r="AXX76" s="218"/>
      <c r="AXY76" s="218"/>
      <c r="AXZ76" s="218"/>
      <c r="AYA76" s="218"/>
      <c r="AYB76" s="218"/>
      <c r="AYC76" s="218"/>
      <c r="AYD76" s="218"/>
      <c r="AYE76" s="218"/>
      <c r="AYF76" s="218"/>
      <c r="AYG76" s="218"/>
      <c r="AYH76" s="218"/>
      <c r="AYI76" s="218"/>
      <c r="AYJ76" s="218"/>
      <c r="AYK76" s="218"/>
      <c r="AYL76" s="218"/>
      <c r="AYM76" s="218"/>
      <c r="AYN76" s="218"/>
      <c r="AYO76" s="218"/>
      <c r="AYP76" s="218"/>
      <c r="AYQ76" s="218"/>
      <c r="AYR76" s="218"/>
      <c r="AYS76" s="218"/>
      <c r="AYT76" s="218"/>
      <c r="AYU76" s="218"/>
      <c r="AYV76" s="218"/>
      <c r="AYW76" s="218"/>
      <c r="AYX76" s="218"/>
      <c r="AYY76" s="218"/>
      <c r="AYZ76" s="218"/>
      <c r="AZA76" s="218"/>
      <c r="AZB76" s="218"/>
      <c r="AZC76" s="218"/>
      <c r="AZD76" s="218"/>
      <c r="AZE76" s="218"/>
      <c r="AZF76" s="218"/>
      <c r="AZG76" s="218"/>
      <c r="AZH76" s="218"/>
      <c r="AZI76" s="218"/>
      <c r="AZJ76" s="218"/>
      <c r="AZK76" s="218"/>
      <c r="AZL76" s="218"/>
      <c r="AZM76" s="218"/>
      <c r="AZN76" s="218"/>
      <c r="AZO76" s="218"/>
      <c r="AZP76" s="218"/>
      <c r="AZQ76" s="218"/>
      <c r="AZR76" s="218"/>
      <c r="AZS76" s="218"/>
      <c r="AZT76" s="218"/>
      <c r="AZU76" s="218"/>
      <c r="AZV76" s="218"/>
      <c r="AZW76" s="218"/>
      <c r="AZX76" s="218"/>
      <c r="AZY76" s="218"/>
      <c r="AZZ76" s="218"/>
      <c r="BAA76" s="218"/>
      <c r="BAB76" s="218"/>
      <c r="BAC76" s="218"/>
      <c r="BAD76" s="218"/>
      <c r="BAE76" s="218"/>
      <c r="BAF76" s="218"/>
      <c r="BAG76" s="218"/>
      <c r="BAH76" s="218"/>
      <c r="BAI76" s="218"/>
      <c r="BAJ76" s="218"/>
      <c r="BAK76" s="218"/>
      <c r="BAL76" s="218"/>
      <c r="BAM76" s="218"/>
      <c r="BAN76" s="218"/>
      <c r="BAO76" s="218"/>
      <c r="BAP76" s="218"/>
      <c r="BAQ76" s="218"/>
      <c r="BAR76" s="218"/>
      <c r="BAS76" s="218"/>
      <c r="BAT76" s="218"/>
      <c r="BAU76" s="218"/>
      <c r="BAV76" s="218"/>
      <c r="BAW76" s="218"/>
      <c r="BAX76" s="218"/>
      <c r="BAY76" s="218"/>
      <c r="BAZ76" s="218"/>
      <c r="BBA76" s="218"/>
      <c r="BBB76" s="218"/>
      <c r="BBC76" s="218"/>
      <c r="BBD76" s="218"/>
      <c r="BBE76" s="218"/>
      <c r="BBF76" s="218"/>
      <c r="BBG76" s="218"/>
      <c r="BBH76" s="218"/>
      <c r="BBI76" s="218"/>
      <c r="BBJ76" s="218"/>
      <c r="BBK76" s="218"/>
      <c r="BBL76" s="218"/>
      <c r="BBM76" s="218"/>
      <c r="BBN76" s="218"/>
      <c r="BBO76" s="218"/>
      <c r="BBP76" s="218"/>
      <c r="BBQ76" s="218"/>
      <c r="BBR76" s="218"/>
      <c r="BBS76" s="218"/>
      <c r="BBT76" s="218"/>
      <c r="BBU76" s="218"/>
      <c r="BBV76" s="218"/>
      <c r="BBW76" s="218"/>
      <c r="BBX76" s="218"/>
      <c r="BBY76" s="218"/>
      <c r="BBZ76" s="218"/>
      <c r="BCA76" s="218"/>
      <c r="BCB76" s="218"/>
      <c r="BCC76" s="218"/>
      <c r="BCD76" s="218"/>
      <c r="BCE76" s="218"/>
      <c r="BCF76" s="218"/>
      <c r="BCG76" s="218"/>
      <c r="BCH76" s="218"/>
      <c r="BCI76" s="218"/>
      <c r="BCJ76" s="218"/>
      <c r="BCK76" s="218"/>
      <c r="BCL76" s="218"/>
      <c r="BCM76" s="218"/>
      <c r="BCN76" s="218"/>
      <c r="BCO76" s="218"/>
      <c r="BCP76" s="218"/>
      <c r="BCQ76" s="218"/>
      <c r="BCR76" s="218"/>
      <c r="BCS76" s="218"/>
      <c r="BCT76" s="218"/>
      <c r="BCU76" s="218"/>
      <c r="BCV76" s="218"/>
      <c r="BCW76" s="218"/>
      <c r="BCX76" s="218"/>
      <c r="BCY76" s="218"/>
      <c r="BCZ76" s="218"/>
      <c r="BDA76" s="218"/>
      <c r="BDB76" s="218"/>
      <c r="BDC76" s="218"/>
      <c r="BDD76" s="218"/>
      <c r="BDE76" s="218"/>
      <c r="BDF76" s="218"/>
      <c r="BDG76" s="218"/>
      <c r="BDH76" s="218"/>
      <c r="BDI76" s="218"/>
      <c r="BDJ76" s="218"/>
      <c r="BDK76" s="218"/>
      <c r="BDL76" s="218"/>
      <c r="BDM76" s="218"/>
      <c r="BDN76" s="218"/>
      <c r="BDO76" s="218"/>
      <c r="BDP76" s="218"/>
      <c r="BDQ76" s="218"/>
      <c r="BDR76" s="218"/>
      <c r="BDS76" s="218"/>
      <c r="BDT76" s="218"/>
      <c r="BDU76" s="218"/>
    </row>
    <row r="77" spans="1:1477" s="73" customFormat="1">
      <c r="B77" s="71" t="s">
        <v>12</v>
      </c>
      <c r="C77" s="71" t="s">
        <v>243</v>
      </c>
      <c r="D77" s="71" t="s">
        <v>244</v>
      </c>
      <c r="E77" s="72">
        <v>42578</v>
      </c>
      <c r="F77" s="71" t="s">
        <v>469</v>
      </c>
      <c r="G77" s="71" t="s">
        <v>471</v>
      </c>
      <c r="H77" s="221">
        <v>1</v>
      </c>
      <c r="I77" s="73">
        <v>2</v>
      </c>
      <c r="J77" s="73">
        <v>150</v>
      </c>
      <c r="K77" s="73">
        <v>195</v>
      </c>
      <c r="L77" s="73">
        <v>195</v>
      </c>
      <c r="M77" s="219">
        <f t="shared" si="60"/>
        <v>1.06</v>
      </c>
      <c r="N77" s="73">
        <f t="shared" si="61"/>
        <v>1</v>
      </c>
      <c r="O77" s="73">
        <v>0</v>
      </c>
      <c r="P77" s="73">
        <v>0</v>
      </c>
      <c r="Q77" s="73">
        <v>0</v>
      </c>
      <c r="R77" s="73">
        <v>37</v>
      </c>
      <c r="S77" s="73">
        <v>8</v>
      </c>
      <c r="T77" s="225">
        <v>3766852</v>
      </c>
      <c r="U77" s="225">
        <v>50000</v>
      </c>
      <c r="V77" s="225">
        <v>3716852</v>
      </c>
      <c r="W77" s="225">
        <v>3749136</v>
      </c>
      <c r="X77" s="225">
        <v>3790510</v>
      </c>
      <c r="Y77" s="225">
        <v>0</v>
      </c>
      <c r="Z77" s="225">
        <v>0</v>
      </c>
      <c r="AA77" s="225">
        <v>0</v>
      </c>
      <c r="AB77" s="225">
        <v>3790510</v>
      </c>
      <c r="AC77" s="225">
        <v>3819315</v>
      </c>
      <c r="AD77" s="219">
        <f t="shared" si="62"/>
        <v>1.0275671455306803</v>
      </c>
      <c r="AE77" s="73">
        <f t="shared" si="63"/>
        <v>1</v>
      </c>
      <c r="AF77" s="225">
        <v>28805</v>
      </c>
      <c r="AG77" s="225">
        <v>-17716</v>
      </c>
      <c r="AH77" s="73">
        <v>19</v>
      </c>
      <c r="AI77" s="73">
        <v>17</v>
      </c>
      <c r="AJ77" s="73">
        <v>0</v>
      </c>
      <c r="AK77" s="73">
        <v>0</v>
      </c>
      <c r="AL77" s="95">
        <v>-8096</v>
      </c>
      <c r="AM77" s="95">
        <v>0</v>
      </c>
      <c r="AN77" s="73">
        <v>0</v>
      </c>
      <c r="AO77" s="73">
        <v>8</v>
      </c>
      <c r="AP77" s="95">
        <v>12412</v>
      </c>
      <c r="AQ77" s="95">
        <v>0</v>
      </c>
      <c r="AR77" s="73">
        <v>0</v>
      </c>
      <c r="AS77" s="73">
        <v>0</v>
      </c>
      <c r="AT77" s="95">
        <v>0</v>
      </c>
      <c r="AU77" s="95">
        <v>0</v>
      </c>
      <c r="AV77" s="73">
        <v>0</v>
      </c>
      <c r="AW77" s="73">
        <v>0</v>
      </c>
      <c r="AX77" s="95">
        <v>0</v>
      </c>
      <c r="AY77" s="95">
        <v>0</v>
      </c>
      <c r="AZ77" s="73">
        <v>0</v>
      </c>
      <c r="BA77" s="73">
        <v>0</v>
      </c>
      <c r="BB77" s="95">
        <v>0</v>
      </c>
      <c r="BC77" s="95">
        <v>0</v>
      </c>
      <c r="BD77" s="73">
        <v>0</v>
      </c>
      <c r="BE77" s="73">
        <v>0</v>
      </c>
      <c r="BF77" s="95">
        <v>0</v>
      </c>
      <c r="BG77" s="95">
        <v>0</v>
      </c>
      <c r="BH77" s="73">
        <v>0</v>
      </c>
      <c r="BI77" s="73">
        <v>0</v>
      </c>
      <c r="BJ77" s="95">
        <v>0</v>
      </c>
      <c r="BK77" s="95">
        <v>0</v>
      </c>
      <c r="BL77" s="73">
        <v>0</v>
      </c>
      <c r="BM77" s="73">
        <v>0</v>
      </c>
      <c r="BN77" s="95">
        <v>0</v>
      </c>
      <c r="BO77" s="95">
        <v>0</v>
      </c>
      <c r="BP77" s="73">
        <v>0</v>
      </c>
      <c r="BQ77" s="73">
        <v>0</v>
      </c>
      <c r="BR77" s="95">
        <v>0</v>
      </c>
      <c r="BS77" s="95">
        <v>0</v>
      </c>
      <c r="BT77" s="73">
        <v>0</v>
      </c>
      <c r="BU77" s="73">
        <v>0</v>
      </c>
      <c r="BV77" s="95">
        <v>0</v>
      </c>
      <c r="BW77" s="95">
        <v>0</v>
      </c>
      <c r="BX77" s="73">
        <v>0</v>
      </c>
      <c r="BY77" s="73">
        <v>0</v>
      </c>
      <c r="BZ77" s="95">
        <v>0</v>
      </c>
      <c r="CA77" s="95">
        <v>0</v>
      </c>
      <c r="CB77" s="73">
        <v>0</v>
      </c>
      <c r="CC77" s="73">
        <v>0</v>
      </c>
      <c r="CD77" s="95">
        <v>0</v>
      </c>
      <c r="CE77" s="95">
        <v>0</v>
      </c>
      <c r="CF77" s="73">
        <v>0</v>
      </c>
      <c r="CG77" s="73">
        <v>0</v>
      </c>
      <c r="CH77" s="95">
        <v>0</v>
      </c>
      <c r="CI77" s="95">
        <v>0</v>
      </c>
      <c r="CJ77" s="73">
        <v>0</v>
      </c>
      <c r="CK77" s="73">
        <v>8</v>
      </c>
      <c r="CL77" s="95">
        <v>4316</v>
      </c>
      <c r="CM77" s="95">
        <v>0</v>
      </c>
      <c r="CN77" s="71" t="s">
        <v>401</v>
      </c>
      <c r="CO77" s="71" t="s">
        <v>402</v>
      </c>
      <c r="CP77" s="71" t="s">
        <v>328</v>
      </c>
      <c r="CQ77" s="71" t="s">
        <v>328</v>
      </c>
      <c r="CR77" s="71" t="s">
        <v>328</v>
      </c>
      <c r="CS77" s="71" t="s">
        <v>328</v>
      </c>
      <c r="CT77" s="72">
        <v>42986</v>
      </c>
      <c r="CU77" s="71" t="s">
        <v>469</v>
      </c>
      <c r="CV77" s="71" t="s">
        <v>470</v>
      </c>
      <c r="CW77" s="72" t="s">
        <v>187</v>
      </c>
      <c r="CX77" s="72">
        <v>42863</v>
      </c>
      <c r="CY77" s="71" t="s">
        <v>467</v>
      </c>
      <c r="CZ77" s="71" t="s">
        <v>471</v>
      </c>
      <c r="DA77" s="71" t="s">
        <v>503</v>
      </c>
      <c r="DB77" s="96">
        <v>4106500.86</v>
      </c>
      <c r="DC77" s="71"/>
      <c r="DD77" s="71"/>
      <c r="DE77" s="218"/>
      <c r="DF77" s="218"/>
      <c r="DG77" s="218"/>
      <c r="DH77" s="218"/>
      <c r="DI77" s="218"/>
      <c r="DJ77" s="218"/>
      <c r="DK77" s="218"/>
      <c r="DL77" s="218"/>
      <c r="DM77" s="218"/>
      <c r="DN77" s="218"/>
      <c r="DO77" s="218"/>
      <c r="DP77" s="218"/>
      <c r="DQ77" s="218"/>
      <c r="DR77" s="218"/>
      <c r="DS77" s="218"/>
      <c r="DT77" s="218"/>
      <c r="DU77" s="218"/>
      <c r="DV77" s="218"/>
      <c r="DW77" s="218"/>
      <c r="DX77" s="218"/>
      <c r="DY77" s="218"/>
      <c r="DZ77" s="218"/>
      <c r="EA77" s="218"/>
      <c r="EB77" s="218"/>
      <c r="EC77" s="218"/>
      <c r="ED77" s="218"/>
      <c r="EE77" s="218"/>
      <c r="EF77" s="218"/>
      <c r="EG77" s="218"/>
      <c r="EH77" s="218"/>
      <c r="EI77" s="218"/>
      <c r="EJ77" s="218"/>
      <c r="EK77" s="218"/>
      <c r="EL77" s="218"/>
      <c r="EM77" s="218"/>
      <c r="EN77" s="218"/>
      <c r="EO77" s="218"/>
      <c r="EP77" s="218"/>
      <c r="EQ77" s="218"/>
      <c r="ER77" s="218"/>
      <c r="ES77" s="218"/>
      <c r="ET77" s="218"/>
      <c r="EU77" s="218"/>
      <c r="EV77" s="218"/>
      <c r="EW77" s="218"/>
      <c r="EX77" s="218"/>
      <c r="EY77" s="218"/>
      <c r="EZ77" s="218"/>
      <c r="FA77" s="218"/>
      <c r="FB77" s="218"/>
      <c r="FC77" s="218"/>
      <c r="FD77" s="218"/>
      <c r="FE77" s="218"/>
      <c r="FF77" s="218"/>
      <c r="FG77" s="218"/>
      <c r="FH77" s="218"/>
      <c r="FI77" s="218"/>
      <c r="FJ77" s="218"/>
      <c r="FK77" s="218"/>
      <c r="FL77" s="218"/>
      <c r="FM77" s="218"/>
      <c r="FN77" s="218"/>
      <c r="FO77" s="218"/>
      <c r="FP77" s="218"/>
      <c r="FQ77" s="218"/>
      <c r="FR77" s="218"/>
      <c r="FS77" s="218"/>
      <c r="FT77" s="218"/>
      <c r="FU77" s="218"/>
      <c r="FV77" s="218"/>
      <c r="FW77" s="218"/>
      <c r="FX77" s="218"/>
      <c r="FY77" s="218"/>
      <c r="FZ77" s="218"/>
      <c r="GA77" s="218"/>
      <c r="GB77" s="218"/>
      <c r="GC77" s="218"/>
      <c r="GD77" s="218"/>
      <c r="GE77" s="218"/>
      <c r="GF77" s="218"/>
      <c r="GG77" s="218"/>
      <c r="GH77" s="218"/>
      <c r="GI77" s="218"/>
      <c r="GJ77" s="218"/>
      <c r="GK77" s="218"/>
      <c r="GL77" s="218"/>
      <c r="GM77" s="218"/>
      <c r="GN77" s="218"/>
      <c r="GO77" s="218"/>
      <c r="GP77" s="218"/>
      <c r="GQ77" s="218"/>
      <c r="GR77" s="218"/>
      <c r="GS77" s="218"/>
      <c r="GT77" s="218"/>
      <c r="GU77" s="218"/>
      <c r="GV77" s="218"/>
      <c r="GW77" s="218"/>
      <c r="GX77" s="218"/>
      <c r="GY77" s="218"/>
      <c r="GZ77" s="218"/>
      <c r="HA77" s="218"/>
      <c r="HB77" s="218"/>
      <c r="HC77" s="218"/>
      <c r="HD77" s="218"/>
      <c r="HE77" s="218"/>
      <c r="HF77" s="218"/>
      <c r="HG77" s="218"/>
      <c r="HH77" s="218"/>
      <c r="HI77" s="218"/>
      <c r="HJ77" s="218"/>
      <c r="HK77" s="218"/>
      <c r="HL77" s="218"/>
      <c r="HM77" s="218"/>
      <c r="HN77" s="218"/>
      <c r="HO77" s="218"/>
      <c r="HP77" s="218"/>
      <c r="HQ77" s="218"/>
      <c r="HR77" s="218"/>
      <c r="HS77" s="218"/>
      <c r="HT77" s="218"/>
      <c r="HU77" s="218"/>
      <c r="HV77" s="218"/>
      <c r="HW77" s="218"/>
      <c r="HX77" s="218"/>
      <c r="HY77" s="218"/>
      <c r="HZ77" s="218"/>
      <c r="IA77" s="218"/>
      <c r="IB77" s="218"/>
      <c r="IC77" s="218"/>
      <c r="ID77" s="218"/>
      <c r="IE77" s="218"/>
      <c r="IF77" s="218"/>
      <c r="IG77" s="218"/>
      <c r="IH77" s="218"/>
      <c r="II77" s="218"/>
      <c r="IJ77" s="218"/>
      <c r="IK77" s="218"/>
      <c r="IL77" s="218"/>
      <c r="IM77" s="218"/>
      <c r="IN77" s="218"/>
      <c r="IO77" s="218"/>
      <c r="IP77" s="218"/>
      <c r="IQ77" s="218"/>
      <c r="IR77" s="218"/>
      <c r="IS77" s="218"/>
      <c r="IT77" s="218"/>
      <c r="IU77" s="218"/>
      <c r="IV77" s="218"/>
      <c r="IW77" s="218"/>
      <c r="IX77" s="218"/>
      <c r="IY77" s="218"/>
      <c r="IZ77" s="218"/>
      <c r="JA77" s="218"/>
      <c r="JB77" s="218"/>
      <c r="JC77" s="218"/>
      <c r="JD77" s="218"/>
      <c r="JE77" s="218"/>
      <c r="JF77" s="218"/>
      <c r="JG77" s="218"/>
      <c r="JH77" s="218"/>
      <c r="JI77" s="218"/>
      <c r="JJ77" s="218"/>
      <c r="JK77" s="218"/>
      <c r="JL77" s="218"/>
      <c r="JM77" s="218"/>
      <c r="JN77" s="218"/>
      <c r="JO77" s="218"/>
      <c r="JP77" s="218"/>
      <c r="JQ77" s="218"/>
      <c r="JR77" s="218"/>
      <c r="JS77" s="218"/>
      <c r="JT77" s="218"/>
      <c r="JU77" s="218"/>
      <c r="JV77" s="218"/>
      <c r="JW77" s="218"/>
      <c r="JX77" s="218"/>
      <c r="JY77" s="218"/>
      <c r="JZ77" s="218"/>
      <c r="KA77" s="218"/>
      <c r="KB77" s="218"/>
      <c r="KC77" s="218"/>
      <c r="KD77" s="218"/>
      <c r="KE77" s="218"/>
      <c r="KF77" s="218"/>
      <c r="KG77" s="218"/>
      <c r="KH77" s="218"/>
      <c r="KI77" s="218"/>
      <c r="KJ77" s="218"/>
      <c r="KK77" s="218"/>
      <c r="KL77" s="218"/>
      <c r="KM77" s="218"/>
      <c r="KN77" s="218"/>
      <c r="KO77" s="218"/>
      <c r="KP77" s="218"/>
      <c r="KQ77" s="218"/>
      <c r="KR77" s="218"/>
      <c r="KS77" s="218"/>
      <c r="KT77" s="218"/>
      <c r="KU77" s="218"/>
      <c r="KV77" s="218"/>
      <c r="KW77" s="218"/>
      <c r="KX77" s="218"/>
      <c r="KY77" s="218"/>
      <c r="KZ77" s="218"/>
      <c r="LA77" s="218"/>
      <c r="LB77" s="218"/>
      <c r="LC77" s="218"/>
      <c r="LD77" s="218"/>
      <c r="LE77" s="218"/>
      <c r="LF77" s="218"/>
      <c r="LG77" s="218"/>
      <c r="LH77" s="218"/>
      <c r="LI77" s="218"/>
      <c r="LJ77" s="218"/>
      <c r="LK77" s="218"/>
      <c r="LL77" s="218"/>
      <c r="LM77" s="218"/>
      <c r="LN77" s="218"/>
      <c r="LO77" s="218"/>
      <c r="LP77" s="218"/>
      <c r="LQ77" s="218"/>
      <c r="LR77" s="218"/>
      <c r="LS77" s="218"/>
      <c r="LT77" s="218"/>
      <c r="LU77" s="218"/>
      <c r="LV77" s="218"/>
      <c r="LW77" s="218"/>
      <c r="LX77" s="218"/>
      <c r="LY77" s="218"/>
      <c r="LZ77" s="218"/>
      <c r="MA77" s="218"/>
      <c r="MB77" s="218"/>
      <c r="MC77" s="218"/>
      <c r="MD77" s="218"/>
      <c r="ME77" s="218"/>
      <c r="MF77" s="218"/>
      <c r="MG77" s="218"/>
      <c r="MH77" s="218"/>
      <c r="MI77" s="218"/>
      <c r="MJ77" s="218"/>
      <c r="MK77" s="218"/>
      <c r="ML77" s="218"/>
      <c r="MM77" s="218"/>
      <c r="MN77" s="218"/>
      <c r="MO77" s="218"/>
      <c r="MP77" s="218"/>
      <c r="MQ77" s="218"/>
      <c r="MR77" s="218"/>
      <c r="MS77" s="218"/>
      <c r="MT77" s="218"/>
      <c r="MU77" s="218"/>
      <c r="MV77" s="218"/>
      <c r="MW77" s="218"/>
      <c r="MX77" s="218"/>
      <c r="MY77" s="218"/>
      <c r="MZ77" s="218"/>
      <c r="NA77" s="218"/>
      <c r="NB77" s="218"/>
      <c r="NC77" s="218"/>
      <c r="ND77" s="218"/>
      <c r="NE77" s="218"/>
      <c r="NF77" s="218"/>
      <c r="NG77" s="218"/>
      <c r="NH77" s="218"/>
      <c r="NI77" s="218"/>
      <c r="NJ77" s="218"/>
      <c r="NK77" s="218"/>
      <c r="NL77" s="218"/>
      <c r="NM77" s="218"/>
      <c r="NN77" s="218"/>
      <c r="NO77" s="218"/>
      <c r="NP77" s="218"/>
      <c r="NQ77" s="218"/>
      <c r="NR77" s="218"/>
      <c r="NS77" s="218"/>
      <c r="NT77" s="218"/>
      <c r="NU77" s="218"/>
      <c r="NV77" s="218"/>
      <c r="NW77" s="218"/>
      <c r="NX77" s="218"/>
      <c r="NY77" s="218"/>
      <c r="NZ77" s="218"/>
      <c r="OA77" s="218"/>
      <c r="OB77" s="218"/>
      <c r="OC77" s="218"/>
      <c r="OD77" s="218"/>
      <c r="OE77" s="218"/>
      <c r="OF77" s="218"/>
      <c r="OG77" s="218"/>
      <c r="OH77" s="218"/>
      <c r="OI77" s="218"/>
      <c r="OJ77" s="218"/>
      <c r="OK77" s="218"/>
      <c r="OL77" s="218"/>
      <c r="OM77" s="218"/>
      <c r="ON77" s="218"/>
      <c r="OO77" s="218"/>
      <c r="OP77" s="218"/>
      <c r="OQ77" s="218"/>
      <c r="OR77" s="218"/>
      <c r="OS77" s="218"/>
      <c r="OT77" s="218"/>
      <c r="OU77" s="218"/>
      <c r="OV77" s="218"/>
      <c r="OW77" s="218"/>
      <c r="OX77" s="218"/>
      <c r="OY77" s="218"/>
      <c r="OZ77" s="218"/>
      <c r="PA77" s="218"/>
      <c r="PB77" s="218"/>
      <c r="PC77" s="218"/>
      <c r="PD77" s="218"/>
      <c r="PE77" s="218"/>
      <c r="PF77" s="218"/>
      <c r="PG77" s="218"/>
      <c r="PH77" s="218"/>
      <c r="PI77" s="218"/>
      <c r="PJ77" s="218"/>
      <c r="PK77" s="218"/>
      <c r="PL77" s="218"/>
      <c r="PM77" s="218"/>
      <c r="PN77" s="218"/>
      <c r="PO77" s="218"/>
      <c r="PP77" s="218"/>
      <c r="PQ77" s="218"/>
      <c r="PR77" s="218"/>
      <c r="PS77" s="218"/>
      <c r="PT77" s="218"/>
      <c r="PU77" s="218"/>
      <c r="PV77" s="218"/>
      <c r="PW77" s="218"/>
      <c r="PX77" s="218"/>
      <c r="PY77" s="218"/>
      <c r="PZ77" s="218"/>
      <c r="QA77" s="218"/>
      <c r="QB77" s="218"/>
      <c r="QC77" s="218"/>
      <c r="QD77" s="218"/>
      <c r="QE77" s="218"/>
      <c r="QF77" s="218"/>
      <c r="QG77" s="218"/>
      <c r="QH77" s="218"/>
      <c r="QI77" s="218"/>
      <c r="QJ77" s="218"/>
      <c r="QK77" s="218"/>
      <c r="QL77" s="218"/>
      <c r="QM77" s="218"/>
      <c r="QN77" s="218"/>
      <c r="QO77" s="218"/>
      <c r="QP77" s="218"/>
      <c r="QQ77" s="218"/>
      <c r="QR77" s="218"/>
      <c r="QS77" s="218"/>
      <c r="QT77" s="218"/>
      <c r="QU77" s="218"/>
      <c r="QV77" s="218"/>
      <c r="QW77" s="218"/>
      <c r="QX77" s="218"/>
      <c r="QY77" s="218"/>
      <c r="QZ77" s="218"/>
      <c r="RA77" s="218"/>
      <c r="RB77" s="218"/>
      <c r="RC77" s="218"/>
      <c r="RD77" s="218"/>
      <c r="RE77" s="218"/>
      <c r="RF77" s="218"/>
      <c r="RG77" s="218"/>
      <c r="RH77" s="218"/>
      <c r="RI77" s="218"/>
      <c r="RJ77" s="218"/>
      <c r="RK77" s="218"/>
      <c r="RL77" s="218"/>
      <c r="RM77" s="218"/>
      <c r="RN77" s="218"/>
      <c r="RO77" s="218"/>
      <c r="RP77" s="218"/>
      <c r="RQ77" s="218"/>
      <c r="RR77" s="218"/>
      <c r="RS77" s="218"/>
      <c r="RT77" s="218"/>
      <c r="RU77" s="218"/>
      <c r="RV77" s="218"/>
      <c r="RW77" s="218"/>
      <c r="RX77" s="218"/>
      <c r="RY77" s="218"/>
      <c r="RZ77" s="218"/>
      <c r="SA77" s="218"/>
      <c r="SB77" s="218"/>
      <c r="SC77" s="218"/>
      <c r="SD77" s="218"/>
      <c r="SE77" s="218"/>
      <c r="SF77" s="218"/>
      <c r="SG77" s="218"/>
      <c r="SH77" s="218"/>
      <c r="SI77" s="218"/>
      <c r="SJ77" s="218"/>
      <c r="SK77" s="218"/>
      <c r="SL77" s="218"/>
      <c r="SM77" s="218"/>
      <c r="SN77" s="218"/>
      <c r="SO77" s="218"/>
      <c r="SP77" s="218"/>
      <c r="SQ77" s="218"/>
      <c r="SR77" s="218"/>
      <c r="SS77" s="218"/>
      <c r="ST77" s="218"/>
      <c r="SU77" s="218"/>
      <c r="SV77" s="218"/>
      <c r="SW77" s="218"/>
      <c r="SX77" s="218"/>
      <c r="SY77" s="218"/>
      <c r="SZ77" s="218"/>
      <c r="TA77" s="218"/>
      <c r="TB77" s="218"/>
      <c r="TC77" s="218"/>
      <c r="TD77" s="218"/>
      <c r="TE77" s="218"/>
      <c r="TF77" s="218"/>
      <c r="TG77" s="218"/>
      <c r="TH77" s="218"/>
      <c r="TI77" s="218"/>
      <c r="TJ77" s="218"/>
      <c r="TK77" s="218"/>
      <c r="TL77" s="218"/>
      <c r="TM77" s="218"/>
      <c r="TN77" s="218"/>
      <c r="TO77" s="218"/>
      <c r="TP77" s="218"/>
      <c r="TQ77" s="218"/>
      <c r="TR77" s="218"/>
      <c r="TS77" s="218"/>
      <c r="TT77" s="218"/>
      <c r="TU77" s="218"/>
      <c r="TV77" s="218"/>
      <c r="TW77" s="218"/>
      <c r="TX77" s="218"/>
      <c r="TY77" s="218"/>
      <c r="TZ77" s="218"/>
      <c r="UA77" s="218"/>
      <c r="UB77" s="218"/>
      <c r="UC77" s="218"/>
      <c r="UD77" s="218"/>
      <c r="UE77" s="218"/>
      <c r="UF77" s="218"/>
      <c r="UG77" s="218"/>
      <c r="UH77" s="218"/>
      <c r="UI77" s="218"/>
      <c r="UJ77" s="218"/>
      <c r="UK77" s="218"/>
      <c r="UL77" s="218"/>
      <c r="UM77" s="218"/>
      <c r="UN77" s="218"/>
      <c r="UO77" s="218"/>
      <c r="UP77" s="218"/>
      <c r="UQ77" s="218"/>
      <c r="UR77" s="218"/>
      <c r="US77" s="218"/>
      <c r="UT77" s="218"/>
      <c r="UU77" s="218"/>
      <c r="UV77" s="218"/>
      <c r="UW77" s="218"/>
      <c r="UX77" s="218"/>
      <c r="UY77" s="218"/>
      <c r="UZ77" s="218"/>
      <c r="VA77" s="218"/>
      <c r="VB77" s="218"/>
      <c r="VC77" s="218"/>
      <c r="VD77" s="218"/>
      <c r="VE77" s="218"/>
      <c r="VF77" s="218"/>
      <c r="VG77" s="218"/>
      <c r="VH77" s="218"/>
      <c r="VI77" s="218"/>
      <c r="VJ77" s="218"/>
      <c r="VK77" s="218"/>
      <c r="VL77" s="218"/>
      <c r="VM77" s="218"/>
      <c r="VN77" s="218"/>
      <c r="VO77" s="218"/>
      <c r="VP77" s="218"/>
      <c r="VQ77" s="218"/>
      <c r="VR77" s="218"/>
      <c r="VS77" s="218"/>
      <c r="VT77" s="218"/>
      <c r="VU77" s="218"/>
      <c r="VV77" s="218"/>
      <c r="VW77" s="218"/>
      <c r="VX77" s="218"/>
      <c r="VY77" s="218"/>
      <c r="VZ77" s="218"/>
      <c r="WA77" s="218"/>
      <c r="WB77" s="218"/>
      <c r="WC77" s="218"/>
      <c r="WD77" s="218"/>
      <c r="WE77" s="218"/>
      <c r="WF77" s="218"/>
      <c r="WG77" s="218"/>
      <c r="WH77" s="218"/>
      <c r="WI77" s="218"/>
      <c r="WJ77" s="218"/>
      <c r="WK77" s="218"/>
      <c r="WL77" s="218"/>
      <c r="WM77" s="218"/>
      <c r="WN77" s="218"/>
      <c r="WO77" s="218"/>
      <c r="WP77" s="218"/>
      <c r="WQ77" s="218"/>
      <c r="WR77" s="218"/>
      <c r="WS77" s="218"/>
      <c r="WT77" s="218"/>
      <c r="WU77" s="218"/>
      <c r="WV77" s="218"/>
      <c r="WW77" s="218"/>
      <c r="WX77" s="218"/>
      <c r="WY77" s="218"/>
      <c r="WZ77" s="218"/>
      <c r="XA77" s="218"/>
      <c r="XB77" s="218"/>
      <c r="XC77" s="218"/>
      <c r="XD77" s="218"/>
      <c r="XE77" s="218"/>
      <c r="XF77" s="218"/>
      <c r="XG77" s="218"/>
      <c r="XH77" s="218"/>
      <c r="XI77" s="218"/>
      <c r="XJ77" s="218"/>
      <c r="XK77" s="218"/>
      <c r="XL77" s="218"/>
      <c r="XM77" s="218"/>
      <c r="XN77" s="218"/>
      <c r="XO77" s="218"/>
      <c r="XP77" s="218"/>
      <c r="XQ77" s="218"/>
      <c r="XR77" s="218"/>
      <c r="XS77" s="218"/>
      <c r="XT77" s="218"/>
      <c r="XU77" s="218"/>
      <c r="XV77" s="218"/>
      <c r="XW77" s="218"/>
      <c r="XX77" s="218"/>
      <c r="XY77" s="218"/>
      <c r="XZ77" s="218"/>
      <c r="YA77" s="218"/>
      <c r="YB77" s="218"/>
      <c r="YC77" s="218"/>
      <c r="YD77" s="218"/>
      <c r="YE77" s="218"/>
      <c r="YF77" s="218"/>
      <c r="YG77" s="218"/>
      <c r="YH77" s="218"/>
      <c r="YI77" s="218"/>
      <c r="YJ77" s="218"/>
      <c r="YK77" s="218"/>
      <c r="YL77" s="218"/>
      <c r="YM77" s="218"/>
      <c r="YN77" s="218"/>
      <c r="YO77" s="218"/>
      <c r="YP77" s="218"/>
      <c r="YQ77" s="218"/>
      <c r="YR77" s="218"/>
      <c r="YS77" s="218"/>
      <c r="YT77" s="218"/>
      <c r="YU77" s="218"/>
      <c r="YV77" s="218"/>
      <c r="YW77" s="218"/>
      <c r="YX77" s="218"/>
      <c r="YY77" s="218"/>
      <c r="YZ77" s="218"/>
      <c r="ZA77" s="218"/>
      <c r="ZB77" s="218"/>
      <c r="ZC77" s="218"/>
      <c r="ZD77" s="218"/>
      <c r="ZE77" s="218"/>
      <c r="ZF77" s="218"/>
      <c r="ZG77" s="218"/>
      <c r="ZH77" s="218"/>
      <c r="ZI77" s="218"/>
      <c r="ZJ77" s="218"/>
      <c r="ZK77" s="218"/>
      <c r="ZL77" s="218"/>
      <c r="ZM77" s="218"/>
      <c r="ZN77" s="218"/>
      <c r="ZO77" s="218"/>
      <c r="ZP77" s="218"/>
      <c r="ZQ77" s="218"/>
      <c r="ZR77" s="218"/>
      <c r="ZS77" s="218"/>
      <c r="ZT77" s="218"/>
      <c r="ZU77" s="218"/>
      <c r="ZV77" s="218"/>
      <c r="ZW77" s="218"/>
      <c r="ZX77" s="218"/>
      <c r="ZY77" s="218"/>
      <c r="ZZ77" s="218"/>
      <c r="AAA77" s="218"/>
      <c r="AAB77" s="218"/>
      <c r="AAC77" s="218"/>
      <c r="AAD77" s="218"/>
      <c r="AAE77" s="218"/>
      <c r="AAF77" s="218"/>
      <c r="AAG77" s="218"/>
      <c r="AAH77" s="218"/>
      <c r="AAI77" s="218"/>
      <c r="AAJ77" s="218"/>
      <c r="AAK77" s="218"/>
      <c r="AAL77" s="218"/>
      <c r="AAM77" s="218"/>
      <c r="AAN77" s="218"/>
      <c r="AAO77" s="218"/>
      <c r="AAP77" s="218"/>
      <c r="AAQ77" s="218"/>
      <c r="AAR77" s="218"/>
      <c r="AAS77" s="218"/>
      <c r="AAT77" s="218"/>
      <c r="AAU77" s="218"/>
      <c r="AAV77" s="218"/>
      <c r="AAW77" s="218"/>
      <c r="AAX77" s="218"/>
      <c r="AAY77" s="218"/>
      <c r="AAZ77" s="218"/>
      <c r="ABA77" s="218"/>
      <c r="ABB77" s="218"/>
      <c r="ABC77" s="218"/>
      <c r="ABD77" s="218"/>
      <c r="ABE77" s="218"/>
      <c r="ABF77" s="218"/>
      <c r="ABG77" s="218"/>
      <c r="ABH77" s="218"/>
      <c r="ABI77" s="218"/>
      <c r="ABJ77" s="218"/>
      <c r="ABK77" s="218"/>
      <c r="ABL77" s="218"/>
      <c r="ABM77" s="218"/>
      <c r="ABN77" s="218"/>
      <c r="ABO77" s="218"/>
      <c r="ABP77" s="218"/>
      <c r="ABQ77" s="218"/>
      <c r="ABR77" s="218"/>
      <c r="ABS77" s="218"/>
      <c r="ABT77" s="218"/>
      <c r="ABU77" s="218"/>
      <c r="ABV77" s="218"/>
      <c r="ABW77" s="218"/>
      <c r="ABX77" s="218"/>
      <c r="ABY77" s="218"/>
      <c r="ABZ77" s="218"/>
      <c r="ACA77" s="218"/>
      <c r="ACB77" s="218"/>
      <c r="ACC77" s="218"/>
      <c r="ACD77" s="218"/>
      <c r="ACE77" s="218"/>
      <c r="ACF77" s="218"/>
      <c r="ACG77" s="218"/>
      <c r="ACH77" s="218"/>
      <c r="ACI77" s="218"/>
      <c r="ACJ77" s="218"/>
      <c r="ACK77" s="218"/>
      <c r="ACL77" s="218"/>
      <c r="ACM77" s="218"/>
      <c r="ACN77" s="218"/>
      <c r="ACO77" s="218"/>
      <c r="ACP77" s="218"/>
      <c r="ACQ77" s="218"/>
      <c r="ACR77" s="218"/>
      <c r="ACS77" s="218"/>
      <c r="ACT77" s="218"/>
      <c r="ACU77" s="218"/>
      <c r="ACV77" s="218"/>
      <c r="ACW77" s="218"/>
      <c r="ACX77" s="218"/>
      <c r="ACY77" s="218"/>
      <c r="ACZ77" s="218"/>
      <c r="ADA77" s="218"/>
      <c r="ADB77" s="218"/>
      <c r="ADC77" s="218"/>
      <c r="ADD77" s="218"/>
      <c r="ADE77" s="218"/>
      <c r="ADF77" s="218"/>
      <c r="ADG77" s="218"/>
      <c r="ADH77" s="218"/>
      <c r="ADI77" s="218"/>
      <c r="ADJ77" s="218"/>
      <c r="ADK77" s="218"/>
      <c r="ADL77" s="218"/>
      <c r="ADM77" s="218"/>
      <c r="ADN77" s="218"/>
      <c r="ADO77" s="218"/>
      <c r="ADP77" s="218"/>
      <c r="ADQ77" s="218"/>
      <c r="ADR77" s="218"/>
      <c r="ADS77" s="218"/>
      <c r="ADT77" s="218"/>
      <c r="ADU77" s="218"/>
      <c r="ADV77" s="218"/>
      <c r="ADW77" s="218"/>
      <c r="ADX77" s="218"/>
      <c r="ADY77" s="218"/>
      <c r="ADZ77" s="218"/>
      <c r="AEA77" s="218"/>
      <c r="AEB77" s="218"/>
      <c r="AEC77" s="218"/>
      <c r="AED77" s="218"/>
      <c r="AEE77" s="218"/>
      <c r="AEF77" s="218"/>
      <c r="AEG77" s="218"/>
      <c r="AEH77" s="218"/>
      <c r="AEI77" s="218"/>
      <c r="AEJ77" s="218"/>
      <c r="AEK77" s="218"/>
      <c r="AEL77" s="218"/>
      <c r="AEM77" s="218"/>
      <c r="AEN77" s="218"/>
      <c r="AEO77" s="218"/>
      <c r="AEP77" s="218"/>
      <c r="AEQ77" s="218"/>
      <c r="AER77" s="218"/>
      <c r="AES77" s="218"/>
      <c r="AET77" s="218"/>
      <c r="AEU77" s="218"/>
      <c r="AEV77" s="218"/>
      <c r="AEW77" s="218"/>
      <c r="AEX77" s="218"/>
      <c r="AEY77" s="218"/>
      <c r="AEZ77" s="218"/>
      <c r="AFA77" s="218"/>
      <c r="AFB77" s="218"/>
      <c r="AFC77" s="218"/>
      <c r="AFD77" s="218"/>
      <c r="AFE77" s="218"/>
      <c r="AFF77" s="218"/>
      <c r="AFG77" s="218"/>
      <c r="AFH77" s="218"/>
      <c r="AFI77" s="218"/>
      <c r="AFJ77" s="218"/>
      <c r="AFK77" s="218"/>
      <c r="AFL77" s="218"/>
      <c r="AFM77" s="218"/>
      <c r="AFN77" s="218"/>
      <c r="AFO77" s="218"/>
      <c r="AFP77" s="218"/>
      <c r="AFQ77" s="218"/>
      <c r="AFR77" s="218"/>
      <c r="AFS77" s="218"/>
      <c r="AFT77" s="218"/>
      <c r="AFU77" s="218"/>
      <c r="AFV77" s="218"/>
      <c r="AFW77" s="218"/>
      <c r="AFX77" s="218"/>
      <c r="AFY77" s="218"/>
      <c r="AFZ77" s="218"/>
      <c r="AGA77" s="218"/>
      <c r="AGB77" s="218"/>
      <c r="AGC77" s="218"/>
      <c r="AGD77" s="218"/>
      <c r="AGE77" s="218"/>
      <c r="AGF77" s="218"/>
      <c r="AGG77" s="218"/>
      <c r="AGH77" s="218"/>
      <c r="AGI77" s="218"/>
      <c r="AGJ77" s="218"/>
      <c r="AGK77" s="218"/>
      <c r="AGL77" s="218"/>
      <c r="AGM77" s="218"/>
      <c r="AGN77" s="218"/>
      <c r="AGO77" s="218"/>
      <c r="AGP77" s="218"/>
      <c r="AGQ77" s="218"/>
      <c r="AGR77" s="218"/>
      <c r="AGS77" s="218"/>
      <c r="AGT77" s="218"/>
      <c r="AGU77" s="218"/>
      <c r="AGV77" s="218"/>
      <c r="AGW77" s="218"/>
      <c r="AGX77" s="218"/>
      <c r="AGY77" s="218"/>
      <c r="AGZ77" s="218"/>
      <c r="AHA77" s="218"/>
      <c r="AHB77" s="218"/>
      <c r="AHC77" s="218"/>
      <c r="AHD77" s="218"/>
      <c r="AHE77" s="218"/>
      <c r="AHF77" s="218"/>
      <c r="AHG77" s="218"/>
      <c r="AHH77" s="218"/>
      <c r="AHI77" s="218"/>
      <c r="AHJ77" s="218"/>
      <c r="AHK77" s="218"/>
      <c r="AHL77" s="218"/>
      <c r="AHM77" s="218"/>
      <c r="AHN77" s="218"/>
      <c r="AHO77" s="218"/>
      <c r="AHP77" s="218"/>
      <c r="AHQ77" s="218"/>
      <c r="AHR77" s="218"/>
      <c r="AHS77" s="218"/>
      <c r="AHT77" s="218"/>
      <c r="AHU77" s="218"/>
      <c r="AHV77" s="218"/>
      <c r="AHW77" s="218"/>
      <c r="AHX77" s="218"/>
      <c r="AHY77" s="218"/>
      <c r="AHZ77" s="218"/>
      <c r="AIA77" s="218"/>
      <c r="AIB77" s="218"/>
      <c r="AIC77" s="218"/>
      <c r="AID77" s="218"/>
      <c r="AIE77" s="218"/>
      <c r="AIF77" s="218"/>
      <c r="AIG77" s="218"/>
      <c r="AIH77" s="218"/>
      <c r="AII77" s="218"/>
      <c r="AIJ77" s="218"/>
      <c r="AIK77" s="218"/>
      <c r="AIL77" s="218"/>
      <c r="AIM77" s="218"/>
      <c r="AIN77" s="218"/>
      <c r="AIO77" s="218"/>
      <c r="AIP77" s="218"/>
      <c r="AIQ77" s="218"/>
      <c r="AIR77" s="218"/>
      <c r="AIS77" s="218"/>
      <c r="AIT77" s="218"/>
      <c r="AIU77" s="218"/>
      <c r="AIV77" s="218"/>
      <c r="AIW77" s="218"/>
      <c r="AIX77" s="218"/>
      <c r="AIY77" s="218"/>
      <c r="AIZ77" s="218"/>
      <c r="AJA77" s="218"/>
      <c r="AJB77" s="218"/>
      <c r="AJC77" s="218"/>
      <c r="AJD77" s="218"/>
      <c r="AJE77" s="218"/>
      <c r="AJF77" s="218"/>
      <c r="AJG77" s="218"/>
      <c r="AJH77" s="218"/>
      <c r="AJI77" s="218"/>
      <c r="AJJ77" s="218"/>
      <c r="AJK77" s="218"/>
      <c r="AJL77" s="218"/>
      <c r="AJM77" s="218"/>
      <c r="AJN77" s="218"/>
      <c r="AJO77" s="218"/>
      <c r="AJP77" s="218"/>
      <c r="AJQ77" s="218"/>
      <c r="AJR77" s="218"/>
      <c r="AJS77" s="218"/>
      <c r="AJT77" s="218"/>
      <c r="AJU77" s="218"/>
      <c r="AJV77" s="218"/>
      <c r="AJW77" s="218"/>
      <c r="AJX77" s="218"/>
      <c r="AJY77" s="218"/>
      <c r="AJZ77" s="218"/>
      <c r="AKA77" s="218"/>
      <c r="AKB77" s="218"/>
      <c r="AKC77" s="218"/>
      <c r="AKD77" s="218"/>
      <c r="AKE77" s="218"/>
      <c r="AKF77" s="218"/>
      <c r="AKG77" s="218"/>
      <c r="AKH77" s="218"/>
      <c r="AKI77" s="218"/>
      <c r="AKJ77" s="218"/>
      <c r="AKK77" s="218"/>
      <c r="AKL77" s="218"/>
      <c r="AKM77" s="218"/>
      <c r="AKN77" s="218"/>
      <c r="AKO77" s="218"/>
      <c r="AKP77" s="218"/>
      <c r="AKQ77" s="218"/>
      <c r="AKR77" s="218"/>
      <c r="AKS77" s="218"/>
      <c r="AKT77" s="218"/>
      <c r="AKU77" s="218"/>
      <c r="AKV77" s="218"/>
      <c r="AKW77" s="218"/>
      <c r="AKX77" s="218"/>
      <c r="AKY77" s="218"/>
      <c r="AKZ77" s="218"/>
      <c r="ALA77" s="218"/>
      <c r="ALB77" s="218"/>
      <c r="ALC77" s="218"/>
      <c r="ALD77" s="218"/>
      <c r="ALE77" s="218"/>
      <c r="ALF77" s="218"/>
      <c r="ALG77" s="218"/>
      <c r="ALH77" s="218"/>
      <c r="ALI77" s="218"/>
      <c r="ALJ77" s="218"/>
      <c r="ALK77" s="218"/>
      <c r="ALL77" s="218"/>
      <c r="ALM77" s="218"/>
      <c r="ALN77" s="218"/>
      <c r="ALO77" s="218"/>
      <c r="ALP77" s="218"/>
      <c r="ALQ77" s="218"/>
      <c r="ALR77" s="218"/>
      <c r="ALS77" s="218"/>
      <c r="ALT77" s="218"/>
      <c r="ALU77" s="218"/>
      <c r="ALV77" s="218"/>
      <c r="ALW77" s="218"/>
      <c r="ALX77" s="218"/>
      <c r="ALY77" s="218"/>
      <c r="ALZ77" s="218"/>
      <c r="AMA77" s="218"/>
      <c r="AMB77" s="218"/>
      <c r="AMC77" s="218"/>
      <c r="AMD77" s="218"/>
      <c r="AME77" s="218"/>
      <c r="AMF77" s="218"/>
      <c r="AMG77" s="218"/>
      <c r="AMH77" s="218"/>
      <c r="AMI77" s="218"/>
      <c r="AMJ77" s="218"/>
      <c r="AMK77" s="218"/>
      <c r="AML77" s="218"/>
      <c r="AMM77" s="218"/>
      <c r="AMN77" s="218"/>
      <c r="AMO77" s="218"/>
      <c r="AMP77" s="218"/>
      <c r="AMQ77" s="218"/>
      <c r="AMR77" s="218"/>
      <c r="AMS77" s="218"/>
      <c r="AMT77" s="218"/>
      <c r="AMU77" s="218"/>
      <c r="AMV77" s="218"/>
      <c r="AMW77" s="218"/>
      <c r="AMX77" s="218"/>
      <c r="AMY77" s="218"/>
      <c r="AMZ77" s="218"/>
      <c r="ANA77" s="218"/>
      <c r="ANB77" s="218"/>
      <c r="ANC77" s="218"/>
      <c r="AND77" s="218"/>
      <c r="ANE77" s="218"/>
      <c r="ANF77" s="218"/>
      <c r="ANG77" s="218"/>
      <c r="ANH77" s="218"/>
      <c r="ANI77" s="218"/>
      <c r="ANJ77" s="218"/>
      <c r="ANK77" s="218"/>
      <c r="ANL77" s="218"/>
      <c r="ANM77" s="218"/>
      <c r="ANN77" s="218"/>
      <c r="ANO77" s="218"/>
      <c r="ANP77" s="218"/>
      <c r="ANQ77" s="218"/>
      <c r="ANR77" s="218"/>
      <c r="ANS77" s="218"/>
      <c r="ANT77" s="218"/>
      <c r="ANU77" s="218"/>
      <c r="ANV77" s="218"/>
      <c r="ANW77" s="218"/>
      <c r="ANX77" s="218"/>
      <c r="ANY77" s="218"/>
      <c r="ANZ77" s="218"/>
      <c r="AOA77" s="218"/>
      <c r="AOB77" s="218"/>
      <c r="AOC77" s="218"/>
      <c r="AOD77" s="218"/>
      <c r="AOE77" s="218"/>
      <c r="AOF77" s="218"/>
      <c r="AOG77" s="218"/>
      <c r="AOH77" s="218"/>
      <c r="AOI77" s="218"/>
      <c r="AOJ77" s="218"/>
      <c r="AOK77" s="218"/>
      <c r="AOL77" s="218"/>
      <c r="AOM77" s="218"/>
      <c r="AON77" s="218"/>
      <c r="AOO77" s="218"/>
      <c r="AOP77" s="218"/>
      <c r="AOQ77" s="218"/>
      <c r="AOR77" s="218"/>
      <c r="AOS77" s="218"/>
      <c r="AOT77" s="218"/>
      <c r="AOU77" s="218"/>
      <c r="AOV77" s="218"/>
      <c r="AOW77" s="218"/>
      <c r="AOX77" s="218"/>
      <c r="AOY77" s="218"/>
      <c r="AOZ77" s="218"/>
      <c r="APA77" s="218"/>
      <c r="APB77" s="218"/>
      <c r="APC77" s="218"/>
      <c r="APD77" s="218"/>
      <c r="APE77" s="218"/>
      <c r="APF77" s="218"/>
      <c r="APG77" s="218"/>
      <c r="APH77" s="218"/>
      <c r="API77" s="218"/>
      <c r="APJ77" s="218"/>
      <c r="APK77" s="218"/>
      <c r="APL77" s="218"/>
      <c r="APM77" s="218"/>
      <c r="APN77" s="218"/>
      <c r="APO77" s="218"/>
      <c r="APP77" s="218"/>
      <c r="APQ77" s="218"/>
      <c r="APR77" s="218"/>
      <c r="APS77" s="218"/>
      <c r="APT77" s="218"/>
      <c r="APU77" s="218"/>
      <c r="APV77" s="218"/>
      <c r="APW77" s="218"/>
      <c r="APX77" s="218"/>
      <c r="APY77" s="218"/>
      <c r="APZ77" s="218"/>
      <c r="AQA77" s="218"/>
      <c r="AQB77" s="218"/>
      <c r="AQC77" s="218"/>
      <c r="AQD77" s="218"/>
      <c r="AQE77" s="218"/>
      <c r="AQF77" s="218"/>
      <c r="AQG77" s="218"/>
      <c r="AQH77" s="218"/>
      <c r="AQI77" s="218"/>
      <c r="AQJ77" s="218"/>
      <c r="AQK77" s="218"/>
      <c r="AQL77" s="218"/>
      <c r="AQM77" s="218"/>
      <c r="AQN77" s="218"/>
      <c r="AQO77" s="218"/>
      <c r="AQP77" s="218"/>
      <c r="AQQ77" s="218"/>
      <c r="AQR77" s="218"/>
      <c r="AQS77" s="218"/>
      <c r="AQT77" s="218"/>
      <c r="AQU77" s="218"/>
      <c r="AQV77" s="218"/>
      <c r="AQW77" s="218"/>
      <c r="AQX77" s="218"/>
      <c r="AQY77" s="218"/>
      <c r="AQZ77" s="218"/>
      <c r="ARA77" s="218"/>
      <c r="ARB77" s="218"/>
      <c r="ARC77" s="218"/>
      <c r="ARD77" s="218"/>
      <c r="ARE77" s="218"/>
      <c r="ARF77" s="218"/>
      <c r="ARG77" s="218"/>
      <c r="ARH77" s="218"/>
      <c r="ARI77" s="218"/>
      <c r="ARJ77" s="218"/>
      <c r="ARK77" s="218"/>
      <c r="ARL77" s="218"/>
      <c r="ARM77" s="218"/>
      <c r="ARN77" s="218"/>
      <c r="ARO77" s="218"/>
      <c r="ARP77" s="218"/>
      <c r="ARQ77" s="218"/>
      <c r="ARR77" s="218"/>
      <c r="ARS77" s="218"/>
      <c r="ART77" s="218"/>
      <c r="ARU77" s="218"/>
      <c r="ARV77" s="218"/>
      <c r="ARW77" s="218"/>
      <c r="ARX77" s="218"/>
      <c r="ARY77" s="218"/>
      <c r="ARZ77" s="218"/>
      <c r="ASA77" s="218"/>
      <c r="ASB77" s="218"/>
      <c r="ASC77" s="218"/>
      <c r="ASD77" s="218"/>
      <c r="ASE77" s="218"/>
      <c r="ASF77" s="218"/>
      <c r="ASG77" s="218"/>
      <c r="ASH77" s="218"/>
      <c r="ASI77" s="218"/>
      <c r="ASJ77" s="218"/>
      <c r="ASK77" s="218"/>
      <c r="ASL77" s="218"/>
      <c r="ASM77" s="218"/>
      <c r="ASN77" s="218"/>
      <c r="ASO77" s="218"/>
      <c r="ASP77" s="218"/>
      <c r="ASQ77" s="218"/>
      <c r="ASR77" s="218"/>
      <c r="ASS77" s="218"/>
      <c r="AST77" s="218"/>
      <c r="ASU77" s="218"/>
      <c r="ASV77" s="218"/>
      <c r="ASW77" s="218"/>
      <c r="ASX77" s="218"/>
      <c r="ASY77" s="218"/>
      <c r="ASZ77" s="218"/>
      <c r="ATA77" s="218"/>
      <c r="ATB77" s="218"/>
      <c r="ATC77" s="218"/>
      <c r="ATD77" s="218"/>
      <c r="ATE77" s="218"/>
      <c r="ATF77" s="218"/>
      <c r="ATG77" s="218"/>
      <c r="ATH77" s="218"/>
      <c r="ATI77" s="218"/>
      <c r="ATJ77" s="218"/>
      <c r="ATK77" s="218"/>
      <c r="ATL77" s="218"/>
      <c r="ATM77" s="218"/>
      <c r="ATN77" s="218"/>
      <c r="ATO77" s="218"/>
      <c r="ATP77" s="218"/>
      <c r="ATQ77" s="218"/>
      <c r="ATR77" s="218"/>
      <c r="ATS77" s="218"/>
      <c r="ATT77" s="218"/>
      <c r="ATU77" s="218"/>
      <c r="ATV77" s="218"/>
      <c r="ATW77" s="218"/>
      <c r="ATX77" s="218"/>
      <c r="ATY77" s="218"/>
      <c r="ATZ77" s="218"/>
      <c r="AUA77" s="218"/>
      <c r="AUB77" s="218"/>
      <c r="AUC77" s="218"/>
      <c r="AUD77" s="218"/>
      <c r="AUE77" s="218"/>
      <c r="AUF77" s="218"/>
      <c r="AUG77" s="218"/>
      <c r="AUH77" s="218"/>
      <c r="AUI77" s="218"/>
      <c r="AUJ77" s="218"/>
      <c r="AUK77" s="218"/>
      <c r="AUL77" s="218"/>
      <c r="AUM77" s="218"/>
      <c r="AUN77" s="218"/>
      <c r="AUO77" s="218"/>
      <c r="AUP77" s="218"/>
      <c r="AUQ77" s="218"/>
      <c r="AUR77" s="218"/>
      <c r="AUS77" s="218"/>
      <c r="AUT77" s="218"/>
      <c r="AUU77" s="218"/>
      <c r="AUV77" s="218"/>
      <c r="AUW77" s="218"/>
      <c r="AUX77" s="218"/>
      <c r="AUY77" s="218"/>
      <c r="AUZ77" s="218"/>
      <c r="AVA77" s="218"/>
      <c r="AVB77" s="218"/>
      <c r="AVC77" s="218"/>
      <c r="AVD77" s="218"/>
      <c r="AVE77" s="218"/>
      <c r="AVF77" s="218"/>
      <c r="AVG77" s="218"/>
      <c r="AVH77" s="218"/>
      <c r="AVI77" s="218"/>
      <c r="AVJ77" s="218"/>
      <c r="AVK77" s="218"/>
      <c r="AVL77" s="218"/>
      <c r="AVM77" s="218"/>
      <c r="AVN77" s="218"/>
      <c r="AVO77" s="218"/>
      <c r="AVP77" s="218"/>
      <c r="AVQ77" s="218"/>
      <c r="AVR77" s="218"/>
      <c r="AVS77" s="218"/>
      <c r="AVT77" s="218"/>
      <c r="AVU77" s="218"/>
      <c r="AVV77" s="218"/>
      <c r="AVW77" s="218"/>
      <c r="AVX77" s="218"/>
      <c r="AVY77" s="218"/>
      <c r="AVZ77" s="218"/>
      <c r="AWA77" s="218"/>
      <c r="AWB77" s="218"/>
      <c r="AWC77" s="218"/>
      <c r="AWD77" s="218"/>
      <c r="AWE77" s="218"/>
      <c r="AWF77" s="218"/>
      <c r="AWG77" s="218"/>
      <c r="AWH77" s="218"/>
      <c r="AWI77" s="218"/>
      <c r="AWJ77" s="218"/>
      <c r="AWK77" s="218"/>
      <c r="AWL77" s="218"/>
      <c r="AWM77" s="218"/>
      <c r="AWN77" s="218"/>
      <c r="AWO77" s="218"/>
      <c r="AWP77" s="218"/>
      <c r="AWQ77" s="218"/>
      <c r="AWR77" s="218"/>
      <c r="AWS77" s="218"/>
      <c r="AWT77" s="218"/>
      <c r="AWU77" s="218"/>
      <c r="AWV77" s="218"/>
      <c r="AWW77" s="218"/>
      <c r="AWX77" s="218"/>
      <c r="AWY77" s="218"/>
      <c r="AWZ77" s="218"/>
      <c r="AXA77" s="218"/>
      <c r="AXB77" s="218"/>
      <c r="AXC77" s="218"/>
      <c r="AXD77" s="218"/>
      <c r="AXE77" s="218"/>
      <c r="AXF77" s="218"/>
      <c r="AXG77" s="218"/>
      <c r="AXH77" s="218"/>
      <c r="AXI77" s="218"/>
      <c r="AXJ77" s="218"/>
      <c r="AXK77" s="218"/>
      <c r="AXL77" s="218"/>
      <c r="AXM77" s="218"/>
      <c r="AXN77" s="218"/>
      <c r="AXO77" s="218"/>
      <c r="AXP77" s="218"/>
      <c r="AXQ77" s="218"/>
      <c r="AXR77" s="218"/>
      <c r="AXS77" s="218"/>
      <c r="AXT77" s="218"/>
      <c r="AXU77" s="218"/>
      <c r="AXV77" s="218"/>
      <c r="AXW77" s="218"/>
      <c r="AXX77" s="218"/>
      <c r="AXY77" s="218"/>
      <c r="AXZ77" s="218"/>
      <c r="AYA77" s="218"/>
      <c r="AYB77" s="218"/>
      <c r="AYC77" s="218"/>
      <c r="AYD77" s="218"/>
      <c r="AYE77" s="218"/>
      <c r="AYF77" s="218"/>
      <c r="AYG77" s="218"/>
      <c r="AYH77" s="218"/>
      <c r="AYI77" s="218"/>
      <c r="AYJ77" s="218"/>
      <c r="AYK77" s="218"/>
      <c r="AYL77" s="218"/>
      <c r="AYM77" s="218"/>
      <c r="AYN77" s="218"/>
      <c r="AYO77" s="218"/>
      <c r="AYP77" s="218"/>
      <c r="AYQ77" s="218"/>
      <c r="AYR77" s="218"/>
      <c r="AYS77" s="218"/>
      <c r="AYT77" s="218"/>
      <c r="AYU77" s="218"/>
      <c r="AYV77" s="218"/>
      <c r="AYW77" s="218"/>
      <c r="AYX77" s="218"/>
      <c r="AYY77" s="218"/>
      <c r="AYZ77" s="218"/>
      <c r="AZA77" s="218"/>
      <c r="AZB77" s="218"/>
      <c r="AZC77" s="218"/>
      <c r="AZD77" s="218"/>
      <c r="AZE77" s="218"/>
      <c r="AZF77" s="218"/>
      <c r="AZG77" s="218"/>
      <c r="AZH77" s="218"/>
      <c r="AZI77" s="218"/>
      <c r="AZJ77" s="218"/>
      <c r="AZK77" s="218"/>
      <c r="AZL77" s="218"/>
      <c r="AZM77" s="218"/>
      <c r="AZN77" s="218"/>
      <c r="AZO77" s="218"/>
      <c r="AZP77" s="218"/>
      <c r="AZQ77" s="218"/>
      <c r="AZR77" s="218"/>
      <c r="AZS77" s="218"/>
      <c r="AZT77" s="218"/>
      <c r="AZU77" s="218"/>
      <c r="AZV77" s="218"/>
      <c r="AZW77" s="218"/>
      <c r="AZX77" s="218"/>
      <c r="AZY77" s="218"/>
      <c r="AZZ77" s="218"/>
      <c r="BAA77" s="218"/>
      <c r="BAB77" s="218"/>
      <c r="BAC77" s="218"/>
      <c r="BAD77" s="218"/>
      <c r="BAE77" s="218"/>
      <c r="BAF77" s="218"/>
      <c r="BAG77" s="218"/>
      <c r="BAH77" s="218"/>
      <c r="BAI77" s="218"/>
      <c r="BAJ77" s="218"/>
      <c r="BAK77" s="218"/>
      <c r="BAL77" s="218"/>
      <c r="BAM77" s="218"/>
      <c r="BAN77" s="218"/>
      <c r="BAO77" s="218"/>
      <c r="BAP77" s="218"/>
      <c r="BAQ77" s="218"/>
      <c r="BAR77" s="218"/>
      <c r="BAS77" s="218"/>
      <c r="BAT77" s="218"/>
      <c r="BAU77" s="218"/>
      <c r="BAV77" s="218"/>
      <c r="BAW77" s="218"/>
      <c r="BAX77" s="218"/>
      <c r="BAY77" s="218"/>
      <c r="BAZ77" s="218"/>
      <c r="BBA77" s="218"/>
      <c r="BBB77" s="218"/>
      <c r="BBC77" s="218"/>
      <c r="BBD77" s="218"/>
      <c r="BBE77" s="218"/>
      <c r="BBF77" s="218"/>
      <c r="BBG77" s="218"/>
      <c r="BBH77" s="218"/>
      <c r="BBI77" s="218"/>
      <c r="BBJ77" s="218"/>
      <c r="BBK77" s="218"/>
      <c r="BBL77" s="218"/>
      <c r="BBM77" s="218"/>
      <c r="BBN77" s="218"/>
      <c r="BBO77" s="218"/>
      <c r="BBP77" s="218"/>
      <c r="BBQ77" s="218"/>
      <c r="BBR77" s="218"/>
      <c r="BBS77" s="218"/>
      <c r="BBT77" s="218"/>
      <c r="BBU77" s="218"/>
      <c r="BBV77" s="218"/>
      <c r="BBW77" s="218"/>
      <c r="BBX77" s="218"/>
      <c r="BBY77" s="218"/>
      <c r="BBZ77" s="218"/>
      <c r="BCA77" s="218"/>
      <c r="BCB77" s="218"/>
      <c r="BCC77" s="218"/>
      <c r="BCD77" s="218"/>
      <c r="BCE77" s="218"/>
      <c r="BCF77" s="218"/>
      <c r="BCG77" s="218"/>
      <c r="BCH77" s="218"/>
      <c r="BCI77" s="218"/>
      <c r="BCJ77" s="218"/>
      <c r="BCK77" s="218"/>
      <c r="BCL77" s="218"/>
      <c r="BCM77" s="218"/>
      <c r="BCN77" s="218"/>
      <c r="BCO77" s="218"/>
      <c r="BCP77" s="218"/>
      <c r="BCQ77" s="218"/>
      <c r="BCR77" s="218"/>
      <c r="BCS77" s="218"/>
      <c r="BCT77" s="218"/>
      <c r="BCU77" s="218"/>
      <c r="BCV77" s="218"/>
      <c r="BCW77" s="218"/>
      <c r="BCX77" s="218"/>
      <c r="BCY77" s="218"/>
      <c r="BCZ77" s="218"/>
      <c r="BDA77" s="218"/>
      <c r="BDB77" s="218"/>
      <c r="BDC77" s="218"/>
      <c r="BDD77" s="218"/>
      <c r="BDE77" s="218"/>
      <c r="BDF77" s="218"/>
      <c r="BDG77" s="218"/>
      <c r="BDH77" s="218"/>
      <c r="BDI77" s="218"/>
      <c r="BDJ77" s="218"/>
      <c r="BDK77" s="218"/>
      <c r="BDL77" s="218"/>
      <c r="BDM77" s="218"/>
      <c r="BDN77" s="218"/>
      <c r="BDO77" s="218"/>
      <c r="BDP77" s="218"/>
      <c r="BDQ77" s="218"/>
      <c r="BDR77" s="218"/>
      <c r="BDS77" s="218"/>
      <c r="BDT77" s="218"/>
      <c r="BDU77" s="218"/>
    </row>
    <row r="78" spans="1:1477" s="121" customFormat="1" ht="12.75" thickBot="1">
      <c r="A78" s="151"/>
      <c r="B78" s="122"/>
      <c r="C78" s="122"/>
      <c r="D78" s="122"/>
      <c r="E78" s="232"/>
      <c r="F78" s="122"/>
      <c r="G78" s="122"/>
      <c r="H78" s="123"/>
      <c r="I78" s="123"/>
      <c r="J78" s="123"/>
      <c r="K78" s="123"/>
      <c r="L78" s="123"/>
      <c r="M78" s="165"/>
      <c r="N78" s="123"/>
      <c r="O78" s="123"/>
      <c r="P78" s="123"/>
      <c r="Q78" s="123"/>
      <c r="R78" s="123"/>
      <c r="S78" s="123"/>
      <c r="T78" s="124"/>
      <c r="U78" s="124"/>
      <c r="V78" s="124"/>
      <c r="W78" s="124"/>
      <c r="X78" s="124"/>
      <c r="Y78" s="228"/>
      <c r="Z78" s="228"/>
      <c r="AA78" s="228"/>
      <c r="AB78" s="228"/>
      <c r="AC78" s="228"/>
      <c r="AD78" s="165"/>
      <c r="AE78" s="123"/>
      <c r="AF78" s="228"/>
      <c r="AG78" s="228"/>
      <c r="AH78" s="123"/>
      <c r="AI78" s="123"/>
      <c r="AJ78" s="125"/>
      <c r="AK78" s="125"/>
      <c r="AL78" s="118"/>
      <c r="AM78" s="118"/>
      <c r="AN78" s="125"/>
      <c r="AO78" s="125"/>
      <c r="AP78" s="118"/>
      <c r="AQ78" s="118"/>
      <c r="AR78" s="125"/>
      <c r="AS78" s="125"/>
      <c r="AT78" s="95"/>
      <c r="AU78" s="95"/>
      <c r="AV78" s="125"/>
      <c r="AW78" s="125"/>
      <c r="AX78" s="95"/>
      <c r="AY78" s="95"/>
      <c r="AZ78" s="125"/>
      <c r="BA78" s="125"/>
      <c r="BB78" s="118"/>
      <c r="BC78" s="118"/>
      <c r="BD78" s="125"/>
      <c r="BE78" s="125"/>
      <c r="BF78" s="118"/>
      <c r="BG78" s="118"/>
      <c r="BH78" s="125"/>
      <c r="BI78" s="125"/>
      <c r="BJ78" s="118"/>
      <c r="BK78" s="118"/>
      <c r="BL78" s="125"/>
      <c r="BM78" s="125"/>
      <c r="BN78" s="118"/>
      <c r="BO78" s="118"/>
      <c r="BP78" s="125"/>
      <c r="BQ78" s="125"/>
      <c r="BR78" s="118"/>
      <c r="BS78" s="118"/>
      <c r="BT78" s="125"/>
      <c r="BU78" s="125"/>
      <c r="BV78" s="118"/>
      <c r="BW78" s="118"/>
      <c r="BX78" s="125"/>
      <c r="BY78" s="125"/>
      <c r="BZ78" s="118"/>
      <c r="CA78" s="118"/>
      <c r="CB78" s="125"/>
      <c r="CC78" s="125"/>
      <c r="CD78" s="118"/>
      <c r="CE78" s="118"/>
      <c r="CF78" s="125"/>
      <c r="CG78" s="125"/>
      <c r="CH78" s="118"/>
      <c r="CI78" s="118"/>
      <c r="CJ78" s="125"/>
      <c r="CK78" s="125"/>
      <c r="CL78" s="118"/>
      <c r="CM78" s="118"/>
      <c r="CN78" s="126"/>
      <c r="CO78" s="126"/>
      <c r="CP78" s="126"/>
      <c r="CQ78" s="126"/>
      <c r="CR78" s="126"/>
      <c r="CS78" s="126"/>
      <c r="CT78" s="232"/>
      <c r="CU78" s="122"/>
      <c r="CV78" s="122"/>
      <c r="CW78" s="232"/>
      <c r="CX78" s="232"/>
      <c r="CY78" s="122"/>
      <c r="CZ78" s="122"/>
      <c r="DA78" s="122"/>
      <c r="DB78" s="124"/>
      <c r="DC78" s="123"/>
      <c r="DD78" s="123"/>
      <c r="DE78" s="246"/>
      <c r="DF78" s="246"/>
      <c r="DG78" s="246"/>
      <c r="DH78" s="246"/>
      <c r="DI78" s="246"/>
      <c r="DJ78" s="246"/>
      <c r="DK78" s="246"/>
      <c r="DL78" s="246"/>
      <c r="DM78" s="246"/>
      <c r="DN78" s="246"/>
      <c r="DO78" s="246"/>
      <c r="DP78" s="246"/>
      <c r="DQ78" s="246"/>
      <c r="DR78" s="246"/>
      <c r="DS78" s="246"/>
      <c r="DT78" s="246"/>
      <c r="DU78" s="246"/>
      <c r="DV78" s="246"/>
      <c r="DW78" s="246"/>
      <c r="DX78" s="246"/>
      <c r="DY78" s="246"/>
      <c r="DZ78" s="246"/>
      <c r="EA78" s="246"/>
      <c r="EB78" s="246"/>
      <c r="EC78" s="246"/>
      <c r="ED78" s="246"/>
      <c r="EE78" s="246"/>
      <c r="EF78" s="246"/>
      <c r="EG78" s="246"/>
      <c r="EH78" s="246"/>
      <c r="EI78" s="246"/>
      <c r="EJ78" s="246"/>
      <c r="EK78" s="246"/>
      <c r="EL78" s="246"/>
      <c r="EM78" s="246"/>
      <c r="EN78" s="246"/>
      <c r="EO78" s="246"/>
      <c r="EP78" s="246"/>
      <c r="EQ78" s="246"/>
      <c r="ER78" s="246"/>
      <c r="ES78" s="246"/>
      <c r="ET78" s="246"/>
      <c r="EU78" s="246"/>
      <c r="EV78" s="246"/>
      <c r="EW78" s="246"/>
      <c r="EX78" s="246"/>
      <c r="EY78" s="246"/>
      <c r="EZ78" s="246"/>
      <c r="FA78" s="246"/>
      <c r="FB78" s="246"/>
      <c r="FC78" s="246"/>
      <c r="FD78" s="246"/>
      <c r="FE78" s="246"/>
      <c r="FF78" s="246"/>
      <c r="FG78" s="246"/>
      <c r="FH78" s="246"/>
      <c r="FI78" s="246"/>
      <c r="FJ78" s="246"/>
      <c r="FK78" s="246"/>
      <c r="FL78" s="246"/>
      <c r="FM78" s="246"/>
      <c r="FN78" s="246"/>
      <c r="FO78" s="246"/>
      <c r="FP78" s="246"/>
      <c r="FQ78" s="246"/>
      <c r="FR78" s="246"/>
      <c r="FS78" s="246"/>
      <c r="FT78" s="246"/>
      <c r="FU78" s="246"/>
      <c r="FV78" s="246"/>
      <c r="FW78" s="246"/>
      <c r="FX78" s="246"/>
      <c r="FY78" s="246"/>
      <c r="FZ78" s="246"/>
      <c r="GA78" s="246"/>
      <c r="GB78" s="246"/>
      <c r="GC78" s="246"/>
      <c r="GD78" s="246"/>
      <c r="GE78" s="246"/>
      <c r="GF78" s="246"/>
      <c r="GG78" s="246"/>
      <c r="GH78" s="246"/>
      <c r="GI78" s="246"/>
      <c r="GJ78" s="246"/>
      <c r="GK78" s="246"/>
      <c r="GL78" s="246"/>
      <c r="GM78" s="246"/>
      <c r="GN78" s="246"/>
      <c r="GO78" s="246"/>
      <c r="GP78" s="246"/>
      <c r="GQ78" s="246"/>
      <c r="GR78" s="246"/>
      <c r="GS78" s="246"/>
      <c r="GT78" s="246"/>
      <c r="GU78" s="246"/>
      <c r="GV78" s="246"/>
      <c r="GW78" s="246"/>
      <c r="GX78" s="246"/>
      <c r="GY78" s="246"/>
      <c r="GZ78" s="246"/>
      <c r="HA78" s="246"/>
      <c r="HB78" s="246"/>
      <c r="HC78" s="246"/>
      <c r="HD78" s="246"/>
      <c r="HE78" s="246"/>
      <c r="HF78" s="246"/>
      <c r="HG78" s="246"/>
      <c r="HH78" s="246"/>
      <c r="HI78" s="246"/>
      <c r="HJ78" s="246"/>
      <c r="HK78" s="246"/>
      <c r="HL78" s="246"/>
      <c r="HM78" s="246"/>
      <c r="HN78" s="246"/>
      <c r="HO78" s="246"/>
      <c r="HP78" s="246"/>
      <c r="HQ78" s="246"/>
      <c r="HR78" s="246"/>
      <c r="HS78" s="246"/>
      <c r="HT78" s="246"/>
      <c r="HU78" s="246"/>
      <c r="HV78" s="246"/>
      <c r="HW78" s="246"/>
      <c r="HX78" s="246"/>
      <c r="HY78" s="246"/>
      <c r="HZ78" s="246"/>
      <c r="IA78" s="246"/>
      <c r="IB78" s="246"/>
      <c r="IC78" s="246"/>
      <c r="ID78" s="246"/>
      <c r="IE78" s="246"/>
      <c r="IF78" s="246"/>
      <c r="IG78" s="246"/>
      <c r="IH78" s="246"/>
      <c r="II78" s="246"/>
      <c r="IJ78" s="246"/>
      <c r="IK78" s="246"/>
      <c r="IL78" s="246"/>
      <c r="IM78" s="246"/>
      <c r="IN78" s="246"/>
      <c r="IO78" s="246"/>
      <c r="IP78" s="246"/>
      <c r="IQ78" s="246"/>
      <c r="IR78" s="246"/>
      <c r="IS78" s="246"/>
      <c r="IT78" s="246"/>
      <c r="IU78" s="246"/>
      <c r="IV78" s="246"/>
      <c r="IW78" s="246"/>
      <c r="IX78" s="246"/>
      <c r="IY78" s="246"/>
      <c r="IZ78" s="246"/>
      <c r="JA78" s="246"/>
      <c r="JB78" s="246"/>
      <c r="JC78" s="246"/>
      <c r="JD78" s="246"/>
      <c r="JE78" s="246"/>
      <c r="JF78" s="246"/>
      <c r="JG78" s="246"/>
      <c r="JH78" s="246"/>
      <c r="JI78" s="246"/>
      <c r="JJ78" s="246"/>
      <c r="JK78" s="246"/>
      <c r="JL78" s="246"/>
      <c r="JM78" s="246"/>
      <c r="JN78" s="246"/>
      <c r="JO78" s="246"/>
      <c r="JP78" s="246"/>
      <c r="JQ78" s="246"/>
      <c r="JR78" s="246"/>
      <c r="JS78" s="246"/>
      <c r="JT78" s="246"/>
      <c r="JU78" s="246"/>
      <c r="JV78" s="246"/>
      <c r="JW78" s="246"/>
      <c r="JX78" s="246"/>
      <c r="JY78" s="246"/>
      <c r="JZ78" s="246"/>
      <c r="KA78" s="246"/>
      <c r="KB78" s="246"/>
      <c r="KC78" s="246"/>
      <c r="KD78" s="246"/>
      <c r="KE78" s="246"/>
      <c r="KF78" s="246"/>
      <c r="KG78" s="246"/>
      <c r="KH78" s="246"/>
      <c r="KI78" s="246"/>
      <c r="KJ78" s="246"/>
      <c r="KK78" s="246"/>
      <c r="KL78" s="246"/>
      <c r="KM78" s="246"/>
      <c r="KN78" s="246"/>
      <c r="KO78" s="246"/>
      <c r="KP78" s="246"/>
      <c r="KQ78" s="246"/>
      <c r="KR78" s="246"/>
      <c r="KS78" s="246"/>
      <c r="KT78" s="246"/>
      <c r="KU78" s="246"/>
      <c r="KV78" s="246"/>
      <c r="KW78" s="246"/>
      <c r="KX78" s="246"/>
      <c r="KY78" s="246"/>
      <c r="KZ78" s="246"/>
      <c r="LA78" s="246"/>
      <c r="LB78" s="246"/>
      <c r="LC78" s="246"/>
      <c r="LD78" s="246"/>
      <c r="LE78" s="246"/>
      <c r="LF78" s="246"/>
      <c r="LG78" s="246"/>
      <c r="LH78" s="246"/>
      <c r="LI78" s="246"/>
      <c r="LJ78" s="246"/>
      <c r="LK78" s="246"/>
      <c r="LL78" s="246"/>
      <c r="LM78" s="246"/>
      <c r="LN78" s="246"/>
      <c r="LO78" s="246"/>
      <c r="LP78" s="246"/>
      <c r="LQ78" s="246"/>
      <c r="LR78" s="246"/>
      <c r="LS78" s="246"/>
      <c r="LT78" s="246"/>
      <c r="LU78" s="246"/>
      <c r="LV78" s="246"/>
      <c r="LW78" s="246"/>
      <c r="LX78" s="246"/>
      <c r="LY78" s="246"/>
      <c r="LZ78" s="246"/>
      <c r="MA78" s="246"/>
      <c r="MB78" s="246"/>
      <c r="MC78" s="246"/>
      <c r="MD78" s="246"/>
      <c r="ME78" s="246"/>
      <c r="MF78" s="246"/>
      <c r="MG78" s="246"/>
      <c r="MH78" s="246"/>
      <c r="MI78" s="246"/>
      <c r="MJ78" s="246"/>
      <c r="MK78" s="246"/>
      <c r="ML78" s="246"/>
      <c r="MM78" s="246"/>
      <c r="MN78" s="246"/>
      <c r="MO78" s="246"/>
      <c r="MP78" s="246"/>
      <c r="MQ78" s="246"/>
      <c r="MR78" s="246"/>
      <c r="MS78" s="246"/>
      <c r="MT78" s="246"/>
      <c r="MU78" s="246"/>
      <c r="MV78" s="246"/>
      <c r="MW78" s="246"/>
      <c r="MX78" s="246"/>
      <c r="MY78" s="246"/>
      <c r="MZ78" s="246"/>
      <c r="NA78" s="246"/>
      <c r="NB78" s="246"/>
      <c r="NC78" s="246"/>
      <c r="ND78" s="246"/>
      <c r="NE78" s="246"/>
      <c r="NF78" s="246"/>
      <c r="NG78" s="246"/>
      <c r="NH78" s="246"/>
      <c r="NI78" s="246"/>
      <c r="NJ78" s="246"/>
      <c r="NK78" s="246"/>
      <c r="NL78" s="246"/>
      <c r="NM78" s="246"/>
      <c r="NN78" s="246"/>
      <c r="NO78" s="246"/>
      <c r="NP78" s="246"/>
      <c r="NQ78" s="246"/>
      <c r="NR78" s="246"/>
      <c r="NS78" s="246"/>
      <c r="NT78" s="246"/>
      <c r="NU78" s="246"/>
      <c r="NV78" s="246"/>
      <c r="NW78" s="246"/>
      <c r="NX78" s="246"/>
      <c r="NY78" s="246"/>
      <c r="NZ78" s="246"/>
      <c r="OA78" s="246"/>
      <c r="OB78" s="246"/>
      <c r="OC78" s="246"/>
      <c r="OD78" s="246"/>
      <c r="OE78" s="246"/>
      <c r="OF78" s="246"/>
      <c r="OG78" s="246"/>
      <c r="OH78" s="246"/>
      <c r="OI78" s="246"/>
      <c r="OJ78" s="246"/>
      <c r="OK78" s="246"/>
      <c r="OL78" s="246"/>
      <c r="OM78" s="246"/>
      <c r="ON78" s="246"/>
      <c r="OO78" s="246"/>
      <c r="OP78" s="246"/>
      <c r="OQ78" s="246"/>
      <c r="OR78" s="246"/>
      <c r="OS78" s="246"/>
      <c r="OT78" s="246"/>
      <c r="OU78" s="246"/>
      <c r="OV78" s="246"/>
      <c r="OW78" s="246"/>
      <c r="OX78" s="246"/>
      <c r="OY78" s="246"/>
      <c r="OZ78" s="246"/>
      <c r="PA78" s="246"/>
      <c r="PB78" s="246"/>
      <c r="PC78" s="246"/>
      <c r="PD78" s="246"/>
      <c r="PE78" s="246"/>
      <c r="PF78" s="246"/>
      <c r="PG78" s="246"/>
      <c r="PH78" s="246"/>
      <c r="PI78" s="246"/>
      <c r="PJ78" s="246"/>
      <c r="PK78" s="246"/>
      <c r="PL78" s="246"/>
      <c r="PM78" s="246"/>
      <c r="PN78" s="246"/>
      <c r="PO78" s="246"/>
      <c r="PP78" s="246"/>
      <c r="PQ78" s="246"/>
      <c r="PR78" s="246"/>
      <c r="PS78" s="246"/>
      <c r="PT78" s="246"/>
      <c r="PU78" s="246"/>
      <c r="PV78" s="246"/>
      <c r="PW78" s="246"/>
      <c r="PX78" s="246"/>
      <c r="PY78" s="246"/>
      <c r="PZ78" s="246"/>
      <c r="QA78" s="246"/>
      <c r="QB78" s="246"/>
      <c r="QC78" s="246"/>
      <c r="QD78" s="246"/>
      <c r="QE78" s="246"/>
      <c r="QF78" s="246"/>
      <c r="QG78" s="246"/>
      <c r="QH78" s="246"/>
      <c r="QI78" s="246"/>
      <c r="QJ78" s="246"/>
      <c r="QK78" s="246"/>
      <c r="QL78" s="246"/>
      <c r="QM78" s="246"/>
      <c r="QN78" s="246"/>
      <c r="QO78" s="246"/>
      <c r="QP78" s="246"/>
      <c r="QQ78" s="246"/>
      <c r="QR78" s="246"/>
      <c r="QS78" s="246"/>
      <c r="QT78" s="246"/>
      <c r="QU78" s="246"/>
      <c r="QV78" s="246"/>
      <c r="QW78" s="246"/>
      <c r="QX78" s="246"/>
      <c r="QY78" s="246"/>
      <c r="QZ78" s="246"/>
      <c r="RA78" s="246"/>
      <c r="RB78" s="246"/>
      <c r="RC78" s="246"/>
      <c r="RD78" s="246"/>
      <c r="RE78" s="246"/>
      <c r="RF78" s="246"/>
      <c r="RG78" s="246"/>
      <c r="RH78" s="246"/>
      <c r="RI78" s="246"/>
      <c r="RJ78" s="246"/>
      <c r="RK78" s="246"/>
      <c r="RL78" s="246"/>
      <c r="RM78" s="246"/>
      <c r="RN78" s="246"/>
      <c r="RO78" s="246"/>
      <c r="RP78" s="246"/>
      <c r="RQ78" s="246"/>
      <c r="RR78" s="246"/>
      <c r="RS78" s="246"/>
      <c r="RT78" s="246"/>
      <c r="RU78" s="246"/>
      <c r="RV78" s="246"/>
      <c r="RW78" s="246"/>
      <c r="RX78" s="246"/>
      <c r="RY78" s="246"/>
      <c r="RZ78" s="246"/>
      <c r="SA78" s="246"/>
      <c r="SB78" s="246"/>
      <c r="SC78" s="246"/>
      <c r="SD78" s="246"/>
      <c r="SE78" s="246"/>
      <c r="SF78" s="246"/>
      <c r="SG78" s="246"/>
      <c r="SH78" s="246"/>
      <c r="SI78" s="246"/>
      <c r="SJ78" s="246"/>
      <c r="SK78" s="246"/>
      <c r="SL78" s="246"/>
      <c r="SM78" s="246"/>
      <c r="SN78" s="246"/>
      <c r="SO78" s="246"/>
      <c r="SP78" s="246"/>
      <c r="SQ78" s="246"/>
      <c r="SR78" s="246"/>
      <c r="SS78" s="246"/>
      <c r="ST78" s="246"/>
      <c r="SU78" s="246"/>
      <c r="SV78" s="246"/>
      <c r="SW78" s="246"/>
      <c r="SX78" s="246"/>
      <c r="SY78" s="246"/>
      <c r="SZ78" s="246"/>
      <c r="TA78" s="246"/>
      <c r="TB78" s="246"/>
      <c r="TC78" s="246"/>
      <c r="TD78" s="246"/>
      <c r="TE78" s="246"/>
      <c r="TF78" s="246"/>
      <c r="TG78" s="246"/>
      <c r="TH78" s="246"/>
      <c r="TI78" s="246"/>
      <c r="TJ78" s="246"/>
      <c r="TK78" s="246"/>
      <c r="TL78" s="246"/>
      <c r="TM78" s="246"/>
      <c r="TN78" s="246"/>
      <c r="TO78" s="246"/>
      <c r="TP78" s="246"/>
      <c r="TQ78" s="246"/>
      <c r="TR78" s="246"/>
      <c r="TS78" s="246"/>
      <c r="TT78" s="246"/>
      <c r="TU78" s="246"/>
      <c r="TV78" s="246"/>
      <c r="TW78" s="246"/>
      <c r="TX78" s="246"/>
      <c r="TY78" s="246"/>
      <c r="TZ78" s="246"/>
      <c r="UA78" s="246"/>
      <c r="UB78" s="246"/>
      <c r="UC78" s="246"/>
      <c r="UD78" s="246"/>
      <c r="UE78" s="246"/>
      <c r="UF78" s="246"/>
      <c r="UG78" s="246"/>
      <c r="UH78" s="246"/>
      <c r="UI78" s="246"/>
      <c r="UJ78" s="246"/>
      <c r="UK78" s="246"/>
      <c r="UL78" s="246"/>
      <c r="UM78" s="246"/>
      <c r="UN78" s="246"/>
      <c r="UO78" s="246"/>
      <c r="UP78" s="246"/>
      <c r="UQ78" s="246"/>
      <c r="UR78" s="246"/>
      <c r="US78" s="246"/>
      <c r="UT78" s="246"/>
      <c r="UU78" s="246"/>
      <c r="UV78" s="246"/>
      <c r="UW78" s="246"/>
      <c r="UX78" s="246"/>
      <c r="UY78" s="246"/>
      <c r="UZ78" s="246"/>
      <c r="VA78" s="246"/>
      <c r="VB78" s="246"/>
      <c r="VC78" s="246"/>
      <c r="VD78" s="246"/>
      <c r="VE78" s="246"/>
      <c r="VF78" s="246"/>
      <c r="VG78" s="246"/>
      <c r="VH78" s="246"/>
      <c r="VI78" s="246"/>
      <c r="VJ78" s="246"/>
      <c r="VK78" s="246"/>
      <c r="VL78" s="246"/>
      <c r="VM78" s="246"/>
      <c r="VN78" s="246"/>
      <c r="VO78" s="246"/>
      <c r="VP78" s="246"/>
      <c r="VQ78" s="246"/>
      <c r="VR78" s="246"/>
      <c r="VS78" s="246"/>
      <c r="VT78" s="246"/>
      <c r="VU78" s="246"/>
      <c r="VV78" s="246"/>
      <c r="VW78" s="246"/>
      <c r="VX78" s="246"/>
      <c r="VY78" s="246"/>
      <c r="VZ78" s="246"/>
      <c r="WA78" s="246"/>
      <c r="WB78" s="246"/>
      <c r="WC78" s="246"/>
      <c r="WD78" s="246"/>
      <c r="WE78" s="246"/>
      <c r="WF78" s="246"/>
      <c r="WG78" s="246"/>
      <c r="WH78" s="246"/>
      <c r="WI78" s="246"/>
      <c r="WJ78" s="246"/>
      <c r="WK78" s="246"/>
      <c r="WL78" s="246"/>
      <c r="WM78" s="246"/>
      <c r="WN78" s="246"/>
      <c r="WO78" s="246"/>
      <c r="WP78" s="246"/>
      <c r="WQ78" s="246"/>
      <c r="WR78" s="246"/>
      <c r="WS78" s="246"/>
      <c r="WT78" s="246"/>
      <c r="WU78" s="246"/>
      <c r="WV78" s="246"/>
      <c r="WW78" s="246"/>
      <c r="WX78" s="246"/>
      <c r="WY78" s="246"/>
      <c r="WZ78" s="246"/>
      <c r="XA78" s="246"/>
      <c r="XB78" s="246"/>
      <c r="XC78" s="246"/>
      <c r="XD78" s="246"/>
      <c r="XE78" s="246"/>
      <c r="XF78" s="246"/>
      <c r="XG78" s="246"/>
      <c r="XH78" s="246"/>
      <c r="XI78" s="246"/>
      <c r="XJ78" s="246"/>
      <c r="XK78" s="246"/>
      <c r="XL78" s="246"/>
      <c r="XM78" s="246"/>
      <c r="XN78" s="246"/>
      <c r="XO78" s="246"/>
      <c r="XP78" s="246"/>
      <c r="XQ78" s="246"/>
      <c r="XR78" s="246"/>
      <c r="XS78" s="246"/>
      <c r="XT78" s="246"/>
      <c r="XU78" s="246"/>
      <c r="XV78" s="246"/>
      <c r="XW78" s="246"/>
      <c r="XX78" s="246"/>
      <c r="XY78" s="246"/>
      <c r="XZ78" s="246"/>
      <c r="YA78" s="246"/>
      <c r="YB78" s="246"/>
      <c r="YC78" s="246"/>
      <c r="YD78" s="246"/>
      <c r="YE78" s="246"/>
      <c r="YF78" s="246"/>
      <c r="YG78" s="246"/>
      <c r="YH78" s="246"/>
      <c r="YI78" s="246"/>
      <c r="YJ78" s="246"/>
      <c r="YK78" s="246"/>
      <c r="YL78" s="246"/>
      <c r="YM78" s="246"/>
      <c r="YN78" s="246"/>
      <c r="YO78" s="246"/>
      <c r="YP78" s="246"/>
      <c r="YQ78" s="246"/>
      <c r="YR78" s="246"/>
      <c r="YS78" s="246"/>
      <c r="YT78" s="246"/>
      <c r="YU78" s="246"/>
      <c r="YV78" s="246"/>
      <c r="YW78" s="246"/>
      <c r="YX78" s="246"/>
      <c r="YY78" s="246"/>
      <c r="YZ78" s="246"/>
      <c r="ZA78" s="246"/>
      <c r="ZB78" s="246"/>
      <c r="ZC78" s="246"/>
      <c r="ZD78" s="246"/>
      <c r="ZE78" s="246"/>
      <c r="ZF78" s="246"/>
      <c r="ZG78" s="246"/>
      <c r="ZH78" s="246"/>
      <c r="ZI78" s="246"/>
      <c r="ZJ78" s="246"/>
      <c r="ZK78" s="246"/>
      <c r="ZL78" s="246"/>
      <c r="ZM78" s="246"/>
      <c r="ZN78" s="246"/>
      <c r="ZO78" s="246"/>
      <c r="ZP78" s="246"/>
      <c r="ZQ78" s="246"/>
      <c r="ZR78" s="246"/>
      <c r="ZS78" s="246"/>
      <c r="ZT78" s="246"/>
      <c r="ZU78" s="246"/>
      <c r="ZV78" s="246"/>
      <c r="ZW78" s="246"/>
      <c r="ZX78" s="246"/>
      <c r="ZY78" s="246"/>
      <c r="ZZ78" s="246"/>
      <c r="AAA78" s="246"/>
      <c r="AAB78" s="246"/>
      <c r="AAC78" s="246"/>
      <c r="AAD78" s="246"/>
      <c r="AAE78" s="246"/>
      <c r="AAF78" s="246"/>
      <c r="AAG78" s="246"/>
      <c r="AAH78" s="246"/>
      <c r="AAI78" s="246"/>
      <c r="AAJ78" s="246"/>
      <c r="AAK78" s="246"/>
      <c r="AAL78" s="246"/>
      <c r="AAM78" s="246"/>
      <c r="AAN78" s="246"/>
      <c r="AAO78" s="246"/>
      <c r="AAP78" s="246"/>
      <c r="AAQ78" s="246"/>
      <c r="AAR78" s="246"/>
      <c r="AAS78" s="246"/>
      <c r="AAT78" s="246"/>
      <c r="AAU78" s="246"/>
      <c r="AAV78" s="246"/>
      <c r="AAW78" s="246"/>
      <c r="AAX78" s="246"/>
      <c r="AAY78" s="246"/>
      <c r="AAZ78" s="246"/>
      <c r="ABA78" s="246"/>
      <c r="ABB78" s="246"/>
      <c r="ABC78" s="246"/>
      <c r="ABD78" s="246"/>
      <c r="ABE78" s="246"/>
      <c r="ABF78" s="246"/>
      <c r="ABG78" s="246"/>
      <c r="ABH78" s="246"/>
      <c r="ABI78" s="246"/>
      <c r="ABJ78" s="246"/>
      <c r="ABK78" s="246"/>
      <c r="ABL78" s="246"/>
      <c r="ABM78" s="246"/>
      <c r="ABN78" s="246"/>
      <c r="ABO78" s="246"/>
      <c r="ABP78" s="246"/>
      <c r="ABQ78" s="246"/>
      <c r="ABR78" s="246"/>
      <c r="ABS78" s="246"/>
      <c r="ABT78" s="246"/>
      <c r="ABU78" s="246"/>
      <c r="ABV78" s="246"/>
      <c r="ABW78" s="246"/>
      <c r="ABX78" s="246"/>
      <c r="ABY78" s="246"/>
      <c r="ABZ78" s="246"/>
      <c r="ACA78" s="246"/>
      <c r="ACB78" s="246"/>
      <c r="ACC78" s="246"/>
      <c r="ACD78" s="246"/>
      <c r="ACE78" s="246"/>
      <c r="ACF78" s="246"/>
      <c r="ACG78" s="246"/>
      <c r="ACH78" s="246"/>
      <c r="ACI78" s="246"/>
      <c r="ACJ78" s="246"/>
      <c r="ACK78" s="246"/>
      <c r="ACL78" s="246"/>
      <c r="ACM78" s="246"/>
      <c r="ACN78" s="246"/>
      <c r="ACO78" s="246"/>
      <c r="ACP78" s="246"/>
      <c r="ACQ78" s="246"/>
      <c r="ACR78" s="246"/>
      <c r="ACS78" s="246"/>
      <c r="ACT78" s="246"/>
      <c r="ACU78" s="246"/>
      <c r="ACV78" s="246"/>
      <c r="ACW78" s="246"/>
      <c r="ACX78" s="246"/>
      <c r="ACY78" s="246"/>
      <c r="ACZ78" s="246"/>
      <c r="ADA78" s="246"/>
      <c r="ADB78" s="246"/>
      <c r="ADC78" s="246"/>
      <c r="ADD78" s="246"/>
      <c r="ADE78" s="246"/>
      <c r="ADF78" s="246"/>
      <c r="ADG78" s="246"/>
      <c r="ADH78" s="246"/>
      <c r="ADI78" s="246"/>
      <c r="ADJ78" s="246"/>
      <c r="ADK78" s="246"/>
      <c r="ADL78" s="246"/>
      <c r="ADM78" s="246"/>
      <c r="ADN78" s="246"/>
      <c r="ADO78" s="246"/>
      <c r="ADP78" s="246"/>
      <c r="ADQ78" s="246"/>
      <c r="ADR78" s="246"/>
      <c r="ADS78" s="246"/>
      <c r="ADT78" s="246"/>
      <c r="ADU78" s="246"/>
      <c r="ADV78" s="246"/>
      <c r="ADW78" s="246"/>
      <c r="ADX78" s="246"/>
      <c r="ADY78" s="246"/>
      <c r="ADZ78" s="246"/>
      <c r="AEA78" s="246"/>
      <c r="AEB78" s="246"/>
      <c r="AEC78" s="246"/>
      <c r="AED78" s="246"/>
      <c r="AEE78" s="246"/>
      <c r="AEF78" s="246"/>
      <c r="AEG78" s="246"/>
      <c r="AEH78" s="246"/>
      <c r="AEI78" s="246"/>
      <c r="AEJ78" s="246"/>
      <c r="AEK78" s="246"/>
      <c r="AEL78" s="246"/>
      <c r="AEM78" s="246"/>
      <c r="AEN78" s="246"/>
      <c r="AEO78" s="246"/>
      <c r="AEP78" s="246"/>
      <c r="AEQ78" s="246"/>
      <c r="AER78" s="246"/>
      <c r="AES78" s="246"/>
      <c r="AET78" s="246"/>
      <c r="AEU78" s="246"/>
      <c r="AEV78" s="246"/>
      <c r="AEW78" s="246"/>
      <c r="AEX78" s="246"/>
      <c r="AEY78" s="246"/>
      <c r="AEZ78" s="246"/>
      <c r="AFA78" s="246"/>
      <c r="AFB78" s="246"/>
      <c r="AFC78" s="246"/>
      <c r="AFD78" s="246"/>
      <c r="AFE78" s="246"/>
      <c r="AFF78" s="246"/>
      <c r="AFG78" s="246"/>
      <c r="AFH78" s="246"/>
      <c r="AFI78" s="246"/>
      <c r="AFJ78" s="246"/>
      <c r="AFK78" s="246"/>
      <c r="AFL78" s="246"/>
      <c r="AFM78" s="246"/>
      <c r="AFN78" s="246"/>
      <c r="AFO78" s="246"/>
      <c r="AFP78" s="246"/>
      <c r="AFQ78" s="246"/>
      <c r="AFR78" s="246"/>
      <c r="AFS78" s="246"/>
      <c r="AFT78" s="246"/>
      <c r="AFU78" s="246"/>
      <c r="AFV78" s="246"/>
      <c r="AFW78" s="246"/>
      <c r="AFX78" s="246"/>
      <c r="AFY78" s="246"/>
      <c r="AFZ78" s="246"/>
      <c r="AGA78" s="246"/>
      <c r="AGB78" s="246"/>
      <c r="AGC78" s="246"/>
      <c r="AGD78" s="246"/>
      <c r="AGE78" s="246"/>
      <c r="AGF78" s="246"/>
      <c r="AGG78" s="246"/>
      <c r="AGH78" s="246"/>
      <c r="AGI78" s="246"/>
      <c r="AGJ78" s="246"/>
      <c r="AGK78" s="246"/>
      <c r="AGL78" s="246"/>
      <c r="AGM78" s="246"/>
      <c r="AGN78" s="246"/>
      <c r="AGO78" s="246"/>
      <c r="AGP78" s="246"/>
      <c r="AGQ78" s="246"/>
      <c r="AGR78" s="246"/>
      <c r="AGS78" s="246"/>
      <c r="AGT78" s="246"/>
      <c r="AGU78" s="246"/>
      <c r="AGV78" s="246"/>
      <c r="AGW78" s="246"/>
      <c r="AGX78" s="246"/>
      <c r="AGY78" s="246"/>
      <c r="AGZ78" s="246"/>
      <c r="AHA78" s="246"/>
      <c r="AHB78" s="246"/>
      <c r="AHC78" s="246"/>
      <c r="AHD78" s="246"/>
      <c r="AHE78" s="246"/>
      <c r="AHF78" s="246"/>
      <c r="AHG78" s="246"/>
      <c r="AHH78" s="246"/>
      <c r="AHI78" s="246"/>
      <c r="AHJ78" s="246"/>
      <c r="AHK78" s="246"/>
      <c r="AHL78" s="246"/>
      <c r="AHM78" s="246"/>
      <c r="AHN78" s="246"/>
      <c r="AHO78" s="246"/>
      <c r="AHP78" s="246"/>
      <c r="AHQ78" s="246"/>
      <c r="AHR78" s="246"/>
      <c r="AHS78" s="246"/>
      <c r="AHT78" s="246"/>
      <c r="AHU78" s="246"/>
      <c r="AHV78" s="246"/>
      <c r="AHW78" s="246"/>
      <c r="AHX78" s="246"/>
      <c r="AHY78" s="246"/>
      <c r="AHZ78" s="246"/>
      <c r="AIA78" s="246"/>
      <c r="AIB78" s="246"/>
      <c r="AIC78" s="246"/>
      <c r="AID78" s="246"/>
      <c r="AIE78" s="246"/>
      <c r="AIF78" s="246"/>
      <c r="AIG78" s="246"/>
      <c r="AIH78" s="246"/>
      <c r="AII78" s="246"/>
      <c r="AIJ78" s="246"/>
      <c r="AIK78" s="246"/>
      <c r="AIL78" s="246"/>
      <c r="AIM78" s="246"/>
      <c r="AIN78" s="246"/>
      <c r="AIO78" s="246"/>
      <c r="AIP78" s="246"/>
      <c r="AIQ78" s="246"/>
      <c r="AIR78" s="246"/>
      <c r="AIS78" s="246"/>
      <c r="AIT78" s="246"/>
      <c r="AIU78" s="246"/>
      <c r="AIV78" s="246"/>
      <c r="AIW78" s="246"/>
      <c r="AIX78" s="246"/>
      <c r="AIY78" s="246"/>
      <c r="AIZ78" s="246"/>
      <c r="AJA78" s="246"/>
      <c r="AJB78" s="246"/>
      <c r="AJC78" s="246"/>
      <c r="AJD78" s="246"/>
      <c r="AJE78" s="246"/>
      <c r="AJF78" s="246"/>
      <c r="AJG78" s="246"/>
      <c r="AJH78" s="246"/>
      <c r="AJI78" s="246"/>
      <c r="AJJ78" s="246"/>
      <c r="AJK78" s="246"/>
      <c r="AJL78" s="246"/>
      <c r="AJM78" s="246"/>
      <c r="AJN78" s="246"/>
      <c r="AJO78" s="246"/>
      <c r="AJP78" s="246"/>
      <c r="AJQ78" s="246"/>
      <c r="AJR78" s="246"/>
      <c r="AJS78" s="246"/>
      <c r="AJT78" s="246"/>
      <c r="AJU78" s="246"/>
      <c r="AJV78" s="246"/>
      <c r="AJW78" s="246"/>
      <c r="AJX78" s="246"/>
      <c r="AJY78" s="246"/>
      <c r="AJZ78" s="246"/>
      <c r="AKA78" s="246"/>
      <c r="AKB78" s="246"/>
      <c r="AKC78" s="246"/>
      <c r="AKD78" s="246"/>
      <c r="AKE78" s="246"/>
      <c r="AKF78" s="246"/>
      <c r="AKG78" s="246"/>
      <c r="AKH78" s="246"/>
      <c r="AKI78" s="246"/>
      <c r="AKJ78" s="246"/>
      <c r="AKK78" s="246"/>
      <c r="AKL78" s="246"/>
      <c r="AKM78" s="246"/>
      <c r="AKN78" s="246"/>
      <c r="AKO78" s="246"/>
      <c r="AKP78" s="246"/>
      <c r="AKQ78" s="246"/>
      <c r="AKR78" s="246"/>
      <c r="AKS78" s="246"/>
      <c r="AKT78" s="246"/>
      <c r="AKU78" s="246"/>
      <c r="AKV78" s="246"/>
      <c r="AKW78" s="246"/>
      <c r="AKX78" s="246"/>
      <c r="AKY78" s="246"/>
      <c r="AKZ78" s="246"/>
      <c r="ALA78" s="246"/>
      <c r="ALB78" s="246"/>
      <c r="ALC78" s="246"/>
      <c r="ALD78" s="246"/>
      <c r="ALE78" s="246"/>
      <c r="ALF78" s="246"/>
      <c r="ALG78" s="246"/>
      <c r="ALH78" s="246"/>
      <c r="ALI78" s="246"/>
      <c r="ALJ78" s="246"/>
      <c r="ALK78" s="246"/>
      <c r="ALL78" s="246"/>
      <c r="ALM78" s="246"/>
      <c r="ALN78" s="246"/>
      <c r="ALO78" s="246"/>
      <c r="ALP78" s="246"/>
      <c r="ALQ78" s="246"/>
      <c r="ALR78" s="246"/>
      <c r="ALS78" s="246"/>
      <c r="ALT78" s="246"/>
      <c r="ALU78" s="246"/>
      <c r="ALV78" s="246"/>
      <c r="ALW78" s="246"/>
      <c r="ALX78" s="246"/>
      <c r="ALY78" s="246"/>
      <c r="ALZ78" s="246"/>
      <c r="AMA78" s="246"/>
      <c r="AMB78" s="246"/>
      <c r="AMC78" s="246"/>
      <c r="AMD78" s="246"/>
      <c r="AME78" s="246"/>
      <c r="AMF78" s="246"/>
      <c r="AMG78" s="246"/>
      <c r="AMH78" s="246"/>
      <c r="AMI78" s="246"/>
      <c r="AMJ78" s="246"/>
      <c r="AMK78" s="246"/>
      <c r="AML78" s="246"/>
      <c r="AMM78" s="246"/>
      <c r="AMN78" s="246"/>
      <c r="AMO78" s="246"/>
      <c r="AMP78" s="246"/>
      <c r="AMQ78" s="246"/>
      <c r="AMR78" s="246"/>
      <c r="AMS78" s="246"/>
      <c r="AMT78" s="246"/>
      <c r="AMU78" s="246"/>
      <c r="AMV78" s="246"/>
      <c r="AMW78" s="246"/>
      <c r="AMX78" s="246"/>
      <c r="AMY78" s="246"/>
      <c r="AMZ78" s="246"/>
      <c r="ANA78" s="246"/>
      <c r="ANB78" s="246"/>
      <c r="ANC78" s="246"/>
      <c r="AND78" s="246"/>
      <c r="ANE78" s="246"/>
      <c r="ANF78" s="246"/>
      <c r="ANG78" s="246"/>
      <c r="ANH78" s="246"/>
      <c r="ANI78" s="246"/>
      <c r="ANJ78" s="246"/>
      <c r="ANK78" s="246"/>
      <c r="ANL78" s="246"/>
      <c r="ANM78" s="246"/>
      <c r="ANN78" s="246"/>
      <c r="ANO78" s="246"/>
      <c r="ANP78" s="246"/>
      <c r="ANQ78" s="246"/>
      <c r="ANR78" s="246"/>
      <c r="ANS78" s="246"/>
      <c r="ANT78" s="246"/>
      <c r="ANU78" s="246"/>
      <c r="ANV78" s="246"/>
      <c r="ANW78" s="246"/>
      <c r="ANX78" s="246"/>
      <c r="ANY78" s="246"/>
      <c r="ANZ78" s="246"/>
      <c r="AOA78" s="246"/>
      <c r="AOB78" s="246"/>
      <c r="AOC78" s="246"/>
      <c r="AOD78" s="246"/>
      <c r="AOE78" s="246"/>
      <c r="AOF78" s="246"/>
      <c r="AOG78" s="246"/>
      <c r="AOH78" s="246"/>
      <c r="AOI78" s="246"/>
      <c r="AOJ78" s="246"/>
      <c r="AOK78" s="246"/>
      <c r="AOL78" s="246"/>
      <c r="AOM78" s="246"/>
      <c r="AON78" s="246"/>
      <c r="AOO78" s="246"/>
      <c r="AOP78" s="246"/>
      <c r="AOQ78" s="246"/>
      <c r="AOR78" s="246"/>
      <c r="AOS78" s="246"/>
      <c r="AOT78" s="246"/>
      <c r="AOU78" s="246"/>
      <c r="AOV78" s="246"/>
      <c r="AOW78" s="246"/>
      <c r="AOX78" s="246"/>
      <c r="AOY78" s="246"/>
      <c r="AOZ78" s="246"/>
      <c r="APA78" s="246"/>
      <c r="APB78" s="246"/>
      <c r="APC78" s="246"/>
      <c r="APD78" s="246"/>
      <c r="APE78" s="246"/>
      <c r="APF78" s="246"/>
      <c r="APG78" s="246"/>
      <c r="APH78" s="246"/>
      <c r="API78" s="246"/>
      <c r="APJ78" s="246"/>
      <c r="APK78" s="246"/>
      <c r="APL78" s="246"/>
      <c r="APM78" s="246"/>
      <c r="APN78" s="246"/>
      <c r="APO78" s="246"/>
      <c r="APP78" s="246"/>
      <c r="APQ78" s="246"/>
      <c r="APR78" s="246"/>
      <c r="APS78" s="246"/>
      <c r="APT78" s="246"/>
      <c r="APU78" s="246"/>
      <c r="APV78" s="246"/>
      <c r="APW78" s="246"/>
      <c r="APX78" s="246"/>
      <c r="APY78" s="246"/>
      <c r="APZ78" s="246"/>
      <c r="AQA78" s="246"/>
      <c r="AQB78" s="246"/>
      <c r="AQC78" s="246"/>
      <c r="AQD78" s="246"/>
      <c r="AQE78" s="246"/>
      <c r="AQF78" s="246"/>
      <c r="AQG78" s="246"/>
      <c r="AQH78" s="246"/>
      <c r="AQI78" s="246"/>
      <c r="AQJ78" s="246"/>
      <c r="AQK78" s="246"/>
      <c r="AQL78" s="246"/>
      <c r="AQM78" s="246"/>
      <c r="AQN78" s="246"/>
      <c r="AQO78" s="246"/>
      <c r="AQP78" s="246"/>
      <c r="AQQ78" s="246"/>
      <c r="AQR78" s="246"/>
      <c r="AQS78" s="246"/>
      <c r="AQT78" s="246"/>
      <c r="AQU78" s="246"/>
      <c r="AQV78" s="246"/>
      <c r="AQW78" s="246"/>
      <c r="AQX78" s="246"/>
      <c r="AQY78" s="246"/>
      <c r="AQZ78" s="246"/>
      <c r="ARA78" s="246"/>
      <c r="ARB78" s="246"/>
      <c r="ARC78" s="246"/>
      <c r="ARD78" s="246"/>
      <c r="ARE78" s="246"/>
      <c r="ARF78" s="246"/>
      <c r="ARG78" s="246"/>
      <c r="ARH78" s="246"/>
      <c r="ARI78" s="246"/>
      <c r="ARJ78" s="246"/>
      <c r="ARK78" s="246"/>
      <c r="ARL78" s="246"/>
      <c r="ARM78" s="246"/>
      <c r="ARN78" s="246"/>
      <c r="ARO78" s="246"/>
      <c r="ARP78" s="246"/>
      <c r="ARQ78" s="246"/>
      <c r="ARR78" s="246"/>
      <c r="ARS78" s="246"/>
      <c r="ART78" s="246"/>
      <c r="ARU78" s="246"/>
      <c r="ARV78" s="246"/>
      <c r="ARW78" s="246"/>
      <c r="ARX78" s="246"/>
      <c r="ARY78" s="246"/>
      <c r="ARZ78" s="246"/>
      <c r="ASA78" s="246"/>
      <c r="ASB78" s="246"/>
      <c r="ASC78" s="246"/>
      <c r="ASD78" s="246"/>
      <c r="ASE78" s="246"/>
      <c r="ASF78" s="246"/>
      <c r="ASG78" s="246"/>
      <c r="ASH78" s="246"/>
      <c r="ASI78" s="246"/>
      <c r="ASJ78" s="246"/>
      <c r="ASK78" s="246"/>
      <c r="ASL78" s="246"/>
      <c r="ASM78" s="246"/>
      <c r="ASN78" s="246"/>
      <c r="ASO78" s="246"/>
      <c r="ASP78" s="246"/>
      <c r="ASQ78" s="246"/>
      <c r="ASR78" s="246"/>
      <c r="ASS78" s="246"/>
      <c r="AST78" s="246"/>
      <c r="ASU78" s="246"/>
      <c r="ASV78" s="246"/>
      <c r="ASW78" s="246"/>
      <c r="ASX78" s="246"/>
      <c r="ASY78" s="246"/>
      <c r="ASZ78" s="246"/>
      <c r="ATA78" s="246"/>
      <c r="ATB78" s="246"/>
      <c r="ATC78" s="246"/>
      <c r="ATD78" s="246"/>
      <c r="ATE78" s="246"/>
      <c r="ATF78" s="246"/>
      <c r="ATG78" s="246"/>
      <c r="ATH78" s="246"/>
      <c r="ATI78" s="246"/>
      <c r="ATJ78" s="246"/>
      <c r="ATK78" s="246"/>
      <c r="ATL78" s="246"/>
      <c r="ATM78" s="246"/>
      <c r="ATN78" s="246"/>
      <c r="ATO78" s="246"/>
      <c r="ATP78" s="246"/>
      <c r="ATQ78" s="246"/>
      <c r="ATR78" s="246"/>
      <c r="ATS78" s="246"/>
      <c r="ATT78" s="246"/>
      <c r="ATU78" s="246"/>
      <c r="ATV78" s="246"/>
      <c r="ATW78" s="246"/>
      <c r="ATX78" s="246"/>
      <c r="ATY78" s="246"/>
      <c r="ATZ78" s="246"/>
      <c r="AUA78" s="246"/>
      <c r="AUB78" s="246"/>
      <c r="AUC78" s="246"/>
      <c r="AUD78" s="246"/>
      <c r="AUE78" s="246"/>
      <c r="AUF78" s="246"/>
      <c r="AUG78" s="246"/>
      <c r="AUH78" s="246"/>
      <c r="AUI78" s="246"/>
      <c r="AUJ78" s="246"/>
      <c r="AUK78" s="246"/>
      <c r="AUL78" s="246"/>
      <c r="AUM78" s="246"/>
      <c r="AUN78" s="246"/>
      <c r="AUO78" s="246"/>
      <c r="AUP78" s="246"/>
      <c r="AUQ78" s="246"/>
      <c r="AUR78" s="246"/>
      <c r="AUS78" s="246"/>
      <c r="AUT78" s="246"/>
      <c r="AUU78" s="246"/>
      <c r="AUV78" s="246"/>
      <c r="AUW78" s="246"/>
      <c r="AUX78" s="246"/>
      <c r="AUY78" s="246"/>
      <c r="AUZ78" s="246"/>
      <c r="AVA78" s="246"/>
      <c r="AVB78" s="246"/>
      <c r="AVC78" s="246"/>
      <c r="AVD78" s="246"/>
      <c r="AVE78" s="246"/>
      <c r="AVF78" s="246"/>
      <c r="AVG78" s="246"/>
      <c r="AVH78" s="246"/>
      <c r="AVI78" s="246"/>
      <c r="AVJ78" s="246"/>
      <c r="AVK78" s="246"/>
      <c r="AVL78" s="246"/>
      <c r="AVM78" s="246"/>
      <c r="AVN78" s="246"/>
      <c r="AVO78" s="246"/>
      <c r="AVP78" s="246"/>
      <c r="AVQ78" s="246"/>
      <c r="AVR78" s="246"/>
      <c r="AVS78" s="246"/>
      <c r="AVT78" s="246"/>
      <c r="AVU78" s="246"/>
      <c r="AVV78" s="246"/>
      <c r="AVW78" s="246"/>
      <c r="AVX78" s="246"/>
      <c r="AVY78" s="246"/>
      <c r="AVZ78" s="246"/>
      <c r="AWA78" s="246"/>
      <c r="AWB78" s="246"/>
      <c r="AWC78" s="246"/>
      <c r="AWD78" s="246"/>
      <c r="AWE78" s="246"/>
      <c r="AWF78" s="246"/>
      <c r="AWG78" s="246"/>
      <c r="AWH78" s="246"/>
      <c r="AWI78" s="246"/>
      <c r="AWJ78" s="246"/>
      <c r="AWK78" s="246"/>
      <c r="AWL78" s="246"/>
      <c r="AWM78" s="246"/>
      <c r="AWN78" s="246"/>
      <c r="AWO78" s="246"/>
      <c r="AWP78" s="246"/>
      <c r="AWQ78" s="246"/>
      <c r="AWR78" s="246"/>
      <c r="AWS78" s="246"/>
      <c r="AWT78" s="246"/>
      <c r="AWU78" s="246"/>
      <c r="AWV78" s="246"/>
      <c r="AWW78" s="246"/>
      <c r="AWX78" s="246"/>
      <c r="AWY78" s="246"/>
      <c r="AWZ78" s="246"/>
      <c r="AXA78" s="246"/>
      <c r="AXB78" s="246"/>
      <c r="AXC78" s="246"/>
      <c r="AXD78" s="246"/>
      <c r="AXE78" s="246"/>
      <c r="AXF78" s="246"/>
      <c r="AXG78" s="246"/>
      <c r="AXH78" s="246"/>
      <c r="AXI78" s="246"/>
      <c r="AXJ78" s="246"/>
      <c r="AXK78" s="246"/>
      <c r="AXL78" s="246"/>
      <c r="AXM78" s="246"/>
      <c r="AXN78" s="246"/>
      <c r="AXO78" s="246"/>
      <c r="AXP78" s="246"/>
      <c r="AXQ78" s="246"/>
      <c r="AXR78" s="246"/>
      <c r="AXS78" s="246"/>
      <c r="AXT78" s="246"/>
      <c r="AXU78" s="246"/>
      <c r="AXV78" s="246"/>
      <c r="AXW78" s="246"/>
      <c r="AXX78" s="246"/>
      <c r="AXY78" s="246"/>
      <c r="AXZ78" s="246"/>
      <c r="AYA78" s="246"/>
      <c r="AYB78" s="246"/>
      <c r="AYC78" s="246"/>
      <c r="AYD78" s="246"/>
      <c r="AYE78" s="246"/>
      <c r="AYF78" s="246"/>
      <c r="AYG78" s="246"/>
      <c r="AYH78" s="246"/>
      <c r="AYI78" s="246"/>
      <c r="AYJ78" s="246"/>
      <c r="AYK78" s="246"/>
      <c r="AYL78" s="246"/>
      <c r="AYM78" s="246"/>
      <c r="AYN78" s="246"/>
      <c r="AYO78" s="246"/>
      <c r="AYP78" s="246"/>
      <c r="AYQ78" s="246"/>
      <c r="AYR78" s="246"/>
      <c r="AYS78" s="246"/>
      <c r="AYT78" s="246"/>
      <c r="AYU78" s="246"/>
      <c r="AYV78" s="246"/>
      <c r="AYW78" s="246"/>
      <c r="AYX78" s="246"/>
      <c r="AYY78" s="246"/>
      <c r="AYZ78" s="246"/>
      <c r="AZA78" s="246"/>
      <c r="AZB78" s="246"/>
      <c r="AZC78" s="246"/>
      <c r="AZD78" s="246"/>
      <c r="AZE78" s="246"/>
      <c r="AZF78" s="246"/>
      <c r="AZG78" s="246"/>
      <c r="AZH78" s="246"/>
      <c r="AZI78" s="246"/>
      <c r="AZJ78" s="246"/>
      <c r="AZK78" s="246"/>
      <c r="AZL78" s="246"/>
      <c r="AZM78" s="246"/>
      <c r="AZN78" s="246"/>
      <c r="AZO78" s="246"/>
      <c r="AZP78" s="246"/>
      <c r="AZQ78" s="246"/>
      <c r="AZR78" s="246"/>
      <c r="AZS78" s="246"/>
      <c r="AZT78" s="246"/>
      <c r="AZU78" s="246"/>
      <c r="AZV78" s="246"/>
      <c r="AZW78" s="246"/>
      <c r="AZX78" s="246"/>
      <c r="AZY78" s="246"/>
      <c r="AZZ78" s="246"/>
      <c r="BAA78" s="246"/>
      <c r="BAB78" s="246"/>
      <c r="BAC78" s="246"/>
      <c r="BAD78" s="246"/>
      <c r="BAE78" s="246"/>
      <c r="BAF78" s="246"/>
      <c r="BAG78" s="246"/>
      <c r="BAH78" s="246"/>
      <c r="BAI78" s="246"/>
      <c r="BAJ78" s="246"/>
      <c r="BAK78" s="246"/>
      <c r="BAL78" s="246"/>
      <c r="BAM78" s="246"/>
      <c r="BAN78" s="246"/>
      <c r="BAO78" s="246"/>
      <c r="BAP78" s="246"/>
      <c r="BAQ78" s="246"/>
      <c r="BAR78" s="246"/>
      <c r="BAS78" s="246"/>
      <c r="BAT78" s="246"/>
      <c r="BAU78" s="246"/>
      <c r="BAV78" s="246"/>
      <c r="BAW78" s="246"/>
      <c r="BAX78" s="246"/>
      <c r="BAY78" s="246"/>
      <c r="BAZ78" s="246"/>
      <c r="BBA78" s="246"/>
      <c r="BBB78" s="246"/>
      <c r="BBC78" s="246"/>
      <c r="BBD78" s="246"/>
      <c r="BBE78" s="246"/>
      <c r="BBF78" s="246"/>
      <c r="BBG78" s="246"/>
      <c r="BBH78" s="246"/>
      <c r="BBI78" s="246"/>
      <c r="BBJ78" s="246"/>
      <c r="BBK78" s="246"/>
      <c r="BBL78" s="246"/>
      <c r="BBM78" s="246"/>
      <c r="BBN78" s="246"/>
      <c r="BBO78" s="246"/>
      <c r="BBP78" s="246"/>
      <c r="BBQ78" s="246"/>
      <c r="BBR78" s="246"/>
      <c r="BBS78" s="246"/>
      <c r="BBT78" s="246"/>
      <c r="BBU78" s="246"/>
      <c r="BBV78" s="246"/>
      <c r="BBW78" s="246"/>
      <c r="BBX78" s="246"/>
      <c r="BBY78" s="246"/>
      <c r="BBZ78" s="246"/>
      <c r="BCA78" s="246"/>
      <c r="BCB78" s="246"/>
      <c r="BCC78" s="246"/>
      <c r="BCD78" s="246"/>
      <c r="BCE78" s="246"/>
      <c r="BCF78" s="246"/>
      <c r="BCG78" s="246"/>
      <c r="BCH78" s="246"/>
      <c r="BCI78" s="246"/>
      <c r="BCJ78" s="246"/>
      <c r="BCK78" s="246"/>
      <c r="BCL78" s="246"/>
      <c r="BCM78" s="246"/>
      <c r="BCN78" s="246"/>
      <c r="BCO78" s="246"/>
      <c r="BCP78" s="246"/>
      <c r="BCQ78" s="246"/>
      <c r="BCR78" s="246"/>
      <c r="BCS78" s="246"/>
      <c r="BCT78" s="246"/>
      <c r="BCU78" s="246"/>
      <c r="BCV78" s="246"/>
      <c r="BCW78" s="246"/>
      <c r="BCX78" s="246"/>
      <c r="BCY78" s="246"/>
      <c r="BCZ78" s="246"/>
      <c r="BDA78" s="246"/>
      <c r="BDB78" s="246"/>
      <c r="BDC78" s="246"/>
      <c r="BDD78" s="246"/>
      <c r="BDE78" s="246"/>
      <c r="BDF78" s="246"/>
      <c r="BDG78" s="246"/>
      <c r="BDH78" s="246"/>
      <c r="BDI78" s="246"/>
      <c r="BDJ78" s="246"/>
      <c r="BDK78" s="246"/>
      <c r="BDL78" s="246"/>
      <c r="BDM78" s="246"/>
      <c r="BDN78" s="246"/>
      <c r="BDO78" s="246"/>
      <c r="BDP78" s="246"/>
      <c r="BDQ78" s="246"/>
      <c r="BDR78" s="246"/>
      <c r="BDS78" s="246"/>
      <c r="BDT78" s="246"/>
      <c r="BDU78" s="246"/>
    </row>
    <row r="79" spans="1:1477" s="137" customFormat="1" ht="24" customHeight="1" thickTop="1">
      <c r="A79" s="152"/>
      <c r="B79" s="316" t="s">
        <v>525</v>
      </c>
      <c r="C79" s="317"/>
      <c r="D79" s="318"/>
      <c r="E79" s="234"/>
      <c r="F79" s="138"/>
      <c r="G79" s="189">
        <f>IF(B72="","",ROWS(B72:B78)-1)</f>
        <v>6</v>
      </c>
      <c r="H79" s="137">
        <f>SUM(H72:H78)</f>
        <v>7</v>
      </c>
      <c r="I79" s="137">
        <f>SUM(I72:I78)</f>
        <v>23</v>
      </c>
      <c r="J79" s="137">
        <f>SUM(J72:J78)</f>
        <v>1435</v>
      </c>
      <c r="K79" s="137">
        <f>SUM(K72:K78)</f>
        <v>1843</v>
      </c>
      <c r="L79" s="137">
        <f>SUM(L72:L78)</f>
        <v>1869</v>
      </c>
      <c r="M79" s="167">
        <f>IF(G79="",0,N79/G79)</f>
        <v>0.66666666666666663</v>
      </c>
      <c r="N79" s="137">
        <f t="shared" ref="N79:Y79" si="64">SUM(N72:N78)</f>
        <v>4</v>
      </c>
      <c r="O79" s="137">
        <f t="shared" si="64"/>
        <v>-26</v>
      </c>
      <c r="P79" s="140">
        <f t="shared" si="64"/>
        <v>29</v>
      </c>
      <c r="Q79" s="140">
        <f t="shared" si="64"/>
        <v>0</v>
      </c>
      <c r="R79" s="137">
        <f t="shared" si="64"/>
        <v>230</v>
      </c>
      <c r="S79" s="137">
        <f t="shared" si="64"/>
        <v>178</v>
      </c>
      <c r="T79" s="141">
        <f t="shared" si="64"/>
        <v>26947347</v>
      </c>
      <c r="U79" s="141">
        <f t="shared" si="64"/>
        <v>400000</v>
      </c>
      <c r="V79" s="141">
        <f t="shared" si="64"/>
        <v>26547347</v>
      </c>
      <c r="W79" s="141">
        <f t="shared" si="64"/>
        <v>27358053</v>
      </c>
      <c r="X79" s="141">
        <f t="shared" si="64"/>
        <v>27199241</v>
      </c>
      <c r="Y79" s="141">
        <f t="shared" si="64"/>
        <v>-111920</v>
      </c>
      <c r="Z79" s="141">
        <f>SUM(Z72:Z78)</f>
        <v>0</v>
      </c>
      <c r="AA79" s="141">
        <f>SUM(AA72:AA78)</f>
        <v>-111920</v>
      </c>
      <c r="AB79" s="141">
        <f>SUM(AB72:AB78)</f>
        <v>27087321</v>
      </c>
      <c r="AC79" s="141">
        <f>SUM(AC72:AC78)</f>
        <v>26799003</v>
      </c>
      <c r="AD79" s="167">
        <f>IF(G79="",0,AE79/G79)</f>
        <v>1</v>
      </c>
      <c r="AE79" s="171">
        <f t="shared" ref="AE79:CM79" si="65">SUM(AE72:AE78)</f>
        <v>6</v>
      </c>
      <c r="AF79" s="141">
        <f t="shared" si="65"/>
        <v>-288318</v>
      </c>
      <c r="AG79" s="141">
        <f t="shared" si="65"/>
        <v>410706</v>
      </c>
      <c r="AH79" s="142">
        <f t="shared" si="65"/>
        <v>96</v>
      </c>
      <c r="AI79" s="142">
        <f t="shared" si="65"/>
        <v>108</v>
      </c>
      <c r="AJ79" s="142">
        <f t="shared" si="65"/>
        <v>0</v>
      </c>
      <c r="AK79" s="142">
        <f t="shared" si="65"/>
        <v>55</v>
      </c>
      <c r="AL79" s="141">
        <f t="shared" si="65"/>
        <v>230513</v>
      </c>
      <c r="AM79" s="141">
        <f t="shared" si="65"/>
        <v>14523</v>
      </c>
      <c r="AN79" s="142">
        <f t="shared" si="65"/>
        <v>0</v>
      </c>
      <c r="AO79" s="142">
        <f t="shared" si="65"/>
        <v>108</v>
      </c>
      <c r="AP79" s="141">
        <f t="shared" si="65"/>
        <v>98163</v>
      </c>
      <c r="AQ79" s="141">
        <f t="shared" si="65"/>
        <v>0</v>
      </c>
      <c r="AR79" s="142">
        <f t="shared" si="65"/>
        <v>0</v>
      </c>
      <c r="AS79" s="142">
        <f t="shared" si="65"/>
        <v>0</v>
      </c>
      <c r="AT79" s="141">
        <f t="shared" si="65"/>
        <v>0</v>
      </c>
      <c r="AU79" s="141">
        <f t="shared" si="65"/>
        <v>0</v>
      </c>
      <c r="AV79" s="142">
        <f t="shared" si="65"/>
        <v>0</v>
      </c>
      <c r="AW79" s="142">
        <f t="shared" si="65"/>
        <v>0</v>
      </c>
      <c r="AX79" s="141">
        <f t="shared" si="65"/>
        <v>0</v>
      </c>
      <c r="AY79" s="141">
        <f t="shared" si="65"/>
        <v>0</v>
      </c>
      <c r="AZ79" s="142">
        <f t="shared" si="65"/>
        <v>0</v>
      </c>
      <c r="BA79" s="142">
        <f t="shared" si="65"/>
        <v>0</v>
      </c>
      <c r="BB79" s="141">
        <f t="shared" si="65"/>
        <v>0</v>
      </c>
      <c r="BC79" s="141">
        <f t="shared" si="65"/>
        <v>0</v>
      </c>
      <c r="BD79" s="142">
        <f t="shared" si="65"/>
        <v>0</v>
      </c>
      <c r="BE79" s="142">
        <f t="shared" si="65"/>
        <v>15</v>
      </c>
      <c r="BF79" s="141">
        <f t="shared" si="65"/>
        <v>160203</v>
      </c>
      <c r="BG79" s="141">
        <f t="shared" si="65"/>
        <v>0</v>
      </c>
      <c r="BH79" s="142">
        <f t="shared" si="65"/>
        <v>0</v>
      </c>
      <c r="BI79" s="142">
        <f t="shared" si="65"/>
        <v>0</v>
      </c>
      <c r="BJ79" s="141">
        <f t="shared" si="65"/>
        <v>0</v>
      </c>
      <c r="BK79" s="141">
        <f t="shared" si="65"/>
        <v>0</v>
      </c>
      <c r="BL79" s="142">
        <f t="shared" si="65"/>
        <v>0</v>
      </c>
      <c r="BM79" s="142">
        <f t="shared" si="65"/>
        <v>0</v>
      </c>
      <c r="BN79" s="141">
        <f t="shared" si="65"/>
        <v>0</v>
      </c>
      <c r="BO79" s="141">
        <f t="shared" si="65"/>
        <v>0</v>
      </c>
      <c r="BP79" s="142">
        <f t="shared" si="65"/>
        <v>0</v>
      </c>
      <c r="BQ79" s="142">
        <f t="shared" si="65"/>
        <v>0</v>
      </c>
      <c r="BR79" s="141">
        <f t="shared" si="65"/>
        <v>0</v>
      </c>
      <c r="BS79" s="141">
        <f t="shared" si="65"/>
        <v>0</v>
      </c>
      <c r="BT79" s="142">
        <f t="shared" si="65"/>
        <v>0</v>
      </c>
      <c r="BU79" s="142">
        <f t="shared" si="65"/>
        <v>0</v>
      </c>
      <c r="BV79" s="141">
        <f t="shared" si="65"/>
        <v>0</v>
      </c>
      <c r="BW79" s="141">
        <f t="shared" si="65"/>
        <v>0</v>
      </c>
      <c r="BX79" s="142">
        <f t="shared" si="65"/>
        <v>0</v>
      </c>
      <c r="BY79" s="142">
        <f t="shared" si="65"/>
        <v>0</v>
      </c>
      <c r="BZ79" s="141">
        <f t="shared" si="65"/>
        <v>0</v>
      </c>
      <c r="CA79" s="141">
        <f t="shared" si="65"/>
        <v>0</v>
      </c>
      <c r="CB79" s="142">
        <f t="shared" si="65"/>
        <v>0</v>
      </c>
      <c r="CC79" s="142">
        <f t="shared" si="65"/>
        <v>0</v>
      </c>
      <c r="CD79" s="141">
        <f t="shared" si="65"/>
        <v>0</v>
      </c>
      <c r="CE79" s="141">
        <f t="shared" si="65"/>
        <v>0</v>
      </c>
      <c r="CF79" s="142">
        <f t="shared" si="65"/>
        <v>0</v>
      </c>
      <c r="CG79" s="142">
        <f t="shared" si="65"/>
        <v>0</v>
      </c>
      <c r="CH79" s="141">
        <f t="shared" si="65"/>
        <v>0</v>
      </c>
      <c r="CI79" s="141">
        <f t="shared" si="65"/>
        <v>0</v>
      </c>
      <c r="CJ79" s="142">
        <f t="shared" si="65"/>
        <v>0</v>
      </c>
      <c r="CK79" s="142">
        <f t="shared" si="65"/>
        <v>178</v>
      </c>
      <c r="CL79" s="141">
        <f t="shared" si="65"/>
        <v>488878</v>
      </c>
      <c r="CM79" s="141">
        <f t="shared" si="65"/>
        <v>14523</v>
      </c>
      <c r="CN79" s="143"/>
      <c r="CO79" s="143"/>
      <c r="CP79" s="143"/>
      <c r="CQ79" s="143"/>
      <c r="CR79" s="143"/>
      <c r="CS79" s="143"/>
      <c r="CT79" s="139"/>
      <c r="CU79" s="138"/>
      <c r="CV79" s="138"/>
      <c r="CW79" s="139"/>
      <c r="CX79" s="139"/>
      <c r="CY79" s="138"/>
      <c r="CZ79" s="138"/>
      <c r="DA79" s="138"/>
      <c r="DB79" s="141"/>
      <c r="DC79" s="143"/>
      <c r="DD79" s="245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  <c r="AAA79" s="128"/>
      <c r="AAB79" s="128"/>
      <c r="AAC79" s="128"/>
      <c r="AAD79" s="128"/>
      <c r="AAE79" s="128"/>
      <c r="AAF79" s="128"/>
      <c r="AAG79" s="128"/>
      <c r="AAH79" s="128"/>
      <c r="AAI79" s="128"/>
      <c r="AAJ79" s="128"/>
      <c r="AAK79" s="128"/>
      <c r="AAL79" s="128"/>
      <c r="AAM79" s="128"/>
      <c r="AAN79" s="128"/>
      <c r="AAO79" s="128"/>
      <c r="AAP79" s="128"/>
      <c r="AAQ79" s="128"/>
      <c r="AAR79" s="128"/>
      <c r="AAS79" s="128"/>
      <c r="AAT79" s="128"/>
      <c r="AAU79" s="128"/>
      <c r="AAV79" s="128"/>
      <c r="AAW79" s="128"/>
      <c r="AAX79" s="128"/>
      <c r="AAY79" s="128"/>
      <c r="AAZ79" s="128"/>
      <c r="ABA79" s="128"/>
      <c r="ABB79" s="128"/>
      <c r="ABC79" s="128"/>
      <c r="ABD79" s="128"/>
      <c r="ABE79" s="128"/>
      <c r="ABF79" s="128"/>
      <c r="ABG79" s="128"/>
      <c r="ABH79" s="128"/>
      <c r="ABI79" s="128"/>
      <c r="ABJ79" s="128"/>
      <c r="ABK79" s="128"/>
      <c r="ABL79" s="128"/>
      <c r="ABM79" s="128"/>
      <c r="ABN79" s="128"/>
      <c r="ABO79" s="128"/>
      <c r="ABP79" s="128"/>
      <c r="ABQ79" s="128"/>
      <c r="ABR79" s="128"/>
      <c r="ABS79" s="128"/>
      <c r="ABT79" s="128"/>
      <c r="ABU79" s="128"/>
      <c r="ABV79" s="128"/>
      <c r="ABW79" s="128"/>
      <c r="ABX79" s="128"/>
      <c r="ABY79" s="128"/>
      <c r="ABZ79" s="128"/>
      <c r="ACA79" s="128"/>
      <c r="ACB79" s="128"/>
      <c r="ACC79" s="128"/>
      <c r="ACD79" s="128"/>
      <c r="ACE79" s="128"/>
      <c r="ACF79" s="128"/>
      <c r="ACG79" s="128"/>
      <c r="ACH79" s="128"/>
      <c r="ACI79" s="128"/>
      <c r="ACJ79" s="128"/>
      <c r="ACK79" s="128"/>
      <c r="ACL79" s="128"/>
      <c r="ACM79" s="128"/>
      <c r="ACN79" s="128"/>
      <c r="ACO79" s="128"/>
      <c r="ACP79" s="128"/>
      <c r="ACQ79" s="128"/>
      <c r="ACR79" s="128"/>
      <c r="ACS79" s="128"/>
      <c r="ACT79" s="128"/>
      <c r="ACU79" s="128"/>
      <c r="ACV79" s="128"/>
      <c r="ACW79" s="128"/>
      <c r="ACX79" s="128"/>
      <c r="ACY79" s="128"/>
      <c r="ACZ79" s="128"/>
      <c r="ADA79" s="128"/>
      <c r="ADB79" s="128"/>
      <c r="ADC79" s="128"/>
      <c r="ADD79" s="128"/>
      <c r="ADE79" s="128"/>
      <c r="ADF79" s="128"/>
      <c r="ADG79" s="128"/>
      <c r="ADH79" s="128"/>
      <c r="ADI79" s="128"/>
      <c r="ADJ79" s="128"/>
      <c r="ADK79" s="128"/>
      <c r="ADL79" s="128"/>
      <c r="ADM79" s="128"/>
      <c r="ADN79" s="128"/>
      <c r="ADO79" s="128"/>
      <c r="ADP79" s="128"/>
      <c r="ADQ79" s="128"/>
      <c r="ADR79" s="128"/>
      <c r="ADS79" s="128"/>
      <c r="ADT79" s="128"/>
      <c r="ADU79" s="128"/>
      <c r="ADV79" s="128"/>
      <c r="ADW79" s="128"/>
      <c r="ADX79" s="128"/>
      <c r="ADY79" s="128"/>
      <c r="ADZ79" s="128"/>
      <c r="AEA79" s="128"/>
      <c r="AEB79" s="128"/>
      <c r="AEC79" s="128"/>
      <c r="AED79" s="128"/>
      <c r="AEE79" s="128"/>
      <c r="AEF79" s="128"/>
      <c r="AEG79" s="128"/>
      <c r="AEH79" s="128"/>
      <c r="AEI79" s="128"/>
      <c r="AEJ79" s="128"/>
      <c r="AEK79" s="128"/>
      <c r="AEL79" s="128"/>
      <c r="AEM79" s="128"/>
      <c r="AEN79" s="128"/>
      <c r="AEO79" s="128"/>
      <c r="AEP79" s="128"/>
      <c r="AEQ79" s="128"/>
      <c r="AER79" s="128"/>
      <c r="AES79" s="128"/>
      <c r="AET79" s="128"/>
      <c r="AEU79" s="128"/>
      <c r="AEV79" s="128"/>
      <c r="AEW79" s="128"/>
      <c r="AEX79" s="128"/>
      <c r="AEY79" s="128"/>
      <c r="AEZ79" s="128"/>
      <c r="AFA79" s="128"/>
      <c r="AFB79" s="128"/>
      <c r="AFC79" s="128"/>
      <c r="AFD79" s="128"/>
      <c r="AFE79" s="128"/>
      <c r="AFF79" s="128"/>
      <c r="AFG79" s="128"/>
      <c r="AFH79" s="128"/>
      <c r="AFI79" s="128"/>
      <c r="AFJ79" s="128"/>
      <c r="AFK79" s="128"/>
      <c r="AFL79" s="128"/>
      <c r="AFM79" s="128"/>
      <c r="AFN79" s="128"/>
      <c r="AFO79" s="128"/>
      <c r="AFP79" s="128"/>
      <c r="AFQ79" s="128"/>
      <c r="AFR79" s="128"/>
      <c r="AFS79" s="128"/>
      <c r="AFT79" s="128"/>
      <c r="AFU79" s="128"/>
      <c r="AFV79" s="128"/>
      <c r="AFW79" s="128"/>
      <c r="AFX79" s="128"/>
      <c r="AFY79" s="128"/>
      <c r="AFZ79" s="128"/>
      <c r="AGA79" s="128"/>
      <c r="AGB79" s="128"/>
      <c r="AGC79" s="128"/>
      <c r="AGD79" s="128"/>
      <c r="AGE79" s="128"/>
      <c r="AGF79" s="128"/>
      <c r="AGG79" s="128"/>
      <c r="AGH79" s="128"/>
      <c r="AGI79" s="128"/>
      <c r="AGJ79" s="128"/>
      <c r="AGK79" s="128"/>
      <c r="AGL79" s="128"/>
      <c r="AGM79" s="128"/>
      <c r="AGN79" s="128"/>
      <c r="AGO79" s="128"/>
      <c r="AGP79" s="128"/>
      <c r="AGQ79" s="128"/>
      <c r="AGR79" s="128"/>
      <c r="AGS79" s="128"/>
      <c r="AGT79" s="128"/>
      <c r="AGU79" s="128"/>
      <c r="AGV79" s="128"/>
      <c r="AGW79" s="128"/>
      <c r="AGX79" s="128"/>
      <c r="AGY79" s="128"/>
      <c r="AGZ79" s="128"/>
      <c r="AHA79" s="128"/>
      <c r="AHB79" s="128"/>
      <c r="AHC79" s="128"/>
      <c r="AHD79" s="128"/>
      <c r="AHE79" s="128"/>
      <c r="AHF79" s="128"/>
      <c r="AHG79" s="128"/>
      <c r="AHH79" s="128"/>
      <c r="AHI79" s="128"/>
      <c r="AHJ79" s="128"/>
      <c r="AHK79" s="128"/>
      <c r="AHL79" s="128"/>
      <c r="AHM79" s="128"/>
      <c r="AHN79" s="128"/>
      <c r="AHO79" s="128"/>
      <c r="AHP79" s="128"/>
      <c r="AHQ79" s="128"/>
      <c r="AHR79" s="128"/>
      <c r="AHS79" s="128"/>
      <c r="AHT79" s="128"/>
      <c r="AHU79" s="128"/>
      <c r="AHV79" s="128"/>
      <c r="AHW79" s="128"/>
      <c r="AHX79" s="128"/>
      <c r="AHY79" s="128"/>
      <c r="AHZ79" s="128"/>
      <c r="AIA79" s="128"/>
      <c r="AIB79" s="128"/>
      <c r="AIC79" s="128"/>
      <c r="AID79" s="128"/>
      <c r="AIE79" s="128"/>
      <c r="AIF79" s="128"/>
      <c r="AIG79" s="128"/>
      <c r="AIH79" s="128"/>
      <c r="AII79" s="128"/>
      <c r="AIJ79" s="128"/>
      <c r="AIK79" s="128"/>
      <c r="AIL79" s="128"/>
      <c r="AIM79" s="128"/>
      <c r="AIN79" s="128"/>
      <c r="AIO79" s="128"/>
      <c r="AIP79" s="128"/>
      <c r="AIQ79" s="128"/>
      <c r="AIR79" s="128"/>
      <c r="AIS79" s="128"/>
      <c r="AIT79" s="128"/>
      <c r="AIU79" s="128"/>
      <c r="AIV79" s="128"/>
      <c r="AIW79" s="128"/>
      <c r="AIX79" s="128"/>
      <c r="AIY79" s="128"/>
      <c r="AIZ79" s="128"/>
      <c r="AJA79" s="128"/>
      <c r="AJB79" s="128"/>
      <c r="AJC79" s="128"/>
      <c r="AJD79" s="128"/>
      <c r="AJE79" s="128"/>
      <c r="AJF79" s="128"/>
      <c r="AJG79" s="128"/>
      <c r="AJH79" s="128"/>
      <c r="AJI79" s="128"/>
      <c r="AJJ79" s="128"/>
      <c r="AJK79" s="128"/>
      <c r="AJL79" s="128"/>
      <c r="AJM79" s="128"/>
      <c r="AJN79" s="128"/>
      <c r="AJO79" s="128"/>
      <c r="AJP79" s="128"/>
      <c r="AJQ79" s="128"/>
      <c r="AJR79" s="128"/>
      <c r="AJS79" s="128"/>
      <c r="AJT79" s="128"/>
      <c r="AJU79" s="128"/>
      <c r="AJV79" s="128"/>
      <c r="AJW79" s="128"/>
      <c r="AJX79" s="128"/>
      <c r="AJY79" s="128"/>
      <c r="AJZ79" s="128"/>
      <c r="AKA79" s="128"/>
      <c r="AKB79" s="128"/>
      <c r="AKC79" s="128"/>
      <c r="AKD79" s="128"/>
      <c r="AKE79" s="128"/>
      <c r="AKF79" s="128"/>
      <c r="AKG79" s="128"/>
      <c r="AKH79" s="128"/>
      <c r="AKI79" s="128"/>
      <c r="AKJ79" s="128"/>
      <c r="AKK79" s="128"/>
      <c r="AKL79" s="128"/>
      <c r="AKM79" s="128"/>
      <c r="AKN79" s="128"/>
      <c r="AKO79" s="128"/>
      <c r="AKP79" s="128"/>
      <c r="AKQ79" s="128"/>
      <c r="AKR79" s="128"/>
      <c r="AKS79" s="128"/>
      <c r="AKT79" s="128"/>
      <c r="AKU79" s="128"/>
      <c r="AKV79" s="128"/>
      <c r="AKW79" s="128"/>
      <c r="AKX79" s="128"/>
      <c r="AKY79" s="128"/>
      <c r="AKZ79" s="128"/>
      <c r="ALA79" s="128"/>
      <c r="ALB79" s="128"/>
      <c r="ALC79" s="128"/>
      <c r="ALD79" s="128"/>
      <c r="ALE79" s="128"/>
      <c r="ALF79" s="128"/>
      <c r="ALG79" s="128"/>
      <c r="ALH79" s="128"/>
      <c r="ALI79" s="128"/>
      <c r="ALJ79" s="128"/>
      <c r="ALK79" s="128"/>
      <c r="ALL79" s="128"/>
      <c r="ALM79" s="128"/>
      <c r="ALN79" s="128"/>
      <c r="ALO79" s="128"/>
      <c r="ALP79" s="128"/>
      <c r="ALQ79" s="128"/>
      <c r="ALR79" s="128"/>
      <c r="ALS79" s="128"/>
      <c r="ALT79" s="128"/>
      <c r="ALU79" s="128"/>
      <c r="ALV79" s="128"/>
      <c r="ALW79" s="128"/>
      <c r="ALX79" s="128"/>
      <c r="ALY79" s="128"/>
      <c r="ALZ79" s="128"/>
      <c r="AMA79" s="128"/>
      <c r="AMB79" s="128"/>
      <c r="AMC79" s="128"/>
      <c r="AMD79" s="128"/>
      <c r="AME79" s="128"/>
      <c r="AMF79" s="128"/>
      <c r="AMG79" s="128"/>
      <c r="AMH79" s="128"/>
      <c r="AMI79" s="128"/>
      <c r="AMJ79" s="128"/>
      <c r="AMK79" s="128"/>
      <c r="AML79" s="128"/>
      <c r="AMM79" s="128"/>
      <c r="AMN79" s="128"/>
      <c r="AMO79" s="128"/>
      <c r="AMP79" s="128"/>
      <c r="AMQ79" s="128"/>
      <c r="AMR79" s="128"/>
      <c r="AMS79" s="128"/>
      <c r="AMT79" s="128"/>
      <c r="AMU79" s="128"/>
      <c r="AMV79" s="128"/>
      <c r="AMW79" s="128"/>
      <c r="AMX79" s="128"/>
      <c r="AMY79" s="128"/>
      <c r="AMZ79" s="128"/>
      <c r="ANA79" s="128"/>
      <c r="ANB79" s="128"/>
      <c r="ANC79" s="128"/>
      <c r="AND79" s="128"/>
      <c r="ANE79" s="128"/>
      <c r="ANF79" s="128"/>
      <c r="ANG79" s="128"/>
      <c r="ANH79" s="128"/>
      <c r="ANI79" s="128"/>
      <c r="ANJ79" s="128"/>
      <c r="ANK79" s="128"/>
      <c r="ANL79" s="128"/>
      <c r="ANM79" s="128"/>
      <c r="ANN79" s="128"/>
      <c r="ANO79" s="128"/>
      <c r="ANP79" s="128"/>
      <c r="ANQ79" s="128"/>
      <c r="ANR79" s="128"/>
      <c r="ANS79" s="128"/>
      <c r="ANT79" s="128"/>
      <c r="ANU79" s="128"/>
      <c r="ANV79" s="128"/>
      <c r="ANW79" s="128"/>
      <c r="ANX79" s="128"/>
      <c r="ANY79" s="128"/>
      <c r="ANZ79" s="128"/>
      <c r="AOA79" s="128"/>
      <c r="AOB79" s="128"/>
      <c r="AOC79" s="128"/>
      <c r="AOD79" s="128"/>
      <c r="AOE79" s="128"/>
      <c r="AOF79" s="128"/>
      <c r="AOG79" s="128"/>
      <c r="AOH79" s="128"/>
      <c r="AOI79" s="128"/>
      <c r="AOJ79" s="128"/>
      <c r="AOK79" s="128"/>
      <c r="AOL79" s="128"/>
      <c r="AOM79" s="128"/>
      <c r="AON79" s="128"/>
      <c r="AOO79" s="128"/>
      <c r="AOP79" s="128"/>
      <c r="AOQ79" s="128"/>
      <c r="AOR79" s="128"/>
      <c r="AOS79" s="128"/>
      <c r="AOT79" s="128"/>
      <c r="AOU79" s="128"/>
      <c r="AOV79" s="128"/>
      <c r="AOW79" s="128"/>
      <c r="AOX79" s="128"/>
      <c r="AOY79" s="128"/>
      <c r="AOZ79" s="128"/>
      <c r="APA79" s="128"/>
      <c r="APB79" s="128"/>
      <c r="APC79" s="128"/>
      <c r="APD79" s="128"/>
      <c r="APE79" s="128"/>
      <c r="APF79" s="128"/>
      <c r="APG79" s="128"/>
      <c r="APH79" s="128"/>
      <c r="API79" s="128"/>
      <c r="APJ79" s="128"/>
      <c r="APK79" s="128"/>
      <c r="APL79" s="128"/>
      <c r="APM79" s="128"/>
      <c r="APN79" s="128"/>
      <c r="APO79" s="128"/>
      <c r="APP79" s="128"/>
      <c r="APQ79" s="128"/>
      <c r="APR79" s="128"/>
      <c r="APS79" s="128"/>
      <c r="APT79" s="128"/>
      <c r="APU79" s="128"/>
      <c r="APV79" s="128"/>
      <c r="APW79" s="128"/>
      <c r="APX79" s="128"/>
      <c r="APY79" s="128"/>
      <c r="APZ79" s="128"/>
      <c r="AQA79" s="128"/>
      <c r="AQB79" s="128"/>
      <c r="AQC79" s="128"/>
      <c r="AQD79" s="128"/>
      <c r="AQE79" s="128"/>
      <c r="AQF79" s="128"/>
      <c r="AQG79" s="128"/>
      <c r="AQH79" s="128"/>
      <c r="AQI79" s="128"/>
      <c r="AQJ79" s="128"/>
      <c r="AQK79" s="128"/>
      <c r="AQL79" s="128"/>
      <c r="AQM79" s="128"/>
      <c r="AQN79" s="128"/>
      <c r="AQO79" s="128"/>
      <c r="AQP79" s="128"/>
      <c r="AQQ79" s="128"/>
      <c r="AQR79" s="128"/>
      <c r="AQS79" s="128"/>
      <c r="AQT79" s="128"/>
      <c r="AQU79" s="128"/>
      <c r="AQV79" s="128"/>
      <c r="AQW79" s="128"/>
      <c r="AQX79" s="128"/>
      <c r="AQY79" s="128"/>
      <c r="AQZ79" s="128"/>
      <c r="ARA79" s="128"/>
      <c r="ARB79" s="128"/>
      <c r="ARC79" s="128"/>
      <c r="ARD79" s="128"/>
      <c r="ARE79" s="128"/>
      <c r="ARF79" s="128"/>
      <c r="ARG79" s="128"/>
      <c r="ARH79" s="128"/>
      <c r="ARI79" s="128"/>
      <c r="ARJ79" s="128"/>
      <c r="ARK79" s="128"/>
      <c r="ARL79" s="128"/>
      <c r="ARM79" s="128"/>
      <c r="ARN79" s="128"/>
      <c r="ARO79" s="128"/>
      <c r="ARP79" s="128"/>
      <c r="ARQ79" s="128"/>
      <c r="ARR79" s="128"/>
      <c r="ARS79" s="128"/>
      <c r="ART79" s="128"/>
      <c r="ARU79" s="128"/>
      <c r="ARV79" s="128"/>
      <c r="ARW79" s="128"/>
      <c r="ARX79" s="128"/>
      <c r="ARY79" s="128"/>
      <c r="ARZ79" s="128"/>
      <c r="ASA79" s="128"/>
      <c r="ASB79" s="128"/>
      <c r="ASC79" s="128"/>
      <c r="ASD79" s="128"/>
      <c r="ASE79" s="128"/>
      <c r="ASF79" s="128"/>
      <c r="ASG79" s="128"/>
      <c r="ASH79" s="128"/>
      <c r="ASI79" s="128"/>
      <c r="ASJ79" s="128"/>
      <c r="ASK79" s="128"/>
      <c r="ASL79" s="128"/>
      <c r="ASM79" s="128"/>
      <c r="ASN79" s="128"/>
      <c r="ASO79" s="128"/>
      <c r="ASP79" s="128"/>
      <c r="ASQ79" s="128"/>
      <c r="ASR79" s="128"/>
      <c r="ASS79" s="128"/>
      <c r="AST79" s="128"/>
      <c r="ASU79" s="128"/>
      <c r="ASV79" s="128"/>
      <c r="ASW79" s="128"/>
      <c r="ASX79" s="128"/>
      <c r="ASY79" s="128"/>
      <c r="ASZ79" s="128"/>
      <c r="ATA79" s="128"/>
      <c r="ATB79" s="128"/>
      <c r="ATC79" s="128"/>
      <c r="ATD79" s="128"/>
      <c r="ATE79" s="128"/>
      <c r="ATF79" s="128"/>
      <c r="ATG79" s="128"/>
      <c r="ATH79" s="128"/>
      <c r="ATI79" s="128"/>
      <c r="ATJ79" s="128"/>
      <c r="ATK79" s="128"/>
      <c r="ATL79" s="128"/>
      <c r="ATM79" s="128"/>
      <c r="ATN79" s="128"/>
      <c r="ATO79" s="128"/>
      <c r="ATP79" s="128"/>
      <c r="ATQ79" s="128"/>
      <c r="ATR79" s="128"/>
      <c r="ATS79" s="128"/>
      <c r="ATT79" s="128"/>
      <c r="ATU79" s="128"/>
      <c r="ATV79" s="128"/>
      <c r="ATW79" s="128"/>
      <c r="ATX79" s="128"/>
      <c r="ATY79" s="128"/>
      <c r="ATZ79" s="128"/>
      <c r="AUA79" s="128"/>
      <c r="AUB79" s="128"/>
      <c r="AUC79" s="128"/>
      <c r="AUD79" s="128"/>
      <c r="AUE79" s="128"/>
      <c r="AUF79" s="128"/>
      <c r="AUG79" s="128"/>
      <c r="AUH79" s="128"/>
      <c r="AUI79" s="128"/>
      <c r="AUJ79" s="128"/>
      <c r="AUK79" s="128"/>
      <c r="AUL79" s="128"/>
      <c r="AUM79" s="128"/>
      <c r="AUN79" s="128"/>
      <c r="AUO79" s="128"/>
      <c r="AUP79" s="128"/>
      <c r="AUQ79" s="128"/>
      <c r="AUR79" s="128"/>
      <c r="AUS79" s="128"/>
      <c r="AUT79" s="128"/>
      <c r="AUU79" s="128"/>
      <c r="AUV79" s="128"/>
      <c r="AUW79" s="128"/>
      <c r="AUX79" s="128"/>
      <c r="AUY79" s="128"/>
      <c r="AUZ79" s="128"/>
      <c r="AVA79" s="128"/>
      <c r="AVB79" s="128"/>
      <c r="AVC79" s="128"/>
      <c r="AVD79" s="128"/>
      <c r="AVE79" s="128"/>
      <c r="AVF79" s="128"/>
      <c r="AVG79" s="128"/>
      <c r="AVH79" s="128"/>
      <c r="AVI79" s="128"/>
      <c r="AVJ79" s="128"/>
      <c r="AVK79" s="128"/>
      <c r="AVL79" s="128"/>
      <c r="AVM79" s="128"/>
      <c r="AVN79" s="128"/>
      <c r="AVO79" s="128"/>
      <c r="AVP79" s="128"/>
      <c r="AVQ79" s="128"/>
      <c r="AVR79" s="128"/>
      <c r="AVS79" s="128"/>
      <c r="AVT79" s="128"/>
      <c r="AVU79" s="128"/>
      <c r="AVV79" s="128"/>
      <c r="AVW79" s="128"/>
      <c r="AVX79" s="128"/>
      <c r="AVY79" s="128"/>
      <c r="AVZ79" s="128"/>
      <c r="AWA79" s="128"/>
      <c r="AWB79" s="128"/>
      <c r="AWC79" s="128"/>
      <c r="AWD79" s="128"/>
      <c r="AWE79" s="128"/>
      <c r="AWF79" s="128"/>
      <c r="AWG79" s="128"/>
      <c r="AWH79" s="128"/>
      <c r="AWI79" s="128"/>
      <c r="AWJ79" s="128"/>
      <c r="AWK79" s="128"/>
      <c r="AWL79" s="128"/>
      <c r="AWM79" s="128"/>
      <c r="AWN79" s="128"/>
      <c r="AWO79" s="128"/>
      <c r="AWP79" s="128"/>
      <c r="AWQ79" s="128"/>
      <c r="AWR79" s="128"/>
      <c r="AWS79" s="128"/>
      <c r="AWT79" s="128"/>
      <c r="AWU79" s="128"/>
      <c r="AWV79" s="128"/>
      <c r="AWW79" s="128"/>
      <c r="AWX79" s="128"/>
      <c r="AWY79" s="128"/>
      <c r="AWZ79" s="128"/>
      <c r="AXA79" s="128"/>
      <c r="AXB79" s="128"/>
      <c r="AXC79" s="128"/>
      <c r="AXD79" s="128"/>
      <c r="AXE79" s="128"/>
      <c r="AXF79" s="128"/>
      <c r="AXG79" s="128"/>
      <c r="AXH79" s="128"/>
      <c r="AXI79" s="128"/>
      <c r="AXJ79" s="128"/>
      <c r="AXK79" s="128"/>
      <c r="AXL79" s="128"/>
      <c r="AXM79" s="128"/>
      <c r="AXN79" s="128"/>
      <c r="AXO79" s="128"/>
      <c r="AXP79" s="128"/>
      <c r="AXQ79" s="128"/>
      <c r="AXR79" s="128"/>
      <c r="AXS79" s="128"/>
      <c r="AXT79" s="128"/>
      <c r="AXU79" s="128"/>
      <c r="AXV79" s="128"/>
      <c r="AXW79" s="128"/>
      <c r="AXX79" s="128"/>
      <c r="AXY79" s="128"/>
      <c r="AXZ79" s="128"/>
      <c r="AYA79" s="128"/>
      <c r="AYB79" s="128"/>
      <c r="AYC79" s="128"/>
      <c r="AYD79" s="128"/>
      <c r="AYE79" s="128"/>
      <c r="AYF79" s="128"/>
      <c r="AYG79" s="128"/>
      <c r="AYH79" s="128"/>
      <c r="AYI79" s="128"/>
      <c r="AYJ79" s="128"/>
      <c r="AYK79" s="128"/>
      <c r="AYL79" s="128"/>
      <c r="AYM79" s="128"/>
      <c r="AYN79" s="128"/>
      <c r="AYO79" s="128"/>
      <c r="AYP79" s="128"/>
      <c r="AYQ79" s="128"/>
      <c r="AYR79" s="128"/>
      <c r="AYS79" s="128"/>
      <c r="AYT79" s="128"/>
      <c r="AYU79" s="128"/>
      <c r="AYV79" s="128"/>
      <c r="AYW79" s="128"/>
      <c r="AYX79" s="128"/>
      <c r="AYY79" s="128"/>
      <c r="AYZ79" s="128"/>
      <c r="AZA79" s="128"/>
      <c r="AZB79" s="128"/>
      <c r="AZC79" s="128"/>
      <c r="AZD79" s="128"/>
      <c r="AZE79" s="128"/>
      <c r="AZF79" s="128"/>
      <c r="AZG79" s="128"/>
      <c r="AZH79" s="128"/>
      <c r="AZI79" s="128"/>
      <c r="AZJ79" s="128"/>
      <c r="AZK79" s="128"/>
      <c r="AZL79" s="128"/>
      <c r="AZM79" s="128"/>
      <c r="AZN79" s="128"/>
      <c r="AZO79" s="128"/>
      <c r="AZP79" s="128"/>
      <c r="AZQ79" s="128"/>
      <c r="AZR79" s="128"/>
      <c r="AZS79" s="128"/>
      <c r="AZT79" s="128"/>
      <c r="AZU79" s="128"/>
      <c r="AZV79" s="128"/>
      <c r="AZW79" s="128"/>
      <c r="AZX79" s="128"/>
      <c r="AZY79" s="128"/>
      <c r="AZZ79" s="128"/>
      <c r="BAA79" s="128"/>
      <c r="BAB79" s="128"/>
      <c r="BAC79" s="128"/>
      <c r="BAD79" s="128"/>
      <c r="BAE79" s="128"/>
      <c r="BAF79" s="128"/>
      <c r="BAG79" s="128"/>
      <c r="BAH79" s="128"/>
      <c r="BAI79" s="128"/>
      <c r="BAJ79" s="128"/>
      <c r="BAK79" s="128"/>
      <c r="BAL79" s="128"/>
      <c r="BAM79" s="128"/>
      <c r="BAN79" s="128"/>
      <c r="BAO79" s="128"/>
      <c r="BAP79" s="128"/>
      <c r="BAQ79" s="128"/>
      <c r="BAR79" s="128"/>
      <c r="BAS79" s="128"/>
      <c r="BAT79" s="128"/>
      <c r="BAU79" s="128"/>
      <c r="BAV79" s="128"/>
      <c r="BAW79" s="128"/>
      <c r="BAX79" s="128"/>
      <c r="BAY79" s="128"/>
      <c r="BAZ79" s="128"/>
      <c r="BBA79" s="128"/>
      <c r="BBB79" s="128"/>
      <c r="BBC79" s="128"/>
      <c r="BBD79" s="128"/>
      <c r="BBE79" s="128"/>
      <c r="BBF79" s="128"/>
      <c r="BBG79" s="128"/>
      <c r="BBH79" s="128"/>
      <c r="BBI79" s="128"/>
      <c r="BBJ79" s="128"/>
      <c r="BBK79" s="128"/>
      <c r="BBL79" s="128"/>
      <c r="BBM79" s="128"/>
      <c r="BBN79" s="128"/>
      <c r="BBO79" s="128"/>
      <c r="BBP79" s="128"/>
      <c r="BBQ79" s="128"/>
      <c r="BBR79" s="128"/>
      <c r="BBS79" s="128"/>
      <c r="BBT79" s="128"/>
      <c r="BBU79" s="128"/>
      <c r="BBV79" s="128"/>
      <c r="BBW79" s="128"/>
      <c r="BBX79" s="128"/>
      <c r="BBY79" s="128"/>
      <c r="BBZ79" s="128"/>
      <c r="BCA79" s="128"/>
      <c r="BCB79" s="128"/>
      <c r="BCC79" s="128"/>
      <c r="BCD79" s="128"/>
      <c r="BCE79" s="128"/>
      <c r="BCF79" s="128"/>
      <c r="BCG79" s="128"/>
      <c r="BCH79" s="128"/>
      <c r="BCI79" s="128"/>
      <c r="BCJ79" s="128"/>
      <c r="BCK79" s="128"/>
      <c r="BCL79" s="128"/>
      <c r="BCM79" s="128"/>
      <c r="BCN79" s="128"/>
      <c r="BCO79" s="128"/>
      <c r="BCP79" s="128"/>
      <c r="BCQ79" s="128"/>
      <c r="BCR79" s="128"/>
      <c r="BCS79" s="128"/>
      <c r="BCT79" s="128"/>
      <c r="BCU79" s="128"/>
      <c r="BCV79" s="128"/>
      <c r="BCW79" s="128"/>
      <c r="BCX79" s="128"/>
      <c r="BCY79" s="128"/>
      <c r="BCZ79" s="128"/>
      <c r="BDA79" s="128"/>
      <c r="BDB79" s="128"/>
      <c r="BDC79" s="128"/>
      <c r="BDD79" s="128"/>
      <c r="BDE79" s="128"/>
      <c r="BDF79" s="128"/>
      <c r="BDG79" s="128"/>
      <c r="BDH79" s="128"/>
      <c r="BDI79" s="128"/>
      <c r="BDJ79" s="128"/>
      <c r="BDK79" s="128"/>
      <c r="BDL79" s="128"/>
      <c r="BDM79" s="128"/>
      <c r="BDN79" s="128"/>
      <c r="BDO79" s="128"/>
      <c r="BDP79" s="128"/>
      <c r="BDQ79" s="128"/>
      <c r="BDR79" s="128"/>
      <c r="BDS79" s="128"/>
      <c r="BDT79" s="128"/>
      <c r="BDU79" s="128"/>
    </row>
    <row r="80" spans="1:1477" s="73" customFormat="1">
      <c r="B80" s="71" t="s">
        <v>12</v>
      </c>
      <c r="C80" s="71" t="s">
        <v>416</v>
      </c>
      <c r="D80" s="71" t="s">
        <v>504</v>
      </c>
      <c r="E80" s="229">
        <v>42584</v>
      </c>
      <c r="F80" s="71" t="s">
        <v>469</v>
      </c>
      <c r="G80" s="188" t="s">
        <v>471</v>
      </c>
      <c r="H80" s="221">
        <v>1</v>
      </c>
      <c r="I80" s="73">
        <v>0</v>
      </c>
      <c r="J80" s="73">
        <v>120</v>
      </c>
      <c r="K80" s="73">
        <v>189</v>
      </c>
      <c r="L80" s="73">
        <v>177</v>
      </c>
      <c r="M80" s="219">
        <f>IF(J80 = 0,0,(L80-AH80-AI80)/J80)</f>
        <v>0.9</v>
      </c>
      <c r="N80" s="73">
        <f>IF(G80&lt;&gt;"",IF(M80&lt;=1.2,1,0),0)</f>
        <v>1</v>
      </c>
      <c r="O80" s="73">
        <v>12</v>
      </c>
      <c r="P80" s="73">
        <v>0</v>
      </c>
      <c r="Q80" s="73">
        <v>0</v>
      </c>
      <c r="R80" s="73">
        <v>69</v>
      </c>
      <c r="S80" s="73">
        <v>0</v>
      </c>
      <c r="T80" s="225">
        <v>622133</v>
      </c>
      <c r="U80" s="225">
        <v>26000</v>
      </c>
      <c r="V80" s="225">
        <v>596133</v>
      </c>
      <c r="W80" s="225">
        <v>622133</v>
      </c>
      <c r="X80" s="225">
        <v>564614</v>
      </c>
      <c r="Y80" s="225">
        <v>0</v>
      </c>
      <c r="Z80" s="225">
        <v>0</v>
      </c>
      <c r="AA80" s="225">
        <v>0</v>
      </c>
      <c r="AB80" s="225">
        <v>564614</v>
      </c>
      <c r="AC80" s="225">
        <v>564745</v>
      </c>
      <c r="AD80" s="219">
        <f>IF(V80=0,0,AC80/V80)</f>
        <v>0.94734732014500123</v>
      </c>
      <c r="AE80" s="73">
        <f>IF(AD80 &lt;=1.1,1,0)</f>
        <v>1</v>
      </c>
      <c r="AF80" s="225">
        <v>131</v>
      </c>
      <c r="AG80" s="225">
        <v>0</v>
      </c>
      <c r="AH80" s="73">
        <v>38</v>
      </c>
      <c r="AI80" s="73">
        <v>31</v>
      </c>
      <c r="AJ80" s="73">
        <v>0</v>
      </c>
      <c r="AK80" s="73">
        <v>0</v>
      </c>
      <c r="AL80" s="95">
        <v>0</v>
      </c>
      <c r="AM80" s="95">
        <v>0</v>
      </c>
      <c r="AN80" s="73">
        <v>0</v>
      </c>
      <c r="AO80" s="73">
        <v>0</v>
      </c>
      <c r="AP80" s="95">
        <v>0</v>
      </c>
      <c r="AQ80" s="95">
        <v>0</v>
      </c>
      <c r="AR80" s="73">
        <v>0</v>
      </c>
      <c r="AS80" s="73">
        <v>0</v>
      </c>
      <c r="AT80" s="95">
        <v>0</v>
      </c>
      <c r="AU80" s="95">
        <v>0</v>
      </c>
      <c r="AV80" s="73">
        <v>0</v>
      </c>
      <c r="AW80" s="73">
        <v>0</v>
      </c>
      <c r="AX80" s="95">
        <v>0</v>
      </c>
      <c r="AY80" s="95">
        <v>0</v>
      </c>
      <c r="AZ80" s="73">
        <v>0</v>
      </c>
      <c r="BA80" s="73">
        <v>0</v>
      </c>
      <c r="BB80" s="95">
        <v>0</v>
      </c>
      <c r="BC80" s="95">
        <v>0</v>
      </c>
      <c r="BD80" s="73">
        <v>0</v>
      </c>
      <c r="BE80" s="73">
        <v>0</v>
      </c>
      <c r="BF80" s="95">
        <v>0</v>
      </c>
      <c r="BG80" s="95">
        <v>0</v>
      </c>
      <c r="BH80" s="73">
        <v>0</v>
      </c>
      <c r="BI80" s="73">
        <v>0</v>
      </c>
      <c r="BJ80" s="95">
        <v>0</v>
      </c>
      <c r="BK80" s="95">
        <v>0</v>
      </c>
      <c r="BL80" s="73">
        <v>0</v>
      </c>
      <c r="BM80" s="73">
        <v>0</v>
      </c>
      <c r="BN80" s="95">
        <v>0</v>
      </c>
      <c r="BO80" s="95">
        <v>0</v>
      </c>
      <c r="BP80" s="73">
        <v>0</v>
      </c>
      <c r="BQ80" s="73">
        <v>0</v>
      </c>
      <c r="BR80" s="95">
        <v>0</v>
      </c>
      <c r="BS80" s="95">
        <v>0</v>
      </c>
      <c r="BT80" s="73">
        <v>0</v>
      </c>
      <c r="BU80" s="73">
        <v>0</v>
      </c>
      <c r="BV80" s="95">
        <v>0</v>
      </c>
      <c r="BW80" s="95">
        <v>0</v>
      </c>
      <c r="BX80" s="73">
        <v>0</v>
      </c>
      <c r="BY80" s="73">
        <v>0</v>
      </c>
      <c r="BZ80" s="95">
        <v>0</v>
      </c>
      <c r="CA80" s="95">
        <v>0</v>
      </c>
      <c r="CB80" s="73">
        <v>0</v>
      </c>
      <c r="CC80" s="73">
        <v>0</v>
      </c>
      <c r="CD80" s="95">
        <v>0</v>
      </c>
      <c r="CE80" s="95">
        <v>0</v>
      </c>
      <c r="CF80" s="73">
        <v>0</v>
      </c>
      <c r="CG80" s="73">
        <v>0</v>
      </c>
      <c r="CH80" s="95">
        <v>0</v>
      </c>
      <c r="CI80" s="95">
        <v>0</v>
      </c>
      <c r="CJ80" s="73">
        <v>0</v>
      </c>
      <c r="CK80" s="73">
        <v>0</v>
      </c>
      <c r="CL80" s="95">
        <v>0</v>
      </c>
      <c r="CM80" s="95">
        <v>0</v>
      </c>
      <c r="CN80" s="71" t="s">
        <v>417</v>
      </c>
      <c r="CO80" s="71" t="s">
        <v>418</v>
      </c>
      <c r="CP80" s="71" t="s">
        <v>328</v>
      </c>
      <c r="CQ80" s="71" t="s">
        <v>328</v>
      </c>
      <c r="CR80" s="71" t="s">
        <v>328</v>
      </c>
      <c r="CS80" s="71" t="s">
        <v>328</v>
      </c>
      <c r="CT80" s="72">
        <v>42984</v>
      </c>
      <c r="CU80" s="71" t="s">
        <v>469</v>
      </c>
      <c r="CV80" s="71" t="s">
        <v>470</v>
      </c>
      <c r="CW80" s="72" t="s">
        <v>187</v>
      </c>
      <c r="CX80" s="72">
        <v>42853</v>
      </c>
      <c r="CY80" s="71" t="s">
        <v>467</v>
      </c>
      <c r="CZ80" s="71" t="s">
        <v>471</v>
      </c>
      <c r="DA80" s="71" t="s">
        <v>500</v>
      </c>
      <c r="DB80" s="96">
        <v>567682.87</v>
      </c>
      <c r="DC80" s="71"/>
      <c r="DD80" s="71"/>
      <c r="DE80" s="218"/>
      <c r="DF80" s="218"/>
      <c r="DG80" s="218"/>
      <c r="DH80" s="218"/>
      <c r="DI80" s="218"/>
      <c r="DJ80" s="218"/>
      <c r="DK80" s="218"/>
      <c r="DL80" s="218"/>
      <c r="DM80" s="218"/>
      <c r="DN80" s="218"/>
      <c r="DO80" s="218"/>
      <c r="DP80" s="218"/>
      <c r="DQ80" s="218"/>
      <c r="DR80" s="218"/>
      <c r="DS80" s="218"/>
      <c r="DT80" s="218"/>
      <c r="DU80" s="218"/>
      <c r="DV80" s="218"/>
      <c r="DW80" s="218"/>
      <c r="DX80" s="218"/>
      <c r="DY80" s="218"/>
      <c r="DZ80" s="218"/>
      <c r="EA80" s="218"/>
      <c r="EB80" s="218"/>
      <c r="EC80" s="218"/>
      <c r="ED80" s="218"/>
      <c r="EE80" s="218"/>
      <c r="EF80" s="218"/>
      <c r="EG80" s="218"/>
      <c r="EH80" s="218"/>
      <c r="EI80" s="218"/>
      <c r="EJ80" s="218"/>
      <c r="EK80" s="218"/>
      <c r="EL80" s="218"/>
      <c r="EM80" s="218"/>
      <c r="EN80" s="218"/>
      <c r="EO80" s="218"/>
      <c r="EP80" s="218"/>
      <c r="EQ80" s="218"/>
      <c r="ER80" s="218"/>
      <c r="ES80" s="218"/>
      <c r="ET80" s="218"/>
      <c r="EU80" s="218"/>
      <c r="EV80" s="218"/>
      <c r="EW80" s="218"/>
      <c r="EX80" s="218"/>
      <c r="EY80" s="218"/>
      <c r="EZ80" s="218"/>
      <c r="FA80" s="218"/>
      <c r="FB80" s="218"/>
      <c r="FC80" s="218"/>
      <c r="FD80" s="218"/>
      <c r="FE80" s="218"/>
      <c r="FF80" s="218"/>
      <c r="FG80" s="218"/>
      <c r="FH80" s="218"/>
      <c r="FI80" s="218"/>
      <c r="FJ80" s="218"/>
      <c r="FK80" s="218"/>
      <c r="FL80" s="218"/>
      <c r="FM80" s="218"/>
      <c r="FN80" s="218"/>
      <c r="FO80" s="218"/>
      <c r="FP80" s="218"/>
      <c r="FQ80" s="218"/>
      <c r="FR80" s="218"/>
      <c r="FS80" s="218"/>
      <c r="FT80" s="218"/>
      <c r="FU80" s="218"/>
      <c r="FV80" s="218"/>
      <c r="FW80" s="218"/>
      <c r="FX80" s="218"/>
      <c r="FY80" s="218"/>
      <c r="FZ80" s="218"/>
      <c r="GA80" s="218"/>
      <c r="GB80" s="218"/>
      <c r="GC80" s="218"/>
      <c r="GD80" s="218"/>
      <c r="GE80" s="218"/>
      <c r="GF80" s="218"/>
      <c r="GG80" s="218"/>
      <c r="GH80" s="218"/>
      <c r="GI80" s="218"/>
      <c r="GJ80" s="218"/>
      <c r="GK80" s="218"/>
      <c r="GL80" s="218"/>
      <c r="GM80" s="218"/>
      <c r="GN80" s="218"/>
      <c r="GO80" s="218"/>
      <c r="GP80" s="218"/>
      <c r="GQ80" s="218"/>
      <c r="GR80" s="218"/>
      <c r="GS80" s="218"/>
      <c r="GT80" s="218"/>
      <c r="GU80" s="218"/>
      <c r="GV80" s="218"/>
      <c r="GW80" s="218"/>
      <c r="GX80" s="218"/>
      <c r="GY80" s="218"/>
      <c r="GZ80" s="218"/>
      <c r="HA80" s="218"/>
      <c r="HB80" s="218"/>
      <c r="HC80" s="218"/>
      <c r="HD80" s="218"/>
      <c r="HE80" s="218"/>
      <c r="HF80" s="218"/>
      <c r="HG80" s="218"/>
      <c r="HH80" s="218"/>
      <c r="HI80" s="218"/>
      <c r="HJ80" s="218"/>
      <c r="HK80" s="218"/>
      <c r="HL80" s="218"/>
      <c r="HM80" s="218"/>
      <c r="HN80" s="218"/>
      <c r="HO80" s="218"/>
      <c r="HP80" s="218"/>
      <c r="HQ80" s="218"/>
      <c r="HR80" s="218"/>
      <c r="HS80" s="218"/>
      <c r="HT80" s="218"/>
      <c r="HU80" s="218"/>
      <c r="HV80" s="218"/>
      <c r="HW80" s="218"/>
      <c r="HX80" s="218"/>
      <c r="HY80" s="218"/>
      <c r="HZ80" s="218"/>
      <c r="IA80" s="218"/>
      <c r="IB80" s="218"/>
      <c r="IC80" s="218"/>
      <c r="ID80" s="218"/>
      <c r="IE80" s="218"/>
      <c r="IF80" s="218"/>
      <c r="IG80" s="218"/>
      <c r="IH80" s="218"/>
      <c r="II80" s="218"/>
      <c r="IJ80" s="218"/>
      <c r="IK80" s="218"/>
      <c r="IL80" s="218"/>
      <c r="IM80" s="218"/>
      <c r="IN80" s="218"/>
      <c r="IO80" s="218"/>
      <c r="IP80" s="218"/>
      <c r="IQ80" s="218"/>
      <c r="IR80" s="218"/>
      <c r="IS80" s="218"/>
      <c r="IT80" s="218"/>
      <c r="IU80" s="218"/>
      <c r="IV80" s="218"/>
      <c r="IW80" s="218"/>
      <c r="IX80" s="218"/>
      <c r="IY80" s="218"/>
      <c r="IZ80" s="218"/>
      <c r="JA80" s="218"/>
      <c r="JB80" s="218"/>
      <c r="JC80" s="218"/>
      <c r="JD80" s="218"/>
      <c r="JE80" s="218"/>
      <c r="JF80" s="218"/>
      <c r="JG80" s="218"/>
      <c r="JH80" s="218"/>
      <c r="JI80" s="218"/>
      <c r="JJ80" s="218"/>
      <c r="JK80" s="218"/>
      <c r="JL80" s="218"/>
      <c r="JM80" s="218"/>
      <c r="JN80" s="218"/>
      <c r="JO80" s="218"/>
      <c r="JP80" s="218"/>
      <c r="JQ80" s="218"/>
      <c r="JR80" s="218"/>
      <c r="JS80" s="218"/>
      <c r="JT80" s="218"/>
      <c r="JU80" s="218"/>
      <c r="JV80" s="218"/>
      <c r="JW80" s="218"/>
      <c r="JX80" s="218"/>
      <c r="JY80" s="218"/>
      <c r="JZ80" s="218"/>
      <c r="KA80" s="218"/>
      <c r="KB80" s="218"/>
      <c r="KC80" s="218"/>
      <c r="KD80" s="218"/>
      <c r="KE80" s="218"/>
      <c r="KF80" s="218"/>
      <c r="KG80" s="218"/>
      <c r="KH80" s="218"/>
      <c r="KI80" s="218"/>
      <c r="KJ80" s="218"/>
      <c r="KK80" s="218"/>
      <c r="KL80" s="218"/>
      <c r="KM80" s="218"/>
      <c r="KN80" s="218"/>
      <c r="KO80" s="218"/>
      <c r="KP80" s="218"/>
      <c r="KQ80" s="218"/>
      <c r="KR80" s="218"/>
      <c r="KS80" s="218"/>
      <c r="KT80" s="218"/>
      <c r="KU80" s="218"/>
      <c r="KV80" s="218"/>
      <c r="KW80" s="218"/>
      <c r="KX80" s="218"/>
      <c r="KY80" s="218"/>
      <c r="KZ80" s="218"/>
      <c r="LA80" s="218"/>
      <c r="LB80" s="218"/>
      <c r="LC80" s="218"/>
      <c r="LD80" s="218"/>
      <c r="LE80" s="218"/>
      <c r="LF80" s="218"/>
      <c r="LG80" s="218"/>
      <c r="LH80" s="218"/>
      <c r="LI80" s="218"/>
      <c r="LJ80" s="218"/>
      <c r="LK80" s="218"/>
      <c r="LL80" s="218"/>
      <c r="LM80" s="218"/>
      <c r="LN80" s="218"/>
      <c r="LO80" s="218"/>
      <c r="LP80" s="218"/>
      <c r="LQ80" s="218"/>
      <c r="LR80" s="218"/>
      <c r="LS80" s="218"/>
      <c r="LT80" s="218"/>
      <c r="LU80" s="218"/>
      <c r="LV80" s="218"/>
      <c r="LW80" s="218"/>
      <c r="LX80" s="218"/>
      <c r="LY80" s="218"/>
      <c r="LZ80" s="218"/>
      <c r="MA80" s="218"/>
      <c r="MB80" s="218"/>
      <c r="MC80" s="218"/>
      <c r="MD80" s="218"/>
      <c r="ME80" s="218"/>
      <c r="MF80" s="218"/>
      <c r="MG80" s="218"/>
      <c r="MH80" s="218"/>
      <c r="MI80" s="218"/>
      <c r="MJ80" s="218"/>
      <c r="MK80" s="218"/>
      <c r="ML80" s="218"/>
      <c r="MM80" s="218"/>
      <c r="MN80" s="218"/>
      <c r="MO80" s="218"/>
      <c r="MP80" s="218"/>
      <c r="MQ80" s="218"/>
      <c r="MR80" s="218"/>
      <c r="MS80" s="218"/>
      <c r="MT80" s="218"/>
      <c r="MU80" s="218"/>
      <c r="MV80" s="218"/>
      <c r="MW80" s="218"/>
      <c r="MX80" s="218"/>
      <c r="MY80" s="218"/>
      <c r="MZ80" s="218"/>
      <c r="NA80" s="218"/>
      <c r="NB80" s="218"/>
      <c r="NC80" s="218"/>
      <c r="ND80" s="218"/>
      <c r="NE80" s="218"/>
      <c r="NF80" s="218"/>
      <c r="NG80" s="218"/>
      <c r="NH80" s="218"/>
      <c r="NI80" s="218"/>
      <c r="NJ80" s="218"/>
      <c r="NK80" s="218"/>
      <c r="NL80" s="218"/>
      <c r="NM80" s="218"/>
      <c r="NN80" s="218"/>
      <c r="NO80" s="218"/>
      <c r="NP80" s="218"/>
      <c r="NQ80" s="218"/>
      <c r="NR80" s="218"/>
      <c r="NS80" s="218"/>
      <c r="NT80" s="218"/>
      <c r="NU80" s="218"/>
      <c r="NV80" s="218"/>
      <c r="NW80" s="218"/>
      <c r="NX80" s="218"/>
      <c r="NY80" s="218"/>
      <c r="NZ80" s="218"/>
      <c r="OA80" s="218"/>
      <c r="OB80" s="218"/>
      <c r="OC80" s="218"/>
      <c r="OD80" s="218"/>
      <c r="OE80" s="218"/>
      <c r="OF80" s="218"/>
      <c r="OG80" s="218"/>
      <c r="OH80" s="218"/>
      <c r="OI80" s="218"/>
      <c r="OJ80" s="218"/>
      <c r="OK80" s="218"/>
      <c r="OL80" s="218"/>
      <c r="OM80" s="218"/>
      <c r="ON80" s="218"/>
      <c r="OO80" s="218"/>
      <c r="OP80" s="218"/>
      <c r="OQ80" s="218"/>
      <c r="OR80" s="218"/>
      <c r="OS80" s="218"/>
      <c r="OT80" s="218"/>
      <c r="OU80" s="218"/>
      <c r="OV80" s="218"/>
      <c r="OW80" s="218"/>
      <c r="OX80" s="218"/>
      <c r="OY80" s="218"/>
      <c r="OZ80" s="218"/>
      <c r="PA80" s="218"/>
      <c r="PB80" s="218"/>
      <c r="PC80" s="218"/>
      <c r="PD80" s="218"/>
      <c r="PE80" s="218"/>
      <c r="PF80" s="218"/>
      <c r="PG80" s="218"/>
      <c r="PH80" s="218"/>
      <c r="PI80" s="218"/>
      <c r="PJ80" s="218"/>
      <c r="PK80" s="218"/>
      <c r="PL80" s="218"/>
      <c r="PM80" s="218"/>
      <c r="PN80" s="218"/>
      <c r="PO80" s="218"/>
      <c r="PP80" s="218"/>
      <c r="PQ80" s="218"/>
      <c r="PR80" s="218"/>
      <c r="PS80" s="218"/>
      <c r="PT80" s="218"/>
      <c r="PU80" s="218"/>
      <c r="PV80" s="218"/>
      <c r="PW80" s="218"/>
      <c r="PX80" s="218"/>
      <c r="PY80" s="218"/>
      <c r="PZ80" s="218"/>
      <c r="QA80" s="218"/>
      <c r="QB80" s="218"/>
      <c r="QC80" s="218"/>
      <c r="QD80" s="218"/>
      <c r="QE80" s="218"/>
      <c r="QF80" s="218"/>
      <c r="QG80" s="218"/>
      <c r="QH80" s="218"/>
      <c r="QI80" s="218"/>
      <c r="QJ80" s="218"/>
      <c r="QK80" s="218"/>
      <c r="QL80" s="218"/>
      <c r="QM80" s="218"/>
      <c r="QN80" s="218"/>
      <c r="QO80" s="218"/>
      <c r="QP80" s="218"/>
      <c r="QQ80" s="218"/>
      <c r="QR80" s="218"/>
      <c r="QS80" s="218"/>
      <c r="QT80" s="218"/>
      <c r="QU80" s="218"/>
      <c r="QV80" s="218"/>
      <c r="QW80" s="218"/>
      <c r="QX80" s="218"/>
      <c r="QY80" s="218"/>
      <c r="QZ80" s="218"/>
      <c r="RA80" s="218"/>
      <c r="RB80" s="218"/>
      <c r="RC80" s="218"/>
      <c r="RD80" s="218"/>
      <c r="RE80" s="218"/>
      <c r="RF80" s="218"/>
      <c r="RG80" s="218"/>
      <c r="RH80" s="218"/>
      <c r="RI80" s="218"/>
      <c r="RJ80" s="218"/>
      <c r="RK80" s="218"/>
      <c r="RL80" s="218"/>
      <c r="RM80" s="218"/>
      <c r="RN80" s="218"/>
      <c r="RO80" s="218"/>
      <c r="RP80" s="218"/>
      <c r="RQ80" s="218"/>
      <c r="RR80" s="218"/>
      <c r="RS80" s="218"/>
      <c r="RT80" s="218"/>
      <c r="RU80" s="218"/>
      <c r="RV80" s="218"/>
      <c r="RW80" s="218"/>
      <c r="RX80" s="218"/>
      <c r="RY80" s="218"/>
      <c r="RZ80" s="218"/>
      <c r="SA80" s="218"/>
      <c r="SB80" s="218"/>
      <c r="SC80" s="218"/>
      <c r="SD80" s="218"/>
      <c r="SE80" s="218"/>
      <c r="SF80" s="218"/>
      <c r="SG80" s="218"/>
      <c r="SH80" s="218"/>
      <c r="SI80" s="218"/>
      <c r="SJ80" s="218"/>
      <c r="SK80" s="218"/>
      <c r="SL80" s="218"/>
      <c r="SM80" s="218"/>
      <c r="SN80" s="218"/>
      <c r="SO80" s="218"/>
      <c r="SP80" s="218"/>
      <c r="SQ80" s="218"/>
      <c r="SR80" s="218"/>
      <c r="SS80" s="218"/>
      <c r="ST80" s="218"/>
      <c r="SU80" s="218"/>
      <c r="SV80" s="218"/>
      <c r="SW80" s="218"/>
      <c r="SX80" s="218"/>
      <c r="SY80" s="218"/>
      <c r="SZ80" s="218"/>
      <c r="TA80" s="218"/>
      <c r="TB80" s="218"/>
      <c r="TC80" s="218"/>
      <c r="TD80" s="218"/>
      <c r="TE80" s="218"/>
      <c r="TF80" s="218"/>
      <c r="TG80" s="218"/>
      <c r="TH80" s="218"/>
      <c r="TI80" s="218"/>
      <c r="TJ80" s="218"/>
      <c r="TK80" s="218"/>
      <c r="TL80" s="218"/>
      <c r="TM80" s="218"/>
      <c r="TN80" s="218"/>
      <c r="TO80" s="218"/>
      <c r="TP80" s="218"/>
      <c r="TQ80" s="218"/>
      <c r="TR80" s="218"/>
      <c r="TS80" s="218"/>
      <c r="TT80" s="218"/>
      <c r="TU80" s="218"/>
      <c r="TV80" s="218"/>
      <c r="TW80" s="218"/>
      <c r="TX80" s="218"/>
      <c r="TY80" s="218"/>
      <c r="TZ80" s="218"/>
      <c r="UA80" s="218"/>
      <c r="UB80" s="218"/>
      <c r="UC80" s="218"/>
      <c r="UD80" s="218"/>
      <c r="UE80" s="218"/>
      <c r="UF80" s="218"/>
      <c r="UG80" s="218"/>
      <c r="UH80" s="218"/>
      <c r="UI80" s="218"/>
      <c r="UJ80" s="218"/>
      <c r="UK80" s="218"/>
      <c r="UL80" s="218"/>
      <c r="UM80" s="218"/>
      <c r="UN80" s="218"/>
      <c r="UO80" s="218"/>
      <c r="UP80" s="218"/>
      <c r="UQ80" s="218"/>
      <c r="UR80" s="218"/>
      <c r="US80" s="218"/>
      <c r="UT80" s="218"/>
      <c r="UU80" s="218"/>
      <c r="UV80" s="218"/>
      <c r="UW80" s="218"/>
      <c r="UX80" s="218"/>
      <c r="UY80" s="218"/>
      <c r="UZ80" s="218"/>
      <c r="VA80" s="218"/>
      <c r="VB80" s="218"/>
      <c r="VC80" s="218"/>
      <c r="VD80" s="218"/>
      <c r="VE80" s="218"/>
      <c r="VF80" s="218"/>
      <c r="VG80" s="218"/>
      <c r="VH80" s="218"/>
      <c r="VI80" s="218"/>
      <c r="VJ80" s="218"/>
      <c r="VK80" s="218"/>
      <c r="VL80" s="218"/>
      <c r="VM80" s="218"/>
      <c r="VN80" s="218"/>
      <c r="VO80" s="218"/>
      <c r="VP80" s="218"/>
      <c r="VQ80" s="218"/>
      <c r="VR80" s="218"/>
      <c r="VS80" s="218"/>
      <c r="VT80" s="218"/>
      <c r="VU80" s="218"/>
      <c r="VV80" s="218"/>
      <c r="VW80" s="218"/>
      <c r="VX80" s="218"/>
      <c r="VY80" s="218"/>
      <c r="VZ80" s="218"/>
      <c r="WA80" s="218"/>
      <c r="WB80" s="218"/>
      <c r="WC80" s="218"/>
      <c r="WD80" s="218"/>
      <c r="WE80" s="218"/>
      <c r="WF80" s="218"/>
      <c r="WG80" s="218"/>
      <c r="WH80" s="218"/>
      <c r="WI80" s="218"/>
      <c r="WJ80" s="218"/>
      <c r="WK80" s="218"/>
      <c r="WL80" s="218"/>
      <c r="WM80" s="218"/>
      <c r="WN80" s="218"/>
      <c r="WO80" s="218"/>
      <c r="WP80" s="218"/>
      <c r="WQ80" s="218"/>
      <c r="WR80" s="218"/>
      <c r="WS80" s="218"/>
      <c r="WT80" s="218"/>
      <c r="WU80" s="218"/>
      <c r="WV80" s="218"/>
      <c r="WW80" s="218"/>
      <c r="WX80" s="218"/>
      <c r="WY80" s="218"/>
      <c r="WZ80" s="218"/>
      <c r="XA80" s="218"/>
      <c r="XB80" s="218"/>
      <c r="XC80" s="218"/>
      <c r="XD80" s="218"/>
      <c r="XE80" s="218"/>
      <c r="XF80" s="218"/>
      <c r="XG80" s="218"/>
      <c r="XH80" s="218"/>
      <c r="XI80" s="218"/>
      <c r="XJ80" s="218"/>
      <c r="XK80" s="218"/>
      <c r="XL80" s="218"/>
      <c r="XM80" s="218"/>
      <c r="XN80" s="218"/>
      <c r="XO80" s="218"/>
      <c r="XP80" s="218"/>
      <c r="XQ80" s="218"/>
      <c r="XR80" s="218"/>
      <c r="XS80" s="218"/>
      <c r="XT80" s="218"/>
      <c r="XU80" s="218"/>
      <c r="XV80" s="218"/>
      <c r="XW80" s="218"/>
      <c r="XX80" s="218"/>
      <c r="XY80" s="218"/>
      <c r="XZ80" s="218"/>
      <c r="YA80" s="218"/>
      <c r="YB80" s="218"/>
      <c r="YC80" s="218"/>
      <c r="YD80" s="218"/>
      <c r="YE80" s="218"/>
      <c r="YF80" s="218"/>
      <c r="YG80" s="218"/>
      <c r="YH80" s="218"/>
      <c r="YI80" s="218"/>
      <c r="YJ80" s="218"/>
      <c r="YK80" s="218"/>
      <c r="YL80" s="218"/>
      <c r="YM80" s="218"/>
      <c r="YN80" s="218"/>
      <c r="YO80" s="218"/>
      <c r="YP80" s="218"/>
      <c r="YQ80" s="218"/>
      <c r="YR80" s="218"/>
      <c r="YS80" s="218"/>
      <c r="YT80" s="218"/>
      <c r="YU80" s="218"/>
      <c r="YV80" s="218"/>
      <c r="YW80" s="218"/>
      <c r="YX80" s="218"/>
      <c r="YY80" s="218"/>
      <c r="YZ80" s="218"/>
      <c r="ZA80" s="218"/>
      <c r="ZB80" s="218"/>
      <c r="ZC80" s="218"/>
      <c r="ZD80" s="218"/>
      <c r="ZE80" s="218"/>
      <c r="ZF80" s="218"/>
      <c r="ZG80" s="218"/>
      <c r="ZH80" s="218"/>
      <c r="ZI80" s="218"/>
      <c r="ZJ80" s="218"/>
      <c r="ZK80" s="218"/>
      <c r="ZL80" s="218"/>
      <c r="ZM80" s="218"/>
      <c r="ZN80" s="218"/>
      <c r="ZO80" s="218"/>
      <c r="ZP80" s="218"/>
      <c r="ZQ80" s="218"/>
      <c r="ZR80" s="218"/>
      <c r="ZS80" s="218"/>
      <c r="ZT80" s="218"/>
      <c r="ZU80" s="218"/>
      <c r="ZV80" s="218"/>
      <c r="ZW80" s="218"/>
      <c r="ZX80" s="218"/>
      <c r="ZY80" s="218"/>
      <c r="ZZ80" s="218"/>
      <c r="AAA80" s="218"/>
      <c r="AAB80" s="218"/>
      <c r="AAC80" s="218"/>
      <c r="AAD80" s="218"/>
      <c r="AAE80" s="218"/>
      <c r="AAF80" s="218"/>
      <c r="AAG80" s="218"/>
      <c r="AAH80" s="218"/>
      <c r="AAI80" s="218"/>
      <c r="AAJ80" s="218"/>
      <c r="AAK80" s="218"/>
      <c r="AAL80" s="218"/>
      <c r="AAM80" s="218"/>
      <c r="AAN80" s="218"/>
      <c r="AAO80" s="218"/>
      <c r="AAP80" s="218"/>
      <c r="AAQ80" s="218"/>
      <c r="AAR80" s="218"/>
      <c r="AAS80" s="218"/>
      <c r="AAT80" s="218"/>
      <c r="AAU80" s="218"/>
      <c r="AAV80" s="218"/>
      <c r="AAW80" s="218"/>
      <c r="AAX80" s="218"/>
      <c r="AAY80" s="218"/>
      <c r="AAZ80" s="218"/>
      <c r="ABA80" s="218"/>
      <c r="ABB80" s="218"/>
      <c r="ABC80" s="218"/>
      <c r="ABD80" s="218"/>
      <c r="ABE80" s="218"/>
      <c r="ABF80" s="218"/>
      <c r="ABG80" s="218"/>
      <c r="ABH80" s="218"/>
      <c r="ABI80" s="218"/>
      <c r="ABJ80" s="218"/>
      <c r="ABK80" s="218"/>
      <c r="ABL80" s="218"/>
      <c r="ABM80" s="218"/>
      <c r="ABN80" s="218"/>
      <c r="ABO80" s="218"/>
      <c r="ABP80" s="218"/>
      <c r="ABQ80" s="218"/>
      <c r="ABR80" s="218"/>
      <c r="ABS80" s="218"/>
      <c r="ABT80" s="218"/>
      <c r="ABU80" s="218"/>
      <c r="ABV80" s="218"/>
      <c r="ABW80" s="218"/>
      <c r="ABX80" s="218"/>
      <c r="ABY80" s="218"/>
      <c r="ABZ80" s="218"/>
      <c r="ACA80" s="218"/>
      <c r="ACB80" s="218"/>
      <c r="ACC80" s="218"/>
      <c r="ACD80" s="218"/>
      <c r="ACE80" s="218"/>
      <c r="ACF80" s="218"/>
      <c r="ACG80" s="218"/>
      <c r="ACH80" s="218"/>
      <c r="ACI80" s="218"/>
      <c r="ACJ80" s="218"/>
      <c r="ACK80" s="218"/>
      <c r="ACL80" s="218"/>
      <c r="ACM80" s="218"/>
      <c r="ACN80" s="218"/>
      <c r="ACO80" s="218"/>
      <c r="ACP80" s="218"/>
      <c r="ACQ80" s="218"/>
      <c r="ACR80" s="218"/>
      <c r="ACS80" s="218"/>
      <c r="ACT80" s="218"/>
      <c r="ACU80" s="218"/>
      <c r="ACV80" s="218"/>
      <c r="ACW80" s="218"/>
      <c r="ACX80" s="218"/>
      <c r="ACY80" s="218"/>
      <c r="ACZ80" s="218"/>
      <c r="ADA80" s="218"/>
      <c r="ADB80" s="218"/>
      <c r="ADC80" s="218"/>
      <c r="ADD80" s="218"/>
      <c r="ADE80" s="218"/>
      <c r="ADF80" s="218"/>
      <c r="ADG80" s="218"/>
      <c r="ADH80" s="218"/>
      <c r="ADI80" s="218"/>
      <c r="ADJ80" s="218"/>
      <c r="ADK80" s="218"/>
      <c r="ADL80" s="218"/>
      <c r="ADM80" s="218"/>
      <c r="ADN80" s="218"/>
      <c r="ADO80" s="218"/>
      <c r="ADP80" s="218"/>
      <c r="ADQ80" s="218"/>
      <c r="ADR80" s="218"/>
      <c r="ADS80" s="218"/>
      <c r="ADT80" s="218"/>
      <c r="ADU80" s="218"/>
      <c r="ADV80" s="218"/>
      <c r="ADW80" s="218"/>
      <c r="ADX80" s="218"/>
      <c r="ADY80" s="218"/>
      <c r="ADZ80" s="218"/>
      <c r="AEA80" s="218"/>
      <c r="AEB80" s="218"/>
      <c r="AEC80" s="218"/>
      <c r="AED80" s="218"/>
      <c r="AEE80" s="218"/>
      <c r="AEF80" s="218"/>
      <c r="AEG80" s="218"/>
      <c r="AEH80" s="218"/>
      <c r="AEI80" s="218"/>
      <c r="AEJ80" s="218"/>
      <c r="AEK80" s="218"/>
      <c r="AEL80" s="218"/>
      <c r="AEM80" s="218"/>
      <c r="AEN80" s="218"/>
      <c r="AEO80" s="218"/>
      <c r="AEP80" s="218"/>
      <c r="AEQ80" s="218"/>
      <c r="AER80" s="218"/>
      <c r="AES80" s="218"/>
      <c r="AET80" s="218"/>
      <c r="AEU80" s="218"/>
      <c r="AEV80" s="218"/>
      <c r="AEW80" s="218"/>
      <c r="AEX80" s="218"/>
      <c r="AEY80" s="218"/>
      <c r="AEZ80" s="218"/>
      <c r="AFA80" s="218"/>
      <c r="AFB80" s="218"/>
      <c r="AFC80" s="218"/>
      <c r="AFD80" s="218"/>
      <c r="AFE80" s="218"/>
      <c r="AFF80" s="218"/>
      <c r="AFG80" s="218"/>
      <c r="AFH80" s="218"/>
      <c r="AFI80" s="218"/>
      <c r="AFJ80" s="218"/>
      <c r="AFK80" s="218"/>
      <c r="AFL80" s="218"/>
      <c r="AFM80" s="218"/>
      <c r="AFN80" s="218"/>
      <c r="AFO80" s="218"/>
      <c r="AFP80" s="218"/>
      <c r="AFQ80" s="218"/>
      <c r="AFR80" s="218"/>
      <c r="AFS80" s="218"/>
      <c r="AFT80" s="218"/>
      <c r="AFU80" s="218"/>
      <c r="AFV80" s="218"/>
      <c r="AFW80" s="218"/>
      <c r="AFX80" s="218"/>
      <c r="AFY80" s="218"/>
      <c r="AFZ80" s="218"/>
      <c r="AGA80" s="218"/>
      <c r="AGB80" s="218"/>
      <c r="AGC80" s="218"/>
      <c r="AGD80" s="218"/>
      <c r="AGE80" s="218"/>
      <c r="AGF80" s="218"/>
      <c r="AGG80" s="218"/>
      <c r="AGH80" s="218"/>
      <c r="AGI80" s="218"/>
      <c r="AGJ80" s="218"/>
      <c r="AGK80" s="218"/>
      <c r="AGL80" s="218"/>
      <c r="AGM80" s="218"/>
      <c r="AGN80" s="218"/>
      <c r="AGO80" s="218"/>
      <c r="AGP80" s="218"/>
      <c r="AGQ80" s="218"/>
      <c r="AGR80" s="218"/>
      <c r="AGS80" s="218"/>
      <c r="AGT80" s="218"/>
      <c r="AGU80" s="218"/>
      <c r="AGV80" s="218"/>
      <c r="AGW80" s="218"/>
      <c r="AGX80" s="218"/>
      <c r="AGY80" s="218"/>
      <c r="AGZ80" s="218"/>
      <c r="AHA80" s="218"/>
      <c r="AHB80" s="218"/>
      <c r="AHC80" s="218"/>
      <c r="AHD80" s="218"/>
      <c r="AHE80" s="218"/>
      <c r="AHF80" s="218"/>
      <c r="AHG80" s="218"/>
      <c r="AHH80" s="218"/>
      <c r="AHI80" s="218"/>
      <c r="AHJ80" s="218"/>
      <c r="AHK80" s="218"/>
      <c r="AHL80" s="218"/>
      <c r="AHM80" s="218"/>
      <c r="AHN80" s="218"/>
      <c r="AHO80" s="218"/>
      <c r="AHP80" s="218"/>
      <c r="AHQ80" s="218"/>
      <c r="AHR80" s="218"/>
      <c r="AHS80" s="218"/>
      <c r="AHT80" s="218"/>
      <c r="AHU80" s="218"/>
      <c r="AHV80" s="218"/>
      <c r="AHW80" s="218"/>
      <c r="AHX80" s="218"/>
      <c r="AHY80" s="218"/>
      <c r="AHZ80" s="218"/>
      <c r="AIA80" s="218"/>
      <c r="AIB80" s="218"/>
      <c r="AIC80" s="218"/>
      <c r="AID80" s="218"/>
      <c r="AIE80" s="218"/>
      <c r="AIF80" s="218"/>
      <c r="AIG80" s="218"/>
      <c r="AIH80" s="218"/>
      <c r="AII80" s="218"/>
      <c r="AIJ80" s="218"/>
      <c r="AIK80" s="218"/>
      <c r="AIL80" s="218"/>
      <c r="AIM80" s="218"/>
      <c r="AIN80" s="218"/>
      <c r="AIO80" s="218"/>
      <c r="AIP80" s="218"/>
      <c r="AIQ80" s="218"/>
      <c r="AIR80" s="218"/>
      <c r="AIS80" s="218"/>
      <c r="AIT80" s="218"/>
      <c r="AIU80" s="218"/>
      <c r="AIV80" s="218"/>
      <c r="AIW80" s="218"/>
      <c r="AIX80" s="218"/>
      <c r="AIY80" s="218"/>
      <c r="AIZ80" s="218"/>
      <c r="AJA80" s="218"/>
      <c r="AJB80" s="218"/>
      <c r="AJC80" s="218"/>
      <c r="AJD80" s="218"/>
      <c r="AJE80" s="218"/>
      <c r="AJF80" s="218"/>
      <c r="AJG80" s="218"/>
      <c r="AJH80" s="218"/>
      <c r="AJI80" s="218"/>
      <c r="AJJ80" s="218"/>
      <c r="AJK80" s="218"/>
      <c r="AJL80" s="218"/>
      <c r="AJM80" s="218"/>
      <c r="AJN80" s="218"/>
      <c r="AJO80" s="218"/>
      <c r="AJP80" s="218"/>
      <c r="AJQ80" s="218"/>
      <c r="AJR80" s="218"/>
      <c r="AJS80" s="218"/>
      <c r="AJT80" s="218"/>
      <c r="AJU80" s="218"/>
      <c r="AJV80" s="218"/>
      <c r="AJW80" s="218"/>
      <c r="AJX80" s="218"/>
      <c r="AJY80" s="218"/>
      <c r="AJZ80" s="218"/>
      <c r="AKA80" s="218"/>
      <c r="AKB80" s="218"/>
      <c r="AKC80" s="218"/>
      <c r="AKD80" s="218"/>
      <c r="AKE80" s="218"/>
      <c r="AKF80" s="218"/>
      <c r="AKG80" s="218"/>
      <c r="AKH80" s="218"/>
      <c r="AKI80" s="218"/>
      <c r="AKJ80" s="218"/>
      <c r="AKK80" s="218"/>
      <c r="AKL80" s="218"/>
      <c r="AKM80" s="218"/>
      <c r="AKN80" s="218"/>
      <c r="AKO80" s="218"/>
      <c r="AKP80" s="218"/>
      <c r="AKQ80" s="218"/>
      <c r="AKR80" s="218"/>
      <c r="AKS80" s="218"/>
      <c r="AKT80" s="218"/>
      <c r="AKU80" s="218"/>
      <c r="AKV80" s="218"/>
      <c r="AKW80" s="218"/>
      <c r="AKX80" s="218"/>
      <c r="AKY80" s="218"/>
      <c r="AKZ80" s="218"/>
      <c r="ALA80" s="218"/>
      <c r="ALB80" s="218"/>
      <c r="ALC80" s="218"/>
      <c r="ALD80" s="218"/>
      <c r="ALE80" s="218"/>
      <c r="ALF80" s="218"/>
      <c r="ALG80" s="218"/>
      <c r="ALH80" s="218"/>
      <c r="ALI80" s="218"/>
      <c r="ALJ80" s="218"/>
      <c r="ALK80" s="218"/>
      <c r="ALL80" s="218"/>
      <c r="ALM80" s="218"/>
      <c r="ALN80" s="218"/>
      <c r="ALO80" s="218"/>
      <c r="ALP80" s="218"/>
      <c r="ALQ80" s="218"/>
      <c r="ALR80" s="218"/>
      <c r="ALS80" s="218"/>
      <c r="ALT80" s="218"/>
      <c r="ALU80" s="218"/>
      <c r="ALV80" s="218"/>
      <c r="ALW80" s="218"/>
      <c r="ALX80" s="218"/>
      <c r="ALY80" s="218"/>
      <c r="ALZ80" s="218"/>
      <c r="AMA80" s="218"/>
      <c r="AMB80" s="218"/>
      <c r="AMC80" s="218"/>
      <c r="AMD80" s="218"/>
      <c r="AME80" s="218"/>
      <c r="AMF80" s="218"/>
      <c r="AMG80" s="218"/>
      <c r="AMH80" s="218"/>
      <c r="AMI80" s="218"/>
      <c r="AMJ80" s="218"/>
      <c r="AMK80" s="218"/>
      <c r="AML80" s="218"/>
      <c r="AMM80" s="218"/>
      <c r="AMN80" s="218"/>
      <c r="AMO80" s="218"/>
      <c r="AMP80" s="218"/>
      <c r="AMQ80" s="218"/>
      <c r="AMR80" s="218"/>
      <c r="AMS80" s="218"/>
      <c r="AMT80" s="218"/>
      <c r="AMU80" s="218"/>
      <c r="AMV80" s="218"/>
      <c r="AMW80" s="218"/>
      <c r="AMX80" s="218"/>
      <c r="AMY80" s="218"/>
      <c r="AMZ80" s="218"/>
      <c r="ANA80" s="218"/>
      <c r="ANB80" s="218"/>
      <c r="ANC80" s="218"/>
      <c r="AND80" s="218"/>
      <c r="ANE80" s="218"/>
      <c r="ANF80" s="218"/>
      <c r="ANG80" s="218"/>
      <c r="ANH80" s="218"/>
      <c r="ANI80" s="218"/>
      <c r="ANJ80" s="218"/>
      <c r="ANK80" s="218"/>
      <c r="ANL80" s="218"/>
      <c r="ANM80" s="218"/>
      <c r="ANN80" s="218"/>
      <c r="ANO80" s="218"/>
      <c r="ANP80" s="218"/>
      <c r="ANQ80" s="218"/>
      <c r="ANR80" s="218"/>
      <c r="ANS80" s="218"/>
      <c r="ANT80" s="218"/>
      <c r="ANU80" s="218"/>
      <c r="ANV80" s="218"/>
      <c r="ANW80" s="218"/>
      <c r="ANX80" s="218"/>
      <c r="ANY80" s="218"/>
      <c r="ANZ80" s="218"/>
      <c r="AOA80" s="218"/>
      <c r="AOB80" s="218"/>
      <c r="AOC80" s="218"/>
      <c r="AOD80" s="218"/>
      <c r="AOE80" s="218"/>
      <c r="AOF80" s="218"/>
      <c r="AOG80" s="218"/>
      <c r="AOH80" s="218"/>
      <c r="AOI80" s="218"/>
      <c r="AOJ80" s="218"/>
      <c r="AOK80" s="218"/>
      <c r="AOL80" s="218"/>
      <c r="AOM80" s="218"/>
      <c r="AON80" s="218"/>
      <c r="AOO80" s="218"/>
      <c r="AOP80" s="218"/>
      <c r="AOQ80" s="218"/>
      <c r="AOR80" s="218"/>
      <c r="AOS80" s="218"/>
      <c r="AOT80" s="218"/>
      <c r="AOU80" s="218"/>
      <c r="AOV80" s="218"/>
      <c r="AOW80" s="218"/>
      <c r="AOX80" s="218"/>
      <c r="AOY80" s="218"/>
      <c r="AOZ80" s="218"/>
      <c r="APA80" s="218"/>
      <c r="APB80" s="218"/>
      <c r="APC80" s="218"/>
      <c r="APD80" s="218"/>
      <c r="APE80" s="218"/>
      <c r="APF80" s="218"/>
      <c r="APG80" s="218"/>
      <c r="APH80" s="218"/>
      <c r="API80" s="218"/>
      <c r="APJ80" s="218"/>
      <c r="APK80" s="218"/>
      <c r="APL80" s="218"/>
      <c r="APM80" s="218"/>
      <c r="APN80" s="218"/>
      <c r="APO80" s="218"/>
      <c r="APP80" s="218"/>
      <c r="APQ80" s="218"/>
      <c r="APR80" s="218"/>
      <c r="APS80" s="218"/>
      <c r="APT80" s="218"/>
      <c r="APU80" s="218"/>
      <c r="APV80" s="218"/>
      <c r="APW80" s="218"/>
      <c r="APX80" s="218"/>
      <c r="APY80" s="218"/>
      <c r="APZ80" s="218"/>
      <c r="AQA80" s="218"/>
      <c r="AQB80" s="218"/>
      <c r="AQC80" s="218"/>
      <c r="AQD80" s="218"/>
      <c r="AQE80" s="218"/>
      <c r="AQF80" s="218"/>
      <c r="AQG80" s="218"/>
      <c r="AQH80" s="218"/>
      <c r="AQI80" s="218"/>
      <c r="AQJ80" s="218"/>
      <c r="AQK80" s="218"/>
      <c r="AQL80" s="218"/>
      <c r="AQM80" s="218"/>
      <c r="AQN80" s="218"/>
      <c r="AQO80" s="218"/>
      <c r="AQP80" s="218"/>
      <c r="AQQ80" s="218"/>
      <c r="AQR80" s="218"/>
      <c r="AQS80" s="218"/>
      <c r="AQT80" s="218"/>
      <c r="AQU80" s="218"/>
      <c r="AQV80" s="218"/>
      <c r="AQW80" s="218"/>
      <c r="AQX80" s="218"/>
      <c r="AQY80" s="218"/>
      <c r="AQZ80" s="218"/>
      <c r="ARA80" s="218"/>
      <c r="ARB80" s="218"/>
      <c r="ARC80" s="218"/>
      <c r="ARD80" s="218"/>
      <c r="ARE80" s="218"/>
      <c r="ARF80" s="218"/>
      <c r="ARG80" s="218"/>
      <c r="ARH80" s="218"/>
      <c r="ARI80" s="218"/>
      <c r="ARJ80" s="218"/>
      <c r="ARK80" s="218"/>
      <c r="ARL80" s="218"/>
      <c r="ARM80" s="218"/>
      <c r="ARN80" s="218"/>
      <c r="ARO80" s="218"/>
      <c r="ARP80" s="218"/>
      <c r="ARQ80" s="218"/>
      <c r="ARR80" s="218"/>
      <c r="ARS80" s="218"/>
      <c r="ART80" s="218"/>
      <c r="ARU80" s="218"/>
      <c r="ARV80" s="218"/>
      <c r="ARW80" s="218"/>
      <c r="ARX80" s="218"/>
      <c r="ARY80" s="218"/>
      <c r="ARZ80" s="218"/>
      <c r="ASA80" s="218"/>
      <c r="ASB80" s="218"/>
      <c r="ASC80" s="218"/>
      <c r="ASD80" s="218"/>
      <c r="ASE80" s="218"/>
      <c r="ASF80" s="218"/>
      <c r="ASG80" s="218"/>
      <c r="ASH80" s="218"/>
      <c r="ASI80" s="218"/>
      <c r="ASJ80" s="218"/>
      <c r="ASK80" s="218"/>
      <c r="ASL80" s="218"/>
      <c r="ASM80" s="218"/>
      <c r="ASN80" s="218"/>
      <c r="ASO80" s="218"/>
      <c r="ASP80" s="218"/>
      <c r="ASQ80" s="218"/>
      <c r="ASR80" s="218"/>
      <c r="ASS80" s="218"/>
      <c r="AST80" s="218"/>
      <c r="ASU80" s="218"/>
      <c r="ASV80" s="218"/>
      <c r="ASW80" s="218"/>
      <c r="ASX80" s="218"/>
      <c r="ASY80" s="218"/>
      <c r="ASZ80" s="218"/>
      <c r="ATA80" s="218"/>
      <c r="ATB80" s="218"/>
      <c r="ATC80" s="218"/>
      <c r="ATD80" s="218"/>
      <c r="ATE80" s="218"/>
      <c r="ATF80" s="218"/>
      <c r="ATG80" s="218"/>
      <c r="ATH80" s="218"/>
      <c r="ATI80" s="218"/>
      <c r="ATJ80" s="218"/>
      <c r="ATK80" s="218"/>
      <c r="ATL80" s="218"/>
      <c r="ATM80" s="218"/>
      <c r="ATN80" s="218"/>
      <c r="ATO80" s="218"/>
      <c r="ATP80" s="218"/>
      <c r="ATQ80" s="218"/>
      <c r="ATR80" s="218"/>
      <c r="ATS80" s="218"/>
      <c r="ATT80" s="218"/>
      <c r="ATU80" s="218"/>
      <c r="ATV80" s="218"/>
      <c r="ATW80" s="218"/>
      <c r="ATX80" s="218"/>
      <c r="ATY80" s="218"/>
      <c r="ATZ80" s="218"/>
      <c r="AUA80" s="218"/>
      <c r="AUB80" s="218"/>
      <c r="AUC80" s="218"/>
      <c r="AUD80" s="218"/>
      <c r="AUE80" s="218"/>
      <c r="AUF80" s="218"/>
      <c r="AUG80" s="218"/>
      <c r="AUH80" s="218"/>
      <c r="AUI80" s="218"/>
      <c r="AUJ80" s="218"/>
      <c r="AUK80" s="218"/>
      <c r="AUL80" s="218"/>
      <c r="AUM80" s="218"/>
      <c r="AUN80" s="218"/>
      <c r="AUO80" s="218"/>
      <c r="AUP80" s="218"/>
      <c r="AUQ80" s="218"/>
      <c r="AUR80" s="218"/>
      <c r="AUS80" s="218"/>
      <c r="AUT80" s="218"/>
      <c r="AUU80" s="218"/>
      <c r="AUV80" s="218"/>
      <c r="AUW80" s="218"/>
      <c r="AUX80" s="218"/>
      <c r="AUY80" s="218"/>
      <c r="AUZ80" s="218"/>
      <c r="AVA80" s="218"/>
      <c r="AVB80" s="218"/>
      <c r="AVC80" s="218"/>
      <c r="AVD80" s="218"/>
      <c r="AVE80" s="218"/>
      <c r="AVF80" s="218"/>
      <c r="AVG80" s="218"/>
      <c r="AVH80" s="218"/>
      <c r="AVI80" s="218"/>
      <c r="AVJ80" s="218"/>
      <c r="AVK80" s="218"/>
      <c r="AVL80" s="218"/>
      <c r="AVM80" s="218"/>
      <c r="AVN80" s="218"/>
      <c r="AVO80" s="218"/>
      <c r="AVP80" s="218"/>
      <c r="AVQ80" s="218"/>
      <c r="AVR80" s="218"/>
      <c r="AVS80" s="218"/>
      <c r="AVT80" s="218"/>
      <c r="AVU80" s="218"/>
      <c r="AVV80" s="218"/>
      <c r="AVW80" s="218"/>
      <c r="AVX80" s="218"/>
      <c r="AVY80" s="218"/>
      <c r="AVZ80" s="218"/>
      <c r="AWA80" s="218"/>
      <c r="AWB80" s="218"/>
      <c r="AWC80" s="218"/>
      <c r="AWD80" s="218"/>
      <c r="AWE80" s="218"/>
      <c r="AWF80" s="218"/>
      <c r="AWG80" s="218"/>
      <c r="AWH80" s="218"/>
      <c r="AWI80" s="218"/>
      <c r="AWJ80" s="218"/>
      <c r="AWK80" s="218"/>
      <c r="AWL80" s="218"/>
      <c r="AWM80" s="218"/>
      <c r="AWN80" s="218"/>
      <c r="AWO80" s="218"/>
      <c r="AWP80" s="218"/>
      <c r="AWQ80" s="218"/>
      <c r="AWR80" s="218"/>
      <c r="AWS80" s="218"/>
      <c r="AWT80" s="218"/>
      <c r="AWU80" s="218"/>
      <c r="AWV80" s="218"/>
      <c r="AWW80" s="218"/>
      <c r="AWX80" s="218"/>
      <c r="AWY80" s="218"/>
      <c r="AWZ80" s="218"/>
      <c r="AXA80" s="218"/>
      <c r="AXB80" s="218"/>
      <c r="AXC80" s="218"/>
      <c r="AXD80" s="218"/>
      <c r="AXE80" s="218"/>
      <c r="AXF80" s="218"/>
      <c r="AXG80" s="218"/>
      <c r="AXH80" s="218"/>
      <c r="AXI80" s="218"/>
      <c r="AXJ80" s="218"/>
      <c r="AXK80" s="218"/>
      <c r="AXL80" s="218"/>
      <c r="AXM80" s="218"/>
      <c r="AXN80" s="218"/>
      <c r="AXO80" s="218"/>
      <c r="AXP80" s="218"/>
      <c r="AXQ80" s="218"/>
      <c r="AXR80" s="218"/>
      <c r="AXS80" s="218"/>
      <c r="AXT80" s="218"/>
      <c r="AXU80" s="218"/>
      <c r="AXV80" s="218"/>
      <c r="AXW80" s="218"/>
      <c r="AXX80" s="218"/>
      <c r="AXY80" s="218"/>
      <c r="AXZ80" s="218"/>
      <c r="AYA80" s="218"/>
      <c r="AYB80" s="218"/>
      <c r="AYC80" s="218"/>
      <c r="AYD80" s="218"/>
      <c r="AYE80" s="218"/>
      <c r="AYF80" s="218"/>
      <c r="AYG80" s="218"/>
      <c r="AYH80" s="218"/>
      <c r="AYI80" s="218"/>
      <c r="AYJ80" s="218"/>
      <c r="AYK80" s="218"/>
      <c r="AYL80" s="218"/>
      <c r="AYM80" s="218"/>
      <c r="AYN80" s="218"/>
      <c r="AYO80" s="218"/>
      <c r="AYP80" s="218"/>
      <c r="AYQ80" s="218"/>
      <c r="AYR80" s="218"/>
      <c r="AYS80" s="218"/>
      <c r="AYT80" s="218"/>
      <c r="AYU80" s="218"/>
      <c r="AYV80" s="218"/>
      <c r="AYW80" s="218"/>
      <c r="AYX80" s="218"/>
      <c r="AYY80" s="218"/>
      <c r="AYZ80" s="218"/>
      <c r="AZA80" s="218"/>
      <c r="AZB80" s="218"/>
      <c r="AZC80" s="218"/>
      <c r="AZD80" s="218"/>
      <c r="AZE80" s="218"/>
      <c r="AZF80" s="218"/>
      <c r="AZG80" s="218"/>
      <c r="AZH80" s="218"/>
      <c r="AZI80" s="218"/>
      <c r="AZJ80" s="218"/>
      <c r="AZK80" s="218"/>
      <c r="AZL80" s="218"/>
      <c r="AZM80" s="218"/>
      <c r="AZN80" s="218"/>
      <c r="AZO80" s="218"/>
      <c r="AZP80" s="218"/>
      <c r="AZQ80" s="218"/>
      <c r="AZR80" s="218"/>
      <c r="AZS80" s="218"/>
      <c r="AZT80" s="218"/>
      <c r="AZU80" s="218"/>
      <c r="AZV80" s="218"/>
      <c r="AZW80" s="218"/>
      <c r="AZX80" s="218"/>
      <c r="AZY80" s="218"/>
      <c r="AZZ80" s="218"/>
      <c r="BAA80" s="218"/>
      <c r="BAB80" s="218"/>
      <c r="BAC80" s="218"/>
      <c r="BAD80" s="218"/>
      <c r="BAE80" s="218"/>
      <c r="BAF80" s="218"/>
      <c r="BAG80" s="218"/>
      <c r="BAH80" s="218"/>
      <c r="BAI80" s="218"/>
      <c r="BAJ80" s="218"/>
      <c r="BAK80" s="218"/>
      <c r="BAL80" s="218"/>
      <c r="BAM80" s="218"/>
      <c r="BAN80" s="218"/>
      <c r="BAO80" s="218"/>
      <c r="BAP80" s="218"/>
      <c r="BAQ80" s="218"/>
      <c r="BAR80" s="218"/>
      <c r="BAS80" s="218"/>
      <c r="BAT80" s="218"/>
      <c r="BAU80" s="218"/>
      <c r="BAV80" s="218"/>
      <c r="BAW80" s="218"/>
      <c r="BAX80" s="218"/>
      <c r="BAY80" s="218"/>
      <c r="BAZ80" s="218"/>
      <c r="BBA80" s="218"/>
      <c r="BBB80" s="218"/>
      <c r="BBC80" s="218"/>
      <c r="BBD80" s="218"/>
      <c r="BBE80" s="218"/>
      <c r="BBF80" s="218"/>
      <c r="BBG80" s="218"/>
      <c r="BBH80" s="218"/>
      <c r="BBI80" s="218"/>
      <c r="BBJ80" s="218"/>
      <c r="BBK80" s="218"/>
      <c r="BBL80" s="218"/>
      <c r="BBM80" s="218"/>
      <c r="BBN80" s="218"/>
      <c r="BBO80" s="218"/>
      <c r="BBP80" s="218"/>
      <c r="BBQ80" s="218"/>
      <c r="BBR80" s="218"/>
      <c r="BBS80" s="218"/>
      <c r="BBT80" s="218"/>
      <c r="BBU80" s="218"/>
      <c r="BBV80" s="218"/>
      <c r="BBW80" s="218"/>
      <c r="BBX80" s="218"/>
      <c r="BBY80" s="218"/>
      <c r="BBZ80" s="218"/>
      <c r="BCA80" s="218"/>
      <c r="BCB80" s="218"/>
      <c r="BCC80" s="218"/>
      <c r="BCD80" s="218"/>
      <c r="BCE80" s="218"/>
      <c r="BCF80" s="218"/>
      <c r="BCG80" s="218"/>
      <c r="BCH80" s="218"/>
      <c r="BCI80" s="218"/>
      <c r="BCJ80" s="218"/>
      <c r="BCK80" s="218"/>
      <c r="BCL80" s="218"/>
      <c r="BCM80" s="218"/>
      <c r="BCN80" s="218"/>
      <c r="BCO80" s="218"/>
      <c r="BCP80" s="218"/>
      <c r="BCQ80" s="218"/>
      <c r="BCR80" s="218"/>
      <c r="BCS80" s="218"/>
      <c r="BCT80" s="218"/>
      <c r="BCU80" s="218"/>
      <c r="BCV80" s="218"/>
      <c r="BCW80" s="218"/>
      <c r="BCX80" s="218"/>
      <c r="BCY80" s="218"/>
      <c r="BCZ80" s="218"/>
      <c r="BDA80" s="218"/>
      <c r="BDB80" s="218"/>
      <c r="BDC80" s="218"/>
      <c r="BDD80" s="218"/>
      <c r="BDE80" s="218"/>
      <c r="BDF80" s="218"/>
      <c r="BDG80" s="218"/>
      <c r="BDH80" s="218"/>
      <c r="BDI80" s="218"/>
      <c r="BDJ80" s="218"/>
      <c r="BDK80" s="218"/>
      <c r="BDL80" s="218"/>
      <c r="BDM80" s="218"/>
      <c r="BDN80" s="218"/>
      <c r="BDO80" s="218"/>
      <c r="BDP80" s="218"/>
      <c r="BDQ80" s="218"/>
      <c r="BDR80" s="218"/>
      <c r="BDS80" s="218"/>
      <c r="BDT80" s="218"/>
      <c r="BDU80" s="218"/>
    </row>
    <row r="81" spans="1:1477" s="73" customFormat="1">
      <c r="B81" s="71" t="s">
        <v>12</v>
      </c>
      <c r="C81" s="71" t="s">
        <v>419</v>
      </c>
      <c r="D81" s="71" t="s">
        <v>505</v>
      </c>
      <c r="E81" s="229">
        <v>42647</v>
      </c>
      <c r="F81" s="71" t="s">
        <v>476</v>
      </c>
      <c r="G81" s="188" t="s">
        <v>471</v>
      </c>
      <c r="H81" s="221">
        <v>1</v>
      </c>
      <c r="I81" s="73">
        <v>0</v>
      </c>
      <c r="J81" s="73">
        <v>110</v>
      </c>
      <c r="K81" s="73">
        <v>118</v>
      </c>
      <c r="L81" s="73">
        <v>118</v>
      </c>
      <c r="M81" s="219">
        <f t="shared" ref="M81:M82" si="66">IF(J81 = 0,0,(L81-AH81-AI81)/J81)</f>
        <v>1.0181818181818181</v>
      </c>
      <c r="N81" s="73">
        <f t="shared" ref="N81:N82" si="67">IF(G81&lt;&gt;"",IF(M81&lt;=1.2,1,0),0)</f>
        <v>1</v>
      </c>
      <c r="O81" s="73">
        <v>0</v>
      </c>
      <c r="P81" s="73">
        <v>0</v>
      </c>
      <c r="Q81" s="73">
        <v>0</v>
      </c>
      <c r="R81" s="73">
        <v>8</v>
      </c>
      <c r="S81" s="73">
        <v>0</v>
      </c>
      <c r="T81" s="225">
        <v>704674</v>
      </c>
      <c r="U81" s="225">
        <v>32000</v>
      </c>
      <c r="V81" s="225">
        <v>672674</v>
      </c>
      <c r="W81" s="225">
        <v>704674</v>
      </c>
      <c r="X81" s="225">
        <v>672674</v>
      </c>
      <c r="Y81" s="225">
        <v>0</v>
      </c>
      <c r="Z81" s="225">
        <v>0</v>
      </c>
      <c r="AA81" s="225">
        <v>0</v>
      </c>
      <c r="AB81" s="225">
        <v>672674</v>
      </c>
      <c r="AC81" s="225">
        <v>672674</v>
      </c>
      <c r="AD81" s="219">
        <f t="shared" ref="AD81:AD82" si="68">IF(V81=0,0,AC81/V81)</f>
        <v>1</v>
      </c>
      <c r="AE81" s="73">
        <f t="shared" ref="AE81:AE82" si="69">IF(AD81 &lt;=1.1,1,0)</f>
        <v>1</v>
      </c>
      <c r="AF81" s="225">
        <v>0</v>
      </c>
      <c r="AG81" s="225">
        <v>0</v>
      </c>
      <c r="AH81" s="73">
        <v>5</v>
      </c>
      <c r="AI81" s="73">
        <v>1</v>
      </c>
      <c r="AJ81" s="73">
        <v>0</v>
      </c>
      <c r="AK81" s="73">
        <v>0</v>
      </c>
      <c r="AL81" s="95">
        <v>0</v>
      </c>
      <c r="AM81" s="95">
        <v>0</v>
      </c>
      <c r="AN81" s="73">
        <v>0</v>
      </c>
      <c r="AO81" s="73">
        <v>0</v>
      </c>
      <c r="AP81" s="95">
        <v>0</v>
      </c>
      <c r="AQ81" s="95">
        <v>0</v>
      </c>
      <c r="AR81" s="73">
        <v>0</v>
      </c>
      <c r="AS81" s="73">
        <v>0</v>
      </c>
      <c r="AT81" s="95">
        <v>0</v>
      </c>
      <c r="AU81" s="95">
        <v>0</v>
      </c>
      <c r="AV81" s="73">
        <v>0</v>
      </c>
      <c r="AW81" s="73">
        <v>0</v>
      </c>
      <c r="AX81" s="95">
        <v>0</v>
      </c>
      <c r="AY81" s="95">
        <v>0</v>
      </c>
      <c r="AZ81" s="73">
        <v>0</v>
      </c>
      <c r="BA81" s="73">
        <v>0</v>
      </c>
      <c r="BB81" s="95">
        <v>0</v>
      </c>
      <c r="BC81" s="95">
        <v>0</v>
      </c>
      <c r="BD81" s="73">
        <v>0</v>
      </c>
      <c r="BE81" s="73">
        <v>0</v>
      </c>
      <c r="BF81" s="95">
        <v>0</v>
      </c>
      <c r="BG81" s="95">
        <v>0</v>
      </c>
      <c r="BH81" s="73">
        <v>0</v>
      </c>
      <c r="BI81" s="73">
        <v>0</v>
      </c>
      <c r="BJ81" s="95">
        <v>0</v>
      </c>
      <c r="BK81" s="95">
        <v>0</v>
      </c>
      <c r="BL81" s="73">
        <v>0</v>
      </c>
      <c r="BM81" s="73">
        <v>0</v>
      </c>
      <c r="BN81" s="95">
        <v>0</v>
      </c>
      <c r="BO81" s="95">
        <v>0</v>
      </c>
      <c r="BP81" s="73">
        <v>0</v>
      </c>
      <c r="BQ81" s="73">
        <v>0</v>
      </c>
      <c r="BR81" s="95">
        <v>0</v>
      </c>
      <c r="BS81" s="95">
        <v>0</v>
      </c>
      <c r="BT81" s="73">
        <v>0</v>
      </c>
      <c r="BU81" s="73">
        <v>0</v>
      </c>
      <c r="BV81" s="95">
        <v>0</v>
      </c>
      <c r="BW81" s="95">
        <v>0</v>
      </c>
      <c r="BX81" s="73">
        <v>0</v>
      </c>
      <c r="BY81" s="73">
        <v>0</v>
      </c>
      <c r="BZ81" s="95">
        <v>0</v>
      </c>
      <c r="CA81" s="95">
        <v>0</v>
      </c>
      <c r="CB81" s="73">
        <v>0</v>
      </c>
      <c r="CC81" s="73">
        <v>0</v>
      </c>
      <c r="CD81" s="95">
        <v>0</v>
      </c>
      <c r="CE81" s="95">
        <v>0</v>
      </c>
      <c r="CF81" s="73">
        <v>0</v>
      </c>
      <c r="CG81" s="73">
        <v>0</v>
      </c>
      <c r="CH81" s="95">
        <v>0</v>
      </c>
      <c r="CI81" s="95">
        <v>0</v>
      </c>
      <c r="CJ81" s="73">
        <v>0</v>
      </c>
      <c r="CK81" s="73">
        <v>0</v>
      </c>
      <c r="CL81" s="95">
        <v>0</v>
      </c>
      <c r="CM81" s="95">
        <v>0</v>
      </c>
      <c r="CN81" s="71" t="s">
        <v>420</v>
      </c>
      <c r="CO81" s="71" t="s">
        <v>421</v>
      </c>
      <c r="CP81" s="71" t="s">
        <v>328</v>
      </c>
      <c r="CQ81" s="71" t="s">
        <v>328</v>
      </c>
      <c r="CR81" s="71" t="s">
        <v>328</v>
      </c>
      <c r="CS81" s="71" t="s">
        <v>328</v>
      </c>
      <c r="CT81" s="72">
        <v>42961</v>
      </c>
      <c r="CU81" s="71" t="s">
        <v>469</v>
      </c>
      <c r="CV81" s="71" t="s">
        <v>470</v>
      </c>
      <c r="CW81" s="72" t="s">
        <v>187</v>
      </c>
      <c r="CX81" s="72">
        <v>42860</v>
      </c>
      <c r="CY81" s="71" t="s">
        <v>467</v>
      </c>
      <c r="CZ81" s="71" t="s">
        <v>471</v>
      </c>
      <c r="DA81" s="71" t="s">
        <v>506</v>
      </c>
      <c r="DB81" s="96">
        <v>684419.55</v>
      </c>
      <c r="DC81" s="71"/>
      <c r="DD81" s="71"/>
      <c r="DE81" s="218"/>
      <c r="DF81" s="218"/>
      <c r="DG81" s="218"/>
      <c r="DH81" s="218"/>
      <c r="DI81" s="218"/>
      <c r="DJ81" s="218"/>
      <c r="DK81" s="218"/>
      <c r="DL81" s="218"/>
      <c r="DM81" s="218"/>
      <c r="DN81" s="218"/>
      <c r="DO81" s="218"/>
      <c r="DP81" s="218"/>
      <c r="DQ81" s="218"/>
      <c r="DR81" s="218"/>
      <c r="DS81" s="218"/>
      <c r="DT81" s="218"/>
      <c r="DU81" s="218"/>
      <c r="DV81" s="218"/>
      <c r="DW81" s="218"/>
      <c r="DX81" s="218"/>
      <c r="DY81" s="218"/>
      <c r="DZ81" s="218"/>
      <c r="EA81" s="218"/>
      <c r="EB81" s="218"/>
      <c r="EC81" s="218"/>
      <c r="ED81" s="218"/>
      <c r="EE81" s="218"/>
      <c r="EF81" s="218"/>
      <c r="EG81" s="218"/>
      <c r="EH81" s="218"/>
      <c r="EI81" s="218"/>
      <c r="EJ81" s="218"/>
      <c r="EK81" s="218"/>
      <c r="EL81" s="218"/>
      <c r="EM81" s="218"/>
      <c r="EN81" s="218"/>
      <c r="EO81" s="218"/>
      <c r="EP81" s="218"/>
      <c r="EQ81" s="218"/>
      <c r="ER81" s="218"/>
      <c r="ES81" s="218"/>
      <c r="ET81" s="218"/>
      <c r="EU81" s="218"/>
      <c r="EV81" s="218"/>
      <c r="EW81" s="218"/>
      <c r="EX81" s="218"/>
      <c r="EY81" s="218"/>
      <c r="EZ81" s="218"/>
      <c r="FA81" s="218"/>
      <c r="FB81" s="218"/>
      <c r="FC81" s="218"/>
      <c r="FD81" s="218"/>
      <c r="FE81" s="218"/>
      <c r="FF81" s="218"/>
      <c r="FG81" s="218"/>
      <c r="FH81" s="218"/>
      <c r="FI81" s="218"/>
      <c r="FJ81" s="218"/>
      <c r="FK81" s="218"/>
      <c r="FL81" s="218"/>
      <c r="FM81" s="218"/>
      <c r="FN81" s="218"/>
      <c r="FO81" s="218"/>
      <c r="FP81" s="218"/>
      <c r="FQ81" s="218"/>
      <c r="FR81" s="218"/>
      <c r="FS81" s="218"/>
      <c r="FT81" s="218"/>
      <c r="FU81" s="218"/>
      <c r="FV81" s="218"/>
      <c r="FW81" s="218"/>
      <c r="FX81" s="218"/>
      <c r="FY81" s="218"/>
      <c r="FZ81" s="218"/>
      <c r="GA81" s="218"/>
      <c r="GB81" s="218"/>
      <c r="GC81" s="218"/>
      <c r="GD81" s="218"/>
      <c r="GE81" s="218"/>
      <c r="GF81" s="218"/>
      <c r="GG81" s="218"/>
      <c r="GH81" s="218"/>
      <c r="GI81" s="218"/>
      <c r="GJ81" s="218"/>
      <c r="GK81" s="218"/>
      <c r="GL81" s="218"/>
      <c r="GM81" s="218"/>
      <c r="GN81" s="218"/>
      <c r="GO81" s="218"/>
      <c r="GP81" s="218"/>
      <c r="GQ81" s="218"/>
      <c r="GR81" s="218"/>
      <c r="GS81" s="218"/>
      <c r="GT81" s="218"/>
      <c r="GU81" s="218"/>
      <c r="GV81" s="218"/>
      <c r="GW81" s="218"/>
      <c r="GX81" s="218"/>
      <c r="GY81" s="218"/>
      <c r="GZ81" s="218"/>
      <c r="HA81" s="218"/>
      <c r="HB81" s="218"/>
      <c r="HC81" s="218"/>
      <c r="HD81" s="218"/>
      <c r="HE81" s="218"/>
      <c r="HF81" s="218"/>
      <c r="HG81" s="218"/>
      <c r="HH81" s="218"/>
      <c r="HI81" s="218"/>
      <c r="HJ81" s="218"/>
      <c r="HK81" s="218"/>
      <c r="HL81" s="218"/>
      <c r="HM81" s="218"/>
      <c r="HN81" s="218"/>
      <c r="HO81" s="218"/>
      <c r="HP81" s="218"/>
      <c r="HQ81" s="218"/>
      <c r="HR81" s="218"/>
      <c r="HS81" s="218"/>
      <c r="HT81" s="218"/>
      <c r="HU81" s="218"/>
      <c r="HV81" s="218"/>
      <c r="HW81" s="218"/>
      <c r="HX81" s="218"/>
      <c r="HY81" s="218"/>
      <c r="HZ81" s="218"/>
      <c r="IA81" s="218"/>
      <c r="IB81" s="218"/>
      <c r="IC81" s="218"/>
      <c r="ID81" s="218"/>
      <c r="IE81" s="218"/>
      <c r="IF81" s="218"/>
      <c r="IG81" s="218"/>
      <c r="IH81" s="218"/>
      <c r="II81" s="218"/>
      <c r="IJ81" s="218"/>
      <c r="IK81" s="218"/>
      <c r="IL81" s="218"/>
      <c r="IM81" s="218"/>
      <c r="IN81" s="218"/>
      <c r="IO81" s="218"/>
      <c r="IP81" s="218"/>
      <c r="IQ81" s="218"/>
      <c r="IR81" s="218"/>
      <c r="IS81" s="218"/>
      <c r="IT81" s="218"/>
      <c r="IU81" s="218"/>
      <c r="IV81" s="218"/>
      <c r="IW81" s="218"/>
      <c r="IX81" s="218"/>
      <c r="IY81" s="218"/>
      <c r="IZ81" s="218"/>
      <c r="JA81" s="218"/>
      <c r="JB81" s="218"/>
      <c r="JC81" s="218"/>
      <c r="JD81" s="218"/>
      <c r="JE81" s="218"/>
      <c r="JF81" s="218"/>
      <c r="JG81" s="218"/>
      <c r="JH81" s="218"/>
      <c r="JI81" s="218"/>
      <c r="JJ81" s="218"/>
      <c r="JK81" s="218"/>
      <c r="JL81" s="218"/>
      <c r="JM81" s="218"/>
      <c r="JN81" s="218"/>
      <c r="JO81" s="218"/>
      <c r="JP81" s="218"/>
      <c r="JQ81" s="218"/>
      <c r="JR81" s="218"/>
      <c r="JS81" s="218"/>
      <c r="JT81" s="218"/>
      <c r="JU81" s="218"/>
      <c r="JV81" s="218"/>
      <c r="JW81" s="218"/>
      <c r="JX81" s="218"/>
      <c r="JY81" s="218"/>
      <c r="JZ81" s="218"/>
      <c r="KA81" s="218"/>
      <c r="KB81" s="218"/>
      <c r="KC81" s="218"/>
      <c r="KD81" s="218"/>
      <c r="KE81" s="218"/>
      <c r="KF81" s="218"/>
      <c r="KG81" s="218"/>
      <c r="KH81" s="218"/>
      <c r="KI81" s="218"/>
      <c r="KJ81" s="218"/>
      <c r="KK81" s="218"/>
      <c r="KL81" s="218"/>
      <c r="KM81" s="218"/>
      <c r="KN81" s="218"/>
      <c r="KO81" s="218"/>
      <c r="KP81" s="218"/>
      <c r="KQ81" s="218"/>
      <c r="KR81" s="218"/>
      <c r="KS81" s="218"/>
      <c r="KT81" s="218"/>
      <c r="KU81" s="218"/>
      <c r="KV81" s="218"/>
      <c r="KW81" s="218"/>
      <c r="KX81" s="218"/>
      <c r="KY81" s="218"/>
      <c r="KZ81" s="218"/>
      <c r="LA81" s="218"/>
      <c r="LB81" s="218"/>
      <c r="LC81" s="218"/>
      <c r="LD81" s="218"/>
      <c r="LE81" s="218"/>
      <c r="LF81" s="218"/>
      <c r="LG81" s="218"/>
      <c r="LH81" s="218"/>
      <c r="LI81" s="218"/>
      <c r="LJ81" s="218"/>
      <c r="LK81" s="218"/>
      <c r="LL81" s="218"/>
      <c r="LM81" s="218"/>
      <c r="LN81" s="218"/>
      <c r="LO81" s="218"/>
      <c r="LP81" s="218"/>
      <c r="LQ81" s="218"/>
      <c r="LR81" s="218"/>
      <c r="LS81" s="218"/>
      <c r="LT81" s="218"/>
      <c r="LU81" s="218"/>
      <c r="LV81" s="218"/>
      <c r="LW81" s="218"/>
      <c r="LX81" s="218"/>
      <c r="LY81" s="218"/>
      <c r="LZ81" s="218"/>
      <c r="MA81" s="218"/>
      <c r="MB81" s="218"/>
      <c r="MC81" s="218"/>
      <c r="MD81" s="218"/>
      <c r="ME81" s="218"/>
      <c r="MF81" s="218"/>
      <c r="MG81" s="218"/>
      <c r="MH81" s="218"/>
      <c r="MI81" s="218"/>
      <c r="MJ81" s="218"/>
      <c r="MK81" s="218"/>
      <c r="ML81" s="218"/>
      <c r="MM81" s="218"/>
      <c r="MN81" s="218"/>
      <c r="MO81" s="218"/>
      <c r="MP81" s="218"/>
      <c r="MQ81" s="218"/>
      <c r="MR81" s="218"/>
      <c r="MS81" s="218"/>
      <c r="MT81" s="218"/>
      <c r="MU81" s="218"/>
      <c r="MV81" s="218"/>
      <c r="MW81" s="218"/>
      <c r="MX81" s="218"/>
      <c r="MY81" s="218"/>
      <c r="MZ81" s="218"/>
      <c r="NA81" s="218"/>
      <c r="NB81" s="218"/>
      <c r="NC81" s="218"/>
      <c r="ND81" s="218"/>
      <c r="NE81" s="218"/>
      <c r="NF81" s="218"/>
      <c r="NG81" s="218"/>
      <c r="NH81" s="218"/>
      <c r="NI81" s="218"/>
      <c r="NJ81" s="218"/>
      <c r="NK81" s="218"/>
      <c r="NL81" s="218"/>
      <c r="NM81" s="218"/>
      <c r="NN81" s="218"/>
      <c r="NO81" s="218"/>
      <c r="NP81" s="218"/>
      <c r="NQ81" s="218"/>
      <c r="NR81" s="218"/>
      <c r="NS81" s="218"/>
      <c r="NT81" s="218"/>
      <c r="NU81" s="218"/>
      <c r="NV81" s="218"/>
      <c r="NW81" s="218"/>
      <c r="NX81" s="218"/>
      <c r="NY81" s="218"/>
      <c r="NZ81" s="218"/>
      <c r="OA81" s="218"/>
      <c r="OB81" s="218"/>
      <c r="OC81" s="218"/>
      <c r="OD81" s="218"/>
      <c r="OE81" s="218"/>
      <c r="OF81" s="218"/>
      <c r="OG81" s="218"/>
      <c r="OH81" s="218"/>
      <c r="OI81" s="218"/>
      <c r="OJ81" s="218"/>
      <c r="OK81" s="218"/>
      <c r="OL81" s="218"/>
      <c r="OM81" s="218"/>
      <c r="ON81" s="218"/>
      <c r="OO81" s="218"/>
      <c r="OP81" s="218"/>
      <c r="OQ81" s="218"/>
      <c r="OR81" s="218"/>
      <c r="OS81" s="218"/>
      <c r="OT81" s="218"/>
      <c r="OU81" s="218"/>
      <c r="OV81" s="218"/>
      <c r="OW81" s="218"/>
      <c r="OX81" s="218"/>
      <c r="OY81" s="218"/>
      <c r="OZ81" s="218"/>
      <c r="PA81" s="218"/>
      <c r="PB81" s="218"/>
      <c r="PC81" s="218"/>
      <c r="PD81" s="218"/>
      <c r="PE81" s="218"/>
      <c r="PF81" s="218"/>
      <c r="PG81" s="218"/>
      <c r="PH81" s="218"/>
      <c r="PI81" s="218"/>
      <c r="PJ81" s="218"/>
      <c r="PK81" s="218"/>
      <c r="PL81" s="218"/>
      <c r="PM81" s="218"/>
      <c r="PN81" s="218"/>
      <c r="PO81" s="218"/>
      <c r="PP81" s="218"/>
      <c r="PQ81" s="218"/>
      <c r="PR81" s="218"/>
      <c r="PS81" s="218"/>
      <c r="PT81" s="218"/>
      <c r="PU81" s="218"/>
      <c r="PV81" s="218"/>
      <c r="PW81" s="218"/>
      <c r="PX81" s="218"/>
      <c r="PY81" s="218"/>
      <c r="PZ81" s="218"/>
      <c r="QA81" s="218"/>
      <c r="QB81" s="218"/>
      <c r="QC81" s="218"/>
      <c r="QD81" s="218"/>
      <c r="QE81" s="218"/>
      <c r="QF81" s="218"/>
      <c r="QG81" s="218"/>
      <c r="QH81" s="218"/>
      <c r="QI81" s="218"/>
      <c r="QJ81" s="218"/>
      <c r="QK81" s="218"/>
      <c r="QL81" s="218"/>
      <c r="QM81" s="218"/>
      <c r="QN81" s="218"/>
      <c r="QO81" s="218"/>
      <c r="QP81" s="218"/>
      <c r="QQ81" s="218"/>
      <c r="QR81" s="218"/>
      <c r="QS81" s="218"/>
      <c r="QT81" s="218"/>
      <c r="QU81" s="218"/>
      <c r="QV81" s="218"/>
      <c r="QW81" s="218"/>
      <c r="QX81" s="218"/>
      <c r="QY81" s="218"/>
      <c r="QZ81" s="218"/>
      <c r="RA81" s="218"/>
      <c r="RB81" s="218"/>
      <c r="RC81" s="218"/>
      <c r="RD81" s="218"/>
      <c r="RE81" s="218"/>
      <c r="RF81" s="218"/>
      <c r="RG81" s="218"/>
      <c r="RH81" s="218"/>
      <c r="RI81" s="218"/>
      <c r="RJ81" s="218"/>
      <c r="RK81" s="218"/>
      <c r="RL81" s="218"/>
      <c r="RM81" s="218"/>
      <c r="RN81" s="218"/>
      <c r="RO81" s="218"/>
      <c r="RP81" s="218"/>
      <c r="RQ81" s="218"/>
      <c r="RR81" s="218"/>
      <c r="RS81" s="218"/>
      <c r="RT81" s="218"/>
      <c r="RU81" s="218"/>
      <c r="RV81" s="218"/>
      <c r="RW81" s="218"/>
      <c r="RX81" s="218"/>
      <c r="RY81" s="218"/>
      <c r="RZ81" s="218"/>
      <c r="SA81" s="218"/>
      <c r="SB81" s="218"/>
      <c r="SC81" s="218"/>
      <c r="SD81" s="218"/>
      <c r="SE81" s="218"/>
      <c r="SF81" s="218"/>
      <c r="SG81" s="218"/>
      <c r="SH81" s="218"/>
      <c r="SI81" s="218"/>
      <c r="SJ81" s="218"/>
      <c r="SK81" s="218"/>
      <c r="SL81" s="218"/>
      <c r="SM81" s="218"/>
      <c r="SN81" s="218"/>
      <c r="SO81" s="218"/>
      <c r="SP81" s="218"/>
      <c r="SQ81" s="218"/>
      <c r="SR81" s="218"/>
      <c r="SS81" s="218"/>
      <c r="ST81" s="218"/>
      <c r="SU81" s="218"/>
      <c r="SV81" s="218"/>
      <c r="SW81" s="218"/>
      <c r="SX81" s="218"/>
      <c r="SY81" s="218"/>
      <c r="SZ81" s="218"/>
      <c r="TA81" s="218"/>
      <c r="TB81" s="218"/>
      <c r="TC81" s="218"/>
      <c r="TD81" s="218"/>
      <c r="TE81" s="218"/>
      <c r="TF81" s="218"/>
      <c r="TG81" s="218"/>
      <c r="TH81" s="218"/>
      <c r="TI81" s="218"/>
      <c r="TJ81" s="218"/>
      <c r="TK81" s="218"/>
      <c r="TL81" s="218"/>
      <c r="TM81" s="218"/>
      <c r="TN81" s="218"/>
      <c r="TO81" s="218"/>
      <c r="TP81" s="218"/>
      <c r="TQ81" s="218"/>
      <c r="TR81" s="218"/>
      <c r="TS81" s="218"/>
      <c r="TT81" s="218"/>
      <c r="TU81" s="218"/>
      <c r="TV81" s="218"/>
      <c r="TW81" s="218"/>
      <c r="TX81" s="218"/>
      <c r="TY81" s="218"/>
      <c r="TZ81" s="218"/>
      <c r="UA81" s="218"/>
      <c r="UB81" s="218"/>
      <c r="UC81" s="218"/>
      <c r="UD81" s="218"/>
      <c r="UE81" s="218"/>
      <c r="UF81" s="218"/>
      <c r="UG81" s="218"/>
      <c r="UH81" s="218"/>
      <c r="UI81" s="218"/>
      <c r="UJ81" s="218"/>
      <c r="UK81" s="218"/>
      <c r="UL81" s="218"/>
      <c r="UM81" s="218"/>
      <c r="UN81" s="218"/>
      <c r="UO81" s="218"/>
      <c r="UP81" s="218"/>
      <c r="UQ81" s="218"/>
      <c r="UR81" s="218"/>
      <c r="US81" s="218"/>
      <c r="UT81" s="218"/>
      <c r="UU81" s="218"/>
      <c r="UV81" s="218"/>
      <c r="UW81" s="218"/>
      <c r="UX81" s="218"/>
      <c r="UY81" s="218"/>
      <c r="UZ81" s="218"/>
      <c r="VA81" s="218"/>
      <c r="VB81" s="218"/>
      <c r="VC81" s="218"/>
      <c r="VD81" s="218"/>
      <c r="VE81" s="218"/>
      <c r="VF81" s="218"/>
      <c r="VG81" s="218"/>
      <c r="VH81" s="218"/>
      <c r="VI81" s="218"/>
      <c r="VJ81" s="218"/>
      <c r="VK81" s="218"/>
      <c r="VL81" s="218"/>
      <c r="VM81" s="218"/>
      <c r="VN81" s="218"/>
      <c r="VO81" s="218"/>
      <c r="VP81" s="218"/>
      <c r="VQ81" s="218"/>
      <c r="VR81" s="218"/>
      <c r="VS81" s="218"/>
      <c r="VT81" s="218"/>
      <c r="VU81" s="218"/>
      <c r="VV81" s="218"/>
      <c r="VW81" s="218"/>
      <c r="VX81" s="218"/>
      <c r="VY81" s="218"/>
      <c r="VZ81" s="218"/>
      <c r="WA81" s="218"/>
      <c r="WB81" s="218"/>
      <c r="WC81" s="218"/>
      <c r="WD81" s="218"/>
      <c r="WE81" s="218"/>
      <c r="WF81" s="218"/>
      <c r="WG81" s="218"/>
      <c r="WH81" s="218"/>
      <c r="WI81" s="218"/>
      <c r="WJ81" s="218"/>
      <c r="WK81" s="218"/>
      <c r="WL81" s="218"/>
      <c r="WM81" s="218"/>
      <c r="WN81" s="218"/>
      <c r="WO81" s="218"/>
      <c r="WP81" s="218"/>
      <c r="WQ81" s="218"/>
      <c r="WR81" s="218"/>
      <c r="WS81" s="218"/>
      <c r="WT81" s="218"/>
      <c r="WU81" s="218"/>
      <c r="WV81" s="218"/>
      <c r="WW81" s="218"/>
      <c r="WX81" s="218"/>
      <c r="WY81" s="218"/>
      <c r="WZ81" s="218"/>
      <c r="XA81" s="218"/>
      <c r="XB81" s="218"/>
      <c r="XC81" s="218"/>
      <c r="XD81" s="218"/>
      <c r="XE81" s="218"/>
      <c r="XF81" s="218"/>
      <c r="XG81" s="218"/>
      <c r="XH81" s="218"/>
      <c r="XI81" s="218"/>
      <c r="XJ81" s="218"/>
      <c r="XK81" s="218"/>
      <c r="XL81" s="218"/>
      <c r="XM81" s="218"/>
      <c r="XN81" s="218"/>
      <c r="XO81" s="218"/>
      <c r="XP81" s="218"/>
      <c r="XQ81" s="218"/>
      <c r="XR81" s="218"/>
      <c r="XS81" s="218"/>
      <c r="XT81" s="218"/>
      <c r="XU81" s="218"/>
      <c r="XV81" s="218"/>
      <c r="XW81" s="218"/>
      <c r="XX81" s="218"/>
      <c r="XY81" s="218"/>
      <c r="XZ81" s="218"/>
      <c r="YA81" s="218"/>
      <c r="YB81" s="218"/>
      <c r="YC81" s="218"/>
      <c r="YD81" s="218"/>
      <c r="YE81" s="218"/>
      <c r="YF81" s="218"/>
      <c r="YG81" s="218"/>
      <c r="YH81" s="218"/>
      <c r="YI81" s="218"/>
      <c r="YJ81" s="218"/>
      <c r="YK81" s="218"/>
      <c r="YL81" s="218"/>
      <c r="YM81" s="218"/>
      <c r="YN81" s="218"/>
      <c r="YO81" s="218"/>
      <c r="YP81" s="218"/>
      <c r="YQ81" s="218"/>
      <c r="YR81" s="218"/>
      <c r="YS81" s="218"/>
      <c r="YT81" s="218"/>
      <c r="YU81" s="218"/>
      <c r="YV81" s="218"/>
      <c r="YW81" s="218"/>
      <c r="YX81" s="218"/>
      <c r="YY81" s="218"/>
      <c r="YZ81" s="218"/>
      <c r="ZA81" s="218"/>
      <c r="ZB81" s="218"/>
      <c r="ZC81" s="218"/>
      <c r="ZD81" s="218"/>
      <c r="ZE81" s="218"/>
      <c r="ZF81" s="218"/>
      <c r="ZG81" s="218"/>
      <c r="ZH81" s="218"/>
      <c r="ZI81" s="218"/>
      <c r="ZJ81" s="218"/>
      <c r="ZK81" s="218"/>
      <c r="ZL81" s="218"/>
      <c r="ZM81" s="218"/>
      <c r="ZN81" s="218"/>
      <c r="ZO81" s="218"/>
      <c r="ZP81" s="218"/>
      <c r="ZQ81" s="218"/>
      <c r="ZR81" s="218"/>
      <c r="ZS81" s="218"/>
      <c r="ZT81" s="218"/>
      <c r="ZU81" s="218"/>
      <c r="ZV81" s="218"/>
      <c r="ZW81" s="218"/>
      <c r="ZX81" s="218"/>
      <c r="ZY81" s="218"/>
      <c r="ZZ81" s="218"/>
      <c r="AAA81" s="218"/>
      <c r="AAB81" s="218"/>
      <c r="AAC81" s="218"/>
      <c r="AAD81" s="218"/>
      <c r="AAE81" s="218"/>
      <c r="AAF81" s="218"/>
      <c r="AAG81" s="218"/>
      <c r="AAH81" s="218"/>
      <c r="AAI81" s="218"/>
      <c r="AAJ81" s="218"/>
      <c r="AAK81" s="218"/>
      <c r="AAL81" s="218"/>
      <c r="AAM81" s="218"/>
      <c r="AAN81" s="218"/>
      <c r="AAO81" s="218"/>
      <c r="AAP81" s="218"/>
      <c r="AAQ81" s="218"/>
      <c r="AAR81" s="218"/>
      <c r="AAS81" s="218"/>
      <c r="AAT81" s="218"/>
      <c r="AAU81" s="218"/>
      <c r="AAV81" s="218"/>
      <c r="AAW81" s="218"/>
      <c r="AAX81" s="218"/>
      <c r="AAY81" s="218"/>
      <c r="AAZ81" s="218"/>
      <c r="ABA81" s="218"/>
      <c r="ABB81" s="218"/>
      <c r="ABC81" s="218"/>
      <c r="ABD81" s="218"/>
      <c r="ABE81" s="218"/>
      <c r="ABF81" s="218"/>
      <c r="ABG81" s="218"/>
      <c r="ABH81" s="218"/>
      <c r="ABI81" s="218"/>
      <c r="ABJ81" s="218"/>
      <c r="ABK81" s="218"/>
      <c r="ABL81" s="218"/>
      <c r="ABM81" s="218"/>
      <c r="ABN81" s="218"/>
      <c r="ABO81" s="218"/>
      <c r="ABP81" s="218"/>
      <c r="ABQ81" s="218"/>
      <c r="ABR81" s="218"/>
      <c r="ABS81" s="218"/>
      <c r="ABT81" s="218"/>
      <c r="ABU81" s="218"/>
      <c r="ABV81" s="218"/>
      <c r="ABW81" s="218"/>
      <c r="ABX81" s="218"/>
      <c r="ABY81" s="218"/>
      <c r="ABZ81" s="218"/>
      <c r="ACA81" s="218"/>
      <c r="ACB81" s="218"/>
      <c r="ACC81" s="218"/>
      <c r="ACD81" s="218"/>
      <c r="ACE81" s="218"/>
      <c r="ACF81" s="218"/>
      <c r="ACG81" s="218"/>
      <c r="ACH81" s="218"/>
      <c r="ACI81" s="218"/>
      <c r="ACJ81" s="218"/>
      <c r="ACK81" s="218"/>
      <c r="ACL81" s="218"/>
      <c r="ACM81" s="218"/>
      <c r="ACN81" s="218"/>
      <c r="ACO81" s="218"/>
      <c r="ACP81" s="218"/>
      <c r="ACQ81" s="218"/>
      <c r="ACR81" s="218"/>
      <c r="ACS81" s="218"/>
      <c r="ACT81" s="218"/>
      <c r="ACU81" s="218"/>
      <c r="ACV81" s="218"/>
      <c r="ACW81" s="218"/>
      <c r="ACX81" s="218"/>
      <c r="ACY81" s="218"/>
      <c r="ACZ81" s="218"/>
      <c r="ADA81" s="218"/>
      <c r="ADB81" s="218"/>
      <c r="ADC81" s="218"/>
      <c r="ADD81" s="218"/>
      <c r="ADE81" s="218"/>
      <c r="ADF81" s="218"/>
      <c r="ADG81" s="218"/>
      <c r="ADH81" s="218"/>
      <c r="ADI81" s="218"/>
      <c r="ADJ81" s="218"/>
      <c r="ADK81" s="218"/>
      <c r="ADL81" s="218"/>
      <c r="ADM81" s="218"/>
      <c r="ADN81" s="218"/>
      <c r="ADO81" s="218"/>
      <c r="ADP81" s="218"/>
      <c r="ADQ81" s="218"/>
      <c r="ADR81" s="218"/>
      <c r="ADS81" s="218"/>
      <c r="ADT81" s="218"/>
      <c r="ADU81" s="218"/>
      <c r="ADV81" s="218"/>
      <c r="ADW81" s="218"/>
      <c r="ADX81" s="218"/>
      <c r="ADY81" s="218"/>
      <c r="ADZ81" s="218"/>
      <c r="AEA81" s="218"/>
      <c r="AEB81" s="218"/>
      <c r="AEC81" s="218"/>
      <c r="AED81" s="218"/>
      <c r="AEE81" s="218"/>
      <c r="AEF81" s="218"/>
      <c r="AEG81" s="218"/>
      <c r="AEH81" s="218"/>
      <c r="AEI81" s="218"/>
      <c r="AEJ81" s="218"/>
      <c r="AEK81" s="218"/>
      <c r="AEL81" s="218"/>
      <c r="AEM81" s="218"/>
      <c r="AEN81" s="218"/>
      <c r="AEO81" s="218"/>
      <c r="AEP81" s="218"/>
      <c r="AEQ81" s="218"/>
      <c r="AER81" s="218"/>
      <c r="AES81" s="218"/>
      <c r="AET81" s="218"/>
      <c r="AEU81" s="218"/>
      <c r="AEV81" s="218"/>
      <c r="AEW81" s="218"/>
      <c r="AEX81" s="218"/>
      <c r="AEY81" s="218"/>
      <c r="AEZ81" s="218"/>
      <c r="AFA81" s="218"/>
      <c r="AFB81" s="218"/>
      <c r="AFC81" s="218"/>
      <c r="AFD81" s="218"/>
      <c r="AFE81" s="218"/>
      <c r="AFF81" s="218"/>
      <c r="AFG81" s="218"/>
      <c r="AFH81" s="218"/>
      <c r="AFI81" s="218"/>
      <c r="AFJ81" s="218"/>
      <c r="AFK81" s="218"/>
      <c r="AFL81" s="218"/>
      <c r="AFM81" s="218"/>
      <c r="AFN81" s="218"/>
      <c r="AFO81" s="218"/>
      <c r="AFP81" s="218"/>
      <c r="AFQ81" s="218"/>
      <c r="AFR81" s="218"/>
      <c r="AFS81" s="218"/>
      <c r="AFT81" s="218"/>
      <c r="AFU81" s="218"/>
      <c r="AFV81" s="218"/>
      <c r="AFW81" s="218"/>
      <c r="AFX81" s="218"/>
      <c r="AFY81" s="218"/>
      <c r="AFZ81" s="218"/>
      <c r="AGA81" s="218"/>
      <c r="AGB81" s="218"/>
      <c r="AGC81" s="218"/>
      <c r="AGD81" s="218"/>
      <c r="AGE81" s="218"/>
      <c r="AGF81" s="218"/>
      <c r="AGG81" s="218"/>
      <c r="AGH81" s="218"/>
      <c r="AGI81" s="218"/>
      <c r="AGJ81" s="218"/>
      <c r="AGK81" s="218"/>
      <c r="AGL81" s="218"/>
      <c r="AGM81" s="218"/>
      <c r="AGN81" s="218"/>
      <c r="AGO81" s="218"/>
      <c r="AGP81" s="218"/>
      <c r="AGQ81" s="218"/>
      <c r="AGR81" s="218"/>
      <c r="AGS81" s="218"/>
      <c r="AGT81" s="218"/>
      <c r="AGU81" s="218"/>
      <c r="AGV81" s="218"/>
      <c r="AGW81" s="218"/>
      <c r="AGX81" s="218"/>
      <c r="AGY81" s="218"/>
      <c r="AGZ81" s="218"/>
      <c r="AHA81" s="218"/>
      <c r="AHB81" s="218"/>
      <c r="AHC81" s="218"/>
      <c r="AHD81" s="218"/>
      <c r="AHE81" s="218"/>
      <c r="AHF81" s="218"/>
      <c r="AHG81" s="218"/>
      <c r="AHH81" s="218"/>
      <c r="AHI81" s="218"/>
      <c r="AHJ81" s="218"/>
      <c r="AHK81" s="218"/>
      <c r="AHL81" s="218"/>
      <c r="AHM81" s="218"/>
      <c r="AHN81" s="218"/>
      <c r="AHO81" s="218"/>
      <c r="AHP81" s="218"/>
      <c r="AHQ81" s="218"/>
      <c r="AHR81" s="218"/>
      <c r="AHS81" s="218"/>
      <c r="AHT81" s="218"/>
      <c r="AHU81" s="218"/>
      <c r="AHV81" s="218"/>
      <c r="AHW81" s="218"/>
      <c r="AHX81" s="218"/>
      <c r="AHY81" s="218"/>
      <c r="AHZ81" s="218"/>
      <c r="AIA81" s="218"/>
      <c r="AIB81" s="218"/>
      <c r="AIC81" s="218"/>
      <c r="AID81" s="218"/>
      <c r="AIE81" s="218"/>
      <c r="AIF81" s="218"/>
      <c r="AIG81" s="218"/>
      <c r="AIH81" s="218"/>
      <c r="AII81" s="218"/>
      <c r="AIJ81" s="218"/>
      <c r="AIK81" s="218"/>
      <c r="AIL81" s="218"/>
      <c r="AIM81" s="218"/>
      <c r="AIN81" s="218"/>
      <c r="AIO81" s="218"/>
      <c r="AIP81" s="218"/>
      <c r="AIQ81" s="218"/>
      <c r="AIR81" s="218"/>
      <c r="AIS81" s="218"/>
      <c r="AIT81" s="218"/>
      <c r="AIU81" s="218"/>
      <c r="AIV81" s="218"/>
      <c r="AIW81" s="218"/>
      <c r="AIX81" s="218"/>
      <c r="AIY81" s="218"/>
      <c r="AIZ81" s="218"/>
      <c r="AJA81" s="218"/>
      <c r="AJB81" s="218"/>
      <c r="AJC81" s="218"/>
      <c r="AJD81" s="218"/>
      <c r="AJE81" s="218"/>
      <c r="AJF81" s="218"/>
      <c r="AJG81" s="218"/>
      <c r="AJH81" s="218"/>
      <c r="AJI81" s="218"/>
      <c r="AJJ81" s="218"/>
      <c r="AJK81" s="218"/>
      <c r="AJL81" s="218"/>
      <c r="AJM81" s="218"/>
      <c r="AJN81" s="218"/>
      <c r="AJO81" s="218"/>
      <c r="AJP81" s="218"/>
      <c r="AJQ81" s="218"/>
      <c r="AJR81" s="218"/>
      <c r="AJS81" s="218"/>
      <c r="AJT81" s="218"/>
      <c r="AJU81" s="218"/>
      <c r="AJV81" s="218"/>
      <c r="AJW81" s="218"/>
      <c r="AJX81" s="218"/>
      <c r="AJY81" s="218"/>
      <c r="AJZ81" s="218"/>
      <c r="AKA81" s="218"/>
      <c r="AKB81" s="218"/>
      <c r="AKC81" s="218"/>
      <c r="AKD81" s="218"/>
      <c r="AKE81" s="218"/>
      <c r="AKF81" s="218"/>
      <c r="AKG81" s="218"/>
      <c r="AKH81" s="218"/>
      <c r="AKI81" s="218"/>
      <c r="AKJ81" s="218"/>
      <c r="AKK81" s="218"/>
      <c r="AKL81" s="218"/>
      <c r="AKM81" s="218"/>
      <c r="AKN81" s="218"/>
      <c r="AKO81" s="218"/>
      <c r="AKP81" s="218"/>
      <c r="AKQ81" s="218"/>
      <c r="AKR81" s="218"/>
      <c r="AKS81" s="218"/>
      <c r="AKT81" s="218"/>
      <c r="AKU81" s="218"/>
      <c r="AKV81" s="218"/>
      <c r="AKW81" s="218"/>
      <c r="AKX81" s="218"/>
      <c r="AKY81" s="218"/>
      <c r="AKZ81" s="218"/>
      <c r="ALA81" s="218"/>
      <c r="ALB81" s="218"/>
      <c r="ALC81" s="218"/>
      <c r="ALD81" s="218"/>
      <c r="ALE81" s="218"/>
      <c r="ALF81" s="218"/>
      <c r="ALG81" s="218"/>
      <c r="ALH81" s="218"/>
      <c r="ALI81" s="218"/>
      <c r="ALJ81" s="218"/>
      <c r="ALK81" s="218"/>
      <c r="ALL81" s="218"/>
      <c r="ALM81" s="218"/>
      <c r="ALN81" s="218"/>
      <c r="ALO81" s="218"/>
      <c r="ALP81" s="218"/>
      <c r="ALQ81" s="218"/>
      <c r="ALR81" s="218"/>
      <c r="ALS81" s="218"/>
      <c r="ALT81" s="218"/>
      <c r="ALU81" s="218"/>
      <c r="ALV81" s="218"/>
      <c r="ALW81" s="218"/>
      <c r="ALX81" s="218"/>
      <c r="ALY81" s="218"/>
      <c r="ALZ81" s="218"/>
      <c r="AMA81" s="218"/>
      <c r="AMB81" s="218"/>
      <c r="AMC81" s="218"/>
      <c r="AMD81" s="218"/>
      <c r="AME81" s="218"/>
      <c r="AMF81" s="218"/>
      <c r="AMG81" s="218"/>
      <c r="AMH81" s="218"/>
      <c r="AMI81" s="218"/>
      <c r="AMJ81" s="218"/>
      <c r="AMK81" s="218"/>
      <c r="AML81" s="218"/>
      <c r="AMM81" s="218"/>
      <c r="AMN81" s="218"/>
      <c r="AMO81" s="218"/>
      <c r="AMP81" s="218"/>
      <c r="AMQ81" s="218"/>
      <c r="AMR81" s="218"/>
      <c r="AMS81" s="218"/>
      <c r="AMT81" s="218"/>
      <c r="AMU81" s="218"/>
      <c r="AMV81" s="218"/>
      <c r="AMW81" s="218"/>
      <c r="AMX81" s="218"/>
      <c r="AMY81" s="218"/>
      <c r="AMZ81" s="218"/>
      <c r="ANA81" s="218"/>
      <c r="ANB81" s="218"/>
      <c r="ANC81" s="218"/>
      <c r="AND81" s="218"/>
      <c r="ANE81" s="218"/>
      <c r="ANF81" s="218"/>
      <c r="ANG81" s="218"/>
      <c r="ANH81" s="218"/>
      <c r="ANI81" s="218"/>
      <c r="ANJ81" s="218"/>
      <c r="ANK81" s="218"/>
      <c r="ANL81" s="218"/>
      <c r="ANM81" s="218"/>
      <c r="ANN81" s="218"/>
      <c r="ANO81" s="218"/>
      <c r="ANP81" s="218"/>
      <c r="ANQ81" s="218"/>
      <c r="ANR81" s="218"/>
      <c r="ANS81" s="218"/>
      <c r="ANT81" s="218"/>
      <c r="ANU81" s="218"/>
      <c r="ANV81" s="218"/>
      <c r="ANW81" s="218"/>
      <c r="ANX81" s="218"/>
      <c r="ANY81" s="218"/>
      <c r="ANZ81" s="218"/>
      <c r="AOA81" s="218"/>
      <c r="AOB81" s="218"/>
      <c r="AOC81" s="218"/>
      <c r="AOD81" s="218"/>
      <c r="AOE81" s="218"/>
      <c r="AOF81" s="218"/>
      <c r="AOG81" s="218"/>
      <c r="AOH81" s="218"/>
      <c r="AOI81" s="218"/>
      <c r="AOJ81" s="218"/>
      <c r="AOK81" s="218"/>
      <c r="AOL81" s="218"/>
      <c r="AOM81" s="218"/>
      <c r="AON81" s="218"/>
      <c r="AOO81" s="218"/>
      <c r="AOP81" s="218"/>
      <c r="AOQ81" s="218"/>
      <c r="AOR81" s="218"/>
      <c r="AOS81" s="218"/>
      <c r="AOT81" s="218"/>
      <c r="AOU81" s="218"/>
      <c r="AOV81" s="218"/>
      <c r="AOW81" s="218"/>
      <c r="AOX81" s="218"/>
      <c r="AOY81" s="218"/>
      <c r="AOZ81" s="218"/>
      <c r="APA81" s="218"/>
      <c r="APB81" s="218"/>
      <c r="APC81" s="218"/>
      <c r="APD81" s="218"/>
      <c r="APE81" s="218"/>
      <c r="APF81" s="218"/>
      <c r="APG81" s="218"/>
      <c r="APH81" s="218"/>
      <c r="API81" s="218"/>
      <c r="APJ81" s="218"/>
      <c r="APK81" s="218"/>
      <c r="APL81" s="218"/>
      <c r="APM81" s="218"/>
      <c r="APN81" s="218"/>
      <c r="APO81" s="218"/>
      <c r="APP81" s="218"/>
      <c r="APQ81" s="218"/>
      <c r="APR81" s="218"/>
      <c r="APS81" s="218"/>
      <c r="APT81" s="218"/>
      <c r="APU81" s="218"/>
      <c r="APV81" s="218"/>
      <c r="APW81" s="218"/>
      <c r="APX81" s="218"/>
      <c r="APY81" s="218"/>
      <c r="APZ81" s="218"/>
      <c r="AQA81" s="218"/>
      <c r="AQB81" s="218"/>
      <c r="AQC81" s="218"/>
      <c r="AQD81" s="218"/>
      <c r="AQE81" s="218"/>
      <c r="AQF81" s="218"/>
      <c r="AQG81" s="218"/>
      <c r="AQH81" s="218"/>
      <c r="AQI81" s="218"/>
      <c r="AQJ81" s="218"/>
      <c r="AQK81" s="218"/>
      <c r="AQL81" s="218"/>
      <c r="AQM81" s="218"/>
      <c r="AQN81" s="218"/>
      <c r="AQO81" s="218"/>
      <c r="AQP81" s="218"/>
      <c r="AQQ81" s="218"/>
      <c r="AQR81" s="218"/>
      <c r="AQS81" s="218"/>
      <c r="AQT81" s="218"/>
      <c r="AQU81" s="218"/>
      <c r="AQV81" s="218"/>
      <c r="AQW81" s="218"/>
      <c r="AQX81" s="218"/>
      <c r="AQY81" s="218"/>
      <c r="AQZ81" s="218"/>
      <c r="ARA81" s="218"/>
      <c r="ARB81" s="218"/>
      <c r="ARC81" s="218"/>
      <c r="ARD81" s="218"/>
      <c r="ARE81" s="218"/>
      <c r="ARF81" s="218"/>
      <c r="ARG81" s="218"/>
      <c r="ARH81" s="218"/>
      <c r="ARI81" s="218"/>
      <c r="ARJ81" s="218"/>
      <c r="ARK81" s="218"/>
      <c r="ARL81" s="218"/>
      <c r="ARM81" s="218"/>
      <c r="ARN81" s="218"/>
      <c r="ARO81" s="218"/>
      <c r="ARP81" s="218"/>
      <c r="ARQ81" s="218"/>
      <c r="ARR81" s="218"/>
      <c r="ARS81" s="218"/>
      <c r="ART81" s="218"/>
      <c r="ARU81" s="218"/>
      <c r="ARV81" s="218"/>
      <c r="ARW81" s="218"/>
      <c r="ARX81" s="218"/>
      <c r="ARY81" s="218"/>
      <c r="ARZ81" s="218"/>
      <c r="ASA81" s="218"/>
      <c r="ASB81" s="218"/>
      <c r="ASC81" s="218"/>
      <c r="ASD81" s="218"/>
      <c r="ASE81" s="218"/>
      <c r="ASF81" s="218"/>
      <c r="ASG81" s="218"/>
      <c r="ASH81" s="218"/>
      <c r="ASI81" s="218"/>
      <c r="ASJ81" s="218"/>
      <c r="ASK81" s="218"/>
      <c r="ASL81" s="218"/>
      <c r="ASM81" s="218"/>
      <c r="ASN81" s="218"/>
      <c r="ASO81" s="218"/>
      <c r="ASP81" s="218"/>
      <c r="ASQ81" s="218"/>
      <c r="ASR81" s="218"/>
      <c r="ASS81" s="218"/>
      <c r="AST81" s="218"/>
      <c r="ASU81" s="218"/>
      <c r="ASV81" s="218"/>
      <c r="ASW81" s="218"/>
      <c r="ASX81" s="218"/>
      <c r="ASY81" s="218"/>
      <c r="ASZ81" s="218"/>
      <c r="ATA81" s="218"/>
      <c r="ATB81" s="218"/>
      <c r="ATC81" s="218"/>
      <c r="ATD81" s="218"/>
      <c r="ATE81" s="218"/>
      <c r="ATF81" s="218"/>
      <c r="ATG81" s="218"/>
      <c r="ATH81" s="218"/>
      <c r="ATI81" s="218"/>
      <c r="ATJ81" s="218"/>
      <c r="ATK81" s="218"/>
      <c r="ATL81" s="218"/>
      <c r="ATM81" s="218"/>
      <c r="ATN81" s="218"/>
      <c r="ATO81" s="218"/>
      <c r="ATP81" s="218"/>
      <c r="ATQ81" s="218"/>
      <c r="ATR81" s="218"/>
      <c r="ATS81" s="218"/>
      <c r="ATT81" s="218"/>
      <c r="ATU81" s="218"/>
      <c r="ATV81" s="218"/>
      <c r="ATW81" s="218"/>
      <c r="ATX81" s="218"/>
      <c r="ATY81" s="218"/>
      <c r="ATZ81" s="218"/>
      <c r="AUA81" s="218"/>
      <c r="AUB81" s="218"/>
      <c r="AUC81" s="218"/>
      <c r="AUD81" s="218"/>
      <c r="AUE81" s="218"/>
      <c r="AUF81" s="218"/>
      <c r="AUG81" s="218"/>
      <c r="AUH81" s="218"/>
      <c r="AUI81" s="218"/>
      <c r="AUJ81" s="218"/>
      <c r="AUK81" s="218"/>
      <c r="AUL81" s="218"/>
      <c r="AUM81" s="218"/>
      <c r="AUN81" s="218"/>
      <c r="AUO81" s="218"/>
      <c r="AUP81" s="218"/>
      <c r="AUQ81" s="218"/>
      <c r="AUR81" s="218"/>
      <c r="AUS81" s="218"/>
      <c r="AUT81" s="218"/>
      <c r="AUU81" s="218"/>
      <c r="AUV81" s="218"/>
      <c r="AUW81" s="218"/>
      <c r="AUX81" s="218"/>
      <c r="AUY81" s="218"/>
      <c r="AUZ81" s="218"/>
      <c r="AVA81" s="218"/>
      <c r="AVB81" s="218"/>
      <c r="AVC81" s="218"/>
      <c r="AVD81" s="218"/>
      <c r="AVE81" s="218"/>
      <c r="AVF81" s="218"/>
      <c r="AVG81" s="218"/>
      <c r="AVH81" s="218"/>
      <c r="AVI81" s="218"/>
      <c r="AVJ81" s="218"/>
      <c r="AVK81" s="218"/>
      <c r="AVL81" s="218"/>
      <c r="AVM81" s="218"/>
      <c r="AVN81" s="218"/>
      <c r="AVO81" s="218"/>
      <c r="AVP81" s="218"/>
      <c r="AVQ81" s="218"/>
      <c r="AVR81" s="218"/>
      <c r="AVS81" s="218"/>
      <c r="AVT81" s="218"/>
      <c r="AVU81" s="218"/>
      <c r="AVV81" s="218"/>
      <c r="AVW81" s="218"/>
      <c r="AVX81" s="218"/>
      <c r="AVY81" s="218"/>
      <c r="AVZ81" s="218"/>
      <c r="AWA81" s="218"/>
      <c r="AWB81" s="218"/>
      <c r="AWC81" s="218"/>
      <c r="AWD81" s="218"/>
      <c r="AWE81" s="218"/>
      <c r="AWF81" s="218"/>
      <c r="AWG81" s="218"/>
      <c r="AWH81" s="218"/>
      <c r="AWI81" s="218"/>
      <c r="AWJ81" s="218"/>
      <c r="AWK81" s="218"/>
      <c r="AWL81" s="218"/>
      <c r="AWM81" s="218"/>
      <c r="AWN81" s="218"/>
      <c r="AWO81" s="218"/>
      <c r="AWP81" s="218"/>
      <c r="AWQ81" s="218"/>
      <c r="AWR81" s="218"/>
      <c r="AWS81" s="218"/>
      <c r="AWT81" s="218"/>
      <c r="AWU81" s="218"/>
      <c r="AWV81" s="218"/>
      <c r="AWW81" s="218"/>
      <c r="AWX81" s="218"/>
      <c r="AWY81" s="218"/>
      <c r="AWZ81" s="218"/>
      <c r="AXA81" s="218"/>
      <c r="AXB81" s="218"/>
      <c r="AXC81" s="218"/>
      <c r="AXD81" s="218"/>
      <c r="AXE81" s="218"/>
      <c r="AXF81" s="218"/>
      <c r="AXG81" s="218"/>
      <c r="AXH81" s="218"/>
      <c r="AXI81" s="218"/>
      <c r="AXJ81" s="218"/>
      <c r="AXK81" s="218"/>
      <c r="AXL81" s="218"/>
      <c r="AXM81" s="218"/>
      <c r="AXN81" s="218"/>
      <c r="AXO81" s="218"/>
      <c r="AXP81" s="218"/>
      <c r="AXQ81" s="218"/>
      <c r="AXR81" s="218"/>
      <c r="AXS81" s="218"/>
      <c r="AXT81" s="218"/>
      <c r="AXU81" s="218"/>
      <c r="AXV81" s="218"/>
      <c r="AXW81" s="218"/>
      <c r="AXX81" s="218"/>
      <c r="AXY81" s="218"/>
      <c r="AXZ81" s="218"/>
      <c r="AYA81" s="218"/>
      <c r="AYB81" s="218"/>
      <c r="AYC81" s="218"/>
      <c r="AYD81" s="218"/>
      <c r="AYE81" s="218"/>
      <c r="AYF81" s="218"/>
      <c r="AYG81" s="218"/>
      <c r="AYH81" s="218"/>
      <c r="AYI81" s="218"/>
      <c r="AYJ81" s="218"/>
      <c r="AYK81" s="218"/>
      <c r="AYL81" s="218"/>
      <c r="AYM81" s="218"/>
      <c r="AYN81" s="218"/>
      <c r="AYO81" s="218"/>
      <c r="AYP81" s="218"/>
      <c r="AYQ81" s="218"/>
      <c r="AYR81" s="218"/>
      <c r="AYS81" s="218"/>
      <c r="AYT81" s="218"/>
      <c r="AYU81" s="218"/>
      <c r="AYV81" s="218"/>
      <c r="AYW81" s="218"/>
      <c r="AYX81" s="218"/>
      <c r="AYY81" s="218"/>
      <c r="AYZ81" s="218"/>
      <c r="AZA81" s="218"/>
      <c r="AZB81" s="218"/>
      <c r="AZC81" s="218"/>
      <c r="AZD81" s="218"/>
      <c r="AZE81" s="218"/>
      <c r="AZF81" s="218"/>
      <c r="AZG81" s="218"/>
      <c r="AZH81" s="218"/>
      <c r="AZI81" s="218"/>
      <c r="AZJ81" s="218"/>
      <c r="AZK81" s="218"/>
      <c r="AZL81" s="218"/>
      <c r="AZM81" s="218"/>
      <c r="AZN81" s="218"/>
      <c r="AZO81" s="218"/>
      <c r="AZP81" s="218"/>
      <c r="AZQ81" s="218"/>
      <c r="AZR81" s="218"/>
      <c r="AZS81" s="218"/>
      <c r="AZT81" s="218"/>
      <c r="AZU81" s="218"/>
      <c r="AZV81" s="218"/>
      <c r="AZW81" s="218"/>
      <c r="AZX81" s="218"/>
      <c r="AZY81" s="218"/>
      <c r="AZZ81" s="218"/>
      <c r="BAA81" s="218"/>
      <c r="BAB81" s="218"/>
      <c r="BAC81" s="218"/>
      <c r="BAD81" s="218"/>
      <c r="BAE81" s="218"/>
      <c r="BAF81" s="218"/>
      <c r="BAG81" s="218"/>
      <c r="BAH81" s="218"/>
      <c r="BAI81" s="218"/>
      <c r="BAJ81" s="218"/>
      <c r="BAK81" s="218"/>
      <c r="BAL81" s="218"/>
      <c r="BAM81" s="218"/>
      <c r="BAN81" s="218"/>
      <c r="BAO81" s="218"/>
      <c r="BAP81" s="218"/>
      <c r="BAQ81" s="218"/>
      <c r="BAR81" s="218"/>
      <c r="BAS81" s="218"/>
      <c r="BAT81" s="218"/>
      <c r="BAU81" s="218"/>
      <c r="BAV81" s="218"/>
      <c r="BAW81" s="218"/>
      <c r="BAX81" s="218"/>
      <c r="BAY81" s="218"/>
      <c r="BAZ81" s="218"/>
      <c r="BBA81" s="218"/>
      <c r="BBB81" s="218"/>
      <c r="BBC81" s="218"/>
      <c r="BBD81" s="218"/>
      <c r="BBE81" s="218"/>
      <c r="BBF81" s="218"/>
      <c r="BBG81" s="218"/>
      <c r="BBH81" s="218"/>
      <c r="BBI81" s="218"/>
      <c r="BBJ81" s="218"/>
      <c r="BBK81" s="218"/>
      <c r="BBL81" s="218"/>
      <c r="BBM81" s="218"/>
      <c r="BBN81" s="218"/>
      <c r="BBO81" s="218"/>
      <c r="BBP81" s="218"/>
      <c r="BBQ81" s="218"/>
      <c r="BBR81" s="218"/>
      <c r="BBS81" s="218"/>
      <c r="BBT81" s="218"/>
      <c r="BBU81" s="218"/>
      <c r="BBV81" s="218"/>
      <c r="BBW81" s="218"/>
      <c r="BBX81" s="218"/>
      <c r="BBY81" s="218"/>
      <c r="BBZ81" s="218"/>
      <c r="BCA81" s="218"/>
      <c r="BCB81" s="218"/>
      <c r="BCC81" s="218"/>
      <c r="BCD81" s="218"/>
      <c r="BCE81" s="218"/>
      <c r="BCF81" s="218"/>
      <c r="BCG81" s="218"/>
      <c r="BCH81" s="218"/>
      <c r="BCI81" s="218"/>
      <c r="BCJ81" s="218"/>
      <c r="BCK81" s="218"/>
      <c r="BCL81" s="218"/>
      <c r="BCM81" s="218"/>
      <c r="BCN81" s="218"/>
      <c r="BCO81" s="218"/>
      <c r="BCP81" s="218"/>
      <c r="BCQ81" s="218"/>
      <c r="BCR81" s="218"/>
      <c r="BCS81" s="218"/>
      <c r="BCT81" s="218"/>
      <c r="BCU81" s="218"/>
      <c r="BCV81" s="218"/>
      <c r="BCW81" s="218"/>
      <c r="BCX81" s="218"/>
      <c r="BCY81" s="218"/>
      <c r="BCZ81" s="218"/>
      <c r="BDA81" s="218"/>
      <c r="BDB81" s="218"/>
      <c r="BDC81" s="218"/>
      <c r="BDD81" s="218"/>
      <c r="BDE81" s="218"/>
      <c r="BDF81" s="218"/>
      <c r="BDG81" s="218"/>
      <c r="BDH81" s="218"/>
      <c r="BDI81" s="218"/>
      <c r="BDJ81" s="218"/>
      <c r="BDK81" s="218"/>
      <c r="BDL81" s="218"/>
      <c r="BDM81" s="218"/>
      <c r="BDN81" s="218"/>
      <c r="BDO81" s="218"/>
      <c r="BDP81" s="218"/>
      <c r="BDQ81" s="218"/>
      <c r="BDR81" s="218"/>
      <c r="BDS81" s="218"/>
      <c r="BDT81" s="218"/>
      <c r="BDU81" s="218"/>
    </row>
    <row r="82" spans="1:1477" s="73" customFormat="1">
      <c r="B82" s="71" t="s">
        <v>12</v>
      </c>
      <c r="C82" s="71" t="s">
        <v>237</v>
      </c>
      <c r="D82" s="71" t="s">
        <v>238</v>
      </c>
      <c r="E82" s="229">
        <v>42647</v>
      </c>
      <c r="F82" s="71" t="s">
        <v>476</v>
      </c>
      <c r="G82" s="188" t="s">
        <v>471</v>
      </c>
      <c r="H82" s="221">
        <v>1</v>
      </c>
      <c r="I82" s="73">
        <v>1</v>
      </c>
      <c r="J82" s="73">
        <v>90</v>
      </c>
      <c r="K82" s="73">
        <v>116</v>
      </c>
      <c r="L82" s="73">
        <v>132</v>
      </c>
      <c r="M82" s="219">
        <f t="shared" si="66"/>
        <v>1.2666666666666666</v>
      </c>
      <c r="N82" s="73">
        <f t="shared" si="67"/>
        <v>0</v>
      </c>
      <c r="O82" s="73">
        <v>-16</v>
      </c>
      <c r="P82" s="73">
        <v>16</v>
      </c>
      <c r="Q82" s="73">
        <v>0</v>
      </c>
      <c r="R82" s="73">
        <v>18</v>
      </c>
      <c r="S82" s="73">
        <v>8</v>
      </c>
      <c r="T82" s="225">
        <v>862770</v>
      </c>
      <c r="U82" s="225">
        <v>33000</v>
      </c>
      <c r="V82" s="225">
        <v>829770</v>
      </c>
      <c r="W82" s="225">
        <v>868517</v>
      </c>
      <c r="X82" s="225">
        <v>816671</v>
      </c>
      <c r="Y82" s="225">
        <v>-25344</v>
      </c>
      <c r="Z82" s="225">
        <v>0</v>
      </c>
      <c r="AA82" s="225">
        <v>-25344</v>
      </c>
      <c r="AB82" s="225">
        <v>791327</v>
      </c>
      <c r="AC82" s="225">
        <v>791327</v>
      </c>
      <c r="AD82" s="219">
        <f t="shared" si="68"/>
        <v>0.95367029417790472</v>
      </c>
      <c r="AE82" s="73">
        <f t="shared" si="69"/>
        <v>1</v>
      </c>
      <c r="AF82" s="225">
        <v>0</v>
      </c>
      <c r="AG82" s="225">
        <v>5747</v>
      </c>
      <c r="AH82" s="73">
        <v>5</v>
      </c>
      <c r="AI82" s="73">
        <v>13</v>
      </c>
      <c r="AJ82" s="73">
        <v>0</v>
      </c>
      <c r="AK82" s="73">
        <v>0</v>
      </c>
      <c r="AL82" s="95">
        <v>0</v>
      </c>
      <c r="AM82" s="95">
        <v>0</v>
      </c>
      <c r="AN82" s="73">
        <v>0</v>
      </c>
      <c r="AO82" s="73">
        <v>8</v>
      </c>
      <c r="AP82" s="95">
        <v>5747</v>
      </c>
      <c r="AQ82" s="95">
        <v>0</v>
      </c>
      <c r="AR82" s="73">
        <v>0</v>
      </c>
      <c r="AS82" s="73">
        <v>0</v>
      </c>
      <c r="AT82" s="95">
        <v>0</v>
      </c>
      <c r="AU82" s="95">
        <v>0</v>
      </c>
      <c r="AV82" s="73">
        <v>0</v>
      </c>
      <c r="AW82" s="73">
        <v>0</v>
      </c>
      <c r="AX82" s="95">
        <v>0</v>
      </c>
      <c r="AY82" s="95">
        <v>0</v>
      </c>
      <c r="AZ82" s="73">
        <v>0</v>
      </c>
      <c r="BA82" s="73">
        <v>0</v>
      </c>
      <c r="BB82" s="95">
        <v>0</v>
      </c>
      <c r="BC82" s="95">
        <v>0</v>
      </c>
      <c r="BD82" s="73">
        <v>0</v>
      </c>
      <c r="BE82" s="73">
        <v>0</v>
      </c>
      <c r="BF82" s="95">
        <v>0</v>
      </c>
      <c r="BG82" s="95">
        <v>0</v>
      </c>
      <c r="BH82" s="73">
        <v>0</v>
      </c>
      <c r="BI82" s="73">
        <v>0</v>
      </c>
      <c r="BJ82" s="95">
        <v>0</v>
      </c>
      <c r="BK82" s="95">
        <v>0</v>
      </c>
      <c r="BL82" s="73">
        <v>0</v>
      </c>
      <c r="BM82" s="73">
        <v>0</v>
      </c>
      <c r="BN82" s="95">
        <v>0</v>
      </c>
      <c r="BO82" s="95">
        <v>0</v>
      </c>
      <c r="BP82" s="73">
        <v>0</v>
      </c>
      <c r="BQ82" s="73">
        <v>0</v>
      </c>
      <c r="BR82" s="95">
        <v>0</v>
      </c>
      <c r="BS82" s="95">
        <v>0</v>
      </c>
      <c r="BT82" s="73">
        <v>0</v>
      </c>
      <c r="BU82" s="73">
        <v>0</v>
      </c>
      <c r="BV82" s="95">
        <v>0</v>
      </c>
      <c r="BW82" s="95">
        <v>0</v>
      </c>
      <c r="BX82" s="73">
        <v>0</v>
      </c>
      <c r="BY82" s="73">
        <v>0</v>
      </c>
      <c r="BZ82" s="95">
        <v>0</v>
      </c>
      <c r="CA82" s="95">
        <v>0</v>
      </c>
      <c r="CB82" s="73">
        <v>0</v>
      </c>
      <c r="CC82" s="73">
        <v>0</v>
      </c>
      <c r="CD82" s="95">
        <v>0</v>
      </c>
      <c r="CE82" s="95">
        <v>0</v>
      </c>
      <c r="CF82" s="73">
        <v>0</v>
      </c>
      <c r="CG82" s="73">
        <v>0</v>
      </c>
      <c r="CH82" s="95">
        <v>0</v>
      </c>
      <c r="CI82" s="95">
        <v>0</v>
      </c>
      <c r="CJ82" s="73">
        <v>0</v>
      </c>
      <c r="CK82" s="73">
        <v>8</v>
      </c>
      <c r="CL82" s="95">
        <v>5747</v>
      </c>
      <c r="CM82" s="95">
        <v>0</v>
      </c>
      <c r="CN82" s="71" t="s">
        <v>422</v>
      </c>
      <c r="CO82" s="71" t="s">
        <v>423</v>
      </c>
      <c r="CP82" s="71" t="s">
        <v>328</v>
      </c>
      <c r="CQ82" s="71" t="s">
        <v>328</v>
      </c>
      <c r="CR82" s="71" t="s">
        <v>328</v>
      </c>
      <c r="CS82" s="71" t="s">
        <v>328</v>
      </c>
      <c r="CT82" s="72">
        <v>42948</v>
      </c>
      <c r="CU82" s="71" t="s">
        <v>469</v>
      </c>
      <c r="CV82" s="71" t="s">
        <v>470</v>
      </c>
      <c r="CW82" s="72" t="s">
        <v>187</v>
      </c>
      <c r="CX82" s="72">
        <v>42870</v>
      </c>
      <c r="CY82" s="71" t="s">
        <v>467</v>
      </c>
      <c r="CZ82" s="71" t="s">
        <v>471</v>
      </c>
      <c r="DA82" s="71" t="s">
        <v>500</v>
      </c>
      <c r="DB82" s="96">
        <v>776696.15</v>
      </c>
      <c r="DC82" s="71"/>
      <c r="DD82" s="71"/>
      <c r="DE82" s="218"/>
      <c r="DF82" s="218"/>
      <c r="DG82" s="218"/>
      <c r="DH82" s="218"/>
      <c r="DI82" s="218"/>
      <c r="DJ82" s="218"/>
      <c r="DK82" s="218"/>
      <c r="DL82" s="218"/>
      <c r="DM82" s="218"/>
      <c r="DN82" s="218"/>
      <c r="DO82" s="218"/>
      <c r="DP82" s="218"/>
      <c r="DQ82" s="218"/>
      <c r="DR82" s="218"/>
      <c r="DS82" s="218"/>
      <c r="DT82" s="218"/>
      <c r="DU82" s="218"/>
      <c r="DV82" s="218"/>
      <c r="DW82" s="218"/>
      <c r="DX82" s="218"/>
      <c r="DY82" s="218"/>
      <c r="DZ82" s="218"/>
      <c r="EA82" s="218"/>
      <c r="EB82" s="218"/>
      <c r="EC82" s="218"/>
      <c r="ED82" s="218"/>
      <c r="EE82" s="218"/>
      <c r="EF82" s="218"/>
      <c r="EG82" s="218"/>
      <c r="EH82" s="218"/>
      <c r="EI82" s="218"/>
      <c r="EJ82" s="218"/>
      <c r="EK82" s="218"/>
      <c r="EL82" s="218"/>
      <c r="EM82" s="218"/>
      <c r="EN82" s="218"/>
      <c r="EO82" s="218"/>
      <c r="EP82" s="218"/>
      <c r="EQ82" s="218"/>
      <c r="ER82" s="218"/>
      <c r="ES82" s="218"/>
      <c r="ET82" s="218"/>
      <c r="EU82" s="218"/>
      <c r="EV82" s="218"/>
      <c r="EW82" s="218"/>
      <c r="EX82" s="218"/>
      <c r="EY82" s="218"/>
      <c r="EZ82" s="218"/>
      <c r="FA82" s="218"/>
      <c r="FB82" s="218"/>
      <c r="FC82" s="218"/>
      <c r="FD82" s="218"/>
      <c r="FE82" s="218"/>
      <c r="FF82" s="218"/>
      <c r="FG82" s="218"/>
      <c r="FH82" s="218"/>
      <c r="FI82" s="218"/>
      <c r="FJ82" s="218"/>
      <c r="FK82" s="218"/>
      <c r="FL82" s="218"/>
      <c r="FM82" s="218"/>
      <c r="FN82" s="218"/>
      <c r="FO82" s="218"/>
      <c r="FP82" s="218"/>
      <c r="FQ82" s="218"/>
      <c r="FR82" s="218"/>
      <c r="FS82" s="218"/>
      <c r="FT82" s="218"/>
      <c r="FU82" s="218"/>
      <c r="FV82" s="218"/>
      <c r="FW82" s="218"/>
      <c r="FX82" s="218"/>
      <c r="FY82" s="218"/>
      <c r="FZ82" s="218"/>
      <c r="GA82" s="218"/>
      <c r="GB82" s="218"/>
      <c r="GC82" s="218"/>
      <c r="GD82" s="218"/>
      <c r="GE82" s="218"/>
      <c r="GF82" s="218"/>
      <c r="GG82" s="218"/>
      <c r="GH82" s="218"/>
      <c r="GI82" s="218"/>
      <c r="GJ82" s="218"/>
      <c r="GK82" s="218"/>
      <c r="GL82" s="218"/>
      <c r="GM82" s="218"/>
      <c r="GN82" s="218"/>
      <c r="GO82" s="218"/>
      <c r="GP82" s="218"/>
      <c r="GQ82" s="218"/>
      <c r="GR82" s="218"/>
      <c r="GS82" s="218"/>
      <c r="GT82" s="218"/>
      <c r="GU82" s="218"/>
      <c r="GV82" s="218"/>
      <c r="GW82" s="218"/>
      <c r="GX82" s="218"/>
      <c r="GY82" s="218"/>
      <c r="GZ82" s="218"/>
      <c r="HA82" s="218"/>
      <c r="HB82" s="218"/>
      <c r="HC82" s="218"/>
      <c r="HD82" s="218"/>
      <c r="HE82" s="218"/>
      <c r="HF82" s="218"/>
      <c r="HG82" s="218"/>
      <c r="HH82" s="218"/>
      <c r="HI82" s="218"/>
      <c r="HJ82" s="218"/>
      <c r="HK82" s="218"/>
      <c r="HL82" s="218"/>
      <c r="HM82" s="218"/>
      <c r="HN82" s="218"/>
      <c r="HO82" s="218"/>
      <c r="HP82" s="218"/>
      <c r="HQ82" s="218"/>
      <c r="HR82" s="218"/>
      <c r="HS82" s="218"/>
      <c r="HT82" s="218"/>
      <c r="HU82" s="218"/>
      <c r="HV82" s="218"/>
      <c r="HW82" s="218"/>
      <c r="HX82" s="218"/>
      <c r="HY82" s="218"/>
      <c r="HZ82" s="218"/>
      <c r="IA82" s="218"/>
      <c r="IB82" s="218"/>
      <c r="IC82" s="218"/>
      <c r="ID82" s="218"/>
      <c r="IE82" s="218"/>
      <c r="IF82" s="218"/>
      <c r="IG82" s="218"/>
      <c r="IH82" s="218"/>
      <c r="II82" s="218"/>
      <c r="IJ82" s="218"/>
      <c r="IK82" s="218"/>
      <c r="IL82" s="218"/>
      <c r="IM82" s="218"/>
      <c r="IN82" s="218"/>
      <c r="IO82" s="218"/>
      <c r="IP82" s="218"/>
      <c r="IQ82" s="218"/>
      <c r="IR82" s="218"/>
      <c r="IS82" s="218"/>
      <c r="IT82" s="218"/>
      <c r="IU82" s="218"/>
      <c r="IV82" s="218"/>
      <c r="IW82" s="218"/>
      <c r="IX82" s="218"/>
      <c r="IY82" s="218"/>
      <c r="IZ82" s="218"/>
      <c r="JA82" s="218"/>
      <c r="JB82" s="218"/>
      <c r="JC82" s="218"/>
      <c r="JD82" s="218"/>
      <c r="JE82" s="218"/>
      <c r="JF82" s="218"/>
      <c r="JG82" s="218"/>
      <c r="JH82" s="218"/>
      <c r="JI82" s="218"/>
      <c r="JJ82" s="218"/>
      <c r="JK82" s="218"/>
      <c r="JL82" s="218"/>
      <c r="JM82" s="218"/>
      <c r="JN82" s="218"/>
      <c r="JO82" s="218"/>
      <c r="JP82" s="218"/>
      <c r="JQ82" s="218"/>
      <c r="JR82" s="218"/>
      <c r="JS82" s="218"/>
      <c r="JT82" s="218"/>
      <c r="JU82" s="218"/>
      <c r="JV82" s="218"/>
      <c r="JW82" s="218"/>
      <c r="JX82" s="218"/>
      <c r="JY82" s="218"/>
      <c r="JZ82" s="218"/>
      <c r="KA82" s="218"/>
      <c r="KB82" s="218"/>
      <c r="KC82" s="218"/>
      <c r="KD82" s="218"/>
      <c r="KE82" s="218"/>
      <c r="KF82" s="218"/>
      <c r="KG82" s="218"/>
      <c r="KH82" s="218"/>
      <c r="KI82" s="218"/>
      <c r="KJ82" s="218"/>
      <c r="KK82" s="218"/>
      <c r="KL82" s="218"/>
      <c r="KM82" s="218"/>
      <c r="KN82" s="218"/>
      <c r="KO82" s="218"/>
      <c r="KP82" s="218"/>
      <c r="KQ82" s="218"/>
      <c r="KR82" s="218"/>
      <c r="KS82" s="218"/>
      <c r="KT82" s="218"/>
      <c r="KU82" s="218"/>
      <c r="KV82" s="218"/>
      <c r="KW82" s="218"/>
      <c r="KX82" s="218"/>
      <c r="KY82" s="218"/>
      <c r="KZ82" s="218"/>
      <c r="LA82" s="218"/>
      <c r="LB82" s="218"/>
      <c r="LC82" s="218"/>
      <c r="LD82" s="218"/>
      <c r="LE82" s="218"/>
      <c r="LF82" s="218"/>
      <c r="LG82" s="218"/>
      <c r="LH82" s="218"/>
      <c r="LI82" s="218"/>
      <c r="LJ82" s="218"/>
      <c r="LK82" s="218"/>
      <c r="LL82" s="218"/>
      <c r="LM82" s="218"/>
      <c r="LN82" s="218"/>
      <c r="LO82" s="218"/>
      <c r="LP82" s="218"/>
      <c r="LQ82" s="218"/>
      <c r="LR82" s="218"/>
      <c r="LS82" s="218"/>
      <c r="LT82" s="218"/>
      <c r="LU82" s="218"/>
      <c r="LV82" s="218"/>
      <c r="LW82" s="218"/>
      <c r="LX82" s="218"/>
      <c r="LY82" s="218"/>
      <c r="LZ82" s="218"/>
      <c r="MA82" s="218"/>
      <c r="MB82" s="218"/>
      <c r="MC82" s="218"/>
      <c r="MD82" s="218"/>
      <c r="ME82" s="218"/>
      <c r="MF82" s="218"/>
      <c r="MG82" s="218"/>
      <c r="MH82" s="218"/>
      <c r="MI82" s="218"/>
      <c r="MJ82" s="218"/>
      <c r="MK82" s="218"/>
      <c r="ML82" s="218"/>
      <c r="MM82" s="218"/>
      <c r="MN82" s="218"/>
      <c r="MO82" s="218"/>
      <c r="MP82" s="218"/>
      <c r="MQ82" s="218"/>
      <c r="MR82" s="218"/>
      <c r="MS82" s="218"/>
      <c r="MT82" s="218"/>
      <c r="MU82" s="218"/>
      <c r="MV82" s="218"/>
      <c r="MW82" s="218"/>
      <c r="MX82" s="218"/>
      <c r="MY82" s="218"/>
      <c r="MZ82" s="218"/>
      <c r="NA82" s="218"/>
      <c r="NB82" s="218"/>
      <c r="NC82" s="218"/>
      <c r="ND82" s="218"/>
      <c r="NE82" s="218"/>
      <c r="NF82" s="218"/>
      <c r="NG82" s="218"/>
      <c r="NH82" s="218"/>
      <c r="NI82" s="218"/>
      <c r="NJ82" s="218"/>
      <c r="NK82" s="218"/>
      <c r="NL82" s="218"/>
      <c r="NM82" s="218"/>
      <c r="NN82" s="218"/>
      <c r="NO82" s="218"/>
      <c r="NP82" s="218"/>
      <c r="NQ82" s="218"/>
      <c r="NR82" s="218"/>
      <c r="NS82" s="218"/>
      <c r="NT82" s="218"/>
      <c r="NU82" s="218"/>
      <c r="NV82" s="218"/>
      <c r="NW82" s="218"/>
      <c r="NX82" s="218"/>
      <c r="NY82" s="218"/>
      <c r="NZ82" s="218"/>
      <c r="OA82" s="218"/>
      <c r="OB82" s="218"/>
      <c r="OC82" s="218"/>
      <c r="OD82" s="218"/>
      <c r="OE82" s="218"/>
      <c r="OF82" s="218"/>
      <c r="OG82" s="218"/>
      <c r="OH82" s="218"/>
      <c r="OI82" s="218"/>
      <c r="OJ82" s="218"/>
      <c r="OK82" s="218"/>
      <c r="OL82" s="218"/>
      <c r="OM82" s="218"/>
      <c r="ON82" s="218"/>
      <c r="OO82" s="218"/>
      <c r="OP82" s="218"/>
      <c r="OQ82" s="218"/>
      <c r="OR82" s="218"/>
      <c r="OS82" s="218"/>
      <c r="OT82" s="218"/>
      <c r="OU82" s="218"/>
      <c r="OV82" s="218"/>
      <c r="OW82" s="218"/>
      <c r="OX82" s="218"/>
      <c r="OY82" s="218"/>
      <c r="OZ82" s="218"/>
      <c r="PA82" s="218"/>
      <c r="PB82" s="218"/>
      <c r="PC82" s="218"/>
      <c r="PD82" s="218"/>
      <c r="PE82" s="218"/>
      <c r="PF82" s="218"/>
      <c r="PG82" s="218"/>
      <c r="PH82" s="218"/>
      <c r="PI82" s="218"/>
      <c r="PJ82" s="218"/>
      <c r="PK82" s="218"/>
      <c r="PL82" s="218"/>
      <c r="PM82" s="218"/>
      <c r="PN82" s="218"/>
      <c r="PO82" s="218"/>
      <c r="PP82" s="218"/>
      <c r="PQ82" s="218"/>
      <c r="PR82" s="218"/>
      <c r="PS82" s="218"/>
      <c r="PT82" s="218"/>
      <c r="PU82" s="218"/>
      <c r="PV82" s="218"/>
      <c r="PW82" s="218"/>
      <c r="PX82" s="218"/>
      <c r="PY82" s="218"/>
      <c r="PZ82" s="218"/>
      <c r="QA82" s="218"/>
      <c r="QB82" s="218"/>
      <c r="QC82" s="218"/>
      <c r="QD82" s="218"/>
      <c r="QE82" s="218"/>
      <c r="QF82" s="218"/>
      <c r="QG82" s="218"/>
      <c r="QH82" s="218"/>
      <c r="QI82" s="218"/>
      <c r="QJ82" s="218"/>
      <c r="QK82" s="218"/>
      <c r="QL82" s="218"/>
      <c r="QM82" s="218"/>
      <c r="QN82" s="218"/>
      <c r="QO82" s="218"/>
      <c r="QP82" s="218"/>
      <c r="QQ82" s="218"/>
      <c r="QR82" s="218"/>
      <c r="QS82" s="218"/>
      <c r="QT82" s="218"/>
      <c r="QU82" s="218"/>
      <c r="QV82" s="218"/>
      <c r="QW82" s="218"/>
      <c r="QX82" s="218"/>
      <c r="QY82" s="218"/>
      <c r="QZ82" s="218"/>
      <c r="RA82" s="218"/>
      <c r="RB82" s="218"/>
      <c r="RC82" s="218"/>
      <c r="RD82" s="218"/>
      <c r="RE82" s="218"/>
      <c r="RF82" s="218"/>
      <c r="RG82" s="218"/>
      <c r="RH82" s="218"/>
      <c r="RI82" s="218"/>
      <c r="RJ82" s="218"/>
      <c r="RK82" s="218"/>
      <c r="RL82" s="218"/>
      <c r="RM82" s="218"/>
      <c r="RN82" s="218"/>
      <c r="RO82" s="218"/>
      <c r="RP82" s="218"/>
      <c r="RQ82" s="218"/>
      <c r="RR82" s="218"/>
      <c r="RS82" s="218"/>
      <c r="RT82" s="218"/>
      <c r="RU82" s="218"/>
      <c r="RV82" s="218"/>
      <c r="RW82" s="218"/>
      <c r="RX82" s="218"/>
      <c r="RY82" s="218"/>
      <c r="RZ82" s="218"/>
      <c r="SA82" s="218"/>
      <c r="SB82" s="218"/>
      <c r="SC82" s="218"/>
      <c r="SD82" s="218"/>
      <c r="SE82" s="218"/>
      <c r="SF82" s="218"/>
      <c r="SG82" s="218"/>
      <c r="SH82" s="218"/>
      <c r="SI82" s="218"/>
      <c r="SJ82" s="218"/>
      <c r="SK82" s="218"/>
      <c r="SL82" s="218"/>
      <c r="SM82" s="218"/>
      <c r="SN82" s="218"/>
      <c r="SO82" s="218"/>
      <c r="SP82" s="218"/>
      <c r="SQ82" s="218"/>
      <c r="SR82" s="218"/>
      <c r="SS82" s="218"/>
      <c r="ST82" s="218"/>
      <c r="SU82" s="218"/>
      <c r="SV82" s="218"/>
      <c r="SW82" s="218"/>
      <c r="SX82" s="218"/>
      <c r="SY82" s="218"/>
      <c r="SZ82" s="218"/>
      <c r="TA82" s="218"/>
      <c r="TB82" s="218"/>
      <c r="TC82" s="218"/>
      <c r="TD82" s="218"/>
      <c r="TE82" s="218"/>
      <c r="TF82" s="218"/>
      <c r="TG82" s="218"/>
      <c r="TH82" s="218"/>
      <c r="TI82" s="218"/>
      <c r="TJ82" s="218"/>
      <c r="TK82" s="218"/>
      <c r="TL82" s="218"/>
      <c r="TM82" s="218"/>
      <c r="TN82" s="218"/>
      <c r="TO82" s="218"/>
      <c r="TP82" s="218"/>
      <c r="TQ82" s="218"/>
      <c r="TR82" s="218"/>
      <c r="TS82" s="218"/>
      <c r="TT82" s="218"/>
      <c r="TU82" s="218"/>
      <c r="TV82" s="218"/>
      <c r="TW82" s="218"/>
      <c r="TX82" s="218"/>
      <c r="TY82" s="218"/>
      <c r="TZ82" s="218"/>
      <c r="UA82" s="218"/>
      <c r="UB82" s="218"/>
      <c r="UC82" s="218"/>
      <c r="UD82" s="218"/>
      <c r="UE82" s="218"/>
      <c r="UF82" s="218"/>
      <c r="UG82" s="218"/>
      <c r="UH82" s="218"/>
      <c r="UI82" s="218"/>
      <c r="UJ82" s="218"/>
      <c r="UK82" s="218"/>
      <c r="UL82" s="218"/>
      <c r="UM82" s="218"/>
      <c r="UN82" s="218"/>
      <c r="UO82" s="218"/>
      <c r="UP82" s="218"/>
      <c r="UQ82" s="218"/>
      <c r="UR82" s="218"/>
      <c r="US82" s="218"/>
      <c r="UT82" s="218"/>
      <c r="UU82" s="218"/>
      <c r="UV82" s="218"/>
      <c r="UW82" s="218"/>
      <c r="UX82" s="218"/>
      <c r="UY82" s="218"/>
      <c r="UZ82" s="218"/>
      <c r="VA82" s="218"/>
      <c r="VB82" s="218"/>
      <c r="VC82" s="218"/>
      <c r="VD82" s="218"/>
      <c r="VE82" s="218"/>
      <c r="VF82" s="218"/>
      <c r="VG82" s="218"/>
      <c r="VH82" s="218"/>
      <c r="VI82" s="218"/>
      <c r="VJ82" s="218"/>
      <c r="VK82" s="218"/>
      <c r="VL82" s="218"/>
      <c r="VM82" s="218"/>
      <c r="VN82" s="218"/>
      <c r="VO82" s="218"/>
      <c r="VP82" s="218"/>
      <c r="VQ82" s="218"/>
      <c r="VR82" s="218"/>
      <c r="VS82" s="218"/>
      <c r="VT82" s="218"/>
      <c r="VU82" s="218"/>
      <c r="VV82" s="218"/>
      <c r="VW82" s="218"/>
      <c r="VX82" s="218"/>
      <c r="VY82" s="218"/>
      <c r="VZ82" s="218"/>
      <c r="WA82" s="218"/>
      <c r="WB82" s="218"/>
      <c r="WC82" s="218"/>
      <c r="WD82" s="218"/>
      <c r="WE82" s="218"/>
      <c r="WF82" s="218"/>
      <c r="WG82" s="218"/>
      <c r="WH82" s="218"/>
      <c r="WI82" s="218"/>
      <c r="WJ82" s="218"/>
      <c r="WK82" s="218"/>
      <c r="WL82" s="218"/>
      <c r="WM82" s="218"/>
      <c r="WN82" s="218"/>
      <c r="WO82" s="218"/>
      <c r="WP82" s="218"/>
      <c r="WQ82" s="218"/>
      <c r="WR82" s="218"/>
      <c r="WS82" s="218"/>
      <c r="WT82" s="218"/>
      <c r="WU82" s="218"/>
      <c r="WV82" s="218"/>
      <c r="WW82" s="218"/>
      <c r="WX82" s="218"/>
      <c r="WY82" s="218"/>
      <c r="WZ82" s="218"/>
      <c r="XA82" s="218"/>
      <c r="XB82" s="218"/>
      <c r="XC82" s="218"/>
      <c r="XD82" s="218"/>
      <c r="XE82" s="218"/>
      <c r="XF82" s="218"/>
      <c r="XG82" s="218"/>
      <c r="XH82" s="218"/>
      <c r="XI82" s="218"/>
      <c r="XJ82" s="218"/>
      <c r="XK82" s="218"/>
      <c r="XL82" s="218"/>
      <c r="XM82" s="218"/>
      <c r="XN82" s="218"/>
      <c r="XO82" s="218"/>
      <c r="XP82" s="218"/>
      <c r="XQ82" s="218"/>
      <c r="XR82" s="218"/>
      <c r="XS82" s="218"/>
      <c r="XT82" s="218"/>
      <c r="XU82" s="218"/>
      <c r="XV82" s="218"/>
      <c r="XW82" s="218"/>
      <c r="XX82" s="218"/>
      <c r="XY82" s="218"/>
      <c r="XZ82" s="218"/>
      <c r="YA82" s="218"/>
      <c r="YB82" s="218"/>
      <c r="YC82" s="218"/>
      <c r="YD82" s="218"/>
      <c r="YE82" s="218"/>
      <c r="YF82" s="218"/>
      <c r="YG82" s="218"/>
      <c r="YH82" s="218"/>
      <c r="YI82" s="218"/>
      <c r="YJ82" s="218"/>
      <c r="YK82" s="218"/>
      <c r="YL82" s="218"/>
      <c r="YM82" s="218"/>
      <c r="YN82" s="218"/>
      <c r="YO82" s="218"/>
      <c r="YP82" s="218"/>
      <c r="YQ82" s="218"/>
      <c r="YR82" s="218"/>
      <c r="YS82" s="218"/>
      <c r="YT82" s="218"/>
      <c r="YU82" s="218"/>
      <c r="YV82" s="218"/>
      <c r="YW82" s="218"/>
      <c r="YX82" s="218"/>
      <c r="YY82" s="218"/>
      <c r="YZ82" s="218"/>
      <c r="ZA82" s="218"/>
      <c r="ZB82" s="218"/>
      <c r="ZC82" s="218"/>
      <c r="ZD82" s="218"/>
      <c r="ZE82" s="218"/>
      <c r="ZF82" s="218"/>
      <c r="ZG82" s="218"/>
      <c r="ZH82" s="218"/>
      <c r="ZI82" s="218"/>
      <c r="ZJ82" s="218"/>
      <c r="ZK82" s="218"/>
      <c r="ZL82" s="218"/>
      <c r="ZM82" s="218"/>
      <c r="ZN82" s="218"/>
      <c r="ZO82" s="218"/>
      <c r="ZP82" s="218"/>
      <c r="ZQ82" s="218"/>
      <c r="ZR82" s="218"/>
      <c r="ZS82" s="218"/>
      <c r="ZT82" s="218"/>
      <c r="ZU82" s="218"/>
      <c r="ZV82" s="218"/>
      <c r="ZW82" s="218"/>
      <c r="ZX82" s="218"/>
      <c r="ZY82" s="218"/>
      <c r="ZZ82" s="218"/>
      <c r="AAA82" s="218"/>
      <c r="AAB82" s="218"/>
      <c r="AAC82" s="218"/>
      <c r="AAD82" s="218"/>
      <c r="AAE82" s="218"/>
      <c r="AAF82" s="218"/>
      <c r="AAG82" s="218"/>
      <c r="AAH82" s="218"/>
      <c r="AAI82" s="218"/>
      <c r="AAJ82" s="218"/>
      <c r="AAK82" s="218"/>
      <c r="AAL82" s="218"/>
      <c r="AAM82" s="218"/>
      <c r="AAN82" s="218"/>
      <c r="AAO82" s="218"/>
      <c r="AAP82" s="218"/>
      <c r="AAQ82" s="218"/>
      <c r="AAR82" s="218"/>
      <c r="AAS82" s="218"/>
      <c r="AAT82" s="218"/>
      <c r="AAU82" s="218"/>
      <c r="AAV82" s="218"/>
      <c r="AAW82" s="218"/>
      <c r="AAX82" s="218"/>
      <c r="AAY82" s="218"/>
      <c r="AAZ82" s="218"/>
      <c r="ABA82" s="218"/>
      <c r="ABB82" s="218"/>
      <c r="ABC82" s="218"/>
      <c r="ABD82" s="218"/>
      <c r="ABE82" s="218"/>
      <c r="ABF82" s="218"/>
      <c r="ABG82" s="218"/>
      <c r="ABH82" s="218"/>
      <c r="ABI82" s="218"/>
      <c r="ABJ82" s="218"/>
      <c r="ABK82" s="218"/>
      <c r="ABL82" s="218"/>
      <c r="ABM82" s="218"/>
      <c r="ABN82" s="218"/>
      <c r="ABO82" s="218"/>
      <c r="ABP82" s="218"/>
      <c r="ABQ82" s="218"/>
      <c r="ABR82" s="218"/>
      <c r="ABS82" s="218"/>
      <c r="ABT82" s="218"/>
      <c r="ABU82" s="218"/>
      <c r="ABV82" s="218"/>
      <c r="ABW82" s="218"/>
      <c r="ABX82" s="218"/>
      <c r="ABY82" s="218"/>
      <c r="ABZ82" s="218"/>
      <c r="ACA82" s="218"/>
      <c r="ACB82" s="218"/>
      <c r="ACC82" s="218"/>
      <c r="ACD82" s="218"/>
      <c r="ACE82" s="218"/>
      <c r="ACF82" s="218"/>
      <c r="ACG82" s="218"/>
      <c r="ACH82" s="218"/>
      <c r="ACI82" s="218"/>
      <c r="ACJ82" s="218"/>
      <c r="ACK82" s="218"/>
      <c r="ACL82" s="218"/>
      <c r="ACM82" s="218"/>
      <c r="ACN82" s="218"/>
      <c r="ACO82" s="218"/>
      <c r="ACP82" s="218"/>
      <c r="ACQ82" s="218"/>
      <c r="ACR82" s="218"/>
      <c r="ACS82" s="218"/>
      <c r="ACT82" s="218"/>
      <c r="ACU82" s="218"/>
      <c r="ACV82" s="218"/>
      <c r="ACW82" s="218"/>
      <c r="ACX82" s="218"/>
      <c r="ACY82" s="218"/>
      <c r="ACZ82" s="218"/>
      <c r="ADA82" s="218"/>
      <c r="ADB82" s="218"/>
      <c r="ADC82" s="218"/>
      <c r="ADD82" s="218"/>
      <c r="ADE82" s="218"/>
      <c r="ADF82" s="218"/>
      <c r="ADG82" s="218"/>
      <c r="ADH82" s="218"/>
      <c r="ADI82" s="218"/>
      <c r="ADJ82" s="218"/>
      <c r="ADK82" s="218"/>
      <c r="ADL82" s="218"/>
      <c r="ADM82" s="218"/>
      <c r="ADN82" s="218"/>
      <c r="ADO82" s="218"/>
      <c r="ADP82" s="218"/>
      <c r="ADQ82" s="218"/>
      <c r="ADR82" s="218"/>
      <c r="ADS82" s="218"/>
      <c r="ADT82" s="218"/>
      <c r="ADU82" s="218"/>
      <c r="ADV82" s="218"/>
      <c r="ADW82" s="218"/>
      <c r="ADX82" s="218"/>
      <c r="ADY82" s="218"/>
      <c r="ADZ82" s="218"/>
      <c r="AEA82" s="218"/>
      <c r="AEB82" s="218"/>
      <c r="AEC82" s="218"/>
      <c r="AED82" s="218"/>
      <c r="AEE82" s="218"/>
      <c r="AEF82" s="218"/>
      <c r="AEG82" s="218"/>
      <c r="AEH82" s="218"/>
      <c r="AEI82" s="218"/>
      <c r="AEJ82" s="218"/>
      <c r="AEK82" s="218"/>
      <c r="AEL82" s="218"/>
      <c r="AEM82" s="218"/>
      <c r="AEN82" s="218"/>
      <c r="AEO82" s="218"/>
      <c r="AEP82" s="218"/>
      <c r="AEQ82" s="218"/>
      <c r="AER82" s="218"/>
      <c r="AES82" s="218"/>
      <c r="AET82" s="218"/>
      <c r="AEU82" s="218"/>
      <c r="AEV82" s="218"/>
      <c r="AEW82" s="218"/>
      <c r="AEX82" s="218"/>
      <c r="AEY82" s="218"/>
      <c r="AEZ82" s="218"/>
      <c r="AFA82" s="218"/>
      <c r="AFB82" s="218"/>
      <c r="AFC82" s="218"/>
      <c r="AFD82" s="218"/>
      <c r="AFE82" s="218"/>
      <c r="AFF82" s="218"/>
      <c r="AFG82" s="218"/>
      <c r="AFH82" s="218"/>
      <c r="AFI82" s="218"/>
      <c r="AFJ82" s="218"/>
      <c r="AFK82" s="218"/>
      <c r="AFL82" s="218"/>
      <c r="AFM82" s="218"/>
      <c r="AFN82" s="218"/>
      <c r="AFO82" s="218"/>
      <c r="AFP82" s="218"/>
      <c r="AFQ82" s="218"/>
      <c r="AFR82" s="218"/>
      <c r="AFS82" s="218"/>
      <c r="AFT82" s="218"/>
      <c r="AFU82" s="218"/>
      <c r="AFV82" s="218"/>
      <c r="AFW82" s="218"/>
      <c r="AFX82" s="218"/>
      <c r="AFY82" s="218"/>
      <c r="AFZ82" s="218"/>
      <c r="AGA82" s="218"/>
      <c r="AGB82" s="218"/>
      <c r="AGC82" s="218"/>
      <c r="AGD82" s="218"/>
      <c r="AGE82" s="218"/>
      <c r="AGF82" s="218"/>
      <c r="AGG82" s="218"/>
      <c r="AGH82" s="218"/>
      <c r="AGI82" s="218"/>
      <c r="AGJ82" s="218"/>
      <c r="AGK82" s="218"/>
      <c r="AGL82" s="218"/>
      <c r="AGM82" s="218"/>
      <c r="AGN82" s="218"/>
      <c r="AGO82" s="218"/>
      <c r="AGP82" s="218"/>
      <c r="AGQ82" s="218"/>
      <c r="AGR82" s="218"/>
      <c r="AGS82" s="218"/>
      <c r="AGT82" s="218"/>
      <c r="AGU82" s="218"/>
      <c r="AGV82" s="218"/>
      <c r="AGW82" s="218"/>
      <c r="AGX82" s="218"/>
      <c r="AGY82" s="218"/>
      <c r="AGZ82" s="218"/>
      <c r="AHA82" s="218"/>
      <c r="AHB82" s="218"/>
      <c r="AHC82" s="218"/>
      <c r="AHD82" s="218"/>
      <c r="AHE82" s="218"/>
      <c r="AHF82" s="218"/>
      <c r="AHG82" s="218"/>
      <c r="AHH82" s="218"/>
      <c r="AHI82" s="218"/>
      <c r="AHJ82" s="218"/>
      <c r="AHK82" s="218"/>
      <c r="AHL82" s="218"/>
      <c r="AHM82" s="218"/>
      <c r="AHN82" s="218"/>
      <c r="AHO82" s="218"/>
      <c r="AHP82" s="218"/>
      <c r="AHQ82" s="218"/>
      <c r="AHR82" s="218"/>
      <c r="AHS82" s="218"/>
      <c r="AHT82" s="218"/>
      <c r="AHU82" s="218"/>
      <c r="AHV82" s="218"/>
      <c r="AHW82" s="218"/>
      <c r="AHX82" s="218"/>
      <c r="AHY82" s="218"/>
      <c r="AHZ82" s="218"/>
      <c r="AIA82" s="218"/>
      <c r="AIB82" s="218"/>
      <c r="AIC82" s="218"/>
      <c r="AID82" s="218"/>
      <c r="AIE82" s="218"/>
      <c r="AIF82" s="218"/>
      <c r="AIG82" s="218"/>
      <c r="AIH82" s="218"/>
      <c r="AII82" s="218"/>
      <c r="AIJ82" s="218"/>
      <c r="AIK82" s="218"/>
      <c r="AIL82" s="218"/>
      <c r="AIM82" s="218"/>
      <c r="AIN82" s="218"/>
      <c r="AIO82" s="218"/>
      <c r="AIP82" s="218"/>
      <c r="AIQ82" s="218"/>
      <c r="AIR82" s="218"/>
      <c r="AIS82" s="218"/>
      <c r="AIT82" s="218"/>
      <c r="AIU82" s="218"/>
      <c r="AIV82" s="218"/>
      <c r="AIW82" s="218"/>
      <c r="AIX82" s="218"/>
      <c r="AIY82" s="218"/>
      <c r="AIZ82" s="218"/>
      <c r="AJA82" s="218"/>
      <c r="AJB82" s="218"/>
      <c r="AJC82" s="218"/>
      <c r="AJD82" s="218"/>
      <c r="AJE82" s="218"/>
      <c r="AJF82" s="218"/>
      <c r="AJG82" s="218"/>
      <c r="AJH82" s="218"/>
      <c r="AJI82" s="218"/>
      <c r="AJJ82" s="218"/>
      <c r="AJK82" s="218"/>
      <c r="AJL82" s="218"/>
      <c r="AJM82" s="218"/>
      <c r="AJN82" s="218"/>
      <c r="AJO82" s="218"/>
      <c r="AJP82" s="218"/>
      <c r="AJQ82" s="218"/>
      <c r="AJR82" s="218"/>
      <c r="AJS82" s="218"/>
      <c r="AJT82" s="218"/>
      <c r="AJU82" s="218"/>
      <c r="AJV82" s="218"/>
      <c r="AJW82" s="218"/>
      <c r="AJX82" s="218"/>
      <c r="AJY82" s="218"/>
      <c r="AJZ82" s="218"/>
      <c r="AKA82" s="218"/>
      <c r="AKB82" s="218"/>
      <c r="AKC82" s="218"/>
      <c r="AKD82" s="218"/>
      <c r="AKE82" s="218"/>
      <c r="AKF82" s="218"/>
      <c r="AKG82" s="218"/>
      <c r="AKH82" s="218"/>
      <c r="AKI82" s="218"/>
      <c r="AKJ82" s="218"/>
      <c r="AKK82" s="218"/>
      <c r="AKL82" s="218"/>
      <c r="AKM82" s="218"/>
      <c r="AKN82" s="218"/>
      <c r="AKO82" s="218"/>
      <c r="AKP82" s="218"/>
      <c r="AKQ82" s="218"/>
      <c r="AKR82" s="218"/>
      <c r="AKS82" s="218"/>
      <c r="AKT82" s="218"/>
      <c r="AKU82" s="218"/>
      <c r="AKV82" s="218"/>
      <c r="AKW82" s="218"/>
      <c r="AKX82" s="218"/>
      <c r="AKY82" s="218"/>
      <c r="AKZ82" s="218"/>
      <c r="ALA82" s="218"/>
      <c r="ALB82" s="218"/>
      <c r="ALC82" s="218"/>
      <c r="ALD82" s="218"/>
      <c r="ALE82" s="218"/>
      <c r="ALF82" s="218"/>
      <c r="ALG82" s="218"/>
      <c r="ALH82" s="218"/>
      <c r="ALI82" s="218"/>
      <c r="ALJ82" s="218"/>
      <c r="ALK82" s="218"/>
      <c r="ALL82" s="218"/>
      <c r="ALM82" s="218"/>
      <c r="ALN82" s="218"/>
      <c r="ALO82" s="218"/>
      <c r="ALP82" s="218"/>
      <c r="ALQ82" s="218"/>
      <c r="ALR82" s="218"/>
      <c r="ALS82" s="218"/>
      <c r="ALT82" s="218"/>
      <c r="ALU82" s="218"/>
      <c r="ALV82" s="218"/>
      <c r="ALW82" s="218"/>
      <c r="ALX82" s="218"/>
      <c r="ALY82" s="218"/>
      <c r="ALZ82" s="218"/>
      <c r="AMA82" s="218"/>
      <c r="AMB82" s="218"/>
      <c r="AMC82" s="218"/>
      <c r="AMD82" s="218"/>
      <c r="AME82" s="218"/>
      <c r="AMF82" s="218"/>
      <c r="AMG82" s="218"/>
      <c r="AMH82" s="218"/>
      <c r="AMI82" s="218"/>
      <c r="AMJ82" s="218"/>
      <c r="AMK82" s="218"/>
      <c r="AML82" s="218"/>
      <c r="AMM82" s="218"/>
      <c r="AMN82" s="218"/>
      <c r="AMO82" s="218"/>
      <c r="AMP82" s="218"/>
      <c r="AMQ82" s="218"/>
      <c r="AMR82" s="218"/>
      <c r="AMS82" s="218"/>
      <c r="AMT82" s="218"/>
      <c r="AMU82" s="218"/>
      <c r="AMV82" s="218"/>
      <c r="AMW82" s="218"/>
      <c r="AMX82" s="218"/>
      <c r="AMY82" s="218"/>
      <c r="AMZ82" s="218"/>
      <c r="ANA82" s="218"/>
      <c r="ANB82" s="218"/>
      <c r="ANC82" s="218"/>
      <c r="AND82" s="218"/>
      <c r="ANE82" s="218"/>
      <c r="ANF82" s="218"/>
      <c r="ANG82" s="218"/>
      <c r="ANH82" s="218"/>
      <c r="ANI82" s="218"/>
      <c r="ANJ82" s="218"/>
      <c r="ANK82" s="218"/>
      <c r="ANL82" s="218"/>
      <c r="ANM82" s="218"/>
      <c r="ANN82" s="218"/>
      <c r="ANO82" s="218"/>
      <c r="ANP82" s="218"/>
      <c r="ANQ82" s="218"/>
      <c r="ANR82" s="218"/>
      <c r="ANS82" s="218"/>
      <c r="ANT82" s="218"/>
      <c r="ANU82" s="218"/>
      <c r="ANV82" s="218"/>
      <c r="ANW82" s="218"/>
      <c r="ANX82" s="218"/>
      <c r="ANY82" s="218"/>
      <c r="ANZ82" s="218"/>
      <c r="AOA82" s="218"/>
      <c r="AOB82" s="218"/>
      <c r="AOC82" s="218"/>
      <c r="AOD82" s="218"/>
      <c r="AOE82" s="218"/>
      <c r="AOF82" s="218"/>
      <c r="AOG82" s="218"/>
      <c r="AOH82" s="218"/>
      <c r="AOI82" s="218"/>
      <c r="AOJ82" s="218"/>
      <c r="AOK82" s="218"/>
      <c r="AOL82" s="218"/>
      <c r="AOM82" s="218"/>
      <c r="AON82" s="218"/>
      <c r="AOO82" s="218"/>
      <c r="AOP82" s="218"/>
      <c r="AOQ82" s="218"/>
      <c r="AOR82" s="218"/>
      <c r="AOS82" s="218"/>
      <c r="AOT82" s="218"/>
      <c r="AOU82" s="218"/>
      <c r="AOV82" s="218"/>
      <c r="AOW82" s="218"/>
      <c r="AOX82" s="218"/>
      <c r="AOY82" s="218"/>
      <c r="AOZ82" s="218"/>
      <c r="APA82" s="218"/>
      <c r="APB82" s="218"/>
      <c r="APC82" s="218"/>
      <c r="APD82" s="218"/>
      <c r="APE82" s="218"/>
      <c r="APF82" s="218"/>
      <c r="APG82" s="218"/>
      <c r="APH82" s="218"/>
      <c r="API82" s="218"/>
      <c r="APJ82" s="218"/>
      <c r="APK82" s="218"/>
      <c r="APL82" s="218"/>
      <c r="APM82" s="218"/>
      <c r="APN82" s="218"/>
      <c r="APO82" s="218"/>
      <c r="APP82" s="218"/>
      <c r="APQ82" s="218"/>
      <c r="APR82" s="218"/>
      <c r="APS82" s="218"/>
      <c r="APT82" s="218"/>
      <c r="APU82" s="218"/>
      <c r="APV82" s="218"/>
      <c r="APW82" s="218"/>
      <c r="APX82" s="218"/>
      <c r="APY82" s="218"/>
      <c r="APZ82" s="218"/>
      <c r="AQA82" s="218"/>
      <c r="AQB82" s="218"/>
      <c r="AQC82" s="218"/>
      <c r="AQD82" s="218"/>
      <c r="AQE82" s="218"/>
      <c r="AQF82" s="218"/>
      <c r="AQG82" s="218"/>
      <c r="AQH82" s="218"/>
      <c r="AQI82" s="218"/>
      <c r="AQJ82" s="218"/>
      <c r="AQK82" s="218"/>
      <c r="AQL82" s="218"/>
      <c r="AQM82" s="218"/>
      <c r="AQN82" s="218"/>
      <c r="AQO82" s="218"/>
      <c r="AQP82" s="218"/>
      <c r="AQQ82" s="218"/>
      <c r="AQR82" s="218"/>
      <c r="AQS82" s="218"/>
      <c r="AQT82" s="218"/>
      <c r="AQU82" s="218"/>
      <c r="AQV82" s="218"/>
      <c r="AQW82" s="218"/>
      <c r="AQX82" s="218"/>
      <c r="AQY82" s="218"/>
      <c r="AQZ82" s="218"/>
      <c r="ARA82" s="218"/>
      <c r="ARB82" s="218"/>
      <c r="ARC82" s="218"/>
      <c r="ARD82" s="218"/>
      <c r="ARE82" s="218"/>
      <c r="ARF82" s="218"/>
      <c r="ARG82" s="218"/>
      <c r="ARH82" s="218"/>
      <c r="ARI82" s="218"/>
      <c r="ARJ82" s="218"/>
      <c r="ARK82" s="218"/>
      <c r="ARL82" s="218"/>
      <c r="ARM82" s="218"/>
      <c r="ARN82" s="218"/>
      <c r="ARO82" s="218"/>
      <c r="ARP82" s="218"/>
      <c r="ARQ82" s="218"/>
      <c r="ARR82" s="218"/>
      <c r="ARS82" s="218"/>
      <c r="ART82" s="218"/>
      <c r="ARU82" s="218"/>
      <c r="ARV82" s="218"/>
      <c r="ARW82" s="218"/>
      <c r="ARX82" s="218"/>
      <c r="ARY82" s="218"/>
      <c r="ARZ82" s="218"/>
      <c r="ASA82" s="218"/>
      <c r="ASB82" s="218"/>
      <c r="ASC82" s="218"/>
      <c r="ASD82" s="218"/>
      <c r="ASE82" s="218"/>
      <c r="ASF82" s="218"/>
      <c r="ASG82" s="218"/>
      <c r="ASH82" s="218"/>
      <c r="ASI82" s="218"/>
      <c r="ASJ82" s="218"/>
      <c r="ASK82" s="218"/>
      <c r="ASL82" s="218"/>
      <c r="ASM82" s="218"/>
      <c r="ASN82" s="218"/>
      <c r="ASO82" s="218"/>
      <c r="ASP82" s="218"/>
      <c r="ASQ82" s="218"/>
      <c r="ASR82" s="218"/>
      <c r="ASS82" s="218"/>
      <c r="AST82" s="218"/>
      <c r="ASU82" s="218"/>
      <c r="ASV82" s="218"/>
      <c r="ASW82" s="218"/>
      <c r="ASX82" s="218"/>
      <c r="ASY82" s="218"/>
      <c r="ASZ82" s="218"/>
      <c r="ATA82" s="218"/>
      <c r="ATB82" s="218"/>
      <c r="ATC82" s="218"/>
      <c r="ATD82" s="218"/>
      <c r="ATE82" s="218"/>
      <c r="ATF82" s="218"/>
      <c r="ATG82" s="218"/>
      <c r="ATH82" s="218"/>
      <c r="ATI82" s="218"/>
      <c r="ATJ82" s="218"/>
      <c r="ATK82" s="218"/>
      <c r="ATL82" s="218"/>
      <c r="ATM82" s="218"/>
      <c r="ATN82" s="218"/>
      <c r="ATO82" s="218"/>
      <c r="ATP82" s="218"/>
      <c r="ATQ82" s="218"/>
      <c r="ATR82" s="218"/>
      <c r="ATS82" s="218"/>
      <c r="ATT82" s="218"/>
      <c r="ATU82" s="218"/>
      <c r="ATV82" s="218"/>
      <c r="ATW82" s="218"/>
      <c r="ATX82" s="218"/>
      <c r="ATY82" s="218"/>
      <c r="ATZ82" s="218"/>
      <c r="AUA82" s="218"/>
      <c r="AUB82" s="218"/>
      <c r="AUC82" s="218"/>
      <c r="AUD82" s="218"/>
      <c r="AUE82" s="218"/>
      <c r="AUF82" s="218"/>
      <c r="AUG82" s="218"/>
      <c r="AUH82" s="218"/>
      <c r="AUI82" s="218"/>
      <c r="AUJ82" s="218"/>
      <c r="AUK82" s="218"/>
      <c r="AUL82" s="218"/>
      <c r="AUM82" s="218"/>
      <c r="AUN82" s="218"/>
      <c r="AUO82" s="218"/>
      <c r="AUP82" s="218"/>
      <c r="AUQ82" s="218"/>
      <c r="AUR82" s="218"/>
      <c r="AUS82" s="218"/>
      <c r="AUT82" s="218"/>
      <c r="AUU82" s="218"/>
      <c r="AUV82" s="218"/>
      <c r="AUW82" s="218"/>
      <c r="AUX82" s="218"/>
      <c r="AUY82" s="218"/>
      <c r="AUZ82" s="218"/>
      <c r="AVA82" s="218"/>
      <c r="AVB82" s="218"/>
      <c r="AVC82" s="218"/>
      <c r="AVD82" s="218"/>
      <c r="AVE82" s="218"/>
      <c r="AVF82" s="218"/>
      <c r="AVG82" s="218"/>
      <c r="AVH82" s="218"/>
      <c r="AVI82" s="218"/>
      <c r="AVJ82" s="218"/>
      <c r="AVK82" s="218"/>
      <c r="AVL82" s="218"/>
      <c r="AVM82" s="218"/>
      <c r="AVN82" s="218"/>
      <c r="AVO82" s="218"/>
      <c r="AVP82" s="218"/>
      <c r="AVQ82" s="218"/>
      <c r="AVR82" s="218"/>
      <c r="AVS82" s="218"/>
      <c r="AVT82" s="218"/>
      <c r="AVU82" s="218"/>
      <c r="AVV82" s="218"/>
      <c r="AVW82" s="218"/>
      <c r="AVX82" s="218"/>
      <c r="AVY82" s="218"/>
      <c r="AVZ82" s="218"/>
      <c r="AWA82" s="218"/>
      <c r="AWB82" s="218"/>
      <c r="AWC82" s="218"/>
      <c r="AWD82" s="218"/>
      <c r="AWE82" s="218"/>
      <c r="AWF82" s="218"/>
      <c r="AWG82" s="218"/>
      <c r="AWH82" s="218"/>
      <c r="AWI82" s="218"/>
      <c r="AWJ82" s="218"/>
      <c r="AWK82" s="218"/>
      <c r="AWL82" s="218"/>
      <c r="AWM82" s="218"/>
      <c r="AWN82" s="218"/>
      <c r="AWO82" s="218"/>
      <c r="AWP82" s="218"/>
      <c r="AWQ82" s="218"/>
      <c r="AWR82" s="218"/>
      <c r="AWS82" s="218"/>
      <c r="AWT82" s="218"/>
      <c r="AWU82" s="218"/>
      <c r="AWV82" s="218"/>
      <c r="AWW82" s="218"/>
      <c r="AWX82" s="218"/>
      <c r="AWY82" s="218"/>
      <c r="AWZ82" s="218"/>
      <c r="AXA82" s="218"/>
      <c r="AXB82" s="218"/>
      <c r="AXC82" s="218"/>
      <c r="AXD82" s="218"/>
      <c r="AXE82" s="218"/>
      <c r="AXF82" s="218"/>
      <c r="AXG82" s="218"/>
      <c r="AXH82" s="218"/>
      <c r="AXI82" s="218"/>
      <c r="AXJ82" s="218"/>
      <c r="AXK82" s="218"/>
      <c r="AXL82" s="218"/>
      <c r="AXM82" s="218"/>
      <c r="AXN82" s="218"/>
      <c r="AXO82" s="218"/>
      <c r="AXP82" s="218"/>
      <c r="AXQ82" s="218"/>
      <c r="AXR82" s="218"/>
      <c r="AXS82" s="218"/>
      <c r="AXT82" s="218"/>
      <c r="AXU82" s="218"/>
      <c r="AXV82" s="218"/>
      <c r="AXW82" s="218"/>
      <c r="AXX82" s="218"/>
      <c r="AXY82" s="218"/>
      <c r="AXZ82" s="218"/>
      <c r="AYA82" s="218"/>
      <c r="AYB82" s="218"/>
      <c r="AYC82" s="218"/>
      <c r="AYD82" s="218"/>
      <c r="AYE82" s="218"/>
      <c r="AYF82" s="218"/>
      <c r="AYG82" s="218"/>
      <c r="AYH82" s="218"/>
      <c r="AYI82" s="218"/>
      <c r="AYJ82" s="218"/>
      <c r="AYK82" s="218"/>
      <c r="AYL82" s="218"/>
      <c r="AYM82" s="218"/>
      <c r="AYN82" s="218"/>
      <c r="AYO82" s="218"/>
      <c r="AYP82" s="218"/>
      <c r="AYQ82" s="218"/>
      <c r="AYR82" s="218"/>
      <c r="AYS82" s="218"/>
      <c r="AYT82" s="218"/>
      <c r="AYU82" s="218"/>
      <c r="AYV82" s="218"/>
      <c r="AYW82" s="218"/>
      <c r="AYX82" s="218"/>
      <c r="AYY82" s="218"/>
      <c r="AYZ82" s="218"/>
      <c r="AZA82" s="218"/>
      <c r="AZB82" s="218"/>
      <c r="AZC82" s="218"/>
      <c r="AZD82" s="218"/>
      <c r="AZE82" s="218"/>
      <c r="AZF82" s="218"/>
      <c r="AZG82" s="218"/>
      <c r="AZH82" s="218"/>
      <c r="AZI82" s="218"/>
      <c r="AZJ82" s="218"/>
      <c r="AZK82" s="218"/>
      <c r="AZL82" s="218"/>
      <c r="AZM82" s="218"/>
      <c r="AZN82" s="218"/>
      <c r="AZO82" s="218"/>
      <c r="AZP82" s="218"/>
      <c r="AZQ82" s="218"/>
      <c r="AZR82" s="218"/>
      <c r="AZS82" s="218"/>
      <c r="AZT82" s="218"/>
      <c r="AZU82" s="218"/>
      <c r="AZV82" s="218"/>
      <c r="AZW82" s="218"/>
      <c r="AZX82" s="218"/>
      <c r="AZY82" s="218"/>
      <c r="AZZ82" s="218"/>
      <c r="BAA82" s="218"/>
      <c r="BAB82" s="218"/>
      <c r="BAC82" s="218"/>
      <c r="BAD82" s="218"/>
      <c r="BAE82" s="218"/>
      <c r="BAF82" s="218"/>
      <c r="BAG82" s="218"/>
      <c r="BAH82" s="218"/>
      <c r="BAI82" s="218"/>
      <c r="BAJ82" s="218"/>
      <c r="BAK82" s="218"/>
      <c r="BAL82" s="218"/>
      <c r="BAM82" s="218"/>
      <c r="BAN82" s="218"/>
      <c r="BAO82" s="218"/>
      <c r="BAP82" s="218"/>
      <c r="BAQ82" s="218"/>
      <c r="BAR82" s="218"/>
      <c r="BAS82" s="218"/>
      <c r="BAT82" s="218"/>
      <c r="BAU82" s="218"/>
      <c r="BAV82" s="218"/>
      <c r="BAW82" s="218"/>
      <c r="BAX82" s="218"/>
      <c r="BAY82" s="218"/>
      <c r="BAZ82" s="218"/>
      <c r="BBA82" s="218"/>
      <c r="BBB82" s="218"/>
      <c r="BBC82" s="218"/>
      <c r="BBD82" s="218"/>
      <c r="BBE82" s="218"/>
      <c r="BBF82" s="218"/>
      <c r="BBG82" s="218"/>
      <c r="BBH82" s="218"/>
      <c r="BBI82" s="218"/>
      <c r="BBJ82" s="218"/>
      <c r="BBK82" s="218"/>
      <c r="BBL82" s="218"/>
      <c r="BBM82" s="218"/>
      <c r="BBN82" s="218"/>
      <c r="BBO82" s="218"/>
      <c r="BBP82" s="218"/>
      <c r="BBQ82" s="218"/>
      <c r="BBR82" s="218"/>
      <c r="BBS82" s="218"/>
      <c r="BBT82" s="218"/>
      <c r="BBU82" s="218"/>
      <c r="BBV82" s="218"/>
      <c r="BBW82" s="218"/>
      <c r="BBX82" s="218"/>
      <c r="BBY82" s="218"/>
      <c r="BBZ82" s="218"/>
      <c r="BCA82" s="218"/>
      <c r="BCB82" s="218"/>
      <c r="BCC82" s="218"/>
      <c r="BCD82" s="218"/>
      <c r="BCE82" s="218"/>
      <c r="BCF82" s="218"/>
      <c r="BCG82" s="218"/>
      <c r="BCH82" s="218"/>
      <c r="BCI82" s="218"/>
      <c r="BCJ82" s="218"/>
      <c r="BCK82" s="218"/>
      <c r="BCL82" s="218"/>
      <c r="BCM82" s="218"/>
      <c r="BCN82" s="218"/>
      <c r="BCO82" s="218"/>
      <c r="BCP82" s="218"/>
      <c r="BCQ82" s="218"/>
      <c r="BCR82" s="218"/>
      <c r="BCS82" s="218"/>
      <c r="BCT82" s="218"/>
      <c r="BCU82" s="218"/>
      <c r="BCV82" s="218"/>
      <c r="BCW82" s="218"/>
      <c r="BCX82" s="218"/>
      <c r="BCY82" s="218"/>
      <c r="BCZ82" s="218"/>
      <c r="BDA82" s="218"/>
      <c r="BDB82" s="218"/>
      <c r="BDC82" s="218"/>
      <c r="BDD82" s="218"/>
      <c r="BDE82" s="218"/>
      <c r="BDF82" s="218"/>
      <c r="BDG82" s="218"/>
      <c r="BDH82" s="218"/>
      <c r="BDI82" s="218"/>
      <c r="BDJ82" s="218"/>
      <c r="BDK82" s="218"/>
      <c r="BDL82" s="218"/>
      <c r="BDM82" s="218"/>
      <c r="BDN82" s="218"/>
      <c r="BDO82" s="218"/>
      <c r="BDP82" s="218"/>
      <c r="BDQ82" s="218"/>
      <c r="BDR82" s="218"/>
      <c r="BDS82" s="218"/>
      <c r="BDT82" s="218"/>
      <c r="BDU82" s="218"/>
    </row>
    <row r="83" spans="1:1477" s="121" customFormat="1" ht="12.75" thickBot="1">
      <c r="A83" s="151"/>
      <c r="B83" s="122"/>
      <c r="C83" s="122"/>
      <c r="D83" s="122"/>
      <c r="E83" s="72"/>
      <c r="F83" s="122"/>
      <c r="G83" s="122"/>
      <c r="H83" s="123"/>
      <c r="I83" s="123"/>
      <c r="J83" s="123"/>
      <c r="K83" s="123"/>
      <c r="L83" s="123"/>
      <c r="M83" s="165"/>
      <c r="N83" s="123"/>
      <c r="O83" s="123"/>
      <c r="P83" s="123"/>
      <c r="Q83" s="123"/>
      <c r="R83" s="123"/>
      <c r="S83" s="123"/>
      <c r="T83" s="124"/>
      <c r="U83" s="124"/>
      <c r="V83" s="124"/>
      <c r="W83" s="124"/>
      <c r="X83" s="124"/>
      <c r="Y83" s="225"/>
      <c r="Z83" s="225"/>
      <c r="AA83" s="225"/>
      <c r="AB83" s="225"/>
      <c r="AC83" s="225"/>
      <c r="AD83" s="165"/>
      <c r="AE83" s="123"/>
      <c r="AF83" s="225"/>
      <c r="AG83" s="225"/>
      <c r="AH83" s="123"/>
      <c r="AI83" s="123"/>
      <c r="AJ83" s="125"/>
      <c r="AK83" s="125"/>
      <c r="AL83" s="95"/>
      <c r="AM83" s="95"/>
      <c r="AN83" s="125"/>
      <c r="AO83" s="125"/>
      <c r="AP83" s="95"/>
      <c r="AQ83" s="95"/>
      <c r="AR83" s="125"/>
      <c r="AS83" s="125"/>
      <c r="AT83" s="95"/>
      <c r="AU83" s="95"/>
      <c r="AV83" s="125"/>
      <c r="AW83" s="125"/>
      <c r="AX83" s="95"/>
      <c r="AY83" s="95"/>
      <c r="AZ83" s="125"/>
      <c r="BA83" s="125"/>
      <c r="BB83" s="95"/>
      <c r="BC83" s="95"/>
      <c r="BD83" s="125"/>
      <c r="BE83" s="125"/>
      <c r="BF83" s="95"/>
      <c r="BG83" s="95"/>
      <c r="BH83" s="125"/>
      <c r="BI83" s="125"/>
      <c r="BJ83" s="95"/>
      <c r="BK83" s="95"/>
      <c r="BL83" s="125"/>
      <c r="BM83" s="125"/>
      <c r="BN83" s="95"/>
      <c r="BO83" s="95"/>
      <c r="BP83" s="125"/>
      <c r="BQ83" s="125"/>
      <c r="BR83" s="95"/>
      <c r="BS83" s="95"/>
      <c r="BT83" s="125"/>
      <c r="BU83" s="125"/>
      <c r="BV83" s="95"/>
      <c r="BW83" s="95"/>
      <c r="BX83" s="125"/>
      <c r="BY83" s="125"/>
      <c r="BZ83" s="95"/>
      <c r="CA83" s="95"/>
      <c r="CB83" s="125"/>
      <c r="CC83" s="125"/>
      <c r="CD83" s="95"/>
      <c r="CE83" s="95"/>
      <c r="CF83" s="125"/>
      <c r="CG83" s="125"/>
      <c r="CH83" s="95"/>
      <c r="CI83" s="95"/>
      <c r="CJ83" s="125"/>
      <c r="CK83" s="125"/>
      <c r="CL83" s="95"/>
      <c r="CM83" s="95"/>
      <c r="CN83" s="126"/>
      <c r="CO83" s="126"/>
      <c r="CP83" s="126"/>
      <c r="CQ83" s="126"/>
      <c r="CR83" s="126"/>
      <c r="CS83" s="126"/>
      <c r="CT83" s="72"/>
      <c r="CU83" s="122"/>
      <c r="CV83" s="122"/>
      <c r="CW83" s="72"/>
      <c r="CX83" s="72"/>
      <c r="CY83" s="122"/>
      <c r="CZ83" s="122"/>
      <c r="DA83" s="122"/>
      <c r="DB83" s="124"/>
      <c r="DC83" s="123"/>
      <c r="DD83" s="123"/>
      <c r="DE83" s="246"/>
      <c r="DF83" s="246"/>
      <c r="DG83" s="246"/>
      <c r="DH83" s="246"/>
      <c r="DI83" s="246"/>
      <c r="DJ83" s="246"/>
      <c r="DK83" s="246"/>
      <c r="DL83" s="246"/>
      <c r="DM83" s="246"/>
      <c r="DN83" s="246"/>
      <c r="DO83" s="246"/>
      <c r="DP83" s="246"/>
      <c r="DQ83" s="246"/>
      <c r="DR83" s="246"/>
      <c r="DS83" s="246"/>
      <c r="DT83" s="246"/>
      <c r="DU83" s="246"/>
      <c r="DV83" s="246"/>
      <c r="DW83" s="246"/>
      <c r="DX83" s="246"/>
      <c r="DY83" s="246"/>
      <c r="DZ83" s="246"/>
      <c r="EA83" s="246"/>
      <c r="EB83" s="246"/>
      <c r="EC83" s="246"/>
      <c r="ED83" s="246"/>
      <c r="EE83" s="246"/>
      <c r="EF83" s="246"/>
      <c r="EG83" s="246"/>
      <c r="EH83" s="246"/>
      <c r="EI83" s="246"/>
      <c r="EJ83" s="246"/>
      <c r="EK83" s="246"/>
      <c r="EL83" s="246"/>
      <c r="EM83" s="246"/>
      <c r="EN83" s="246"/>
      <c r="EO83" s="246"/>
      <c r="EP83" s="246"/>
      <c r="EQ83" s="246"/>
      <c r="ER83" s="246"/>
      <c r="ES83" s="246"/>
      <c r="ET83" s="246"/>
      <c r="EU83" s="246"/>
      <c r="EV83" s="246"/>
      <c r="EW83" s="246"/>
      <c r="EX83" s="246"/>
      <c r="EY83" s="246"/>
      <c r="EZ83" s="246"/>
      <c r="FA83" s="246"/>
      <c r="FB83" s="246"/>
      <c r="FC83" s="246"/>
      <c r="FD83" s="246"/>
      <c r="FE83" s="246"/>
      <c r="FF83" s="246"/>
      <c r="FG83" s="246"/>
      <c r="FH83" s="246"/>
      <c r="FI83" s="246"/>
      <c r="FJ83" s="246"/>
      <c r="FK83" s="246"/>
      <c r="FL83" s="246"/>
      <c r="FM83" s="246"/>
      <c r="FN83" s="246"/>
      <c r="FO83" s="246"/>
      <c r="FP83" s="246"/>
      <c r="FQ83" s="246"/>
      <c r="FR83" s="246"/>
      <c r="FS83" s="246"/>
      <c r="FT83" s="246"/>
      <c r="FU83" s="246"/>
      <c r="FV83" s="246"/>
      <c r="FW83" s="246"/>
      <c r="FX83" s="246"/>
      <c r="FY83" s="246"/>
      <c r="FZ83" s="246"/>
      <c r="GA83" s="246"/>
      <c r="GB83" s="246"/>
      <c r="GC83" s="246"/>
      <c r="GD83" s="246"/>
      <c r="GE83" s="246"/>
      <c r="GF83" s="246"/>
      <c r="GG83" s="246"/>
      <c r="GH83" s="246"/>
      <c r="GI83" s="246"/>
      <c r="GJ83" s="246"/>
      <c r="GK83" s="246"/>
      <c r="GL83" s="246"/>
      <c r="GM83" s="246"/>
      <c r="GN83" s="246"/>
      <c r="GO83" s="246"/>
      <c r="GP83" s="246"/>
      <c r="GQ83" s="246"/>
      <c r="GR83" s="246"/>
      <c r="GS83" s="246"/>
      <c r="GT83" s="246"/>
      <c r="GU83" s="246"/>
      <c r="GV83" s="246"/>
      <c r="GW83" s="246"/>
      <c r="GX83" s="246"/>
      <c r="GY83" s="246"/>
      <c r="GZ83" s="246"/>
      <c r="HA83" s="246"/>
      <c r="HB83" s="246"/>
      <c r="HC83" s="246"/>
      <c r="HD83" s="246"/>
      <c r="HE83" s="246"/>
      <c r="HF83" s="246"/>
      <c r="HG83" s="246"/>
      <c r="HH83" s="246"/>
      <c r="HI83" s="246"/>
      <c r="HJ83" s="246"/>
      <c r="HK83" s="246"/>
      <c r="HL83" s="246"/>
      <c r="HM83" s="246"/>
      <c r="HN83" s="246"/>
      <c r="HO83" s="246"/>
      <c r="HP83" s="246"/>
      <c r="HQ83" s="246"/>
      <c r="HR83" s="246"/>
      <c r="HS83" s="246"/>
      <c r="HT83" s="246"/>
      <c r="HU83" s="246"/>
      <c r="HV83" s="246"/>
      <c r="HW83" s="246"/>
      <c r="HX83" s="246"/>
      <c r="HY83" s="246"/>
      <c r="HZ83" s="246"/>
      <c r="IA83" s="246"/>
      <c r="IB83" s="246"/>
      <c r="IC83" s="246"/>
      <c r="ID83" s="246"/>
      <c r="IE83" s="246"/>
      <c r="IF83" s="246"/>
      <c r="IG83" s="246"/>
      <c r="IH83" s="246"/>
      <c r="II83" s="246"/>
      <c r="IJ83" s="246"/>
      <c r="IK83" s="246"/>
      <c r="IL83" s="246"/>
      <c r="IM83" s="246"/>
      <c r="IN83" s="246"/>
      <c r="IO83" s="246"/>
      <c r="IP83" s="246"/>
      <c r="IQ83" s="246"/>
      <c r="IR83" s="246"/>
      <c r="IS83" s="246"/>
      <c r="IT83" s="246"/>
      <c r="IU83" s="246"/>
      <c r="IV83" s="246"/>
      <c r="IW83" s="246"/>
      <c r="IX83" s="246"/>
      <c r="IY83" s="246"/>
      <c r="IZ83" s="246"/>
      <c r="JA83" s="246"/>
      <c r="JB83" s="246"/>
      <c r="JC83" s="246"/>
      <c r="JD83" s="246"/>
      <c r="JE83" s="246"/>
      <c r="JF83" s="246"/>
      <c r="JG83" s="246"/>
      <c r="JH83" s="246"/>
      <c r="JI83" s="246"/>
      <c r="JJ83" s="246"/>
      <c r="JK83" s="246"/>
      <c r="JL83" s="246"/>
      <c r="JM83" s="246"/>
      <c r="JN83" s="246"/>
      <c r="JO83" s="246"/>
      <c r="JP83" s="246"/>
      <c r="JQ83" s="246"/>
      <c r="JR83" s="246"/>
      <c r="JS83" s="246"/>
      <c r="JT83" s="246"/>
      <c r="JU83" s="246"/>
      <c r="JV83" s="246"/>
      <c r="JW83" s="246"/>
      <c r="JX83" s="246"/>
      <c r="JY83" s="246"/>
      <c r="JZ83" s="246"/>
      <c r="KA83" s="246"/>
      <c r="KB83" s="246"/>
      <c r="KC83" s="246"/>
      <c r="KD83" s="246"/>
      <c r="KE83" s="246"/>
      <c r="KF83" s="246"/>
      <c r="KG83" s="246"/>
      <c r="KH83" s="246"/>
      <c r="KI83" s="246"/>
      <c r="KJ83" s="246"/>
      <c r="KK83" s="246"/>
      <c r="KL83" s="246"/>
      <c r="KM83" s="246"/>
      <c r="KN83" s="246"/>
      <c r="KO83" s="246"/>
      <c r="KP83" s="246"/>
      <c r="KQ83" s="246"/>
      <c r="KR83" s="246"/>
      <c r="KS83" s="246"/>
      <c r="KT83" s="246"/>
      <c r="KU83" s="246"/>
      <c r="KV83" s="246"/>
      <c r="KW83" s="246"/>
      <c r="KX83" s="246"/>
      <c r="KY83" s="246"/>
      <c r="KZ83" s="246"/>
      <c r="LA83" s="246"/>
      <c r="LB83" s="246"/>
      <c r="LC83" s="246"/>
      <c r="LD83" s="246"/>
      <c r="LE83" s="246"/>
      <c r="LF83" s="246"/>
      <c r="LG83" s="246"/>
      <c r="LH83" s="246"/>
      <c r="LI83" s="246"/>
      <c r="LJ83" s="246"/>
      <c r="LK83" s="246"/>
      <c r="LL83" s="246"/>
      <c r="LM83" s="246"/>
      <c r="LN83" s="246"/>
      <c r="LO83" s="246"/>
      <c r="LP83" s="246"/>
      <c r="LQ83" s="246"/>
      <c r="LR83" s="246"/>
      <c r="LS83" s="246"/>
      <c r="LT83" s="246"/>
      <c r="LU83" s="246"/>
      <c r="LV83" s="246"/>
      <c r="LW83" s="246"/>
      <c r="LX83" s="246"/>
      <c r="LY83" s="246"/>
      <c r="LZ83" s="246"/>
      <c r="MA83" s="246"/>
      <c r="MB83" s="246"/>
      <c r="MC83" s="246"/>
      <c r="MD83" s="246"/>
      <c r="ME83" s="246"/>
      <c r="MF83" s="246"/>
      <c r="MG83" s="246"/>
      <c r="MH83" s="246"/>
      <c r="MI83" s="246"/>
      <c r="MJ83" s="246"/>
      <c r="MK83" s="246"/>
      <c r="ML83" s="246"/>
      <c r="MM83" s="246"/>
      <c r="MN83" s="246"/>
      <c r="MO83" s="246"/>
      <c r="MP83" s="246"/>
      <c r="MQ83" s="246"/>
      <c r="MR83" s="246"/>
      <c r="MS83" s="246"/>
      <c r="MT83" s="246"/>
      <c r="MU83" s="246"/>
      <c r="MV83" s="246"/>
      <c r="MW83" s="246"/>
      <c r="MX83" s="246"/>
      <c r="MY83" s="246"/>
      <c r="MZ83" s="246"/>
      <c r="NA83" s="246"/>
      <c r="NB83" s="246"/>
      <c r="NC83" s="246"/>
      <c r="ND83" s="246"/>
      <c r="NE83" s="246"/>
      <c r="NF83" s="246"/>
      <c r="NG83" s="246"/>
      <c r="NH83" s="246"/>
      <c r="NI83" s="246"/>
      <c r="NJ83" s="246"/>
      <c r="NK83" s="246"/>
      <c r="NL83" s="246"/>
      <c r="NM83" s="246"/>
      <c r="NN83" s="246"/>
      <c r="NO83" s="246"/>
      <c r="NP83" s="246"/>
      <c r="NQ83" s="246"/>
      <c r="NR83" s="246"/>
      <c r="NS83" s="246"/>
      <c r="NT83" s="246"/>
      <c r="NU83" s="246"/>
      <c r="NV83" s="246"/>
      <c r="NW83" s="246"/>
      <c r="NX83" s="246"/>
      <c r="NY83" s="246"/>
      <c r="NZ83" s="246"/>
      <c r="OA83" s="246"/>
      <c r="OB83" s="246"/>
      <c r="OC83" s="246"/>
      <c r="OD83" s="246"/>
      <c r="OE83" s="246"/>
      <c r="OF83" s="246"/>
      <c r="OG83" s="246"/>
      <c r="OH83" s="246"/>
      <c r="OI83" s="246"/>
      <c r="OJ83" s="246"/>
      <c r="OK83" s="246"/>
      <c r="OL83" s="246"/>
      <c r="OM83" s="246"/>
      <c r="ON83" s="246"/>
      <c r="OO83" s="246"/>
      <c r="OP83" s="246"/>
      <c r="OQ83" s="246"/>
      <c r="OR83" s="246"/>
      <c r="OS83" s="246"/>
      <c r="OT83" s="246"/>
      <c r="OU83" s="246"/>
      <c r="OV83" s="246"/>
      <c r="OW83" s="246"/>
      <c r="OX83" s="246"/>
      <c r="OY83" s="246"/>
      <c r="OZ83" s="246"/>
      <c r="PA83" s="246"/>
      <c r="PB83" s="246"/>
      <c r="PC83" s="246"/>
      <c r="PD83" s="246"/>
      <c r="PE83" s="246"/>
      <c r="PF83" s="246"/>
      <c r="PG83" s="246"/>
      <c r="PH83" s="246"/>
      <c r="PI83" s="246"/>
      <c r="PJ83" s="246"/>
      <c r="PK83" s="246"/>
      <c r="PL83" s="246"/>
      <c r="PM83" s="246"/>
      <c r="PN83" s="246"/>
      <c r="PO83" s="246"/>
      <c r="PP83" s="246"/>
      <c r="PQ83" s="246"/>
      <c r="PR83" s="246"/>
      <c r="PS83" s="246"/>
      <c r="PT83" s="246"/>
      <c r="PU83" s="246"/>
      <c r="PV83" s="246"/>
      <c r="PW83" s="246"/>
      <c r="PX83" s="246"/>
      <c r="PY83" s="246"/>
      <c r="PZ83" s="246"/>
      <c r="QA83" s="246"/>
      <c r="QB83" s="246"/>
      <c r="QC83" s="246"/>
      <c r="QD83" s="246"/>
      <c r="QE83" s="246"/>
      <c r="QF83" s="246"/>
      <c r="QG83" s="246"/>
      <c r="QH83" s="246"/>
      <c r="QI83" s="246"/>
      <c r="QJ83" s="246"/>
      <c r="QK83" s="246"/>
      <c r="QL83" s="246"/>
      <c r="QM83" s="246"/>
      <c r="QN83" s="246"/>
      <c r="QO83" s="246"/>
      <c r="QP83" s="246"/>
      <c r="QQ83" s="246"/>
      <c r="QR83" s="246"/>
      <c r="QS83" s="246"/>
      <c r="QT83" s="246"/>
      <c r="QU83" s="246"/>
      <c r="QV83" s="246"/>
      <c r="QW83" s="246"/>
      <c r="QX83" s="246"/>
      <c r="QY83" s="246"/>
      <c r="QZ83" s="246"/>
      <c r="RA83" s="246"/>
      <c r="RB83" s="246"/>
      <c r="RC83" s="246"/>
      <c r="RD83" s="246"/>
      <c r="RE83" s="246"/>
      <c r="RF83" s="246"/>
      <c r="RG83" s="246"/>
      <c r="RH83" s="246"/>
      <c r="RI83" s="246"/>
      <c r="RJ83" s="246"/>
      <c r="RK83" s="246"/>
      <c r="RL83" s="246"/>
      <c r="RM83" s="246"/>
      <c r="RN83" s="246"/>
      <c r="RO83" s="246"/>
      <c r="RP83" s="246"/>
      <c r="RQ83" s="246"/>
      <c r="RR83" s="246"/>
      <c r="RS83" s="246"/>
      <c r="RT83" s="246"/>
      <c r="RU83" s="246"/>
      <c r="RV83" s="246"/>
      <c r="RW83" s="246"/>
      <c r="RX83" s="246"/>
      <c r="RY83" s="246"/>
      <c r="RZ83" s="246"/>
      <c r="SA83" s="246"/>
      <c r="SB83" s="246"/>
      <c r="SC83" s="246"/>
      <c r="SD83" s="246"/>
      <c r="SE83" s="246"/>
      <c r="SF83" s="246"/>
      <c r="SG83" s="246"/>
      <c r="SH83" s="246"/>
      <c r="SI83" s="246"/>
      <c r="SJ83" s="246"/>
      <c r="SK83" s="246"/>
      <c r="SL83" s="246"/>
      <c r="SM83" s="246"/>
      <c r="SN83" s="246"/>
      <c r="SO83" s="246"/>
      <c r="SP83" s="246"/>
      <c r="SQ83" s="246"/>
      <c r="SR83" s="246"/>
      <c r="SS83" s="246"/>
      <c r="ST83" s="246"/>
      <c r="SU83" s="246"/>
      <c r="SV83" s="246"/>
      <c r="SW83" s="246"/>
      <c r="SX83" s="246"/>
      <c r="SY83" s="246"/>
      <c r="SZ83" s="246"/>
      <c r="TA83" s="246"/>
      <c r="TB83" s="246"/>
      <c r="TC83" s="246"/>
      <c r="TD83" s="246"/>
      <c r="TE83" s="246"/>
      <c r="TF83" s="246"/>
      <c r="TG83" s="246"/>
      <c r="TH83" s="246"/>
      <c r="TI83" s="246"/>
      <c r="TJ83" s="246"/>
      <c r="TK83" s="246"/>
      <c r="TL83" s="246"/>
      <c r="TM83" s="246"/>
      <c r="TN83" s="246"/>
      <c r="TO83" s="246"/>
      <c r="TP83" s="246"/>
      <c r="TQ83" s="246"/>
      <c r="TR83" s="246"/>
      <c r="TS83" s="246"/>
      <c r="TT83" s="246"/>
      <c r="TU83" s="246"/>
      <c r="TV83" s="246"/>
      <c r="TW83" s="246"/>
      <c r="TX83" s="246"/>
      <c r="TY83" s="246"/>
      <c r="TZ83" s="246"/>
      <c r="UA83" s="246"/>
      <c r="UB83" s="246"/>
      <c r="UC83" s="246"/>
      <c r="UD83" s="246"/>
      <c r="UE83" s="246"/>
      <c r="UF83" s="246"/>
      <c r="UG83" s="246"/>
      <c r="UH83" s="246"/>
      <c r="UI83" s="246"/>
      <c r="UJ83" s="246"/>
      <c r="UK83" s="246"/>
      <c r="UL83" s="246"/>
      <c r="UM83" s="246"/>
      <c r="UN83" s="246"/>
      <c r="UO83" s="246"/>
      <c r="UP83" s="246"/>
      <c r="UQ83" s="246"/>
      <c r="UR83" s="246"/>
      <c r="US83" s="246"/>
      <c r="UT83" s="246"/>
      <c r="UU83" s="246"/>
      <c r="UV83" s="246"/>
      <c r="UW83" s="246"/>
      <c r="UX83" s="246"/>
      <c r="UY83" s="246"/>
      <c r="UZ83" s="246"/>
      <c r="VA83" s="246"/>
      <c r="VB83" s="246"/>
      <c r="VC83" s="246"/>
      <c r="VD83" s="246"/>
      <c r="VE83" s="246"/>
      <c r="VF83" s="246"/>
      <c r="VG83" s="246"/>
      <c r="VH83" s="246"/>
      <c r="VI83" s="246"/>
      <c r="VJ83" s="246"/>
      <c r="VK83" s="246"/>
      <c r="VL83" s="246"/>
      <c r="VM83" s="246"/>
      <c r="VN83" s="246"/>
      <c r="VO83" s="246"/>
      <c r="VP83" s="246"/>
      <c r="VQ83" s="246"/>
      <c r="VR83" s="246"/>
      <c r="VS83" s="246"/>
      <c r="VT83" s="246"/>
      <c r="VU83" s="246"/>
      <c r="VV83" s="246"/>
      <c r="VW83" s="246"/>
      <c r="VX83" s="246"/>
      <c r="VY83" s="246"/>
      <c r="VZ83" s="246"/>
      <c r="WA83" s="246"/>
      <c r="WB83" s="246"/>
      <c r="WC83" s="246"/>
      <c r="WD83" s="246"/>
      <c r="WE83" s="246"/>
      <c r="WF83" s="246"/>
      <c r="WG83" s="246"/>
      <c r="WH83" s="246"/>
      <c r="WI83" s="246"/>
      <c r="WJ83" s="246"/>
      <c r="WK83" s="246"/>
      <c r="WL83" s="246"/>
      <c r="WM83" s="246"/>
      <c r="WN83" s="246"/>
      <c r="WO83" s="246"/>
      <c r="WP83" s="246"/>
      <c r="WQ83" s="246"/>
      <c r="WR83" s="246"/>
      <c r="WS83" s="246"/>
      <c r="WT83" s="246"/>
      <c r="WU83" s="246"/>
      <c r="WV83" s="246"/>
      <c r="WW83" s="246"/>
      <c r="WX83" s="246"/>
      <c r="WY83" s="246"/>
      <c r="WZ83" s="246"/>
      <c r="XA83" s="246"/>
      <c r="XB83" s="246"/>
      <c r="XC83" s="246"/>
      <c r="XD83" s="246"/>
      <c r="XE83" s="246"/>
      <c r="XF83" s="246"/>
      <c r="XG83" s="246"/>
      <c r="XH83" s="246"/>
      <c r="XI83" s="246"/>
      <c r="XJ83" s="246"/>
      <c r="XK83" s="246"/>
      <c r="XL83" s="246"/>
      <c r="XM83" s="246"/>
      <c r="XN83" s="246"/>
      <c r="XO83" s="246"/>
      <c r="XP83" s="246"/>
      <c r="XQ83" s="246"/>
      <c r="XR83" s="246"/>
      <c r="XS83" s="246"/>
      <c r="XT83" s="246"/>
      <c r="XU83" s="246"/>
      <c r="XV83" s="246"/>
      <c r="XW83" s="246"/>
      <c r="XX83" s="246"/>
      <c r="XY83" s="246"/>
      <c r="XZ83" s="246"/>
      <c r="YA83" s="246"/>
      <c r="YB83" s="246"/>
      <c r="YC83" s="246"/>
      <c r="YD83" s="246"/>
      <c r="YE83" s="246"/>
      <c r="YF83" s="246"/>
      <c r="YG83" s="246"/>
      <c r="YH83" s="246"/>
      <c r="YI83" s="246"/>
      <c r="YJ83" s="246"/>
      <c r="YK83" s="246"/>
      <c r="YL83" s="246"/>
      <c r="YM83" s="246"/>
      <c r="YN83" s="246"/>
      <c r="YO83" s="246"/>
      <c r="YP83" s="246"/>
      <c r="YQ83" s="246"/>
      <c r="YR83" s="246"/>
      <c r="YS83" s="246"/>
      <c r="YT83" s="246"/>
      <c r="YU83" s="246"/>
      <c r="YV83" s="246"/>
      <c r="YW83" s="246"/>
      <c r="YX83" s="246"/>
      <c r="YY83" s="246"/>
      <c r="YZ83" s="246"/>
      <c r="ZA83" s="246"/>
      <c r="ZB83" s="246"/>
      <c r="ZC83" s="246"/>
      <c r="ZD83" s="246"/>
      <c r="ZE83" s="246"/>
      <c r="ZF83" s="246"/>
      <c r="ZG83" s="246"/>
      <c r="ZH83" s="246"/>
      <c r="ZI83" s="246"/>
      <c r="ZJ83" s="246"/>
      <c r="ZK83" s="246"/>
      <c r="ZL83" s="246"/>
      <c r="ZM83" s="246"/>
      <c r="ZN83" s="246"/>
      <c r="ZO83" s="246"/>
      <c r="ZP83" s="246"/>
      <c r="ZQ83" s="246"/>
      <c r="ZR83" s="246"/>
      <c r="ZS83" s="246"/>
      <c r="ZT83" s="246"/>
      <c r="ZU83" s="246"/>
      <c r="ZV83" s="246"/>
      <c r="ZW83" s="246"/>
      <c r="ZX83" s="246"/>
      <c r="ZY83" s="246"/>
      <c r="ZZ83" s="246"/>
      <c r="AAA83" s="246"/>
      <c r="AAB83" s="246"/>
      <c r="AAC83" s="246"/>
      <c r="AAD83" s="246"/>
      <c r="AAE83" s="246"/>
      <c r="AAF83" s="246"/>
      <c r="AAG83" s="246"/>
      <c r="AAH83" s="246"/>
      <c r="AAI83" s="246"/>
      <c r="AAJ83" s="246"/>
      <c r="AAK83" s="246"/>
      <c r="AAL83" s="246"/>
      <c r="AAM83" s="246"/>
      <c r="AAN83" s="246"/>
      <c r="AAO83" s="246"/>
      <c r="AAP83" s="246"/>
      <c r="AAQ83" s="246"/>
      <c r="AAR83" s="246"/>
      <c r="AAS83" s="246"/>
      <c r="AAT83" s="246"/>
      <c r="AAU83" s="246"/>
      <c r="AAV83" s="246"/>
      <c r="AAW83" s="246"/>
      <c r="AAX83" s="246"/>
      <c r="AAY83" s="246"/>
      <c r="AAZ83" s="246"/>
      <c r="ABA83" s="246"/>
      <c r="ABB83" s="246"/>
      <c r="ABC83" s="246"/>
      <c r="ABD83" s="246"/>
      <c r="ABE83" s="246"/>
      <c r="ABF83" s="246"/>
      <c r="ABG83" s="246"/>
      <c r="ABH83" s="246"/>
      <c r="ABI83" s="246"/>
      <c r="ABJ83" s="246"/>
      <c r="ABK83" s="246"/>
      <c r="ABL83" s="246"/>
      <c r="ABM83" s="246"/>
      <c r="ABN83" s="246"/>
      <c r="ABO83" s="246"/>
      <c r="ABP83" s="246"/>
      <c r="ABQ83" s="246"/>
      <c r="ABR83" s="246"/>
      <c r="ABS83" s="246"/>
      <c r="ABT83" s="246"/>
      <c r="ABU83" s="246"/>
      <c r="ABV83" s="246"/>
      <c r="ABW83" s="246"/>
      <c r="ABX83" s="246"/>
      <c r="ABY83" s="246"/>
      <c r="ABZ83" s="246"/>
      <c r="ACA83" s="246"/>
      <c r="ACB83" s="246"/>
      <c r="ACC83" s="246"/>
      <c r="ACD83" s="246"/>
      <c r="ACE83" s="246"/>
      <c r="ACF83" s="246"/>
      <c r="ACG83" s="246"/>
      <c r="ACH83" s="246"/>
      <c r="ACI83" s="246"/>
      <c r="ACJ83" s="246"/>
      <c r="ACK83" s="246"/>
      <c r="ACL83" s="246"/>
      <c r="ACM83" s="246"/>
      <c r="ACN83" s="246"/>
      <c r="ACO83" s="246"/>
      <c r="ACP83" s="246"/>
      <c r="ACQ83" s="246"/>
      <c r="ACR83" s="246"/>
      <c r="ACS83" s="246"/>
      <c r="ACT83" s="246"/>
      <c r="ACU83" s="246"/>
      <c r="ACV83" s="246"/>
      <c r="ACW83" s="246"/>
      <c r="ACX83" s="246"/>
      <c r="ACY83" s="246"/>
      <c r="ACZ83" s="246"/>
      <c r="ADA83" s="246"/>
      <c r="ADB83" s="246"/>
      <c r="ADC83" s="246"/>
      <c r="ADD83" s="246"/>
      <c r="ADE83" s="246"/>
      <c r="ADF83" s="246"/>
      <c r="ADG83" s="246"/>
      <c r="ADH83" s="246"/>
      <c r="ADI83" s="246"/>
      <c r="ADJ83" s="246"/>
      <c r="ADK83" s="246"/>
      <c r="ADL83" s="246"/>
      <c r="ADM83" s="246"/>
      <c r="ADN83" s="246"/>
      <c r="ADO83" s="246"/>
      <c r="ADP83" s="246"/>
      <c r="ADQ83" s="246"/>
      <c r="ADR83" s="246"/>
      <c r="ADS83" s="246"/>
      <c r="ADT83" s="246"/>
      <c r="ADU83" s="246"/>
      <c r="ADV83" s="246"/>
      <c r="ADW83" s="246"/>
      <c r="ADX83" s="246"/>
      <c r="ADY83" s="246"/>
      <c r="ADZ83" s="246"/>
      <c r="AEA83" s="246"/>
      <c r="AEB83" s="246"/>
      <c r="AEC83" s="246"/>
      <c r="AED83" s="246"/>
      <c r="AEE83" s="246"/>
      <c r="AEF83" s="246"/>
      <c r="AEG83" s="246"/>
      <c r="AEH83" s="246"/>
      <c r="AEI83" s="246"/>
      <c r="AEJ83" s="246"/>
      <c r="AEK83" s="246"/>
      <c r="AEL83" s="246"/>
      <c r="AEM83" s="246"/>
      <c r="AEN83" s="246"/>
      <c r="AEO83" s="246"/>
      <c r="AEP83" s="246"/>
      <c r="AEQ83" s="246"/>
      <c r="AER83" s="246"/>
      <c r="AES83" s="246"/>
      <c r="AET83" s="246"/>
      <c r="AEU83" s="246"/>
      <c r="AEV83" s="246"/>
      <c r="AEW83" s="246"/>
      <c r="AEX83" s="246"/>
      <c r="AEY83" s="246"/>
      <c r="AEZ83" s="246"/>
      <c r="AFA83" s="246"/>
      <c r="AFB83" s="246"/>
      <c r="AFC83" s="246"/>
      <c r="AFD83" s="246"/>
      <c r="AFE83" s="246"/>
      <c r="AFF83" s="246"/>
      <c r="AFG83" s="246"/>
      <c r="AFH83" s="246"/>
      <c r="AFI83" s="246"/>
      <c r="AFJ83" s="246"/>
      <c r="AFK83" s="246"/>
      <c r="AFL83" s="246"/>
      <c r="AFM83" s="246"/>
      <c r="AFN83" s="246"/>
      <c r="AFO83" s="246"/>
      <c r="AFP83" s="246"/>
      <c r="AFQ83" s="246"/>
      <c r="AFR83" s="246"/>
      <c r="AFS83" s="246"/>
      <c r="AFT83" s="246"/>
      <c r="AFU83" s="246"/>
      <c r="AFV83" s="246"/>
      <c r="AFW83" s="246"/>
      <c r="AFX83" s="246"/>
      <c r="AFY83" s="246"/>
      <c r="AFZ83" s="246"/>
      <c r="AGA83" s="246"/>
      <c r="AGB83" s="246"/>
      <c r="AGC83" s="246"/>
      <c r="AGD83" s="246"/>
      <c r="AGE83" s="246"/>
      <c r="AGF83" s="246"/>
      <c r="AGG83" s="246"/>
      <c r="AGH83" s="246"/>
      <c r="AGI83" s="246"/>
      <c r="AGJ83" s="246"/>
      <c r="AGK83" s="246"/>
      <c r="AGL83" s="246"/>
      <c r="AGM83" s="246"/>
      <c r="AGN83" s="246"/>
      <c r="AGO83" s="246"/>
      <c r="AGP83" s="246"/>
      <c r="AGQ83" s="246"/>
      <c r="AGR83" s="246"/>
      <c r="AGS83" s="246"/>
      <c r="AGT83" s="246"/>
      <c r="AGU83" s="246"/>
      <c r="AGV83" s="246"/>
      <c r="AGW83" s="246"/>
      <c r="AGX83" s="246"/>
      <c r="AGY83" s="246"/>
      <c r="AGZ83" s="246"/>
      <c r="AHA83" s="246"/>
      <c r="AHB83" s="246"/>
      <c r="AHC83" s="246"/>
      <c r="AHD83" s="246"/>
      <c r="AHE83" s="246"/>
      <c r="AHF83" s="246"/>
      <c r="AHG83" s="246"/>
      <c r="AHH83" s="246"/>
      <c r="AHI83" s="246"/>
      <c r="AHJ83" s="246"/>
      <c r="AHK83" s="246"/>
      <c r="AHL83" s="246"/>
      <c r="AHM83" s="246"/>
      <c r="AHN83" s="246"/>
      <c r="AHO83" s="246"/>
      <c r="AHP83" s="246"/>
      <c r="AHQ83" s="246"/>
      <c r="AHR83" s="246"/>
      <c r="AHS83" s="246"/>
      <c r="AHT83" s="246"/>
      <c r="AHU83" s="246"/>
      <c r="AHV83" s="246"/>
      <c r="AHW83" s="246"/>
      <c r="AHX83" s="246"/>
      <c r="AHY83" s="246"/>
      <c r="AHZ83" s="246"/>
      <c r="AIA83" s="246"/>
      <c r="AIB83" s="246"/>
      <c r="AIC83" s="246"/>
      <c r="AID83" s="246"/>
      <c r="AIE83" s="246"/>
      <c r="AIF83" s="246"/>
      <c r="AIG83" s="246"/>
      <c r="AIH83" s="246"/>
      <c r="AII83" s="246"/>
      <c r="AIJ83" s="246"/>
      <c r="AIK83" s="246"/>
      <c r="AIL83" s="246"/>
      <c r="AIM83" s="246"/>
      <c r="AIN83" s="246"/>
      <c r="AIO83" s="246"/>
      <c r="AIP83" s="246"/>
      <c r="AIQ83" s="246"/>
      <c r="AIR83" s="246"/>
      <c r="AIS83" s="246"/>
      <c r="AIT83" s="246"/>
      <c r="AIU83" s="246"/>
      <c r="AIV83" s="246"/>
      <c r="AIW83" s="246"/>
      <c r="AIX83" s="246"/>
      <c r="AIY83" s="246"/>
      <c r="AIZ83" s="246"/>
      <c r="AJA83" s="246"/>
      <c r="AJB83" s="246"/>
      <c r="AJC83" s="246"/>
      <c r="AJD83" s="246"/>
      <c r="AJE83" s="246"/>
      <c r="AJF83" s="246"/>
      <c r="AJG83" s="246"/>
      <c r="AJH83" s="246"/>
      <c r="AJI83" s="246"/>
      <c r="AJJ83" s="246"/>
      <c r="AJK83" s="246"/>
      <c r="AJL83" s="246"/>
      <c r="AJM83" s="246"/>
      <c r="AJN83" s="246"/>
      <c r="AJO83" s="246"/>
      <c r="AJP83" s="246"/>
      <c r="AJQ83" s="246"/>
      <c r="AJR83" s="246"/>
      <c r="AJS83" s="246"/>
      <c r="AJT83" s="246"/>
      <c r="AJU83" s="246"/>
      <c r="AJV83" s="246"/>
      <c r="AJW83" s="246"/>
      <c r="AJX83" s="246"/>
      <c r="AJY83" s="246"/>
      <c r="AJZ83" s="246"/>
      <c r="AKA83" s="246"/>
      <c r="AKB83" s="246"/>
      <c r="AKC83" s="246"/>
      <c r="AKD83" s="246"/>
      <c r="AKE83" s="246"/>
      <c r="AKF83" s="246"/>
      <c r="AKG83" s="246"/>
      <c r="AKH83" s="246"/>
      <c r="AKI83" s="246"/>
      <c r="AKJ83" s="246"/>
      <c r="AKK83" s="246"/>
      <c r="AKL83" s="246"/>
      <c r="AKM83" s="246"/>
      <c r="AKN83" s="246"/>
      <c r="AKO83" s="246"/>
      <c r="AKP83" s="246"/>
      <c r="AKQ83" s="246"/>
      <c r="AKR83" s="246"/>
      <c r="AKS83" s="246"/>
      <c r="AKT83" s="246"/>
      <c r="AKU83" s="246"/>
      <c r="AKV83" s="246"/>
      <c r="AKW83" s="246"/>
      <c r="AKX83" s="246"/>
      <c r="AKY83" s="246"/>
      <c r="AKZ83" s="246"/>
      <c r="ALA83" s="246"/>
      <c r="ALB83" s="246"/>
      <c r="ALC83" s="246"/>
      <c r="ALD83" s="246"/>
      <c r="ALE83" s="246"/>
      <c r="ALF83" s="246"/>
      <c r="ALG83" s="246"/>
      <c r="ALH83" s="246"/>
      <c r="ALI83" s="246"/>
      <c r="ALJ83" s="246"/>
      <c r="ALK83" s="246"/>
      <c r="ALL83" s="246"/>
      <c r="ALM83" s="246"/>
      <c r="ALN83" s="246"/>
      <c r="ALO83" s="246"/>
      <c r="ALP83" s="246"/>
      <c r="ALQ83" s="246"/>
      <c r="ALR83" s="246"/>
      <c r="ALS83" s="246"/>
      <c r="ALT83" s="246"/>
      <c r="ALU83" s="246"/>
      <c r="ALV83" s="246"/>
      <c r="ALW83" s="246"/>
      <c r="ALX83" s="246"/>
      <c r="ALY83" s="246"/>
      <c r="ALZ83" s="246"/>
      <c r="AMA83" s="246"/>
      <c r="AMB83" s="246"/>
      <c r="AMC83" s="246"/>
      <c r="AMD83" s="246"/>
      <c r="AME83" s="246"/>
      <c r="AMF83" s="246"/>
      <c r="AMG83" s="246"/>
      <c r="AMH83" s="246"/>
      <c r="AMI83" s="246"/>
      <c r="AMJ83" s="246"/>
      <c r="AMK83" s="246"/>
      <c r="AML83" s="246"/>
      <c r="AMM83" s="246"/>
      <c r="AMN83" s="246"/>
      <c r="AMO83" s="246"/>
      <c r="AMP83" s="246"/>
      <c r="AMQ83" s="246"/>
      <c r="AMR83" s="246"/>
      <c r="AMS83" s="246"/>
      <c r="AMT83" s="246"/>
      <c r="AMU83" s="246"/>
      <c r="AMV83" s="246"/>
      <c r="AMW83" s="246"/>
      <c r="AMX83" s="246"/>
      <c r="AMY83" s="246"/>
      <c r="AMZ83" s="246"/>
      <c r="ANA83" s="246"/>
      <c r="ANB83" s="246"/>
      <c r="ANC83" s="246"/>
      <c r="AND83" s="246"/>
      <c r="ANE83" s="246"/>
      <c r="ANF83" s="246"/>
      <c r="ANG83" s="246"/>
      <c r="ANH83" s="246"/>
      <c r="ANI83" s="246"/>
      <c r="ANJ83" s="246"/>
      <c r="ANK83" s="246"/>
      <c r="ANL83" s="246"/>
      <c r="ANM83" s="246"/>
      <c r="ANN83" s="246"/>
      <c r="ANO83" s="246"/>
      <c r="ANP83" s="246"/>
      <c r="ANQ83" s="246"/>
      <c r="ANR83" s="246"/>
      <c r="ANS83" s="246"/>
      <c r="ANT83" s="246"/>
      <c r="ANU83" s="246"/>
      <c r="ANV83" s="246"/>
      <c r="ANW83" s="246"/>
      <c r="ANX83" s="246"/>
      <c r="ANY83" s="246"/>
      <c r="ANZ83" s="246"/>
      <c r="AOA83" s="246"/>
      <c r="AOB83" s="246"/>
      <c r="AOC83" s="246"/>
      <c r="AOD83" s="246"/>
      <c r="AOE83" s="246"/>
      <c r="AOF83" s="246"/>
      <c r="AOG83" s="246"/>
      <c r="AOH83" s="246"/>
      <c r="AOI83" s="246"/>
      <c r="AOJ83" s="246"/>
      <c r="AOK83" s="246"/>
      <c r="AOL83" s="246"/>
      <c r="AOM83" s="246"/>
      <c r="AON83" s="246"/>
      <c r="AOO83" s="246"/>
      <c r="AOP83" s="246"/>
      <c r="AOQ83" s="246"/>
      <c r="AOR83" s="246"/>
      <c r="AOS83" s="246"/>
      <c r="AOT83" s="246"/>
      <c r="AOU83" s="246"/>
      <c r="AOV83" s="246"/>
      <c r="AOW83" s="246"/>
      <c r="AOX83" s="246"/>
      <c r="AOY83" s="246"/>
      <c r="AOZ83" s="246"/>
      <c r="APA83" s="246"/>
      <c r="APB83" s="246"/>
      <c r="APC83" s="246"/>
      <c r="APD83" s="246"/>
      <c r="APE83" s="246"/>
      <c r="APF83" s="246"/>
      <c r="APG83" s="246"/>
      <c r="APH83" s="246"/>
      <c r="API83" s="246"/>
      <c r="APJ83" s="246"/>
      <c r="APK83" s="246"/>
      <c r="APL83" s="246"/>
      <c r="APM83" s="246"/>
      <c r="APN83" s="246"/>
      <c r="APO83" s="246"/>
      <c r="APP83" s="246"/>
      <c r="APQ83" s="246"/>
      <c r="APR83" s="246"/>
      <c r="APS83" s="246"/>
      <c r="APT83" s="246"/>
      <c r="APU83" s="246"/>
      <c r="APV83" s="246"/>
      <c r="APW83" s="246"/>
      <c r="APX83" s="246"/>
      <c r="APY83" s="246"/>
      <c r="APZ83" s="246"/>
      <c r="AQA83" s="246"/>
      <c r="AQB83" s="246"/>
      <c r="AQC83" s="246"/>
      <c r="AQD83" s="246"/>
      <c r="AQE83" s="246"/>
      <c r="AQF83" s="246"/>
      <c r="AQG83" s="246"/>
      <c r="AQH83" s="246"/>
      <c r="AQI83" s="246"/>
      <c r="AQJ83" s="246"/>
      <c r="AQK83" s="246"/>
      <c r="AQL83" s="246"/>
      <c r="AQM83" s="246"/>
      <c r="AQN83" s="246"/>
      <c r="AQO83" s="246"/>
      <c r="AQP83" s="246"/>
      <c r="AQQ83" s="246"/>
      <c r="AQR83" s="246"/>
      <c r="AQS83" s="246"/>
      <c r="AQT83" s="246"/>
      <c r="AQU83" s="246"/>
      <c r="AQV83" s="246"/>
      <c r="AQW83" s="246"/>
      <c r="AQX83" s="246"/>
      <c r="AQY83" s="246"/>
      <c r="AQZ83" s="246"/>
      <c r="ARA83" s="246"/>
      <c r="ARB83" s="246"/>
      <c r="ARC83" s="246"/>
      <c r="ARD83" s="246"/>
      <c r="ARE83" s="246"/>
      <c r="ARF83" s="246"/>
      <c r="ARG83" s="246"/>
      <c r="ARH83" s="246"/>
      <c r="ARI83" s="246"/>
      <c r="ARJ83" s="246"/>
      <c r="ARK83" s="246"/>
      <c r="ARL83" s="246"/>
      <c r="ARM83" s="246"/>
      <c r="ARN83" s="246"/>
      <c r="ARO83" s="246"/>
      <c r="ARP83" s="246"/>
      <c r="ARQ83" s="246"/>
      <c r="ARR83" s="246"/>
      <c r="ARS83" s="246"/>
      <c r="ART83" s="246"/>
      <c r="ARU83" s="246"/>
      <c r="ARV83" s="246"/>
      <c r="ARW83" s="246"/>
      <c r="ARX83" s="246"/>
      <c r="ARY83" s="246"/>
      <c r="ARZ83" s="246"/>
      <c r="ASA83" s="246"/>
      <c r="ASB83" s="246"/>
      <c r="ASC83" s="246"/>
      <c r="ASD83" s="246"/>
      <c r="ASE83" s="246"/>
      <c r="ASF83" s="246"/>
      <c r="ASG83" s="246"/>
      <c r="ASH83" s="246"/>
      <c r="ASI83" s="246"/>
      <c r="ASJ83" s="246"/>
      <c r="ASK83" s="246"/>
      <c r="ASL83" s="246"/>
      <c r="ASM83" s="246"/>
      <c r="ASN83" s="246"/>
      <c r="ASO83" s="246"/>
      <c r="ASP83" s="246"/>
      <c r="ASQ83" s="246"/>
      <c r="ASR83" s="246"/>
      <c r="ASS83" s="246"/>
      <c r="AST83" s="246"/>
      <c r="ASU83" s="246"/>
      <c r="ASV83" s="246"/>
      <c r="ASW83" s="246"/>
      <c r="ASX83" s="246"/>
      <c r="ASY83" s="246"/>
      <c r="ASZ83" s="246"/>
      <c r="ATA83" s="246"/>
      <c r="ATB83" s="246"/>
      <c r="ATC83" s="246"/>
      <c r="ATD83" s="246"/>
      <c r="ATE83" s="246"/>
      <c r="ATF83" s="246"/>
      <c r="ATG83" s="246"/>
      <c r="ATH83" s="246"/>
      <c r="ATI83" s="246"/>
      <c r="ATJ83" s="246"/>
      <c r="ATK83" s="246"/>
      <c r="ATL83" s="246"/>
      <c r="ATM83" s="246"/>
      <c r="ATN83" s="246"/>
      <c r="ATO83" s="246"/>
      <c r="ATP83" s="246"/>
      <c r="ATQ83" s="246"/>
      <c r="ATR83" s="246"/>
      <c r="ATS83" s="246"/>
      <c r="ATT83" s="246"/>
      <c r="ATU83" s="246"/>
      <c r="ATV83" s="246"/>
      <c r="ATW83" s="246"/>
      <c r="ATX83" s="246"/>
      <c r="ATY83" s="246"/>
      <c r="ATZ83" s="246"/>
      <c r="AUA83" s="246"/>
      <c r="AUB83" s="246"/>
      <c r="AUC83" s="246"/>
      <c r="AUD83" s="246"/>
      <c r="AUE83" s="246"/>
      <c r="AUF83" s="246"/>
      <c r="AUG83" s="246"/>
      <c r="AUH83" s="246"/>
      <c r="AUI83" s="246"/>
      <c r="AUJ83" s="246"/>
      <c r="AUK83" s="246"/>
      <c r="AUL83" s="246"/>
      <c r="AUM83" s="246"/>
      <c r="AUN83" s="246"/>
      <c r="AUO83" s="246"/>
      <c r="AUP83" s="246"/>
      <c r="AUQ83" s="246"/>
      <c r="AUR83" s="246"/>
      <c r="AUS83" s="246"/>
      <c r="AUT83" s="246"/>
      <c r="AUU83" s="246"/>
      <c r="AUV83" s="246"/>
      <c r="AUW83" s="246"/>
      <c r="AUX83" s="246"/>
      <c r="AUY83" s="246"/>
      <c r="AUZ83" s="246"/>
      <c r="AVA83" s="246"/>
      <c r="AVB83" s="246"/>
      <c r="AVC83" s="246"/>
      <c r="AVD83" s="246"/>
      <c r="AVE83" s="246"/>
      <c r="AVF83" s="246"/>
      <c r="AVG83" s="246"/>
      <c r="AVH83" s="246"/>
      <c r="AVI83" s="246"/>
      <c r="AVJ83" s="246"/>
      <c r="AVK83" s="246"/>
      <c r="AVL83" s="246"/>
      <c r="AVM83" s="246"/>
      <c r="AVN83" s="246"/>
      <c r="AVO83" s="246"/>
      <c r="AVP83" s="246"/>
      <c r="AVQ83" s="246"/>
      <c r="AVR83" s="246"/>
      <c r="AVS83" s="246"/>
      <c r="AVT83" s="246"/>
      <c r="AVU83" s="246"/>
      <c r="AVV83" s="246"/>
      <c r="AVW83" s="246"/>
      <c r="AVX83" s="246"/>
      <c r="AVY83" s="246"/>
      <c r="AVZ83" s="246"/>
      <c r="AWA83" s="246"/>
      <c r="AWB83" s="246"/>
      <c r="AWC83" s="246"/>
      <c r="AWD83" s="246"/>
      <c r="AWE83" s="246"/>
      <c r="AWF83" s="246"/>
      <c r="AWG83" s="246"/>
      <c r="AWH83" s="246"/>
      <c r="AWI83" s="246"/>
      <c r="AWJ83" s="246"/>
      <c r="AWK83" s="246"/>
      <c r="AWL83" s="246"/>
      <c r="AWM83" s="246"/>
      <c r="AWN83" s="246"/>
      <c r="AWO83" s="246"/>
      <c r="AWP83" s="246"/>
      <c r="AWQ83" s="246"/>
      <c r="AWR83" s="246"/>
      <c r="AWS83" s="246"/>
      <c r="AWT83" s="246"/>
      <c r="AWU83" s="246"/>
      <c r="AWV83" s="246"/>
      <c r="AWW83" s="246"/>
      <c r="AWX83" s="246"/>
      <c r="AWY83" s="246"/>
      <c r="AWZ83" s="246"/>
      <c r="AXA83" s="246"/>
      <c r="AXB83" s="246"/>
      <c r="AXC83" s="246"/>
      <c r="AXD83" s="246"/>
      <c r="AXE83" s="246"/>
      <c r="AXF83" s="246"/>
      <c r="AXG83" s="246"/>
      <c r="AXH83" s="246"/>
      <c r="AXI83" s="246"/>
      <c r="AXJ83" s="246"/>
      <c r="AXK83" s="246"/>
      <c r="AXL83" s="246"/>
      <c r="AXM83" s="246"/>
      <c r="AXN83" s="246"/>
      <c r="AXO83" s="246"/>
      <c r="AXP83" s="246"/>
      <c r="AXQ83" s="246"/>
      <c r="AXR83" s="246"/>
      <c r="AXS83" s="246"/>
      <c r="AXT83" s="246"/>
      <c r="AXU83" s="246"/>
      <c r="AXV83" s="246"/>
      <c r="AXW83" s="246"/>
      <c r="AXX83" s="246"/>
      <c r="AXY83" s="246"/>
      <c r="AXZ83" s="246"/>
      <c r="AYA83" s="246"/>
      <c r="AYB83" s="246"/>
      <c r="AYC83" s="246"/>
      <c r="AYD83" s="246"/>
      <c r="AYE83" s="246"/>
      <c r="AYF83" s="246"/>
      <c r="AYG83" s="246"/>
      <c r="AYH83" s="246"/>
      <c r="AYI83" s="246"/>
      <c r="AYJ83" s="246"/>
      <c r="AYK83" s="246"/>
      <c r="AYL83" s="246"/>
      <c r="AYM83" s="246"/>
      <c r="AYN83" s="246"/>
      <c r="AYO83" s="246"/>
      <c r="AYP83" s="246"/>
      <c r="AYQ83" s="246"/>
      <c r="AYR83" s="246"/>
      <c r="AYS83" s="246"/>
      <c r="AYT83" s="246"/>
      <c r="AYU83" s="246"/>
      <c r="AYV83" s="246"/>
      <c r="AYW83" s="246"/>
      <c r="AYX83" s="246"/>
      <c r="AYY83" s="246"/>
      <c r="AYZ83" s="246"/>
      <c r="AZA83" s="246"/>
      <c r="AZB83" s="246"/>
      <c r="AZC83" s="246"/>
      <c r="AZD83" s="246"/>
      <c r="AZE83" s="246"/>
      <c r="AZF83" s="246"/>
      <c r="AZG83" s="246"/>
      <c r="AZH83" s="246"/>
      <c r="AZI83" s="246"/>
      <c r="AZJ83" s="246"/>
      <c r="AZK83" s="246"/>
      <c r="AZL83" s="246"/>
      <c r="AZM83" s="246"/>
      <c r="AZN83" s="246"/>
      <c r="AZO83" s="246"/>
      <c r="AZP83" s="246"/>
      <c r="AZQ83" s="246"/>
      <c r="AZR83" s="246"/>
      <c r="AZS83" s="246"/>
      <c r="AZT83" s="246"/>
      <c r="AZU83" s="246"/>
      <c r="AZV83" s="246"/>
      <c r="AZW83" s="246"/>
      <c r="AZX83" s="246"/>
      <c r="AZY83" s="246"/>
      <c r="AZZ83" s="246"/>
      <c r="BAA83" s="246"/>
      <c r="BAB83" s="246"/>
      <c r="BAC83" s="246"/>
      <c r="BAD83" s="246"/>
      <c r="BAE83" s="246"/>
      <c r="BAF83" s="246"/>
      <c r="BAG83" s="246"/>
      <c r="BAH83" s="246"/>
      <c r="BAI83" s="246"/>
      <c r="BAJ83" s="246"/>
      <c r="BAK83" s="246"/>
      <c r="BAL83" s="246"/>
      <c r="BAM83" s="246"/>
      <c r="BAN83" s="246"/>
      <c r="BAO83" s="246"/>
      <c r="BAP83" s="246"/>
      <c r="BAQ83" s="246"/>
      <c r="BAR83" s="246"/>
      <c r="BAS83" s="246"/>
      <c r="BAT83" s="246"/>
      <c r="BAU83" s="246"/>
      <c r="BAV83" s="246"/>
      <c r="BAW83" s="246"/>
      <c r="BAX83" s="246"/>
      <c r="BAY83" s="246"/>
      <c r="BAZ83" s="246"/>
      <c r="BBA83" s="246"/>
      <c r="BBB83" s="246"/>
      <c r="BBC83" s="246"/>
      <c r="BBD83" s="246"/>
      <c r="BBE83" s="246"/>
      <c r="BBF83" s="246"/>
      <c r="BBG83" s="246"/>
      <c r="BBH83" s="246"/>
      <c r="BBI83" s="246"/>
      <c r="BBJ83" s="246"/>
      <c r="BBK83" s="246"/>
      <c r="BBL83" s="246"/>
      <c r="BBM83" s="246"/>
      <c r="BBN83" s="246"/>
      <c r="BBO83" s="246"/>
      <c r="BBP83" s="246"/>
      <c r="BBQ83" s="246"/>
      <c r="BBR83" s="246"/>
      <c r="BBS83" s="246"/>
      <c r="BBT83" s="246"/>
      <c r="BBU83" s="246"/>
      <c r="BBV83" s="246"/>
      <c r="BBW83" s="246"/>
      <c r="BBX83" s="246"/>
      <c r="BBY83" s="246"/>
      <c r="BBZ83" s="246"/>
      <c r="BCA83" s="246"/>
      <c r="BCB83" s="246"/>
      <c r="BCC83" s="246"/>
      <c r="BCD83" s="246"/>
      <c r="BCE83" s="246"/>
      <c r="BCF83" s="246"/>
      <c r="BCG83" s="246"/>
      <c r="BCH83" s="246"/>
      <c r="BCI83" s="246"/>
      <c r="BCJ83" s="246"/>
      <c r="BCK83" s="246"/>
      <c r="BCL83" s="246"/>
      <c r="BCM83" s="246"/>
      <c r="BCN83" s="246"/>
      <c r="BCO83" s="246"/>
      <c r="BCP83" s="246"/>
      <c r="BCQ83" s="246"/>
      <c r="BCR83" s="246"/>
      <c r="BCS83" s="246"/>
      <c r="BCT83" s="246"/>
      <c r="BCU83" s="246"/>
      <c r="BCV83" s="246"/>
      <c r="BCW83" s="246"/>
      <c r="BCX83" s="246"/>
      <c r="BCY83" s="246"/>
      <c r="BCZ83" s="246"/>
      <c r="BDA83" s="246"/>
      <c r="BDB83" s="246"/>
      <c r="BDC83" s="246"/>
      <c r="BDD83" s="246"/>
      <c r="BDE83" s="246"/>
      <c r="BDF83" s="246"/>
      <c r="BDG83" s="246"/>
      <c r="BDH83" s="246"/>
      <c r="BDI83" s="246"/>
      <c r="BDJ83" s="246"/>
      <c r="BDK83" s="246"/>
      <c r="BDL83" s="246"/>
      <c r="BDM83" s="246"/>
      <c r="BDN83" s="246"/>
      <c r="BDO83" s="246"/>
      <c r="BDP83" s="246"/>
      <c r="BDQ83" s="246"/>
      <c r="BDR83" s="246"/>
      <c r="BDS83" s="246"/>
      <c r="BDT83" s="246"/>
      <c r="BDU83" s="246"/>
    </row>
    <row r="84" spans="1:1477" s="7" customFormat="1" ht="24" customHeight="1" thickTop="1" thickBot="1">
      <c r="B84" s="319" t="s">
        <v>526</v>
      </c>
      <c r="C84" s="320"/>
      <c r="D84" s="321"/>
      <c r="E84" s="8"/>
      <c r="F84" s="9"/>
      <c r="G84" s="189">
        <f>IF(B80="","",ROWS(B80:B83)-1)</f>
        <v>3</v>
      </c>
      <c r="H84" s="10">
        <f>SUM(H80:H83)</f>
        <v>3</v>
      </c>
      <c r="I84" s="10">
        <f>SUM(I80:I83)</f>
        <v>1</v>
      </c>
      <c r="J84" s="10">
        <f>SUM(J80:J83)</f>
        <v>320</v>
      </c>
      <c r="K84" s="10">
        <f>SUM(K80:K83)</f>
        <v>423</v>
      </c>
      <c r="L84" s="10">
        <f>SUM(L80:L83)</f>
        <v>427</v>
      </c>
      <c r="M84" s="167">
        <f>IF(G84="",0,N84/G84)</f>
        <v>0.66666666666666663</v>
      </c>
      <c r="N84" s="10">
        <f t="shared" ref="N84:AC84" si="70">SUM(N80:N83)</f>
        <v>2</v>
      </c>
      <c r="O84" s="10">
        <f t="shared" si="70"/>
        <v>-4</v>
      </c>
      <c r="P84" s="10">
        <f t="shared" si="70"/>
        <v>16</v>
      </c>
      <c r="Q84" s="10">
        <f t="shared" si="70"/>
        <v>0</v>
      </c>
      <c r="R84" s="10">
        <f t="shared" si="70"/>
        <v>95</v>
      </c>
      <c r="S84" s="10">
        <f t="shared" si="70"/>
        <v>8</v>
      </c>
      <c r="T84" s="12">
        <f t="shared" si="70"/>
        <v>2189577</v>
      </c>
      <c r="U84" s="12">
        <f t="shared" si="70"/>
        <v>91000</v>
      </c>
      <c r="V84" s="12">
        <f t="shared" si="70"/>
        <v>2098577</v>
      </c>
      <c r="W84" s="12">
        <f t="shared" si="70"/>
        <v>2195324</v>
      </c>
      <c r="X84" s="12">
        <f t="shared" si="70"/>
        <v>2053959</v>
      </c>
      <c r="Y84" s="12">
        <f t="shared" si="70"/>
        <v>-25344</v>
      </c>
      <c r="Z84" s="12">
        <f t="shared" si="70"/>
        <v>0</v>
      </c>
      <c r="AA84" s="12">
        <f t="shared" si="70"/>
        <v>-25344</v>
      </c>
      <c r="AB84" s="12">
        <f t="shared" si="70"/>
        <v>2028615</v>
      </c>
      <c r="AC84" s="12">
        <f t="shared" si="70"/>
        <v>2028746</v>
      </c>
      <c r="AD84" s="167">
        <f>IF(G84="",0,AE84/G84)</f>
        <v>1</v>
      </c>
      <c r="AE84" s="170">
        <f t="shared" ref="AE84:CM84" si="71">SUM(AE80:AE83)</f>
        <v>3</v>
      </c>
      <c r="AF84" s="12">
        <f t="shared" si="71"/>
        <v>131</v>
      </c>
      <c r="AG84" s="12">
        <f t="shared" si="71"/>
        <v>5747</v>
      </c>
      <c r="AH84" s="10">
        <f t="shared" si="71"/>
        <v>48</v>
      </c>
      <c r="AI84" s="10">
        <f t="shared" si="71"/>
        <v>45</v>
      </c>
      <c r="AJ84" s="10">
        <f t="shared" si="71"/>
        <v>0</v>
      </c>
      <c r="AK84" s="10">
        <f t="shared" si="71"/>
        <v>0</v>
      </c>
      <c r="AL84" s="12">
        <f t="shared" si="71"/>
        <v>0</v>
      </c>
      <c r="AM84" s="12">
        <f t="shared" si="71"/>
        <v>0</v>
      </c>
      <c r="AN84" s="10">
        <f t="shared" si="71"/>
        <v>0</v>
      </c>
      <c r="AO84" s="10">
        <f t="shared" si="71"/>
        <v>8</v>
      </c>
      <c r="AP84" s="12">
        <f t="shared" si="71"/>
        <v>5747</v>
      </c>
      <c r="AQ84" s="12">
        <f t="shared" si="71"/>
        <v>0</v>
      </c>
      <c r="AR84" s="10">
        <f t="shared" si="71"/>
        <v>0</v>
      </c>
      <c r="AS84" s="10">
        <f t="shared" si="71"/>
        <v>0</v>
      </c>
      <c r="AT84" s="12">
        <f t="shared" si="71"/>
        <v>0</v>
      </c>
      <c r="AU84" s="12">
        <f t="shared" si="71"/>
        <v>0</v>
      </c>
      <c r="AV84" s="10">
        <f t="shared" si="71"/>
        <v>0</v>
      </c>
      <c r="AW84" s="10">
        <f t="shared" si="71"/>
        <v>0</v>
      </c>
      <c r="AX84" s="12">
        <f t="shared" si="71"/>
        <v>0</v>
      </c>
      <c r="AY84" s="12">
        <f t="shared" si="71"/>
        <v>0</v>
      </c>
      <c r="AZ84" s="10">
        <f t="shared" si="71"/>
        <v>0</v>
      </c>
      <c r="BA84" s="10">
        <f t="shared" si="71"/>
        <v>0</v>
      </c>
      <c r="BB84" s="12">
        <f t="shared" si="71"/>
        <v>0</v>
      </c>
      <c r="BC84" s="12">
        <f t="shared" si="71"/>
        <v>0</v>
      </c>
      <c r="BD84" s="10">
        <f t="shared" si="71"/>
        <v>0</v>
      </c>
      <c r="BE84" s="10">
        <f t="shared" si="71"/>
        <v>0</v>
      </c>
      <c r="BF84" s="12">
        <f t="shared" si="71"/>
        <v>0</v>
      </c>
      <c r="BG84" s="12">
        <f t="shared" si="71"/>
        <v>0</v>
      </c>
      <c r="BH84" s="10">
        <f t="shared" si="71"/>
        <v>0</v>
      </c>
      <c r="BI84" s="10">
        <f t="shared" si="71"/>
        <v>0</v>
      </c>
      <c r="BJ84" s="12">
        <f t="shared" si="71"/>
        <v>0</v>
      </c>
      <c r="BK84" s="12">
        <f t="shared" si="71"/>
        <v>0</v>
      </c>
      <c r="BL84" s="10">
        <f t="shared" si="71"/>
        <v>0</v>
      </c>
      <c r="BM84" s="10">
        <f t="shared" si="71"/>
        <v>0</v>
      </c>
      <c r="BN84" s="12">
        <f t="shared" si="71"/>
        <v>0</v>
      </c>
      <c r="BO84" s="12">
        <f t="shared" si="71"/>
        <v>0</v>
      </c>
      <c r="BP84" s="10">
        <f t="shared" si="71"/>
        <v>0</v>
      </c>
      <c r="BQ84" s="10">
        <f t="shared" si="71"/>
        <v>0</v>
      </c>
      <c r="BR84" s="12">
        <f t="shared" si="71"/>
        <v>0</v>
      </c>
      <c r="BS84" s="12">
        <f t="shared" si="71"/>
        <v>0</v>
      </c>
      <c r="BT84" s="10">
        <f t="shared" si="71"/>
        <v>0</v>
      </c>
      <c r="BU84" s="10">
        <f t="shared" si="71"/>
        <v>0</v>
      </c>
      <c r="BV84" s="12">
        <f t="shared" si="71"/>
        <v>0</v>
      </c>
      <c r="BW84" s="12">
        <f t="shared" si="71"/>
        <v>0</v>
      </c>
      <c r="BX84" s="10">
        <f t="shared" si="71"/>
        <v>0</v>
      </c>
      <c r="BY84" s="10">
        <f t="shared" si="71"/>
        <v>0</v>
      </c>
      <c r="BZ84" s="12">
        <f t="shared" si="71"/>
        <v>0</v>
      </c>
      <c r="CA84" s="12">
        <f t="shared" si="71"/>
        <v>0</v>
      </c>
      <c r="CB84" s="10">
        <f t="shared" si="71"/>
        <v>0</v>
      </c>
      <c r="CC84" s="10">
        <f t="shared" si="71"/>
        <v>0</v>
      </c>
      <c r="CD84" s="12">
        <f t="shared" si="71"/>
        <v>0</v>
      </c>
      <c r="CE84" s="12">
        <f t="shared" si="71"/>
        <v>0</v>
      </c>
      <c r="CF84" s="10">
        <f t="shared" si="71"/>
        <v>0</v>
      </c>
      <c r="CG84" s="10">
        <f t="shared" si="71"/>
        <v>0</v>
      </c>
      <c r="CH84" s="12">
        <f t="shared" si="71"/>
        <v>0</v>
      </c>
      <c r="CI84" s="12">
        <f t="shared" si="71"/>
        <v>0</v>
      </c>
      <c r="CJ84" s="10">
        <f t="shared" si="71"/>
        <v>0</v>
      </c>
      <c r="CK84" s="10">
        <f t="shared" si="71"/>
        <v>8</v>
      </c>
      <c r="CL84" s="12">
        <f t="shared" si="71"/>
        <v>5747</v>
      </c>
      <c r="CM84" s="12">
        <f t="shared" si="71"/>
        <v>0</v>
      </c>
      <c r="CN84" s="14"/>
      <c r="CO84" s="14"/>
      <c r="CP84" s="14"/>
      <c r="CQ84" s="14"/>
      <c r="CR84" s="14"/>
      <c r="CS84" s="14"/>
      <c r="CT84" s="8"/>
      <c r="CU84" s="9"/>
      <c r="CV84" s="9"/>
      <c r="CW84" s="8"/>
      <c r="CX84" s="8"/>
      <c r="CY84" s="9"/>
      <c r="CZ84" s="9"/>
      <c r="DA84" s="9"/>
      <c r="DB84" s="12"/>
      <c r="DC84" s="14"/>
      <c r="DD84" s="16"/>
      <c r="DE84" s="128"/>
      <c r="DF84" s="128"/>
      <c r="DG84" s="128"/>
      <c r="DH84" s="128"/>
      <c r="DI84" s="128"/>
      <c r="DJ84" s="128"/>
      <c r="DK84" s="128"/>
      <c r="DL84" s="128"/>
      <c r="DM84" s="128"/>
      <c r="DN84" s="128"/>
      <c r="DO84" s="128"/>
      <c r="DP84" s="128"/>
      <c r="DQ84" s="128"/>
      <c r="DR84" s="128"/>
      <c r="DS84" s="128"/>
      <c r="DT84" s="128"/>
      <c r="DU84" s="128"/>
      <c r="DV84" s="128"/>
      <c r="DW84" s="128"/>
      <c r="DX84" s="128"/>
      <c r="DY84" s="128"/>
      <c r="DZ84" s="128"/>
      <c r="EA84" s="128"/>
      <c r="EB84" s="128"/>
      <c r="EC84" s="128"/>
      <c r="ED84" s="128"/>
      <c r="EE84" s="128"/>
      <c r="EF84" s="128"/>
      <c r="EG84" s="128"/>
      <c r="EH84" s="128"/>
      <c r="EI84" s="128"/>
      <c r="EJ84" s="128"/>
      <c r="EK84" s="128"/>
      <c r="EL84" s="128"/>
      <c r="EM84" s="128"/>
      <c r="EN84" s="128"/>
      <c r="EO84" s="128"/>
      <c r="EP84" s="128"/>
      <c r="EQ84" s="128"/>
      <c r="ER84" s="128"/>
      <c r="ES84" s="128"/>
      <c r="ET84" s="128"/>
      <c r="EU84" s="128"/>
      <c r="EV84" s="128"/>
      <c r="EW84" s="128"/>
      <c r="EX84" s="128"/>
      <c r="EY84" s="128"/>
      <c r="EZ84" s="128"/>
      <c r="FA84" s="128"/>
      <c r="FB84" s="128"/>
      <c r="FC84" s="128"/>
      <c r="FD84" s="128"/>
      <c r="FE84" s="128"/>
      <c r="FF84" s="128"/>
      <c r="FG84" s="128"/>
      <c r="FH84" s="128"/>
      <c r="FI84" s="128"/>
      <c r="FJ84" s="128"/>
      <c r="FK84" s="128"/>
      <c r="FL84" s="128"/>
      <c r="FM84" s="128"/>
      <c r="FN84" s="128"/>
      <c r="FO84" s="128"/>
      <c r="FP84" s="128"/>
      <c r="FQ84" s="128"/>
      <c r="FR84" s="128"/>
      <c r="FS84" s="128"/>
      <c r="FT84" s="128"/>
      <c r="FU84" s="128"/>
      <c r="FV84" s="128"/>
      <c r="FW84" s="128"/>
      <c r="FX84" s="128"/>
      <c r="FY84" s="128"/>
      <c r="FZ84" s="128"/>
      <c r="GA84" s="128"/>
      <c r="GB84" s="128"/>
      <c r="GC84" s="128"/>
      <c r="GD84" s="128"/>
      <c r="GE84" s="128"/>
      <c r="GF84" s="128"/>
      <c r="GG84" s="128"/>
      <c r="GH84" s="128"/>
      <c r="GI84" s="128"/>
      <c r="GJ84" s="128"/>
      <c r="GK84" s="128"/>
      <c r="GL84" s="128"/>
      <c r="GM84" s="128"/>
      <c r="GN84" s="128"/>
      <c r="GO84" s="128"/>
      <c r="GP84" s="128"/>
      <c r="GQ84" s="128"/>
      <c r="GR84" s="128"/>
      <c r="GS84" s="128"/>
      <c r="GT84" s="128"/>
      <c r="GU84" s="128"/>
      <c r="GV84" s="128"/>
      <c r="GW84" s="128"/>
      <c r="GX84" s="128"/>
      <c r="GY84" s="128"/>
      <c r="GZ84" s="128"/>
      <c r="HA84" s="128"/>
      <c r="HB84" s="128"/>
      <c r="HC84" s="128"/>
      <c r="HD84" s="128"/>
      <c r="HE84" s="128"/>
      <c r="HF84" s="128"/>
      <c r="HG84" s="128"/>
      <c r="HH84" s="128"/>
      <c r="HI84" s="128"/>
      <c r="HJ84" s="128"/>
      <c r="HK84" s="128"/>
      <c r="HL84" s="128"/>
      <c r="HM84" s="128"/>
      <c r="HN84" s="128"/>
      <c r="HO84" s="128"/>
      <c r="HP84" s="128"/>
      <c r="HQ84" s="128"/>
      <c r="HR84" s="128"/>
      <c r="HS84" s="128"/>
      <c r="HT84" s="128"/>
      <c r="HU84" s="128"/>
      <c r="HV84" s="128"/>
      <c r="HW84" s="128"/>
      <c r="HX84" s="128"/>
      <c r="HY84" s="128"/>
      <c r="HZ84" s="128"/>
      <c r="IA84" s="128"/>
      <c r="IB84" s="128"/>
      <c r="IC84" s="128"/>
      <c r="ID84" s="128"/>
      <c r="IE84" s="128"/>
      <c r="IF84" s="128"/>
      <c r="IG84" s="128"/>
      <c r="IH84" s="128"/>
      <c r="II84" s="128"/>
      <c r="IJ84" s="128"/>
      <c r="IK84" s="128"/>
      <c r="IL84" s="128"/>
      <c r="IM84" s="128"/>
      <c r="IN84" s="128"/>
      <c r="IO84" s="128"/>
      <c r="IP84" s="128"/>
      <c r="IQ84" s="128"/>
      <c r="IR84" s="128"/>
      <c r="IS84" s="128"/>
      <c r="IT84" s="128"/>
      <c r="IU84" s="128"/>
      <c r="IV84" s="128"/>
      <c r="IW84" s="128"/>
      <c r="IX84" s="128"/>
      <c r="IY84" s="128"/>
      <c r="IZ84" s="128"/>
      <c r="JA84" s="128"/>
      <c r="JB84" s="128"/>
      <c r="JC84" s="128"/>
      <c r="JD84" s="128"/>
      <c r="JE84" s="128"/>
      <c r="JF84" s="128"/>
      <c r="JG84" s="128"/>
      <c r="JH84" s="128"/>
      <c r="JI84" s="128"/>
      <c r="JJ84" s="128"/>
      <c r="JK84" s="128"/>
      <c r="JL84" s="128"/>
      <c r="JM84" s="128"/>
      <c r="JN84" s="128"/>
      <c r="JO84" s="128"/>
      <c r="JP84" s="128"/>
      <c r="JQ84" s="128"/>
      <c r="JR84" s="128"/>
      <c r="JS84" s="128"/>
      <c r="JT84" s="128"/>
      <c r="JU84" s="128"/>
      <c r="JV84" s="128"/>
      <c r="JW84" s="128"/>
      <c r="JX84" s="128"/>
      <c r="JY84" s="128"/>
      <c r="JZ84" s="128"/>
      <c r="KA84" s="128"/>
      <c r="KB84" s="128"/>
      <c r="KC84" s="128"/>
      <c r="KD84" s="128"/>
      <c r="KE84" s="128"/>
      <c r="KF84" s="128"/>
      <c r="KG84" s="128"/>
      <c r="KH84" s="128"/>
      <c r="KI84" s="128"/>
      <c r="KJ84" s="128"/>
      <c r="KK84" s="128"/>
      <c r="KL84" s="128"/>
      <c r="KM84" s="128"/>
      <c r="KN84" s="128"/>
      <c r="KO84" s="128"/>
      <c r="KP84" s="128"/>
      <c r="KQ84" s="128"/>
      <c r="KR84" s="128"/>
      <c r="KS84" s="128"/>
      <c r="KT84" s="128"/>
      <c r="KU84" s="128"/>
      <c r="KV84" s="128"/>
      <c r="KW84" s="128"/>
      <c r="KX84" s="128"/>
      <c r="KY84" s="128"/>
      <c r="KZ84" s="128"/>
      <c r="LA84" s="128"/>
      <c r="LB84" s="128"/>
      <c r="LC84" s="128"/>
      <c r="LD84" s="128"/>
      <c r="LE84" s="128"/>
      <c r="LF84" s="128"/>
      <c r="LG84" s="128"/>
      <c r="LH84" s="128"/>
      <c r="LI84" s="128"/>
      <c r="LJ84" s="128"/>
      <c r="LK84" s="128"/>
      <c r="LL84" s="128"/>
      <c r="LM84" s="128"/>
      <c r="LN84" s="128"/>
      <c r="LO84" s="128"/>
      <c r="LP84" s="128"/>
      <c r="LQ84" s="128"/>
      <c r="LR84" s="128"/>
      <c r="LS84" s="128"/>
      <c r="LT84" s="128"/>
      <c r="LU84" s="128"/>
      <c r="LV84" s="128"/>
      <c r="LW84" s="128"/>
      <c r="LX84" s="128"/>
      <c r="LY84" s="128"/>
      <c r="LZ84" s="128"/>
      <c r="MA84" s="128"/>
      <c r="MB84" s="128"/>
      <c r="MC84" s="128"/>
      <c r="MD84" s="128"/>
      <c r="ME84" s="128"/>
      <c r="MF84" s="128"/>
      <c r="MG84" s="128"/>
      <c r="MH84" s="128"/>
      <c r="MI84" s="128"/>
      <c r="MJ84" s="128"/>
      <c r="MK84" s="128"/>
      <c r="ML84" s="128"/>
      <c r="MM84" s="128"/>
      <c r="MN84" s="128"/>
      <c r="MO84" s="128"/>
      <c r="MP84" s="128"/>
      <c r="MQ84" s="128"/>
      <c r="MR84" s="128"/>
      <c r="MS84" s="128"/>
      <c r="MT84" s="128"/>
      <c r="MU84" s="128"/>
      <c r="MV84" s="128"/>
      <c r="MW84" s="128"/>
      <c r="MX84" s="128"/>
      <c r="MY84" s="128"/>
      <c r="MZ84" s="128"/>
      <c r="NA84" s="128"/>
      <c r="NB84" s="128"/>
      <c r="NC84" s="128"/>
      <c r="ND84" s="128"/>
      <c r="NE84" s="128"/>
      <c r="NF84" s="128"/>
      <c r="NG84" s="128"/>
      <c r="NH84" s="128"/>
      <c r="NI84" s="128"/>
      <c r="NJ84" s="128"/>
      <c r="NK84" s="128"/>
      <c r="NL84" s="128"/>
      <c r="NM84" s="128"/>
      <c r="NN84" s="128"/>
      <c r="NO84" s="128"/>
      <c r="NP84" s="128"/>
      <c r="NQ84" s="128"/>
      <c r="NR84" s="128"/>
      <c r="NS84" s="128"/>
      <c r="NT84" s="128"/>
      <c r="NU84" s="128"/>
      <c r="NV84" s="128"/>
      <c r="NW84" s="128"/>
      <c r="NX84" s="128"/>
      <c r="NY84" s="128"/>
      <c r="NZ84" s="128"/>
      <c r="OA84" s="128"/>
      <c r="OB84" s="128"/>
      <c r="OC84" s="128"/>
      <c r="OD84" s="128"/>
      <c r="OE84" s="128"/>
      <c r="OF84" s="128"/>
      <c r="OG84" s="128"/>
      <c r="OH84" s="128"/>
      <c r="OI84" s="128"/>
      <c r="OJ84" s="128"/>
      <c r="OK84" s="128"/>
      <c r="OL84" s="128"/>
      <c r="OM84" s="128"/>
      <c r="ON84" s="128"/>
      <c r="OO84" s="128"/>
      <c r="OP84" s="128"/>
      <c r="OQ84" s="128"/>
      <c r="OR84" s="128"/>
      <c r="OS84" s="128"/>
      <c r="OT84" s="128"/>
      <c r="OU84" s="128"/>
      <c r="OV84" s="128"/>
      <c r="OW84" s="128"/>
      <c r="OX84" s="128"/>
      <c r="OY84" s="128"/>
      <c r="OZ84" s="128"/>
      <c r="PA84" s="128"/>
      <c r="PB84" s="128"/>
      <c r="PC84" s="128"/>
      <c r="PD84" s="128"/>
      <c r="PE84" s="128"/>
      <c r="PF84" s="128"/>
      <c r="PG84" s="128"/>
      <c r="PH84" s="128"/>
      <c r="PI84" s="128"/>
      <c r="PJ84" s="128"/>
      <c r="PK84" s="128"/>
      <c r="PL84" s="128"/>
      <c r="PM84" s="128"/>
      <c r="PN84" s="128"/>
      <c r="PO84" s="128"/>
      <c r="PP84" s="128"/>
      <c r="PQ84" s="128"/>
      <c r="PR84" s="128"/>
      <c r="PS84" s="128"/>
      <c r="PT84" s="128"/>
      <c r="PU84" s="128"/>
      <c r="PV84" s="128"/>
      <c r="PW84" s="128"/>
      <c r="PX84" s="128"/>
      <c r="PY84" s="128"/>
      <c r="PZ84" s="128"/>
      <c r="QA84" s="128"/>
      <c r="QB84" s="128"/>
      <c r="QC84" s="128"/>
      <c r="QD84" s="128"/>
      <c r="QE84" s="128"/>
      <c r="QF84" s="128"/>
      <c r="QG84" s="128"/>
      <c r="QH84" s="128"/>
      <c r="QI84" s="128"/>
      <c r="QJ84" s="128"/>
      <c r="QK84" s="128"/>
      <c r="QL84" s="128"/>
      <c r="QM84" s="128"/>
      <c r="QN84" s="128"/>
      <c r="QO84" s="128"/>
      <c r="QP84" s="128"/>
      <c r="QQ84" s="128"/>
      <c r="QR84" s="128"/>
      <c r="QS84" s="128"/>
      <c r="QT84" s="128"/>
      <c r="QU84" s="128"/>
      <c r="QV84" s="128"/>
      <c r="QW84" s="128"/>
      <c r="QX84" s="128"/>
      <c r="QY84" s="128"/>
      <c r="QZ84" s="128"/>
      <c r="RA84" s="128"/>
      <c r="RB84" s="128"/>
      <c r="RC84" s="128"/>
      <c r="RD84" s="128"/>
      <c r="RE84" s="128"/>
      <c r="RF84" s="128"/>
      <c r="RG84" s="128"/>
      <c r="RH84" s="128"/>
      <c r="RI84" s="128"/>
      <c r="RJ84" s="128"/>
      <c r="RK84" s="128"/>
      <c r="RL84" s="128"/>
      <c r="RM84" s="128"/>
      <c r="RN84" s="128"/>
      <c r="RO84" s="128"/>
      <c r="RP84" s="128"/>
      <c r="RQ84" s="128"/>
      <c r="RR84" s="128"/>
      <c r="RS84" s="128"/>
      <c r="RT84" s="128"/>
      <c r="RU84" s="128"/>
      <c r="RV84" s="128"/>
      <c r="RW84" s="128"/>
      <c r="RX84" s="128"/>
      <c r="RY84" s="128"/>
      <c r="RZ84" s="128"/>
      <c r="SA84" s="128"/>
      <c r="SB84" s="128"/>
      <c r="SC84" s="128"/>
      <c r="SD84" s="128"/>
      <c r="SE84" s="128"/>
      <c r="SF84" s="128"/>
      <c r="SG84" s="128"/>
      <c r="SH84" s="128"/>
      <c r="SI84" s="128"/>
      <c r="SJ84" s="128"/>
      <c r="SK84" s="128"/>
      <c r="SL84" s="128"/>
      <c r="SM84" s="128"/>
      <c r="SN84" s="128"/>
      <c r="SO84" s="128"/>
      <c r="SP84" s="128"/>
      <c r="SQ84" s="128"/>
      <c r="SR84" s="128"/>
      <c r="SS84" s="128"/>
      <c r="ST84" s="128"/>
      <c r="SU84" s="128"/>
      <c r="SV84" s="128"/>
      <c r="SW84" s="128"/>
      <c r="SX84" s="128"/>
      <c r="SY84" s="128"/>
      <c r="SZ84" s="128"/>
      <c r="TA84" s="128"/>
      <c r="TB84" s="128"/>
      <c r="TC84" s="128"/>
      <c r="TD84" s="128"/>
      <c r="TE84" s="128"/>
      <c r="TF84" s="128"/>
      <c r="TG84" s="128"/>
      <c r="TH84" s="128"/>
      <c r="TI84" s="128"/>
      <c r="TJ84" s="128"/>
      <c r="TK84" s="128"/>
      <c r="TL84" s="128"/>
      <c r="TM84" s="128"/>
      <c r="TN84" s="128"/>
      <c r="TO84" s="128"/>
      <c r="TP84" s="128"/>
      <c r="TQ84" s="128"/>
      <c r="TR84" s="128"/>
      <c r="TS84" s="128"/>
      <c r="TT84" s="128"/>
      <c r="TU84" s="128"/>
      <c r="TV84" s="128"/>
      <c r="TW84" s="128"/>
      <c r="TX84" s="128"/>
      <c r="TY84" s="128"/>
      <c r="TZ84" s="128"/>
      <c r="UA84" s="128"/>
      <c r="UB84" s="128"/>
      <c r="UC84" s="128"/>
      <c r="UD84" s="128"/>
      <c r="UE84" s="128"/>
      <c r="UF84" s="128"/>
      <c r="UG84" s="128"/>
      <c r="UH84" s="128"/>
      <c r="UI84" s="128"/>
      <c r="UJ84" s="128"/>
      <c r="UK84" s="128"/>
      <c r="UL84" s="128"/>
      <c r="UM84" s="128"/>
      <c r="UN84" s="128"/>
      <c r="UO84" s="128"/>
      <c r="UP84" s="128"/>
      <c r="UQ84" s="128"/>
      <c r="UR84" s="128"/>
      <c r="US84" s="128"/>
      <c r="UT84" s="128"/>
      <c r="UU84" s="128"/>
      <c r="UV84" s="128"/>
      <c r="UW84" s="128"/>
      <c r="UX84" s="128"/>
      <c r="UY84" s="128"/>
      <c r="UZ84" s="128"/>
      <c r="VA84" s="128"/>
      <c r="VB84" s="128"/>
      <c r="VC84" s="128"/>
      <c r="VD84" s="128"/>
      <c r="VE84" s="128"/>
      <c r="VF84" s="128"/>
      <c r="VG84" s="128"/>
      <c r="VH84" s="128"/>
      <c r="VI84" s="128"/>
      <c r="VJ84" s="128"/>
      <c r="VK84" s="128"/>
      <c r="VL84" s="128"/>
      <c r="VM84" s="128"/>
      <c r="VN84" s="128"/>
      <c r="VO84" s="128"/>
      <c r="VP84" s="128"/>
      <c r="VQ84" s="128"/>
      <c r="VR84" s="128"/>
      <c r="VS84" s="128"/>
      <c r="VT84" s="128"/>
      <c r="VU84" s="128"/>
      <c r="VV84" s="128"/>
      <c r="VW84" s="128"/>
      <c r="VX84" s="128"/>
      <c r="VY84" s="128"/>
      <c r="VZ84" s="128"/>
      <c r="WA84" s="128"/>
      <c r="WB84" s="128"/>
      <c r="WC84" s="128"/>
      <c r="WD84" s="128"/>
      <c r="WE84" s="128"/>
      <c r="WF84" s="128"/>
      <c r="WG84" s="128"/>
      <c r="WH84" s="128"/>
      <c r="WI84" s="128"/>
      <c r="WJ84" s="128"/>
      <c r="WK84" s="128"/>
      <c r="WL84" s="128"/>
      <c r="WM84" s="128"/>
      <c r="WN84" s="128"/>
      <c r="WO84" s="128"/>
      <c r="WP84" s="128"/>
      <c r="WQ84" s="128"/>
      <c r="WR84" s="128"/>
      <c r="WS84" s="128"/>
      <c r="WT84" s="128"/>
      <c r="WU84" s="128"/>
      <c r="WV84" s="128"/>
      <c r="WW84" s="128"/>
      <c r="WX84" s="128"/>
      <c r="WY84" s="128"/>
      <c r="WZ84" s="128"/>
      <c r="XA84" s="128"/>
      <c r="XB84" s="128"/>
      <c r="XC84" s="128"/>
      <c r="XD84" s="128"/>
      <c r="XE84" s="128"/>
      <c r="XF84" s="128"/>
      <c r="XG84" s="128"/>
      <c r="XH84" s="128"/>
      <c r="XI84" s="128"/>
      <c r="XJ84" s="128"/>
      <c r="XK84" s="128"/>
      <c r="XL84" s="128"/>
      <c r="XM84" s="128"/>
      <c r="XN84" s="128"/>
      <c r="XO84" s="128"/>
      <c r="XP84" s="128"/>
      <c r="XQ84" s="128"/>
      <c r="XR84" s="128"/>
      <c r="XS84" s="128"/>
      <c r="XT84" s="128"/>
      <c r="XU84" s="128"/>
      <c r="XV84" s="128"/>
      <c r="XW84" s="128"/>
      <c r="XX84" s="128"/>
      <c r="XY84" s="128"/>
      <c r="XZ84" s="128"/>
      <c r="YA84" s="128"/>
      <c r="YB84" s="128"/>
      <c r="YC84" s="128"/>
      <c r="YD84" s="128"/>
      <c r="YE84" s="128"/>
      <c r="YF84" s="128"/>
      <c r="YG84" s="128"/>
      <c r="YH84" s="128"/>
      <c r="YI84" s="128"/>
      <c r="YJ84" s="128"/>
      <c r="YK84" s="128"/>
      <c r="YL84" s="128"/>
      <c r="YM84" s="128"/>
      <c r="YN84" s="128"/>
      <c r="YO84" s="128"/>
      <c r="YP84" s="128"/>
      <c r="YQ84" s="128"/>
      <c r="YR84" s="128"/>
      <c r="YS84" s="128"/>
      <c r="YT84" s="128"/>
      <c r="YU84" s="128"/>
      <c r="YV84" s="128"/>
      <c r="YW84" s="128"/>
      <c r="YX84" s="128"/>
      <c r="YY84" s="128"/>
      <c r="YZ84" s="128"/>
      <c r="ZA84" s="128"/>
      <c r="ZB84" s="128"/>
      <c r="ZC84" s="128"/>
      <c r="ZD84" s="128"/>
      <c r="ZE84" s="128"/>
      <c r="ZF84" s="128"/>
      <c r="ZG84" s="128"/>
      <c r="ZH84" s="128"/>
      <c r="ZI84" s="128"/>
      <c r="ZJ84" s="128"/>
      <c r="ZK84" s="128"/>
      <c r="ZL84" s="128"/>
      <c r="ZM84" s="128"/>
      <c r="ZN84" s="128"/>
      <c r="ZO84" s="128"/>
      <c r="ZP84" s="128"/>
      <c r="ZQ84" s="128"/>
      <c r="ZR84" s="128"/>
      <c r="ZS84" s="128"/>
      <c r="ZT84" s="128"/>
      <c r="ZU84" s="128"/>
      <c r="ZV84" s="128"/>
      <c r="ZW84" s="128"/>
      <c r="ZX84" s="128"/>
      <c r="ZY84" s="128"/>
      <c r="ZZ84" s="128"/>
      <c r="AAA84" s="128"/>
      <c r="AAB84" s="128"/>
      <c r="AAC84" s="128"/>
      <c r="AAD84" s="128"/>
      <c r="AAE84" s="128"/>
      <c r="AAF84" s="128"/>
      <c r="AAG84" s="128"/>
      <c r="AAH84" s="128"/>
      <c r="AAI84" s="128"/>
      <c r="AAJ84" s="128"/>
      <c r="AAK84" s="128"/>
      <c r="AAL84" s="128"/>
      <c r="AAM84" s="128"/>
      <c r="AAN84" s="128"/>
      <c r="AAO84" s="128"/>
      <c r="AAP84" s="128"/>
      <c r="AAQ84" s="128"/>
      <c r="AAR84" s="128"/>
      <c r="AAS84" s="128"/>
      <c r="AAT84" s="128"/>
      <c r="AAU84" s="128"/>
      <c r="AAV84" s="128"/>
      <c r="AAW84" s="128"/>
      <c r="AAX84" s="128"/>
      <c r="AAY84" s="128"/>
      <c r="AAZ84" s="128"/>
      <c r="ABA84" s="128"/>
      <c r="ABB84" s="128"/>
      <c r="ABC84" s="128"/>
      <c r="ABD84" s="128"/>
      <c r="ABE84" s="128"/>
      <c r="ABF84" s="128"/>
      <c r="ABG84" s="128"/>
      <c r="ABH84" s="128"/>
      <c r="ABI84" s="128"/>
      <c r="ABJ84" s="128"/>
      <c r="ABK84" s="128"/>
      <c r="ABL84" s="128"/>
      <c r="ABM84" s="128"/>
      <c r="ABN84" s="128"/>
      <c r="ABO84" s="128"/>
      <c r="ABP84" s="128"/>
      <c r="ABQ84" s="128"/>
      <c r="ABR84" s="128"/>
      <c r="ABS84" s="128"/>
      <c r="ABT84" s="128"/>
      <c r="ABU84" s="128"/>
      <c r="ABV84" s="128"/>
      <c r="ABW84" s="128"/>
      <c r="ABX84" s="128"/>
      <c r="ABY84" s="128"/>
      <c r="ABZ84" s="128"/>
      <c r="ACA84" s="128"/>
      <c r="ACB84" s="128"/>
      <c r="ACC84" s="128"/>
      <c r="ACD84" s="128"/>
      <c r="ACE84" s="128"/>
      <c r="ACF84" s="128"/>
      <c r="ACG84" s="128"/>
      <c r="ACH84" s="128"/>
      <c r="ACI84" s="128"/>
      <c r="ACJ84" s="128"/>
      <c r="ACK84" s="128"/>
      <c r="ACL84" s="128"/>
      <c r="ACM84" s="128"/>
      <c r="ACN84" s="128"/>
      <c r="ACO84" s="128"/>
      <c r="ACP84" s="128"/>
      <c r="ACQ84" s="128"/>
      <c r="ACR84" s="128"/>
      <c r="ACS84" s="128"/>
      <c r="ACT84" s="128"/>
      <c r="ACU84" s="128"/>
      <c r="ACV84" s="128"/>
      <c r="ACW84" s="128"/>
      <c r="ACX84" s="128"/>
      <c r="ACY84" s="128"/>
      <c r="ACZ84" s="128"/>
      <c r="ADA84" s="128"/>
      <c r="ADB84" s="128"/>
      <c r="ADC84" s="128"/>
      <c r="ADD84" s="128"/>
      <c r="ADE84" s="128"/>
      <c r="ADF84" s="128"/>
      <c r="ADG84" s="128"/>
      <c r="ADH84" s="128"/>
      <c r="ADI84" s="128"/>
      <c r="ADJ84" s="128"/>
      <c r="ADK84" s="128"/>
      <c r="ADL84" s="128"/>
      <c r="ADM84" s="128"/>
      <c r="ADN84" s="128"/>
      <c r="ADO84" s="128"/>
      <c r="ADP84" s="128"/>
      <c r="ADQ84" s="128"/>
      <c r="ADR84" s="128"/>
      <c r="ADS84" s="128"/>
      <c r="ADT84" s="128"/>
      <c r="ADU84" s="128"/>
      <c r="ADV84" s="128"/>
      <c r="ADW84" s="128"/>
      <c r="ADX84" s="128"/>
      <c r="ADY84" s="128"/>
      <c r="ADZ84" s="128"/>
      <c r="AEA84" s="128"/>
      <c r="AEB84" s="128"/>
      <c r="AEC84" s="128"/>
      <c r="AED84" s="128"/>
      <c r="AEE84" s="128"/>
      <c r="AEF84" s="128"/>
      <c r="AEG84" s="128"/>
      <c r="AEH84" s="128"/>
      <c r="AEI84" s="128"/>
      <c r="AEJ84" s="128"/>
      <c r="AEK84" s="128"/>
      <c r="AEL84" s="128"/>
      <c r="AEM84" s="128"/>
      <c r="AEN84" s="128"/>
      <c r="AEO84" s="128"/>
      <c r="AEP84" s="128"/>
      <c r="AEQ84" s="128"/>
      <c r="AER84" s="128"/>
      <c r="AES84" s="128"/>
      <c r="AET84" s="128"/>
      <c r="AEU84" s="128"/>
      <c r="AEV84" s="128"/>
      <c r="AEW84" s="128"/>
      <c r="AEX84" s="128"/>
      <c r="AEY84" s="128"/>
      <c r="AEZ84" s="128"/>
      <c r="AFA84" s="128"/>
      <c r="AFB84" s="128"/>
      <c r="AFC84" s="128"/>
      <c r="AFD84" s="128"/>
      <c r="AFE84" s="128"/>
      <c r="AFF84" s="128"/>
      <c r="AFG84" s="128"/>
      <c r="AFH84" s="128"/>
      <c r="AFI84" s="128"/>
      <c r="AFJ84" s="128"/>
      <c r="AFK84" s="128"/>
      <c r="AFL84" s="128"/>
      <c r="AFM84" s="128"/>
      <c r="AFN84" s="128"/>
      <c r="AFO84" s="128"/>
      <c r="AFP84" s="128"/>
      <c r="AFQ84" s="128"/>
      <c r="AFR84" s="128"/>
      <c r="AFS84" s="128"/>
      <c r="AFT84" s="128"/>
      <c r="AFU84" s="128"/>
      <c r="AFV84" s="128"/>
      <c r="AFW84" s="128"/>
      <c r="AFX84" s="128"/>
      <c r="AFY84" s="128"/>
      <c r="AFZ84" s="128"/>
      <c r="AGA84" s="128"/>
      <c r="AGB84" s="128"/>
      <c r="AGC84" s="128"/>
      <c r="AGD84" s="128"/>
      <c r="AGE84" s="128"/>
      <c r="AGF84" s="128"/>
      <c r="AGG84" s="128"/>
      <c r="AGH84" s="128"/>
      <c r="AGI84" s="128"/>
      <c r="AGJ84" s="128"/>
      <c r="AGK84" s="128"/>
      <c r="AGL84" s="128"/>
      <c r="AGM84" s="128"/>
      <c r="AGN84" s="128"/>
      <c r="AGO84" s="128"/>
      <c r="AGP84" s="128"/>
      <c r="AGQ84" s="128"/>
      <c r="AGR84" s="128"/>
      <c r="AGS84" s="128"/>
      <c r="AGT84" s="128"/>
      <c r="AGU84" s="128"/>
      <c r="AGV84" s="128"/>
      <c r="AGW84" s="128"/>
      <c r="AGX84" s="128"/>
      <c r="AGY84" s="128"/>
      <c r="AGZ84" s="128"/>
      <c r="AHA84" s="128"/>
      <c r="AHB84" s="128"/>
      <c r="AHC84" s="128"/>
      <c r="AHD84" s="128"/>
      <c r="AHE84" s="128"/>
      <c r="AHF84" s="128"/>
      <c r="AHG84" s="128"/>
      <c r="AHH84" s="128"/>
      <c r="AHI84" s="128"/>
      <c r="AHJ84" s="128"/>
      <c r="AHK84" s="128"/>
      <c r="AHL84" s="128"/>
      <c r="AHM84" s="128"/>
      <c r="AHN84" s="128"/>
      <c r="AHO84" s="128"/>
      <c r="AHP84" s="128"/>
      <c r="AHQ84" s="128"/>
      <c r="AHR84" s="128"/>
      <c r="AHS84" s="128"/>
      <c r="AHT84" s="128"/>
      <c r="AHU84" s="128"/>
      <c r="AHV84" s="128"/>
      <c r="AHW84" s="128"/>
      <c r="AHX84" s="128"/>
      <c r="AHY84" s="128"/>
      <c r="AHZ84" s="128"/>
      <c r="AIA84" s="128"/>
      <c r="AIB84" s="128"/>
      <c r="AIC84" s="128"/>
      <c r="AID84" s="128"/>
      <c r="AIE84" s="128"/>
      <c r="AIF84" s="128"/>
      <c r="AIG84" s="128"/>
      <c r="AIH84" s="128"/>
      <c r="AII84" s="128"/>
      <c r="AIJ84" s="128"/>
      <c r="AIK84" s="128"/>
      <c r="AIL84" s="128"/>
      <c r="AIM84" s="128"/>
      <c r="AIN84" s="128"/>
      <c r="AIO84" s="128"/>
      <c r="AIP84" s="128"/>
      <c r="AIQ84" s="128"/>
      <c r="AIR84" s="128"/>
      <c r="AIS84" s="128"/>
      <c r="AIT84" s="128"/>
      <c r="AIU84" s="128"/>
      <c r="AIV84" s="128"/>
      <c r="AIW84" s="128"/>
      <c r="AIX84" s="128"/>
      <c r="AIY84" s="128"/>
      <c r="AIZ84" s="128"/>
      <c r="AJA84" s="128"/>
      <c r="AJB84" s="128"/>
      <c r="AJC84" s="128"/>
      <c r="AJD84" s="128"/>
      <c r="AJE84" s="128"/>
      <c r="AJF84" s="128"/>
      <c r="AJG84" s="128"/>
      <c r="AJH84" s="128"/>
      <c r="AJI84" s="128"/>
      <c r="AJJ84" s="128"/>
      <c r="AJK84" s="128"/>
      <c r="AJL84" s="128"/>
      <c r="AJM84" s="128"/>
      <c r="AJN84" s="128"/>
      <c r="AJO84" s="128"/>
      <c r="AJP84" s="128"/>
      <c r="AJQ84" s="128"/>
      <c r="AJR84" s="128"/>
      <c r="AJS84" s="128"/>
      <c r="AJT84" s="128"/>
      <c r="AJU84" s="128"/>
      <c r="AJV84" s="128"/>
      <c r="AJW84" s="128"/>
      <c r="AJX84" s="128"/>
      <c r="AJY84" s="128"/>
      <c r="AJZ84" s="128"/>
      <c r="AKA84" s="128"/>
      <c r="AKB84" s="128"/>
      <c r="AKC84" s="128"/>
      <c r="AKD84" s="128"/>
      <c r="AKE84" s="128"/>
      <c r="AKF84" s="128"/>
      <c r="AKG84" s="128"/>
      <c r="AKH84" s="128"/>
      <c r="AKI84" s="128"/>
      <c r="AKJ84" s="128"/>
      <c r="AKK84" s="128"/>
      <c r="AKL84" s="128"/>
      <c r="AKM84" s="128"/>
      <c r="AKN84" s="128"/>
      <c r="AKO84" s="128"/>
      <c r="AKP84" s="128"/>
      <c r="AKQ84" s="128"/>
      <c r="AKR84" s="128"/>
      <c r="AKS84" s="128"/>
      <c r="AKT84" s="128"/>
      <c r="AKU84" s="128"/>
      <c r="AKV84" s="128"/>
      <c r="AKW84" s="128"/>
      <c r="AKX84" s="128"/>
      <c r="AKY84" s="128"/>
      <c r="AKZ84" s="128"/>
      <c r="ALA84" s="128"/>
      <c r="ALB84" s="128"/>
      <c r="ALC84" s="128"/>
      <c r="ALD84" s="128"/>
      <c r="ALE84" s="128"/>
      <c r="ALF84" s="128"/>
      <c r="ALG84" s="128"/>
      <c r="ALH84" s="128"/>
      <c r="ALI84" s="128"/>
      <c r="ALJ84" s="128"/>
      <c r="ALK84" s="128"/>
      <c r="ALL84" s="128"/>
      <c r="ALM84" s="128"/>
      <c r="ALN84" s="128"/>
      <c r="ALO84" s="128"/>
      <c r="ALP84" s="128"/>
      <c r="ALQ84" s="128"/>
      <c r="ALR84" s="128"/>
      <c r="ALS84" s="128"/>
      <c r="ALT84" s="128"/>
      <c r="ALU84" s="128"/>
      <c r="ALV84" s="128"/>
      <c r="ALW84" s="128"/>
      <c r="ALX84" s="128"/>
      <c r="ALY84" s="128"/>
      <c r="ALZ84" s="128"/>
      <c r="AMA84" s="128"/>
      <c r="AMB84" s="128"/>
      <c r="AMC84" s="128"/>
      <c r="AMD84" s="128"/>
      <c r="AME84" s="128"/>
      <c r="AMF84" s="128"/>
      <c r="AMG84" s="128"/>
      <c r="AMH84" s="128"/>
      <c r="AMI84" s="128"/>
      <c r="AMJ84" s="128"/>
      <c r="AMK84" s="128"/>
      <c r="AML84" s="128"/>
      <c r="AMM84" s="128"/>
      <c r="AMN84" s="128"/>
      <c r="AMO84" s="128"/>
      <c r="AMP84" s="128"/>
      <c r="AMQ84" s="128"/>
      <c r="AMR84" s="128"/>
      <c r="AMS84" s="128"/>
      <c r="AMT84" s="128"/>
      <c r="AMU84" s="128"/>
      <c r="AMV84" s="128"/>
      <c r="AMW84" s="128"/>
      <c r="AMX84" s="128"/>
      <c r="AMY84" s="128"/>
      <c r="AMZ84" s="128"/>
      <c r="ANA84" s="128"/>
      <c r="ANB84" s="128"/>
      <c r="ANC84" s="128"/>
      <c r="AND84" s="128"/>
      <c r="ANE84" s="128"/>
      <c r="ANF84" s="128"/>
      <c r="ANG84" s="128"/>
      <c r="ANH84" s="128"/>
      <c r="ANI84" s="128"/>
      <c r="ANJ84" s="128"/>
      <c r="ANK84" s="128"/>
      <c r="ANL84" s="128"/>
      <c r="ANM84" s="128"/>
      <c r="ANN84" s="128"/>
      <c r="ANO84" s="128"/>
      <c r="ANP84" s="128"/>
      <c r="ANQ84" s="128"/>
      <c r="ANR84" s="128"/>
      <c r="ANS84" s="128"/>
      <c r="ANT84" s="128"/>
      <c r="ANU84" s="128"/>
      <c r="ANV84" s="128"/>
      <c r="ANW84" s="128"/>
      <c r="ANX84" s="128"/>
      <c r="ANY84" s="128"/>
      <c r="ANZ84" s="128"/>
      <c r="AOA84" s="128"/>
      <c r="AOB84" s="128"/>
      <c r="AOC84" s="128"/>
      <c r="AOD84" s="128"/>
      <c r="AOE84" s="128"/>
      <c r="AOF84" s="128"/>
      <c r="AOG84" s="128"/>
      <c r="AOH84" s="128"/>
      <c r="AOI84" s="128"/>
      <c r="AOJ84" s="128"/>
      <c r="AOK84" s="128"/>
      <c r="AOL84" s="128"/>
      <c r="AOM84" s="128"/>
      <c r="AON84" s="128"/>
      <c r="AOO84" s="128"/>
      <c r="AOP84" s="128"/>
      <c r="AOQ84" s="128"/>
      <c r="AOR84" s="128"/>
      <c r="AOS84" s="128"/>
      <c r="AOT84" s="128"/>
      <c r="AOU84" s="128"/>
      <c r="AOV84" s="128"/>
      <c r="AOW84" s="128"/>
      <c r="AOX84" s="128"/>
      <c r="AOY84" s="128"/>
      <c r="AOZ84" s="128"/>
      <c r="APA84" s="128"/>
      <c r="APB84" s="128"/>
      <c r="APC84" s="128"/>
      <c r="APD84" s="128"/>
      <c r="APE84" s="128"/>
      <c r="APF84" s="128"/>
      <c r="APG84" s="128"/>
      <c r="APH84" s="128"/>
      <c r="API84" s="128"/>
      <c r="APJ84" s="128"/>
      <c r="APK84" s="128"/>
      <c r="APL84" s="128"/>
      <c r="APM84" s="128"/>
      <c r="APN84" s="128"/>
      <c r="APO84" s="128"/>
      <c r="APP84" s="128"/>
      <c r="APQ84" s="128"/>
      <c r="APR84" s="128"/>
      <c r="APS84" s="128"/>
      <c r="APT84" s="128"/>
      <c r="APU84" s="128"/>
      <c r="APV84" s="128"/>
      <c r="APW84" s="128"/>
      <c r="APX84" s="128"/>
      <c r="APY84" s="128"/>
      <c r="APZ84" s="128"/>
      <c r="AQA84" s="128"/>
      <c r="AQB84" s="128"/>
      <c r="AQC84" s="128"/>
      <c r="AQD84" s="128"/>
      <c r="AQE84" s="128"/>
      <c r="AQF84" s="128"/>
      <c r="AQG84" s="128"/>
      <c r="AQH84" s="128"/>
      <c r="AQI84" s="128"/>
      <c r="AQJ84" s="128"/>
      <c r="AQK84" s="128"/>
      <c r="AQL84" s="128"/>
      <c r="AQM84" s="128"/>
      <c r="AQN84" s="128"/>
      <c r="AQO84" s="128"/>
      <c r="AQP84" s="128"/>
      <c r="AQQ84" s="128"/>
      <c r="AQR84" s="128"/>
      <c r="AQS84" s="128"/>
      <c r="AQT84" s="128"/>
      <c r="AQU84" s="128"/>
      <c r="AQV84" s="128"/>
      <c r="AQW84" s="128"/>
      <c r="AQX84" s="128"/>
      <c r="AQY84" s="128"/>
      <c r="AQZ84" s="128"/>
      <c r="ARA84" s="128"/>
      <c r="ARB84" s="128"/>
      <c r="ARC84" s="128"/>
      <c r="ARD84" s="128"/>
      <c r="ARE84" s="128"/>
      <c r="ARF84" s="128"/>
      <c r="ARG84" s="128"/>
      <c r="ARH84" s="128"/>
      <c r="ARI84" s="128"/>
      <c r="ARJ84" s="128"/>
      <c r="ARK84" s="128"/>
      <c r="ARL84" s="128"/>
      <c r="ARM84" s="128"/>
      <c r="ARN84" s="128"/>
      <c r="ARO84" s="128"/>
      <c r="ARP84" s="128"/>
      <c r="ARQ84" s="128"/>
      <c r="ARR84" s="128"/>
      <c r="ARS84" s="128"/>
      <c r="ART84" s="128"/>
      <c r="ARU84" s="128"/>
      <c r="ARV84" s="128"/>
      <c r="ARW84" s="128"/>
      <c r="ARX84" s="128"/>
      <c r="ARY84" s="128"/>
      <c r="ARZ84" s="128"/>
      <c r="ASA84" s="128"/>
      <c r="ASB84" s="128"/>
      <c r="ASC84" s="128"/>
      <c r="ASD84" s="128"/>
      <c r="ASE84" s="128"/>
      <c r="ASF84" s="128"/>
      <c r="ASG84" s="128"/>
      <c r="ASH84" s="128"/>
      <c r="ASI84" s="128"/>
      <c r="ASJ84" s="128"/>
      <c r="ASK84" s="128"/>
      <c r="ASL84" s="128"/>
      <c r="ASM84" s="128"/>
      <c r="ASN84" s="128"/>
      <c r="ASO84" s="128"/>
      <c r="ASP84" s="128"/>
      <c r="ASQ84" s="128"/>
      <c r="ASR84" s="128"/>
      <c r="ASS84" s="128"/>
      <c r="AST84" s="128"/>
      <c r="ASU84" s="128"/>
      <c r="ASV84" s="128"/>
      <c r="ASW84" s="128"/>
      <c r="ASX84" s="128"/>
      <c r="ASY84" s="128"/>
      <c r="ASZ84" s="128"/>
      <c r="ATA84" s="128"/>
      <c r="ATB84" s="128"/>
      <c r="ATC84" s="128"/>
      <c r="ATD84" s="128"/>
      <c r="ATE84" s="128"/>
      <c r="ATF84" s="128"/>
      <c r="ATG84" s="128"/>
      <c r="ATH84" s="128"/>
      <c r="ATI84" s="128"/>
      <c r="ATJ84" s="128"/>
      <c r="ATK84" s="128"/>
      <c r="ATL84" s="128"/>
      <c r="ATM84" s="128"/>
      <c r="ATN84" s="128"/>
      <c r="ATO84" s="128"/>
      <c r="ATP84" s="128"/>
      <c r="ATQ84" s="128"/>
      <c r="ATR84" s="128"/>
      <c r="ATS84" s="128"/>
      <c r="ATT84" s="128"/>
      <c r="ATU84" s="128"/>
      <c r="ATV84" s="128"/>
      <c r="ATW84" s="128"/>
      <c r="ATX84" s="128"/>
      <c r="ATY84" s="128"/>
      <c r="ATZ84" s="128"/>
      <c r="AUA84" s="128"/>
      <c r="AUB84" s="128"/>
      <c r="AUC84" s="128"/>
      <c r="AUD84" s="128"/>
      <c r="AUE84" s="128"/>
      <c r="AUF84" s="128"/>
      <c r="AUG84" s="128"/>
      <c r="AUH84" s="128"/>
      <c r="AUI84" s="128"/>
      <c r="AUJ84" s="128"/>
      <c r="AUK84" s="128"/>
      <c r="AUL84" s="128"/>
      <c r="AUM84" s="128"/>
      <c r="AUN84" s="128"/>
      <c r="AUO84" s="128"/>
      <c r="AUP84" s="128"/>
      <c r="AUQ84" s="128"/>
      <c r="AUR84" s="128"/>
      <c r="AUS84" s="128"/>
      <c r="AUT84" s="128"/>
      <c r="AUU84" s="128"/>
      <c r="AUV84" s="128"/>
      <c r="AUW84" s="128"/>
      <c r="AUX84" s="128"/>
      <c r="AUY84" s="128"/>
      <c r="AUZ84" s="128"/>
      <c r="AVA84" s="128"/>
      <c r="AVB84" s="128"/>
      <c r="AVC84" s="128"/>
      <c r="AVD84" s="128"/>
      <c r="AVE84" s="128"/>
      <c r="AVF84" s="128"/>
      <c r="AVG84" s="128"/>
      <c r="AVH84" s="128"/>
      <c r="AVI84" s="128"/>
      <c r="AVJ84" s="128"/>
      <c r="AVK84" s="128"/>
      <c r="AVL84" s="128"/>
      <c r="AVM84" s="128"/>
      <c r="AVN84" s="128"/>
      <c r="AVO84" s="128"/>
      <c r="AVP84" s="128"/>
      <c r="AVQ84" s="128"/>
      <c r="AVR84" s="128"/>
      <c r="AVS84" s="128"/>
      <c r="AVT84" s="128"/>
      <c r="AVU84" s="128"/>
      <c r="AVV84" s="128"/>
      <c r="AVW84" s="128"/>
      <c r="AVX84" s="128"/>
      <c r="AVY84" s="128"/>
      <c r="AVZ84" s="128"/>
      <c r="AWA84" s="128"/>
      <c r="AWB84" s="128"/>
      <c r="AWC84" s="128"/>
      <c r="AWD84" s="128"/>
      <c r="AWE84" s="128"/>
      <c r="AWF84" s="128"/>
      <c r="AWG84" s="128"/>
      <c r="AWH84" s="128"/>
      <c r="AWI84" s="128"/>
      <c r="AWJ84" s="128"/>
      <c r="AWK84" s="128"/>
      <c r="AWL84" s="128"/>
      <c r="AWM84" s="128"/>
      <c r="AWN84" s="128"/>
      <c r="AWO84" s="128"/>
      <c r="AWP84" s="128"/>
      <c r="AWQ84" s="128"/>
      <c r="AWR84" s="128"/>
      <c r="AWS84" s="128"/>
      <c r="AWT84" s="128"/>
      <c r="AWU84" s="128"/>
      <c r="AWV84" s="128"/>
      <c r="AWW84" s="128"/>
      <c r="AWX84" s="128"/>
      <c r="AWY84" s="128"/>
      <c r="AWZ84" s="128"/>
      <c r="AXA84" s="128"/>
      <c r="AXB84" s="128"/>
      <c r="AXC84" s="128"/>
      <c r="AXD84" s="128"/>
      <c r="AXE84" s="128"/>
      <c r="AXF84" s="128"/>
      <c r="AXG84" s="128"/>
      <c r="AXH84" s="128"/>
      <c r="AXI84" s="128"/>
      <c r="AXJ84" s="128"/>
      <c r="AXK84" s="128"/>
      <c r="AXL84" s="128"/>
      <c r="AXM84" s="128"/>
      <c r="AXN84" s="128"/>
      <c r="AXO84" s="128"/>
      <c r="AXP84" s="128"/>
      <c r="AXQ84" s="128"/>
      <c r="AXR84" s="128"/>
      <c r="AXS84" s="128"/>
      <c r="AXT84" s="128"/>
      <c r="AXU84" s="128"/>
      <c r="AXV84" s="128"/>
      <c r="AXW84" s="128"/>
      <c r="AXX84" s="128"/>
      <c r="AXY84" s="128"/>
      <c r="AXZ84" s="128"/>
      <c r="AYA84" s="128"/>
      <c r="AYB84" s="128"/>
      <c r="AYC84" s="128"/>
      <c r="AYD84" s="128"/>
      <c r="AYE84" s="128"/>
      <c r="AYF84" s="128"/>
      <c r="AYG84" s="128"/>
      <c r="AYH84" s="128"/>
      <c r="AYI84" s="128"/>
      <c r="AYJ84" s="128"/>
      <c r="AYK84" s="128"/>
      <c r="AYL84" s="128"/>
      <c r="AYM84" s="128"/>
      <c r="AYN84" s="128"/>
      <c r="AYO84" s="128"/>
      <c r="AYP84" s="128"/>
      <c r="AYQ84" s="128"/>
      <c r="AYR84" s="128"/>
      <c r="AYS84" s="128"/>
      <c r="AYT84" s="128"/>
      <c r="AYU84" s="128"/>
      <c r="AYV84" s="128"/>
      <c r="AYW84" s="128"/>
      <c r="AYX84" s="128"/>
      <c r="AYY84" s="128"/>
      <c r="AYZ84" s="128"/>
      <c r="AZA84" s="128"/>
      <c r="AZB84" s="128"/>
      <c r="AZC84" s="128"/>
      <c r="AZD84" s="128"/>
      <c r="AZE84" s="128"/>
      <c r="AZF84" s="128"/>
      <c r="AZG84" s="128"/>
      <c r="AZH84" s="128"/>
      <c r="AZI84" s="128"/>
      <c r="AZJ84" s="128"/>
      <c r="AZK84" s="128"/>
      <c r="AZL84" s="128"/>
      <c r="AZM84" s="128"/>
      <c r="AZN84" s="128"/>
      <c r="AZO84" s="128"/>
      <c r="AZP84" s="128"/>
      <c r="AZQ84" s="128"/>
      <c r="AZR84" s="128"/>
      <c r="AZS84" s="128"/>
      <c r="AZT84" s="128"/>
      <c r="AZU84" s="128"/>
      <c r="AZV84" s="128"/>
      <c r="AZW84" s="128"/>
      <c r="AZX84" s="128"/>
      <c r="AZY84" s="128"/>
      <c r="AZZ84" s="128"/>
      <c r="BAA84" s="128"/>
      <c r="BAB84" s="128"/>
      <c r="BAC84" s="128"/>
      <c r="BAD84" s="128"/>
      <c r="BAE84" s="128"/>
      <c r="BAF84" s="128"/>
      <c r="BAG84" s="128"/>
      <c r="BAH84" s="128"/>
      <c r="BAI84" s="128"/>
      <c r="BAJ84" s="128"/>
      <c r="BAK84" s="128"/>
      <c r="BAL84" s="128"/>
      <c r="BAM84" s="128"/>
      <c r="BAN84" s="128"/>
      <c r="BAO84" s="128"/>
      <c r="BAP84" s="128"/>
      <c r="BAQ84" s="128"/>
      <c r="BAR84" s="128"/>
      <c r="BAS84" s="128"/>
      <c r="BAT84" s="128"/>
      <c r="BAU84" s="128"/>
      <c r="BAV84" s="128"/>
      <c r="BAW84" s="128"/>
      <c r="BAX84" s="128"/>
      <c r="BAY84" s="128"/>
      <c r="BAZ84" s="128"/>
      <c r="BBA84" s="128"/>
      <c r="BBB84" s="128"/>
      <c r="BBC84" s="128"/>
      <c r="BBD84" s="128"/>
      <c r="BBE84" s="128"/>
      <c r="BBF84" s="128"/>
      <c r="BBG84" s="128"/>
      <c r="BBH84" s="128"/>
      <c r="BBI84" s="128"/>
      <c r="BBJ84" s="128"/>
      <c r="BBK84" s="128"/>
      <c r="BBL84" s="128"/>
      <c r="BBM84" s="128"/>
      <c r="BBN84" s="128"/>
      <c r="BBO84" s="128"/>
      <c r="BBP84" s="128"/>
      <c r="BBQ84" s="128"/>
      <c r="BBR84" s="128"/>
      <c r="BBS84" s="128"/>
      <c r="BBT84" s="128"/>
      <c r="BBU84" s="128"/>
      <c r="BBV84" s="128"/>
      <c r="BBW84" s="128"/>
      <c r="BBX84" s="128"/>
      <c r="BBY84" s="128"/>
      <c r="BBZ84" s="128"/>
      <c r="BCA84" s="128"/>
      <c r="BCB84" s="128"/>
      <c r="BCC84" s="128"/>
      <c r="BCD84" s="128"/>
      <c r="BCE84" s="128"/>
      <c r="BCF84" s="128"/>
      <c r="BCG84" s="128"/>
      <c r="BCH84" s="128"/>
      <c r="BCI84" s="128"/>
      <c r="BCJ84" s="128"/>
      <c r="BCK84" s="128"/>
      <c r="BCL84" s="128"/>
      <c r="BCM84" s="128"/>
      <c r="BCN84" s="128"/>
      <c r="BCO84" s="128"/>
      <c r="BCP84" s="128"/>
      <c r="BCQ84" s="128"/>
      <c r="BCR84" s="128"/>
      <c r="BCS84" s="128"/>
      <c r="BCT84" s="128"/>
      <c r="BCU84" s="128"/>
      <c r="BCV84" s="128"/>
      <c r="BCW84" s="128"/>
      <c r="BCX84" s="128"/>
      <c r="BCY84" s="128"/>
      <c r="BCZ84" s="128"/>
      <c r="BDA84" s="128"/>
      <c r="BDB84" s="128"/>
      <c r="BDC84" s="128"/>
      <c r="BDD84" s="128"/>
      <c r="BDE84" s="128"/>
      <c r="BDF84" s="128"/>
      <c r="BDG84" s="128"/>
      <c r="BDH84" s="128"/>
      <c r="BDI84" s="128"/>
      <c r="BDJ84" s="128"/>
      <c r="BDK84" s="128"/>
      <c r="BDL84" s="128"/>
      <c r="BDM84" s="128"/>
      <c r="BDN84" s="128"/>
      <c r="BDO84" s="128"/>
      <c r="BDP84" s="128"/>
      <c r="BDQ84" s="128"/>
      <c r="BDR84" s="128"/>
      <c r="BDS84" s="128"/>
      <c r="BDT84" s="128"/>
      <c r="BDU84" s="128"/>
    </row>
    <row r="85" spans="1:1477" s="120" customFormat="1" ht="24" customHeight="1" thickTop="1" thickBot="1">
      <c r="A85" s="154"/>
      <c r="B85" s="316" t="s">
        <v>44</v>
      </c>
      <c r="C85" s="317"/>
      <c r="D85" s="318"/>
      <c r="E85" s="129"/>
      <c r="F85" s="130"/>
      <c r="G85" s="131">
        <f t="shared" ref="G85:L85" si="72">SUM(G79,G84)</f>
        <v>9</v>
      </c>
      <c r="H85" s="131">
        <f t="shared" si="72"/>
        <v>10</v>
      </c>
      <c r="I85" s="131">
        <f t="shared" si="72"/>
        <v>24</v>
      </c>
      <c r="J85" s="131">
        <f t="shared" si="72"/>
        <v>1755</v>
      </c>
      <c r="K85" s="131">
        <f t="shared" si="72"/>
        <v>2266</v>
      </c>
      <c r="L85" s="131">
        <f t="shared" si="72"/>
        <v>2296</v>
      </c>
      <c r="M85" s="167">
        <f>IF(G85=0,0,N85/G85)</f>
        <v>0.66666666666666663</v>
      </c>
      <c r="N85" s="131">
        <f t="shared" ref="N85:AC85" si="73">SUM(N79,N84)</f>
        <v>6</v>
      </c>
      <c r="O85" s="131">
        <f t="shared" si="73"/>
        <v>-30</v>
      </c>
      <c r="P85" s="132">
        <f t="shared" si="73"/>
        <v>45</v>
      </c>
      <c r="Q85" s="132">
        <f t="shared" si="73"/>
        <v>0</v>
      </c>
      <c r="R85" s="131">
        <f t="shared" si="73"/>
        <v>325</v>
      </c>
      <c r="S85" s="131">
        <f t="shared" si="73"/>
        <v>186</v>
      </c>
      <c r="T85" s="133">
        <f t="shared" si="73"/>
        <v>29136924</v>
      </c>
      <c r="U85" s="133">
        <f t="shared" si="73"/>
        <v>491000</v>
      </c>
      <c r="V85" s="133">
        <f t="shared" si="73"/>
        <v>28645924</v>
      </c>
      <c r="W85" s="133">
        <f t="shared" si="73"/>
        <v>29553377</v>
      </c>
      <c r="X85" s="133">
        <f t="shared" si="73"/>
        <v>29253200</v>
      </c>
      <c r="Y85" s="133">
        <f t="shared" si="73"/>
        <v>-137264</v>
      </c>
      <c r="Z85" s="133">
        <f t="shared" si="73"/>
        <v>0</v>
      </c>
      <c r="AA85" s="133">
        <f t="shared" si="73"/>
        <v>-137264</v>
      </c>
      <c r="AB85" s="133">
        <f t="shared" si="73"/>
        <v>29115936</v>
      </c>
      <c r="AC85" s="133">
        <f t="shared" si="73"/>
        <v>28827749</v>
      </c>
      <c r="AD85" s="167">
        <f>IF(G85=0,0,AE85/G85)</f>
        <v>1</v>
      </c>
      <c r="AE85" s="169">
        <f t="shared" ref="AE85:CM85" si="74">SUM(AE79,AE84)</f>
        <v>9</v>
      </c>
      <c r="AF85" s="133">
        <f t="shared" si="74"/>
        <v>-288187</v>
      </c>
      <c r="AG85" s="133">
        <f t="shared" si="74"/>
        <v>416453</v>
      </c>
      <c r="AH85" s="134">
        <f t="shared" si="74"/>
        <v>144</v>
      </c>
      <c r="AI85" s="134">
        <f t="shared" si="74"/>
        <v>153</v>
      </c>
      <c r="AJ85" s="134">
        <f t="shared" si="74"/>
        <v>0</v>
      </c>
      <c r="AK85" s="134">
        <f t="shared" si="74"/>
        <v>55</v>
      </c>
      <c r="AL85" s="133">
        <f t="shared" si="74"/>
        <v>230513</v>
      </c>
      <c r="AM85" s="133">
        <f t="shared" si="74"/>
        <v>14523</v>
      </c>
      <c r="AN85" s="134">
        <f t="shared" si="74"/>
        <v>0</v>
      </c>
      <c r="AO85" s="134">
        <f t="shared" si="74"/>
        <v>116</v>
      </c>
      <c r="AP85" s="133">
        <f t="shared" si="74"/>
        <v>103910</v>
      </c>
      <c r="AQ85" s="133">
        <f t="shared" si="74"/>
        <v>0</v>
      </c>
      <c r="AR85" s="134">
        <f t="shared" si="74"/>
        <v>0</v>
      </c>
      <c r="AS85" s="134">
        <f t="shared" si="74"/>
        <v>0</v>
      </c>
      <c r="AT85" s="133">
        <f t="shared" si="74"/>
        <v>0</v>
      </c>
      <c r="AU85" s="133">
        <f t="shared" si="74"/>
        <v>0</v>
      </c>
      <c r="AV85" s="134">
        <f t="shared" si="74"/>
        <v>0</v>
      </c>
      <c r="AW85" s="134">
        <f t="shared" si="74"/>
        <v>0</v>
      </c>
      <c r="AX85" s="133">
        <f t="shared" si="74"/>
        <v>0</v>
      </c>
      <c r="AY85" s="133">
        <f t="shared" si="74"/>
        <v>0</v>
      </c>
      <c r="AZ85" s="134">
        <f t="shared" si="74"/>
        <v>0</v>
      </c>
      <c r="BA85" s="134">
        <f t="shared" si="74"/>
        <v>0</v>
      </c>
      <c r="BB85" s="133">
        <f t="shared" si="74"/>
        <v>0</v>
      </c>
      <c r="BC85" s="133">
        <f t="shared" si="74"/>
        <v>0</v>
      </c>
      <c r="BD85" s="134">
        <f t="shared" si="74"/>
        <v>0</v>
      </c>
      <c r="BE85" s="134">
        <f t="shared" si="74"/>
        <v>15</v>
      </c>
      <c r="BF85" s="133">
        <f t="shared" si="74"/>
        <v>160203</v>
      </c>
      <c r="BG85" s="133">
        <f t="shared" si="74"/>
        <v>0</v>
      </c>
      <c r="BH85" s="134">
        <f t="shared" si="74"/>
        <v>0</v>
      </c>
      <c r="BI85" s="134">
        <f t="shared" si="74"/>
        <v>0</v>
      </c>
      <c r="BJ85" s="133">
        <f t="shared" si="74"/>
        <v>0</v>
      </c>
      <c r="BK85" s="133">
        <f t="shared" si="74"/>
        <v>0</v>
      </c>
      <c r="BL85" s="134">
        <f t="shared" si="74"/>
        <v>0</v>
      </c>
      <c r="BM85" s="134">
        <f t="shared" si="74"/>
        <v>0</v>
      </c>
      <c r="BN85" s="133">
        <f t="shared" si="74"/>
        <v>0</v>
      </c>
      <c r="BO85" s="133">
        <f t="shared" si="74"/>
        <v>0</v>
      </c>
      <c r="BP85" s="134">
        <f t="shared" si="74"/>
        <v>0</v>
      </c>
      <c r="BQ85" s="134">
        <f t="shared" si="74"/>
        <v>0</v>
      </c>
      <c r="BR85" s="133">
        <f t="shared" si="74"/>
        <v>0</v>
      </c>
      <c r="BS85" s="133">
        <f t="shared" si="74"/>
        <v>0</v>
      </c>
      <c r="BT85" s="134">
        <f t="shared" si="74"/>
        <v>0</v>
      </c>
      <c r="BU85" s="134">
        <f t="shared" si="74"/>
        <v>0</v>
      </c>
      <c r="BV85" s="133">
        <f t="shared" si="74"/>
        <v>0</v>
      </c>
      <c r="BW85" s="133">
        <f t="shared" si="74"/>
        <v>0</v>
      </c>
      <c r="BX85" s="134">
        <f t="shared" si="74"/>
        <v>0</v>
      </c>
      <c r="BY85" s="134">
        <f t="shared" si="74"/>
        <v>0</v>
      </c>
      <c r="BZ85" s="133">
        <f t="shared" si="74"/>
        <v>0</v>
      </c>
      <c r="CA85" s="133">
        <f t="shared" si="74"/>
        <v>0</v>
      </c>
      <c r="CB85" s="134">
        <f t="shared" si="74"/>
        <v>0</v>
      </c>
      <c r="CC85" s="134">
        <f t="shared" si="74"/>
        <v>0</v>
      </c>
      <c r="CD85" s="133">
        <f t="shared" si="74"/>
        <v>0</v>
      </c>
      <c r="CE85" s="133">
        <f t="shared" si="74"/>
        <v>0</v>
      </c>
      <c r="CF85" s="134">
        <f t="shared" si="74"/>
        <v>0</v>
      </c>
      <c r="CG85" s="134">
        <f t="shared" si="74"/>
        <v>0</v>
      </c>
      <c r="CH85" s="133">
        <f t="shared" si="74"/>
        <v>0</v>
      </c>
      <c r="CI85" s="133">
        <f t="shared" si="74"/>
        <v>0</v>
      </c>
      <c r="CJ85" s="134">
        <f t="shared" si="74"/>
        <v>0</v>
      </c>
      <c r="CK85" s="134">
        <f t="shared" si="74"/>
        <v>186</v>
      </c>
      <c r="CL85" s="133">
        <f t="shared" si="74"/>
        <v>494625</v>
      </c>
      <c r="CM85" s="133">
        <f t="shared" si="74"/>
        <v>14523</v>
      </c>
      <c r="CN85" s="135"/>
      <c r="CO85" s="135"/>
      <c r="CP85" s="135"/>
      <c r="CQ85" s="135"/>
      <c r="CR85" s="135"/>
      <c r="CS85" s="135"/>
      <c r="CT85" s="129"/>
      <c r="CU85" s="130"/>
      <c r="CV85" s="130"/>
      <c r="CW85" s="129"/>
      <c r="CX85" s="129"/>
      <c r="CY85" s="130"/>
      <c r="CZ85" s="130"/>
      <c r="DA85" s="130"/>
      <c r="DB85" s="133"/>
      <c r="DC85" s="135"/>
      <c r="DD85" s="135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  <c r="DV85" s="128"/>
      <c r="DW85" s="128"/>
      <c r="DX85" s="128"/>
      <c r="DY85" s="128"/>
      <c r="DZ85" s="128"/>
      <c r="EA85" s="128"/>
      <c r="EB85" s="128"/>
      <c r="EC85" s="128"/>
      <c r="ED85" s="128"/>
      <c r="EE85" s="128"/>
      <c r="EF85" s="128"/>
      <c r="EG85" s="128"/>
      <c r="EH85" s="128"/>
      <c r="EI85" s="128"/>
      <c r="EJ85" s="128"/>
      <c r="EK85" s="128"/>
      <c r="EL85" s="128"/>
      <c r="EM85" s="128"/>
      <c r="EN85" s="128"/>
      <c r="EO85" s="128"/>
      <c r="EP85" s="128"/>
      <c r="EQ85" s="128"/>
      <c r="ER85" s="128"/>
      <c r="ES85" s="128"/>
      <c r="ET85" s="128"/>
      <c r="EU85" s="128"/>
      <c r="EV85" s="128"/>
      <c r="EW85" s="128"/>
      <c r="EX85" s="128"/>
      <c r="EY85" s="128"/>
      <c r="EZ85" s="128"/>
      <c r="FA85" s="128"/>
      <c r="FB85" s="128"/>
      <c r="FC85" s="128"/>
      <c r="FD85" s="128"/>
      <c r="FE85" s="128"/>
      <c r="FF85" s="128"/>
      <c r="FG85" s="128"/>
      <c r="FH85" s="128"/>
      <c r="FI85" s="128"/>
      <c r="FJ85" s="128"/>
      <c r="FK85" s="128"/>
      <c r="FL85" s="128"/>
      <c r="FM85" s="128"/>
      <c r="FN85" s="128"/>
      <c r="FO85" s="128"/>
      <c r="FP85" s="128"/>
      <c r="FQ85" s="128"/>
      <c r="FR85" s="128"/>
      <c r="FS85" s="128"/>
      <c r="FT85" s="128"/>
      <c r="FU85" s="128"/>
      <c r="FV85" s="128"/>
      <c r="FW85" s="128"/>
      <c r="FX85" s="128"/>
      <c r="FY85" s="128"/>
      <c r="FZ85" s="128"/>
      <c r="GA85" s="128"/>
      <c r="GB85" s="128"/>
      <c r="GC85" s="128"/>
      <c r="GD85" s="128"/>
      <c r="GE85" s="128"/>
      <c r="GF85" s="128"/>
      <c r="GG85" s="128"/>
      <c r="GH85" s="128"/>
      <c r="GI85" s="128"/>
      <c r="GJ85" s="128"/>
      <c r="GK85" s="128"/>
      <c r="GL85" s="128"/>
      <c r="GM85" s="128"/>
      <c r="GN85" s="128"/>
      <c r="GO85" s="128"/>
      <c r="GP85" s="128"/>
      <c r="GQ85" s="128"/>
      <c r="GR85" s="128"/>
      <c r="GS85" s="128"/>
      <c r="GT85" s="128"/>
      <c r="GU85" s="128"/>
      <c r="GV85" s="128"/>
      <c r="GW85" s="128"/>
      <c r="GX85" s="128"/>
      <c r="GY85" s="128"/>
      <c r="GZ85" s="128"/>
      <c r="HA85" s="128"/>
      <c r="HB85" s="128"/>
      <c r="HC85" s="128"/>
      <c r="HD85" s="128"/>
      <c r="HE85" s="128"/>
      <c r="HF85" s="128"/>
      <c r="HG85" s="128"/>
      <c r="HH85" s="128"/>
      <c r="HI85" s="128"/>
      <c r="HJ85" s="128"/>
      <c r="HK85" s="128"/>
      <c r="HL85" s="128"/>
      <c r="HM85" s="128"/>
      <c r="HN85" s="128"/>
      <c r="HO85" s="128"/>
      <c r="HP85" s="128"/>
      <c r="HQ85" s="128"/>
      <c r="HR85" s="128"/>
      <c r="HS85" s="128"/>
      <c r="HT85" s="128"/>
      <c r="HU85" s="128"/>
      <c r="HV85" s="128"/>
      <c r="HW85" s="128"/>
      <c r="HX85" s="128"/>
      <c r="HY85" s="128"/>
      <c r="HZ85" s="128"/>
      <c r="IA85" s="128"/>
      <c r="IB85" s="128"/>
      <c r="IC85" s="128"/>
      <c r="ID85" s="128"/>
      <c r="IE85" s="128"/>
      <c r="IF85" s="128"/>
      <c r="IG85" s="128"/>
      <c r="IH85" s="128"/>
      <c r="II85" s="128"/>
      <c r="IJ85" s="128"/>
      <c r="IK85" s="128"/>
      <c r="IL85" s="128"/>
      <c r="IM85" s="128"/>
      <c r="IN85" s="128"/>
      <c r="IO85" s="128"/>
      <c r="IP85" s="128"/>
      <c r="IQ85" s="128"/>
      <c r="IR85" s="128"/>
      <c r="IS85" s="128"/>
      <c r="IT85" s="128"/>
      <c r="IU85" s="128"/>
      <c r="IV85" s="128"/>
      <c r="IW85" s="128"/>
      <c r="IX85" s="128"/>
      <c r="IY85" s="128"/>
      <c r="IZ85" s="128"/>
      <c r="JA85" s="128"/>
      <c r="JB85" s="128"/>
      <c r="JC85" s="128"/>
      <c r="JD85" s="128"/>
      <c r="JE85" s="128"/>
      <c r="JF85" s="128"/>
      <c r="JG85" s="128"/>
      <c r="JH85" s="128"/>
      <c r="JI85" s="128"/>
      <c r="JJ85" s="128"/>
      <c r="JK85" s="128"/>
      <c r="JL85" s="128"/>
      <c r="JM85" s="128"/>
      <c r="JN85" s="128"/>
      <c r="JO85" s="128"/>
      <c r="JP85" s="128"/>
      <c r="JQ85" s="128"/>
      <c r="JR85" s="128"/>
      <c r="JS85" s="128"/>
      <c r="JT85" s="128"/>
      <c r="JU85" s="128"/>
      <c r="JV85" s="128"/>
      <c r="JW85" s="128"/>
      <c r="JX85" s="128"/>
      <c r="JY85" s="128"/>
      <c r="JZ85" s="128"/>
      <c r="KA85" s="128"/>
      <c r="KB85" s="128"/>
      <c r="KC85" s="128"/>
      <c r="KD85" s="128"/>
      <c r="KE85" s="128"/>
      <c r="KF85" s="128"/>
      <c r="KG85" s="128"/>
      <c r="KH85" s="128"/>
      <c r="KI85" s="128"/>
      <c r="KJ85" s="128"/>
      <c r="KK85" s="128"/>
      <c r="KL85" s="128"/>
      <c r="KM85" s="128"/>
      <c r="KN85" s="128"/>
      <c r="KO85" s="128"/>
      <c r="KP85" s="128"/>
      <c r="KQ85" s="128"/>
      <c r="KR85" s="128"/>
      <c r="KS85" s="128"/>
      <c r="KT85" s="128"/>
      <c r="KU85" s="128"/>
      <c r="KV85" s="128"/>
      <c r="KW85" s="128"/>
      <c r="KX85" s="128"/>
      <c r="KY85" s="128"/>
      <c r="KZ85" s="128"/>
      <c r="LA85" s="128"/>
      <c r="LB85" s="128"/>
      <c r="LC85" s="128"/>
      <c r="LD85" s="128"/>
      <c r="LE85" s="128"/>
      <c r="LF85" s="128"/>
      <c r="LG85" s="128"/>
      <c r="LH85" s="128"/>
      <c r="LI85" s="128"/>
      <c r="LJ85" s="128"/>
      <c r="LK85" s="128"/>
      <c r="LL85" s="128"/>
      <c r="LM85" s="128"/>
      <c r="LN85" s="128"/>
      <c r="LO85" s="128"/>
      <c r="LP85" s="128"/>
      <c r="LQ85" s="128"/>
      <c r="LR85" s="128"/>
      <c r="LS85" s="128"/>
      <c r="LT85" s="128"/>
      <c r="LU85" s="128"/>
      <c r="LV85" s="128"/>
      <c r="LW85" s="128"/>
      <c r="LX85" s="128"/>
      <c r="LY85" s="128"/>
      <c r="LZ85" s="128"/>
      <c r="MA85" s="128"/>
      <c r="MB85" s="128"/>
      <c r="MC85" s="128"/>
      <c r="MD85" s="128"/>
      <c r="ME85" s="128"/>
      <c r="MF85" s="128"/>
      <c r="MG85" s="128"/>
      <c r="MH85" s="128"/>
      <c r="MI85" s="128"/>
      <c r="MJ85" s="128"/>
      <c r="MK85" s="128"/>
      <c r="ML85" s="128"/>
      <c r="MM85" s="128"/>
      <c r="MN85" s="128"/>
      <c r="MO85" s="128"/>
      <c r="MP85" s="128"/>
      <c r="MQ85" s="128"/>
      <c r="MR85" s="128"/>
      <c r="MS85" s="128"/>
      <c r="MT85" s="128"/>
      <c r="MU85" s="128"/>
      <c r="MV85" s="128"/>
      <c r="MW85" s="128"/>
      <c r="MX85" s="128"/>
      <c r="MY85" s="128"/>
      <c r="MZ85" s="128"/>
      <c r="NA85" s="128"/>
      <c r="NB85" s="128"/>
      <c r="NC85" s="128"/>
      <c r="ND85" s="128"/>
      <c r="NE85" s="128"/>
      <c r="NF85" s="128"/>
      <c r="NG85" s="128"/>
      <c r="NH85" s="128"/>
      <c r="NI85" s="128"/>
      <c r="NJ85" s="128"/>
      <c r="NK85" s="128"/>
      <c r="NL85" s="128"/>
      <c r="NM85" s="128"/>
      <c r="NN85" s="128"/>
      <c r="NO85" s="128"/>
      <c r="NP85" s="128"/>
      <c r="NQ85" s="128"/>
      <c r="NR85" s="128"/>
      <c r="NS85" s="128"/>
      <c r="NT85" s="128"/>
      <c r="NU85" s="128"/>
      <c r="NV85" s="128"/>
      <c r="NW85" s="128"/>
      <c r="NX85" s="128"/>
      <c r="NY85" s="128"/>
      <c r="NZ85" s="128"/>
      <c r="OA85" s="128"/>
      <c r="OB85" s="128"/>
      <c r="OC85" s="128"/>
      <c r="OD85" s="128"/>
      <c r="OE85" s="128"/>
      <c r="OF85" s="128"/>
      <c r="OG85" s="128"/>
      <c r="OH85" s="128"/>
      <c r="OI85" s="128"/>
      <c r="OJ85" s="128"/>
      <c r="OK85" s="128"/>
      <c r="OL85" s="128"/>
      <c r="OM85" s="128"/>
      <c r="ON85" s="128"/>
      <c r="OO85" s="128"/>
      <c r="OP85" s="128"/>
      <c r="OQ85" s="128"/>
      <c r="OR85" s="128"/>
      <c r="OS85" s="128"/>
      <c r="OT85" s="128"/>
      <c r="OU85" s="128"/>
      <c r="OV85" s="128"/>
      <c r="OW85" s="128"/>
      <c r="OX85" s="128"/>
      <c r="OY85" s="128"/>
      <c r="OZ85" s="128"/>
      <c r="PA85" s="128"/>
      <c r="PB85" s="128"/>
      <c r="PC85" s="128"/>
      <c r="PD85" s="128"/>
      <c r="PE85" s="128"/>
      <c r="PF85" s="128"/>
      <c r="PG85" s="128"/>
      <c r="PH85" s="128"/>
      <c r="PI85" s="128"/>
      <c r="PJ85" s="128"/>
      <c r="PK85" s="128"/>
      <c r="PL85" s="128"/>
      <c r="PM85" s="128"/>
      <c r="PN85" s="128"/>
      <c r="PO85" s="128"/>
      <c r="PP85" s="128"/>
      <c r="PQ85" s="128"/>
      <c r="PR85" s="128"/>
      <c r="PS85" s="128"/>
      <c r="PT85" s="128"/>
      <c r="PU85" s="128"/>
      <c r="PV85" s="128"/>
      <c r="PW85" s="128"/>
      <c r="PX85" s="128"/>
      <c r="PY85" s="128"/>
      <c r="PZ85" s="128"/>
      <c r="QA85" s="128"/>
      <c r="QB85" s="128"/>
      <c r="QC85" s="128"/>
      <c r="QD85" s="128"/>
      <c r="QE85" s="128"/>
      <c r="QF85" s="128"/>
      <c r="QG85" s="128"/>
      <c r="QH85" s="128"/>
      <c r="QI85" s="128"/>
      <c r="QJ85" s="128"/>
      <c r="QK85" s="128"/>
      <c r="QL85" s="128"/>
      <c r="QM85" s="128"/>
      <c r="QN85" s="128"/>
      <c r="QO85" s="128"/>
      <c r="QP85" s="128"/>
      <c r="QQ85" s="128"/>
      <c r="QR85" s="128"/>
      <c r="QS85" s="128"/>
      <c r="QT85" s="128"/>
      <c r="QU85" s="128"/>
      <c r="QV85" s="128"/>
      <c r="QW85" s="128"/>
      <c r="QX85" s="128"/>
      <c r="QY85" s="128"/>
      <c r="QZ85" s="128"/>
      <c r="RA85" s="128"/>
      <c r="RB85" s="128"/>
      <c r="RC85" s="128"/>
      <c r="RD85" s="128"/>
      <c r="RE85" s="128"/>
      <c r="RF85" s="128"/>
      <c r="RG85" s="128"/>
      <c r="RH85" s="128"/>
      <c r="RI85" s="128"/>
      <c r="RJ85" s="128"/>
      <c r="RK85" s="128"/>
      <c r="RL85" s="128"/>
      <c r="RM85" s="128"/>
      <c r="RN85" s="128"/>
      <c r="RO85" s="128"/>
      <c r="RP85" s="128"/>
      <c r="RQ85" s="128"/>
      <c r="RR85" s="128"/>
      <c r="RS85" s="128"/>
      <c r="RT85" s="128"/>
      <c r="RU85" s="128"/>
      <c r="RV85" s="128"/>
      <c r="RW85" s="128"/>
      <c r="RX85" s="128"/>
      <c r="RY85" s="128"/>
      <c r="RZ85" s="128"/>
      <c r="SA85" s="128"/>
      <c r="SB85" s="128"/>
      <c r="SC85" s="128"/>
      <c r="SD85" s="128"/>
      <c r="SE85" s="128"/>
      <c r="SF85" s="128"/>
      <c r="SG85" s="128"/>
      <c r="SH85" s="128"/>
      <c r="SI85" s="128"/>
      <c r="SJ85" s="128"/>
      <c r="SK85" s="128"/>
      <c r="SL85" s="128"/>
      <c r="SM85" s="128"/>
      <c r="SN85" s="128"/>
      <c r="SO85" s="128"/>
      <c r="SP85" s="128"/>
      <c r="SQ85" s="128"/>
      <c r="SR85" s="128"/>
      <c r="SS85" s="128"/>
      <c r="ST85" s="128"/>
      <c r="SU85" s="128"/>
      <c r="SV85" s="128"/>
      <c r="SW85" s="128"/>
      <c r="SX85" s="128"/>
      <c r="SY85" s="128"/>
      <c r="SZ85" s="128"/>
      <c r="TA85" s="128"/>
      <c r="TB85" s="128"/>
      <c r="TC85" s="128"/>
      <c r="TD85" s="128"/>
      <c r="TE85" s="128"/>
      <c r="TF85" s="128"/>
      <c r="TG85" s="128"/>
      <c r="TH85" s="128"/>
      <c r="TI85" s="128"/>
      <c r="TJ85" s="128"/>
      <c r="TK85" s="128"/>
      <c r="TL85" s="128"/>
      <c r="TM85" s="128"/>
      <c r="TN85" s="128"/>
      <c r="TO85" s="128"/>
      <c r="TP85" s="128"/>
      <c r="TQ85" s="128"/>
      <c r="TR85" s="128"/>
      <c r="TS85" s="128"/>
      <c r="TT85" s="128"/>
      <c r="TU85" s="128"/>
      <c r="TV85" s="128"/>
      <c r="TW85" s="128"/>
      <c r="TX85" s="128"/>
      <c r="TY85" s="128"/>
      <c r="TZ85" s="128"/>
      <c r="UA85" s="128"/>
      <c r="UB85" s="128"/>
      <c r="UC85" s="128"/>
      <c r="UD85" s="128"/>
      <c r="UE85" s="128"/>
      <c r="UF85" s="128"/>
      <c r="UG85" s="128"/>
      <c r="UH85" s="128"/>
      <c r="UI85" s="128"/>
      <c r="UJ85" s="128"/>
      <c r="UK85" s="128"/>
      <c r="UL85" s="128"/>
      <c r="UM85" s="128"/>
      <c r="UN85" s="128"/>
      <c r="UO85" s="128"/>
      <c r="UP85" s="128"/>
      <c r="UQ85" s="128"/>
      <c r="UR85" s="128"/>
      <c r="US85" s="128"/>
      <c r="UT85" s="128"/>
      <c r="UU85" s="128"/>
      <c r="UV85" s="128"/>
      <c r="UW85" s="128"/>
      <c r="UX85" s="128"/>
      <c r="UY85" s="128"/>
      <c r="UZ85" s="128"/>
      <c r="VA85" s="128"/>
      <c r="VB85" s="128"/>
      <c r="VC85" s="128"/>
      <c r="VD85" s="128"/>
      <c r="VE85" s="128"/>
      <c r="VF85" s="128"/>
      <c r="VG85" s="128"/>
      <c r="VH85" s="128"/>
      <c r="VI85" s="128"/>
      <c r="VJ85" s="128"/>
      <c r="VK85" s="128"/>
      <c r="VL85" s="128"/>
      <c r="VM85" s="128"/>
      <c r="VN85" s="128"/>
      <c r="VO85" s="128"/>
      <c r="VP85" s="128"/>
      <c r="VQ85" s="128"/>
      <c r="VR85" s="128"/>
      <c r="VS85" s="128"/>
      <c r="VT85" s="128"/>
      <c r="VU85" s="128"/>
      <c r="VV85" s="128"/>
      <c r="VW85" s="128"/>
      <c r="VX85" s="128"/>
      <c r="VY85" s="128"/>
      <c r="VZ85" s="128"/>
      <c r="WA85" s="128"/>
      <c r="WB85" s="128"/>
      <c r="WC85" s="128"/>
      <c r="WD85" s="128"/>
      <c r="WE85" s="128"/>
      <c r="WF85" s="128"/>
      <c r="WG85" s="128"/>
      <c r="WH85" s="128"/>
      <c r="WI85" s="128"/>
      <c r="WJ85" s="128"/>
      <c r="WK85" s="128"/>
      <c r="WL85" s="128"/>
      <c r="WM85" s="128"/>
      <c r="WN85" s="128"/>
      <c r="WO85" s="128"/>
      <c r="WP85" s="128"/>
      <c r="WQ85" s="128"/>
      <c r="WR85" s="128"/>
      <c r="WS85" s="128"/>
      <c r="WT85" s="128"/>
      <c r="WU85" s="128"/>
      <c r="WV85" s="128"/>
      <c r="WW85" s="128"/>
      <c r="WX85" s="128"/>
      <c r="WY85" s="128"/>
      <c r="WZ85" s="128"/>
      <c r="XA85" s="128"/>
      <c r="XB85" s="128"/>
      <c r="XC85" s="128"/>
      <c r="XD85" s="128"/>
      <c r="XE85" s="128"/>
      <c r="XF85" s="128"/>
      <c r="XG85" s="128"/>
      <c r="XH85" s="128"/>
      <c r="XI85" s="128"/>
      <c r="XJ85" s="128"/>
      <c r="XK85" s="128"/>
      <c r="XL85" s="128"/>
      <c r="XM85" s="128"/>
      <c r="XN85" s="128"/>
      <c r="XO85" s="128"/>
      <c r="XP85" s="128"/>
      <c r="XQ85" s="128"/>
      <c r="XR85" s="128"/>
      <c r="XS85" s="128"/>
      <c r="XT85" s="128"/>
      <c r="XU85" s="128"/>
      <c r="XV85" s="128"/>
      <c r="XW85" s="128"/>
      <c r="XX85" s="128"/>
      <c r="XY85" s="128"/>
      <c r="XZ85" s="128"/>
      <c r="YA85" s="128"/>
      <c r="YB85" s="128"/>
      <c r="YC85" s="128"/>
      <c r="YD85" s="128"/>
      <c r="YE85" s="128"/>
      <c r="YF85" s="128"/>
      <c r="YG85" s="128"/>
      <c r="YH85" s="128"/>
      <c r="YI85" s="128"/>
      <c r="YJ85" s="128"/>
      <c r="YK85" s="128"/>
      <c r="YL85" s="128"/>
      <c r="YM85" s="128"/>
      <c r="YN85" s="128"/>
      <c r="YO85" s="128"/>
      <c r="YP85" s="128"/>
      <c r="YQ85" s="128"/>
      <c r="YR85" s="128"/>
      <c r="YS85" s="128"/>
      <c r="YT85" s="128"/>
      <c r="YU85" s="128"/>
      <c r="YV85" s="128"/>
      <c r="YW85" s="128"/>
      <c r="YX85" s="128"/>
      <c r="YY85" s="128"/>
      <c r="YZ85" s="128"/>
      <c r="ZA85" s="128"/>
      <c r="ZB85" s="128"/>
      <c r="ZC85" s="128"/>
      <c r="ZD85" s="128"/>
      <c r="ZE85" s="128"/>
      <c r="ZF85" s="128"/>
      <c r="ZG85" s="128"/>
      <c r="ZH85" s="128"/>
      <c r="ZI85" s="128"/>
      <c r="ZJ85" s="128"/>
      <c r="ZK85" s="128"/>
      <c r="ZL85" s="128"/>
      <c r="ZM85" s="128"/>
      <c r="ZN85" s="128"/>
      <c r="ZO85" s="128"/>
      <c r="ZP85" s="128"/>
      <c r="ZQ85" s="128"/>
      <c r="ZR85" s="128"/>
      <c r="ZS85" s="128"/>
      <c r="ZT85" s="128"/>
      <c r="ZU85" s="128"/>
      <c r="ZV85" s="128"/>
      <c r="ZW85" s="128"/>
      <c r="ZX85" s="128"/>
      <c r="ZY85" s="128"/>
      <c r="ZZ85" s="128"/>
      <c r="AAA85" s="128"/>
      <c r="AAB85" s="128"/>
      <c r="AAC85" s="128"/>
      <c r="AAD85" s="128"/>
      <c r="AAE85" s="128"/>
      <c r="AAF85" s="128"/>
      <c r="AAG85" s="128"/>
      <c r="AAH85" s="128"/>
      <c r="AAI85" s="128"/>
      <c r="AAJ85" s="128"/>
      <c r="AAK85" s="128"/>
      <c r="AAL85" s="128"/>
      <c r="AAM85" s="128"/>
      <c r="AAN85" s="128"/>
      <c r="AAO85" s="128"/>
      <c r="AAP85" s="128"/>
      <c r="AAQ85" s="128"/>
      <c r="AAR85" s="128"/>
      <c r="AAS85" s="128"/>
      <c r="AAT85" s="128"/>
      <c r="AAU85" s="128"/>
      <c r="AAV85" s="128"/>
      <c r="AAW85" s="128"/>
      <c r="AAX85" s="128"/>
      <c r="AAY85" s="128"/>
      <c r="AAZ85" s="128"/>
      <c r="ABA85" s="128"/>
      <c r="ABB85" s="128"/>
      <c r="ABC85" s="128"/>
      <c r="ABD85" s="128"/>
      <c r="ABE85" s="128"/>
      <c r="ABF85" s="128"/>
      <c r="ABG85" s="128"/>
      <c r="ABH85" s="128"/>
      <c r="ABI85" s="128"/>
      <c r="ABJ85" s="128"/>
      <c r="ABK85" s="128"/>
      <c r="ABL85" s="128"/>
      <c r="ABM85" s="128"/>
      <c r="ABN85" s="128"/>
      <c r="ABO85" s="128"/>
      <c r="ABP85" s="128"/>
      <c r="ABQ85" s="128"/>
      <c r="ABR85" s="128"/>
      <c r="ABS85" s="128"/>
      <c r="ABT85" s="128"/>
      <c r="ABU85" s="128"/>
      <c r="ABV85" s="128"/>
      <c r="ABW85" s="128"/>
      <c r="ABX85" s="128"/>
      <c r="ABY85" s="128"/>
      <c r="ABZ85" s="128"/>
      <c r="ACA85" s="128"/>
      <c r="ACB85" s="128"/>
      <c r="ACC85" s="128"/>
      <c r="ACD85" s="128"/>
      <c r="ACE85" s="128"/>
      <c r="ACF85" s="128"/>
      <c r="ACG85" s="128"/>
      <c r="ACH85" s="128"/>
      <c r="ACI85" s="128"/>
      <c r="ACJ85" s="128"/>
      <c r="ACK85" s="128"/>
      <c r="ACL85" s="128"/>
      <c r="ACM85" s="128"/>
      <c r="ACN85" s="128"/>
      <c r="ACO85" s="128"/>
      <c r="ACP85" s="128"/>
      <c r="ACQ85" s="128"/>
      <c r="ACR85" s="128"/>
      <c r="ACS85" s="128"/>
      <c r="ACT85" s="128"/>
      <c r="ACU85" s="128"/>
      <c r="ACV85" s="128"/>
      <c r="ACW85" s="128"/>
      <c r="ACX85" s="128"/>
      <c r="ACY85" s="128"/>
      <c r="ACZ85" s="128"/>
      <c r="ADA85" s="128"/>
      <c r="ADB85" s="128"/>
      <c r="ADC85" s="128"/>
      <c r="ADD85" s="128"/>
      <c r="ADE85" s="128"/>
      <c r="ADF85" s="128"/>
      <c r="ADG85" s="128"/>
      <c r="ADH85" s="128"/>
      <c r="ADI85" s="128"/>
      <c r="ADJ85" s="128"/>
      <c r="ADK85" s="128"/>
      <c r="ADL85" s="128"/>
      <c r="ADM85" s="128"/>
      <c r="ADN85" s="128"/>
      <c r="ADO85" s="128"/>
      <c r="ADP85" s="128"/>
      <c r="ADQ85" s="128"/>
      <c r="ADR85" s="128"/>
      <c r="ADS85" s="128"/>
      <c r="ADT85" s="128"/>
      <c r="ADU85" s="128"/>
      <c r="ADV85" s="128"/>
      <c r="ADW85" s="128"/>
      <c r="ADX85" s="128"/>
      <c r="ADY85" s="128"/>
      <c r="ADZ85" s="128"/>
      <c r="AEA85" s="128"/>
      <c r="AEB85" s="128"/>
      <c r="AEC85" s="128"/>
      <c r="AED85" s="128"/>
      <c r="AEE85" s="128"/>
      <c r="AEF85" s="128"/>
      <c r="AEG85" s="128"/>
      <c r="AEH85" s="128"/>
      <c r="AEI85" s="128"/>
      <c r="AEJ85" s="128"/>
      <c r="AEK85" s="128"/>
      <c r="AEL85" s="128"/>
      <c r="AEM85" s="128"/>
      <c r="AEN85" s="128"/>
      <c r="AEO85" s="128"/>
      <c r="AEP85" s="128"/>
      <c r="AEQ85" s="128"/>
      <c r="AER85" s="128"/>
      <c r="AES85" s="128"/>
      <c r="AET85" s="128"/>
      <c r="AEU85" s="128"/>
      <c r="AEV85" s="128"/>
      <c r="AEW85" s="128"/>
      <c r="AEX85" s="128"/>
      <c r="AEY85" s="128"/>
      <c r="AEZ85" s="128"/>
      <c r="AFA85" s="128"/>
      <c r="AFB85" s="128"/>
      <c r="AFC85" s="128"/>
      <c r="AFD85" s="128"/>
      <c r="AFE85" s="128"/>
      <c r="AFF85" s="128"/>
      <c r="AFG85" s="128"/>
      <c r="AFH85" s="128"/>
      <c r="AFI85" s="128"/>
      <c r="AFJ85" s="128"/>
      <c r="AFK85" s="128"/>
      <c r="AFL85" s="128"/>
      <c r="AFM85" s="128"/>
      <c r="AFN85" s="128"/>
      <c r="AFO85" s="128"/>
      <c r="AFP85" s="128"/>
      <c r="AFQ85" s="128"/>
      <c r="AFR85" s="128"/>
      <c r="AFS85" s="128"/>
      <c r="AFT85" s="128"/>
      <c r="AFU85" s="128"/>
      <c r="AFV85" s="128"/>
      <c r="AFW85" s="128"/>
      <c r="AFX85" s="128"/>
      <c r="AFY85" s="128"/>
      <c r="AFZ85" s="128"/>
      <c r="AGA85" s="128"/>
      <c r="AGB85" s="128"/>
      <c r="AGC85" s="128"/>
      <c r="AGD85" s="128"/>
      <c r="AGE85" s="128"/>
      <c r="AGF85" s="128"/>
      <c r="AGG85" s="128"/>
      <c r="AGH85" s="128"/>
      <c r="AGI85" s="128"/>
      <c r="AGJ85" s="128"/>
      <c r="AGK85" s="128"/>
      <c r="AGL85" s="128"/>
      <c r="AGM85" s="128"/>
      <c r="AGN85" s="128"/>
      <c r="AGO85" s="128"/>
      <c r="AGP85" s="128"/>
      <c r="AGQ85" s="128"/>
      <c r="AGR85" s="128"/>
      <c r="AGS85" s="128"/>
      <c r="AGT85" s="128"/>
      <c r="AGU85" s="128"/>
      <c r="AGV85" s="128"/>
      <c r="AGW85" s="128"/>
      <c r="AGX85" s="128"/>
      <c r="AGY85" s="128"/>
      <c r="AGZ85" s="128"/>
      <c r="AHA85" s="128"/>
      <c r="AHB85" s="128"/>
      <c r="AHC85" s="128"/>
      <c r="AHD85" s="128"/>
      <c r="AHE85" s="128"/>
      <c r="AHF85" s="128"/>
      <c r="AHG85" s="128"/>
      <c r="AHH85" s="128"/>
      <c r="AHI85" s="128"/>
      <c r="AHJ85" s="128"/>
      <c r="AHK85" s="128"/>
      <c r="AHL85" s="128"/>
      <c r="AHM85" s="128"/>
      <c r="AHN85" s="128"/>
      <c r="AHO85" s="128"/>
      <c r="AHP85" s="128"/>
      <c r="AHQ85" s="128"/>
      <c r="AHR85" s="128"/>
      <c r="AHS85" s="128"/>
      <c r="AHT85" s="128"/>
      <c r="AHU85" s="128"/>
      <c r="AHV85" s="128"/>
      <c r="AHW85" s="128"/>
      <c r="AHX85" s="128"/>
      <c r="AHY85" s="128"/>
      <c r="AHZ85" s="128"/>
      <c r="AIA85" s="128"/>
      <c r="AIB85" s="128"/>
      <c r="AIC85" s="128"/>
      <c r="AID85" s="128"/>
      <c r="AIE85" s="128"/>
      <c r="AIF85" s="128"/>
      <c r="AIG85" s="128"/>
      <c r="AIH85" s="128"/>
      <c r="AII85" s="128"/>
      <c r="AIJ85" s="128"/>
      <c r="AIK85" s="128"/>
      <c r="AIL85" s="128"/>
      <c r="AIM85" s="128"/>
      <c r="AIN85" s="128"/>
      <c r="AIO85" s="128"/>
      <c r="AIP85" s="128"/>
      <c r="AIQ85" s="128"/>
      <c r="AIR85" s="128"/>
      <c r="AIS85" s="128"/>
      <c r="AIT85" s="128"/>
      <c r="AIU85" s="128"/>
      <c r="AIV85" s="128"/>
      <c r="AIW85" s="128"/>
      <c r="AIX85" s="128"/>
      <c r="AIY85" s="128"/>
      <c r="AIZ85" s="128"/>
      <c r="AJA85" s="128"/>
      <c r="AJB85" s="128"/>
      <c r="AJC85" s="128"/>
      <c r="AJD85" s="128"/>
      <c r="AJE85" s="128"/>
      <c r="AJF85" s="128"/>
      <c r="AJG85" s="128"/>
      <c r="AJH85" s="128"/>
      <c r="AJI85" s="128"/>
      <c r="AJJ85" s="128"/>
      <c r="AJK85" s="128"/>
      <c r="AJL85" s="128"/>
      <c r="AJM85" s="128"/>
      <c r="AJN85" s="128"/>
      <c r="AJO85" s="128"/>
      <c r="AJP85" s="128"/>
      <c r="AJQ85" s="128"/>
      <c r="AJR85" s="128"/>
      <c r="AJS85" s="128"/>
      <c r="AJT85" s="128"/>
      <c r="AJU85" s="128"/>
      <c r="AJV85" s="128"/>
      <c r="AJW85" s="128"/>
      <c r="AJX85" s="128"/>
      <c r="AJY85" s="128"/>
      <c r="AJZ85" s="128"/>
      <c r="AKA85" s="128"/>
      <c r="AKB85" s="128"/>
      <c r="AKC85" s="128"/>
      <c r="AKD85" s="128"/>
      <c r="AKE85" s="128"/>
      <c r="AKF85" s="128"/>
      <c r="AKG85" s="128"/>
      <c r="AKH85" s="128"/>
      <c r="AKI85" s="128"/>
      <c r="AKJ85" s="128"/>
      <c r="AKK85" s="128"/>
      <c r="AKL85" s="128"/>
      <c r="AKM85" s="128"/>
      <c r="AKN85" s="128"/>
      <c r="AKO85" s="128"/>
      <c r="AKP85" s="128"/>
      <c r="AKQ85" s="128"/>
      <c r="AKR85" s="128"/>
      <c r="AKS85" s="128"/>
      <c r="AKT85" s="128"/>
      <c r="AKU85" s="128"/>
      <c r="AKV85" s="128"/>
      <c r="AKW85" s="128"/>
      <c r="AKX85" s="128"/>
      <c r="AKY85" s="128"/>
      <c r="AKZ85" s="128"/>
      <c r="ALA85" s="128"/>
      <c r="ALB85" s="128"/>
      <c r="ALC85" s="128"/>
      <c r="ALD85" s="128"/>
      <c r="ALE85" s="128"/>
      <c r="ALF85" s="128"/>
      <c r="ALG85" s="128"/>
      <c r="ALH85" s="128"/>
      <c r="ALI85" s="128"/>
      <c r="ALJ85" s="128"/>
      <c r="ALK85" s="128"/>
      <c r="ALL85" s="128"/>
      <c r="ALM85" s="128"/>
      <c r="ALN85" s="128"/>
      <c r="ALO85" s="128"/>
      <c r="ALP85" s="128"/>
      <c r="ALQ85" s="128"/>
      <c r="ALR85" s="128"/>
      <c r="ALS85" s="128"/>
      <c r="ALT85" s="128"/>
      <c r="ALU85" s="128"/>
      <c r="ALV85" s="128"/>
      <c r="ALW85" s="128"/>
      <c r="ALX85" s="128"/>
      <c r="ALY85" s="128"/>
      <c r="ALZ85" s="128"/>
      <c r="AMA85" s="128"/>
      <c r="AMB85" s="128"/>
      <c r="AMC85" s="128"/>
      <c r="AMD85" s="128"/>
      <c r="AME85" s="128"/>
      <c r="AMF85" s="128"/>
      <c r="AMG85" s="128"/>
      <c r="AMH85" s="128"/>
      <c r="AMI85" s="128"/>
      <c r="AMJ85" s="128"/>
      <c r="AMK85" s="128"/>
      <c r="AML85" s="128"/>
      <c r="AMM85" s="128"/>
      <c r="AMN85" s="128"/>
      <c r="AMO85" s="128"/>
      <c r="AMP85" s="128"/>
      <c r="AMQ85" s="128"/>
      <c r="AMR85" s="128"/>
      <c r="AMS85" s="128"/>
      <c r="AMT85" s="128"/>
      <c r="AMU85" s="128"/>
      <c r="AMV85" s="128"/>
      <c r="AMW85" s="128"/>
      <c r="AMX85" s="128"/>
      <c r="AMY85" s="128"/>
      <c r="AMZ85" s="128"/>
      <c r="ANA85" s="128"/>
      <c r="ANB85" s="128"/>
      <c r="ANC85" s="128"/>
      <c r="AND85" s="128"/>
      <c r="ANE85" s="128"/>
      <c r="ANF85" s="128"/>
      <c r="ANG85" s="128"/>
      <c r="ANH85" s="128"/>
      <c r="ANI85" s="128"/>
      <c r="ANJ85" s="128"/>
      <c r="ANK85" s="128"/>
      <c r="ANL85" s="128"/>
      <c r="ANM85" s="128"/>
      <c r="ANN85" s="128"/>
      <c r="ANO85" s="128"/>
      <c r="ANP85" s="128"/>
      <c r="ANQ85" s="128"/>
      <c r="ANR85" s="128"/>
      <c r="ANS85" s="128"/>
      <c r="ANT85" s="128"/>
      <c r="ANU85" s="128"/>
      <c r="ANV85" s="128"/>
      <c r="ANW85" s="128"/>
      <c r="ANX85" s="128"/>
      <c r="ANY85" s="128"/>
      <c r="ANZ85" s="128"/>
      <c r="AOA85" s="128"/>
      <c r="AOB85" s="128"/>
      <c r="AOC85" s="128"/>
      <c r="AOD85" s="128"/>
      <c r="AOE85" s="128"/>
      <c r="AOF85" s="128"/>
      <c r="AOG85" s="128"/>
      <c r="AOH85" s="128"/>
      <c r="AOI85" s="128"/>
      <c r="AOJ85" s="128"/>
      <c r="AOK85" s="128"/>
      <c r="AOL85" s="128"/>
      <c r="AOM85" s="128"/>
      <c r="AON85" s="128"/>
      <c r="AOO85" s="128"/>
      <c r="AOP85" s="128"/>
      <c r="AOQ85" s="128"/>
      <c r="AOR85" s="128"/>
      <c r="AOS85" s="128"/>
      <c r="AOT85" s="128"/>
      <c r="AOU85" s="128"/>
      <c r="AOV85" s="128"/>
      <c r="AOW85" s="128"/>
      <c r="AOX85" s="128"/>
      <c r="AOY85" s="128"/>
      <c r="AOZ85" s="128"/>
      <c r="APA85" s="128"/>
      <c r="APB85" s="128"/>
      <c r="APC85" s="128"/>
      <c r="APD85" s="128"/>
      <c r="APE85" s="128"/>
      <c r="APF85" s="128"/>
      <c r="APG85" s="128"/>
      <c r="APH85" s="128"/>
      <c r="API85" s="128"/>
      <c r="APJ85" s="128"/>
      <c r="APK85" s="128"/>
      <c r="APL85" s="128"/>
      <c r="APM85" s="128"/>
      <c r="APN85" s="128"/>
      <c r="APO85" s="128"/>
      <c r="APP85" s="128"/>
      <c r="APQ85" s="128"/>
      <c r="APR85" s="128"/>
      <c r="APS85" s="128"/>
      <c r="APT85" s="128"/>
      <c r="APU85" s="128"/>
      <c r="APV85" s="128"/>
      <c r="APW85" s="128"/>
      <c r="APX85" s="128"/>
      <c r="APY85" s="128"/>
      <c r="APZ85" s="128"/>
      <c r="AQA85" s="128"/>
      <c r="AQB85" s="128"/>
      <c r="AQC85" s="128"/>
      <c r="AQD85" s="128"/>
      <c r="AQE85" s="128"/>
      <c r="AQF85" s="128"/>
      <c r="AQG85" s="128"/>
      <c r="AQH85" s="128"/>
      <c r="AQI85" s="128"/>
      <c r="AQJ85" s="128"/>
      <c r="AQK85" s="128"/>
      <c r="AQL85" s="128"/>
      <c r="AQM85" s="128"/>
      <c r="AQN85" s="128"/>
      <c r="AQO85" s="128"/>
      <c r="AQP85" s="128"/>
      <c r="AQQ85" s="128"/>
      <c r="AQR85" s="128"/>
      <c r="AQS85" s="128"/>
      <c r="AQT85" s="128"/>
      <c r="AQU85" s="128"/>
      <c r="AQV85" s="128"/>
      <c r="AQW85" s="128"/>
      <c r="AQX85" s="128"/>
      <c r="AQY85" s="128"/>
      <c r="AQZ85" s="128"/>
      <c r="ARA85" s="128"/>
      <c r="ARB85" s="128"/>
      <c r="ARC85" s="128"/>
      <c r="ARD85" s="128"/>
      <c r="ARE85" s="128"/>
      <c r="ARF85" s="128"/>
      <c r="ARG85" s="128"/>
      <c r="ARH85" s="128"/>
      <c r="ARI85" s="128"/>
      <c r="ARJ85" s="128"/>
      <c r="ARK85" s="128"/>
      <c r="ARL85" s="128"/>
      <c r="ARM85" s="128"/>
      <c r="ARN85" s="128"/>
      <c r="ARO85" s="128"/>
      <c r="ARP85" s="128"/>
      <c r="ARQ85" s="128"/>
      <c r="ARR85" s="128"/>
      <c r="ARS85" s="128"/>
      <c r="ART85" s="128"/>
      <c r="ARU85" s="128"/>
      <c r="ARV85" s="128"/>
      <c r="ARW85" s="128"/>
      <c r="ARX85" s="128"/>
      <c r="ARY85" s="128"/>
      <c r="ARZ85" s="128"/>
      <c r="ASA85" s="128"/>
      <c r="ASB85" s="128"/>
      <c r="ASC85" s="128"/>
      <c r="ASD85" s="128"/>
      <c r="ASE85" s="128"/>
      <c r="ASF85" s="128"/>
      <c r="ASG85" s="128"/>
      <c r="ASH85" s="128"/>
      <c r="ASI85" s="128"/>
      <c r="ASJ85" s="128"/>
      <c r="ASK85" s="128"/>
      <c r="ASL85" s="128"/>
      <c r="ASM85" s="128"/>
      <c r="ASN85" s="128"/>
      <c r="ASO85" s="128"/>
      <c r="ASP85" s="128"/>
      <c r="ASQ85" s="128"/>
      <c r="ASR85" s="128"/>
      <c r="ASS85" s="128"/>
      <c r="AST85" s="128"/>
      <c r="ASU85" s="128"/>
      <c r="ASV85" s="128"/>
      <c r="ASW85" s="128"/>
      <c r="ASX85" s="128"/>
      <c r="ASY85" s="128"/>
      <c r="ASZ85" s="128"/>
      <c r="ATA85" s="128"/>
      <c r="ATB85" s="128"/>
      <c r="ATC85" s="128"/>
      <c r="ATD85" s="128"/>
      <c r="ATE85" s="128"/>
      <c r="ATF85" s="128"/>
      <c r="ATG85" s="128"/>
      <c r="ATH85" s="128"/>
      <c r="ATI85" s="128"/>
      <c r="ATJ85" s="128"/>
      <c r="ATK85" s="128"/>
      <c r="ATL85" s="128"/>
      <c r="ATM85" s="128"/>
      <c r="ATN85" s="128"/>
      <c r="ATO85" s="128"/>
      <c r="ATP85" s="128"/>
      <c r="ATQ85" s="128"/>
      <c r="ATR85" s="128"/>
      <c r="ATS85" s="128"/>
      <c r="ATT85" s="128"/>
      <c r="ATU85" s="128"/>
      <c r="ATV85" s="128"/>
      <c r="ATW85" s="128"/>
      <c r="ATX85" s="128"/>
      <c r="ATY85" s="128"/>
      <c r="ATZ85" s="128"/>
      <c r="AUA85" s="128"/>
      <c r="AUB85" s="128"/>
      <c r="AUC85" s="128"/>
      <c r="AUD85" s="128"/>
      <c r="AUE85" s="128"/>
      <c r="AUF85" s="128"/>
      <c r="AUG85" s="128"/>
      <c r="AUH85" s="128"/>
      <c r="AUI85" s="128"/>
      <c r="AUJ85" s="128"/>
      <c r="AUK85" s="128"/>
      <c r="AUL85" s="128"/>
      <c r="AUM85" s="128"/>
      <c r="AUN85" s="128"/>
      <c r="AUO85" s="128"/>
      <c r="AUP85" s="128"/>
      <c r="AUQ85" s="128"/>
      <c r="AUR85" s="128"/>
      <c r="AUS85" s="128"/>
      <c r="AUT85" s="128"/>
      <c r="AUU85" s="128"/>
      <c r="AUV85" s="128"/>
      <c r="AUW85" s="128"/>
      <c r="AUX85" s="128"/>
      <c r="AUY85" s="128"/>
      <c r="AUZ85" s="128"/>
      <c r="AVA85" s="128"/>
      <c r="AVB85" s="128"/>
      <c r="AVC85" s="128"/>
      <c r="AVD85" s="128"/>
      <c r="AVE85" s="128"/>
      <c r="AVF85" s="128"/>
      <c r="AVG85" s="128"/>
      <c r="AVH85" s="128"/>
      <c r="AVI85" s="128"/>
      <c r="AVJ85" s="128"/>
      <c r="AVK85" s="128"/>
      <c r="AVL85" s="128"/>
      <c r="AVM85" s="128"/>
      <c r="AVN85" s="128"/>
      <c r="AVO85" s="128"/>
      <c r="AVP85" s="128"/>
      <c r="AVQ85" s="128"/>
      <c r="AVR85" s="128"/>
      <c r="AVS85" s="128"/>
      <c r="AVT85" s="128"/>
      <c r="AVU85" s="128"/>
      <c r="AVV85" s="128"/>
      <c r="AVW85" s="128"/>
      <c r="AVX85" s="128"/>
      <c r="AVY85" s="128"/>
      <c r="AVZ85" s="128"/>
      <c r="AWA85" s="128"/>
      <c r="AWB85" s="128"/>
      <c r="AWC85" s="128"/>
      <c r="AWD85" s="128"/>
      <c r="AWE85" s="128"/>
      <c r="AWF85" s="128"/>
      <c r="AWG85" s="128"/>
      <c r="AWH85" s="128"/>
      <c r="AWI85" s="128"/>
      <c r="AWJ85" s="128"/>
      <c r="AWK85" s="128"/>
      <c r="AWL85" s="128"/>
      <c r="AWM85" s="128"/>
      <c r="AWN85" s="128"/>
      <c r="AWO85" s="128"/>
      <c r="AWP85" s="128"/>
      <c r="AWQ85" s="128"/>
      <c r="AWR85" s="128"/>
      <c r="AWS85" s="128"/>
      <c r="AWT85" s="128"/>
      <c r="AWU85" s="128"/>
      <c r="AWV85" s="128"/>
      <c r="AWW85" s="128"/>
      <c r="AWX85" s="128"/>
      <c r="AWY85" s="128"/>
      <c r="AWZ85" s="128"/>
      <c r="AXA85" s="128"/>
      <c r="AXB85" s="128"/>
      <c r="AXC85" s="128"/>
      <c r="AXD85" s="128"/>
      <c r="AXE85" s="128"/>
      <c r="AXF85" s="128"/>
      <c r="AXG85" s="128"/>
      <c r="AXH85" s="128"/>
      <c r="AXI85" s="128"/>
      <c r="AXJ85" s="128"/>
      <c r="AXK85" s="128"/>
      <c r="AXL85" s="128"/>
      <c r="AXM85" s="128"/>
      <c r="AXN85" s="128"/>
      <c r="AXO85" s="128"/>
      <c r="AXP85" s="128"/>
      <c r="AXQ85" s="128"/>
      <c r="AXR85" s="128"/>
      <c r="AXS85" s="128"/>
      <c r="AXT85" s="128"/>
      <c r="AXU85" s="128"/>
      <c r="AXV85" s="128"/>
      <c r="AXW85" s="128"/>
      <c r="AXX85" s="128"/>
      <c r="AXY85" s="128"/>
      <c r="AXZ85" s="128"/>
      <c r="AYA85" s="128"/>
      <c r="AYB85" s="128"/>
      <c r="AYC85" s="128"/>
      <c r="AYD85" s="128"/>
      <c r="AYE85" s="128"/>
      <c r="AYF85" s="128"/>
      <c r="AYG85" s="128"/>
      <c r="AYH85" s="128"/>
      <c r="AYI85" s="128"/>
      <c r="AYJ85" s="128"/>
      <c r="AYK85" s="128"/>
      <c r="AYL85" s="128"/>
      <c r="AYM85" s="128"/>
      <c r="AYN85" s="128"/>
      <c r="AYO85" s="128"/>
      <c r="AYP85" s="128"/>
      <c r="AYQ85" s="128"/>
      <c r="AYR85" s="128"/>
      <c r="AYS85" s="128"/>
      <c r="AYT85" s="128"/>
      <c r="AYU85" s="128"/>
      <c r="AYV85" s="128"/>
      <c r="AYW85" s="128"/>
      <c r="AYX85" s="128"/>
      <c r="AYY85" s="128"/>
      <c r="AYZ85" s="128"/>
      <c r="AZA85" s="128"/>
      <c r="AZB85" s="128"/>
      <c r="AZC85" s="128"/>
      <c r="AZD85" s="128"/>
      <c r="AZE85" s="128"/>
      <c r="AZF85" s="128"/>
      <c r="AZG85" s="128"/>
      <c r="AZH85" s="128"/>
      <c r="AZI85" s="128"/>
      <c r="AZJ85" s="128"/>
      <c r="AZK85" s="128"/>
      <c r="AZL85" s="128"/>
      <c r="AZM85" s="128"/>
      <c r="AZN85" s="128"/>
      <c r="AZO85" s="128"/>
      <c r="AZP85" s="128"/>
      <c r="AZQ85" s="128"/>
      <c r="AZR85" s="128"/>
      <c r="AZS85" s="128"/>
      <c r="AZT85" s="128"/>
      <c r="AZU85" s="128"/>
      <c r="AZV85" s="128"/>
      <c r="AZW85" s="128"/>
      <c r="AZX85" s="128"/>
      <c r="AZY85" s="128"/>
      <c r="AZZ85" s="128"/>
      <c r="BAA85" s="128"/>
      <c r="BAB85" s="128"/>
      <c r="BAC85" s="128"/>
      <c r="BAD85" s="128"/>
      <c r="BAE85" s="128"/>
      <c r="BAF85" s="128"/>
      <c r="BAG85" s="128"/>
      <c r="BAH85" s="128"/>
      <c r="BAI85" s="128"/>
      <c r="BAJ85" s="128"/>
      <c r="BAK85" s="128"/>
      <c r="BAL85" s="128"/>
      <c r="BAM85" s="128"/>
      <c r="BAN85" s="128"/>
      <c r="BAO85" s="128"/>
      <c r="BAP85" s="128"/>
      <c r="BAQ85" s="128"/>
      <c r="BAR85" s="128"/>
      <c r="BAS85" s="128"/>
      <c r="BAT85" s="128"/>
      <c r="BAU85" s="128"/>
      <c r="BAV85" s="128"/>
      <c r="BAW85" s="128"/>
      <c r="BAX85" s="128"/>
      <c r="BAY85" s="128"/>
      <c r="BAZ85" s="128"/>
      <c r="BBA85" s="128"/>
      <c r="BBB85" s="128"/>
      <c r="BBC85" s="128"/>
      <c r="BBD85" s="128"/>
      <c r="BBE85" s="128"/>
      <c r="BBF85" s="128"/>
      <c r="BBG85" s="128"/>
      <c r="BBH85" s="128"/>
      <c r="BBI85" s="128"/>
      <c r="BBJ85" s="128"/>
      <c r="BBK85" s="128"/>
      <c r="BBL85" s="128"/>
      <c r="BBM85" s="128"/>
      <c r="BBN85" s="128"/>
      <c r="BBO85" s="128"/>
      <c r="BBP85" s="128"/>
      <c r="BBQ85" s="128"/>
      <c r="BBR85" s="128"/>
      <c r="BBS85" s="128"/>
      <c r="BBT85" s="128"/>
      <c r="BBU85" s="128"/>
      <c r="BBV85" s="128"/>
      <c r="BBW85" s="128"/>
      <c r="BBX85" s="128"/>
      <c r="BBY85" s="128"/>
      <c r="BBZ85" s="128"/>
      <c r="BCA85" s="128"/>
      <c r="BCB85" s="128"/>
      <c r="BCC85" s="128"/>
      <c r="BCD85" s="128"/>
      <c r="BCE85" s="128"/>
      <c r="BCF85" s="128"/>
      <c r="BCG85" s="128"/>
      <c r="BCH85" s="128"/>
      <c r="BCI85" s="128"/>
      <c r="BCJ85" s="128"/>
      <c r="BCK85" s="128"/>
      <c r="BCL85" s="128"/>
      <c r="BCM85" s="128"/>
      <c r="BCN85" s="128"/>
      <c r="BCO85" s="128"/>
      <c r="BCP85" s="128"/>
      <c r="BCQ85" s="128"/>
      <c r="BCR85" s="128"/>
      <c r="BCS85" s="128"/>
      <c r="BCT85" s="128"/>
      <c r="BCU85" s="128"/>
      <c r="BCV85" s="128"/>
      <c r="BCW85" s="128"/>
      <c r="BCX85" s="128"/>
      <c r="BCY85" s="128"/>
      <c r="BCZ85" s="128"/>
      <c r="BDA85" s="128"/>
      <c r="BDB85" s="128"/>
      <c r="BDC85" s="128"/>
      <c r="BDD85" s="128"/>
      <c r="BDE85" s="128"/>
      <c r="BDF85" s="128"/>
      <c r="BDG85" s="128"/>
      <c r="BDH85" s="128"/>
      <c r="BDI85" s="128"/>
      <c r="BDJ85" s="128"/>
      <c r="BDK85" s="128"/>
      <c r="BDL85" s="128"/>
      <c r="BDM85" s="128"/>
      <c r="BDN85" s="128"/>
      <c r="BDO85" s="128"/>
      <c r="BDP85" s="128"/>
      <c r="BDQ85" s="128"/>
      <c r="BDR85" s="128"/>
      <c r="BDS85" s="128"/>
      <c r="BDT85" s="128"/>
      <c r="BDU85" s="128"/>
    </row>
    <row r="86" spans="1:1477" s="73" customFormat="1" ht="12.75" thickTop="1">
      <c r="A86" s="153"/>
      <c r="B86" s="71" t="s">
        <v>13</v>
      </c>
      <c r="C86" s="71" t="s">
        <v>249</v>
      </c>
      <c r="D86" s="71" t="s">
        <v>250</v>
      </c>
      <c r="E86" s="72">
        <v>41815</v>
      </c>
      <c r="F86" s="71" t="s">
        <v>467</v>
      </c>
      <c r="G86" s="71" t="s">
        <v>484</v>
      </c>
      <c r="H86" s="221">
        <v>2</v>
      </c>
      <c r="I86" s="73">
        <v>5</v>
      </c>
      <c r="J86" s="73">
        <v>780</v>
      </c>
      <c r="K86" s="73">
        <v>859</v>
      </c>
      <c r="L86" s="73">
        <v>754</v>
      </c>
      <c r="M86" s="219">
        <f>IF(J86 = 0,0,(L86-AH86-AI86)/J86)</f>
        <v>0.87692307692307692</v>
      </c>
      <c r="N86" s="73">
        <f>IF(G86&lt;&gt;"",IF(M86&lt;=1.2,1,0),0)</f>
        <v>1</v>
      </c>
      <c r="O86" s="73">
        <v>105</v>
      </c>
      <c r="P86" s="73">
        <v>0</v>
      </c>
      <c r="Q86" s="73">
        <v>0</v>
      </c>
      <c r="R86" s="73">
        <v>70</v>
      </c>
      <c r="S86" s="73">
        <v>9</v>
      </c>
      <c r="T86" s="225">
        <v>20210987</v>
      </c>
      <c r="U86" s="225">
        <v>648000</v>
      </c>
      <c r="V86" s="225">
        <v>19562987</v>
      </c>
      <c r="W86" s="225">
        <v>20241085</v>
      </c>
      <c r="X86" s="225">
        <v>19700200</v>
      </c>
      <c r="Y86" s="225">
        <v>0</v>
      </c>
      <c r="Z86" s="225">
        <v>800000</v>
      </c>
      <c r="AA86" s="225">
        <v>800000</v>
      </c>
      <c r="AB86" s="225">
        <v>20500200</v>
      </c>
      <c r="AC86" s="225">
        <v>19298493</v>
      </c>
      <c r="AD86" s="219">
        <f>IF(V86=0,0,AC86/V86)</f>
        <v>0.98647987651374502</v>
      </c>
      <c r="AE86" s="73">
        <f>IF(AD86 &lt;=1.1,1,0)</f>
        <v>1</v>
      </c>
      <c r="AF86" s="225">
        <v>-1201707</v>
      </c>
      <c r="AG86" s="225">
        <v>30098</v>
      </c>
      <c r="AH86" s="73">
        <v>51</v>
      </c>
      <c r="AI86" s="73">
        <v>19</v>
      </c>
      <c r="AJ86" s="73">
        <v>0</v>
      </c>
      <c r="AK86" s="73">
        <v>0</v>
      </c>
      <c r="AL86" s="95">
        <v>325806</v>
      </c>
      <c r="AM86" s="95">
        <v>0</v>
      </c>
      <c r="AN86" s="73">
        <v>0</v>
      </c>
      <c r="AO86" s="73">
        <v>0</v>
      </c>
      <c r="AP86" s="95">
        <v>277026</v>
      </c>
      <c r="AQ86" s="95">
        <v>0</v>
      </c>
      <c r="AR86" s="73">
        <v>0</v>
      </c>
      <c r="AS86" s="73">
        <v>0</v>
      </c>
      <c r="AT86" s="95">
        <v>0</v>
      </c>
      <c r="AU86" s="95">
        <v>0</v>
      </c>
      <c r="AV86" s="73">
        <v>0</v>
      </c>
      <c r="AW86" s="73">
        <v>0</v>
      </c>
      <c r="AX86" s="95">
        <v>0</v>
      </c>
      <c r="AY86" s="95">
        <v>0</v>
      </c>
      <c r="AZ86" s="73">
        <v>0</v>
      </c>
      <c r="BA86" s="73">
        <v>0</v>
      </c>
      <c r="BB86" s="95">
        <v>0</v>
      </c>
      <c r="BC86" s="95">
        <v>0</v>
      </c>
      <c r="BD86" s="73">
        <v>0</v>
      </c>
      <c r="BE86" s="73">
        <v>0</v>
      </c>
      <c r="BF86" s="95">
        <v>5947</v>
      </c>
      <c r="BG86" s="95">
        <v>0</v>
      </c>
      <c r="BH86" s="73">
        <v>0</v>
      </c>
      <c r="BI86" s="73">
        <v>0</v>
      </c>
      <c r="BJ86" s="95">
        <v>8032</v>
      </c>
      <c r="BK86" s="95">
        <v>0</v>
      </c>
      <c r="BL86" s="73">
        <v>0</v>
      </c>
      <c r="BM86" s="73">
        <v>0</v>
      </c>
      <c r="BN86" s="95">
        <v>0</v>
      </c>
      <c r="BO86" s="95">
        <v>0</v>
      </c>
      <c r="BP86" s="73">
        <v>0</v>
      </c>
      <c r="BQ86" s="73">
        <v>0</v>
      </c>
      <c r="BR86" s="95">
        <v>0</v>
      </c>
      <c r="BS86" s="95">
        <v>0</v>
      </c>
      <c r="BT86" s="73">
        <v>0</v>
      </c>
      <c r="BU86" s="73">
        <v>0</v>
      </c>
      <c r="BV86" s="95">
        <v>0</v>
      </c>
      <c r="BW86" s="95">
        <v>0</v>
      </c>
      <c r="BX86" s="73">
        <v>0</v>
      </c>
      <c r="BY86" s="73">
        <v>9</v>
      </c>
      <c r="BZ86" s="95">
        <v>2882</v>
      </c>
      <c r="CA86" s="95">
        <v>0</v>
      </c>
      <c r="CB86" s="73">
        <v>0</v>
      </c>
      <c r="CC86" s="73">
        <v>0</v>
      </c>
      <c r="CD86" s="95">
        <v>0</v>
      </c>
      <c r="CE86" s="95">
        <v>0</v>
      </c>
      <c r="CF86" s="73">
        <v>0</v>
      </c>
      <c r="CG86" s="73">
        <v>0</v>
      </c>
      <c r="CH86" s="95">
        <v>-422785</v>
      </c>
      <c r="CI86" s="95">
        <v>0</v>
      </c>
      <c r="CJ86" s="73">
        <v>0</v>
      </c>
      <c r="CK86" s="73">
        <v>9</v>
      </c>
      <c r="CL86" s="95">
        <v>196909</v>
      </c>
      <c r="CM86" s="95">
        <v>0</v>
      </c>
      <c r="CN86" s="71" t="s">
        <v>447</v>
      </c>
      <c r="CO86" s="71" t="s">
        <v>448</v>
      </c>
      <c r="CP86" s="71" t="s">
        <v>328</v>
      </c>
      <c r="CQ86" s="71" t="s">
        <v>328</v>
      </c>
      <c r="CR86" s="71" t="s">
        <v>328</v>
      </c>
      <c r="CS86" s="71" t="s">
        <v>328</v>
      </c>
      <c r="CT86" s="72">
        <v>42997</v>
      </c>
      <c r="CU86" s="71" t="s">
        <v>469</v>
      </c>
      <c r="CV86" s="71" t="s">
        <v>470</v>
      </c>
      <c r="CW86" s="72" t="s">
        <v>187</v>
      </c>
      <c r="CX86" s="72">
        <v>42762</v>
      </c>
      <c r="CY86" s="71" t="s">
        <v>472</v>
      </c>
      <c r="CZ86" s="71" t="s">
        <v>471</v>
      </c>
      <c r="DA86" s="71" t="s">
        <v>507</v>
      </c>
      <c r="DB86" s="96">
        <v>19907818.440000001</v>
      </c>
      <c r="DC86" s="71" t="s">
        <v>410</v>
      </c>
      <c r="DD86" s="71" t="s">
        <v>411</v>
      </c>
      <c r="DE86" s="218"/>
      <c r="DF86" s="218"/>
      <c r="DG86" s="218"/>
      <c r="DH86" s="218"/>
      <c r="DI86" s="218"/>
      <c r="DJ86" s="218"/>
      <c r="DK86" s="218"/>
      <c r="DL86" s="218"/>
      <c r="DM86" s="218"/>
      <c r="DN86" s="218"/>
      <c r="DO86" s="218"/>
      <c r="DP86" s="218"/>
      <c r="DQ86" s="218"/>
      <c r="DR86" s="218"/>
      <c r="DS86" s="218"/>
      <c r="DT86" s="218"/>
      <c r="DU86" s="218"/>
      <c r="DV86" s="218"/>
      <c r="DW86" s="218"/>
      <c r="DX86" s="218"/>
      <c r="DY86" s="218"/>
      <c r="DZ86" s="218"/>
      <c r="EA86" s="218"/>
      <c r="EB86" s="218"/>
      <c r="EC86" s="218"/>
      <c r="ED86" s="218"/>
      <c r="EE86" s="218"/>
      <c r="EF86" s="218"/>
      <c r="EG86" s="218"/>
      <c r="EH86" s="218"/>
      <c r="EI86" s="218"/>
      <c r="EJ86" s="218"/>
      <c r="EK86" s="218"/>
      <c r="EL86" s="218"/>
      <c r="EM86" s="218"/>
      <c r="EN86" s="218"/>
      <c r="EO86" s="218"/>
      <c r="EP86" s="218"/>
      <c r="EQ86" s="218"/>
      <c r="ER86" s="218"/>
      <c r="ES86" s="218"/>
      <c r="ET86" s="218"/>
      <c r="EU86" s="218"/>
      <c r="EV86" s="218"/>
      <c r="EW86" s="218"/>
      <c r="EX86" s="218"/>
      <c r="EY86" s="218"/>
      <c r="EZ86" s="218"/>
      <c r="FA86" s="218"/>
      <c r="FB86" s="218"/>
      <c r="FC86" s="218"/>
      <c r="FD86" s="218"/>
      <c r="FE86" s="218"/>
      <c r="FF86" s="218"/>
      <c r="FG86" s="218"/>
      <c r="FH86" s="218"/>
      <c r="FI86" s="218"/>
      <c r="FJ86" s="218"/>
      <c r="FK86" s="218"/>
      <c r="FL86" s="218"/>
      <c r="FM86" s="218"/>
      <c r="FN86" s="218"/>
      <c r="FO86" s="218"/>
      <c r="FP86" s="218"/>
      <c r="FQ86" s="218"/>
      <c r="FR86" s="218"/>
      <c r="FS86" s="218"/>
      <c r="FT86" s="218"/>
      <c r="FU86" s="218"/>
      <c r="FV86" s="218"/>
      <c r="FW86" s="218"/>
      <c r="FX86" s="218"/>
      <c r="FY86" s="218"/>
      <c r="FZ86" s="218"/>
      <c r="GA86" s="218"/>
      <c r="GB86" s="218"/>
      <c r="GC86" s="218"/>
      <c r="GD86" s="218"/>
      <c r="GE86" s="218"/>
      <c r="GF86" s="218"/>
      <c r="GG86" s="218"/>
      <c r="GH86" s="218"/>
      <c r="GI86" s="218"/>
      <c r="GJ86" s="218"/>
      <c r="GK86" s="218"/>
      <c r="GL86" s="218"/>
      <c r="GM86" s="218"/>
      <c r="GN86" s="218"/>
      <c r="GO86" s="218"/>
      <c r="GP86" s="218"/>
      <c r="GQ86" s="218"/>
      <c r="GR86" s="218"/>
      <c r="GS86" s="218"/>
      <c r="GT86" s="218"/>
      <c r="GU86" s="218"/>
      <c r="GV86" s="218"/>
      <c r="GW86" s="218"/>
      <c r="GX86" s="218"/>
      <c r="GY86" s="218"/>
      <c r="GZ86" s="218"/>
      <c r="HA86" s="218"/>
      <c r="HB86" s="218"/>
      <c r="HC86" s="218"/>
      <c r="HD86" s="218"/>
      <c r="HE86" s="218"/>
      <c r="HF86" s="218"/>
      <c r="HG86" s="218"/>
      <c r="HH86" s="218"/>
      <c r="HI86" s="218"/>
      <c r="HJ86" s="218"/>
      <c r="HK86" s="218"/>
      <c r="HL86" s="218"/>
      <c r="HM86" s="218"/>
      <c r="HN86" s="218"/>
      <c r="HO86" s="218"/>
      <c r="HP86" s="218"/>
      <c r="HQ86" s="218"/>
      <c r="HR86" s="218"/>
      <c r="HS86" s="218"/>
      <c r="HT86" s="218"/>
      <c r="HU86" s="218"/>
      <c r="HV86" s="218"/>
      <c r="HW86" s="218"/>
      <c r="HX86" s="218"/>
      <c r="HY86" s="218"/>
      <c r="HZ86" s="218"/>
      <c r="IA86" s="218"/>
      <c r="IB86" s="218"/>
      <c r="IC86" s="218"/>
      <c r="ID86" s="218"/>
      <c r="IE86" s="218"/>
      <c r="IF86" s="218"/>
      <c r="IG86" s="218"/>
      <c r="IH86" s="218"/>
      <c r="II86" s="218"/>
      <c r="IJ86" s="218"/>
      <c r="IK86" s="218"/>
      <c r="IL86" s="218"/>
      <c r="IM86" s="218"/>
      <c r="IN86" s="218"/>
      <c r="IO86" s="218"/>
      <c r="IP86" s="218"/>
      <c r="IQ86" s="218"/>
      <c r="IR86" s="218"/>
      <c r="IS86" s="218"/>
      <c r="IT86" s="218"/>
      <c r="IU86" s="218"/>
      <c r="IV86" s="218"/>
      <c r="IW86" s="218"/>
      <c r="IX86" s="218"/>
      <c r="IY86" s="218"/>
      <c r="IZ86" s="218"/>
      <c r="JA86" s="218"/>
      <c r="JB86" s="218"/>
      <c r="JC86" s="218"/>
      <c r="JD86" s="218"/>
      <c r="JE86" s="218"/>
      <c r="JF86" s="218"/>
      <c r="JG86" s="218"/>
      <c r="JH86" s="218"/>
      <c r="JI86" s="218"/>
      <c r="JJ86" s="218"/>
      <c r="JK86" s="218"/>
      <c r="JL86" s="218"/>
      <c r="JM86" s="218"/>
      <c r="JN86" s="218"/>
      <c r="JO86" s="218"/>
      <c r="JP86" s="218"/>
      <c r="JQ86" s="218"/>
      <c r="JR86" s="218"/>
      <c r="JS86" s="218"/>
      <c r="JT86" s="218"/>
      <c r="JU86" s="218"/>
      <c r="JV86" s="218"/>
      <c r="JW86" s="218"/>
      <c r="JX86" s="218"/>
      <c r="JY86" s="218"/>
      <c r="JZ86" s="218"/>
      <c r="KA86" s="218"/>
      <c r="KB86" s="218"/>
      <c r="KC86" s="218"/>
      <c r="KD86" s="218"/>
      <c r="KE86" s="218"/>
      <c r="KF86" s="218"/>
      <c r="KG86" s="218"/>
      <c r="KH86" s="218"/>
      <c r="KI86" s="218"/>
      <c r="KJ86" s="218"/>
      <c r="KK86" s="218"/>
      <c r="KL86" s="218"/>
      <c r="KM86" s="218"/>
      <c r="KN86" s="218"/>
      <c r="KO86" s="218"/>
      <c r="KP86" s="218"/>
      <c r="KQ86" s="218"/>
      <c r="KR86" s="218"/>
      <c r="KS86" s="218"/>
      <c r="KT86" s="218"/>
      <c r="KU86" s="218"/>
      <c r="KV86" s="218"/>
      <c r="KW86" s="218"/>
      <c r="KX86" s="218"/>
      <c r="KY86" s="218"/>
      <c r="KZ86" s="218"/>
      <c r="LA86" s="218"/>
      <c r="LB86" s="218"/>
      <c r="LC86" s="218"/>
      <c r="LD86" s="218"/>
      <c r="LE86" s="218"/>
      <c r="LF86" s="218"/>
      <c r="LG86" s="218"/>
      <c r="LH86" s="218"/>
      <c r="LI86" s="218"/>
      <c r="LJ86" s="218"/>
      <c r="LK86" s="218"/>
      <c r="LL86" s="218"/>
      <c r="LM86" s="218"/>
      <c r="LN86" s="218"/>
      <c r="LO86" s="218"/>
      <c r="LP86" s="218"/>
      <c r="LQ86" s="218"/>
      <c r="LR86" s="218"/>
      <c r="LS86" s="218"/>
      <c r="LT86" s="218"/>
      <c r="LU86" s="218"/>
      <c r="LV86" s="218"/>
      <c r="LW86" s="218"/>
      <c r="LX86" s="218"/>
      <c r="LY86" s="218"/>
      <c r="LZ86" s="218"/>
      <c r="MA86" s="218"/>
      <c r="MB86" s="218"/>
      <c r="MC86" s="218"/>
      <c r="MD86" s="218"/>
      <c r="ME86" s="218"/>
      <c r="MF86" s="218"/>
      <c r="MG86" s="218"/>
      <c r="MH86" s="218"/>
      <c r="MI86" s="218"/>
      <c r="MJ86" s="218"/>
      <c r="MK86" s="218"/>
      <c r="ML86" s="218"/>
      <c r="MM86" s="218"/>
      <c r="MN86" s="218"/>
      <c r="MO86" s="218"/>
      <c r="MP86" s="218"/>
      <c r="MQ86" s="218"/>
      <c r="MR86" s="218"/>
      <c r="MS86" s="218"/>
      <c r="MT86" s="218"/>
      <c r="MU86" s="218"/>
      <c r="MV86" s="218"/>
      <c r="MW86" s="218"/>
      <c r="MX86" s="218"/>
      <c r="MY86" s="218"/>
      <c r="MZ86" s="218"/>
      <c r="NA86" s="218"/>
      <c r="NB86" s="218"/>
      <c r="NC86" s="218"/>
      <c r="ND86" s="218"/>
      <c r="NE86" s="218"/>
      <c r="NF86" s="218"/>
      <c r="NG86" s="218"/>
      <c r="NH86" s="218"/>
      <c r="NI86" s="218"/>
      <c r="NJ86" s="218"/>
      <c r="NK86" s="218"/>
      <c r="NL86" s="218"/>
      <c r="NM86" s="218"/>
      <c r="NN86" s="218"/>
      <c r="NO86" s="218"/>
      <c r="NP86" s="218"/>
      <c r="NQ86" s="218"/>
      <c r="NR86" s="218"/>
      <c r="NS86" s="218"/>
      <c r="NT86" s="218"/>
      <c r="NU86" s="218"/>
      <c r="NV86" s="218"/>
      <c r="NW86" s="218"/>
      <c r="NX86" s="218"/>
      <c r="NY86" s="218"/>
      <c r="NZ86" s="218"/>
      <c r="OA86" s="218"/>
      <c r="OB86" s="218"/>
      <c r="OC86" s="218"/>
      <c r="OD86" s="218"/>
      <c r="OE86" s="218"/>
      <c r="OF86" s="218"/>
      <c r="OG86" s="218"/>
      <c r="OH86" s="218"/>
      <c r="OI86" s="218"/>
      <c r="OJ86" s="218"/>
      <c r="OK86" s="218"/>
      <c r="OL86" s="218"/>
      <c r="OM86" s="218"/>
      <c r="ON86" s="218"/>
      <c r="OO86" s="218"/>
      <c r="OP86" s="218"/>
      <c r="OQ86" s="218"/>
      <c r="OR86" s="218"/>
      <c r="OS86" s="218"/>
      <c r="OT86" s="218"/>
      <c r="OU86" s="218"/>
      <c r="OV86" s="218"/>
      <c r="OW86" s="218"/>
      <c r="OX86" s="218"/>
      <c r="OY86" s="218"/>
      <c r="OZ86" s="218"/>
      <c r="PA86" s="218"/>
      <c r="PB86" s="218"/>
      <c r="PC86" s="218"/>
      <c r="PD86" s="218"/>
      <c r="PE86" s="218"/>
      <c r="PF86" s="218"/>
      <c r="PG86" s="218"/>
      <c r="PH86" s="218"/>
      <c r="PI86" s="218"/>
      <c r="PJ86" s="218"/>
      <c r="PK86" s="218"/>
      <c r="PL86" s="218"/>
      <c r="PM86" s="218"/>
      <c r="PN86" s="218"/>
      <c r="PO86" s="218"/>
      <c r="PP86" s="218"/>
      <c r="PQ86" s="218"/>
      <c r="PR86" s="218"/>
      <c r="PS86" s="218"/>
      <c r="PT86" s="218"/>
      <c r="PU86" s="218"/>
      <c r="PV86" s="218"/>
      <c r="PW86" s="218"/>
      <c r="PX86" s="218"/>
      <c r="PY86" s="218"/>
      <c r="PZ86" s="218"/>
      <c r="QA86" s="218"/>
      <c r="QB86" s="218"/>
      <c r="QC86" s="218"/>
      <c r="QD86" s="218"/>
      <c r="QE86" s="218"/>
      <c r="QF86" s="218"/>
      <c r="QG86" s="218"/>
      <c r="QH86" s="218"/>
      <c r="QI86" s="218"/>
      <c r="QJ86" s="218"/>
      <c r="QK86" s="218"/>
      <c r="QL86" s="218"/>
      <c r="QM86" s="218"/>
      <c r="QN86" s="218"/>
      <c r="QO86" s="218"/>
      <c r="QP86" s="218"/>
      <c r="QQ86" s="218"/>
      <c r="QR86" s="218"/>
      <c r="QS86" s="218"/>
      <c r="QT86" s="218"/>
      <c r="QU86" s="218"/>
      <c r="QV86" s="218"/>
      <c r="QW86" s="218"/>
      <c r="QX86" s="218"/>
      <c r="QY86" s="218"/>
      <c r="QZ86" s="218"/>
      <c r="RA86" s="218"/>
      <c r="RB86" s="218"/>
      <c r="RC86" s="218"/>
      <c r="RD86" s="218"/>
      <c r="RE86" s="218"/>
      <c r="RF86" s="218"/>
      <c r="RG86" s="218"/>
      <c r="RH86" s="218"/>
      <c r="RI86" s="218"/>
      <c r="RJ86" s="218"/>
      <c r="RK86" s="218"/>
      <c r="RL86" s="218"/>
      <c r="RM86" s="218"/>
      <c r="RN86" s="218"/>
      <c r="RO86" s="218"/>
      <c r="RP86" s="218"/>
      <c r="RQ86" s="218"/>
      <c r="RR86" s="218"/>
      <c r="RS86" s="218"/>
      <c r="RT86" s="218"/>
      <c r="RU86" s="218"/>
      <c r="RV86" s="218"/>
      <c r="RW86" s="218"/>
      <c r="RX86" s="218"/>
      <c r="RY86" s="218"/>
      <c r="RZ86" s="218"/>
      <c r="SA86" s="218"/>
      <c r="SB86" s="218"/>
      <c r="SC86" s="218"/>
      <c r="SD86" s="218"/>
      <c r="SE86" s="218"/>
      <c r="SF86" s="218"/>
      <c r="SG86" s="218"/>
      <c r="SH86" s="218"/>
      <c r="SI86" s="218"/>
      <c r="SJ86" s="218"/>
      <c r="SK86" s="218"/>
      <c r="SL86" s="218"/>
      <c r="SM86" s="218"/>
      <c r="SN86" s="218"/>
      <c r="SO86" s="218"/>
      <c r="SP86" s="218"/>
      <c r="SQ86" s="218"/>
      <c r="SR86" s="218"/>
      <c r="SS86" s="218"/>
      <c r="ST86" s="218"/>
      <c r="SU86" s="218"/>
      <c r="SV86" s="218"/>
      <c r="SW86" s="218"/>
      <c r="SX86" s="218"/>
      <c r="SY86" s="218"/>
      <c r="SZ86" s="218"/>
      <c r="TA86" s="218"/>
      <c r="TB86" s="218"/>
      <c r="TC86" s="218"/>
      <c r="TD86" s="218"/>
      <c r="TE86" s="218"/>
      <c r="TF86" s="218"/>
      <c r="TG86" s="218"/>
      <c r="TH86" s="218"/>
      <c r="TI86" s="218"/>
      <c r="TJ86" s="218"/>
      <c r="TK86" s="218"/>
      <c r="TL86" s="218"/>
      <c r="TM86" s="218"/>
      <c r="TN86" s="218"/>
      <c r="TO86" s="218"/>
      <c r="TP86" s="218"/>
      <c r="TQ86" s="218"/>
      <c r="TR86" s="218"/>
      <c r="TS86" s="218"/>
      <c r="TT86" s="218"/>
      <c r="TU86" s="218"/>
      <c r="TV86" s="218"/>
      <c r="TW86" s="218"/>
      <c r="TX86" s="218"/>
      <c r="TY86" s="218"/>
      <c r="TZ86" s="218"/>
      <c r="UA86" s="218"/>
      <c r="UB86" s="218"/>
      <c r="UC86" s="218"/>
      <c r="UD86" s="218"/>
      <c r="UE86" s="218"/>
      <c r="UF86" s="218"/>
      <c r="UG86" s="218"/>
      <c r="UH86" s="218"/>
      <c r="UI86" s="218"/>
      <c r="UJ86" s="218"/>
      <c r="UK86" s="218"/>
      <c r="UL86" s="218"/>
      <c r="UM86" s="218"/>
      <c r="UN86" s="218"/>
      <c r="UO86" s="218"/>
      <c r="UP86" s="218"/>
      <c r="UQ86" s="218"/>
      <c r="UR86" s="218"/>
      <c r="US86" s="218"/>
      <c r="UT86" s="218"/>
      <c r="UU86" s="218"/>
      <c r="UV86" s="218"/>
      <c r="UW86" s="218"/>
      <c r="UX86" s="218"/>
      <c r="UY86" s="218"/>
      <c r="UZ86" s="218"/>
      <c r="VA86" s="218"/>
      <c r="VB86" s="218"/>
      <c r="VC86" s="218"/>
      <c r="VD86" s="218"/>
      <c r="VE86" s="218"/>
      <c r="VF86" s="218"/>
      <c r="VG86" s="218"/>
      <c r="VH86" s="218"/>
      <c r="VI86" s="218"/>
      <c r="VJ86" s="218"/>
      <c r="VK86" s="218"/>
      <c r="VL86" s="218"/>
      <c r="VM86" s="218"/>
      <c r="VN86" s="218"/>
      <c r="VO86" s="218"/>
      <c r="VP86" s="218"/>
      <c r="VQ86" s="218"/>
      <c r="VR86" s="218"/>
      <c r="VS86" s="218"/>
      <c r="VT86" s="218"/>
      <c r="VU86" s="218"/>
      <c r="VV86" s="218"/>
      <c r="VW86" s="218"/>
      <c r="VX86" s="218"/>
      <c r="VY86" s="218"/>
      <c r="VZ86" s="218"/>
      <c r="WA86" s="218"/>
      <c r="WB86" s="218"/>
      <c r="WC86" s="218"/>
      <c r="WD86" s="218"/>
      <c r="WE86" s="218"/>
      <c r="WF86" s="218"/>
      <c r="WG86" s="218"/>
      <c r="WH86" s="218"/>
      <c r="WI86" s="218"/>
      <c r="WJ86" s="218"/>
      <c r="WK86" s="218"/>
      <c r="WL86" s="218"/>
      <c r="WM86" s="218"/>
      <c r="WN86" s="218"/>
      <c r="WO86" s="218"/>
      <c r="WP86" s="218"/>
      <c r="WQ86" s="218"/>
      <c r="WR86" s="218"/>
      <c r="WS86" s="218"/>
      <c r="WT86" s="218"/>
      <c r="WU86" s="218"/>
      <c r="WV86" s="218"/>
      <c r="WW86" s="218"/>
      <c r="WX86" s="218"/>
      <c r="WY86" s="218"/>
      <c r="WZ86" s="218"/>
      <c r="XA86" s="218"/>
      <c r="XB86" s="218"/>
      <c r="XC86" s="218"/>
      <c r="XD86" s="218"/>
      <c r="XE86" s="218"/>
      <c r="XF86" s="218"/>
      <c r="XG86" s="218"/>
      <c r="XH86" s="218"/>
      <c r="XI86" s="218"/>
      <c r="XJ86" s="218"/>
      <c r="XK86" s="218"/>
      <c r="XL86" s="218"/>
      <c r="XM86" s="218"/>
      <c r="XN86" s="218"/>
      <c r="XO86" s="218"/>
      <c r="XP86" s="218"/>
      <c r="XQ86" s="218"/>
      <c r="XR86" s="218"/>
      <c r="XS86" s="218"/>
      <c r="XT86" s="218"/>
      <c r="XU86" s="218"/>
      <c r="XV86" s="218"/>
      <c r="XW86" s="218"/>
      <c r="XX86" s="218"/>
      <c r="XY86" s="218"/>
      <c r="XZ86" s="218"/>
      <c r="YA86" s="218"/>
      <c r="YB86" s="218"/>
      <c r="YC86" s="218"/>
      <c r="YD86" s="218"/>
      <c r="YE86" s="218"/>
      <c r="YF86" s="218"/>
      <c r="YG86" s="218"/>
      <c r="YH86" s="218"/>
      <c r="YI86" s="218"/>
      <c r="YJ86" s="218"/>
      <c r="YK86" s="218"/>
      <c r="YL86" s="218"/>
      <c r="YM86" s="218"/>
      <c r="YN86" s="218"/>
      <c r="YO86" s="218"/>
      <c r="YP86" s="218"/>
      <c r="YQ86" s="218"/>
      <c r="YR86" s="218"/>
      <c r="YS86" s="218"/>
      <c r="YT86" s="218"/>
      <c r="YU86" s="218"/>
      <c r="YV86" s="218"/>
      <c r="YW86" s="218"/>
      <c r="YX86" s="218"/>
      <c r="YY86" s="218"/>
      <c r="YZ86" s="218"/>
      <c r="ZA86" s="218"/>
      <c r="ZB86" s="218"/>
      <c r="ZC86" s="218"/>
      <c r="ZD86" s="218"/>
      <c r="ZE86" s="218"/>
      <c r="ZF86" s="218"/>
      <c r="ZG86" s="218"/>
      <c r="ZH86" s="218"/>
      <c r="ZI86" s="218"/>
      <c r="ZJ86" s="218"/>
      <c r="ZK86" s="218"/>
      <c r="ZL86" s="218"/>
      <c r="ZM86" s="218"/>
      <c r="ZN86" s="218"/>
      <c r="ZO86" s="218"/>
      <c r="ZP86" s="218"/>
      <c r="ZQ86" s="218"/>
      <c r="ZR86" s="218"/>
      <c r="ZS86" s="218"/>
      <c r="ZT86" s="218"/>
      <c r="ZU86" s="218"/>
      <c r="ZV86" s="218"/>
      <c r="ZW86" s="218"/>
      <c r="ZX86" s="218"/>
      <c r="ZY86" s="218"/>
      <c r="ZZ86" s="218"/>
      <c r="AAA86" s="218"/>
      <c r="AAB86" s="218"/>
      <c r="AAC86" s="218"/>
      <c r="AAD86" s="218"/>
      <c r="AAE86" s="218"/>
      <c r="AAF86" s="218"/>
      <c r="AAG86" s="218"/>
      <c r="AAH86" s="218"/>
      <c r="AAI86" s="218"/>
      <c r="AAJ86" s="218"/>
      <c r="AAK86" s="218"/>
      <c r="AAL86" s="218"/>
      <c r="AAM86" s="218"/>
      <c r="AAN86" s="218"/>
      <c r="AAO86" s="218"/>
      <c r="AAP86" s="218"/>
      <c r="AAQ86" s="218"/>
      <c r="AAR86" s="218"/>
      <c r="AAS86" s="218"/>
      <c r="AAT86" s="218"/>
      <c r="AAU86" s="218"/>
      <c r="AAV86" s="218"/>
      <c r="AAW86" s="218"/>
      <c r="AAX86" s="218"/>
      <c r="AAY86" s="218"/>
      <c r="AAZ86" s="218"/>
      <c r="ABA86" s="218"/>
      <c r="ABB86" s="218"/>
      <c r="ABC86" s="218"/>
      <c r="ABD86" s="218"/>
      <c r="ABE86" s="218"/>
      <c r="ABF86" s="218"/>
      <c r="ABG86" s="218"/>
      <c r="ABH86" s="218"/>
      <c r="ABI86" s="218"/>
      <c r="ABJ86" s="218"/>
      <c r="ABK86" s="218"/>
      <c r="ABL86" s="218"/>
      <c r="ABM86" s="218"/>
      <c r="ABN86" s="218"/>
      <c r="ABO86" s="218"/>
      <c r="ABP86" s="218"/>
      <c r="ABQ86" s="218"/>
      <c r="ABR86" s="218"/>
      <c r="ABS86" s="218"/>
      <c r="ABT86" s="218"/>
      <c r="ABU86" s="218"/>
      <c r="ABV86" s="218"/>
      <c r="ABW86" s="218"/>
      <c r="ABX86" s="218"/>
      <c r="ABY86" s="218"/>
      <c r="ABZ86" s="218"/>
      <c r="ACA86" s="218"/>
      <c r="ACB86" s="218"/>
      <c r="ACC86" s="218"/>
      <c r="ACD86" s="218"/>
      <c r="ACE86" s="218"/>
      <c r="ACF86" s="218"/>
      <c r="ACG86" s="218"/>
      <c r="ACH86" s="218"/>
      <c r="ACI86" s="218"/>
      <c r="ACJ86" s="218"/>
      <c r="ACK86" s="218"/>
      <c r="ACL86" s="218"/>
      <c r="ACM86" s="218"/>
      <c r="ACN86" s="218"/>
      <c r="ACO86" s="218"/>
      <c r="ACP86" s="218"/>
      <c r="ACQ86" s="218"/>
      <c r="ACR86" s="218"/>
      <c r="ACS86" s="218"/>
      <c r="ACT86" s="218"/>
      <c r="ACU86" s="218"/>
      <c r="ACV86" s="218"/>
      <c r="ACW86" s="218"/>
      <c r="ACX86" s="218"/>
      <c r="ACY86" s="218"/>
      <c r="ACZ86" s="218"/>
      <c r="ADA86" s="218"/>
      <c r="ADB86" s="218"/>
      <c r="ADC86" s="218"/>
      <c r="ADD86" s="218"/>
      <c r="ADE86" s="218"/>
      <c r="ADF86" s="218"/>
      <c r="ADG86" s="218"/>
      <c r="ADH86" s="218"/>
      <c r="ADI86" s="218"/>
      <c r="ADJ86" s="218"/>
      <c r="ADK86" s="218"/>
      <c r="ADL86" s="218"/>
      <c r="ADM86" s="218"/>
      <c r="ADN86" s="218"/>
      <c r="ADO86" s="218"/>
      <c r="ADP86" s="218"/>
      <c r="ADQ86" s="218"/>
      <c r="ADR86" s="218"/>
      <c r="ADS86" s="218"/>
      <c r="ADT86" s="218"/>
      <c r="ADU86" s="218"/>
      <c r="ADV86" s="218"/>
      <c r="ADW86" s="218"/>
      <c r="ADX86" s="218"/>
      <c r="ADY86" s="218"/>
      <c r="ADZ86" s="218"/>
      <c r="AEA86" s="218"/>
      <c r="AEB86" s="218"/>
      <c r="AEC86" s="218"/>
      <c r="AED86" s="218"/>
      <c r="AEE86" s="218"/>
      <c r="AEF86" s="218"/>
      <c r="AEG86" s="218"/>
      <c r="AEH86" s="218"/>
      <c r="AEI86" s="218"/>
      <c r="AEJ86" s="218"/>
      <c r="AEK86" s="218"/>
      <c r="AEL86" s="218"/>
      <c r="AEM86" s="218"/>
      <c r="AEN86" s="218"/>
      <c r="AEO86" s="218"/>
      <c r="AEP86" s="218"/>
      <c r="AEQ86" s="218"/>
      <c r="AER86" s="218"/>
      <c r="AES86" s="218"/>
      <c r="AET86" s="218"/>
      <c r="AEU86" s="218"/>
      <c r="AEV86" s="218"/>
      <c r="AEW86" s="218"/>
      <c r="AEX86" s="218"/>
      <c r="AEY86" s="218"/>
      <c r="AEZ86" s="218"/>
      <c r="AFA86" s="218"/>
      <c r="AFB86" s="218"/>
      <c r="AFC86" s="218"/>
      <c r="AFD86" s="218"/>
      <c r="AFE86" s="218"/>
      <c r="AFF86" s="218"/>
      <c r="AFG86" s="218"/>
      <c r="AFH86" s="218"/>
      <c r="AFI86" s="218"/>
      <c r="AFJ86" s="218"/>
      <c r="AFK86" s="218"/>
      <c r="AFL86" s="218"/>
      <c r="AFM86" s="218"/>
      <c r="AFN86" s="218"/>
      <c r="AFO86" s="218"/>
      <c r="AFP86" s="218"/>
      <c r="AFQ86" s="218"/>
      <c r="AFR86" s="218"/>
      <c r="AFS86" s="218"/>
      <c r="AFT86" s="218"/>
      <c r="AFU86" s="218"/>
      <c r="AFV86" s="218"/>
      <c r="AFW86" s="218"/>
      <c r="AFX86" s="218"/>
      <c r="AFY86" s="218"/>
      <c r="AFZ86" s="218"/>
      <c r="AGA86" s="218"/>
      <c r="AGB86" s="218"/>
      <c r="AGC86" s="218"/>
      <c r="AGD86" s="218"/>
      <c r="AGE86" s="218"/>
      <c r="AGF86" s="218"/>
      <c r="AGG86" s="218"/>
      <c r="AGH86" s="218"/>
      <c r="AGI86" s="218"/>
      <c r="AGJ86" s="218"/>
      <c r="AGK86" s="218"/>
      <c r="AGL86" s="218"/>
      <c r="AGM86" s="218"/>
      <c r="AGN86" s="218"/>
      <c r="AGO86" s="218"/>
      <c r="AGP86" s="218"/>
      <c r="AGQ86" s="218"/>
      <c r="AGR86" s="218"/>
      <c r="AGS86" s="218"/>
      <c r="AGT86" s="218"/>
      <c r="AGU86" s="218"/>
      <c r="AGV86" s="218"/>
      <c r="AGW86" s="218"/>
      <c r="AGX86" s="218"/>
      <c r="AGY86" s="218"/>
      <c r="AGZ86" s="218"/>
      <c r="AHA86" s="218"/>
      <c r="AHB86" s="218"/>
      <c r="AHC86" s="218"/>
      <c r="AHD86" s="218"/>
      <c r="AHE86" s="218"/>
      <c r="AHF86" s="218"/>
      <c r="AHG86" s="218"/>
      <c r="AHH86" s="218"/>
      <c r="AHI86" s="218"/>
      <c r="AHJ86" s="218"/>
      <c r="AHK86" s="218"/>
      <c r="AHL86" s="218"/>
      <c r="AHM86" s="218"/>
      <c r="AHN86" s="218"/>
      <c r="AHO86" s="218"/>
      <c r="AHP86" s="218"/>
      <c r="AHQ86" s="218"/>
      <c r="AHR86" s="218"/>
      <c r="AHS86" s="218"/>
      <c r="AHT86" s="218"/>
      <c r="AHU86" s="218"/>
      <c r="AHV86" s="218"/>
      <c r="AHW86" s="218"/>
      <c r="AHX86" s="218"/>
      <c r="AHY86" s="218"/>
      <c r="AHZ86" s="218"/>
      <c r="AIA86" s="218"/>
      <c r="AIB86" s="218"/>
      <c r="AIC86" s="218"/>
      <c r="AID86" s="218"/>
      <c r="AIE86" s="218"/>
      <c r="AIF86" s="218"/>
      <c r="AIG86" s="218"/>
      <c r="AIH86" s="218"/>
      <c r="AII86" s="218"/>
      <c r="AIJ86" s="218"/>
      <c r="AIK86" s="218"/>
      <c r="AIL86" s="218"/>
      <c r="AIM86" s="218"/>
      <c r="AIN86" s="218"/>
      <c r="AIO86" s="218"/>
      <c r="AIP86" s="218"/>
      <c r="AIQ86" s="218"/>
      <c r="AIR86" s="218"/>
      <c r="AIS86" s="218"/>
      <c r="AIT86" s="218"/>
      <c r="AIU86" s="218"/>
      <c r="AIV86" s="218"/>
      <c r="AIW86" s="218"/>
      <c r="AIX86" s="218"/>
      <c r="AIY86" s="218"/>
      <c r="AIZ86" s="218"/>
      <c r="AJA86" s="218"/>
      <c r="AJB86" s="218"/>
      <c r="AJC86" s="218"/>
      <c r="AJD86" s="218"/>
      <c r="AJE86" s="218"/>
      <c r="AJF86" s="218"/>
      <c r="AJG86" s="218"/>
      <c r="AJH86" s="218"/>
      <c r="AJI86" s="218"/>
      <c r="AJJ86" s="218"/>
      <c r="AJK86" s="218"/>
      <c r="AJL86" s="218"/>
      <c r="AJM86" s="218"/>
      <c r="AJN86" s="218"/>
      <c r="AJO86" s="218"/>
      <c r="AJP86" s="218"/>
      <c r="AJQ86" s="218"/>
      <c r="AJR86" s="218"/>
      <c r="AJS86" s="218"/>
      <c r="AJT86" s="218"/>
      <c r="AJU86" s="218"/>
      <c r="AJV86" s="218"/>
      <c r="AJW86" s="218"/>
      <c r="AJX86" s="218"/>
      <c r="AJY86" s="218"/>
      <c r="AJZ86" s="218"/>
      <c r="AKA86" s="218"/>
      <c r="AKB86" s="218"/>
      <c r="AKC86" s="218"/>
      <c r="AKD86" s="218"/>
      <c r="AKE86" s="218"/>
      <c r="AKF86" s="218"/>
      <c r="AKG86" s="218"/>
      <c r="AKH86" s="218"/>
      <c r="AKI86" s="218"/>
      <c r="AKJ86" s="218"/>
      <c r="AKK86" s="218"/>
      <c r="AKL86" s="218"/>
      <c r="AKM86" s="218"/>
      <c r="AKN86" s="218"/>
      <c r="AKO86" s="218"/>
      <c r="AKP86" s="218"/>
      <c r="AKQ86" s="218"/>
      <c r="AKR86" s="218"/>
      <c r="AKS86" s="218"/>
      <c r="AKT86" s="218"/>
      <c r="AKU86" s="218"/>
      <c r="AKV86" s="218"/>
      <c r="AKW86" s="218"/>
      <c r="AKX86" s="218"/>
      <c r="AKY86" s="218"/>
      <c r="AKZ86" s="218"/>
      <c r="ALA86" s="218"/>
      <c r="ALB86" s="218"/>
      <c r="ALC86" s="218"/>
      <c r="ALD86" s="218"/>
      <c r="ALE86" s="218"/>
      <c r="ALF86" s="218"/>
      <c r="ALG86" s="218"/>
      <c r="ALH86" s="218"/>
      <c r="ALI86" s="218"/>
      <c r="ALJ86" s="218"/>
      <c r="ALK86" s="218"/>
      <c r="ALL86" s="218"/>
      <c r="ALM86" s="218"/>
      <c r="ALN86" s="218"/>
      <c r="ALO86" s="218"/>
      <c r="ALP86" s="218"/>
      <c r="ALQ86" s="218"/>
      <c r="ALR86" s="218"/>
      <c r="ALS86" s="218"/>
      <c r="ALT86" s="218"/>
      <c r="ALU86" s="218"/>
      <c r="ALV86" s="218"/>
      <c r="ALW86" s="218"/>
      <c r="ALX86" s="218"/>
      <c r="ALY86" s="218"/>
      <c r="ALZ86" s="218"/>
      <c r="AMA86" s="218"/>
      <c r="AMB86" s="218"/>
      <c r="AMC86" s="218"/>
      <c r="AMD86" s="218"/>
      <c r="AME86" s="218"/>
      <c r="AMF86" s="218"/>
      <c r="AMG86" s="218"/>
      <c r="AMH86" s="218"/>
      <c r="AMI86" s="218"/>
      <c r="AMJ86" s="218"/>
      <c r="AMK86" s="218"/>
      <c r="AML86" s="218"/>
      <c r="AMM86" s="218"/>
      <c r="AMN86" s="218"/>
      <c r="AMO86" s="218"/>
      <c r="AMP86" s="218"/>
      <c r="AMQ86" s="218"/>
      <c r="AMR86" s="218"/>
      <c r="AMS86" s="218"/>
      <c r="AMT86" s="218"/>
      <c r="AMU86" s="218"/>
      <c r="AMV86" s="218"/>
      <c r="AMW86" s="218"/>
      <c r="AMX86" s="218"/>
      <c r="AMY86" s="218"/>
      <c r="AMZ86" s="218"/>
      <c r="ANA86" s="218"/>
      <c r="ANB86" s="218"/>
      <c r="ANC86" s="218"/>
      <c r="AND86" s="218"/>
      <c r="ANE86" s="218"/>
      <c r="ANF86" s="218"/>
      <c r="ANG86" s="218"/>
      <c r="ANH86" s="218"/>
      <c r="ANI86" s="218"/>
      <c r="ANJ86" s="218"/>
      <c r="ANK86" s="218"/>
      <c r="ANL86" s="218"/>
      <c r="ANM86" s="218"/>
      <c r="ANN86" s="218"/>
      <c r="ANO86" s="218"/>
      <c r="ANP86" s="218"/>
      <c r="ANQ86" s="218"/>
      <c r="ANR86" s="218"/>
      <c r="ANS86" s="218"/>
      <c r="ANT86" s="218"/>
      <c r="ANU86" s="218"/>
      <c r="ANV86" s="218"/>
      <c r="ANW86" s="218"/>
      <c r="ANX86" s="218"/>
      <c r="ANY86" s="218"/>
      <c r="ANZ86" s="218"/>
      <c r="AOA86" s="218"/>
      <c r="AOB86" s="218"/>
      <c r="AOC86" s="218"/>
      <c r="AOD86" s="218"/>
      <c r="AOE86" s="218"/>
      <c r="AOF86" s="218"/>
      <c r="AOG86" s="218"/>
      <c r="AOH86" s="218"/>
      <c r="AOI86" s="218"/>
      <c r="AOJ86" s="218"/>
      <c r="AOK86" s="218"/>
      <c r="AOL86" s="218"/>
      <c r="AOM86" s="218"/>
      <c r="AON86" s="218"/>
      <c r="AOO86" s="218"/>
      <c r="AOP86" s="218"/>
      <c r="AOQ86" s="218"/>
      <c r="AOR86" s="218"/>
      <c r="AOS86" s="218"/>
      <c r="AOT86" s="218"/>
      <c r="AOU86" s="218"/>
      <c r="AOV86" s="218"/>
      <c r="AOW86" s="218"/>
      <c r="AOX86" s="218"/>
      <c r="AOY86" s="218"/>
      <c r="AOZ86" s="218"/>
      <c r="APA86" s="218"/>
      <c r="APB86" s="218"/>
      <c r="APC86" s="218"/>
      <c r="APD86" s="218"/>
      <c r="APE86" s="218"/>
      <c r="APF86" s="218"/>
      <c r="APG86" s="218"/>
      <c r="APH86" s="218"/>
      <c r="API86" s="218"/>
      <c r="APJ86" s="218"/>
      <c r="APK86" s="218"/>
      <c r="APL86" s="218"/>
      <c r="APM86" s="218"/>
      <c r="APN86" s="218"/>
      <c r="APO86" s="218"/>
      <c r="APP86" s="218"/>
      <c r="APQ86" s="218"/>
      <c r="APR86" s="218"/>
      <c r="APS86" s="218"/>
      <c r="APT86" s="218"/>
      <c r="APU86" s="218"/>
      <c r="APV86" s="218"/>
      <c r="APW86" s="218"/>
      <c r="APX86" s="218"/>
      <c r="APY86" s="218"/>
      <c r="APZ86" s="218"/>
      <c r="AQA86" s="218"/>
      <c r="AQB86" s="218"/>
      <c r="AQC86" s="218"/>
      <c r="AQD86" s="218"/>
      <c r="AQE86" s="218"/>
      <c r="AQF86" s="218"/>
      <c r="AQG86" s="218"/>
      <c r="AQH86" s="218"/>
      <c r="AQI86" s="218"/>
      <c r="AQJ86" s="218"/>
      <c r="AQK86" s="218"/>
      <c r="AQL86" s="218"/>
      <c r="AQM86" s="218"/>
      <c r="AQN86" s="218"/>
      <c r="AQO86" s="218"/>
      <c r="AQP86" s="218"/>
      <c r="AQQ86" s="218"/>
      <c r="AQR86" s="218"/>
      <c r="AQS86" s="218"/>
      <c r="AQT86" s="218"/>
      <c r="AQU86" s="218"/>
      <c r="AQV86" s="218"/>
      <c r="AQW86" s="218"/>
      <c r="AQX86" s="218"/>
      <c r="AQY86" s="218"/>
      <c r="AQZ86" s="218"/>
      <c r="ARA86" s="218"/>
      <c r="ARB86" s="218"/>
      <c r="ARC86" s="218"/>
      <c r="ARD86" s="218"/>
      <c r="ARE86" s="218"/>
      <c r="ARF86" s="218"/>
      <c r="ARG86" s="218"/>
      <c r="ARH86" s="218"/>
      <c r="ARI86" s="218"/>
      <c r="ARJ86" s="218"/>
      <c r="ARK86" s="218"/>
      <c r="ARL86" s="218"/>
      <c r="ARM86" s="218"/>
      <c r="ARN86" s="218"/>
      <c r="ARO86" s="218"/>
      <c r="ARP86" s="218"/>
      <c r="ARQ86" s="218"/>
      <c r="ARR86" s="218"/>
      <c r="ARS86" s="218"/>
      <c r="ART86" s="218"/>
      <c r="ARU86" s="218"/>
      <c r="ARV86" s="218"/>
      <c r="ARW86" s="218"/>
      <c r="ARX86" s="218"/>
      <c r="ARY86" s="218"/>
      <c r="ARZ86" s="218"/>
      <c r="ASA86" s="218"/>
      <c r="ASB86" s="218"/>
      <c r="ASC86" s="218"/>
      <c r="ASD86" s="218"/>
      <c r="ASE86" s="218"/>
      <c r="ASF86" s="218"/>
      <c r="ASG86" s="218"/>
      <c r="ASH86" s="218"/>
      <c r="ASI86" s="218"/>
      <c r="ASJ86" s="218"/>
      <c r="ASK86" s="218"/>
      <c r="ASL86" s="218"/>
      <c r="ASM86" s="218"/>
      <c r="ASN86" s="218"/>
      <c r="ASO86" s="218"/>
      <c r="ASP86" s="218"/>
      <c r="ASQ86" s="218"/>
      <c r="ASR86" s="218"/>
      <c r="ASS86" s="218"/>
      <c r="AST86" s="218"/>
      <c r="ASU86" s="218"/>
      <c r="ASV86" s="218"/>
      <c r="ASW86" s="218"/>
      <c r="ASX86" s="218"/>
      <c r="ASY86" s="218"/>
      <c r="ASZ86" s="218"/>
      <c r="ATA86" s="218"/>
      <c r="ATB86" s="218"/>
      <c r="ATC86" s="218"/>
      <c r="ATD86" s="218"/>
      <c r="ATE86" s="218"/>
      <c r="ATF86" s="218"/>
      <c r="ATG86" s="218"/>
      <c r="ATH86" s="218"/>
      <c r="ATI86" s="218"/>
      <c r="ATJ86" s="218"/>
      <c r="ATK86" s="218"/>
      <c r="ATL86" s="218"/>
      <c r="ATM86" s="218"/>
      <c r="ATN86" s="218"/>
      <c r="ATO86" s="218"/>
      <c r="ATP86" s="218"/>
      <c r="ATQ86" s="218"/>
      <c r="ATR86" s="218"/>
      <c r="ATS86" s="218"/>
      <c r="ATT86" s="218"/>
      <c r="ATU86" s="218"/>
      <c r="ATV86" s="218"/>
      <c r="ATW86" s="218"/>
      <c r="ATX86" s="218"/>
      <c r="ATY86" s="218"/>
      <c r="ATZ86" s="218"/>
      <c r="AUA86" s="218"/>
      <c r="AUB86" s="218"/>
      <c r="AUC86" s="218"/>
      <c r="AUD86" s="218"/>
      <c r="AUE86" s="218"/>
      <c r="AUF86" s="218"/>
      <c r="AUG86" s="218"/>
      <c r="AUH86" s="218"/>
      <c r="AUI86" s="218"/>
      <c r="AUJ86" s="218"/>
      <c r="AUK86" s="218"/>
      <c r="AUL86" s="218"/>
      <c r="AUM86" s="218"/>
      <c r="AUN86" s="218"/>
      <c r="AUO86" s="218"/>
      <c r="AUP86" s="218"/>
      <c r="AUQ86" s="218"/>
      <c r="AUR86" s="218"/>
      <c r="AUS86" s="218"/>
      <c r="AUT86" s="218"/>
      <c r="AUU86" s="218"/>
      <c r="AUV86" s="218"/>
      <c r="AUW86" s="218"/>
      <c r="AUX86" s="218"/>
      <c r="AUY86" s="218"/>
      <c r="AUZ86" s="218"/>
      <c r="AVA86" s="218"/>
      <c r="AVB86" s="218"/>
      <c r="AVC86" s="218"/>
      <c r="AVD86" s="218"/>
      <c r="AVE86" s="218"/>
      <c r="AVF86" s="218"/>
      <c r="AVG86" s="218"/>
      <c r="AVH86" s="218"/>
      <c r="AVI86" s="218"/>
      <c r="AVJ86" s="218"/>
      <c r="AVK86" s="218"/>
      <c r="AVL86" s="218"/>
      <c r="AVM86" s="218"/>
      <c r="AVN86" s="218"/>
      <c r="AVO86" s="218"/>
      <c r="AVP86" s="218"/>
      <c r="AVQ86" s="218"/>
      <c r="AVR86" s="218"/>
      <c r="AVS86" s="218"/>
      <c r="AVT86" s="218"/>
      <c r="AVU86" s="218"/>
      <c r="AVV86" s="218"/>
      <c r="AVW86" s="218"/>
      <c r="AVX86" s="218"/>
      <c r="AVY86" s="218"/>
      <c r="AVZ86" s="218"/>
      <c r="AWA86" s="218"/>
      <c r="AWB86" s="218"/>
      <c r="AWC86" s="218"/>
      <c r="AWD86" s="218"/>
      <c r="AWE86" s="218"/>
      <c r="AWF86" s="218"/>
      <c r="AWG86" s="218"/>
      <c r="AWH86" s="218"/>
      <c r="AWI86" s="218"/>
      <c r="AWJ86" s="218"/>
      <c r="AWK86" s="218"/>
      <c r="AWL86" s="218"/>
      <c r="AWM86" s="218"/>
      <c r="AWN86" s="218"/>
      <c r="AWO86" s="218"/>
      <c r="AWP86" s="218"/>
      <c r="AWQ86" s="218"/>
      <c r="AWR86" s="218"/>
      <c r="AWS86" s="218"/>
      <c r="AWT86" s="218"/>
      <c r="AWU86" s="218"/>
      <c r="AWV86" s="218"/>
      <c r="AWW86" s="218"/>
      <c r="AWX86" s="218"/>
      <c r="AWY86" s="218"/>
      <c r="AWZ86" s="218"/>
      <c r="AXA86" s="218"/>
      <c r="AXB86" s="218"/>
      <c r="AXC86" s="218"/>
      <c r="AXD86" s="218"/>
      <c r="AXE86" s="218"/>
      <c r="AXF86" s="218"/>
      <c r="AXG86" s="218"/>
      <c r="AXH86" s="218"/>
      <c r="AXI86" s="218"/>
      <c r="AXJ86" s="218"/>
      <c r="AXK86" s="218"/>
      <c r="AXL86" s="218"/>
      <c r="AXM86" s="218"/>
      <c r="AXN86" s="218"/>
      <c r="AXO86" s="218"/>
      <c r="AXP86" s="218"/>
      <c r="AXQ86" s="218"/>
      <c r="AXR86" s="218"/>
      <c r="AXS86" s="218"/>
      <c r="AXT86" s="218"/>
      <c r="AXU86" s="218"/>
      <c r="AXV86" s="218"/>
      <c r="AXW86" s="218"/>
      <c r="AXX86" s="218"/>
      <c r="AXY86" s="218"/>
      <c r="AXZ86" s="218"/>
      <c r="AYA86" s="218"/>
      <c r="AYB86" s="218"/>
      <c r="AYC86" s="218"/>
      <c r="AYD86" s="218"/>
      <c r="AYE86" s="218"/>
      <c r="AYF86" s="218"/>
      <c r="AYG86" s="218"/>
      <c r="AYH86" s="218"/>
      <c r="AYI86" s="218"/>
      <c r="AYJ86" s="218"/>
      <c r="AYK86" s="218"/>
      <c r="AYL86" s="218"/>
      <c r="AYM86" s="218"/>
      <c r="AYN86" s="218"/>
      <c r="AYO86" s="218"/>
      <c r="AYP86" s="218"/>
      <c r="AYQ86" s="218"/>
      <c r="AYR86" s="218"/>
      <c r="AYS86" s="218"/>
      <c r="AYT86" s="218"/>
      <c r="AYU86" s="218"/>
      <c r="AYV86" s="218"/>
      <c r="AYW86" s="218"/>
      <c r="AYX86" s="218"/>
      <c r="AYY86" s="218"/>
      <c r="AYZ86" s="218"/>
      <c r="AZA86" s="218"/>
      <c r="AZB86" s="218"/>
      <c r="AZC86" s="218"/>
      <c r="AZD86" s="218"/>
      <c r="AZE86" s="218"/>
      <c r="AZF86" s="218"/>
      <c r="AZG86" s="218"/>
      <c r="AZH86" s="218"/>
      <c r="AZI86" s="218"/>
      <c r="AZJ86" s="218"/>
      <c r="AZK86" s="218"/>
      <c r="AZL86" s="218"/>
      <c r="AZM86" s="218"/>
      <c r="AZN86" s="218"/>
      <c r="AZO86" s="218"/>
      <c r="AZP86" s="218"/>
      <c r="AZQ86" s="218"/>
      <c r="AZR86" s="218"/>
      <c r="AZS86" s="218"/>
      <c r="AZT86" s="218"/>
      <c r="AZU86" s="218"/>
      <c r="AZV86" s="218"/>
      <c r="AZW86" s="218"/>
      <c r="AZX86" s="218"/>
      <c r="AZY86" s="218"/>
      <c r="AZZ86" s="218"/>
      <c r="BAA86" s="218"/>
      <c r="BAB86" s="218"/>
      <c r="BAC86" s="218"/>
      <c r="BAD86" s="218"/>
      <c r="BAE86" s="218"/>
      <c r="BAF86" s="218"/>
      <c r="BAG86" s="218"/>
      <c r="BAH86" s="218"/>
      <c r="BAI86" s="218"/>
      <c r="BAJ86" s="218"/>
      <c r="BAK86" s="218"/>
      <c r="BAL86" s="218"/>
      <c r="BAM86" s="218"/>
      <c r="BAN86" s="218"/>
      <c r="BAO86" s="218"/>
      <c r="BAP86" s="218"/>
      <c r="BAQ86" s="218"/>
      <c r="BAR86" s="218"/>
      <c r="BAS86" s="218"/>
      <c r="BAT86" s="218"/>
      <c r="BAU86" s="218"/>
      <c r="BAV86" s="218"/>
      <c r="BAW86" s="218"/>
      <c r="BAX86" s="218"/>
      <c r="BAY86" s="218"/>
      <c r="BAZ86" s="218"/>
      <c r="BBA86" s="218"/>
      <c r="BBB86" s="218"/>
      <c r="BBC86" s="218"/>
      <c r="BBD86" s="218"/>
      <c r="BBE86" s="218"/>
      <c r="BBF86" s="218"/>
      <c r="BBG86" s="218"/>
      <c r="BBH86" s="218"/>
      <c r="BBI86" s="218"/>
      <c r="BBJ86" s="218"/>
      <c r="BBK86" s="218"/>
      <c r="BBL86" s="218"/>
      <c r="BBM86" s="218"/>
      <c r="BBN86" s="218"/>
      <c r="BBO86" s="218"/>
      <c r="BBP86" s="218"/>
      <c r="BBQ86" s="218"/>
      <c r="BBR86" s="218"/>
      <c r="BBS86" s="218"/>
      <c r="BBT86" s="218"/>
      <c r="BBU86" s="218"/>
      <c r="BBV86" s="218"/>
      <c r="BBW86" s="218"/>
      <c r="BBX86" s="218"/>
      <c r="BBY86" s="218"/>
      <c r="BBZ86" s="218"/>
      <c r="BCA86" s="218"/>
      <c r="BCB86" s="218"/>
      <c r="BCC86" s="218"/>
      <c r="BCD86" s="218"/>
      <c r="BCE86" s="218"/>
      <c r="BCF86" s="218"/>
      <c r="BCG86" s="218"/>
      <c r="BCH86" s="218"/>
      <c r="BCI86" s="218"/>
      <c r="BCJ86" s="218"/>
      <c r="BCK86" s="218"/>
      <c r="BCL86" s="218"/>
      <c r="BCM86" s="218"/>
      <c r="BCN86" s="218"/>
      <c r="BCO86" s="218"/>
      <c r="BCP86" s="218"/>
      <c r="BCQ86" s="218"/>
      <c r="BCR86" s="218"/>
      <c r="BCS86" s="218"/>
      <c r="BCT86" s="218"/>
      <c r="BCU86" s="218"/>
      <c r="BCV86" s="218"/>
      <c r="BCW86" s="218"/>
      <c r="BCX86" s="218"/>
      <c r="BCY86" s="218"/>
      <c r="BCZ86" s="218"/>
      <c r="BDA86" s="218"/>
      <c r="BDB86" s="218"/>
      <c r="BDC86" s="218"/>
      <c r="BDD86" s="218"/>
      <c r="BDE86" s="218"/>
      <c r="BDF86" s="218"/>
      <c r="BDG86" s="218"/>
      <c r="BDH86" s="218"/>
      <c r="BDI86" s="218"/>
      <c r="BDJ86" s="218"/>
      <c r="BDK86" s="218"/>
      <c r="BDL86" s="218"/>
      <c r="BDM86" s="218"/>
      <c r="BDN86" s="218"/>
      <c r="BDO86" s="218"/>
      <c r="BDP86" s="218"/>
      <c r="BDQ86" s="218"/>
      <c r="BDR86" s="218"/>
      <c r="BDS86" s="218"/>
      <c r="BDT86" s="218"/>
      <c r="BDU86" s="218"/>
    </row>
    <row r="87" spans="1:1477" s="73" customFormat="1">
      <c r="A87" s="153"/>
      <c r="B87" s="71" t="s">
        <v>13</v>
      </c>
      <c r="C87" s="71" t="s">
        <v>251</v>
      </c>
      <c r="D87" s="71" t="s">
        <v>252</v>
      </c>
      <c r="E87" s="72">
        <v>42487</v>
      </c>
      <c r="F87" s="71" t="s">
        <v>467</v>
      </c>
      <c r="G87" s="71" t="s">
        <v>468</v>
      </c>
      <c r="H87" s="221">
        <v>2</v>
      </c>
      <c r="I87" s="73">
        <v>7</v>
      </c>
      <c r="J87" s="73">
        <v>240</v>
      </c>
      <c r="K87" s="73">
        <v>263</v>
      </c>
      <c r="L87" s="73">
        <v>195</v>
      </c>
      <c r="M87" s="219">
        <f t="shared" ref="M87:M91" si="75">IF(J87 = 0,0,(L87-AH87-AI87)/J87)</f>
        <v>0.71666666666666667</v>
      </c>
      <c r="N87" s="73">
        <f t="shared" ref="N87:N91" si="76">IF(G87&lt;&gt;"",IF(M87&lt;=1.2,1,0),0)</f>
        <v>1</v>
      </c>
      <c r="O87" s="73">
        <v>68</v>
      </c>
      <c r="P87" s="73">
        <v>0</v>
      </c>
      <c r="Q87" s="73">
        <v>0</v>
      </c>
      <c r="R87" s="73">
        <v>23</v>
      </c>
      <c r="S87" s="73">
        <v>0</v>
      </c>
      <c r="T87" s="225">
        <v>4178283</v>
      </c>
      <c r="U87" s="225">
        <v>50000</v>
      </c>
      <c r="V87" s="225">
        <v>4128283</v>
      </c>
      <c r="W87" s="225">
        <v>4236996</v>
      </c>
      <c r="X87" s="225">
        <v>3850525</v>
      </c>
      <c r="Y87" s="225">
        <v>0</v>
      </c>
      <c r="Z87" s="225">
        <v>160000</v>
      </c>
      <c r="AA87" s="225">
        <v>160000</v>
      </c>
      <c r="AB87" s="225">
        <v>4010525</v>
      </c>
      <c r="AC87" s="225">
        <v>3858312</v>
      </c>
      <c r="AD87" s="219">
        <f t="shared" ref="AD87:AD91" si="77">IF(V87=0,0,AC87/V87)</f>
        <v>0.93460453171451663</v>
      </c>
      <c r="AE87" s="73">
        <f t="shared" ref="AE87:AE91" si="78">IF(AD87 &lt;=1.1,1,0)</f>
        <v>1</v>
      </c>
      <c r="AF87" s="225">
        <v>-152213</v>
      </c>
      <c r="AG87" s="225">
        <v>58713</v>
      </c>
      <c r="AH87" s="73">
        <v>14</v>
      </c>
      <c r="AI87" s="73">
        <v>9</v>
      </c>
      <c r="AJ87" s="73">
        <v>0</v>
      </c>
      <c r="AK87" s="73">
        <v>0</v>
      </c>
      <c r="AL87" s="95">
        <v>24297</v>
      </c>
      <c r="AM87" s="95">
        <v>0</v>
      </c>
      <c r="AN87" s="73">
        <v>0</v>
      </c>
      <c r="AO87" s="73">
        <v>0</v>
      </c>
      <c r="AP87" s="95">
        <v>74263</v>
      </c>
      <c r="AQ87" s="95">
        <v>0</v>
      </c>
      <c r="AR87" s="73">
        <v>0</v>
      </c>
      <c r="AS87" s="73">
        <v>0</v>
      </c>
      <c r="AT87" s="95">
        <v>0</v>
      </c>
      <c r="AU87" s="95">
        <v>0</v>
      </c>
      <c r="AV87" s="73">
        <v>0</v>
      </c>
      <c r="AW87" s="73">
        <v>0</v>
      </c>
      <c r="AX87" s="95">
        <v>0</v>
      </c>
      <c r="AY87" s="95">
        <v>0</v>
      </c>
      <c r="AZ87" s="73">
        <v>0</v>
      </c>
      <c r="BA87" s="73">
        <v>0</v>
      </c>
      <c r="BB87" s="95">
        <v>0</v>
      </c>
      <c r="BC87" s="95">
        <v>0</v>
      </c>
      <c r="BD87" s="73">
        <v>0</v>
      </c>
      <c r="BE87" s="73">
        <v>0</v>
      </c>
      <c r="BF87" s="95">
        <v>-9298</v>
      </c>
      <c r="BG87" s="95">
        <v>0</v>
      </c>
      <c r="BH87" s="73">
        <v>0</v>
      </c>
      <c r="BI87" s="73">
        <v>0</v>
      </c>
      <c r="BJ87" s="95">
        <v>1920</v>
      </c>
      <c r="BK87" s="95">
        <v>0</v>
      </c>
      <c r="BL87" s="73">
        <v>0</v>
      </c>
      <c r="BM87" s="73">
        <v>0</v>
      </c>
      <c r="BN87" s="95">
        <v>0</v>
      </c>
      <c r="BO87" s="95">
        <v>0</v>
      </c>
      <c r="BP87" s="73">
        <v>0</v>
      </c>
      <c r="BQ87" s="73">
        <v>0</v>
      </c>
      <c r="BR87" s="95">
        <v>0</v>
      </c>
      <c r="BS87" s="95">
        <v>0</v>
      </c>
      <c r="BT87" s="73">
        <v>0</v>
      </c>
      <c r="BU87" s="73">
        <v>0</v>
      </c>
      <c r="BV87" s="95">
        <v>0</v>
      </c>
      <c r="BW87" s="95">
        <v>0</v>
      </c>
      <c r="BX87" s="73">
        <v>0</v>
      </c>
      <c r="BY87" s="73">
        <v>0</v>
      </c>
      <c r="BZ87" s="95">
        <v>0</v>
      </c>
      <c r="CA87" s="95">
        <v>0</v>
      </c>
      <c r="CB87" s="73">
        <v>0</v>
      </c>
      <c r="CC87" s="73">
        <v>0</v>
      </c>
      <c r="CD87" s="95">
        <v>0</v>
      </c>
      <c r="CE87" s="95">
        <v>0</v>
      </c>
      <c r="CF87" s="73">
        <v>0</v>
      </c>
      <c r="CG87" s="73">
        <v>0</v>
      </c>
      <c r="CH87" s="95">
        <v>0</v>
      </c>
      <c r="CI87" s="95">
        <v>0</v>
      </c>
      <c r="CJ87" s="73">
        <v>0</v>
      </c>
      <c r="CK87" s="73">
        <v>0</v>
      </c>
      <c r="CL87" s="95">
        <v>91182</v>
      </c>
      <c r="CM87" s="95">
        <v>0</v>
      </c>
      <c r="CN87" s="71" t="s">
        <v>401</v>
      </c>
      <c r="CO87" s="71" t="s">
        <v>402</v>
      </c>
      <c r="CP87" s="71" t="s">
        <v>328</v>
      </c>
      <c r="CQ87" s="71" t="s">
        <v>328</v>
      </c>
      <c r="CR87" s="71" t="s">
        <v>328</v>
      </c>
      <c r="CS87" s="71" t="s">
        <v>328</v>
      </c>
      <c r="CT87" s="72">
        <v>42922</v>
      </c>
      <c r="CU87" s="71" t="s">
        <v>469</v>
      </c>
      <c r="CV87" s="71" t="s">
        <v>470</v>
      </c>
      <c r="CW87" s="72" t="s">
        <v>187</v>
      </c>
      <c r="CX87" s="72">
        <v>42790</v>
      </c>
      <c r="CY87" s="71" t="s">
        <v>472</v>
      </c>
      <c r="CZ87" s="71" t="s">
        <v>471</v>
      </c>
      <c r="DA87" s="71" t="s">
        <v>507</v>
      </c>
      <c r="DB87" s="96">
        <v>5124941.55</v>
      </c>
      <c r="DC87" s="71" t="s">
        <v>449</v>
      </c>
      <c r="DD87" s="71" t="s">
        <v>450</v>
      </c>
      <c r="DE87" s="218"/>
      <c r="DF87" s="218"/>
      <c r="DG87" s="218"/>
      <c r="DH87" s="218"/>
      <c r="DI87" s="218"/>
      <c r="DJ87" s="218"/>
      <c r="DK87" s="218"/>
      <c r="DL87" s="218"/>
      <c r="DM87" s="218"/>
      <c r="DN87" s="218"/>
      <c r="DO87" s="218"/>
      <c r="DP87" s="218"/>
      <c r="DQ87" s="218"/>
      <c r="DR87" s="218"/>
      <c r="DS87" s="218"/>
      <c r="DT87" s="218"/>
      <c r="DU87" s="218"/>
      <c r="DV87" s="218"/>
      <c r="DW87" s="218"/>
      <c r="DX87" s="218"/>
      <c r="DY87" s="218"/>
      <c r="DZ87" s="218"/>
      <c r="EA87" s="218"/>
      <c r="EB87" s="218"/>
      <c r="EC87" s="218"/>
      <c r="ED87" s="218"/>
      <c r="EE87" s="218"/>
      <c r="EF87" s="218"/>
      <c r="EG87" s="218"/>
      <c r="EH87" s="218"/>
      <c r="EI87" s="218"/>
      <c r="EJ87" s="218"/>
      <c r="EK87" s="218"/>
      <c r="EL87" s="218"/>
      <c r="EM87" s="218"/>
      <c r="EN87" s="218"/>
      <c r="EO87" s="218"/>
      <c r="EP87" s="218"/>
      <c r="EQ87" s="218"/>
      <c r="ER87" s="218"/>
      <c r="ES87" s="218"/>
      <c r="ET87" s="218"/>
      <c r="EU87" s="218"/>
      <c r="EV87" s="218"/>
      <c r="EW87" s="218"/>
      <c r="EX87" s="218"/>
      <c r="EY87" s="218"/>
      <c r="EZ87" s="218"/>
      <c r="FA87" s="218"/>
      <c r="FB87" s="218"/>
      <c r="FC87" s="218"/>
      <c r="FD87" s="218"/>
      <c r="FE87" s="218"/>
      <c r="FF87" s="218"/>
      <c r="FG87" s="218"/>
      <c r="FH87" s="218"/>
      <c r="FI87" s="218"/>
      <c r="FJ87" s="218"/>
      <c r="FK87" s="218"/>
      <c r="FL87" s="218"/>
      <c r="FM87" s="218"/>
      <c r="FN87" s="218"/>
      <c r="FO87" s="218"/>
      <c r="FP87" s="218"/>
      <c r="FQ87" s="218"/>
      <c r="FR87" s="218"/>
      <c r="FS87" s="218"/>
      <c r="FT87" s="218"/>
      <c r="FU87" s="218"/>
      <c r="FV87" s="218"/>
      <c r="FW87" s="218"/>
      <c r="FX87" s="218"/>
      <c r="FY87" s="218"/>
      <c r="FZ87" s="218"/>
      <c r="GA87" s="218"/>
      <c r="GB87" s="218"/>
      <c r="GC87" s="218"/>
      <c r="GD87" s="218"/>
      <c r="GE87" s="218"/>
      <c r="GF87" s="218"/>
      <c r="GG87" s="218"/>
      <c r="GH87" s="218"/>
      <c r="GI87" s="218"/>
      <c r="GJ87" s="218"/>
      <c r="GK87" s="218"/>
      <c r="GL87" s="218"/>
      <c r="GM87" s="218"/>
      <c r="GN87" s="218"/>
      <c r="GO87" s="218"/>
      <c r="GP87" s="218"/>
      <c r="GQ87" s="218"/>
      <c r="GR87" s="218"/>
      <c r="GS87" s="218"/>
      <c r="GT87" s="218"/>
      <c r="GU87" s="218"/>
      <c r="GV87" s="218"/>
      <c r="GW87" s="218"/>
      <c r="GX87" s="218"/>
      <c r="GY87" s="218"/>
      <c r="GZ87" s="218"/>
      <c r="HA87" s="218"/>
      <c r="HB87" s="218"/>
      <c r="HC87" s="218"/>
      <c r="HD87" s="218"/>
      <c r="HE87" s="218"/>
      <c r="HF87" s="218"/>
      <c r="HG87" s="218"/>
      <c r="HH87" s="218"/>
      <c r="HI87" s="218"/>
      <c r="HJ87" s="218"/>
      <c r="HK87" s="218"/>
      <c r="HL87" s="218"/>
      <c r="HM87" s="218"/>
      <c r="HN87" s="218"/>
      <c r="HO87" s="218"/>
      <c r="HP87" s="218"/>
      <c r="HQ87" s="218"/>
      <c r="HR87" s="218"/>
      <c r="HS87" s="218"/>
      <c r="HT87" s="218"/>
      <c r="HU87" s="218"/>
      <c r="HV87" s="218"/>
      <c r="HW87" s="218"/>
      <c r="HX87" s="218"/>
      <c r="HY87" s="218"/>
      <c r="HZ87" s="218"/>
      <c r="IA87" s="218"/>
      <c r="IB87" s="218"/>
      <c r="IC87" s="218"/>
      <c r="ID87" s="218"/>
      <c r="IE87" s="218"/>
      <c r="IF87" s="218"/>
      <c r="IG87" s="218"/>
      <c r="IH87" s="218"/>
      <c r="II87" s="218"/>
      <c r="IJ87" s="218"/>
      <c r="IK87" s="218"/>
      <c r="IL87" s="218"/>
      <c r="IM87" s="218"/>
      <c r="IN87" s="218"/>
      <c r="IO87" s="218"/>
      <c r="IP87" s="218"/>
      <c r="IQ87" s="218"/>
      <c r="IR87" s="218"/>
      <c r="IS87" s="218"/>
      <c r="IT87" s="218"/>
      <c r="IU87" s="218"/>
      <c r="IV87" s="218"/>
      <c r="IW87" s="218"/>
      <c r="IX87" s="218"/>
      <c r="IY87" s="218"/>
      <c r="IZ87" s="218"/>
      <c r="JA87" s="218"/>
      <c r="JB87" s="218"/>
      <c r="JC87" s="218"/>
      <c r="JD87" s="218"/>
      <c r="JE87" s="218"/>
      <c r="JF87" s="218"/>
      <c r="JG87" s="218"/>
      <c r="JH87" s="218"/>
      <c r="JI87" s="218"/>
      <c r="JJ87" s="218"/>
      <c r="JK87" s="218"/>
      <c r="JL87" s="218"/>
      <c r="JM87" s="218"/>
      <c r="JN87" s="218"/>
      <c r="JO87" s="218"/>
      <c r="JP87" s="218"/>
      <c r="JQ87" s="218"/>
      <c r="JR87" s="218"/>
      <c r="JS87" s="218"/>
      <c r="JT87" s="218"/>
      <c r="JU87" s="218"/>
      <c r="JV87" s="218"/>
      <c r="JW87" s="218"/>
      <c r="JX87" s="218"/>
      <c r="JY87" s="218"/>
      <c r="JZ87" s="218"/>
      <c r="KA87" s="218"/>
      <c r="KB87" s="218"/>
      <c r="KC87" s="218"/>
      <c r="KD87" s="218"/>
      <c r="KE87" s="218"/>
      <c r="KF87" s="218"/>
      <c r="KG87" s="218"/>
      <c r="KH87" s="218"/>
      <c r="KI87" s="218"/>
      <c r="KJ87" s="218"/>
      <c r="KK87" s="218"/>
      <c r="KL87" s="218"/>
      <c r="KM87" s="218"/>
      <c r="KN87" s="218"/>
      <c r="KO87" s="218"/>
      <c r="KP87" s="218"/>
      <c r="KQ87" s="218"/>
      <c r="KR87" s="218"/>
      <c r="KS87" s="218"/>
      <c r="KT87" s="218"/>
      <c r="KU87" s="218"/>
      <c r="KV87" s="218"/>
      <c r="KW87" s="218"/>
      <c r="KX87" s="218"/>
      <c r="KY87" s="218"/>
      <c r="KZ87" s="218"/>
      <c r="LA87" s="218"/>
      <c r="LB87" s="218"/>
      <c r="LC87" s="218"/>
      <c r="LD87" s="218"/>
      <c r="LE87" s="218"/>
      <c r="LF87" s="218"/>
      <c r="LG87" s="218"/>
      <c r="LH87" s="218"/>
      <c r="LI87" s="218"/>
      <c r="LJ87" s="218"/>
      <c r="LK87" s="218"/>
      <c r="LL87" s="218"/>
      <c r="LM87" s="218"/>
      <c r="LN87" s="218"/>
      <c r="LO87" s="218"/>
      <c r="LP87" s="218"/>
      <c r="LQ87" s="218"/>
      <c r="LR87" s="218"/>
      <c r="LS87" s="218"/>
      <c r="LT87" s="218"/>
      <c r="LU87" s="218"/>
      <c r="LV87" s="218"/>
      <c r="LW87" s="218"/>
      <c r="LX87" s="218"/>
      <c r="LY87" s="218"/>
      <c r="LZ87" s="218"/>
      <c r="MA87" s="218"/>
      <c r="MB87" s="218"/>
      <c r="MC87" s="218"/>
      <c r="MD87" s="218"/>
      <c r="ME87" s="218"/>
      <c r="MF87" s="218"/>
      <c r="MG87" s="218"/>
      <c r="MH87" s="218"/>
      <c r="MI87" s="218"/>
      <c r="MJ87" s="218"/>
      <c r="MK87" s="218"/>
      <c r="ML87" s="218"/>
      <c r="MM87" s="218"/>
      <c r="MN87" s="218"/>
      <c r="MO87" s="218"/>
      <c r="MP87" s="218"/>
      <c r="MQ87" s="218"/>
      <c r="MR87" s="218"/>
      <c r="MS87" s="218"/>
      <c r="MT87" s="218"/>
      <c r="MU87" s="218"/>
      <c r="MV87" s="218"/>
      <c r="MW87" s="218"/>
      <c r="MX87" s="218"/>
      <c r="MY87" s="218"/>
      <c r="MZ87" s="218"/>
      <c r="NA87" s="218"/>
      <c r="NB87" s="218"/>
      <c r="NC87" s="218"/>
      <c r="ND87" s="218"/>
      <c r="NE87" s="218"/>
      <c r="NF87" s="218"/>
      <c r="NG87" s="218"/>
      <c r="NH87" s="218"/>
      <c r="NI87" s="218"/>
      <c r="NJ87" s="218"/>
      <c r="NK87" s="218"/>
      <c r="NL87" s="218"/>
      <c r="NM87" s="218"/>
      <c r="NN87" s="218"/>
      <c r="NO87" s="218"/>
      <c r="NP87" s="218"/>
      <c r="NQ87" s="218"/>
      <c r="NR87" s="218"/>
      <c r="NS87" s="218"/>
      <c r="NT87" s="218"/>
      <c r="NU87" s="218"/>
      <c r="NV87" s="218"/>
      <c r="NW87" s="218"/>
      <c r="NX87" s="218"/>
      <c r="NY87" s="218"/>
      <c r="NZ87" s="218"/>
      <c r="OA87" s="218"/>
      <c r="OB87" s="218"/>
      <c r="OC87" s="218"/>
      <c r="OD87" s="218"/>
      <c r="OE87" s="218"/>
      <c r="OF87" s="218"/>
      <c r="OG87" s="218"/>
      <c r="OH87" s="218"/>
      <c r="OI87" s="218"/>
      <c r="OJ87" s="218"/>
      <c r="OK87" s="218"/>
      <c r="OL87" s="218"/>
      <c r="OM87" s="218"/>
      <c r="ON87" s="218"/>
      <c r="OO87" s="218"/>
      <c r="OP87" s="218"/>
      <c r="OQ87" s="218"/>
      <c r="OR87" s="218"/>
      <c r="OS87" s="218"/>
      <c r="OT87" s="218"/>
      <c r="OU87" s="218"/>
      <c r="OV87" s="218"/>
      <c r="OW87" s="218"/>
      <c r="OX87" s="218"/>
      <c r="OY87" s="218"/>
      <c r="OZ87" s="218"/>
      <c r="PA87" s="218"/>
      <c r="PB87" s="218"/>
      <c r="PC87" s="218"/>
      <c r="PD87" s="218"/>
      <c r="PE87" s="218"/>
      <c r="PF87" s="218"/>
      <c r="PG87" s="218"/>
      <c r="PH87" s="218"/>
      <c r="PI87" s="218"/>
      <c r="PJ87" s="218"/>
      <c r="PK87" s="218"/>
      <c r="PL87" s="218"/>
      <c r="PM87" s="218"/>
      <c r="PN87" s="218"/>
      <c r="PO87" s="218"/>
      <c r="PP87" s="218"/>
      <c r="PQ87" s="218"/>
      <c r="PR87" s="218"/>
      <c r="PS87" s="218"/>
      <c r="PT87" s="218"/>
      <c r="PU87" s="218"/>
      <c r="PV87" s="218"/>
      <c r="PW87" s="218"/>
      <c r="PX87" s="218"/>
      <c r="PY87" s="218"/>
      <c r="PZ87" s="218"/>
      <c r="QA87" s="218"/>
      <c r="QB87" s="218"/>
      <c r="QC87" s="218"/>
      <c r="QD87" s="218"/>
      <c r="QE87" s="218"/>
      <c r="QF87" s="218"/>
      <c r="QG87" s="218"/>
      <c r="QH87" s="218"/>
      <c r="QI87" s="218"/>
      <c r="QJ87" s="218"/>
      <c r="QK87" s="218"/>
      <c r="QL87" s="218"/>
      <c r="QM87" s="218"/>
      <c r="QN87" s="218"/>
      <c r="QO87" s="218"/>
      <c r="QP87" s="218"/>
      <c r="QQ87" s="218"/>
      <c r="QR87" s="218"/>
      <c r="QS87" s="218"/>
      <c r="QT87" s="218"/>
      <c r="QU87" s="218"/>
      <c r="QV87" s="218"/>
      <c r="QW87" s="218"/>
      <c r="QX87" s="218"/>
      <c r="QY87" s="218"/>
      <c r="QZ87" s="218"/>
      <c r="RA87" s="218"/>
      <c r="RB87" s="218"/>
      <c r="RC87" s="218"/>
      <c r="RD87" s="218"/>
      <c r="RE87" s="218"/>
      <c r="RF87" s="218"/>
      <c r="RG87" s="218"/>
      <c r="RH87" s="218"/>
      <c r="RI87" s="218"/>
      <c r="RJ87" s="218"/>
      <c r="RK87" s="218"/>
      <c r="RL87" s="218"/>
      <c r="RM87" s="218"/>
      <c r="RN87" s="218"/>
      <c r="RO87" s="218"/>
      <c r="RP87" s="218"/>
      <c r="RQ87" s="218"/>
      <c r="RR87" s="218"/>
      <c r="RS87" s="218"/>
      <c r="RT87" s="218"/>
      <c r="RU87" s="218"/>
      <c r="RV87" s="218"/>
      <c r="RW87" s="218"/>
      <c r="RX87" s="218"/>
      <c r="RY87" s="218"/>
      <c r="RZ87" s="218"/>
      <c r="SA87" s="218"/>
      <c r="SB87" s="218"/>
      <c r="SC87" s="218"/>
      <c r="SD87" s="218"/>
      <c r="SE87" s="218"/>
      <c r="SF87" s="218"/>
      <c r="SG87" s="218"/>
      <c r="SH87" s="218"/>
      <c r="SI87" s="218"/>
      <c r="SJ87" s="218"/>
      <c r="SK87" s="218"/>
      <c r="SL87" s="218"/>
      <c r="SM87" s="218"/>
      <c r="SN87" s="218"/>
      <c r="SO87" s="218"/>
      <c r="SP87" s="218"/>
      <c r="SQ87" s="218"/>
      <c r="SR87" s="218"/>
      <c r="SS87" s="218"/>
      <c r="ST87" s="218"/>
      <c r="SU87" s="218"/>
      <c r="SV87" s="218"/>
      <c r="SW87" s="218"/>
      <c r="SX87" s="218"/>
      <c r="SY87" s="218"/>
      <c r="SZ87" s="218"/>
      <c r="TA87" s="218"/>
      <c r="TB87" s="218"/>
      <c r="TC87" s="218"/>
      <c r="TD87" s="218"/>
      <c r="TE87" s="218"/>
      <c r="TF87" s="218"/>
      <c r="TG87" s="218"/>
      <c r="TH87" s="218"/>
      <c r="TI87" s="218"/>
      <c r="TJ87" s="218"/>
      <c r="TK87" s="218"/>
      <c r="TL87" s="218"/>
      <c r="TM87" s="218"/>
      <c r="TN87" s="218"/>
      <c r="TO87" s="218"/>
      <c r="TP87" s="218"/>
      <c r="TQ87" s="218"/>
      <c r="TR87" s="218"/>
      <c r="TS87" s="218"/>
      <c r="TT87" s="218"/>
      <c r="TU87" s="218"/>
      <c r="TV87" s="218"/>
      <c r="TW87" s="218"/>
      <c r="TX87" s="218"/>
      <c r="TY87" s="218"/>
      <c r="TZ87" s="218"/>
      <c r="UA87" s="218"/>
      <c r="UB87" s="218"/>
      <c r="UC87" s="218"/>
      <c r="UD87" s="218"/>
      <c r="UE87" s="218"/>
      <c r="UF87" s="218"/>
      <c r="UG87" s="218"/>
      <c r="UH87" s="218"/>
      <c r="UI87" s="218"/>
      <c r="UJ87" s="218"/>
      <c r="UK87" s="218"/>
      <c r="UL87" s="218"/>
      <c r="UM87" s="218"/>
      <c r="UN87" s="218"/>
      <c r="UO87" s="218"/>
      <c r="UP87" s="218"/>
      <c r="UQ87" s="218"/>
      <c r="UR87" s="218"/>
      <c r="US87" s="218"/>
      <c r="UT87" s="218"/>
      <c r="UU87" s="218"/>
      <c r="UV87" s="218"/>
      <c r="UW87" s="218"/>
      <c r="UX87" s="218"/>
      <c r="UY87" s="218"/>
      <c r="UZ87" s="218"/>
      <c r="VA87" s="218"/>
      <c r="VB87" s="218"/>
      <c r="VC87" s="218"/>
      <c r="VD87" s="218"/>
      <c r="VE87" s="218"/>
      <c r="VF87" s="218"/>
      <c r="VG87" s="218"/>
      <c r="VH87" s="218"/>
      <c r="VI87" s="218"/>
      <c r="VJ87" s="218"/>
      <c r="VK87" s="218"/>
      <c r="VL87" s="218"/>
      <c r="VM87" s="218"/>
      <c r="VN87" s="218"/>
      <c r="VO87" s="218"/>
      <c r="VP87" s="218"/>
      <c r="VQ87" s="218"/>
      <c r="VR87" s="218"/>
      <c r="VS87" s="218"/>
      <c r="VT87" s="218"/>
      <c r="VU87" s="218"/>
      <c r="VV87" s="218"/>
      <c r="VW87" s="218"/>
      <c r="VX87" s="218"/>
      <c r="VY87" s="218"/>
      <c r="VZ87" s="218"/>
      <c r="WA87" s="218"/>
      <c r="WB87" s="218"/>
      <c r="WC87" s="218"/>
      <c r="WD87" s="218"/>
      <c r="WE87" s="218"/>
      <c r="WF87" s="218"/>
      <c r="WG87" s="218"/>
      <c r="WH87" s="218"/>
      <c r="WI87" s="218"/>
      <c r="WJ87" s="218"/>
      <c r="WK87" s="218"/>
      <c r="WL87" s="218"/>
      <c r="WM87" s="218"/>
      <c r="WN87" s="218"/>
      <c r="WO87" s="218"/>
      <c r="WP87" s="218"/>
      <c r="WQ87" s="218"/>
      <c r="WR87" s="218"/>
      <c r="WS87" s="218"/>
      <c r="WT87" s="218"/>
      <c r="WU87" s="218"/>
      <c r="WV87" s="218"/>
      <c r="WW87" s="218"/>
      <c r="WX87" s="218"/>
      <c r="WY87" s="218"/>
      <c r="WZ87" s="218"/>
      <c r="XA87" s="218"/>
      <c r="XB87" s="218"/>
      <c r="XC87" s="218"/>
      <c r="XD87" s="218"/>
      <c r="XE87" s="218"/>
      <c r="XF87" s="218"/>
      <c r="XG87" s="218"/>
      <c r="XH87" s="218"/>
      <c r="XI87" s="218"/>
      <c r="XJ87" s="218"/>
      <c r="XK87" s="218"/>
      <c r="XL87" s="218"/>
      <c r="XM87" s="218"/>
      <c r="XN87" s="218"/>
      <c r="XO87" s="218"/>
      <c r="XP87" s="218"/>
      <c r="XQ87" s="218"/>
      <c r="XR87" s="218"/>
      <c r="XS87" s="218"/>
      <c r="XT87" s="218"/>
      <c r="XU87" s="218"/>
      <c r="XV87" s="218"/>
      <c r="XW87" s="218"/>
      <c r="XX87" s="218"/>
      <c r="XY87" s="218"/>
      <c r="XZ87" s="218"/>
      <c r="YA87" s="218"/>
      <c r="YB87" s="218"/>
      <c r="YC87" s="218"/>
      <c r="YD87" s="218"/>
      <c r="YE87" s="218"/>
      <c r="YF87" s="218"/>
      <c r="YG87" s="218"/>
      <c r="YH87" s="218"/>
      <c r="YI87" s="218"/>
      <c r="YJ87" s="218"/>
      <c r="YK87" s="218"/>
      <c r="YL87" s="218"/>
      <c r="YM87" s="218"/>
      <c r="YN87" s="218"/>
      <c r="YO87" s="218"/>
      <c r="YP87" s="218"/>
      <c r="YQ87" s="218"/>
      <c r="YR87" s="218"/>
      <c r="YS87" s="218"/>
      <c r="YT87" s="218"/>
      <c r="YU87" s="218"/>
      <c r="YV87" s="218"/>
      <c r="YW87" s="218"/>
      <c r="YX87" s="218"/>
      <c r="YY87" s="218"/>
      <c r="YZ87" s="218"/>
      <c r="ZA87" s="218"/>
      <c r="ZB87" s="218"/>
      <c r="ZC87" s="218"/>
      <c r="ZD87" s="218"/>
      <c r="ZE87" s="218"/>
      <c r="ZF87" s="218"/>
      <c r="ZG87" s="218"/>
      <c r="ZH87" s="218"/>
      <c r="ZI87" s="218"/>
      <c r="ZJ87" s="218"/>
      <c r="ZK87" s="218"/>
      <c r="ZL87" s="218"/>
      <c r="ZM87" s="218"/>
      <c r="ZN87" s="218"/>
      <c r="ZO87" s="218"/>
      <c r="ZP87" s="218"/>
      <c r="ZQ87" s="218"/>
      <c r="ZR87" s="218"/>
      <c r="ZS87" s="218"/>
      <c r="ZT87" s="218"/>
      <c r="ZU87" s="218"/>
      <c r="ZV87" s="218"/>
      <c r="ZW87" s="218"/>
      <c r="ZX87" s="218"/>
      <c r="ZY87" s="218"/>
      <c r="ZZ87" s="218"/>
      <c r="AAA87" s="218"/>
      <c r="AAB87" s="218"/>
      <c r="AAC87" s="218"/>
      <c r="AAD87" s="218"/>
      <c r="AAE87" s="218"/>
      <c r="AAF87" s="218"/>
      <c r="AAG87" s="218"/>
      <c r="AAH87" s="218"/>
      <c r="AAI87" s="218"/>
      <c r="AAJ87" s="218"/>
      <c r="AAK87" s="218"/>
      <c r="AAL87" s="218"/>
      <c r="AAM87" s="218"/>
      <c r="AAN87" s="218"/>
      <c r="AAO87" s="218"/>
      <c r="AAP87" s="218"/>
      <c r="AAQ87" s="218"/>
      <c r="AAR87" s="218"/>
      <c r="AAS87" s="218"/>
      <c r="AAT87" s="218"/>
      <c r="AAU87" s="218"/>
      <c r="AAV87" s="218"/>
      <c r="AAW87" s="218"/>
      <c r="AAX87" s="218"/>
      <c r="AAY87" s="218"/>
      <c r="AAZ87" s="218"/>
      <c r="ABA87" s="218"/>
      <c r="ABB87" s="218"/>
      <c r="ABC87" s="218"/>
      <c r="ABD87" s="218"/>
      <c r="ABE87" s="218"/>
      <c r="ABF87" s="218"/>
      <c r="ABG87" s="218"/>
      <c r="ABH87" s="218"/>
      <c r="ABI87" s="218"/>
      <c r="ABJ87" s="218"/>
      <c r="ABK87" s="218"/>
      <c r="ABL87" s="218"/>
      <c r="ABM87" s="218"/>
      <c r="ABN87" s="218"/>
      <c r="ABO87" s="218"/>
      <c r="ABP87" s="218"/>
      <c r="ABQ87" s="218"/>
      <c r="ABR87" s="218"/>
      <c r="ABS87" s="218"/>
      <c r="ABT87" s="218"/>
      <c r="ABU87" s="218"/>
      <c r="ABV87" s="218"/>
      <c r="ABW87" s="218"/>
      <c r="ABX87" s="218"/>
      <c r="ABY87" s="218"/>
      <c r="ABZ87" s="218"/>
      <c r="ACA87" s="218"/>
      <c r="ACB87" s="218"/>
      <c r="ACC87" s="218"/>
      <c r="ACD87" s="218"/>
      <c r="ACE87" s="218"/>
      <c r="ACF87" s="218"/>
      <c r="ACG87" s="218"/>
      <c r="ACH87" s="218"/>
      <c r="ACI87" s="218"/>
      <c r="ACJ87" s="218"/>
      <c r="ACK87" s="218"/>
      <c r="ACL87" s="218"/>
      <c r="ACM87" s="218"/>
      <c r="ACN87" s="218"/>
      <c r="ACO87" s="218"/>
      <c r="ACP87" s="218"/>
      <c r="ACQ87" s="218"/>
      <c r="ACR87" s="218"/>
      <c r="ACS87" s="218"/>
      <c r="ACT87" s="218"/>
      <c r="ACU87" s="218"/>
      <c r="ACV87" s="218"/>
      <c r="ACW87" s="218"/>
      <c r="ACX87" s="218"/>
      <c r="ACY87" s="218"/>
      <c r="ACZ87" s="218"/>
      <c r="ADA87" s="218"/>
      <c r="ADB87" s="218"/>
      <c r="ADC87" s="218"/>
      <c r="ADD87" s="218"/>
      <c r="ADE87" s="218"/>
      <c r="ADF87" s="218"/>
      <c r="ADG87" s="218"/>
      <c r="ADH87" s="218"/>
      <c r="ADI87" s="218"/>
      <c r="ADJ87" s="218"/>
      <c r="ADK87" s="218"/>
      <c r="ADL87" s="218"/>
      <c r="ADM87" s="218"/>
      <c r="ADN87" s="218"/>
      <c r="ADO87" s="218"/>
      <c r="ADP87" s="218"/>
      <c r="ADQ87" s="218"/>
      <c r="ADR87" s="218"/>
      <c r="ADS87" s="218"/>
      <c r="ADT87" s="218"/>
      <c r="ADU87" s="218"/>
      <c r="ADV87" s="218"/>
      <c r="ADW87" s="218"/>
      <c r="ADX87" s="218"/>
      <c r="ADY87" s="218"/>
      <c r="ADZ87" s="218"/>
      <c r="AEA87" s="218"/>
      <c r="AEB87" s="218"/>
      <c r="AEC87" s="218"/>
      <c r="AED87" s="218"/>
      <c r="AEE87" s="218"/>
      <c r="AEF87" s="218"/>
      <c r="AEG87" s="218"/>
      <c r="AEH87" s="218"/>
      <c r="AEI87" s="218"/>
      <c r="AEJ87" s="218"/>
      <c r="AEK87" s="218"/>
      <c r="AEL87" s="218"/>
      <c r="AEM87" s="218"/>
      <c r="AEN87" s="218"/>
      <c r="AEO87" s="218"/>
      <c r="AEP87" s="218"/>
      <c r="AEQ87" s="218"/>
      <c r="AER87" s="218"/>
      <c r="AES87" s="218"/>
      <c r="AET87" s="218"/>
      <c r="AEU87" s="218"/>
      <c r="AEV87" s="218"/>
      <c r="AEW87" s="218"/>
      <c r="AEX87" s="218"/>
      <c r="AEY87" s="218"/>
      <c r="AEZ87" s="218"/>
      <c r="AFA87" s="218"/>
      <c r="AFB87" s="218"/>
      <c r="AFC87" s="218"/>
      <c r="AFD87" s="218"/>
      <c r="AFE87" s="218"/>
      <c r="AFF87" s="218"/>
      <c r="AFG87" s="218"/>
      <c r="AFH87" s="218"/>
      <c r="AFI87" s="218"/>
      <c r="AFJ87" s="218"/>
      <c r="AFK87" s="218"/>
      <c r="AFL87" s="218"/>
      <c r="AFM87" s="218"/>
      <c r="AFN87" s="218"/>
      <c r="AFO87" s="218"/>
      <c r="AFP87" s="218"/>
      <c r="AFQ87" s="218"/>
      <c r="AFR87" s="218"/>
      <c r="AFS87" s="218"/>
      <c r="AFT87" s="218"/>
      <c r="AFU87" s="218"/>
      <c r="AFV87" s="218"/>
      <c r="AFW87" s="218"/>
      <c r="AFX87" s="218"/>
      <c r="AFY87" s="218"/>
      <c r="AFZ87" s="218"/>
      <c r="AGA87" s="218"/>
      <c r="AGB87" s="218"/>
      <c r="AGC87" s="218"/>
      <c r="AGD87" s="218"/>
      <c r="AGE87" s="218"/>
      <c r="AGF87" s="218"/>
      <c r="AGG87" s="218"/>
      <c r="AGH87" s="218"/>
      <c r="AGI87" s="218"/>
      <c r="AGJ87" s="218"/>
      <c r="AGK87" s="218"/>
      <c r="AGL87" s="218"/>
      <c r="AGM87" s="218"/>
      <c r="AGN87" s="218"/>
      <c r="AGO87" s="218"/>
      <c r="AGP87" s="218"/>
      <c r="AGQ87" s="218"/>
      <c r="AGR87" s="218"/>
      <c r="AGS87" s="218"/>
      <c r="AGT87" s="218"/>
      <c r="AGU87" s="218"/>
      <c r="AGV87" s="218"/>
      <c r="AGW87" s="218"/>
      <c r="AGX87" s="218"/>
      <c r="AGY87" s="218"/>
      <c r="AGZ87" s="218"/>
      <c r="AHA87" s="218"/>
      <c r="AHB87" s="218"/>
      <c r="AHC87" s="218"/>
      <c r="AHD87" s="218"/>
      <c r="AHE87" s="218"/>
      <c r="AHF87" s="218"/>
      <c r="AHG87" s="218"/>
      <c r="AHH87" s="218"/>
      <c r="AHI87" s="218"/>
      <c r="AHJ87" s="218"/>
      <c r="AHK87" s="218"/>
      <c r="AHL87" s="218"/>
      <c r="AHM87" s="218"/>
      <c r="AHN87" s="218"/>
      <c r="AHO87" s="218"/>
      <c r="AHP87" s="218"/>
      <c r="AHQ87" s="218"/>
      <c r="AHR87" s="218"/>
      <c r="AHS87" s="218"/>
      <c r="AHT87" s="218"/>
      <c r="AHU87" s="218"/>
      <c r="AHV87" s="218"/>
      <c r="AHW87" s="218"/>
      <c r="AHX87" s="218"/>
      <c r="AHY87" s="218"/>
      <c r="AHZ87" s="218"/>
      <c r="AIA87" s="218"/>
      <c r="AIB87" s="218"/>
      <c r="AIC87" s="218"/>
      <c r="AID87" s="218"/>
      <c r="AIE87" s="218"/>
      <c r="AIF87" s="218"/>
      <c r="AIG87" s="218"/>
      <c r="AIH87" s="218"/>
      <c r="AII87" s="218"/>
      <c r="AIJ87" s="218"/>
      <c r="AIK87" s="218"/>
      <c r="AIL87" s="218"/>
      <c r="AIM87" s="218"/>
      <c r="AIN87" s="218"/>
      <c r="AIO87" s="218"/>
      <c r="AIP87" s="218"/>
      <c r="AIQ87" s="218"/>
      <c r="AIR87" s="218"/>
      <c r="AIS87" s="218"/>
      <c r="AIT87" s="218"/>
      <c r="AIU87" s="218"/>
      <c r="AIV87" s="218"/>
      <c r="AIW87" s="218"/>
      <c r="AIX87" s="218"/>
      <c r="AIY87" s="218"/>
      <c r="AIZ87" s="218"/>
      <c r="AJA87" s="218"/>
      <c r="AJB87" s="218"/>
      <c r="AJC87" s="218"/>
      <c r="AJD87" s="218"/>
      <c r="AJE87" s="218"/>
      <c r="AJF87" s="218"/>
      <c r="AJG87" s="218"/>
      <c r="AJH87" s="218"/>
      <c r="AJI87" s="218"/>
      <c r="AJJ87" s="218"/>
      <c r="AJK87" s="218"/>
      <c r="AJL87" s="218"/>
      <c r="AJM87" s="218"/>
      <c r="AJN87" s="218"/>
      <c r="AJO87" s="218"/>
      <c r="AJP87" s="218"/>
      <c r="AJQ87" s="218"/>
      <c r="AJR87" s="218"/>
      <c r="AJS87" s="218"/>
      <c r="AJT87" s="218"/>
      <c r="AJU87" s="218"/>
      <c r="AJV87" s="218"/>
      <c r="AJW87" s="218"/>
      <c r="AJX87" s="218"/>
      <c r="AJY87" s="218"/>
      <c r="AJZ87" s="218"/>
      <c r="AKA87" s="218"/>
      <c r="AKB87" s="218"/>
      <c r="AKC87" s="218"/>
      <c r="AKD87" s="218"/>
      <c r="AKE87" s="218"/>
      <c r="AKF87" s="218"/>
      <c r="AKG87" s="218"/>
      <c r="AKH87" s="218"/>
      <c r="AKI87" s="218"/>
      <c r="AKJ87" s="218"/>
      <c r="AKK87" s="218"/>
      <c r="AKL87" s="218"/>
      <c r="AKM87" s="218"/>
      <c r="AKN87" s="218"/>
      <c r="AKO87" s="218"/>
      <c r="AKP87" s="218"/>
      <c r="AKQ87" s="218"/>
      <c r="AKR87" s="218"/>
      <c r="AKS87" s="218"/>
      <c r="AKT87" s="218"/>
      <c r="AKU87" s="218"/>
      <c r="AKV87" s="218"/>
      <c r="AKW87" s="218"/>
      <c r="AKX87" s="218"/>
      <c r="AKY87" s="218"/>
      <c r="AKZ87" s="218"/>
      <c r="ALA87" s="218"/>
      <c r="ALB87" s="218"/>
      <c r="ALC87" s="218"/>
      <c r="ALD87" s="218"/>
      <c r="ALE87" s="218"/>
      <c r="ALF87" s="218"/>
      <c r="ALG87" s="218"/>
      <c r="ALH87" s="218"/>
      <c r="ALI87" s="218"/>
      <c r="ALJ87" s="218"/>
      <c r="ALK87" s="218"/>
      <c r="ALL87" s="218"/>
      <c r="ALM87" s="218"/>
      <c r="ALN87" s="218"/>
      <c r="ALO87" s="218"/>
      <c r="ALP87" s="218"/>
      <c r="ALQ87" s="218"/>
      <c r="ALR87" s="218"/>
      <c r="ALS87" s="218"/>
      <c r="ALT87" s="218"/>
      <c r="ALU87" s="218"/>
      <c r="ALV87" s="218"/>
      <c r="ALW87" s="218"/>
      <c r="ALX87" s="218"/>
      <c r="ALY87" s="218"/>
      <c r="ALZ87" s="218"/>
      <c r="AMA87" s="218"/>
      <c r="AMB87" s="218"/>
      <c r="AMC87" s="218"/>
      <c r="AMD87" s="218"/>
      <c r="AME87" s="218"/>
      <c r="AMF87" s="218"/>
      <c r="AMG87" s="218"/>
      <c r="AMH87" s="218"/>
      <c r="AMI87" s="218"/>
      <c r="AMJ87" s="218"/>
      <c r="AMK87" s="218"/>
      <c r="AML87" s="218"/>
      <c r="AMM87" s="218"/>
      <c r="AMN87" s="218"/>
      <c r="AMO87" s="218"/>
      <c r="AMP87" s="218"/>
      <c r="AMQ87" s="218"/>
      <c r="AMR87" s="218"/>
      <c r="AMS87" s="218"/>
      <c r="AMT87" s="218"/>
      <c r="AMU87" s="218"/>
      <c r="AMV87" s="218"/>
      <c r="AMW87" s="218"/>
      <c r="AMX87" s="218"/>
      <c r="AMY87" s="218"/>
      <c r="AMZ87" s="218"/>
      <c r="ANA87" s="218"/>
      <c r="ANB87" s="218"/>
      <c r="ANC87" s="218"/>
      <c r="AND87" s="218"/>
      <c r="ANE87" s="218"/>
      <c r="ANF87" s="218"/>
      <c r="ANG87" s="218"/>
      <c r="ANH87" s="218"/>
      <c r="ANI87" s="218"/>
      <c r="ANJ87" s="218"/>
      <c r="ANK87" s="218"/>
      <c r="ANL87" s="218"/>
      <c r="ANM87" s="218"/>
      <c r="ANN87" s="218"/>
      <c r="ANO87" s="218"/>
      <c r="ANP87" s="218"/>
      <c r="ANQ87" s="218"/>
      <c r="ANR87" s="218"/>
      <c r="ANS87" s="218"/>
      <c r="ANT87" s="218"/>
      <c r="ANU87" s="218"/>
      <c r="ANV87" s="218"/>
      <c r="ANW87" s="218"/>
      <c r="ANX87" s="218"/>
      <c r="ANY87" s="218"/>
      <c r="ANZ87" s="218"/>
      <c r="AOA87" s="218"/>
      <c r="AOB87" s="218"/>
      <c r="AOC87" s="218"/>
      <c r="AOD87" s="218"/>
      <c r="AOE87" s="218"/>
      <c r="AOF87" s="218"/>
      <c r="AOG87" s="218"/>
      <c r="AOH87" s="218"/>
      <c r="AOI87" s="218"/>
      <c r="AOJ87" s="218"/>
      <c r="AOK87" s="218"/>
      <c r="AOL87" s="218"/>
      <c r="AOM87" s="218"/>
      <c r="AON87" s="218"/>
      <c r="AOO87" s="218"/>
      <c r="AOP87" s="218"/>
      <c r="AOQ87" s="218"/>
      <c r="AOR87" s="218"/>
      <c r="AOS87" s="218"/>
      <c r="AOT87" s="218"/>
      <c r="AOU87" s="218"/>
      <c r="AOV87" s="218"/>
      <c r="AOW87" s="218"/>
      <c r="AOX87" s="218"/>
      <c r="AOY87" s="218"/>
      <c r="AOZ87" s="218"/>
      <c r="APA87" s="218"/>
      <c r="APB87" s="218"/>
      <c r="APC87" s="218"/>
      <c r="APD87" s="218"/>
      <c r="APE87" s="218"/>
      <c r="APF87" s="218"/>
      <c r="APG87" s="218"/>
      <c r="APH87" s="218"/>
      <c r="API87" s="218"/>
      <c r="APJ87" s="218"/>
      <c r="APK87" s="218"/>
      <c r="APL87" s="218"/>
      <c r="APM87" s="218"/>
      <c r="APN87" s="218"/>
      <c r="APO87" s="218"/>
      <c r="APP87" s="218"/>
      <c r="APQ87" s="218"/>
      <c r="APR87" s="218"/>
      <c r="APS87" s="218"/>
      <c r="APT87" s="218"/>
      <c r="APU87" s="218"/>
      <c r="APV87" s="218"/>
      <c r="APW87" s="218"/>
      <c r="APX87" s="218"/>
      <c r="APY87" s="218"/>
      <c r="APZ87" s="218"/>
      <c r="AQA87" s="218"/>
      <c r="AQB87" s="218"/>
      <c r="AQC87" s="218"/>
      <c r="AQD87" s="218"/>
      <c r="AQE87" s="218"/>
      <c r="AQF87" s="218"/>
      <c r="AQG87" s="218"/>
      <c r="AQH87" s="218"/>
      <c r="AQI87" s="218"/>
      <c r="AQJ87" s="218"/>
      <c r="AQK87" s="218"/>
      <c r="AQL87" s="218"/>
      <c r="AQM87" s="218"/>
      <c r="AQN87" s="218"/>
      <c r="AQO87" s="218"/>
      <c r="AQP87" s="218"/>
      <c r="AQQ87" s="218"/>
      <c r="AQR87" s="218"/>
      <c r="AQS87" s="218"/>
      <c r="AQT87" s="218"/>
      <c r="AQU87" s="218"/>
      <c r="AQV87" s="218"/>
      <c r="AQW87" s="218"/>
      <c r="AQX87" s="218"/>
      <c r="AQY87" s="218"/>
      <c r="AQZ87" s="218"/>
      <c r="ARA87" s="218"/>
      <c r="ARB87" s="218"/>
      <c r="ARC87" s="218"/>
      <c r="ARD87" s="218"/>
      <c r="ARE87" s="218"/>
      <c r="ARF87" s="218"/>
      <c r="ARG87" s="218"/>
      <c r="ARH87" s="218"/>
      <c r="ARI87" s="218"/>
      <c r="ARJ87" s="218"/>
      <c r="ARK87" s="218"/>
      <c r="ARL87" s="218"/>
      <c r="ARM87" s="218"/>
      <c r="ARN87" s="218"/>
      <c r="ARO87" s="218"/>
      <c r="ARP87" s="218"/>
      <c r="ARQ87" s="218"/>
      <c r="ARR87" s="218"/>
      <c r="ARS87" s="218"/>
      <c r="ART87" s="218"/>
      <c r="ARU87" s="218"/>
      <c r="ARV87" s="218"/>
      <c r="ARW87" s="218"/>
      <c r="ARX87" s="218"/>
      <c r="ARY87" s="218"/>
      <c r="ARZ87" s="218"/>
      <c r="ASA87" s="218"/>
      <c r="ASB87" s="218"/>
      <c r="ASC87" s="218"/>
      <c r="ASD87" s="218"/>
      <c r="ASE87" s="218"/>
      <c r="ASF87" s="218"/>
      <c r="ASG87" s="218"/>
      <c r="ASH87" s="218"/>
      <c r="ASI87" s="218"/>
      <c r="ASJ87" s="218"/>
      <c r="ASK87" s="218"/>
      <c r="ASL87" s="218"/>
      <c r="ASM87" s="218"/>
      <c r="ASN87" s="218"/>
      <c r="ASO87" s="218"/>
      <c r="ASP87" s="218"/>
      <c r="ASQ87" s="218"/>
      <c r="ASR87" s="218"/>
      <c r="ASS87" s="218"/>
      <c r="AST87" s="218"/>
      <c r="ASU87" s="218"/>
      <c r="ASV87" s="218"/>
      <c r="ASW87" s="218"/>
      <c r="ASX87" s="218"/>
      <c r="ASY87" s="218"/>
      <c r="ASZ87" s="218"/>
      <c r="ATA87" s="218"/>
      <c r="ATB87" s="218"/>
      <c r="ATC87" s="218"/>
      <c r="ATD87" s="218"/>
      <c r="ATE87" s="218"/>
      <c r="ATF87" s="218"/>
      <c r="ATG87" s="218"/>
      <c r="ATH87" s="218"/>
      <c r="ATI87" s="218"/>
      <c r="ATJ87" s="218"/>
      <c r="ATK87" s="218"/>
      <c r="ATL87" s="218"/>
      <c r="ATM87" s="218"/>
      <c r="ATN87" s="218"/>
      <c r="ATO87" s="218"/>
      <c r="ATP87" s="218"/>
      <c r="ATQ87" s="218"/>
      <c r="ATR87" s="218"/>
      <c r="ATS87" s="218"/>
      <c r="ATT87" s="218"/>
      <c r="ATU87" s="218"/>
      <c r="ATV87" s="218"/>
      <c r="ATW87" s="218"/>
      <c r="ATX87" s="218"/>
      <c r="ATY87" s="218"/>
      <c r="ATZ87" s="218"/>
      <c r="AUA87" s="218"/>
      <c r="AUB87" s="218"/>
      <c r="AUC87" s="218"/>
      <c r="AUD87" s="218"/>
      <c r="AUE87" s="218"/>
      <c r="AUF87" s="218"/>
      <c r="AUG87" s="218"/>
      <c r="AUH87" s="218"/>
      <c r="AUI87" s="218"/>
      <c r="AUJ87" s="218"/>
      <c r="AUK87" s="218"/>
      <c r="AUL87" s="218"/>
      <c r="AUM87" s="218"/>
      <c r="AUN87" s="218"/>
      <c r="AUO87" s="218"/>
      <c r="AUP87" s="218"/>
      <c r="AUQ87" s="218"/>
      <c r="AUR87" s="218"/>
      <c r="AUS87" s="218"/>
      <c r="AUT87" s="218"/>
      <c r="AUU87" s="218"/>
      <c r="AUV87" s="218"/>
      <c r="AUW87" s="218"/>
      <c r="AUX87" s="218"/>
      <c r="AUY87" s="218"/>
      <c r="AUZ87" s="218"/>
      <c r="AVA87" s="218"/>
      <c r="AVB87" s="218"/>
      <c r="AVC87" s="218"/>
      <c r="AVD87" s="218"/>
      <c r="AVE87" s="218"/>
      <c r="AVF87" s="218"/>
      <c r="AVG87" s="218"/>
      <c r="AVH87" s="218"/>
      <c r="AVI87" s="218"/>
      <c r="AVJ87" s="218"/>
      <c r="AVK87" s="218"/>
      <c r="AVL87" s="218"/>
      <c r="AVM87" s="218"/>
      <c r="AVN87" s="218"/>
      <c r="AVO87" s="218"/>
      <c r="AVP87" s="218"/>
      <c r="AVQ87" s="218"/>
      <c r="AVR87" s="218"/>
      <c r="AVS87" s="218"/>
      <c r="AVT87" s="218"/>
      <c r="AVU87" s="218"/>
      <c r="AVV87" s="218"/>
      <c r="AVW87" s="218"/>
      <c r="AVX87" s="218"/>
      <c r="AVY87" s="218"/>
      <c r="AVZ87" s="218"/>
      <c r="AWA87" s="218"/>
      <c r="AWB87" s="218"/>
      <c r="AWC87" s="218"/>
      <c r="AWD87" s="218"/>
      <c r="AWE87" s="218"/>
      <c r="AWF87" s="218"/>
      <c r="AWG87" s="218"/>
      <c r="AWH87" s="218"/>
      <c r="AWI87" s="218"/>
      <c r="AWJ87" s="218"/>
      <c r="AWK87" s="218"/>
      <c r="AWL87" s="218"/>
      <c r="AWM87" s="218"/>
      <c r="AWN87" s="218"/>
      <c r="AWO87" s="218"/>
      <c r="AWP87" s="218"/>
      <c r="AWQ87" s="218"/>
      <c r="AWR87" s="218"/>
      <c r="AWS87" s="218"/>
      <c r="AWT87" s="218"/>
      <c r="AWU87" s="218"/>
      <c r="AWV87" s="218"/>
      <c r="AWW87" s="218"/>
      <c r="AWX87" s="218"/>
      <c r="AWY87" s="218"/>
      <c r="AWZ87" s="218"/>
      <c r="AXA87" s="218"/>
      <c r="AXB87" s="218"/>
      <c r="AXC87" s="218"/>
      <c r="AXD87" s="218"/>
      <c r="AXE87" s="218"/>
      <c r="AXF87" s="218"/>
      <c r="AXG87" s="218"/>
      <c r="AXH87" s="218"/>
      <c r="AXI87" s="218"/>
      <c r="AXJ87" s="218"/>
      <c r="AXK87" s="218"/>
      <c r="AXL87" s="218"/>
      <c r="AXM87" s="218"/>
      <c r="AXN87" s="218"/>
      <c r="AXO87" s="218"/>
      <c r="AXP87" s="218"/>
      <c r="AXQ87" s="218"/>
      <c r="AXR87" s="218"/>
      <c r="AXS87" s="218"/>
      <c r="AXT87" s="218"/>
      <c r="AXU87" s="218"/>
      <c r="AXV87" s="218"/>
      <c r="AXW87" s="218"/>
      <c r="AXX87" s="218"/>
      <c r="AXY87" s="218"/>
      <c r="AXZ87" s="218"/>
      <c r="AYA87" s="218"/>
      <c r="AYB87" s="218"/>
      <c r="AYC87" s="218"/>
      <c r="AYD87" s="218"/>
      <c r="AYE87" s="218"/>
      <c r="AYF87" s="218"/>
      <c r="AYG87" s="218"/>
      <c r="AYH87" s="218"/>
      <c r="AYI87" s="218"/>
      <c r="AYJ87" s="218"/>
      <c r="AYK87" s="218"/>
      <c r="AYL87" s="218"/>
      <c r="AYM87" s="218"/>
      <c r="AYN87" s="218"/>
      <c r="AYO87" s="218"/>
      <c r="AYP87" s="218"/>
      <c r="AYQ87" s="218"/>
      <c r="AYR87" s="218"/>
      <c r="AYS87" s="218"/>
      <c r="AYT87" s="218"/>
      <c r="AYU87" s="218"/>
      <c r="AYV87" s="218"/>
      <c r="AYW87" s="218"/>
      <c r="AYX87" s="218"/>
      <c r="AYY87" s="218"/>
      <c r="AYZ87" s="218"/>
      <c r="AZA87" s="218"/>
      <c r="AZB87" s="218"/>
      <c r="AZC87" s="218"/>
      <c r="AZD87" s="218"/>
      <c r="AZE87" s="218"/>
      <c r="AZF87" s="218"/>
      <c r="AZG87" s="218"/>
      <c r="AZH87" s="218"/>
      <c r="AZI87" s="218"/>
      <c r="AZJ87" s="218"/>
      <c r="AZK87" s="218"/>
      <c r="AZL87" s="218"/>
      <c r="AZM87" s="218"/>
      <c r="AZN87" s="218"/>
      <c r="AZO87" s="218"/>
      <c r="AZP87" s="218"/>
      <c r="AZQ87" s="218"/>
      <c r="AZR87" s="218"/>
      <c r="AZS87" s="218"/>
      <c r="AZT87" s="218"/>
      <c r="AZU87" s="218"/>
      <c r="AZV87" s="218"/>
      <c r="AZW87" s="218"/>
      <c r="AZX87" s="218"/>
      <c r="AZY87" s="218"/>
      <c r="AZZ87" s="218"/>
      <c r="BAA87" s="218"/>
      <c r="BAB87" s="218"/>
      <c r="BAC87" s="218"/>
      <c r="BAD87" s="218"/>
      <c r="BAE87" s="218"/>
      <c r="BAF87" s="218"/>
      <c r="BAG87" s="218"/>
      <c r="BAH87" s="218"/>
      <c r="BAI87" s="218"/>
      <c r="BAJ87" s="218"/>
      <c r="BAK87" s="218"/>
      <c r="BAL87" s="218"/>
      <c r="BAM87" s="218"/>
      <c r="BAN87" s="218"/>
      <c r="BAO87" s="218"/>
      <c r="BAP87" s="218"/>
      <c r="BAQ87" s="218"/>
      <c r="BAR87" s="218"/>
      <c r="BAS87" s="218"/>
      <c r="BAT87" s="218"/>
      <c r="BAU87" s="218"/>
      <c r="BAV87" s="218"/>
      <c r="BAW87" s="218"/>
      <c r="BAX87" s="218"/>
      <c r="BAY87" s="218"/>
      <c r="BAZ87" s="218"/>
      <c r="BBA87" s="218"/>
      <c r="BBB87" s="218"/>
      <c r="BBC87" s="218"/>
      <c r="BBD87" s="218"/>
      <c r="BBE87" s="218"/>
      <c r="BBF87" s="218"/>
      <c r="BBG87" s="218"/>
      <c r="BBH87" s="218"/>
      <c r="BBI87" s="218"/>
      <c r="BBJ87" s="218"/>
      <c r="BBK87" s="218"/>
      <c r="BBL87" s="218"/>
      <c r="BBM87" s="218"/>
      <c r="BBN87" s="218"/>
      <c r="BBO87" s="218"/>
      <c r="BBP87" s="218"/>
      <c r="BBQ87" s="218"/>
      <c r="BBR87" s="218"/>
      <c r="BBS87" s="218"/>
      <c r="BBT87" s="218"/>
      <c r="BBU87" s="218"/>
      <c r="BBV87" s="218"/>
      <c r="BBW87" s="218"/>
      <c r="BBX87" s="218"/>
      <c r="BBY87" s="218"/>
      <c r="BBZ87" s="218"/>
      <c r="BCA87" s="218"/>
      <c r="BCB87" s="218"/>
      <c r="BCC87" s="218"/>
      <c r="BCD87" s="218"/>
      <c r="BCE87" s="218"/>
      <c r="BCF87" s="218"/>
      <c r="BCG87" s="218"/>
      <c r="BCH87" s="218"/>
      <c r="BCI87" s="218"/>
      <c r="BCJ87" s="218"/>
      <c r="BCK87" s="218"/>
      <c r="BCL87" s="218"/>
      <c r="BCM87" s="218"/>
      <c r="BCN87" s="218"/>
      <c r="BCO87" s="218"/>
      <c r="BCP87" s="218"/>
      <c r="BCQ87" s="218"/>
      <c r="BCR87" s="218"/>
      <c r="BCS87" s="218"/>
      <c r="BCT87" s="218"/>
      <c r="BCU87" s="218"/>
      <c r="BCV87" s="218"/>
      <c r="BCW87" s="218"/>
      <c r="BCX87" s="218"/>
      <c r="BCY87" s="218"/>
      <c r="BCZ87" s="218"/>
      <c r="BDA87" s="218"/>
      <c r="BDB87" s="218"/>
      <c r="BDC87" s="218"/>
      <c r="BDD87" s="218"/>
      <c r="BDE87" s="218"/>
      <c r="BDF87" s="218"/>
      <c r="BDG87" s="218"/>
      <c r="BDH87" s="218"/>
      <c r="BDI87" s="218"/>
      <c r="BDJ87" s="218"/>
      <c r="BDK87" s="218"/>
      <c r="BDL87" s="218"/>
      <c r="BDM87" s="218"/>
      <c r="BDN87" s="218"/>
      <c r="BDO87" s="218"/>
      <c r="BDP87" s="218"/>
      <c r="BDQ87" s="218"/>
      <c r="BDR87" s="218"/>
      <c r="BDS87" s="218"/>
      <c r="BDT87" s="218"/>
      <c r="BDU87" s="218"/>
    </row>
    <row r="88" spans="1:1477" s="73" customFormat="1">
      <c r="A88" s="153"/>
      <c r="B88" s="71" t="s">
        <v>13</v>
      </c>
      <c r="C88" s="71" t="s">
        <v>253</v>
      </c>
      <c r="D88" s="71" t="s">
        <v>254</v>
      </c>
      <c r="E88" s="72">
        <v>42172</v>
      </c>
      <c r="F88" s="71" t="s">
        <v>467</v>
      </c>
      <c r="G88" s="71" t="s">
        <v>478</v>
      </c>
      <c r="H88" s="221">
        <v>3</v>
      </c>
      <c r="I88" s="73">
        <v>3</v>
      </c>
      <c r="J88" s="73">
        <v>280</v>
      </c>
      <c r="K88" s="73">
        <v>383</v>
      </c>
      <c r="L88" s="73">
        <v>382</v>
      </c>
      <c r="M88" s="219">
        <f t="shared" si="75"/>
        <v>1.1392857142857142</v>
      </c>
      <c r="N88" s="73">
        <f t="shared" si="76"/>
        <v>1</v>
      </c>
      <c r="O88" s="73">
        <v>1</v>
      </c>
      <c r="P88" s="73">
        <v>0</v>
      </c>
      <c r="Q88" s="73">
        <v>0</v>
      </c>
      <c r="R88" s="73">
        <v>103</v>
      </c>
      <c r="S88" s="73">
        <v>0</v>
      </c>
      <c r="T88" s="225">
        <v>3520907</v>
      </c>
      <c r="U88" s="225">
        <v>50505</v>
      </c>
      <c r="V88" s="225">
        <v>3470402</v>
      </c>
      <c r="W88" s="225">
        <v>3612854</v>
      </c>
      <c r="X88" s="225">
        <v>3575998</v>
      </c>
      <c r="Y88" s="225">
        <v>0</v>
      </c>
      <c r="Z88" s="225">
        <v>56000</v>
      </c>
      <c r="AA88" s="225">
        <v>56000</v>
      </c>
      <c r="AB88" s="225">
        <v>3631998</v>
      </c>
      <c r="AC88" s="225">
        <v>3498466</v>
      </c>
      <c r="AD88" s="219">
        <f t="shared" si="77"/>
        <v>1.0080866712271375</v>
      </c>
      <c r="AE88" s="73">
        <f t="shared" si="78"/>
        <v>1</v>
      </c>
      <c r="AF88" s="225">
        <v>-133532</v>
      </c>
      <c r="AG88" s="225">
        <v>91947</v>
      </c>
      <c r="AH88" s="73">
        <v>47</v>
      </c>
      <c r="AI88" s="73">
        <v>16</v>
      </c>
      <c r="AJ88" s="73">
        <v>0</v>
      </c>
      <c r="AK88" s="73">
        <v>0</v>
      </c>
      <c r="AL88" s="95">
        <v>1588</v>
      </c>
      <c r="AM88" s="95">
        <v>0</v>
      </c>
      <c r="AN88" s="73">
        <v>40</v>
      </c>
      <c r="AO88" s="73">
        <v>0</v>
      </c>
      <c r="AP88" s="95">
        <v>82138</v>
      </c>
      <c r="AQ88" s="95">
        <v>8200</v>
      </c>
      <c r="AR88" s="73">
        <v>0</v>
      </c>
      <c r="AS88" s="73">
        <v>0</v>
      </c>
      <c r="AT88" s="95">
        <v>0</v>
      </c>
      <c r="AU88" s="95">
        <v>0</v>
      </c>
      <c r="AV88" s="73">
        <v>0</v>
      </c>
      <c r="AW88" s="73">
        <v>0</v>
      </c>
      <c r="AX88" s="95">
        <v>0</v>
      </c>
      <c r="AY88" s="95">
        <v>0</v>
      </c>
      <c r="AZ88" s="73">
        <v>0</v>
      </c>
      <c r="BA88" s="73">
        <v>0</v>
      </c>
      <c r="BB88" s="95">
        <v>0</v>
      </c>
      <c r="BC88" s="95">
        <v>0</v>
      </c>
      <c r="BD88" s="73">
        <v>0</v>
      </c>
      <c r="BE88" s="73">
        <v>0</v>
      </c>
      <c r="BF88" s="95">
        <v>0</v>
      </c>
      <c r="BG88" s="95">
        <v>0</v>
      </c>
      <c r="BH88" s="73">
        <v>0</v>
      </c>
      <c r="BI88" s="73">
        <v>0</v>
      </c>
      <c r="BJ88" s="95">
        <v>0</v>
      </c>
      <c r="BK88" s="95">
        <v>0</v>
      </c>
      <c r="BL88" s="73">
        <v>0</v>
      </c>
      <c r="BM88" s="73">
        <v>0</v>
      </c>
      <c r="BN88" s="95">
        <v>0</v>
      </c>
      <c r="BO88" s="95">
        <v>0</v>
      </c>
      <c r="BP88" s="73">
        <v>0</v>
      </c>
      <c r="BQ88" s="73">
        <v>0</v>
      </c>
      <c r="BR88" s="95">
        <v>0</v>
      </c>
      <c r="BS88" s="95">
        <v>0</v>
      </c>
      <c r="BT88" s="73">
        <v>0</v>
      </c>
      <c r="BU88" s="73">
        <v>0</v>
      </c>
      <c r="BV88" s="95">
        <v>0</v>
      </c>
      <c r="BW88" s="95">
        <v>0</v>
      </c>
      <c r="BX88" s="73">
        <v>0</v>
      </c>
      <c r="BY88" s="73">
        <v>0</v>
      </c>
      <c r="BZ88" s="95">
        <v>0</v>
      </c>
      <c r="CA88" s="95">
        <v>0</v>
      </c>
      <c r="CB88" s="73">
        <v>0</v>
      </c>
      <c r="CC88" s="73">
        <v>0</v>
      </c>
      <c r="CD88" s="95">
        <v>0</v>
      </c>
      <c r="CE88" s="95">
        <v>0</v>
      </c>
      <c r="CF88" s="73">
        <v>0</v>
      </c>
      <c r="CG88" s="73">
        <v>0</v>
      </c>
      <c r="CH88" s="95">
        <v>0</v>
      </c>
      <c r="CI88" s="95">
        <v>0</v>
      </c>
      <c r="CJ88" s="73">
        <v>40</v>
      </c>
      <c r="CK88" s="73">
        <v>0</v>
      </c>
      <c r="CL88" s="95">
        <v>83726</v>
      </c>
      <c r="CM88" s="95">
        <v>8200</v>
      </c>
      <c r="CN88" s="71" t="s">
        <v>403</v>
      </c>
      <c r="CO88" s="71" t="s">
        <v>404</v>
      </c>
      <c r="CP88" s="71" t="s">
        <v>328</v>
      </c>
      <c r="CQ88" s="71" t="s">
        <v>328</v>
      </c>
      <c r="CR88" s="71" t="s">
        <v>328</v>
      </c>
      <c r="CS88" s="71" t="s">
        <v>328</v>
      </c>
      <c r="CT88" s="72">
        <v>42928</v>
      </c>
      <c r="CU88" s="71" t="s">
        <v>469</v>
      </c>
      <c r="CV88" s="71" t="s">
        <v>470</v>
      </c>
      <c r="CW88" s="72" t="s">
        <v>187</v>
      </c>
      <c r="CX88" s="72">
        <v>42755</v>
      </c>
      <c r="CY88" s="71" t="s">
        <v>472</v>
      </c>
      <c r="CZ88" s="71" t="s">
        <v>471</v>
      </c>
      <c r="DA88" s="71" t="s">
        <v>507</v>
      </c>
      <c r="DB88" s="96">
        <v>3771064.2</v>
      </c>
      <c r="DC88" s="71" t="s">
        <v>449</v>
      </c>
      <c r="DD88" s="71" t="s">
        <v>450</v>
      </c>
      <c r="DE88" s="218"/>
      <c r="DF88" s="218"/>
      <c r="DG88" s="218"/>
      <c r="DH88" s="218"/>
      <c r="DI88" s="218"/>
      <c r="DJ88" s="218"/>
      <c r="DK88" s="218"/>
      <c r="DL88" s="218"/>
      <c r="DM88" s="218"/>
      <c r="DN88" s="218"/>
      <c r="DO88" s="218"/>
      <c r="DP88" s="218"/>
      <c r="DQ88" s="218"/>
      <c r="DR88" s="218"/>
      <c r="DS88" s="218"/>
      <c r="DT88" s="218"/>
      <c r="DU88" s="218"/>
      <c r="DV88" s="218"/>
      <c r="DW88" s="218"/>
      <c r="DX88" s="218"/>
      <c r="DY88" s="218"/>
      <c r="DZ88" s="218"/>
      <c r="EA88" s="218"/>
      <c r="EB88" s="218"/>
      <c r="EC88" s="218"/>
      <c r="ED88" s="218"/>
      <c r="EE88" s="218"/>
      <c r="EF88" s="218"/>
      <c r="EG88" s="218"/>
      <c r="EH88" s="218"/>
      <c r="EI88" s="218"/>
      <c r="EJ88" s="218"/>
      <c r="EK88" s="218"/>
      <c r="EL88" s="218"/>
      <c r="EM88" s="218"/>
      <c r="EN88" s="218"/>
      <c r="EO88" s="218"/>
      <c r="EP88" s="218"/>
      <c r="EQ88" s="218"/>
      <c r="ER88" s="218"/>
      <c r="ES88" s="218"/>
      <c r="ET88" s="218"/>
      <c r="EU88" s="218"/>
      <c r="EV88" s="218"/>
      <c r="EW88" s="218"/>
      <c r="EX88" s="218"/>
      <c r="EY88" s="218"/>
      <c r="EZ88" s="218"/>
      <c r="FA88" s="218"/>
      <c r="FB88" s="218"/>
      <c r="FC88" s="218"/>
      <c r="FD88" s="218"/>
      <c r="FE88" s="218"/>
      <c r="FF88" s="218"/>
      <c r="FG88" s="218"/>
      <c r="FH88" s="218"/>
      <c r="FI88" s="218"/>
      <c r="FJ88" s="218"/>
      <c r="FK88" s="218"/>
      <c r="FL88" s="218"/>
      <c r="FM88" s="218"/>
      <c r="FN88" s="218"/>
      <c r="FO88" s="218"/>
      <c r="FP88" s="218"/>
      <c r="FQ88" s="218"/>
      <c r="FR88" s="218"/>
      <c r="FS88" s="218"/>
      <c r="FT88" s="218"/>
      <c r="FU88" s="218"/>
      <c r="FV88" s="218"/>
      <c r="FW88" s="218"/>
      <c r="FX88" s="218"/>
      <c r="FY88" s="218"/>
      <c r="FZ88" s="218"/>
      <c r="GA88" s="218"/>
      <c r="GB88" s="218"/>
      <c r="GC88" s="218"/>
      <c r="GD88" s="218"/>
      <c r="GE88" s="218"/>
      <c r="GF88" s="218"/>
      <c r="GG88" s="218"/>
      <c r="GH88" s="218"/>
      <c r="GI88" s="218"/>
      <c r="GJ88" s="218"/>
      <c r="GK88" s="218"/>
      <c r="GL88" s="218"/>
      <c r="GM88" s="218"/>
      <c r="GN88" s="218"/>
      <c r="GO88" s="218"/>
      <c r="GP88" s="218"/>
      <c r="GQ88" s="218"/>
      <c r="GR88" s="218"/>
      <c r="GS88" s="218"/>
      <c r="GT88" s="218"/>
      <c r="GU88" s="218"/>
      <c r="GV88" s="218"/>
      <c r="GW88" s="218"/>
      <c r="GX88" s="218"/>
      <c r="GY88" s="218"/>
      <c r="GZ88" s="218"/>
      <c r="HA88" s="218"/>
      <c r="HB88" s="218"/>
      <c r="HC88" s="218"/>
      <c r="HD88" s="218"/>
      <c r="HE88" s="218"/>
      <c r="HF88" s="218"/>
      <c r="HG88" s="218"/>
      <c r="HH88" s="218"/>
      <c r="HI88" s="218"/>
      <c r="HJ88" s="218"/>
      <c r="HK88" s="218"/>
      <c r="HL88" s="218"/>
      <c r="HM88" s="218"/>
      <c r="HN88" s="218"/>
      <c r="HO88" s="218"/>
      <c r="HP88" s="218"/>
      <c r="HQ88" s="218"/>
      <c r="HR88" s="218"/>
      <c r="HS88" s="218"/>
      <c r="HT88" s="218"/>
      <c r="HU88" s="218"/>
      <c r="HV88" s="218"/>
      <c r="HW88" s="218"/>
      <c r="HX88" s="218"/>
      <c r="HY88" s="218"/>
      <c r="HZ88" s="218"/>
      <c r="IA88" s="218"/>
      <c r="IB88" s="218"/>
      <c r="IC88" s="218"/>
      <c r="ID88" s="218"/>
      <c r="IE88" s="218"/>
      <c r="IF88" s="218"/>
      <c r="IG88" s="218"/>
      <c r="IH88" s="218"/>
      <c r="II88" s="218"/>
      <c r="IJ88" s="218"/>
      <c r="IK88" s="218"/>
      <c r="IL88" s="218"/>
      <c r="IM88" s="218"/>
      <c r="IN88" s="218"/>
      <c r="IO88" s="218"/>
      <c r="IP88" s="218"/>
      <c r="IQ88" s="218"/>
      <c r="IR88" s="218"/>
      <c r="IS88" s="218"/>
      <c r="IT88" s="218"/>
      <c r="IU88" s="218"/>
      <c r="IV88" s="218"/>
      <c r="IW88" s="218"/>
      <c r="IX88" s="218"/>
      <c r="IY88" s="218"/>
      <c r="IZ88" s="218"/>
      <c r="JA88" s="218"/>
      <c r="JB88" s="218"/>
      <c r="JC88" s="218"/>
      <c r="JD88" s="218"/>
      <c r="JE88" s="218"/>
      <c r="JF88" s="218"/>
      <c r="JG88" s="218"/>
      <c r="JH88" s="218"/>
      <c r="JI88" s="218"/>
      <c r="JJ88" s="218"/>
      <c r="JK88" s="218"/>
      <c r="JL88" s="218"/>
      <c r="JM88" s="218"/>
      <c r="JN88" s="218"/>
      <c r="JO88" s="218"/>
      <c r="JP88" s="218"/>
      <c r="JQ88" s="218"/>
      <c r="JR88" s="218"/>
      <c r="JS88" s="218"/>
      <c r="JT88" s="218"/>
      <c r="JU88" s="218"/>
      <c r="JV88" s="218"/>
      <c r="JW88" s="218"/>
      <c r="JX88" s="218"/>
      <c r="JY88" s="218"/>
      <c r="JZ88" s="218"/>
      <c r="KA88" s="218"/>
      <c r="KB88" s="218"/>
      <c r="KC88" s="218"/>
      <c r="KD88" s="218"/>
      <c r="KE88" s="218"/>
      <c r="KF88" s="218"/>
      <c r="KG88" s="218"/>
      <c r="KH88" s="218"/>
      <c r="KI88" s="218"/>
      <c r="KJ88" s="218"/>
      <c r="KK88" s="218"/>
      <c r="KL88" s="218"/>
      <c r="KM88" s="218"/>
      <c r="KN88" s="218"/>
      <c r="KO88" s="218"/>
      <c r="KP88" s="218"/>
      <c r="KQ88" s="218"/>
      <c r="KR88" s="218"/>
      <c r="KS88" s="218"/>
      <c r="KT88" s="218"/>
      <c r="KU88" s="218"/>
      <c r="KV88" s="218"/>
      <c r="KW88" s="218"/>
      <c r="KX88" s="218"/>
      <c r="KY88" s="218"/>
      <c r="KZ88" s="218"/>
      <c r="LA88" s="218"/>
      <c r="LB88" s="218"/>
      <c r="LC88" s="218"/>
      <c r="LD88" s="218"/>
      <c r="LE88" s="218"/>
      <c r="LF88" s="218"/>
      <c r="LG88" s="218"/>
      <c r="LH88" s="218"/>
      <c r="LI88" s="218"/>
      <c r="LJ88" s="218"/>
      <c r="LK88" s="218"/>
      <c r="LL88" s="218"/>
      <c r="LM88" s="218"/>
      <c r="LN88" s="218"/>
      <c r="LO88" s="218"/>
      <c r="LP88" s="218"/>
      <c r="LQ88" s="218"/>
      <c r="LR88" s="218"/>
      <c r="LS88" s="218"/>
      <c r="LT88" s="218"/>
      <c r="LU88" s="218"/>
      <c r="LV88" s="218"/>
      <c r="LW88" s="218"/>
      <c r="LX88" s="218"/>
      <c r="LY88" s="218"/>
      <c r="LZ88" s="218"/>
      <c r="MA88" s="218"/>
      <c r="MB88" s="218"/>
      <c r="MC88" s="218"/>
      <c r="MD88" s="218"/>
      <c r="ME88" s="218"/>
      <c r="MF88" s="218"/>
      <c r="MG88" s="218"/>
      <c r="MH88" s="218"/>
      <c r="MI88" s="218"/>
      <c r="MJ88" s="218"/>
      <c r="MK88" s="218"/>
      <c r="ML88" s="218"/>
      <c r="MM88" s="218"/>
      <c r="MN88" s="218"/>
      <c r="MO88" s="218"/>
      <c r="MP88" s="218"/>
      <c r="MQ88" s="218"/>
      <c r="MR88" s="218"/>
      <c r="MS88" s="218"/>
      <c r="MT88" s="218"/>
      <c r="MU88" s="218"/>
      <c r="MV88" s="218"/>
      <c r="MW88" s="218"/>
      <c r="MX88" s="218"/>
      <c r="MY88" s="218"/>
      <c r="MZ88" s="218"/>
      <c r="NA88" s="218"/>
      <c r="NB88" s="218"/>
      <c r="NC88" s="218"/>
      <c r="ND88" s="218"/>
      <c r="NE88" s="218"/>
      <c r="NF88" s="218"/>
      <c r="NG88" s="218"/>
      <c r="NH88" s="218"/>
      <c r="NI88" s="218"/>
      <c r="NJ88" s="218"/>
      <c r="NK88" s="218"/>
      <c r="NL88" s="218"/>
      <c r="NM88" s="218"/>
      <c r="NN88" s="218"/>
      <c r="NO88" s="218"/>
      <c r="NP88" s="218"/>
      <c r="NQ88" s="218"/>
      <c r="NR88" s="218"/>
      <c r="NS88" s="218"/>
      <c r="NT88" s="218"/>
      <c r="NU88" s="218"/>
      <c r="NV88" s="218"/>
      <c r="NW88" s="218"/>
      <c r="NX88" s="218"/>
      <c r="NY88" s="218"/>
      <c r="NZ88" s="218"/>
      <c r="OA88" s="218"/>
      <c r="OB88" s="218"/>
      <c r="OC88" s="218"/>
      <c r="OD88" s="218"/>
      <c r="OE88" s="218"/>
      <c r="OF88" s="218"/>
      <c r="OG88" s="218"/>
      <c r="OH88" s="218"/>
      <c r="OI88" s="218"/>
      <c r="OJ88" s="218"/>
      <c r="OK88" s="218"/>
      <c r="OL88" s="218"/>
      <c r="OM88" s="218"/>
      <c r="ON88" s="218"/>
      <c r="OO88" s="218"/>
      <c r="OP88" s="218"/>
      <c r="OQ88" s="218"/>
      <c r="OR88" s="218"/>
      <c r="OS88" s="218"/>
      <c r="OT88" s="218"/>
      <c r="OU88" s="218"/>
      <c r="OV88" s="218"/>
      <c r="OW88" s="218"/>
      <c r="OX88" s="218"/>
      <c r="OY88" s="218"/>
      <c r="OZ88" s="218"/>
      <c r="PA88" s="218"/>
      <c r="PB88" s="218"/>
      <c r="PC88" s="218"/>
      <c r="PD88" s="218"/>
      <c r="PE88" s="218"/>
      <c r="PF88" s="218"/>
      <c r="PG88" s="218"/>
      <c r="PH88" s="218"/>
      <c r="PI88" s="218"/>
      <c r="PJ88" s="218"/>
      <c r="PK88" s="218"/>
      <c r="PL88" s="218"/>
      <c r="PM88" s="218"/>
      <c r="PN88" s="218"/>
      <c r="PO88" s="218"/>
      <c r="PP88" s="218"/>
      <c r="PQ88" s="218"/>
      <c r="PR88" s="218"/>
      <c r="PS88" s="218"/>
      <c r="PT88" s="218"/>
      <c r="PU88" s="218"/>
      <c r="PV88" s="218"/>
      <c r="PW88" s="218"/>
      <c r="PX88" s="218"/>
      <c r="PY88" s="218"/>
      <c r="PZ88" s="218"/>
      <c r="QA88" s="218"/>
      <c r="QB88" s="218"/>
      <c r="QC88" s="218"/>
      <c r="QD88" s="218"/>
      <c r="QE88" s="218"/>
      <c r="QF88" s="218"/>
      <c r="QG88" s="218"/>
      <c r="QH88" s="218"/>
      <c r="QI88" s="218"/>
      <c r="QJ88" s="218"/>
      <c r="QK88" s="218"/>
      <c r="QL88" s="218"/>
      <c r="QM88" s="218"/>
      <c r="QN88" s="218"/>
      <c r="QO88" s="218"/>
      <c r="QP88" s="218"/>
      <c r="QQ88" s="218"/>
      <c r="QR88" s="218"/>
      <c r="QS88" s="218"/>
      <c r="QT88" s="218"/>
      <c r="QU88" s="218"/>
      <c r="QV88" s="218"/>
      <c r="QW88" s="218"/>
      <c r="QX88" s="218"/>
      <c r="QY88" s="218"/>
      <c r="QZ88" s="218"/>
      <c r="RA88" s="218"/>
      <c r="RB88" s="218"/>
      <c r="RC88" s="218"/>
      <c r="RD88" s="218"/>
      <c r="RE88" s="218"/>
      <c r="RF88" s="218"/>
      <c r="RG88" s="218"/>
      <c r="RH88" s="218"/>
      <c r="RI88" s="218"/>
      <c r="RJ88" s="218"/>
      <c r="RK88" s="218"/>
      <c r="RL88" s="218"/>
      <c r="RM88" s="218"/>
      <c r="RN88" s="218"/>
      <c r="RO88" s="218"/>
      <c r="RP88" s="218"/>
      <c r="RQ88" s="218"/>
      <c r="RR88" s="218"/>
      <c r="RS88" s="218"/>
      <c r="RT88" s="218"/>
      <c r="RU88" s="218"/>
      <c r="RV88" s="218"/>
      <c r="RW88" s="218"/>
      <c r="RX88" s="218"/>
      <c r="RY88" s="218"/>
      <c r="RZ88" s="218"/>
      <c r="SA88" s="218"/>
      <c r="SB88" s="218"/>
      <c r="SC88" s="218"/>
      <c r="SD88" s="218"/>
      <c r="SE88" s="218"/>
      <c r="SF88" s="218"/>
      <c r="SG88" s="218"/>
      <c r="SH88" s="218"/>
      <c r="SI88" s="218"/>
      <c r="SJ88" s="218"/>
      <c r="SK88" s="218"/>
      <c r="SL88" s="218"/>
      <c r="SM88" s="218"/>
      <c r="SN88" s="218"/>
      <c r="SO88" s="218"/>
      <c r="SP88" s="218"/>
      <c r="SQ88" s="218"/>
      <c r="SR88" s="218"/>
      <c r="SS88" s="218"/>
      <c r="ST88" s="218"/>
      <c r="SU88" s="218"/>
      <c r="SV88" s="218"/>
      <c r="SW88" s="218"/>
      <c r="SX88" s="218"/>
      <c r="SY88" s="218"/>
      <c r="SZ88" s="218"/>
      <c r="TA88" s="218"/>
      <c r="TB88" s="218"/>
      <c r="TC88" s="218"/>
      <c r="TD88" s="218"/>
      <c r="TE88" s="218"/>
      <c r="TF88" s="218"/>
      <c r="TG88" s="218"/>
      <c r="TH88" s="218"/>
      <c r="TI88" s="218"/>
      <c r="TJ88" s="218"/>
      <c r="TK88" s="218"/>
      <c r="TL88" s="218"/>
      <c r="TM88" s="218"/>
      <c r="TN88" s="218"/>
      <c r="TO88" s="218"/>
      <c r="TP88" s="218"/>
      <c r="TQ88" s="218"/>
      <c r="TR88" s="218"/>
      <c r="TS88" s="218"/>
      <c r="TT88" s="218"/>
      <c r="TU88" s="218"/>
      <c r="TV88" s="218"/>
      <c r="TW88" s="218"/>
      <c r="TX88" s="218"/>
      <c r="TY88" s="218"/>
      <c r="TZ88" s="218"/>
      <c r="UA88" s="218"/>
      <c r="UB88" s="218"/>
      <c r="UC88" s="218"/>
      <c r="UD88" s="218"/>
      <c r="UE88" s="218"/>
      <c r="UF88" s="218"/>
      <c r="UG88" s="218"/>
      <c r="UH88" s="218"/>
      <c r="UI88" s="218"/>
      <c r="UJ88" s="218"/>
      <c r="UK88" s="218"/>
      <c r="UL88" s="218"/>
      <c r="UM88" s="218"/>
      <c r="UN88" s="218"/>
      <c r="UO88" s="218"/>
      <c r="UP88" s="218"/>
      <c r="UQ88" s="218"/>
      <c r="UR88" s="218"/>
      <c r="US88" s="218"/>
      <c r="UT88" s="218"/>
      <c r="UU88" s="218"/>
      <c r="UV88" s="218"/>
      <c r="UW88" s="218"/>
      <c r="UX88" s="218"/>
      <c r="UY88" s="218"/>
      <c r="UZ88" s="218"/>
      <c r="VA88" s="218"/>
      <c r="VB88" s="218"/>
      <c r="VC88" s="218"/>
      <c r="VD88" s="218"/>
      <c r="VE88" s="218"/>
      <c r="VF88" s="218"/>
      <c r="VG88" s="218"/>
      <c r="VH88" s="218"/>
      <c r="VI88" s="218"/>
      <c r="VJ88" s="218"/>
      <c r="VK88" s="218"/>
      <c r="VL88" s="218"/>
      <c r="VM88" s="218"/>
      <c r="VN88" s="218"/>
      <c r="VO88" s="218"/>
      <c r="VP88" s="218"/>
      <c r="VQ88" s="218"/>
      <c r="VR88" s="218"/>
      <c r="VS88" s="218"/>
      <c r="VT88" s="218"/>
      <c r="VU88" s="218"/>
      <c r="VV88" s="218"/>
      <c r="VW88" s="218"/>
      <c r="VX88" s="218"/>
      <c r="VY88" s="218"/>
      <c r="VZ88" s="218"/>
      <c r="WA88" s="218"/>
      <c r="WB88" s="218"/>
      <c r="WC88" s="218"/>
      <c r="WD88" s="218"/>
      <c r="WE88" s="218"/>
      <c r="WF88" s="218"/>
      <c r="WG88" s="218"/>
      <c r="WH88" s="218"/>
      <c r="WI88" s="218"/>
      <c r="WJ88" s="218"/>
      <c r="WK88" s="218"/>
      <c r="WL88" s="218"/>
      <c r="WM88" s="218"/>
      <c r="WN88" s="218"/>
      <c r="WO88" s="218"/>
      <c r="WP88" s="218"/>
      <c r="WQ88" s="218"/>
      <c r="WR88" s="218"/>
      <c r="WS88" s="218"/>
      <c r="WT88" s="218"/>
      <c r="WU88" s="218"/>
      <c r="WV88" s="218"/>
      <c r="WW88" s="218"/>
      <c r="WX88" s="218"/>
      <c r="WY88" s="218"/>
      <c r="WZ88" s="218"/>
      <c r="XA88" s="218"/>
      <c r="XB88" s="218"/>
      <c r="XC88" s="218"/>
      <c r="XD88" s="218"/>
      <c r="XE88" s="218"/>
      <c r="XF88" s="218"/>
      <c r="XG88" s="218"/>
      <c r="XH88" s="218"/>
      <c r="XI88" s="218"/>
      <c r="XJ88" s="218"/>
      <c r="XK88" s="218"/>
      <c r="XL88" s="218"/>
      <c r="XM88" s="218"/>
      <c r="XN88" s="218"/>
      <c r="XO88" s="218"/>
      <c r="XP88" s="218"/>
      <c r="XQ88" s="218"/>
      <c r="XR88" s="218"/>
      <c r="XS88" s="218"/>
      <c r="XT88" s="218"/>
      <c r="XU88" s="218"/>
      <c r="XV88" s="218"/>
      <c r="XW88" s="218"/>
      <c r="XX88" s="218"/>
      <c r="XY88" s="218"/>
      <c r="XZ88" s="218"/>
      <c r="YA88" s="218"/>
      <c r="YB88" s="218"/>
      <c r="YC88" s="218"/>
      <c r="YD88" s="218"/>
      <c r="YE88" s="218"/>
      <c r="YF88" s="218"/>
      <c r="YG88" s="218"/>
      <c r="YH88" s="218"/>
      <c r="YI88" s="218"/>
      <c r="YJ88" s="218"/>
      <c r="YK88" s="218"/>
      <c r="YL88" s="218"/>
      <c r="YM88" s="218"/>
      <c r="YN88" s="218"/>
      <c r="YO88" s="218"/>
      <c r="YP88" s="218"/>
      <c r="YQ88" s="218"/>
      <c r="YR88" s="218"/>
      <c r="YS88" s="218"/>
      <c r="YT88" s="218"/>
      <c r="YU88" s="218"/>
      <c r="YV88" s="218"/>
      <c r="YW88" s="218"/>
      <c r="YX88" s="218"/>
      <c r="YY88" s="218"/>
      <c r="YZ88" s="218"/>
      <c r="ZA88" s="218"/>
      <c r="ZB88" s="218"/>
      <c r="ZC88" s="218"/>
      <c r="ZD88" s="218"/>
      <c r="ZE88" s="218"/>
      <c r="ZF88" s="218"/>
      <c r="ZG88" s="218"/>
      <c r="ZH88" s="218"/>
      <c r="ZI88" s="218"/>
      <c r="ZJ88" s="218"/>
      <c r="ZK88" s="218"/>
      <c r="ZL88" s="218"/>
      <c r="ZM88" s="218"/>
      <c r="ZN88" s="218"/>
      <c r="ZO88" s="218"/>
      <c r="ZP88" s="218"/>
      <c r="ZQ88" s="218"/>
      <c r="ZR88" s="218"/>
      <c r="ZS88" s="218"/>
      <c r="ZT88" s="218"/>
      <c r="ZU88" s="218"/>
      <c r="ZV88" s="218"/>
      <c r="ZW88" s="218"/>
      <c r="ZX88" s="218"/>
      <c r="ZY88" s="218"/>
      <c r="ZZ88" s="218"/>
      <c r="AAA88" s="218"/>
      <c r="AAB88" s="218"/>
      <c r="AAC88" s="218"/>
      <c r="AAD88" s="218"/>
      <c r="AAE88" s="218"/>
      <c r="AAF88" s="218"/>
      <c r="AAG88" s="218"/>
      <c r="AAH88" s="218"/>
      <c r="AAI88" s="218"/>
      <c r="AAJ88" s="218"/>
      <c r="AAK88" s="218"/>
      <c r="AAL88" s="218"/>
      <c r="AAM88" s="218"/>
      <c r="AAN88" s="218"/>
      <c r="AAO88" s="218"/>
      <c r="AAP88" s="218"/>
      <c r="AAQ88" s="218"/>
      <c r="AAR88" s="218"/>
      <c r="AAS88" s="218"/>
      <c r="AAT88" s="218"/>
      <c r="AAU88" s="218"/>
      <c r="AAV88" s="218"/>
      <c r="AAW88" s="218"/>
      <c r="AAX88" s="218"/>
      <c r="AAY88" s="218"/>
      <c r="AAZ88" s="218"/>
      <c r="ABA88" s="218"/>
      <c r="ABB88" s="218"/>
      <c r="ABC88" s="218"/>
      <c r="ABD88" s="218"/>
      <c r="ABE88" s="218"/>
      <c r="ABF88" s="218"/>
      <c r="ABG88" s="218"/>
      <c r="ABH88" s="218"/>
      <c r="ABI88" s="218"/>
      <c r="ABJ88" s="218"/>
      <c r="ABK88" s="218"/>
      <c r="ABL88" s="218"/>
      <c r="ABM88" s="218"/>
      <c r="ABN88" s="218"/>
      <c r="ABO88" s="218"/>
      <c r="ABP88" s="218"/>
      <c r="ABQ88" s="218"/>
      <c r="ABR88" s="218"/>
      <c r="ABS88" s="218"/>
      <c r="ABT88" s="218"/>
      <c r="ABU88" s="218"/>
      <c r="ABV88" s="218"/>
      <c r="ABW88" s="218"/>
      <c r="ABX88" s="218"/>
      <c r="ABY88" s="218"/>
      <c r="ABZ88" s="218"/>
      <c r="ACA88" s="218"/>
      <c r="ACB88" s="218"/>
      <c r="ACC88" s="218"/>
      <c r="ACD88" s="218"/>
      <c r="ACE88" s="218"/>
      <c r="ACF88" s="218"/>
      <c r="ACG88" s="218"/>
      <c r="ACH88" s="218"/>
      <c r="ACI88" s="218"/>
      <c r="ACJ88" s="218"/>
      <c r="ACK88" s="218"/>
      <c r="ACL88" s="218"/>
      <c r="ACM88" s="218"/>
      <c r="ACN88" s="218"/>
      <c r="ACO88" s="218"/>
      <c r="ACP88" s="218"/>
      <c r="ACQ88" s="218"/>
      <c r="ACR88" s="218"/>
      <c r="ACS88" s="218"/>
      <c r="ACT88" s="218"/>
      <c r="ACU88" s="218"/>
      <c r="ACV88" s="218"/>
      <c r="ACW88" s="218"/>
      <c r="ACX88" s="218"/>
      <c r="ACY88" s="218"/>
      <c r="ACZ88" s="218"/>
      <c r="ADA88" s="218"/>
      <c r="ADB88" s="218"/>
      <c r="ADC88" s="218"/>
      <c r="ADD88" s="218"/>
      <c r="ADE88" s="218"/>
      <c r="ADF88" s="218"/>
      <c r="ADG88" s="218"/>
      <c r="ADH88" s="218"/>
      <c r="ADI88" s="218"/>
      <c r="ADJ88" s="218"/>
      <c r="ADK88" s="218"/>
      <c r="ADL88" s="218"/>
      <c r="ADM88" s="218"/>
      <c r="ADN88" s="218"/>
      <c r="ADO88" s="218"/>
      <c r="ADP88" s="218"/>
      <c r="ADQ88" s="218"/>
      <c r="ADR88" s="218"/>
      <c r="ADS88" s="218"/>
      <c r="ADT88" s="218"/>
      <c r="ADU88" s="218"/>
      <c r="ADV88" s="218"/>
      <c r="ADW88" s="218"/>
      <c r="ADX88" s="218"/>
      <c r="ADY88" s="218"/>
      <c r="ADZ88" s="218"/>
      <c r="AEA88" s="218"/>
      <c r="AEB88" s="218"/>
      <c r="AEC88" s="218"/>
      <c r="AED88" s="218"/>
      <c r="AEE88" s="218"/>
      <c r="AEF88" s="218"/>
      <c r="AEG88" s="218"/>
      <c r="AEH88" s="218"/>
      <c r="AEI88" s="218"/>
      <c r="AEJ88" s="218"/>
      <c r="AEK88" s="218"/>
      <c r="AEL88" s="218"/>
      <c r="AEM88" s="218"/>
      <c r="AEN88" s="218"/>
      <c r="AEO88" s="218"/>
      <c r="AEP88" s="218"/>
      <c r="AEQ88" s="218"/>
      <c r="AER88" s="218"/>
      <c r="AES88" s="218"/>
      <c r="AET88" s="218"/>
      <c r="AEU88" s="218"/>
      <c r="AEV88" s="218"/>
      <c r="AEW88" s="218"/>
      <c r="AEX88" s="218"/>
      <c r="AEY88" s="218"/>
      <c r="AEZ88" s="218"/>
      <c r="AFA88" s="218"/>
      <c r="AFB88" s="218"/>
      <c r="AFC88" s="218"/>
      <c r="AFD88" s="218"/>
      <c r="AFE88" s="218"/>
      <c r="AFF88" s="218"/>
      <c r="AFG88" s="218"/>
      <c r="AFH88" s="218"/>
      <c r="AFI88" s="218"/>
      <c r="AFJ88" s="218"/>
      <c r="AFK88" s="218"/>
      <c r="AFL88" s="218"/>
      <c r="AFM88" s="218"/>
      <c r="AFN88" s="218"/>
      <c r="AFO88" s="218"/>
      <c r="AFP88" s="218"/>
      <c r="AFQ88" s="218"/>
      <c r="AFR88" s="218"/>
      <c r="AFS88" s="218"/>
      <c r="AFT88" s="218"/>
      <c r="AFU88" s="218"/>
      <c r="AFV88" s="218"/>
      <c r="AFW88" s="218"/>
      <c r="AFX88" s="218"/>
      <c r="AFY88" s="218"/>
      <c r="AFZ88" s="218"/>
      <c r="AGA88" s="218"/>
      <c r="AGB88" s="218"/>
      <c r="AGC88" s="218"/>
      <c r="AGD88" s="218"/>
      <c r="AGE88" s="218"/>
      <c r="AGF88" s="218"/>
      <c r="AGG88" s="218"/>
      <c r="AGH88" s="218"/>
      <c r="AGI88" s="218"/>
      <c r="AGJ88" s="218"/>
      <c r="AGK88" s="218"/>
      <c r="AGL88" s="218"/>
      <c r="AGM88" s="218"/>
      <c r="AGN88" s="218"/>
      <c r="AGO88" s="218"/>
      <c r="AGP88" s="218"/>
      <c r="AGQ88" s="218"/>
      <c r="AGR88" s="218"/>
      <c r="AGS88" s="218"/>
      <c r="AGT88" s="218"/>
      <c r="AGU88" s="218"/>
      <c r="AGV88" s="218"/>
      <c r="AGW88" s="218"/>
      <c r="AGX88" s="218"/>
      <c r="AGY88" s="218"/>
      <c r="AGZ88" s="218"/>
      <c r="AHA88" s="218"/>
      <c r="AHB88" s="218"/>
      <c r="AHC88" s="218"/>
      <c r="AHD88" s="218"/>
      <c r="AHE88" s="218"/>
      <c r="AHF88" s="218"/>
      <c r="AHG88" s="218"/>
      <c r="AHH88" s="218"/>
      <c r="AHI88" s="218"/>
      <c r="AHJ88" s="218"/>
      <c r="AHK88" s="218"/>
      <c r="AHL88" s="218"/>
      <c r="AHM88" s="218"/>
      <c r="AHN88" s="218"/>
      <c r="AHO88" s="218"/>
      <c r="AHP88" s="218"/>
      <c r="AHQ88" s="218"/>
      <c r="AHR88" s="218"/>
      <c r="AHS88" s="218"/>
      <c r="AHT88" s="218"/>
      <c r="AHU88" s="218"/>
      <c r="AHV88" s="218"/>
      <c r="AHW88" s="218"/>
      <c r="AHX88" s="218"/>
      <c r="AHY88" s="218"/>
      <c r="AHZ88" s="218"/>
      <c r="AIA88" s="218"/>
      <c r="AIB88" s="218"/>
      <c r="AIC88" s="218"/>
      <c r="AID88" s="218"/>
      <c r="AIE88" s="218"/>
      <c r="AIF88" s="218"/>
      <c r="AIG88" s="218"/>
      <c r="AIH88" s="218"/>
      <c r="AII88" s="218"/>
      <c r="AIJ88" s="218"/>
      <c r="AIK88" s="218"/>
      <c r="AIL88" s="218"/>
      <c r="AIM88" s="218"/>
      <c r="AIN88" s="218"/>
      <c r="AIO88" s="218"/>
      <c r="AIP88" s="218"/>
      <c r="AIQ88" s="218"/>
      <c r="AIR88" s="218"/>
      <c r="AIS88" s="218"/>
      <c r="AIT88" s="218"/>
      <c r="AIU88" s="218"/>
      <c r="AIV88" s="218"/>
      <c r="AIW88" s="218"/>
      <c r="AIX88" s="218"/>
      <c r="AIY88" s="218"/>
      <c r="AIZ88" s="218"/>
      <c r="AJA88" s="218"/>
      <c r="AJB88" s="218"/>
      <c r="AJC88" s="218"/>
      <c r="AJD88" s="218"/>
      <c r="AJE88" s="218"/>
      <c r="AJF88" s="218"/>
      <c r="AJG88" s="218"/>
      <c r="AJH88" s="218"/>
      <c r="AJI88" s="218"/>
      <c r="AJJ88" s="218"/>
      <c r="AJK88" s="218"/>
      <c r="AJL88" s="218"/>
      <c r="AJM88" s="218"/>
      <c r="AJN88" s="218"/>
      <c r="AJO88" s="218"/>
      <c r="AJP88" s="218"/>
      <c r="AJQ88" s="218"/>
      <c r="AJR88" s="218"/>
      <c r="AJS88" s="218"/>
      <c r="AJT88" s="218"/>
      <c r="AJU88" s="218"/>
      <c r="AJV88" s="218"/>
      <c r="AJW88" s="218"/>
      <c r="AJX88" s="218"/>
      <c r="AJY88" s="218"/>
      <c r="AJZ88" s="218"/>
      <c r="AKA88" s="218"/>
      <c r="AKB88" s="218"/>
      <c r="AKC88" s="218"/>
      <c r="AKD88" s="218"/>
      <c r="AKE88" s="218"/>
      <c r="AKF88" s="218"/>
      <c r="AKG88" s="218"/>
      <c r="AKH88" s="218"/>
      <c r="AKI88" s="218"/>
      <c r="AKJ88" s="218"/>
      <c r="AKK88" s="218"/>
      <c r="AKL88" s="218"/>
      <c r="AKM88" s="218"/>
      <c r="AKN88" s="218"/>
      <c r="AKO88" s="218"/>
      <c r="AKP88" s="218"/>
      <c r="AKQ88" s="218"/>
      <c r="AKR88" s="218"/>
      <c r="AKS88" s="218"/>
      <c r="AKT88" s="218"/>
      <c r="AKU88" s="218"/>
      <c r="AKV88" s="218"/>
      <c r="AKW88" s="218"/>
      <c r="AKX88" s="218"/>
      <c r="AKY88" s="218"/>
      <c r="AKZ88" s="218"/>
      <c r="ALA88" s="218"/>
      <c r="ALB88" s="218"/>
      <c r="ALC88" s="218"/>
      <c r="ALD88" s="218"/>
      <c r="ALE88" s="218"/>
      <c r="ALF88" s="218"/>
      <c r="ALG88" s="218"/>
      <c r="ALH88" s="218"/>
      <c r="ALI88" s="218"/>
      <c r="ALJ88" s="218"/>
      <c r="ALK88" s="218"/>
      <c r="ALL88" s="218"/>
      <c r="ALM88" s="218"/>
      <c r="ALN88" s="218"/>
      <c r="ALO88" s="218"/>
      <c r="ALP88" s="218"/>
      <c r="ALQ88" s="218"/>
      <c r="ALR88" s="218"/>
      <c r="ALS88" s="218"/>
      <c r="ALT88" s="218"/>
      <c r="ALU88" s="218"/>
      <c r="ALV88" s="218"/>
      <c r="ALW88" s="218"/>
      <c r="ALX88" s="218"/>
      <c r="ALY88" s="218"/>
      <c r="ALZ88" s="218"/>
      <c r="AMA88" s="218"/>
      <c r="AMB88" s="218"/>
      <c r="AMC88" s="218"/>
      <c r="AMD88" s="218"/>
      <c r="AME88" s="218"/>
      <c r="AMF88" s="218"/>
      <c r="AMG88" s="218"/>
      <c r="AMH88" s="218"/>
      <c r="AMI88" s="218"/>
      <c r="AMJ88" s="218"/>
      <c r="AMK88" s="218"/>
      <c r="AML88" s="218"/>
      <c r="AMM88" s="218"/>
      <c r="AMN88" s="218"/>
      <c r="AMO88" s="218"/>
      <c r="AMP88" s="218"/>
      <c r="AMQ88" s="218"/>
      <c r="AMR88" s="218"/>
      <c r="AMS88" s="218"/>
      <c r="AMT88" s="218"/>
      <c r="AMU88" s="218"/>
      <c r="AMV88" s="218"/>
      <c r="AMW88" s="218"/>
      <c r="AMX88" s="218"/>
      <c r="AMY88" s="218"/>
      <c r="AMZ88" s="218"/>
      <c r="ANA88" s="218"/>
      <c r="ANB88" s="218"/>
      <c r="ANC88" s="218"/>
      <c r="AND88" s="218"/>
      <c r="ANE88" s="218"/>
      <c r="ANF88" s="218"/>
      <c r="ANG88" s="218"/>
      <c r="ANH88" s="218"/>
      <c r="ANI88" s="218"/>
      <c r="ANJ88" s="218"/>
      <c r="ANK88" s="218"/>
      <c r="ANL88" s="218"/>
      <c r="ANM88" s="218"/>
      <c r="ANN88" s="218"/>
      <c r="ANO88" s="218"/>
      <c r="ANP88" s="218"/>
      <c r="ANQ88" s="218"/>
      <c r="ANR88" s="218"/>
      <c r="ANS88" s="218"/>
      <c r="ANT88" s="218"/>
      <c r="ANU88" s="218"/>
      <c r="ANV88" s="218"/>
      <c r="ANW88" s="218"/>
      <c r="ANX88" s="218"/>
      <c r="ANY88" s="218"/>
      <c r="ANZ88" s="218"/>
      <c r="AOA88" s="218"/>
      <c r="AOB88" s="218"/>
      <c r="AOC88" s="218"/>
      <c r="AOD88" s="218"/>
      <c r="AOE88" s="218"/>
      <c r="AOF88" s="218"/>
      <c r="AOG88" s="218"/>
      <c r="AOH88" s="218"/>
      <c r="AOI88" s="218"/>
      <c r="AOJ88" s="218"/>
      <c r="AOK88" s="218"/>
      <c r="AOL88" s="218"/>
      <c r="AOM88" s="218"/>
      <c r="AON88" s="218"/>
      <c r="AOO88" s="218"/>
      <c r="AOP88" s="218"/>
      <c r="AOQ88" s="218"/>
      <c r="AOR88" s="218"/>
      <c r="AOS88" s="218"/>
      <c r="AOT88" s="218"/>
      <c r="AOU88" s="218"/>
      <c r="AOV88" s="218"/>
      <c r="AOW88" s="218"/>
      <c r="AOX88" s="218"/>
      <c r="AOY88" s="218"/>
      <c r="AOZ88" s="218"/>
      <c r="APA88" s="218"/>
      <c r="APB88" s="218"/>
      <c r="APC88" s="218"/>
      <c r="APD88" s="218"/>
      <c r="APE88" s="218"/>
      <c r="APF88" s="218"/>
      <c r="APG88" s="218"/>
      <c r="APH88" s="218"/>
      <c r="API88" s="218"/>
      <c r="APJ88" s="218"/>
      <c r="APK88" s="218"/>
      <c r="APL88" s="218"/>
      <c r="APM88" s="218"/>
      <c r="APN88" s="218"/>
      <c r="APO88" s="218"/>
      <c r="APP88" s="218"/>
      <c r="APQ88" s="218"/>
      <c r="APR88" s="218"/>
      <c r="APS88" s="218"/>
      <c r="APT88" s="218"/>
      <c r="APU88" s="218"/>
      <c r="APV88" s="218"/>
      <c r="APW88" s="218"/>
      <c r="APX88" s="218"/>
      <c r="APY88" s="218"/>
      <c r="APZ88" s="218"/>
      <c r="AQA88" s="218"/>
      <c r="AQB88" s="218"/>
      <c r="AQC88" s="218"/>
      <c r="AQD88" s="218"/>
      <c r="AQE88" s="218"/>
      <c r="AQF88" s="218"/>
      <c r="AQG88" s="218"/>
      <c r="AQH88" s="218"/>
      <c r="AQI88" s="218"/>
      <c r="AQJ88" s="218"/>
      <c r="AQK88" s="218"/>
      <c r="AQL88" s="218"/>
      <c r="AQM88" s="218"/>
      <c r="AQN88" s="218"/>
      <c r="AQO88" s="218"/>
      <c r="AQP88" s="218"/>
      <c r="AQQ88" s="218"/>
      <c r="AQR88" s="218"/>
      <c r="AQS88" s="218"/>
      <c r="AQT88" s="218"/>
      <c r="AQU88" s="218"/>
      <c r="AQV88" s="218"/>
      <c r="AQW88" s="218"/>
      <c r="AQX88" s="218"/>
      <c r="AQY88" s="218"/>
      <c r="AQZ88" s="218"/>
      <c r="ARA88" s="218"/>
      <c r="ARB88" s="218"/>
      <c r="ARC88" s="218"/>
      <c r="ARD88" s="218"/>
      <c r="ARE88" s="218"/>
      <c r="ARF88" s="218"/>
      <c r="ARG88" s="218"/>
      <c r="ARH88" s="218"/>
      <c r="ARI88" s="218"/>
      <c r="ARJ88" s="218"/>
      <c r="ARK88" s="218"/>
      <c r="ARL88" s="218"/>
      <c r="ARM88" s="218"/>
      <c r="ARN88" s="218"/>
      <c r="ARO88" s="218"/>
      <c r="ARP88" s="218"/>
      <c r="ARQ88" s="218"/>
      <c r="ARR88" s="218"/>
      <c r="ARS88" s="218"/>
      <c r="ART88" s="218"/>
      <c r="ARU88" s="218"/>
      <c r="ARV88" s="218"/>
      <c r="ARW88" s="218"/>
      <c r="ARX88" s="218"/>
      <c r="ARY88" s="218"/>
      <c r="ARZ88" s="218"/>
      <c r="ASA88" s="218"/>
      <c r="ASB88" s="218"/>
      <c r="ASC88" s="218"/>
      <c r="ASD88" s="218"/>
      <c r="ASE88" s="218"/>
      <c r="ASF88" s="218"/>
      <c r="ASG88" s="218"/>
      <c r="ASH88" s="218"/>
      <c r="ASI88" s="218"/>
      <c r="ASJ88" s="218"/>
      <c r="ASK88" s="218"/>
      <c r="ASL88" s="218"/>
      <c r="ASM88" s="218"/>
      <c r="ASN88" s="218"/>
      <c r="ASO88" s="218"/>
      <c r="ASP88" s="218"/>
      <c r="ASQ88" s="218"/>
      <c r="ASR88" s="218"/>
      <c r="ASS88" s="218"/>
      <c r="AST88" s="218"/>
      <c r="ASU88" s="218"/>
      <c r="ASV88" s="218"/>
      <c r="ASW88" s="218"/>
      <c r="ASX88" s="218"/>
      <c r="ASY88" s="218"/>
      <c r="ASZ88" s="218"/>
      <c r="ATA88" s="218"/>
      <c r="ATB88" s="218"/>
      <c r="ATC88" s="218"/>
      <c r="ATD88" s="218"/>
      <c r="ATE88" s="218"/>
      <c r="ATF88" s="218"/>
      <c r="ATG88" s="218"/>
      <c r="ATH88" s="218"/>
      <c r="ATI88" s="218"/>
      <c r="ATJ88" s="218"/>
      <c r="ATK88" s="218"/>
      <c r="ATL88" s="218"/>
      <c r="ATM88" s="218"/>
      <c r="ATN88" s="218"/>
      <c r="ATO88" s="218"/>
      <c r="ATP88" s="218"/>
      <c r="ATQ88" s="218"/>
      <c r="ATR88" s="218"/>
      <c r="ATS88" s="218"/>
      <c r="ATT88" s="218"/>
      <c r="ATU88" s="218"/>
      <c r="ATV88" s="218"/>
      <c r="ATW88" s="218"/>
      <c r="ATX88" s="218"/>
      <c r="ATY88" s="218"/>
      <c r="ATZ88" s="218"/>
      <c r="AUA88" s="218"/>
      <c r="AUB88" s="218"/>
      <c r="AUC88" s="218"/>
      <c r="AUD88" s="218"/>
      <c r="AUE88" s="218"/>
      <c r="AUF88" s="218"/>
      <c r="AUG88" s="218"/>
      <c r="AUH88" s="218"/>
      <c r="AUI88" s="218"/>
      <c r="AUJ88" s="218"/>
      <c r="AUK88" s="218"/>
      <c r="AUL88" s="218"/>
      <c r="AUM88" s="218"/>
      <c r="AUN88" s="218"/>
      <c r="AUO88" s="218"/>
      <c r="AUP88" s="218"/>
      <c r="AUQ88" s="218"/>
      <c r="AUR88" s="218"/>
      <c r="AUS88" s="218"/>
      <c r="AUT88" s="218"/>
      <c r="AUU88" s="218"/>
      <c r="AUV88" s="218"/>
      <c r="AUW88" s="218"/>
      <c r="AUX88" s="218"/>
      <c r="AUY88" s="218"/>
      <c r="AUZ88" s="218"/>
      <c r="AVA88" s="218"/>
      <c r="AVB88" s="218"/>
      <c r="AVC88" s="218"/>
      <c r="AVD88" s="218"/>
      <c r="AVE88" s="218"/>
      <c r="AVF88" s="218"/>
      <c r="AVG88" s="218"/>
      <c r="AVH88" s="218"/>
      <c r="AVI88" s="218"/>
      <c r="AVJ88" s="218"/>
      <c r="AVK88" s="218"/>
      <c r="AVL88" s="218"/>
      <c r="AVM88" s="218"/>
      <c r="AVN88" s="218"/>
      <c r="AVO88" s="218"/>
      <c r="AVP88" s="218"/>
      <c r="AVQ88" s="218"/>
      <c r="AVR88" s="218"/>
      <c r="AVS88" s="218"/>
      <c r="AVT88" s="218"/>
      <c r="AVU88" s="218"/>
      <c r="AVV88" s="218"/>
      <c r="AVW88" s="218"/>
      <c r="AVX88" s="218"/>
      <c r="AVY88" s="218"/>
      <c r="AVZ88" s="218"/>
      <c r="AWA88" s="218"/>
      <c r="AWB88" s="218"/>
      <c r="AWC88" s="218"/>
      <c r="AWD88" s="218"/>
      <c r="AWE88" s="218"/>
      <c r="AWF88" s="218"/>
      <c r="AWG88" s="218"/>
      <c r="AWH88" s="218"/>
      <c r="AWI88" s="218"/>
      <c r="AWJ88" s="218"/>
      <c r="AWK88" s="218"/>
      <c r="AWL88" s="218"/>
      <c r="AWM88" s="218"/>
      <c r="AWN88" s="218"/>
      <c r="AWO88" s="218"/>
      <c r="AWP88" s="218"/>
      <c r="AWQ88" s="218"/>
      <c r="AWR88" s="218"/>
      <c r="AWS88" s="218"/>
      <c r="AWT88" s="218"/>
      <c r="AWU88" s="218"/>
      <c r="AWV88" s="218"/>
      <c r="AWW88" s="218"/>
      <c r="AWX88" s="218"/>
      <c r="AWY88" s="218"/>
      <c r="AWZ88" s="218"/>
      <c r="AXA88" s="218"/>
      <c r="AXB88" s="218"/>
      <c r="AXC88" s="218"/>
      <c r="AXD88" s="218"/>
      <c r="AXE88" s="218"/>
      <c r="AXF88" s="218"/>
      <c r="AXG88" s="218"/>
      <c r="AXH88" s="218"/>
      <c r="AXI88" s="218"/>
      <c r="AXJ88" s="218"/>
      <c r="AXK88" s="218"/>
      <c r="AXL88" s="218"/>
      <c r="AXM88" s="218"/>
      <c r="AXN88" s="218"/>
      <c r="AXO88" s="218"/>
      <c r="AXP88" s="218"/>
      <c r="AXQ88" s="218"/>
      <c r="AXR88" s="218"/>
      <c r="AXS88" s="218"/>
      <c r="AXT88" s="218"/>
      <c r="AXU88" s="218"/>
      <c r="AXV88" s="218"/>
      <c r="AXW88" s="218"/>
      <c r="AXX88" s="218"/>
      <c r="AXY88" s="218"/>
      <c r="AXZ88" s="218"/>
      <c r="AYA88" s="218"/>
      <c r="AYB88" s="218"/>
      <c r="AYC88" s="218"/>
      <c r="AYD88" s="218"/>
      <c r="AYE88" s="218"/>
      <c r="AYF88" s="218"/>
      <c r="AYG88" s="218"/>
      <c r="AYH88" s="218"/>
      <c r="AYI88" s="218"/>
      <c r="AYJ88" s="218"/>
      <c r="AYK88" s="218"/>
      <c r="AYL88" s="218"/>
      <c r="AYM88" s="218"/>
      <c r="AYN88" s="218"/>
      <c r="AYO88" s="218"/>
      <c r="AYP88" s="218"/>
      <c r="AYQ88" s="218"/>
      <c r="AYR88" s="218"/>
      <c r="AYS88" s="218"/>
      <c r="AYT88" s="218"/>
      <c r="AYU88" s="218"/>
      <c r="AYV88" s="218"/>
      <c r="AYW88" s="218"/>
      <c r="AYX88" s="218"/>
      <c r="AYY88" s="218"/>
      <c r="AYZ88" s="218"/>
      <c r="AZA88" s="218"/>
      <c r="AZB88" s="218"/>
      <c r="AZC88" s="218"/>
      <c r="AZD88" s="218"/>
      <c r="AZE88" s="218"/>
      <c r="AZF88" s="218"/>
      <c r="AZG88" s="218"/>
      <c r="AZH88" s="218"/>
      <c r="AZI88" s="218"/>
      <c r="AZJ88" s="218"/>
      <c r="AZK88" s="218"/>
      <c r="AZL88" s="218"/>
      <c r="AZM88" s="218"/>
      <c r="AZN88" s="218"/>
      <c r="AZO88" s="218"/>
      <c r="AZP88" s="218"/>
      <c r="AZQ88" s="218"/>
      <c r="AZR88" s="218"/>
      <c r="AZS88" s="218"/>
      <c r="AZT88" s="218"/>
      <c r="AZU88" s="218"/>
      <c r="AZV88" s="218"/>
      <c r="AZW88" s="218"/>
      <c r="AZX88" s="218"/>
      <c r="AZY88" s="218"/>
      <c r="AZZ88" s="218"/>
      <c r="BAA88" s="218"/>
      <c r="BAB88" s="218"/>
      <c r="BAC88" s="218"/>
      <c r="BAD88" s="218"/>
      <c r="BAE88" s="218"/>
      <c r="BAF88" s="218"/>
      <c r="BAG88" s="218"/>
      <c r="BAH88" s="218"/>
      <c r="BAI88" s="218"/>
      <c r="BAJ88" s="218"/>
      <c r="BAK88" s="218"/>
      <c r="BAL88" s="218"/>
      <c r="BAM88" s="218"/>
      <c r="BAN88" s="218"/>
      <c r="BAO88" s="218"/>
      <c r="BAP88" s="218"/>
      <c r="BAQ88" s="218"/>
      <c r="BAR88" s="218"/>
      <c r="BAS88" s="218"/>
      <c r="BAT88" s="218"/>
      <c r="BAU88" s="218"/>
      <c r="BAV88" s="218"/>
      <c r="BAW88" s="218"/>
      <c r="BAX88" s="218"/>
      <c r="BAY88" s="218"/>
      <c r="BAZ88" s="218"/>
      <c r="BBA88" s="218"/>
      <c r="BBB88" s="218"/>
      <c r="BBC88" s="218"/>
      <c r="BBD88" s="218"/>
      <c r="BBE88" s="218"/>
      <c r="BBF88" s="218"/>
      <c r="BBG88" s="218"/>
      <c r="BBH88" s="218"/>
      <c r="BBI88" s="218"/>
      <c r="BBJ88" s="218"/>
      <c r="BBK88" s="218"/>
      <c r="BBL88" s="218"/>
      <c r="BBM88" s="218"/>
      <c r="BBN88" s="218"/>
      <c r="BBO88" s="218"/>
      <c r="BBP88" s="218"/>
      <c r="BBQ88" s="218"/>
      <c r="BBR88" s="218"/>
      <c r="BBS88" s="218"/>
      <c r="BBT88" s="218"/>
      <c r="BBU88" s="218"/>
      <c r="BBV88" s="218"/>
      <c r="BBW88" s="218"/>
      <c r="BBX88" s="218"/>
      <c r="BBY88" s="218"/>
      <c r="BBZ88" s="218"/>
      <c r="BCA88" s="218"/>
      <c r="BCB88" s="218"/>
      <c r="BCC88" s="218"/>
      <c r="BCD88" s="218"/>
      <c r="BCE88" s="218"/>
      <c r="BCF88" s="218"/>
      <c r="BCG88" s="218"/>
      <c r="BCH88" s="218"/>
      <c r="BCI88" s="218"/>
      <c r="BCJ88" s="218"/>
      <c r="BCK88" s="218"/>
      <c r="BCL88" s="218"/>
      <c r="BCM88" s="218"/>
      <c r="BCN88" s="218"/>
      <c r="BCO88" s="218"/>
      <c r="BCP88" s="218"/>
      <c r="BCQ88" s="218"/>
      <c r="BCR88" s="218"/>
      <c r="BCS88" s="218"/>
      <c r="BCT88" s="218"/>
      <c r="BCU88" s="218"/>
      <c r="BCV88" s="218"/>
      <c r="BCW88" s="218"/>
      <c r="BCX88" s="218"/>
      <c r="BCY88" s="218"/>
      <c r="BCZ88" s="218"/>
      <c r="BDA88" s="218"/>
      <c r="BDB88" s="218"/>
      <c r="BDC88" s="218"/>
      <c r="BDD88" s="218"/>
      <c r="BDE88" s="218"/>
      <c r="BDF88" s="218"/>
      <c r="BDG88" s="218"/>
      <c r="BDH88" s="218"/>
      <c r="BDI88" s="218"/>
      <c r="BDJ88" s="218"/>
      <c r="BDK88" s="218"/>
      <c r="BDL88" s="218"/>
      <c r="BDM88" s="218"/>
      <c r="BDN88" s="218"/>
      <c r="BDO88" s="218"/>
      <c r="BDP88" s="218"/>
      <c r="BDQ88" s="218"/>
      <c r="BDR88" s="218"/>
      <c r="BDS88" s="218"/>
      <c r="BDT88" s="218"/>
      <c r="BDU88" s="218"/>
    </row>
    <row r="89" spans="1:1477" s="73" customFormat="1">
      <c r="A89" s="153"/>
      <c r="B89" s="71" t="s">
        <v>13</v>
      </c>
      <c r="C89" s="71" t="s">
        <v>255</v>
      </c>
      <c r="D89" s="71" t="s">
        <v>256</v>
      </c>
      <c r="E89" s="72">
        <v>42396</v>
      </c>
      <c r="F89" s="71" t="s">
        <v>472</v>
      </c>
      <c r="G89" s="71" t="s">
        <v>468</v>
      </c>
      <c r="H89" s="221">
        <v>2</v>
      </c>
      <c r="I89" s="73">
        <v>1</v>
      </c>
      <c r="J89" s="73">
        <v>180</v>
      </c>
      <c r="K89" s="73">
        <v>259</v>
      </c>
      <c r="L89" s="73">
        <v>259</v>
      </c>
      <c r="M89" s="219">
        <f t="shared" si="75"/>
        <v>1.1388888888888888</v>
      </c>
      <c r="N89" s="73">
        <f t="shared" si="76"/>
        <v>1</v>
      </c>
      <c r="O89" s="73">
        <v>0</v>
      </c>
      <c r="P89" s="73">
        <v>0</v>
      </c>
      <c r="Q89" s="73">
        <v>0</v>
      </c>
      <c r="R89" s="73">
        <v>54</v>
      </c>
      <c r="S89" s="73">
        <v>25</v>
      </c>
      <c r="T89" s="225">
        <v>1122164</v>
      </c>
      <c r="U89" s="225">
        <v>50070</v>
      </c>
      <c r="V89" s="225">
        <v>1072094</v>
      </c>
      <c r="W89" s="225">
        <v>1210753</v>
      </c>
      <c r="X89" s="225">
        <v>1131145</v>
      </c>
      <c r="Y89" s="225">
        <v>0</v>
      </c>
      <c r="Z89" s="225">
        <v>0</v>
      </c>
      <c r="AA89" s="225">
        <v>0</v>
      </c>
      <c r="AB89" s="225">
        <v>1131145</v>
      </c>
      <c r="AC89" s="225">
        <v>1133153</v>
      </c>
      <c r="AD89" s="219">
        <f t="shared" si="77"/>
        <v>1.0569530283725121</v>
      </c>
      <c r="AE89" s="73">
        <f t="shared" si="78"/>
        <v>1</v>
      </c>
      <c r="AF89" s="225">
        <v>2007</v>
      </c>
      <c r="AG89" s="225">
        <v>88590</v>
      </c>
      <c r="AH89" s="73">
        <v>37</v>
      </c>
      <c r="AI89" s="73">
        <v>17</v>
      </c>
      <c r="AJ89" s="73">
        <v>0</v>
      </c>
      <c r="AK89" s="73">
        <v>0</v>
      </c>
      <c r="AL89" s="95">
        <v>17204</v>
      </c>
      <c r="AM89" s="95">
        <v>0</v>
      </c>
      <c r="AN89" s="73">
        <v>0</v>
      </c>
      <c r="AO89" s="73">
        <v>25</v>
      </c>
      <c r="AP89" s="95">
        <v>90738</v>
      </c>
      <c r="AQ89" s="95">
        <v>0</v>
      </c>
      <c r="AR89" s="73">
        <v>0</v>
      </c>
      <c r="AS89" s="73">
        <v>0</v>
      </c>
      <c r="AT89" s="95">
        <v>0</v>
      </c>
      <c r="AU89" s="95">
        <v>0</v>
      </c>
      <c r="AV89" s="73">
        <v>0</v>
      </c>
      <c r="AW89" s="73">
        <v>0</v>
      </c>
      <c r="AX89" s="95">
        <v>0</v>
      </c>
      <c r="AY89" s="95">
        <v>0</v>
      </c>
      <c r="AZ89" s="73">
        <v>0</v>
      </c>
      <c r="BA89" s="73">
        <v>0</v>
      </c>
      <c r="BB89" s="95">
        <v>0</v>
      </c>
      <c r="BC89" s="95">
        <v>0</v>
      </c>
      <c r="BD89" s="73">
        <v>0</v>
      </c>
      <c r="BE89" s="73">
        <v>0</v>
      </c>
      <c r="BF89" s="95">
        <v>0</v>
      </c>
      <c r="BG89" s="95">
        <v>0</v>
      </c>
      <c r="BH89" s="73">
        <v>0</v>
      </c>
      <c r="BI89" s="73">
        <v>0</v>
      </c>
      <c r="BJ89" s="95">
        <v>0</v>
      </c>
      <c r="BK89" s="95">
        <v>0</v>
      </c>
      <c r="BL89" s="73">
        <v>0</v>
      </c>
      <c r="BM89" s="73">
        <v>0</v>
      </c>
      <c r="BN89" s="95">
        <v>0</v>
      </c>
      <c r="BO89" s="95">
        <v>0</v>
      </c>
      <c r="BP89" s="73">
        <v>0</v>
      </c>
      <c r="BQ89" s="73">
        <v>0</v>
      </c>
      <c r="BR89" s="95">
        <v>0</v>
      </c>
      <c r="BS89" s="95">
        <v>0</v>
      </c>
      <c r="BT89" s="73">
        <v>0</v>
      </c>
      <c r="BU89" s="73">
        <v>0</v>
      </c>
      <c r="BV89" s="95">
        <v>0</v>
      </c>
      <c r="BW89" s="95">
        <v>0</v>
      </c>
      <c r="BX89" s="73">
        <v>0</v>
      </c>
      <c r="BY89" s="73">
        <v>0</v>
      </c>
      <c r="BZ89" s="95">
        <v>0</v>
      </c>
      <c r="CA89" s="95">
        <v>0</v>
      </c>
      <c r="CB89" s="73">
        <v>0</v>
      </c>
      <c r="CC89" s="73">
        <v>0</v>
      </c>
      <c r="CD89" s="95">
        <v>0</v>
      </c>
      <c r="CE89" s="95">
        <v>0</v>
      </c>
      <c r="CF89" s="73">
        <v>0</v>
      </c>
      <c r="CG89" s="73">
        <v>0</v>
      </c>
      <c r="CH89" s="95">
        <v>0</v>
      </c>
      <c r="CI89" s="95">
        <v>0</v>
      </c>
      <c r="CJ89" s="73">
        <v>0</v>
      </c>
      <c r="CK89" s="73">
        <v>25</v>
      </c>
      <c r="CL89" s="95">
        <v>107942</v>
      </c>
      <c r="CM89" s="95">
        <v>0</v>
      </c>
      <c r="CN89" s="71" t="s">
        <v>403</v>
      </c>
      <c r="CO89" s="71" t="s">
        <v>404</v>
      </c>
      <c r="CP89" s="71" t="s">
        <v>328</v>
      </c>
      <c r="CQ89" s="71" t="s">
        <v>328</v>
      </c>
      <c r="CR89" s="71" t="s">
        <v>328</v>
      </c>
      <c r="CS89" s="71" t="s">
        <v>328</v>
      </c>
      <c r="CT89" s="72">
        <v>42926</v>
      </c>
      <c r="CU89" s="71" t="s">
        <v>469</v>
      </c>
      <c r="CV89" s="71" t="s">
        <v>470</v>
      </c>
      <c r="CW89" s="72" t="s">
        <v>187</v>
      </c>
      <c r="CX89" s="72">
        <v>42829</v>
      </c>
      <c r="CY89" s="71" t="s">
        <v>467</v>
      </c>
      <c r="CZ89" s="71" t="s">
        <v>471</v>
      </c>
      <c r="DA89" s="71" t="s">
        <v>507</v>
      </c>
      <c r="DB89" s="96">
        <v>1217718.2</v>
      </c>
      <c r="DC89" s="71"/>
      <c r="DD89" s="71"/>
      <c r="DE89" s="218"/>
      <c r="DF89" s="218"/>
      <c r="DG89" s="218"/>
      <c r="DH89" s="218"/>
      <c r="DI89" s="218"/>
      <c r="DJ89" s="218"/>
      <c r="DK89" s="218"/>
      <c r="DL89" s="218"/>
      <c r="DM89" s="218"/>
      <c r="DN89" s="218"/>
      <c r="DO89" s="218"/>
      <c r="DP89" s="218"/>
      <c r="DQ89" s="218"/>
      <c r="DR89" s="218"/>
      <c r="DS89" s="218"/>
      <c r="DT89" s="218"/>
      <c r="DU89" s="218"/>
      <c r="DV89" s="218"/>
      <c r="DW89" s="218"/>
      <c r="DX89" s="218"/>
      <c r="DY89" s="218"/>
      <c r="DZ89" s="218"/>
      <c r="EA89" s="218"/>
      <c r="EB89" s="218"/>
      <c r="EC89" s="218"/>
      <c r="ED89" s="218"/>
      <c r="EE89" s="218"/>
      <c r="EF89" s="218"/>
      <c r="EG89" s="218"/>
      <c r="EH89" s="218"/>
      <c r="EI89" s="218"/>
      <c r="EJ89" s="218"/>
      <c r="EK89" s="218"/>
      <c r="EL89" s="218"/>
      <c r="EM89" s="218"/>
      <c r="EN89" s="218"/>
      <c r="EO89" s="218"/>
      <c r="EP89" s="218"/>
      <c r="EQ89" s="218"/>
      <c r="ER89" s="218"/>
      <c r="ES89" s="218"/>
      <c r="ET89" s="218"/>
      <c r="EU89" s="218"/>
      <c r="EV89" s="218"/>
      <c r="EW89" s="218"/>
      <c r="EX89" s="218"/>
      <c r="EY89" s="218"/>
      <c r="EZ89" s="218"/>
      <c r="FA89" s="218"/>
      <c r="FB89" s="218"/>
      <c r="FC89" s="218"/>
      <c r="FD89" s="218"/>
      <c r="FE89" s="218"/>
      <c r="FF89" s="218"/>
      <c r="FG89" s="218"/>
      <c r="FH89" s="218"/>
      <c r="FI89" s="218"/>
      <c r="FJ89" s="218"/>
      <c r="FK89" s="218"/>
      <c r="FL89" s="218"/>
      <c r="FM89" s="218"/>
      <c r="FN89" s="218"/>
      <c r="FO89" s="218"/>
      <c r="FP89" s="218"/>
      <c r="FQ89" s="218"/>
      <c r="FR89" s="218"/>
      <c r="FS89" s="218"/>
      <c r="FT89" s="218"/>
      <c r="FU89" s="218"/>
      <c r="FV89" s="218"/>
      <c r="FW89" s="218"/>
      <c r="FX89" s="218"/>
      <c r="FY89" s="218"/>
      <c r="FZ89" s="218"/>
      <c r="GA89" s="218"/>
      <c r="GB89" s="218"/>
      <c r="GC89" s="218"/>
      <c r="GD89" s="218"/>
      <c r="GE89" s="218"/>
      <c r="GF89" s="218"/>
      <c r="GG89" s="218"/>
      <c r="GH89" s="218"/>
      <c r="GI89" s="218"/>
      <c r="GJ89" s="218"/>
      <c r="GK89" s="218"/>
      <c r="GL89" s="218"/>
      <c r="GM89" s="218"/>
      <c r="GN89" s="218"/>
      <c r="GO89" s="218"/>
      <c r="GP89" s="218"/>
      <c r="GQ89" s="218"/>
      <c r="GR89" s="218"/>
      <c r="GS89" s="218"/>
      <c r="GT89" s="218"/>
      <c r="GU89" s="218"/>
      <c r="GV89" s="218"/>
      <c r="GW89" s="218"/>
      <c r="GX89" s="218"/>
      <c r="GY89" s="218"/>
      <c r="GZ89" s="218"/>
      <c r="HA89" s="218"/>
      <c r="HB89" s="218"/>
      <c r="HC89" s="218"/>
      <c r="HD89" s="218"/>
      <c r="HE89" s="218"/>
      <c r="HF89" s="218"/>
      <c r="HG89" s="218"/>
      <c r="HH89" s="218"/>
      <c r="HI89" s="218"/>
      <c r="HJ89" s="218"/>
      <c r="HK89" s="218"/>
      <c r="HL89" s="218"/>
      <c r="HM89" s="218"/>
      <c r="HN89" s="218"/>
      <c r="HO89" s="218"/>
      <c r="HP89" s="218"/>
      <c r="HQ89" s="218"/>
      <c r="HR89" s="218"/>
      <c r="HS89" s="218"/>
      <c r="HT89" s="218"/>
      <c r="HU89" s="218"/>
      <c r="HV89" s="218"/>
      <c r="HW89" s="218"/>
      <c r="HX89" s="218"/>
      <c r="HY89" s="218"/>
      <c r="HZ89" s="218"/>
      <c r="IA89" s="218"/>
      <c r="IB89" s="218"/>
      <c r="IC89" s="218"/>
      <c r="ID89" s="218"/>
      <c r="IE89" s="218"/>
      <c r="IF89" s="218"/>
      <c r="IG89" s="218"/>
      <c r="IH89" s="218"/>
      <c r="II89" s="218"/>
      <c r="IJ89" s="218"/>
      <c r="IK89" s="218"/>
      <c r="IL89" s="218"/>
      <c r="IM89" s="218"/>
      <c r="IN89" s="218"/>
      <c r="IO89" s="218"/>
      <c r="IP89" s="218"/>
      <c r="IQ89" s="218"/>
      <c r="IR89" s="218"/>
      <c r="IS89" s="218"/>
      <c r="IT89" s="218"/>
      <c r="IU89" s="218"/>
      <c r="IV89" s="218"/>
      <c r="IW89" s="218"/>
      <c r="IX89" s="218"/>
      <c r="IY89" s="218"/>
      <c r="IZ89" s="218"/>
      <c r="JA89" s="218"/>
      <c r="JB89" s="218"/>
      <c r="JC89" s="218"/>
      <c r="JD89" s="218"/>
      <c r="JE89" s="218"/>
      <c r="JF89" s="218"/>
      <c r="JG89" s="218"/>
      <c r="JH89" s="218"/>
      <c r="JI89" s="218"/>
      <c r="JJ89" s="218"/>
      <c r="JK89" s="218"/>
      <c r="JL89" s="218"/>
      <c r="JM89" s="218"/>
      <c r="JN89" s="218"/>
      <c r="JO89" s="218"/>
      <c r="JP89" s="218"/>
      <c r="JQ89" s="218"/>
      <c r="JR89" s="218"/>
      <c r="JS89" s="218"/>
      <c r="JT89" s="218"/>
      <c r="JU89" s="218"/>
      <c r="JV89" s="218"/>
      <c r="JW89" s="218"/>
      <c r="JX89" s="218"/>
      <c r="JY89" s="218"/>
      <c r="JZ89" s="218"/>
      <c r="KA89" s="218"/>
      <c r="KB89" s="218"/>
      <c r="KC89" s="218"/>
      <c r="KD89" s="218"/>
      <c r="KE89" s="218"/>
      <c r="KF89" s="218"/>
      <c r="KG89" s="218"/>
      <c r="KH89" s="218"/>
      <c r="KI89" s="218"/>
      <c r="KJ89" s="218"/>
      <c r="KK89" s="218"/>
      <c r="KL89" s="218"/>
      <c r="KM89" s="218"/>
      <c r="KN89" s="218"/>
      <c r="KO89" s="218"/>
      <c r="KP89" s="218"/>
      <c r="KQ89" s="218"/>
      <c r="KR89" s="218"/>
      <c r="KS89" s="218"/>
      <c r="KT89" s="218"/>
      <c r="KU89" s="218"/>
      <c r="KV89" s="218"/>
      <c r="KW89" s="218"/>
      <c r="KX89" s="218"/>
      <c r="KY89" s="218"/>
      <c r="KZ89" s="218"/>
      <c r="LA89" s="218"/>
      <c r="LB89" s="218"/>
      <c r="LC89" s="218"/>
      <c r="LD89" s="218"/>
      <c r="LE89" s="218"/>
      <c r="LF89" s="218"/>
      <c r="LG89" s="218"/>
      <c r="LH89" s="218"/>
      <c r="LI89" s="218"/>
      <c r="LJ89" s="218"/>
      <c r="LK89" s="218"/>
      <c r="LL89" s="218"/>
      <c r="LM89" s="218"/>
      <c r="LN89" s="218"/>
      <c r="LO89" s="218"/>
      <c r="LP89" s="218"/>
      <c r="LQ89" s="218"/>
      <c r="LR89" s="218"/>
      <c r="LS89" s="218"/>
      <c r="LT89" s="218"/>
      <c r="LU89" s="218"/>
      <c r="LV89" s="218"/>
      <c r="LW89" s="218"/>
      <c r="LX89" s="218"/>
      <c r="LY89" s="218"/>
      <c r="LZ89" s="218"/>
      <c r="MA89" s="218"/>
      <c r="MB89" s="218"/>
      <c r="MC89" s="218"/>
      <c r="MD89" s="218"/>
      <c r="ME89" s="218"/>
      <c r="MF89" s="218"/>
      <c r="MG89" s="218"/>
      <c r="MH89" s="218"/>
      <c r="MI89" s="218"/>
      <c r="MJ89" s="218"/>
      <c r="MK89" s="218"/>
      <c r="ML89" s="218"/>
      <c r="MM89" s="218"/>
      <c r="MN89" s="218"/>
      <c r="MO89" s="218"/>
      <c r="MP89" s="218"/>
      <c r="MQ89" s="218"/>
      <c r="MR89" s="218"/>
      <c r="MS89" s="218"/>
      <c r="MT89" s="218"/>
      <c r="MU89" s="218"/>
      <c r="MV89" s="218"/>
      <c r="MW89" s="218"/>
      <c r="MX89" s="218"/>
      <c r="MY89" s="218"/>
      <c r="MZ89" s="218"/>
      <c r="NA89" s="218"/>
      <c r="NB89" s="218"/>
      <c r="NC89" s="218"/>
      <c r="ND89" s="218"/>
      <c r="NE89" s="218"/>
      <c r="NF89" s="218"/>
      <c r="NG89" s="218"/>
      <c r="NH89" s="218"/>
      <c r="NI89" s="218"/>
      <c r="NJ89" s="218"/>
      <c r="NK89" s="218"/>
      <c r="NL89" s="218"/>
      <c r="NM89" s="218"/>
      <c r="NN89" s="218"/>
      <c r="NO89" s="218"/>
      <c r="NP89" s="218"/>
      <c r="NQ89" s="218"/>
      <c r="NR89" s="218"/>
      <c r="NS89" s="218"/>
      <c r="NT89" s="218"/>
      <c r="NU89" s="218"/>
      <c r="NV89" s="218"/>
      <c r="NW89" s="218"/>
      <c r="NX89" s="218"/>
      <c r="NY89" s="218"/>
      <c r="NZ89" s="218"/>
      <c r="OA89" s="218"/>
      <c r="OB89" s="218"/>
      <c r="OC89" s="218"/>
      <c r="OD89" s="218"/>
      <c r="OE89" s="218"/>
      <c r="OF89" s="218"/>
      <c r="OG89" s="218"/>
      <c r="OH89" s="218"/>
      <c r="OI89" s="218"/>
      <c r="OJ89" s="218"/>
      <c r="OK89" s="218"/>
      <c r="OL89" s="218"/>
      <c r="OM89" s="218"/>
      <c r="ON89" s="218"/>
      <c r="OO89" s="218"/>
      <c r="OP89" s="218"/>
      <c r="OQ89" s="218"/>
      <c r="OR89" s="218"/>
      <c r="OS89" s="218"/>
      <c r="OT89" s="218"/>
      <c r="OU89" s="218"/>
      <c r="OV89" s="218"/>
      <c r="OW89" s="218"/>
      <c r="OX89" s="218"/>
      <c r="OY89" s="218"/>
      <c r="OZ89" s="218"/>
      <c r="PA89" s="218"/>
      <c r="PB89" s="218"/>
      <c r="PC89" s="218"/>
      <c r="PD89" s="218"/>
      <c r="PE89" s="218"/>
      <c r="PF89" s="218"/>
      <c r="PG89" s="218"/>
      <c r="PH89" s="218"/>
      <c r="PI89" s="218"/>
      <c r="PJ89" s="218"/>
      <c r="PK89" s="218"/>
      <c r="PL89" s="218"/>
      <c r="PM89" s="218"/>
      <c r="PN89" s="218"/>
      <c r="PO89" s="218"/>
      <c r="PP89" s="218"/>
      <c r="PQ89" s="218"/>
      <c r="PR89" s="218"/>
      <c r="PS89" s="218"/>
      <c r="PT89" s="218"/>
      <c r="PU89" s="218"/>
      <c r="PV89" s="218"/>
      <c r="PW89" s="218"/>
      <c r="PX89" s="218"/>
      <c r="PY89" s="218"/>
      <c r="PZ89" s="218"/>
      <c r="QA89" s="218"/>
      <c r="QB89" s="218"/>
      <c r="QC89" s="218"/>
      <c r="QD89" s="218"/>
      <c r="QE89" s="218"/>
      <c r="QF89" s="218"/>
      <c r="QG89" s="218"/>
      <c r="QH89" s="218"/>
      <c r="QI89" s="218"/>
      <c r="QJ89" s="218"/>
      <c r="QK89" s="218"/>
      <c r="QL89" s="218"/>
      <c r="QM89" s="218"/>
      <c r="QN89" s="218"/>
      <c r="QO89" s="218"/>
      <c r="QP89" s="218"/>
      <c r="QQ89" s="218"/>
      <c r="QR89" s="218"/>
      <c r="QS89" s="218"/>
      <c r="QT89" s="218"/>
      <c r="QU89" s="218"/>
      <c r="QV89" s="218"/>
      <c r="QW89" s="218"/>
      <c r="QX89" s="218"/>
      <c r="QY89" s="218"/>
      <c r="QZ89" s="218"/>
      <c r="RA89" s="218"/>
      <c r="RB89" s="218"/>
      <c r="RC89" s="218"/>
      <c r="RD89" s="218"/>
      <c r="RE89" s="218"/>
      <c r="RF89" s="218"/>
      <c r="RG89" s="218"/>
      <c r="RH89" s="218"/>
      <c r="RI89" s="218"/>
      <c r="RJ89" s="218"/>
      <c r="RK89" s="218"/>
      <c r="RL89" s="218"/>
      <c r="RM89" s="218"/>
      <c r="RN89" s="218"/>
      <c r="RO89" s="218"/>
      <c r="RP89" s="218"/>
      <c r="RQ89" s="218"/>
      <c r="RR89" s="218"/>
      <c r="RS89" s="218"/>
      <c r="RT89" s="218"/>
      <c r="RU89" s="218"/>
      <c r="RV89" s="218"/>
      <c r="RW89" s="218"/>
      <c r="RX89" s="218"/>
      <c r="RY89" s="218"/>
      <c r="RZ89" s="218"/>
      <c r="SA89" s="218"/>
      <c r="SB89" s="218"/>
      <c r="SC89" s="218"/>
      <c r="SD89" s="218"/>
      <c r="SE89" s="218"/>
      <c r="SF89" s="218"/>
      <c r="SG89" s="218"/>
      <c r="SH89" s="218"/>
      <c r="SI89" s="218"/>
      <c r="SJ89" s="218"/>
      <c r="SK89" s="218"/>
      <c r="SL89" s="218"/>
      <c r="SM89" s="218"/>
      <c r="SN89" s="218"/>
      <c r="SO89" s="218"/>
      <c r="SP89" s="218"/>
      <c r="SQ89" s="218"/>
      <c r="SR89" s="218"/>
      <c r="SS89" s="218"/>
      <c r="ST89" s="218"/>
      <c r="SU89" s="218"/>
      <c r="SV89" s="218"/>
      <c r="SW89" s="218"/>
      <c r="SX89" s="218"/>
      <c r="SY89" s="218"/>
      <c r="SZ89" s="218"/>
      <c r="TA89" s="218"/>
      <c r="TB89" s="218"/>
      <c r="TC89" s="218"/>
      <c r="TD89" s="218"/>
      <c r="TE89" s="218"/>
      <c r="TF89" s="218"/>
      <c r="TG89" s="218"/>
      <c r="TH89" s="218"/>
      <c r="TI89" s="218"/>
      <c r="TJ89" s="218"/>
      <c r="TK89" s="218"/>
      <c r="TL89" s="218"/>
      <c r="TM89" s="218"/>
      <c r="TN89" s="218"/>
      <c r="TO89" s="218"/>
      <c r="TP89" s="218"/>
      <c r="TQ89" s="218"/>
      <c r="TR89" s="218"/>
      <c r="TS89" s="218"/>
      <c r="TT89" s="218"/>
      <c r="TU89" s="218"/>
      <c r="TV89" s="218"/>
      <c r="TW89" s="218"/>
      <c r="TX89" s="218"/>
      <c r="TY89" s="218"/>
      <c r="TZ89" s="218"/>
      <c r="UA89" s="218"/>
      <c r="UB89" s="218"/>
      <c r="UC89" s="218"/>
      <c r="UD89" s="218"/>
      <c r="UE89" s="218"/>
      <c r="UF89" s="218"/>
      <c r="UG89" s="218"/>
      <c r="UH89" s="218"/>
      <c r="UI89" s="218"/>
      <c r="UJ89" s="218"/>
      <c r="UK89" s="218"/>
      <c r="UL89" s="218"/>
      <c r="UM89" s="218"/>
      <c r="UN89" s="218"/>
      <c r="UO89" s="218"/>
      <c r="UP89" s="218"/>
      <c r="UQ89" s="218"/>
      <c r="UR89" s="218"/>
      <c r="US89" s="218"/>
      <c r="UT89" s="218"/>
      <c r="UU89" s="218"/>
      <c r="UV89" s="218"/>
      <c r="UW89" s="218"/>
      <c r="UX89" s="218"/>
      <c r="UY89" s="218"/>
      <c r="UZ89" s="218"/>
      <c r="VA89" s="218"/>
      <c r="VB89" s="218"/>
      <c r="VC89" s="218"/>
      <c r="VD89" s="218"/>
      <c r="VE89" s="218"/>
      <c r="VF89" s="218"/>
      <c r="VG89" s="218"/>
      <c r="VH89" s="218"/>
      <c r="VI89" s="218"/>
      <c r="VJ89" s="218"/>
      <c r="VK89" s="218"/>
      <c r="VL89" s="218"/>
      <c r="VM89" s="218"/>
      <c r="VN89" s="218"/>
      <c r="VO89" s="218"/>
      <c r="VP89" s="218"/>
      <c r="VQ89" s="218"/>
      <c r="VR89" s="218"/>
      <c r="VS89" s="218"/>
      <c r="VT89" s="218"/>
      <c r="VU89" s="218"/>
      <c r="VV89" s="218"/>
      <c r="VW89" s="218"/>
      <c r="VX89" s="218"/>
      <c r="VY89" s="218"/>
      <c r="VZ89" s="218"/>
      <c r="WA89" s="218"/>
      <c r="WB89" s="218"/>
      <c r="WC89" s="218"/>
      <c r="WD89" s="218"/>
      <c r="WE89" s="218"/>
      <c r="WF89" s="218"/>
      <c r="WG89" s="218"/>
      <c r="WH89" s="218"/>
      <c r="WI89" s="218"/>
      <c r="WJ89" s="218"/>
      <c r="WK89" s="218"/>
      <c r="WL89" s="218"/>
      <c r="WM89" s="218"/>
      <c r="WN89" s="218"/>
      <c r="WO89" s="218"/>
      <c r="WP89" s="218"/>
      <c r="WQ89" s="218"/>
      <c r="WR89" s="218"/>
      <c r="WS89" s="218"/>
      <c r="WT89" s="218"/>
      <c r="WU89" s="218"/>
      <c r="WV89" s="218"/>
      <c r="WW89" s="218"/>
      <c r="WX89" s="218"/>
      <c r="WY89" s="218"/>
      <c r="WZ89" s="218"/>
      <c r="XA89" s="218"/>
      <c r="XB89" s="218"/>
      <c r="XC89" s="218"/>
      <c r="XD89" s="218"/>
      <c r="XE89" s="218"/>
      <c r="XF89" s="218"/>
      <c r="XG89" s="218"/>
      <c r="XH89" s="218"/>
      <c r="XI89" s="218"/>
      <c r="XJ89" s="218"/>
      <c r="XK89" s="218"/>
      <c r="XL89" s="218"/>
      <c r="XM89" s="218"/>
      <c r="XN89" s="218"/>
      <c r="XO89" s="218"/>
      <c r="XP89" s="218"/>
      <c r="XQ89" s="218"/>
      <c r="XR89" s="218"/>
      <c r="XS89" s="218"/>
      <c r="XT89" s="218"/>
      <c r="XU89" s="218"/>
      <c r="XV89" s="218"/>
      <c r="XW89" s="218"/>
      <c r="XX89" s="218"/>
      <c r="XY89" s="218"/>
      <c r="XZ89" s="218"/>
      <c r="YA89" s="218"/>
      <c r="YB89" s="218"/>
      <c r="YC89" s="218"/>
      <c r="YD89" s="218"/>
      <c r="YE89" s="218"/>
      <c r="YF89" s="218"/>
      <c r="YG89" s="218"/>
      <c r="YH89" s="218"/>
      <c r="YI89" s="218"/>
      <c r="YJ89" s="218"/>
      <c r="YK89" s="218"/>
      <c r="YL89" s="218"/>
      <c r="YM89" s="218"/>
      <c r="YN89" s="218"/>
      <c r="YO89" s="218"/>
      <c r="YP89" s="218"/>
      <c r="YQ89" s="218"/>
      <c r="YR89" s="218"/>
      <c r="YS89" s="218"/>
      <c r="YT89" s="218"/>
      <c r="YU89" s="218"/>
      <c r="YV89" s="218"/>
      <c r="YW89" s="218"/>
      <c r="YX89" s="218"/>
      <c r="YY89" s="218"/>
      <c r="YZ89" s="218"/>
      <c r="ZA89" s="218"/>
      <c r="ZB89" s="218"/>
      <c r="ZC89" s="218"/>
      <c r="ZD89" s="218"/>
      <c r="ZE89" s="218"/>
      <c r="ZF89" s="218"/>
      <c r="ZG89" s="218"/>
      <c r="ZH89" s="218"/>
      <c r="ZI89" s="218"/>
      <c r="ZJ89" s="218"/>
      <c r="ZK89" s="218"/>
      <c r="ZL89" s="218"/>
      <c r="ZM89" s="218"/>
      <c r="ZN89" s="218"/>
      <c r="ZO89" s="218"/>
      <c r="ZP89" s="218"/>
      <c r="ZQ89" s="218"/>
      <c r="ZR89" s="218"/>
      <c r="ZS89" s="218"/>
      <c r="ZT89" s="218"/>
      <c r="ZU89" s="218"/>
      <c r="ZV89" s="218"/>
      <c r="ZW89" s="218"/>
      <c r="ZX89" s="218"/>
      <c r="ZY89" s="218"/>
      <c r="ZZ89" s="218"/>
      <c r="AAA89" s="218"/>
      <c r="AAB89" s="218"/>
      <c r="AAC89" s="218"/>
      <c r="AAD89" s="218"/>
      <c r="AAE89" s="218"/>
      <c r="AAF89" s="218"/>
      <c r="AAG89" s="218"/>
      <c r="AAH89" s="218"/>
      <c r="AAI89" s="218"/>
      <c r="AAJ89" s="218"/>
      <c r="AAK89" s="218"/>
      <c r="AAL89" s="218"/>
      <c r="AAM89" s="218"/>
      <c r="AAN89" s="218"/>
      <c r="AAO89" s="218"/>
      <c r="AAP89" s="218"/>
      <c r="AAQ89" s="218"/>
      <c r="AAR89" s="218"/>
      <c r="AAS89" s="218"/>
      <c r="AAT89" s="218"/>
      <c r="AAU89" s="218"/>
      <c r="AAV89" s="218"/>
      <c r="AAW89" s="218"/>
      <c r="AAX89" s="218"/>
      <c r="AAY89" s="218"/>
      <c r="AAZ89" s="218"/>
      <c r="ABA89" s="218"/>
      <c r="ABB89" s="218"/>
      <c r="ABC89" s="218"/>
      <c r="ABD89" s="218"/>
      <c r="ABE89" s="218"/>
      <c r="ABF89" s="218"/>
      <c r="ABG89" s="218"/>
      <c r="ABH89" s="218"/>
      <c r="ABI89" s="218"/>
      <c r="ABJ89" s="218"/>
      <c r="ABK89" s="218"/>
      <c r="ABL89" s="218"/>
      <c r="ABM89" s="218"/>
      <c r="ABN89" s="218"/>
      <c r="ABO89" s="218"/>
      <c r="ABP89" s="218"/>
      <c r="ABQ89" s="218"/>
      <c r="ABR89" s="218"/>
      <c r="ABS89" s="218"/>
      <c r="ABT89" s="218"/>
      <c r="ABU89" s="218"/>
      <c r="ABV89" s="218"/>
      <c r="ABW89" s="218"/>
      <c r="ABX89" s="218"/>
      <c r="ABY89" s="218"/>
      <c r="ABZ89" s="218"/>
      <c r="ACA89" s="218"/>
      <c r="ACB89" s="218"/>
      <c r="ACC89" s="218"/>
      <c r="ACD89" s="218"/>
      <c r="ACE89" s="218"/>
      <c r="ACF89" s="218"/>
      <c r="ACG89" s="218"/>
      <c r="ACH89" s="218"/>
      <c r="ACI89" s="218"/>
      <c r="ACJ89" s="218"/>
      <c r="ACK89" s="218"/>
      <c r="ACL89" s="218"/>
      <c r="ACM89" s="218"/>
      <c r="ACN89" s="218"/>
      <c r="ACO89" s="218"/>
      <c r="ACP89" s="218"/>
      <c r="ACQ89" s="218"/>
      <c r="ACR89" s="218"/>
      <c r="ACS89" s="218"/>
      <c r="ACT89" s="218"/>
      <c r="ACU89" s="218"/>
      <c r="ACV89" s="218"/>
      <c r="ACW89" s="218"/>
      <c r="ACX89" s="218"/>
      <c r="ACY89" s="218"/>
      <c r="ACZ89" s="218"/>
      <c r="ADA89" s="218"/>
      <c r="ADB89" s="218"/>
      <c r="ADC89" s="218"/>
      <c r="ADD89" s="218"/>
      <c r="ADE89" s="218"/>
      <c r="ADF89" s="218"/>
      <c r="ADG89" s="218"/>
      <c r="ADH89" s="218"/>
      <c r="ADI89" s="218"/>
      <c r="ADJ89" s="218"/>
      <c r="ADK89" s="218"/>
      <c r="ADL89" s="218"/>
      <c r="ADM89" s="218"/>
      <c r="ADN89" s="218"/>
      <c r="ADO89" s="218"/>
      <c r="ADP89" s="218"/>
      <c r="ADQ89" s="218"/>
      <c r="ADR89" s="218"/>
      <c r="ADS89" s="218"/>
      <c r="ADT89" s="218"/>
      <c r="ADU89" s="218"/>
      <c r="ADV89" s="218"/>
      <c r="ADW89" s="218"/>
      <c r="ADX89" s="218"/>
      <c r="ADY89" s="218"/>
      <c r="ADZ89" s="218"/>
      <c r="AEA89" s="218"/>
      <c r="AEB89" s="218"/>
      <c r="AEC89" s="218"/>
      <c r="AED89" s="218"/>
      <c r="AEE89" s="218"/>
      <c r="AEF89" s="218"/>
      <c r="AEG89" s="218"/>
      <c r="AEH89" s="218"/>
      <c r="AEI89" s="218"/>
      <c r="AEJ89" s="218"/>
      <c r="AEK89" s="218"/>
      <c r="AEL89" s="218"/>
      <c r="AEM89" s="218"/>
      <c r="AEN89" s="218"/>
      <c r="AEO89" s="218"/>
      <c r="AEP89" s="218"/>
      <c r="AEQ89" s="218"/>
      <c r="AER89" s="218"/>
      <c r="AES89" s="218"/>
      <c r="AET89" s="218"/>
      <c r="AEU89" s="218"/>
      <c r="AEV89" s="218"/>
      <c r="AEW89" s="218"/>
      <c r="AEX89" s="218"/>
      <c r="AEY89" s="218"/>
      <c r="AEZ89" s="218"/>
      <c r="AFA89" s="218"/>
      <c r="AFB89" s="218"/>
      <c r="AFC89" s="218"/>
      <c r="AFD89" s="218"/>
      <c r="AFE89" s="218"/>
      <c r="AFF89" s="218"/>
      <c r="AFG89" s="218"/>
      <c r="AFH89" s="218"/>
      <c r="AFI89" s="218"/>
      <c r="AFJ89" s="218"/>
      <c r="AFK89" s="218"/>
      <c r="AFL89" s="218"/>
      <c r="AFM89" s="218"/>
      <c r="AFN89" s="218"/>
      <c r="AFO89" s="218"/>
      <c r="AFP89" s="218"/>
      <c r="AFQ89" s="218"/>
      <c r="AFR89" s="218"/>
      <c r="AFS89" s="218"/>
      <c r="AFT89" s="218"/>
      <c r="AFU89" s="218"/>
      <c r="AFV89" s="218"/>
      <c r="AFW89" s="218"/>
      <c r="AFX89" s="218"/>
      <c r="AFY89" s="218"/>
      <c r="AFZ89" s="218"/>
      <c r="AGA89" s="218"/>
      <c r="AGB89" s="218"/>
      <c r="AGC89" s="218"/>
      <c r="AGD89" s="218"/>
      <c r="AGE89" s="218"/>
      <c r="AGF89" s="218"/>
      <c r="AGG89" s="218"/>
      <c r="AGH89" s="218"/>
      <c r="AGI89" s="218"/>
      <c r="AGJ89" s="218"/>
      <c r="AGK89" s="218"/>
      <c r="AGL89" s="218"/>
      <c r="AGM89" s="218"/>
      <c r="AGN89" s="218"/>
      <c r="AGO89" s="218"/>
      <c r="AGP89" s="218"/>
      <c r="AGQ89" s="218"/>
      <c r="AGR89" s="218"/>
      <c r="AGS89" s="218"/>
      <c r="AGT89" s="218"/>
      <c r="AGU89" s="218"/>
      <c r="AGV89" s="218"/>
      <c r="AGW89" s="218"/>
      <c r="AGX89" s="218"/>
      <c r="AGY89" s="218"/>
      <c r="AGZ89" s="218"/>
      <c r="AHA89" s="218"/>
      <c r="AHB89" s="218"/>
      <c r="AHC89" s="218"/>
      <c r="AHD89" s="218"/>
      <c r="AHE89" s="218"/>
      <c r="AHF89" s="218"/>
      <c r="AHG89" s="218"/>
      <c r="AHH89" s="218"/>
      <c r="AHI89" s="218"/>
      <c r="AHJ89" s="218"/>
      <c r="AHK89" s="218"/>
      <c r="AHL89" s="218"/>
      <c r="AHM89" s="218"/>
      <c r="AHN89" s="218"/>
      <c r="AHO89" s="218"/>
      <c r="AHP89" s="218"/>
      <c r="AHQ89" s="218"/>
      <c r="AHR89" s="218"/>
      <c r="AHS89" s="218"/>
      <c r="AHT89" s="218"/>
      <c r="AHU89" s="218"/>
      <c r="AHV89" s="218"/>
      <c r="AHW89" s="218"/>
      <c r="AHX89" s="218"/>
      <c r="AHY89" s="218"/>
      <c r="AHZ89" s="218"/>
      <c r="AIA89" s="218"/>
      <c r="AIB89" s="218"/>
      <c r="AIC89" s="218"/>
      <c r="AID89" s="218"/>
      <c r="AIE89" s="218"/>
      <c r="AIF89" s="218"/>
      <c r="AIG89" s="218"/>
      <c r="AIH89" s="218"/>
      <c r="AII89" s="218"/>
      <c r="AIJ89" s="218"/>
      <c r="AIK89" s="218"/>
      <c r="AIL89" s="218"/>
      <c r="AIM89" s="218"/>
      <c r="AIN89" s="218"/>
      <c r="AIO89" s="218"/>
      <c r="AIP89" s="218"/>
      <c r="AIQ89" s="218"/>
      <c r="AIR89" s="218"/>
      <c r="AIS89" s="218"/>
      <c r="AIT89" s="218"/>
      <c r="AIU89" s="218"/>
      <c r="AIV89" s="218"/>
      <c r="AIW89" s="218"/>
      <c r="AIX89" s="218"/>
      <c r="AIY89" s="218"/>
      <c r="AIZ89" s="218"/>
      <c r="AJA89" s="218"/>
      <c r="AJB89" s="218"/>
      <c r="AJC89" s="218"/>
      <c r="AJD89" s="218"/>
      <c r="AJE89" s="218"/>
      <c r="AJF89" s="218"/>
      <c r="AJG89" s="218"/>
      <c r="AJH89" s="218"/>
      <c r="AJI89" s="218"/>
      <c r="AJJ89" s="218"/>
      <c r="AJK89" s="218"/>
      <c r="AJL89" s="218"/>
      <c r="AJM89" s="218"/>
      <c r="AJN89" s="218"/>
      <c r="AJO89" s="218"/>
      <c r="AJP89" s="218"/>
      <c r="AJQ89" s="218"/>
      <c r="AJR89" s="218"/>
      <c r="AJS89" s="218"/>
      <c r="AJT89" s="218"/>
      <c r="AJU89" s="218"/>
      <c r="AJV89" s="218"/>
      <c r="AJW89" s="218"/>
      <c r="AJX89" s="218"/>
      <c r="AJY89" s="218"/>
      <c r="AJZ89" s="218"/>
      <c r="AKA89" s="218"/>
      <c r="AKB89" s="218"/>
      <c r="AKC89" s="218"/>
      <c r="AKD89" s="218"/>
      <c r="AKE89" s="218"/>
      <c r="AKF89" s="218"/>
      <c r="AKG89" s="218"/>
      <c r="AKH89" s="218"/>
      <c r="AKI89" s="218"/>
      <c r="AKJ89" s="218"/>
      <c r="AKK89" s="218"/>
      <c r="AKL89" s="218"/>
      <c r="AKM89" s="218"/>
      <c r="AKN89" s="218"/>
      <c r="AKO89" s="218"/>
      <c r="AKP89" s="218"/>
      <c r="AKQ89" s="218"/>
      <c r="AKR89" s="218"/>
      <c r="AKS89" s="218"/>
      <c r="AKT89" s="218"/>
      <c r="AKU89" s="218"/>
      <c r="AKV89" s="218"/>
      <c r="AKW89" s="218"/>
      <c r="AKX89" s="218"/>
      <c r="AKY89" s="218"/>
      <c r="AKZ89" s="218"/>
      <c r="ALA89" s="218"/>
      <c r="ALB89" s="218"/>
      <c r="ALC89" s="218"/>
      <c r="ALD89" s="218"/>
      <c r="ALE89" s="218"/>
      <c r="ALF89" s="218"/>
      <c r="ALG89" s="218"/>
      <c r="ALH89" s="218"/>
      <c r="ALI89" s="218"/>
      <c r="ALJ89" s="218"/>
      <c r="ALK89" s="218"/>
      <c r="ALL89" s="218"/>
      <c r="ALM89" s="218"/>
      <c r="ALN89" s="218"/>
      <c r="ALO89" s="218"/>
      <c r="ALP89" s="218"/>
      <c r="ALQ89" s="218"/>
      <c r="ALR89" s="218"/>
      <c r="ALS89" s="218"/>
      <c r="ALT89" s="218"/>
      <c r="ALU89" s="218"/>
      <c r="ALV89" s="218"/>
      <c r="ALW89" s="218"/>
      <c r="ALX89" s="218"/>
      <c r="ALY89" s="218"/>
      <c r="ALZ89" s="218"/>
      <c r="AMA89" s="218"/>
      <c r="AMB89" s="218"/>
      <c r="AMC89" s="218"/>
      <c r="AMD89" s="218"/>
      <c r="AME89" s="218"/>
      <c r="AMF89" s="218"/>
      <c r="AMG89" s="218"/>
      <c r="AMH89" s="218"/>
      <c r="AMI89" s="218"/>
      <c r="AMJ89" s="218"/>
      <c r="AMK89" s="218"/>
      <c r="AML89" s="218"/>
      <c r="AMM89" s="218"/>
      <c r="AMN89" s="218"/>
      <c r="AMO89" s="218"/>
      <c r="AMP89" s="218"/>
      <c r="AMQ89" s="218"/>
      <c r="AMR89" s="218"/>
      <c r="AMS89" s="218"/>
      <c r="AMT89" s="218"/>
      <c r="AMU89" s="218"/>
      <c r="AMV89" s="218"/>
      <c r="AMW89" s="218"/>
      <c r="AMX89" s="218"/>
      <c r="AMY89" s="218"/>
      <c r="AMZ89" s="218"/>
      <c r="ANA89" s="218"/>
      <c r="ANB89" s="218"/>
      <c r="ANC89" s="218"/>
      <c r="AND89" s="218"/>
      <c r="ANE89" s="218"/>
      <c r="ANF89" s="218"/>
      <c r="ANG89" s="218"/>
      <c r="ANH89" s="218"/>
      <c r="ANI89" s="218"/>
      <c r="ANJ89" s="218"/>
      <c r="ANK89" s="218"/>
      <c r="ANL89" s="218"/>
      <c r="ANM89" s="218"/>
      <c r="ANN89" s="218"/>
      <c r="ANO89" s="218"/>
      <c r="ANP89" s="218"/>
      <c r="ANQ89" s="218"/>
      <c r="ANR89" s="218"/>
      <c r="ANS89" s="218"/>
      <c r="ANT89" s="218"/>
      <c r="ANU89" s="218"/>
      <c r="ANV89" s="218"/>
      <c r="ANW89" s="218"/>
      <c r="ANX89" s="218"/>
      <c r="ANY89" s="218"/>
      <c r="ANZ89" s="218"/>
      <c r="AOA89" s="218"/>
      <c r="AOB89" s="218"/>
      <c r="AOC89" s="218"/>
      <c r="AOD89" s="218"/>
      <c r="AOE89" s="218"/>
      <c r="AOF89" s="218"/>
      <c r="AOG89" s="218"/>
      <c r="AOH89" s="218"/>
      <c r="AOI89" s="218"/>
      <c r="AOJ89" s="218"/>
      <c r="AOK89" s="218"/>
      <c r="AOL89" s="218"/>
      <c r="AOM89" s="218"/>
      <c r="AON89" s="218"/>
      <c r="AOO89" s="218"/>
      <c r="AOP89" s="218"/>
      <c r="AOQ89" s="218"/>
      <c r="AOR89" s="218"/>
      <c r="AOS89" s="218"/>
      <c r="AOT89" s="218"/>
      <c r="AOU89" s="218"/>
      <c r="AOV89" s="218"/>
      <c r="AOW89" s="218"/>
      <c r="AOX89" s="218"/>
      <c r="AOY89" s="218"/>
      <c r="AOZ89" s="218"/>
      <c r="APA89" s="218"/>
      <c r="APB89" s="218"/>
      <c r="APC89" s="218"/>
      <c r="APD89" s="218"/>
      <c r="APE89" s="218"/>
      <c r="APF89" s="218"/>
      <c r="APG89" s="218"/>
      <c r="APH89" s="218"/>
      <c r="API89" s="218"/>
      <c r="APJ89" s="218"/>
      <c r="APK89" s="218"/>
      <c r="APL89" s="218"/>
      <c r="APM89" s="218"/>
      <c r="APN89" s="218"/>
      <c r="APO89" s="218"/>
      <c r="APP89" s="218"/>
      <c r="APQ89" s="218"/>
      <c r="APR89" s="218"/>
      <c r="APS89" s="218"/>
      <c r="APT89" s="218"/>
      <c r="APU89" s="218"/>
      <c r="APV89" s="218"/>
      <c r="APW89" s="218"/>
      <c r="APX89" s="218"/>
      <c r="APY89" s="218"/>
      <c r="APZ89" s="218"/>
      <c r="AQA89" s="218"/>
      <c r="AQB89" s="218"/>
      <c r="AQC89" s="218"/>
      <c r="AQD89" s="218"/>
      <c r="AQE89" s="218"/>
      <c r="AQF89" s="218"/>
      <c r="AQG89" s="218"/>
      <c r="AQH89" s="218"/>
      <c r="AQI89" s="218"/>
      <c r="AQJ89" s="218"/>
      <c r="AQK89" s="218"/>
      <c r="AQL89" s="218"/>
      <c r="AQM89" s="218"/>
      <c r="AQN89" s="218"/>
      <c r="AQO89" s="218"/>
      <c r="AQP89" s="218"/>
      <c r="AQQ89" s="218"/>
      <c r="AQR89" s="218"/>
      <c r="AQS89" s="218"/>
      <c r="AQT89" s="218"/>
      <c r="AQU89" s="218"/>
      <c r="AQV89" s="218"/>
      <c r="AQW89" s="218"/>
      <c r="AQX89" s="218"/>
      <c r="AQY89" s="218"/>
      <c r="AQZ89" s="218"/>
      <c r="ARA89" s="218"/>
      <c r="ARB89" s="218"/>
      <c r="ARC89" s="218"/>
      <c r="ARD89" s="218"/>
      <c r="ARE89" s="218"/>
      <c r="ARF89" s="218"/>
      <c r="ARG89" s="218"/>
      <c r="ARH89" s="218"/>
      <c r="ARI89" s="218"/>
      <c r="ARJ89" s="218"/>
      <c r="ARK89" s="218"/>
      <c r="ARL89" s="218"/>
      <c r="ARM89" s="218"/>
      <c r="ARN89" s="218"/>
      <c r="ARO89" s="218"/>
      <c r="ARP89" s="218"/>
      <c r="ARQ89" s="218"/>
      <c r="ARR89" s="218"/>
      <c r="ARS89" s="218"/>
      <c r="ART89" s="218"/>
      <c r="ARU89" s="218"/>
      <c r="ARV89" s="218"/>
      <c r="ARW89" s="218"/>
      <c r="ARX89" s="218"/>
      <c r="ARY89" s="218"/>
      <c r="ARZ89" s="218"/>
      <c r="ASA89" s="218"/>
      <c r="ASB89" s="218"/>
      <c r="ASC89" s="218"/>
      <c r="ASD89" s="218"/>
      <c r="ASE89" s="218"/>
      <c r="ASF89" s="218"/>
      <c r="ASG89" s="218"/>
      <c r="ASH89" s="218"/>
      <c r="ASI89" s="218"/>
      <c r="ASJ89" s="218"/>
      <c r="ASK89" s="218"/>
      <c r="ASL89" s="218"/>
      <c r="ASM89" s="218"/>
      <c r="ASN89" s="218"/>
      <c r="ASO89" s="218"/>
      <c r="ASP89" s="218"/>
      <c r="ASQ89" s="218"/>
      <c r="ASR89" s="218"/>
      <c r="ASS89" s="218"/>
      <c r="AST89" s="218"/>
      <c r="ASU89" s="218"/>
      <c r="ASV89" s="218"/>
      <c r="ASW89" s="218"/>
      <c r="ASX89" s="218"/>
      <c r="ASY89" s="218"/>
      <c r="ASZ89" s="218"/>
      <c r="ATA89" s="218"/>
      <c r="ATB89" s="218"/>
      <c r="ATC89" s="218"/>
      <c r="ATD89" s="218"/>
      <c r="ATE89" s="218"/>
      <c r="ATF89" s="218"/>
      <c r="ATG89" s="218"/>
      <c r="ATH89" s="218"/>
      <c r="ATI89" s="218"/>
      <c r="ATJ89" s="218"/>
      <c r="ATK89" s="218"/>
      <c r="ATL89" s="218"/>
      <c r="ATM89" s="218"/>
      <c r="ATN89" s="218"/>
      <c r="ATO89" s="218"/>
      <c r="ATP89" s="218"/>
      <c r="ATQ89" s="218"/>
      <c r="ATR89" s="218"/>
      <c r="ATS89" s="218"/>
      <c r="ATT89" s="218"/>
      <c r="ATU89" s="218"/>
      <c r="ATV89" s="218"/>
      <c r="ATW89" s="218"/>
      <c r="ATX89" s="218"/>
      <c r="ATY89" s="218"/>
      <c r="ATZ89" s="218"/>
      <c r="AUA89" s="218"/>
      <c r="AUB89" s="218"/>
      <c r="AUC89" s="218"/>
      <c r="AUD89" s="218"/>
      <c r="AUE89" s="218"/>
      <c r="AUF89" s="218"/>
      <c r="AUG89" s="218"/>
      <c r="AUH89" s="218"/>
      <c r="AUI89" s="218"/>
      <c r="AUJ89" s="218"/>
      <c r="AUK89" s="218"/>
      <c r="AUL89" s="218"/>
      <c r="AUM89" s="218"/>
      <c r="AUN89" s="218"/>
      <c r="AUO89" s="218"/>
      <c r="AUP89" s="218"/>
      <c r="AUQ89" s="218"/>
      <c r="AUR89" s="218"/>
      <c r="AUS89" s="218"/>
      <c r="AUT89" s="218"/>
      <c r="AUU89" s="218"/>
      <c r="AUV89" s="218"/>
      <c r="AUW89" s="218"/>
      <c r="AUX89" s="218"/>
      <c r="AUY89" s="218"/>
      <c r="AUZ89" s="218"/>
      <c r="AVA89" s="218"/>
      <c r="AVB89" s="218"/>
      <c r="AVC89" s="218"/>
      <c r="AVD89" s="218"/>
      <c r="AVE89" s="218"/>
      <c r="AVF89" s="218"/>
      <c r="AVG89" s="218"/>
      <c r="AVH89" s="218"/>
      <c r="AVI89" s="218"/>
      <c r="AVJ89" s="218"/>
      <c r="AVK89" s="218"/>
      <c r="AVL89" s="218"/>
      <c r="AVM89" s="218"/>
      <c r="AVN89" s="218"/>
      <c r="AVO89" s="218"/>
      <c r="AVP89" s="218"/>
      <c r="AVQ89" s="218"/>
      <c r="AVR89" s="218"/>
      <c r="AVS89" s="218"/>
      <c r="AVT89" s="218"/>
      <c r="AVU89" s="218"/>
      <c r="AVV89" s="218"/>
      <c r="AVW89" s="218"/>
      <c r="AVX89" s="218"/>
      <c r="AVY89" s="218"/>
      <c r="AVZ89" s="218"/>
      <c r="AWA89" s="218"/>
      <c r="AWB89" s="218"/>
      <c r="AWC89" s="218"/>
      <c r="AWD89" s="218"/>
      <c r="AWE89" s="218"/>
      <c r="AWF89" s="218"/>
      <c r="AWG89" s="218"/>
      <c r="AWH89" s="218"/>
      <c r="AWI89" s="218"/>
      <c r="AWJ89" s="218"/>
      <c r="AWK89" s="218"/>
      <c r="AWL89" s="218"/>
      <c r="AWM89" s="218"/>
      <c r="AWN89" s="218"/>
      <c r="AWO89" s="218"/>
      <c r="AWP89" s="218"/>
      <c r="AWQ89" s="218"/>
      <c r="AWR89" s="218"/>
      <c r="AWS89" s="218"/>
      <c r="AWT89" s="218"/>
      <c r="AWU89" s="218"/>
      <c r="AWV89" s="218"/>
      <c r="AWW89" s="218"/>
      <c r="AWX89" s="218"/>
      <c r="AWY89" s="218"/>
      <c r="AWZ89" s="218"/>
      <c r="AXA89" s="218"/>
      <c r="AXB89" s="218"/>
      <c r="AXC89" s="218"/>
      <c r="AXD89" s="218"/>
      <c r="AXE89" s="218"/>
      <c r="AXF89" s="218"/>
      <c r="AXG89" s="218"/>
      <c r="AXH89" s="218"/>
      <c r="AXI89" s="218"/>
      <c r="AXJ89" s="218"/>
      <c r="AXK89" s="218"/>
      <c r="AXL89" s="218"/>
      <c r="AXM89" s="218"/>
      <c r="AXN89" s="218"/>
      <c r="AXO89" s="218"/>
      <c r="AXP89" s="218"/>
      <c r="AXQ89" s="218"/>
      <c r="AXR89" s="218"/>
      <c r="AXS89" s="218"/>
      <c r="AXT89" s="218"/>
      <c r="AXU89" s="218"/>
      <c r="AXV89" s="218"/>
      <c r="AXW89" s="218"/>
      <c r="AXX89" s="218"/>
      <c r="AXY89" s="218"/>
      <c r="AXZ89" s="218"/>
      <c r="AYA89" s="218"/>
      <c r="AYB89" s="218"/>
      <c r="AYC89" s="218"/>
      <c r="AYD89" s="218"/>
      <c r="AYE89" s="218"/>
      <c r="AYF89" s="218"/>
      <c r="AYG89" s="218"/>
      <c r="AYH89" s="218"/>
      <c r="AYI89" s="218"/>
      <c r="AYJ89" s="218"/>
      <c r="AYK89" s="218"/>
      <c r="AYL89" s="218"/>
      <c r="AYM89" s="218"/>
      <c r="AYN89" s="218"/>
      <c r="AYO89" s="218"/>
      <c r="AYP89" s="218"/>
      <c r="AYQ89" s="218"/>
      <c r="AYR89" s="218"/>
      <c r="AYS89" s="218"/>
      <c r="AYT89" s="218"/>
      <c r="AYU89" s="218"/>
      <c r="AYV89" s="218"/>
      <c r="AYW89" s="218"/>
      <c r="AYX89" s="218"/>
      <c r="AYY89" s="218"/>
      <c r="AYZ89" s="218"/>
      <c r="AZA89" s="218"/>
      <c r="AZB89" s="218"/>
      <c r="AZC89" s="218"/>
      <c r="AZD89" s="218"/>
      <c r="AZE89" s="218"/>
      <c r="AZF89" s="218"/>
      <c r="AZG89" s="218"/>
      <c r="AZH89" s="218"/>
      <c r="AZI89" s="218"/>
      <c r="AZJ89" s="218"/>
      <c r="AZK89" s="218"/>
      <c r="AZL89" s="218"/>
      <c r="AZM89" s="218"/>
      <c r="AZN89" s="218"/>
      <c r="AZO89" s="218"/>
      <c r="AZP89" s="218"/>
      <c r="AZQ89" s="218"/>
      <c r="AZR89" s="218"/>
      <c r="AZS89" s="218"/>
      <c r="AZT89" s="218"/>
      <c r="AZU89" s="218"/>
      <c r="AZV89" s="218"/>
      <c r="AZW89" s="218"/>
      <c r="AZX89" s="218"/>
      <c r="AZY89" s="218"/>
      <c r="AZZ89" s="218"/>
      <c r="BAA89" s="218"/>
      <c r="BAB89" s="218"/>
      <c r="BAC89" s="218"/>
      <c r="BAD89" s="218"/>
      <c r="BAE89" s="218"/>
      <c r="BAF89" s="218"/>
      <c r="BAG89" s="218"/>
      <c r="BAH89" s="218"/>
      <c r="BAI89" s="218"/>
      <c r="BAJ89" s="218"/>
      <c r="BAK89" s="218"/>
      <c r="BAL89" s="218"/>
      <c r="BAM89" s="218"/>
      <c r="BAN89" s="218"/>
      <c r="BAO89" s="218"/>
      <c r="BAP89" s="218"/>
      <c r="BAQ89" s="218"/>
      <c r="BAR89" s="218"/>
      <c r="BAS89" s="218"/>
      <c r="BAT89" s="218"/>
      <c r="BAU89" s="218"/>
      <c r="BAV89" s="218"/>
      <c r="BAW89" s="218"/>
      <c r="BAX89" s="218"/>
      <c r="BAY89" s="218"/>
      <c r="BAZ89" s="218"/>
      <c r="BBA89" s="218"/>
      <c r="BBB89" s="218"/>
      <c r="BBC89" s="218"/>
      <c r="BBD89" s="218"/>
      <c r="BBE89" s="218"/>
      <c r="BBF89" s="218"/>
      <c r="BBG89" s="218"/>
      <c r="BBH89" s="218"/>
      <c r="BBI89" s="218"/>
      <c r="BBJ89" s="218"/>
      <c r="BBK89" s="218"/>
      <c r="BBL89" s="218"/>
      <c r="BBM89" s="218"/>
      <c r="BBN89" s="218"/>
      <c r="BBO89" s="218"/>
      <c r="BBP89" s="218"/>
      <c r="BBQ89" s="218"/>
      <c r="BBR89" s="218"/>
      <c r="BBS89" s="218"/>
      <c r="BBT89" s="218"/>
      <c r="BBU89" s="218"/>
      <c r="BBV89" s="218"/>
      <c r="BBW89" s="218"/>
      <c r="BBX89" s="218"/>
      <c r="BBY89" s="218"/>
      <c r="BBZ89" s="218"/>
      <c r="BCA89" s="218"/>
      <c r="BCB89" s="218"/>
      <c r="BCC89" s="218"/>
      <c r="BCD89" s="218"/>
      <c r="BCE89" s="218"/>
      <c r="BCF89" s="218"/>
      <c r="BCG89" s="218"/>
      <c r="BCH89" s="218"/>
      <c r="BCI89" s="218"/>
      <c r="BCJ89" s="218"/>
      <c r="BCK89" s="218"/>
      <c r="BCL89" s="218"/>
      <c r="BCM89" s="218"/>
      <c r="BCN89" s="218"/>
      <c r="BCO89" s="218"/>
      <c r="BCP89" s="218"/>
      <c r="BCQ89" s="218"/>
      <c r="BCR89" s="218"/>
      <c r="BCS89" s="218"/>
      <c r="BCT89" s="218"/>
      <c r="BCU89" s="218"/>
      <c r="BCV89" s="218"/>
      <c r="BCW89" s="218"/>
      <c r="BCX89" s="218"/>
      <c r="BCY89" s="218"/>
      <c r="BCZ89" s="218"/>
      <c r="BDA89" s="218"/>
      <c r="BDB89" s="218"/>
      <c r="BDC89" s="218"/>
      <c r="BDD89" s="218"/>
      <c r="BDE89" s="218"/>
      <c r="BDF89" s="218"/>
      <c r="BDG89" s="218"/>
      <c r="BDH89" s="218"/>
      <c r="BDI89" s="218"/>
      <c r="BDJ89" s="218"/>
      <c r="BDK89" s="218"/>
      <c r="BDL89" s="218"/>
      <c r="BDM89" s="218"/>
      <c r="BDN89" s="218"/>
      <c r="BDO89" s="218"/>
      <c r="BDP89" s="218"/>
      <c r="BDQ89" s="218"/>
      <c r="BDR89" s="218"/>
      <c r="BDS89" s="218"/>
      <c r="BDT89" s="218"/>
      <c r="BDU89" s="218"/>
    </row>
    <row r="90" spans="1:1477" s="73" customFormat="1">
      <c r="A90" s="153"/>
      <c r="B90" s="71" t="s">
        <v>13</v>
      </c>
      <c r="C90" s="71" t="s">
        <v>309</v>
      </c>
      <c r="D90" s="71" t="s">
        <v>310</v>
      </c>
      <c r="E90" s="72">
        <v>42487</v>
      </c>
      <c r="F90" s="71" t="s">
        <v>467</v>
      </c>
      <c r="G90" s="71" t="s">
        <v>468</v>
      </c>
      <c r="H90" s="221">
        <v>2</v>
      </c>
      <c r="I90" s="73">
        <v>0</v>
      </c>
      <c r="J90" s="73">
        <v>180</v>
      </c>
      <c r="K90" s="73">
        <v>208</v>
      </c>
      <c r="L90" s="73">
        <v>208</v>
      </c>
      <c r="M90" s="219">
        <f t="shared" si="75"/>
        <v>1</v>
      </c>
      <c r="N90" s="73">
        <f t="shared" si="76"/>
        <v>1</v>
      </c>
      <c r="O90" s="73">
        <v>0</v>
      </c>
      <c r="P90" s="73">
        <v>0</v>
      </c>
      <c r="Q90" s="73">
        <v>0</v>
      </c>
      <c r="R90" s="73">
        <v>28</v>
      </c>
      <c r="S90" s="73">
        <v>0</v>
      </c>
      <c r="T90" s="225">
        <v>1155673</v>
      </c>
      <c r="U90" s="225">
        <v>47446</v>
      </c>
      <c r="V90" s="225">
        <v>1108227</v>
      </c>
      <c r="W90" s="225">
        <v>1155673</v>
      </c>
      <c r="X90" s="225">
        <v>1091324</v>
      </c>
      <c r="Y90" s="225">
        <v>0</v>
      </c>
      <c r="Z90" s="225">
        <v>0</v>
      </c>
      <c r="AA90" s="225">
        <v>0</v>
      </c>
      <c r="AB90" s="225">
        <v>1091324</v>
      </c>
      <c r="AC90" s="225">
        <v>1092555</v>
      </c>
      <c r="AD90" s="219">
        <f t="shared" si="77"/>
        <v>0.98585849288999461</v>
      </c>
      <c r="AE90" s="73">
        <f t="shared" si="78"/>
        <v>1</v>
      </c>
      <c r="AF90" s="225">
        <v>1230</v>
      </c>
      <c r="AG90" s="225">
        <v>0</v>
      </c>
      <c r="AH90" s="73">
        <v>11</v>
      </c>
      <c r="AI90" s="73">
        <v>17</v>
      </c>
      <c r="AJ90" s="73">
        <v>0</v>
      </c>
      <c r="AK90" s="73">
        <v>0</v>
      </c>
      <c r="AL90" s="95">
        <v>12008</v>
      </c>
      <c r="AM90" s="95">
        <v>0</v>
      </c>
      <c r="AN90" s="73">
        <v>0</v>
      </c>
      <c r="AO90" s="73">
        <v>0</v>
      </c>
      <c r="AP90" s="95">
        <v>2408</v>
      </c>
      <c r="AQ90" s="95">
        <v>0</v>
      </c>
      <c r="AR90" s="73">
        <v>0</v>
      </c>
      <c r="AS90" s="73">
        <v>0</v>
      </c>
      <c r="AT90" s="95">
        <v>0</v>
      </c>
      <c r="AU90" s="95">
        <v>0</v>
      </c>
      <c r="AV90" s="73">
        <v>0</v>
      </c>
      <c r="AW90" s="73">
        <v>0</v>
      </c>
      <c r="AX90" s="95">
        <v>0</v>
      </c>
      <c r="AY90" s="95">
        <v>0</v>
      </c>
      <c r="AZ90" s="73">
        <v>0</v>
      </c>
      <c r="BA90" s="73">
        <v>0</v>
      </c>
      <c r="BB90" s="95">
        <v>0</v>
      </c>
      <c r="BC90" s="95">
        <v>0</v>
      </c>
      <c r="BD90" s="73">
        <v>0</v>
      </c>
      <c r="BE90" s="73">
        <v>0</v>
      </c>
      <c r="BF90" s="95">
        <v>7409</v>
      </c>
      <c r="BG90" s="95">
        <v>0</v>
      </c>
      <c r="BH90" s="73">
        <v>0</v>
      </c>
      <c r="BI90" s="73">
        <v>0</v>
      </c>
      <c r="BJ90" s="95">
        <v>0</v>
      </c>
      <c r="BK90" s="95">
        <v>0</v>
      </c>
      <c r="BL90" s="73">
        <v>0</v>
      </c>
      <c r="BM90" s="73">
        <v>0</v>
      </c>
      <c r="BN90" s="95">
        <v>0</v>
      </c>
      <c r="BO90" s="95">
        <v>0</v>
      </c>
      <c r="BP90" s="73">
        <v>0</v>
      </c>
      <c r="BQ90" s="73">
        <v>0</v>
      </c>
      <c r="BR90" s="95">
        <v>0</v>
      </c>
      <c r="BS90" s="95">
        <v>0</v>
      </c>
      <c r="BT90" s="73">
        <v>0</v>
      </c>
      <c r="BU90" s="73">
        <v>0</v>
      </c>
      <c r="BV90" s="95">
        <v>0</v>
      </c>
      <c r="BW90" s="95">
        <v>0</v>
      </c>
      <c r="BX90" s="73">
        <v>0</v>
      </c>
      <c r="BY90" s="73">
        <v>0</v>
      </c>
      <c r="BZ90" s="95">
        <v>0</v>
      </c>
      <c r="CA90" s="95">
        <v>0</v>
      </c>
      <c r="CB90" s="73">
        <v>0</v>
      </c>
      <c r="CC90" s="73">
        <v>0</v>
      </c>
      <c r="CD90" s="95">
        <v>0</v>
      </c>
      <c r="CE90" s="95">
        <v>0</v>
      </c>
      <c r="CF90" s="73">
        <v>0</v>
      </c>
      <c r="CG90" s="73">
        <v>0</v>
      </c>
      <c r="CH90" s="95">
        <v>0</v>
      </c>
      <c r="CI90" s="95">
        <v>0</v>
      </c>
      <c r="CJ90" s="73">
        <v>0</v>
      </c>
      <c r="CK90" s="73">
        <v>0</v>
      </c>
      <c r="CL90" s="95">
        <v>21825</v>
      </c>
      <c r="CM90" s="95">
        <v>0</v>
      </c>
      <c r="CN90" s="71" t="s">
        <v>451</v>
      </c>
      <c r="CO90" s="71" t="s">
        <v>452</v>
      </c>
      <c r="CP90" s="71" t="s">
        <v>328</v>
      </c>
      <c r="CQ90" s="71" t="s">
        <v>328</v>
      </c>
      <c r="CR90" s="71" t="s">
        <v>328</v>
      </c>
      <c r="CS90" s="71" t="s">
        <v>328</v>
      </c>
      <c r="CT90" s="72">
        <v>42971</v>
      </c>
      <c r="CU90" s="71" t="s">
        <v>469</v>
      </c>
      <c r="CV90" s="71" t="s">
        <v>470</v>
      </c>
      <c r="CW90" s="72" t="s">
        <v>187</v>
      </c>
      <c r="CX90" s="72">
        <v>42876</v>
      </c>
      <c r="CY90" s="71" t="s">
        <v>467</v>
      </c>
      <c r="CZ90" s="71" t="s">
        <v>471</v>
      </c>
      <c r="DA90" s="71" t="s">
        <v>507</v>
      </c>
      <c r="DB90" s="96">
        <v>983083.6</v>
      </c>
      <c r="DC90" s="71"/>
      <c r="DD90" s="71"/>
      <c r="DE90" s="218"/>
      <c r="DF90" s="218"/>
      <c r="DG90" s="218"/>
      <c r="DH90" s="218"/>
      <c r="DI90" s="218"/>
      <c r="DJ90" s="218"/>
      <c r="DK90" s="218"/>
      <c r="DL90" s="218"/>
      <c r="DM90" s="218"/>
      <c r="DN90" s="218"/>
      <c r="DO90" s="218"/>
      <c r="DP90" s="218"/>
      <c r="DQ90" s="218"/>
      <c r="DR90" s="218"/>
      <c r="DS90" s="218"/>
      <c r="DT90" s="218"/>
      <c r="DU90" s="218"/>
      <c r="DV90" s="218"/>
      <c r="DW90" s="218"/>
      <c r="DX90" s="218"/>
      <c r="DY90" s="218"/>
      <c r="DZ90" s="218"/>
      <c r="EA90" s="218"/>
      <c r="EB90" s="218"/>
      <c r="EC90" s="218"/>
      <c r="ED90" s="218"/>
      <c r="EE90" s="218"/>
      <c r="EF90" s="218"/>
      <c r="EG90" s="218"/>
      <c r="EH90" s="218"/>
      <c r="EI90" s="218"/>
      <c r="EJ90" s="218"/>
      <c r="EK90" s="218"/>
      <c r="EL90" s="218"/>
      <c r="EM90" s="218"/>
      <c r="EN90" s="218"/>
      <c r="EO90" s="218"/>
      <c r="EP90" s="218"/>
      <c r="EQ90" s="218"/>
      <c r="ER90" s="218"/>
      <c r="ES90" s="218"/>
      <c r="ET90" s="218"/>
      <c r="EU90" s="218"/>
      <c r="EV90" s="218"/>
      <c r="EW90" s="218"/>
      <c r="EX90" s="218"/>
      <c r="EY90" s="218"/>
      <c r="EZ90" s="218"/>
      <c r="FA90" s="218"/>
      <c r="FB90" s="218"/>
      <c r="FC90" s="218"/>
      <c r="FD90" s="218"/>
      <c r="FE90" s="218"/>
      <c r="FF90" s="218"/>
      <c r="FG90" s="218"/>
      <c r="FH90" s="218"/>
      <c r="FI90" s="218"/>
      <c r="FJ90" s="218"/>
      <c r="FK90" s="218"/>
      <c r="FL90" s="218"/>
      <c r="FM90" s="218"/>
      <c r="FN90" s="218"/>
      <c r="FO90" s="218"/>
      <c r="FP90" s="218"/>
      <c r="FQ90" s="218"/>
      <c r="FR90" s="218"/>
      <c r="FS90" s="218"/>
      <c r="FT90" s="218"/>
      <c r="FU90" s="218"/>
      <c r="FV90" s="218"/>
      <c r="FW90" s="218"/>
      <c r="FX90" s="218"/>
      <c r="FY90" s="218"/>
      <c r="FZ90" s="218"/>
      <c r="GA90" s="218"/>
      <c r="GB90" s="218"/>
      <c r="GC90" s="218"/>
      <c r="GD90" s="218"/>
      <c r="GE90" s="218"/>
      <c r="GF90" s="218"/>
      <c r="GG90" s="218"/>
      <c r="GH90" s="218"/>
      <c r="GI90" s="218"/>
      <c r="GJ90" s="218"/>
      <c r="GK90" s="218"/>
      <c r="GL90" s="218"/>
      <c r="GM90" s="218"/>
      <c r="GN90" s="218"/>
      <c r="GO90" s="218"/>
      <c r="GP90" s="218"/>
      <c r="GQ90" s="218"/>
      <c r="GR90" s="218"/>
      <c r="GS90" s="218"/>
      <c r="GT90" s="218"/>
      <c r="GU90" s="218"/>
      <c r="GV90" s="218"/>
      <c r="GW90" s="218"/>
      <c r="GX90" s="218"/>
      <c r="GY90" s="218"/>
      <c r="GZ90" s="218"/>
      <c r="HA90" s="218"/>
      <c r="HB90" s="218"/>
      <c r="HC90" s="218"/>
      <c r="HD90" s="218"/>
      <c r="HE90" s="218"/>
      <c r="HF90" s="218"/>
      <c r="HG90" s="218"/>
      <c r="HH90" s="218"/>
      <c r="HI90" s="218"/>
      <c r="HJ90" s="218"/>
      <c r="HK90" s="218"/>
      <c r="HL90" s="218"/>
      <c r="HM90" s="218"/>
      <c r="HN90" s="218"/>
      <c r="HO90" s="218"/>
      <c r="HP90" s="218"/>
      <c r="HQ90" s="218"/>
      <c r="HR90" s="218"/>
      <c r="HS90" s="218"/>
      <c r="HT90" s="218"/>
      <c r="HU90" s="218"/>
      <c r="HV90" s="218"/>
      <c r="HW90" s="218"/>
      <c r="HX90" s="218"/>
      <c r="HY90" s="218"/>
      <c r="HZ90" s="218"/>
      <c r="IA90" s="218"/>
      <c r="IB90" s="218"/>
      <c r="IC90" s="218"/>
      <c r="ID90" s="218"/>
      <c r="IE90" s="218"/>
      <c r="IF90" s="218"/>
      <c r="IG90" s="218"/>
      <c r="IH90" s="218"/>
      <c r="II90" s="218"/>
      <c r="IJ90" s="218"/>
      <c r="IK90" s="218"/>
      <c r="IL90" s="218"/>
      <c r="IM90" s="218"/>
      <c r="IN90" s="218"/>
      <c r="IO90" s="218"/>
      <c r="IP90" s="218"/>
      <c r="IQ90" s="218"/>
      <c r="IR90" s="218"/>
      <c r="IS90" s="218"/>
      <c r="IT90" s="218"/>
      <c r="IU90" s="218"/>
      <c r="IV90" s="218"/>
      <c r="IW90" s="218"/>
      <c r="IX90" s="218"/>
      <c r="IY90" s="218"/>
      <c r="IZ90" s="218"/>
      <c r="JA90" s="218"/>
      <c r="JB90" s="218"/>
      <c r="JC90" s="218"/>
      <c r="JD90" s="218"/>
      <c r="JE90" s="218"/>
      <c r="JF90" s="218"/>
      <c r="JG90" s="218"/>
      <c r="JH90" s="218"/>
      <c r="JI90" s="218"/>
      <c r="JJ90" s="218"/>
      <c r="JK90" s="218"/>
      <c r="JL90" s="218"/>
      <c r="JM90" s="218"/>
      <c r="JN90" s="218"/>
      <c r="JO90" s="218"/>
      <c r="JP90" s="218"/>
      <c r="JQ90" s="218"/>
      <c r="JR90" s="218"/>
      <c r="JS90" s="218"/>
      <c r="JT90" s="218"/>
      <c r="JU90" s="218"/>
      <c r="JV90" s="218"/>
      <c r="JW90" s="218"/>
      <c r="JX90" s="218"/>
      <c r="JY90" s="218"/>
      <c r="JZ90" s="218"/>
      <c r="KA90" s="218"/>
      <c r="KB90" s="218"/>
      <c r="KC90" s="218"/>
      <c r="KD90" s="218"/>
      <c r="KE90" s="218"/>
      <c r="KF90" s="218"/>
      <c r="KG90" s="218"/>
      <c r="KH90" s="218"/>
      <c r="KI90" s="218"/>
      <c r="KJ90" s="218"/>
      <c r="KK90" s="218"/>
      <c r="KL90" s="218"/>
      <c r="KM90" s="218"/>
      <c r="KN90" s="218"/>
      <c r="KO90" s="218"/>
      <c r="KP90" s="218"/>
      <c r="KQ90" s="218"/>
      <c r="KR90" s="218"/>
      <c r="KS90" s="218"/>
      <c r="KT90" s="218"/>
      <c r="KU90" s="218"/>
      <c r="KV90" s="218"/>
      <c r="KW90" s="218"/>
      <c r="KX90" s="218"/>
      <c r="KY90" s="218"/>
      <c r="KZ90" s="218"/>
      <c r="LA90" s="218"/>
      <c r="LB90" s="218"/>
      <c r="LC90" s="218"/>
      <c r="LD90" s="218"/>
      <c r="LE90" s="218"/>
      <c r="LF90" s="218"/>
      <c r="LG90" s="218"/>
      <c r="LH90" s="218"/>
      <c r="LI90" s="218"/>
      <c r="LJ90" s="218"/>
      <c r="LK90" s="218"/>
      <c r="LL90" s="218"/>
      <c r="LM90" s="218"/>
      <c r="LN90" s="218"/>
      <c r="LO90" s="218"/>
      <c r="LP90" s="218"/>
      <c r="LQ90" s="218"/>
      <c r="LR90" s="218"/>
      <c r="LS90" s="218"/>
      <c r="LT90" s="218"/>
      <c r="LU90" s="218"/>
      <c r="LV90" s="218"/>
      <c r="LW90" s="218"/>
      <c r="LX90" s="218"/>
      <c r="LY90" s="218"/>
      <c r="LZ90" s="218"/>
      <c r="MA90" s="218"/>
      <c r="MB90" s="218"/>
      <c r="MC90" s="218"/>
      <c r="MD90" s="218"/>
      <c r="ME90" s="218"/>
      <c r="MF90" s="218"/>
      <c r="MG90" s="218"/>
      <c r="MH90" s="218"/>
      <c r="MI90" s="218"/>
      <c r="MJ90" s="218"/>
      <c r="MK90" s="218"/>
      <c r="ML90" s="218"/>
      <c r="MM90" s="218"/>
      <c r="MN90" s="218"/>
      <c r="MO90" s="218"/>
      <c r="MP90" s="218"/>
      <c r="MQ90" s="218"/>
      <c r="MR90" s="218"/>
      <c r="MS90" s="218"/>
      <c r="MT90" s="218"/>
      <c r="MU90" s="218"/>
      <c r="MV90" s="218"/>
      <c r="MW90" s="218"/>
      <c r="MX90" s="218"/>
      <c r="MY90" s="218"/>
      <c r="MZ90" s="218"/>
      <c r="NA90" s="218"/>
      <c r="NB90" s="218"/>
      <c r="NC90" s="218"/>
      <c r="ND90" s="218"/>
      <c r="NE90" s="218"/>
      <c r="NF90" s="218"/>
      <c r="NG90" s="218"/>
      <c r="NH90" s="218"/>
      <c r="NI90" s="218"/>
      <c r="NJ90" s="218"/>
      <c r="NK90" s="218"/>
      <c r="NL90" s="218"/>
      <c r="NM90" s="218"/>
      <c r="NN90" s="218"/>
      <c r="NO90" s="218"/>
      <c r="NP90" s="218"/>
      <c r="NQ90" s="218"/>
      <c r="NR90" s="218"/>
      <c r="NS90" s="218"/>
      <c r="NT90" s="218"/>
      <c r="NU90" s="218"/>
      <c r="NV90" s="218"/>
      <c r="NW90" s="218"/>
      <c r="NX90" s="218"/>
      <c r="NY90" s="218"/>
      <c r="NZ90" s="218"/>
      <c r="OA90" s="218"/>
      <c r="OB90" s="218"/>
      <c r="OC90" s="218"/>
      <c r="OD90" s="218"/>
      <c r="OE90" s="218"/>
      <c r="OF90" s="218"/>
      <c r="OG90" s="218"/>
      <c r="OH90" s="218"/>
      <c r="OI90" s="218"/>
      <c r="OJ90" s="218"/>
      <c r="OK90" s="218"/>
      <c r="OL90" s="218"/>
      <c r="OM90" s="218"/>
      <c r="ON90" s="218"/>
      <c r="OO90" s="218"/>
      <c r="OP90" s="218"/>
      <c r="OQ90" s="218"/>
      <c r="OR90" s="218"/>
      <c r="OS90" s="218"/>
      <c r="OT90" s="218"/>
      <c r="OU90" s="218"/>
      <c r="OV90" s="218"/>
      <c r="OW90" s="218"/>
      <c r="OX90" s="218"/>
      <c r="OY90" s="218"/>
      <c r="OZ90" s="218"/>
      <c r="PA90" s="218"/>
      <c r="PB90" s="218"/>
      <c r="PC90" s="218"/>
      <c r="PD90" s="218"/>
      <c r="PE90" s="218"/>
      <c r="PF90" s="218"/>
      <c r="PG90" s="218"/>
      <c r="PH90" s="218"/>
      <c r="PI90" s="218"/>
      <c r="PJ90" s="218"/>
      <c r="PK90" s="218"/>
      <c r="PL90" s="218"/>
      <c r="PM90" s="218"/>
      <c r="PN90" s="218"/>
      <c r="PO90" s="218"/>
      <c r="PP90" s="218"/>
      <c r="PQ90" s="218"/>
      <c r="PR90" s="218"/>
      <c r="PS90" s="218"/>
      <c r="PT90" s="218"/>
      <c r="PU90" s="218"/>
      <c r="PV90" s="218"/>
      <c r="PW90" s="218"/>
      <c r="PX90" s="218"/>
      <c r="PY90" s="218"/>
      <c r="PZ90" s="218"/>
      <c r="QA90" s="218"/>
      <c r="QB90" s="218"/>
      <c r="QC90" s="218"/>
      <c r="QD90" s="218"/>
      <c r="QE90" s="218"/>
      <c r="QF90" s="218"/>
      <c r="QG90" s="218"/>
      <c r="QH90" s="218"/>
      <c r="QI90" s="218"/>
      <c r="QJ90" s="218"/>
      <c r="QK90" s="218"/>
      <c r="QL90" s="218"/>
      <c r="QM90" s="218"/>
      <c r="QN90" s="218"/>
      <c r="QO90" s="218"/>
      <c r="QP90" s="218"/>
      <c r="QQ90" s="218"/>
      <c r="QR90" s="218"/>
      <c r="QS90" s="218"/>
      <c r="QT90" s="218"/>
      <c r="QU90" s="218"/>
      <c r="QV90" s="218"/>
      <c r="QW90" s="218"/>
      <c r="QX90" s="218"/>
      <c r="QY90" s="218"/>
      <c r="QZ90" s="218"/>
      <c r="RA90" s="218"/>
      <c r="RB90" s="218"/>
      <c r="RC90" s="218"/>
      <c r="RD90" s="218"/>
      <c r="RE90" s="218"/>
      <c r="RF90" s="218"/>
      <c r="RG90" s="218"/>
      <c r="RH90" s="218"/>
      <c r="RI90" s="218"/>
      <c r="RJ90" s="218"/>
      <c r="RK90" s="218"/>
      <c r="RL90" s="218"/>
      <c r="RM90" s="218"/>
      <c r="RN90" s="218"/>
      <c r="RO90" s="218"/>
      <c r="RP90" s="218"/>
      <c r="RQ90" s="218"/>
      <c r="RR90" s="218"/>
      <c r="RS90" s="218"/>
      <c r="RT90" s="218"/>
      <c r="RU90" s="218"/>
      <c r="RV90" s="218"/>
      <c r="RW90" s="218"/>
      <c r="RX90" s="218"/>
      <c r="RY90" s="218"/>
      <c r="RZ90" s="218"/>
      <c r="SA90" s="218"/>
      <c r="SB90" s="218"/>
      <c r="SC90" s="218"/>
      <c r="SD90" s="218"/>
      <c r="SE90" s="218"/>
      <c r="SF90" s="218"/>
      <c r="SG90" s="218"/>
      <c r="SH90" s="218"/>
      <c r="SI90" s="218"/>
      <c r="SJ90" s="218"/>
      <c r="SK90" s="218"/>
      <c r="SL90" s="218"/>
      <c r="SM90" s="218"/>
      <c r="SN90" s="218"/>
      <c r="SO90" s="218"/>
      <c r="SP90" s="218"/>
      <c r="SQ90" s="218"/>
      <c r="SR90" s="218"/>
      <c r="SS90" s="218"/>
      <c r="ST90" s="218"/>
      <c r="SU90" s="218"/>
      <c r="SV90" s="218"/>
      <c r="SW90" s="218"/>
      <c r="SX90" s="218"/>
      <c r="SY90" s="218"/>
      <c r="SZ90" s="218"/>
      <c r="TA90" s="218"/>
      <c r="TB90" s="218"/>
      <c r="TC90" s="218"/>
      <c r="TD90" s="218"/>
      <c r="TE90" s="218"/>
      <c r="TF90" s="218"/>
      <c r="TG90" s="218"/>
      <c r="TH90" s="218"/>
      <c r="TI90" s="218"/>
      <c r="TJ90" s="218"/>
      <c r="TK90" s="218"/>
      <c r="TL90" s="218"/>
      <c r="TM90" s="218"/>
      <c r="TN90" s="218"/>
      <c r="TO90" s="218"/>
      <c r="TP90" s="218"/>
      <c r="TQ90" s="218"/>
      <c r="TR90" s="218"/>
      <c r="TS90" s="218"/>
      <c r="TT90" s="218"/>
      <c r="TU90" s="218"/>
      <c r="TV90" s="218"/>
      <c r="TW90" s="218"/>
      <c r="TX90" s="218"/>
      <c r="TY90" s="218"/>
      <c r="TZ90" s="218"/>
      <c r="UA90" s="218"/>
      <c r="UB90" s="218"/>
      <c r="UC90" s="218"/>
      <c r="UD90" s="218"/>
      <c r="UE90" s="218"/>
      <c r="UF90" s="218"/>
      <c r="UG90" s="218"/>
      <c r="UH90" s="218"/>
      <c r="UI90" s="218"/>
      <c r="UJ90" s="218"/>
      <c r="UK90" s="218"/>
      <c r="UL90" s="218"/>
      <c r="UM90" s="218"/>
      <c r="UN90" s="218"/>
      <c r="UO90" s="218"/>
      <c r="UP90" s="218"/>
      <c r="UQ90" s="218"/>
      <c r="UR90" s="218"/>
      <c r="US90" s="218"/>
      <c r="UT90" s="218"/>
      <c r="UU90" s="218"/>
      <c r="UV90" s="218"/>
      <c r="UW90" s="218"/>
      <c r="UX90" s="218"/>
      <c r="UY90" s="218"/>
      <c r="UZ90" s="218"/>
      <c r="VA90" s="218"/>
      <c r="VB90" s="218"/>
      <c r="VC90" s="218"/>
      <c r="VD90" s="218"/>
      <c r="VE90" s="218"/>
      <c r="VF90" s="218"/>
      <c r="VG90" s="218"/>
      <c r="VH90" s="218"/>
      <c r="VI90" s="218"/>
      <c r="VJ90" s="218"/>
      <c r="VK90" s="218"/>
      <c r="VL90" s="218"/>
      <c r="VM90" s="218"/>
      <c r="VN90" s="218"/>
      <c r="VO90" s="218"/>
      <c r="VP90" s="218"/>
      <c r="VQ90" s="218"/>
      <c r="VR90" s="218"/>
      <c r="VS90" s="218"/>
      <c r="VT90" s="218"/>
      <c r="VU90" s="218"/>
      <c r="VV90" s="218"/>
      <c r="VW90" s="218"/>
      <c r="VX90" s="218"/>
      <c r="VY90" s="218"/>
      <c r="VZ90" s="218"/>
      <c r="WA90" s="218"/>
      <c r="WB90" s="218"/>
      <c r="WC90" s="218"/>
      <c r="WD90" s="218"/>
      <c r="WE90" s="218"/>
      <c r="WF90" s="218"/>
      <c r="WG90" s="218"/>
      <c r="WH90" s="218"/>
      <c r="WI90" s="218"/>
      <c r="WJ90" s="218"/>
      <c r="WK90" s="218"/>
      <c r="WL90" s="218"/>
      <c r="WM90" s="218"/>
      <c r="WN90" s="218"/>
      <c r="WO90" s="218"/>
      <c r="WP90" s="218"/>
      <c r="WQ90" s="218"/>
      <c r="WR90" s="218"/>
      <c r="WS90" s="218"/>
      <c r="WT90" s="218"/>
      <c r="WU90" s="218"/>
      <c r="WV90" s="218"/>
      <c r="WW90" s="218"/>
      <c r="WX90" s="218"/>
      <c r="WY90" s="218"/>
      <c r="WZ90" s="218"/>
      <c r="XA90" s="218"/>
      <c r="XB90" s="218"/>
      <c r="XC90" s="218"/>
      <c r="XD90" s="218"/>
      <c r="XE90" s="218"/>
      <c r="XF90" s="218"/>
      <c r="XG90" s="218"/>
      <c r="XH90" s="218"/>
      <c r="XI90" s="218"/>
      <c r="XJ90" s="218"/>
      <c r="XK90" s="218"/>
      <c r="XL90" s="218"/>
      <c r="XM90" s="218"/>
      <c r="XN90" s="218"/>
      <c r="XO90" s="218"/>
      <c r="XP90" s="218"/>
      <c r="XQ90" s="218"/>
      <c r="XR90" s="218"/>
      <c r="XS90" s="218"/>
      <c r="XT90" s="218"/>
      <c r="XU90" s="218"/>
      <c r="XV90" s="218"/>
      <c r="XW90" s="218"/>
      <c r="XX90" s="218"/>
      <c r="XY90" s="218"/>
      <c r="XZ90" s="218"/>
      <c r="YA90" s="218"/>
      <c r="YB90" s="218"/>
      <c r="YC90" s="218"/>
      <c r="YD90" s="218"/>
      <c r="YE90" s="218"/>
      <c r="YF90" s="218"/>
      <c r="YG90" s="218"/>
      <c r="YH90" s="218"/>
      <c r="YI90" s="218"/>
      <c r="YJ90" s="218"/>
      <c r="YK90" s="218"/>
      <c r="YL90" s="218"/>
      <c r="YM90" s="218"/>
      <c r="YN90" s="218"/>
      <c r="YO90" s="218"/>
      <c r="YP90" s="218"/>
      <c r="YQ90" s="218"/>
      <c r="YR90" s="218"/>
      <c r="YS90" s="218"/>
      <c r="YT90" s="218"/>
      <c r="YU90" s="218"/>
      <c r="YV90" s="218"/>
      <c r="YW90" s="218"/>
      <c r="YX90" s="218"/>
      <c r="YY90" s="218"/>
      <c r="YZ90" s="218"/>
      <c r="ZA90" s="218"/>
      <c r="ZB90" s="218"/>
      <c r="ZC90" s="218"/>
      <c r="ZD90" s="218"/>
      <c r="ZE90" s="218"/>
      <c r="ZF90" s="218"/>
      <c r="ZG90" s="218"/>
      <c r="ZH90" s="218"/>
      <c r="ZI90" s="218"/>
      <c r="ZJ90" s="218"/>
      <c r="ZK90" s="218"/>
      <c r="ZL90" s="218"/>
      <c r="ZM90" s="218"/>
      <c r="ZN90" s="218"/>
      <c r="ZO90" s="218"/>
      <c r="ZP90" s="218"/>
      <c r="ZQ90" s="218"/>
      <c r="ZR90" s="218"/>
      <c r="ZS90" s="218"/>
      <c r="ZT90" s="218"/>
      <c r="ZU90" s="218"/>
      <c r="ZV90" s="218"/>
      <c r="ZW90" s="218"/>
      <c r="ZX90" s="218"/>
      <c r="ZY90" s="218"/>
      <c r="ZZ90" s="218"/>
      <c r="AAA90" s="218"/>
      <c r="AAB90" s="218"/>
      <c r="AAC90" s="218"/>
      <c r="AAD90" s="218"/>
      <c r="AAE90" s="218"/>
      <c r="AAF90" s="218"/>
      <c r="AAG90" s="218"/>
      <c r="AAH90" s="218"/>
      <c r="AAI90" s="218"/>
      <c r="AAJ90" s="218"/>
      <c r="AAK90" s="218"/>
      <c r="AAL90" s="218"/>
      <c r="AAM90" s="218"/>
      <c r="AAN90" s="218"/>
      <c r="AAO90" s="218"/>
      <c r="AAP90" s="218"/>
      <c r="AAQ90" s="218"/>
      <c r="AAR90" s="218"/>
      <c r="AAS90" s="218"/>
      <c r="AAT90" s="218"/>
      <c r="AAU90" s="218"/>
      <c r="AAV90" s="218"/>
      <c r="AAW90" s="218"/>
      <c r="AAX90" s="218"/>
      <c r="AAY90" s="218"/>
      <c r="AAZ90" s="218"/>
      <c r="ABA90" s="218"/>
      <c r="ABB90" s="218"/>
      <c r="ABC90" s="218"/>
      <c r="ABD90" s="218"/>
      <c r="ABE90" s="218"/>
      <c r="ABF90" s="218"/>
      <c r="ABG90" s="218"/>
      <c r="ABH90" s="218"/>
      <c r="ABI90" s="218"/>
      <c r="ABJ90" s="218"/>
      <c r="ABK90" s="218"/>
      <c r="ABL90" s="218"/>
      <c r="ABM90" s="218"/>
      <c r="ABN90" s="218"/>
      <c r="ABO90" s="218"/>
      <c r="ABP90" s="218"/>
      <c r="ABQ90" s="218"/>
      <c r="ABR90" s="218"/>
      <c r="ABS90" s="218"/>
      <c r="ABT90" s="218"/>
      <c r="ABU90" s="218"/>
      <c r="ABV90" s="218"/>
      <c r="ABW90" s="218"/>
      <c r="ABX90" s="218"/>
      <c r="ABY90" s="218"/>
      <c r="ABZ90" s="218"/>
      <c r="ACA90" s="218"/>
      <c r="ACB90" s="218"/>
      <c r="ACC90" s="218"/>
      <c r="ACD90" s="218"/>
      <c r="ACE90" s="218"/>
      <c r="ACF90" s="218"/>
      <c r="ACG90" s="218"/>
      <c r="ACH90" s="218"/>
      <c r="ACI90" s="218"/>
      <c r="ACJ90" s="218"/>
      <c r="ACK90" s="218"/>
      <c r="ACL90" s="218"/>
      <c r="ACM90" s="218"/>
      <c r="ACN90" s="218"/>
      <c r="ACO90" s="218"/>
      <c r="ACP90" s="218"/>
      <c r="ACQ90" s="218"/>
      <c r="ACR90" s="218"/>
      <c r="ACS90" s="218"/>
      <c r="ACT90" s="218"/>
      <c r="ACU90" s="218"/>
      <c r="ACV90" s="218"/>
      <c r="ACW90" s="218"/>
      <c r="ACX90" s="218"/>
      <c r="ACY90" s="218"/>
      <c r="ACZ90" s="218"/>
      <c r="ADA90" s="218"/>
      <c r="ADB90" s="218"/>
      <c r="ADC90" s="218"/>
      <c r="ADD90" s="218"/>
      <c r="ADE90" s="218"/>
      <c r="ADF90" s="218"/>
      <c r="ADG90" s="218"/>
      <c r="ADH90" s="218"/>
      <c r="ADI90" s="218"/>
      <c r="ADJ90" s="218"/>
      <c r="ADK90" s="218"/>
      <c r="ADL90" s="218"/>
      <c r="ADM90" s="218"/>
      <c r="ADN90" s="218"/>
      <c r="ADO90" s="218"/>
      <c r="ADP90" s="218"/>
      <c r="ADQ90" s="218"/>
      <c r="ADR90" s="218"/>
      <c r="ADS90" s="218"/>
      <c r="ADT90" s="218"/>
      <c r="ADU90" s="218"/>
      <c r="ADV90" s="218"/>
      <c r="ADW90" s="218"/>
      <c r="ADX90" s="218"/>
      <c r="ADY90" s="218"/>
      <c r="ADZ90" s="218"/>
      <c r="AEA90" s="218"/>
      <c r="AEB90" s="218"/>
      <c r="AEC90" s="218"/>
      <c r="AED90" s="218"/>
      <c r="AEE90" s="218"/>
      <c r="AEF90" s="218"/>
      <c r="AEG90" s="218"/>
      <c r="AEH90" s="218"/>
      <c r="AEI90" s="218"/>
      <c r="AEJ90" s="218"/>
      <c r="AEK90" s="218"/>
      <c r="AEL90" s="218"/>
      <c r="AEM90" s="218"/>
      <c r="AEN90" s="218"/>
      <c r="AEO90" s="218"/>
      <c r="AEP90" s="218"/>
      <c r="AEQ90" s="218"/>
      <c r="AER90" s="218"/>
      <c r="AES90" s="218"/>
      <c r="AET90" s="218"/>
      <c r="AEU90" s="218"/>
      <c r="AEV90" s="218"/>
      <c r="AEW90" s="218"/>
      <c r="AEX90" s="218"/>
      <c r="AEY90" s="218"/>
      <c r="AEZ90" s="218"/>
      <c r="AFA90" s="218"/>
      <c r="AFB90" s="218"/>
      <c r="AFC90" s="218"/>
      <c r="AFD90" s="218"/>
      <c r="AFE90" s="218"/>
      <c r="AFF90" s="218"/>
      <c r="AFG90" s="218"/>
      <c r="AFH90" s="218"/>
      <c r="AFI90" s="218"/>
      <c r="AFJ90" s="218"/>
      <c r="AFK90" s="218"/>
      <c r="AFL90" s="218"/>
      <c r="AFM90" s="218"/>
      <c r="AFN90" s="218"/>
      <c r="AFO90" s="218"/>
      <c r="AFP90" s="218"/>
      <c r="AFQ90" s="218"/>
      <c r="AFR90" s="218"/>
      <c r="AFS90" s="218"/>
      <c r="AFT90" s="218"/>
      <c r="AFU90" s="218"/>
      <c r="AFV90" s="218"/>
      <c r="AFW90" s="218"/>
      <c r="AFX90" s="218"/>
      <c r="AFY90" s="218"/>
      <c r="AFZ90" s="218"/>
      <c r="AGA90" s="218"/>
      <c r="AGB90" s="218"/>
      <c r="AGC90" s="218"/>
      <c r="AGD90" s="218"/>
      <c r="AGE90" s="218"/>
      <c r="AGF90" s="218"/>
      <c r="AGG90" s="218"/>
      <c r="AGH90" s="218"/>
      <c r="AGI90" s="218"/>
      <c r="AGJ90" s="218"/>
      <c r="AGK90" s="218"/>
      <c r="AGL90" s="218"/>
      <c r="AGM90" s="218"/>
      <c r="AGN90" s="218"/>
      <c r="AGO90" s="218"/>
      <c r="AGP90" s="218"/>
      <c r="AGQ90" s="218"/>
      <c r="AGR90" s="218"/>
      <c r="AGS90" s="218"/>
      <c r="AGT90" s="218"/>
      <c r="AGU90" s="218"/>
      <c r="AGV90" s="218"/>
      <c r="AGW90" s="218"/>
      <c r="AGX90" s="218"/>
      <c r="AGY90" s="218"/>
      <c r="AGZ90" s="218"/>
      <c r="AHA90" s="218"/>
      <c r="AHB90" s="218"/>
      <c r="AHC90" s="218"/>
      <c r="AHD90" s="218"/>
      <c r="AHE90" s="218"/>
      <c r="AHF90" s="218"/>
      <c r="AHG90" s="218"/>
      <c r="AHH90" s="218"/>
      <c r="AHI90" s="218"/>
      <c r="AHJ90" s="218"/>
      <c r="AHK90" s="218"/>
      <c r="AHL90" s="218"/>
      <c r="AHM90" s="218"/>
      <c r="AHN90" s="218"/>
      <c r="AHO90" s="218"/>
      <c r="AHP90" s="218"/>
      <c r="AHQ90" s="218"/>
      <c r="AHR90" s="218"/>
      <c r="AHS90" s="218"/>
      <c r="AHT90" s="218"/>
      <c r="AHU90" s="218"/>
      <c r="AHV90" s="218"/>
      <c r="AHW90" s="218"/>
      <c r="AHX90" s="218"/>
      <c r="AHY90" s="218"/>
      <c r="AHZ90" s="218"/>
      <c r="AIA90" s="218"/>
      <c r="AIB90" s="218"/>
      <c r="AIC90" s="218"/>
      <c r="AID90" s="218"/>
      <c r="AIE90" s="218"/>
      <c r="AIF90" s="218"/>
      <c r="AIG90" s="218"/>
      <c r="AIH90" s="218"/>
      <c r="AII90" s="218"/>
      <c r="AIJ90" s="218"/>
      <c r="AIK90" s="218"/>
      <c r="AIL90" s="218"/>
      <c r="AIM90" s="218"/>
      <c r="AIN90" s="218"/>
      <c r="AIO90" s="218"/>
      <c r="AIP90" s="218"/>
      <c r="AIQ90" s="218"/>
      <c r="AIR90" s="218"/>
      <c r="AIS90" s="218"/>
      <c r="AIT90" s="218"/>
      <c r="AIU90" s="218"/>
      <c r="AIV90" s="218"/>
      <c r="AIW90" s="218"/>
      <c r="AIX90" s="218"/>
      <c r="AIY90" s="218"/>
      <c r="AIZ90" s="218"/>
      <c r="AJA90" s="218"/>
      <c r="AJB90" s="218"/>
      <c r="AJC90" s="218"/>
      <c r="AJD90" s="218"/>
      <c r="AJE90" s="218"/>
      <c r="AJF90" s="218"/>
      <c r="AJG90" s="218"/>
      <c r="AJH90" s="218"/>
      <c r="AJI90" s="218"/>
      <c r="AJJ90" s="218"/>
      <c r="AJK90" s="218"/>
      <c r="AJL90" s="218"/>
      <c r="AJM90" s="218"/>
      <c r="AJN90" s="218"/>
      <c r="AJO90" s="218"/>
      <c r="AJP90" s="218"/>
      <c r="AJQ90" s="218"/>
      <c r="AJR90" s="218"/>
      <c r="AJS90" s="218"/>
      <c r="AJT90" s="218"/>
      <c r="AJU90" s="218"/>
      <c r="AJV90" s="218"/>
      <c r="AJW90" s="218"/>
      <c r="AJX90" s="218"/>
      <c r="AJY90" s="218"/>
      <c r="AJZ90" s="218"/>
      <c r="AKA90" s="218"/>
      <c r="AKB90" s="218"/>
      <c r="AKC90" s="218"/>
      <c r="AKD90" s="218"/>
      <c r="AKE90" s="218"/>
      <c r="AKF90" s="218"/>
      <c r="AKG90" s="218"/>
      <c r="AKH90" s="218"/>
      <c r="AKI90" s="218"/>
      <c r="AKJ90" s="218"/>
      <c r="AKK90" s="218"/>
      <c r="AKL90" s="218"/>
      <c r="AKM90" s="218"/>
      <c r="AKN90" s="218"/>
      <c r="AKO90" s="218"/>
      <c r="AKP90" s="218"/>
      <c r="AKQ90" s="218"/>
      <c r="AKR90" s="218"/>
      <c r="AKS90" s="218"/>
      <c r="AKT90" s="218"/>
      <c r="AKU90" s="218"/>
      <c r="AKV90" s="218"/>
      <c r="AKW90" s="218"/>
      <c r="AKX90" s="218"/>
      <c r="AKY90" s="218"/>
      <c r="AKZ90" s="218"/>
      <c r="ALA90" s="218"/>
      <c r="ALB90" s="218"/>
      <c r="ALC90" s="218"/>
      <c r="ALD90" s="218"/>
      <c r="ALE90" s="218"/>
      <c r="ALF90" s="218"/>
      <c r="ALG90" s="218"/>
      <c r="ALH90" s="218"/>
      <c r="ALI90" s="218"/>
      <c r="ALJ90" s="218"/>
      <c r="ALK90" s="218"/>
      <c r="ALL90" s="218"/>
      <c r="ALM90" s="218"/>
      <c r="ALN90" s="218"/>
      <c r="ALO90" s="218"/>
      <c r="ALP90" s="218"/>
      <c r="ALQ90" s="218"/>
      <c r="ALR90" s="218"/>
      <c r="ALS90" s="218"/>
      <c r="ALT90" s="218"/>
      <c r="ALU90" s="218"/>
      <c r="ALV90" s="218"/>
      <c r="ALW90" s="218"/>
      <c r="ALX90" s="218"/>
      <c r="ALY90" s="218"/>
      <c r="ALZ90" s="218"/>
      <c r="AMA90" s="218"/>
      <c r="AMB90" s="218"/>
      <c r="AMC90" s="218"/>
      <c r="AMD90" s="218"/>
      <c r="AME90" s="218"/>
      <c r="AMF90" s="218"/>
      <c r="AMG90" s="218"/>
      <c r="AMH90" s="218"/>
      <c r="AMI90" s="218"/>
      <c r="AMJ90" s="218"/>
      <c r="AMK90" s="218"/>
      <c r="AML90" s="218"/>
      <c r="AMM90" s="218"/>
      <c r="AMN90" s="218"/>
      <c r="AMO90" s="218"/>
      <c r="AMP90" s="218"/>
      <c r="AMQ90" s="218"/>
      <c r="AMR90" s="218"/>
      <c r="AMS90" s="218"/>
      <c r="AMT90" s="218"/>
      <c r="AMU90" s="218"/>
      <c r="AMV90" s="218"/>
      <c r="AMW90" s="218"/>
      <c r="AMX90" s="218"/>
      <c r="AMY90" s="218"/>
      <c r="AMZ90" s="218"/>
      <c r="ANA90" s="218"/>
      <c r="ANB90" s="218"/>
      <c r="ANC90" s="218"/>
      <c r="AND90" s="218"/>
      <c r="ANE90" s="218"/>
      <c r="ANF90" s="218"/>
      <c r="ANG90" s="218"/>
      <c r="ANH90" s="218"/>
      <c r="ANI90" s="218"/>
      <c r="ANJ90" s="218"/>
      <c r="ANK90" s="218"/>
      <c r="ANL90" s="218"/>
      <c r="ANM90" s="218"/>
      <c r="ANN90" s="218"/>
      <c r="ANO90" s="218"/>
      <c r="ANP90" s="218"/>
      <c r="ANQ90" s="218"/>
      <c r="ANR90" s="218"/>
      <c r="ANS90" s="218"/>
      <c r="ANT90" s="218"/>
      <c r="ANU90" s="218"/>
      <c r="ANV90" s="218"/>
      <c r="ANW90" s="218"/>
      <c r="ANX90" s="218"/>
      <c r="ANY90" s="218"/>
      <c r="ANZ90" s="218"/>
      <c r="AOA90" s="218"/>
      <c r="AOB90" s="218"/>
      <c r="AOC90" s="218"/>
      <c r="AOD90" s="218"/>
      <c r="AOE90" s="218"/>
      <c r="AOF90" s="218"/>
      <c r="AOG90" s="218"/>
      <c r="AOH90" s="218"/>
      <c r="AOI90" s="218"/>
      <c r="AOJ90" s="218"/>
      <c r="AOK90" s="218"/>
      <c r="AOL90" s="218"/>
      <c r="AOM90" s="218"/>
      <c r="AON90" s="218"/>
      <c r="AOO90" s="218"/>
      <c r="AOP90" s="218"/>
      <c r="AOQ90" s="218"/>
      <c r="AOR90" s="218"/>
      <c r="AOS90" s="218"/>
      <c r="AOT90" s="218"/>
      <c r="AOU90" s="218"/>
      <c r="AOV90" s="218"/>
      <c r="AOW90" s="218"/>
      <c r="AOX90" s="218"/>
      <c r="AOY90" s="218"/>
      <c r="AOZ90" s="218"/>
      <c r="APA90" s="218"/>
      <c r="APB90" s="218"/>
      <c r="APC90" s="218"/>
      <c r="APD90" s="218"/>
      <c r="APE90" s="218"/>
      <c r="APF90" s="218"/>
      <c r="APG90" s="218"/>
      <c r="APH90" s="218"/>
      <c r="API90" s="218"/>
      <c r="APJ90" s="218"/>
      <c r="APK90" s="218"/>
      <c r="APL90" s="218"/>
      <c r="APM90" s="218"/>
      <c r="APN90" s="218"/>
      <c r="APO90" s="218"/>
      <c r="APP90" s="218"/>
      <c r="APQ90" s="218"/>
      <c r="APR90" s="218"/>
      <c r="APS90" s="218"/>
      <c r="APT90" s="218"/>
      <c r="APU90" s="218"/>
      <c r="APV90" s="218"/>
      <c r="APW90" s="218"/>
      <c r="APX90" s="218"/>
      <c r="APY90" s="218"/>
      <c r="APZ90" s="218"/>
      <c r="AQA90" s="218"/>
      <c r="AQB90" s="218"/>
      <c r="AQC90" s="218"/>
      <c r="AQD90" s="218"/>
      <c r="AQE90" s="218"/>
      <c r="AQF90" s="218"/>
      <c r="AQG90" s="218"/>
      <c r="AQH90" s="218"/>
      <c r="AQI90" s="218"/>
      <c r="AQJ90" s="218"/>
      <c r="AQK90" s="218"/>
      <c r="AQL90" s="218"/>
      <c r="AQM90" s="218"/>
      <c r="AQN90" s="218"/>
      <c r="AQO90" s="218"/>
      <c r="AQP90" s="218"/>
      <c r="AQQ90" s="218"/>
      <c r="AQR90" s="218"/>
      <c r="AQS90" s="218"/>
      <c r="AQT90" s="218"/>
      <c r="AQU90" s="218"/>
      <c r="AQV90" s="218"/>
      <c r="AQW90" s="218"/>
      <c r="AQX90" s="218"/>
      <c r="AQY90" s="218"/>
      <c r="AQZ90" s="218"/>
      <c r="ARA90" s="218"/>
      <c r="ARB90" s="218"/>
      <c r="ARC90" s="218"/>
      <c r="ARD90" s="218"/>
      <c r="ARE90" s="218"/>
      <c r="ARF90" s="218"/>
      <c r="ARG90" s="218"/>
      <c r="ARH90" s="218"/>
      <c r="ARI90" s="218"/>
      <c r="ARJ90" s="218"/>
      <c r="ARK90" s="218"/>
      <c r="ARL90" s="218"/>
      <c r="ARM90" s="218"/>
      <c r="ARN90" s="218"/>
      <c r="ARO90" s="218"/>
      <c r="ARP90" s="218"/>
      <c r="ARQ90" s="218"/>
      <c r="ARR90" s="218"/>
      <c r="ARS90" s="218"/>
      <c r="ART90" s="218"/>
      <c r="ARU90" s="218"/>
      <c r="ARV90" s="218"/>
      <c r="ARW90" s="218"/>
      <c r="ARX90" s="218"/>
      <c r="ARY90" s="218"/>
      <c r="ARZ90" s="218"/>
      <c r="ASA90" s="218"/>
      <c r="ASB90" s="218"/>
      <c r="ASC90" s="218"/>
      <c r="ASD90" s="218"/>
      <c r="ASE90" s="218"/>
      <c r="ASF90" s="218"/>
      <c r="ASG90" s="218"/>
      <c r="ASH90" s="218"/>
      <c r="ASI90" s="218"/>
      <c r="ASJ90" s="218"/>
      <c r="ASK90" s="218"/>
      <c r="ASL90" s="218"/>
      <c r="ASM90" s="218"/>
      <c r="ASN90" s="218"/>
      <c r="ASO90" s="218"/>
      <c r="ASP90" s="218"/>
      <c r="ASQ90" s="218"/>
      <c r="ASR90" s="218"/>
      <c r="ASS90" s="218"/>
      <c r="AST90" s="218"/>
      <c r="ASU90" s="218"/>
      <c r="ASV90" s="218"/>
      <c r="ASW90" s="218"/>
      <c r="ASX90" s="218"/>
      <c r="ASY90" s="218"/>
      <c r="ASZ90" s="218"/>
      <c r="ATA90" s="218"/>
      <c r="ATB90" s="218"/>
      <c r="ATC90" s="218"/>
      <c r="ATD90" s="218"/>
      <c r="ATE90" s="218"/>
      <c r="ATF90" s="218"/>
      <c r="ATG90" s="218"/>
      <c r="ATH90" s="218"/>
      <c r="ATI90" s="218"/>
      <c r="ATJ90" s="218"/>
      <c r="ATK90" s="218"/>
      <c r="ATL90" s="218"/>
      <c r="ATM90" s="218"/>
      <c r="ATN90" s="218"/>
      <c r="ATO90" s="218"/>
      <c r="ATP90" s="218"/>
      <c r="ATQ90" s="218"/>
      <c r="ATR90" s="218"/>
      <c r="ATS90" s="218"/>
      <c r="ATT90" s="218"/>
      <c r="ATU90" s="218"/>
      <c r="ATV90" s="218"/>
      <c r="ATW90" s="218"/>
      <c r="ATX90" s="218"/>
      <c r="ATY90" s="218"/>
      <c r="ATZ90" s="218"/>
      <c r="AUA90" s="218"/>
      <c r="AUB90" s="218"/>
      <c r="AUC90" s="218"/>
      <c r="AUD90" s="218"/>
      <c r="AUE90" s="218"/>
      <c r="AUF90" s="218"/>
      <c r="AUG90" s="218"/>
      <c r="AUH90" s="218"/>
      <c r="AUI90" s="218"/>
      <c r="AUJ90" s="218"/>
      <c r="AUK90" s="218"/>
      <c r="AUL90" s="218"/>
      <c r="AUM90" s="218"/>
      <c r="AUN90" s="218"/>
      <c r="AUO90" s="218"/>
      <c r="AUP90" s="218"/>
      <c r="AUQ90" s="218"/>
      <c r="AUR90" s="218"/>
      <c r="AUS90" s="218"/>
      <c r="AUT90" s="218"/>
      <c r="AUU90" s="218"/>
      <c r="AUV90" s="218"/>
      <c r="AUW90" s="218"/>
      <c r="AUX90" s="218"/>
      <c r="AUY90" s="218"/>
      <c r="AUZ90" s="218"/>
      <c r="AVA90" s="218"/>
      <c r="AVB90" s="218"/>
      <c r="AVC90" s="218"/>
      <c r="AVD90" s="218"/>
      <c r="AVE90" s="218"/>
      <c r="AVF90" s="218"/>
      <c r="AVG90" s="218"/>
      <c r="AVH90" s="218"/>
      <c r="AVI90" s="218"/>
      <c r="AVJ90" s="218"/>
      <c r="AVK90" s="218"/>
      <c r="AVL90" s="218"/>
      <c r="AVM90" s="218"/>
      <c r="AVN90" s="218"/>
      <c r="AVO90" s="218"/>
      <c r="AVP90" s="218"/>
      <c r="AVQ90" s="218"/>
      <c r="AVR90" s="218"/>
      <c r="AVS90" s="218"/>
      <c r="AVT90" s="218"/>
      <c r="AVU90" s="218"/>
      <c r="AVV90" s="218"/>
      <c r="AVW90" s="218"/>
      <c r="AVX90" s="218"/>
      <c r="AVY90" s="218"/>
      <c r="AVZ90" s="218"/>
      <c r="AWA90" s="218"/>
      <c r="AWB90" s="218"/>
      <c r="AWC90" s="218"/>
      <c r="AWD90" s="218"/>
      <c r="AWE90" s="218"/>
      <c r="AWF90" s="218"/>
      <c r="AWG90" s="218"/>
      <c r="AWH90" s="218"/>
      <c r="AWI90" s="218"/>
      <c r="AWJ90" s="218"/>
      <c r="AWK90" s="218"/>
      <c r="AWL90" s="218"/>
      <c r="AWM90" s="218"/>
      <c r="AWN90" s="218"/>
      <c r="AWO90" s="218"/>
      <c r="AWP90" s="218"/>
      <c r="AWQ90" s="218"/>
      <c r="AWR90" s="218"/>
      <c r="AWS90" s="218"/>
      <c r="AWT90" s="218"/>
      <c r="AWU90" s="218"/>
      <c r="AWV90" s="218"/>
      <c r="AWW90" s="218"/>
      <c r="AWX90" s="218"/>
      <c r="AWY90" s="218"/>
      <c r="AWZ90" s="218"/>
      <c r="AXA90" s="218"/>
      <c r="AXB90" s="218"/>
      <c r="AXC90" s="218"/>
      <c r="AXD90" s="218"/>
      <c r="AXE90" s="218"/>
      <c r="AXF90" s="218"/>
      <c r="AXG90" s="218"/>
      <c r="AXH90" s="218"/>
      <c r="AXI90" s="218"/>
      <c r="AXJ90" s="218"/>
      <c r="AXK90" s="218"/>
      <c r="AXL90" s="218"/>
      <c r="AXM90" s="218"/>
      <c r="AXN90" s="218"/>
      <c r="AXO90" s="218"/>
      <c r="AXP90" s="218"/>
      <c r="AXQ90" s="218"/>
      <c r="AXR90" s="218"/>
      <c r="AXS90" s="218"/>
      <c r="AXT90" s="218"/>
      <c r="AXU90" s="218"/>
      <c r="AXV90" s="218"/>
      <c r="AXW90" s="218"/>
      <c r="AXX90" s="218"/>
      <c r="AXY90" s="218"/>
      <c r="AXZ90" s="218"/>
      <c r="AYA90" s="218"/>
      <c r="AYB90" s="218"/>
      <c r="AYC90" s="218"/>
      <c r="AYD90" s="218"/>
      <c r="AYE90" s="218"/>
      <c r="AYF90" s="218"/>
      <c r="AYG90" s="218"/>
      <c r="AYH90" s="218"/>
      <c r="AYI90" s="218"/>
      <c r="AYJ90" s="218"/>
      <c r="AYK90" s="218"/>
      <c r="AYL90" s="218"/>
      <c r="AYM90" s="218"/>
      <c r="AYN90" s="218"/>
      <c r="AYO90" s="218"/>
      <c r="AYP90" s="218"/>
      <c r="AYQ90" s="218"/>
      <c r="AYR90" s="218"/>
      <c r="AYS90" s="218"/>
      <c r="AYT90" s="218"/>
      <c r="AYU90" s="218"/>
      <c r="AYV90" s="218"/>
      <c r="AYW90" s="218"/>
      <c r="AYX90" s="218"/>
      <c r="AYY90" s="218"/>
      <c r="AYZ90" s="218"/>
      <c r="AZA90" s="218"/>
      <c r="AZB90" s="218"/>
      <c r="AZC90" s="218"/>
      <c r="AZD90" s="218"/>
      <c r="AZE90" s="218"/>
      <c r="AZF90" s="218"/>
      <c r="AZG90" s="218"/>
      <c r="AZH90" s="218"/>
      <c r="AZI90" s="218"/>
      <c r="AZJ90" s="218"/>
      <c r="AZK90" s="218"/>
      <c r="AZL90" s="218"/>
      <c r="AZM90" s="218"/>
      <c r="AZN90" s="218"/>
      <c r="AZO90" s="218"/>
      <c r="AZP90" s="218"/>
      <c r="AZQ90" s="218"/>
      <c r="AZR90" s="218"/>
      <c r="AZS90" s="218"/>
      <c r="AZT90" s="218"/>
      <c r="AZU90" s="218"/>
      <c r="AZV90" s="218"/>
      <c r="AZW90" s="218"/>
      <c r="AZX90" s="218"/>
      <c r="AZY90" s="218"/>
      <c r="AZZ90" s="218"/>
      <c r="BAA90" s="218"/>
      <c r="BAB90" s="218"/>
      <c r="BAC90" s="218"/>
      <c r="BAD90" s="218"/>
      <c r="BAE90" s="218"/>
      <c r="BAF90" s="218"/>
      <c r="BAG90" s="218"/>
      <c r="BAH90" s="218"/>
      <c r="BAI90" s="218"/>
      <c r="BAJ90" s="218"/>
      <c r="BAK90" s="218"/>
      <c r="BAL90" s="218"/>
      <c r="BAM90" s="218"/>
      <c r="BAN90" s="218"/>
      <c r="BAO90" s="218"/>
      <c r="BAP90" s="218"/>
      <c r="BAQ90" s="218"/>
      <c r="BAR90" s="218"/>
      <c r="BAS90" s="218"/>
      <c r="BAT90" s="218"/>
      <c r="BAU90" s="218"/>
      <c r="BAV90" s="218"/>
      <c r="BAW90" s="218"/>
      <c r="BAX90" s="218"/>
      <c r="BAY90" s="218"/>
      <c r="BAZ90" s="218"/>
      <c r="BBA90" s="218"/>
      <c r="BBB90" s="218"/>
      <c r="BBC90" s="218"/>
      <c r="BBD90" s="218"/>
      <c r="BBE90" s="218"/>
      <c r="BBF90" s="218"/>
      <c r="BBG90" s="218"/>
      <c r="BBH90" s="218"/>
      <c r="BBI90" s="218"/>
      <c r="BBJ90" s="218"/>
      <c r="BBK90" s="218"/>
      <c r="BBL90" s="218"/>
      <c r="BBM90" s="218"/>
      <c r="BBN90" s="218"/>
      <c r="BBO90" s="218"/>
      <c r="BBP90" s="218"/>
      <c r="BBQ90" s="218"/>
      <c r="BBR90" s="218"/>
      <c r="BBS90" s="218"/>
      <c r="BBT90" s="218"/>
      <c r="BBU90" s="218"/>
      <c r="BBV90" s="218"/>
      <c r="BBW90" s="218"/>
      <c r="BBX90" s="218"/>
      <c r="BBY90" s="218"/>
      <c r="BBZ90" s="218"/>
      <c r="BCA90" s="218"/>
      <c r="BCB90" s="218"/>
      <c r="BCC90" s="218"/>
      <c r="BCD90" s="218"/>
      <c r="BCE90" s="218"/>
      <c r="BCF90" s="218"/>
      <c r="BCG90" s="218"/>
      <c r="BCH90" s="218"/>
      <c r="BCI90" s="218"/>
      <c r="BCJ90" s="218"/>
      <c r="BCK90" s="218"/>
      <c r="BCL90" s="218"/>
      <c r="BCM90" s="218"/>
      <c r="BCN90" s="218"/>
      <c r="BCO90" s="218"/>
      <c r="BCP90" s="218"/>
      <c r="BCQ90" s="218"/>
      <c r="BCR90" s="218"/>
      <c r="BCS90" s="218"/>
      <c r="BCT90" s="218"/>
      <c r="BCU90" s="218"/>
      <c r="BCV90" s="218"/>
      <c r="BCW90" s="218"/>
      <c r="BCX90" s="218"/>
      <c r="BCY90" s="218"/>
      <c r="BCZ90" s="218"/>
      <c r="BDA90" s="218"/>
      <c r="BDB90" s="218"/>
      <c r="BDC90" s="218"/>
      <c r="BDD90" s="218"/>
      <c r="BDE90" s="218"/>
      <c r="BDF90" s="218"/>
      <c r="BDG90" s="218"/>
      <c r="BDH90" s="218"/>
      <c r="BDI90" s="218"/>
      <c r="BDJ90" s="218"/>
      <c r="BDK90" s="218"/>
      <c r="BDL90" s="218"/>
      <c r="BDM90" s="218"/>
      <c r="BDN90" s="218"/>
      <c r="BDO90" s="218"/>
      <c r="BDP90" s="218"/>
      <c r="BDQ90" s="218"/>
      <c r="BDR90" s="218"/>
      <c r="BDS90" s="218"/>
      <c r="BDT90" s="218"/>
      <c r="BDU90" s="218"/>
    </row>
    <row r="91" spans="1:1477" s="73" customFormat="1">
      <c r="A91" s="153"/>
      <c r="B91" s="71" t="s">
        <v>13</v>
      </c>
      <c r="C91" s="71" t="s">
        <v>257</v>
      </c>
      <c r="D91" s="71" t="s">
        <v>258</v>
      </c>
      <c r="E91" s="72">
        <v>42459</v>
      </c>
      <c r="F91" s="71" t="s">
        <v>472</v>
      </c>
      <c r="G91" s="71" t="s">
        <v>468</v>
      </c>
      <c r="H91" s="221">
        <v>3</v>
      </c>
      <c r="I91" s="73">
        <v>1</v>
      </c>
      <c r="J91" s="73">
        <v>160</v>
      </c>
      <c r="K91" s="73">
        <v>216</v>
      </c>
      <c r="L91" s="73">
        <v>215</v>
      </c>
      <c r="M91" s="219">
        <f t="shared" si="75"/>
        <v>0.99375000000000002</v>
      </c>
      <c r="N91" s="73">
        <f t="shared" si="76"/>
        <v>1</v>
      </c>
      <c r="O91" s="73">
        <v>1</v>
      </c>
      <c r="P91" s="73">
        <v>0</v>
      </c>
      <c r="Q91" s="73">
        <v>0</v>
      </c>
      <c r="R91" s="73">
        <v>56</v>
      </c>
      <c r="S91" s="73">
        <v>0</v>
      </c>
      <c r="T91" s="225">
        <v>1071254</v>
      </c>
      <c r="U91" s="225">
        <v>50000</v>
      </c>
      <c r="V91" s="225">
        <v>1021254</v>
      </c>
      <c r="W91" s="225">
        <v>1073754</v>
      </c>
      <c r="X91" s="225">
        <v>1058914</v>
      </c>
      <c r="Y91" s="225">
        <v>0</v>
      </c>
      <c r="Z91" s="225">
        <v>0</v>
      </c>
      <c r="AA91" s="225">
        <v>0</v>
      </c>
      <c r="AB91" s="225">
        <v>1058914</v>
      </c>
      <c r="AC91" s="225">
        <v>1062745</v>
      </c>
      <c r="AD91" s="219">
        <f t="shared" si="77"/>
        <v>1.0406275030501717</v>
      </c>
      <c r="AE91" s="73">
        <f t="shared" si="78"/>
        <v>1</v>
      </c>
      <c r="AF91" s="225">
        <v>3831</v>
      </c>
      <c r="AG91" s="225">
        <v>2500</v>
      </c>
      <c r="AH91" s="73">
        <v>43</v>
      </c>
      <c r="AI91" s="73">
        <v>13</v>
      </c>
      <c r="AJ91" s="73">
        <v>0</v>
      </c>
      <c r="AK91" s="73">
        <v>0</v>
      </c>
      <c r="AL91" s="95">
        <v>3296</v>
      </c>
      <c r="AM91" s="95">
        <v>0</v>
      </c>
      <c r="AN91" s="73">
        <v>0</v>
      </c>
      <c r="AO91" s="73">
        <v>0</v>
      </c>
      <c r="AP91" s="95">
        <v>3287</v>
      </c>
      <c r="AQ91" s="95">
        <v>787</v>
      </c>
      <c r="AR91" s="73">
        <v>0</v>
      </c>
      <c r="AS91" s="73">
        <v>0</v>
      </c>
      <c r="AT91" s="95">
        <v>0</v>
      </c>
      <c r="AU91" s="95">
        <v>0</v>
      </c>
      <c r="AV91" s="73">
        <v>0</v>
      </c>
      <c r="AW91" s="73">
        <v>0</v>
      </c>
      <c r="AX91" s="95">
        <v>0</v>
      </c>
      <c r="AY91" s="95">
        <v>0</v>
      </c>
      <c r="AZ91" s="73">
        <v>0</v>
      </c>
      <c r="BA91" s="73">
        <v>0</v>
      </c>
      <c r="BB91" s="95">
        <v>0</v>
      </c>
      <c r="BC91" s="95">
        <v>0</v>
      </c>
      <c r="BD91" s="73">
        <v>0</v>
      </c>
      <c r="BE91" s="73">
        <v>0</v>
      </c>
      <c r="BF91" s="95">
        <v>5133</v>
      </c>
      <c r="BG91" s="95">
        <v>0</v>
      </c>
      <c r="BH91" s="73">
        <v>0</v>
      </c>
      <c r="BI91" s="73">
        <v>0</v>
      </c>
      <c r="BJ91" s="95">
        <v>2966</v>
      </c>
      <c r="BK91" s="95">
        <v>0</v>
      </c>
      <c r="BL91" s="73">
        <v>0</v>
      </c>
      <c r="BM91" s="73">
        <v>0</v>
      </c>
      <c r="BN91" s="95">
        <v>0</v>
      </c>
      <c r="BO91" s="95">
        <v>0</v>
      </c>
      <c r="BP91" s="73">
        <v>0</v>
      </c>
      <c r="BQ91" s="73">
        <v>0</v>
      </c>
      <c r="BR91" s="95">
        <v>0</v>
      </c>
      <c r="BS91" s="95">
        <v>0</v>
      </c>
      <c r="BT91" s="73">
        <v>0</v>
      </c>
      <c r="BU91" s="73">
        <v>0</v>
      </c>
      <c r="BV91" s="95">
        <v>0</v>
      </c>
      <c r="BW91" s="95">
        <v>0</v>
      </c>
      <c r="BX91" s="73">
        <v>0</v>
      </c>
      <c r="BY91" s="73">
        <v>0</v>
      </c>
      <c r="BZ91" s="95">
        <v>0</v>
      </c>
      <c r="CA91" s="95">
        <v>0</v>
      </c>
      <c r="CB91" s="73">
        <v>0</v>
      </c>
      <c r="CC91" s="73">
        <v>0</v>
      </c>
      <c r="CD91" s="95">
        <v>0</v>
      </c>
      <c r="CE91" s="95">
        <v>0</v>
      </c>
      <c r="CF91" s="73">
        <v>0</v>
      </c>
      <c r="CG91" s="73">
        <v>0</v>
      </c>
      <c r="CH91" s="95">
        <v>0</v>
      </c>
      <c r="CI91" s="95">
        <v>0</v>
      </c>
      <c r="CJ91" s="73">
        <v>0</v>
      </c>
      <c r="CK91" s="73">
        <v>0</v>
      </c>
      <c r="CL91" s="95">
        <v>14682</v>
      </c>
      <c r="CM91" s="95">
        <v>787</v>
      </c>
      <c r="CN91" s="71" t="s">
        <v>453</v>
      </c>
      <c r="CO91" s="71" t="s">
        <v>454</v>
      </c>
      <c r="CP91" s="71" t="s">
        <v>328</v>
      </c>
      <c r="CQ91" s="71" t="s">
        <v>328</v>
      </c>
      <c r="CR91" s="71" t="s">
        <v>328</v>
      </c>
      <c r="CS91" s="71" t="s">
        <v>328</v>
      </c>
      <c r="CT91" s="72">
        <v>42971</v>
      </c>
      <c r="CU91" s="71" t="s">
        <v>469</v>
      </c>
      <c r="CV91" s="71" t="s">
        <v>470</v>
      </c>
      <c r="CW91" s="72" t="s">
        <v>187</v>
      </c>
      <c r="CX91" s="72">
        <v>42853</v>
      </c>
      <c r="CY91" s="71" t="s">
        <v>467</v>
      </c>
      <c r="CZ91" s="71" t="s">
        <v>471</v>
      </c>
      <c r="DA91" s="71" t="s">
        <v>507</v>
      </c>
      <c r="DB91" s="96">
        <v>1077071.2</v>
      </c>
      <c r="DC91" s="71"/>
      <c r="DD91" s="71"/>
      <c r="DE91" s="218"/>
      <c r="DF91" s="218"/>
      <c r="DG91" s="218"/>
      <c r="DH91" s="218"/>
      <c r="DI91" s="218"/>
      <c r="DJ91" s="218"/>
      <c r="DK91" s="218"/>
      <c r="DL91" s="218"/>
      <c r="DM91" s="218"/>
      <c r="DN91" s="218"/>
      <c r="DO91" s="218"/>
      <c r="DP91" s="218"/>
      <c r="DQ91" s="218"/>
      <c r="DR91" s="218"/>
      <c r="DS91" s="218"/>
      <c r="DT91" s="218"/>
      <c r="DU91" s="218"/>
      <c r="DV91" s="218"/>
      <c r="DW91" s="218"/>
      <c r="DX91" s="218"/>
      <c r="DY91" s="218"/>
      <c r="DZ91" s="218"/>
      <c r="EA91" s="218"/>
      <c r="EB91" s="218"/>
      <c r="EC91" s="218"/>
      <c r="ED91" s="218"/>
      <c r="EE91" s="218"/>
      <c r="EF91" s="218"/>
      <c r="EG91" s="218"/>
      <c r="EH91" s="218"/>
      <c r="EI91" s="218"/>
      <c r="EJ91" s="218"/>
      <c r="EK91" s="218"/>
      <c r="EL91" s="218"/>
      <c r="EM91" s="218"/>
      <c r="EN91" s="218"/>
      <c r="EO91" s="218"/>
      <c r="EP91" s="218"/>
      <c r="EQ91" s="218"/>
      <c r="ER91" s="218"/>
      <c r="ES91" s="218"/>
      <c r="ET91" s="218"/>
      <c r="EU91" s="218"/>
      <c r="EV91" s="218"/>
      <c r="EW91" s="218"/>
      <c r="EX91" s="218"/>
      <c r="EY91" s="218"/>
      <c r="EZ91" s="218"/>
      <c r="FA91" s="218"/>
      <c r="FB91" s="218"/>
      <c r="FC91" s="218"/>
      <c r="FD91" s="218"/>
      <c r="FE91" s="218"/>
      <c r="FF91" s="218"/>
      <c r="FG91" s="218"/>
      <c r="FH91" s="218"/>
      <c r="FI91" s="218"/>
      <c r="FJ91" s="218"/>
      <c r="FK91" s="218"/>
      <c r="FL91" s="218"/>
      <c r="FM91" s="218"/>
      <c r="FN91" s="218"/>
      <c r="FO91" s="218"/>
      <c r="FP91" s="218"/>
      <c r="FQ91" s="218"/>
      <c r="FR91" s="218"/>
      <c r="FS91" s="218"/>
      <c r="FT91" s="218"/>
      <c r="FU91" s="218"/>
      <c r="FV91" s="218"/>
      <c r="FW91" s="218"/>
      <c r="FX91" s="218"/>
      <c r="FY91" s="218"/>
      <c r="FZ91" s="218"/>
      <c r="GA91" s="218"/>
      <c r="GB91" s="218"/>
      <c r="GC91" s="218"/>
      <c r="GD91" s="218"/>
      <c r="GE91" s="218"/>
      <c r="GF91" s="218"/>
      <c r="GG91" s="218"/>
      <c r="GH91" s="218"/>
      <c r="GI91" s="218"/>
      <c r="GJ91" s="218"/>
      <c r="GK91" s="218"/>
      <c r="GL91" s="218"/>
      <c r="GM91" s="218"/>
      <c r="GN91" s="218"/>
      <c r="GO91" s="218"/>
      <c r="GP91" s="218"/>
      <c r="GQ91" s="218"/>
      <c r="GR91" s="218"/>
      <c r="GS91" s="218"/>
      <c r="GT91" s="218"/>
      <c r="GU91" s="218"/>
      <c r="GV91" s="218"/>
      <c r="GW91" s="218"/>
      <c r="GX91" s="218"/>
      <c r="GY91" s="218"/>
      <c r="GZ91" s="218"/>
      <c r="HA91" s="218"/>
      <c r="HB91" s="218"/>
      <c r="HC91" s="218"/>
      <c r="HD91" s="218"/>
      <c r="HE91" s="218"/>
      <c r="HF91" s="218"/>
      <c r="HG91" s="218"/>
      <c r="HH91" s="218"/>
      <c r="HI91" s="218"/>
      <c r="HJ91" s="218"/>
      <c r="HK91" s="218"/>
      <c r="HL91" s="218"/>
      <c r="HM91" s="218"/>
      <c r="HN91" s="218"/>
      <c r="HO91" s="218"/>
      <c r="HP91" s="218"/>
      <c r="HQ91" s="218"/>
      <c r="HR91" s="218"/>
      <c r="HS91" s="218"/>
      <c r="HT91" s="218"/>
      <c r="HU91" s="218"/>
      <c r="HV91" s="218"/>
      <c r="HW91" s="218"/>
      <c r="HX91" s="218"/>
      <c r="HY91" s="218"/>
      <c r="HZ91" s="218"/>
      <c r="IA91" s="218"/>
      <c r="IB91" s="218"/>
      <c r="IC91" s="218"/>
      <c r="ID91" s="218"/>
      <c r="IE91" s="218"/>
      <c r="IF91" s="218"/>
      <c r="IG91" s="218"/>
      <c r="IH91" s="218"/>
      <c r="II91" s="218"/>
      <c r="IJ91" s="218"/>
      <c r="IK91" s="218"/>
      <c r="IL91" s="218"/>
      <c r="IM91" s="218"/>
      <c r="IN91" s="218"/>
      <c r="IO91" s="218"/>
      <c r="IP91" s="218"/>
      <c r="IQ91" s="218"/>
      <c r="IR91" s="218"/>
      <c r="IS91" s="218"/>
      <c r="IT91" s="218"/>
      <c r="IU91" s="218"/>
      <c r="IV91" s="218"/>
      <c r="IW91" s="218"/>
      <c r="IX91" s="218"/>
      <c r="IY91" s="218"/>
      <c r="IZ91" s="218"/>
      <c r="JA91" s="218"/>
      <c r="JB91" s="218"/>
      <c r="JC91" s="218"/>
      <c r="JD91" s="218"/>
      <c r="JE91" s="218"/>
      <c r="JF91" s="218"/>
      <c r="JG91" s="218"/>
      <c r="JH91" s="218"/>
      <c r="JI91" s="218"/>
      <c r="JJ91" s="218"/>
      <c r="JK91" s="218"/>
      <c r="JL91" s="218"/>
      <c r="JM91" s="218"/>
      <c r="JN91" s="218"/>
      <c r="JO91" s="218"/>
      <c r="JP91" s="218"/>
      <c r="JQ91" s="218"/>
      <c r="JR91" s="218"/>
      <c r="JS91" s="218"/>
      <c r="JT91" s="218"/>
      <c r="JU91" s="218"/>
      <c r="JV91" s="218"/>
      <c r="JW91" s="218"/>
      <c r="JX91" s="218"/>
      <c r="JY91" s="218"/>
      <c r="JZ91" s="218"/>
      <c r="KA91" s="218"/>
      <c r="KB91" s="218"/>
      <c r="KC91" s="218"/>
      <c r="KD91" s="218"/>
      <c r="KE91" s="218"/>
      <c r="KF91" s="218"/>
      <c r="KG91" s="218"/>
      <c r="KH91" s="218"/>
      <c r="KI91" s="218"/>
      <c r="KJ91" s="218"/>
      <c r="KK91" s="218"/>
      <c r="KL91" s="218"/>
      <c r="KM91" s="218"/>
      <c r="KN91" s="218"/>
      <c r="KO91" s="218"/>
      <c r="KP91" s="218"/>
      <c r="KQ91" s="218"/>
      <c r="KR91" s="218"/>
      <c r="KS91" s="218"/>
      <c r="KT91" s="218"/>
      <c r="KU91" s="218"/>
      <c r="KV91" s="218"/>
      <c r="KW91" s="218"/>
      <c r="KX91" s="218"/>
      <c r="KY91" s="218"/>
      <c r="KZ91" s="218"/>
      <c r="LA91" s="218"/>
      <c r="LB91" s="218"/>
      <c r="LC91" s="218"/>
      <c r="LD91" s="218"/>
      <c r="LE91" s="218"/>
      <c r="LF91" s="218"/>
      <c r="LG91" s="218"/>
      <c r="LH91" s="218"/>
      <c r="LI91" s="218"/>
      <c r="LJ91" s="218"/>
      <c r="LK91" s="218"/>
      <c r="LL91" s="218"/>
      <c r="LM91" s="218"/>
      <c r="LN91" s="218"/>
      <c r="LO91" s="218"/>
      <c r="LP91" s="218"/>
      <c r="LQ91" s="218"/>
      <c r="LR91" s="218"/>
      <c r="LS91" s="218"/>
      <c r="LT91" s="218"/>
      <c r="LU91" s="218"/>
      <c r="LV91" s="218"/>
      <c r="LW91" s="218"/>
      <c r="LX91" s="218"/>
      <c r="LY91" s="218"/>
      <c r="LZ91" s="218"/>
      <c r="MA91" s="218"/>
      <c r="MB91" s="218"/>
      <c r="MC91" s="218"/>
      <c r="MD91" s="218"/>
      <c r="ME91" s="218"/>
      <c r="MF91" s="218"/>
      <c r="MG91" s="218"/>
      <c r="MH91" s="218"/>
      <c r="MI91" s="218"/>
      <c r="MJ91" s="218"/>
      <c r="MK91" s="218"/>
      <c r="ML91" s="218"/>
      <c r="MM91" s="218"/>
      <c r="MN91" s="218"/>
      <c r="MO91" s="218"/>
      <c r="MP91" s="218"/>
      <c r="MQ91" s="218"/>
      <c r="MR91" s="218"/>
      <c r="MS91" s="218"/>
      <c r="MT91" s="218"/>
      <c r="MU91" s="218"/>
      <c r="MV91" s="218"/>
      <c r="MW91" s="218"/>
      <c r="MX91" s="218"/>
      <c r="MY91" s="218"/>
      <c r="MZ91" s="218"/>
      <c r="NA91" s="218"/>
      <c r="NB91" s="218"/>
      <c r="NC91" s="218"/>
      <c r="ND91" s="218"/>
      <c r="NE91" s="218"/>
      <c r="NF91" s="218"/>
      <c r="NG91" s="218"/>
      <c r="NH91" s="218"/>
      <c r="NI91" s="218"/>
      <c r="NJ91" s="218"/>
      <c r="NK91" s="218"/>
      <c r="NL91" s="218"/>
      <c r="NM91" s="218"/>
      <c r="NN91" s="218"/>
      <c r="NO91" s="218"/>
      <c r="NP91" s="218"/>
      <c r="NQ91" s="218"/>
      <c r="NR91" s="218"/>
      <c r="NS91" s="218"/>
      <c r="NT91" s="218"/>
      <c r="NU91" s="218"/>
      <c r="NV91" s="218"/>
      <c r="NW91" s="218"/>
      <c r="NX91" s="218"/>
      <c r="NY91" s="218"/>
      <c r="NZ91" s="218"/>
      <c r="OA91" s="218"/>
      <c r="OB91" s="218"/>
      <c r="OC91" s="218"/>
      <c r="OD91" s="218"/>
      <c r="OE91" s="218"/>
      <c r="OF91" s="218"/>
      <c r="OG91" s="218"/>
      <c r="OH91" s="218"/>
      <c r="OI91" s="218"/>
      <c r="OJ91" s="218"/>
      <c r="OK91" s="218"/>
      <c r="OL91" s="218"/>
      <c r="OM91" s="218"/>
      <c r="ON91" s="218"/>
      <c r="OO91" s="218"/>
      <c r="OP91" s="218"/>
      <c r="OQ91" s="218"/>
      <c r="OR91" s="218"/>
      <c r="OS91" s="218"/>
      <c r="OT91" s="218"/>
      <c r="OU91" s="218"/>
      <c r="OV91" s="218"/>
      <c r="OW91" s="218"/>
      <c r="OX91" s="218"/>
      <c r="OY91" s="218"/>
      <c r="OZ91" s="218"/>
      <c r="PA91" s="218"/>
      <c r="PB91" s="218"/>
      <c r="PC91" s="218"/>
      <c r="PD91" s="218"/>
      <c r="PE91" s="218"/>
      <c r="PF91" s="218"/>
      <c r="PG91" s="218"/>
      <c r="PH91" s="218"/>
      <c r="PI91" s="218"/>
      <c r="PJ91" s="218"/>
      <c r="PK91" s="218"/>
      <c r="PL91" s="218"/>
      <c r="PM91" s="218"/>
      <c r="PN91" s="218"/>
      <c r="PO91" s="218"/>
      <c r="PP91" s="218"/>
      <c r="PQ91" s="218"/>
      <c r="PR91" s="218"/>
      <c r="PS91" s="218"/>
      <c r="PT91" s="218"/>
      <c r="PU91" s="218"/>
      <c r="PV91" s="218"/>
      <c r="PW91" s="218"/>
      <c r="PX91" s="218"/>
      <c r="PY91" s="218"/>
      <c r="PZ91" s="218"/>
      <c r="QA91" s="218"/>
      <c r="QB91" s="218"/>
      <c r="QC91" s="218"/>
      <c r="QD91" s="218"/>
      <c r="QE91" s="218"/>
      <c r="QF91" s="218"/>
      <c r="QG91" s="218"/>
      <c r="QH91" s="218"/>
      <c r="QI91" s="218"/>
      <c r="QJ91" s="218"/>
      <c r="QK91" s="218"/>
      <c r="QL91" s="218"/>
      <c r="QM91" s="218"/>
      <c r="QN91" s="218"/>
      <c r="QO91" s="218"/>
      <c r="QP91" s="218"/>
      <c r="QQ91" s="218"/>
      <c r="QR91" s="218"/>
      <c r="QS91" s="218"/>
      <c r="QT91" s="218"/>
      <c r="QU91" s="218"/>
      <c r="QV91" s="218"/>
      <c r="QW91" s="218"/>
      <c r="QX91" s="218"/>
      <c r="QY91" s="218"/>
      <c r="QZ91" s="218"/>
      <c r="RA91" s="218"/>
      <c r="RB91" s="218"/>
      <c r="RC91" s="218"/>
      <c r="RD91" s="218"/>
      <c r="RE91" s="218"/>
      <c r="RF91" s="218"/>
      <c r="RG91" s="218"/>
      <c r="RH91" s="218"/>
      <c r="RI91" s="218"/>
      <c r="RJ91" s="218"/>
      <c r="RK91" s="218"/>
      <c r="RL91" s="218"/>
      <c r="RM91" s="218"/>
      <c r="RN91" s="218"/>
      <c r="RO91" s="218"/>
      <c r="RP91" s="218"/>
      <c r="RQ91" s="218"/>
      <c r="RR91" s="218"/>
      <c r="RS91" s="218"/>
      <c r="RT91" s="218"/>
      <c r="RU91" s="218"/>
      <c r="RV91" s="218"/>
      <c r="RW91" s="218"/>
      <c r="RX91" s="218"/>
      <c r="RY91" s="218"/>
      <c r="RZ91" s="218"/>
      <c r="SA91" s="218"/>
      <c r="SB91" s="218"/>
      <c r="SC91" s="218"/>
      <c r="SD91" s="218"/>
      <c r="SE91" s="218"/>
      <c r="SF91" s="218"/>
      <c r="SG91" s="218"/>
      <c r="SH91" s="218"/>
      <c r="SI91" s="218"/>
      <c r="SJ91" s="218"/>
      <c r="SK91" s="218"/>
      <c r="SL91" s="218"/>
      <c r="SM91" s="218"/>
      <c r="SN91" s="218"/>
      <c r="SO91" s="218"/>
      <c r="SP91" s="218"/>
      <c r="SQ91" s="218"/>
      <c r="SR91" s="218"/>
      <c r="SS91" s="218"/>
      <c r="ST91" s="218"/>
      <c r="SU91" s="218"/>
      <c r="SV91" s="218"/>
      <c r="SW91" s="218"/>
      <c r="SX91" s="218"/>
      <c r="SY91" s="218"/>
      <c r="SZ91" s="218"/>
      <c r="TA91" s="218"/>
      <c r="TB91" s="218"/>
      <c r="TC91" s="218"/>
      <c r="TD91" s="218"/>
      <c r="TE91" s="218"/>
      <c r="TF91" s="218"/>
      <c r="TG91" s="218"/>
      <c r="TH91" s="218"/>
      <c r="TI91" s="218"/>
      <c r="TJ91" s="218"/>
      <c r="TK91" s="218"/>
      <c r="TL91" s="218"/>
      <c r="TM91" s="218"/>
      <c r="TN91" s="218"/>
      <c r="TO91" s="218"/>
      <c r="TP91" s="218"/>
      <c r="TQ91" s="218"/>
      <c r="TR91" s="218"/>
      <c r="TS91" s="218"/>
      <c r="TT91" s="218"/>
      <c r="TU91" s="218"/>
      <c r="TV91" s="218"/>
      <c r="TW91" s="218"/>
      <c r="TX91" s="218"/>
      <c r="TY91" s="218"/>
      <c r="TZ91" s="218"/>
      <c r="UA91" s="218"/>
      <c r="UB91" s="218"/>
      <c r="UC91" s="218"/>
      <c r="UD91" s="218"/>
      <c r="UE91" s="218"/>
      <c r="UF91" s="218"/>
      <c r="UG91" s="218"/>
      <c r="UH91" s="218"/>
      <c r="UI91" s="218"/>
      <c r="UJ91" s="218"/>
      <c r="UK91" s="218"/>
      <c r="UL91" s="218"/>
      <c r="UM91" s="218"/>
      <c r="UN91" s="218"/>
      <c r="UO91" s="218"/>
      <c r="UP91" s="218"/>
      <c r="UQ91" s="218"/>
      <c r="UR91" s="218"/>
      <c r="US91" s="218"/>
      <c r="UT91" s="218"/>
      <c r="UU91" s="218"/>
      <c r="UV91" s="218"/>
      <c r="UW91" s="218"/>
      <c r="UX91" s="218"/>
      <c r="UY91" s="218"/>
      <c r="UZ91" s="218"/>
      <c r="VA91" s="218"/>
      <c r="VB91" s="218"/>
      <c r="VC91" s="218"/>
      <c r="VD91" s="218"/>
      <c r="VE91" s="218"/>
      <c r="VF91" s="218"/>
      <c r="VG91" s="218"/>
      <c r="VH91" s="218"/>
      <c r="VI91" s="218"/>
      <c r="VJ91" s="218"/>
      <c r="VK91" s="218"/>
      <c r="VL91" s="218"/>
      <c r="VM91" s="218"/>
      <c r="VN91" s="218"/>
      <c r="VO91" s="218"/>
      <c r="VP91" s="218"/>
      <c r="VQ91" s="218"/>
      <c r="VR91" s="218"/>
      <c r="VS91" s="218"/>
      <c r="VT91" s="218"/>
      <c r="VU91" s="218"/>
      <c r="VV91" s="218"/>
      <c r="VW91" s="218"/>
      <c r="VX91" s="218"/>
      <c r="VY91" s="218"/>
      <c r="VZ91" s="218"/>
      <c r="WA91" s="218"/>
      <c r="WB91" s="218"/>
      <c r="WC91" s="218"/>
      <c r="WD91" s="218"/>
      <c r="WE91" s="218"/>
      <c r="WF91" s="218"/>
      <c r="WG91" s="218"/>
      <c r="WH91" s="218"/>
      <c r="WI91" s="218"/>
      <c r="WJ91" s="218"/>
      <c r="WK91" s="218"/>
      <c r="WL91" s="218"/>
      <c r="WM91" s="218"/>
      <c r="WN91" s="218"/>
      <c r="WO91" s="218"/>
      <c r="WP91" s="218"/>
      <c r="WQ91" s="218"/>
      <c r="WR91" s="218"/>
      <c r="WS91" s="218"/>
      <c r="WT91" s="218"/>
      <c r="WU91" s="218"/>
      <c r="WV91" s="218"/>
      <c r="WW91" s="218"/>
      <c r="WX91" s="218"/>
      <c r="WY91" s="218"/>
      <c r="WZ91" s="218"/>
      <c r="XA91" s="218"/>
      <c r="XB91" s="218"/>
      <c r="XC91" s="218"/>
      <c r="XD91" s="218"/>
      <c r="XE91" s="218"/>
      <c r="XF91" s="218"/>
      <c r="XG91" s="218"/>
      <c r="XH91" s="218"/>
      <c r="XI91" s="218"/>
      <c r="XJ91" s="218"/>
      <c r="XK91" s="218"/>
      <c r="XL91" s="218"/>
      <c r="XM91" s="218"/>
      <c r="XN91" s="218"/>
      <c r="XO91" s="218"/>
      <c r="XP91" s="218"/>
      <c r="XQ91" s="218"/>
      <c r="XR91" s="218"/>
      <c r="XS91" s="218"/>
      <c r="XT91" s="218"/>
      <c r="XU91" s="218"/>
      <c r="XV91" s="218"/>
      <c r="XW91" s="218"/>
      <c r="XX91" s="218"/>
      <c r="XY91" s="218"/>
      <c r="XZ91" s="218"/>
      <c r="YA91" s="218"/>
      <c r="YB91" s="218"/>
      <c r="YC91" s="218"/>
      <c r="YD91" s="218"/>
      <c r="YE91" s="218"/>
      <c r="YF91" s="218"/>
      <c r="YG91" s="218"/>
      <c r="YH91" s="218"/>
      <c r="YI91" s="218"/>
      <c r="YJ91" s="218"/>
      <c r="YK91" s="218"/>
      <c r="YL91" s="218"/>
      <c r="YM91" s="218"/>
      <c r="YN91" s="218"/>
      <c r="YO91" s="218"/>
      <c r="YP91" s="218"/>
      <c r="YQ91" s="218"/>
      <c r="YR91" s="218"/>
      <c r="YS91" s="218"/>
      <c r="YT91" s="218"/>
      <c r="YU91" s="218"/>
      <c r="YV91" s="218"/>
      <c r="YW91" s="218"/>
      <c r="YX91" s="218"/>
      <c r="YY91" s="218"/>
      <c r="YZ91" s="218"/>
      <c r="ZA91" s="218"/>
      <c r="ZB91" s="218"/>
      <c r="ZC91" s="218"/>
      <c r="ZD91" s="218"/>
      <c r="ZE91" s="218"/>
      <c r="ZF91" s="218"/>
      <c r="ZG91" s="218"/>
      <c r="ZH91" s="218"/>
      <c r="ZI91" s="218"/>
      <c r="ZJ91" s="218"/>
      <c r="ZK91" s="218"/>
      <c r="ZL91" s="218"/>
      <c r="ZM91" s="218"/>
      <c r="ZN91" s="218"/>
      <c r="ZO91" s="218"/>
      <c r="ZP91" s="218"/>
      <c r="ZQ91" s="218"/>
      <c r="ZR91" s="218"/>
      <c r="ZS91" s="218"/>
      <c r="ZT91" s="218"/>
      <c r="ZU91" s="218"/>
      <c r="ZV91" s="218"/>
      <c r="ZW91" s="218"/>
      <c r="ZX91" s="218"/>
      <c r="ZY91" s="218"/>
      <c r="ZZ91" s="218"/>
      <c r="AAA91" s="218"/>
      <c r="AAB91" s="218"/>
      <c r="AAC91" s="218"/>
      <c r="AAD91" s="218"/>
      <c r="AAE91" s="218"/>
      <c r="AAF91" s="218"/>
      <c r="AAG91" s="218"/>
      <c r="AAH91" s="218"/>
      <c r="AAI91" s="218"/>
      <c r="AAJ91" s="218"/>
      <c r="AAK91" s="218"/>
      <c r="AAL91" s="218"/>
      <c r="AAM91" s="218"/>
      <c r="AAN91" s="218"/>
      <c r="AAO91" s="218"/>
      <c r="AAP91" s="218"/>
      <c r="AAQ91" s="218"/>
      <c r="AAR91" s="218"/>
      <c r="AAS91" s="218"/>
      <c r="AAT91" s="218"/>
      <c r="AAU91" s="218"/>
      <c r="AAV91" s="218"/>
      <c r="AAW91" s="218"/>
      <c r="AAX91" s="218"/>
      <c r="AAY91" s="218"/>
      <c r="AAZ91" s="218"/>
      <c r="ABA91" s="218"/>
      <c r="ABB91" s="218"/>
      <c r="ABC91" s="218"/>
      <c r="ABD91" s="218"/>
      <c r="ABE91" s="218"/>
      <c r="ABF91" s="218"/>
      <c r="ABG91" s="218"/>
      <c r="ABH91" s="218"/>
      <c r="ABI91" s="218"/>
      <c r="ABJ91" s="218"/>
      <c r="ABK91" s="218"/>
      <c r="ABL91" s="218"/>
      <c r="ABM91" s="218"/>
      <c r="ABN91" s="218"/>
      <c r="ABO91" s="218"/>
      <c r="ABP91" s="218"/>
      <c r="ABQ91" s="218"/>
      <c r="ABR91" s="218"/>
      <c r="ABS91" s="218"/>
      <c r="ABT91" s="218"/>
      <c r="ABU91" s="218"/>
      <c r="ABV91" s="218"/>
      <c r="ABW91" s="218"/>
      <c r="ABX91" s="218"/>
      <c r="ABY91" s="218"/>
      <c r="ABZ91" s="218"/>
      <c r="ACA91" s="218"/>
      <c r="ACB91" s="218"/>
      <c r="ACC91" s="218"/>
      <c r="ACD91" s="218"/>
      <c r="ACE91" s="218"/>
      <c r="ACF91" s="218"/>
      <c r="ACG91" s="218"/>
      <c r="ACH91" s="218"/>
      <c r="ACI91" s="218"/>
      <c r="ACJ91" s="218"/>
      <c r="ACK91" s="218"/>
      <c r="ACL91" s="218"/>
      <c r="ACM91" s="218"/>
      <c r="ACN91" s="218"/>
      <c r="ACO91" s="218"/>
      <c r="ACP91" s="218"/>
      <c r="ACQ91" s="218"/>
      <c r="ACR91" s="218"/>
      <c r="ACS91" s="218"/>
      <c r="ACT91" s="218"/>
      <c r="ACU91" s="218"/>
      <c r="ACV91" s="218"/>
      <c r="ACW91" s="218"/>
      <c r="ACX91" s="218"/>
      <c r="ACY91" s="218"/>
      <c r="ACZ91" s="218"/>
      <c r="ADA91" s="218"/>
      <c r="ADB91" s="218"/>
      <c r="ADC91" s="218"/>
      <c r="ADD91" s="218"/>
      <c r="ADE91" s="218"/>
      <c r="ADF91" s="218"/>
      <c r="ADG91" s="218"/>
      <c r="ADH91" s="218"/>
      <c r="ADI91" s="218"/>
      <c r="ADJ91" s="218"/>
      <c r="ADK91" s="218"/>
      <c r="ADL91" s="218"/>
      <c r="ADM91" s="218"/>
      <c r="ADN91" s="218"/>
      <c r="ADO91" s="218"/>
      <c r="ADP91" s="218"/>
      <c r="ADQ91" s="218"/>
      <c r="ADR91" s="218"/>
      <c r="ADS91" s="218"/>
      <c r="ADT91" s="218"/>
      <c r="ADU91" s="218"/>
      <c r="ADV91" s="218"/>
      <c r="ADW91" s="218"/>
      <c r="ADX91" s="218"/>
      <c r="ADY91" s="218"/>
      <c r="ADZ91" s="218"/>
      <c r="AEA91" s="218"/>
      <c r="AEB91" s="218"/>
      <c r="AEC91" s="218"/>
      <c r="AED91" s="218"/>
      <c r="AEE91" s="218"/>
      <c r="AEF91" s="218"/>
      <c r="AEG91" s="218"/>
      <c r="AEH91" s="218"/>
      <c r="AEI91" s="218"/>
      <c r="AEJ91" s="218"/>
      <c r="AEK91" s="218"/>
      <c r="AEL91" s="218"/>
      <c r="AEM91" s="218"/>
      <c r="AEN91" s="218"/>
      <c r="AEO91" s="218"/>
      <c r="AEP91" s="218"/>
      <c r="AEQ91" s="218"/>
      <c r="AER91" s="218"/>
      <c r="AES91" s="218"/>
      <c r="AET91" s="218"/>
      <c r="AEU91" s="218"/>
      <c r="AEV91" s="218"/>
      <c r="AEW91" s="218"/>
      <c r="AEX91" s="218"/>
      <c r="AEY91" s="218"/>
      <c r="AEZ91" s="218"/>
      <c r="AFA91" s="218"/>
      <c r="AFB91" s="218"/>
      <c r="AFC91" s="218"/>
      <c r="AFD91" s="218"/>
      <c r="AFE91" s="218"/>
      <c r="AFF91" s="218"/>
      <c r="AFG91" s="218"/>
      <c r="AFH91" s="218"/>
      <c r="AFI91" s="218"/>
      <c r="AFJ91" s="218"/>
      <c r="AFK91" s="218"/>
      <c r="AFL91" s="218"/>
      <c r="AFM91" s="218"/>
      <c r="AFN91" s="218"/>
      <c r="AFO91" s="218"/>
      <c r="AFP91" s="218"/>
      <c r="AFQ91" s="218"/>
      <c r="AFR91" s="218"/>
      <c r="AFS91" s="218"/>
      <c r="AFT91" s="218"/>
      <c r="AFU91" s="218"/>
      <c r="AFV91" s="218"/>
      <c r="AFW91" s="218"/>
      <c r="AFX91" s="218"/>
      <c r="AFY91" s="218"/>
      <c r="AFZ91" s="218"/>
      <c r="AGA91" s="218"/>
      <c r="AGB91" s="218"/>
      <c r="AGC91" s="218"/>
      <c r="AGD91" s="218"/>
      <c r="AGE91" s="218"/>
      <c r="AGF91" s="218"/>
      <c r="AGG91" s="218"/>
      <c r="AGH91" s="218"/>
      <c r="AGI91" s="218"/>
      <c r="AGJ91" s="218"/>
      <c r="AGK91" s="218"/>
      <c r="AGL91" s="218"/>
      <c r="AGM91" s="218"/>
      <c r="AGN91" s="218"/>
      <c r="AGO91" s="218"/>
      <c r="AGP91" s="218"/>
      <c r="AGQ91" s="218"/>
      <c r="AGR91" s="218"/>
      <c r="AGS91" s="218"/>
      <c r="AGT91" s="218"/>
      <c r="AGU91" s="218"/>
      <c r="AGV91" s="218"/>
      <c r="AGW91" s="218"/>
      <c r="AGX91" s="218"/>
      <c r="AGY91" s="218"/>
      <c r="AGZ91" s="218"/>
      <c r="AHA91" s="218"/>
      <c r="AHB91" s="218"/>
      <c r="AHC91" s="218"/>
      <c r="AHD91" s="218"/>
      <c r="AHE91" s="218"/>
      <c r="AHF91" s="218"/>
      <c r="AHG91" s="218"/>
      <c r="AHH91" s="218"/>
      <c r="AHI91" s="218"/>
      <c r="AHJ91" s="218"/>
      <c r="AHK91" s="218"/>
      <c r="AHL91" s="218"/>
      <c r="AHM91" s="218"/>
      <c r="AHN91" s="218"/>
      <c r="AHO91" s="218"/>
      <c r="AHP91" s="218"/>
      <c r="AHQ91" s="218"/>
      <c r="AHR91" s="218"/>
      <c r="AHS91" s="218"/>
      <c r="AHT91" s="218"/>
      <c r="AHU91" s="218"/>
      <c r="AHV91" s="218"/>
      <c r="AHW91" s="218"/>
      <c r="AHX91" s="218"/>
      <c r="AHY91" s="218"/>
      <c r="AHZ91" s="218"/>
      <c r="AIA91" s="218"/>
      <c r="AIB91" s="218"/>
      <c r="AIC91" s="218"/>
      <c r="AID91" s="218"/>
      <c r="AIE91" s="218"/>
      <c r="AIF91" s="218"/>
      <c r="AIG91" s="218"/>
      <c r="AIH91" s="218"/>
      <c r="AII91" s="218"/>
      <c r="AIJ91" s="218"/>
      <c r="AIK91" s="218"/>
      <c r="AIL91" s="218"/>
      <c r="AIM91" s="218"/>
      <c r="AIN91" s="218"/>
      <c r="AIO91" s="218"/>
      <c r="AIP91" s="218"/>
      <c r="AIQ91" s="218"/>
      <c r="AIR91" s="218"/>
      <c r="AIS91" s="218"/>
      <c r="AIT91" s="218"/>
      <c r="AIU91" s="218"/>
      <c r="AIV91" s="218"/>
      <c r="AIW91" s="218"/>
      <c r="AIX91" s="218"/>
      <c r="AIY91" s="218"/>
      <c r="AIZ91" s="218"/>
      <c r="AJA91" s="218"/>
      <c r="AJB91" s="218"/>
      <c r="AJC91" s="218"/>
      <c r="AJD91" s="218"/>
      <c r="AJE91" s="218"/>
      <c r="AJF91" s="218"/>
      <c r="AJG91" s="218"/>
      <c r="AJH91" s="218"/>
      <c r="AJI91" s="218"/>
      <c r="AJJ91" s="218"/>
      <c r="AJK91" s="218"/>
      <c r="AJL91" s="218"/>
      <c r="AJM91" s="218"/>
      <c r="AJN91" s="218"/>
      <c r="AJO91" s="218"/>
      <c r="AJP91" s="218"/>
      <c r="AJQ91" s="218"/>
      <c r="AJR91" s="218"/>
      <c r="AJS91" s="218"/>
      <c r="AJT91" s="218"/>
      <c r="AJU91" s="218"/>
      <c r="AJV91" s="218"/>
      <c r="AJW91" s="218"/>
      <c r="AJX91" s="218"/>
      <c r="AJY91" s="218"/>
      <c r="AJZ91" s="218"/>
      <c r="AKA91" s="218"/>
      <c r="AKB91" s="218"/>
      <c r="AKC91" s="218"/>
      <c r="AKD91" s="218"/>
      <c r="AKE91" s="218"/>
      <c r="AKF91" s="218"/>
      <c r="AKG91" s="218"/>
      <c r="AKH91" s="218"/>
      <c r="AKI91" s="218"/>
      <c r="AKJ91" s="218"/>
      <c r="AKK91" s="218"/>
      <c r="AKL91" s="218"/>
      <c r="AKM91" s="218"/>
      <c r="AKN91" s="218"/>
      <c r="AKO91" s="218"/>
      <c r="AKP91" s="218"/>
      <c r="AKQ91" s="218"/>
      <c r="AKR91" s="218"/>
      <c r="AKS91" s="218"/>
      <c r="AKT91" s="218"/>
      <c r="AKU91" s="218"/>
      <c r="AKV91" s="218"/>
      <c r="AKW91" s="218"/>
      <c r="AKX91" s="218"/>
      <c r="AKY91" s="218"/>
      <c r="AKZ91" s="218"/>
      <c r="ALA91" s="218"/>
      <c r="ALB91" s="218"/>
      <c r="ALC91" s="218"/>
      <c r="ALD91" s="218"/>
      <c r="ALE91" s="218"/>
      <c r="ALF91" s="218"/>
      <c r="ALG91" s="218"/>
      <c r="ALH91" s="218"/>
      <c r="ALI91" s="218"/>
      <c r="ALJ91" s="218"/>
      <c r="ALK91" s="218"/>
      <c r="ALL91" s="218"/>
      <c r="ALM91" s="218"/>
      <c r="ALN91" s="218"/>
      <c r="ALO91" s="218"/>
      <c r="ALP91" s="218"/>
      <c r="ALQ91" s="218"/>
      <c r="ALR91" s="218"/>
      <c r="ALS91" s="218"/>
      <c r="ALT91" s="218"/>
      <c r="ALU91" s="218"/>
      <c r="ALV91" s="218"/>
      <c r="ALW91" s="218"/>
      <c r="ALX91" s="218"/>
      <c r="ALY91" s="218"/>
      <c r="ALZ91" s="218"/>
      <c r="AMA91" s="218"/>
      <c r="AMB91" s="218"/>
      <c r="AMC91" s="218"/>
      <c r="AMD91" s="218"/>
      <c r="AME91" s="218"/>
      <c r="AMF91" s="218"/>
      <c r="AMG91" s="218"/>
      <c r="AMH91" s="218"/>
      <c r="AMI91" s="218"/>
      <c r="AMJ91" s="218"/>
      <c r="AMK91" s="218"/>
      <c r="AML91" s="218"/>
      <c r="AMM91" s="218"/>
      <c r="AMN91" s="218"/>
      <c r="AMO91" s="218"/>
      <c r="AMP91" s="218"/>
      <c r="AMQ91" s="218"/>
      <c r="AMR91" s="218"/>
      <c r="AMS91" s="218"/>
      <c r="AMT91" s="218"/>
      <c r="AMU91" s="218"/>
      <c r="AMV91" s="218"/>
      <c r="AMW91" s="218"/>
      <c r="AMX91" s="218"/>
      <c r="AMY91" s="218"/>
      <c r="AMZ91" s="218"/>
      <c r="ANA91" s="218"/>
      <c r="ANB91" s="218"/>
      <c r="ANC91" s="218"/>
      <c r="AND91" s="218"/>
      <c r="ANE91" s="218"/>
      <c r="ANF91" s="218"/>
      <c r="ANG91" s="218"/>
      <c r="ANH91" s="218"/>
      <c r="ANI91" s="218"/>
      <c r="ANJ91" s="218"/>
      <c r="ANK91" s="218"/>
      <c r="ANL91" s="218"/>
      <c r="ANM91" s="218"/>
      <c r="ANN91" s="218"/>
      <c r="ANO91" s="218"/>
      <c r="ANP91" s="218"/>
      <c r="ANQ91" s="218"/>
      <c r="ANR91" s="218"/>
      <c r="ANS91" s="218"/>
      <c r="ANT91" s="218"/>
      <c r="ANU91" s="218"/>
      <c r="ANV91" s="218"/>
      <c r="ANW91" s="218"/>
      <c r="ANX91" s="218"/>
      <c r="ANY91" s="218"/>
      <c r="ANZ91" s="218"/>
      <c r="AOA91" s="218"/>
      <c r="AOB91" s="218"/>
      <c r="AOC91" s="218"/>
      <c r="AOD91" s="218"/>
      <c r="AOE91" s="218"/>
      <c r="AOF91" s="218"/>
      <c r="AOG91" s="218"/>
      <c r="AOH91" s="218"/>
      <c r="AOI91" s="218"/>
      <c r="AOJ91" s="218"/>
      <c r="AOK91" s="218"/>
      <c r="AOL91" s="218"/>
      <c r="AOM91" s="218"/>
      <c r="AON91" s="218"/>
      <c r="AOO91" s="218"/>
      <c r="AOP91" s="218"/>
      <c r="AOQ91" s="218"/>
      <c r="AOR91" s="218"/>
      <c r="AOS91" s="218"/>
      <c r="AOT91" s="218"/>
      <c r="AOU91" s="218"/>
      <c r="AOV91" s="218"/>
      <c r="AOW91" s="218"/>
      <c r="AOX91" s="218"/>
      <c r="AOY91" s="218"/>
      <c r="AOZ91" s="218"/>
      <c r="APA91" s="218"/>
      <c r="APB91" s="218"/>
      <c r="APC91" s="218"/>
      <c r="APD91" s="218"/>
      <c r="APE91" s="218"/>
      <c r="APF91" s="218"/>
      <c r="APG91" s="218"/>
      <c r="APH91" s="218"/>
      <c r="API91" s="218"/>
      <c r="APJ91" s="218"/>
      <c r="APK91" s="218"/>
      <c r="APL91" s="218"/>
      <c r="APM91" s="218"/>
      <c r="APN91" s="218"/>
      <c r="APO91" s="218"/>
      <c r="APP91" s="218"/>
      <c r="APQ91" s="218"/>
      <c r="APR91" s="218"/>
      <c r="APS91" s="218"/>
      <c r="APT91" s="218"/>
      <c r="APU91" s="218"/>
      <c r="APV91" s="218"/>
      <c r="APW91" s="218"/>
      <c r="APX91" s="218"/>
      <c r="APY91" s="218"/>
      <c r="APZ91" s="218"/>
      <c r="AQA91" s="218"/>
      <c r="AQB91" s="218"/>
      <c r="AQC91" s="218"/>
      <c r="AQD91" s="218"/>
      <c r="AQE91" s="218"/>
      <c r="AQF91" s="218"/>
      <c r="AQG91" s="218"/>
      <c r="AQH91" s="218"/>
      <c r="AQI91" s="218"/>
      <c r="AQJ91" s="218"/>
      <c r="AQK91" s="218"/>
      <c r="AQL91" s="218"/>
      <c r="AQM91" s="218"/>
      <c r="AQN91" s="218"/>
      <c r="AQO91" s="218"/>
      <c r="AQP91" s="218"/>
      <c r="AQQ91" s="218"/>
      <c r="AQR91" s="218"/>
      <c r="AQS91" s="218"/>
      <c r="AQT91" s="218"/>
      <c r="AQU91" s="218"/>
      <c r="AQV91" s="218"/>
      <c r="AQW91" s="218"/>
      <c r="AQX91" s="218"/>
      <c r="AQY91" s="218"/>
      <c r="AQZ91" s="218"/>
      <c r="ARA91" s="218"/>
      <c r="ARB91" s="218"/>
      <c r="ARC91" s="218"/>
      <c r="ARD91" s="218"/>
      <c r="ARE91" s="218"/>
      <c r="ARF91" s="218"/>
      <c r="ARG91" s="218"/>
      <c r="ARH91" s="218"/>
      <c r="ARI91" s="218"/>
      <c r="ARJ91" s="218"/>
      <c r="ARK91" s="218"/>
      <c r="ARL91" s="218"/>
      <c r="ARM91" s="218"/>
      <c r="ARN91" s="218"/>
      <c r="ARO91" s="218"/>
      <c r="ARP91" s="218"/>
      <c r="ARQ91" s="218"/>
      <c r="ARR91" s="218"/>
      <c r="ARS91" s="218"/>
      <c r="ART91" s="218"/>
      <c r="ARU91" s="218"/>
      <c r="ARV91" s="218"/>
      <c r="ARW91" s="218"/>
      <c r="ARX91" s="218"/>
      <c r="ARY91" s="218"/>
      <c r="ARZ91" s="218"/>
      <c r="ASA91" s="218"/>
      <c r="ASB91" s="218"/>
      <c r="ASC91" s="218"/>
      <c r="ASD91" s="218"/>
      <c r="ASE91" s="218"/>
      <c r="ASF91" s="218"/>
      <c r="ASG91" s="218"/>
      <c r="ASH91" s="218"/>
      <c r="ASI91" s="218"/>
      <c r="ASJ91" s="218"/>
      <c r="ASK91" s="218"/>
      <c r="ASL91" s="218"/>
      <c r="ASM91" s="218"/>
      <c r="ASN91" s="218"/>
      <c r="ASO91" s="218"/>
      <c r="ASP91" s="218"/>
      <c r="ASQ91" s="218"/>
      <c r="ASR91" s="218"/>
      <c r="ASS91" s="218"/>
      <c r="AST91" s="218"/>
      <c r="ASU91" s="218"/>
      <c r="ASV91" s="218"/>
      <c r="ASW91" s="218"/>
      <c r="ASX91" s="218"/>
      <c r="ASY91" s="218"/>
      <c r="ASZ91" s="218"/>
      <c r="ATA91" s="218"/>
      <c r="ATB91" s="218"/>
      <c r="ATC91" s="218"/>
      <c r="ATD91" s="218"/>
      <c r="ATE91" s="218"/>
      <c r="ATF91" s="218"/>
      <c r="ATG91" s="218"/>
      <c r="ATH91" s="218"/>
      <c r="ATI91" s="218"/>
      <c r="ATJ91" s="218"/>
      <c r="ATK91" s="218"/>
      <c r="ATL91" s="218"/>
      <c r="ATM91" s="218"/>
      <c r="ATN91" s="218"/>
      <c r="ATO91" s="218"/>
      <c r="ATP91" s="218"/>
      <c r="ATQ91" s="218"/>
      <c r="ATR91" s="218"/>
      <c r="ATS91" s="218"/>
      <c r="ATT91" s="218"/>
      <c r="ATU91" s="218"/>
      <c r="ATV91" s="218"/>
      <c r="ATW91" s="218"/>
      <c r="ATX91" s="218"/>
      <c r="ATY91" s="218"/>
      <c r="ATZ91" s="218"/>
      <c r="AUA91" s="218"/>
      <c r="AUB91" s="218"/>
      <c r="AUC91" s="218"/>
      <c r="AUD91" s="218"/>
      <c r="AUE91" s="218"/>
      <c r="AUF91" s="218"/>
      <c r="AUG91" s="218"/>
      <c r="AUH91" s="218"/>
      <c r="AUI91" s="218"/>
      <c r="AUJ91" s="218"/>
      <c r="AUK91" s="218"/>
      <c r="AUL91" s="218"/>
      <c r="AUM91" s="218"/>
      <c r="AUN91" s="218"/>
      <c r="AUO91" s="218"/>
      <c r="AUP91" s="218"/>
      <c r="AUQ91" s="218"/>
      <c r="AUR91" s="218"/>
      <c r="AUS91" s="218"/>
      <c r="AUT91" s="218"/>
      <c r="AUU91" s="218"/>
      <c r="AUV91" s="218"/>
      <c r="AUW91" s="218"/>
      <c r="AUX91" s="218"/>
      <c r="AUY91" s="218"/>
      <c r="AUZ91" s="218"/>
      <c r="AVA91" s="218"/>
      <c r="AVB91" s="218"/>
      <c r="AVC91" s="218"/>
      <c r="AVD91" s="218"/>
      <c r="AVE91" s="218"/>
      <c r="AVF91" s="218"/>
      <c r="AVG91" s="218"/>
      <c r="AVH91" s="218"/>
      <c r="AVI91" s="218"/>
      <c r="AVJ91" s="218"/>
      <c r="AVK91" s="218"/>
      <c r="AVL91" s="218"/>
      <c r="AVM91" s="218"/>
      <c r="AVN91" s="218"/>
      <c r="AVO91" s="218"/>
      <c r="AVP91" s="218"/>
      <c r="AVQ91" s="218"/>
      <c r="AVR91" s="218"/>
      <c r="AVS91" s="218"/>
      <c r="AVT91" s="218"/>
      <c r="AVU91" s="218"/>
      <c r="AVV91" s="218"/>
      <c r="AVW91" s="218"/>
      <c r="AVX91" s="218"/>
      <c r="AVY91" s="218"/>
      <c r="AVZ91" s="218"/>
      <c r="AWA91" s="218"/>
      <c r="AWB91" s="218"/>
      <c r="AWC91" s="218"/>
      <c r="AWD91" s="218"/>
      <c r="AWE91" s="218"/>
      <c r="AWF91" s="218"/>
      <c r="AWG91" s="218"/>
      <c r="AWH91" s="218"/>
      <c r="AWI91" s="218"/>
      <c r="AWJ91" s="218"/>
      <c r="AWK91" s="218"/>
      <c r="AWL91" s="218"/>
      <c r="AWM91" s="218"/>
      <c r="AWN91" s="218"/>
      <c r="AWO91" s="218"/>
      <c r="AWP91" s="218"/>
      <c r="AWQ91" s="218"/>
      <c r="AWR91" s="218"/>
      <c r="AWS91" s="218"/>
      <c r="AWT91" s="218"/>
      <c r="AWU91" s="218"/>
      <c r="AWV91" s="218"/>
      <c r="AWW91" s="218"/>
      <c r="AWX91" s="218"/>
      <c r="AWY91" s="218"/>
      <c r="AWZ91" s="218"/>
      <c r="AXA91" s="218"/>
      <c r="AXB91" s="218"/>
      <c r="AXC91" s="218"/>
      <c r="AXD91" s="218"/>
      <c r="AXE91" s="218"/>
      <c r="AXF91" s="218"/>
      <c r="AXG91" s="218"/>
      <c r="AXH91" s="218"/>
      <c r="AXI91" s="218"/>
      <c r="AXJ91" s="218"/>
      <c r="AXK91" s="218"/>
      <c r="AXL91" s="218"/>
      <c r="AXM91" s="218"/>
      <c r="AXN91" s="218"/>
      <c r="AXO91" s="218"/>
      <c r="AXP91" s="218"/>
      <c r="AXQ91" s="218"/>
      <c r="AXR91" s="218"/>
      <c r="AXS91" s="218"/>
      <c r="AXT91" s="218"/>
      <c r="AXU91" s="218"/>
      <c r="AXV91" s="218"/>
      <c r="AXW91" s="218"/>
      <c r="AXX91" s="218"/>
      <c r="AXY91" s="218"/>
      <c r="AXZ91" s="218"/>
      <c r="AYA91" s="218"/>
      <c r="AYB91" s="218"/>
      <c r="AYC91" s="218"/>
      <c r="AYD91" s="218"/>
      <c r="AYE91" s="218"/>
      <c r="AYF91" s="218"/>
      <c r="AYG91" s="218"/>
      <c r="AYH91" s="218"/>
      <c r="AYI91" s="218"/>
      <c r="AYJ91" s="218"/>
      <c r="AYK91" s="218"/>
      <c r="AYL91" s="218"/>
      <c r="AYM91" s="218"/>
      <c r="AYN91" s="218"/>
      <c r="AYO91" s="218"/>
      <c r="AYP91" s="218"/>
      <c r="AYQ91" s="218"/>
      <c r="AYR91" s="218"/>
      <c r="AYS91" s="218"/>
      <c r="AYT91" s="218"/>
      <c r="AYU91" s="218"/>
      <c r="AYV91" s="218"/>
      <c r="AYW91" s="218"/>
      <c r="AYX91" s="218"/>
      <c r="AYY91" s="218"/>
      <c r="AYZ91" s="218"/>
      <c r="AZA91" s="218"/>
      <c r="AZB91" s="218"/>
      <c r="AZC91" s="218"/>
      <c r="AZD91" s="218"/>
      <c r="AZE91" s="218"/>
      <c r="AZF91" s="218"/>
      <c r="AZG91" s="218"/>
      <c r="AZH91" s="218"/>
      <c r="AZI91" s="218"/>
      <c r="AZJ91" s="218"/>
      <c r="AZK91" s="218"/>
      <c r="AZL91" s="218"/>
      <c r="AZM91" s="218"/>
      <c r="AZN91" s="218"/>
      <c r="AZO91" s="218"/>
      <c r="AZP91" s="218"/>
      <c r="AZQ91" s="218"/>
      <c r="AZR91" s="218"/>
      <c r="AZS91" s="218"/>
      <c r="AZT91" s="218"/>
      <c r="AZU91" s="218"/>
      <c r="AZV91" s="218"/>
      <c r="AZW91" s="218"/>
      <c r="AZX91" s="218"/>
      <c r="AZY91" s="218"/>
      <c r="AZZ91" s="218"/>
      <c r="BAA91" s="218"/>
      <c r="BAB91" s="218"/>
      <c r="BAC91" s="218"/>
      <c r="BAD91" s="218"/>
      <c r="BAE91" s="218"/>
      <c r="BAF91" s="218"/>
      <c r="BAG91" s="218"/>
      <c r="BAH91" s="218"/>
      <c r="BAI91" s="218"/>
      <c r="BAJ91" s="218"/>
      <c r="BAK91" s="218"/>
      <c r="BAL91" s="218"/>
      <c r="BAM91" s="218"/>
      <c r="BAN91" s="218"/>
      <c r="BAO91" s="218"/>
      <c r="BAP91" s="218"/>
      <c r="BAQ91" s="218"/>
      <c r="BAR91" s="218"/>
      <c r="BAS91" s="218"/>
      <c r="BAT91" s="218"/>
      <c r="BAU91" s="218"/>
      <c r="BAV91" s="218"/>
      <c r="BAW91" s="218"/>
      <c r="BAX91" s="218"/>
      <c r="BAY91" s="218"/>
      <c r="BAZ91" s="218"/>
      <c r="BBA91" s="218"/>
      <c r="BBB91" s="218"/>
      <c r="BBC91" s="218"/>
      <c r="BBD91" s="218"/>
      <c r="BBE91" s="218"/>
      <c r="BBF91" s="218"/>
      <c r="BBG91" s="218"/>
      <c r="BBH91" s="218"/>
      <c r="BBI91" s="218"/>
      <c r="BBJ91" s="218"/>
      <c r="BBK91" s="218"/>
      <c r="BBL91" s="218"/>
      <c r="BBM91" s="218"/>
      <c r="BBN91" s="218"/>
      <c r="BBO91" s="218"/>
      <c r="BBP91" s="218"/>
      <c r="BBQ91" s="218"/>
      <c r="BBR91" s="218"/>
      <c r="BBS91" s="218"/>
      <c r="BBT91" s="218"/>
      <c r="BBU91" s="218"/>
      <c r="BBV91" s="218"/>
      <c r="BBW91" s="218"/>
      <c r="BBX91" s="218"/>
      <c r="BBY91" s="218"/>
      <c r="BBZ91" s="218"/>
      <c r="BCA91" s="218"/>
      <c r="BCB91" s="218"/>
      <c r="BCC91" s="218"/>
      <c r="BCD91" s="218"/>
      <c r="BCE91" s="218"/>
      <c r="BCF91" s="218"/>
      <c r="BCG91" s="218"/>
      <c r="BCH91" s="218"/>
      <c r="BCI91" s="218"/>
      <c r="BCJ91" s="218"/>
      <c r="BCK91" s="218"/>
      <c r="BCL91" s="218"/>
      <c r="BCM91" s="218"/>
      <c r="BCN91" s="218"/>
      <c r="BCO91" s="218"/>
      <c r="BCP91" s="218"/>
      <c r="BCQ91" s="218"/>
      <c r="BCR91" s="218"/>
      <c r="BCS91" s="218"/>
      <c r="BCT91" s="218"/>
      <c r="BCU91" s="218"/>
      <c r="BCV91" s="218"/>
      <c r="BCW91" s="218"/>
      <c r="BCX91" s="218"/>
      <c r="BCY91" s="218"/>
      <c r="BCZ91" s="218"/>
      <c r="BDA91" s="218"/>
      <c r="BDB91" s="218"/>
      <c r="BDC91" s="218"/>
      <c r="BDD91" s="218"/>
      <c r="BDE91" s="218"/>
      <c r="BDF91" s="218"/>
      <c r="BDG91" s="218"/>
      <c r="BDH91" s="218"/>
      <c r="BDI91" s="218"/>
      <c r="BDJ91" s="218"/>
      <c r="BDK91" s="218"/>
      <c r="BDL91" s="218"/>
      <c r="BDM91" s="218"/>
      <c r="BDN91" s="218"/>
      <c r="BDO91" s="218"/>
      <c r="BDP91" s="218"/>
      <c r="BDQ91" s="218"/>
      <c r="BDR91" s="218"/>
      <c r="BDS91" s="218"/>
      <c r="BDT91" s="218"/>
      <c r="BDU91" s="218"/>
    </row>
    <row r="92" spans="1:1477" s="6" customFormat="1" ht="12.75" thickBot="1">
      <c r="B92" s="90"/>
      <c r="C92" s="90"/>
      <c r="D92" s="90"/>
      <c r="E92" s="72"/>
      <c r="F92" s="90"/>
      <c r="G92" s="90"/>
      <c r="H92" s="221"/>
      <c r="I92" s="91"/>
      <c r="J92" s="91"/>
      <c r="K92" s="91"/>
      <c r="L92" s="91"/>
      <c r="M92" s="165"/>
      <c r="N92" s="73"/>
      <c r="O92" s="91"/>
      <c r="P92" s="91"/>
      <c r="Q92" s="91"/>
      <c r="R92" s="91"/>
      <c r="S92" s="91"/>
      <c r="T92" s="92"/>
      <c r="U92" s="92"/>
      <c r="V92" s="92"/>
      <c r="W92" s="92"/>
      <c r="X92" s="92"/>
      <c r="Y92" s="225"/>
      <c r="Z92" s="225"/>
      <c r="AA92" s="225"/>
      <c r="AB92" s="225"/>
      <c r="AC92" s="225"/>
      <c r="AD92" s="165"/>
      <c r="AE92" s="73"/>
      <c r="AF92" s="225"/>
      <c r="AG92" s="225"/>
      <c r="AH92" s="91"/>
      <c r="AI92" s="91"/>
      <c r="AJ92" s="93"/>
      <c r="AK92" s="93"/>
      <c r="AL92" s="95"/>
      <c r="AM92" s="95"/>
      <c r="AN92" s="93"/>
      <c r="AO92" s="93"/>
      <c r="AP92" s="95"/>
      <c r="AQ92" s="95"/>
      <c r="AR92" s="93"/>
      <c r="AS92" s="93"/>
      <c r="AT92" s="95"/>
      <c r="AU92" s="95"/>
      <c r="AV92" s="93"/>
      <c r="AW92" s="93"/>
      <c r="AX92" s="95"/>
      <c r="AY92" s="95"/>
      <c r="AZ92" s="93"/>
      <c r="BA92" s="93"/>
      <c r="BB92" s="95"/>
      <c r="BC92" s="95"/>
      <c r="BD92" s="93"/>
      <c r="BE92" s="93"/>
      <c r="BF92" s="95"/>
      <c r="BG92" s="95"/>
      <c r="BH92" s="93"/>
      <c r="BI92" s="93"/>
      <c r="BJ92" s="95"/>
      <c r="BK92" s="95"/>
      <c r="BL92" s="93"/>
      <c r="BM92" s="93"/>
      <c r="BN92" s="95"/>
      <c r="BO92" s="95"/>
      <c r="BP92" s="93"/>
      <c r="BQ92" s="93"/>
      <c r="BR92" s="95"/>
      <c r="BS92" s="95"/>
      <c r="BT92" s="93"/>
      <c r="BU92" s="93"/>
      <c r="BV92" s="95"/>
      <c r="BW92" s="95"/>
      <c r="BX92" s="93"/>
      <c r="BY92" s="93"/>
      <c r="BZ92" s="95"/>
      <c r="CA92" s="95"/>
      <c r="CB92" s="93"/>
      <c r="CC92" s="93"/>
      <c r="CD92" s="95"/>
      <c r="CE92" s="95"/>
      <c r="CF92" s="93"/>
      <c r="CG92" s="93"/>
      <c r="CH92" s="95"/>
      <c r="CI92" s="95"/>
      <c r="CJ92" s="93"/>
      <c r="CK92" s="93"/>
      <c r="CL92" s="95"/>
      <c r="CM92" s="95"/>
      <c r="CN92" s="94"/>
      <c r="CO92" s="94"/>
      <c r="CP92" s="94"/>
      <c r="CQ92" s="94"/>
      <c r="CR92" s="94"/>
      <c r="CS92" s="94"/>
      <c r="CT92" s="72"/>
      <c r="CU92" s="90"/>
      <c r="CV92" s="90"/>
      <c r="CW92" s="72"/>
      <c r="CX92" s="72"/>
      <c r="CY92" s="90"/>
      <c r="CZ92" s="90"/>
      <c r="DA92" s="90"/>
      <c r="DB92" s="92"/>
      <c r="DC92" s="94"/>
      <c r="DD92" s="249"/>
      <c r="DE92" s="246"/>
      <c r="DF92" s="246"/>
      <c r="DG92" s="246"/>
      <c r="DH92" s="246"/>
      <c r="DI92" s="246"/>
      <c r="DJ92" s="246"/>
      <c r="DK92" s="246"/>
      <c r="DL92" s="246"/>
      <c r="DM92" s="246"/>
      <c r="DN92" s="246"/>
      <c r="DO92" s="246"/>
      <c r="DP92" s="246"/>
      <c r="DQ92" s="246"/>
      <c r="DR92" s="246"/>
      <c r="DS92" s="246"/>
      <c r="DT92" s="246"/>
      <c r="DU92" s="246"/>
      <c r="DV92" s="246"/>
      <c r="DW92" s="246"/>
      <c r="DX92" s="246"/>
      <c r="DY92" s="246"/>
      <c r="DZ92" s="246"/>
      <c r="EA92" s="246"/>
      <c r="EB92" s="246"/>
      <c r="EC92" s="246"/>
      <c r="ED92" s="246"/>
      <c r="EE92" s="246"/>
      <c r="EF92" s="246"/>
      <c r="EG92" s="246"/>
      <c r="EH92" s="246"/>
      <c r="EI92" s="246"/>
      <c r="EJ92" s="246"/>
      <c r="EK92" s="246"/>
      <c r="EL92" s="246"/>
      <c r="EM92" s="246"/>
      <c r="EN92" s="246"/>
      <c r="EO92" s="246"/>
      <c r="EP92" s="246"/>
      <c r="EQ92" s="246"/>
      <c r="ER92" s="246"/>
      <c r="ES92" s="246"/>
      <c r="ET92" s="246"/>
      <c r="EU92" s="246"/>
      <c r="EV92" s="246"/>
      <c r="EW92" s="246"/>
      <c r="EX92" s="246"/>
      <c r="EY92" s="246"/>
      <c r="EZ92" s="246"/>
      <c r="FA92" s="246"/>
      <c r="FB92" s="246"/>
      <c r="FC92" s="246"/>
      <c r="FD92" s="246"/>
      <c r="FE92" s="246"/>
      <c r="FF92" s="246"/>
      <c r="FG92" s="246"/>
      <c r="FH92" s="246"/>
      <c r="FI92" s="246"/>
      <c r="FJ92" s="246"/>
      <c r="FK92" s="246"/>
      <c r="FL92" s="246"/>
      <c r="FM92" s="246"/>
      <c r="FN92" s="246"/>
      <c r="FO92" s="246"/>
      <c r="FP92" s="246"/>
      <c r="FQ92" s="246"/>
      <c r="FR92" s="246"/>
      <c r="FS92" s="246"/>
      <c r="FT92" s="246"/>
      <c r="FU92" s="246"/>
      <c r="FV92" s="246"/>
      <c r="FW92" s="246"/>
      <c r="FX92" s="246"/>
      <c r="FY92" s="246"/>
      <c r="FZ92" s="246"/>
      <c r="GA92" s="246"/>
      <c r="GB92" s="246"/>
      <c r="GC92" s="246"/>
      <c r="GD92" s="246"/>
      <c r="GE92" s="246"/>
      <c r="GF92" s="246"/>
      <c r="GG92" s="246"/>
      <c r="GH92" s="246"/>
      <c r="GI92" s="246"/>
      <c r="GJ92" s="246"/>
      <c r="GK92" s="246"/>
      <c r="GL92" s="246"/>
      <c r="GM92" s="246"/>
      <c r="GN92" s="246"/>
      <c r="GO92" s="246"/>
      <c r="GP92" s="246"/>
      <c r="GQ92" s="246"/>
      <c r="GR92" s="246"/>
      <c r="GS92" s="246"/>
      <c r="GT92" s="246"/>
      <c r="GU92" s="246"/>
      <c r="GV92" s="246"/>
      <c r="GW92" s="246"/>
      <c r="GX92" s="246"/>
      <c r="GY92" s="246"/>
      <c r="GZ92" s="246"/>
      <c r="HA92" s="246"/>
      <c r="HB92" s="246"/>
      <c r="HC92" s="246"/>
      <c r="HD92" s="246"/>
      <c r="HE92" s="246"/>
      <c r="HF92" s="246"/>
      <c r="HG92" s="246"/>
      <c r="HH92" s="246"/>
      <c r="HI92" s="246"/>
      <c r="HJ92" s="246"/>
      <c r="HK92" s="246"/>
      <c r="HL92" s="246"/>
      <c r="HM92" s="246"/>
      <c r="HN92" s="246"/>
      <c r="HO92" s="246"/>
      <c r="HP92" s="246"/>
      <c r="HQ92" s="246"/>
      <c r="HR92" s="246"/>
      <c r="HS92" s="246"/>
      <c r="HT92" s="246"/>
      <c r="HU92" s="246"/>
      <c r="HV92" s="246"/>
      <c r="HW92" s="246"/>
      <c r="HX92" s="246"/>
      <c r="HY92" s="246"/>
      <c r="HZ92" s="246"/>
      <c r="IA92" s="246"/>
      <c r="IB92" s="246"/>
      <c r="IC92" s="246"/>
      <c r="ID92" s="246"/>
      <c r="IE92" s="246"/>
      <c r="IF92" s="246"/>
      <c r="IG92" s="246"/>
      <c r="IH92" s="246"/>
      <c r="II92" s="246"/>
      <c r="IJ92" s="246"/>
      <c r="IK92" s="246"/>
      <c r="IL92" s="246"/>
      <c r="IM92" s="246"/>
      <c r="IN92" s="246"/>
      <c r="IO92" s="246"/>
      <c r="IP92" s="246"/>
      <c r="IQ92" s="246"/>
      <c r="IR92" s="246"/>
      <c r="IS92" s="246"/>
      <c r="IT92" s="246"/>
      <c r="IU92" s="246"/>
      <c r="IV92" s="246"/>
      <c r="IW92" s="246"/>
      <c r="IX92" s="246"/>
      <c r="IY92" s="246"/>
      <c r="IZ92" s="246"/>
      <c r="JA92" s="246"/>
      <c r="JB92" s="246"/>
      <c r="JC92" s="246"/>
      <c r="JD92" s="246"/>
      <c r="JE92" s="246"/>
      <c r="JF92" s="246"/>
      <c r="JG92" s="246"/>
      <c r="JH92" s="246"/>
      <c r="JI92" s="246"/>
      <c r="JJ92" s="246"/>
      <c r="JK92" s="246"/>
      <c r="JL92" s="246"/>
      <c r="JM92" s="246"/>
      <c r="JN92" s="246"/>
      <c r="JO92" s="246"/>
      <c r="JP92" s="246"/>
      <c r="JQ92" s="246"/>
      <c r="JR92" s="246"/>
      <c r="JS92" s="246"/>
      <c r="JT92" s="246"/>
      <c r="JU92" s="246"/>
      <c r="JV92" s="246"/>
      <c r="JW92" s="246"/>
      <c r="JX92" s="246"/>
      <c r="JY92" s="246"/>
      <c r="JZ92" s="246"/>
      <c r="KA92" s="246"/>
      <c r="KB92" s="246"/>
      <c r="KC92" s="246"/>
      <c r="KD92" s="246"/>
      <c r="KE92" s="246"/>
      <c r="KF92" s="246"/>
      <c r="KG92" s="246"/>
      <c r="KH92" s="246"/>
      <c r="KI92" s="246"/>
      <c r="KJ92" s="246"/>
      <c r="KK92" s="246"/>
      <c r="KL92" s="246"/>
      <c r="KM92" s="246"/>
      <c r="KN92" s="246"/>
      <c r="KO92" s="246"/>
      <c r="KP92" s="246"/>
      <c r="KQ92" s="246"/>
      <c r="KR92" s="246"/>
      <c r="KS92" s="246"/>
      <c r="KT92" s="246"/>
      <c r="KU92" s="246"/>
      <c r="KV92" s="246"/>
      <c r="KW92" s="246"/>
      <c r="KX92" s="246"/>
      <c r="KY92" s="246"/>
      <c r="KZ92" s="246"/>
      <c r="LA92" s="246"/>
      <c r="LB92" s="246"/>
      <c r="LC92" s="246"/>
      <c r="LD92" s="246"/>
      <c r="LE92" s="246"/>
      <c r="LF92" s="246"/>
      <c r="LG92" s="246"/>
      <c r="LH92" s="246"/>
      <c r="LI92" s="246"/>
      <c r="LJ92" s="246"/>
      <c r="LK92" s="246"/>
      <c r="LL92" s="246"/>
      <c r="LM92" s="246"/>
      <c r="LN92" s="246"/>
      <c r="LO92" s="246"/>
      <c r="LP92" s="246"/>
      <c r="LQ92" s="246"/>
      <c r="LR92" s="246"/>
      <c r="LS92" s="246"/>
      <c r="LT92" s="246"/>
      <c r="LU92" s="246"/>
      <c r="LV92" s="246"/>
      <c r="LW92" s="246"/>
      <c r="LX92" s="246"/>
      <c r="LY92" s="246"/>
      <c r="LZ92" s="246"/>
      <c r="MA92" s="246"/>
      <c r="MB92" s="246"/>
      <c r="MC92" s="246"/>
      <c r="MD92" s="246"/>
      <c r="ME92" s="246"/>
      <c r="MF92" s="246"/>
      <c r="MG92" s="246"/>
      <c r="MH92" s="246"/>
      <c r="MI92" s="246"/>
      <c r="MJ92" s="246"/>
      <c r="MK92" s="246"/>
      <c r="ML92" s="246"/>
      <c r="MM92" s="246"/>
      <c r="MN92" s="246"/>
      <c r="MO92" s="246"/>
      <c r="MP92" s="246"/>
      <c r="MQ92" s="246"/>
      <c r="MR92" s="246"/>
      <c r="MS92" s="246"/>
      <c r="MT92" s="246"/>
      <c r="MU92" s="246"/>
      <c r="MV92" s="246"/>
      <c r="MW92" s="246"/>
      <c r="MX92" s="246"/>
      <c r="MY92" s="246"/>
      <c r="MZ92" s="246"/>
      <c r="NA92" s="246"/>
      <c r="NB92" s="246"/>
      <c r="NC92" s="246"/>
      <c r="ND92" s="246"/>
      <c r="NE92" s="246"/>
      <c r="NF92" s="246"/>
      <c r="NG92" s="246"/>
      <c r="NH92" s="246"/>
      <c r="NI92" s="246"/>
      <c r="NJ92" s="246"/>
      <c r="NK92" s="246"/>
      <c r="NL92" s="246"/>
      <c r="NM92" s="246"/>
      <c r="NN92" s="246"/>
      <c r="NO92" s="246"/>
      <c r="NP92" s="246"/>
      <c r="NQ92" s="246"/>
      <c r="NR92" s="246"/>
      <c r="NS92" s="246"/>
      <c r="NT92" s="246"/>
      <c r="NU92" s="246"/>
      <c r="NV92" s="246"/>
      <c r="NW92" s="246"/>
      <c r="NX92" s="246"/>
      <c r="NY92" s="246"/>
      <c r="NZ92" s="246"/>
      <c r="OA92" s="246"/>
      <c r="OB92" s="246"/>
      <c r="OC92" s="246"/>
      <c r="OD92" s="246"/>
      <c r="OE92" s="246"/>
      <c r="OF92" s="246"/>
      <c r="OG92" s="246"/>
      <c r="OH92" s="246"/>
      <c r="OI92" s="246"/>
      <c r="OJ92" s="246"/>
      <c r="OK92" s="246"/>
      <c r="OL92" s="246"/>
      <c r="OM92" s="246"/>
      <c r="ON92" s="246"/>
      <c r="OO92" s="246"/>
      <c r="OP92" s="246"/>
      <c r="OQ92" s="246"/>
      <c r="OR92" s="246"/>
      <c r="OS92" s="246"/>
      <c r="OT92" s="246"/>
      <c r="OU92" s="246"/>
      <c r="OV92" s="246"/>
      <c r="OW92" s="246"/>
      <c r="OX92" s="246"/>
      <c r="OY92" s="246"/>
      <c r="OZ92" s="246"/>
      <c r="PA92" s="246"/>
      <c r="PB92" s="246"/>
      <c r="PC92" s="246"/>
      <c r="PD92" s="246"/>
      <c r="PE92" s="246"/>
      <c r="PF92" s="246"/>
      <c r="PG92" s="246"/>
      <c r="PH92" s="246"/>
      <c r="PI92" s="246"/>
      <c r="PJ92" s="246"/>
      <c r="PK92" s="246"/>
      <c r="PL92" s="246"/>
      <c r="PM92" s="246"/>
      <c r="PN92" s="246"/>
      <c r="PO92" s="246"/>
      <c r="PP92" s="246"/>
      <c r="PQ92" s="246"/>
      <c r="PR92" s="246"/>
      <c r="PS92" s="246"/>
      <c r="PT92" s="246"/>
      <c r="PU92" s="246"/>
      <c r="PV92" s="246"/>
      <c r="PW92" s="246"/>
      <c r="PX92" s="246"/>
      <c r="PY92" s="246"/>
      <c r="PZ92" s="246"/>
      <c r="QA92" s="246"/>
      <c r="QB92" s="246"/>
      <c r="QC92" s="246"/>
      <c r="QD92" s="246"/>
      <c r="QE92" s="246"/>
      <c r="QF92" s="246"/>
      <c r="QG92" s="246"/>
      <c r="QH92" s="246"/>
      <c r="QI92" s="246"/>
      <c r="QJ92" s="246"/>
      <c r="QK92" s="246"/>
      <c r="QL92" s="246"/>
      <c r="QM92" s="246"/>
      <c r="QN92" s="246"/>
      <c r="QO92" s="246"/>
      <c r="QP92" s="246"/>
      <c r="QQ92" s="246"/>
      <c r="QR92" s="246"/>
      <c r="QS92" s="246"/>
      <c r="QT92" s="246"/>
      <c r="QU92" s="246"/>
      <c r="QV92" s="246"/>
      <c r="QW92" s="246"/>
      <c r="QX92" s="246"/>
      <c r="QY92" s="246"/>
      <c r="QZ92" s="246"/>
      <c r="RA92" s="246"/>
      <c r="RB92" s="246"/>
      <c r="RC92" s="246"/>
      <c r="RD92" s="246"/>
      <c r="RE92" s="246"/>
      <c r="RF92" s="246"/>
      <c r="RG92" s="246"/>
      <c r="RH92" s="246"/>
      <c r="RI92" s="246"/>
      <c r="RJ92" s="246"/>
      <c r="RK92" s="246"/>
      <c r="RL92" s="246"/>
      <c r="RM92" s="246"/>
      <c r="RN92" s="246"/>
      <c r="RO92" s="246"/>
      <c r="RP92" s="246"/>
      <c r="RQ92" s="246"/>
      <c r="RR92" s="246"/>
      <c r="RS92" s="246"/>
      <c r="RT92" s="246"/>
      <c r="RU92" s="246"/>
      <c r="RV92" s="246"/>
      <c r="RW92" s="246"/>
      <c r="RX92" s="246"/>
      <c r="RY92" s="246"/>
      <c r="RZ92" s="246"/>
      <c r="SA92" s="246"/>
      <c r="SB92" s="246"/>
      <c r="SC92" s="246"/>
      <c r="SD92" s="246"/>
      <c r="SE92" s="246"/>
      <c r="SF92" s="246"/>
      <c r="SG92" s="246"/>
      <c r="SH92" s="246"/>
      <c r="SI92" s="246"/>
      <c r="SJ92" s="246"/>
      <c r="SK92" s="246"/>
      <c r="SL92" s="246"/>
      <c r="SM92" s="246"/>
      <c r="SN92" s="246"/>
      <c r="SO92" s="246"/>
      <c r="SP92" s="246"/>
      <c r="SQ92" s="246"/>
      <c r="SR92" s="246"/>
      <c r="SS92" s="246"/>
      <c r="ST92" s="246"/>
      <c r="SU92" s="246"/>
      <c r="SV92" s="246"/>
      <c r="SW92" s="246"/>
      <c r="SX92" s="246"/>
      <c r="SY92" s="246"/>
      <c r="SZ92" s="246"/>
      <c r="TA92" s="246"/>
      <c r="TB92" s="246"/>
      <c r="TC92" s="246"/>
      <c r="TD92" s="246"/>
      <c r="TE92" s="246"/>
      <c r="TF92" s="246"/>
      <c r="TG92" s="246"/>
      <c r="TH92" s="246"/>
      <c r="TI92" s="246"/>
      <c r="TJ92" s="246"/>
      <c r="TK92" s="246"/>
      <c r="TL92" s="246"/>
      <c r="TM92" s="246"/>
      <c r="TN92" s="246"/>
      <c r="TO92" s="246"/>
      <c r="TP92" s="246"/>
      <c r="TQ92" s="246"/>
      <c r="TR92" s="246"/>
      <c r="TS92" s="246"/>
      <c r="TT92" s="246"/>
      <c r="TU92" s="246"/>
      <c r="TV92" s="246"/>
      <c r="TW92" s="246"/>
      <c r="TX92" s="246"/>
      <c r="TY92" s="246"/>
      <c r="TZ92" s="246"/>
      <c r="UA92" s="246"/>
      <c r="UB92" s="246"/>
      <c r="UC92" s="246"/>
      <c r="UD92" s="246"/>
      <c r="UE92" s="246"/>
      <c r="UF92" s="246"/>
      <c r="UG92" s="246"/>
      <c r="UH92" s="246"/>
      <c r="UI92" s="246"/>
      <c r="UJ92" s="246"/>
      <c r="UK92" s="246"/>
      <c r="UL92" s="246"/>
      <c r="UM92" s="246"/>
      <c r="UN92" s="246"/>
      <c r="UO92" s="246"/>
      <c r="UP92" s="246"/>
      <c r="UQ92" s="246"/>
      <c r="UR92" s="246"/>
      <c r="US92" s="246"/>
      <c r="UT92" s="246"/>
      <c r="UU92" s="246"/>
      <c r="UV92" s="246"/>
      <c r="UW92" s="246"/>
      <c r="UX92" s="246"/>
      <c r="UY92" s="246"/>
      <c r="UZ92" s="246"/>
      <c r="VA92" s="246"/>
      <c r="VB92" s="246"/>
      <c r="VC92" s="246"/>
      <c r="VD92" s="246"/>
      <c r="VE92" s="246"/>
      <c r="VF92" s="246"/>
      <c r="VG92" s="246"/>
      <c r="VH92" s="246"/>
      <c r="VI92" s="246"/>
      <c r="VJ92" s="246"/>
      <c r="VK92" s="246"/>
      <c r="VL92" s="246"/>
      <c r="VM92" s="246"/>
      <c r="VN92" s="246"/>
      <c r="VO92" s="246"/>
      <c r="VP92" s="246"/>
      <c r="VQ92" s="246"/>
      <c r="VR92" s="246"/>
      <c r="VS92" s="246"/>
      <c r="VT92" s="246"/>
      <c r="VU92" s="246"/>
      <c r="VV92" s="246"/>
      <c r="VW92" s="246"/>
      <c r="VX92" s="246"/>
      <c r="VY92" s="246"/>
      <c r="VZ92" s="246"/>
      <c r="WA92" s="246"/>
      <c r="WB92" s="246"/>
      <c r="WC92" s="246"/>
      <c r="WD92" s="246"/>
      <c r="WE92" s="246"/>
      <c r="WF92" s="246"/>
      <c r="WG92" s="246"/>
      <c r="WH92" s="246"/>
      <c r="WI92" s="246"/>
      <c r="WJ92" s="246"/>
      <c r="WK92" s="246"/>
      <c r="WL92" s="246"/>
      <c r="WM92" s="246"/>
      <c r="WN92" s="246"/>
      <c r="WO92" s="246"/>
      <c r="WP92" s="246"/>
      <c r="WQ92" s="246"/>
      <c r="WR92" s="246"/>
      <c r="WS92" s="246"/>
      <c r="WT92" s="246"/>
      <c r="WU92" s="246"/>
      <c r="WV92" s="246"/>
      <c r="WW92" s="246"/>
      <c r="WX92" s="246"/>
      <c r="WY92" s="246"/>
      <c r="WZ92" s="246"/>
      <c r="XA92" s="246"/>
      <c r="XB92" s="246"/>
      <c r="XC92" s="246"/>
      <c r="XD92" s="246"/>
      <c r="XE92" s="246"/>
      <c r="XF92" s="246"/>
      <c r="XG92" s="246"/>
      <c r="XH92" s="246"/>
      <c r="XI92" s="246"/>
      <c r="XJ92" s="246"/>
      <c r="XK92" s="246"/>
      <c r="XL92" s="246"/>
      <c r="XM92" s="246"/>
      <c r="XN92" s="246"/>
      <c r="XO92" s="246"/>
      <c r="XP92" s="246"/>
      <c r="XQ92" s="246"/>
      <c r="XR92" s="246"/>
      <c r="XS92" s="246"/>
      <c r="XT92" s="246"/>
      <c r="XU92" s="246"/>
      <c r="XV92" s="246"/>
      <c r="XW92" s="246"/>
      <c r="XX92" s="246"/>
      <c r="XY92" s="246"/>
      <c r="XZ92" s="246"/>
      <c r="YA92" s="246"/>
      <c r="YB92" s="246"/>
      <c r="YC92" s="246"/>
      <c r="YD92" s="246"/>
      <c r="YE92" s="246"/>
      <c r="YF92" s="246"/>
      <c r="YG92" s="246"/>
      <c r="YH92" s="246"/>
      <c r="YI92" s="246"/>
      <c r="YJ92" s="246"/>
      <c r="YK92" s="246"/>
      <c r="YL92" s="246"/>
      <c r="YM92" s="246"/>
      <c r="YN92" s="246"/>
      <c r="YO92" s="246"/>
      <c r="YP92" s="246"/>
      <c r="YQ92" s="246"/>
      <c r="YR92" s="246"/>
      <c r="YS92" s="246"/>
      <c r="YT92" s="246"/>
      <c r="YU92" s="246"/>
      <c r="YV92" s="246"/>
      <c r="YW92" s="246"/>
      <c r="YX92" s="246"/>
      <c r="YY92" s="246"/>
      <c r="YZ92" s="246"/>
      <c r="ZA92" s="246"/>
      <c r="ZB92" s="246"/>
      <c r="ZC92" s="246"/>
      <c r="ZD92" s="246"/>
      <c r="ZE92" s="246"/>
      <c r="ZF92" s="246"/>
      <c r="ZG92" s="246"/>
      <c r="ZH92" s="246"/>
      <c r="ZI92" s="246"/>
      <c r="ZJ92" s="246"/>
      <c r="ZK92" s="246"/>
      <c r="ZL92" s="246"/>
      <c r="ZM92" s="246"/>
      <c r="ZN92" s="246"/>
      <c r="ZO92" s="246"/>
      <c r="ZP92" s="246"/>
      <c r="ZQ92" s="246"/>
      <c r="ZR92" s="246"/>
      <c r="ZS92" s="246"/>
      <c r="ZT92" s="246"/>
      <c r="ZU92" s="246"/>
      <c r="ZV92" s="246"/>
      <c r="ZW92" s="246"/>
      <c r="ZX92" s="246"/>
      <c r="ZY92" s="246"/>
      <c r="ZZ92" s="246"/>
      <c r="AAA92" s="246"/>
      <c r="AAB92" s="246"/>
      <c r="AAC92" s="246"/>
      <c r="AAD92" s="246"/>
      <c r="AAE92" s="246"/>
      <c r="AAF92" s="246"/>
      <c r="AAG92" s="246"/>
      <c r="AAH92" s="246"/>
      <c r="AAI92" s="246"/>
      <c r="AAJ92" s="246"/>
      <c r="AAK92" s="246"/>
      <c r="AAL92" s="246"/>
      <c r="AAM92" s="246"/>
      <c r="AAN92" s="246"/>
      <c r="AAO92" s="246"/>
      <c r="AAP92" s="246"/>
      <c r="AAQ92" s="246"/>
      <c r="AAR92" s="246"/>
      <c r="AAS92" s="246"/>
      <c r="AAT92" s="246"/>
      <c r="AAU92" s="246"/>
      <c r="AAV92" s="246"/>
      <c r="AAW92" s="246"/>
      <c r="AAX92" s="246"/>
      <c r="AAY92" s="246"/>
      <c r="AAZ92" s="246"/>
      <c r="ABA92" s="246"/>
      <c r="ABB92" s="246"/>
      <c r="ABC92" s="246"/>
      <c r="ABD92" s="246"/>
      <c r="ABE92" s="246"/>
      <c r="ABF92" s="246"/>
      <c r="ABG92" s="246"/>
      <c r="ABH92" s="246"/>
      <c r="ABI92" s="246"/>
      <c r="ABJ92" s="246"/>
      <c r="ABK92" s="246"/>
      <c r="ABL92" s="246"/>
      <c r="ABM92" s="246"/>
      <c r="ABN92" s="246"/>
      <c r="ABO92" s="246"/>
      <c r="ABP92" s="246"/>
      <c r="ABQ92" s="246"/>
      <c r="ABR92" s="246"/>
      <c r="ABS92" s="246"/>
      <c r="ABT92" s="246"/>
      <c r="ABU92" s="246"/>
      <c r="ABV92" s="246"/>
      <c r="ABW92" s="246"/>
      <c r="ABX92" s="246"/>
      <c r="ABY92" s="246"/>
      <c r="ABZ92" s="246"/>
      <c r="ACA92" s="246"/>
      <c r="ACB92" s="246"/>
      <c r="ACC92" s="246"/>
      <c r="ACD92" s="246"/>
      <c r="ACE92" s="246"/>
      <c r="ACF92" s="246"/>
      <c r="ACG92" s="246"/>
      <c r="ACH92" s="246"/>
      <c r="ACI92" s="246"/>
      <c r="ACJ92" s="246"/>
      <c r="ACK92" s="246"/>
      <c r="ACL92" s="246"/>
      <c r="ACM92" s="246"/>
      <c r="ACN92" s="246"/>
      <c r="ACO92" s="246"/>
      <c r="ACP92" s="246"/>
      <c r="ACQ92" s="246"/>
      <c r="ACR92" s="246"/>
      <c r="ACS92" s="246"/>
      <c r="ACT92" s="246"/>
      <c r="ACU92" s="246"/>
      <c r="ACV92" s="246"/>
      <c r="ACW92" s="246"/>
      <c r="ACX92" s="246"/>
      <c r="ACY92" s="246"/>
      <c r="ACZ92" s="246"/>
      <c r="ADA92" s="246"/>
      <c r="ADB92" s="246"/>
      <c r="ADC92" s="246"/>
      <c r="ADD92" s="246"/>
      <c r="ADE92" s="246"/>
      <c r="ADF92" s="246"/>
      <c r="ADG92" s="246"/>
      <c r="ADH92" s="246"/>
      <c r="ADI92" s="246"/>
      <c r="ADJ92" s="246"/>
      <c r="ADK92" s="246"/>
      <c r="ADL92" s="246"/>
      <c r="ADM92" s="246"/>
      <c r="ADN92" s="246"/>
      <c r="ADO92" s="246"/>
      <c r="ADP92" s="246"/>
      <c r="ADQ92" s="246"/>
      <c r="ADR92" s="246"/>
      <c r="ADS92" s="246"/>
      <c r="ADT92" s="246"/>
      <c r="ADU92" s="246"/>
      <c r="ADV92" s="246"/>
      <c r="ADW92" s="246"/>
      <c r="ADX92" s="246"/>
      <c r="ADY92" s="246"/>
      <c r="ADZ92" s="246"/>
      <c r="AEA92" s="246"/>
      <c r="AEB92" s="246"/>
      <c r="AEC92" s="246"/>
      <c r="AED92" s="246"/>
      <c r="AEE92" s="246"/>
      <c r="AEF92" s="246"/>
      <c r="AEG92" s="246"/>
      <c r="AEH92" s="246"/>
      <c r="AEI92" s="246"/>
      <c r="AEJ92" s="246"/>
      <c r="AEK92" s="246"/>
      <c r="AEL92" s="246"/>
      <c r="AEM92" s="246"/>
      <c r="AEN92" s="246"/>
      <c r="AEO92" s="246"/>
      <c r="AEP92" s="246"/>
      <c r="AEQ92" s="246"/>
      <c r="AER92" s="246"/>
      <c r="AES92" s="246"/>
      <c r="AET92" s="246"/>
      <c r="AEU92" s="246"/>
      <c r="AEV92" s="246"/>
      <c r="AEW92" s="246"/>
      <c r="AEX92" s="246"/>
      <c r="AEY92" s="246"/>
      <c r="AEZ92" s="246"/>
      <c r="AFA92" s="246"/>
      <c r="AFB92" s="246"/>
      <c r="AFC92" s="246"/>
      <c r="AFD92" s="246"/>
      <c r="AFE92" s="246"/>
      <c r="AFF92" s="246"/>
      <c r="AFG92" s="246"/>
      <c r="AFH92" s="246"/>
      <c r="AFI92" s="246"/>
      <c r="AFJ92" s="246"/>
      <c r="AFK92" s="246"/>
      <c r="AFL92" s="246"/>
      <c r="AFM92" s="246"/>
      <c r="AFN92" s="246"/>
      <c r="AFO92" s="246"/>
      <c r="AFP92" s="246"/>
      <c r="AFQ92" s="246"/>
      <c r="AFR92" s="246"/>
      <c r="AFS92" s="246"/>
      <c r="AFT92" s="246"/>
      <c r="AFU92" s="246"/>
      <c r="AFV92" s="246"/>
      <c r="AFW92" s="246"/>
      <c r="AFX92" s="246"/>
      <c r="AFY92" s="246"/>
      <c r="AFZ92" s="246"/>
      <c r="AGA92" s="246"/>
      <c r="AGB92" s="246"/>
      <c r="AGC92" s="246"/>
      <c r="AGD92" s="246"/>
      <c r="AGE92" s="246"/>
      <c r="AGF92" s="246"/>
      <c r="AGG92" s="246"/>
      <c r="AGH92" s="246"/>
      <c r="AGI92" s="246"/>
      <c r="AGJ92" s="246"/>
      <c r="AGK92" s="246"/>
      <c r="AGL92" s="246"/>
      <c r="AGM92" s="246"/>
      <c r="AGN92" s="246"/>
      <c r="AGO92" s="246"/>
      <c r="AGP92" s="246"/>
      <c r="AGQ92" s="246"/>
      <c r="AGR92" s="246"/>
      <c r="AGS92" s="246"/>
      <c r="AGT92" s="246"/>
      <c r="AGU92" s="246"/>
      <c r="AGV92" s="246"/>
      <c r="AGW92" s="246"/>
      <c r="AGX92" s="246"/>
      <c r="AGY92" s="246"/>
      <c r="AGZ92" s="246"/>
      <c r="AHA92" s="246"/>
      <c r="AHB92" s="246"/>
      <c r="AHC92" s="246"/>
      <c r="AHD92" s="246"/>
      <c r="AHE92" s="246"/>
      <c r="AHF92" s="246"/>
      <c r="AHG92" s="246"/>
      <c r="AHH92" s="246"/>
      <c r="AHI92" s="246"/>
      <c r="AHJ92" s="246"/>
      <c r="AHK92" s="246"/>
      <c r="AHL92" s="246"/>
      <c r="AHM92" s="246"/>
      <c r="AHN92" s="246"/>
      <c r="AHO92" s="246"/>
      <c r="AHP92" s="246"/>
      <c r="AHQ92" s="246"/>
      <c r="AHR92" s="246"/>
      <c r="AHS92" s="246"/>
      <c r="AHT92" s="246"/>
      <c r="AHU92" s="246"/>
      <c r="AHV92" s="246"/>
      <c r="AHW92" s="246"/>
      <c r="AHX92" s="246"/>
      <c r="AHY92" s="246"/>
      <c r="AHZ92" s="246"/>
      <c r="AIA92" s="246"/>
      <c r="AIB92" s="246"/>
      <c r="AIC92" s="246"/>
      <c r="AID92" s="246"/>
      <c r="AIE92" s="246"/>
      <c r="AIF92" s="246"/>
      <c r="AIG92" s="246"/>
      <c r="AIH92" s="246"/>
      <c r="AII92" s="246"/>
      <c r="AIJ92" s="246"/>
      <c r="AIK92" s="246"/>
      <c r="AIL92" s="246"/>
      <c r="AIM92" s="246"/>
      <c r="AIN92" s="246"/>
      <c r="AIO92" s="246"/>
      <c r="AIP92" s="246"/>
      <c r="AIQ92" s="246"/>
      <c r="AIR92" s="246"/>
      <c r="AIS92" s="246"/>
      <c r="AIT92" s="246"/>
      <c r="AIU92" s="246"/>
      <c r="AIV92" s="246"/>
      <c r="AIW92" s="246"/>
      <c r="AIX92" s="246"/>
      <c r="AIY92" s="246"/>
      <c r="AIZ92" s="246"/>
      <c r="AJA92" s="246"/>
      <c r="AJB92" s="246"/>
      <c r="AJC92" s="246"/>
      <c r="AJD92" s="246"/>
      <c r="AJE92" s="246"/>
      <c r="AJF92" s="246"/>
      <c r="AJG92" s="246"/>
      <c r="AJH92" s="246"/>
      <c r="AJI92" s="246"/>
      <c r="AJJ92" s="246"/>
      <c r="AJK92" s="246"/>
      <c r="AJL92" s="246"/>
      <c r="AJM92" s="246"/>
      <c r="AJN92" s="246"/>
      <c r="AJO92" s="246"/>
      <c r="AJP92" s="246"/>
      <c r="AJQ92" s="246"/>
      <c r="AJR92" s="246"/>
      <c r="AJS92" s="246"/>
      <c r="AJT92" s="246"/>
      <c r="AJU92" s="246"/>
      <c r="AJV92" s="246"/>
      <c r="AJW92" s="246"/>
      <c r="AJX92" s="246"/>
      <c r="AJY92" s="246"/>
      <c r="AJZ92" s="246"/>
      <c r="AKA92" s="246"/>
      <c r="AKB92" s="246"/>
      <c r="AKC92" s="246"/>
      <c r="AKD92" s="246"/>
      <c r="AKE92" s="246"/>
      <c r="AKF92" s="246"/>
      <c r="AKG92" s="246"/>
      <c r="AKH92" s="246"/>
      <c r="AKI92" s="246"/>
      <c r="AKJ92" s="246"/>
      <c r="AKK92" s="246"/>
      <c r="AKL92" s="246"/>
      <c r="AKM92" s="246"/>
      <c r="AKN92" s="246"/>
      <c r="AKO92" s="246"/>
      <c r="AKP92" s="246"/>
      <c r="AKQ92" s="246"/>
      <c r="AKR92" s="246"/>
      <c r="AKS92" s="246"/>
      <c r="AKT92" s="246"/>
      <c r="AKU92" s="246"/>
      <c r="AKV92" s="246"/>
      <c r="AKW92" s="246"/>
      <c r="AKX92" s="246"/>
      <c r="AKY92" s="246"/>
      <c r="AKZ92" s="246"/>
      <c r="ALA92" s="246"/>
      <c r="ALB92" s="246"/>
      <c r="ALC92" s="246"/>
      <c r="ALD92" s="246"/>
      <c r="ALE92" s="246"/>
      <c r="ALF92" s="246"/>
      <c r="ALG92" s="246"/>
      <c r="ALH92" s="246"/>
      <c r="ALI92" s="246"/>
      <c r="ALJ92" s="246"/>
      <c r="ALK92" s="246"/>
      <c r="ALL92" s="246"/>
      <c r="ALM92" s="246"/>
      <c r="ALN92" s="246"/>
      <c r="ALO92" s="246"/>
      <c r="ALP92" s="246"/>
      <c r="ALQ92" s="246"/>
      <c r="ALR92" s="246"/>
      <c r="ALS92" s="246"/>
      <c r="ALT92" s="246"/>
      <c r="ALU92" s="246"/>
      <c r="ALV92" s="246"/>
      <c r="ALW92" s="246"/>
      <c r="ALX92" s="246"/>
      <c r="ALY92" s="246"/>
      <c r="ALZ92" s="246"/>
      <c r="AMA92" s="246"/>
      <c r="AMB92" s="246"/>
      <c r="AMC92" s="246"/>
      <c r="AMD92" s="246"/>
      <c r="AME92" s="246"/>
      <c r="AMF92" s="246"/>
      <c r="AMG92" s="246"/>
      <c r="AMH92" s="246"/>
      <c r="AMI92" s="246"/>
      <c r="AMJ92" s="246"/>
      <c r="AMK92" s="246"/>
      <c r="AML92" s="246"/>
      <c r="AMM92" s="246"/>
      <c r="AMN92" s="246"/>
      <c r="AMO92" s="246"/>
      <c r="AMP92" s="246"/>
      <c r="AMQ92" s="246"/>
      <c r="AMR92" s="246"/>
      <c r="AMS92" s="246"/>
      <c r="AMT92" s="246"/>
      <c r="AMU92" s="246"/>
      <c r="AMV92" s="246"/>
      <c r="AMW92" s="246"/>
      <c r="AMX92" s="246"/>
      <c r="AMY92" s="246"/>
      <c r="AMZ92" s="246"/>
      <c r="ANA92" s="246"/>
      <c r="ANB92" s="246"/>
      <c r="ANC92" s="246"/>
      <c r="AND92" s="246"/>
      <c r="ANE92" s="246"/>
      <c r="ANF92" s="246"/>
      <c r="ANG92" s="246"/>
      <c r="ANH92" s="246"/>
      <c r="ANI92" s="246"/>
      <c r="ANJ92" s="246"/>
      <c r="ANK92" s="246"/>
      <c r="ANL92" s="246"/>
      <c r="ANM92" s="246"/>
      <c r="ANN92" s="246"/>
      <c r="ANO92" s="246"/>
      <c r="ANP92" s="246"/>
      <c r="ANQ92" s="246"/>
      <c r="ANR92" s="246"/>
      <c r="ANS92" s="246"/>
      <c r="ANT92" s="246"/>
      <c r="ANU92" s="246"/>
      <c r="ANV92" s="246"/>
      <c r="ANW92" s="246"/>
      <c r="ANX92" s="246"/>
      <c r="ANY92" s="246"/>
      <c r="ANZ92" s="246"/>
      <c r="AOA92" s="246"/>
      <c r="AOB92" s="246"/>
      <c r="AOC92" s="246"/>
      <c r="AOD92" s="246"/>
      <c r="AOE92" s="246"/>
      <c r="AOF92" s="246"/>
      <c r="AOG92" s="246"/>
      <c r="AOH92" s="246"/>
      <c r="AOI92" s="246"/>
      <c r="AOJ92" s="246"/>
      <c r="AOK92" s="246"/>
      <c r="AOL92" s="246"/>
      <c r="AOM92" s="246"/>
      <c r="AON92" s="246"/>
      <c r="AOO92" s="246"/>
      <c r="AOP92" s="246"/>
      <c r="AOQ92" s="246"/>
      <c r="AOR92" s="246"/>
      <c r="AOS92" s="246"/>
      <c r="AOT92" s="246"/>
      <c r="AOU92" s="246"/>
      <c r="AOV92" s="246"/>
      <c r="AOW92" s="246"/>
      <c r="AOX92" s="246"/>
      <c r="AOY92" s="246"/>
      <c r="AOZ92" s="246"/>
      <c r="APA92" s="246"/>
      <c r="APB92" s="246"/>
      <c r="APC92" s="246"/>
      <c r="APD92" s="246"/>
      <c r="APE92" s="246"/>
      <c r="APF92" s="246"/>
      <c r="APG92" s="246"/>
      <c r="APH92" s="246"/>
      <c r="API92" s="246"/>
      <c r="APJ92" s="246"/>
      <c r="APK92" s="246"/>
      <c r="APL92" s="246"/>
      <c r="APM92" s="246"/>
      <c r="APN92" s="246"/>
      <c r="APO92" s="246"/>
      <c r="APP92" s="246"/>
      <c r="APQ92" s="246"/>
      <c r="APR92" s="246"/>
      <c r="APS92" s="246"/>
      <c r="APT92" s="246"/>
      <c r="APU92" s="246"/>
      <c r="APV92" s="246"/>
      <c r="APW92" s="246"/>
      <c r="APX92" s="246"/>
      <c r="APY92" s="246"/>
      <c r="APZ92" s="246"/>
      <c r="AQA92" s="246"/>
      <c r="AQB92" s="246"/>
      <c r="AQC92" s="246"/>
      <c r="AQD92" s="246"/>
      <c r="AQE92" s="246"/>
      <c r="AQF92" s="246"/>
      <c r="AQG92" s="246"/>
      <c r="AQH92" s="246"/>
      <c r="AQI92" s="246"/>
      <c r="AQJ92" s="246"/>
      <c r="AQK92" s="246"/>
      <c r="AQL92" s="246"/>
      <c r="AQM92" s="246"/>
      <c r="AQN92" s="246"/>
      <c r="AQO92" s="246"/>
      <c r="AQP92" s="246"/>
      <c r="AQQ92" s="246"/>
      <c r="AQR92" s="246"/>
      <c r="AQS92" s="246"/>
      <c r="AQT92" s="246"/>
      <c r="AQU92" s="246"/>
      <c r="AQV92" s="246"/>
      <c r="AQW92" s="246"/>
      <c r="AQX92" s="246"/>
      <c r="AQY92" s="246"/>
      <c r="AQZ92" s="246"/>
      <c r="ARA92" s="246"/>
      <c r="ARB92" s="246"/>
      <c r="ARC92" s="246"/>
      <c r="ARD92" s="246"/>
      <c r="ARE92" s="246"/>
      <c r="ARF92" s="246"/>
      <c r="ARG92" s="246"/>
      <c r="ARH92" s="246"/>
      <c r="ARI92" s="246"/>
      <c r="ARJ92" s="246"/>
      <c r="ARK92" s="246"/>
      <c r="ARL92" s="246"/>
      <c r="ARM92" s="246"/>
      <c r="ARN92" s="246"/>
      <c r="ARO92" s="246"/>
      <c r="ARP92" s="246"/>
      <c r="ARQ92" s="246"/>
      <c r="ARR92" s="246"/>
      <c r="ARS92" s="246"/>
      <c r="ART92" s="246"/>
      <c r="ARU92" s="246"/>
      <c r="ARV92" s="246"/>
      <c r="ARW92" s="246"/>
      <c r="ARX92" s="246"/>
      <c r="ARY92" s="246"/>
      <c r="ARZ92" s="246"/>
      <c r="ASA92" s="246"/>
      <c r="ASB92" s="246"/>
      <c r="ASC92" s="246"/>
      <c r="ASD92" s="246"/>
      <c r="ASE92" s="246"/>
      <c r="ASF92" s="246"/>
      <c r="ASG92" s="246"/>
      <c r="ASH92" s="246"/>
      <c r="ASI92" s="246"/>
      <c r="ASJ92" s="246"/>
      <c r="ASK92" s="246"/>
      <c r="ASL92" s="246"/>
      <c r="ASM92" s="246"/>
      <c r="ASN92" s="246"/>
      <c r="ASO92" s="246"/>
      <c r="ASP92" s="246"/>
      <c r="ASQ92" s="246"/>
      <c r="ASR92" s="246"/>
      <c r="ASS92" s="246"/>
      <c r="AST92" s="246"/>
      <c r="ASU92" s="246"/>
      <c r="ASV92" s="246"/>
      <c r="ASW92" s="246"/>
      <c r="ASX92" s="246"/>
      <c r="ASY92" s="246"/>
      <c r="ASZ92" s="246"/>
      <c r="ATA92" s="246"/>
      <c r="ATB92" s="246"/>
      <c r="ATC92" s="246"/>
      <c r="ATD92" s="246"/>
      <c r="ATE92" s="246"/>
      <c r="ATF92" s="246"/>
      <c r="ATG92" s="246"/>
      <c r="ATH92" s="246"/>
      <c r="ATI92" s="246"/>
      <c r="ATJ92" s="246"/>
      <c r="ATK92" s="246"/>
      <c r="ATL92" s="246"/>
      <c r="ATM92" s="246"/>
      <c r="ATN92" s="246"/>
      <c r="ATO92" s="246"/>
      <c r="ATP92" s="246"/>
      <c r="ATQ92" s="246"/>
      <c r="ATR92" s="246"/>
      <c r="ATS92" s="246"/>
      <c r="ATT92" s="246"/>
      <c r="ATU92" s="246"/>
      <c r="ATV92" s="246"/>
      <c r="ATW92" s="246"/>
      <c r="ATX92" s="246"/>
      <c r="ATY92" s="246"/>
      <c r="ATZ92" s="246"/>
      <c r="AUA92" s="246"/>
      <c r="AUB92" s="246"/>
      <c r="AUC92" s="246"/>
      <c r="AUD92" s="246"/>
      <c r="AUE92" s="246"/>
      <c r="AUF92" s="246"/>
      <c r="AUG92" s="246"/>
      <c r="AUH92" s="246"/>
      <c r="AUI92" s="246"/>
      <c r="AUJ92" s="246"/>
      <c r="AUK92" s="246"/>
      <c r="AUL92" s="246"/>
      <c r="AUM92" s="246"/>
      <c r="AUN92" s="246"/>
      <c r="AUO92" s="246"/>
      <c r="AUP92" s="246"/>
      <c r="AUQ92" s="246"/>
      <c r="AUR92" s="246"/>
      <c r="AUS92" s="246"/>
      <c r="AUT92" s="246"/>
      <c r="AUU92" s="246"/>
      <c r="AUV92" s="246"/>
      <c r="AUW92" s="246"/>
      <c r="AUX92" s="246"/>
      <c r="AUY92" s="246"/>
      <c r="AUZ92" s="246"/>
      <c r="AVA92" s="246"/>
      <c r="AVB92" s="246"/>
      <c r="AVC92" s="246"/>
      <c r="AVD92" s="246"/>
      <c r="AVE92" s="246"/>
      <c r="AVF92" s="246"/>
      <c r="AVG92" s="246"/>
      <c r="AVH92" s="246"/>
      <c r="AVI92" s="246"/>
      <c r="AVJ92" s="246"/>
      <c r="AVK92" s="246"/>
      <c r="AVL92" s="246"/>
      <c r="AVM92" s="246"/>
      <c r="AVN92" s="246"/>
      <c r="AVO92" s="246"/>
      <c r="AVP92" s="246"/>
      <c r="AVQ92" s="246"/>
      <c r="AVR92" s="246"/>
      <c r="AVS92" s="246"/>
      <c r="AVT92" s="246"/>
      <c r="AVU92" s="246"/>
      <c r="AVV92" s="246"/>
      <c r="AVW92" s="246"/>
      <c r="AVX92" s="246"/>
      <c r="AVY92" s="246"/>
      <c r="AVZ92" s="246"/>
      <c r="AWA92" s="246"/>
      <c r="AWB92" s="246"/>
      <c r="AWC92" s="246"/>
      <c r="AWD92" s="246"/>
      <c r="AWE92" s="246"/>
      <c r="AWF92" s="246"/>
      <c r="AWG92" s="246"/>
      <c r="AWH92" s="246"/>
      <c r="AWI92" s="246"/>
      <c r="AWJ92" s="246"/>
      <c r="AWK92" s="246"/>
      <c r="AWL92" s="246"/>
      <c r="AWM92" s="246"/>
      <c r="AWN92" s="246"/>
      <c r="AWO92" s="246"/>
      <c r="AWP92" s="246"/>
      <c r="AWQ92" s="246"/>
      <c r="AWR92" s="246"/>
      <c r="AWS92" s="246"/>
      <c r="AWT92" s="246"/>
      <c r="AWU92" s="246"/>
      <c r="AWV92" s="246"/>
      <c r="AWW92" s="246"/>
      <c r="AWX92" s="246"/>
      <c r="AWY92" s="246"/>
      <c r="AWZ92" s="246"/>
      <c r="AXA92" s="246"/>
      <c r="AXB92" s="246"/>
      <c r="AXC92" s="246"/>
      <c r="AXD92" s="246"/>
      <c r="AXE92" s="246"/>
      <c r="AXF92" s="246"/>
      <c r="AXG92" s="246"/>
      <c r="AXH92" s="246"/>
      <c r="AXI92" s="246"/>
      <c r="AXJ92" s="246"/>
      <c r="AXK92" s="246"/>
      <c r="AXL92" s="246"/>
      <c r="AXM92" s="246"/>
      <c r="AXN92" s="246"/>
      <c r="AXO92" s="246"/>
      <c r="AXP92" s="246"/>
      <c r="AXQ92" s="246"/>
      <c r="AXR92" s="246"/>
      <c r="AXS92" s="246"/>
      <c r="AXT92" s="246"/>
      <c r="AXU92" s="246"/>
      <c r="AXV92" s="246"/>
      <c r="AXW92" s="246"/>
      <c r="AXX92" s="246"/>
      <c r="AXY92" s="246"/>
      <c r="AXZ92" s="246"/>
      <c r="AYA92" s="246"/>
      <c r="AYB92" s="246"/>
      <c r="AYC92" s="246"/>
      <c r="AYD92" s="246"/>
      <c r="AYE92" s="246"/>
      <c r="AYF92" s="246"/>
      <c r="AYG92" s="246"/>
      <c r="AYH92" s="246"/>
      <c r="AYI92" s="246"/>
      <c r="AYJ92" s="246"/>
      <c r="AYK92" s="246"/>
      <c r="AYL92" s="246"/>
      <c r="AYM92" s="246"/>
      <c r="AYN92" s="246"/>
      <c r="AYO92" s="246"/>
      <c r="AYP92" s="246"/>
      <c r="AYQ92" s="246"/>
      <c r="AYR92" s="246"/>
      <c r="AYS92" s="246"/>
      <c r="AYT92" s="246"/>
      <c r="AYU92" s="246"/>
      <c r="AYV92" s="246"/>
      <c r="AYW92" s="246"/>
      <c r="AYX92" s="246"/>
      <c r="AYY92" s="246"/>
      <c r="AYZ92" s="246"/>
      <c r="AZA92" s="246"/>
      <c r="AZB92" s="246"/>
      <c r="AZC92" s="246"/>
      <c r="AZD92" s="246"/>
      <c r="AZE92" s="246"/>
      <c r="AZF92" s="246"/>
      <c r="AZG92" s="246"/>
      <c r="AZH92" s="246"/>
      <c r="AZI92" s="246"/>
      <c r="AZJ92" s="246"/>
      <c r="AZK92" s="246"/>
      <c r="AZL92" s="246"/>
      <c r="AZM92" s="246"/>
      <c r="AZN92" s="246"/>
      <c r="AZO92" s="246"/>
      <c r="AZP92" s="246"/>
      <c r="AZQ92" s="246"/>
      <c r="AZR92" s="246"/>
      <c r="AZS92" s="246"/>
      <c r="AZT92" s="246"/>
      <c r="AZU92" s="246"/>
      <c r="AZV92" s="246"/>
      <c r="AZW92" s="246"/>
      <c r="AZX92" s="246"/>
      <c r="AZY92" s="246"/>
      <c r="AZZ92" s="246"/>
      <c r="BAA92" s="246"/>
      <c r="BAB92" s="246"/>
      <c r="BAC92" s="246"/>
      <c r="BAD92" s="246"/>
      <c r="BAE92" s="246"/>
      <c r="BAF92" s="246"/>
      <c r="BAG92" s="246"/>
      <c r="BAH92" s="246"/>
      <c r="BAI92" s="246"/>
      <c r="BAJ92" s="246"/>
      <c r="BAK92" s="246"/>
      <c r="BAL92" s="246"/>
      <c r="BAM92" s="246"/>
      <c r="BAN92" s="246"/>
      <c r="BAO92" s="246"/>
      <c r="BAP92" s="246"/>
      <c r="BAQ92" s="246"/>
      <c r="BAR92" s="246"/>
      <c r="BAS92" s="246"/>
      <c r="BAT92" s="246"/>
      <c r="BAU92" s="246"/>
      <c r="BAV92" s="246"/>
      <c r="BAW92" s="246"/>
      <c r="BAX92" s="246"/>
      <c r="BAY92" s="246"/>
      <c r="BAZ92" s="246"/>
      <c r="BBA92" s="246"/>
      <c r="BBB92" s="246"/>
      <c r="BBC92" s="246"/>
      <c r="BBD92" s="246"/>
      <c r="BBE92" s="246"/>
      <c r="BBF92" s="246"/>
      <c r="BBG92" s="246"/>
      <c r="BBH92" s="246"/>
      <c r="BBI92" s="246"/>
      <c r="BBJ92" s="246"/>
      <c r="BBK92" s="246"/>
      <c r="BBL92" s="246"/>
      <c r="BBM92" s="246"/>
      <c r="BBN92" s="246"/>
      <c r="BBO92" s="246"/>
      <c r="BBP92" s="246"/>
      <c r="BBQ92" s="246"/>
      <c r="BBR92" s="246"/>
      <c r="BBS92" s="246"/>
      <c r="BBT92" s="246"/>
      <c r="BBU92" s="246"/>
      <c r="BBV92" s="246"/>
      <c r="BBW92" s="246"/>
      <c r="BBX92" s="246"/>
      <c r="BBY92" s="246"/>
      <c r="BBZ92" s="246"/>
      <c r="BCA92" s="246"/>
      <c r="BCB92" s="246"/>
      <c r="BCC92" s="246"/>
      <c r="BCD92" s="246"/>
      <c r="BCE92" s="246"/>
      <c r="BCF92" s="246"/>
      <c r="BCG92" s="246"/>
      <c r="BCH92" s="246"/>
      <c r="BCI92" s="246"/>
      <c r="BCJ92" s="246"/>
      <c r="BCK92" s="246"/>
      <c r="BCL92" s="246"/>
      <c r="BCM92" s="246"/>
      <c r="BCN92" s="246"/>
      <c r="BCO92" s="246"/>
      <c r="BCP92" s="246"/>
      <c r="BCQ92" s="246"/>
      <c r="BCR92" s="246"/>
      <c r="BCS92" s="246"/>
      <c r="BCT92" s="246"/>
      <c r="BCU92" s="246"/>
      <c r="BCV92" s="246"/>
      <c r="BCW92" s="246"/>
      <c r="BCX92" s="246"/>
      <c r="BCY92" s="246"/>
      <c r="BCZ92" s="246"/>
      <c r="BDA92" s="246"/>
      <c r="BDB92" s="246"/>
      <c r="BDC92" s="246"/>
      <c r="BDD92" s="246"/>
      <c r="BDE92" s="246"/>
      <c r="BDF92" s="246"/>
      <c r="BDG92" s="246"/>
      <c r="BDH92" s="246"/>
      <c r="BDI92" s="246"/>
      <c r="BDJ92" s="246"/>
      <c r="BDK92" s="246"/>
      <c r="BDL92" s="246"/>
      <c r="BDM92" s="246"/>
      <c r="BDN92" s="246"/>
      <c r="BDO92" s="246"/>
      <c r="BDP92" s="246"/>
      <c r="BDQ92" s="246"/>
      <c r="BDR92" s="246"/>
      <c r="BDS92" s="246"/>
      <c r="BDT92" s="246"/>
      <c r="BDU92" s="246"/>
    </row>
    <row r="93" spans="1:1477" s="128" customFormat="1" ht="24" customHeight="1" thickTop="1">
      <c r="B93" s="316" t="s">
        <v>527</v>
      </c>
      <c r="C93" s="317"/>
      <c r="D93" s="318"/>
      <c r="E93" s="129"/>
      <c r="F93" s="130"/>
      <c r="G93" s="189">
        <f>IF(B86="","",ROWS(B86:B92)-1)</f>
        <v>6</v>
      </c>
      <c r="H93" s="131">
        <f>SUM(H86:H92)</f>
        <v>14</v>
      </c>
      <c r="I93" s="131">
        <f>SUM(I86:I92)</f>
        <v>17</v>
      </c>
      <c r="J93" s="131">
        <f>SUM(J86:J92)</f>
        <v>1820</v>
      </c>
      <c r="K93" s="131">
        <f>SUM(K86:K92)</f>
        <v>2188</v>
      </c>
      <c r="L93" s="131">
        <f>SUM(L86:L92)</f>
        <v>2013</v>
      </c>
      <c r="M93" s="167">
        <f>IF(G93="",0,N93/G93)</f>
        <v>1</v>
      </c>
      <c r="N93" s="131">
        <f t="shared" ref="N93:AC93" si="79">SUM(N86:N92)</f>
        <v>6</v>
      </c>
      <c r="O93" s="131">
        <f t="shared" si="79"/>
        <v>175</v>
      </c>
      <c r="P93" s="131">
        <f t="shared" si="79"/>
        <v>0</v>
      </c>
      <c r="Q93" s="131">
        <f t="shared" si="79"/>
        <v>0</v>
      </c>
      <c r="R93" s="131">
        <f t="shared" si="79"/>
        <v>334</v>
      </c>
      <c r="S93" s="131">
        <f t="shared" si="79"/>
        <v>34</v>
      </c>
      <c r="T93" s="133">
        <f t="shared" si="79"/>
        <v>31259268</v>
      </c>
      <c r="U93" s="133">
        <f t="shared" si="79"/>
        <v>896021</v>
      </c>
      <c r="V93" s="133">
        <f t="shared" si="79"/>
        <v>30363247</v>
      </c>
      <c r="W93" s="133">
        <f t="shared" si="79"/>
        <v>31531115</v>
      </c>
      <c r="X93" s="133">
        <f t="shared" si="79"/>
        <v>30408106</v>
      </c>
      <c r="Y93" s="133">
        <f t="shared" si="79"/>
        <v>0</v>
      </c>
      <c r="Z93" s="133">
        <f t="shared" si="79"/>
        <v>1016000</v>
      </c>
      <c r="AA93" s="133">
        <f t="shared" si="79"/>
        <v>1016000</v>
      </c>
      <c r="AB93" s="133">
        <f t="shared" si="79"/>
        <v>31424106</v>
      </c>
      <c r="AC93" s="133">
        <f t="shared" si="79"/>
        <v>29943724</v>
      </c>
      <c r="AD93" s="167">
        <f>IF(G93="",0,AE93/G93)</f>
        <v>1</v>
      </c>
      <c r="AE93" s="169">
        <f t="shared" ref="AE93:CM93" si="80">SUM(AE86:AE92)</f>
        <v>6</v>
      </c>
      <c r="AF93" s="133">
        <f t="shared" si="80"/>
        <v>-1480384</v>
      </c>
      <c r="AG93" s="133">
        <f t="shared" si="80"/>
        <v>271848</v>
      </c>
      <c r="AH93" s="131">
        <f t="shared" si="80"/>
        <v>203</v>
      </c>
      <c r="AI93" s="131">
        <f t="shared" si="80"/>
        <v>91</v>
      </c>
      <c r="AJ93" s="131">
        <f t="shared" si="80"/>
        <v>0</v>
      </c>
      <c r="AK93" s="131">
        <f t="shared" si="80"/>
        <v>0</v>
      </c>
      <c r="AL93" s="133">
        <f t="shared" si="80"/>
        <v>384199</v>
      </c>
      <c r="AM93" s="133">
        <f t="shared" si="80"/>
        <v>0</v>
      </c>
      <c r="AN93" s="131">
        <f t="shared" si="80"/>
        <v>40</v>
      </c>
      <c r="AO93" s="131">
        <f t="shared" si="80"/>
        <v>25</v>
      </c>
      <c r="AP93" s="133">
        <f t="shared" si="80"/>
        <v>529860</v>
      </c>
      <c r="AQ93" s="133">
        <f t="shared" si="80"/>
        <v>8987</v>
      </c>
      <c r="AR93" s="131">
        <f t="shared" si="80"/>
        <v>0</v>
      </c>
      <c r="AS93" s="131">
        <f t="shared" si="80"/>
        <v>0</v>
      </c>
      <c r="AT93" s="133">
        <f t="shared" si="80"/>
        <v>0</v>
      </c>
      <c r="AU93" s="133">
        <f t="shared" si="80"/>
        <v>0</v>
      </c>
      <c r="AV93" s="131">
        <f t="shared" si="80"/>
        <v>0</v>
      </c>
      <c r="AW93" s="131">
        <f t="shared" si="80"/>
        <v>0</v>
      </c>
      <c r="AX93" s="133">
        <f t="shared" si="80"/>
        <v>0</v>
      </c>
      <c r="AY93" s="133">
        <f t="shared" si="80"/>
        <v>0</v>
      </c>
      <c r="AZ93" s="131">
        <f t="shared" si="80"/>
        <v>0</v>
      </c>
      <c r="BA93" s="131">
        <f t="shared" si="80"/>
        <v>0</v>
      </c>
      <c r="BB93" s="133">
        <f t="shared" si="80"/>
        <v>0</v>
      </c>
      <c r="BC93" s="133">
        <f t="shared" si="80"/>
        <v>0</v>
      </c>
      <c r="BD93" s="131">
        <f t="shared" si="80"/>
        <v>0</v>
      </c>
      <c r="BE93" s="131">
        <f t="shared" si="80"/>
        <v>0</v>
      </c>
      <c r="BF93" s="133">
        <f t="shared" si="80"/>
        <v>9191</v>
      </c>
      <c r="BG93" s="133">
        <f t="shared" si="80"/>
        <v>0</v>
      </c>
      <c r="BH93" s="131">
        <f t="shared" si="80"/>
        <v>0</v>
      </c>
      <c r="BI93" s="131">
        <f t="shared" si="80"/>
        <v>0</v>
      </c>
      <c r="BJ93" s="133">
        <f t="shared" si="80"/>
        <v>12918</v>
      </c>
      <c r="BK93" s="133">
        <f t="shared" si="80"/>
        <v>0</v>
      </c>
      <c r="BL93" s="131">
        <f t="shared" si="80"/>
        <v>0</v>
      </c>
      <c r="BM93" s="131">
        <f t="shared" si="80"/>
        <v>0</v>
      </c>
      <c r="BN93" s="133">
        <f t="shared" si="80"/>
        <v>0</v>
      </c>
      <c r="BO93" s="133">
        <f t="shared" si="80"/>
        <v>0</v>
      </c>
      <c r="BP93" s="131">
        <f t="shared" si="80"/>
        <v>0</v>
      </c>
      <c r="BQ93" s="131">
        <f t="shared" si="80"/>
        <v>0</v>
      </c>
      <c r="BR93" s="133">
        <f t="shared" si="80"/>
        <v>0</v>
      </c>
      <c r="BS93" s="133">
        <f t="shared" si="80"/>
        <v>0</v>
      </c>
      <c r="BT93" s="131">
        <f t="shared" si="80"/>
        <v>0</v>
      </c>
      <c r="BU93" s="131">
        <f t="shared" si="80"/>
        <v>0</v>
      </c>
      <c r="BV93" s="133">
        <f t="shared" si="80"/>
        <v>0</v>
      </c>
      <c r="BW93" s="133">
        <f t="shared" si="80"/>
        <v>0</v>
      </c>
      <c r="BX93" s="131">
        <f t="shared" si="80"/>
        <v>0</v>
      </c>
      <c r="BY93" s="131">
        <f t="shared" si="80"/>
        <v>9</v>
      </c>
      <c r="BZ93" s="133">
        <f t="shared" si="80"/>
        <v>2882</v>
      </c>
      <c r="CA93" s="133">
        <f t="shared" si="80"/>
        <v>0</v>
      </c>
      <c r="CB93" s="131">
        <f t="shared" si="80"/>
        <v>0</v>
      </c>
      <c r="CC93" s="131">
        <f t="shared" si="80"/>
        <v>0</v>
      </c>
      <c r="CD93" s="133">
        <f t="shared" si="80"/>
        <v>0</v>
      </c>
      <c r="CE93" s="133">
        <f t="shared" si="80"/>
        <v>0</v>
      </c>
      <c r="CF93" s="131">
        <f t="shared" si="80"/>
        <v>0</v>
      </c>
      <c r="CG93" s="131">
        <f t="shared" si="80"/>
        <v>0</v>
      </c>
      <c r="CH93" s="133">
        <f t="shared" si="80"/>
        <v>-422785</v>
      </c>
      <c r="CI93" s="133">
        <f t="shared" si="80"/>
        <v>0</v>
      </c>
      <c r="CJ93" s="131">
        <f t="shared" si="80"/>
        <v>40</v>
      </c>
      <c r="CK93" s="131">
        <f t="shared" si="80"/>
        <v>34</v>
      </c>
      <c r="CL93" s="133">
        <f t="shared" si="80"/>
        <v>516266</v>
      </c>
      <c r="CM93" s="133">
        <f t="shared" si="80"/>
        <v>8987</v>
      </c>
      <c r="CN93" s="135"/>
      <c r="CO93" s="135"/>
      <c r="CP93" s="135"/>
      <c r="CQ93" s="135"/>
      <c r="CR93" s="135"/>
      <c r="CS93" s="135"/>
      <c r="CT93" s="129"/>
      <c r="CU93" s="130"/>
      <c r="CV93" s="130"/>
      <c r="CW93" s="129"/>
      <c r="CX93" s="129"/>
      <c r="CY93" s="130"/>
      <c r="CZ93" s="130"/>
      <c r="DA93" s="130"/>
      <c r="DB93" s="133"/>
      <c r="DC93" s="135"/>
      <c r="DD93" s="245"/>
    </row>
    <row r="94" spans="1:1477" s="73" customFormat="1">
      <c r="A94" s="136"/>
      <c r="B94" s="71" t="s">
        <v>13</v>
      </c>
      <c r="C94" s="71" t="s">
        <v>301</v>
      </c>
      <c r="D94" s="71" t="s">
        <v>302</v>
      </c>
      <c r="E94" s="72">
        <v>42033</v>
      </c>
      <c r="F94" s="71" t="s">
        <v>472</v>
      </c>
      <c r="G94" s="188" t="s">
        <v>478</v>
      </c>
      <c r="H94" s="221">
        <v>1</v>
      </c>
      <c r="I94" s="73">
        <v>0</v>
      </c>
      <c r="J94" s="73">
        <v>790</v>
      </c>
      <c r="K94" s="73">
        <v>794</v>
      </c>
      <c r="L94" s="73">
        <v>791</v>
      </c>
      <c r="M94" s="219">
        <f>IF(J94 = 0,0,(L94-AH94-AI94)/J94)</f>
        <v>0.9962025316455696</v>
      </c>
      <c r="N94" s="73">
        <f>IF(G94&lt;&gt;"",IF(M94&lt;=1.2,1,0),0)</f>
        <v>1</v>
      </c>
      <c r="O94" s="73">
        <v>3</v>
      </c>
      <c r="P94" s="73">
        <v>0</v>
      </c>
      <c r="Q94" s="73">
        <v>0</v>
      </c>
      <c r="R94" s="73">
        <v>4</v>
      </c>
      <c r="S94" s="73">
        <v>0</v>
      </c>
      <c r="T94" s="225">
        <v>204491</v>
      </c>
      <c r="U94" s="225">
        <v>11179</v>
      </c>
      <c r="V94" s="225">
        <v>193312</v>
      </c>
      <c r="W94" s="225">
        <v>204491</v>
      </c>
      <c r="X94" s="225">
        <v>200808</v>
      </c>
      <c r="Y94" s="225">
        <v>0</v>
      </c>
      <c r="Z94" s="225">
        <v>0</v>
      </c>
      <c r="AA94" s="225">
        <v>0</v>
      </c>
      <c r="AB94" s="225">
        <v>200808</v>
      </c>
      <c r="AC94" s="225">
        <v>200808</v>
      </c>
      <c r="AD94" s="219">
        <f>IF(V94=0,0,AC94/V94)</f>
        <v>1.0387766926005628</v>
      </c>
      <c r="AE94" s="73">
        <f>IF(AD94 &lt;=1.1,1,0)</f>
        <v>1</v>
      </c>
      <c r="AF94" s="225">
        <v>0</v>
      </c>
      <c r="AG94" s="225">
        <v>0</v>
      </c>
      <c r="AH94" s="73">
        <v>4</v>
      </c>
      <c r="AI94" s="73">
        <v>0</v>
      </c>
      <c r="AJ94" s="73">
        <v>0</v>
      </c>
      <c r="AK94" s="73">
        <v>0</v>
      </c>
      <c r="AL94" s="95">
        <v>0</v>
      </c>
      <c r="AM94" s="95">
        <v>0</v>
      </c>
      <c r="AN94" s="73">
        <v>0</v>
      </c>
      <c r="AO94" s="73">
        <v>0</v>
      </c>
      <c r="AP94" s="95">
        <v>550</v>
      </c>
      <c r="AQ94" s="95">
        <v>0</v>
      </c>
      <c r="AR94" s="73">
        <v>0</v>
      </c>
      <c r="AS94" s="73">
        <v>0</v>
      </c>
      <c r="AT94" s="95">
        <v>0</v>
      </c>
      <c r="AU94" s="95">
        <v>0</v>
      </c>
      <c r="AV94" s="73">
        <v>0</v>
      </c>
      <c r="AW94" s="73">
        <v>0</v>
      </c>
      <c r="AX94" s="95">
        <v>0</v>
      </c>
      <c r="AY94" s="95">
        <v>0</v>
      </c>
      <c r="AZ94" s="73">
        <v>0</v>
      </c>
      <c r="BA94" s="73">
        <v>0</v>
      </c>
      <c r="BB94" s="95">
        <v>0</v>
      </c>
      <c r="BC94" s="95">
        <v>0</v>
      </c>
      <c r="BD94" s="73">
        <v>0</v>
      </c>
      <c r="BE94" s="73">
        <v>0</v>
      </c>
      <c r="BF94" s="95">
        <v>0</v>
      </c>
      <c r="BG94" s="95">
        <v>0</v>
      </c>
      <c r="BH94" s="73">
        <v>0</v>
      </c>
      <c r="BI94" s="73">
        <v>0</v>
      </c>
      <c r="BJ94" s="95">
        <v>0</v>
      </c>
      <c r="BK94" s="95">
        <v>0</v>
      </c>
      <c r="BL94" s="73">
        <v>0</v>
      </c>
      <c r="BM94" s="73">
        <v>0</v>
      </c>
      <c r="BN94" s="95">
        <v>0</v>
      </c>
      <c r="BO94" s="95">
        <v>0</v>
      </c>
      <c r="BP94" s="73">
        <v>0</v>
      </c>
      <c r="BQ94" s="73">
        <v>0</v>
      </c>
      <c r="BR94" s="95">
        <v>0</v>
      </c>
      <c r="BS94" s="95">
        <v>0</v>
      </c>
      <c r="BT94" s="73">
        <v>0</v>
      </c>
      <c r="BU94" s="73">
        <v>0</v>
      </c>
      <c r="BV94" s="95">
        <v>0</v>
      </c>
      <c r="BW94" s="95">
        <v>0</v>
      </c>
      <c r="BX94" s="73">
        <v>0</v>
      </c>
      <c r="BY94" s="73">
        <v>0</v>
      </c>
      <c r="BZ94" s="95">
        <v>0</v>
      </c>
      <c r="CA94" s="95">
        <v>0</v>
      </c>
      <c r="CB94" s="73">
        <v>0</v>
      </c>
      <c r="CC94" s="73">
        <v>0</v>
      </c>
      <c r="CD94" s="95">
        <v>0</v>
      </c>
      <c r="CE94" s="95">
        <v>0</v>
      </c>
      <c r="CF94" s="73">
        <v>0</v>
      </c>
      <c r="CG94" s="73">
        <v>0</v>
      </c>
      <c r="CH94" s="95">
        <v>0</v>
      </c>
      <c r="CI94" s="95">
        <v>0</v>
      </c>
      <c r="CJ94" s="73">
        <v>0</v>
      </c>
      <c r="CK94" s="73">
        <v>0</v>
      </c>
      <c r="CL94" s="95">
        <v>550</v>
      </c>
      <c r="CM94" s="95">
        <v>0</v>
      </c>
      <c r="CN94" s="71" t="s">
        <v>426</v>
      </c>
      <c r="CO94" s="71" t="s">
        <v>427</v>
      </c>
      <c r="CP94" s="71" t="s">
        <v>328</v>
      </c>
      <c r="CQ94" s="71" t="s">
        <v>328</v>
      </c>
      <c r="CR94" s="71" t="s">
        <v>328</v>
      </c>
      <c r="CS94" s="71" t="s">
        <v>328</v>
      </c>
      <c r="CT94" s="72">
        <v>42964</v>
      </c>
      <c r="CU94" s="71" t="s">
        <v>469</v>
      </c>
      <c r="CV94" s="71" t="s">
        <v>470</v>
      </c>
      <c r="CW94" s="72" t="s">
        <v>187</v>
      </c>
      <c r="CX94" s="72">
        <v>42940</v>
      </c>
      <c r="CY94" s="71" t="s">
        <v>469</v>
      </c>
      <c r="CZ94" s="71" t="s">
        <v>470</v>
      </c>
      <c r="DA94" s="71" t="s">
        <v>507</v>
      </c>
      <c r="DB94" s="96">
        <v>234759</v>
      </c>
      <c r="DC94" s="71" t="s">
        <v>329</v>
      </c>
      <c r="DD94" s="71" t="s">
        <v>330</v>
      </c>
      <c r="DE94" s="218"/>
      <c r="DF94" s="218"/>
      <c r="DG94" s="218"/>
      <c r="DH94" s="218"/>
      <c r="DI94" s="218"/>
      <c r="DJ94" s="218"/>
      <c r="DK94" s="218"/>
      <c r="DL94" s="218"/>
      <c r="DM94" s="218"/>
      <c r="DN94" s="218"/>
      <c r="DO94" s="218"/>
      <c r="DP94" s="218"/>
      <c r="DQ94" s="218"/>
      <c r="DR94" s="218"/>
      <c r="DS94" s="218"/>
      <c r="DT94" s="218"/>
      <c r="DU94" s="218"/>
      <c r="DV94" s="218"/>
      <c r="DW94" s="218"/>
      <c r="DX94" s="218"/>
      <c r="DY94" s="218"/>
      <c r="DZ94" s="218"/>
      <c r="EA94" s="218"/>
      <c r="EB94" s="218"/>
      <c r="EC94" s="218"/>
      <c r="ED94" s="218"/>
      <c r="EE94" s="218"/>
      <c r="EF94" s="218"/>
      <c r="EG94" s="218"/>
      <c r="EH94" s="218"/>
      <c r="EI94" s="218"/>
      <c r="EJ94" s="218"/>
      <c r="EK94" s="218"/>
      <c r="EL94" s="218"/>
      <c r="EM94" s="218"/>
      <c r="EN94" s="218"/>
      <c r="EO94" s="218"/>
      <c r="EP94" s="218"/>
      <c r="EQ94" s="218"/>
      <c r="ER94" s="218"/>
      <c r="ES94" s="218"/>
      <c r="ET94" s="218"/>
      <c r="EU94" s="218"/>
      <c r="EV94" s="218"/>
      <c r="EW94" s="218"/>
      <c r="EX94" s="218"/>
      <c r="EY94" s="218"/>
      <c r="EZ94" s="218"/>
      <c r="FA94" s="218"/>
      <c r="FB94" s="218"/>
      <c r="FC94" s="218"/>
      <c r="FD94" s="218"/>
      <c r="FE94" s="218"/>
      <c r="FF94" s="218"/>
      <c r="FG94" s="218"/>
      <c r="FH94" s="218"/>
      <c r="FI94" s="218"/>
      <c r="FJ94" s="218"/>
      <c r="FK94" s="218"/>
      <c r="FL94" s="218"/>
      <c r="FM94" s="218"/>
      <c r="FN94" s="218"/>
      <c r="FO94" s="218"/>
      <c r="FP94" s="218"/>
      <c r="FQ94" s="218"/>
      <c r="FR94" s="218"/>
      <c r="FS94" s="218"/>
      <c r="FT94" s="218"/>
      <c r="FU94" s="218"/>
      <c r="FV94" s="218"/>
      <c r="FW94" s="218"/>
      <c r="FX94" s="218"/>
      <c r="FY94" s="218"/>
      <c r="FZ94" s="218"/>
      <c r="GA94" s="218"/>
      <c r="GB94" s="218"/>
      <c r="GC94" s="218"/>
      <c r="GD94" s="218"/>
      <c r="GE94" s="218"/>
      <c r="GF94" s="218"/>
      <c r="GG94" s="218"/>
      <c r="GH94" s="218"/>
      <c r="GI94" s="218"/>
      <c r="GJ94" s="218"/>
      <c r="GK94" s="218"/>
      <c r="GL94" s="218"/>
      <c r="GM94" s="218"/>
      <c r="GN94" s="218"/>
      <c r="GO94" s="218"/>
      <c r="GP94" s="218"/>
      <c r="GQ94" s="218"/>
      <c r="GR94" s="218"/>
      <c r="GS94" s="218"/>
      <c r="GT94" s="218"/>
      <c r="GU94" s="218"/>
      <c r="GV94" s="218"/>
      <c r="GW94" s="218"/>
      <c r="GX94" s="218"/>
      <c r="GY94" s="218"/>
      <c r="GZ94" s="218"/>
      <c r="HA94" s="218"/>
      <c r="HB94" s="218"/>
      <c r="HC94" s="218"/>
      <c r="HD94" s="218"/>
      <c r="HE94" s="218"/>
      <c r="HF94" s="218"/>
      <c r="HG94" s="218"/>
      <c r="HH94" s="218"/>
      <c r="HI94" s="218"/>
      <c r="HJ94" s="218"/>
      <c r="HK94" s="218"/>
      <c r="HL94" s="218"/>
      <c r="HM94" s="218"/>
      <c r="HN94" s="218"/>
      <c r="HO94" s="218"/>
      <c r="HP94" s="218"/>
      <c r="HQ94" s="218"/>
      <c r="HR94" s="218"/>
      <c r="HS94" s="218"/>
      <c r="HT94" s="218"/>
      <c r="HU94" s="218"/>
      <c r="HV94" s="218"/>
      <c r="HW94" s="218"/>
      <c r="HX94" s="218"/>
      <c r="HY94" s="218"/>
      <c r="HZ94" s="218"/>
      <c r="IA94" s="218"/>
      <c r="IB94" s="218"/>
      <c r="IC94" s="218"/>
      <c r="ID94" s="218"/>
      <c r="IE94" s="218"/>
      <c r="IF94" s="218"/>
      <c r="IG94" s="218"/>
      <c r="IH94" s="218"/>
      <c r="II94" s="218"/>
      <c r="IJ94" s="218"/>
      <c r="IK94" s="218"/>
      <c r="IL94" s="218"/>
      <c r="IM94" s="218"/>
      <c r="IN94" s="218"/>
      <c r="IO94" s="218"/>
      <c r="IP94" s="218"/>
      <c r="IQ94" s="218"/>
      <c r="IR94" s="218"/>
      <c r="IS94" s="218"/>
      <c r="IT94" s="218"/>
      <c r="IU94" s="218"/>
      <c r="IV94" s="218"/>
      <c r="IW94" s="218"/>
      <c r="IX94" s="218"/>
      <c r="IY94" s="218"/>
      <c r="IZ94" s="218"/>
      <c r="JA94" s="218"/>
      <c r="JB94" s="218"/>
      <c r="JC94" s="218"/>
      <c r="JD94" s="218"/>
      <c r="JE94" s="218"/>
      <c r="JF94" s="218"/>
      <c r="JG94" s="218"/>
      <c r="JH94" s="218"/>
      <c r="JI94" s="218"/>
      <c r="JJ94" s="218"/>
      <c r="JK94" s="218"/>
      <c r="JL94" s="218"/>
      <c r="JM94" s="218"/>
      <c r="JN94" s="218"/>
      <c r="JO94" s="218"/>
      <c r="JP94" s="218"/>
      <c r="JQ94" s="218"/>
      <c r="JR94" s="218"/>
      <c r="JS94" s="218"/>
      <c r="JT94" s="218"/>
      <c r="JU94" s="218"/>
      <c r="JV94" s="218"/>
      <c r="JW94" s="218"/>
      <c r="JX94" s="218"/>
      <c r="JY94" s="218"/>
      <c r="JZ94" s="218"/>
      <c r="KA94" s="218"/>
      <c r="KB94" s="218"/>
      <c r="KC94" s="218"/>
      <c r="KD94" s="218"/>
      <c r="KE94" s="218"/>
      <c r="KF94" s="218"/>
      <c r="KG94" s="218"/>
      <c r="KH94" s="218"/>
      <c r="KI94" s="218"/>
      <c r="KJ94" s="218"/>
      <c r="KK94" s="218"/>
      <c r="KL94" s="218"/>
      <c r="KM94" s="218"/>
      <c r="KN94" s="218"/>
      <c r="KO94" s="218"/>
      <c r="KP94" s="218"/>
      <c r="KQ94" s="218"/>
      <c r="KR94" s="218"/>
      <c r="KS94" s="218"/>
      <c r="KT94" s="218"/>
      <c r="KU94" s="218"/>
      <c r="KV94" s="218"/>
      <c r="KW94" s="218"/>
      <c r="KX94" s="218"/>
      <c r="KY94" s="218"/>
      <c r="KZ94" s="218"/>
      <c r="LA94" s="218"/>
      <c r="LB94" s="218"/>
      <c r="LC94" s="218"/>
      <c r="LD94" s="218"/>
      <c r="LE94" s="218"/>
      <c r="LF94" s="218"/>
      <c r="LG94" s="218"/>
      <c r="LH94" s="218"/>
      <c r="LI94" s="218"/>
      <c r="LJ94" s="218"/>
      <c r="LK94" s="218"/>
      <c r="LL94" s="218"/>
      <c r="LM94" s="218"/>
      <c r="LN94" s="218"/>
      <c r="LO94" s="218"/>
      <c r="LP94" s="218"/>
      <c r="LQ94" s="218"/>
      <c r="LR94" s="218"/>
      <c r="LS94" s="218"/>
      <c r="LT94" s="218"/>
      <c r="LU94" s="218"/>
      <c r="LV94" s="218"/>
      <c r="LW94" s="218"/>
      <c r="LX94" s="218"/>
      <c r="LY94" s="218"/>
      <c r="LZ94" s="218"/>
      <c r="MA94" s="218"/>
      <c r="MB94" s="218"/>
      <c r="MC94" s="218"/>
      <c r="MD94" s="218"/>
      <c r="ME94" s="218"/>
      <c r="MF94" s="218"/>
      <c r="MG94" s="218"/>
      <c r="MH94" s="218"/>
      <c r="MI94" s="218"/>
      <c r="MJ94" s="218"/>
      <c r="MK94" s="218"/>
      <c r="ML94" s="218"/>
      <c r="MM94" s="218"/>
      <c r="MN94" s="218"/>
      <c r="MO94" s="218"/>
      <c r="MP94" s="218"/>
      <c r="MQ94" s="218"/>
      <c r="MR94" s="218"/>
      <c r="MS94" s="218"/>
      <c r="MT94" s="218"/>
      <c r="MU94" s="218"/>
      <c r="MV94" s="218"/>
      <c r="MW94" s="218"/>
      <c r="MX94" s="218"/>
      <c r="MY94" s="218"/>
      <c r="MZ94" s="218"/>
      <c r="NA94" s="218"/>
      <c r="NB94" s="218"/>
      <c r="NC94" s="218"/>
      <c r="ND94" s="218"/>
      <c r="NE94" s="218"/>
      <c r="NF94" s="218"/>
      <c r="NG94" s="218"/>
      <c r="NH94" s="218"/>
      <c r="NI94" s="218"/>
      <c r="NJ94" s="218"/>
      <c r="NK94" s="218"/>
      <c r="NL94" s="218"/>
      <c r="NM94" s="218"/>
      <c r="NN94" s="218"/>
      <c r="NO94" s="218"/>
      <c r="NP94" s="218"/>
      <c r="NQ94" s="218"/>
      <c r="NR94" s="218"/>
      <c r="NS94" s="218"/>
      <c r="NT94" s="218"/>
      <c r="NU94" s="218"/>
      <c r="NV94" s="218"/>
      <c r="NW94" s="218"/>
      <c r="NX94" s="218"/>
      <c r="NY94" s="218"/>
      <c r="NZ94" s="218"/>
      <c r="OA94" s="218"/>
      <c r="OB94" s="218"/>
      <c r="OC94" s="218"/>
      <c r="OD94" s="218"/>
      <c r="OE94" s="218"/>
      <c r="OF94" s="218"/>
      <c r="OG94" s="218"/>
      <c r="OH94" s="218"/>
      <c r="OI94" s="218"/>
      <c r="OJ94" s="218"/>
      <c r="OK94" s="218"/>
      <c r="OL94" s="218"/>
      <c r="OM94" s="218"/>
      <c r="ON94" s="218"/>
      <c r="OO94" s="218"/>
      <c r="OP94" s="218"/>
      <c r="OQ94" s="218"/>
      <c r="OR94" s="218"/>
      <c r="OS94" s="218"/>
      <c r="OT94" s="218"/>
      <c r="OU94" s="218"/>
      <c r="OV94" s="218"/>
      <c r="OW94" s="218"/>
      <c r="OX94" s="218"/>
      <c r="OY94" s="218"/>
      <c r="OZ94" s="218"/>
      <c r="PA94" s="218"/>
      <c r="PB94" s="218"/>
      <c r="PC94" s="218"/>
      <c r="PD94" s="218"/>
      <c r="PE94" s="218"/>
      <c r="PF94" s="218"/>
      <c r="PG94" s="218"/>
      <c r="PH94" s="218"/>
      <c r="PI94" s="218"/>
      <c r="PJ94" s="218"/>
      <c r="PK94" s="218"/>
      <c r="PL94" s="218"/>
      <c r="PM94" s="218"/>
      <c r="PN94" s="218"/>
      <c r="PO94" s="218"/>
      <c r="PP94" s="218"/>
      <c r="PQ94" s="218"/>
      <c r="PR94" s="218"/>
      <c r="PS94" s="218"/>
      <c r="PT94" s="218"/>
      <c r="PU94" s="218"/>
      <c r="PV94" s="218"/>
      <c r="PW94" s="218"/>
      <c r="PX94" s="218"/>
      <c r="PY94" s="218"/>
      <c r="PZ94" s="218"/>
      <c r="QA94" s="218"/>
      <c r="QB94" s="218"/>
      <c r="QC94" s="218"/>
      <c r="QD94" s="218"/>
      <c r="QE94" s="218"/>
      <c r="QF94" s="218"/>
      <c r="QG94" s="218"/>
      <c r="QH94" s="218"/>
      <c r="QI94" s="218"/>
      <c r="QJ94" s="218"/>
      <c r="QK94" s="218"/>
      <c r="QL94" s="218"/>
      <c r="QM94" s="218"/>
      <c r="QN94" s="218"/>
      <c r="QO94" s="218"/>
      <c r="QP94" s="218"/>
      <c r="QQ94" s="218"/>
      <c r="QR94" s="218"/>
      <c r="QS94" s="218"/>
      <c r="QT94" s="218"/>
      <c r="QU94" s="218"/>
      <c r="QV94" s="218"/>
      <c r="QW94" s="218"/>
      <c r="QX94" s="218"/>
      <c r="QY94" s="218"/>
      <c r="QZ94" s="218"/>
      <c r="RA94" s="218"/>
      <c r="RB94" s="218"/>
      <c r="RC94" s="218"/>
      <c r="RD94" s="218"/>
      <c r="RE94" s="218"/>
      <c r="RF94" s="218"/>
      <c r="RG94" s="218"/>
      <c r="RH94" s="218"/>
      <c r="RI94" s="218"/>
      <c r="RJ94" s="218"/>
      <c r="RK94" s="218"/>
      <c r="RL94" s="218"/>
      <c r="RM94" s="218"/>
      <c r="RN94" s="218"/>
      <c r="RO94" s="218"/>
      <c r="RP94" s="218"/>
      <c r="RQ94" s="218"/>
      <c r="RR94" s="218"/>
      <c r="RS94" s="218"/>
      <c r="RT94" s="218"/>
      <c r="RU94" s="218"/>
      <c r="RV94" s="218"/>
      <c r="RW94" s="218"/>
      <c r="RX94" s="218"/>
      <c r="RY94" s="218"/>
      <c r="RZ94" s="218"/>
      <c r="SA94" s="218"/>
      <c r="SB94" s="218"/>
      <c r="SC94" s="218"/>
      <c r="SD94" s="218"/>
      <c r="SE94" s="218"/>
      <c r="SF94" s="218"/>
      <c r="SG94" s="218"/>
      <c r="SH94" s="218"/>
      <c r="SI94" s="218"/>
      <c r="SJ94" s="218"/>
      <c r="SK94" s="218"/>
      <c r="SL94" s="218"/>
      <c r="SM94" s="218"/>
      <c r="SN94" s="218"/>
      <c r="SO94" s="218"/>
      <c r="SP94" s="218"/>
      <c r="SQ94" s="218"/>
      <c r="SR94" s="218"/>
      <c r="SS94" s="218"/>
      <c r="ST94" s="218"/>
      <c r="SU94" s="218"/>
      <c r="SV94" s="218"/>
      <c r="SW94" s="218"/>
      <c r="SX94" s="218"/>
      <c r="SY94" s="218"/>
      <c r="SZ94" s="218"/>
      <c r="TA94" s="218"/>
      <c r="TB94" s="218"/>
      <c r="TC94" s="218"/>
      <c r="TD94" s="218"/>
      <c r="TE94" s="218"/>
      <c r="TF94" s="218"/>
      <c r="TG94" s="218"/>
      <c r="TH94" s="218"/>
      <c r="TI94" s="218"/>
      <c r="TJ94" s="218"/>
      <c r="TK94" s="218"/>
      <c r="TL94" s="218"/>
      <c r="TM94" s="218"/>
      <c r="TN94" s="218"/>
      <c r="TO94" s="218"/>
      <c r="TP94" s="218"/>
      <c r="TQ94" s="218"/>
      <c r="TR94" s="218"/>
      <c r="TS94" s="218"/>
      <c r="TT94" s="218"/>
      <c r="TU94" s="218"/>
      <c r="TV94" s="218"/>
      <c r="TW94" s="218"/>
      <c r="TX94" s="218"/>
      <c r="TY94" s="218"/>
      <c r="TZ94" s="218"/>
      <c r="UA94" s="218"/>
      <c r="UB94" s="218"/>
      <c r="UC94" s="218"/>
      <c r="UD94" s="218"/>
      <c r="UE94" s="218"/>
      <c r="UF94" s="218"/>
      <c r="UG94" s="218"/>
      <c r="UH94" s="218"/>
      <c r="UI94" s="218"/>
      <c r="UJ94" s="218"/>
      <c r="UK94" s="218"/>
      <c r="UL94" s="218"/>
      <c r="UM94" s="218"/>
      <c r="UN94" s="218"/>
      <c r="UO94" s="218"/>
      <c r="UP94" s="218"/>
      <c r="UQ94" s="218"/>
      <c r="UR94" s="218"/>
      <c r="US94" s="218"/>
      <c r="UT94" s="218"/>
      <c r="UU94" s="218"/>
      <c r="UV94" s="218"/>
      <c r="UW94" s="218"/>
      <c r="UX94" s="218"/>
      <c r="UY94" s="218"/>
      <c r="UZ94" s="218"/>
      <c r="VA94" s="218"/>
      <c r="VB94" s="218"/>
      <c r="VC94" s="218"/>
      <c r="VD94" s="218"/>
      <c r="VE94" s="218"/>
      <c r="VF94" s="218"/>
      <c r="VG94" s="218"/>
      <c r="VH94" s="218"/>
      <c r="VI94" s="218"/>
      <c r="VJ94" s="218"/>
      <c r="VK94" s="218"/>
      <c r="VL94" s="218"/>
      <c r="VM94" s="218"/>
      <c r="VN94" s="218"/>
      <c r="VO94" s="218"/>
      <c r="VP94" s="218"/>
      <c r="VQ94" s="218"/>
      <c r="VR94" s="218"/>
      <c r="VS94" s="218"/>
      <c r="VT94" s="218"/>
      <c r="VU94" s="218"/>
      <c r="VV94" s="218"/>
      <c r="VW94" s="218"/>
      <c r="VX94" s="218"/>
      <c r="VY94" s="218"/>
      <c r="VZ94" s="218"/>
      <c r="WA94" s="218"/>
      <c r="WB94" s="218"/>
      <c r="WC94" s="218"/>
      <c r="WD94" s="218"/>
      <c r="WE94" s="218"/>
      <c r="WF94" s="218"/>
      <c r="WG94" s="218"/>
      <c r="WH94" s="218"/>
      <c r="WI94" s="218"/>
      <c r="WJ94" s="218"/>
      <c r="WK94" s="218"/>
      <c r="WL94" s="218"/>
      <c r="WM94" s="218"/>
      <c r="WN94" s="218"/>
      <c r="WO94" s="218"/>
      <c r="WP94" s="218"/>
      <c r="WQ94" s="218"/>
      <c r="WR94" s="218"/>
      <c r="WS94" s="218"/>
      <c r="WT94" s="218"/>
      <c r="WU94" s="218"/>
      <c r="WV94" s="218"/>
      <c r="WW94" s="218"/>
      <c r="WX94" s="218"/>
      <c r="WY94" s="218"/>
      <c r="WZ94" s="218"/>
      <c r="XA94" s="218"/>
      <c r="XB94" s="218"/>
      <c r="XC94" s="218"/>
      <c r="XD94" s="218"/>
      <c r="XE94" s="218"/>
      <c r="XF94" s="218"/>
      <c r="XG94" s="218"/>
      <c r="XH94" s="218"/>
      <c r="XI94" s="218"/>
      <c r="XJ94" s="218"/>
      <c r="XK94" s="218"/>
      <c r="XL94" s="218"/>
      <c r="XM94" s="218"/>
      <c r="XN94" s="218"/>
      <c r="XO94" s="218"/>
      <c r="XP94" s="218"/>
      <c r="XQ94" s="218"/>
      <c r="XR94" s="218"/>
      <c r="XS94" s="218"/>
      <c r="XT94" s="218"/>
      <c r="XU94" s="218"/>
      <c r="XV94" s="218"/>
      <c r="XW94" s="218"/>
      <c r="XX94" s="218"/>
      <c r="XY94" s="218"/>
      <c r="XZ94" s="218"/>
      <c r="YA94" s="218"/>
      <c r="YB94" s="218"/>
      <c r="YC94" s="218"/>
      <c r="YD94" s="218"/>
      <c r="YE94" s="218"/>
      <c r="YF94" s="218"/>
      <c r="YG94" s="218"/>
      <c r="YH94" s="218"/>
      <c r="YI94" s="218"/>
      <c r="YJ94" s="218"/>
      <c r="YK94" s="218"/>
      <c r="YL94" s="218"/>
      <c r="YM94" s="218"/>
      <c r="YN94" s="218"/>
      <c r="YO94" s="218"/>
      <c r="YP94" s="218"/>
      <c r="YQ94" s="218"/>
      <c r="YR94" s="218"/>
      <c r="YS94" s="218"/>
      <c r="YT94" s="218"/>
      <c r="YU94" s="218"/>
      <c r="YV94" s="218"/>
      <c r="YW94" s="218"/>
      <c r="YX94" s="218"/>
      <c r="YY94" s="218"/>
      <c r="YZ94" s="218"/>
      <c r="ZA94" s="218"/>
      <c r="ZB94" s="218"/>
      <c r="ZC94" s="218"/>
      <c r="ZD94" s="218"/>
      <c r="ZE94" s="218"/>
      <c r="ZF94" s="218"/>
      <c r="ZG94" s="218"/>
      <c r="ZH94" s="218"/>
      <c r="ZI94" s="218"/>
      <c r="ZJ94" s="218"/>
      <c r="ZK94" s="218"/>
      <c r="ZL94" s="218"/>
      <c r="ZM94" s="218"/>
      <c r="ZN94" s="218"/>
      <c r="ZO94" s="218"/>
      <c r="ZP94" s="218"/>
      <c r="ZQ94" s="218"/>
      <c r="ZR94" s="218"/>
      <c r="ZS94" s="218"/>
      <c r="ZT94" s="218"/>
      <c r="ZU94" s="218"/>
      <c r="ZV94" s="218"/>
      <c r="ZW94" s="218"/>
      <c r="ZX94" s="218"/>
      <c r="ZY94" s="218"/>
      <c r="ZZ94" s="218"/>
      <c r="AAA94" s="218"/>
      <c r="AAB94" s="218"/>
      <c r="AAC94" s="218"/>
      <c r="AAD94" s="218"/>
      <c r="AAE94" s="218"/>
      <c r="AAF94" s="218"/>
      <c r="AAG94" s="218"/>
      <c r="AAH94" s="218"/>
      <c r="AAI94" s="218"/>
      <c r="AAJ94" s="218"/>
      <c r="AAK94" s="218"/>
      <c r="AAL94" s="218"/>
      <c r="AAM94" s="218"/>
      <c r="AAN94" s="218"/>
      <c r="AAO94" s="218"/>
      <c r="AAP94" s="218"/>
      <c r="AAQ94" s="218"/>
      <c r="AAR94" s="218"/>
      <c r="AAS94" s="218"/>
      <c r="AAT94" s="218"/>
      <c r="AAU94" s="218"/>
      <c r="AAV94" s="218"/>
      <c r="AAW94" s="218"/>
      <c r="AAX94" s="218"/>
      <c r="AAY94" s="218"/>
      <c r="AAZ94" s="218"/>
      <c r="ABA94" s="218"/>
      <c r="ABB94" s="218"/>
      <c r="ABC94" s="218"/>
      <c r="ABD94" s="218"/>
      <c r="ABE94" s="218"/>
      <c r="ABF94" s="218"/>
      <c r="ABG94" s="218"/>
      <c r="ABH94" s="218"/>
      <c r="ABI94" s="218"/>
      <c r="ABJ94" s="218"/>
      <c r="ABK94" s="218"/>
      <c r="ABL94" s="218"/>
      <c r="ABM94" s="218"/>
      <c r="ABN94" s="218"/>
      <c r="ABO94" s="218"/>
      <c r="ABP94" s="218"/>
      <c r="ABQ94" s="218"/>
      <c r="ABR94" s="218"/>
      <c r="ABS94" s="218"/>
      <c r="ABT94" s="218"/>
      <c r="ABU94" s="218"/>
      <c r="ABV94" s="218"/>
      <c r="ABW94" s="218"/>
      <c r="ABX94" s="218"/>
      <c r="ABY94" s="218"/>
      <c r="ABZ94" s="218"/>
      <c r="ACA94" s="218"/>
      <c r="ACB94" s="218"/>
      <c r="ACC94" s="218"/>
      <c r="ACD94" s="218"/>
      <c r="ACE94" s="218"/>
      <c r="ACF94" s="218"/>
      <c r="ACG94" s="218"/>
      <c r="ACH94" s="218"/>
      <c r="ACI94" s="218"/>
      <c r="ACJ94" s="218"/>
      <c r="ACK94" s="218"/>
      <c r="ACL94" s="218"/>
      <c r="ACM94" s="218"/>
      <c r="ACN94" s="218"/>
      <c r="ACO94" s="218"/>
      <c r="ACP94" s="218"/>
      <c r="ACQ94" s="218"/>
      <c r="ACR94" s="218"/>
      <c r="ACS94" s="218"/>
      <c r="ACT94" s="218"/>
      <c r="ACU94" s="218"/>
      <c r="ACV94" s="218"/>
      <c r="ACW94" s="218"/>
      <c r="ACX94" s="218"/>
      <c r="ACY94" s="218"/>
      <c r="ACZ94" s="218"/>
      <c r="ADA94" s="218"/>
      <c r="ADB94" s="218"/>
      <c r="ADC94" s="218"/>
      <c r="ADD94" s="218"/>
      <c r="ADE94" s="218"/>
      <c r="ADF94" s="218"/>
      <c r="ADG94" s="218"/>
      <c r="ADH94" s="218"/>
      <c r="ADI94" s="218"/>
      <c r="ADJ94" s="218"/>
      <c r="ADK94" s="218"/>
      <c r="ADL94" s="218"/>
      <c r="ADM94" s="218"/>
      <c r="ADN94" s="218"/>
      <c r="ADO94" s="218"/>
      <c r="ADP94" s="218"/>
      <c r="ADQ94" s="218"/>
      <c r="ADR94" s="218"/>
      <c r="ADS94" s="218"/>
      <c r="ADT94" s="218"/>
      <c r="ADU94" s="218"/>
      <c r="ADV94" s="218"/>
      <c r="ADW94" s="218"/>
      <c r="ADX94" s="218"/>
      <c r="ADY94" s="218"/>
      <c r="ADZ94" s="218"/>
      <c r="AEA94" s="218"/>
      <c r="AEB94" s="218"/>
      <c r="AEC94" s="218"/>
      <c r="AED94" s="218"/>
      <c r="AEE94" s="218"/>
      <c r="AEF94" s="218"/>
      <c r="AEG94" s="218"/>
      <c r="AEH94" s="218"/>
      <c r="AEI94" s="218"/>
      <c r="AEJ94" s="218"/>
      <c r="AEK94" s="218"/>
      <c r="AEL94" s="218"/>
      <c r="AEM94" s="218"/>
      <c r="AEN94" s="218"/>
      <c r="AEO94" s="218"/>
      <c r="AEP94" s="218"/>
      <c r="AEQ94" s="218"/>
      <c r="AER94" s="218"/>
      <c r="AES94" s="218"/>
      <c r="AET94" s="218"/>
      <c r="AEU94" s="218"/>
      <c r="AEV94" s="218"/>
      <c r="AEW94" s="218"/>
      <c r="AEX94" s="218"/>
      <c r="AEY94" s="218"/>
      <c r="AEZ94" s="218"/>
      <c r="AFA94" s="218"/>
      <c r="AFB94" s="218"/>
      <c r="AFC94" s="218"/>
      <c r="AFD94" s="218"/>
      <c r="AFE94" s="218"/>
      <c r="AFF94" s="218"/>
      <c r="AFG94" s="218"/>
      <c r="AFH94" s="218"/>
      <c r="AFI94" s="218"/>
      <c r="AFJ94" s="218"/>
      <c r="AFK94" s="218"/>
      <c r="AFL94" s="218"/>
      <c r="AFM94" s="218"/>
      <c r="AFN94" s="218"/>
      <c r="AFO94" s="218"/>
      <c r="AFP94" s="218"/>
      <c r="AFQ94" s="218"/>
      <c r="AFR94" s="218"/>
      <c r="AFS94" s="218"/>
      <c r="AFT94" s="218"/>
      <c r="AFU94" s="218"/>
      <c r="AFV94" s="218"/>
      <c r="AFW94" s="218"/>
      <c r="AFX94" s="218"/>
      <c r="AFY94" s="218"/>
      <c r="AFZ94" s="218"/>
      <c r="AGA94" s="218"/>
      <c r="AGB94" s="218"/>
      <c r="AGC94" s="218"/>
      <c r="AGD94" s="218"/>
      <c r="AGE94" s="218"/>
      <c r="AGF94" s="218"/>
      <c r="AGG94" s="218"/>
      <c r="AGH94" s="218"/>
      <c r="AGI94" s="218"/>
      <c r="AGJ94" s="218"/>
      <c r="AGK94" s="218"/>
      <c r="AGL94" s="218"/>
      <c r="AGM94" s="218"/>
      <c r="AGN94" s="218"/>
      <c r="AGO94" s="218"/>
      <c r="AGP94" s="218"/>
      <c r="AGQ94" s="218"/>
      <c r="AGR94" s="218"/>
      <c r="AGS94" s="218"/>
      <c r="AGT94" s="218"/>
      <c r="AGU94" s="218"/>
      <c r="AGV94" s="218"/>
      <c r="AGW94" s="218"/>
      <c r="AGX94" s="218"/>
      <c r="AGY94" s="218"/>
      <c r="AGZ94" s="218"/>
      <c r="AHA94" s="218"/>
      <c r="AHB94" s="218"/>
      <c r="AHC94" s="218"/>
      <c r="AHD94" s="218"/>
      <c r="AHE94" s="218"/>
      <c r="AHF94" s="218"/>
      <c r="AHG94" s="218"/>
      <c r="AHH94" s="218"/>
      <c r="AHI94" s="218"/>
      <c r="AHJ94" s="218"/>
      <c r="AHK94" s="218"/>
      <c r="AHL94" s="218"/>
      <c r="AHM94" s="218"/>
      <c r="AHN94" s="218"/>
      <c r="AHO94" s="218"/>
      <c r="AHP94" s="218"/>
      <c r="AHQ94" s="218"/>
      <c r="AHR94" s="218"/>
      <c r="AHS94" s="218"/>
      <c r="AHT94" s="218"/>
      <c r="AHU94" s="218"/>
      <c r="AHV94" s="218"/>
      <c r="AHW94" s="218"/>
      <c r="AHX94" s="218"/>
      <c r="AHY94" s="218"/>
      <c r="AHZ94" s="218"/>
      <c r="AIA94" s="218"/>
      <c r="AIB94" s="218"/>
      <c r="AIC94" s="218"/>
      <c r="AID94" s="218"/>
      <c r="AIE94" s="218"/>
      <c r="AIF94" s="218"/>
      <c r="AIG94" s="218"/>
      <c r="AIH94" s="218"/>
      <c r="AII94" s="218"/>
      <c r="AIJ94" s="218"/>
      <c r="AIK94" s="218"/>
      <c r="AIL94" s="218"/>
      <c r="AIM94" s="218"/>
      <c r="AIN94" s="218"/>
      <c r="AIO94" s="218"/>
      <c r="AIP94" s="218"/>
      <c r="AIQ94" s="218"/>
      <c r="AIR94" s="218"/>
      <c r="AIS94" s="218"/>
      <c r="AIT94" s="218"/>
      <c r="AIU94" s="218"/>
      <c r="AIV94" s="218"/>
      <c r="AIW94" s="218"/>
      <c r="AIX94" s="218"/>
      <c r="AIY94" s="218"/>
      <c r="AIZ94" s="218"/>
      <c r="AJA94" s="218"/>
      <c r="AJB94" s="218"/>
      <c r="AJC94" s="218"/>
      <c r="AJD94" s="218"/>
      <c r="AJE94" s="218"/>
      <c r="AJF94" s="218"/>
      <c r="AJG94" s="218"/>
      <c r="AJH94" s="218"/>
      <c r="AJI94" s="218"/>
      <c r="AJJ94" s="218"/>
      <c r="AJK94" s="218"/>
      <c r="AJL94" s="218"/>
      <c r="AJM94" s="218"/>
      <c r="AJN94" s="218"/>
      <c r="AJO94" s="218"/>
      <c r="AJP94" s="218"/>
      <c r="AJQ94" s="218"/>
      <c r="AJR94" s="218"/>
      <c r="AJS94" s="218"/>
      <c r="AJT94" s="218"/>
      <c r="AJU94" s="218"/>
      <c r="AJV94" s="218"/>
      <c r="AJW94" s="218"/>
      <c r="AJX94" s="218"/>
      <c r="AJY94" s="218"/>
      <c r="AJZ94" s="218"/>
      <c r="AKA94" s="218"/>
      <c r="AKB94" s="218"/>
      <c r="AKC94" s="218"/>
      <c r="AKD94" s="218"/>
      <c r="AKE94" s="218"/>
      <c r="AKF94" s="218"/>
      <c r="AKG94" s="218"/>
      <c r="AKH94" s="218"/>
      <c r="AKI94" s="218"/>
      <c r="AKJ94" s="218"/>
      <c r="AKK94" s="218"/>
      <c r="AKL94" s="218"/>
      <c r="AKM94" s="218"/>
      <c r="AKN94" s="218"/>
      <c r="AKO94" s="218"/>
      <c r="AKP94" s="218"/>
      <c r="AKQ94" s="218"/>
      <c r="AKR94" s="218"/>
      <c r="AKS94" s="218"/>
      <c r="AKT94" s="218"/>
      <c r="AKU94" s="218"/>
      <c r="AKV94" s="218"/>
      <c r="AKW94" s="218"/>
      <c r="AKX94" s="218"/>
      <c r="AKY94" s="218"/>
      <c r="AKZ94" s="218"/>
      <c r="ALA94" s="218"/>
      <c r="ALB94" s="218"/>
      <c r="ALC94" s="218"/>
      <c r="ALD94" s="218"/>
      <c r="ALE94" s="218"/>
      <c r="ALF94" s="218"/>
      <c r="ALG94" s="218"/>
      <c r="ALH94" s="218"/>
      <c r="ALI94" s="218"/>
      <c r="ALJ94" s="218"/>
      <c r="ALK94" s="218"/>
      <c r="ALL94" s="218"/>
      <c r="ALM94" s="218"/>
      <c r="ALN94" s="218"/>
      <c r="ALO94" s="218"/>
      <c r="ALP94" s="218"/>
      <c r="ALQ94" s="218"/>
      <c r="ALR94" s="218"/>
      <c r="ALS94" s="218"/>
      <c r="ALT94" s="218"/>
      <c r="ALU94" s="218"/>
      <c r="ALV94" s="218"/>
      <c r="ALW94" s="218"/>
      <c r="ALX94" s="218"/>
      <c r="ALY94" s="218"/>
      <c r="ALZ94" s="218"/>
      <c r="AMA94" s="218"/>
      <c r="AMB94" s="218"/>
      <c r="AMC94" s="218"/>
      <c r="AMD94" s="218"/>
      <c r="AME94" s="218"/>
      <c r="AMF94" s="218"/>
      <c r="AMG94" s="218"/>
      <c r="AMH94" s="218"/>
      <c r="AMI94" s="218"/>
      <c r="AMJ94" s="218"/>
      <c r="AMK94" s="218"/>
      <c r="AML94" s="218"/>
      <c r="AMM94" s="218"/>
      <c r="AMN94" s="218"/>
      <c r="AMO94" s="218"/>
      <c r="AMP94" s="218"/>
      <c r="AMQ94" s="218"/>
      <c r="AMR94" s="218"/>
      <c r="AMS94" s="218"/>
      <c r="AMT94" s="218"/>
      <c r="AMU94" s="218"/>
      <c r="AMV94" s="218"/>
      <c r="AMW94" s="218"/>
      <c r="AMX94" s="218"/>
      <c r="AMY94" s="218"/>
      <c r="AMZ94" s="218"/>
      <c r="ANA94" s="218"/>
      <c r="ANB94" s="218"/>
      <c r="ANC94" s="218"/>
      <c r="AND94" s="218"/>
      <c r="ANE94" s="218"/>
      <c r="ANF94" s="218"/>
      <c r="ANG94" s="218"/>
      <c r="ANH94" s="218"/>
      <c r="ANI94" s="218"/>
      <c r="ANJ94" s="218"/>
      <c r="ANK94" s="218"/>
      <c r="ANL94" s="218"/>
      <c r="ANM94" s="218"/>
      <c r="ANN94" s="218"/>
      <c r="ANO94" s="218"/>
      <c r="ANP94" s="218"/>
      <c r="ANQ94" s="218"/>
      <c r="ANR94" s="218"/>
      <c r="ANS94" s="218"/>
      <c r="ANT94" s="218"/>
      <c r="ANU94" s="218"/>
      <c r="ANV94" s="218"/>
      <c r="ANW94" s="218"/>
      <c r="ANX94" s="218"/>
      <c r="ANY94" s="218"/>
      <c r="ANZ94" s="218"/>
      <c r="AOA94" s="218"/>
      <c r="AOB94" s="218"/>
      <c r="AOC94" s="218"/>
      <c r="AOD94" s="218"/>
      <c r="AOE94" s="218"/>
      <c r="AOF94" s="218"/>
      <c r="AOG94" s="218"/>
      <c r="AOH94" s="218"/>
      <c r="AOI94" s="218"/>
      <c r="AOJ94" s="218"/>
      <c r="AOK94" s="218"/>
      <c r="AOL94" s="218"/>
      <c r="AOM94" s="218"/>
      <c r="AON94" s="218"/>
      <c r="AOO94" s="218"/>
      <c r="AOP94" s="218"/>
      <c r="AOQ94" s="218"/>
      <c r="AOR94" s="218"/>
      <c r="AOS94" s="218"/>
      <c r="AOT94" s="218"/>
      <c r="AOU94" s="218"/>
      <c r="AOV94" s="218"/>
      <c r="AOW94" s="218"/>
      <c r="AOX94" s="218"/>
      <c r="AOY94" s="218"/>
      <c r="AOZ94" s="218"/>
      <c r="APA94" s="218"/>
      <c r="APB94" s="218"/>
      <c r="APC94" s="218"/>
      <c r="APD94" s="218"/>
      <c r="APE94" s="218"/>
      <c r="APF94" s="218"/>
      <c r="APG94" s="218"/>
      <c r="APH94" s="218"/>
      <c r="API94" s="218"/>
      <c r="APJ94" s="218"/>
      <c r="APK94" s="218"/>
      <c r="APL94" s="218"/>
      <c r="APM94" s="218"/>
      <c r="APN94" s="218"/>
      <c r="APO94" s="218"/>
      <c r="APP94" s="218"/>
      <c r="APQ94" s="218"/>
      <c r="APR94" s="218"/>
      <c r="APS94" s="218"/>
      <c r="APT94" s="218"/>
      <c r="APU94" s="218"/>
      <c r="APV94" s="218"/>
      <c r="APW94" s="218"/>
      <c r="APX94" s="218"/>
      <c r="APY94" s="218"/>
      <c r="APZ94" s="218"/>
      <c r="AQA94" s="218"/>
      <c r="AQB94" s="218"/>
      <c r="AQC94" s="218"/>
      <c r="AQD94" s="218"/>
      <c r="AQE94" s="218"/>
      <c r="AQF94" s="218"/>
      <c r="AQG94" s="218"/>
      <c r="AQH94" s="218"/>
      <c r="AQI94" s="218"/>
      <c r="AQJ94" s="218"/>
      <c r="AQK94" s="218"/>
      <c r="AQL94" s="218"/>
      <c r="AQM94" s="218"/>
      <c r="AQN94" s="218"/>
      <c r="AQO94" s="218"/>
      <c r="AQP94" s="218"/>
      <c r="AQQ94" s="218"/>
      <c r="AQR94" s="218"/>
      <c r="AQS94" s="218"/>
      <c r="AQT94" s="218"/>
      <c r="AQU94" s="218"/>
      <c r="AQV94" s="218"/>
      <c r="AQW94" s="218"/>
      <c r="AQX94" s="218"/>
      <c r="AQY94" s="218"/>
      <c r="AQZ94" s="218"/>
      <c r="ARA94" s="218"/>
      <c r="ARB94" s="218"/>
      <c r="ARC94" s="218"/>
      <c r="ARD94" s="218"/>
      <c r="ARE94" s="218"/>
      <c r="ARF94" s="218"/>
      <c r="ARG94" s="218"/>
      <c r="ARH94" s="218"/>
      <c r="ARI94" s="218"/>
      <c r="ARJ94" s="218"/>
      <c r="ARK94" s="218"/>
      <c r="ARL94" s="218"/>
      <c r="ARM94" s="218"/>
      <c r="ARN94" s="218"/>
      <c r="ARO94" s="218"/>
      <c r="ARP94" s="218"/>
      <c r="ARQ94" s="218"/>
      <c r="ARR94" s="218"/>
      <c r="ARS94" s="218"/>
      <c r="ART94" s="218"/>
      <c r="ARU94" s="218"/>
      <c r="ARV94" s="218"/>
      <c r="ARW94" s="218"/>
      <c r="ARX94" s="218"/>
      <c r="ARY94" s="218"/>
      <c r="ARZ94" s="218"/>
      <c r="ASA94" s="218"/>
      <c r="ASB94" s="218"/>
      <c r="ASC94" s="218"/>
      <c r="ASD94" s="218"/>
      <c r="ASE94" s="218"/>
      <c r="ASF94" s="218"/>
      <c r="ASG94" s="218"/>
      <c r="ASH94" s="218"/>
      <c r="ASI94" s="218"/>
      <c r="ASJ94" s="218"/>
      <c r="ASK94" s="218"/>
      <c r="ASL94" s="218"/>
      <c r="ASM94" s="218"/>
      <c r="ASN94" s="218"/>
      <c r="ASO94" s="218"/>
      <c r="ASP94" s="218"/>
      <c r="ASQ94" s="218"/>
      <c r="ASR94" s="218"/>
      <c r="ASS94" s="218"/>
      <c r="AST94" s="218"/>
      <c r="ASU94" s="218"/>
      <c r="ASV94" s="218"/>
      <c r="ASW94" s="218"/>
      <c r="ASX94" s="218"/>
      <c r="ASY94" s="218"/>
      <c r="ASZ94" s="218"/>
      <c r="ATA94" s="218"/>
      <c r="ATB94" s="218"/>
      <c r="ATC94" s="218"/>
      <c r="ATD94" s="218"/>
      <c r="ATE94" s="218"/>
      <c r="ATF94" s="218"/>
      <c r="ATG94" s="218"/>
      <c r="ATH94" s="218"/>
      <c r="ATI94" s="218"/>
      <c r="ATJ94" s="218"/>
      <c r="ATK94" s="218"/>
      <c r="ATL94" s="218"/>
      <c r="ATM94" s="218"/>
      <c r="ATN94" s="218"/>
      <c r="ATO94" s="218"/>
      <c r="ATP94" s="218"/>
      <c r="ATQ94" s="218"/>
      <c r="ATR94" s="218"/>
      <c r="ATS94" s="218"/>
      <c r="ATT94" s="218"/>
      <c r="ATU94" s="218"/>
      <c r="ATV94" s="218"/>
      <c r="ATW94" s="218"/>
      <c r="ATX94" s="218"/>
      <c r="ATY94" s="218"/>
      <c r="ATZ94" s="218"/>
      <c r="AUA94" s="218"/>
      <c r="AUB94" s="218"/>
      <c r="AUC94" s="218"/>
      <c r="AUD94" s="218"/>
      <c r="AUE94" s="218"/>
      <c r="AUF94" s="218"/>
      <c r="AUG94" s="218"/>
      <c r="AUH94" s="218"/>
      <c r="AUI94" s="218"/>
      <c r="AUJ94" s="218"/>
      <c r="AUK94" s="218"/>
      <c r="AUL94" s="218"/>
      <c r="AUM94" s="218"/>
      <c r="AUN94" s="218"/>
      <c r="AUO94" s="218"/>
      <c r="AUP94" s="218"/>
      <c r="AUQ94" s="218"/>
      <c r="AUR94" s="218"/>
      <c r="AUS94" s="218"/>
      <c r="AUT94" s="218"/>
      <c r="AUU94" s="218"/>
      <c r="AUV94" s="218"/>
      <c r="AUW94" s="218"/>
      <c r="AUX94" s="218"/>
      <c r="AUY94" s="218"/>
      <c r="AUZ94" s="218"/>
      <c r="AVA94" s="218"/>
      <c r="AVB94" s="218"/>
      <c r="AVC94" s="218"/>
      <c r="AVD94" s="218"/>
      <c r="AVE94" s="218"/>
      <c r="AVF94" s="218"/>
      <c r="AVG94" s="218"/>
      <c r="AVH94" s="218"/>
      <c r="AVI94" s="218"/>
      <c r="AVJ94" s="218"/>
      <c r="AVK94" s="218"/>
      <c r="AVL94" s="218"/>
      <c r="AVM94" s="218"/>
      <c r="AVN94" s="218"/>
      <c r="AVO94" s="218"/>
      <c r="AVP94" s="218"/>
      <c r="AVQ94" s="218"/>
      <c r="AVR94" s="218"/>
      <c r="AVS94" s="218"/>
      <c r="AVT94" s="218"/>
      <c r="AVU94" s="218"/>
      <c r="AVV94" s="218"/>
      <c r="AVW94" s="218"/>
      <c r="AVX94" s="218"/>
      <c r="AVY94" s="218"/>
      <c r="AVZ94" s="218"/>
      <c r="AWA94" s="218"/>
      <c r="AWB94" s="218"/>
      <c r="AWC94" s="218"/>
      <c r="AWD94" s="218"/>
      <c r="AWE94" s="218"/>
      <c r="AWF94" s="218"/>
      <c r="AWG94" s="218"/>
      <c r="AWH94" s="218"/>
      <c r="AWI94" s="218"/>
      <c r="AWJ94" s="218"/>
      <c r="AWK94" s="218"/>
      <c r="AWL94" s="218"/>
      <c r="AWM94" s="218"/>
      <c r="AWN94" s="218"/>
      <c r="AWO94" s="218"/>
      <c r="AWP94" s="218"/>
      <c r="AWQ94" s="218"/>
      <c r="AWR94" s="218"/>
      <c r="AWS94" s="218"/>
      <c r="AWT94" s="218"/>
      <c r="AWU94" s="218"/>
      <c r="AWV94" s="218"/>
      <c r="AWW94" s="218"/>
      <c r="AWX94" s="218"/>
      <c r="AWY94" s="218"/>
      <c r="AWZ94" s="218"/>
      <c r="AXA94" s="218"/>
      <c r="AXB94" s="218"/>
      <c r="AXC94" s="218"/>
      <c r="AXD94" s="218"/>
      <c r="AXE94" s="218"/>
      <c r="AXF94" s="218"/>
      <c r="AXG94" s="218"/>
      <c r="AXH94" s="218"/>
      <c r="AXI94" s="218"/>
      <c r="AXJ94" s="218"/>
      <c r="AXK94" s="218"/>
      <c r="AXL94" s="218"/>
      <c r="AXM94" s="218"/>
      <c r="AXN94" s="218"/>
      <c r="AXO94" s="218"/>
      <c r="AXP94" s="218"/>
      <c r="AXQ94" s="218"/>
      <c r="AXR94" s="218"/>
      <c r="AXS94" s="218"/>
      <c r="AXT94" s="218"/>
      <c r="AXU94" s="218"/>
      <c r="AXV94" s="218"/>
      <c r="AXW94" s="218"/>
      <c r="AXX94" s="218"/>
      <c r="AXY94" s="218"/>
      <c r="AXZ94" s="218"/>
      <c r="AYA94" s="218"/>
      <c r="AYB94" s="218"/>
      <c r="AYC94" s="218"/>
      <c r="AYD94" s="218"/>
      <c r="AYE94" s="218"/>
      <c r="AYF94" s="218"/>
      <c r="AYG94" s="218"/>
      <c r="AYH94" s="218"/>
      <c r="AYI94" s="218"/>
      <c r="AYJ94" s="218"/>
      <c r="AYK94" s="218"/>
      <c r="AYL94" s="218"/>
      <c r="AYM94" s="218"/>
      <c r="AYN94" s="218"/>
      <c r="AYO94" s="218"/>
      <c r="AYP94" s="218"/>
      <c r="AYQ94" s="218"/>
      <c r="AYR94" s="218"/>
      <c r="AYS94" s="218"/>
      <c r="AYT94" s="218"/>
      <c r="AYU94" s="218"/>
      <c r="AYV94" s="218"/>
      <c r="AYW94" s="218"/>
      <c r="AYX94" s="218"/>
      <c r="AYY94" s="218"/>
      <c r="AYZ94" s="218"/>
      <c r="AZA94" s="218"/>
      <c r="AZB94" s="218"/>
      <c r="AZC94" s="218"/>
      <c r="AZD94" s="218"/>
      <c r="AZE94" s="218"/>
      <c r="AZF94" s="218"/>
      <c r="AZG94" s="218"/>
      <c r="AZH94" s="218"/>
      <c r="AZI94" s="218"/>
      <c r="AZJ94" s="218"/>
      <c r="AZK94" s="218"/>
      <c r="AZL94" s="218"/>
      <c r="AZM94" s="218"/>
      <c r="AZN94" s="218"/>
      <c r="AZO94" s="218"/>
      <c r="AZP94" s="218"/>
      <c r="AZQ94" s="218"/>
      <c r="AZR94" s="218"/>
      <c r="AZS94" s="218"/>
      <c r="AZT94" s="218"/>
      <c r="AZU94" s="218"/>
      <c r="AZV94" s="218"/>
      <c r="AZW94" s="218"/>
      <c r="AZX94" s="218"/>
      <c r="AZY94" s="218"/>
      <c r="AZZ94" s="218"/>
      <c r="BAA94" s="218"/>
      <c r="BAB94" s="218"/>
      <c r="BAC94" s="218"/>
      <c r="BAD94" s="218"/>
      <c r="BAE94" s="218"/>
      <c r="BAF94" s="218"/>
      <c r="BAG94" s="218"/>
      <c r="BAH94" s="218"/>
      <c r="BAI94" s="218"/>
      <c r="BAJ94" s="218"/>
      <c r="BAK94" s="218"/>
      <c r="BAL94" s="218"/>
      <c r="BAM94" s="218"/>
      <c r="BAN94" s="218"/>
      <c r="BAO94" s="218"/>
      <c r="BAP94" s="218"/>
      <c r="BAQ94" s="218"/>
      <c r="BAR94" s="218"/>
      <c r="BAS94" s="218"/>
      <c r="BAT94" s="218"/>
      <c r="BAU94" s="218"/>
      <c r="BAV94" s="218"/>
      <c r="BAW94" s="218"/>
      <c r="BAX94" s="218"/>
      <c r="BAY94" s="218"/>
      <c r="BAZ94" s="218"/>
      <c r="BBA94" s="218"/>
      <c r="BBB94" s="218"/>
      <c r="BBC94" s="218"/>
      <c r="BBD94" s="218"/>
      <c r="BBE94" s="218"/>
      <c r="BBF94" s="218"/>
      <c r="BBG94" s="218"/>
      <c r="BBH94" s="218"/>
      <c r="BBI94" s="218"/>
      <c r="BBJ94" s="218"/>
      <c r="BBK94" s="218"/>
      <c r="BBL94" s="218"/>
      <c r="BBM94" s="218"/>
      <c r="BBN94" s="218"/>
      <c r="BBO94" s="218"/>
      <c r="BBP94" s="218"/>
      <c r="BBQ94" s="218"/>
      <c r="BBR94" s="218"/>
      <c r="BBS94" s="218"/>
      <c r="BBT94" s="218"/>
      <c r="BBU94" s="218"/>
      <c r="BBV94" s="218"/>
      <c r="BBW94" s="218"/>
      <c r="BBX94" s="218"/>
      <c r="BBY94" s="218"/>
      <c r="BBZ94" s="218"/>
      <c r="BCA94" s="218"/>
      <c r="BCB94" s="218"/>
      <c r="BCC94" s="218"/>
      <c r="BCD94" s="218"/>
      <c r="BCE94" s="218"/>
      <c r="BCF94" s="218"/>
      <c r="BCG94" s="218"/>
      <c r="BCH94" s="218"/>
      <c r="BCI94" s="218"/>
      <c r="BCJ94" s="218"/>
      <c r="BCK94" s="218"/>
      <c r="BCL94" s="218"/>
      <c r="BCM94" s="218"/>
      <c r="BCN94" s="218"/>
      <c r="BCO94" s="218"/>
      <c r="BCP94" s="218"/>
      <c r="BCQ94" s="218"/>
      <c r="BCR94" s="218"/>
      <c r="BCS94" s="218"/>
      <c r="BCT94" s="218"/>
      <c r="BCU94" s="218"/>
      <c r="BCV94" s="218"/>
      <c r="BCW94" s="218"/>
      <c r="BCX94" s="218"/>
      <c r="BCY94" s="218"/>
      <c r="BCZ94" s="218"/>
      <c r="BDA94" s="218"/>
      <c r="BDB94" s="218"/>
      <c r="BDC94" s="218"/>
      <c r="BDD94" s="218"/>
      <c r="BDE94" s="218"/>
      <c r="BDF94" s="218"/>
      <c r="BDG94" s="218"/>
      <c r="BDH94" s="218"/>
      <c r="BDI94" s="218"/>
      <c r="BDJ94" s="218"/>
      <c r="BDK94" s="218"/>
      <c r="BDL94" s="218"/>
      <c r="BDM94" s="218"/>
      <c r="BDN94" s="218"/>
      <c r="BDO94" s="218"/>
      <c r="BDP94" s="218"/>
      <c r="BDQ94" s="218"/>
      <c r="BDR94" s="218"/>
      <c r="BDS94" s="218"/>
      <c r="BDT94" s="218"/>
      <c r="BDU94" s="218"/>
    </row>
    <row r="95" spans="1:1477" s="73" customFormat="1">
      <c r="A95" s="136"/>
      <c r="B95" s="71" t="s">
        <v>13</v>
      </c>
      <c r="C95" s="71" t="s">
        <v>245</v>
      </c>
      <c r="D95" s="71" t="s">
        <v>246</v>
      </c>
      <c r="E95" s="72">
        <v>42306</v>
      </c>
      <c r="F95" s="71" t="s">
        <v>476</v>
      </c>
      <c r="G95" s="188" t="s">
        <v>468</v>
      </c>
      <c r="H95" s="221">
        <v>1</v>
      </c>
      <c r="I95" s="73">
        <v>1</v>
      </c>
      <c r="J95" s="73">
        <v>240</v>
      </c>
      <c r="K95" s="73">
        <v>364</v>
      </c>
      <c r="L95" s="73">
        <v>364</v>
      </c>
      <c r="M95" s="219">
        <f t="shared" ref="M95:M102" si="81">IF(J95 = 0,0,(L95-AH95-AI95)/J95)</f>
        <v>1</v>
      </c>
      <c r="N95" s="73">
        <f t="shared" ref="N95:N102" si="82">IF(G95&lt;&gt;"",IF(M95&lt;=1.2,1,0),0)</f>
        <v>1</v>
      </c>
      <c r="O95" s="73">
        <v>0</v>
      </c>
      <c r="P95" s="73">
        <v>0</v>
      </c>
      <c r="Q95" s="73">
        <v>0</v>
      </c>
      <c r="R95" s="73">
        <v>124</v>
      </c>
      <c r="S95" s="73">
        <v>0</v>
      </c>
      <c r="T95" s="225">
        <v>874736</v>
      </c>
      <c r="U95" s="225">
        <v>43765</v>
      </c>
      <c r="V95" s="225">
        <v>830971</v>
      </c>
      <c r="W95" s="225">
        <v>839120</v>
      </c>
      <c r="X95" s="225">
        <v>814919</v>
      </c>
      <c r="Y95" s="225">
        <v>0</v>
      </c>
      <c r="Z95" s="225">
        <v>0</v>
      </c>
      <c r="AA95" s="225">
        <v>0</v>
      </c>
      <c r="AB95" s="225">
        <v>814919</v>
      </c>
      <c r="AC95" s="225">
        <v>814919</v>
      </c>
      <c r="AD95" s="219">
        <f t="shared" ref="AD95:AD102" si="83">IF(V95=0,0,AC95/V95)</f>
        <v>0.98068283971402126</v>
      </c>
      <c r="AE95" s="73">
        <f t="shared" ref="AE95:AE102" si="84">IF(AD95 &lt;=1.1,1,0)</f>
        <v>1</v>
      </c>
      <c r="AF95" s="225">
        <v>0</v>
      </c>
      <c r="AG95" s="225">
        <v>-35616</v>
      </c>
      <c r="AH95" s="73">
        <v>105</v>
      </c>
      <c r="AI95" s="73">
        <v>19</v>
      </c>
      <c r="AJ95" s="73">
        <v>0</v>
      </c>
      <c r="AK95" s="73">
        <v>0</v>
      </c>
      <c r="AL95" s="95">
        <v>10698</v>
      </c>
      <c r="AM95" s="95">
        <v>0</v>
      </c>
      <c r="AN95" s="73">
        <v>0</v>
      </c>
      <c r="AO95" s="73">
        <v>0</v>
      </c>
      <c r="AP95" s="95">
        <v>0</v>
      </c>
      <c r="AQ95" s="95">
        <v>0</v>
      </c>
      <c r="AR95" s="73">
        <v>0</v>
      </c>
      <c r="AS95" s="73">
        <v>0</v>
      </c>
      <c r="AT95" s="95">
        <v>0</v>
      </c>
      <c r="AU95" s="95">
        <v>0</v>
      </c>
      <c r="AV95" s="73">
        <v>0</v>
      </c>
      <c r="AW95" s="73">
        <v>0</v>
      </c>
      <c r="AX95" s="95">
        <v>0</v>
      </c>
      <c r="AY95" s="95">
        <v>0</v>
      </c>
      <c r="AZ95" s="73">
        <v>0</v>
      </c>
      <c r="BA95" s="73">
        <v>0</v>
      </c>
      <c r="BB95" s="95">
        <v>0</v>
      </c>
      <c r="BC95" s="95">
        <v>0</v>
      </c>
      <c r="BD95" s="73">
        <v>0</v>
      </c>
      <c r="BE95" s="73">
        <v>0</v>
      </c>
      <c r="BF95" s="95">
        <v>0</v>
      </c>
      <c r="BG95" s="95">
        <v>0</v>
      </c>
      <c r="BH95" s="73">
        <v>0</v>
      </c>
      <c r="BI95" s="73">
        <v>0</v>
      </c>
      <c r="BJ95" s="95">
        <v>0</v>
      </c>
      <c r="BK95" s="95">
        <v>0</v>
      </c>
      <c r="BL95" s="73">
        <v>0</v>
      </c>
      <c r="BM95" s="73">
        <v>0</v>
      </c>
      <c r="BN95" s="95">
        <v>0</v>
      </c>
      <c r="BO95" s="95">
        <v>0</v>
      </c>
      <c r="BP95" s="73">
        <v>0</v>
      </c>
      <c r="BQ95" s="73">
        <v>0</v>
      </c>
      <c r="BR95" s="95">
        <v>0</v>
      </c>
      <c r="BS95" s="95">
        <v>0</v>
      </c>
      <c r="BT95" s="73">
        <v>0</v>
      </c>
      <c r="BU95" s="73">
        <v>0</v>
      </c>
      <c r="BV95" s="95">
        <v>0</v>
      </c>
      <c r="BW95" s="95">
        <v>0</v>
      </c>
      <c r="BX95" s="73">
        <v>0</v>
      </c>
      <c r="BY95" s="73">
        <v>0</v>
      </c>
      <c r="BZ95" s="95">
        <v>0</v>
      </c>
      <c r="CA95" s="95">
        <v>0</v>
      </c>
      <c r="CB95" s="73">
        <v>0</v>
      </c>
      <c r="CC95" s="73">
        <v>0</v>
      </c>
      <c r="CD95" s="95">
        <v>0</v>
      </c>
      <c r="CE95" s="95">
        <v>0</v>
      </c>
      <c r="CF95" s="73">
        <v>0</v>
      </c>
      <c r="CG95" s="73">
        <v>0</v>
      </c>
      <c r="CH95" s="95">
        <v>-35616</v>
      </c>
      <c r="CI95" s="95">
        <v>0</v>
      </c>
      <c r="CJ95" s="73">
        <v>0</v>
      </c>
      <c r="CK95" s="73">
        <v>0</v>
      </c>
      <c r="CL95" s="95">
        <v>-24918</v>
      </c>
      <c r="CM95" s="95">
        <v>0</v>
      </c>
      <c r="CN95" s="71" t="s">
        <v>428</v>
      </c>
      <c r="CO95" s="71" t="s">
        <v>429</v>
      </c>
      <c r="CP95" s="71" t="s">
        <v>328</v>
      </c>
      <c r="CQ95" s="71" t="s">
        <v>328</v>
      </c>
      <c r="CR95" s="71" t="s">
        <v>328</v>
      </c>
      <c r="CS95" s="71" t="s">
        <v>328</v>
      </c>
      <c r="CT95" s="72">
        <v>42934</v>
      </c>
      <c r="CU95" s="71" t="s">
        <v>469</v>
      </c>
      <c r="CV95" s="71" t="s">
        <v>470</v>
      </c>
      <c r="CW95" s="72" t="s">
        <v>187</v>
      </c>
      <c r="CX95" s="72">
        <v>42851</v>
      </c>
      <c r="CY95" s="71" t="s">
        <v>467</v>
      </c>
      <c r="CZ95" s="71" t="s">
        <v>471</v>
      </c>
      <c r="DA95" s="71" t="s">
        <v>507</v>
      </c>
      <c r="DB95" s="96">
        <v>895054.75</v>
      </c>
      <c r="DC95" s="71"/>
      <c r="DD95" s="71"/>
      <c r="DE95" s="218"/>
      <c r="DF95" s="218"/>
      <c r="DG95" s="218"/>
      <c r="DH95" s="218"/>
      <c r="DI95" s="218"/>
      <c r="DJ95" s="218"/>
      <c r="DK95" s="218"/>
      <c r="DL95" s="218"/>
      <c r="DM95" s="218"/>
      <c r="DN95" s="218"/>
      <c r="DO95" s="218"/>
      <c r="DP95" s="218"/>
      <c r="DQ95" s="218"/>
      <c r="DR95" s="218"/>
      <c r="DS95" s="218"/>
      <c r="DT95" s="218"/>
      <c r="DU95" s="218"/>
      <c r="DV95" s="218"/>
      <c r="DW95" s="218"/>
      <c r="DX95" s="218"/>
      <c r="DY95" s="218"/>
      <c r="DZ95" s="218"/>
      <c r="EA95" s="218"/>
      <c r="EB95" s="218"/>
      <c r="EC95" s="218"/>
      <c r="ED95" s="218"/>
      <c r="EE95" s="218"/>
      <c r="EF95" s="218"/>
      <c r="EG95" s="218"/>
      <c r="EH95" s="218"/>
      <c r="EI95" s="218"/>
      <c r="EJ95" s="218"/>
      <c r="EK95" s="218"/>
      <c r="EL95" s="218"/>
      <c r="EM95" s="218"/>
      <c r="EN95" s="218"/>
      <c r="EO95" s="218"/>
      <c r="EP95" s="218"/>
      <c r="EQ95" s="218"/>
      <c r="ER95" s="218"/>
      <c r="ES95" s="218"/>
      <c r="ET95" s="218"/>
      <c r="EU95" s="218"/>
      <c r="EV95" s="218"/>
      <c r="EW95" s="218"/>
      <c r="EX95" s="218"/>
      <c r="EY95" s="218"/>
      <c r="EZ95" s="218"/>
      <c r="FA95" s="218"/>
      <c r="FB95" s="218"/>
      <c r="FC95" s="218"/>
      <c r="FD95" s="218"/>
      <c r="FE95" s="218"/>
      <c r="FF95" s="218"/>
      <c r="FG95" s="218"/>
      <c r="FH95" s="218"/>
      <c r="FI95" s="218"/>
      <c r="FJ95" s="218"/>
      <c r="FK95" s="218"/>
      <c r="FL95" s="218"/>
      <c r="FM95" s="218"/>
      <c r="FN95" s="218"/>
      <c r="FO95" s="218"/>
      <c r="FP95" s="218"/>
      <c r="FQ95" s="218"/>
      <c r="FR95" s="218"/>
      <c r="FS95" s="218"/>
      <c r="FT95" s="218"/>
      <c r="FU95" s="218"/>
      <c r="FV95" s="218"/>
      <c r="FW95" s="218"/>
      <c r="FX95" s="218"/>
      <c r="FY95" s="218"/>
      <c r="FZ95" s="218"/>
      <c r="GA95" s="218"/>
      <c r="GB95" s="218"/>
      <c r="GC95" s="218"/>
      <c r="GD95" s="218"/>
      <c r="GE95" s="218"/>
      <c r="GF95" s="218"/>
      <c r="GG95" s="218"/>
      <c r="GH95" s="218"/>
      <c r="GI95" s="218"/>
      <c r="GJ95" s="218"/>
      <c r="GK95" s="218"/>
      <c r="GL95" s="218"/>
      <c r="GM95" s="218"/>
      <c r="GN95" s="218"/>
      <c r="GO95" s="218"/>
      <c r="GP95" s="218"/>
      <c r="GQ95" s="218"/>
      <c r="GR95" s="218"/>
      <c r="GS95" s="218"/>
      <c r="GT95" s="218"/>
      <c r="GU95" s="218"/>
      <c r="GV95" s="218"/>
      <c r="GW95" s="218"/>
      <c r="GX95" s="218"/>
      <c r="GY95" s="218"/>
      <c r="GZ95" s="218"/>
      <c r="HA95" s="218"/>
      <c r="HB95" s="218"/>
      <c r="HC95" s="218"/>
      <c r="HD95" s="218"/>
      <c r="HE95" s="218"/>
      <c r="HF95" s="218"/>
      <c r="HG95" s="218"/>
      <c r="HH95" s="218"/>
      <c r="HI95" s="218"/>
      <c r="HJ95" s="218"/>
      <c r="HK95" s="218"/>
      <c r="HL95" s="218"/>
      <c r="HM95" s="218"/>
      <c r="HN95" s="218"/>
      <c r="HO95" s="218"/>
      <c r="HP95" s="218"/>
      <c r="HQ95" s="218"/>
      <c r="HR95" s="218"/>
      <c r="HS95" s="218"/>
      <c r="HT95" s="218"/>
      <c r="HU95" s="218"/>
      <c r="HV95" s="218"/>
      <c r="HW95" s="218"/>
      <c r="HX95" s="218"/>
      <c r="HY95" s="218"/>
      <c r="HZ95" s="218"/>
      <c r="IA95" s="218"/>
      <c r="IB95" s="218"/>
      <c r="IC95" s="218"/>
      <c r="ID95" s="218"/>
      <c r="IE95" s="218"/>
      <c r="IF95" s="218"/>
      <c r="IG95" s="218"/>
      <c r="IH95" s="218"/>
      <c r="II95" s="218"/>
      <c r="IJ95" s="218"/>
      <c r="IK95" s="218"/>
      <c r="IL95" s="218"/>
      <c r="IM95" s="218"/>
      <c r="IN95" s="218"/>
      <c r="IO95" s="218"/>
      <c r="IP95" s="218"/>
      <c r="IQ95" s="218"/>
      <c r="IR95" s="218"/>
      <c r="IS95" s="218"/>
      <c r="IT95" s="218"/>
      <c r="IU95" s="218"/>
      <c r="IV95" s="218"/>
      <c r="IW95" s="218"/>
      <c r="IX95" s="218"/>
      <c r="IY95" s="218"/>
      <c r="IZ95" s="218"/>
      <c r="JA95" s="218"/>
      <c r="JB95" s="218"/>
      <c r="JC95" s="218"/>
      <c r="JD95" s="218"/>
      <c r="JE95" s="218"/>
      <c r="JF95" s="218"/>
      <c r="JG95" s="218"/>
      <c r="JH95" s="218"/>
      <c r="JI95" s="218"/>
      <c r="JJ95" s="218"/>
      <c r="JK95" s="218"/>
      <c r="JL95" s="218"/>
      <c r="JM95" s="218"/>
      <c r="JN95" s="218"/>
      <c r="JO95" s="218"/>
      <c r="JP95" s="218"/>
      <c r="JQ95" s="218"/>
      <c r="JR95" s="218"/>
      <c r="JS95" s="218"/>
      <c r="JT95" s="218"/>
      <c r="JU95" s="218"/>
      <c r="JV95" s="218"/>
      <c r="JW95" s="218"/>
      <c r="JX95" s="218"/>
      <c r="JY95" s="218"/>
      <c r="JZ95" s="218"/>
      <c r="KA95" s="218"/>
      <c r="KB95" s="218"/>
      <c r="KC95" s="218"/>
      <c r="KD95" s="218"/>
      <c r="KE95" s="218"/>
      <c r="KF95" s="218"/>
      <c r="KG95" s="218"/>
      <c r="KH95" s="218"/>
      <c r="KI95" s="218"/>
      <c r="KJ95" s="218"/>
      <c r="KK95" s="218"/>
      <c r="KL95" s="218"/>
      <c r="KM95" s="218"/>
      <c r="KN95" s="218"/>
      <c r="KO95" s="218"/>
      <c r="KP95" s="218"/>
      <c r="KQ95" s="218"/>
      <c r="KR95" s="218"/>
      <c r="KS95" s="218"/>
      <c r="KT95" s="218"/>
      <c r="KU95" s="218"/>
      <c r="KV95" s="218"/>
      <c r="KW95" s="218"/>
      <c r="KX95" s="218"/>
      <c r="KY95" s="218"/>
      <c r="KZ95" s="218"/>
      <c r="LA95" s="218"/>
      <c r="LB95" s="218"/>
      <c r="LC95" s="218"/>
      <c r="LD95" s="218"/>
      <c r="LE95" s="218"/>
      <c r="LF95" s="218"/>
      <c r="LG95" s="218"/>
      <c r="LH95" s="218"/>
      <c r="LI95" s="218"/>
      <c r="LJ95" s="218"/>
      <c r="LK95" s="218"/>
      <c r="LL95" s="218"/>
      <c r="LM95" s="218"/>
      <c r="LN95" s="218"/>
      <c r="LO95" s="218"/>
      <c r="LP95" s="218"/>
      <c r="LQ95" s="218"/>
      <c r="LR95" s="218"/>
      <c r="LS95" s="218"/>
      <c r="LT95" s="218"/>
      <c r="LU95" s="218"/>
      <c r="LV95" s="218"/>
      <c r="LW95" s="218"/>
      <c r="LX95" s="218"/>
      <c r="LY95" s="218"/>
      <c r="LZ95" s="218"/>
      <c r="MA95" s="218"/>
      <c r="MB95" s="218"/>
      <c r="MC95" s="218"/>
      <c r="MD95" s="218"/>
      <c r="ME95" s="218"/>
      <c r="MF95" s="218"/>
      <c r="MG95" s="218"/>
      <c r="MH95" s="218"/>
      <c r="MI95" s="218"/>
      <c r="MJ95" s="218"/>
      <c r="MK95" s="218"/>
      <c r="ML95" s="218"/>
      <c r="MM95" s="218"/>
      <c r="MN95" s="218"/>
      <c r="MO95" s="218"/>
      <c r="MP95" s="218"/>
      <c r="MQ95" s="218"/>
      <c r="MR95" s="218"/>
      <c r="MS95" s="218"/>
      <c r="MT95" s="218"/>
      <c r="MU95" s="218"/>
      <c r="MV95" s="218"/>
      <c r="MW95" s="218"/>
      <c r="MX95" s="218"/>
      <c r="MY95" s="218"/>
      <c r="MZ95" s="218"/>
      <c r="NA95" s="218"/>
      <c r="NB95" s="218"/>
      <c r="NC95" s="218"/>
      <c r="ND95" s="218"/>
      <c r="NE95" s="218"/>
      <c r="NF95" s="218"/>
      <c r="NG95" s="218"/>
      <c r="NH95" s="218"/>
      <c r="NI95" s="218"/>
      <c r="NJ95" s="218"/>
      <c r="NK95" s="218"/>
      <c r="NL95" s="218"/>
      <c r="NM95" s="218"/>
      <c r="NN95" s="218"/>
      <c r="NO95" s="218"/>
      <c r="NP95" s="218"/>
      <c r="NQ95" s="218"/>
      <c r="NR95" s="218"/>
      <c r="NS95" s="218"/>
      <c r="NT95" s="218"/>
      <c r="NU95" s="218"/>
      <c r="NV95" s="218"/>
      <c r="NW95" s="218"/>
      <c r="NX95" s="218"/>
      <c r="NY95" s="218"/>
      <c r="NZ95" s="218"/>
      <c r="OA95" s="218"/>
      <c r="OB95" s="218"/>
      <c r="OC95" s="218"/>
      <c r="OD95" s="218"/>
      <c r="OE95" s="218"/>
      <c r="OF95" s="218"/>
      <c r="OG95" s="218"/>
      <c r="OH95" s="218"/>
      <c r="OI95" s="218"/>
      <c r="OJ95" s="218"/>
      <c r="OK95" s="218"/>
      <c r="OL95" s="218"/>
      <c r="OM95" s="218"/>
      <c r="ON95" s="218"/>
      <c r="OO95" s="218"/>
      <c r="OP95" s="218"/>
      <c r="OQ95" s="218"/>
      <c r="OR95" s="218"/>
      <c r="OS95" s="218"/>
      <c r="OT95" s="218"/>
      <c r="OU95" s="218"/>
      <c r="OV95" s="218"/>
      <c r="OW95" s="218"/>
      <c r="OX95" s="218"/>
      <c r="OY95" s="218"/>
      <c r="OZ95" s="218"/>
      <c r="PA95" s="218"/>
      <c r="PB95" s="218"/>
      <c r="PC95" s="218"/>
      <c r="PD95" s="218"/>
      <c r="PE95" s="218"/>
      <c r="PF95" s="218"/>
      <c r="PG95" s="218"/>
      <c r="PH95" s="218"/>
      <c r="PI95" s="218"/>
      <c r="PJ95" s="218"/>
      <c r="PK95" s="218"/>
      <c r="PL95" s="218"/>
      <c r="PM95" s="218"/>
      <c r="PN95" s="218"/>
      <c r="PO95" s="218"/>
      <c r="PP95" s="218"/>
      <c r="PQ95" s="218"/>
      <c r="PR95" s="218"/>
      <c r="PS95" s="218"/>
      <c r="PT95" s="218"/>
      <c r="PU95" s="218"/>
      <c r="PV95" s="218"/>
      <c r="PW95" s="218"/>
      <c r="PX95" s="218"/>
      <c r="PY95" s="218"/>
      <c r="PZ95" s="218"/>
      <c r="QA95" s="218"/>
      <c r="QB95" s="218"/>
      <c r="QC95" s="218"/>
      <c r="QD95" s="218"/>
      <c r="QE95" s="218"/>
      <c r="QF95" s="218"/>
      <c r="QG95" s="218"/>
      <c r="QH95" s="218"/>
      <c r="QI95" s="218"/>
      <c r="QJ95" s="218"/>
      <c r="QK95" s="218"/>
      <c r="QL95" s="218"/>
      <c r="QM95" s="218"/>
      <c r="QN95" s="218"/>
      <c r="QO95" s="218"/>
      <c r="QP95" s="218"/>
      <c r="QQ95" s="218"/>
      <c r="QR95" s="218"/>
      <c r="QS95" s="218"/>
      <c r="QT95" s="218"/>
      <c r="QU95" s="218"/>
      <c r="QV95" s="218"/>
      <c r="QW95" s="218"/>
      <c r="QX95" s="218"/>
      <c r="QY95" s="218"/>
      <c r="QZ95" s="218"/>
      <c r="RA95" s="218"/>
      <c r="RB95" s="218"/>
      <c r="RC95" s="218"/>
      <c r="RD95" s="218"/>
      <c r="RE95" s="218"/>
      <c r="RF95" s="218"/>
      <c r="RG95" s="218"/>
      <c r="RH95" s="218"/>
      <c r="RI95" s="218"/>
      <c r="RJ95" s="218"/>
      <c r="RK95" s="218"/>
      <c r="RL95" s="218"/>
      <c r="RM95" s="218"/>
      <c r="RN95" s="218"/>
      <c r="RO95" s="218"/>
      <c r="RP95" s="218"/>
      <c r="RQ95" s="218"/>
      <c r="RR95" s="218"/>
      <c r="RS95" s="218"/>
      <c r="RT95" s="218"/>
      <c r="RU95" s="218"/>
      <c r="RV95" s="218"/>
      <c r="RW95" s="218"/>
      <c r="RX95" s="218"/>
      <c r="RY95" s="218"/>
      <c r="RZ95" s="218"/>
      <c r="SA95" s="218"/>
      <c r="SB95" s="218"/>
      <c r="SC95" s="218"/>
      <c r="SD95" s="218"/>
      <c r="SE95" s="218"/>
      <c r="SF95" s="218"/>
      <c r="SG95" s="218"/>
      <c r="SH95" s="218"/>
      <c r="SI95" s="218"/>
      <c r="SJ95" s="218"/>
      <c r="SK95" s="218"/>
      <c r="SL95" s="218"/>
      <c r="SM95" s="218"/>
      <c r="SN95" s="218"/>
      <c r="SO95" s="218"/>
      <c r="SP95" s="218"/>
      <c r="SQ95" s="218"/>
      <c r="SR95" s="218"/>
      <c r="SS95" s="218"/>
      <c r="ST95" s="218"/>
      <c r="SU95" s="218"/>
      <c r="SV95" s="218"/>
      <c r="SW95" s="218"/>
      <c r="SX95" s="218"/>
      <c r="SY95" s="218"/>
      <c r="SZ95" s="218"/>
      <c r="TA95" s="218"/>
      <c r="TB95" s="218"/>
      <c r="TC95" s="218"/>
      <c r="TD95" s="218"/>
      <c r="TE95" s="218"/>
      <c r="TF95" s="218"/>
      <c r="TG95" s="218"/>
      <c r="TH95" s="218"/>
      <c r="TI95" s="218"/>
      <c r="TJ95" s="218"/>
      <c r="TK95" s="218"/>
      <c r="TL95" s="218"/>
      <c r="TM95" s="218"/>
      <c r="TN95" s="218"/>
      <c r="TO95" s="218"/>
      <c r="TP95" s="218"/>
      <c r="TQ95" s="218"/>
      <c r="TR95" s="218"/>
      <c r="TS95" s="218"/>
      <c r="TT95" s="218"/>
      <c r="TU95" s="218"/>
      <c r="TV95" s="218"/>
      <c r="TW95" s="218"/>
      <c r="TX95" s="218"/>
      <c r="TY95" s="218"/>
      <c r="TZ95" s="218"/>
      <c r="UA95" s="218"/>
      <c r="UB95" s="218"/>
      <c r="UC95" s="218"/>
      <c r="UD95" s="218"/>
      <c r="UE95" s="218"/>
      <c r="UF95" s="218"/>
      <c r="UG95" s="218"/>
      <c r="UH95" s="218"/>
      <c r="UI95" s="218"/>
      <c r="UJ95" s="218"/>
      <c r="UK95" s="218"/>
      <c r="UL95" s="218"/>
      <c r="UM95" s="218"/>
      <c r="UN95" s="218"/>
      <c r="UO95" s="218"/>
      <c r="UP95" s="218"/>
      <c r="UQ95" s="218"/>
      <c r="UR95" s="218"/>
      <c r="US95" s="218"/>
      <c r="UT95" s="218"/>
      <c r="UU95" s="218"/>
      <c r="UV95" s="218"/>
      <c r="UW95" s="218"/>
      <c r="UX95" s="218"/>
      <c r="UY95" s="218"/>
      <c r="UZ95" s="218"/>
      <c r="VA95" s="218"/>
      <c r="VB95" s="218"/>
      <c r="VC95" s="218"/>
      <c r="VD95" s="218"/>
      <c r="VE95" s="218"/>
      <c r="VF95" s="218"/>
      <c r="VG95" s="218"/>
      <c r="VH95" s="218"/>
      <c r="VI95" s="218"/>
      <c r="VJ95" s="218"/>
      <c r="VK95" s="218"/>
      <c r="VL95" s="218"/>
      <c r="VM95" s="218"/>
      <c r="VN95" s="218"/>
      <c r="VO95" s="218"/>
      <c r="VP95" s="218"/>
      <c r="VQ95" s="218"/>
      <c r="VR95" s="218"/>
      <c r="VS95" s="218"/>
      <c r="VT95" s="218"/>
      <c r="VU95" s="218"/>
      <c r="VV95" s="218"/>
      <c r="VW95" s="218"/>
      <c r="VX95" s="218"/>
      <c r="VY95" s="218"/>
      <c r="VZ95" s="218"/>
      <c r="WA95" s="218"/>
      <c r="WB95" s="218"/>
      <c r="WC95" s="218"/>
      <c r="WD95" s="218"/>
      <c r="WE95" s="218"/>
      <c r="WF95" s="218"/>
      <c r="WG95" s="218"/>
      <c r="WH95" s="218"/>
      <c r="WI95" s="218"/>
      <c r="WJ95" s="218"/>
      <c r="WK95" s="218"/>
      <c r="WL95" s="218"/>
      <c r="WM95" s="218"/>
      <c r="WN95" s="218"/>
      <c r="WO95" s="218"/>
      <c r="WP95" s="218"/>
      <c r="WQ95" s="218"/>
      <c r="WR95" s="218"/>
      <c r="WS95" s="218"/>
      <c r="WT95" s="218"/>
      <c r="WU95" s="218"/>
      <c r="WV95" s="218"/>
      <c r="WW95" s="218"/>
      <c r="WX95" s="218"/>
      <c r="WY95" s="218"/>
      <c r="WZ95" s="218"/>
      <c r="XA95" s="218"/>
      <c r="XB95" s="218"/>
      <c r="XC95" s="218"/>
      <c r="XD95" s="218"/>
      <c r="XE95" s="218"/>
      <c r="XF95" s="218"/>
      <c r="XG95" s="218"/>
      <c r="XH95" s="218"/>
      <c r="XI95" s="218"/>
      <c r="XJ95" s="218"/>
      <c r="XK95" s="218"/>
      <c r="XL95" s="218"/>
      <c r="XM95" s="218"/>
      <c r="XN95" s="218"/>
      <c r="XO95" s="218"/>
      <c r="XP95" s="218"/>
      <c r="XQ95" s="218"/>
      <c r="XR95" s="218"/>
      <c r="XS95" s="218"/>
      <c r="XT95" s="218"/>
      <c r="XU95" s="218"/>
      <c r="XV95" s="218"/>
      <c r="XW95" s="218"/>
      <c r="XX95" s="218"/>
      <c r="XY95" s="218"/>
      <c r="XZ95" s="218"/>
      <c r="YA95" s="218"/>
      <c r="YB95" s="218"/>
      <c r="YC95" s="218"/>
      <c r="YD95" s="218"/>
      <c r="YE95" s="218"/>
      <c r="YF95" s="218"/>
      <c r="YG95" s="218"/>
      <c r="YH95" s="218"/>
      <c r="YI95" s="218"/>
      <c r="YJ95" s="218"/>
      <c r="YK95" s="218"/>
      <c r="YL95" s="218"/>
      <c r="YM95" s="218"/>
      <c r="YN95" s="218"/>
      <c r="YO95" s="218"/>
      <c r="YP95" s="218"/>
      <c r="YQ95" s="218"/>
      <c r="YR95" s="218"/>
      <c r="YS95" s="218"/>
      <c r="YT95" s="218"/>
      <c r="YU95" s="218"/>
      <c r="YV95" s="218"/>
      <c r="YW95" s="218"/>
      <c r="YX95" s="218"/>
      <c r="YY95" s="218"/>
      <c r="YZ95" s="218"/>
      <c r="ZA95" s="218"/>
      <c r="ZB95" s="218"/>
      <c r="ZC95" s="218"/>
      <c r="ZD95" s="218"/>
      <c r="ZE95" s="218"/>
      <c r="ZF95" s="218"/>
      <c r="ZG95" s="218"/>
      <c r="ZH95" s="218"/>
      <c r="ZI95" s="218"/>
      <c r="ZJ95" s="218"/>
      <c r="ZK95" s="218"/>
      <c r="ZL95" s="218"/>
      <c r="ZM95" s="218"/>
      <c r="ZN95" s="218"/>
      <c r="ZO95" s="218"/>
      <c r="ZP95" s="218"/>
      <c r="ZQ95" s="218"/>
      <c r="ZR95" s="218"/>
      <c r="ZS95" s="218"/>
      <c r="ZT95" s="218"/>
      <c r="ZU95" s="218"/>
      <c r="ZV95" s="218"/>
      <c r="ZW95" s="218"/>
      <c r="ZX95" s="218"/>
      <c r="ZY95" s="218"/>
      <c r="ZZ95" s="218"/>
      <c r="AAA95" s="218"/>
      <c r="AAB95" s="218"/>
      <c r="AAC95" s="218"/>
      <c r="AAD95" s="218"/>
      <c r="AAE95" s="218"/>
      <c r="AAF95" s="218"/>
      <c r="AAG95" s="218"/>
      <c r="AAH95" s="218"/>
      <c r="AAI95" s="218"/>
      <c r="AAJ95" s="218"/>
      <c r="AAK95" s="218"/>
      <c r="AAL95" s="218"/>
      <c r="AAM95" s="218"/>
      <c r="AAN95" s="218"/>
      <c r="AAO95" s="218"/>
      <c r="AAP95" s="218"/>
      <c r="AAQ95" s="218"/>
      <c r="AAR95" s="218"/>
      <c r="AAS95" s="218"/>
      <c r="AAT95" s="218"/>
      <c r="AAU95" s="218"/>
      <c r="AAV95" s="218"/>
      <c r="AAW95" s="218"/>
      <c r="AAX95" s="218"/>
      <c r="AAY95" s="218"/>
      <c r="AAZ95" s="218"/>
      <c r="ABA95" s="218"/>
      <c r="ABB95" s="218"/>
      <c r="ABC95" s="218"/>
      <c r="ABD95" s="218"/>
      <c r="ABE95" s="218"/>
      <c r="ABF95" s="218"/>
      <c r="ABG95" s="218"/>
      <c r="ABH95" s="218"/>
      <c r="ABI95" s="218"/>
      <c r="ABJ95" s="218"/>
      <c r="ABK95" s="218"/>
      <c r="ABL95" s="218"/>
      <c r="ABM95" s="218"/>
      <c r="ABN95" s="218"/>
      <c r="ABO95" s="218"/>
      <c r="ABP95" s="218"/>
      <c r="ABQ95" s="218"/>
      <c r="ABR95" s="218"/>
      <c r="ABS95" s="218"/>
      <c r="ABT95" s="218"/>
      <c r="ABU95" s="218"/>
      <c r="ABV95" s="218"/>
      <c r="ABW95" s="218"/>
      <c r="ABX95" s="218"/>
      <c r="ABY95" s="218"/>
      <c r="ABZ95" s="218"/>
      <c r="ACA95" s="218"/>
      <c r="ACB95" s="218"/>
      <c r="ACC95" s="218"/>
      <c r="ACD95" s="218"/>
      <c r="ACE95" s="218"/>
      <c r="ACF95" s="218"/>
      <c r="ACG95" s="218"/>
      <c r="ACH95" s="218"/>
      <c r="ACI95" s="218"/>
      <c r="ACJ95" s="218"/>
      <c r="ACK95" s="218"/>
      <c r="ACL95" s="218"/>
      <c r="ACM95" s="218"/>
      <c r="ACN95" s="218"/>
      <c r="ACO95" s="218"/>
      <c r="ACP95" s="218"/>
      <c r="ACQ95" s="218"/>
      <c r="ACR95" s="218"/>
      <c r="ACS95" s="218"/>
      <c r="ACT95" s="218"/>
      <c r="ACU95" s="218"/>
      <c r="ACV95" s="218"/>
      <c r="ACW95" s="218"/>
      <c r="ACX95" s="218"/>
      <c r="ACY95" s="218"/>
      <c r="ACZ95" s="218"/>
      <c r="ADA95" s="218"/>
      <c r="ADB95" s="218"/>
      <c r="ADC95" s="218"/>
      <c r="ADD95" s="218"/>
      <c r="ADE95" s="218"/>
      <c r="ADF95" s="218"/>
      <c r="ADG95" s="218"/>
      <c r="ADH95" s="218"/>
      <c r="ADI95" s="218"/>
      <c r="ADJ95" s="218"/>
      <c r="ADK95" s="218"/>
      <c r="ADL95" s="218"/>
      <c r="ADM95" s="218"/>
      <c r="ADN95" s="218"/>
      <c r="ADO95" s="218"/>
      <c r="ADP95" s="218"/>
      <c r="ADQ95" s="218"/>
      <c r="ADR95" s="218"/>
      <c r="ADS95" s="218"/>
      <c r="ADT95" s="218"/>
      <c r="ADU95" s="218"/>
      <c r="ADV95" s="218"/>
      <c r="ADW95" s="218"/>
      <c r="ADX95" s="218"/>
      <c r="ADY95" s="218"/>
      <c r="ADZ95" s="218"/>
      <c r="AEA95" s="218"/>
      <c r="AEB95" s="218"/>
      <c r="AEC95" s="218"/>
      <c r="AED95" s="218"/>
      <c r="AEE95" s="218"/>
      <c r="AEF95" s="218"/>
      <c r="AEG95" s="218"/>
      <c r="AEH95" s="218"/>
      <c r="AEI95" s="218"/>
      <c r="AEJ95" s="218"/>
      <c r="AEK95" s="218"/>
      <c r="AEL95" s="218"/>
      <c r="AEM95" s="218"/>
      <c r="AEN95" s="218"/>
      <c r="AEO95" s="218"/>
      <c r="AEP95" s="218"/>
      <c r="AEQ95" s="218"/>
      <c r="AER95" s="218"/>
      <c r="AES95" s="218"/>
      <c r="AET95" s="218"/>
      <c r="AEU95" s="218"/>
      <c r="AEV95" s="218"/>
      <c r="AEW95" s="218"/>
      <c r="AEX95" s="218"/>
      <c r="AEY95" s="218"/>
      <c r="AEZ95" s="218"/>
      <c r="AFA95" s="218"/>
      <c r="AFB95" s="218"/>
      <c r="AFC95" s="218"/>
      <c r="AFD95" s="218"/>
      <c r="AFE95" s="218"/>
      <c r="AFF95" s="218"/>
      <c r="AFG95" s="218"/>
      <c r="AFH95" s="218"/>
      <c r="AFI95" s="218"/>
      <c r="AFJ95" s="218"/>
      <c r="AFK95" s="218"/>
      <c r="AFL95" s="218"/>
      <c r="AFM95" s="218"/>
      <c r="AFN95" s="218"/>
      <c r="AFO95" s="218"/>
      <c r="AFP95" s="218"/>
      <c r="AFQ95" s="218"/>
      <c r="AFR95" s="218"/>
      <c r="AFS95" s="218"/>
      <c r="AFT95" s="218"/>
      <c r="AFU95" s="218"/>
      <c r="AFV95" s="218"/>
      <c r="AFW95" s="218"/>
      <c r="AFX95" s="218"/>
      <c r="AFY95" s="218"/>
      <c r="AFZ95" s="218"/>
      <c r="AGA95" s="218"/>
      <c r="AGB95" s="218"/>
      <c r="AGC95" s="218"/>
      <c r="AGD95" s="218"/>
      <c r="AGE95" s="218"/>
      <c r="AGF95" s="218"/>
      <c r="AGG95" s="218"/>
      <c r="AGH95" s="218"/>
      <c r="AGI95" s="218"/>
      <c r="AGJ95" s="218"/>
      <c r="AGK95" s="218"/>
      <c r="AGL95" s="218"/>
      <c r="AGM95" s="218"/>
      <c r="AGN95" s="218"/>
      <c r="AGO95" s="218"/>
      <c r="AGP95" s="218"/>
      <c r="AGQ95" s="218"/>
      <c r="AGR95" s="218"/>
      <c r="AGS95" s="218"/>
      <c r="AGT95" s="218"/>
      <c r="AGU95" s="218"/>
      <c r="AGV95" s="218"/>
      <c r="AGW95" s="218"/>
      <c r="AGX95" s="218"/>
      <c r="AGY95" s="218"/>
      <c r="AGZ95" s="218"/>
      <c r="AHA95" s="218"/>
      <c r="AHB95" s="218"/>
      <c r="AHC95" s="218"/>
      <c r="AHD95" s="218"/>
      <c r="AHE95" s="218"/>
      <c r="AHF95" s="218"/>
      <c r="AHG95" s="218"/>
      <c r="AHH95" s="218"/>
      <c r="AHI95" s="218"/>
      <c r="AHJ95" s="218"/>
      <c r="AHK95" s="218"/>
      <c r="AHL95" s="218"/>
      <c r="AHM95" s="218"/>
      <c r="AHN95" s="218"/>
      <c r="AHO95" s="218"/>
      <c r="AHP95" s="218"/>
      <c r="AHQ95" s="218"/>
      <c r="AHR95" s="218"/>
      <c r="AHS95" s="218"/>
      <c r="AHT95" s="218"/>
      <c r="AHU95" s="218"/>
      <c r="AHV95" s="218"/>
      <c r="AHW95" s="218"/>
      <c r="AHX95" s="218"/>
      <c r="AHY95" s="218"/>
      <c r="AHZ95" s="218"/>
      <c r="AIA95" s="218"/>
      <c r="AIB95" s="218"/>
      <c r="AIC95" s="218"/>
      <c r="AID95" s="218"/>
      <c r="AIE95" s="218"/>
      <c r="AIF95" s="218"/>
      <c r="AIG95" s="218"/>
      <c r="AIH95" s="218"/>
      <c r="AII95" s="218"/>
      <c r="AIJ95" s="218"/>
      <c r="AIK95" s="218"/>
      <c r="AIL95" s="218"/>
      <c r="AIM95" s="218"/>
      <c r="AIN95" s="218"/>
      <c r="AIO95" s="218"/>
      <c r="AIP95" s="218"/>
      <c r="AIQ95" s="218"/>
      <c r="AIR95" s="218"/>
      <c r="AIS95" s="218"/>
      <c r="AIT95" s="218"/>
      <c r="AIU95" s="218"/>
      <c r="AIV95" s="218"/>
      <c r="AIW95" s="218"/>
      <c r="AIX95" s="218"/>
      <c r="AIY95" s="218"/>
      <c r="AIZ95" s="218"/>
      <c r="AJA95" s="218"/>
      <c r="AJB95" s="218"/>
      <c r="AJC95" s="218"/>
      <c r="AJD95" s="218"/>
      <c r="AJE95" s="218"/>
      <c r="AJF95" s="218"/>
      <c r="AJG95" s="218"/>
      <c r="AJH95" s="218"/>
      <c r="AJI95" s="218"/>
      <c r="AJJ95" s="218"/>
      <c r="AJK95" s="218"/>
      <c r="AJL95" s="218"/>
      <c r="AJM95" s="218"/>
      <c r="AJN95" s="218"/>
      <c r="AJO95" s="218"/>
      <c r="AJP95" s="218"/>
      <c r="AJQ95" s="218"/>
      <c r="AJR95" s="218"/>
      <c r="AJS95" s="218"/>
      <c r="AJT95" s="218"/>
      <c r="AJU95" s="218"/>
      <c r="AJV95" s="218"/>
      <c r="AJW95" s="218"/>
      <c r="AJX95" s="218"/>
      <c r="AJY95" s="218"/>
      <c r="AJZ95" s="218"/>
      <c r="AKA95" s="218"/>
      <c r="AKB95" s="218"/>
      <c r="AKC95" s="218"/>
      <c r="AKD95" s="218"/>
      <c r="AKE95" s="218"/>
      <c r="AKF95" s="218"/>
      <c r="AKG95" s="218"/>
      <c r="AKH95" s="218"/>
      <c r="AKI95" s="218"/>
      <c r="AKJ95" s="218"/>
      <c r="AKK95" s="218"/>
      <c r="AKL95" s="218"/>
      <c r="AKM95" s="218"/>
      <c r="AKN95" s="218"/>
      <c r="AKO95" s="218"/>
      <c r="AKP95" s="218"/>
      <c r="AKQ95" s="218"/>
      <c r="AKR95" s="218"/>
      <c r="AKS95" s="218"/>
      <c r="AKT95" s="218"/>
      <c r="AKU95" s="218"/>
      <c r="AKV95" s="218"/>
      <c r="AKW95" s="218"/>
      <c r="AKX95" s="218"/>
      <c r="AKY95" s="218"/>
      <c r="AKZ95" s="218"/>
      <c r="ALA95" s="218"/>
      <c r="ALB95" s="218"/>
      <c r="ALC95" s="218"/>
      <c r="ALD95" s="218"/>
      <c r="ALE95" s="218"/>
      <c r="ALF95" s="218"/>
      <c r="ALG95" s="218"/>
      <c r="ALH95" s="218"/>
      <c r="ALI95" s="218"/>
      <c r="ALJ95" s="218"/>
      <c r="ALK95" s="218"/>
      <c r="ALL95" s="218"/>
      <c r="ALM95" s="218"/>
      <c r="ALN95" s="218"/>
      <c r="ALO95" s="218"/>
      <c r="ALP95" s="218"/>
      <c r="ALQ95" s="218"/>
      <c r="ALR95" s="218"/>
      <c r="ALS95" s="218"/>
      <c r="ALT95" s="218"/>
      <c r="ALU95" s="218"/>
      <c r="ALV95" s="218"/>
      <c r="ALW95" s="218"/>
      <c r="ALX95" s="218"/>
      <c r="ALY95" s="218"/>
      <c r="ALZ95" s="218"/>
      <c r="AMA95" s="218"/>
      <c r="AMB95" s="218"/>
      <c r="AMC95" s="218"/>
      <c r="AMD95" s="218"/>
      <c r="AME95" s="218"/>
      <c r="AMF95" s="218"/>
      <c r="AMG95" s="218"/>
      <c r="AMH95" s="218"/>
      <c r="AMI95" s="218"/>
      <c r="AMJ95" s="218"/>
      <c r="AMK95" s="218"/>
      <c r="AML95" s="218"/>
      <c r="AMM95" s="218"/>
      <c r="AMN95" s="218"/>
      <c r="AMO95" s="218"/>
      <c r="AMP95" s="218"/>
      <c r="AMQ95" s="218"/>
      <c r="AMR95" s="218"/>
      <c r="AMS95" s="218"/>
      <c r="AMT95" s="218"/>
      <c r="AMU95" s="218"/>
      <c r="AMV95" s="218"/>
      <c r="AMW95" s="218"/>
      <c r="AMX95" s="218"/>
      <c r="AMY95" s="218"/>
      <c r="AMZ95" s="218"/>
      <c r="ANA95" s="218"/>
      <c r="ANB95" s="218"/>
      <c r="ANC95" s="218"/>
      <c r="AND95" s="218"/>
      <c r="ANE95" s="218"/>
      <c r="ANF95" s="218"/>
      <c r="ANG95" s="218"/>
      <c r="ANH95" s="218"/>
      <c r="ANI95" s="218"/>
      <c r="ANJ95" s="218"/>
      <c r="ANK95" s="218"/>
      <c r="ANL95" s="218"/>
      <c r="ANM95" s="218"/>
      <c r="ANN95" s="218"/>
      <c r="ANO95" s="218"/>
      <c r="ANP95" s="218"/>
      <c r="ANQ95" s="218"/>
      <c r="ANR95" s="218"/>
      <c r="ANS95" s="218"/>
      <c r="ANT95" s="218"/>
      <c r="ANU95" s="218"/>
      <c r="ANV95" s="218"/>
      <c r="ANW95" s="218"/>
      <c r="ANX95" s="218"/>
      <c r="ANY95" s="218"/>
      <c r="ANZ95" s="218"/>
      <c r="AOA95" s="218"/>
      <c r="AOB95" s="218"/>
      <c r="AOC95" s="218"/>
      <c r="AOD95" s="218"/>
      <c r="AOE95" s="218"/>
      <c r="AOF95" s="218"/>
      <c r="AOG95" s="218"/>
      <c r="AOH95" s="218"/>
      <c r="AOI95" s="218"/>
      <c r="AOJ95" s="218"/>
      <c r="AOK95" s="218"/>
      <c r="AOL95" s="218"/>
      <c r="AOM95" s="218"/>
      <c r="AON95" s="218"/>
      <c r="AOO95" s="218"/>
      <c r="AOP95" s="218"/>
      <c r="AOQ95" s="218"/>
      <c r="AOR95" s="218"/>
      <c r="AOS95" s="218"/>
      <c r="AOT95" s="218"/>
      <c r="AOU95" s="218"/>
      <c r="AOV95" s="218"/>
      <c r="AOW95" s="218"/>
      <c r="AOX95" s="218"/>
      <c r="AOY95" s="218"/>
      <c r="AOZ95" s="218"/>
      <c r="APA95" s="218"/>
      <c r="APB95" s="218"/>
      <c r="APC95" s="218"/>
      <c r="APD95" s="218"/>
      <c r="APE95" s="218"/>
      <c r="APF95" s="218"/>
      <c r="APG95" s="218"/>
      <c r="APH95" s="218"/>
      <c r="API95" s="218"/>
      <c r="APJ95" s="218"/>
      <c r="APK95" s="218"/>
      <c r="APL95" s="218"/>
      <c r="APM95" s="218"/>
      <c r="APN95" s="218"/>
      <c r="APO95" s="218"/>
      <c r="APP95" s="218"/>
      <c r="APQ95" s="218"/>
      <c r="APR95" s="218"/>
      <c r="APS95" s="218"/>
      <c r="APT95" s="218"/>
      <c r="APU95" s="218"/>
      <c r="APV95" s="218"/>
      <c r="APW95" s="218"/>
      <c r="APX95" s="218"/>
      <c r="APY95" s="218"/>
      <c r="APZ95" s="218"/>
      <c r="AQA95" s="218"/>
      <c r="AQB95" s="218"/>
      <c r="AQC95" s="218"/>
      <c r="AQD95" s="218"/>
      <c r="AQE95" s="218"/>
      <c r="AQF95" s="218"/>
      <c r="AQG95" s="218"/>
      <c r="AQH95" s="218"/>
      <c r="AQI95" s="218"/>
      <c r="AQJ95" s="218"/>
      <c r="AQK95" s="218"/>
      <c r="AQL95" s="218"/>
      <c r="AQM95" s="218"/>
      <c r="AQN95" s="218"/>
      <c r="AQO95" s="218"/>
      <c r="AQP95" s="218"/>
      <c r="AQQ95" s="218"/>
      <c r="AQR95" s="218"/>
      <c r="AQS95" s="218"/>
      <c r="AQT95" s="218"/>
      <c r="AQU95" s="218"/>
      <c r="AQV95" s="218"/>
      <c r="AQW95" s="218"/>
      <c r="AQX95" s="218"/>
      <c r="AQY95" s="218"/>
      <c r="AQZ95" s="218"/>
      <c r="ARA95" s="218"/>
      <c r="ARB95" s="218"/>
      <c r="ARC95" s="218"/>
      <c r="ARD95" s="218"/>
      <c r="ARE95" s="218"/>
      <c r="ARF95" s="218"/>
      <c r="ARG95" s="218"/>
      <c r="ARH95" s="218"/>
      <c r="ARI95" s="218"/>
      <c r="ARJ95" s="218"/>
      <c r="ARK95" s="218"/>
      <c r="ARL95" s="218"/>
      <c r="ARM95" s="218"/>
      <c r="ARN95" s="218"/>
      <c r="ARO95" s="218"/>
      <c r="ARP95" s="218"/>
      <c r="ARQ95" s="218"/>
      <c r="ARR95" s="218"/>
      <c r="ARS95" s="218"/>
      <c r="ART95" s="218"/>
      <c r="ARU95" s="218"/>
      <c r="ARV95" s="218"/>
      <c r="ARW95" s="218"/>
      <c r="ARX95" s="218"/>
      <c r="ARY95" s="218"/>
      <c r="ARZ95" s="218"/>
      <c r="ASA95" s="218"/>
      <c r="ASB95" s="218"/>
      <c r="ASC95" s="218"/>
      <c r="ASD95" s="218"/>
      <c r="ASE95" s="218"/>
      <c r="ASF95" s="218"/>
      <c r="ASG95" s="218"/>
      <c r="ASH95" s="218"/>
      <c r="ASI95" s="218"/>
      <c r="ASJ95" s="218"/>
      <c r="ASK95" s="218"/>
      <c r="ASL95" s="218"/>
      <c r="ASM95" s="218"/>
      <c r="ASN95" s="218"/>
      <c r="ASO95" s="218"/>
      <c r="ASP95" s="218"/>
      <c r="ASQ95" s="218"/>
      <c r="ASR95" s="218"/>
      <c r="ASS95" s="218"/>
      <c r="AST95" s="218"/>
      <c r="ASU95" s="218"/>
      <c r="ASV95" s="218"/>
      <c r="ASW95" s="218"/>
      <c r="ASX95" s="218"/>
      <c r="ASY95" s="218"/>
      <c r="ASZ95" s="218"/>
      <c r="ATA95" s="218"/>
      <c r="ATB95" s="218"/>
      <c r="ATC95" s="218"/>
      <c r="ATD95" s="218"/>
      <c r="ATE95" s="218"/>
      <c r="ATF95" s="218"/>
      <c r="ATG95" s="218"/>
      <c r="ATH95" s="218"/>
      <c r="ATI95" s="218"/>
      <c r="ATJ95" s="218"/>
      <c r="ATK95" s="218"/>
      <c r="ATL95" s="218"/>
      <c r="ATM95" s="218"/>
      <c r="ATN95" s="218"/>
      <c r="ATO95" s="218"/>
      <c r="ATP95" s="218"/>
      <c r="ATQ95" s="218"/>
      <c r="ATR95" s="218"/>
      <c r="ATS95" s="218"/>
      <c r="ATT95" s="218"/>
      <c r="ATU95" s="218"/>
      <c r="ATV95" s="218"/>
      <c r="ATW95" s="218"/>
      <c r="ATX95" s="218"/>
      <c r="ATY95" s="218"/>
      <c r="ATZ95" s="218"/>
      <c r="AUA95" s="218"/>
      <c r="AUB95" s="218"/>
      <c r="AUC95" s="218"/>
      <c r="AUD95" s="218"/>
      <c r="AUE95" s="218"/>
      <c r="AUF95" s="218"/>
      <c r="AUG95" s="218"/>
      <c r="AUH95" s="218"/>
      <c r="AUI95" s="218"/>
      <c r="AUJ95" s="218"/>
      <c r="AUK95" s="218"/>
      <c r="AUL95" s="218"/>
      <c r="AUM95" s="218"/>
      <c r="AUN95" s="218"/>
      <c r="AUO95" s="218"/>
      <c r="AUP95" s="218"/>
      <c r="AUQ95" s="218"/>
      <c r="AUR95" s="218"/>
      <c r="AUS95" s="218"/>
      <c r="AUT95" s="218"/>
      <c r="AUU95" s="218"/>
      <c r="AUV95" s="218"/>
      <c r="AUW95" s="218"/>
      <c r="AUX95" s="218"/>
      <c r="AUY95" s="218"/>
      <c r="AUZ95" s="218"/>
      <c r="AVA95" s="218"/>
      <c r="AVB95" s="218"/>
      <c r="AVC95" s="218"/>
      <c r="AVD95" s="218"/>
      <c r="AVE95" s="218"/>
      <c r="AVF95" s="218"/>
      <c r="AVG95" s="218"/>
      <c r="AVH95" s="218"/>
      <c r="AVI95" s="218"/>
      <c r="AVJ95" s="218"/>
      <c r="AVK95" s="218"/>
      <c r="AVL95" s="218"/>
      <c r="AVM95" s="218"/>
      <c r="AVN95" s="218"/>
      <c r="AVO95" s="218"/>
      <c r="AVP95" s="218"/>
      <c r="AVQ95" s="218"/>
      <c r="AVR95" s="218"/>
      <c r="AVS95" s="218"/>
      <c r="AVT95" s="218"/>
      <c r="AVU95" s="218"/>
      <c r="AVV95" s="218"/>
      <c r="AVW95" s="218"/>
      <c r="AVX95" s="218"/>
      <c r="AVY95" s="218"/>
      <c r="AVZ95" s="218"/>
      <c r="AWA95" s="218"/>
      <c r="AWB95" s="218"/>
      <c r="AWC95" s="218"/>
      <c r="AWD95" s="218"/>
      <c r="AWE95" s="218"/>
      <c r="AWF95" s="218"/>
      <c r="AWG95" s="218"/>
      <c r="AWH95" s="218"/>
      <c r="AWI95" s="218"/>
      <c r="AWJ95" s="218"/>
      <c r="AWK95" s="218"/>
      <c r="AWL95" s="218"/>
      <c r="AWM95" s="218"/>
      <c r="AWN95" s="218"/>
      <c r="AWO95" s="218"/>
      <c r="AWP95" s="218"/>
      <c r="AWQ95" s="218"/>
      <c r="AWR95" s="218"/>
      <c r="AWS95" s="218"/>
      <c r="AWT95" s="218"/>
      <c r="AWU95" s="218"/>
      <c r="AWV95" s="218"/>
      <c r="AWW95" s="218"/>
      <c r="AWX95" s="218"/>
      <c r="AWY95" s="218"/>
      <c r="AWZ95" s="218"/>
      <c r="AXA95" s="218"/>
      <c r="AXB95" s="218"/>
      <c r="AXC95" s="218"/>
      <c r="AXD95" s="218"/>
      <c r="AXE95" s="218"/>
      <c r="AXF95" s="218"/>
      <c r="AXG95" s="218"/>
      <c r="AXH95" s="218"/>
      <c r="AXI95" s="218"/>
      <c r="AXJ95" s="218"/>
      <c r="AXK95" s="218"/>
      <c r="AXL95" s="218"/>
      <c r="AXM95" s="218"/>
      <c r="AXN95" s="218"/>
      <c r="AXO95" s="218"/>
      <c r="AXP95" s="218"/>
      <c r="AXQ95" s="218"/>
      <c r="AXR95" s="218"/>
      <c r="AXS95" s="218"/>
      <c r="AXT95" s="218"/>
      <c r="AXU95" s="218"/>
      <c r="AXV95" s="218"/>
      <c r="AXW95" s="218"/>
      <c r="AXX95" s="218"/>
      <c r="AXY95" s="218"/>
      <c r="AXZ95" s="218"/>
      <c r="AYA95" s="218"/>
      <c r="AYB95" s="218"/>
      <c r="AYC95" s="218"/>
      <c r="AYD95" s="218"/>
      <c r="AYE95" s="218"/>
      <c r="AYF95" s="218"/>
      <c r="AYG95" s="218"/>
      <c r="AYH95" s="218"/>
      <c r="AYI95" s="218"/>
      <c r="AYJ95" s="218"/>
      <c r="AYK95" s="218"/>
      <c r="AYL95" s="218"/>
      <c r="AYM95" s="218"/>
      <c r="AYN95" s="218"/>
      <c r="AYO95" s="218"/>
      <c r="AYP95" s="218"/>
      <c r="AYQ95" s="218"/>
      <c r="AYR95" s="218"/>
      <c r="AYS95" s="218"/>
      <c r="AYT95" s="218"/>
      <c r="AYU95" s="218"/>
      <c r="AYV95" s="218"/>
      <c r="AYW95" s="218"/>
      <c r="AYX95" s="218"/>
      <c r="AYY95" s="218"/>
      <c r="AYZ95" s="218"/>
      <c r="AZA95" s="218"/>
      <c r="AZB95" s="218"/>
      <c r="AZC95" s="218"/>
      <c r="AZD95" s="218"/>
      <c r="AZE95" s="218"/>
      <c r="AZF95" s="218"/>
      <c r="AZG95" s="218"/>
      <c r="AZH95" s="218"/>
      <c r="AZI95" s="218"/>
      <c r="AZJ95" s="218"/>
      <c r="AZK95" s="218"/>
      <c r="AZL95" s="218"/>
      <c r="AZM95" s="218"/>
      <c r="AZN95" s="218"/>
      <c r="AZO95" s="218"/>
      <c r="AZP95" s="218"/>
      <c r="AZQ95" s="218"/>
      <c r="AZR95" s="218"/>
      <c r="AZS95" s="218"/>
      <c r="AZT95" s="218"/>
      <c r="AZU95" s="218"/>
      <c r="AZV95" s="218"/>
      <c r="AZW95" s="218"/>
      <c r="AZX95" s="218"/>
      <c r="AZY95" s="218"/>
      <c r="AZZ95" s="218"/>
      <c r="BAA95" s="218"/>
      <c r="BAB95" s="218"/>
      <c r="BAC95" s="218"/>
      <c r="BAD95" s="218"/>
      <c r="BAE95" s="218"/>
      <c r="BAF95" s="218"/>
      <c r="BAG95" s="218"/>
      <c r="BAH95" s="218"/>
      <c r="BAI95" s="218"/>
      <c r="BAJ95" s="218"/>
      <c r="BAK95" s="218"/>
      <c r="BAL95" s="218"/>
      <c r="BAM95" s="218"/>
      <c r="BAN95" s="218"/>
      <c r="BAO95" s="218"/>
      <c r="BAP95" s="218"/>
      <c r="BAQ95" s="218"/>
      <c r="BAR95" s="218"/>
      <c r="BAS95" s="218"/>
      <c r="BAT95" s="218"/>
      <c r="BAU95" s="218"/>
      <c r="BAV95" s="218"/>
      <c r="BAW95" s="218"/>
      <c r="BAX95" s="218"/>
      <c r="BAY95" s="218"/>
      <c r="BAZ95" s="218"/>
      <c r="BBA95" s="218"/>
      <c r="BBB95" s="218"/>
      <c r="BBC95" s="218"/>
      <c r="BBD95" s="218"/>
      <c r="BBE95" s="218"/>
      <c r="BBF95" s="218"/>
      <c r="BBG95" s="218"/>
      <c r="BBH95" s="218"/>
      <c r="BBI95" s="218"/>
      <c r="BBJ95" s="218"/>
      <c r="BBK95" s="218"/>
      <c r="BBL95" s="218"/>
      <c r="BBM95" s="218"/>
      <c r="BBN95" s="218"/>
      <c r="BBO95" s="218"/>
      <c r="BBP95" s="218"/>
      <c r="BBQ95" s="218"/>
      <c r="BBR95" s="218"/>
      <c r="BBS95" s="218"/>
      <c r="BBT95" s="218"/>
      <c r="BBU95" s="218"/>
      <c r="BBV95" s="218"/>
      <c r="BBW95" s="218"/>
      <c r="BBX95" s="218"/>
      <c r="BBY95" s="218"/>
      <c r="BBZ95" s="218"/>
      <c r="BCA95" s="218"/>
      <c r="BCB95" s="218"/>
      <c r="BCC95" s="218"/>
      <c r="BCD95" s="218"/>
      <c r="BCE95" s="218"/>
      <c r="BCF95" s="218"/>
      <c r="BCG95" s="218"/>
      <c r="BCH95" s="218"/>
      <c r="BCI95" s="218"/>
      <c r="BCJ95" s="218"/>
      <c r="BCK95" s="218"/>
      <c r="BCL95" s="218"/>
      <c r="BCM95" s="218"/>
      <c r="BCN95" s="218"/>
      <c r="BCO95" s="218"/>
      <c r="BCP95" s="218"/>
      <c r="BCQ95" s="218"/>
      <c r="BCR95" s="218"/>
      <c r="BCS95" s="218"/>
      <c r="BCT95" s="218"/>
      <c r="BCU95" s="218"/>
      <c r="BCV95" s="218"/>
      <c r="BCW95" s="218"/>
      <c r="BCX95" s="218"/>
      <c r="BCY95" s="218"/>
      <c r="BCZ95" s="218"/>
      <c r="BDA95" s="218"/>
      <c r="BDB95" s="218"/>
      <c r="BDC95" s="218"/>
      <c r="BDD95" s="218"/>
      <c r="BDE95" s="218"/>
      <c r="BDF95" s="218"/>
      <c r="BDG95" s="218"/>
      <c r="BDH95" s="218"/>
      <c r="BDI95" s="218"/>
      <c r="BDJ95" s="218"/>
      <c r="BDK95" s="218"/>
      <c r="BDL95" s="218"/>
      <c r="BDM95" s="218"/>
      <c r="BDN95" s="218"/>
      <c r="BDO95" s="218"/>
      <c r="BDP95" s="218"/>
      <c r="BDQ95" s="218"/>
      <c r="BDR95" s="218"/>
      <c r="BDS95" s="218"/>
      <c r="BDT95" s="218"/>
      <c r="BDU95" s="218"/>
    </row>
    <row r="96" spans="1:1477" s="73" customFormat="1">
      <c r="A96" s="136"/>
      <c r="B96" s="71" t="s">
        <v>13</v>
      </c>
      <c r="C96" s="71" t="s">
        <v>430</v>
      </c>
      <c r="D96" s="71" t="s">
        <v>508</v>
      </c>
      <c r="E96" s="72">
        <v>42691</v>
      </c>
      <c r="F96" s="71" t="s">
        <v>476</v>
      </c>
      <c r="G96" s="188" t="s">
        <v>471</v>
      </c>
      <c r="H96" s="221">
        <v>1</v>
      </c>
      <c r="I96" s="73">
        <v>0</v>
      </c>
      <c r="J96" s="73">
        <v>70</v>
      </c>
      <c r="K96" s="73">
        <v>77</v>
      </c>
      <c r="L96" s="73">
        <v>77</v>
      </c>
      <c r="M96" s="219">
        <f t="shared" si="81"/>
        <v>1</v>
      </c>
      <c r="N96" s="73">
        <f t="shared" si="82"/>
        <v>1</v>
      </c>
      <c r="O96" s="73">
        <v>0</v>
      </c>
      <c r="P96" s="73">
        <v>0</v>
      </c>
      <c r="Q96" s="73">
        <v>0</v>
      </c>
      <c r="R96" s="73">
        <v>7</v>
      </c>
      <c r="S96" s="73">
        <v>0</v>
      </c>
      <c r="T96" s="225">
        <v>220419</v>
      </c>
      <c r="U96" s="225">
        <v>11619</v>
      </c>
      <c r="V96" s="225">
        <v>208800</v>
      </c>
      <c r="W96" s="225">
        <v>220419</v>
      </c>
      <c r="X96" s="225">
        <v>208800</v>
      </c>
      <c r="Y96" s="225">
        <v>0</v>
      </c>
      <c r="Z96" s="225">
        <v>0</v>
      </c>
      <c r="AA96" s="225">
        <v>0</v>
      </c>
      <c r="AB96" s="225">
        <v>208800</v>
      </c>
      <c r="AC96" s="225">
        <v>208800</v>
      </c>
      <c r="AD96" s="219">
        <f t="shared" si="83"/>
        <v>1</v>
      </c>
      <c r="AE96" s="73">
        <f t="shared" si="84"/>
        <v>1</v>
      </c>
      <c r="AF96" s="225">
        <v>0</v>
      </c>
      <c r="AG96" s="225">
        <v>0</v>
      </c>
      <c r="AH96" s="73">
        <v>7</v>
      </c>
      <c r="AI96" s="73">
        <v>0</v>
      </c>
      <c r="AJ96" s="73">
        <v>0</v>
      </c>
      <c r="AK96" s="73">
        <v>0</v>
      </c>
      <c r="AL96" s="95">
        <v>0</v>
      </c>
      <c r="AM96" s="95">
        <v>0</v>
      </c>
      <c r="AN96" s="73">
        <v>0</v>
      </c>
      <c r="AO96" s="73">
        <v>0</v>
      </c>
      <c r="AP96" s="95">
        <v>0</v>
      </c>
      <c r="AQ96" s="95">
        <v>0</v>
      </c>
      <c r="AR96" s="73">
        <v>0</v>
      </c>
      <c r="AS96" s="73">
        <v>0</v>
      </c>
      <c r="AT96" s="95">
        <v>0</v>
      </c>
      <c r="AU96" s="95">
        <v>0</v>
      </c>
      <c r="AV96" s="73">
        <v>0</v>
      </c>
      <c r="AW96" s="73">
        <v>0</v>
      </c>
      <c r="AX96" s="95">
        <v>0</v>
      </c>
      <c r="AY96" s="95">
        <v>0</v>
      </c>
      <c r="AZ96" s="73">
        <v>0</v>
      </c>
      <c r="BA96" s="73">
        <v>0</v>
      </c>
      <c r="BB96" s="95">
        <v>0</v>
      </c>
      <c r="BC96" s="95">
        <v>0</v>
      </c>
      <c r="BD96" s="73">
        <v>0</v>
      </c>
      <c r="BE96" s="73">
        <v>0</v>
      </c>
      <c r="BF96" s="95">
        <v>0</v>
      </c>
      <c r="BG96" s="95">
        <v>0</v>
      </c>
      <c r="BH96" s="73">
        <v>0</v>
      </c>
      <c r="BI96" s="73">
        <v>0</v>
      </c>
      <c r="BJ96" s="95">
        <v>0</v>
      </c>
      <c r="BK96" s="95">
        <v>0</v>
      </c>
      <c r="BL96" s="73">
        <v>0</v>
      </c>
      <c r="BM96" s="73">
        <v>0</v>
      </c>
      <c r="BN96" s="95">
        <v>0</v>
      </c>
      <c r="BO96" s="95">
        <v>0</v>
      </c>
      <c r="BP96" s="73">
        <v>0</v>
      </c>
      <c r="BQ96" s="73">
        <v>0</v>
      </c>
      <c r="BR96" s="95">
        <v>0</v>
      </c>
      <c r="BS96" s="95">
        <v>0</v>
      </c>
      <c r="BT96" s="73">
        <v>0</v>
      </c>
      <c r="BU96" s="73">
        <v>0</v>
      </c>
      <c r="BV96" s="95">
        <v>0</v>
      </c>
      <c r="BW96" s="95">
        <v>0</v>
      </c>
      <c r="BX96" s="73">
        <v>0</v>
      </c>
      <c r="BY96" s="73">
        <v>0</v>
      </c>
      <c r="BZ96" s="95">
        <v>0</v>
      </c>
      <c r="CA96" s="95">
        <v>0</v>
      </c>
      <c r="CB96" s="73">
        <v>0</v>
      </c>
      <c r="CC96" s="73">
        <v>0</v>
      </c>
      <c r="CD96" s="95">
        <v>0</v>
      </c>
      <c r="CE96" s="95">
        <v>0</v>
      </c>
      <c r="CF96" s="73">
        <v>0</v>
      </c>
      <c r="CG96" s="73">
        <v>0</v>
      </c>
      <c r="CH96" s="95">
        <v>0</v>
      </c>
      <c r="CI96" s="95">
        <v>0</v>
      </c>
      <c r="CJ96" s="73">
        <v>0</v>
      </c>
      <c r="CK96" s="73">
        <v>0</v>
      </c>
      <c r="CL96" s="95">
        <v>0</v>
      </c>
      <c r="CM96" s="95">
        <v>0</v>
      </c>
      <c r="CN96" s="71" t="s">
        <v>431</v>
      </c>
      <c r="CO96" s="71" t="s">
        <v>432</v>
      </c>
      <c r="CP96" s="71" t="s">
        <v>328</v>
      </c>
      <c r="CQ96" s="71" t="s">
        <v>328</v>
      </c>
      <c r="CR96" s="71" t="s">
        <v>328</v>
      </c>
      <c r="CS96" s="71" t="s">
        <v>328</v>
      </c>
      <c r="CT96" s="72">
        <v>42984</v>
      </c>
      <c r="CU96" s="71" t="s">
        <v>469</v>
      </c>
      <c r="CV96" s="71" t="s">
        <v>470</v>
      </c>
      <c r="CW96" s="72" t="s">
        <v>187</v>
      </c>
      <c r="CX96" s="72">
        <v>42848</v>
      </c>
      <c r="CY96" s="71" t="s">
        <v>467</v>
      </c>
      <c r="CZ96" s="71" t="s">
        <v>471</v>
      </c>
      <c r="DA96" s="71" t="s">
        <v>507</v>
      </c>
      <c r="DB96" s="96">
        <v>249619</v>
      </c>
      <c r="DC96" s="71" t="s">
        <v>329</v>
      </c>
      <c r="DD96" s="71" t="s">
        <v>330</v>
      </c>
      <c r="DE96" s="218"/>
      <c r="DF96" s="218"/>
      <c r="DG96" s="218"/>
      <c r="DH96" s="218"/>
      <c r="DI96" s="218"/>
      <c r="DJ96" s="218"/>
      <c r="DK96" s="218"/>
      <c r="DL96" s="218"/>
      <c r="DM96" s="218"/>
      <c r="DN96" s="218"/>
      <c r="DO96" s="218"/>
      <c r="DP96" s="218"/>
      <c r="DQ96" s="218"/>
      <c r="DR96" s="218"/>
      <c r="DS96" s="218"/>
      <c r="DT96" s="218"/>
      <c r="DU96" s="218"/>
      <c r="DV96" s="218"/>
      <c r="DW96" s="218"/>
      <c r="DX96" s="218"/>
      <c r="DY96" s="218"/>
      <c r="DZ96" s="218"/>
      <c r="EA96" s="218"/>
      <c r="EB96" s="218"/>
      <c r="EC96" s="218"/>
      <c r="ED96" s="218"/>
      <c r="EE96" s="218"/>
      <c r="EF96" s="218"/>
      <c r="EG96" s="218"/>
      <c r="EH96" s="218"/>
      <c r="EI96" s="218"/>
      <c r="EJ96" s="218"/>
      <c r="EK96" s="218"/>
      <c r="EL96" s="218"/>
      <c r="EM96" s="218"/>
      <c r="EN96" s="218"/>
      <c r="EO96" s="218"/>
      <c r="EP96" s="218"/>
      <c r="EQ96" s="218"/>
      <c r="ER96" s="218"/>
      <c r="ES96" s="218"/>
      <c r="ET96" s="218"/>
      <c r="EU96" s="218"/>
      <c r="EV96" s="218"/>
      <c r="EW96" s="218"/>
      <c r="EX96" s="218"/>
      <c r="EY96" s="218"/>
      <c r="EZ96" s="218"/>
      <c r="FA96" s="218"/>
      <c r="FB96" s="218"/>
      <c r="FC96" s="218"/>
      <c r="FD96" s="218"/>
      <c r="FE96" s="218"/>
      <c r="FF96" s="218"/>
      <c r="FG96" s="218"/>
      <c r="FH96" s="218"/>
      <c r="FI96" s="218"/>
      <c r="FJ96" s="218"/>
      <c r="FK96" s="218"/>
      <c r="FL96" s="218"/>
      <c r="FM96" s="218"/>
      <c r="FN96" s="218"/>
      <c r="FO96" s="218"/>
      <c r="FP96" s="218"/>
      <c r="FQ96" s="218"/>
      <c r="FR96" s="218"/>
      <c r="FS96" s="218"/>
      <c r="FT96" s="218"/>
      <c r="FU96" s="218"/>
      <c r="FV96" s="218"/>
      <c r="FW96" s="218"/>
      <c r="FX96" s="218"/>
      <c r="FY96" s="218"/>
      <c r="FZ96" s="218"/>
      <c r="GA96" s="218"/>
      <c r="GB96" s="218"/>
      <c r="GC96" s="218"/>
      <c r="GD96" s="218"/>
      <c r="GE96" s="218"/>
      <c r="GF96" s="218"/>
      <c r="GG96" s="218"/>
      <c r="GH96" s="218"/>
      <c r="GI96" s="218"/>
      <c r="GJ96" s="218"/>
      <c r="GK96" s="218"/>
      <c r="GL96" s="218"/>
      <c r="GM96" s="218"/>
      <c r="GN96" s="218"/>
      <c r="GO96" s="218"/>
      <c r="GP96" s="218"/>
      <c r="GQ96" s="218"/>
      <c r="GR96" s="218"/>
      <c r="GS96" s="218"/>
      <c r="GT96" s="218"/>
      <c r="GU96" s="218"/>
      <c r="GV96" s="218"/>
      <c r="GW96" s="218"/>
      <c r="GX96" s="218"/>
      <c r="GY96" s="218"/>
      <c r="GZ96" s="218"/>
      <c r="HA96" s="218"/>
      <c r="HB96" s="218"/>
      <c r="HC96" s="218"/>
      <c r="HD96" s="218"/>
      <c r="HE96" s="218"/>
      <c r="HF96" s="218"/>
      <c r="HG96" s="218"/>
      <c r="HH96" s="218"/>
      <c r="HI96" s="218"/>
      <c r="HJ96" s="218"/>
      <c r="HK96" s="218"/>
      <c r="HL96" s="218"/>
      <c r="HM96" s="218"/>
      <c r="HN96" s="218"/>
      <c r="HO96" s="218"/>
      <c r="HP96" s="218"/>
      <c r="HQ96" s="218"/>
      <c r="HR96" s="218"/>
      <c r="HS96" s="218"/>
      <c r="HT96" s="218"/>
      <c r="HU96" s="218"/>
      <c r="HV96" s="218"/>
      <c r="HW96" s="218"/>
      <c r="HX96" s="218"/>
      <c r="HY96" s="218"/>
      <c r="HZ96" s="218"/>
      <c r="IA96" s="218"/>
      <c r="IB96" s="218"/>
      <c r="IC96" s="218"/>
      <c r="ID96" s="218"/>
      <c r="IE96" s="218"/>
      <c r="IF96" s="218"/>
      <c r="IG96" s="218"/>
      <c r="IH96" s="218"/>
      <c r="II96" s="218"/>
      <c r="IJ96" s="218"/>
      <c r="IK96" s="218"/>
      <c r="IL96" s="218"/>
      <c r="IM96" s="218"/>
      <c r="IN96" s="218"/>
      <c r="IO96" s="218"/>
      <c r="IP96" s="218"/>
      <c r="IQ96" s="218"/>
      <c r="IR96" s="218"/>
      <c r="IS96" s="218"/>
      <c r="IT96" s="218"/>
      <c r="IU96" s="218"/>
      <c r="IV96" s="218"/>
      <c r="IW96" s="218"/>
      <c r="IX96" s="218"/>
      <c r="IY96" s="218"/>
      <c r="IZ96" s="218"/>
      <c r="JA96" s="218"/>
      <c r="JB96" s="218"/>
      <c r="JC96" s="218"/>
      <c r="JD96" s="218"/>
      <c r="JE96" s="218"/>
      <c r="JF96" s="218"/>
      <c r="JG96" s="218"/>
      <c r="JH96" s="218"/>
      <c r="JI96" s="218"/>
      <c r="JJ96" s="218"/>
      <c r="JK96" s="218"/>
      <c r="JL96" s="218"/>
      <c r="JM96" s="218"/>
      <c r="JN96" s="218"/>
      <c r="JO96" s="218"/>
      <c r="JP96" s="218"/>
      <c r="JQ96" s="218"/>
      <c r="JR96" s="218"/>
      <c r="JS96" s="218"/>
      <c r="JT96" s="218"/>
      <c r="JU96" s="218"/>
      <c r="JV96" s="218"/>
      <c r="JW96" s="218"/>
      <c r="JX96" s="218"/>
      <c r="JY96" s="218"/>
      <c r="JZ96" s="218"/>
      <c r="KA96" s="218"/>
      <c r="KB96" s="218"/>
      <c r="KC96" s="218"/>
      <c r="KD96" s="218"/>
      <c r="KE96" s="218"/>
      <c r="KF96" s="218"/>
      <c r="KG96" s="218"/>
      <c r="KH96" s="218"/>
      <c r="KI96" s="218"/>
      <c r="KJ96" s="218"/>
      <c r="KK96" s="218"/>
      <c r="KL96" s="218"/>
      <c r="KM96" s="218"/>
      <c r="KN96" s="218"/>
      <c r="KO96" s="218"/>
      <c r="KP96" s="218"/>
      <c r="KQ96" s="218"/>
      <c r="KR96" s="218"/>
      <c r="KS96" s="218"/>
      <c r="KT96" s="218"/>
      <c r="KU96" s="218"/>
      <c r="KV96" s="218"/>
      <c r="KW96" s="218"/>
      <c r="KX96" s="218"/>
      <c r="KY96" s="218"/>
      <c r="KZ96" s="218"/>
      <c r="LA96" s="218"/>
      <c r="LB96" s="218"/>
      <c r="LC96" s="218"/>
      <c r="LD96" s="218"/>
      <c r="LE96" s="218"/>
      <c r="LF96" s="218"/>
      <c r="LG96" s="218"/>
      <c r="LH96" s="218"/>
      <c r="LI96" s="218"/>
      <c r="LJ96" s="218"/>
      <c r="LK96" s="218"/>
      <c r="LL96" s="218"/>
      <c r="LM96" s="218"/>
      <c r="LN96" s="218"/>
      <c r="LO96" s="218"/>
      <c r="LP96" s="218"/>
      <c r="LQ96" s="218"/>
      <c r="LR96" s="218"/>
      <c r="LS96" s="218"/>
      <c r="LT96" s="218"/>
      <c r="LU96" s="218"/>
      <c r="LV96" s="218"/>
      <c r="LW96" s="218"/>
      <c r="LX96" s="218"/>
      <c r="LY96" s="218"/>
      <c r="LZ96" s="218"/>
      <c r="MA96" s="218"/>
      <c r="MB96" s="218"/>
      <c r="MC96" s="218"/>
      <c r="MD96" s="218"/>
      <c r="ME96" s="218"/>
      <c r="MF96" s="218"/>
      <c r="MG96" s="218"/>
      <c r="MH96" s="218"/>
      <c r="MI96" s="218"/>
      <c r="MJ96" s="218"/>
      <c r="MK96" s="218"/>
      <c r="ML96" s="218"/>
      <c r="MM96" s="218"/>
      <c r="MN96" s="218"/>
      <c r="MO96" s="218"/>
      <c r="MP96" s="218"/>
      <c r="MQ96" s="218"/>
      <c r="MR96" s="218"/>
      <c r="MS96" s="218"/>
      <c r="MT96" s="218"/>
      <c r="MU96" s="218"/>
      <c r="MV96" s="218"/>
      <c r="MW96" s="218"/>
      <c r="MX96" s="218"/>
      <c r="MY96" s="218"/>
      <c r="MZ96" s="218"/>
      <c r="NA96" s="218"/>
      <c r="NB96" s="218"/>
      <c r="NC96" s="218"/>
      <c r="ND96" s="218"/>
      <c r="NE96" s="218"/>
      <c r="NF96" s="218"/>
      <c r="NG96" s="218"/>
      <c r="NH96" s="218"/>
      <c r="NI96" s="218"/>
      <c r="NJ96" s="218"/>
      <c r="NK96" s="218"/>
      <c r="NL96" s="218"/>
      <c r="NM96" s="218"/>
      <c r="NN96" s="218"/>
      <c r="NO96" s="218"/>
      <c r="NP96" s="218"/>
      <c r="NQ96" s="218"/>
      <c r="NR96" s="218"/>
      <c r="NS96" s="218"/>
      <c r="NT96" s="218"/>
      <c r="NU96" s="218"/>
      <c r="NV96" s="218"/>
      <c r="NW96" s="218"/>
      <c r="NX96" s="218"/>
      <c r="NY96" s="218"/>
      <c r="NZ96" s="218"/>
      <c r="OA96" s="218"/>
      <c r="OB96" s="218"/>
      <c r="OC96" s="218"/>
      <c r="OD96" s="218"/>
      <c r="OE96" s="218"/>
      <c r="OF96" s="218"/>
      <c r="OG96" s="218"/>
      <c r="OH96" s="218"/>
      <c r="OI96" s="218"/>
      <c r="OJ96" s="218"/>
      <c r="OK96" s="218"/>
      <c r="OL96" s="218"/>
      <c r="OM96" s="218"/>
      <c r="ON96" s="218"/>
      <c r="OO96" s="218"/>
      <c r="OP96" s="218"/>
      <c r="OQ96" s="218"/>
      <c r="OR96" s="218"/>
      <c r="OS96" s="218"/>
      <c r="OT96" s="218"/>
      <c r="OU96" s="218"/>
      <c r="OV96" s="218"/>
      <c r="OW96" s="218"/>
      <c r="OX96" s="218"/>
      <c r="OY96" s="218"/>
      <c r="OZ96" s="218"/>
      <c r="PA96" s="218"/>
      <c r="PB96" s="218"/>
      <c r="PC96" s="218"/>
      <c r="PD96" s="218"/>
      <c r="PE96" s="218"/>
      <c r="PF96" s="218"/>
      <c r="PG96" s="218"/>
      <c r="PH96" s="218"/>
      <c r="PI96" s="218"/>
      <c r="PJ96" s="218"/>
      <c r="PK96" s="218"/>
      <c r="PL96" s="218"/>
      <c r="PM96" s="218"/>
      <c r="PN96" s="218"/>
      <c r="PO96" s="218"/>
      <c r="PP96" s="218"/>
      <c r="PQ96" s="218"/>
      <c r="PR96" s="218"/>
      <c r="PS96" s="218"/>
      <c r="PT96" s="218"/>
      <c r="PU96" s="218"/>
      <c r="PV96" s="218"/>
      <c r="PW96" s="218"/>
      <c r="PX96" s="218"/>
      <c r="PY96" s="218"/>
      <c r="PZ96" s="218"/>
      <c r="QA96" s="218"/>
      <c r="QB96" s="218"/>
      <c r="QC96" s="218"/>
      <c r="QD96" s="218"/>
      <c r="QE96" s="218"/>
      <c r="QF96" s="218"/>
      <c r="QG96" s="218"/>
      <c r="QH96" s="218"/>
      <c r="QI96" s="218"/>
      <c r="QJ96" s="218"/>
      <c r="QK96" s="218"/>
      <c r="QL96" s="218"/>
      <c r="QM96" s="218"/>
      <c r="QN96" s="218"/>
      <c r="QO96" s="218"/>
      <c r="QP96" s="218"/>
      <c r="QQ96" s="218"/>
      <c r="QR96" s="218"/>
      <c r="QS96" s="218"/>
      <c r="QT96" s="218"/>
      <c r="QU96" s="218"/>
      <c r="QV96" s="218"/>
      <c r="QW96" s="218"/>
      <c r="QX96" s="218"/>
      <c r="QY96" s="218"/>
      <c r="QZ96" s="218"/>
      <c r="RA96" s="218"/>
      <c r="RB96" s="218"/>
      <c r="RC96" s="218"/>
      <c r="RD96" s="218"/>
      <c r="RE96" s="218"/>
      <c r="RF96" s="218"/>
      <c r="RG96" s="218"/>
      <c r="RH96" s="218"/>
      <c r="RI96" s="218"/>
      <c r="RJ96" s="218"/>
      <c r="RK96" s="218"/>
      <c r="RL96" s="218"/>
      <c r="RM96" s="218"/>
      <c r="RN96" s="218"/>
      <c r="RO96" s="218"/>
      <c r="RP96" s="218"/>
      <c r="RQ96" s="218"/>
      <c r="RR96" s="218"/>
      <c r="RS96" s="218"/>
      <c r="RT96" s="218"/>
      <c r="RU96" s="218"/>
      <c r="RV96" s="218"/>
      <c r="RW96" s="218"/>
      <c r="RX96" s="218"/>
      <c r="RY96" s="218"/>
      <c r="RZ96" s="218"/>
      <c r="SA96" s="218"/>
      <c r="SB96" s="218"/>
      <c r="SC96" s="218"/>
      <c r="SD96" s="218"/>
      <c r="SE96" s="218"/>
      <c r="SF96" s="218"/>
      <c r="SG96" s="218"/>
      <c r="SH96" s="218"/>
      <c r="SI96" s="218"/>
      <c r="SJ96" s="218"/>
      <c r="SK96" s="218"/>
      <c r="SL96" s="218"/>
      <c r="SM96" s="218"/>
      <c r="SN96" s="218"/>
      <c r="SO96" s="218"/>
      <c r="SP96" s="218"/>
      <c r="SQ96" s="218"/>
      <c r="SR96" s="218"/>
      <c r="SS96" s="218"/>
      <c r="ST96" s="218"/>
      <c r="SU96" s="218"/>
      <c r="SV96" s="218"/>
      <c r="SW96" s="218"/>
      <c r="SX96" s="218"/>
      <c r="SY96" s="218"/>
      <c r="SZ96" s="218"/>
      <c r="TA96" s="218"/>
      <c r="TB96" s="218"/>
      <c r="TC96" s="218"/>
      <c r="TD96" s="218"/>
      <c r="TE96" s="218"/>
      <c r="TF96" s="218"/>
      <c r="TG96" s="218"/>
      <c r="TH96" s="218"/>
      <c r="TI96" s="218"/>
      <c r="TJ96" s="218"/>
      <c r="TK96" s="218"/>
      <c r="TL96" s="218"/>
      <c r="TM96" s="218"/>
      <c r="TN96" s="218"/>
      <c r="TO96" s="218"/>
      <c r="TP96" s="218"/>
      <c r="TQ96" s="218"/>
      <c r="TR96" s="218"/>
      <c r="TS96" s="218"/>
      <c r="TT96" s="218"/>
      <c r="TU96" s="218"/>
      <c r="TV96" s="218"/>
      <c r="TW96" s="218"/>
      <c r="TX96" s="218"/>
      <c r="TY96" s="218"/>
      <c r="TZ96" s="218"/>
      <c r="UA96" s="218"/>
      <c r="UB96" s="218"/>
      <c r="UC96" s="218"/>
      <c r="UD96" s="218"/>
      <c r="UE96" s="218"/>
      <c r="UF96" s="218"/>
      <c r="UG96" s="218"/>
      <c r="UH96" s="218"/>
      <c r="UI96" s="218"/>
      <c r="UJ96" s="218"/>
      <c r="UK96" s="218"/>
      <c r="UL96" s="218"/>
      <c r="UM96" s="218"/>
      <c r="UN96" s="218"/>
      <c r="UO96" s="218"/>
      <c r="UP96" s="218"/>
      <c r="UQ96" s="218"/>
      <c r="UR96" s="218"/>
      <c r="US96" s="218"/>
      <c r="UT96" s="218"/>
      <c r="UU96" s="218"/>
      <c r="UV96" s="218"/>
      <c r="UW96" s="218"/>
      <c r="UX96" s="218"/>
      <c r="UY96" s="218"/>
      <c r="UZ96" s="218"/>
      <c r="VA96" s="218"/>
      <c r="VB96" s="218"/>
      <c r="VC96" s="218"/>
      <c r="VD96" s="218"/>
      <c r="VE96" s="218"/>
      <c r="VF96" s="218"/>
      <c r="VG96" s="218"/>
      <c r="VH96" s="218"/>
      <c r="VI96" s="218"/>
      <c r="VJ96" s="218"/>
      <c r="VK96" s="218"/>
      <c r="VL96" s="218"/>
      <c r="VM96" s="218"/>
      <c r="VN96" s="218"/>
      <c r="VO96" s="218"/>
      <c r="VP96" s="218"/>
      <c r="VQ96" s="218"/>
      <c r="VR96" s="218"/>
      <c r="VS96" s="218"/>
      <c r="VT96" s="218"/>
      <c r="VU96" s="218"/>
      <c r="VV96" s="218"/>
      <c r="VW96" s="218"/>
      <c r="VX96" s="218"/>
      <c r="VY96" s="218"/>
      <c r="VZ96" s="218"/>
      <c r="WA96" s="218"/>
      <c r="WB96" s="218"/>
      <c r="WC96" s="218"/>
      <c r="WD96" s="218"/>
      <c r="WE96" s="218"/>
      <c r="WF96" s="218"/>
      <c r="WG96" s="218"/>
      <c r="WH96" s="218"/>
      <c r="WI96" s="218"/>
      <c r="WJ96" s="218"/>
      <c r="WK96" s="218"/>
      <c r="WL96" s="218"/>
      <c r="WM96" s="218"/>
      <c r="WN96" s="218"/>
      <c r="WO96" s="218"/>
      <c r="WP96" s="218"/>
      <c r="WQ96" s="218"/>
      <c r="WR96" s="218"/>
      <c r="WS96" s="218"/>
      <c r="WT96" s="218"/>
      <c r="WU96" s="218"/>
      <c r="WV96" s="218"/>
      <c r="WW96" s="218"/>
      <c r="WX96" s="218"/>
      <c r="WY96" s="218"/>
      <c r="WZ96" s="218"/>
      <c r="XA96" s="218"/>
      <c r="XB96" s="218"/>
      <c r="XC96" s="218"/>
      <c r="XD96" s="218"/>
      <c r="XE96" s="218"/>
      <c r="XF96" s="218"/>
      <c r="XG96" s="218"/>
      <c r="XH96" s="218"/>
      <c r="XI96" s="218"/>
      <c r="XJ96" s="218"/>
      <c r="XK96" s="218"/>
      <c r="XL96" s="218"/>
      <c r="XM96" s="218"/>
      <c r="XN96" s="218"/>
      <c r="XO96" s="218"/>
      <c r="XP96" s="218"/>
      <c r="XQ96" s="218"/>
      <c r="XR96" s="218"/>
      <c r="XS96" s="218"/>
      <c r="XT96" s="218"/>
      <c r="XU96" s="218"/>
      <c r="XV96" s="218"/>
      <c r="XW96" s="218"/>
      <c r="XX96" s="218"/>
      <c r="XY96" s="218"/>
      <c r="XZ96" s="218"/>
      <c r="YA96" s="218"/>
      <c r="YB96" s="218"/>
      <c r="YC96" s="218"/>
      <c r="YD96" s="218"/>
      <c r="YE96" s="218"/>
      <c r="YF96" s="218"/>
      <c r="YG96" s="218"/>
      <c r="YH96" s="218"/>
      <c r="YI96" s="218"/>
      <c r="YJ96" s="218"/>
      <c r="YK96" s="218"/>
      <c r="YL96" s="218"/>
      <c r="YM96" s="218"/>
      <c r="YN96" s="218"/>
      <c r="YO96" s="218"/>
      <c r="YP96" s="218"/>
      <c r="YQ96" s="218"/>
      <c r="YR96" s="218"/>
      <c r="YS96" s="218"/>
      <c r="YT96" s="218"/>
      <c r="YU96" s="218"/>
      <c r="YV96" s="218"/>
      <c r="YW96" s="218"/>
      <c r="YX96" s="218"/>
      <c r="YY96" s="218"/>
      <c r="YZ96" s="218"/>
      <c r="ZA96" s="218"/>
      <c r="ZB96" s="218"/>
      <c r="ZC96" s="218"/>
      <c r="ZD96" s="218"/>
      <c r="ZE96" s="218"/>
      <c r="ZF96" s="218"/>
      <c r="ZG96" s="218"/>
      <c r="ZH96" s="218"/>
      <c r="ZI96" s="218"/>
      <c r="ZJ96" s="218"/>
      <c r="ZK96" s="218"/>
      <c r="ZL96" s="218"/>
      <c r="ZM96" s="218"/>
      <c r="ZN96" s="218"/>
      <c r="ZO96" s="218"/>
      <c r="ZP96" s="218"/>
      <c r="ZQ96" s="218"/>
      <c r="ZR96" s="218"/>
      <c r="ZS96" s="218"/>
      <c r="ZT96" s="218"/>
      <c r="ZU96" s="218"/>
      <c r="ZV96" s="218"/>
      <c r="ZW96" s="218"/>
      <c r="ZX96" s="218"/>
      <c r="ZY96" s="218"/>
      <c r="ZZ96" s="218"/>
      <c r="AAA96" s="218"/>
      <c r="AAB96" s="218"/>
      <c r="AAC96" s="218"/>
      <c r="AAD96" s="218"/>
      <c r="AAE96" s="218"/>
      <c r="AAF96" s="218"/>
      <c r="AAG96" s="218"/>
      <c r="AAH96" s="218"/>
      <c r="AAI96" s="218"/>
      <c r="AAJ96" s="218"/>
      <c r="AAK96" s="218"/>
      <c r="AAL96" s="218"/>
      <c r="AAM96" s="218"/>
      <c r="AAN96" s="218"/>
      <c r="AAO96" s="218"/>
      <c r="AAP96" s="218"/>
      <c r="AAQ96" s="218"/>
      <c r="AAR96" s="218"/>
      <c r="AAS96" s="218"/>
      <c r="AAT96" s="218"/>
      <c r="AAU96" s="218"/>
      <c r="AAV96" s="218"/>
      <c r="AAW96" s="218"/>
      <c r="AAX96" s="218"/>
      <c r="AAY96" s="218"/>
      <c r="AAZ96" s="218"/>
      <c r="ABA96" s="218"/>
      <c r="ABB96" s="218"/>
      <c r="ABC96" s="218"/>
      <c r="ABD96" s="218"/>
      <c r="ABE96" s="218"/>
      <c r="ABF96" s="218"/>
      <c r="ABG96" s="218"/>
      <c r="ABH96" s="218"/>
      <c r="ABI96" s="218"/>
      <c r="ABJ96" s="218"/>
      <c r="ABK96" s="218"/>
      <c r="ABL96" s="218"/>
      <c r="ABM96" s="218"/>
      <c r="ABN96" s="218"/>
      <c r="ABO96" s="218"/>
      <c r="ABP96" s="218"/>
      <c r="ABQ96" s="218"/>
      <c r="ABR96" s="218"/>
      <c r="ABS96" s="218"/>
      <c r="ABT96" s="218"/>
      <c r="ABU96" s="218"/>
      <c r="ABV96" s="218"/>
      <c r="ABW96" s="218"/>
      <c r="ABX96" s="218"/>
      <c r="ABY96" s="218"/>
      <c r="ABZ96" s="218"/>
      <c r="ACA96" s="218"/>
      <c r="ACB96" s="218"/>
      <c r="ACC96" s="218"/>
      <c r="ACD96" s="218"/>
      <c r="ACE96" s="218"/>
      <c r="ACF96" s="218"/>
      <c r="ACG96" s="218"/>
      <c r="ACH96" s="218"/>
      <c r="ACI96" s="218"/>
      <c r="ACJ96" s="218"/>
      <c r="ACK96" s="218"/>
      <c r="ACL96" s="218"/>
      <c r="ACM96" s="218"/>
      <c r="ACN96" s="218"/>
      <c r="ACO96" s="218"/>
      <c r="ACP96" s="218"/>
      <c r="ACQ96" s="218"/>
      <c r="ACR96" s="218"/>
      <c r="ACS96" s="218"/>
      <c r="ACT96" s="218"/>
      <c r="ACU96" s="218"/>
      <c r="ACV96" s="218"/>
      <c r="ACW96" s="218"/>
      <c r="ACX96" s="218"/>
      <c r="ACY96" s="218"/>
      <c r="ACZ96" s="218"/>
      <c r="ADA96" s="218"/>
      <c r="ADB96" s="218"/>
      <c r="ADC96" s="218"/>
      <c r="ADD96" s="218"/>
      <c r="ADE96" s="218"/>
      <c r="ADF96" s="218"/>
      <c r="ADG96" s="218"/>
      <c r="ADH96" s="218"/>
      <c r="ADI96" s="218"/>
      <c r="ADJ96" s="218"/>
      <c r="ADK96" s="218"/>
      <c r="ADL96" s="218"/>
      <c r="ADM96" s="218"/>
      <c r="ADN96" s="218"/>
      <c r="ADO96" s="218"/>
      <c r="ADP96" s="218"/>
      <c r="ADQ96" s="218"/>
      <c r="ADR96" s="218"/>
      <c r="ADS96" s="218"/>
      <c r="ADT96" s="218"/>
      <c r="ADU96" s="218"/>
      <c r="ADV96" s="218"/>
      <c r="ADW96" s="218"/>
      <c r="ADX96" s="218"/>
      <c r="ADY96" s="218"/>
      <c r="ADZ96" s="218"/>
      <c r="AEA96" s="218"/>
      <c r="AEB96" s="218"/>
      <c r="AEC96" s="218"/>
      <c r="AED96" s="218"/>
      <c r="AEE96" s="218"/>
      <c r="AEF96" s="218"/>
      <c r="AEG96" s="218"/>
      <c r="AEH96" s="218"/>
      <c r="AEI96" s="218"/>
      <c r="AEJ96" s="218"/>
      <c r="AEK96" s="218"/>
      <c r="AEL96" s="218"/>
      <c r="AEM96" s="218"/>
      <c r="AEN96" s="218"/>
      <c r="AEO96" s="218"/>
      <c r="AEP96" s="218"/>
      <c r="AEQ96" s="218"/>
      <c r="AER96" s="218"/>
      <c r="AES96" s="218"/>
      <c r="AET96" s="218"/>
      <c r="AEU96" s="218"/>
      <c r="AEV96" s="218"/>
      <c r="AEW96" s="218"/>
      <c r="AEX96" s="218"/>
      <c r="AEY96" s="218"/>
      <c r="AEZ96" s="218"/>
      <c r="AFA96" s="218"/>
      <c r="AFB96" s="218"/>
      <c r="AFC96" s="218"/>
      <c r="AFD96" s="218"/>
      <c r="AFE96" s="218"/>
      <c r="AFF96" s="218"/>
      <c r="AFG96" s="218"/>
      <c r="AFH96" s="218"/>
      <c r="AFI96" s="218"/>
      <c r="AFJ96" s="218"/>
      <c r="AFK96" s="218"/>
      <c r="AFL96" s="218"/>
      <c r="AFM96" s="218"/>
      <c r="AFN96" s="218"/>
      <c r="AFO96" s="218"/>
      <c r="AFP96" s="218"/>
      <c r="AFQ96" s="218"/>
      <c r="AFR96" s="218"/>
      <c r="AFS96" s="218"/>
      <c r="AFT96" s="218"/>
      <c r="AFU96" s="218"/>
      <c r="AFV96" s="218"/>
      <c r="AFW96" s="218"/>
      <c r="AFX96" s="218"/>
      <c r="AFY96" s="218"/>
      <c r="AFZ96" s="218"/>
      <c r="AGA96" s="218"/>
      <c r="AGB96" s="218"/>
      <c r="AGC96" s="218"/>
      <c r="AGD96" s="218"/>
      <c r="AGE96" s="218"/>
      <c r="AGF96" s="218"/>
      <c r="AGG96" s="218"/>
      <c r="AGH96" s="218"/>
      <c r="AGI96" s="218"/>
      <c r="AGJ96" s="218"/>
      <c r="AGK96" s="218"/>
      <c r="AGL96" s="218"/>
      <c r="AGM96" s="218"/>
      <c r="AGN96" s="218"/>
      <c r="AGO96" s="218"/>
      <c r="AGP96" s="218"/>
      <c r="AGQ96" s="218"/>
      <c r="AGR96" s="218"/>
      <c r="AGS96" s="218"/>
      <c r="AGT96" s="218"/>
      <c r="AGU96" s="218"/>
      <c r="AGV96" s="218"/>
      <c r="AGW96" s="218"/>
      <c r="AGX96" s="218"/>
      <c r="AGY96" s="218"/>
      <c r="AGZ96" s="218"/>
      <c r="AHA96" s="218"/>
      <c r="AHB96" s="218"/>
      <c r="AHC96" s="218"/>
      <c r="AHD96" s="218"/>
      <c r="AHE96" s="218"/>
      <c r="AHF96" s="218"/>
      <c r="AHG96" s="218"/>
      <c r="AHH96" s="218"/>
      <c r="AHI96" s="218"/>
      <c r="AHJ96" s="218"/>
      <c r="AHK96" s="218"/>
      <c r="AHL96" s="218"/>
      <c r="AHM96" s="218"/>
      <c r="AHN96" s="218"/>
      <c r="AHO96" s="218"/>
      <c r="AHP96" s="218"/>
      <c r="AHQ96" s="218"/>
      <c r="AHR96" s="218"/>
      <c r="AHS96" s="218"/>
      <c r="AHT96" s="218"/>
      <c r="AHU96" s="218"/>
      <c r="AHV96" s="218"/>
      <c r="AHW96" s="218"/>
      <c r="AHX96" s="218"/>
      <c r="AHY96" s="218"/>
      <c r="AHZ96" s="218"/>
      <c r="AIA96" s="218"/>
      <c r="AIB96" s="218"/>
      <c r="AIC96" s="218"/>
      <c r="AID96" s="218"/>
      <c r="AIE96" s="218"/>
      <c r="AIF96" s="218"/>
      <c r="AIG96" s="218"/>
      <c r="AIH96" s="218"/>
      <c r="AII96" s="218"/>
      <c r="AIJ96" s="218"/>
      <c r="AIK96" s="218"/>
      <c r="AIL96" s="218"/>
      <c r="AIM96" s="218"/>
      <c r="AIN96" s="218"/>
      <c r="AIO96" s="218"/>
      <c r="AIP96" s="218"/>
      <c r="AIQ96" s="218"/>
      <c r="AIR96" s="218"/>
      <c r="AIS96" s="218"/>
      <c r="AIT96" s="218"/>
      <c r="AIU96" s="218"/>
      <c r="AIV96" s="218"/>
      <c r="AIW96" s="218"/>
      <c r="AIX96" s="218"/>
      <c r="AIY96" s="218"/>
      <c r="AIZ96" s="218"/>
      <c r="AJA96" s="218"/>
      <c r="AJB96" s="218"/>
      <c r="AJC96" s="218"/>
      <c r="AJD96" s="218"/>
      <c r="AJE96" s="218"/>
      <c r="AJF96" s="218"/>
      <c r="AJG96" s="218"/>
      <c r="AJH96" s="218"/>
      <c r="AJI96" s="218"/>
      <c r="AJJ96" s="218"/>
      <c r="AJK96" s="218"/>
      <c r="AJL96" s="218"/>
      <c r="AJM96" s="218"/>
      <c r="AJN96" s="218"/>
      <c r="AJO96" s="218"/>
      <c r="AJP96" s="218"/>
      <c r="AJQ96" s="218"/>
      <c r="AJR96" s="218"/>
      <c r="AJS96" s="218"/>
      <c r="AJT96" s="218"/>
      <c r="AJU96" s="218"/>
      <c r="AJV96" s="218"/>
      <c r="AJW96" s="218"/>
      <c r="AJX96" s="218"/>
      <c r="AJY96" s="218"/>
      <c r="AJZ96" s="218"/>
      <c r="AKA96" s="218"/>
      <c r="AKB96" s="218"/>
      <c r="AKC96" s="218"/>
      <c r="AKD96" s="218"/>
      <c r="AKE96" s="218"/>
      <c r="AKF96" s="218"/>
      <c r="AKG96" s="218"/>
      <c r="AKH96" s="218"/>
      <c r="AKI96" s="218"/>
      <c r="AKJ96" s="218"/>
      <c r="AKK96" s="218"/>
      <c r="AKL96" s="218"/>
      <c r="AKM96" s="218"/>
      <c r="AKN96" s="218"/>
      <c r="AKO96" s="218"/>
      <c r="AKP96" s="218"/>
      <c r="AKQ96" s="218"/>
      <c r="AKR96" s="218"/>
      <c r="AKS96" s="218"/>
      <c r="AKT96" s="218"/>
      <c r="AKU96" s="218"/>
      <c r="AKV96" s="218"/>
      <c r="AKW96" s="218"/>
      <c r="AKX96" s="218"/>
      <c r="AKY96" s="218"/>
      <c r="AKZ96" s="218"/>
      <c r="ALA96" s="218"/>
      <c r="ALB96" s="218"/>
      <c r="ALC96" s="218"/>
      <c r="ALD96" s="218"/>
      <c r="ALE96" s="218"/>
      <c r="ALF96" s="218"/>
      <c r="ALG96" s="218"/>
      <c r="ALH96" s="218"/>
      <c r="ALI96" s="218"/>
      <c r="ALJ96" s="218"/>
      <c r="ALK96" s="218"/>
      <c r="ALL96" s="218"/>
      <c r="ALM96" s="218"/>
      <c r="ALN96" s="218"/>
      <c r="ALO96" s="218"/>
      <c r="ALP96" s="218"/>
      <c r="ALQ96" s="218"/>
      <c r="ALR96" s="218"/>
      <c r="ALS96" s="218"/>
      <c r="ALT96" s="218"/>
      <c r="ALU96" s="218"/>
      <c r="ALV96" s="218"/>
      <c r="ALW96" s="218"/>
      <c r="ALX96" s="218"/>
      <c r="ALY96" s="218"/>
      <c r="ALZ96" s="218"/>
      <c r="AMA96" s="218"/>
      <c r="AMB96" s="218"/>
      <c r="AMC96" s="218"/>
      <c r="AMD96" s="218"/>
      <c r="AME96" s="218"/>
      <c r="AMF96" s="218"/>
      <c r="AMG96" s="218"/>
      <c r="AMH96" s="218"/>
      <c r="AMI96" s="218"/>
      <c r="AMJ96" s="218"/>
      <c r="AMK96" s="218"/>
      <c r="AML96" s="218"/>
      <c r="AMM96" s="218"/>
      <c r="AMN96" s="218"/>
      <c r="AMO96" s="218"/>
      <c r="AMP96" s="218"/>
      <c r="AMQ96" s="218"/>
      <c r="AMR96" s="218"/>
      <c r="AMS96" s="218"/>
      <c r="AMT96" s="218"/>
      <c r="AMU96" s="218"/>
      <c r="AMV96" s="218"/>
      <c r="AMW96" s="218"/>
      <c r="AMX96" s="218"/>
      <c r="AMY96" s="218"/>
      <c r="AMZ96" s="218"/>
      <c r="ANA96" s="218"/>
      <c r="ANB96" s="218"/>
      <c r="ANC96" s="218"/>
      <c r="AND96" s="218"/>
      <c r="ANE96" s="218"/>
      <c r="ANF96" s="218"/>
      <c r="ANG96" s="218"/>
      <c r="ANH96" s="218"/>
      <c r="ANI96" s="218"/>
      <c r="ANJ96" s="218"/>
      <c r="ANK96" s="218"/>
      <c r="ANL96" s="218"/>
      <c r="ANM96" s="218"/>
      <c r="ANN96" s="218"/>
      <c r="ANO96" s="218"/>
      <c r="ANP96" s="218"/>
      <c r="ANQ96" s="218"/>
      <c r="ANR96" s="218"/>
      <c r="ANS96" s="218"/>
      <c r="ANT96" s="218"/>
      <c r="ANU96" s="218"/>
      <c r="ANV96" s="218"/>
      <c r="ANW96" s="218"/>
      <c r="ANX96" s="218"/>
      <c r="ANY96" s="218"/>
      <c r="ANZ96" s="218"/>
      <c r="AOA96" s="218"/>
      <c r="AOB96" s="218"/>
      <c r="AOC96" s="218"/>
      <c r="AOD96" s="218"/>
      <c r="AOE96" s="218"/>
      <c r="AOF96" s="218"/>
      <c r="AOG96" s="218"/>
      <c r="AOH96" s="218"/>
      <c r="AOI96" s="218"/>
      <c r="AOJ96" s="218"/>
      <c r="AOK96" s="218"/>
      <c r="AOL96" s="218"/>
      <c r="AOM96" s="218"/>
      <c r="AON96" s="218"/>
      <c r="AOO96" s="218"/>
      <c r="AOP96" s="218"/>
      <c r="AOQ96" s="218"/>
      <c r="AOR96" s="218"/>
      <c r="AOS96" s="218"/>
      <c r="AOT96" s="218"/>
      <c r="AOU96" s="218"/>
      <c r="AOV96" s="218"/>
      <c r="AOW96" s="218"/>
      <c r="AOX96" s="218"/>
      <c r="AOY96" s="218"/>
      <c r="AOZ96" s="218"/>
      <c r="APA96" s="218"/>
      <c r="APB96" s="218"/>
      <c r="APC96" s="218"/>
      <c r="APD96" s="218"/>
      <c r="APE96" s="218"/>
      <c r="APF96" s="218"/>
      <c r="APG96" s="218"/>
      <c r="APH96" s="218"/>
      <c r="API96" s="218"/>
      <c r="APJ96" s="218"/>
      <c r="APK96" s="218"/>
      <c r="APL96" s="218"/>
      <c r="APM96" s="218"/>
      <c r="APN96" s="218"/>
      <c r="APO96" s="218"/>
      <c r="APP96" s="218"/>
      <c r="APQ96" s="218"/>
      <c r="APR96" s="218"/>
      <c r="APS96" s="218"/>
      <c r="APT96" s="218"/>
      <c r="APU96" s="218"/>
      <c r="APV96" s="218"/>
      <c r="APW96" s="218"/>
      <c r="APX96" s="218"/>
      <c r="APY96" s="218"/>
      <c r="APZ96" s="218"/>
      <c r="AQA96" s="218"/>
      <c r="AQB96" s="218"/>
      <c r="AQC96" s="218"/>
      <c r="AQD96" s="218"/>
      <c r="AQE96" s="218"/>
      <c r="AQF96" s="218"/>
      <c r="AQG96" s="218"/>
      <c r="AQH96" s="218"/>
      <c r="AQI96" s="218"/>
      <c r="AQJ96" s="218"/>
      <c r="AQK96" s="218"/>
      <c r="AQL96" s="218"/>
      <c r="AQM96" s="218"/>
      <c r="AQN96" s="218"/>
      <c r="AQO96" s="218"/>
      <c r="AQP96" s="218"/>
      <c r="AQQ96" s="218"/>
      <c r="AQR96" s="218"/>
      <c r="AQS96" s="218"/>
      <c r="AQT96" s="218"/>
      <c r="AQU96" s="218"/>
      <c r="AQV96" s="218"/>
      <c r="AQW96" s="218"/>
      <c r="AQX96" s="218"/>
      <c r="AQY96" s="218"/>
      <c r="AQZ96" s="218"/>
      <c r="ARA96" s="218"/>
      <c r="ARB96" s="218"/>
      <c r="ARC96" s="218"/>
      <c r="ARD96" s="218"/>
      <c r="ARE96" s="218"/>
      <c r="ARF96" s="218"/>
      <c r="ARG96" s="218"/>
      <c r="ARH96" s="218"/>
      <c r="ARI96" s="218"/>
      <c r="ARJ96" s="218"/>
      <c r="ARK96" s="218"/>
      <c r="ARL96" s="218"/>
      <c r="ARM96" s="218"/>
      <c r="ARN96" s="218"/>
      <c r="ARO96" s="218"/>
      <c r="ARP96" s="218"/>
      <c r="ARQ96" s="218"/>
      <c r="ARR96" s="218"/>
      <c r="ARS96" s="218"/>
      <c r="ART96" s="218"/>
      <c r="ARU96" s="218"/>
      <c r="ARV96" s="218"/>
      <c r="ARW96" s="218"/>
      <c r="ARX96" s="218"/>
      <c r="ARY96" s="218"/>
      <c r="ARZ96" s="218"/>
      <c r="ASA96" s="218"/>
      <c r="ASB96" s="218"/>
      <c r="ASC96" s="218"/>
      <c r="ASD96" s="218"/>
      <c r="ASE96" s="218"/>
      <c r="ASF96" s="218"/>
      <c r="ASG96" s="218"/>
      <c r="ASH96" s="218"/>
      <c r="ASI96" s="218"/>
      <c r="ASJ96" s="218"/>
      <c r="ASK96" s="218"/>
      <c r="ASL96" s="218"/>
      <c r="ASM96" s="218"/>
      <c r="ASN96" s="218"/>
      <c r="ASO96" s="218"/>
      <c r="ASP96" s="218"/>
      <c r="ASQ96" s="218"/>
      <c r="ASR96" s="218"/>
      <c r="ASS96" s="218"/>
      <c r="AST96" s="218"/>
      <c r="ASU96" s="218"/>
      <c r="ASV96" s="218"/>
      <c r="ASW96" s="218"/>
      <c r="ASX96" s="218"/>
      <c r="ASY96" s="218"/>
      <c r="ASZ96" s="218"/>
      <c r="ATA96" s="218"/>
      <c r="ATB96" s="218"/>
      <c r="ATC96" s="218"/>
      <c r="ATD96" s="218"/>
      <c r="ATE96" s="218"/>
      <c r="ATF96" s="218"/>
      <c r="ATG96" s="218"/>
      <c r="ATH96" s="218"/>
      <c r="ATI96" s="218"/>
      <c r="ATJ96" s="218"/>
      <c r="ATK96" s="218"/>
      <c r="ATL96" s="218"/>
      <c r="ATM96" s="218"/>
      <c r="ATN96" s="218"/>
      <c r="ATO96" s="218"/>
      <c r="ATP96" s="218"/>
      <c r="ATQ96" s="218"/>
      <c r="ATR96" s="218"/>
      <c r="ATS96" s="218"/>
      <c r="ATT96" s="218"/>
      <c r="ATU96" s="218"/>
      <c r="ATV96" s="218"/>
      <c r="ATW96" s="218"/>
      <c r="ATX96" s="218"/>
      <c r="ATY96" s="218"/>
      <c r="ATZ96" s="218"/>
      <c r="AUA96" s="218"/>
      <c r="AUB96" s="218"/>
      <c r="AUC96" s="218"/>
      <c r="AUD96" s="218"/>
      <c r="AUE96" s="218"/>
      <c r="AUF96" s="218"/>
      <c r="AUG96" s="218"/>
      <c r="AUH96" s="218"/>
      <c r="AUI96" s="218"/>
      <c r="AUJ96" s="218"/>
      <c r="AUK96" s="218"/>
      <c r="AUL96" s="218"/>
      <c r="AUM96" s="218"/>
      <c r="AUN96" s="218"/>
      <c r="AUO96" s="218"/>
      <c r="AUP96" s="218"/>
      <c r="AUQ96" s="218"/>
      <c r="AUR96" s="218"/>
      <c r="AUS96" s="218"/>
      <c r="AUT96" s="218"/>
      <c r="AUU96" s="218"/>
      <c r="AUV96" s="218"/>
      <c r="AUW96" s="218"/>
      <c r="AUX96" s="218"/>
      <c r="AUY96" s="218"/>
      <c r="AUZ96" s="218"/>
      <c r="AVA96" s="218"/>
      <c r="AVB96" s="218"/>
      <c r="AVC96" s="218"/>
      <c r="AVD96" s="218"/>
      <c r="AVE96" s="218"/>
      <c r="AVF96" s="218"/>
      <c r="AVG96" s="218"/>
      <c r="AVH96" s="218"/>
      <c r="AVI96" s="218"/>
      <c r="AVJ96" s="218"/>
      <c r="AVK96" s="218"/>
      <c r="AVL96" s="218"/>
      <c r="AVM96" s="218"/>
      <c r="AVN96" s="218"/>
      <c r="AVO96" s="218"/>
      <c r="AVP96" s="218"/>
      <c r="AVQ96" s="218"/>
      <c r="AVR96" s="218"/>
      <c r="AVS96" s="218"/>
      <c r="AVT96" s="218"/>
      <c r="AVU96" s="218"/>
      <c r="AVV96" s="218"/>
      <c r="AVW96" s="218"/>
      <c r="AVX96" s="218"/>
      <c r="AVY96" s="218"/>
      <c r="AVZ96" s="218"/>
      <c r="AWA96" s="218"/>
      <c r="AWB96" s="218"/>
      <c r="AWC96" s="218"/>
      <c r="AWD96" s="218"/>
      <c r="AWE96" s="218"/>
      <c r="AWF96" s="218"/>
      <c r="AWG96" s="218"/>
      <c r="AWH96" s="218"/>
      <c r="AWI96" s="218"/>
      <c r="AWJ96" s="218"/>
      <c r="AWK96" s="218"/>
      <c r="AWL96" s="218"/>
      <c r="AWM96" s="218"/>
      <c r="AWN96" s="218"/>
      <c r="AWO96" s="218"/>
      <c r="AWP96" s="218"/>
      <c r="AWQ96" s="218"/>
      <c r="AWR96" s="218"/>
      <c r="AWS96" s="218"/>
      <c r="AWT96" s="218"/>
      <c r="AWU96" s="218"/>
      <c r="AWV96" s="218"/>
      <c r="AWW96" s="218"/>
      <c r="AWX96" s="218"/>
      <c r="AWY96" s="218"/>
      <c r="AWZ96" s="218"/>
      <c r="AXA96" s="218"/>
      <c r="AXB96" s="218"/>
      <c r="AXC96" s="218"/>
      <c r="AXD96" s="218"/>
      <c r="AXE96" s="218"/>
      <c r="AXF96" s="218"/>
      <c r="AXG96" s="218"/>
      <c r="AXH96" s="218"/>
      <c r="AXI96" s="218"/>
      <c r="AXJ96" s="218"/>
      <c r="AXK96" s="218"/>
      <c r="AXL96" s="218"/>
      <c r="AXM96" s="218"/>
      <c r="AXN96" s="218"/>
      <c r="AXO96" s="218"/>
      <c r="AXP96" s="218"/>
      <c r="AXQ96" s="218"/>
      <c r="AXR96" s="218"/>
      <c r="AXS96" s="218"/>
      <c r="AXT96" s="218"/>
      <c r="AXU96" s="218"/>
      <c r="AXV96" s="218"/>
      <c r="AXW96" s="218"/>
      <c r="AXX96" s="218"/>
      <c r="AXY96" s="218"/>
      <c r="AXZ96" s="218"/>
      <c r="AYA96" s="218"/>
      <c r="AYB96" s="218"/>
      <c r="AYC96" s="218"/>
      <c r="AYD96" s="218"/>
      <c r="AYE96" s="218"/>
      <c r="AYF96" s="218"/>
      <c r="AYG96" s="218"/>
      <c r="AYH96" s="218"/>
      <c r="AYI96" s="218"/>
      <c r="AYJ96" s="218"/>
      <c r="AYK96" s="218"/>
      <c r="AYL96" s="218"/>
      <c r="AYM96" s="218"/>
      <c r="AYN96" s="218"/>
      <c r="AYO96" s="218"/>
      <c r="AYP96" s="218"/>
      <c r="AYQ96" s="218"/>
      <c r="AYR96" s="218"/>
      <c r="AYS96" s="218"/>
      <c r="AYT96" s="218"/>
      <c r="AYU96" s="218"/>
      <c r="AYV96" s="218"/>
      <c r="AYW96" s="218"/>
      <c r="AYX96" s="218"/>
      <c r="AYY96" s="218"/>
      <c r="AYZ96" s="218"/>
      <c r="AZA96" s="218"/>
      <c r="AZB96" s="218"/>
      <c r="AZC96" s="218"/>
      <c r="AZD96" s="218"/>
      <c r="AZE96" s="218"/>
      <c r="AZF96" s="218"/>
      <c r="AZG96" s="218"/>
      <c r="AZH96" s="218"/>
      <c r="AZI96" s="218"/>
      <c r="AZJ96" s="218"/>
      <c r="AZK96" s="218"/>
      <c r="AZL96" s="218"/>
      <c r="AZM96" s="218"/>
      <c r="AZN96" s="218"/>
      <c r="AZO96" s="218"/>
      <c r="AZP96" s="218"/>
      <c r="AZQ96" s="218"/>
      <c r="AZR96" s="218"/>
      <c r="AZS96" s="218"/>
      <c r="AZT96" s="218"/>
      <c r="AZU96" s="218"/>
      <c r="AZV96" s="218"/>
      <c r="AZW96" s="218"/>
      <c r="AZX96" s="218"/>
      <c r="AZY96" s="218"/>
      <c r="AZZ96" s="218"/>
      <c r="BAA96" s="218"/>
      <c r="BAB96" s="218"/>
      <c r="BAC96" s="218"/>
      <c r="BAD96" s="218"/>
      <c r="BAE96" s="218"/>
      <c r="BAF96" s="218"/>
      <c r="BAG96" s="218"/>
      <c r="BAH96" s="218"/>
      <c r="BAI96" s="218"/>
      <c r="BAJ96" s="218"/>
      <c r="BAK96" s="218"/>
      <c r="BAL96" s="218"/>
      <c r="BAM96" s="218"/>
      <c r="BAN96" s="218"/>
      <c r="BAO96" s="218"/>
      <c r="BAP96" s="218"/>
      <c r="BAQ96" s="218"/>
      <c r="BAR96" s="218"/>
      <c r="BAS96" s="218"/>
      <c r="BAT96" s="218"/>
      <c r="BAU96" s="218"/>
      <c r="BAV96" s="218"/>
      <c r="BAW96" s="218"/>
      <c r="BAX96" s="218"/>
      <c r="BAY96" s="218"/>
      <c r="BAZ96" s="218"/>
      <c r="BBA96" s="218"/>
      <c r="BBB96" s="218"/>
      <c r="BBC96" s="218"/>
      <c r="BBD96" s="218"/>
      <c r="BBE96" s="218"/>
      <c r="BBF96" s="218"/>
      <c r="BBG96" s="218"/>
      <c r="BBH96" s="218"/>
      <c r="BBI96" s="218"/>
      <c r="BBJ96" s="218"/>
      <c r="BBK96" s="218"/>
      <c r="BBL96" s="218"/>
      <c r="BBM96" s="218"/>
      <c r="BBN96" s="218"/>
      <c r="BBO96" s="218"/>
      <c r="BBP96" s="218"/>
      <c r="BBQ96" s="218"/>
      <c r="BBR96" s="218"/>
      <c r="BBS96" s="218"/>
      <c r="BBT96" s="218"/>
      <c r="BBU96" s="218"/>
      <c r="BBV96" s="218"/>
      <c r="BBW96" s="218"/>
      <c r="BBX96" s="218"/>
      <c r="BBY96" s="218"/>
      <c r="BBZ96" s="218"/>
      <c r="BCA96" s="218"/>
      <c r="BCB96" s="218"/>
      <c r="BCC96" s="218"/>
      <c r="BCD96" s="218"/>
      <c r="BCE96" s="218"/>
      <c r="BCF96" s="218"/>
      <c r="BCG96" s="218"/>
      <c r="BCH96" s="218"/>
      <c r="BCI96" s="218"/>
      <c r="BCJ96" s="218"/>
      <c r="BCK96" s="218"/>
      <c r="BCL96" s="218"/>
      <c r="BCM96" s="218"/>
      <c r="BCN96" s="218"/>
      <c r="BCO96" s="218"/>
      <c r="BCP96" s="218"/>
      <c r="BCQ96" s="218"/>
      <c r="BCR96" s="218"/>
      <c r="BCS96" s="218"/>
      <c r="BCT96" s="218"/>
      <c r="BCU96" s="218"/>
      <c r="BCV96" s="218"/>
      <c r="BCW96" s="218"/>
      <c r="BCX96" s="218"/>
      <c r="BCY96" s="218"/>
      <c r="BCZ96" s="218"/>
      <c r="BDA96" s="218"/>
      <c r="BDB96" s="218"/>
      <c r="BDC96" s="218"/>
      <c r="BDD96" s="218"/>
      <c r="BDE96" s="218"/>
      <c r="BDF96" s="218"/>
      <c r="BDG96" s="218"/>
      <c r="BDH96" s="218"/>
      <c r="BDI96" s="218"/>
      <c r="BDJ96" s="218"/>
      <c r="BDK96" s="218"/>
      <c r="BDL96" s="218"/>
      <c r="BDM96" s="218"/>
      <c r="BDN96" s="218"/>
      <c r="BDO96" s="218"/>
      <c r="BDP96" s="218"/>
      <c r="BDQ96" s="218"/>
      <c r="BDR96" s="218"/>
      <c r="BDS96" s="218"/>
      <c r="BDT96" s="218"/>
      <c r="BDU96" s="218"/>
    </row>
    <row r="97" spans="1:1477" s="73" customFormat="1">
      <c r="A97" s="136"/>
      <c r="B97" s="71" t="s">
        <v>13</v>
      </c>
      <c r="C97" s="71" t="s">
        <v>247</v>
      </c>
      <c r="D97" s="71" t="s">
        <v>248</v>
      </c>
      <c r="E97" s="72">
        <v>42516</v>
      </c>
      <c r="F97" s="71" t="s">
        <v>467</v>
      </c>
      <c r="G97" s="188" t="s">
        <v>468</v>
      </c>
      <c r="H97" s="221">
        <v>1</v>
      </c>
      <c r="I97" s="73">
        <v>1</v>
      </c>
      <c r="J97" s="73">
        <v>240</v>
      </c>
      <c r="K97" s="73">
        <v>317</v>
      </c>
      <c r="L97" s="73">
        <v>257</v>
      </c>
      <c r="M97" s="219">
        <f t="shared" si="81"/>
        <v>0.75</v>
      </c>
      <c r="N97" s="73">
        <f t="shared" si="82"/>
        <v>1</v>
      </c>
      <c r="O97" s="73">
        <v>60</v>
      </c>
      <c r="P97" s="73">
        <v>0</v>
      </c>
      <c r="Q97" s="73">
        <v>0</v>
      </c>
      <c r="R97" s="73">
        <v>77</v>
      </c>
      <c r="S97" s="73">
        <v>0</v>
      </c>
      <c r="T97" s="225">
        <v>979602</v>
      </c>
      <c r="U97" s="225">
        <v>50000</v>
      </c>
      <c r="V97" s="225">
        <v>929602</v>
      </c>
      <c r="W97" s="225">
        <v>823480</v>
      </c>
      <c r="X97" s="225">
        <v>746877</v>
      </c>
      <c r="Y97" s="225">
        <v>0</v>
      </c>
      <c r="Z97" s="225">
        <v>0</v>
      </c>
      <c r="AA97" s="225">
        <v>0</v>
      </c>
      <c r="AB97" s="225">
        <v>746877</v>
      </c>
      <c r="AC97" s="225">
        <v>746877</v>
      </c>
      <c r="AD97" s="219">
        <f t="shared" si="83"/>
        <v>0.80343738503144357</v>
      </c>
      <c r="AE97" s="73">
        <f t="shared" si="84"/>
        <v>1</v>
      </c>
      <c r="AF97" s="225">
        <v>0</v>
      </c>
      <c r="AG97" s="225">
        <v>-156122</v>
      </c>
      <c r="AH97" s="73">
        <v>57</v>
      </c>
      <c r="AI97" s="73">
        <v>20</v>
      </c>
      <c r="AJ97" s="73">
        <v>0</v>
      </c>
      <c r="AK97" s="73">
        <v>0</v>
      </c>
      <c r="AL97" s="95">
        <v>0</v>
      </c>
      <c r="AM97" s="95">
        <v>0</v>
      </c>
      <c r="AN97" s="73">
        <v>0</v>
      </c>
      <c r="AO97" s="73">
        <v>0</v>
      </c>
      <c r="AP97" s="95">
        <v>-156122</v>
      </c>
      <c r="AQ97" s="95">
        <v>0</v>
      </c>
      <c r="AR97" s="73">
        <v>0</v>
      </c>
      <c r="AS97" s="73">
        <v>0</v>
      </c>
      <c r="AT97" s="95">
        <v>0</v>
      </c>
      <c r="AU97" s="95">
        <v>0</v>
      </c>
      <c r="AV97" s="73">
        <v>0</v>
      </c>
      <c r="AW97" s="73">
        <v>0</v>
      </c>
      <c r="AX97" s="95">
        <v>0</v>
      </c>
      <c r="AY97" s="95">
        <v>0</v>
      </c>
      <c r="AZ97" s="73">
        <v>0</v>
      </c>
      <c r="BA97" s="73">
        <v>0</v>
      </c>
      <c r="BB97" s="95">
        <v>0</v>
      </c>
      <c r="BC97" s="95">
        <v>0</v>
      </c>
      <c r="BD97" s="73">
        <v>0</v>
      </c>
      <c r="BE97" s="73">
        <v>0</v>
      </c>
      <c r="BF97" s="95">
        <v>0</v>
      </c>
      <c r="BG97" s="95">
        <v>0</v>
      </c>
      <c r="BH97" s="73">
        <v>0</v>
      </c>
      <c r="BI97" s="73">
        <v>0</v>
      </c>
      <c r="BJ97" s="95">
        <v>0</v>
      </c>
      <c r="BK97" s="95">
        <v>0</v>
      </c>
      <c r="BL97" s="73">
        <v>0</v>
      </c>
      <c r="BM97" s="73">
        <v>0</v>
      </c>
      <c r="BN97" s="95">
        <v>0</v>
      </c>
      <c r="BO97" s="95">
        <v>0</v>
      </c>
      <c r="BP97" s="73">
        <v>0</v>
      </c>
      <c r="BQ97" s="73">
        <v>0</v>
      </c>
      <c r="BR97" s="95">
        <v>0</v>
      </c>
      <c r="BS97" s="95">
        <v>0</v>
      </c>
      <c r="BT97" s="73">
        <v>0</v>
      </c>
      <c r="BU97" s="73">
        <v>0</v>
      </c>
      <c r="BV97" s="95">
        <v>0</v>
      </c>
      <c r="BW97" s="95">
        <v>0</v>
      </c>
      <c r="BX97" s="73">
        <v>0</v>
      </c>
      <c r="BY97" s="73">
        <v>0</v>
      </c>
      <c r="BZ97" s="95">
        <v>0</v>
      </c>
      <c r="CA97" s="95">
        <v>0</v>
      </c>
      <c r="CB97" s="73">
        <v>0</v>
      </c>
      <c r="CC97" s="73">
        <v>0</v>
      </c>
      <c r="CD97" s="95">
        <v>0</v>
      </c>
      <c r="CE97" s="95">
        <v>0</v>
      </c>
      <c r="CF97" s="73">
        <v>0</v>
      </c>
      <c r="CG97" s="73">
        <v>0</v>
      </c>
      <c r="CH97" s="95">
        <v>0</v>
      </c>
      <c r="CI97" s="95">
        <v>0</v>
      </c>
      <c r="CJ97" s="73">
        <v>0</v>
      </c>
      <c r="CK97" s="73">
        <v>0</v>
      </c>
      <c r="CL97" s="95">
        <v>-156122</v>
      </c>
      <c r="CM97" s="95">
        <v>0</v>
      </c>
      <c r="CN97" s="71" t="s">
        <v>433</v>
      </c>
      <c r="CO97" s="71" t="s">
        <v>434</v>
      </c>
      <c r="CP97" s="71" t="s">
        <v>328</v>
      </c>
      <c r="CQ97" s="71" t="s">
        <v>328</v>
      </c>
      <c r="CR97" s="71" t="s">
        <v>328</v>
      </c>
      <c r="CS97" s="71" t="s">
        <v>328</v>
      </c>
      <c r="CT97" s="72">
        <v>42971</v>
      </c>
      <c r="CU97" s="71" t="s">
        <v>469</v>
      </c>
      <c r="CV97" s="71" t="s">
        <v>470</v>
      </c>
      <c r="CW97" s="72" t="s">
        <v>187</v>
      </c>
      <c r="CX97" s="72">
        <v>42895</v>
      </c>
      <c r="CY97" s="71" t="s">
        <v>467</v>
      </c>
      <c r="CZ97" s="71" t="s">
        <v>471</v>
      </c>
      <c r="DA97" s="71" t="s">
        <v>507</v>
      </c>
      <c r="DB97" s="96">
        <v>1105870</v>
      </c>
      <c r="DC97" s="71"/>
      <c r="DD97" s="71"/>
      <c r="DE97" s="218"/>
      <c r="DF97" s="218"/>
      <c r="DG97" s="218"/>
      <c r="DH97" s="218"/>
      <c r="DI97" s="218"/>
      <c r="DJ97" s="218"/>
      <c r="DK97" s="218"/>
      <c r="DL97" s="218"/>
      <c r="DM97" s="218"/>
      <c r="DN97" s="218"/>
      <c r="DO97" s="218"/>
      <c r="DP97" s="218"/>
      <c r="DQ97" s="218"/>
      <c r="DR97" s="218"/>
      <c r="DS97" s="218"/>
      <c r="DT97" s="218"/>
      <c r="DU97" s="218"/>
      <c r="DV97" s="218"/>
      <c r="DW97" s="218"/>
      <c r="DX97" s="218"/>
      <c r="DY97" s="218"/>
      <c r="DZ97" s="218"/>
      <c r="EA97" s="218"/>
      <c r="EB97" s="218"/>
      <c r="EC97" s="218"/>
      <c r="ED97" s="218"/>
      <c r="EE97" s="218"/>
      <c r="EF97" s="218"/>
      <c r="EG97" s="218"/>
      <c r="EH97" s="218"/>
      <c r="EI97" s="218"/>
      <c r="EJ97" s="218"/>
      <c r="EK97" s="218"/>
      <c r="EL97" s="218"/>
      <c r="EM97" s="218"/>
      <c r="EN97" s="218"/>
      <c r="EO97" s="218"/>
      <c r="EP97" s="218"/>
      <c r="EQ97" s="218"/>
      <c r="ER97" s="218"/>
      <c r="ES97" s="218"/>
      <c r="ET97" s="218"/>
      <c r="EU97" s="218"/>
      <c r="EV97" s="218"/>
      <c r="EW97" s="218"/>
      <c r="EX97" s="218"/>
      <c r="EY97" s="218"/>
      <c r="EZ97" s="218"/>
      <c r="FA97" s="218"/>
      <c r="FB97" s="218"/>
      <c r="FC97" s="218"/>
      <c r="FD97" s="218"/>
      <c r="FE97" s="218"/>
      <c r="FF97" s="218"/>
      <c r="FG97" s="218"/>
      <c r="FH97" s="218"/>
      <c r="FI97" s="218"/>
      <c r="FJ97" s="218"/>
      <c r="FK97" s="218"/>
      <c r="FL97" s="218"/>
      <c r="FM97" s="218"/>
      <c r="FN97" s="218"/>
      <c r="FO97" s="218"/>
      <c r="FP97" s="218"/>
      <c r="FQ97" s="218"/>
      <c r="FR97" s="218"/>
      <c r="FS97" s="218"/>
      <c r="FT97" s="218"/>
      <c r="FU97" s="218"/>
      <c r="FV97" s="218"/>
      <c r="FW97" s="218"/>
      <c r="FX97" s="218"/>
      <c r="FY97" s="218"/>
      <c r="FZ97" s="218"/>
      <c r="GA97" s="218"/>
      <c r="GB97" s="218"/>
      <c r="GC97" s="218"/>
      <c r="GD97" s="218"/>
      <c r="GE97" s="218"/>
      <c r="GF97" s="218"/>
      <c r="GG97" s="218"/>
      <c r="GH97" s="218"/>
      <c r="GI97" s="218"/>
      <c r="GJ97" s="218"/>
      <c r="GK97" s="218"/>
      <c r="GL97" s="218"/>
      <c r="GM97" s="218"/>
      <c r="GN97" s="218"/>
      <c r="GO97" s="218"/>
      <c r="GP97" s="218"/>
      <c r="GQ97" s="218"/>
      <c r="GR97" s="218"/>
      <c r="GS97" s="218"/>
      <c r="GT97" s="218"/>
      <c r="GU97" s="218"/>
      <c r="GV97" s="218"/>
      <c r="GW97" s="218"/>
      <c r="GX97" s="218"/>
      <c r="GY97" s="218"/>
      <c r="GZ97" s="218"/>
      <c r="HA97" s="218"/>
      <c r="HB97" s="218"/>
      <c r="HC97" s="218"/>
      <c r="HD97" s="218"/>
      <c r="HE97" s="218"/>
      <c r="HF97" s="218"/>
      <c r="HG97" s="218"/>
      <c r="HH97" s="218"/>
      <c r="HI97" s="218"/>
      <c r="HJ97" s="218"/>
      <c r="HK97" s="218"/>
      <c r="HL97" s="218"/>
      <c r="HM97" s="218"/>
      <c r="HN97" s="218"/>
      <c r="HO97" s="218"/>
      <c r="HP97" s="218"/>
      <c r="HQ97" s="218"/>
      <c r="HR97" s="218"/>
      <c r="HS97" s="218"/>
      <c r="HT97" s="218"/>
      <c r="HU97" s="218"/>
      <c r="HV97" s="218"/>
      <c r="HW97" s="218"/>
      <c r="HX97" s="218"/>
      <c r="HY97" s="218"/>
      <c r="HZ97" s="218"/>
      <c r="IA97" s="218"/>
      <c r="IB97" s="218"/>
      <c r="IC97" s="218"/>
      <c r="ID97" s="218"/>
      <c r="IE97" s="218"/>
      <c r="IF97" s="218"/>
      <c r="IG97" s="218"/>
      <c r="IH97" s="218"/>
      <c r="II97" s="218"/>
      <c r="IJ97" s="218"/>
      <c r="IK97" s="218"/>
      <c r="IL97" s="218"/>
      <c r="IM97" s="218"/>
      <c r="IN97" s="218"/>
      <c r="IO97" s="218"/>
      <c r="IP97" s="218"/>
      <c r="IQ97" s="218"/>
      <c r="IR97" s="218"/>
      <c r="IS97" s="218"/>
      <c r="IT97" s="218"/>
      <c r="IU97" s="218"/>
      <c r="IV97" s="218"/>
      <c r="IW97" s="218"/>
      <c r="IX97" s="218"/>
      <c r="IY97" s="218"/>
      <c r="IZ97" s="218"/>
      <c r="JA97" s="218"/>
      <c r="JB97" s="218"/>
      <c r="JC97" s="218"/>
      <c r="JD97" s="218"/>
      <c r="JE97" s="218"/>
      <c r="JF97" s="218"/>
      <c r="JG97" s="218"/>
      <c r="JH97" s="218"/>
      <c r="JI97" s="218"/>
      <c r="JJ97" s="218"/>
      <c r="JK97" s="218"/>
      <c r="JL97" s="218"/>
      <c r="JM97" s="218"/>
      <c r="JN97" s="218"/>
      <c r="JO97" s="218"/>
      <c r="JP97" s="218"/>
      <c r="JQ97" s="218"/>
      <c r="JR97" s="218"/>
      <c r="JS97" s="218"/>
      <c r="JT97" s="218"/>
      <c r="JU97" s="218"/>
      <c r="JV97" s="218"/>
      <c r="JW97" s="218"/>
      <c r="JX97" s="218"/>
      <c r="JY97" s="218"/>
      <c r="JZ97" s="218"/>
      <c r="KA97" s="218"/>
      <c r="KB97" s="218"/>
      <c r="KC97" s="218"/>
      <c r="KD97" s="218"/>
      <c r="KE97" s="218"/>
      <c r="KF97" s="218"/>
      <c r="KG97" s="218"/>
      <c r="KH97" s="218"/>
      <c r="KI97" s="218"/>
      <c r="KJ97" s="218"/>
      <c r="KK97" s="218"/>
      <c r="KL97" s="218"/>
      <c r="KM97" s="218"/>
      <c r="KN97" s="218"/>
      <c r="KO97" s="218"/>
      <c r="KP97" s="218"/>
      <c r="KQ97" s="218"/>
      <c r="KR97" s="218"/>
      <c r="KS97" s="218"/>
      <c r="KT97" s="218"/>
      <c r="KU97" s="218"/>
      <c r="KV97" s="218"/>
      <c r="KW97" s="218"/>
      <c r="KX97" s="218"/>
      <c r="KY97" s="218"/>
      <c r="KZ97" s="218"/>
      <c r="LA97" s="218"/>
      <c r="LB97" s="218"/>
      <c r="LC97" s="218"/>
      <c r="LD97" s="218"/>
      <c r="LE97" s="218"/>
      <c r="LF97" s="218"/>
      <c r="LG97" s="218"/>
      <c r="LH97" s="218"/>
      <c r="LI97" s="218"/>
      <c r="LJ97" s="218"/>
      <c r="LK97" s="218"/>
      <c r="LL97" s="218"/>
      <c r="LM97" s="218"/>
      <c r="LN97" s="218"/>
      <c r="LO97" s="218"/>
      <c r="LP97" s="218"/>
      <c r="LQ97" s="218"/>
      <c r="LR97" s="218"/>
      <c r="LS97" s="218"/>
      <c r="LT97" s="218"/>
      <c r="LU97" s="218"/>
      <c r="LV97" s="218"/>
      <c r="LW97" s="218"/>
      <c r="LX97" s="218"/>
      <c r="LY97" s="218"/>
      <c r="LZ97" s="218"/>
      <c r="MA97" s="218"/>
      <c r="MB97" s="218"/>
      <c r="MC97" s="218"/>
      <c r="MD97" s="218"/>
      <c r="ME97" s="218"/>
      <c r="MF97" s="218"/>
      <c r="MG97" s="218"/>
      <c r="MH97" s="218"/>
      <c r="MI97" s="218"/>
      <c r="MJ97" s="218"/>
      <c r="MK97" s="218"/>
      <c r="ML97" s="218"/>
      <c r="MM97" s="218"/>
      <c r="MN97" s="218"/>
      <c r="MO97" s="218"/>
      <c r="MP97" s="218"/>
      <c r="MQ97" s="218"/>
      <c r="MR97" s="218"/>
      <c r="MS97" s="218"/>
      <c r="MT97" s="218"/>
      <c r="MU97" s="218"/>
      <c r="MV97" s="218"/>
      <c r="MW97" s="218"/>
      <c r="MX97" s="218"/>
      <c r="MY97" s="218"/>
      <c r="MZ97" s="218"/>
      <c r="NA97" s="218"/>
      <c r="NB97" s="218"/>
      <c r="NC97" s="218"/>
      <c r="ND97" s="218"/>
      <c r="NE97" s="218"/>
      <c r="NF97" s="218"/>
      <c r="NG97" s="218"/>
      <c r="NH97" s="218"/>
      <c r="NI97" s="218"/>
      <c r="NJ97" s="218"/>
      <c r="NK97" s="218"/>
      <c r="NL97" s="218"/>
      <c r="NM97" s="218"/>
      <c r="NN97" s="218"/>
      <c r="NO97" s="218"/>
      <c r="NP97" s="218"/>
      <c r="NQ97" s="218"/>
      <c r="NR97" s="218"/>
      <c r="NS97" s="218"/>
      <c r="NT97" s="218"/>
      <c r="NU97" s="218"/>
      <c r="NV97" s="218"/>
      <c r="NW97" s="218"/>
      <c r="NX97" s="218"/>
      <c r="NY97" s="218"/>
      <c r="NZ97" s="218"/>
      <c r="OA97" s="218"/>
      <c r="OB97" s="218"/>
      <c r="OC97" s="218"/>
      <c r="OD97" s="218"/>
      <c r="OE97" s="218"/>
      <c r="OF97" s="218"/>
      <c r="OG97" s="218"/>
      <c r="OH97" s="218"/>
      <c r="OI97" s="218"/>
      <c r="OJ97" s="218"/>
      <c r="OK97" s="218"/>
      <c r="OL97" s="218"/>
      <c r="OM97" s="218"/>
      <c r="ON97" s="218"/>
      <c r="OO97" s="218"/>
      <c r="OP97" s="218"/>
      <c r="OQ97" s="218"/>
      <c r="OR97" s="218"/>
      <c r="OS97" s="218"/>
      <c r="OT97" s="218"/>
      <c r="OU97" s="218"/>
      <c r="OV97" s="218"/>
      <c r="OW97" s="218"/>
      <c r="OX97" s="218"/>
      <c r="OY97" s="218"/>
      <c r="OZ97" s="218"/>
      <c r="PA97" s="218"/>
      <c r="PB97" s="218"/>
      <c r="PC97" s="218"/>
      <c r="PD97" s="218"/>
      <c r="PE97" s="218"/>
      <c r="PF97" s="218"/>
      <c r="PG97" s="218"/>
      <c r="PH97" s="218"/>
      <c r="PI97" s="218"/>
      <c r="PJ97" s="218"/>
      <c r="PK97" s="218"/>
      <c r="PL97" s="218"/>
      <c r="PM97" s="218"/>
      <c r="PN97" s="218"/>
      <c r="PO97" s="218"/>
      <c r="PP97" s="218"/>
      <c r="PQ97" s="218"/>
      <c r="PR97" s="218"/>
      <c r="PS97" s="218"/>
      <c r="PT97" s="218"/>
      <c r="PU97" s="218"/>
      <c r="PV97" s="218"/>
      <c r="PW97" s="218"/>
      <c r="PX97" s="218"/>
      <c r="PY97" s="218"/>
      <c r="PZ97" s="218"/>
      <c r="QA97" s="218"/>
      <c r="QB97" s="218"/>
      <c r="QC97" s="218"/>
      <c r="QD97" s="218"/>
      <c r="QE97" s="218"/>
      <c r="QF97" s="218"/>
      <c r="QG97" s="218"/>
      <c r="QH97" s="218"/>
      <c r="QI97" s="218"/>
      <c r="QJ97" s="218"/>
      <c r="QK97" s="218"/>
      <c r="QL97" s="218"/>
      <c r="QM97" s="218"/>
      <c r="QN97" s="218"/>
      <c r="QO97" s="218"/>
      <c r="QP97" s="218"/>
      <c r="QQ97" s="218"/>
      <c r="QR97" s="218"/>
      <c r="QS97" s="218"/>
      <c r="QT97" s="218"/>
      <c r="QU97" s="218"/>
      <c r="QV97" s="218"/>
      <c r="QW97" s="218"/>
      <c r="QX97" s="218"/>
      <c r="QY97" s="218"/>
      <c r="QZ97" s="218"/>
      <c r="RA97" s="218"/>
      <c r="RB97" s="218"/>
      <c r="RC97" s="218"/>
      <c r="RD97" s="218"/>
      <c r="RE97" s="218"/>
      <c r="RF97" s="218"/>
      <c r="RG97" s="218"/>
      <c r="RH97" s="218"/>
      <c r="RI97" s="218"/>
      <c r="RJ97" s="218"/>
      <c r="RK97" s="218"/>
      <c r="RL97" s="218"/>
      <c r="RM97" s="218"/>
      <c r="RN97" s="218"/>
      <c r="RO97" s="218"/>
      <c r="RP97" s="218"/>
      <c r="RQ97" s="218"/>
      <c r="RR97" s="218"/>
      <c r="RS97" s="218"/>
      <c r="RT97" s="218"/>
      <c r="RU97" s="218"/>
      <c r="RV97" s="218"/>
      <c r="RW97" s="218"/>
      <c r="RX97" s="218"/>
      <c r="RY97" s="218"/>
      <c r="RZ97" s="218"/>
      <c r="SA97" s="218"/>
      <c r="SB97" s="218"/>
      <c r="SC97" s="218"/>
      <c r="SD97" s="218"/>
      <c r="SE97" s="218"/>
      <c r="SF97" s="218"/>
      <c r="SG97" s="218"/>
      <c r="SH97" s="218"/>
      <c r="SI97" s="218"/>
      <c r="SJ97" s="218"/>
      <c r="SK97" s="218"/>
      <c r="SL97" s="218"/>
      <c r="SM97" s="218"/>
      <c r="SN97" s="218"/>
      <c r="SO97" s="218"/>
      <c r="SP97" s="218"/>
      <c r="SQ97" s="218"/>
      <c r="SR97" s="218"/>
      <c r="SS97" s="218"/>
      <c r="ST97" s="218"/>
      <c r="SU97" s="218"/>
      <c r="SV97" s="218"/>
      <c r="SW97" s="218"/>
      <c r="SX97" s="218"/>
      <c r="SY97" s="218"/>
      <c r="SZ97" s="218"/>
      <c r="TA97" s="218"/>
      <c r="TB97" s="218"/>
      <c r="TC97" s="218"/>
      <c r="TD97" s="218"/>
      <c r="TE97" s="218"/>
      <c r="TF97" s="218"/>
      <c r="TG97" s="218"/>
      <c r="TH97" s="218"/>
      <c r="TI97" s="218"/>
      <c r="TJ97" s="218"/>
      <c r="TK97" s="218"/>
      <c r="TL97" s="218"/>
      <c r="TM97" s="218"/>
      <c r="TN97" s="218"/>
      <c r="TO97" s="218"/>
      <c r="TP97" s="218"/>
      <c r="TQ97" s="218"/>
      <c r="TR97" s="218"/>
      <c r="TS97" s="218"/>
      <c r="TT97" s="218"/>
      <c r="TU97" s="218"/>
      <c r="TV97" s="218"/>
      <c r="TW97" s="218"/>
      <c r="TX97" s="218"/>
      <c r="TY97" s="218"/>
      <c r="TZ97" s="218"/>
      <c r="UA97" s="218"/>
      <c r="UB97" s="218"/>
      <c r="UC97" s="218"/>
      <c r="UD97" s="218"/>
      <c r="UE97" s="218"/>
      <c r="UF97" s="218"/>
      <c r="UG97" s="218"/>
      <c r="UH97" s="218"/>
      <c r="UI97" s="218"/>
      <c r="UJ97" s="218"/>
      <c r="UK97" s="218"/>
      <c r="UL97" s="218"/>
      <c r="UM97" s="218"/>
      <c r="UN97" s="218"/>
      <c r="UO97" s="218"/>
      <c r="UP97" s="218"/>
      <c r="UQ97" s="218"/>
      <c r="UR97" s="218"/>
      <c r="US97" s="218"/>
      <c r="UT97" s="218"/>
      <c r="UU97" s="218"/>
      <c r="UV97" s="218"/>
      <c r="UW97" s="218"/>
      <c r="UX97" s="218"/>
      <c r="UY97" s="218"/>
      <c r="UZ97" s="218"/>
      <c r="VA97" s="218"/>
      <c r="VB97" s="218"/>
      <c r="VC97" s="218"/>
      <c r="VD97" s="218"/>
      <c r="VE97" s="218"/>
      <c r="VF97" s="218"/>
      <c r="VG97" s="218"/>
      <c r="VH97" s="218"/>
      <c r="VI97" s="218"/>
      <c r="VJ97" s="218"/>
      <c r="VK97" s="218"/>
      <c r="VL97" s="218"/>
      <c r="VM97" s="218"/>
      <c r="VN97" s="218"/>
      <c r="VO97" s="218"/>
      <c r="VP97" s="218"/>
      <c r="VQ97" s="218"/>
      <c r="VR97" s="218"/>
      <c r="VS97" s="218"/>
      <c r="VT97" s="218"/>
      <c r="VU97" s="218"/>
      <c r="VV97" s="218"/>
      <c r="VW97" s="218"/>
      <c r="VX97" s="218"/>
      <c r="VY97" s="218"/>
      <c r="VZ97" s="218"/>
      <c r="WA97" s="218"/>
      <c r="WB97" s="218"/>
      <c r="WC97" s="218"/>
      <c r="WD97" s="218"/>
      <c r="WE97" s="218"/>
      <c r="WF97" s="218"/>
      <c r="WG97" s="218"/>
      <c r="WH97" s="218"/>
      <c r="WI97" s="218"/>
      <c r="WJ97" s="218"/>
      <c r="WK97" s="218"/>
      <c r="WL97" s="218"/>
      <c r="WM97" s="218"/>
      <c r="WN97" s="218"/>
      <c r="WO97" s="218"/>
      <c r="WP97" s="218"/>
      <c r="WQ97" s="218"/>
      <c r="WR97" s="218"/>
      <c r="WS97" s="218"/>
      <c r="WT97" s="218"/>
      <c r="WU97" s="218"/>
      <c r="WV97" s="218"/>
      <c r="WW97" s="218"/>
      <c r="WX97" s="218"/>
      <c r="WY97" s="218"/>
      <c r="WZ97" s="218"/>
      <c r="XA97" s="218"/>
      <c r="XB97" s="218"/>
      <c r="XC97" s="218"/>
      <c r="XD97" s="218"/>
      <c r="XE97" s="218"/>
      <c r="XF97" s="218"/>
      <c r="XG97" s="218"/>
      <c r="XH97" s="218"/>
      <c r="XI97" s="218"/>
      <c r="XJ97" s="218"/>
      <c r="XK97" s="218"/>
      <c r="XL97" s="218"/>
      <c r="XM97" s="218"/>
      <c r="XN97" s="218"/>
      <c r="XO97" s="218"/>
      <c r="XP97" s="218"/>
      <c r="XQ97" s="218"/>
      <c r="XR97" s="218"/>
      <c r="XS97" s="218"/>
      <c r="XT97" s="218"/>
      <c r="XU97" s="218"/>
      <c r="XV97" s="218"/>
      <c r="XW97" s="218"/>
      <c r="XX97" s="218"/>
      <c r="XY97" s="218"/>
      <c r="XZ97" s="218"/>
      <c r="YA97" s="218"/>
      <c r="YB97" s="218"/>
      <c r="YC97" s="218"/>
      <c r="YD97" s="218"/>
      <c r="YE97" s="218"/>
      <c r="YF97" s="218"/>
      <c r="YG97" s="218"/>
      <c r="YH97" s="218"/>
      <c r="YI97" s="218"/>
      <c r="YJ97" s="218"/>
      <c r="YK97" s="218"/>
      <c r="YL97" s="218"/>
      <c r="YM97" s="218"/>
      <c r="YN97" s="218"/>
      <c r="YO97" s="218"/>
      <c r="YP97" s="218"/>
      <c r="YQ97" s="218"/>
      <c r="YR97" s="218"/>
      <c r="YS97" s="218"/>
      <c r="YT97" s="218"/>
      <c r="YU97" s="218"/>
      <c r="YV97" s="218"/>
      <c r="YW97" s="218"/>
      <c r="YX97" s="218"/>
      <c r="YY97" s="218"/>
      <c r="YZ97" s="218"/>
      <c r="ZA97" s="218"/>
      <c r="ZB97" s="218"/>
      <c r="ZC97" s="218"/>
      <c r="ZD97" s="218"/>
      <c r="ZE97" s="218"/>
      <c r="ZF97" s="218"/>
      <c r="ZG97" s="218"/>
      <c r="ZH97" s="218"/>
      <c r="ZI97" s="218"/>
      <c r="ZJ97" s="218"/>
      <c r="ZK97" s="218"/>
      <c r="ZL97" s="218"/>
      <c r="ZM97" s="218"/>
      <c r="ZN97" s="218"/>
      <c r="ZO97" s="218"/>
      <c r="ZP97" s="218"/>
      <c r="ZQ97" s="218"/>
      <c r="ZR97" s="218"/>
      <c r="ZS97" s="218"/>
      <c r="ZT97" s="218"/>
      <c r="ZU97" s="218"/>
      <c r="ZV97" s="218"/>
      <c r="ZW97" s="218"/>
      <c r="ZX97" s="218"/>
      <c r="ZY97" s="218"/>
      <c r="ZZ97" s="218"/>
      <c r="AAA97" s="218"/>
      <c r="AAB97" s="218"/>
      <c r="AAC97" s="218"/>
      <c r="AAD97" s="218"/>
      <c r="AAE97" s="218"/>
      <c r="AAF97" s="218"/>
      <c r="AAG97" s="218"/>
      <c r="AAH97" s="218"/>
      <c r="AAI97" s="218"/>
      <c r="AAJ97" s="218"/>
      <c r="AAK97" s="218"/>
      <c r="AAL97" s="218"/>
      <c r="AAM97" s="218"/>
      <c r="AAN97" s="218"/>
      <c r="AAO97" s="218"/>
      <c r="AAP97" s="218"/>
      <c r="AAQ97" s="218"/>
      <c r="AAR97" s="218"/>
      <c r="AAS97" s="218"/>
      <c r="AAT97" s="218"/>
      <c r="AAU97" s="218"/>
      <c r="AAV97" s="218"/>
      <c r="AAW97" s="218"/>
      <c r="AAX97" s="218"/>
      <c r="AAY97" s="218"/>
      <c r="AAZ97" s="218"/>
      <c r="ABA97" s="218"/>
      <c r="ABB97" s="218"/>
      <c r="ABC97" s="218"/>
      <c r="ABD97" s="218"/>
      <c r="ABE97" s="218"/>
      <c r="ABF97" s="218"/>
      <c r="ABG97" s="218"/>
      <c r="ABH97" s="218"/>
      <c r="ABI97" s="218"/>
      <c r="ABJ97" s="218"/>
      <c r="ABK97" s="218"/>
      <c r="ABL97" s="218"/>
      <c r="ABM97" s="218"/>
      <c r="ABN97" s="218"/>
      <c r="ABO97" s="218"/>
      <c r="ABP97" s="218"/>
      <c r="ABQ97" s="218"/>
      <c r="ABR97" s="218"/>
      <c r="ABS97" s="218"/>
      <c r="ABT97" s="218"/>
      <c r="ABU97" s="218"/>
      <c r="ABV97" s="218"/>
      <c r="ABW97" s="218"/>
      <c r="ABX97" s="218"/>
      <c r="ABY97" s="218"/>
      <c r="ABZ97" s="218"/>
      <c r="ACA97" s="218"/>
      <c r="ACB97" s="218"/>
      <c r="ACC97" s="218"/>
      <c r="ACD97" s="218"/>
      <c r="ACE97" s="218"/>
      <c r="ACF97" s="218"/>
      <c r="ACG97" s="218"/>
      <c r="ACH97" s="218"/>
      <c r="ACI97" s="218"/>
      <c r="ACJ97" s="218"/>
      <c r="ACK97" s="218"/>
      <c r="ACL97" s="218"/>
      <c r="ACM97" s="218"/>
      <c r="ACN97" s="218"/>
      <c r="ACO97" s="218"/>
      <c r="ACP97" s="218"/>
      <c r="ACQ97" s="218"/>
      <c r="ACR97" s="218"/>
      <c r="ACS97" s="218"/>
      <c r="ACT97" s="218"/>
      <c r="ACU97" s="218"/>
      <c r="ACV97" s="218"/>
      <c r="ACW97" s="218"/>
      <c r="ACX97" s="218"/>
      <c r="ACY97" s="218"/>
      <c r="ACZ97" s="218"/>
      <c r="ADA97" s="218"/>
      <c r="ADB97" s="218"/>
      <c r="ADC97" s="218"/>
      <c r="ADD97" s="218"/>
      <c r="ADE97" s="218"/>
      <c r="ADF97" s="218"/>
      <c r="ADG97" s="218"/>
      <c r="ADH97" s="218"/>
      <c r="ADI97" s="218"/>
      <c r="ADJ97" s="218"/>
      <c r="ADK97" s="218"/>
      <c r="ADL97" s="218"/>
      <c r="ADM97" s="218"/>
      <c r="ADN97" s="218"/>
      <c r="ADO97" s="218"/>
      <c r="ADP97" s="218"/>
      <c r="ADQ97" s="218"/>
      <c r="ADR97" s="218"/>
      <c r="ADS97" s="218"/>
      <c r="ADT97" s="218"/>
      <c r="ADU97" s="218"/>
      <c r="ADV97" s="218"/>
      <c r="ADW97" s="218"/>
      <c r="ADX97" s="218"/>
      <c r="ADY97" s="218"/>
      <c r="ADZ97" s="218"/>
      <c r="AEA97" s="218"/>
      <c r="AEB97" s="218"/>
      <c r="AEC97" s="218"/>
      <c r="AED97" s="218"/>
      <c r="AEE97" s="218"/>
      <c r="AEF97" s="218"/>
      <c r="AEG97" s="218"/>
      <c r="AEH97" s="218"/>
      <c r="AEI97" s="218"/>
      <c r="AEJ97" s="218"/>
      <c r="AEK97" s="218"/>
      <c r="AEL97" s="218"/>
      <c r="AEM97" s="218"/>
      <c r="AEN97" s="218"/>
      <c r="AEO97" s="218"/>
      <c r="AEP97" s="218"/>
      <c r="AEQ97" s="218"/>
      <c r="AER97" s="218"/>
      <c r="AES97" s="218"/>
      <c r="AET97" s="218"/>
      <c r="AEU97" s="218"/>
      <c r="AEV97" s="218"/>
      <c r="AEW97" s="218"/>
      <c r="AEX97" s="218"/>
      <c r="AEY97" s="218"/>
      <c r="AEZ97" s="218"/>
      <c r="AFA97" s="218"/>
      <c r="AFB97" s="218"/>
      <c r="AFC97" s="218"/>
      <c r="AFD97" s="218"/>
      <c r="AFE97" s="218"/>
      <c r="AFF97" s="218"/>
      <c r="AFG97" s="218"/>
      <c r="AFH97" s="218"/>
      <c r="AFI97" s="218"/>
      <c r="AFJ97" s="218"/>
      <c r="AFK97" s="218"/>
      <c r="AFL97" s="218"/>
      <c r="AFM97" s="218"/>
      <c r="AFN97" s="218"/>
      <c r="AFO97" s="218"/>
      <c r="AFP97" s="218"/>
      <c r="AFQ97" s="218"/>
      <c r="AFR97" s="218"/>
      <c r="AFS97" s="218"/>
      <c r="AFT97" s="218"/>
      <c r="AFU97" s="218"/>
      <c r="AFV97" s="218"/>
      <c r="AFW97" s="218"/>
      <c r="AFX97" s="218"/>
      <c r="AFY97" s="218"/>
      <c r="AFZ97" s="218"/>
      <c r="AGA97" s="218"/>
      <c r="AGB97" s="218"/>
      <c r="AGC97" s="218"/>
      <c r="AGD97" s="218"/>
      <c r="AGE97" s="218"/>
      <c r="AGF97" s="218"/>
      <c r="AGG97" s="218"/>
      <c r="AGH97" s="218"/>
      <c r="AGI97" s="218"/>
      <c r="AGJ97" s="218"/>
      <c r="AGK97" s="218"/>
      <c r="AGL97" s="218"/>
      <c r="AGM97" s="218"/>
      <c r="AGN97" s="218"/>
      <c r="AGO97" s="218"/>
      <c r="AGP97" s="218"/>
      <c r="AGQ97" s="218"/>
      <c r="AGR97" s="218"/>
      <c r="AGS97" s="218"/>
      <c r="AGT97" s="218"/>
      <c r="AGU97" s="218"/>
      <c r="AGV97" s="218"/>
      <c r="AGW97" s="218"/>
      <c r="AGX97" s="218"/>
      <c r="AGY97" s="218"/>
      <c r="AGZ97" s="218"/>
      <c r="AHA97" s="218"/>
      <c r="AHB97" s="218"/>
      <c r="AHC97" s="218"/>
      <c r="AHD97" s="218"/>
      <c r="AHE97" s="218"/>
      <c r="AHF97" s="218"/>
      <c r="AHG97" s="218"/>
      <c r="AHH97" s="218"/>
      <c r="AHI97" s="218"/>
      <c r="AHJ97" s="218"/>
      <c r="AHK97" s="218"/>
      <c r="AHL97" s="218"/>
      <c r="AHM97" s="218"/>
      <c r="AHN97" s="218"/>
      <c r="AHO97" s="218"/>
      <c r="AHP97" s="218"/>
      <c r="AHQ97" s="218"/>
      <c r="AHR97" s="218"/>
      <c r="AHS97" s="218"/>
      <c r="AHT97" s="218"/>
      <c r="AHU97" s="218"/>
      <c r="AHV97" s="218"/>
      <c r="AHW97" s="218"/>
      <c r="AHX97" s="218"/>
      <c r="AHY97" s="218"/>
      <c r="AHZ97" s="218"/>
      <c r="AIA97" s="218"/>
      <c r="AIB97" s="218"/>
      <c r="AIC97" s="218"/>
      <c r="AID97" s="218"/>
      <c r="AIE97" s="218"/>
      <c r="AIF97" s="218"/>
      <c r="AIG97" s="218"/>
      <c r="AIH97" s="218"/>
      <c r="AII97" s="218"/>
      <c r="AIJ97" s="218"/>
      <c r="AIK97" s="218"/>
      <c r="AIL97" s="218"/>
      <c r="AIM97" s="218"/>
      <c r="AIN97" s="218"/>
      <c r="AIO97" s="218"/>
      <c r="AIP97" s="218"/>
      <c r="AIQ97" s="218"/>
      <c r="AIR97" s="218"/>
      <c r="AIS97" s="218"/>
      <c r="AIT97" s="218"/>
      <c r="AIU97" s="218"/>
      <c r="AIV97" s="218"/>
      <c r="AIW97" s="218"/>
      <c r="AIX97" s="218"/>
      <c r="AIY97" s="218"/>
      <c r="AIZ97" s="218"/>
      <c r="AJA97" s="218"/>
      <c r="AJB97" s="218"/>
      <c r="AJC97" s="218"/>
      <c r="AJD97" s="218"/>
      <c r="AJE97" s="218"/>
      <c r="AJF97" s="218"/>
      <c r="AJG97" s="218"/>
      <c r="AJH97" s="218"/>
      <c r="AJI97" s="218"/>
      <c r="AJJ97" s="218"/>
      <c r="AJK97" s="218"/>
      <c r="AJL97" s="218"/>
      <c r="AJM97" s="218"/>
      <c r="AJN97" s="218"/>
      <c r="AJO97" s="218"/>
      <c r="AJP97" s="218"/>
      <c r="AJQ97" s="218"/>
      <c r="AJR97" s="218"/>
      <c r="AJS97" s="218"/>
      <c r="AJT97" s="218"/>
      <c r="AJU97" s="218"/>
      <c r="AJV97" s="218"/>
      <c r="AJW97" s="218"/>
      <c r="AJX97" s="218"/>
      <c r="AJY97" s="218"/>
      <c r="AJZ97" s="218"/>
      <c r="AKA97" s="218"/>
      <c r="AKB97" s="218"/>
      <c r="AKC97" s="218"/>
      <c r="AKD97" s="218"/>
      <c r="AKE97" s="218"/>
      <c r="AKF97" s="218"/>
      <c r="AKG97" s="218"/>
      <c r="AKH97" s="218"/>
      <c r="AKI97" s="218"/>
      <c r="AKJ97" s="218"/>
      <c r="AKK97" s="218"/>
      <c r="AKL97" s="218"/>
      <c r="AKM97" s="218"/>
      <c r="AKN97" s="218"/>
      <c r="AKO97" s="218"/>
      <c r="AKP97" s="218"/>
      <c r="AKQ97" s="218"/>
      <c r="AKR97" s="218"/>
      <c r="AKS97" s="218"/>
      <c r="AKT97" s="218"/>
      <c r="AKU97" s="218"/>
      <c r="AKV97" s="218"/>
      <c r="AKW97" s="218"/>
      <c r="AKX97" s="218"/>
      <c r="AKY97" s="218"/>
      <c r="AKZ97" s="218"/>
      <c r="ALA97" s="218"/>
      <c r="ALB97" s="218"/>
      <c r="ALC97" s="218"/>
      <c r="ALD97" s="218"/>
      <c r="ALE97" s="218"/>
      <c r="ALF97" s="218"/>
      <c r="ALG97" s="218"/>
      <c r="ALH97" s="218"/>
      <c r="ALI97" s="218"/>
      <c r="ALJ97" s="218"/>
      <c r="ALK97" s="218"/>
      <c r="ALL97" s="218"/>
      <c r="ALM97" s="218"/>
      <c r="ALN97" s="218"/>
      <c r="ALO97" s="218"/>
      <c r="ALP97" s="218"/>
      <c r="ALQ97" s="218"/>
      <c r="ALR97" s="218"/>
      <c r="ALS97" s="218"/>
      <c r="ALT97" s="218"/>
      <c r="ALU97" s="218"/>
      <c r="ALV97" s="218"/>
      <c r="ALW97" s="218"/>
      <c r="ALX97" s="218"/>
      <c r="ALY97" s="218"/>
      <c r="ALZ97" s="218"/>
      <c r="AMA97" s="218"/>
      <c r="AMB97" s="218"/>
      <c r="AMC97" s="218"/>
      <c r="AMD97" s="218"/>
      <c r="AME97" s="218"/>
      <c r="AMF97" s="218"/>
      <c r="AMG97" s="218"/>
      <c r="AMH97" s="218"/>
      <c r="AMI97" s="218"/>
      <c r="AMJ97" s="218"/>
      <c r="AMK97" s="218"/>
      <c r="AML97" s="218"/>
      <c r="AMM97" s="218"/>
      <c r="AMN97" s="218"/>
      <c r="AMO97" s="218"/>
      <c r="AMP97" s="218"/>
      <c r="AMQ97" s="218"/>
      <c r="AMR97" s="218"/>
      <c r="AMS97" s="218"/>
      <c r="AMT97" s="218"/>
      <c r="AMU97" s="218"/>
      <c r="AMV97" s="218"/>
      <c r="AMW97" s="218"/>
      <c r="AMX97" s="218"/>
      <c r="AMY97" s="218"/>
      <c r="AMZ97" s="218"/>
      <c r="ANA97" s="218"/>
      <c r="ANB97" s="218"/>
      <c r="ANC97" s="218"/>
      <c r="AND97" s="218"/>
      <c r="ANE97" s="218"/>
      <c r="ANF97" s="218"/>
      <c r="ANG97" s="218"/>
      <c r="ANH97" s="218"/>
      <c r="ANI97" s="218"/>
      <c r="ANJ97" s="218"/>
      <c r="ANK97" s="218"/>
      <c r="ANL97" s="218"/>
      <c r="ANM97" s="218"/>
      <c r="ANN97" s="218"/>
      <c r="ANO97" s="218"/>
      <c r="ANP97" s="218"/>
      <c r="ANQ97" s="218"/>
      <c r="ANR97" s="218"/>
      <c r="ANS97" s="218"/>
      <c r="ANT97" s="218"/>
      <c r="ANU97" s="218"/>
      <c r="ANV97" s="218"/>
      <c r="ANW97" s="218"/>
      <c r="ANX97" s="218"/>
      <c r="ANY97" s="218"/>
      <c r="ANZ97" s="218"/>
      <c r="AOA97" s="218"/>
      <c r="AOB97" s="218"/>
      <c r="AOC97" s="218"/>
      <c r="AOD97" s="218"/>
      <c r="AOE97" s="218"/>
      <c r="AOF97" s="218"/>
      <c r="AOG97" s="218"/>
      <c r="AOH97" s="218"/>
      <c r="AOI97" s="218"/>
      <c r="AOJ97" s="218"/>
      <c r="AOK97" s="218"/>
      <c r="AOL97" s="218"/>
      <c r="AOM97" s="218"/>
      <c r="AON97" s="218"/>
      <c r="AOO97" s="218"/>
      <c r="AOP97" s="218"/>
      <c r="AOQ97" s="218"/>
      <c r="AOR97" s="218"/>
      <c r="AOS97" s="218"/>
      <c r="AOT97" s="218"/>
      <c r="AOU97" s="218"/>
      <c r="AOV97" s="218"/>
      <c r="AOW97" s="218"/>
      <c r="AOX97" s="218"/>
      <c r="AOY97" s="218"/>
      <c r="AOZ97" s="218"/>
      <c r="APA97" s="218"/>
      <c r="APB97" s="218"/>
      <c r="APC97" s="218"/>
      <c r="APD97" s="218"/>
      <c r="APE97" s="218"/>
      <c r="APF97" s="218"/>
      <c r="APG97" s="218"/>
      <c r="APH97" s="218"/>
      <c r="API97" s="218"/>
      <c r="APJ97" s="218"/>
      <c r="APK97" s="218"/>
      <c r="APL97" s="218"/>
      <c r="APM97" s="218"/>
      <c r="APN97" s="218"/>
      <c r="APO97" s="218"/>
      <c r="APP97" s="218"/>
      <c r="APQ97" s="218"/>
      <c r="APR97" s="218"/>
      <c r="APS97" s="218"/>
      <c r="APT97" s="218"/>
      <c r="APU97" s="218"/>
      <c r="APV97" s="218"/>
      <c r="APW97" s="218"/>
      <c r="APX97" s="218"/>
      <c r="APY97" s="218"/>
      <c r="APZ97" s="218"/>
      <c r="AQA97" s="218"/>
      <c r="AQB97" s="218"/>
      <c r="AQC97" s="218"/>
      <c r="AQD97" s="218"/>
      <c r="AQE97" s="218"/>
      <c r="AQF97" s="218"/>
      <c r="AQG97" s="218"/>
      <c r="AQH97" s="218"/>
      <c r="AQI97" s="218"/>
      <c r="AQJ97" s="218"/>
      <c r="AQK97" s="218"/>
      <c r="AQL97" s="218"/>
      <c r="AQM97" s="218"/>
      <c r="AQN97" s="218"/>
      <c r="AQO97" s="218"/>
      <c r="AQP97" s="218"/>
      <c r="AQQ97" s="218"/>
      <c r="AQR97" s="218"/>
      <c r="AQS97" s="218"/>
      <c r="AQT97" s="218"/>
      <c r="AQU97" s="218"/>
      <c r="AQV97" s="218"/>
      <c r="AQW97" s="218"/>
      <c r="AQX97" s="218"/>
      <c r="AQY97" s="218"/>
      <c r="AQZ97" s="218"/>
      <c r="ARA97" s="218"/>
      <c r="ARB97" s="218"/>
      <c r="ARC97" s="218"/>
      <c r="ARD97" s="218"/>
      <c r="ARE97" s="218"/>
      <c r="ARF97" s="218"/>
      <c r="ARG97" s="218"/>
      <c r="ARH97" s="218"/>
      <c r="ARI97" s="218"/>
      <c r="ARJ97" s="218"/>
      <c r="ARK97" s="218"/>
      <c r="ARL97" s="218"/>
      <c r="ARM97" s="218"/>
      <c r="ARN97" s="218"/>
      <c r="ARO97" s="218"/>
      <c r="ARP97" s="218"/>
      <c r="ARQ97" s="218"/>
      <c r="ARR97" s="218"/>
      <c r="ARS97" s="218"/>
      <c r="ART97" s="218"/>
      <c r="ARU97" s="218"/>
      <c r="ARV97" s="218"/>
      <c r="ARW97" s="218"/>
      <c r="ARX97" s="218"/>
      <c r="ARY97" s="218"/>
      <c r="ARZ97" s="218"/>
      <c r="ASA97" s="218"/>
      <c r="ASB97" s="218"/>
      <c r="ASC97" s="218"/>
      <c r="ASD97" s="218"/>
      <c r="ASE97" s="218"/>
      <c r="ASF97" s="218"/>
      <c r="ASG97" s="218"/>
      <c r="ASH97" s="218"/>
      <c r="ASI97" s="218"/>
      <c r="ASJ97" s="218"/>
      <c r="ASK97" s="218"/>
      <c r="ASL97" s="218"/>
      <c r="ASM97" s="218"/>
      <c r="ASN97" s="218"/>
      <c r="ASO97" s="218"/>
      <c r="ASP97" s="218"/>
      <c r="ASQ97" s="218"/>
      <c r="ASR97" s="218"/>
      <c r="ASS97" s="218"/>
      <c r="AST97" s="218"/>
      <c r="ASU97" s="218"/>
      <c r="ASV97" s="218"/>
      <c r="ASW97" s="218"/>
      <c r="ASX97" s="218"/>
      <c r="ASY97" s="218"/>
      <c r="ASZ97" s="218"/>
      <c r="ATA97" s="218"/>
      <c r="ATB97" s="218"/>
      <c r="ATC97" s="218"/>
      <c r="ATD97" s="218"/>
      <c r="ATE97" s="218"/>
      <c r="ATF97" s="218"/>
      <c r="ATG97" s="218"/>
      <c r="ATH97" s="218"/>
      <c r="ATI97" s="218"/>
      <c r="ATJ97" s="218"/>
      <c r="ATK97" s="218"/>
      <c r="ATL97" s="218"/>
      <c r="ATM97" s="218"/>
      <c r="ATN97" s="218"/>
      <c r="ATO97" s="218"/>
      <c r="ATP97" s="218"/>
      <c r="ATQ97" s="218"/>
      <c r="ATR97" s="218"/>
      <c r="ATS97" s="218"/>
      <c r="ATT97" s="218"/>
      <c r="ATU97" s="218"/>
      <c r="ATV97" s="218"/>
      <c r="ATW97" s="218"/>
      <c r="ATX97" s="218"/>
      <c r="ATY97" s="218"/>
      <c r="ATZ97" s="218"/>
      <c r="AUA97" s="218"/>
      <c r="AUB97" s="218"/>
      <c r="AUC97" s="218"/>
      <c r="AUD97" s="218"/>
      <c r="AUE97" s="218"/>
      <c r="AUF97" s="218"/>
      <c r="AUG97" s="218"/>
      <c r="AUH97" s="218"/>
      <c r="AUI97" s="218"/>
      <c r="AUJ97" s="218"/>
      <c r="AUK97" s="218"/>
      <c r="AUL97" s="218"/>
      <c r="AUM97" s="218"/>
      <c r="AUN97" s="218"/>
      <c r="AUO97" s="218"/>
      <c r="AUP97" s="218"/>
      <c r="AUQ97" s="218"/>
      <c r="AUR97" s="218"/>
      <c r="AUS97" s="218"/>
      <c r="AUT97" s="218"/>
      <c r="AUU97" s="218"/>
      <c r="AUV97" s="218"/>
      <c r="AUW97" s="218"/>
      <c r="AUX97" s="218"/>
      <c r="AUY97" s="218"/>
      <c r="AUZ97" s="218"/>
      <c r="AVA97" s="218"/>
      <c r="AVB97" s="218"/>
      <c r="AVC97" s="218"/>
      <c r="AVD97" s="218"/>
      <c r="AVE97" s="218"/>
      <c r="AVF97" s="218"/>
      <c r="AVG97" s="218"/>
      <c r="AVH97" s="218"/>
      <c r="AVI97" s="218"/>
      <c r="AVJ97" s="218"/>
      <c r="AVK97" s="218"/>
      <c r="AVL97" s="218"/>
      <c r="AVM97" s="218"/>
      <c r="AVN97" s="218"/>
      <c r="AVO97" s="218"/>
      <c r="AVP97" s="218"/>
      <c r="AVQ97" s="218"/>
      <c r="AVR97" s="218"/>
      <c r="AVS97" s="218"/>
      <c r="AVT97" s="218"/>
      <c r="AVU97" s="218"/>
      <c r="AVV97" s="218"/>
      <c r="AVW97" s="218"/>
      <c r="AVX97" s="218"/>
      <c r="AVY97" s="218"/>
      <c r="AVZ97" s="218"/>
      <c r="AWA97" s="218"/>
      <c r="AWB97" s="218"/>
      <c r="AWC97" s="218"/>
      <c r="AWD97" s="218"/>
      <c r="AWE97" s="218"/>
      <c r="AWF97" s="218"/>
      <c r="AWG97" s="218"/>
      <c r="AWH97" s="218"/>
      <c r="AWI97" s="218"/>
      <c r="AWJ97" s="218"/>
      <c r="AWK97" s="218"/>
      <c r="AWL97" s="218"/>
      <c r="AWM97" s="218"/>
      <c r="AWN97" s="218"/>
      <c r="AWO97" s="218"/>
      <c r="AWP97" s="218"/>
      <c r="AWQ97" s="218"/>
      <c r="AWR97" s="218"/>
      <c r="AWS97" s="218"/>
      <c r="AWT97" s="218"/>
      <c r="AWU97" s="218"/>
      <c r="AWV97" s="218"/>
      <c r="AWW97" s="218"/>
      <c r="AWX97" s="218"/>
      <c r="AWY97" s="218"/>
      <c r="AWZ97" s="218"/>
      <c r="AXA97" s="218"/>
      <c r="AXB97" s="218"/>
      <c r="AXC97" s="218"/>
      <c r="AXD97" s="218"/>
      <c r="AXE97" s="218"/>
      <c r="AXF97" s="218"/>
      <c r="AXG97" s="218"/>
      <c r="AXH97" s="218"/>
      <c r="AXI97" s="218"/>
      <c r="AXJ97" s="218"/>
      <c r="AXK97" s="218"/>
      <c r="AXL97" s="218"/>
      <c r="AXM97" s="218"/>
      <c r="AXN97" s="218"/>
      <c r="AXO97" s="218"/>
      <c r="AXP97" s="218"/>
      <c r="AXQ97" s="218"/>
      <c r="AXR97" s="218"/>
      <c r="AXS97" s="218"/>
      <c r="AXT97" s="218"/>
      <c r="AXU97" s="218"/>
      <c r="AXV97" s="218"/>
      <c r="AXW97" s="218"/>
      <c r="AXX97" s="218"/>
      <c r="AXY97" s="218"/>
      <c r="AXZ97" s="218"/>
      <c r="AYA97" s="218"/>
      <c r="AYB97" s="218"/>
      <c r="AYC97" s="218"/>
      <c r="AYD97" s="218"/>
      <c r="AYE97" s="218"/>
      <c r="AYF97" s="218"/>
      <c r="AYG97" s="218"/>
      <c r="AYH97" s="218"/>
      <c r="AYI97" s="218"/>
      <c r="AYJ97" s="218"/>
      <c r="AYK97" s="218"/>
      <c r="AYL97" s="218"/>
      <c r="AYM97" s="218"/>
      <c r="AYN97" s="218"/>
      <c r="AYO97" s="218"/>
      <c r="AYP97" s="218"/>
      <c r="AYQ97" s="218"/>
      <c r="AYR97" s="218"/>
      <c r="AYS97" s="218"/>
      <c r="AYT97" s="218"/>
      <c r="AYU97" s="218"/>
      <c r="AYV97" s="218"/>
      <c r="AYW97" s="218"/>
      <c r="AYX97" s="218"/>
      <c r="AYY97" s="218"/>
      <c r="AYZ97" s="218"/>
      <c r="AZA97" s="218"/>
      <c r="AZB97" s="218"/>
      <c r="AZC97" s="218"/>
      <c r="AZD97" s="218"/>
      <c r="AZE97" s="218"/>
      <c r="AZF97" s="218"/>
      <c r="AZG97" s="218"/>
      <c r="AZH97" s="218"/>
      <c r="AZI97" s="218"/>
      <c r="AZJ97" s="218"/>
      <c r="AZK97" s="218"/>
      <c r="AZL97" s="218"/>
      <c r="AZM97" s="218"/>
      <c r="AZN97" s="218"/>
      <c r="AZO97" s="218"/>
      <c r="AZP97" s="218"/>
      <c r="AZQ97" s="218"/>
      <c r="AZR97" s="218"/>
      <c r="AZS97" s="218"/>
      <c r="AZT97" s="218"/>
      <c r="AZU97" s="218"/>
      <c r="AZV97" s="218"/>
      <c r="AZW97" s="218"/>
      <c r="AZX97" s="218"/>
      <c r="AZY97" s="218"/>
      <c r="AZZ97" s="218"/>
      <c r="BAA97" s="218"/>
      <c r="BAB97" s="218"/>
      <c r="BAC97" s="218"/>
      <c r="BAD97" s="218"/>
      <c r="BAE97" s="218"/>
      <c r="BAF97" s="218"/>
      <c r="BAG97" s="218"/>
      <c r="BAH97" s="218"/>
      <c r="BAI97" s="218"/>
      <c r="BAJ97" s="218"/>
      <c r="BAK97" s="218"/>
      <c r="BAL97" s="218"/>
      <c r="BAM97" s="218"/>
      <c r="BAN97" s="218"/>
      <c r="BAO97" s="218"/>
      <c r="BAP97" s="218"/>
      <c r="BAQ97" s="218"/>
      <c r="BAR97" s="218"/>
      <c r="BAS97" s="218"/>
      <c r="BAT97" s="218"/>
      <c r="BAU97" s="218"/>
      <c r="BAV97" s="218"/>
      <c r="BAW97" s="218"/>
      <c r="BAX97" s="218"/>
      <c r="BAY97" s="218"/>
      <c r="BAZ97" s="218"/>
      <c r="BBA97" s="218"/>
      <c r="BBB97" s="218"/>
      <c r="BBC97" s="218"/>
      <c r="BBD97" s="218"/>
      <c r="BBE97" s="218"/>
      <c r="BBF97" s="218"/>
      <c r="BBG97" s="218"/>
      <c r="BBH97" s="218"/>
      <c r="BBI97" s="218"/>
      <c r="BBJ97" s="218"/>
      <c r="BBK97" s="218"/>
      <c r="BBL97" s="218"/>
      <c r="BBM97" s="218"/>
      <c r="BBN97" s="218"/>
      <c r="BBO97" s="218"/>
      <c r="BBP97" s="218"/>
      <c r="BBQ97" s="218"/>
      <c r="BBR97" s="218"/>
      <c r="BBS97" s="218"/>
      <c r="BBT97" s="218"/>
      <c r="BBU97" s="218"/>
      <c r="BBV97" s="218"/>
      <c r="BBW97" s="218"/>
      <c r="BBX97" s="218"/>
      <c r="BBY97" s="218"/>
      <c r="BBZ97" s="218"/>
      <c r="BCA97" s="218"/>
      <c r="BCB97" s="218"/>
      <c r="BCC97" s="218"/>
      <c r="BCD97" s="218"/>
      <c r="BCE97" s="218"/>
      <c r="BCF97" s="218"/>
      <c r="BCG97" s="218"/>
      <c r="BCH97" s="218"/>
      <c r="BCI97" s="218"/>
      <c r="BCJ97" s="218"/>
      <c r="BCK97" s="218"/>
      <c r="BCL97" s="218"/>
      <c r="BCM97" s="218"/>
      <c r="BCN97" s="218"/>
      <c r="BCO97" s="218"/>
      <c r="BCP97" s="218"/>
      <c r="BCQ97" s="218"/>
      <c r="BCR97" s="218"/>
      <c r="BCS97" s="218"/>
      <c r="BCT97" s="218"/>
      <c r="BCU97" s="218"/>
      <c r="BCV97" s="218"/>
      <c r="BCW97" s="218"/>
      <c r="BCX97" s="218"/>
      <c r="BCY97" s="218"/>
      <c r="BCZ97" s="218"/>
      <c r="BDA97" s="218"/>
      <c r="BDB97" s="218"/>
      <c r="BDC97" s="218"/>
      <c r="BDD97" s="218"/>
      <c r="BDE97" s="218"/>
      <c r="BDF97" s="218"/>
      <c r="BDG97" s="218"/>
      <c r="BDH97" s="218"/>
      <c r="BDI97" s="218"/>
      <c r="BDJ97" s="218"/>
      <c r="BDK97" s="218"/>
      <c r="BDL97" s="218"/>
      <c r="BDM97" s="218"/>
      <c r="BDN97" s="218"/>
      <c r="BDO97" s="218"/>
      <c r="BDP97" s="218"/>
      <c r="BDQ97" s="218"/>
      <c r="BDR97" s="218"/>
      <c r="BDS97" s="218"/>
      <c r="BDT97" s="218"/>
      <c r="BDU97" s="218"/>
    </row>
    <row r="98" spans="1:1477" s="73" customFormat="1">
      <c r="A98" s="136"/>
      <c r="B98" s="71" t="s">
        <v>13</v>
      </c>
      <c r="C98" s="71" t="s">
        <v>435</v>
      </c>
      <c r="D98" s="71" t="s">
        <v>509</v>
      </c>
      <c r="E98" s="72">
        <v>42530</v>
      </c>
      <c r="F98" s="71" t="s">
        <v>467</v>
      </c>
      <c r="G98" s="188" t="s">
        <v>468</v>
      </c>
      <c r="H98" s="221">
        <v>1</v>
      </c>
      <c r="I98" s="73">
        <v>0</v>
      </c>
      <c r="J98" s="73">
        <v>215</v>
      </c>
      <c r="K98" s="73">
        <v>220</v>
      </c>
      <c r="L98" s="73">
        <v>132</v>
      </c>
      <c r="M98" s="219">
        <f t="shared" si="81"/>
        <v>0.59069767441860466</v>
      </c>
      <c r="N98" s="73">
        <f t="shared" si="82"/>
        <v>1</v>
      </c>
      <c r="O98" s="73">
        <v>88</v>
      </c>
      <c r="P98" s="73">
        <v>0</v>
      </c>
      <c r="Q98" s="73">
        <v>0</v>
      </c>
      <c r="R98" s="73">
        <v>5</v>
      </c>
      <c r="S98" s="73">
        <v>0</v>
      </c>
      <c r="T98" s="225">
        <v>847200</v>
      </c>
      <c r="U98" s="225">
        <v>50000</v>
      </c>
      <c r="V98" s="225">
        <v>797200</v>
      </c>
      <c r="W98" s="225">
        <v>847200</v>
      </c>
      <c r="X98" s="225">
        <v>789681</v>
      </c>
      <c r="Y98" s="225">
        <v>0</v>
      </c>
      <c r="Z98" s="225">
        <v>0</v>
      </c>
      <c r="AA98" s="225">
        <v>0</v>
      </c>
      <c r="AB98" s="225">
        <v>789681</v>
      </c>
      <c r="AC98" s="225">
        <v>789681</v>
      </c>
      <c r="AD98" s="219">
        <f t="shared" si="83"/>
        <v>0.99056823883592571</v>
      </c>
      <c r="AE98" s="73">
        <f t="shared" si="84"/>
        <v>1</v>
      </c>
      <c r="AF98" s="225">
        <v>0</v>
      </c>
      <c r="AG98" s="225">
        <v>0</v>
      </c>
      <c r="AH98" s="73">
        <v>2</v>
      </c>
      <c r="AI98" s="73">
        <v>3</v>
      </c>
      <c r="AJ98" s="73">
        <v>0</v>
      </c>
      <c r="AK98" s="73">
        <v>0</v>
      </c>
      <c r="AL98" s="95">
        <v>0</v>
      </c>
      <c r="AM98" s="95">
        <v>0</v>
      </c>
      <c r="AN98" s="73">
        <v>0</v>
      </c>
      <c r="AO98" s="73">
        <v>0</v>
      </c>
      <c r="AP98" s="95">
        <v>0</v>
      </c>
      <c r="AQ98" s="95">
        <v>0</v>
      </c>
      <c r="AR98" s="73">
        <v>0</v>
      </c>
      <c r="AS98" s="73">
        <v>0</v>
      </c>
      <c r="AT98" s="95">
        <v>0</v>
      </c>
      <c r="AU98" s="95">
        <v>0</v>
      </c>
      <c r="AV98" s="73">
        <v>0</v>
      </c>
      <c r="AW98" s="73">
        <v>0</v>
      </c>
      <c r="AX98" s="95">
        <v>0</v>
      </c>
      <c r="AY98" s="95">
        <v>0</v>
      </c>
      <c r="AZ98" s="73">
        <v>0</v>
      </c>
      <c r="BA98" s="73">
        <v>0</v>
      </c>
      <c r="BB98" s="95">
        <v>0</v>
      </c>
      <c r="BC98" s="95">
        <v>0</v>
      </c>
      <c r="BD98" s="73">
        <v>0</v>
      </c>
      <c r="BE98" s="73">
        <v>0</v>
      </c>
      <c r="BF98" s="95">
        <v>0</v>
      </c>
      <c r="BG98" s="95">
        <v>0</v>
      </c>
      <c r="BH98" s="73">
        <v>0</v>
      </c>
      <c r="BI98" s="73">
        <v>0</v>
      </c>
      <c r="BJ98" s="95">
        <v>0</v>
      </c>
      <c r="BK98" s="95">
        <v>0</v>
      </c>
      <c r="BL98" s="73">
        <v>0</v>
      </c>
      <c r="BM98" s="73">
        <v>0</v>
      </c>
      <c r="BN98" s="95">
        <v>0</v>
      </c>
      <c r="BO98" s="95">
        <v>0</v>
      </c>
      <c r="BP98" s="73">
        <v>0</v>
      </c>
      <c r="BQ98" s="73">
        <v>0</v>
      </c>
      <c r="BR98" s="95">
        <v>0</v>
      </c>
      <c r="BS98" s="95">
        <v>0</v>
      </c>
      <c r="BT98" s="73">
        <v>0</v>
      </c>
      <c r="BU98" s="73">
        <v>0</v>
      </c>
      <c r="BV98" s="95">
        <v>0</v>
      </c>
      <c r="BW98" s="95">
        <v>0</v>
      </c>
      <c r="BX98" s="73">
        <v>0</v>
      </c>
      <c r="BY98" s="73">
        <v>0</v>
      </c>
      <c r="BZ98" s="95">
        <v>0</v>
      </c>
      <c r="CA98" s="95">
        <v>0</v>
      </c>
      <c r="CB98" s="73">
        <v>0</v>
      </c>
      <c r="CC98" s="73">
        <v>0</v>
      </c>
      <c r="CD98" s="95">
        <v>0</v>
      </c>
      <c r="CE98" s="95">
        <v>0</v>
      </c>
      <c r="CF98" s="73">
        <v>0</v>
      </c>
      <c r="CG98" s="73">
        <v>0</v>
      </c>
      <c r="CH98" s="95">
        <v>0</v>
      </c>
      <c r="CI98" s="95">
        <v>0</v>
      </c>
      <c r="CJ98" s="73">
        <v>0</v>
      </c>
      <c r="CK98" s="73">
        <v>0</v>
      </c>
      <c r="CL98" s="95">
        <v>0</v>
      </c>
      <c r="CM98" s="95">
        <v>0</v>
      </c>
      <c r="CN98" s="71" t="s">
        <v>436</v>
      </c>
      <c r="CO98" s="71" t="s">
        <v>437</v>
      </c>
      <c r="CP98" s="71" t="s">
        <v>328</v>
      </c>
      <c r="CQ98" s="71" t="s">
        <v>328</v>
      </c>
      <c r="CR98" s="71" t="s">
        <v>328</v>
      </c>
      <c r="CS98" s="71" t="s">
        <v>328</v>
      </c>
      <c r="CT98" s="72">
        <v>42962</v>
      </c>
      <c r="CU98" s="71" t="s">
        <v>469</v>
      </c>
      <c r="CV98" s="71" t="s">
        <v>470</v>
      </c>
      <c r="CW98" s="72" t="s">
        <v>187</v>
      </c>
      <c r="CX98" s="72">
        <v>42906</v>
      </c>
      <c r="CY98" s="71" t="s">
        <v>467</v>
      </c>
      <c r="CZ98" s="71" t="s">
        <v>471</v>
      </c>
      <c r="DA98" s="71" t="s">
        <v>507</v>
      </c>
      <c r="DB98" s="96">
        <v>1102468.5</v>
      </c>
      <c r="DC98" s="71"/>
      <c r="DD98" s="71"/>
      <c r="DE98" s="218"/>
      <c r="DF98" s="218"/>
      <c r="DG98" s="218"/>
      <c r="DH98" s="218"/>
      <c r="DI98" s="218"/>
      <c r="DJ98" s="218"/>
      <c r="DK98" s="218"/>
      <c r="DL98" s="218"/>
      <c r="DM98" s="218"/>
      <c r="DN98" s="218"/>
      <c r="DO98" s="218"/>
      <c r="DP98" s="218"/>
      <c r="DQ98" s="218"/>
      <c r="DR98" s="218"/>
      <c r="DS98" s="218"/>
      <c r="DT98" s="218"/>
      <c r="DU98" s="218"/>
      <c r="DV98" s="218"/>
      <c r="DW98" s="218"/>
      <c r="DX98" s="218"/>
      <c r="DY98" s="218"/>
      <c r="DZ98" s="218"/>
      <c r="EA98" s="218"/>
      <c r="EB98" s="218"/>
      <c r="EC98" s="218"/>
      <c r="ED98" s="218"/>
      <c r="EE98" s="218"/>
      <c r="EF98" s="218"/>
      <c r="EG98" s="218"/>
      <c r="EH98" s="218"/>
      <c r="EI98" s="218"/>
      <c r="EJ98" s="218"/>
      <c r="EK98" s="218"/>
      <c r="EL98" s="218"/>
      <c r="EM98" s="218"/>
      <c r="EN98" s="218"/>
      <c r="EO98" s="218"/>
      <c r="EP98" s="218"/>
      <c r="EQ98" s="218"/>
      <c r="ER98" s="218"/>
      <c r="ES98" s="218"/>
      <c r="ET98" s="218"/>
      <c r="EU98" s="218"/>
      <c r="EV98" s="218"/>
      <c r="EW98" s="218"/>
      <c r="EX98" s="218"/>
      <c r="EY98" s="218"/>
      <c r="EZ98" s="218"/>
      <c r="FA98" s="218"/>
      <c r="FB98" s="218"/>
      <c r="FC98" s="218"/>
      <c r="FD98" s="218"/>
      <c r="FE98" s="218"/>
      <c r="FF98" s="218"/>
      <c r="FG98" s="218"/>
      <c r="FH98" s="218"/>
      <c r="FI98" s="218"/>
      <c r="FJ98" s="218"/>
      <c r="FK98" s="218"/>
      <c r="FL98" s="218"/>
      <c r="FM98" s="218"/>
      <c r="FN98" s="218"/>
      <c r="FO98" s="218"/>
      <c r="FP98" s="218"/>
      <c r="FQ98" s="218"/>
      <c r="FR98" s="218"/>
      <c r="FS98" s="218"/>
      <c r="FT98" s="218"/>
      <c r="FU98" s="218"/>
      <c r="FV98" s="218"/>
      <c r="FW98" s="218"/>
      <c r="FX98" s="218"/>
      <c r="FY98" s="218"/>
      <c r="FZ98" s="218"/>
      <c r="GA98" s="218"/>
      <c r="GB98" s="218"/>
      <c r="GC98" s="218"/>
      <c r="GD98" s="218"/>
      <c r="GE98" s="218"/>
      <c r="GF98" s="218"/>
      <c r="GG98" s="218"/>
      <c r="GH98" s="218"/>
      <c r="GI98" s="218"/>
      <c r="GJ98" s="218"/>
      <c r="GK98" s="218"/>
      <c r="GL98" s="218"/>
      <c r="GM98" s="218"/>
      <c r="GN98" s="218"/>
      <c r="GO98" s="218"/>
      <c r="GP98" s="218"/>
      <c r="GQ98" s="218"/>
      <c r="GR98" s="218"/>
      <c r="GS98" s="218"/>
      <c r="GT98" s="218"/>
      <c r="GU98" s="218"/>
      <c r="GV98" s="218"/>
      <c r="GW98" s="218"/>
      <c r="GX98" s="218"/>
      <c r="GY98" s="218"/>
      <c r="GZ98" s="218"/>
      <c r="HA98" s="218"/>
      <c r="HB98" s="218"/>
      <c r="HC98" s="218"/>
      <c r="HD98" s="218"/>
      <c r="HE98" s="218"/>
      <c r="HF98" s="218"/>
      <c r="HG98" s="218"/>
      <c r="HH98" s="218"/>
      <c r="HI98" s="218"/>
      <c r="HJ98" s="218"/>
      <c r="HK98" s="218"/>
      <c r="HL98" s="218"/>
      <c r="HM98" s="218"/>
      <c r="HN98" s="218"/>
      <c r="HO98" s="218"/>
      <c r="HP98" s="218"/>
      <c r="HQ98" s="218"/>
      <c r="HR98" s="218"/>
      <c r="HS98" s="218"/>
      <c r="HT98" s="218"/>
      <c r="HU98" s="218"/>
      <c r="HV98" s="218"/>
      <c r="HW98" s="218"/>
      <c r="HX98" s="218"/>
      <c r="HY98" s="218"/>
      <c r="HZ98" s="218"/>
      <c r="IA98" s="218"/>
      <c r="IB98" s="218"/>
      <c r="IC98" s="218"/>
      <c r="ID98" s="218"/>
      <c r="IE98" s="218"/>
      <c r="IF98" s="218"/>
      <c r="IG98" s="218"/>
      <c r="IH98" s="218"/>
      <c r="II98" s="218"/>
      <c r="IJ98" s="218"/>
      <c r="IK98" s="218"/>
      <c r="IL98" s="218"/>
      <c r="IM98" s="218"/>
      <c r="IN98" s="218"/>
      <c r="IO98" s="218"/>
      <c r="IP98" s="218"/>
      <c r="IQ98" s="218"/>
      <c r="IR98" s="218"/>
      <c r="IS98" s="218"/>
      <c r="IT98" s="218"/>
      <c r="IU98" s="218"/>
      <c r="IV98" s="218"/>
      <c r="IW98" s="218"/>
      <c r="IX98" s="218"/>
      <c r="IY98" s="218"/>
      <c r="IZ98" s="218"/>
      <c r="JA98" s="218"/>
      <c r="JB98" s="218"/>
      <c r="JC98" s="218"/>
      <c r="JD98" s="218"/>
      <c r="JE98" s="218"/>
      <c r="JF98" s="218"/>
      <c r="JG98" s="218"/>
      <c r="JH98" s="218"/>
      <c r="JI98" s="218"/>
      <c r="JJ98" s="218"/>
      <c r="JK98" s="218"/>
      <c r="JL98" s="218"/>
      <c r="JM98" s="218"/>
      <c r="JN98" s="218"/>
      <c r="JO98" s="218"/>
      <c r="JP98" s="218"/>
      <c r="JQ98" s="218"/>
      <c r="JR98" s="218"/>
      <c r="JS98" s="218"/>
      <c r="JT98" s="218"/>
      <c r="JU98" s="218"/>
      <c r="JV98" s="218"/>
      <c r="JW98" s="218"/>
      <c r="JX98" s="218"/>
      <c r="JY98" s="218"/>
      <c r="JZ98" s="218"/>
      <c r="KA98" s="218"/>
      <c r="KB98" s="218"/>
      <c r="KC98" s="218"/>
      <c r="KD98" s="218"/>
      <c r="KE98" s="218"/>
      <c r="KF98" s="218"/>
      <c r="KG98" s="218"/>
      <c r="KH98" s="218"/>
      <c r="KI98" s="218"/>
      <c r="KJ98" s="218"/>
      <c r="KK98" s="218"/>
      <c r="KL98" s="218"/>
      <c r="KM98" s="218"/>
      <c r="KN98" s="218"/>
      <c r="KO98" s="218"/>
      <c r="KP98" s="218"/>
      <c r="KQ98" s="218"/>
      <c r="KR98" s="218"/>
      <c r="KS98" s="218"/>
      <c r="KT98" s="218"/>
      <c r="KU98" s="218"/>
      <c r="KV98" s="218"/>
      <c r="KW98" s="218"/>
      <c r="KX98" s="218"/>
      <c r="KY98" s="218"/>
      <c r="KZ98" s="218"/>
      <c r="LA98" s="218"/>
      <c r="LB98" s="218"/>
      <c r="LC98" s="218"/>
      <c r="LD98" s="218"/>
      <c r="LE98" s="218"/>
      <c r="LF98" s="218"/>
      <c r="LG98" s="218"/>
      <c r="LH98" s="218"/>
      <c r="LI98" s="218"/>
      <c r="LJ98" s="218"/>
      <c r="LK98" s="218"/>
      <c r="LL98" s="218"/>
      <c r="LM98" s="218"/>
      <c r="LN98" s="218"/>
      <c r="LO98" s="218"/>
      <c r="LP98" s="218"/>
      <c r="LQ98" s="218"/>
      <c r="LR98" s="218"/>
      <c r="LS98" s="218"/>
      <c r="LT98" s="218"/>
      <c r="LU98" s="218"/>
      <c r="LV98" s="218"/>
      <c r="LW98" s="218"/>
      <c r="LX98" s="218"/>
      <c r="LY98" s="218"/>
      <c r="LZ98" s="218"/>
      <c r="MA98" s="218"/>
      <c r="MB98" s="218"/>
      <c r="MC98" s="218"/>
      <c r="MD98" s="218"/>
      <c r="ME98" s="218"/>
      <c r="MF98" s="218"/>
      <c r="MG98" s="218"/>
      <c r="MH98" s="218"/>
      <c r="MI98" s="218"/>
      <c r="MJ98" s="218"/>
      <c r="MK98" s="218"/>
      <c r="ML98" s="218"/>
      <c r="MM98" s="218"/>
      <c r="MN98" s="218"/>
      <c r="MO98" s="218"/>
      <c r="MP98" s="218"/>
      <c r="MQ98" s="218"/>
      <c r="MR98" s="218"/>
      <c r="MS98" s="218"/>
      <c r="MT98" s="218"/>
      <c r="MU98" s="218"/>
      <c r="MV98" s="218"/>
      <c r="MW98" s="218"/>
      <c r="MX98" s="218"/>
      <c r="MY98" s="218"/>
      <c r="MZ98" s="218"/>
      <c r="NA98" s="218"/>
      <c r="NB98" s="218"/>
      <c r="NC98" s="218"/>
      <c r="ND98" s="218"/>
      <c r="NE98" s="218"/>
      <c r="NF98" s="218"/>
      <c r="NG98" s="218"/>
      <c r="NH98" s="218"/>
      <c r="NI98" s="218"/>
      <c r="NJ98" s="218"/>
      <c r="NK98" s="218"/>
      <c r="NL98" s="218"/>
      <c r="NM98" s="218"/>
      <c r="NN98" s="218"/>
      <c r="NO98" s="218"/>
      <c r="NP98" s="218"/>
      <c r="NQ98" s="218"/>
      <c r="NR98" s="218"/>
      <c r="NS98" s="218"/>
      <c r="NT98" s="218"/>
      <c r="NU98" s="218"/>
      <c r="NV98" s="218"/>
      <c r="NW98" s="218"/>
      <c r="NX98" s="218"/>
      <c r="NY98" s="218"/>
      <c r="NZ98" s="218"/>
      <c r="OA98" s="218"/>
      <c r="OB98" s="218"/>
      <c r="OC98" s="218"/>
      <c r="OD98" s="218"/>
      <c r="OE98" s="218"/>
      <c r="OF98" s="218"/>
      <c r="OG98" s="218"/>
      <c r="OH98" s="218"/>
      <c r="OI98" s="218"/>
      <c r="OJ98" s="218"/>
      <c r="OK98" s="218"/>
      <c r="OL98" s="218"/>
      <c r="OM98" s="218"/>
      <c r="ON98" s="218"/>
      <c r="OO98" s="218"/>
      <c r="OP98" s="218"/>
      <c r="OQ98" s="218"/>
      <c r="OR98" s="218"/>
      <c r="OS98" s="218"/>
      <c r="OT98" s="218"/>
      <c r="OU98" s="218"/>
      <c r="OV98" s="218"/>
      <c r="OW98" s="218"/>
      <c r="OX98" s="218"/>
      <c r="OY98" s="218"/>
      <c r="OZ98" s="218"/>
      <c r="PA98" s="218"/>
      <c r="PB98" s="218"/>
      <c r="PC98" s="218"/>
      <c r="PD98" s="218"/>
      <c r="PE98" s="218"/>
      <c r="PF98" s="218"/>
      <c r="PG98" s="218"/>
      <c r="PH98" s="218"/>
      <c r="PI98" s="218"/>
      <c r="PJ98" s="218"/>
      <c r="PK98" s="218"/>
      <c r="PL98" s="218"/>
      <c r="PM98" s="218"/>
      <c r="PN98" s="218"/>
      <c r="PO98" s="218"/>
      <c r="PP98" s="218"/>
      <c r="PQ98" s="218"/>
      <c r="PR98" s="218"/>
      <c r="PS98" s="218"/>
      <c r="PT98" s="218"/>
      <c r="PU98" s="218"/>
      <c r="PV98" s="218"/>
      <c r="PW98" s="218"/>
      <c r="PX98" s="218"/>
      <c r="PY98" s="218"/>
      <c r="PZ98" s="218"/>
      <c r="QA98" s="218"/>
      <c r="QB98" s="218"/>
      <c r="QC98" s="218"/>
      <c r="QD98" s="218"/>
      <c r="QE98" s="218"/>
      <c r="QF98" s="218"/>
      <c r="QG98" s="218"/>
      <c r="QH98" s="218"/>
      <c r="QI98" s="218"/>
      <c r="QJ98" s="218"/>
      <c r="QK98" s="218"/>
      <c r="QL98" s="218"/>
      <c r="QM98" s="218"/>
      <c r="QN98" s="218"/>
      <c r="QO98" s="218"/>
      <c r="QP98" s="218"/>
      <c r="QQ98" s="218"/>
      <c r="QR98" s="218"/>
      <c r="QS98" s="218"/>
      <c r="QT98" s="218"/>
      <c r="QU98" s="218"/>
      <c r="QV98" s="218"/>
      <c r="QW98" s="218"/>
      <c r="QX98" s="218"/>
      <c r="QY98" s="218"/>
      <c r="QZ98" s="218"/>
      <c r="RA98" s="218"/>
      <c r="RB98" s="218"/>
      <c r="RC98" s="218"/>
      <c r="RD98" s="218"/>
      <c r="RE98" s="218"/>
      <c r="RF98" s="218"/>
      <c r="RG98" s="218"/>
      <c r="RH98" s="218"/>
      <c r="RI98" s="218"/>
      <c r="RJ98" s="218"/>
      <c r="RK98" s="218"/>
      <c r="RL98" s="218"/>
      <c r="RM98" s="218"/>
      <c r="RN98" s="218"/>
      <c r="RO98" s="218"/>
      <c r="RP98" s="218"/>
      <c r="RQ98" s="218"/>
      <c r="RR98" s="218"/>
      <c r="RS98" s="218"/>
      <c r="RT98" s="218"/>
      <c r="RU98" s="218"/>
      <c r="RV98" s="218"/>
      <c r="RW98" s="218"/>
      <c r="RX98" s="218"/>
      <c r="RY98" s="218"/>
      <c r="RZ98" s="218"/>
      <c r="SA98" s="218"/>
      <c r="SB98" s="218"/>
      <c r="SC98" s="218"/>
      <c r="SD98" s="218"/>
      <c r="SE98" s="218"/>
      <c r="SF98" s="218"/>
      <c r="SG98" s="218"/>
      <c r="SH98" s="218"/>
      <c r="SI98" s="218"/>
      <c r="SJ98" s="218"/>
      <c r="SK98" s="218"/>
      <c r="SL98" s="218"/>
      <c r="SM98" s="218"/>
      <c r="SN98" s="218"/>
      <c r="SO98" s="218"/>
      <c r="SP98" s="218"/>
      <c r="SQ98" s="218"/>
      <c r="SR98" s="218"/>
      <c r="SS98" s="218"/>
      <c r="ST98" s="218"/>
      <c r="SU98" s="218"/>
      <c r="SV98" s="218"/>
      <c r="SW98" s="218"/>
      <c r="SX98" s="218"/>
      <c r="SY98" s="218"/>
      <c r="SZ98" s="218"/>
      <c r="TA98" s="218"/>
      <c r="TB98" s="218"/>
      <c r="TC98" s="218"/>
      <c r="TD98" s="218"/>
      <c r="TE98" s="218"/>
      <c r="TF98" s="218"/>
      <c r="TG98" s="218"/>
      <c r="TH98" s="218"/>
      <c r="TI98" s="218"/>
      <c r="TJ98" s="218"/>
      <c r="TK98" s="218"/>
      <c r="TL98" s="218"/>
      <c r="TM98" s="218"/>
      <c r="TN98" s="218"/>
      <c r="TO98" s="218"/>
      <c r="TP98" s="218"/>
      <c r="TQ98" s="218"/>
      <c r="TR98" s="218"/>
      <c r="TS98" s="218"/>
      <c r="TT98" s="218"/>
      <c r="TU98" s="218"/>
      <c r="TV98" s="218"/>
      <c r="TW98" s="218"/>
      <c r="TX98" s="218"/>
      <c r="TY98" s="218"/>
      <c r="TZ98" s="218"/>
      <c r="UA98" s="218"/>
      <c r="UB98" s="218"/>
      <c r="UC98" s="218"/>
      <c r="UD98" s="218"/>
      <c r="UE98" s="218"/>
      <c r="UF98" s="218"/>
      <c r="UG98" s="218"/>
      <c r="UH98" s="218"/>
      <c r="UI98" s="218"/>
      <c r="UJ98" s="218"/>
      <c r="UK98" s="218"/>
      <c r="UL98" s="218"/>
      <c r="UM98" s="218"/>
      <c r="UN98" s="218"/>
      <c r="UO98" s="218"/>
      <c r="UP98" s="218"/>
      <c r="UQ98" s="218"/>
      <c r="UR98" s="218"/>
      <c r="US98" s="218"/>
      <c r="UT98" s="218"/>
      <c r="UU98" s="218"/>
      <c r="UV98" s="218"/>
      <c r="UW98" s="218"/>
      <c r="UX98" s="218"/>
      <c r="UY98" s="218"/>
      <c r="UZ98" s="218"/>
      <c r="VA98" s="218"/>
      <c r="VB98" s="218"/>
      <c r="VC98" s="218"/>
      <c r="VD98" s="218"/>
      <c r="VE98" s="218"/>
      <c r="VF98" s="218"/>
      <c r="VG98" s="218"/>
      <c r="VH98" s="218"/>
      <c r="VI98" s="218"/>
      <c r="VJ98" s="218"/>
      <c r="VK98" s="218"/>
      <c r="VL98" s="218"/>
      <c r="VM98" s="218"/>
      <c r="VN98" s="218"/>
      <c r="VO98" s="218"/>
      <c r="VP98" s="218"/>
      <c r="VQ98" s="218"/>
      <c r="VR98" s="218"/>
      <c r="VS98" s="218"/>
      <c r="VT98" s="218"/>
      <c r="VU98" s="218"/>
      <c r="VV98" s="218"/>
      <c r="VW98" s="218"/>
      <c r="VX98" s="218"/>
      <c r="VY98" s="218"/>
      <c r="VZ98" s="218"/>
      <c r="WA98" s="218"/>
      <c r="WB98" s="218"/>
      <c r="WC98" s="218"/>
      <c r="WD98" s="218"/>
      <c r="WE98" s="218"/>
      <c r="WF98" s="218"/>
      <c r="WG98" s="218"/>
      <c r="WH98" s="218"/>
      <c r="WI98" s="218"/>
      <c r="WJ98" s="218"/>
      <c r="WK98" s="218"/>
      <c r="WL98" s="218"/>
      <c r="WM98" s="218"/>
      <c r="WN98" s="218"/>
      <c r="WO98" s="218"/>
      <c r="WP98" s="218"/>
      <c r="WQ98" s="218"/>
      <c r="WR98" s="218"/>
      <c r="WS98" s="218"/>
      <c r="WT98" s="218"/>
      <c r="WU98" s="218"/>
      <c r="WV98" s="218"/>
      <c r="WW98" s="218"/>
      <c r="WX98" s="218"/>
      <c r="WY98" s="218"/>
      <c r="WZ98" s="218"/>
      <c r="XA98" s="218"/>
      <c r="XB98" s="218"/>
      <c r="XC98" s="218"/>
      <c r="XD98" s="218"/>
      <c r="XE98" s="218"/>
      <c r="XF98" s="218"/>
      <c r="XG98" s="218"/>
      <c r="XH98" s="218"/>
      <c r="XI98" s="218"/>
      <c r="XJ98" s="218"/>
      <c r="XK98" s="218"/>
      <c r="XL98" s="218"/>
      <c r="XM98" s="218"/>
      <c r="XN98" s="218"/>
      <c r="XO98" s="218"/>
      <c r="XP98" s="218"/>
      <c r="XQ98" s="218"/>
      <c r="XR98" s="218"/>
      <c r="XS98" s="218"/>
      <c r="XT98" s="218"/>
      <c r="XU98" s="218"/>
      <c r="XV98" s="218"/>
      <c r="XW98" s="218"/>
      <c r="XX98" s="218"/>
      <c r="XY98" s="218"/>
      <c r="XZ98" s="218"/>
      <c r="YA98" s="218"/>
      <c r="YB98" s="218"/>
      <c r="YC98" s="218"/>
      <c r="YD98" s="218"/>
      <c r="YE98" s="218"/>
      <c r="YF98" s="218"/>
      <c r="YG98" s="218"/>
      <c r="YH98" s="218"/>
      <c r="YI98" s="218"/>
      <c r="YJ98" s="218"/>
      <c r="YK98" s="218"/>
      <c r="YL98" s="218"/>
      <c r="YM98" s="218"/>
      <c r="YN98" s="218"/>
      <c r="YO98" s="218"/>
      <c r="YP98" s="218"/>
      <c r="YQ98" s="218"/>
      <c r="YR98" s="218"/>
      <c r="YS98" s="218"/>
      <c r="YT98" s="218"/>
      <c r="YU98" s="218"/>
      <c r="YV98" s="218"/>
      <c r="YW98" s="218"/>
      <c r="YX98" s="218"/>
      <c r="YY98" s="218"/>
      <c r="YZ98" s="218"/>
      <c r="ZA98" s="218"/>
      <c r="ZB98" s="218"/>
      <c r="ZC98" s="218"/>
      <c r="ZD98" s="218"/>
      <c r="ZE98" s="218"/>
      <c r="ZF98" s="218"/>
      <c r="ZG98" s="218"/>
      <c r="ZH98" s="218"/>
      <c r="ZI98" s="218"/>
      <c r="ZJ98" s="218"/>
      <c r="ZK98" s="218"/>
      <c r="ZL98" s="218"/>
      <c r="ZM98" s="218"/>
      <c r="ZN98" s="218"/>
      <c r="ZO98" s="218"/>
      <c r="ZP98" s="218"/>
      <c r="ZQ98" s="218"/>
      <c r="ZR98" s="218"/>
      <c r="ZS98" s="218"/>
      <c r="ZT98" s="218"/>
      <c r="ZU98" s="218"/>
      <c r="ZV98" s="218"/>
      <c r="ZW98" s="218"/>
      <c r="ZX98" s="218"/>
      <c r="ZY98" s="218"/>
      <c r="ZZ98" s="218"/>
      <c r="AAA98" s="218"/>
      <c r="AAB98" s="218"/>
      <c r="AAC98" s="218"/>
      <c r="AAD98" s="218"/>
      <c r="AAE98" s="218"/>
      <c r="AAF98" s="218"/>
      <c r="AAG98" s="218"/>
      <c r="AAH98" s="218"/>
      <c r="AAI98" s="218"/>
      <c r="AAJ98" s="218"/>
      <c r="AAK98" s="218"/>
      <c r="AAL98" s="218"/>
      <c r="AAM98" s="218"/>
      <c r="AAN98" s="218"/>
      <c r="AAO98" s="218"/>
      <c r="AAP98" s="218"/>
      <c r="AAQ98" s="218"/>
      <c r="AAR98" s="218"/>
      <c r="AAS98" s="218"/>
      <c r="AAT98" s="218"/>
      <c r="AAU98" s="218"/>
      <c r="AAV98" s="218"/>
      <c r="AAW98" s="218"/>
      <c r="AAX98" s="218"/>
      <c r="AAY98" s="218"/>
      <c r="AAZ98" s="218"/>
      <c r="ABA98" s="218"/>
      <c r="ABB98" s="218"/>
      <c r="ABC98" s="218"/>
      <c r="ABD98" s="218"/>
      <c r="ABE98" s="218"/>
      <c r="ABF98" s="218"/>
      <c r="ABG98" s="218"/>
      <c r="ABH98" s="218"/>
      <c r="ABI98" s="218"/>
      <c r="ABJ98" s="218"/>
      <c r="ABK98" s="218"/>
      <c r="ABL98" s="218"/>
      <c r="ABM98" s="218"/>
      <c r="ABN98" s="218"/>
      <c r="ABO98" s="218"/>
      <c r="ABP98" s="218"/>
      <c r="ABQ98" s="218"/>
      <c r="ABR98" s="218"/>
      <c r="ABS98" s="218"/>
      <c r="ABT98" s="218"/>
      <c r="ABU98" s="218"/>
      <c r="ABV98" s="218"/>
      <c r="ABW98" s="218"/>
      <c r="ABX98" s="218"/>
      <c r="ABY98" s="218"/>
      <c r="ABZ98" s="218"/>
      <c r="ACA98" s="218"/>
      <c r="ACB98" s="218"/>
      <c r="ACC98" s="218"/>
      <c r="ACD98" s="218"/>
      <c r="ACE98" s="218"/>
      <c r="ACF98" s="218"/>
      <c r="ACG98" s="218"/>
      <c r="ACH98" s="218"/>
      <c r="ACI98" s="218"/>
      <c r="ACJ98" s="218"/>
      <c r="ACK98" s="218"/>
      <c r="ACL98" s="218"/>
      <c r="ACM98" s="218"/>
      <c r="ACN98" s="218"/>
      <c r="ACO98" s="218"/>
      <c r="ACP98" s="218"/>
      <c r="ACQ98" s="218"/>
      <c r="ACR98" s="218"/>
      <c r="ACS98" s="218"/>
      <c r="ACT98" s="218"/>
      <c r="ACU98" s="218"/>
      <c r="ACV98" s="218"/>
      <c r="ACW98" s="218"/>
      <c r="ACX98" s="218"/>
      <c r="ACY98" s="218"/>
      <c r="ACZ98" s="218"/>
      <c r="ADA98" s="218"/>
      <c r="ADB98" s="218"/>
      <c r="ADC98" s="218"/>
      <c r="ADD98" s="218"/>
      <c r="ADE98" s="218"/>
      <c r="ADF98" s="218"/>
      <c r="ADG98" s="218"/>
      <c r="ADH98" s="218"/>
      <c r="ADI98" s="218"/>
      <c r="ADJ98" s="218"/>
      <c r="ADK98" s="218"/>
      <c r="ADL98" s="218"/>
      <c r="ADM98" s="218"/>
      <c r="ADN98" s="218"/>
      <c r="ADO98" s="218"/>
      <c r="ADP98" s="218"/>
      <c r="ADQ98" s="218"/>
      <c r="ADR98" s="218"/>
      <c r="ADS98" s="218"/>
      <c r="ADT98" s="218"/>
      <c r="ADU98" s="218"/>
      <c r="ADV98" s="218"/>
      <c r="ADW98" s="218"/>
      <c r="ADX98" s="218"/>
      <c r="ADY98" s="218"/>
      <c r="ADZ98" s="218"/>
      <c r="AEA98" s="218"/>
      <c r="AEB98" s="218"/>
      <c r="AEC98" s="218"/>
      <c r="AED98" s="218"/>
      <c r="AEE98" s="218"/>
      <c r="AEF98" s="218"/>
      <c r="AEG98" s="218"/>
      <c r="AEH98" s="218"/>
      <c r="AEI98" s="218"/>
      <c r="AEJ98" s="218"/>
      <c r="AEK98" s="218"/>
      <c r="AEL98" s="218"/>
      <c r="AEM98" s="218"/>
      <c r="AEN98" s="218"/>
      <c r="AEO98" s="218"/>
      <c r="AEP98" s="218"/>
      <c r="AEQ98" s="218"/>
      <c r="AER98" s="218"/>
      <c r="AES98" s="218"/>
      <c r="AET98" s="218"/>
      <c r="AEU98" s="218"/>
      <c r="AEV98" s="218"/>
      <c r="AEW98" s="218"/>
      <c r="AEX98" s="218"/>
      <c r="AEY98" s="218"/>
      <c r="AEZ98" s="218"/>
      <c r="AFA98" s="218"/>
      <c r="AFB98" s="218"/>
      <c r="AFC98" s="218"/>
      <c r="AFD98" s="218"/>
      <c r="AFE98" s="218"/>
      <c r="AFF98" s="218"/>
      <c r="AFG98" s="218"/>
      <c r="AFH98" s="218"/>
      <c r="AFI98" s="218"/>
      <c r="AFJ98" s="218"/>
      <c r="AFK98" s="218"/>
      <c r="AFL98" s="218"/>
      <c r="AFM98" s="218"/>
      <c r="AFN98" s="218"/>
      <c r="AFO98" s="218"/>
      <c r="AFP98" s="218"/>
      <c r="AFQ98" s="218"/>
      <c r="AFR98" s="218"/>
      <c r="AFS98" s="218"/>
      <c r="AFT98" s="218"/>
      <c r="AFU98" s="218"/>
      <c r="AFV98" s="218"/>
      <c r="AFW98" s="218"/>
      <c r="AFX98" s="218"/>
      <c r="AFY98" s="218"/>
      <c r="AFZ98" s="218"/>
      <c r="AGA98" s="218"/>
      <c r="AGB98" s="218"/>
      <c r="AGC98" s="218"/>
      <c r="AGD98" s="218"/>
      <c r="AGE98" s="218"/>
      <c r="AGF98" s="218"/>
      <c r="AGG98" s="218"/>
      <c r="AGH98" s="218"/>
      <c r="AGI98" s="218"/>
      <c r="AGJ98" s="218"/>
      <c r="AGK98" s="218"/>
      <c r="AGL98" s="218"/>
      <c r="AGM98" s="218"/>
      <c r="AGN98" s="218"/>
      <c r="AGO98" s="218"/>
      <c r="AGP98" s="218"/>
      <c r="AGQ98" s="218"/>
      <c r="AGR98" s="218"/>
      <c r="AGS98" s="218"/>
      <c r="AGT98" s="218"/>
      <c r="AGU98" s="218"/>
      <c r="AGV98" s="218"/>
      <c r="AGW98" s="218"/>
      <c r="AGX98" s="218"/>
      <c r="AGY98" s="218"/>
      <c r="AGZ98" s="218"/>
      <c r="AHA98" s="218"/>
      <c r="AHB98" s="218"/>
      <c r="AHC98" s="218"/>
      <c r="AHD98" s="218"/>
      <c r="AHE98" s="218"/>
      <c r="AHF98" s="218"/>
      <c r="AHG98" s="218"/>
      <c r="AHH98" s="218"/>
      <c r="AHI98" s="218"/>
      <c r="AHJ98" s="218"/>
      <c r="AHK98" s="218"/>
      <c r="AHL98" s="218"/>
      <c r="AHM98" s="218"/>
      <c r="AHN98" s="218"/>
      <c r="AHO98" s="218"/>
      <c r="AHP98" s="218"/>
      <c r="AHQ98" s="218"/>
      <c r="AHR98" s="218"/>
      <c r="AHS98" s="218"/>
      <c r="AHT98" s="218"/>
      <c r="AHU98" s="218"/>
      <c r="AHV98" s="218"/>
      <c r="AHW98" s="218"/>
      <c r="AHX98" s="218"/>
      <c r="AHY98" s="218"/>
      <c r="AHZ98" s="218"/>
      <c r="AIA98" s="218"/>
      <c r="AIB98" s="218"/>
      <c r="AIC98" s="218"/>
      <c r="AID98" s="218"/>
      <c r="AIE98" s="218"/>
      <c r="AIF98" s="218"/>
      <c r="AIG98" s="218"/>
      <c r="AIH98" s="218"/>
      <c r="AII98" s="218"/>
      <c r="AIJ98" s="218"/>
      <c r="AIK98" s="218"/>
      <c r="AIL98" s="218"/>
      <c r="AIM98" s="218"/>
      <c r="AIN98" s="218"/>
      <c r="AIO98" s="218"/>
      <c r="AIP98" s="218"/>
      <c r="AIQ98" s="218"/>
      <c r="AIR98" s="218"/>
      <c r="AIS98" s="218"/>
      <c r="AIT98" s="218"/>
      <c r="AIU98" s="218"/>
      <c r="AIV98" s="218"/>
      <c r="AIW98" s="218"/>
      <c r="AIX98" s="218"/>
      <c r="AIY98" s="218"/>
      <c r="AIZ98" s="218"/>
      <c r="AJA98" s="218"/>
      <c r="AJB98" s="218"/>
      <c r="AJC98" s="218"/>
      <c r="AJD98" s="218"/>
      <c r="AJE98" s="218"/>
      <c r="AJF98" s="218"/>
      <c r="AJG98" s="218"/>
      <c r="AJH98" s="218"/>
      <c r="AJI98" s="218"/>
      <c r="AJJ98" s="218"/>
      <c r="AJK98" s="218"/>
      <c r="AJL98" s="218"/>
      <c r="AJM98" s="218"/>
      <c r="AJN98" s="218"/>
      <c r="AJO98" s="218"/>
      <c r="AJP98" s="218"/>
      <c r="AJQ98" s="218"/>
      <c r="AJR98" s="218"/>
      <c r="AJS98" s="218"/>
      <c r="AJT98" s="218"/>
      <c r="AJU98" s="218"/>
      <c r="AJV98" s="218"/>
      <c r="AJW98" s="218"/>
      <c r="AJX98" s="218"/>
      <c r="AJY98" s="218"/>
      <c r="AJZ98" s="218"/>
      <c r="AKA98" s="218"/>
      <c r="AKB98" s="218"/>
      <c r="AKC98" s="218"/>
      <c r="AKD98" s="218"/>
      <c r="AKE98" s="218"/>
      <c r="AKF98" s="218"/>
      <c r="AKG98" s="218"/>
      <c r="AKH98" s="218"/>
      <c r="AKI98" s="218"/>
      <c r="AKJ98" s="218"/>
      <c r="AKK98" s="218"/>
      <c r="AKL98" s="218"/>
      <c r="AKM98" s="218"/>
      <c r="AKN98" s="218"/>
      <c r="AKO98" s="218"/>
      <c r="AKP98" s="218"/>
      <c r="AKQ98" s="218"/>
      <c r="AKR98" s="218"/>
      <c r="AKS98" s="218"/>
      <c r="AKT98" s="218"/>
      <c r="AKU98" s="218"/>
      <c r="AKV98" s="218"/>
      <c r="AKW98" s="218"/>
      <c r="AKX98" s="218"/>
      <c r="AKY98" s="218"/>
      <c r="AKZ98" s="218"/>
      <c r="ALA98" s="218"/>
      <c r="ALB98" s="218"/>
      <c r="ALC98" s="218"/>
      <c r="ALD98" s="218"/>
      <c r="ALE98" s="218"/>
      <c r="ALF98" s="218"/>
      <c r="ALG98" s="218"/>
      <c r="ALH98" s="218"/>
      <c r="ALI98" s="218"/>
      <c r="ALJ98" s="218"/>
      <c r="ALK98" s="218"/>
      <c r="ALL98" s="218"/>
      <c r="ALM98" s="218"/>
      <c r="ALN98" s="218"/>
      <c r="ALO98" s="218"/>
      <c r="ALP98" s="218"/>
      <c r="ALQ98" s="218"/>
      <c r="ALR98" s="218"/>
      <c r="ALS98" s="218"/>
      <c r="ALT98" s="218"/>
      <c r="ALU98" s="218"/>
      <c r="ALV98" s="218"/>
      <c r="ALW98" s="218"/>
      <c r="ALX98" s="218"/>
      <c r="ALY98" s="218"/>
      <c r="ALZ98" s="218"/>
      <c r="AMA98" s="218"/>
      <c r="AMB98" s="218"/>
      <c r="AMC98" s="218"/>
      <c r="AMD98" s="218"/>
      <c r="AME98" s="218"/>
      <c r="AMF98" s="218"/>
      <c r="AMG98" s="218"/>
      <c r="AMH98" s="218"/>
      <c r="AMI98" s="218"/>
      <c r="AMJ98" s="218"/>
      <c r="AMK98" s="218"/>
      <c r="AML98" s="218"/>
      <c r="AMM98" s="218"/>
      <c r="AMN98" s="218"/>
      <c r="AMO98" s="218"/>
      <c r="AMP98" s="218"/>
      <c r="AMQ98" s="218"/>
      <c r="AMR98" s="218"/>
      <c r="AMS98" s="218"/>
      <c r="AMT98" s="218"/>
      <c r="AMU98" s="218"/>
      <c r="AMV98" s="218"/>
      <c r="AMW98" s="218"/>
      <c r="AMX98" s="218"/>
      <c r="AMY98" s="218"/>
      <c r="AMZ98" s="218"/>
      <c r="ANA98" s="218"/>
      <c r="ANB98" s="218"/>
      <c r="ANC98" s="218"/>
      <c r="AND98" s="218"/>
      <c r="ANE98" s="218"/>
      <c r="ANF98" s="218"/>
      <c r="ANG98" s="218"/>
      <c r="ANH98" s="218"/>
      <c r="ANI98" s="218"/>
      <c r="ANJ98" s="218"/>
      <c r="ANK98" s="218"/>
      <c r="ANL98" s="218"/>
      <c r="ANM98" s="218"/>
      <c r="ANN98" s="218"/>
      <c r="ANO98" s="218"/>
      <c r="ANP98" s="218"/>
      <c r="ANQ98" s="218"/>
      <c r="ANR98" s="218"/>
      <c r="ANS98" s="218"/>
      <c r="ANT98" s="218"/>
      <c r="ANU98" s="218"/>
      <c r="ANV98" s="218"/>
      <c r="ANW98" s="218"/>
      <c r="ANX98" s="218"/>
      <c r="ANY98" s="218"/>
      <c r="ANZ98" s="218"/>
      <c r="AOA98" s="218"/>
      <c r="AOB98" s="218"/>
      <c r="AOC98" s="218"/>
      <c r="AOD98" s="218"/>
      <c r="AOE98" s="218"/>
      <c r="AOF98" s="218"/>
      <c r="AOG98" s="218"/>
      <c r="AOH98" s="218"/>
      <c r="AOI98" s="218"/>
      <c r="AOJ98" s="218"/>
      <c r="AOK98" s="218"/>
      <c r="AOL98" s="218"/>
      <c r="AOM98" s="218"/>
      <c r="AON98" s="218"/>
      <c r="AOO98" s="218"/>
      <c r="AOP98" s="218"/>
      <c r="AOQ98" s="218"/>
      <c r="AOR98" s="218"/>
      <c r="AOS98" s="218"/>
      <c r="AOT98" s="218"/>
      <c r="AOU98" s="218"/>
      <c r="AOV98" s="218"/>
      <c r="AOW98" s="218"/>
      <c r="AOX98" s="218"/>
      <c r="AOY98" s="218"/>
      <c r="AOZ98" s="218"/>
      <c r="APA98" s="218"/>
      <c r="APB98" s="218"/>
      <c r="APC98" s="218"/>
      <c r="APD98" s="218"/>
      <c r="APE98" s="218"/>
      <c r="APF98" s="218"/>
      <c r="APG98" s="218"/>
      <c r="APH98" s="218"/>
      <c r="API98" s="218"/>
      <c r="APJ98" s="218"/>
      <c r="APK98" s="218"/>
      <c r="APL98" s="218"/>
      <c r="APM98" s="218"/>
      <c r="APN98" s="218"/>
      <c r="APO98" s="218"/>
      <c r="APP98" s="218"/>
      <c r="APQ98" s="218"/>
      <c r="APR98" s="218"/>
      <c r="APS98" s="218"/>
      <c r="APT98" s="218"/>
      <c r="APU98" s="218"/>
      <c r="APV98" s="218"/>
      <c r="APW98" s="218"/>
      <c r="APX98" s="218"/>
      <c r="APY98" s="218"/>
      <c r="APZ98" s="218"/>
      <c r="AQA98" s="218"/>
      <c r="AQB98" s="218"/>
      <c r="AQC98" s="218"/>
      <c r="AQD98" s="218"/>
      <c r="AQE98" s="218"/>
      <c r="AQF98" s="218"/>
      <c r="AQG98" s="218"/>
      <c r="AQH98" s="218"/>
      <c r="AQI98" s="218"/>
      <c r="AQJ98" s="218"/>
      <c r="AQK98" s="218"/>
      <c r="AQL98" s="218"/>
      <c r="AQM98" s="218"/>
      <c r="AQN98" s="218"/>
      <c r="AQO98" s="218"/>
      <c r="AQP98" s="218"/>
      <c r="AQQ98" s="218"/>
      <c r="AQR98" s="218"/>
      <c r="AQS98" s="218"/>
      <c r="AQT98" s="218"/>
      <c r="AQU98" s="218"/>
      <c r="AQV98" s="218"/>
      <c r="AQW98" s="218"/>
      <c r="AQX98" s="218"/>
      <c r="AQY98" s="218"/>
      <c r="AQZ98" s="218"/>
      <c r="ARA98" s="218"/>
      <c r="ARB98" s="218"/>
      <c r="ARC98" s="218"/>
      <c r="ARD98" s="218"/>
      <c r="ARE98" s="218"/>
      <c r="ARF98" s="218"/>
      <c r="ARG98" s="218"/>
      <c r="ARH98" s="218"/>
      <c r="ARI98" s="218"/>
      <c r="ARJ98" s="218"/>
      <c r="ARK98" s="218"/>
      <c r="ARL98" s="218"/>
      <c r="ARM98" s="218"/>
      <c r="ARN98" s="218"/>
      <c r="ARO98" s="218"/>
      <c r="ARP98" s="218"/>
      <c r="ARQ98" s="218"/>
      <c r="ARR98" s="218"/>
      <c r="ARS98" s="218"/>
      <c r="ART98" s="218"/>
      <c r="ARU98" s="218"/>
      <c r="ARV98" s="218"/>
      <c r="ARW98" s="218"/>
      <c r="ARX98" s="218"/>
      <c r="ARY98" s="218"/>
      <c r="ARZ98" s="218"/>
      <c r="ASA98" s="218"/>
      <c r="ASB98" s="218"/>
      <c r="ASC98" s="218"/>
      <c r="ASD98" s="218"/>
      <c r="ASE98" s="218"/>
      <c r="ASF98" s="218"/>
      <c r="ASG98" s="218"/>
      <c r="ASH98" s="218"/>
      <c r="ASI98" s="218"/>
      <c r="ASJ98" s="218"/>
      <c r="ASK98" s="218"/>
      <c r="ASL98" s="218"/>
      <c r="ASM98" s="218"/>
      <c r="ASN98" s="218"/>
      <c r="ASO98" s="218"/>
      <c r="ASP98" s="218"/>
      <c r="ASQ98" s="218"/>
      <c r="ASR98" s="218"/>
      <c r="ASS98" s="218"/>
      <c r="AST98" s="218"/>
      <c r="ASU98" s="218"/>
      <c r="ASV98" s="218"/>
      <c r="ASW98" s="218"/>
      <c r="ASX98" s="218"/>
      <c r="ASY98" s="218"/>
      <c r="ASZ98" s="218"/>
      <c r="ATA98" s="218"/>
      <c r="ATB98" s="218"/>
      <c r="ATC98" s="218"/>
      <c r="ATD98" s="218"/>
      <c r="ATE98" s="218"/>
      <c r="ATF98" s="218"/>
      <c r="ATG98" s="218"/>
      <c r="ATH98" s="218"/>
      <c r="ATI98" s="218"/>
      <c r="ATJ98" s="218"/>
      <c r="ATK98" s="218"/>
      <c r="ATL98" s="218"/>
      <c r="ATM98" s="218"/>
      <c r="ATN98" s="218"/>
      <c r="ATO98" s="218"/>
      <c r="ATP98" s="218"/>
      <c r="ATQ98" s="218"/>
      <c r="ATR98" s="218"/>
      <c r="ATS98" s="218"/>
      <c r="ATT98" s="218"/>
      <c r="ATU98" s="218"/>
      <c r="ATV98" s="218"/>
      <c r="ATW98" s="218"/>
      <c r="ATX98" s="218"/>
      <c r="ATY98" s="218"/>
      <c r="ATZ98" s="218"/>
      <c r="AUA98" s="218"/>
      <c r="AUB98" s="218"/>
      <c r="AUC98" s="218"/>
      <c r="AUD98" s="218"/>
      <c r="AUE98" s="218"/>
      <c r="AUF98" s="218"/>
      <c r="AUG98" s="218"/>
      <c r="AUH98" s="218"/>
      <c r="AUI98" s="218"/>
      <c r="AUJ98" s="218"/>
      <c r="AUK98" s="218"/>
      <c r="AUL98" s="218"/>
      <c r="AUM98" s="218"/>
      <c r="AUN98" s="218"/>
      <c r="AUO98" s="218"/>
      <c r="AUP98" s="218"/>
      <c r="AUQ98" s="218"/>
      <c r="AUR98" s="218"/>
      <c r="AUS98" s="218"/>
      <c r="AUT98" s="218"/>
      <c r="AUU98" s="218"/>
      <c r="AUV98" s="218"/>
      <c r="AUW98" s="218"/>
      <c r="AUX98" s="218"/>
      <c r="AUY98" s="218"/>
      <c r="AUZ98" s="218"/>
      <c r="AVA98" s="218"/>
      <c r="AVB98" s="218"/>
      <c r="AVC98" s="218"/>
      <c r="AVD98" s="218"/>
      <c r="AVE98" s="218"/>
      <c r="AVF98" s="218"/>
      <c r="AVG98" s="218"/>
      <c r="AVH98" s="218"/>
      <c r="AVI98" s="218"/>
      <c r="AVJ98" s="218"/>
      <c r="AVK98" s="218"/>
      <c r="AVL98" s="218"/>
      <c r="AVM98" s="218"/>
      <c r="AVN98" s="218"/>
      <c r="AVO98" s="218"/>
      <c r="AVP98" s="218"/>
      <c r="AVQ98" s="218"/>
      <c r="AVR98" s="218"/>
      <c r="AVS98" s="218"/>
      <c r="AVT98" s="218"/>
      <c r="AVU98" s="218"/>
      <c r="AVV98" s="218"/>
      <c r="AVW98" s="218"/>
      <c r="AVX98" s="218"/>
      <c r="AVY98" s="218"/>
      <c r="AVZ98" s="218"/>
      <c r="AWA98" s="218"/>
      <c r="AWB98" s="218"/>
      <c r="AWC98" s="218"/>
      <c r="AWD98" s="218"/>
      <c r="AWE98" s="218"/>
      <c r="AWF98" s="218"/>
      <c r="AWG98" s="218"/>
      <c r="AWH98" s="218"/>
      <c r="AWI98" s="218"/>
      <c r="AWJ98" s="218"/>
      <c r="AWK98" s="218"/>
      <c r="AWL98" s="218"/>
      <c r="AWM98" s="218"/>
      <c r="AWN98" s="218"/>
      <c r="AWO98" s="218"/>
      <c r="AWP98" s="218"/>
      <c r="AWQ98" s="218"/>
      <c r="AWR98" s="218"/>
      <c r="AWS98" s="218"/>
      <c r="AWT98" s="218"/>
      <c r="AWU98" s="218"/>
      <c r="AWV98" s="218"/>
      <c r="AWW98" s="218"/>
      <c r="AWX98" s="218"/>
      <c r="AWY98" s="218"/>
      <c r="AWZ98" s="218"/>
      <c r="AXA98" s="218"/>
      <c r="AXB98" s="218"/>
      <c r="AXC98" s="218"/>
      <c r="AXD98" s="218"/>
      <c r="AXE98" s="218"/>
      <c r="AXF98" s="218"/>
      <c r="AXG98" s="218"/>
      <c r="AXH98" s="218"/>
      <c r="AXI98" s="218"/>
      <c r="AXJ98" s="218"/>
      <c r="AXK98" s="218"/>
      <c r="AXL98" s="218"/>
      <c r="AXM98" s="218"/>
      <c r="AXN98" s="218"/>
      <c r="AXO98" s="218"/>
      <c r="AXP98" s="218"/>
      <c r="AXQ98" s="218"/>
      <c r="AXR98" s="218"/>
      <c r="AXS98" s="218"/>
      <c r="AXT98" s="218"/>
      <c r="AXU98" s="218"/>
      <c r="AXV98" s="218"/>
      <c r="AXW98" s="218"/>
      <c r="AXX98" s="218"/>
      <c r="AXY98" s="218"/>
      <c r="AXZ98" s="218"/>
      <c r="AYA98" s="218"/>
      <c r="AYB98" s="218"/>
      <c r="AYC98" s="218"/>
      <c r="AYD98" s="218"/>
      <c r="AYE98" s="218"/>
      <c r="AYF98" s="218"/>
      <c r="AYG98" s="218"/>
      <c r="AYH98" s="218"/>
      <c r="AYI98" s="218"/>
      <c r="AYJ98" s="218"/>
      <c r="AYK98" s="218"/>
      <c r="AYL98" s="218"/>
      <c r="AYM98" s="218"/>
      <c r="AYN98" s="218"/>
      <c r="AYO98" s="218"/>
      <c r="AYP98" s="218"/>
      <c r="AYQ98" s="218"/>
      <c r="AYR98" s="218"/>
      <c r="AYS98" s="218"/>
      <c r="AYT98" s="218"/>
      <c r="AYU98" s="218"/>
      <c r="AYV98" s="218"/>
      <c r="AYW98" s="218"/>
      <c r="AYX98" s="218"/>
      <c r="AYY98" s="218"/>
      <c r="AYZ98" s="218"/>
      <c r="AZA98" s="218"/>
      <c r="AZB98" s="218"/>
      <c r="AZC98" s="218"/>
      <c r="AZD98" s="218"/>
      <c r="AZE98" s="218"/>
      <c r="AZF98" s="218"/>
      <c r="AZG98" s="218"/>
      <c r="AZH98" s="218"/>
      <c r="AZI98" s="218"/>
      <c r="AZJ98" s="218"/>
      <c r="AZK98" s="218"/>
      <c r="AZL98" s="218"/>
      <c r="AZM98" s="218"/>
      <c r="AZN98" s="218"/>
      <c r="AZO98" s="218"/>
      <c r="AZP98" s="218"/>
      <c r="AZQ98" s="218"/>
      <c r="AZR98" s="218"/>
      <c r="AZS98" s="218"/>
      <c r="AZT98" s="218"/>
      <c r="AZU98" s="218"/>
      <c r="AZV98" s="218"/>
      <c r="AZW98" s="218"/>
      <c r="AZX98" s="218"/>
      <c r="AZY98" s="218"/>
      <c r="AZZ98" s="218"/>
      <c r="BAA98" s="218"/>
      <c r="BAB98" s="218"/>
      <c r="BAC98" s="218"/>
      <c r="BAD98" s="218"/>
      <c r="BAE98" s="218"/>
      <c r="BAF98" s="218"/>
      <c r="BAG98" s="218"/>
      <c r="BAH98" s="218"/>
      <c r="BAI98" s="218"/>
      <c r="BAJ98" s="218"/>
      <c r="BAK98" s="218"/>
      <c r="BAL98" s="218"/>
      <c r="BAM98" s="218"/>
      <c r="BAN98" s="218"/>
      <c r="BAO98" s="218"/>
      <c r="BAP98" s="218"/>
      <c r="BAQ98" s="218"/>
      <c r="BAR98" s="218"/>
      <c r="BAS98" s="218"/>
      <c r="BAT98" s="218"/>
      <c r="BAU98" s="218"/>
      <c r="BAV98" s="218"/>
      <c r="BAW98" s="218"/>
      <c r="BAX98" s="218"/>
      <c r="BAY98" s="218"/>
      <c r="BAZ98" s="218"/>
      <c r="BBA98" s="218"/>
      <c r="BBB98" s="218"/>
      <c r="BBC98" s="218"/>
      <c r="BBD98" s="218"/>
      <c r="BBE98" s="218"/>
      <c r="BBF98" s="218"/>
      <c r="BBG98" s="218"/>
      <c r="BBH98" s="218"/>
      <c r="BBI98" s="218"/>
      <c r="BBJ98" s="218"/>
      <c r="BBK98" s="218"/>
      <c r="BBL98" s="218"/>
      <c r="BBM98" s="218"/>
      <c r="BBN98" s="218"/>
      <c r="BBO98" s="218"/>
      <c r="BBP98" s="218"/>
      <c r="BBQ98" s="218"/>
      <c r="BBR98" s="218"/>
      <c r="BBS98" s="218"/>
      <c r="BBT98" s="218"/>
      <c r="BBU98" s="218"/>
      <c r="BBV98" s="218"/>
      <c r="BBW98" s="218"/>
      <c r="BBX98" s="218"/>
      <c r="BBY98" s="218"/>
      <c r="BBZ98" s="218"/>
      <c r="BCA98" s="218"/>
      <c r="BCB98" s="218"/>
      <c r="BCC98" s="218"/>
      <c r="BCD98" s="218"/>
      <c r="BCE98" s="218"/>
      <c r="BCF98" s="218"/>
      <c r="BCG98" s="218"/>
      <c r="BCH98" s="218"/>
      <c r="BCI98" s="218"/>
      <c r="BCJ98" s="218"/>
      <c r="BCK98" s="218"/>
      <c r="BCL98" s="218"/>
      <c r="BCM98" s="218"/>
      <c r="BCN98" s="218"/>
      <c r="BCO98" s="218"/>
      <c r="BCP98" s="218"/>
      <c r="BCQ98" s="218"/>
      <c r="BCR98" s="218"/>
      <c r="BCS98" s="218"/>
      <c r="BCT98" s="218"/>
      <c r="BCU98" s="218"/>
      <c r="BCV98" s="218"/>
      <c r="BCW98" s="218"/>
      <c r="BCX98" s="218"/>
      <c r="BCY98" s="218"/>
      <c r="BCZ98" s="218"/>
      <c r="BDA98" s="218"/>
      <c r="BDB98" s="218"/>
      <c r="BDC98" s="218"/>
      <c r="BDD98" s="218"/>
      <c r="BDE98" s="218"/>
      <c r="BDF98" s="218"/>
      <c r="BDG98" s="218"/>
      <c r="BDH98" s="218"/>
      <c r="BDI98" s="218"/>
      <c r="BDJ98" s="218"/>
      <c r="BDK98" s="218"/>
      <c r="BDL98" s="218"/>
      <c r="BDM98" s="218"/>
      <c r="BDN98" s="218"/>
      <c r="BDO98" s="218"/>
      <c r="BDP98" s="218"/>
      <c r="BDQ98" s="218"/>
      <c r="BDR98" s="218"/>
      <c r="BDS98" s="218"/>
      <c r="BDT98" s="218"/>
      <c r="BDU98" s="218"/>
    </row>
    <row r="99" spans="1:1477" s="73" customFormat="1">
      <c r="A99" s="136"/>
      <c r="B99" s="71" t="s">
        <v>13</v>
      </c>
      <c r="C99" s="71" t="s">
        <v>438</v>
      </c>
      <c r="D99" s="71" t="s">
        <v>510</v>
      </c>
      <c r="E99" s="72">
        <v>42530</v>
      </c>
      <c r="F99" s="71" t="s">
        <v>467</v>
      </c>
      <c r="G99" s="188" t="s">
        <v>468</v>
      </c>
      <c r="H99" s="221">
        <v>1</v>
      </c>
      <c r="I99" s="73">
        <v>0</v>
      </c>
      <c r="J99" s="73">
        <v>180</v>
      </c>
      <c r="K99" s="73">
        <v>234</v>
      </c>
      <c r="L99" s="73">
        <v>220</v>
      </c>
      <c r="M99" s="219">
        <f t="shared" si="81"/>
        <v>0.92222222222222228</v>
      </c>
      <c r="N99" s="73">
        <f t="shared" si="82"/>
        <v>1</v>
      </c>
      <c r="O99" s="73">
        <v>14</v>
      </c>
      <c r="P99" s="73">
        <v>0</v>
      </c>
      <c r="Q99" s="73">
        <v>0</v>
      </c>
      <c r="R99" s="73">
        <v>54</v>
      </c>
      <c r="S99" s="73">
        <v>0</v>
      </c>
      <c r="T99" s="225">
        <v>588728</v>
      </c>
      <c r="U99" s="225">
        <v>36323</v>
      </c>
      <c r="V99" s="225">
        <v>552405</v>
      </c>
      <c r="W99" s="225">
        <v>588728</v>
      </c>
      <c r="X99" s="225">
        <v>477515</v>
      </c>
      <c r="Y99" s="225">
        <v>0</v>
      </c>
      <c r="Z99" s="225">
        <v>0</v>
      </c>
      <c r="AA99" s="225">
        <v>0</v>
      </c>
      <c r="AB99" s="225">
        <v>477515</v>
      </c>
      <c r="AC99" s="225">
        <v>477515</v>
      </c>
      <c r="AD99" s="219">
        <f t="shared" si="83"/>
        <v>0.86442917786768769</v>
      </c>
      <c r="AE99" s="73">
        <f t="shared" si="84"/>
        <v>1</v>
      </c>
      <c r="AF99" s="225">
        <v>0</v>
      </c>
      <c r="AG99" s="225">
        <v>0</v>
      </c>
      <c r="AH99" s="73">
        <v>37</v>
      </c>
      <c r="AI99" s="73">
        <v>17</v>
      </c>
      <c r="AJ99" s="73">
        <v>0</v>
      </c>
      <c r="AK99" s="73">
        <v>0</v>
      </c>
      <c r="AL99" s="95">
        <v>0</v>
      </c>
      <c r="AM99" s="95">
        <v>0</v>
      </c>
      <c r="AN99" s="73">
        <v>0</v>
      </c>
      <c r="AO99" s="73">
        <v>0</v>
      </c>
      <c r="AP99" s="95">
        <v>0</v>
      </c>
      <c r="AQ99" s="95">
        <v>0</v>
      </c>
      <c r="AR99" s="73">
        <v>0</v>
      </c>
      <c r="AS99" s="73">
        <v>0</v>
      </c>
      <c r="AT99" s="95">
        <v>0</v>
      </c>
      <c r="AU99" s="95">
        <v>0</v>
      </c>
      <c r="AV99" s="73">
        <v>0</v>
      </c>
      <c r="AW99" s="73">
        <v>0</v>
      </c>
      <c r="AX99" s="95">
        <v>0</v>
      </c>
      <c r="AY99" s="95">
        <v>0</v>
      </c>
      <c r="AZ99" s="73">
        <v>0</v>
      </c>
      <c r="BA99" s="73">
        <v>0</v>
      </c>
      <c r="BB99" s="95">
        <v>0</v>
      </c>
      <c r="BC99" s="95">
        <v>0</v>
      </c>
      <c r="BD99" s="73">
        <v>0</v>
      </c>
      <c r="BE99" s="73">
        <v>0</v>
      </c>
      <c r="BF99" s="95">
        <v>0</v>
      </c>
      <c r="BG99" s="95">
        <v>0</v>
      </c>
      <c r="BH99" s="73">
        <v>0</v>
      </c>
      <c r="BI99" s="73">
        <v>0</v>
      </c>
      <c r="BJ99" s="95">
        <v>0</v>
      </c>
      <c r="BK99" s="95">
        <v>0</v>
      </c>
      <c r="BL99" s="73">
        <v>0</v>
      </c>
      <c r="BM99" s="73">
        <v>0</v>
      </c>
      <c r="BN99" s="95">
        <v>0</v>
      </c>
      <c r="BO99" s="95">
        <v>0</v>
      </c>
      <c r="BP99" s="73">
        <v>0</v>
      </c>
      <c r="BQ99" s="73">
        <v>0</v>
      </c>
      <c r="BR99" s="95">
        <v>0</v>
      </c>
      <c r="BS99" s="95">
        <v>0</v>
      </c>
      <c r="BT99" s="73">
        <v>0</v>
      </c>
      <c r="BU99" s="73">
        <v>0</v>
      </c>
      <c r="BV99" s="95">
        <v>0</v>
      </c>
      <c r="BW99" s="95">
        <v>0</v>
      </c>
      <c r="BX99" s="73">
        <v>0</v>
      </c>
      <c r="BY99" s="73">
        <v>0</v>
      </c>
      <c r="BZ99" s="95">
        <v>0</v>
      </c>
      <c r="CA99" s="95">
        <v>0</v>
      </c>
      <c r="CB99" s="73">
        <v>0</v>
      </c>
      <c r="CC99" s="73">
        <v>0</v>
      </c>
      <c r="CD99" s="95">
        <v>0</v>
      </c>
      <c r="CE99" s="95">
        <v>0</v>
      </c>
      <c r="CF99" s="73">
        <v>0</v>
      </c>
      <c r="CG99" s="73">
        <v>0</v>
      </c>
      <c r="CH99" s="95">
        <v>0</v>
      </c>
      <c r="CI99" s="95">
        <v>0</v>
      </c>
      <c r="CJ99" s="73">
        <v>0</v>
      </c>
      <c r="CK99" s="73">
        <v>0</v>
      </c>
      <c r="CL99" s="95">
        <v>0</v>
      </c>
      <c r="CM99" s="95">
        <v>0</v>
      </c>
      <c r="CN99" s="71" t="s">
        <v>439</v>
      </c>
      <c r="CO99" s="71" t="s">
        <v>440</v>
      </c>
      <c r="CP99" s="71" t="s">
        <v>328</v>
      </c>
      <c r="CQ99" s="71" t="s">
        <v>328</v>
      </c>
      <c r="CR99" s="71" t="s">
        <v>328</v>
      </c>
      <c r="CS99" s="71" t="s">
        <v>328</v>
      </c>
      <c r="CT99" s="72">
        <v>42926</v>
      </c>
      <c r="CU99" s="71" t="s">
        <v>469</v>
      </c>
      <c r="CV99" s="71" t="s">
        <v>470</v>
      </c>
      <c r="CW99" s="72" t="s">
        <v>187</v>
      </c>
      <c r="CX99" s="72">
        <v>42863</v>
      </c>
      <c r="CY99" s="71" t="s">
        <v>467</v>
      </c>
      <c r="CZ99" s="71" t="s">
        <v>471</v>
      </c>
      <c r="DA99" s="71" t="s">
        <v>507</v>
      </c>
      <c r="DB99" s="96">
        <v>756279.75</v>
      </c>
      <c r="DC99" s="71"/>
      <c r="DD99" s="71"/>
      <c r="DE99" s="218"/>
      <c r="DF99" s="218"/>
      <c r="DG99" s="218"/>
      <c r="DH99" s="218"/>
      <c r="DI99" s="218"/>
      <c r="DJ99" s="218"/>
      <c r="DK99" s="218"/>
      <c r="DL99" s="218"/>
      <c r="DM99" s="218"/>
      <c r="DN99" s="218"/>
      <c r="DO99" s="218"/>
      <c r="DP99" s="218"/>
      <c r="DQ99" s="218"/>
      <c r="DR99" s="218"/>
      <c r="DS99" s="218"/>
      <c r="DT99" s="218"/>
      <c r="DU99" s="218"/>
      <c r="DV99" s="218"/>
      <c r="DW99" s="218"/>
      <c r="DX99" s="218"/>
      <c r="DY99" s="218"/>
      <c r="DZ99" s="218"/>
      <c r="EA99" s="218"/>
      <c r="EB99" s="218"/>
      <c r="EC99" s="218"/>
      <c r="ED99" s="218"/>
      <c r="EE99" s="218"/>
      <c r="EF99" s="218"/>
      <c r="EG99" s="218"/>
      <c r="EH99" s="218"/>
      <c r="EI99" s="218"/>
      <c r="EJ99" s="218"/>
      <c r="EK99" s="218"/>
      <c r="EL99" s="218"/>
      <c r="EM99" s="218"/>
      <c r="EN99" s="218"/>
      <c r="EO99" s="218"/>
      <c r="EP99" s="218"/>
      <c r="EQ99" s="218"/>
      <c r="ER99" s="218"/>
      <c r="ES99" s="218"/>
      <c r="ET99" s="218"/>
      <c r="EU99" s="218"/>
      <c r="EV99" s="218"/>
      <c r="EW99" s="218"/>
      <c r="EX99" s="218"/>
      <c r="EY99" s="218"/>
      <c r="EZ99" s="218"/>
      <c r="FA99" s="218"/>
      <c r="FB99" s="218"/>
      <c r="FC99" s="218"/>
      <c r="FD99" s="218"/>
      <c r="FE99" s="218"/>
      <c r="FF99" s="218"/>
      <c r="FG99" s="218"/>
      <c r="FH99" s="218"/>
      <c r="FI99" s="218"/>
      <c r="FJ99" s="218"/>
      <c r="FK99" s="218"/>
      <c r="FL99" s="218"/>
      <c r="FM99" s="218"/>
      <c r="FN99" s="218"/>
      <c r="FO99" s="218"/>
      <c r="FP99" s="218"/>
      <c r="FQ99" s="218"/>
      <c r="FR99" s="218"/>
      <c r="FS99" s="218"/>
      <c r="FT99" s="218"/>
      <c r="FU99" s="218"/>
      <c r="FV99" s="218"/>
      <c r="FW99" s="218"/>
      <c r="FX99" s="218"/>
      <c r="FY99" s="218"/>
      <c r="FZ99" s="218"/>
      <c r="GA99" s="218"/>
      <c r="GB99" s="218"/>
      <c r="GC99" s="218"/>
      <c r="GD99" s="218"/>
      <c r="GE99" s="218"/>
      <c r="GF99" s="218"/>
      <c r="GG99" s="218"/>
      <c r="GH99" s="218"/>
      <c r="GI99" s="218"/>
      <c r="GJ99" s="218"/>
      <c r="GK99" s="218"/>
      <c r="GL99" s="218"/>
      <c r="GM99" s="218"/>
      <c r="GN99" s="218"/>
      <c r="GO99" s="218"/>
      <c r="GP99" s="218"/>
      <c r="GQ99" s="218"/>
      <c r="GR99" s="218"/>
      <c r="GS99" s="218"/>
      <c r="GT99" s="218"/>
      <c r="GU99" s="218"/>
      <c r="GV99" s="218"/>
      <c r="GW99" s="218"/>
      <c r="GX99" s="218"/>
      <c r="GY99" s="218"/>
      <c r="GZ99" s="218"/>
      <c r="HA99" s="218"/>
      <c r="HB99" s="218"/>
      <c r="HC99" s="218"/>
      <c r="HD99" s="218"/>
      <c r="HE99" s="218"/>
      <c r="HF99" s="218"/>
      <c r="HG99" s="218"/>
      <c r="HH99" s="218"/>
      <c r="HI99" s="218"/>
      <c r="HJ99" s="218"/>
      <c r="HK99" s="218"/>
      <c r="HL99" s="218"/>
      <c r="HM99" s="218"/>
      <c r="HN99" s="218"/>
      <c r="HO99" s="218"/>
      <c r="HP99" s="218"/>
      <c r="HQ99" s="218"/>
      <c r="HR99" s="218"/>
      <c r="HS99" s="218"/>
      <c r="HT99" s="218"/>
      <c r="HU99" s="218"/>
      <c r="HV99" s="218"/>
      <c r="HW99" s="218"/>
      <c r="HX99" s="218"/>
      <c r="HY99" s="218"/>
      <c r="HZ99" s="218"/>
      <c r="IA99" s="218"/>
      <c r="IB99" s="218"/>
      <c r="IC99" s="218"/>
      <c r="ID99" s="218"/>
      <c r="IE99" s="218"/>
      <c r="IF99" s="218"/>
      <c r="IG99" s="218"/>
      <c r="IH99" s="218"/>
      <c r="II99" s="218"/>
      <c r="IJ99" s="218"/>
      <c r="IK99" s="218"/>
      <c r="IL99" s="218"/>
      <c r="IM99" s="218"/>
      <c r="IN99" s="218"/>
      <c r="IO99" s="218"/>
      <c r="IP99" s="218"/>
      <c r="IQ99" s="218"/>
      <c r="IR99" s="218"/>
      <c r="IS99" s="218"/>
      <c r="IT99" s="218"/>
      <c r="IU99" s="218"/>
      <c r="IV99" s="218"/>
      <c r="IW99" s="218"/>
      <c r="IX99" s="218"/>
      <c r="IY99" s="218"/>
      <c r="IZ99" s="218"/>
      <c r="JA99" s="218"/>
      <c r="JB99" s="218"/>
      <c r="JC99" s="218"/>
      <c r="JD99" s="218"/>
      <c r="JE99" s="218"/>
      <c r="JF99" s="218"/>
      <c r="JG99" s="218"/>
      <c r="JH99" s="218"/>
      <c r="JI99" s="218"/>
      <c r="JJ99" s="218"/>
      <c r="JK99" s="218"/>
      <c r="JL99" s="218"/>
      <c r="JM99" s="218"/>
      <c r="JN99" s="218"/>
      <c r="JO99" s="218"/>
      <c r="JP99" s="218"/>
      <c r="JQ99" s="218"/>
      <c r="JR99" s="218"/>
      <c r="JS99" s="218"/>
      <c r="JT99" s="218"/>
      <c r="JU99" s="218"/>
      <c r="JV99" s="218"/>
      <c r="JW99" s="218"/>
      <c r="JX99" s="218"/>
      <c r="JY99" s="218"/>
      <c r="JZ99" s="218"/>
      <c r="KA99" s="218"/>
      <c r="KB99" s="218"/>
      <c r="KC99" s="218"/>
      <c r="KD99" s="218"/>
      <c r="KE99" s="218"/>
      <c r="KF99" s="218"/>
      <c r="KG99" s="218"/>
      <c r="KH99" s="218"/>
      <c r="KI99" s="218"/>
      <c r="KJ99" s="218"/>
      <c r="KK99" s="218"/>
      <c r="KL99" s="218"/>
      <c r="KM99" s="218"/>
      <c r="KN99" s="218"/>
      <c r="KO99" s="218"/>
      <c r="KP99" s="218"/>
      <c r="KQ99" s="218"/>
      <c r="KR99" s="218"/>
      <c r="KS99" s="218"/>
      <c r="KT99" s="218"/>
      <c r="KU99" s="218"/>
      <c r="KV99" s="218"/>
      <c r="KW99" s="218"/>
      <c r="KX99" s="218"/>
      <c r="KY99" s="218"/>
      <c r="KZ99" s="218"/>
      <c r="LA99" s="218"/>
      <c r="LB99" s="218"/>
      <c r="LC99" s="218"/>
      <c r="LD99" s="218"/>
      <c r="LE99" s="218"/>
      <c r="LF99" s="218"/>
      <c r="LG99" s="218"/>
      <c r="LH99" s="218"/>
      <c r="LI99" s="218"/>
      <c r="LJ99" s="218"/>
      <c r="LK99" s="218"/>
      <c r="LL99" s="218"/>
      <c r="LM99" s="218"/>
      <c r="LN99" s="218"/>
      <c r="LO99" s="218"/>
      <c r="LP99" s="218"/>
      <c r="LQ99" s="218"/>
      <c r="LR99" s="218"/>
      <c r="LS99" s="218"/>
      <c r="LT99" s="218"/>
      <c r="LU99" s="218"/>
      <c r="LV99" s="218"/>
      <c r="LW99" s="218"/>
      <c r="LX99" s="218"/>
      <c r="LY99" s="218"/>
      <c r="LZ99" s="218"/>
      <c r="MA99" s="218"/>
      <c r="MB99" s="218"/>
      <c r="MC99" s="218"/>
      <c r="MD99" s="218"/>
      <c r="ME99" s="218"/>
      <c r="MF99" s="218"/>
      <c r="MG99" s="218"/>
      <c r="MH99" s="218"/>
      <c r="MI99" s="218"/>
      <c r="MJ99" s="218"/>
      <c r="MK99" s="218"/>
      <c r="ML99" s="218"/>
      <c r="MM99" s="218"/>
      <c r="MN99" s="218"/>
      <c r="MO99" s="218"/>
      <c r="MP99" s="218"/>
      <c r="MQ99" s="218"/>
      <c r="MR99" s="218"/>
      <c r="MS99" s="218"/>
      <c r="MT99" s="218"/>
      <c r="MU99" s="218"/>
      <c r="MV99" s="218"/>
      <c r="MW99" s="218"/>
      <c r="MX99" s="218"/>
      <c r="MY99" s="218"/>
      <c r="MZ99" s="218"/>
      <c r="NA99" s="218"/>
      <c r="NB99" s="218"/>
      <c r="NC99" s="218"/>
      <c r="ND99" s="218"/>
      <c r="NE99" s="218"/>
      <c r="NF99" s="218"/>
      <c r="NG99" s="218"/>
      <c r="NH99" s="218"/>
      <c r="NI99" s="218"/>
      <c r="NJ99" s="218"/>
      <c r="NK99" s="218"/>
      <c r="NL99" s="218"/>
      <c r="NM99" s="218"/>
      <c r="NN99" s="218"/>
      <c r="NO99" s="218"/>
      <c r="NP99" s="218"/>
      <c r="NQ99" s="218"/>
      <c r="NR99" s="218"/>
      <c r="NS99" s="218"/>
      <c r="NT99" s="218"/>
      <c r="NU99" s="218"/>
      <c r="NV99" s="218"/>
      <c r="NW99" s="218"/>
      <c r="NX99" s="218"/>
      <c r="NY99" s="218"/>
      <c r="NZ99" s="218"/>
      <c r="OA99" s="218"/>
      <c r="OB99" s="218"/>
      <c r="OC99" s="218"/>
      <c r="OD99" s="218"/>
      <c r="OE99" s="218"/>
      <c r="OF99" s="218"/>
      <c r="OG99" s="218"/>
      <c r="OH99" s="218"/>
      <c r="OI99" s="218"/>
      <c r="OJ99" s="218"/>
      <c r="OK99" s="218"/>
      <c r="OL99" s="218"/>
      <c r="OM99" s="218"/>
      <c r="ON99" s="218"/>
      <c r="OO99" s="218"/>
      <c r="OP99" s="218"/>
      <c r="OQ99" s="218"/>
      <c r="OR99" s="218"/>
      <c r="OS99" s="218"/>
      <c r="OT99" s="218"/>
      <c r="OU99" s="218"/>
      <c r="OV99" s="218"/>
      <c r="OW99" s="218"/>
      <c r="OX99" s="218"/>
      <c r="OY99" s="218"/>
      <c r="OZ99" s="218"/>
      <c r="PA99" s="218"/>
      <c r="PB99" s="218"/>
      <c r="PC99" s="218"/>
      <c r="PD99" s="218"/>
      <c r="PE99" s="218"/>
      <c r="PF99" s="218"/>
      <c r="PG99" s="218"/>
      <c r="PH99" s="218"/>
      <c r="PI99" s="218"/>
      <c r="PJ99" s="218"/>
      <c r="PK99" s="218"/>
      <c r="PL99" s="218"/>
      <c r="PM99" s="218"/>
      <c r="PN99" s="218"/>
      <c r="PO99" s="218"/>
      <c r="PP99" s="218"/>
      <c r="PQ99" s="218"/>
      <c r="PR99" s="218"/>
      <c r="PS99" s="218"/>
      <c r="PT99" s="218"/>
      <c r="PU99" s="218"/>
      <c r="PV99" s="218"/>
      <c r="PW99" s="218"/>
      <c r="PX99" s="218"/>
      <c r="PY99" s="218"/>
      <c r="PZ99" s="218"/>
      <c r="QA99" s="218"/>
      <c r="QB99" s="218"/>
      <c r="QC99" s="218"/>
      <c r="QD99" s="218"/>
      <c r="QE99" s="218"/>
      <c r="QF99" s="218"/>
      <c r="QG99" s="218"/>
      <c r="QH99" s="218"/>
      <c r="QI99" s="218"/>
      <c r="QJ99" s="218"/>
      <c r="QK99" s="218"/>
      <c r="QL99" s="218"/>
      <c r="QM99" s="218"/>
      <c r="QN99" s="218"/>
      <c r="QO99" s="218"/>
      <c r="QP99" s="218"/>
      <c r="QQ99" s="218"/>
      <c r="QR99" s="218"/>
      <c r="QS99" s="218"/>
      <c r="QT99" s="218"/>
      <c r="QU99" s="218"/>
      <c r="QV99" s="218"/>
      <c r="QW99" s="218"/>
      <c r="QX99" s="218"/>
      <c r="QY99" s="218"/>
      <c r="QZ99" s="218"/>
      <c r="RA99" s="218"/>
      <c r="RB99" s="218"/>
      <c r="RC99" s="218"/>
      <c r="RD99" s="218"/>
      <c r="RE99" s="218"/>
      <c r="RF99" s="218"/>
      <c r="RG99" s="218"/>
      <c r="RH99" s="218"/>
      <c r="RI99" s="218"/>
      <c r="RJ99" s="218"/>
      <c r="RK99" s="218"/>
      <c r="RL99" s="218"/>
      <c r="RM99" s="218"/>
      <c r="RN99" s="218"/>
      <c r="RO99" s="218"/>
      <c r="RP99" s="218"/>
      <c r="RQ99" s="218"/>
      <c r="RR99" s="218"/>
      <c r="RS99" s="218"/>
      <c r="RT99" s="218"/>
      <c r="RU99" s="218"/>
      <c r="RV99" s="218"/>
      <c r="RW99" s="218"/>
      <c r="RX99" s="218"/>
      <c r="RY99" s="218"/>
      <c r="RZ99" s="218"/>
      <c r="SA99" s="218"/>
      <c r="SB99" s="218"/>
      <c r="SC99" s="218"/>
      <c r="SD99" s="218"/>
      <c r="SE99" s="218"/>
      <c r="SF99" s="218"/>
      <c r="SG99" s="218"/>
      <c r="SH99" s="218"/>
      <c r="SI99" s="218"/>
      <c r="SJ99" s="218"/>
      <c r="SK99" s="218"/>
      <c r="SL99" s="218"/>
      <c r="SM99" s="218"/>
      <c r="SN99" s="218"/>
      <c r="SO99" s="218"/>
      <c r="SP99" s="218"/>
      <c r="SQ99" s="218"/>
      <c r="SR99" s="218"/>
      <c r="SS99" s="218"/>
      <c r="ST99" s="218"/>
      <c r="SU99" s="218"/>
      <c r="SV99" s="218"/>
      <c r="SW99" s="218"/>
      <c r="SX99" s="218"/>
      <c r="SY99" s="218"/>
      <c r="SZ99" s="218"/>
      <c r="TA99" s="218"/>
      <c r="TB99" s="218"/>
      <c r="TC99" s="218"/>
      <c r="TD99" s="218"/>
      <c r="TE99" s="218"/>
      <c r="TF99" s="218"/>
      <c r="TG99" s="218"/>
      <c r="TH99" s="218"/>
      <c r="TI99" s="218"/>
      <c r="TJ99" s="218"/>
      <c r="TK99" s="218"/>
      <c r="TL99" s="218"/>
      <c r="TM99" s="218"/>
      <c r="TN99" s="218"/>
      <c r="TO99" s="218"/>
      <c r="TP99" s="218"/>
      <c r="TQ99" s="218"/>
      <c r="TR99" s="218"/>
      <c r="TS99" s="218"/>
      <c r="TT99" s="218"/>
      <c r="TU99" s="218"/>
      <c r="TV99" s="218"/>
      <c r="TW99" s="218"/>
      <c r="TX99" s="218"/>
      <c r="TY99" s="218"/>
      <c r="TZ99" s="218"/>
      <c r="UA99" s="218"/>
      <c r="UB99" s="218"/>
      <c r="UC99" s="218"/>
      <c r="UD99" s="218"/>
      <c r="UE99" s="218"/>
      <c r="UF99" s="218"/>
      <c r="UG99" s="218"/>
      <c r="UH99" s="218"/>
      <c r="UI99" s="218"/>
      <c r="UJ99" s="218"/>
      <c r="UK99" s="218"/>
      <c r="UL99" s="218"/>
      <c r="UM99" s="218"/>
      <c r="UN99" s="218"/>
      <c r="UO99" s="218"/>
      <c r="UP99" s="218"/>
      <c r="UQ99" s="218"/>
      <c r="UR99" s="218"/>
      <c r="US99" s="218"/>
      <c r="UT99" s="218"/>
      <c r="UU99" s="218"/>
      <c r="UV99" s="218"/>
      <c r="UW99" s="218"/>
      <c r="UX99" s="218"/>
      <c r="UY99" s="218"/>
      <c r="UZ99" s="218"/>
      <c r="VA99" s="218"/>
      <c r="VB99" s="218"/>
      <c r="VC99" s="218"/>
      <c r="VD99" s="218"/>
      <c r="VE99" s="218"/>
      <c r="VF99" s="218"/>
      <c r="VG99" s="218"/>
      <c r="VH99" s="218"/>
      <c r="VI99" s="218"/>
      <c r="VJ99" s="218"/>
      <c r="VK99" s="218"/>
      <c r="VL99" s="218"/>
      <c r="VM99" s="218"/>
      <c r="VN99" s="218"/>
      <c r="VO99" s="218"/>
      <c r="VP99" s="218"/>
      <c r="VQ99" s="218"/>
      <c r="VR99" s="218"/>
      <c r="VS99" s="218"/>
      <c r="VT99" s="218"/>
      <c r="VU99" s="218"/>
      <c r="VV99" s="218"/>
      <c r="VW99" s="218"/>
      <c r="VX99" s="218"/>
      <c r="VY99" s="218"/>
      <c r="VZ99" s="218"/>
      <c r="WA99" s="218"/>
      <c r="WB99" s="218"/>
      <c r="WC99" s="218"/>
      <c r="WD99" s="218"/>
      <c r="WE99" s="218"/>
      <c r="WF99" s="218"/>
      <c r="WG99" s="218"/>
      <c r="WH99" s="218"/>
      <c r="WI99" s="218"/>
      <c r="WJ99" s="218"/>
      <c r="WK99" s="218"/>
      <c r="WL99" s="218"/>
      <c r="WM99" s="218"/>
      <c r="WN99" s="218"/>
      <c r="WO99" s="218"/>
      <c r="WP99" s="218"/>
      <c r="WQ99" s="218"/>
      <c r="WR99" s="218"/>
      <c r="WS99" s="218"/>
      <c r="WT99" s="218"/>
      <c r="WU99" s="218"/>
      <c r="WV99" s="218"/>
      <c r="WW99" s="218"/>
      <c r="WX99" s="218"/>
      <c r="WY99" s="218"/>
      <c r="WZ99" s="218"/>
      <c r="XA99" s="218"/>
      <c r="XB99" s="218"/>
      <c r="XC99" s="218"/>
      <c r="XD99" s="218"/>
      <c r="XE99" s="218"/>
      <c r="XF99" s="218"/>
      <c r="XG99" s="218"/>
      <c r="XH99" s="218"/>
      <c r="XI99" s="218"/>
      <c r="XJ99" s="218"/>
      <c r="XK99" s="218"/>
      <c r="XL99" s="218"/>
      <c r="XM99" s="218"/>
      <c r="XN99" s="218"/>
      <c r="XO99" s="218"/>
      <c r="XP99" s="218"/>
      <c r="XQ99" s="218"/>
      <c r="XR99" s="218"/>
      <c r="XS99" s="218"/>
      <c r="XT99" s="218"/>
      <c r="XU99" s="218"/>
      <c r="XV99" s="218"/>
      <c r="XW99" s="218"/>
      <c r="XX99" s="218"/>
      <c r="XY99" s="218"/>
      <c r="XZ99" s="218"/>
      <c r="YA99" s="218"/>
      <c r="YB99" s="218"/>
      <c r="YC99" s="218"/>
      <c r="YD99" s="218"/>
      <c r="YE99" s="218"/>
      <c r="YF99" s="218"/>
      <c r="YG99" s="218"/>
      <c r="YH99" s="218"/>
      <c r="YI99" s="218"/>
      <c r="YJ99" s="218"/>
      <c r="YK99" s="218"/>
      <c r="YL99" s="218"/>
      <c r="YM99" s="218"/>
      <c r="YN99" s="218"/>
      <c r="YO99" s="218"/>
      <c r="YP99" s="218"/>
      <c r="YQ99" s="218"/>
      <c r="YR99" s="218"/>
      <c r="YS99" s="218"/>
      <c r="YT99" s="218"/>
      <c r="YU99" s="218"/>
      <c r="YV99" s="218"/>
      <c r="YW99" s="218"/>
      <c r="YX99" s="218"/>
      <c r="YY99" s="218"/>
      <c r="YZ99" s="218"/>
      <c r="ZA99" s="218"/>
      <c r="ZB99" s="218"/>
      <c r="ZC99" s="218"/>
      <c r="ZD99" s="218"/>
      <c r="ZE99" s="218"/>
      <c r="ZF99" s="218"/>
      <c r="ZG99" s="218"/>
      <c r="ZH99" s="218"/>
      <c r="ZI99" s="218"/>
      <c r="ZJ99" s="218"/>
      <c r="ZK99" s="218"/>
      <c r="ZL99" s="218"/>
      <c r="ZM99" s="218"/>
      <c r="ZN99" s="218"/>
      <c r="ZO99" s="218"/>
      <c r="ZP99" s="218"/>
      <c r="ZQ99" s="218"/>
      <c r="ZR99" s="218"/>
      <c r="ZS99" s="218"/>
      <c r="ZT99" s="218"/>
      <c r="ZU99" s="218"/>
      <c r="ZV99" s="218"/>
      <c r="ZW99" s="218"/>
      <c r="ZX99" s="218"/>
      <c r="ZY99" s="218"/>
      <c r="ZZ99" s="218"/>
      <c r="AAA99" s="218"/>
      <c r="AAB99" s="218"/>
      <c r="AAC99" s="218"/>
      <c r="AAD99" s="218"/>
      <c r="AAE99" s="218"/>
      <c r="AAF99" s="218"/>
      <c r="AAG99" s="218"/>
      <c r="AAH99" s="218"/>
      <c r="AAI99" s="218"/>
      <c r="AAJ99" s="218"/>
      <c r="AAK99" s="218"/>
      <c r="AAL99" s="218"/>
      <c r="AAM99" s="218"/>
      <c r="AAN99" s="218"/>
      <c r="AAO99" s="218"/>
      <c r="AAP99" s="218"/>
      <c r="AAQ99" s="218"/>
      <c r="AAR99" s="218"/>
      <c r="AAS99" s="218"/>
      <c r="AAT99" s="218"/>
      <c r="AAU99" s="218"/>
      <c r="AAV99" s="218"/>
      <c r="AAW99" s="218"/>
      <c r="AAX99" s="218"/>
      <c r="AAY99" s="218"/>
      <c r="AAZ99" s="218"/>
      <c r="ABA99" s="218"/>
      <c r="ABB99" s="218"/>
      <c r="ABC99" s="218"/>
      <c r="ABD99" s="218"/>
      <c r="ABE99" s="218"/>
      <c r="ABF99" s="218"/>
      <c r="ABG99" s="218"/>
      <c r="ABH99" s="218"/>
      <c r="ABI99" s="218"/>
      <c r="ABJ99" s="218"/>
      <c r="ABK99" s="218"/>
      <c r="ABL99" s="218"/>
      <c r="ABM99" s="218"/>
      <c r="ABN99" s="218"/>
      <c r="ABO99" s="218"/>
      <c r="ABP99" s="218"/>
      <c r="ABQ99" s="218"/>
      <c r="ABR99" s="218"/>
      <c r="ABS99" s="218"/>
      <c r="ABT99" s="218"/>
      <c r="ABU99" s="218"/>
      <c r="ABV99" s="218"/>
      <c r="ABW99" s="218"/>
      <c r="ABX99" s="218"/>
      <c r="ABY99" s="218"/>
      <c r="ABZ99" s="218"/>
      <c r="ACA99" s="218"/>
      <c r="ACB99" s="218"/>
      <c r="ACC99" s="218"/>
      <c r="ACD99" s="218"/>
      <c r="ACE99" s="218"/>
      <c r="ACF99" s="218"/>
      <c r="ACG99" s="218"/>
      <c r="ACH99" s="218"/>
      <c r="ACI99" s="218"/>
      <c r="ACJ99" s="218"/>
      <c r="ACK99" s="218"/>
      <c r="ACL99" s="218"/>
      <c r="ACM99" s="218"/>
      <c r="ACN99" s="218"/>
      <c r="ACO99" s="218"/>
      <c r="ACP99" s="218"/>
      <c r="ACQ99" s="218"/>
      <c r="ACR99" s="218"/>
      <c r="ACS99" s="218"/>
      <c r="ACT99" s="218"/>
      <c r="ACU99" s="218"/>
      <c r="ACV99" s="218"/>
      <c r="ACW99" s="218"/>
      <c r="ACX99" s="218"/>
      <c r="ACY99" s="218"/>
      <c r="ACZ99" s="218"/>
      <c r="ADA99" s="218"/>
      <c r="ADB99" s="218"/>
      <c r="ADC99" s="218"/>
      <c r="ADD99" s="218"/>
      <c r="ADE99" s="218"/>
      <c r="ADF99" s="218"/>
      <c r="ADG99" s="218"/>
      <c r="ADH99" s="218"/>
      <c r="ADI99" s="218"/>
      <c r="ADJ99" s="218"/>
      <c r="ADK99" s="218"/>
      <c r="ADL99" s="218"/>
      <c r="ADM99" s="218"/>
      <c r="ADN99" s="218"/>
      <c r="ADO99" s="218"/>
      <c r="ADP99" s="218"/>
      <c r="ADQ99" s="218"/>
      <c r="ADR99" s="218"/>
      <c r="ADS99" s="218"/>
      <c r="ADT99" s="218"/>
      <c r="ADU99" s="218"/>
      <c r="ADV99" s="218"/>
      <c r="ADW99" s="218"/>
      <c r="ADX99" s="218"/>
      <c r="ADY99" s="218"/>
      <c r="ADZ99" s="218"/>
      <c r="AEA99" s="218"/>
      <c r="AEB99" s="218"/>
      <c r="AEC99" s="218"/>
      <c r="AED99" s="218"/>
      <c r="AEE99" s="218"/>
      <c r="AEF99" s="218"/>
      <c r="AEG99" s="218"/>
      <c r="AEH99" s="218"/>
      <c r="AEI99" s="218"/>
      <c r="AEJ99" s="218"/>
      <c r="AEK99" s="218"/>
      <c r="AEL99" s="218"/>
      <c r="AEM99" s="218"/>
      <c r="AEN99" s="218"/>
      <c r="AEO99" s="218"/>
      <c r="AEP99" s="218"/>
      <c r="AEQ99" s="218"/>
      <c r="AER99" s="218"/>
      <c r="AES99" s="218"/>
      <c r="AET99" s="218"/>
      <c r="AEU99" s="218"/>
      <c r="AEV99" s="218"/>
      <c r="AEW99" s="218"/>
      <c r="AEX99" s="218"/>
      <c r="AEY99" s="218"/>
      <c r="AEZ99" s="218"/>
      <c r="AFA99" s="218"/>
      <c r="AFB99" s="218"/>
      <c r="AFC99" s="218"/>
      <c r="AFD99" s="218"/>
      <c r="AFE99" s="218"/>
      <c r="AFF99" s="218"/>
      <c r="AFG99" s="218"/>
      <c r="AFH99" s="218"/>
      <c r="AFI99" s="218"/>
      <c r="AFJ99" s="218"/>
      <c r="AFK99" s="218"/>
      <c r="AFL99" s="218"/>
      <c r="AFM99" s="218"/>
      <c r="AFN99" s="218"/>
      <c r="AFO99" s="218"/>
      <c r="AFP99" s="218"/>
      <c r="AFQ99" s="218"/>
      <c r="AFR99" s="218"/>
      <c r="AFS99" s="218"/>
      <c r="AFT99" s="218"/>
      <c r="AFU99" s="218"/>
      <c r="AFV99" s="218"/>
      <c r="AFW99" s="218"/>
      <c r="AFX99" s="218"/>
      <c r="AFY99" s="218"/>
      <c r="AFZ99" s="218"/>
      <c r="AGA99" s="218"/>
      <c r="AGB99" s="218"/>
      <c r="AGC99" s="218"/>
      <c r="AGD99" s="218"/>
      <c r="AGE99" s="218"/>
      <c r="AGF99" s="218"/>
      <c r="AGG99" s="218"/>
      <c r="AGH99" s="218"/>
      <c r="AGI99" s="218"/>
      <c r="AGJ99" s="218"/>
      <c r="AGK99" s="218"/>
      <c r="AGL99" s="218"/>
      <c r="AGM99" s="218"/>
      <c r="AGN99" s="218"/>
      <c r="AGO99" s="218"/>
      <c r="AGP99" s="218"/>
      <c r="AGQ99" s="218"/>
      <c r="AGR99" s="218"/>
      <c r="AGS99" s="218"/>
      <c r="AGT99" s="218"/>
      <c r="AGU99" s="218"/>
      <c r="AGV99" s="218"/>
      <c r="AGW99" s="218"/>
      <c r="AGX99" s="218"/>
      <c r="AGY99" s="218"/>
      <c r="AGZ99" s="218"/>
      <c r="AHA99" s="218"/>
      <c r="AHB99" s="218"/>
      <c r="AHC99" s="218"/>
      <c r="AHD99" s="218"/>
      <c r="AHE99" s="218"/>
      <c r="AHF99" s="218"/>
      <c r="AHG99" s="218"/>
      <c r="AHH99" s="218"/>
      <c r="AHI99" s="218"/>
      <c r="AHJ99" s="218"/>
      <c r="AHK99" s="218"/>
      <c r="AHL99" s="218"/>
      <c r="AHM99" s="218"/>
      <c r="AHN99" s="218"/>
      <c r="AHO99" s="218"/>
      <c r="AHP99" s="218"/>
      <c r="AHQ99" s="218"/>
      <c r="AHR99" s="218"/>
      <c r="AHS99" s="218"/>
      <c r="AHT99" s="218"/>
      <c r="AHU99" s="218"/>
      <c r="AHV99" s="218"/>
      <c r="AHW99" s="218"/>
      <c r="AHX99" s="218"/>
      <c r="AHY99" s="218"/>
      <c r="AHZ99" s="218"/>
      <c r="AIA99" s="218"/>
      <c r="AIB99" s="218"/>
      <c r="AIC99" s="218"/>
      <c r="AID99" s="218"/>
      <c r="AIE99" s="218"/>
      <c r="AIF99" s="218"/>
      <c r="AIG99" s="218"/>
      <c r="AIH99" s="218"/>
      <c r="AII99" s="218"/>
      <c r="AIJ99" s="218"/>
      <c r="AIK99" s="218"/>
      <c r="AIL99" s="218"/>
      <c r="AIM99" s="218"/>
      <c r="AIN99" s="218"/>
      <c r="AIO99" s="218"/>
      <c r="AIP99" s="218"/>
      <c r="AIQ99" s="218"/>
      <c r="AIR99" s="218"/>
      <c r="AIS99" s="218"/>
      <c r="AIT99" s="218"/>
      <c r="AIU99" s="218"/>
      <c r="AIV99" s="218"/>
      <c r="AIW99" s="218"/>
      <c r="AIX99" s="218"/>
      <c r="AIY99" s="218"/>
      <c r="AIZ99" s="218"/>
      <c r="AJA99" s="218"/>
      <c r="AJB99" s="218"/>
      <c r="AJC99" s="218"/>
      <c r="AJD99" s="218"/>
      <c r="AJE99" s="218"/>
      <c r="AJF99" s="218"/>
      <c r="AJG99" s="218"/>
      <c r="AJH99" s="218"/>
      <c r="AJI99" s="218"/>
      <c r="AJJ99" s="218"/>
      <c r="AJK99" s="218"/>
      <c r="AJL99" s="218"/>
      <c r="AJM99" s="218"/>
      <c r="AJN99" s="218"/>
      <c r="AJO99" s="218"/>
      <c r="AJP99" s="218"/>
      <c r="AJQ99" s="218"/>
      <c r="AJR99" s="218"/>
      <c r="AJS99" s="218"/>
      <c r="AJT99" s="218"/>
      <c r="AJU99" s="218"/>
      <c r="AJV99" s="218"/>
      <c r="AJW99" s="218"/>
      <c r="AJX99" s="218"/>
      <c r="AJY99" s="218"/>
      <c r="AJZ99" s="218"/>
      <c r="AKA99" s="218"/>
      <c r="AKB99" s="218"/>
      <c r="AKC99" s="218"/>
      <c r="AKD99" s="218"/>
      <c r="AKE99" s="218"/>
      <c r="AKF99" s="218"/>
      <c r="AKG99" s="218"/>
      <c r="AKH99" s="218"/>
      <c r="AKI99" s="218"/>
      <c r="AKJ99" s="218"/>
      <c r="AKK99" s="218"/>
      <c r="AKL99" s="218"/>
      <c r="AKM99" s="218"/>
      <c r="AKN99" s="218"/>
      <c r="AKO99" s="218"/>
      <c r="AKP99" s="218"/>
      <c r="AKQ99" s="218"/>
      <c r="AKR99" s="218"/>
      <c r="AKS99" s="218"/>
      <c r="AKT99" s="218"/>
      <c r="AKU99" s="218"/>
      <c r="AKV99" s="218"/>
      <c r="AKW99" s="218"/>
      <c r="AKX99" s="218"/>
      <c r="AKY99" s="218"/>
      <c r="AKZ99" s="218"/>
      <c r="ALA99" s="218"/>
      <c r="ALB99" s="218"/>
      <c r="ALC99" s="218"/>
      <c r="ALD99" s="218"/>
      <c r="ALE99" s="218"/>
      <c r="ALF99" s="218"/>
      <c r="ALG99" s="218"/>
      <c r="ALH99" s="218"/>
      <c r="ALI99" s="218"/>
      <c r="ALJ99" s="218"/>
      <c r="ALK99" s="218"/>
      <c r="ALL99" s="218"/>
      <c r="ALM99" s="218"/>
      <c r="ALN99" s="218"/>
      <c r="ALO99" s="218"/>
      <c r="ALP99" s="218"/>
      <c r="ALQ99" s="218"/>
      <c r="ALR99" s="218"/>
      <c r="ALS99" s="218"/>
      <c r="ALT99" s="218"/>
      <c r="ALU99" s="218"/>
      <c r="ALV99" s="218"/>
      <c r="ALW99" s="218"/>
      <c r="ALX99" s="218"/>
      <c r="ALY99" s="218"/>
      <c r="ALZ99" s="218"/>
      <c r="AMA99" s="218"/>
      <c r="AMB99" s="218"/>
      <c r="AMC99" s="218"/>
      <c r="AMD99" s="218"/>
      <c r="AME99" s="218"/>
      <c r="AMF99" s="218"/>
      <c r="AMG99" s="218"/>
      <c r="AMH99" s="218"/>
      <c r="AMI99" s="218"/>
      <c r="AMJ99" s="218"/>
      <c r="AMK99" s="218"/>
      <c r="AML99" s="218"/>
      <c r="AMM99" s="218"/>
      <c r="AMN99" s="218"/>
      <c r="AMO99" s="218"/>
      <c r="AMP99" s="218"/>
      <c r="AMQ99" s="218"/>
      <c r="AMR99" s="218"/>
      <c r="AMS99" s="218"/>
      <c r="AMT99" s="218"/>
      <c r="AMU99" s="218"/>
      <c r="AMV99" s="218"/>
      <c r="AMW99" s="218"/>
      <c r="AMX99" s="218"/>
      <c r="AMY99" s="218"/>
      <c r="AMZ99" s="218"/>
      <c r="ANA99" s="218"/>
      <c r="ANB99" s="218"/>
      <c r="ANC99" s="218"/>
      <c r="AND99" s="218"/>
      <c r="ANE99" s="218"/>
      <c r="ANF99" s="218"/>
      <c r="ANG99" s="218"/>
      <c r="ANH99" s="218"/>
      <c r="ANI99" s="218"/>
      <c r="ANJ99" s="218"/>
      <c r="ANK99" s="218"/>
      <c r="ANL99" s="218"/>
      <c r="ANM99" s="218"/>
      <c r="ANN99" s="218"/>
      <c r="ANO99" s="218"/>
      <c r="ANP99" s="218"/>
      <c r="ANQ99" s="218"/>
      <c r="ANR99" s="218"/>
      <c r="ANS99" s="218"/>
      <c r="ANT99" s="218"/>
      <c r="ANU99" s="218"/>
      <c r="ANV99" s="218"/>
      <c r="ANW99" s="218"/>
      <c r="ANX99" s="218"/>
      <c r="ANY99" s="218"/>
      <c r="ANZ99" s="218"/>
      <c r="AOA99" s="218"/>
      <c r="AOB99" s="218"/>
      <c r="AOC99" s="218"/>
      <c r="AOD99" s="218"/>
      <c r="AOE99" s="218"/>
      <c r="AOF99" s="218"/>
      <c r="AOG99" s="218"/>
      <c r="AOH99" s="218"/>
      <c r="AOI99" s="218"/>
      <c r="AOJ99" s="218"/>
      <c r="AOK99" s="218"/>
      <c r="AOL99" s="218"/>
      <c r="AOM99" s="218"/>
      <c r="AON99" s="218"/>
      <c r="AOO99" s="218"/>
      <c r="AOP99" s="218"/>
      <c r="AOQ99" s="218"/>
      <c r="AOR99" s="218"/>
      <c r="AOS99" s="218"/>
      <c r="AOT99" s="218"/>
      <c r="AOU99" s="218"/>
      <c r="AOV99" s="218"/>
      <c r="AOW99" s="218"/>
      <c r="AOX99" s="218"/>
      <c r="AOY99" s="218"/>
      <c r="AOZ99" s="218"/>
      <c r="APA99" s="218"/>
      <c r="APB99" s="218"/>
      <c r="APC99" s="218"/>
      <c r="APD99" s="218"/>
      <c r="APE99" s="218"/>
      <c r="APF99" s="218"/>
      <c r="APG99" s="218"/>
      <c r="APH99" s="218"/>
      <c r="API99" s="218"/>
      <c r="APJ99" s="218"/>
      <c r="APK99" s="218"/>
      <c r="APL99" s="218"/>
      <c r="APM99" s="218"/>
      <c r="APN99" s="218"/>
      <c r="APO99" s="218"/>
      <c r="APP99" s="218"/>
      <c r="APQ99" s="218"/>
      <c r="APR99" s="218"/>
      <c r="APS99" s="218"/>
      <c r="APT99" s="218"/>
      <c r="APU99" s="218"/>
      <c r="APV99" s="218"/>
      <c r="APW99" s="218"/>
      <c r="APX99" s="218"/>
      <c r="APY99" s="218"/>
      <c r="APZ99" s="218"/>
      <c r="AQA99" s="218"/>
      <c r="AQB99" s="218"/>
      <c r="AQC99" s="218"/>
      <c r="AQD99" s="218"/>
      <c r="AQE99" s="218"/>
      <c r="AQF99" s="218"/>
      <c r="AQG99" s="218"/>
      <c r="AQH99" s="218"/>
      <c r="AQI99" s="218"/>
      <c r="AQJ99" s="218"/>
      <c r="AQK99" s="218"/>
      <c r="AQL99" s="218"/>
      <c r="AQM99" s="218"/>
      <c r="AQN99" s="218"/>
      <c r="AQO99" s="218"/>
      <c r="AQP99" s="218"/>
      <c r="AQQ99" s="218"/>
      <c r="AQR99" s="218"/>
      <c r="AQS99" s="218"/>
      <c r="AQT99" s="218"/>
      <c r="AQU99" s="218"/>
      <c r="AQV99" s="218"/>
      <c r="AQW99" s="218"/>
      <c r="AQX99" s="218"/>
      <c r="AQY99" s="218"/>
      <c r="AQZ99" s="218"/>
      <c r="ARA99" s="218"/>
      <c r="ARB99" s="218"/>
      <c r="ARC99" s="218"/>
      <c r="ARD99" s="218"/>
      <c r="ARE99" s="218"/>
      <c r="ARF99" s="218"/>
      <c r="ARG99" s="218"/>
      <c r="ARH99" s="218"/>
      <c r="ARI99" s="218"/>
      <c r="ARJ99" s="218"/>
      <c r="ARK99" s="218"/>
      <c r="ARL99" s="218"/>
      <c r="ARM99" s="218"/>
      <c r="ARN99" s="218"/>
      <c r="ARO99" s="218"/>
      <c r="ARP99" s="218"/>
      <c r="ARQ99" s="218"/>
      <c r="ARR99" s="218"/>
      <c r="ARS99" s="218"/>
      <c r="ART99" s="218"/>
      <c r="ARU99" s="218"/>
      <c r="ARV99" s="218"/>
      <c r="ARW99" s="218"/>
      <c r="ARX99" s="218"/>
      <c r="ARY99" s="218"/>
      <c r="ARZ99" s="218"/>
      <c r="ASA99" s="218"/>
      <c r="ASB99" s="218"/>
      <c r="ASC99" s="218"/>
      <c r="ASD99" s="218"/>
      <c r="ASE99" s="218"/>
      <c r="ASF99" s="218"/>
      <c r="ASG99" s="218"/>
      <c r="ASH99" s="218"/>
      <c r="ASI99" s="218"/>
      <c r="ASJ99" s="218"/>
      <c r="ASK99" s="218"/>
      <c r="ASL99" s="218"/>
      <c r="ASM99" s="218"/>
      <c r="ASN99" s="218"/>
      <c r="ASO99" s="218"/>
      <c r="ASP99" s="218"/>
      <c r="ASQ99" s="218"/>
      <c r="ASR99" s="218"/>
      <c r="ASS99" s="218"/>
      <c r="AST99" s="218"/>
      <c r="ASU99" s="218"/>
      <c r="ASV99" s="218"/>
      <c r="ASW99" s="218"/>
      <c r="ASX99" s="218"/>
      <c r="ASY99" s="218"/>
      <c r="ASZ99" s="218"/>
      <c r="ATA99" s="218"/>
      <c r="ATB99" s="218"/>
      <c r="ATC99" s="218"/>
      <c r="ATD99" s="218"/>
      <c r="ATE99" s="218"/>
      <c r="ATF99" s="218"/>
      <c r="ATG99" s="218"/>
      <c r="ATH99" s="218"/>
      <c r="ATI99" s="218"/>
      <c r="ATJ99" s="218"/>
      <c r="ATK99" s="218"/>
      <c r="ATL99" s="218"/>
      <c r="ATM99" s="218"/>
      <c r="ATN99" s="218"/>
      <c r="ATO99" s="218"/>
      <c r="ATP99" s="218"/>
      <c r="ATQ99" s="218"/>
      <c r="ATR99" s="218"/>
      <c r="ATS99" s="218"/>
      <c r="ATT99" s="218"/>
      <c r="ATU99" s="218"/>
      <c r="ATV99" s="218"/>
      <c r="ATW99" s="218"/>
      <c r="ATX99" s="218"/>
      <c r="ATY99" s="218"/>
      <c r="ATZ99" s="218"/>
      <c r="AUA99" s="218"/>
      <c r="AUB99" s="218"/>
      <c r="AUC99" s="218"/>
      <c r="AUD99" s="218"/>
      <c r="AUE99" s="218"/>
      <c r="AUF99" s="218"/>
      <c r="AUG99" s="218"/>
      <c r="AUH99" s="218"/>
      <c r="AUI99" s="218"/>
      <c r="AUJ99" s="218"/>
      <c r="AUK99" s="218"/>
      <c r="AUL99" s="218"/>
      <c r="AUM99" s="218"/>
      <c r="AUN99" s="218"/>
      <c r="AUO99" s="218"/>
      <c r="AUP99" s="218"/>
      <c r="AUQ99" s="218"/>
      <c r="AUR99" s="218"/>
      <c r="AUS99" s="218"/>
      <c r="AUT99" s="218"/>
      <c r="AUU99" s="218"/>
      <c r="AUV99" s="218"/>
      <c r="AUW99" s="218"/>
      <c r="AUX99" s="218"/>
      <c r="AUY99" s="218"/>
      <c r="AUZ99" s="218"/>
      <c r="AVA99" s="218"/>
      <c r="AVB99" s="218"/>
      <c r="AVC99" s="218"/>
      <c r="AVD99" s="218"/>
      <c r="AVE99" s="218"/>
      <c r="AVF99" s="218"/>
      <c r="AVG99" s="218"/>
      <c r="AVH99" s="218"/>
      <c r="AVI99" s="218"/>
      <c r="AVJ99" s="218"/>
      <c r="AVK99" s="218"/>
      <c r="AVL99" s="218"/>
      <c r="AVM99" s="218"/>
      <c r="AVN99" s="218"/>
      <c r="AVO99" s="218"/>
      <c r="AVP99" s="218"/>
      <c r="AVQ99" s="218"/>
      <c r="AVR99" s="218"/>
      <c r="AVS99" s="218"/>
      <c r="AVT99" s="218"/>
      <c r="AVU99" s="218"/>
      <c r="AVV99" s="218"/>
      <c r="AVW99" s="218"/>
      <c r="AVX99" s="218"/>
      <c r="AVY99" s="218"/>
      <c r="AVZ99" s="218"/>
      <c r="AWA99" s="218"/>
      <c r="AWB99" s="218"/>
      <c r="AWC99" s="218"/>
      <c r="AWD99" s="218"/>
      <c r="AWE99" s="218"/>
      <c r="AWF99" s="218"/>
      <c r="AWG99" s="218"/>
      <c r="AWH99" s="218"/>
      <c r="AWI99" s="218"/>
      <c r="AWJ99" s="218"/>
      <c r="AWK99" s="218"/>
      <c r="AWL99" s="218"/>
      <c r="AWM99" s="218"/>
      <c r="AWN99" s="218"/>
      <c r="AWO99" s="218"/>
      <c r="AWP99" s="218"/>
      <c r="AWQ99" s="218"/>
      <c r="AWR99" s="218"/>
      <c r="AWS99" s="218"/>
      <c r="AWT99" s="218"/>
      <c r="AWU99" s="218"/>
      <c r="AWV99" s="218"/>
      <c r="AWW99" s="218"/>
      <c r="AWX99" s="218"/>
      <c r="AWY99" s="218"/>
      <c r="AWZ99" s="218"/>
      <c r="AXA99" s="218"/>
      <c r="AXB99" s="218"/>
      <c r="AXC99" s="218"/>
      <c r="AXD99" s="218"/>
      <c r="AXE99" s="218"/>
      <c r="AXF99" s="218"/>
      <c r="AXG99" s="218"/>
      <c r="AXH99" s="218"/>
      <c r="AXI99" s="218"/>
      <c r="AXJ99" s="218"/>
      <c r="AXK99" s="218"/>
      <c r="AXL99" s="218"/>
      <c r="AXM99" s="218"/>
      <c r="AXN99" s="218"/>
      <c r="AXO99" s="218"/>
      <c r="AXP99" s="218"/>
      <c r="AXQ99" s="218"/>
      <c r="AXR99" s="218"/>
      <c r="AXS99" s="218"/>
      <c r="AXT99" s="218"/>
      <c r="AXU99" s="218"/>
      <c r="AXV99" s="218"/>
      <c r="AXW99" s="218"/>
      <c r="AXX99" s="218"/>
      <c r="AXY99" s="218"/>
      <c r="AXZ99" s="218"/>
      <c r="AYA99" s="218"/>
      <c r="AYB99" s="218"/>
      <c r="AYC99" s="218"/>
      <c r="AYD99" s="218"/>
      <c r="AYE99" s="218"/>
      <c r="AYF99" s="218"/>
      <c r="AYG99" s="218"/>
      <c r="AYH99" s="218"/>
      <c r="AYI99" s="218"/>
      <c r="AYJ99" s="218"/>
      <c r="AYK99" s="218"/>
      <c r="AYL99" s="218"/>
      <c r="AYM99" s="218"/>
      <c r="AYN99" s="218"/>
      <c r="AYO99" s="218"/>
      <c r="AYP99" s="218"/>
      <c r="AYQ99" s="218"/>
      <c r="AYR99" s="218"/>
      <c r="AYS99" s="218"/>
      <c r="AYT99" s="218"/>
      <c r="AYU99" s="218"/>
      <c r="AYV99" s="218"/>
      <c r="AYW99" s="218"/>
      <c r="AYX99" s="218"/>
      <c r="AYY99" s="218"/>
      <c r="AYZ99" s="218"/>
      <c r="AZA99" s="218"/>
      <c r="AZB99" s="218"/>
      <c r="AZC99" s="218"/>
      <c r="AZD99" s="218"/>
      <c r="AZE99" s="218"/>
      <c r="AZF99" s="218"/>
      <c r="AZG99" s="218"/>
      <c r="AZH99" s="218"/>
      <c r="AZI99" s="218"/>
      <c r="AZJ99" s="218"/>
      <c r="AZK99" s="218"/>
      <c r="AZL99" s="218"/>
      <c r="AZM99" s="218"/>
      <c r="AZN99" s="218"/>
      <c r="AZO99" s="218"/>
      <c r="AZP99" s="218"/>
      <c r="AZQ99" s="218"/>
      <c r="AZR99" s="218"/>
      <c r="AZS99" s="218"/>
      <c r="AZT99" s="218"/>
      <c r="AZU99" s="218"/>
      <c r="AZV99" s="218"/>
      <c r="AZW99" s="218"/>
      <c r="AZX99" s="218"/>
      <c r="AZY99" s="218"/>
      <c r="AZZ99" s="218"/>
      <c r="BAA99" s="218"/>
      <c r="BAB99" s="218"/>
      <c r="BAC99" s="218"/>
      <c r="BAD99" s="218"/>
      <c r="BAE99" s="218"/>
      <c r="BAF99" s="218"/>
      <c r="BAG99" s="218"/>
      <c r="BAH99" s="218"/>
      <c r="BAI99" s="218"/>
      <c r="BAJ99" s="218"/>
      <c r="BAK99" s="218"/>
      <c r="BAL99" s="218"/>
      <c r="BAM99" s="218"/>
      <c r="BAN99" s="218"/>
      <c r="BAO99" s="218"/>
      <c r="BAP99" s="218"/>
      <c r="BAQ99" s="218"/>
      <c r="BAR99" s="218"/>
      <c r="BAS99" s="218"/>
      <c r="BAT99" s="218"/>
      <c r="BAU99" s="218"/>
      <c r="BAV99" s="218"/>
      <c r="BAW99" s="218"/>
      <c r="BAX99" s="218"/>
      <c r="BAY99" s="218"/>
      <c r="BAZ99" s="218"/>
      <c r="BBA99" s="218"/>
      <c r="BBB99" s="218"/>
      <c r="BBC99" s="218"/>
      <c r="BBD99" s="218"/>
      <c r="BBE99" s="218"/>
      <c r="BBF99" s="218"/>
      <c r="BBG99" s="218"/>
      <c r="BBH99" s="218"/>
      <c r="BBI99" s="218"/>
      <c r="BBJ99" s="218"/>
      <c r="BBK99" s="218"/>
      <c r="BBL99" s="218"/>
      <c r="BBM99" s="218"/>
      <c r="BBN99" s="218"/>
      <c r="BBO99" s="218"/>
      <c r="BBP99" s="218"/>
      <c r="BBQ99" s="218"/>
      <c r="BBR99" s="218"/>
      <c r="BBS99" s="218"/>
      <c r="BBT99" s="218"/>
      <c r="BBU99" s="218"/>
      <c r="BBV99" s="218"/>
      <c r="BBW99" s="218"/>
      <c r="BBX99" s="218"/>
      <c r="BBY99" s="218"/>
      <c r="BBZ99" s="218"/>
      <c r="BCA99" s="218"/>
      <c r="BCB99" s="218"/>
      <c r="BCC99" s="218"/>
      <c r="BCD99" s="218"/>
      <c r="BCE99" s="218"/>
      <c r="BCF99" s="218"/>
      <c r="BCG99" s="218"/>
      <c r="BCH99" s="218"/>
      <c r="BCI99" s="218"/>
      <c r="BCJ99" s="218"/>
      <c r="BCK99" s="218"/>
      <c r="BCL99" s="218"/>
      <c r="BCM99" s="218"/>
      <c r="BCN99" s="218"/>
      <c r="BCO99" s="218"/>
      <c r="BCP99" s="218"/>
      <c r="BCQ99" s="218"/>
      <c r="BCR99" s="218"/>
      <c r="BCS99" s="218"/>
      <c r="BCT99" s="218"/>
      <c r="BCU99" s="218"/>
      <c r="BCV99" s="218"/>
      <c r="BCW99" s="218"/>
      <c r="BCX99" s="218"/>
      <c r="BCY99" s="218"/>
      <c r="BCZ99" s="218"/>
      <c r="BDA99" s="218"/>
      <c r="BDB99" s="218"/>
      <c r="BDC99" s="218"/>
      <c r="BDD99" s="218"/>
      <c r="BDE99" s="218"/>
      <c r="BDF99" s="218"/>
      <c r="BDG99" s="218"/>
      <c r="BDH99" s="218"/>
      <c r="BDI99" s="218"/>
      <c r="BDJ99" s="218"/>
      <c r="BDK99" s="218"/>
      <c r="BDL99" s="218"/>
      <c r="BDM99" s="218"/>
      <c r="BDN99" s="218"/>
      <c r="BDO99" s="218"/>
      <c r="BDP99" s="218"/>
      <c r="BDQ99" s="218"/>
      <c r="BDR99" s="218"/>
      <c r="BDS99" s="218"/>
      <c r="BDT99" s="218"/>
      <c r="BDU99" s="218"/>
    </row>
    <row r="100" spans="1:1477" s="73" customFormat="1">
      <c r="A100" s="136"/>
      <c r="B100" s="71" t="s">
        <v>13</v>
      </c>
      <c r="C100" s="71" t="s">
        <v>303</v>
      </c>
      <c r="D100" s="71" t="s">
        <v>304</v>
      </c>
      <c r="E100" s="72">
        <v>42579</v>
      </c>
      <c r="F100" s="71" t="s">
        <v>469</v>
      </c>
      <c r="G100" s="188" t="s">
        <v>471</v>
      </c>
      <c r="H100" s="221">
        <v>1</v>
      </c>
      <c r="I100" s="73">
        <v>0</v>
      </c>
      <c r="J100" s="73">
        <v>100</v>
      </c>
      <c r="K100" s="73">
        <v>107</v>
      </c>
      <c r="L100" s="73">
        <v>105</v>
      </c>
      <c r="M100" s="219">
        <f t="shared" si="81"/>
        <v>0.98</v>
      </c>
      <c r="N100" s="73">
        <f t="shared" si="82"/>
        <v>1</v>
      </c>
      <c r="O100" s="73">
        <v>2</v>
      </c>
      <c r="P100" s="73">
        <v>0</v>
      </c>
      <c r="Q100" s="73">
        <v>0</v>
      </c>
      <c r="R100" s="73">
        <v>7</v>
      </c>
      <c r="S100" s="73">
        <v>0</v>
      </c>
      <c r="T100" s="225">
        <v>177943</v>
      </c>
      <c r="U100" s="225">
        <v>9346</v>
      </c>
      <c r="V100" s="225">
        <v>168597</v>
      </c>
      <c r="W100" s="225">
        <v>177943</v>
      </c>
      <c r="X100" s="225">
        <v>173203</v>
      </c>
      <c r="Y100" s="225">
        <v>0</v>
      </c>
      <c r="Z100" s="225">
        <v>0</v>
      </c>
      <c r="AA100" s="225">
        <v>0</v>
      </c>
      <c r="AB100" s="225">
        <v>173203</v>
      </c>
      <c r="AC100" s="225">
        <v>173203</v>
      </c>
      <c r="AD100" s="219">
        <f t="shared" si="83"/>
        <v>1.0273195845714929</v>
      </c>
      <c r="AE100" s="73">
        <f t="shared" si="84"/>
        <v>1</v>
      </c>
      <c r="AF100" s="225">
        <v>0</v>
      </c>
      <c r="AG100" s="225">
        <v>0</v>
      </c>
      <c r="AH100" s="73">
        <v>4</v>
      </c>
      <c r="AI100" s="73">
        <v>3</v>
      </c>
      <c r="AJ100" s="73">
        <v>0</v>
      </c>
      <c r="AK100" s="73">
        <v>0</v>
      </c>
      <c r="AL100" s="95">
        <v>0</v>
      </c>
      <c r="AM100" s="95">
        <v>0</v>
      </c>
      <c r="AN100" s="73">
        <v>0</v>
      </c>
      <c r="AO100" s="73">
        <v>0</v>
      </c>
      <c r="AP100" s="95">
        <v>0</v>
      </c>
      <c r="AQ100" s="95">
        <v>0</v>
      </c>
      <c r="AR100" s="73">
        <v>0</v>
      </c>
      <c r="AS100" s="73">
        <v>0</v>
      </c>
      <c r="AT100" s="95">
        <v>0</v>
      </c>
      <c r="AU100" s="95">
        <v>0</v>
      </c>
      <c r="AV100" s="73">
        <v>0</v>
      </c>
      <c r="AW100" s="73">
        <v>0</v>
      </c>
      <c r="AX100" s="95">
        <v>0</v>
      </c>
      <c r="AY100" s="95">
        <v>0</v>
      </c>
      <c r="AZ100" s="73">
        <v>0</v>
      </c>
      <c r="BA100" s="73">
        <v>0</v>
      </c>
      <c r="BB100" s="95">
        <v>0</v>
      </c>
      <c r="BC100" s="95">
        <v>0</v>
      </c>
      <c r="BD100" s="73">
        <v>0</v>
      </c>
      <c r="BE100" s="73">
        <v>0</v>
      </c>
      <c r="BF100" s="95">
        <v>1242</v>
      </c>
      <c r="BG100" s="95">
        <v>0</v>
      </c>
      <c r="BH100" s="73">
        <v>0</v>
      </c>
      <c r="BI100" s="73">
        <v>0</v>
      </c>
      <c r="BJ100" s="95">
        <v>0</v>
      </c>
      <c r="BK100" s="95">
        <v>0</v>
      </c>
      <c r="BL100" s="73">
        <v>0</v>
      </c>
      <c r="BM100" s="73">
        <v>0</v>
      </c>
      <c r="BN100" s="95">
        <v>0</v>
      </c>
      <c r="BO100" s="95">
        <v>0</v>
      </c>
      <c r="BP100" s="73">
        <v>0</v>
      </c>
      <c r="BQ100" s="73">
        <v>0</v>
      </c>
      <c r="BR100" s="95">
        <v>0</v>
      </c>
      <c r="BS100" s="95">
        <v>0</v>
      </c>
      <c r="BT100" s="73">
        <v>0</v>
      </c>
      <c r="BU100" s="73">
        <v>0</v>
      </c>
      <c r="BV100" s="95">
        <v>0</v>
      </c>
      <c r="BW100" s="95">
        <v>0</v>
      </c>
      <c r="BX100" s="73">
        <v>0</v>
      </c>
      <c r="BY100" s="73">
        <v>0</v>
      </c>
      <c r="BZ100" s="95">
        <v>0</v>
      </c>
      <c r="CA100" s="95">
        <v>0</v>
      </c>
      <c r="CB100" s="73">
        <v>0</v>
      </c>
      <c r="CC100" s="73">
        <v>0</v>
      </c>
      <c r="CD100" s="95">
        <v>0</v>
      </c>
      <c r="CE100" s="95">
        <v>0</v>
      </c>
      <c r="CF100" s="73">
        <v>0</v>
      </c>
      <c r="CG100" s="73">
        <v>0</v>
      </c>
      <c r="CH100" s="95">
        <v>0</v>
      </c>
      <c r="CI100" s="95">
        <v>0</v>
      </c>
      <c r="CJ100" s="73">
        <v>0</v>
      </c>
      <c r="CK100" s="73">
        <v>0</v>
      </c>
      <c r="CL100" s="95">
        <v>1242</v>
      </c>
      <c r="CM100" s="95">
        <v>0</v>
      </c>
      <c r="CN100" s="71" t="s">
        <v>441</v>
      </c>
      <c r="CO100" s="71" t="s">
        <v>442</v>
      </c>
      <c r="CP100" s="71" t="s">
        <v>328</v>
      </c>
      <c r="CQ100" s="71" t="s">
        <v>328</v>
      </c>
      <c r="CR100" s="71" t="s">
        <v>328</v>
      </c>
      <c r="CS100" s="71" t="s">
        <v>328</v>
      </c>
      <c r="CT100" s="72">
        <v>42929</v>
      </c>
      <c r="CU100" s="71" t="s">
        <v>469</v>
      </c>
      <c r="CV100" s="71" t="s">
        <v>470</v>
      </c>
      <c r="CW100" s="72" t="s">
        <v>187</v>
      </c>
      <c r="CX100" s="72">
        <v>42898</v>
      </c>
      <c r="CY100" s="71" t="s">
        <v>467</v>
      </c>
      <c r="CZ100" s="71" t="s">
        <v>471</v>
      </c>
      <c r="DA100" s="71" t="s">
        <v>507</v>
      </c>
      <c r="DB100" s="96">
        <v>196223.5</v>
      </c>
      <c r="DC100" s="71"/>
      <c r="DD100" s="71"/>
      <c r="DE100" s="218"/>
      <c r="DF100" s="218"/>
      <c r="DG100" s="218"/>
      <c r="DH100" s="218"/>
      <c r="DI100" s="218"/>
      <c r="DJ100" s="218"/>
      <c r="DK100" s="218"/>
      <c r="DL100" s="218"/>
      <c r="DM100" s="218"/>
      <c r="DN100" s="218"/>
      <c r="DO100" s="218"/>
      <c r="DP100" s="218"/>
      <c r="DQ100" s="218"/>
      <c r="DR100" s="218"/>
      <c r="DS100" s="218"/>
      <c r="DT100" s="218"/>
      <c r="DU100" s="218"/>
      <c r="DV100" s="218"/>
      <c r="DW100" s="218"/>
      <c r="DX100" s="218"/>
      <c r="DY100" s="218"/>
      <c r="DZ100" s="218"/>
      <c r="EA100" s="218"/>
      <c r="EB100" s="218"/>
      <c r="EC100" s="218"/>
      <c r="ED100" s="218"/>
      <c r="EE100" s="218"/>
      <c r="EF100" s="218"/>
      <c r="EG100" s="218"/>
      <c r="EH100" s="218"/>
      <c r="EI100" s="218"/>
      <c r="EJ100" s="218"/>
      <c r="EK100" s="218"/>
      <c r="EL100" s="218"/>
      <c r="EM100" s="218"/>
      <c r="EN100" s="218"/>
      <c r="EO100" s="218"/>
      <c r="EP100" s="218"/>
      <c r="EQ100" s="218"/>
      <c r="ER100" s="218"/>
      <c r="ES100" s="218"/>
      <c r="ET100" s="218"/>
      <c r="EU100" s="218"/>
      <c r="EV100" s="218"/>
      <c r="EW100" s="218"/>
      <c r="EX100" s="218"/>
      <c r="EY100" s="218"/>
      <c r="EZ100" s="218"/>
      <c r="FA100" s="218"/>
      <c r="FB100" s="218"/>
      <c r="FC100" s="218"/>
      <c r="FD100" s="218"/>
      <c r="FE100" s="218"/>
      <c r="FF100" s="218"/>
      <c r="FG100" s="218"/>
      <c r="FH100" s="218"/>
      <c r="FI100" s="218"/>
      <c r="FJ100" s="218"/>
      <c r="FK100" s="218"/>
      <c r="FL100" s="218"/>
      <c r="FM100" s="218"/>
      <c r="FN100" s="218"/>
      <c r="FO100" s="218"/>
      <c r="FP100" s="218"/>
      <c r="FQ100" s="218"/>
      <c r="FR100" s="218"/>
      <c r="FS100" s="218"/>
      <c r="FT100" s="218"/>
      <c r="FU100" s="218"/>
      <c r="FV100" s="218"/>
      <c r="FW100" s="218"/>
      <c r="FX100" s="218"/>
      <c r="FY100" s="218"/>
      <c r="FZ100" s="218"/>
      <c r="GA100" s="218"/>
      <c r="GB100" s="218"/>
      <c r="GC100" s="218"/>
      <c r="GD100" s="218"/>
      <c r="GE100" s="218"/>
      <c r="GF100" s="218"/>
      <c r="GG100" s="218"/>
      <c r="GH100" s="218"/>
      <c r="GI100" s="218"/>
      <c r="GJ100" s="218"/>
      <c r="GK100" s="218"/>
      <c r="GL100" s="218"/>
      <c r="GM100" s="218"/>
      <c r="GN100" s="218"/>
      <c r="GO100" s="218"/>
      <c r="GP100" s="218"/>
      <c r="GQ100" s="218"/>
      <c r="GR100" s="218"/>
      <c r="GS100" s="218"/>
      <c r="GT100" s="218"/>
      <c r="GU100" s="218"/>
      <c r="GV100" s="218"/>
      <c r="GW100" s="218"/>
      <c r="GX100" s="218"/>
      <c r="GY100" s="218"/>
      <c r="GZ100" s="218"/>
      <c r="HA100" s="218"/>
      <c r="HB100" s="218"/>
      <c r="HC100" s="218"/>
      <c r="HD100" s="218"/>
      <c r="HE100" s="218"/>
      <c r="HF100" s="218"/>
      <c r="HG100" s="218"/>
      <c r="HH100" s="218"/>
      <c r="HI100" s="218"/>
      <c r="HJ100" s="218"/>
      <c r="HK100" s="218"/>
      <c r="HL100" s="218"/>
      <c r="HM100" s="218"/>
      <c r="HN100" s="218"/>
      <c r="HO100" s="218"/>
      <c r="HP100" s="218"/>
      <c r="HQ100" s="218"/>
      <c r="HR100" s="218"/>
      <c r="HS100" s="218"/>
      <c r="HT100" s="218"/>
      <c r="HU100" s="218"/>
      <c r="HV100" s="218"/>
      <c r="HW100" s="218"/>
      <c r="HX100" s="218"/>
      <c r="HY100" s="218"/>
      <c r="HZ100" s="218"/>
      <c r="IA100" s="218"/>
      <c r="IB100" s="218"/>
      <c r="IC100" s="218"/>
      <c r="ID100" s="218"/>
      <c r="IE100" s="218"/>
      <c r="IF100" s="218"/>
      <c r="IG100" s="218"/>
      <c r="IH100" s="218"/>
      <c r="II100" s="218"/>
      <c r="IJ100" s="218"/>
      <c r="IK100" s="218"/>
      <c r="IL100" s="218"/>
      <c r="IM100" s="218"/>
      <c r="IN100" s="218"/>
      <c r="IO100" s="218"/>
      <c r="IP100" s="218"/>
      <c r="IQ100" s="218"/>
      <c r="IR100" s="218"/>
      <c r="IS100" s="218"/>
      <c r="IT100" s="218"/>
      <c r="IU100" s="218"/>
      <c r="IV100" s="218"/>
      <c r="IW100" s="218"/>
      <c r="IX100" s="218"/>
      <c r="IY100" s="218"/>
      <c r="IZ100" s="218"/>
      <c r="JA100" s="218"/>
      <c r="JB100" s="218"/>
      <c r="JC100" s="218"/>
      <c r="JD100" s="218"/>
      <c r="JE100" s="218"/>
      <c r="JF100" s="218"/>
      <c r="JG100" s="218"/>
      <c r="JH100" s="218"/>
      <c r="JI100" s="218"/>
      <c r="JJ100" s="218"/>
      <c r="JK100" s="218"/>
      <c r="JL100" s="218"/>
      <c r="JM100" s="218"/>
      <c r="JN100" s="218"/>
      <c r="JO100" s="218"/>
      <c r="JP100" s="218"/>
      <c r="JQ100" s="218"/>
      <c r="JR100" s="218"/>
      <c r="JS100" s="218"/>
      <c r="JT100" s="218"/>
      <c r="JU100" s="218"/>
      <c r="JV100" s="218"/>
      <c r="JW100" s="218"/>
      <c r="JX100" s="218"/>
      <c r="JY100" s="218"/>
      <c r="JZ100" s="218"/>
      <c r="KA100" s="218"/>
      <c r="KB100" s="218"/>
      <c r="KC100" s="218"/>
      <c r="KD100" s="218"/>
      <c r="KE100" s="218"/>
      <c r="KF100" s="218"/>
      <c r="KG100" s="218"/>
      <c r="KH100" s="218"/>
      <c r="KI100" s="218"/>
      <c r="KJ100" s="218"/>
      <c r="KK100" s="218"/>
      <c r="KL100" s="218"/>
      <c r="KM100" s="218"/>
      <c r="KN100" s="218"/>
      <c r="KO100" s="218"/>
      <c r="KP100" s="218"/>
      <c r="KQ100" s="218"/>
      <c r="KR100" s="218"/>
      <c r="KS100" s="218"/>
      <c r="KT100" s="218"/>
      <c r="KU100" s="218"/>
      <c r="KV100" s="218"/>
      <c r="KW100" s="218"/>
      <c r="KX100" s="218"/>
      <c r="KY100" s="218"/>
      <c r="KZ100" s="218"/>
      <c r="LA100" s="218"/>
      <c r="LB100" s="218"/>
      <c r="LC100" s="218"/>
      <c r="LD100" s="218"/>
      <c r="LE100" s="218"/>
      <c r="LF100" s="218"/>
      <c r="LG100" s="218"/>
      <c r="LH100" s="218"/>
      <c r="LI100" s="218"/>
      <c r="LJ100" s="218"/>
      <c r="LK100" s="218"/>
      <c r="LL100" s="218"/>
      <c r="LM100" s="218"/>
      <c r="LN100" s="218"/>
      <c r="LO100" s="218"/>
      <c r="LP100" s="218"/>
      <c r="LQ100" s="218"/>
      <c r="LR100" s="218"/>
      <c r="LS100" s="218"/>
      <c r="LT100" s="218"/>
      <c r="LU100" s="218"/>
      <c r="LV100" s="218"/>
      <c r="LW100" s="218"/>
      <c r="LX100" s="218"/>
      <c r="LY100" s="218"/>
      <c r="LZ100" s="218"/>
      <c r="MA100" s="218"/>
      <c r="MB100" s="218"/>
      <c r="MC100" s="218"/>
      <c r="MD100" s="218"/>
      <c r="ME100" s="218"/>
      <c r="MF100" s="218"/>
      <c r="MG100" s="218"/>
      <c r="MH100" s="218"/>
      <c r="MI100" s="218"/>
      <c r="MJ100" s="218"/>
      <c r="MK100" s="218"/>
      <c r="ML100" s="218"/>
      <c r="MM100" s="218"/>
      <c r="MN100" s="218"/>
      <c r="MO100" s="218"/>
      <c r="MP100" s="218"/>
      <c r="MQ100" s="218"/>
      <c r="MR100" s="218"/>
      <c r="MS100" s="218"/>
      <c r="MT100" s="218"/>
      <c r="MU100" s="218"/>
      <c r="MV100" s="218"/>
      <c r="MW100" s="218"/>
      <c r="MX100" s="218"/>
      <c r="MY100" s="218"/>
      <c r="MZ100" s="218"/>
      <c r="NA100" s="218"/>
      <c r="NB100" s="218"/>
      <c r="NC100" s="218"/>
      <c r="ND100" s="218"/>
      <c r="NE100" s="218"/>
      <c r="NF100" s="218"/>
      <c r="NG100" s="218"/>
      <c r="NH100" s="218"/>
      <c r="NI100" s="218"/>
      <c r="NJ100" s="218"/>
      <c r="NK100" s="218"/>
      <c r="NL100" s="218"/>
      <c r="NM100" s="218"/>
      <c r="NN100" s="218"/>
      <c r="NO100" s="218"/>
      <c r="NP100" s="218"/>
      <c r="NQ100" s="218"/>
      <c r="NR100" s="218"/>
      <c r="NS100" s="218"/>
      <c r="NT100" s="218"/>
      <c r="NU100" s="218"/>
      <c r="NV100" s="218"/>
      <c r="NW100" s="218"/>
      <c r="NX100" s="218"/>
      <c r="NY100" s="218"/>
      <c r="NZ100" s="218"/>
      <c r="OA100" s="218"/>
      <c r="OB100" s="218"/>
      <c r="OC100" s="218"/>
      <c r="OD100" s="218"/>
      <c r="OE100" s="218"/>
      <c r="OF100" s="218"/>
      <c r="OG100" s="218"/>
      <c r="OH100" s="218"/>
      <c r="OI100" s="218"/>
      <c r="OJ100" s="218"/>
      <c r="OK100" s="218"/>
      <c r="OL100" s="218"/>
      <c r="OM100" s="218"/>
      <c r="ON100" s="218"/>
      <c r="OO100" s="218"/>
      <c r="OP100" s="218"/>
      <c r="OQ100" s="218"/>
      <c r="OR100" s="218"/>
      <c r="OS100" s="218"/>
      <c r="OT100" s="218"/>
      <c r="OU100" s="218"/>
      <c r="OV100" s="218"/>
      <c r="OW100" s="218"/>
      <c r="OX100" s="218"/>
      <c r="OY100" s="218"/>
      <c r="OZ100" s="218"/>
      <c r="PA100" s="218"/>
      <c r="PB100" s="218"/>
      <c r="PC100" s="218"/>
      <c r="PD100" s="218"/>
      <c r="PE100" s="218"/>
      <c r="PF100" s="218"/>
      <c r="PG100" s="218"/>
      <c r="PH100" s="218"/>
      <c r="PI100" s="218"/>
      <c r="PJ100" s="218"/>
      <c r="PK100" s="218"/>
      <c r="PL100" s="218"/>
      <c r="PM100" s="218"/>
      <c r="PN100" s="218"/>
      <c r="PO100" s="218"/>
      <c r="PP100" s="218"/>
      <c r="PQ100" s="218"/>
      <c r="PR100" s="218"/>
      <c r="PS100" s="218"/>
      <c r="PT100" s="218"/>
      <c r="PU100" s="218"/>
      <c r="PV100" s="218"/>
      <c r="PW100" s="218"/>
      <c r="PX100" s="218"/>
      <c r="PY100" s="218"/>
      <c r="PZ100" s="218"/>
      <c r="QA100" s="218"/>
      <c r="QB100" s="218"/>
      <c r="QC100" s="218"/>
      <c r="QD100" s="218"/>
      <c r="QE100" s="218"/>
      <c r="QF100" s="218"/>
      <c r="QG100" s="218"/>
      <c r="QH100" s="218"/>
      <c r="QI100" s="218"/>
      <c r="QJ100" s="218"/>
      <c r="QK100" s="218"/>
      <c r="QL100" s="218"/>
      <c r="QM100" s="218"/>
      <c r="QN100" s="218"/>
      <c r="QO100" s="218"/>
      <c r="QP100" s="218"/>
      <c r="QQ100" s="218"/>
      <c r="QR100" s="218"/>
      <c r="QS100" s="218"/>
      <c r="QT100" s="218"/>
      <c r="QU100" s="218"/>
      <c r="QV100" s="218"/>
      <c r="QW100" s="218"/>
      <c r="QX100" s="218"/>
      <c r="QY100" s="218"/>
      <c r="QZ100" s="218"/>
      <c r="RA100" s="218"/>
      <c r="RB100" s="218"/>
      <c r="RC100" s="218"/>
      <c r="RD100" s="218"/>
      <c r="RE100" s="218"/>
      <c r="RF100" s="218"/>
      <c r="RG100" s="218"/>
      <c r="RH100" s="218"/>
      <c r="RI100" s="218"/>
      <c r="RJ100" s="218"/>
      <c r="RK100" s="218"/>
      <c r="RL100" s="218"/>
      <c r="RM100" s="218"/>
      <c r="RN100" s="218"/>
      <c r="RO100" s="218"/>
      <c r="RP100" s="218"/>
      <c r="RQ100" s="218"/>
      <c r="RR100" s="218"/>
      <c r="RS100" s="218"/>
      <c r="RT100" s="218"/>
      <c r="RU100" s="218"/>
      <c r="RV100" s="218"/>
      <c r="RW100" s="218"/>
      <c r="RX100" s="218"/>
      <c r="RY100" s="218"/>
      <c r="RZ100" s="218"/>
      <c r="SA100" s="218"/>
      <c r="SB100" s="218"/>
      <c r="SC100" s="218"/>
      <c r="SD100" s="218"/>
      <c r="SE100" s="218"/>
      <c r="SF100" s="218"/>
      <c r="SG100" s="218"/>
      <c r="SH100" s="218"/>
      <c r="SI100" s="218"/>
      <c r="SJ100" s="218"/>
      <c r="SK100" s="218"/>
      <c r="SL100" s="218"/>
      <c r="SM100" s="218"/>
      <c r="SN100" s="218"/>
      <c r="SO100" s="218"/>
      <c r="SP100" s="218"/>
      <c r="SQ100" s="218"/>
      <c r="SR100" s="218"/>
      <c r="SS100" s="218"/>
      <c r="ST100" s="218"/>
      <c r="SU100" s="218"/>
      <c r="SV100" s="218"/>
      <c r="SW100" s="218"/>
      <c r="SX100" s="218"/>
      <c r="SY100" s="218"/>
      <c r="SZ100" s="218"/>
      <c r="TA100" s="218"/>
      <c r="TB100" s="218"/>
      <c r="TC100" s="218"/>
      <c r="TD100" s="218"/>
      <c r="TE100" s="218"/>
      <c r="TF100" s="218"/>
      <c r="TG100" s="218"/>
      <c r="TH100" s="218"/>
      <c r="TI100" s="218"/>
      <c r="TJ100" s="218"/>
      <c r="TK100" s="218"/>
      <c r="TL100" s="218"/>
      <c r="TM100" s="218"/>
      <c r="TN100" s="218"/>
      <c r="TO100" s="218"/>
      <c r="TP100" s="218"/>
      <c r="TQ100" s="218"/>
      <c r="TR100" s="218"/>
      <c r="TS100" s="218"/>
      <c r="TT100" s="218"/>
      <c r="TU100" s="218"/>
      <c r="TV100" s="218"/>
      <c r="TW100" s="218"/>
      <c r="TX100" s="218"/>
      <c r="TY100" s="218"/>
      <c r="TZ100" s="218"/>
      <c r="UA100" s="218"/>
      <c r="UB100" s="218"/>
      <c r="UC100" s="218"/>
      <c r="UD100" s="218"/>
      <c r="UE100" s="218"/>
      <c r="UF100" s="218"/>
      <c r="UG100" s="218"/>
      <c r="UH100" s="218"/>
      <c r="UI100" s="218"/>
      <c r="UJ100" s="218"/>
      <c r="UK100" s="218"/>
      <c r="UL100" s="218"/>
      <c r="UM100" s="218"/>
      <c r="UN100" s="218"/>
      <c r="UO100" s="218"/>
      <c r="UP100" s="218"/>
      <c r="UQ100" s="218"/>
      <c r="UR100" s="218"/>
      <c r="US100" s="218"/>
      <c r="UT100" s="218"/>
      <c r="UU100" s="218"/>
      <c r="UV100" s="218"/>
      <c r="UW100" s="218"/>
      <c r="UX100" s="218"/>
      <c r="UY100" s="218"/>
      <c r="UZ100" s="218"/>
      <c r="VA100" s="218"/>
      <c r="VB100" s="218"/>
      <c r="VC100" s="218"/>
      <c r="VD100" s="218"/>
      <c r="VE100" s="218"/>
      <c r="VF100" s="218"/>
      <c r="VG100" s="218"/>
      <c r="VH100" s="218"/>
      <c r="VI100" s="218"/>
      <c r="VJ100" s="218"/>
      <c r="VK100" s="218"/>
      <c r="VL100" s="218"/>
      <c r="VM100" s="218"/>
      <c r="VN100" s="218"/>
      <c r="VO100" s="218"/>
      <c r="VP100" s="218"/>
      <c r="VQ100" s="218"/>
      <c r="VR100" s="218"/>
      <c r="VS100" s="218"/>
      <c r="VT100" s="218"/>
      <c r="VU100" s="218"/>
      <c r="VV100" s="218"/>
      <c r="VW100" s="218"/>
      <c r="VX100" s="218"/>
      <c r="VY100" s="218"/>
      <c r="VZ100" s="218"/>
      <c r="WA100" s="218"/>
      <c r="WB100" s="218"/>
      <c r="WC100" s="218"/>
      <c r="WD100" s="218"/>
      <c r="WE100" s="218"/>
      <c r="WF100" s="218"/>
      <c r="WG100" s="218"/>
      <c r="WH100" s="218"/>
      <c r="WI100" s="218"/>
      <c r="WJ100" s="218"/>
      <c r="WK100" s="218"/>
      <c r="WL100" s="218"/>
      <c r="WM100" s="218"/>
      <c r="WN100" s="218"/>
      <c r="WO100" s="218"/>
      <c r="WP100" s="218"/>
      <c r="WQ100" s="218"/>
      <c r="WR100" s="218"/>
      <c r="WS100" s="218"/>
      <c r="WT100" s="218"/>
      <c r="WU100" s="218"/>
      <c r="WV100" s="218"/>
      <c r="WW100" s="218"/>
      <c r="WX100" s="218"/>
      <c r="WY100" s="218"/>
      <c r="WZ100" s="218"/>
      <c r="XA100" s="218"/>
      <c r="XB100" s="218"/>
      <c r="XC100" s="218"/>
      <c r="XD100" s="218"/>
      <c r="XE100" s="218"/>
      <c r="XF100" s="218"/>
      <c r="XG100" s="218"/>
      <c r="XH100" s="218"/>
      <c r="XI100" s="218"/>
      <c r="XJ100" s="218"/>
      <c r="XK100" s="218"/>
      <c r="XL100" s="218"/>
      <c r="XM100" s="218"/>
      <c r="XN100" s="218"/>
      <c r="XO100" s="218"/>
      <c r="XP100" s="218"/>
      <c r="XQ100" s="218"/>
      <c r="XR100" s="218"/>
      <c r="XS100" s="218"/>
      <c r="XT100" s="218"/>
      <c r="XU100" s="218"/>
      <c r="XV100" s="218"/>
      <c r="XW100" s="218"/>
      <c r="XX100" s="218"/>
      <c r="XY100" s="218"/>
      <c r="XZ100" s="218"/>
      <c r="YA100" s="218"/>
      <c r="YB100" s="218"/>
      <c r="YC100" s="218"/>
      <c r="YD100" s="218"/>
      <c r="YE100" s="218"/>
      <c r="YF100" s="218"/>
      <c r="YG100" s="218"/>
      <c r="YH100" s="218"/>
      <c r="YI100" s="218"/>
      <c r="YJ100" s="218"/>
      <c r="YK100" s="218"/>
      <c r="YL100" s="218"/>
      <c r="YM100" s="218"/>
      <c r="YN100" s="218"/>
      <c r="YO100" s="218"/>
      <c r="YP100" s="218"/>
      <c r="YQ100" s="218"/>
      <c r="YR100" s="218"/>
      <c r="YS100" s="218"/>
      <c r="YT100" s="218"/>
      <c r="YU100" s="218"/>
      <c r="YV100" s="218"/>
      <c r="YW100" s="218"/>
      <c r="YX100" s="218"/>
      <c r="YY100" s="218"/>
      <c r="YZ100" s="218"/>
      <c r="ZA100" s="218"/>
      <c r="ZB100" s="218"/>
      <c r="ZC100" s="218"/>
      <c r="ZD100" s="218"/>
      <c r="ZE100" s="218"/>
      <c r="ZF100" s="218"/>
      <c r="ZG100" s="218"/>
      <c r="ZH100" s="218"/>
      <c r="ZI100" s="218"/>
      <c r="ZJ100" s="218"/>
      <c r="ZK100" s="218"/>
      <c r="ZL100" s="218"/>
      <c r="ZM100" s="218"/>
      <c r="ZN100" s="218"/>
      <c r="ZO100" s="218"/>
      <c r="ZP100" s="218"/>
      <c r="ZQ100" s="218"/>
      <c r="ZR100" s="218"/>
      <c r="ZS100" s="218"/>
      <c r="ZT100" s="218"/>
      <c r="ZU100" s="218"/>
      <c r="ZV100" s="218"/>
      <c r="ZW100" s="218"/>
      <c r="ZX100" s="218"/>
      <c r="ZY100" s="218"/>
      <c r="ZZ100" s="218"/>
      <c r="AAA100" s="218"/>
      <c r="AAB100" s="218"/>
      <c r="AAC100" s="218"/>
      <c r="AAD100" s="218"/>
      <c r="AAE100" s="218"/>
      <c r="AAF100" s="218"/>
      <c r="AAG100" s="218"/>
      <c r="AAH100" s="218"/>
      <c r="AAI100" s="218"/>
      <c r="AAJ100" s="218"/>
      <c r="AAK100" s="218"/>
      <c r="AAL100" s="218"/>
      <c r="AAM100" s="218"/>
      <c r="AAN100" s="218"/>
      <c r="AAO100" s="218"/>
      <c r="AAP100" s="218"/>
      <c r="AAQ100" s="218"/>
      <c r="AAR100" s="218"/>
      <c r="AAS100" s="218"/>
      <c r="AAT100" s="218"/>
      <c r="AAU100" s="218"/>
      <c r="AAV100" s="218"/>
      <c r="AAW100" s="218"/>
      <c r="AAX100" s="218"/>
      <c r="AAY100" s="218"/>
      <c r="AAZ100" s="218"/>
      <c r="ABA100" s="218"/>
      <c r="ABB100" s="218"/>
      <c r="ABC100" s="218"/>
      <c r="ABD100" s="218"/>
      <c r="ABE100" s="218"/>
      <c r="ABF100" s="218"/>
      <c r="ABG100" s="218"/>
      <c r="ABH100" s="218"/>
      <c r="ABI100" s="218"/>
      <c r="ABJ100" s="218"/>
      <c r="ABK100" s="218"/>
      <c r="ABL100" s="218"/>
      <c r="ABM100" s="218"/>
      <c r="ABN100" s="218"/>
      <c r="ABO100" s="218"/>
      <c r="ABP100" s="218"/>
      <c r="ABQ100" s="218"/>
      <c r="ABR100" s="218"/>
      <c r="ABS100" s="218"/>
      <c r="ABT100" s="218"/>
      <c r="ABU100" s="218"/>
      <c r="ABV100" s="218"/>
      <c r="ABW100" s="218"/>
      <c r="ABX100" s="218"/>
      <c r="ABY100" s="218"/>
      <c r="ABZ100" s="218"/>
      <c r="ACA100" s="218"/>
      <c r="ACB100" s="218"/>
      <c r="ACC100" s="218"/>
      <c r="ACD100" s="218"/>
      <c r="ACE100" s="218"/>
      <c r="ACF100" s="218"/>
      <c r="ACG100" s="218"/>
      <c r="ACH100" s="218"/>
      <c r="ACI100" s="218"/>
      <c r="ACJ100" s="218"/>
      <c r="ACK100" s="218"/>
      <c r="ACL100" s="218"/>
      <c r="ACM100" s="218"/>
      <c r="ACN100" s="218"/>
      <c r="ACO100" s="218"/>
      <c r="ACP100" s="218"/>
      <c r="ACQ100" s="218"/>
      <c r="ACR100" s="218"/>
      <c r="ACS100" s="218"/>
      <c r="ACT100" s="218"/>
      <c r="ACU100" s="218"/>
      <c r="ACV100" s="218"/>
      <c r="ACW100" s="218"/>
      <c r="ACX100" s="218"/>
      <c r="ACY100" s="218"/>
      <c r="ACZ100" s="218"/>
      <c r="ADA100" s="218"/>
      <c r="ADB100" s="218"/>
      <c r="ADC100" s="218"/>
      <c r="ADD100" s="218"/>
      <c r="ADE100" s="218"/>
      <c r="ADF100" s="218"/>
      <c r="ADG100" s="218"/>
      <c r="ADH100" s="218"/>
      <c r="ADI100" s="218"/>
      <c r="ADJ100" s="218"/>
      <c r="ADK100" s="218"/>
      <c r="ADL100" s="218"/>
      <c r="ADM100" s="218"/>
      <c r="ADN100" s="218"/>
      <c r="ADO100" s="218"/>
      <c r="ADP100" s="218"/>
      <c r="ADQ100" s="218"/>
      <c r="ADR100" s="218"/>
      <c r="ADS100" s="218"/>
      <c r="ADT100" s="218"/>
      <c r="ADU100" s="218"/>
      <c r="ADV100" s="218"/>
      <c r="ADW100" s="218"/>
      <c r="ADX100" s="218"/>
      <c r="ADY100" s="218"/>
      <c r="ADZ100" s="218"/>
      <c r="AEA100" s="218"/>
      <c r="AEB100" s="218"/>
      <c r="AEC100" s="218"/>
      <c r="AED100" s="218"/>
      <c r="AEE100" s="218"/>
      <c r="AEF100" s="218"/>
      <c r="AEG100" s="218"/>
      <c r="AEH100" s="218"/>
      <c r="AEI100" s="218"/>
      <c r="AEJ100" s="218"/>
      <c r="AEK100" s="218"/>
      <c r="AEL100" s="218"/>
      <c r="AEM100" s="218"/>
      <c r="AEN100" s="218"/>
      <c r="AEO100" s="218"/>
      <c r="AEP100" s="218"/>
      <c r="AEQ100" s="218"/>
      <c r="AER100" s="218"/>
      <c r="AES100" s="218"/>
      <c r="AET100" s="218"/>
      <c r="AEU100" s="218"/>
      <c r="AEV100" s="218"/>
      <c r="AEW100" s="218"/>
      <c r="AEX100" s="218"/>
      <c r="AEY100" s="218"/>
      <c r="AEZ100" s="218"/>
      <c r="AFA100" s="218"/>
      <c r="AFB100" s="218"/>
      <c r="AFC100" s="218"/>
      <c r="AFD100" s="218"/>
      <c r="AFE100" s="218"/>
      <c r="AFF100" s="218"/>
      <c r="AFG100" s="218"/>
      <c r="AFH100" s="218"/>
      <c r="AFI100" s="218"/>
      <c r="AFJ100" s="218"/>
      <c r="AFK100" s="218"/>
      <c r="AFL100" s="218"/>
      <c r="AFM100" s="218"/>
      <c r="AFN100" s="218"/>
      <c r="AFO100" s="218"/>
      <c r="AFP100" s="218"/>
      <c r="AFQ100" s="218"/>
      <c r="AFR100" s="218"/>
      <c r="AFS100" s="218"/>
      <c r="AFT100" s="218"/>
      <c r="AFU100" s="218"/>
      <c r="AFV100" s="218"/>
      <c r="AFW100" s="218"/>
      <c r="AFX100" s="218"/>
      <c r="AFY100" s="218"/>
      <c r="AFZ100" s="218"/>
      <c r="AGA100" s="218"/>
      <c r="AGB100" s="218"/>
      <c r="AGC100" s="218"/>
      <c r="AGD100" s="218"/>
      <c r="AGE100" s="218"/>
      <c r="AGF100" s="218"/>
      <c r="AGG100" s="218"/>
      <c r="AGH100" s="218"/>
      <c r="AGI100" s="218"/>
      <c r="AGJ100" s="218"/>
      <c r="AGK100" s="218"/>
      <c r="AGL100" s="218"/>
      <c r="AGM100" s="218"/>
      <c r="AGN100" s="218"/>
      <c r="AGO100" s="218"/>
      <c r="AGP100" s="218"/>
      <c r="AGQ100" s="218"/>
      <c r="AGR100" s="218"/>
      <c r="AGS100" s="218"/>
      <c r="AGT100" s="218"/>
      <c r="AGU100" s="218"/>
      <c r="AGV100" s="218"/>
      <c r="AGW100" s="218"/>
      <c r="AGX100" s="218"/>
      <c r="AGY100" s="218"/>
      <c r="AGZ100" s="218"/>
      <c r="AHA100" s="218"/>
      <c r="AHB100" s="218"/>
      <c r="AHC100" s="218"/>
      <c r="AHD100" s="218"/>
      <c r="AHE100" s="218"/>
      <c r="AHF100" s="218"/>
      <c r="AHG100" s="218"/>
      <c r="AHH100" s="218"/>
      <c r="AHI100" s="218"/>
      <c r="AHJ100" s="218"/>
      <c r="AHK100" s="218"/>
      <c r="AHL100" s="218"/>
      <c r="AHM100" s="218"/>
      <c r="AHN100" s="218"/>
      <c r="AHO100" s="218"/>
      <c r="AHP100" s="218"/>
      <c r="AHQ100" s="218"/>
      <c r="AHR100" s="218"/>
      <c r="AHS100" s="218"/>
      <c r="AHT100" s="218"/>
      <c r="AHU100" s="218"/>
      <c r="AHV100" s="218"/>
      <c r="AHW100" s="218"/>
      <c r="AHX100" s="218"/>
      <c r="AHY100" s="218"/>
      <c r="AHZ100" s="218"/>
      <c r="AIA100" s="218"/>
      <c r="AIB100" s="218"/>
      <c r="AIC100" s="218"/>
      <c r="AID100" s="218"/>
      <c r="AIE100" s="218"/>
      <c r="AIF100" s="218"/>
      <c r="AIG100" s="218"/>
      <c r="AIH100" s="218"/>
      <c r="AII100" s="218"/>
      <c r="AIJ100" s="218"/>
      <c r="AIK100" s="218"/>
      <c r="AIL100" s="218"/>
      <c r="AIM100" s="218"/>
      <c r="AIN100" s="218"/>
      <c r="AIO100" s="218"/>
      <c r="AIP100" s="218"/>
      <c r="AIQ100" s="218"/>
      <c r="AIR100" s="218"/>
      <c r="AIS100" s="218"/>
      <c r="AIT100" s="218"/>
      <c r="AIU100" s="218"/>
      <c r="AIV100" s="218"/>
      <c r="AIW100" s="218"/>
      <c r="AIX100" s="218"/>
      <c r="AIY100" s="218"/>
      <c r="AIZ100" s="218"/>
      <c r="AJA100" s="218"/>
      <c r="AJB100" s="218"/>
      <c r="AJC100" s="218"/>
      <c r="AJD100" s="218"/>
      <c r="AJE100" s="218"/>
      <c r="AJF100" s="218"/>
      <c r="AJG100" s="218"/>
      <c r="AJH100" s="218"/>
      <c r="AJI100" s="218"/>
      <c r="AJJ100" s="218"/>
      <c r="AJK100" s="218"/>
      <c r="AJL100" s="218"/>
      <c r="AJM100" s="218"/>
      <c r="AJN100" s="218"/>
      <c r="AJO100" s="218"/>
      <c r="AJP100" s="218"/>
      <c r="AJQ100" s="218"/>
      <c r="AJR100" s="218"/>
      <c r="AJS100" s="218"/>
      <c r="AJT100" s="218"/>
      <c r="AJU100" s="218"/>
      <c r="AJV100" s="218"/>
      <c r="AJW100" s="218"/>
      <c r="AJX100" s="218"/>
      <c r="AJY100" s="218"/>
      <c r="AJZ100" s="218"/>
      <c r="AKA100" s="218"/>
      <c r="AKB100" s="218"/>
      <c r="AKC100" s="218"/>
      <c r="AKD100" s="218"/>
      <c r="AKE100" s="218"/>
      <c r="AKF100" s="218"/>
      <c r="AKG100" s="218"/>
      <c r="AKH100" s="218"/>
      <c r="AKI100" s="218"/>
      <c r="AKJ100" s="218"/>
      <c r="AKK100" s="218"/>
      <c r="AKL100" s="218"/>
      <c r="AKM100" s="218"/>
      <c r="AKN100" s="218"/>
      <c r="AKO100" s="218"/>
      <c r="AKP100" s="218"/>
      <c r="AKQ100" s="218"/>
      <c r="AKR100" s="218"/>
      <c r="AKS100" s="218"/>
      <c r="AKT100" s="218"/>
      <c r="AKU100" s="218"/>
      <c r="AKV100" s="218"/>
      <c r="AKW100" s="218"/>
      <c r="AKX100" s="218"/>
      <c r="AKY100" s="218"/>
      <c r="AKZ100" s="218"/>
      <c r="ALA100" s="218"/>
      <c r="ALB100" s="218"/>
      <c r="ALC100" s="218"/>
      <c r="ALD100" s="218"/>
      <c r="ALE100" s="218"/>
      <c r="ALF100" s="218"/>
      <c r="ALG100" s="218"/>
      <c r="ALH100" s="218"/>
      <c r="ALI100" s="218"/>
      <c r="ALJ100" s="218"/>
      <c r="ALK100" s="218"/>
      <c r="ALL100" s="218"/>
      <c r="ALM100" s="218"/>
      <c r="ALN100" s="218"/>
      <c r="ALO100" s="218"/>
      <c r="ALP100" s="218"/>
      <c r="ALQ100" s="218"/>
      <c r="ALR100" s="218"/>
      <c r="ALS100" s="218"/>
      <c r="ALT100" s="218"/>
      <c r="ALU100" s="218"/>
      <c r="ALV100" s="218"/>
      <c r="ALW100" s="218"/>
      <c r="ALX100" s="218"/>
      <c r="ALY100" s="218"/>
      <c r="ALZ100" s="218"/>
      <c r="AMA100" s="218"/>
      <c r="AMB100" s="218"/>
      <c r="AMC100" s="218"/>
      <c r="AMD100" s="218"/>
      <c r="AME100" s="218"/>
      <c r="AMF100" s="218"/>
      <c r="AMG100" s="218"/>
      <c r="AMH100" s="218"/>
      <c r="AMI100" s="218"/>
      <c r="AMJ100" s="218"/>
      <c r="AMK100" s="218"/>
      <c r="AML100" s="218"/>
      <c r="AMM100" s="218"/>
      <c r="AMN100" s="218"/>
      <c r="AMO100" s="218"/>
      <c r="AMP100" s="218"/>
      <c r="AMQ100" s="218"/>
      <c r="AMR100" s="218"/>
      <c r="AMS100" s="218"/>
      <c r="AMT100" s="218"/>
      <c r="AMU100" s="218"/>
      <c r="AMV100" s="218"/>
      <c r="AMW100" s="218"/>
      <c r="AMX100" s="218"/>
      <c r="AMY100" s="218"/>
      <c r="AMZ100" s="218"/>
      <c r="ANA100" s="218"/>
      <c r="ANB100" s="218"/>
      <c r="ANC100" s="218"/>
      <c r="AND100" s="218"/>
      <c r="ANE100" s="218"/>
      <c r="ANF100" s="218"/>
      <c r="ANG100" s="218"/>
      <c r="ANH100" s="218"/>
      <c r="ANI100" s="218"/>
      <c r="ANJ100" s="218"/>
      <c r="ANK100" s="218"/>
      <c r="ANL100" s="218"/>
      <c r="ANM100" s="218"/>
      <c r="ANN100" s="218"/>
      <c r="ANO100" s="218"/>
      <c r="ANP100" s="218"/>
      <c r="ANQ100" s="218"/>
      <c r="ANR100" s="218"/>
      <c r="ANS100" s="218"/>
      <c r="ANT100" s="218"/>
      <c r="ANU100" s="218"/>
      <c r="ANV100" s="218"/>
      <c r="ANW100" s="218"/>
      <c r="ANX100" s="218"/>
      <c r="ANY100" s="218"/>
      <c r="ANZ100" s="218"/>
      <c r="AOA100" s="218"/>
      <c r="AOB100" s="218"/>
      <c r="AOC100" s="218"/>
      <c r="AOD100" s="218"/>
      <c r="AOE100" s="218"/>
      <c r="AOF100" s="218"/>
      <c r="AOG100" s="218"/>
      <c r="AOH100" s="218"/>
      <c r="AOI100" s="218"/>
      <c r="AOJ100" s="218"/>
      <c r="AOK100" s="218"/>
      <c r="AOL100" s="218"/>
      <c r="AOM100" s="218"/>
      <c r="AON100" s="218"/>
      <c r="AOO100" s="218"/>
      <c r="AOP100" s="218"/>
      <c r="AOQ100" s="218"/>
      <c r="AOR100" s="218"/>
      <c r="AOS100" s="218"/>
      <c r="AOT100" s="218"/>
      <c r="AOU100" s="218"/>
      <c r="AOV100" s="218"/>
      <c r="AOW100" s="218"/>
      <c r="AOX100" s="218"/>
      <c r="AOY100" s="218"/>
      <c r="AOZ100" s="218"/>
      <c r="APA100" s="218"/>
      <c r="APB100" s="218"/>
      <c r="APC100" s="218"/>
      <c r="APD100" s="218"/>
      <c r="APE100" s="218"/>
      <c r="APF100" s="218"/>
      <c r="APG100" s="218"/>
      <c r="APH100" s="218"/>
      <c r="API100" s="218"/>
      <c r="APJ100" s="218"/>
      <c r="APK100" s="218"/>
      <c r="APL100" s="218"/>
      <c r="APM100" s="218"/>
      <c r="APN100" s="218"/>
      <c r="APO100" s="218"/>
      <c r="APP100" s="218"/>
      <c r="APQ100" s="218"/>
      <c r="APR100" s="218"/>
      <c r="APS100" s="218"/>
      <c r="APT100" s="218"/>
      <c r="APU100" s="218"/>
      <c r="APV100" s="218"/>
      <c r="APW100" s="218"/>
      <c r="APX100" s="218"/>
      <c r="APY100" s="218"/>
      <c r="APZ100" s="218"/>
      <c r="AQA100" s="218"/>
      <c r="AQB100" s="218"/>
      <c r="AQC100" s="218"/>
      <c r="AQD100" s="218"/>
      <c r="AQE100" s="218"/>
      <c r="AQF100" s="218"/>
      <c r="AQG100" s="218"/>
      <c r="AQH100" s="218"/>
      <c r="AQI100" s="218"/>
      <c r="AQJ100" s="218"/>
      <c r="AQK100" s="218"/>
      <c r="AQL100" s="218"/>
      <c r="AQM100" s="218"/>
      <c r="AQN100" s="218"/>
      <c r="AQO100" s="218"/>
      <c r="AQP100" s="218"/>
      <c r="AQQ100" s="218"/>
      <c r="AQR100" s="218"/>
      <c r="AQS100" s="218"/>
      <c r="AQT100" s="218"/>
      <c r="AQU100" s="218"/>
      <c r="AQV100" s="218"/>
      <c r="AQW100" s="218"/>
      <c r="AQX100" s="218"/>
      <c r="AQY100" s="218"/>
      <c r="AQZ100" s="218"/>
      <c r="ARA100" s="218"/>
      <c r="ARB100" s="218"/>
      <c r="ARC100" s="218"/>
      <c r="ARD100" s="218"/>
      <c r="ARE100" s="218"/>
      <c r="ARF100" s="218"/>
      <c r="ARG100" s="218"/>
      <c r="ARH100" s="218"/>
      <c r="ARI100" s="218"/>
      <c r="ARJ100" s="218"/>
      <c r="ARK100" s="218"/>
      <c r="ARL100" s="218"/>
      <c r="ARM100" s="218"/>
      <c r="ARN100" s="218"/>
      <c r="ARO100" s="218"/>
      <c r="ARP100" s="218"/>
      <c r="ARQ100" s="218"/>
      <c r="ARR100" s="218"/>
      <c r="ARS100" s="218"/>
      <c r="ART100" s="218"/>
      <c r="ARU100" s="218"/>
      <c r="ARV100" s="218"/>
      <c r="ARW100" s="218"/>
      <c r="ARX100" s="218"/>
      <c r="ARY100" s="218"/>
      <c r="ARZ100" s="218"/>
      <c r="ASA100" s="218"/>
      <c r="ASB100" s="218"/>
      <c r="ASC100" s="218"/>
      <c r="ASD100" s="218"/>
      <c r="ASE100" s="218"/>
      <c r="ASF100" s="218"/>
      <c r="ASG100" s="218"/>
      <c r="ASH100" s="218"/>
      <c r="ASI100" s="218"/>
      <c r="ASJ100" s="218"/>
      <c r="ASK100" s="218"/>
      <c r="ASL100" s="218"/>
      <c r="ASM100" s="218"/>
      <c r="ASN100" s="218"/>
      <c r="ASO100" s="218"/>
      <c r="ASP100" s="218"/>
      <c r="ASQ100" s="218"/>
      <c r="ASR100" s="218"/>
      <c r="ASS100" s="218"/>
      <c r="AST100" s="218"/>
      <c r="ASU100" s="218"/>
      <c r="ASV100" s="218"/>
      <c r="ASW100" s="218"/>
      <c r="ASX100" s="218"/>
      <c r="ASY100" s="218"/>
      <c r="ASZ100" s="218"/>
      <c r="ATA100" s="218"/>
      <c r="ATB100" s="218"/>
      <c r="ATC100" s="218"/>
      <c r="ATD100" s="218"/>
      <c r="ATE100" s="218"/>
      <c r="ATF100" s="218"/>
      <c r="ATG100" s="218"/>
      <c r="ATH100" s="218"/>
      <c r="ATI100" s="218"/>
      <c r="ATJ100" s="218"/>
      <c r="ATK100" s="218"/>
      <c r="ATL100" s="218"/>
      <c r="ATM100" s="218"/>
      <c r="ATN100" s="218"/>
      <c r="ATO100" s="218"/>
      <c r="ATP100" s="218"/>
      <c r="ATQ100" s="218"/>
      <c r="ATR100" s="218"/>
      <c r="ATS100" s="218"/>
      <c r="ATT100" s="218"/>
      <c r="ATU100" s="218"/>
      <c r="ATV100" s="218"/>
      <c r="ATW100" s="218"/>
      <c r="ATX100" s="218"/>
      <c r="ATY100" s="218"/>
      <c r="ATZ100" s="218"/>
      <c r="AUA100" s="218"/>
      <c r="AUB100" s="218"/>
      <c r="AUC100" s="218"/>
      <c r="AUD100" s="218"/>
      <c r="AUE100" s="218"/>
      <c r="AUF100" s="218"/>
      <c r="AUG100" s="218"/>
      <c r="AUH100" s="218"/>
      <c r="AUI100" s="218"/>
      <c r="AUJ100" s="218"/>
      <c r="AUK100" s="218"/>
      <c r="AUL100" s="218"/>
      <c r="AUM100" s="218"/>
      <c r="AUN100" s="218"/>
      <c r="AUO100" s="218"/>
      <c r="AUP100" s="218"/>
      <c r="AUQ100" s="218"/>
      <c r="AUR100" s="218"/>
      <c r="AUS100" s="218"/>
      <c r="AUT100" s="218"/>
      <c r="AUU100" s="218"/>
      <c r="AUV100" s="218"/>
      <c r="AUW100" s="218"/>
      <c r="AUX100" s="218"/>
      <c r="AUY100" s="218"/>
      <c r="AUZ100" s="218"/>
      <c r="AVA100" s="218"/>
      <c r="AVB100" s="218"/>
      <c r="AVC100" s="218"/>
      <c r="AVD100" s="218"/>
      <c r="AVE100" s="218"/>
      <c r="AVF100" s="218"/>
      <c r="AVG100" s="218"/>
      <c r="AVH100" s="218"/>
      <c r="AVI100" s="218"/>
      <c r="AVJ100" s="218"/>
      <c r="AVK100" s="218"/>
      <c r="AVL100" s="218"/>
      <c r="AVM100" s="218"/>
      <c r="AVN100" s="218"/>
      <c r="AVO100" s="218"/>
      <c r="AVP100" s="218"/>
      <c r="AVQ100" s="218"/>
      <c r="AVR100" s="218"/>
      <c r="AVS100" s="218"/>
      <c r="AVT100" s="218"/>
      <c r="AVU100" s="218"/>
      <c r="AVV100" s="218"/>
      <c r="AVW100" s="218"/>
      <c r="AVX100" s="218"/>
      <c r="AVY100" s="218"/>
      <c r="AVZ100" s="218"/>
      <c r="AWA100" s="218"/>
      <c r="AWB100" s="218"/>
      <c r="AWC100" s="218"/>
      <c r="AWD100" s="218"/>
      <c r="AWE100" s="218"/>
      <c r="AWF100" s="218"/>
      <c r="AWG100" s="218"/>
      <c r="AWH100" s="218"/>
      <c r="AWI100" s="218"/>
      <c r="AWJ100" s="218"/>
      <c r="AWK100" s="218"/>
      <c r="AWL100" s="218"/>
      <c r="AWM100" s="218"/>
      <c r="AWN100" s="218"/>
      <c r="AWO100" s="218"/>
      <c r="AWP100" s="218"/>
      <c r="AWQ100" s="218"/>
      <c r="AWR100" s="218"/>
      <c r="AWS100" s="218"/>
      <c r="AWT100" s="218"/>
      <c r="AWU100" s="218"/>
      <c r="AWV100" s="218"/>
      <c r="AWW100" s="218"/>
      <c r="AWX100" s="218"/>
      <c r="AWY100" s="218"/>
      <c r="AWZ100" s="218"/>
      <c r="AXA100" s="218"/>
      <c r="AXB100" s="218"/>
      <c r="AXC100" s="218"/>
      <c r="AXD100" s="218"/>
      <c r="AXE100" s="218"/>
      <c r="AXF100" s="218"/>
      <c r="AXG100" s="218"/>
      <c r="AXH100" s="218"/>
      <c r="AXI100" s="218"/>
      <c r="AXJ100" s="218"/>
      <c r="AXK100" s="218"/>
      <c r="AXL100" s="218"/>
      <c r="AXM100" s="218"/>
      <c r="AXN100" s="218"/>
      <c r="AXO100" s="218"/>
      <c r="AXP100" s="218"/>
      <c r="AXQ100" s="218"/>
      <c r="AXR100" s="218"/>
      <c r="AXS100" s="218"/>
      <c r="AXT100" s="218"/>
      <c r="AXU100" s="218"/>
      <c r="AXV100" s="218"/>
      <c r="AXW100" s="218"/>
      <c r="AXX100" s="218"/>
      <c r="AXY100" s="218"/>
      <c r="AXZ100" s="218"/>
      <c r="AYA100" s="218"/>
      <c r="AYB100" s="218"/>
      <c r="AYC100" s="218"/>
      <c r="AYD100" s="218"/>
      <c r="AYE100" s="218"/>
      <c r="AYF100" s="218"/>
      <c r="AYG100" s="218"/>
      <c r="AYH100" s="218"/>
      <c r="AYI100" s="218"/>
      <c r="AYJ100" s="218"/>
      <c r="AYK100" s="218"/>
      <c r="AYL100" s="218"/>
      <c r="AYM100" s="218"/>
      <c r="AYN100" s="218"/>
      <c r="AYO100" s="218"/>
      <c r="AYP100" s="218"/>
      <c r="AYQ100" s="218"/>
      <c r="AYR100" s="218"/>
      <c r="AYS100" s="218"/>
      <c r="AYT100" s="218"/>
      <c r="AYU100" s="218"/>
      <c r="AYV100" s="218"/>
      <c r="AYW100" s="218"/>
      <c r="AYX100" s="218"/>
      <c r="AYY100" s="218"/>
      <c r="AYZ100" s="218"/>
      <c r="AZA100" s="218"/>
      <c r="AZB100" s="218"/>
      <c r="AZC100" s="218"/>
      <c r="AZD100" s="218"/>
      <c r="AZE100" s="218"/>
      <c r="AZF100" s="218"/>
      <c r="AZG100" s="218"/>
      <c r="AZH100" s="218"/>
      <c r="AZI100" s="218"/>
      <c r="AZJ100" s="218"/>
      <c r="AZK100" s="218"/>
      <c r="AZL100" s="218"/>
      <c r="AZM100" s="218"/>
      <c r="AZN100" s="218"/>
      <c r="AZO100" s="218"/>
      <c r="AZP100" s="218"/>
      <c r="AZQ100" s="218"/>
      <c r="AZR100" s="218"/>
      <c r="AZS100" s="218"/>
      <c r="AZT100" s="218"/>
      <c r="AZU100" s="218"/>
      <c r="AZV100" s="218"/>
      <c r="AZW100" s="218"/>
      <c r="AZX100" s="218"/>
      <c r="AZY100" s="218"/>
      <c r="AZZ100" s="218"/>
      <c r="BAA100" s="218"/>
      <c r="BAB100" s="218"/>
      <c r="BAC100" s="218"/>
      <c r="BAD100" s="218"/>
      <c r="BAE100" s="218"/>
      <c r="BAF100" s="218"/>
      <c r="BAG100" s="218"/>
      <c r="BAH100" s="218"/>
      <c r="BAI100" s="218"/>
      <c r="BAJ100" s="218"/>
      <c r="BAK100" s="218"/>
      <c r="BAL100" s="218"/>
      <c r="BAM100" s="218"/>
      <c r="BAN100" s="218"/>
      <c r="BAO100" s="218"/>
      <c r="BAP100" s="218"/>
      <c r="BAQ100" s="218"/>
      <c r="BAR100" s="218"/>
      <c r="BAS100" s="218"/>
      <c r="BAT100" s="218"/>
      <c r="BAU100" s="218"/>
      <c r="BAV100" s="218"/>
      <c r="BAW100" s="218"/>
      <c r="BAX100" s="218"/>
      <c r="BAY100" s="218"/>
      <c r="BAZ100" s="218"/>
      <c r="BBA100" s="218"/>
      <c r="BBB100" s="218"/>
      <c r="BBC100" s="218"/>
      <c r="BBD100" s="218"/>
      <c r="BBE100" s="218"/>
      <c r="BBF100" s="218"/>
      <c r="BBG100" s="218"/>
      <c r="BBH100" s="218"/>
      <c r="BBI100" s="218"/>
      <c r="BBJ100" s="218"/>
      <c r="BBK100" s="218"/>
      <c r="BBL100" s="218"/>
      <c r="BBM100" s="218"/>
      <c r="BBN100" s="218"/>
      <c r="BBO100" s="218"/>
      <c r="BBP100" s="218"/>
      <c r="BBQ100" s="218"/>
      <c r="BBR100" s="218"/>
      <c r="BBS100" s="218"/>
      <c r="BBT100" s="218"/>
      <c r="BBU100" s="218"/>
      <c r="BBV100" s="218"/>
      <c r="BBW100" s="218"/>
      <c r="BBX100" s="218"/>
      <c r="BBY100" s="218"/>
      <c r="BBZ100" s="218"/>
      <c r="BCA100" s="218"/>
      <c r="BCB100" s="218"/>
      <c r="BCC100" s="218"/>
      <c r="BCD100" s="218"/>
      <c r="BCE100" s="218"/>
      <c r="BCF100" s="218"/>
      <c r="BCG100" s="218"/>
      <c r="BCH100" s="218"/>
      <c r="BCI100" s="218"/>
      <c r="BCJ100" s="218"/>
      <c r="BCK100" s="218"/>
      <c r="BCL100" s="218"/>
      <c r="BCM100" s="218"/>
      <c r="BCN100" s="218"/>
      <c r="BCO100" s="218"/>
      <c r="BCP100" s="218"/>
      <c r="BCQ100" s="218"/>
      <c r="BCR100" s="218"/>
      <c r="BCS100" s="218"/>
      <c r="BCT100" s="218"/>
      <c r="BCU100" s="218"/>
      <c r="BCV100" s="218"/>
      <c r="BCW100" s="218"/>
      <c r="BCX100" s="218"/>
      <c r="BCY100" s="218"/>
      <c r="BCZ100" s="218"/>
      <c r="BDA100" s="218"/>
      <c r="BDB100" s="218"/>
      <c r="BDC100" s="218"/>
      <c r="BDD100" s="218"/>
      <c r="BDE100" s="218"/>
      <c r="BDF100" s="218"/>
      <c r="BDG100" s="218"/>
      <c r="BDH100" s="218"/>
      <c r="BDI100" s="218"/>
      <c r="BDJ100" s="218"/>
      <c r="BDK100" s="218"/>
      <c r="BDL100" s="218"/>
      <c r="BDM100" s="218"/>
      <c r="BDN100" s="218"/>
      <c r="BDO100" s="218"/>
      <c r="BDP100" s="218"/>
      <c r="BDQ100" s="218"/>
      <c r="BDR100" s="218"/>
      <c r="BDS100" s="218"/>
      <c r="BDT100" s="218"/>
      <c r="BDU100" s="218"/>
    </row>
    <row r="101" spans="1:1477" s="73" customFormat="1">
      <c r="A101" s="136"/>
      <c r="B101" s="71" t="s">
        <v>13</v>
      </c>
      <c r="C101" s="71" t="s">
        <v>305</v>
      </c>
      <c r="D101" s="71" t="s">
        <v>306</v>
      </c>
      <c r="E101" s="72">
        <v>42607</v>
      </c>
      <c r="F101" s="71" t="s">
        <v>469</v>
      </c>
      <c r="G101" s="188" t="s">
        <v>471</v>
      </c>
      <c r="H101" s="221">
        <v>1</v>
      </c>
      <c r="I101" s="73">
        <v>0</v>
      </c>
      <c r="J101" s="73">
        <v>140</v>
      </c>
      <c r="K101" s="73">
        <v>162</v>
      </c>
      <c r="L101" s="73">
        <v>145</v>
      </c>
      <c r="M101" s="219">
        <f t="shared" si="81"/>
        <v>0.87857142857142856</v>
      </c>
      <c r="N101" s="73">
        <f t="shared" si="82"/>
        <v>1</v>
      </c>
      <c r="O101" s="73">
        <v>17</v>
      </c>
      <c r="P101" s="73">
        <v>0</v>
      </c>
      <c r="Q101" s="73">
        <v>0</v>
      </c>
      <c r="R101" s="73">
        <v>22</v>
      </c>
      <c r="S101" s="73">
        <v>0</v>
      </c>
      <c r="T101" s="225">
        <v>999395</v>
      </c>
      <c r="U101" s="225">
        <v>50000</v>
      </c>
      <c r="V101" s="225">
        <v>949395</v>
      </c>
      <c r="W101" s="225">
        <v>999395</v>
      </c>
      <c r="X101" s="225">
        <v>975146</v>
      </c>
      <c r="Y101" s="225">
        <v>0</v>
      </c>
      <c r="Z101" s="225">
        <v>0</v>
      </c>
      <c r="AA101" s="225">
        <v>0</v>
      </c>
      <c r="AB101" s="225">
        <v>975146</v>
      </c>
      <c r="AC101" s="225">
        <v>975806</v>
      </c>
      <c r="AD101" s="219">
        <f t="shared" si="83"/>
        <v>1.0278187687948641</v>
      </c>
      <c r="AE101" s="73">
        <f t="shared" si="84"/>
        <v>1</v>
      </c>
      <c r="AF101" s="225">
        <v>660</v>
      </c>
      <c r="AG101" s="225">
        <v>0</v>
      </c>
      <c r="AH101" s="73">
        <v>19</v>
      </c>
      <c r="AI101" s="73">
        <v>3</v>
      </c>
      <c r="AJ101" s="73">
        <v>0</v>
      </c>
      <c r="AK101" s="73">
        <v>0</v>
      </c>
      <c r="AL101" s="95">
        <v>9015</v>
      </c>
      <c r="AM101" s="95">
        <v>0</v>
      </c>
      <c r="AN101" s="73">
        <v>0</v>
      </c>
      <c r="AO101" s="73">
        <v>0</v>
      </c>
      <c r="AP101" s="95">
        <v>20000</v>
      </c>
      <c r="AQ101" s="95">
        <v>0</v>
      </c>
      <c r="AR101" s="73">
        <v>0</v>
      </c>
      <c r="AS101" s="73">
        <v>0</v>
      </c>
      <c r="AT101" s="95">
        <v>0</v>
      </c>
      <c r="AU101" s="95">
        <v>0</v>
      </c>
      <c r="AV101" s="73">
        <v>0</v>
      </c>
      <c r="AW101" s="73">
        <v>0</v>
      </c>
      <c r="AX101" s="95">
        <v>0</v>
      </c>
      <c r="AY101" s="95">
        <v>0</v>
      </c>
      <c r="AZ101" s="73">
        <v>0</v>
      </c>
      <c r="BA101" s="73">
        <v>0</v>
      </c>
      <c r="BB101" s="95">
        <v>0</v>
      </c>
      <c r="BC101" s="95">
        <v>0</v>
      </c>
      <c r="BD101" s="73">
        <v>0</v>
      </c>
      <c r="BE101" s="73">
        <v>0</v>
      </c>
      <c r="BF101" s="95">
        <v>2200</v>
      </c>
      <c r="BG101" s="95">
        <v>0</v>
      </c>
      <c r="BH101" s="73">
        <v>0</v>
      </c>
      <c r="BI101" s="73">
        <v>0</v>
      </c>
      <c r="BJ101" s="95">
        <v>0</v>
      </c>
      <c r="BK101" s="95">
        <v>0</v>
      </c>
      <c r="BL101" s="73">
        <v>0</v>
      </c>
      <c r="BM101" s="73">
        <v>0</v>
      </c>
      <c r="BN101" s="95">
        <v>0</v>
      </c>
      <c r="BO101" s="95">
        <v>0</v>
      </c>
      <c r="BP101" s="73">
        <v>0</v>
      </c>
      <c r="BQ101" s="73">
        <v>0</v>
      </c>
      <c r="BR101" s="95">
        <v>0</v>
      </c>
      <c r="BS101" s="95">
        <v>0</v>
      </c>
      <c r="BT101" s="73">
        <v>0</v>
      </c>
      <c r="BU101" s="73">
        <v>0</v>
      </c>
      <c r="BV101" s="95">
        <v>0</v>
      </c>
      <c r="BW101" s="95">
        <v>0</v>
      </c>
      <c r="BX101" s="73">
        <v>0</v>
      </c>
      <c r="BY101" s="73">
        <v>0</v>
      </c>
      <c r="BZ101" s="95">
        <v>0</v>
      </c>
      <c r="CA101" s="95">
        <v>0</v>
      </c>
      <c r="CB101" s="73">
        <v>0</v>
      </c>
      <c r="CC101" s="73">
        <v>0</v>
      </c>
      <c r="CD101" s="95">
        <v>0</v>
      </c>
      <c r="CE101" s="95">
        <v>0</v>
      </c>
      <c r="CF101" s="73">
        <v>0</v>
      </c>
      <c r="CG101" s="73">
        <v>0</v>
      </c>
      <c r="CH101" s="95">
        <v>0</v>
      </c>
      <c r="CI101" s="95">
        <v>0</v>
      </c>
      <c r="CJ101" s="73">
        <v>0</v>
      </c>
      <c r="CK101" s="73">
        <v>0</v>
      </c>
      <c r="CL101" s="95">
        <v>31215</v>
      </c>
      <c r="CM101" s="95">
        <v>0</v>
      </c>
      <c r="CN101" s="71" t="s">
        <v>443</v>
      </c>
      <c r="CO101" s="71" t="s">
        <v>444</v>
      </c>
      <c r="CP101" s="71" t="s">
        <v>328</v>
      </c>
      <c r="CQ101" s="71" t="s">
        <v>328</v>
      </c>
      <c r="CR101" s="71" t="s">
        <v>328</v>
      </c>
      <c r="CS101" s="71" t="s">
        <v>328</v>
      </c>
      <c r="CT101" s="72">
        <v>42978</v>
      </c>
      <c r="CU101" s="71" t="s">
        <v>469</v>
      </c>
      <c r="CV101" s="71" t="s">
        <v>470</v>
      </c>
      <c r="CW101" s="72" t="s">
        <v>187</v>
      </c>
      <c r="CX101" s="72">
        <v>42916</v>
      </c>
      <c r="CY101" s="71" t="s">
        <v>467</v>
      </c>
      <c r="CZ101" s="71" t="s">
        <v>471</v>
      </c>
      <c r="DA101" s="71" t="s">
        <v>507</v>
      </c>
      <c r="DB101" s="96">
        <v>1051398.75</v>
      </c>
      <c r="DC101" s="71"/>
      <c r="DD101" s="71"/>
      <c r="DE101" s="218"/>
      <c r="DF101" s="218"/>
      <c r="DG101" s="218"/>
      <c r="DH101" s="218"/>
      <c r="DI101" s="218"/>
      <c r="DJ101" s="218"/>
      <c r="DK101" s="218"/>
      <c r="DL101" s="218"/>
      <c r="DM101" s="218"/>
      <c r="DN101" s="218"/>
      <c r="DO101" s="218"/>
      <c r="DP101" s="218"/>
      <c r="DQ101" s="218"/>
      <c r="DR101" s="218"/>
      <c r="DS101" s="218"/>
      <c r="DT101" s="218"/>
      <c r="DU101" s="218"/>
      <c r="DV101" s="218"/>
      <c r="DW101" s="218"/>
      <c r="DX101" s="218"/>
      <c r="DY101" s="218"/>
      <c r="DZ101" s="218"/>
      <c r="EA101" s="218"/>
      <c r="EB101" s="218"/>
      <c r="EC101" s="218"/>
      <c r="ED101" s="218"/>
      <c r="EE101" s="218"/>
      <c r="EF101" s="218"/>
      <c r="EG101" s="218"/>
      <c r="EH101" s="218"/>
      <c r="EI101" s="218"/>
      <c r="EJ101" s="218"/>
      <c r="EK101" s="218"/>
      <c r="EL101" s="218"/>
      <c r="EM101" s="218"/>
      <c r="EN101" s="218"/>
      <c r="EO101" s="218"/>
      <c r="EP101" s="218"/>
      <c r="EQ101" s="218"/>
      <c r="ER101" s="218"/>
      <c r="ES101" s="218"/>
      <c r="ET101" s="218"/>
      <c r="EU101" s="218"/>
      <c r="EV101" s="218"/>
      <c r="EW101" s="218"/>
      <c r="EX101" s="218"/>
      <c r="EY101" s="218"/>
      <c r="EZ101" s="218"/>
      <c r="FA101" s="218"/>
      <c r="FB101" s="218"/>
      <c r="FC101" s="218"/>
      <c r="FD101" s="218"/>
      <c r="FE101" s="218"/>
      <c r="FF101" s="218"/>
      <c r="FG101" s="218"/>
      <c r="FH101" s="218"/>
      <c r="FI101" s="218"/>
      <c r="FJ101" s="218"/>
      <c r="FK101" s="218"/>
      <c r="FL101" s="218"/>
      <c r="FM101" s="218"/>
      <c r="FN101" s="218"/>
      <c r="FO101" s="218"/>
      <c r="FP101" s="218"/>
      <c r="FQ101" s="218"/>
      <c r="FR101" s="218"/>
      <c r="FS101" s="218"/>
      <c r="FT101" s="218"/>
      <c r="FU101" s="218"/>
      <c r="FV101" s="218"/>
      <c r="FW101" s="218"/>
      <c r="FX101" s="218"/>
      <c r="FY101" s="218"/>
      <c r="FZ101" s="218"/>
      <c r="GA101" s="218"/>
      <c r="GB101" s="218"/>
      <c r="GC101" s="218"/>
      <c r="GD101" s="218"/>
      <c r="GE101" s="218"/>
      <c r="GF101" s="218"/>
      <c r="GG101" s="218"/>
      <c r="GH101" s="218"/>
      <c r="GI101" s="218"/>
      <c r="GJ101" s="218"/>
      <c r="GK101" s="218"/>
      <c r="GL101" s="218"/>
      <c r="GM101" s="218"/>
      <c r="GN101" s="218"/>
      <c r="GO101" s="218"/>
      <c r="GP101" s="218"/>
      <c r="GQ101" s="218"/>
      <c r="GR101" s="218"/>
      <c r="GS101" s="218"/>
      <c r="GT101" s="218"/>
      <c r="GU101" s="218"/>
      <c r="GV101" s="218"/>
      <c r="GW101" s="218"/>
      <c r="GX101" s="218"/>
      <c r="GY101" s="218"/>
      <c r="GZ101" s="218"/>
      <c r="HA101" s="218"/>
      <c r="HB101" s="218"/>
      <c r="HC101" s="218"/>
      <c r="HD101" s="218"/>
      <c r="HE101" s="218"/>
      <c r="HF101" s="218"/>
      <c r="HG101" s="218"/>
      <c r="HH101" s="218"/>
      <c r="HI101" s="218"/>
      <c r="HJ101" s="218"/>
      <c r="HK101" s="218"/>
      <c r="HL101" s="218"/>
      <c r="HM101" s="218"/>
      <c r="HN101" s="218"/>
      <c r="HO101" s="218"/>
      <c r="HP101" s="218"/>
      <c r="HQ101" s="218"/>
      <c r="HR101" s="218"/>
      <c r="HS101" s="218"/>
      <c r="HT101" s="218"/>
      <c r="HU101" s="218"/>
      <c r="HV101" s="218"/>
      <c r="HW101" s="218"/>
      <c r="HX101" s="218"/>
      <c r="HY101" s="218"/>
      <c r="HZ101" s="218"/>
      <c r="IA101" s="218"/>
      <c r="IB101" s="218"/>
      <c r="IC101" s="218"/>
      <c r="ID101" s="218"/>
      <c r="IE101" s="218"/>
      <c r="IF101" s="218"/>
      <c r="IG101" s="218"/>
      <c r="IH101" s="218"/>
      <c r="II101" s="218"/>
      <c r="IJ101" s="218"/>
      <c r="IK101" s="218"/>
      <c r="IL101" s="218"/>
      <c r="IM101" s="218"/>
      <c r="IN101" s="218"/>
      <c r="IO101" s="218"/>
      <c r="IP101" s="218"/>
      <c r="IQ101" s="218"/>
      <c r="IR101" s="218"/>
      <c r="IS101" s="218"/>
      <c r="IT101" s="218"/>
      <c r="IU101" s="218"/>
      <c r="IV101" s="218"/>
      <c r="IW101" s="218"/>
      <c r="IX101" s="218"/>
      <c r="IY101" s="218"/>
      <c r="IZ101" s="218"/>
      <c r="JA101" s="218"/>
      <c r="JB101" s="218"/>
      <c r="JC101" s="218"/>
      <c r="JD101" s="218"/>
      <c r="JE101" s="218"/>
      <c r="JF101" s="218"/>
      <c r="JG101" s="218"/>
      <c r="JH101" s="218"/>
      <c r="JI101" s="218"/>
      <c r="JJ101" s="218"/>
      <c r="JK101" s="218"/>
      <c r="JL101" s="218"/>
      <c r="JM101" s="218"/>
      <c r="JN101" s="218"/>
      <c r="JO101" s="218"/>
      <c r="JP101" s="218"/>
      <c r="JQ101" s="218"/>
      <c r="JR101" s="218"/>
      <c r="JS101" s="218"/>
      <c r="JT101" s="218"/>
      <c r="JU101" s="218"/>
      <c r="JV101" s="218"/>
      <c r="JW101" s="218"/>
      <c r="JX101" s="218"/>
      <c r="JY101" s="218"/>
      <c r="JZ101" s="218"/>
      <c r="KA101" s="218"/>
      <c r="KB101" s="218"/>
      <c r="KC101" s="218"/>
      <c r="KD101" s="218"/>
      <c r="KE101" s="218"/>
      <c r="KF101" s="218"/>
      <c r="KG101" s="218"/>
      <c r="KH101" s="218"/>
      <c r="KI101" s="218"/>
      <c r="KJ101" s="218"/>
      <c r="KK101" s="218"/>
      <c r="KL101" s="218"/>
      <c r="KM101" s="218"/>
      <c r="KN101" s="218"/>
      <c r="KO101" s="218"/>
      <c r="KP101" s="218"/>
      <c r="KQ101" s="218"/>
      <c r="KR101" s="218"/>
      <c r="KS101" s="218"/>
      <c r="KT101" s="218"/>
      <c r="KU101" s="218"/>
      <c r="KV101" s="218"/>
      <c r="KW101" s="218"/>
      <c r="KX101" s="218"/>
      <c r="KY101" s="218"/>
      <c r="KZ101" s="218"/>
      <c r="LA101" s="218"/>
      <c r="LB101" s="218"/>
      <c r="LC101" s="218"/>
      <c r="LD101" s="218"/>
      <c r="LE101" s="218"/>
      <c r="LF101" s="218"/>
      <c r="LG101" s="218"/>
      <c r="LH101" s="218"/>
      <c r="LI101" s="218"/>
      <c r="LJ101" s="218"/>
      <c r="LK101" s="218"/>
      <c r="LL101" s="218"/>
      <c r="LM101" s="218"/>
      <c r="LN101" s="218"/>
      <c r="LO101" s="218"/>
      <c r="LP101" s="218"/>
      <c r="LQ101" s="218"/>
      <c r="LR101" s="218"/>
      <c r="LS101" s="218"/>
      <c r="LT101" s="218"/>
      <c r="LU101" s="218"/>
      <c r="LV101" s="218"/>
      <c r="LW101" s="218"/>
      <c r="LX101" s="218"/>
      <c r="LY101" s="218"/>
      <c r="LZ101" s="218"/>
      <c r="MA101" s="218"/>
      <c r="MB101" s="218"/>
      <c r="MC101" s="218"/>
      <c r="MD101" s="218"/>
      <c r="ME101" s="218"/>
      <c r="MF101" s="218"/>
      <c r="MG101" s="218"/>
      <c r="MH101" s="218"/>
      <c r="MI101" s="218"/>
      <c r="MJ101" s="218"/>
      <c r="MK101" s="218"/>
      <c r="ML101" s="218"/>
      <c r="MM101" s="218"/>
      <c r="MN101" s="218"/>
      <c r="MO101" s="218"/>
      <c r="MP101" s="218"/>
      <c r="MQ101" s="218"/>
      <c r="MR101" s="218"/>
      <c r="MS101" s="218"/>
      <c r="MT101" s="218"/>
      <c r="MU101" s="218"/>
      <c r="MV101" s="218"/>
      <c r="MW101" s="218"/>
      <c r="MX101" s="218"/>
      <c r="MY101" s="218"/>
      <c r="MZ101" s="218"/>
      <c r="NA101" s="218"/>
      <c r="NB101" s="218"/>
      <c r="NC101" s="218"/>
      <c r="ND101" s="218"/>
      <c r="NE101" s="218"/>
      <c r="NF101" s="218"/>
      <c r="NG101" s="218"/>
      <c r="NH101" s="218"/>
      <c r="NI101" s="218"/>
      <c r="NJ101" s="218"/>
      <c r="NK101" s="218"/>
      <c r="NL101" s="218"/>
      <c r="NM101" s="218"/>
      <c r="NN101" s="218"/>
      <c r="NO101" s="218"/>
      <c r="NP101" s="218"/>
      <c r="NQ101" s="218"/>
      <c r="NR101" s="218"/>
      <c r="NS101" s="218"/>
      <c r="NT101" s="218"/>
      <c r="NU101" s="218"/>
      <c r="NV101" s="218"/>
      <c r="NW101" s="218"/>
      <c r="NX101" s="218"/>
      <c r="NY101" s="218"/>
      <c r="NZ101" s="218"/>
      <c r="OA101" s="218"/>
      <c r="OB101" s="218"/>
      <c r="OC101" s="218"/>
      <c r="OD101" s="218"/>
      <c r="OE101" s="218"/>
      <c r="OF101" s="218"/>
      <c r="OG101" s="218"/>
      <c r="OH101" s="218"/>
      <c r="OI101" s="218"/>
      <c r="OJ101" s="218"/>
      <c r="OK101" s="218"/>
      <c r="OL101" s="218"/>
      <c r="OM101" s="218"/>
      <c r="ON101" s="218"/>
      <c r="OO101" s="218"/>
      <c r="OP101" s="218"/>
      <c r="OQ101" s="218"/>
      <c r="OR101" s="218"/>
      <c r="OS101" s="218"/>
      <c r="OT101" s="218"/>
      <c r="OU101" s="218"/>
      <c r="OV101" s="218"/>
      <c r="OW101" s="218"/>
      <c r="OX101" s="218"/>
      <c r="OY101" s="218"/>
      <c r="OZ101" s="218"/>
      <c r="PA101" s="218"/>
      <c r="PB101" s="218"/>
      <c r="PC101" s="218"/>
      <c r="PD101" s="218"/>
      <c r="PE101" s="218"/>
      <c r="PF101" s="218"/>
      <c r="PG101" s="218"/>
      <c r="PH101" s="218"/>
      <c r="PI101" s="218"/>
      <c r="PJ101" s="218"/>
      <c r="PK101" s="218"/>
      <c r="PL101" s="218"/>
      <c r="PM101" s="218"/>
      <c r="PN101" s="218"/>
      <c r="PO101" s="218"/>
      <c r="PP101" s="218"/>
      <c r="PQ101" s="218"/>
      <c r="PR101" s="218"/>
      <c r="PS101" s="218"/>
      <c r="PT101" s="218"/>
      <c r="PU101" s="218"/>
      <c r="PV101" s="218"/>
      <c r="PW101" s="218"/>
      <c r="PX101" s="218"/>
      <c r="PY101" s="218"/>
      <c r="PZ101" s="218"/>
      <c r="QA101" s="218"/>
      <c r="QB101" s="218"/>
      <c r="QC101" s="218"/>
      <c r="QD101" s="218"/>
      <c r="QE101" s="218"/>
      <c r="QF101" s="218"/>
      <c r="QG101" s="218"/>
      <c r="QH101" s="218"/>
      <c r="QI101" s="218"/>
      <c r="QJ101" s="218"/>
      <c r="QK101" s="218"/>
      <c r="QL101" s="218"/>
      <c r="QM101" s="218"/>
      <c r="QN101" s="218"/>
      <c r="QO101" s="218"/>
      <c r="QP101" s="218"/>
      <c r="QQ101" s="218"/>
      <c r="QR101" s="218"/>
      <c r="QS101" s="218"/>
      <c r="QT101" s="218"/>
      <c r="QU101" s="218"/>
      <c r="QV101" s="218"/>
      <c r="QW101" s="218"/>
      <c r="QX101" s="218"/>
      <c r="QY101" s="218"/>
      <c r="QZ101" s="218"/>
      <c r="RA101" s="218"/>
      <c r="RB101" s="218"/>
      <c r="RC101" s="218"/>
      <c r="RD101" s="218"/>
      <c r="RE101" s="218"/>
      <c r="RF101" s="218"/>
      <c r="RG101" s="218"/>
      <c r="RH101" s="218"/>
      <c r="RI101" s="218"/>
      <c r="RJ101" s="218"/>
      <c r="RK101" s="218"/>
      <c r="RL101" s="218"/>
      <c r="RM101" s="218"/>
      <c r="RN101" s="218"/>
      <c r="RO101" s="218"/>
      <c r="RP101" s="218"/>
      <c r="RQ101" s="218"/>
      <c r="RR101" s="218"/>
      <c r="RS101" s="218"/>
      <c r="RT101" s="218"/>
      <c r="RU101" s="218"/>
      <c r="RV101" s="218"/>
      <c r="RW101" s="218"/>
      <c r="RX101" s="218"/>
      <c r="RY101" s="218"/>
      <c r="RZ101" s="218"/>
      <c r="SA101" s="218"/>
      <c r="SB101" s="218"/>
      <c r="SC101" s="218"/>
      <c r="SD101" s="218"/>
      <c r="SE101" s="218"/>
      <c r="SF101" s="218"/>
      <c r="SG101" s="218"/>
      <c r="SH101" s="218"/>
      <c r="SI101" s="218"/>
      <c r="SJ101" s="218"/>
      <c r="SK101" s="218"/>
      <c r="SL101" s="218"/>
      <c r="SM101" s="218"/>
      <c r="SN101" s="218"/>
      <c r="SO101" s="218"/>
      <c r="SP101" s="218"/>
      <c r="SQ101" s="218"/>
      <c r="SR101" s="218"/>
      <c r="SS101" s="218"/>
      <c r="ST101" s="218"/>
      <c r="SU101" s="218"/>
      <c r="SV101" s="218"/>
      <c r="SW101" s="218"/>
      <c r="SX101" s="218"/>
      <c r="SY101" s="218"/>
      <c r="SZ101" s="218"/>
      <c r="TA101" s="218"/>
      <c r="TB101" s="218"/>
      <c r="TC101" s="218"/>
      <c r="TD101" s="218"/>
      <c r="TE101" s="218"/>
      <c r="TF101" s="218"/>
      <c r="TG101" s="218"/>
      <c r="TH101" s="218"/>
      <c r="TI101" s="218"/>
      <c r="TJ101" s="218"/>
      <c r="TK101" s="218"/>
      <c r="TL101" s="218"/>
      <c r="TM101" s="218"/>
      <c r="TN101" s="218"/>
      <c r="TO101" s="218"/>
      <c r="TP101" s="218"/>
      <c r="TQ101" s="218"/>
      <c r="TR101" s="218"/>
      <c r="TS101" s="218"/>
      <c r="TT101" s="218"/>
      <c r="TU101" s="218"/>
      <c r="TV101" s="218"/>
      <c r="TW101" s="218"/>
      <c r="TX101" s="218"/>
      <c r="TY101" s="218"/>
      <c r="TZ101" s="218"/>
      <c r="UA101" s="218"/>
      <c r="UB101" s="218"/>
      <c r="UC101" s="218"/>
      <c r="UD101" s="218"/>
      <c r="UE101" s="218"/>
      <c r="UF101" s="218"/>
      <c r="UG101" s="218"/>
      <c r="UH101" s="218"/>
      <c r="UI101" s="218"/>
      <c r="UJ101" s="218"/>
      <c r="UK101" s="218"/>
      <c r="UL101" s="218"/>
      <c r="UM101" s="218"/>
      <c r="UN101" s="218"/>
      <c r="UO101" s="218"/>
      <c r="UP101" s="218"/>
      <c r="UQ101" s="218"/>
      <c r="UR101" s="218"/>
      <c r="US101" s="218"/>
      <c r="UT101" s="218"/>
      <c r="UU101" s="218"/>
      <c r="UV101" s="218"/>
      <c r="UW101" s="218"/>
      <c r="UX101" s="218"/>
      <c r="UY101" s="218"/>
      <c r="UZ101" s="218"/>
      <c r="VA101" s="218"/>
      <c r="VB101" s="218"/>
      <c r="VC101" s="218"/>
      <c r="VD101" s="218"/>
      <c r="VE101" s="218"/>
      <c r="VF101" s="218"/>
      <c r="VG101" s="218"/>
      <c r="VH101" s="218"/>
      <c r="VI101" s="218"/>
      <c r="VJ101" s="218"/>
      <c r="VK101" s="218"/>
      <c r="VL101" s="218"/>
      <c r="VM101" s="218"/>
      <c r="VN101" s="218"/>
      <c r="VO101" s="218"/>
      <c r="VP101" s="218"/>
      <c r="VQ101" s="218"/>
      <c r="VR101" s="218"/>
      <c r="VS101" s="218"/>
      <c r="VT101" s="218"/>
      <c r="VU101" s="218"/>
      <c r="VV101" s="218"/>
      <c r="VW101" s="218"/>
      <c r="VX101" s="218"/>
      <c r="VY101" s="218"/>
      <c r="VZ101" s="218"/>
      <c r="WA101" s="218"/>
      <c r="WB101" s="218"/>
      <c r="WC101" s="218"/>
      <c r="WD101" s="218"/>
      <c r="WE101" s="218"/>
      <c r="WF101" s="218"/>
      <c r="WG101" s="218"/>
      <c r="WH101" s="218"/>
      <c r="WI101" s="218"/>
      <c r="WJ101" s="218"/>
      <c r="WK101" s="218"/>
      <c r="WL101" s="218"/>
      <c r="WM101" s="218"/>
      <c r="WN101" s="218"/>
      <c r="WO101" s="218"/>
      <c r="WP101" s="218"/>
      <c r="WQ101" s="218"/>
      <c r="WR101" s="218"/>
      <c r="WS101" s="218"/>
      <c r="WT101" s="218"/>
      <c r="WU101" s="218"/>
      <c r="WV101" s="218"/>
      <c r="WW101" s="218"/>
      <c r="WX101" s="218"/>
      <c r="WY101" s="218"/>
      <c r="WZ101" s="218"/>
      <c r="XA101" s="218"/>
      <c r="XB101" s="218"/>
      <c r="XC101" s="218"/>
      <c r="XD101" s="218"/>
      <c r="XE101" s="218"/>
      <c r="XF101" s="218"/>
      <c r="XG101" s="218"/>
      <c r="XH101" s="218"/>
      <c r="XI101" s="218"/>
      <c r="XJ101" s="218"/>
      <c r="XK101" s="218"/>
      <c r="XL101" s="218"/>
      <c r="XM101" s="218"/>
      <c r="XN101" s="218"/>
      <c r="XO101" s="218"/>
      <c r="XP101" s="218"/>
      <c r="XQ101" s="218"/>
      <c r="XR101" s="218"/>
      <c r="XS101" s="218"/>
      <c r="XT101" s="218"/>
      <c r="XU101" s="218"/>
      <c r="XV101" s="218"/>
      <c r="XW101" s="218"/>
      <c r="XX101" s="218"/>
      <c r="XY101" s="218"/>
      <c r="XZ101" s="218"/>
      <c r="YA101" s="218"/>
      <c r="YB101" s="218"/>
      <c r="YC101" s="218"/>
      <c r="YD101" s="218"/>
      <c r="YE101" s="218"/>
      <c r="YF101" s="218"/>
      <c r="YG101" s="218"/>
      <c r="YH101" s="218"/>
      <c r="YI101" s="218"/>
      <c r="YJ101" s="218"/>
      <c r="YK101" s="218"/>
      <c r="YL101" s="218"/>
      <c r="YM101" s="218"/>
      <c r="YN101" s="218"/>
      <c r="YO101" s="218"/>
      <c r="YP101" s="218"/>
      <c r="YQ101" s="218"/>
      <c r="YR101" s="218"/>
      <c r="YS101" s="218"/>
      <c r="YT101" s="218"/>
      <c r="YU101" s="218"/>
      <c r="YV101" s="218"/>
      <c r="YW101" s="218"/>
      <c r="YX101" s="218"/>
      <c r="YY101" s="218"/>
      <c r="YZ101" s="218"/>
      <c r="ZA101" s="218"/>
      <c r="ZB101" s="218"/>
      <c r="ZC101" s="218"/>
      <c r="ZD101" s="218"/>
      <c r="ZE101" s="218"/>
      <c r="ZF101" s="218"/>
      <c r="ZG101" s="218"/>
      <c r="ZH101" s="218"/>
      <c r="ZI101" s="218"/>
      <c r="ZJ101" s="218"/>
      <c r="ZK101" s="218"/>
      <c r="ZL101" s="218"/>
      <c r="ZM101" s="218"/>
      <c r="ZN101" s="218"/>
      <c r="ZO101" s="218"/>
      <c r="ZP101" s="218"/>
      <c r="ZQ101" s="218"/>
      <c r="ZR101" s="218"/>
      <c r="ZS101" s="218"/>
      <c r="ZT101" s="218"/>
      <c r="ZU101" s="218"/>
      <c r="ZV101" s="218"/>
      <c r="ZW101" s="218"/>
      <c r="ZX101" s="218"/>
      <c r="ZY101" s="218"/>
      <c r="ZZ101" s="218"/>
      <c r="AAA101" s="218"/>
      <c r="AAB101" s="218"/>
      <c r="AAC101" s="218"/>
      <c r="AAD101" s="218"/>
      <c r="AAE101" s="218"/>
      <c r="AAF101" s="218"/>
      <c r="AAG101" s="218"/>
      <c r="AAH101" s="218"/>
      <c r="AAI101" s="218"/>
      <c r="AAJ101" s="218"/>
      <c r="AAK101" s="218"/>
      <c r="AAL101" s="218"/>
      <c r="AAM101" s="218"/>
      <c r="AAN101" s="218"/>
      <c r="AAO101" s="218"/>
      <c r="AAP101" s="218"/>
      <c r="AAQ101" s="218"/>
      <c r="AAR101" s="218"/>
      <c r="AAS101" s="218"/>
      <c r="AAT101" s="218"/>
      <c r="AAU101" s="218"/>
      <c r="AAV101" s="218"/>
      <c r="AAW101" s="218"/>
      <c r="AAX101" s="218"/>
      <c r="AAY101" s="218"/>
      <c r="AAZ101" s="218"/>
      <c r="ABA101" s="218"/>
      <c r="ABB101" s="218"/>
      <c r="ABC101" s="218"/>
      <c r="ABD101" s="218"/>
      <c r="ABE101" s="218"/>
      <c r="ABF101" s="218"/>
      <c r="ABG101" s="218"/>
      <c r="ABH101" s="218"/>
      <c r="ABI101" s="218"/>
      <c r="ABJ101" s="218"/>
      <c r="ABK101" s="218"/>
      <c r="ABL101" s="218"/>
      <c r="ABM101" s="218"/>
      <c r="ABN101" s="218"/>
      <c r="ABO101" s="218"/>
      <c r="ABP101" s="218"/>
      <c r="ABQ101" s="218"/>
      <c r="ABR101" s="218"/>
      <c r="ABS101" s="218"/>
      <c r="ABT101" s="218"/>
      <c r="ABU101" s="218"/>
      <c r="ABV101" s="218"/>
      <c r="ABW101" s="218"/>
      <c r="ABX101" s="218"/>
      <c r="ABY101" s="218"/>
      <c r="ABZ101" s="218"/>
      <c r="ACA101" s="218"/>
      <c r="ACB101" s="218"/>
      <c r="ACC101" s="218"/>
      <c r="ACD101" s="218"/>
      <c r="ACE101" s="218"/>
      <c r="ACF101" s="218"/>
      <c r="ACG101" s="218"/>
      <c r="ACH101" s="218"/>
      <c r="ACI101" s="218"/>
      <c r="ACJ101" s="218"/>
      <c r="ACK101" s="218"/>
      <c r="ACL101" s="218"/>
      <c r="ACM101" s="218"/>
      <c r="ACN101" s="218"/>
      <c r="ACO101" s="218"/>
      <c r="ACP101" s="218"/>
      <c r="ACQ101" s="218"/>
      <c r="ACR101" s="218"/>
      <c r="ACS101" s="218"/>
      <c r="ACT101" s="218"/>
      <c r="ACU101" s="218"/>
      <c r="ACV101" s="218"/>
      <c r="ACW101" s="218"/>
      <c r="ACX101" s="218"/>
      <c r="ACY101" s="218"/>
      <c r="ACZ101" s="218"/>
      <c r="ADA101" s="218"/>
      <c r="ADB101" s="218"/>
      <c r="ADC101" s="218"/>
      <c r="ADD101" s="218"/>
      <c r="ADE101" s="218"/>
      <c r="ADF101" s="218"/>
      <c r="ADG101" s="218"/>
      <c r="ADH101" s="218"/>
      <c r="ADI101" s="218"/>
      <c r="ADJ101" s="218"/>
      <c r="ADK101" s="218"/>
      <c r="ADL101" s="218"/>
      <c r="ADM101" s="218"/>
      <c r="ADN101" s="218"/>
      <c r="ADO101" s="218"/>
      <c r="ADP101" s="218"/>
      <c r="ADQ101" s="218"/>
      <c r="ADR101" s="218"/>
      <c r="ADS101" s="218"/>
      <c r="ADT101" s="218"/>
      <c r="ADU101" s="218"/>
      <c r="ADV101" s="218"/>
      <c r="ADW101" s="218"/>
      <c r="ADX101" s="218"/>
      <c r="ADY101" s="218"/>
      <c r="ADZ101" s="218"/>
      <c r="AEA101" s="218"/>
      <c r="AEB101" s="218"/>
      <c r="AEC101" s="218"/>
      <c r="AED101" s="218"/>
      <c r="AEE101" s="218"/>
      <c r="AEF101" s="218"/>
      <c r="AEG101" s="218"/>
      <c r="AEH101" s="218"/>
      <c r="AEI101" s="218"/>
      <c r="AEJ101" s="218"/>
      <c r="AEK101" s="218"/>
      <c r="AEL101" s="218"/>
      <c r="AEM101" s="218"/>
      <c r="AEN101" s="218"/>
      <c r="AEO101" s="218"/>
      <c r="AEP101" s="218"/>
      <c r="AEQ101" s="218"/>
      <c r="AER101" s="218"/>
      <c r="AES101" s="218"/>
      <c r="AET101" s="218"/>
      <c r="AEU101" s="218"/>
      <c r="AEV101" s="218"/>
      <c r="AEW101" s="218"/>
      <c r="AEX101" s="218"/>
      <c r="AEY101" s="218"/>
      <c r="AEZ101" s="218"/>
      <c r="AFA101" s="218"/>
      <c r="AFB101" s="218"/>
      <c r="AFC101" s="218"/>
      <c r="AFD101" s="218"/>
      <c r="AFE101" s="218"/>
      <c r="AFF101" s="218"/>
      <c r="AFG101" s="218"/>
      <c r="AFH101" s="218"/>
      <c r="AFI101" s="218"/>
      <c r="AFJ101" s="218"/>
      <c r="AFK101" s="218"/>
      <c r="AFL101" s="218"/>
      <c r="AFM101" s="218"/>
      <c r="AFN101" s="218"/>
      <c r="AFO101" s="218"/>
      <c r="AFP101" s="218"/>
      <c r="AFQ101" s="218"/>
      <c r="AFR101" s="218"/>
      <c r="AFS101" s="218"/>
      <c r="AFT101" s="218"/>
      <c r="AFU101" s="218"/>
      <c r="AFV101" s="218"/>
      <c r="AFW101" s="218"/>
      <c r="AFX101" s="218"/>
      <c r="AFY101" s="218"/>
      <c r="AFZ101" s="218"/>
      <c r="AGA101" s="218"/>
      <c r="AGB101" s="218"/>
      <c r="AGC101" s="218"/>
      <c r="AGD101" s="218"/>
      <c r="AGE101" s="218"/>
      <c r="AGF101" s="218"/>
      <c r="AGG101" s="218"/>
      <c r="AGH101" s="218"/>
      <c r="AGI101" s="218"/>
      <c r="AGJ101" s="218"/>
      <c r="AGK101" s="218"/>
      <c r="AGL101" s="218"/>
      <c r="AGM101" s="218"/>
      <c r="AGN101" s="218"/>
      <c r="AGO101" s="218"/>
      <c r="AGP101" s="218"/>
      <c r="AGQ101" s="218"/>
      <c r="AGR101" s="218"/>
      <c r="AGS101" s="218"/>
      <c r="AGT101" s="218"/>
      <c r="AGU101" s="218"/>
      <c r="AGV101" s="218"/>
      <c r="AGW101" s="218"/>
      <c r="AGX101" s="218"/>
      <c r="AGY101" s="218"/>
      <c r="AGZ101" s="218"/>
      <c r="AHA101" s="218"/>
      <c r="AHB101" s="218"/>
      <c r="AHC101" s="218"/>
      <c r="AHD101" s="218"/>
      <c r="AHE101" s="218"/>
      <c r="AHF101" s="218"/>
      <c r="AHG101" s="218"/>
      <c r="AHH101" s="218"/>
      <c r="AHI101" s="218"/>
      <c r="AHJ101" s="218"/>
      <c r="AHK101" s="218"/>
      <c r="AHL101" s="218"/>
      <c r="AHM101" s="218"/>
      <c r="AHN101" s="218"/>
      <c r="AHO101" s="218"/>
      <c r="AHP101" s="218"/>
      <c r="AHQ101" s="218"/>
      <c r="AHR101" s="218"/>
      <c r="AHS101" s="218"/>
      <c r="AHT101" s="218"/>
      <c r="AHU101" s="218"/>
      <c r="AHV101" s="218"/>
      <c r="AHW101" s="218"/>
      <c r="AHX101" s="218"/>
      <c r="AHY101" s="218"/>
      <c r="AHZ101" s="218"/>
      <c r="AIA101" s="218"/>
      <c r="AIB101" s="218"/>
      <c r="AIC101" s="218"/>
      <c r="AID101" s="218"/>
      <c r="AIE101" s="218"/>
      <c r="AIF101" s="218"/>
      <c r="AIG101" s="218"/>
      <c r="AIH101" s="218"/>
      <c r="AII101" s="218"/>
      <c r="AIJ101" s="218"/>
      <c r="AIK101" s="218"/>
      <c r="AIL101" s="218"/>
      <c r="AIM101" s="218"/>
      <c r="AIN101" s="218"/>
      <c r="AIO101" s="218"/>
      <c r="AIP101" s="218"/>
      <c r="AIQ101" s="218"/>
      <c r="AIR101" s="218"/>
      <c r="AIS101" s="218"/>
      <c r="AIT101" s="218"/>
      <c r="AIU101" s="218"/>
      <c r="AIV101" s="218"/>
      <c r="AIW101" s="218"/>
      <c r="AIX101" s="218"/>
      <c r="AIY101" s="218"/>
      <c r="AIZ101" s="218"/>
      <c r="AJA101" s="218"/>
      <c r="AJB101" s="218"/>
      <c r="AJC101" s="218"/>
      <c r="AJD101" s="218"/>
      <c r="AJE101" s="218"/>
      <c r="AJF101" s="218"/>
      <c r="AJG101" s="218"/>
      <c r="AJH101" s="218"/>
      <c r="AJI101" s="218"/>
      <c r="AJJ101" s="218"/>
      <c r="AJK101" s="218"/>
      <c r="AJL101" s="218"/>
      <c r="AJM101" s="218"/>
      <c r="AJN101" s="218"/>
      <c r="AJO101" s="218"/>
      <c r="AJP101" s="218"/>
      <c r="AJQ101" s="218"/>
      <c r="AJR101" s="218"/>
      <c r="AJS101" s="218"/>
      <c r="AJT101" s="218"/>
      <c r="AJU101" s="218"/>
      <c r="AJV101" s="218"/>
      <c r="AJW101" s="218"/>
      <c r="AJX101" s="218"/>
      <c r="AJY101" s="218"/>
      <c r="AJZ101" s="218"/>
      <c r="AKA101" s="218"/>
      <c r="AKB101" s="218"/>
      <c r="AKC101" s="218"/>
      <c r="AKD101" s="218"/>
      <c r="AKE101" s="218"/>
      <c r="AKF101" s="218"/>
      <c r="AKG101" s="218"/>
      <c r="AKH101" s="218"/>
      <c r="AKI101" s="218"/>
      <c r="AKJ101" s="218"/>
      <c r="AKK101" s="218"/>
      <c r="AKL101" s="218"/>
      <c r="AKM101" s="218"/>
      <c r="AKN101" s="218"/>
      <c r="AKO101" s="218"/>
      <c r="AKP101" s="218"/>
      <c r="AKQ101" s="218"/>
      <c r="AKR101" s="218"/>
      <c r="AKS101" s="218"/>
      <c r="AKT101" s="218"/>
      <c r="AKU101" s="218"/>
      <c r="AKV101" s="218"/>
      <c r="AKW101" s="218"/>
      <c r="AKX101" s="218"/>
      <c r="AKY101" s="218"/>
      <c r="AKZ101" s="218"/>
      <c r="ALA101" s="218"/>
      <c r="ALB101" s="218"/>
      <c r="ALC101" s="218"/>
      <c r="ALD101" s="218"/>
      <c r="ALE101" s="218"/>
      <c r="ALF101" s="218"/>
      <c r="ALG101" s="218"/>
      <c r="ALH101" s="218"/>
      <c r="ALI101" s="218"/>
      <c r="ALJ101" s="218"/>
      <c r="ALK101" s="218"/>
      <c r="ALL101" s="218"/>
      <c r="ALM101" s="218"/>
      <c r="ALN101" s="218"/>
      <c r="ALO101" s="218"/>
      <c r="ALP101" s="218"/>
      <c r="ALQ101" s="218"/>
      <c r="ALR101" s="218"/>
      <c r="ALS101" s="218"/>
      <c r="ALT101" s="218"/>
      <c r="ALU101" s="218"/>
      <c r="ALV101" s="218"/>
      <c r="ALW101" s="218"/>
      <c r="ALX101" s="218"/>
      <c r="ALY101" s="218"/>
      <c r="ALZ101" s="218"/>
      <c r="AMA101" s="218"/>
      <c r="AMB101" s="218"/>
      <c r="AMC101" s="218"/>
      <c r="AMD101" s="218"/>
      <c r="AME101" s="218"/>
      <c r="AMF101" s="218"/>
      <c r="AMG101" s="218"/>
      <c r="AMH101" s="218"/>
      <c r="AMI101" s="218"/>
      <c r="AMJ101" s="218"/>
      <c r="AMK101" s="218"/>
      <c r="AML101" s="218"/>
      <c r="AMM101" s="218"/>
      <c r="AMN101" s="218"/>
      <c r="AMO101" s="218"/>
      <c r="AMP101" s="218"/>
      <c r="AMQ101" s="218"/>
      <c r="AMR101" s="218"/>
      <c r="AMS101" s="218"/>
      <c r="AMT101" s="218"/>
      <c r="AMU101" s="218"/>
      <c r="AMV101" s="218"/>
      <c r="AMW101" s="218"/>
      <c r="AMX101" s="218"/>
      <c r="AMY101" s="218"/>
      <c r="AMZ101" s="218"/>
      <c r="ANA101" s="218"/>
      <c r="ANB101" s="218"/>
      <c r="ANC101" s="218"/>
      <c r="AND101" s="218"/>
      <c r="ANE101" s="218"/>
      <c r="ANF101" s="218"/>
      <c r="ANG101" s="218"/>
      <c r="ANH101" s="218"/>
      <c r="ANI101" s="218"/>
      <c r="ANJ101" s="218"/>
      <c r="ANK101" s="218"/>
      <c r="ANL101" s="218"/>
      <c r="ANM101" s="218"/>
      <c r="ANN101" s="218"/>
      <c r="ANO101" s="218"/>
      <c r="ANP101" s="218"/>
      <c r="ANQ101" s="218"/>
      <c r="ANR101" s="218"/>
      <c r="ANS101" s="218"/>
      <c r="ANT101" s="218"/>
      <c r="ANU101" s="218"/>
      <c r="ANV101" s="218"/>
      <c r="ANW101" s="218"/>
      <c r="ANX101" s="218"/>
      <c r="ANY101" s="218"/>
      <c r="ANZ101" s="218"/>
      <c r="AOA101" s="218"/>
      <c r="AOB101" s="218"/>
      <c r="AOC101" s="218"/>
      <c r="AOD101" s="218"/>
      <c r="AOE101" s="218"/>
      <c r="AOF101" s="218"/>
      <c r="AOG101" s="218"/>
      <c r="AOH101" s="218"/>
      <c r="AOI101" s="218"/>
      <c r="AOJ101" s="218"/>
      <c r="AOK101" s="218"/>
      <c r="AOL101" s="218"/>
      <c r="AOM101" s="218"/>
      <c r="AON101" s="218"/>
      <c r="AOO101" s="218"/>
      <c r="AOP101" s="218"/>
      <c r="AOQ101" s="218"/>
      <c r="AOR101" s="218"/>
      <c r="AOS101" s="218"/>
      <c r="AOT101" s="218"/>
      <c r="AOU101" s="218"/>
      <c r="AOV101" s="218"/>
      <c r="AOW101" s="218"/>
      <c r="AOX101" s="218"/>
      <c r="AOY101" s="218"/>
      <c r="AOZ101" s="218"/>
      <c r="APA101" s="218"/>
      <c r="APB101" s="218"/>
      <c r="APC101" s="218"/>
      <c r="APD101" s="218"/>
      <c r="APE101" s="218"/>
      <c r="APF101" s="218"/>
      <c r="APG101" s="218"/>
      <c r="APH101" s="218"/>
      <c r="API101" s="218"/>
      <c r="APJ101" s="218"/>
      <c r="APK101" s="218"/>
      <c r="APL101" s="218"/>
      <c r="APM101" s="218"/>
      <c r="APN101" s="218"/>
      <c r="APO101" s="218"/>
      <c r="APP101" s="218"/>
      <c r="APQ101" s="218"/>
      <c r="APR101" s="218"/>
      <c r="APS101" s="218"/>
      <c r="APT101" s="218"/>
      <c r="APU101" s="218"/>
      <c r="APV101" s="218"/>
      <c r="APW101" s="218"/>
      <c r="APX101" s="218"/>
      <c r="APY101" s="218"/>
      <c r="APZ101" s="218"/>
      <c r="AQA101" s="218"/>
      <c r="AQB101" s="218"/>
      <c r="AQC101" s="218"/>
      <c r="AQD101" s="218"/>
      <c r="AQE101" s="218"/>
      <c r="AQF101" s="218"/>
      <c r="AQG101" s="218"/>
      <c r="AQH101" s="218"/>
      <c r="AQI101" s="218"/>
      <c r="AQJ101" s="218"/>
      <c r="AQK101" s="218"/>
      <c r="AQL101" s="218"/>
      <c r="AQM101" s="218"/>
      <c r="AQN101" s="218"/>
      <c r="AQO101" s="218"/>
      <c r="AQP101" s="218"/>
      <c r="AQQ101" s="218"/>
      <c r="AQR101" s="218"/>
      <c r="AQS101" s="218"/>
      <c r="AQT101" s="218"/>
      <c r="AQU101" s="218"/>
      <c r="AQV101" s="218"/>
      <c r="AQW101" s="218"/>
      <c r="AQX101" s="218"/>
      <c r="AQY101" s="218"/>
      <c r="AQZ101" s="218"/>
      <c r="ARA101" s="218"/>
      <c r="ARB101" s="218"/>
      <c r="ARC101" s="218"/>
      <c r="ARD101" s="218"/>
      <c r="ARE101" s="218"/>
      <c r="ARF101" s="218"/>
      <c r="ARG101" s="218"/>
      <c r="ARH101" s="218"/>
      <c r="ARI101" s="218"/>
      <c r="ARJ101" s="218"/>
      <c r="ARK101" s="218"/>
      <c r="ARL101" s="218"/>
      <c r="ARM101" s="218"/>
      <c r="ARN101" s="218"/>
      <c r="ARO101" s="218"/>
      <c r="ARP101" s="218"/>
      <c r="ARQ101" s="218"/>
      <c r="ARR101" s="218"/>
      <c r="ARS101" s="218"/>
      <c r="ART101" s="218"/>
      <c r="ARU101" s="218"/>
      <c r="ARV101" s="218"/>
      <c r="ARW101" s="218"/>
      <c r="ARX101" s="218"/>
      <c r="ARY101" s="218"/>
      <c r="ARZ101" s="218"/>
      <c r="ASA101" s="218"/>
      <c r="ASB101" s="218"/>
      <c r="ASC101" s="218"/>
      <c r="ASD101" s="218"/>
      <c r="ASE101" s="218"/>
      <c r="ASF101" s="218"/>
      <c r="ASG101" s="218"/>
      <c r="ASH101" s="218"/>
      <c r="ASI101" s="218"/>
      <c r="ASJ101" s="218"/>
      <c r="ASK101" s="218"/>
      <c r="ASL101" s="218"/>
      <c r="ASM101" s="218"/>
      <c r="ASN101" s="218"/>
      <c r="ASO101" s="218"/>
      <c r="ASP101" s="218"/>
      <c r="ASQ101" s="218"/>
      <c r="ASR101" s="218"/>
      <c r="ASS101" s="218"/>
      <c r="AST101" s="218"/>
      <c r="ASU101" s="218"/>
      <c r="ASV101" s="218"/>
      <c r="ASW101" s="218"/>
      <c r="ASX101" s="218"/>
      <c r="ASY101" s="218"/>
      <c r="ASZ101" s="218"/>
      <c r="ATA101" s="218"/>
      <c r="ATB101" s="218"/>
      <c r="ATC101" s="218"/>
      <c r="ATD101" s="218"/>
      <c r="ATE101" s="218"/>
      <c r="ATF101" s="218"/>
      <c r="ATG101" s="218"/>
      <c r="ATH101" s="218"/>
      <c r="ATI101" s="218"/>
      <c r="ATJ101" s="218"/>
      <c r="ATK101" s="218"/>
      <c r="ATL101" s="218"/>
      <c r="ATM101" s="218"/>
      <c r="ATN101" s="218"/>
      <c r="ATO101" s="218"/>
      <c r="ATP101" s="218"/>
      <c r="ATQ101" s="218"/>
      <c r="ATR101" s="218"/>
      <c r="ATS101" s="218"/>
      <c r="ATT101" s="218"/>
      <c r="ATU101" s="218"/>
      <c r="ATV101" s="218"/>
      <c r="ATW101" s="218"/>
      <c r="ATX101" s="218"/>
      <c r="ATY101" s="218"/>
      <c r="ATZ101" s="218"/>
      <c r="AUA101" s="218"/>
      <c r="AUB101" s="218"/>
      <c r="AUC101" s="218"/>
      <c r="AUD101" s="218"/>
      <c r="AUE101" s="218"/>
      <c r="AUF101" s="218"/>
      <c r="AUG101" s="218"/>
      <c r="AUH101" s="218"/>
      <c r="AUI101" s="218"/>
      <c r="AUJ101" s="218"/>
      <c r="AUK101" s="218"/>
      <c r="AUL101" s="218"/>
      <c r="AUM101" s="218"/>
      <c r="AUN101" s="218"/>
      <c r="AUO101" s="218"/>
      <c r="AUP101" s="218"/>
      <c r="AUQ101" s="218"/>
      <c r="AUR101" s="218"/>
      <c r="AUS101" s="218"/>
      <c r="AUT101" s="218"/>
      <c r="AUU101" s="218"/>
      <c r="AUV101" s="218"/>
      <c r="AUW101" s="218"/>
      <c r="AUX101" s="218"/>
      <c r="AUY101" s="218"/>
      <c r="AUZ101" s="218"/>
      <c r="AVA101" s="218"/>
      <c r="AVB101" s="218"/>
      <c r="AVC101" s="218"/>
      <c r="AVD101" s="218"/>
      <c r="AVE101" s="218"/>
      <c r="AVF101" s="218"/>
      <c r="AVG101" s="218"/>
      <c r="AVH101" s="218"/>
      <c r="AVI101" s="218"/>
      <c r="AVJ101" s="218"/>
      <c r="AVK101" s="218"/>
      <c r="AVL101" s="218"/>
      <c r="AVM101" s="218"/>
      <c r="AVN101" s="218"/>
      <c r="AVO101" s="218"/>
      <c r="AVP101" s="218"/>
      <c r="AVQ101" s="218"/>
      <c r="AVR101" s="218"/>
      <c r="AVS101" s="218"/>
      <c r="AVT101" s="218"/>
      <c r="AVU101" s="218"/>
      <c r="AVV101" s="218"/>
      <c r="AVW101" s="218"/>
      <c r="AVX101" s="218"/>
      <c r="AVY101" s="218"/>
      <c r="AVZ101" s="218"/>
      <c r="AWA101" s="218"/>
      <c r="AWB101" s="218"/>
      <c r="AWC101" s="218"/>
      <c r="AWD101" s="218"/>
      <c r="AWE101" s="218"/>
      <c r="AWF101" s="218"/>
      <c r="AWG101" s="218"/>
      <c r="AWH101" s="218"/>
      <c r="AWI101" s="218"/>
      <c r="AWJ101" s="218"/>
      <c r="AWK101" s="218"/>
      <c r="AWL101" s="218"/>
      <c r="AWM101" s="218"/>
      <c r="AWN101" s="218"/>
      <c r="AWO101" s="218"/>
      <c r="AWP101" s="218"/>
      <c r="AWQ101" s="218"/>
      <c r="AWR101" s="218"/>
      <c r="AWS101" s="218"/>
      <c r="AWT101" s="218"/>
      <c r="AWU101" s="218"/>
      <c r="AWV101" s="218"/>
      <c r="AWW101" s="218"/>
      <c r="AWX101" s="218"/>
      <c r="AWY101" s="218"/>
      <c r="AWZ101" s="218"/>
      <c r="AXA101" s="218"/>
      <c r="AXB101" s="218"/>
      <c r="AXC101" s="218"/>
      <c r="AXD101" s="218"/>
      <c r="AXE101" s="218"/>
      <c r="AXF101" s="218"/>
      <c r="AXG101" s="218"/>
      <c r="AXH101" s="218"/>
      <c r="AXI101" s="218"/>
      <c r="AXJ101" s="218"/>
      <c r="AXK101" s="218"/>
      <c r="AXL101" s="218"/>
      <c r="AXM101" s="218"/>
      <c r="AXN101" s="218"/>
      <c r="AXO101" s="218"/>
      <c r="AXP101" s="218"/>
      <c r="AXQ101" s="218"/>
      <c r="AXR101" s="218"/>
      <c r="AXS101" s="218"/>
      <c r="AXT101" s="218"/>
      <c r="AXU101" s="218"/>
      <c r="AXV101" s="218"/>
      <c r="AXW101" s="218"/>
      <c r="AXX101" s="218"/>
      <c r="AXY101" s="218"/>
      <c r="AXZ101" s="218"/>
      <c r="AYA101" s="218"/>
      <c r="AYB101" s="218"/>
      <c r="AYC101" s="218"/>
      <c r="AYD101" s="218"/>
      <c r="AYE101" s="218"/>
      <c r="AYF101" s="218"/>
      <c r="AYG101" s="218"/>
      <c r="AYH101" s="218"/>
      <c r="AYI101" s="218"/>
      <c r="AYJ101" s="218"/>
      <c r="AYK101" s="218"/>
      <c r="AYL101" s="218"/>
      <c r="AYM101" s="218"/>
      <c r="AYN101" s="218"/>
      <c r="AYO101" s="218"/>
      <c r="AYP101" s="218"/>
      <c r="AYQ101" s="218"/>
      <c r="AYR101" s="218"/>
      <c r="AYS101" s="218"/>
      <c r="AYT101" s="218"/>
      <c r="AYU101" s="218"/>
      <c r="AYV101" s="218"/>
      <c r="AYW101" s="218"/>
      <c r="AYX101" s="218"/>
      <c r="AYY101" s="218"/>
      <c r="AYZ101" s="218"/>
      <c r="AZA101" s="218"/>
      <c r="AZB101" s="218"/>
      <c r="AZC101" s="218"/>
      <c r="AZD101" s="218"/>
      <c r="AZE101" s="218"/>
      <c r="AZF101" s="218"/>
      <c r="AZG101" s="218"/>
      <c r="AZH101" s="218"/>
      <c r="AZI101" s="218"/>
      <c r="AZJ101" s="218"/>
      <c r="AZK101" s="218"/>
      <c r="AZL101" s="218"/>
      <c r="AZM101" s="218"/>
      <c r="AZN101" s="218"/>
      <c r="AZO101" s="218"/>
      <c r="AZP101" s="218"/>
      <c r="AZQ101" s="218"/>
      <c r="AZR101" s="218"/>
      <c r="AZS101" s="218"/>
      <c r="AZT101" s="218"/>
      <c r="AZU101" s="218"/>
      <c r="AZV101" s="218"/>
      <c r="AZW101" s="218"/>
      <c r="AZX101" s="218"/>
      <c r="AZY101" s="218"/>
      <c r="AZZ101" s="218"/>
      <c r="BAA101" s="218"/>
      <c r="BAB101" s="218"/>
      <c r="BAC101" s="218"/>
      <c r="BAD101" s="218"/>
      <c r="BAE101" s="218"/>
      <c r="BAF101" s="218"/>
      <c r="BAG101" s="218"/>
      <c r="BAH101" s="218"/>
      <c r="BAI101" s="218"/>
      <c r="BAJ101" s="218"/>
      <c r="BAK101" s="218"/>
      <c r="BAL101" s="218"/>
      <c r="BAM101" s="218"/>
      <c r="BAN101" s="218"/>
      <c r="BAO101" s="218"/>
      <c r="BAP101" s="218"/>
      <c r="BAQ101" s="218"/>
      <c r="BAR101" s="218"/>
      <c r="BAS101" s="218"/>
      <c r="BAT101" s="218"/>
      <c r="BAU101" s="218"/>
      <c r="BAV101" s="218"/>
      <c r="BAW101" s="218"/>
      <c r="BAX101" s="218"/>
      <c r="BAY101" s="218"/>
      <c r="BAZ101" s="218"/>
      <c r="BBA101" s="218"/>
      <c r="BBB101" s="218"/>
      <c r="BBC101" s="218"/>
      <c r="BBD101" s="218"/>
      <c r="BBE101" s="218"/>
      <c r="BBF101" s="218"/>
      <c r="BBG101" s="218"/>
      <c r="BBH101" s="218"/>
      <c r="BBI101" s="218"/>
      <c r="BBJ101" s="218"/>
      <c r="BBK101" s="218"/>
      <c r="BBL101" s="218"/>
      <c r="BBM101" s="218"/>
      <c r="BBN101" s="218"/>
      <c r="BBO101" s="218"/>
      <c r="BBP101" s="218"/>
      <c r="BBQ101" s="218"/>
      <c r="BBR101" s="218"/>
      <c r="BBS101" s="218"/>
      <c r="BBT101" s="218"/>
      <c r="BBU101" s="218"/>
      <c r="BBV101" s="218"/>
      <c r="BBW101" s="218"/>
      <c r="BBX101" s="218"/>
      <c r="BBY101" s="218"/>
      <c r="BBZ101" s="218"/>
      <c r="BCA101" s="218"/>
      <c r="BCB101" s="218"/>
      <c r="BCC101" s="218"/>
      <c r="BCD101" s="218"/>
      <c r="BCE101" s="218"/>
      <c r="BCF101" s="218"/>
      <c r="BCG101" s="218"/>
      <c r="BCH101" s="218"/>
      <c r="BCI101" s="218"/>
      <c r="BCJ101" s="218"/>
      <c r="BCK101" s="218"/>
      <c r="BCL101" s="218"/>
      <c r="BCM101" s="218"/>
      <c r="BCN101" s="218"/>
      <c r="BCO101" s="218"/>
      <c r="BCP101" s="218"/>
      <c r="BCQ101" s="218"/>
      <c r="BCR101" s="218"/>
      <c r="BCS101" s="218"/>
      <c r="BCT101" s="218"/>
      <c r="BCU101" s="218"/>
      <c r="BCV101" s="218"/>
      <c r="BCW101" s="218"/>
      <c r="BCX101" s="218"/>
      <c r="BCY101" s="218"/>
      <c r="BCZ101" s="218"/>
      <c r="BDA101" s="218"/>
      <c r="BDB101" s="218"/>
      <c r="BDC101" s="218"/>
      <c r="BDD101" s="218"/>
      <c r="BDE101" s="218"/>
      <c r="BDF101" s="218"/>
      <c r="BDG101" s="218"/>
      <c r="BDH101" s="218"/>
      <c r="BDI101" s="218"/>
      <c r="BDJ101" s="218"/>
      <c r="BDK101" s="218"/>
      <c r="BDL101" s="218"/>
      <c r="BDM101" s="218"/>
      <c r="BDN101" s="218"/>
      <c r="BDO101" s="218"/>
      <c r="BDP101" s="218"/>
      <c r="BDQ101" s="218"/>
      <c r="BDR101" s="218"/>
      <c r="BDS101" s="218"/>
      <c r="BDT101" s="218"/>
      <c r="BDU101" s="218"/>
    </row>
    <row r="102" spans="1:1477" s="73" customFormat="1">
      <c r="A102" s="136"/>
      <c r="B102" s="71" t="s">
        <v>13</v>
      </c>
      <c r="C102" s="71" t="s">
        <v>307</v>
      </c>
      <c r="D102" s="71" t="s">
        <v>308</v>
      </c>
      <c r="E102" s="72">
        <v>42642</v>
      </c>
      <c r="F102" s="71" t="s">
        <v>469</v>
      </c>
      <c r="G102" s="188" t="s">
        <v>471</v>
      </c>
      <c r="H102" s="221">
        <v>2</v>
      </c>
      <c r="I102" s="73">
        <v>0</v>
      </c>
      <c r="J102" s="73">
        <v>140</v>
      </c>
      <c r="K102" s="73">
        <v>187</v>
      </c>
      <c r="L102" s="73">
        <v>187</v>
      </c>
      <c r="M102" s="219">
        <f t="shared" si="81"/>
        <v>1</v>
      </c>
      <c r="N102" s="73">
        <f t="shared" si="82"/>
        <v>1</v>
      </c>
      <c r="O102" s="73">
        <v>0</v>
      </c>
      <c r="P102" s="73">
        <v>0</v>
      </c>
      <c r="Q102" s="73">
        <v>0</v>
      </c>
      <c r="R102" s="73">
        <v>47</v>
      </c>
      <c r="S102" s="73">
        <v>0</v>
      </c>
      <c r="T102" s="225">
        <v>864202</v>
      </c>
      <c r="U102" s="225">
        <v>42202</v>
      </c>
      <c r="V102" s="225">
        <v>822000</v>
      </c>
      <c r="W102" s="225">
        <v>864202</v>
      </c>
      <c r="X102" s="225">
        <v>790596</v>
      </c>
      <c r="Y102" s="225">
        <v>0</v>
      </c>
      <c r="Z102" s="225">
        <v>0</v>
      </c>
      <c r="AA102" s="225">
        <v>0</v>
      </c>
      <c r="AB102" s="225">
        <v>790596</v>
      </c>
      <c r="AC102" s="225">
        <v>790888</v>
      </c>
      <c r="AD102" s="219">
        <f t="shared" si="83"/>
        <v>0.96215085158150848</v>
      </c>
      <c r="AE102" s="73">
        <f t="shared" si="84"/>
        <v>1</v>
      </c>
      <c r="AF102" s="225">
        <v>292</v>
      </c>
      <c r="AG102" s="225">
        <v>0</v>
      </c>
      <c r="AH102" s="73">
        <v>42</v>
      </c>
      <c r="AI102" s="73">
        <v>5</v>
      </c>
      <c r="AJ102" s="73">
        <v>0</v>
      </c>
      <c r="AK102" s="73">
        <v>0</v>
      </c>
      <c r="AL102" s="95">
        <v>0</v>
      </c>
      <c r="AM102" s="95">
        <v>0</v>
      </c>
      <c r="AN102" s="73">
        <v>0</v>
      </c>
      <c r="AO102" s="73">
        <v>0</v>
      </c>
      <c r="AP102" s="95">
        <v>0</v>
      </c>
      <c r="AQ102" s="95">
        <v>0</v>
      </c>
      <c r="AR102" s="73">
        <v>0</v>
      </c>
      <c r="AS102" s="73">
        <v>0</v>
      </c>
      <c r="AT102" s="95">
        <v>0</v>
      </c>
      <c r="AU102" s="95">
        <v>0</v>
      </c>
      <c r="AV102" s="73">
        <v>0</v>
      </c>
      <c r="AW102" s="73">
        <v>0</v>
      </c>
      <c r="AX102" s="95">
        <v>0</v>
      </c>
      <c r="AY102" s="95">
        <v>0</v>
      </c>
      <c r="AZ102" s="73">
        <v>0</v>
      </c>
      <c r="BA102" s="73">
        <v>0</v>
      </c>
      <c r="BB102" s="95">
        <v>0</v>
      </c>
      <c r="BC102" s="95">
        <v>0</v>
      </c>
      <c r="BD102" s="73">
        <v>0</v>
      </c>
      <c r="BE102" s="73">
        <v>0</v>
      </c>
      <c r="BF102" s="95">
        <v>1650</v>
      </c>
      <c r="BG102" s="95">
        <v>0</v>
      </c>
      <c r="BH102" s="73">
        <v>0</v>
      </c>
      <c r="BI102" s="73">
        <v>0</v>
      </c>
      <c r="BJ102" s="95">
        <v>0</v>
      </c>
      <c r="BK102" s="95">
        <v>0</v>
      </c>
      <c r="BL102" s="73">
        <v>0</v>
      </c>
      <c r="BM102" s="73">
        <v>0</v>
      </c>
      <c r="BN102" s="95">
        <v>0</v>
      </c>
      <c r="BO102" s="95">
        <v>0</v>
      </c>
      <c r="BP102" s="73">
        <v>0</v>
      </c>
      <c r="BQ102" s="73">
        <v>0</v>
      </c>
      <c r="BR102" s="95">
        <v>0</v>
      </c>
      <c r="BS102" s="95">
        <v>0</v>
      </c>
      <c r="BT102" s="73">
        <v>0</v>
      </c>
      <c r="BU102" s="73">
        <v>0</v>
      </c>
      <c r="BV102" s="95">
        <v>0</v>
      </c>
      <c r="BW102" s="95">
        <v>0</v>
      </c>
      <c r="BX102" s="73">
        <v>0</v>
      </c>
      <c r="BY102" s="73">
        <v>0</v>
      </c>
      <c r="BZ102" s="95">
        <v>0</v>
      </c>
      <c r="CA102" s="95">
        <v>0</v>
      </c>
      <c r="CB102" s="73">
        <v>0</v>
      </c>
      <c r="CC102" s="73">
        <v>0</v>
      </c>
      <c r="CD102" s="95">
        <v>0</v>
      </c>
      <c r="CE102" s="95">
        <v>0</v>
      </c>
      <c r="CF102" s="73">
        <v>0</v>
      </c>
      <c r="CG102" s="73">
        <v>0</v>
      </c>
      <c r="CH102" s="95">
        <v>0</v>
      </c>
      <c r="CI102" s="95">
        <v>0</v>
      </c>
      <c r="CJ102" s="73">
        <v>0</v>
      </c>
      <c r="CK102" s="73">
        <v>0</v>
      </c>
      <c r="CL102" s="95">
        <v>1650</v>
      </c>
      <c r="CM102" s="95">
        <v>0</v>
      </c>
      <c r="CN102" s="71" t="s">
        <v>431</v>
      </c>
      <c r="CO102" s="71" t="s">
        <v>432</v>
      </c>
      <c r="CP102" s="71" t="s">
        <v>328</v>
      </c>
      <c r="CQ102" s="71" t="s">
        <v>328</v>
      </c>
      <c r="CR102" s="71" t="s">
        <v>328</v>
      </c>
      <c r="CS102" s="71" t="s">
        <v>328</v>
      </c>
      <c r="CT102" s="72">
        <v>42996</v>
      </c>
      <c r="CU102" s="71" t="s">
        <v>469</v>
      </c>
      <c r="CV102" s="71" t="s">
        <v>470</v>
      </c>
      <c r="CW102" s="72" t="s">
        <v>187</v>
      </c>
      <c r="CX102" s="72">
        <v>42944</v>
      </c>
      <c r="CY102" s="71" t="s">
        <v>469</v>
      </c>
      <c r="CZ102" s="71" t="s">
        <v>470</v>
      </c>
      <c r="DA102" s="71" t="s">
        <v>507</v>
      </c>
      <c r="DB102" s="96">
        <v>885402</v>
      </c>
      <c r="DC102" s="71" t="s">
        <v>445</v>
      </c>
      <c r="DD102" s="71" t="s">
        <v>446</v>
      </c>
      <c r="DE102" s="218"/>
      <c r="DF102" s="218"/>
      <c r="DG102" s="218"/>
      <c r="DH102" s="218"/>
      <c r="DI102" s="218"/>
      <c r="DJ102" s="218"/>
      <c r="DK102" s="218"/>
      <c r="DL102" s="218"/>
      <c r="DM102" s="218"/>
      <c r="DN102" s="218"/>
      <c r="DO102" s="218"/>
      <c r="DP102" s="218"/>
      <c r="DQ102" s="218"/>
      <c r="DR102" s="218"/>
      <c r="DS102" s="218"/>
      <c r="DT102" s="218"/>
      <c r="DU102" s="218"/>
      <c r="DV102" s="218"/>
      <c r="DW102" s="218"/>
      <c r="DX102" s="218"/>
      <c r="DY102" s="218"/>
      <c r="DZ102" s="218"/>
      <c r="EA102" s="218"/>
      <c r="EB102" s="218"/>
      <c r="EC102" s="218"/>
      <c r="ED102" s="218"/>
      <c r="EE102" s="218"/>
      <c r="EF102" s="218"/>
      <c r="EG102" s="218"/>
      <c r="EH102" s="218"/>
      <c r="EI102" s="218"/>
      <c r="EJ102" s="218"/>
      <c r="EK102" s="218"/>
      <c r="EL102" s="218"/>
      <c r="EM102" s="218"/>
      <c r="EN102" s="218"/>
      <c r="EO102" s="218"/>
      <c r="EP102" s="218"/>
      <c r="EQ102" s="218"/>
      <c r="ER102" s="218"/>
      <c r="ES102" s="218"/>
      <c r="ET102" s="218"/>
      <c r="EU102" s="218"/>
      <c r="EV102" s="218"/>
      <c r="EW102" s="218"/>
      <c r="EX102" s="218"/>
      <c r="EY102" s="218"/>
      <c r="EZ102" s="218"/>
      <c r="FA102" s="218"/>
      <c r="FB102" s="218"/>
      <c r="FC102" s="218"/>
      <c r="FD102" s="218"/>
      <c r="FE102" s="218"/>
      <c r="FF102" s="218"/>
      <c r="FG102" s="218"/>
      <c r="FH102" s="218"/>
      <c r="FI102" s="218"/>
      <c r="FJ102" s="218"/>
      <c r="FK102" s="218"/>
      <c r="FL102" s="218"/>
      <c r="FM102" s="218"/>
      <c r="FN102" s="218"/>
      <c r="FO102" s="218"/>
      <c r="FP102" s="218"/>
      <c r="FQ102" s="218"/>
      <c r="FR102" s="218"/>
      <c r="FS102" s="218"/>
      <c r="FT102" s="218"/>
      <c r="FU102" s="218"/>
      <c r="FV102" s="218"/>
      <c r="FW102" s="218"/>
      <c r="FX102" s="218"/>
      <c r="FY102" s="218"/>
      <c r="FZ102" s="218"/>
      <c r="GA102" s="218"/>
      <c r="GB102" s="218"/>
      <c r="GC102" s="218"/>
      <c r="GD102" s="218"/>
      <c r="GE102" s="218"/>
      <c r="GF102" s="218"/>
      <c r="GG102" s="218"/>
      <c r="GH102" s="218"/>
      <c r="GI102" s="218"/>
      <c r="GJ102" s="218"/>
      <c r="GK102" s="218"/>
      <c r="GL102" s="218"/>
      <c r="GM102" s="218"/>
      <c r="GN102" s="218"/>
      <c r="GO102" s="218"/>
      <c r="GP102" s="218"/>
      <c r="GQ102" s="218"/>
      <c r="GR102" s="218"/>
      <c r="GS102" s="218"/>
      <c r="GT102" s="218"/>
      <c r="GU102" s="218"/>
      <c r="GV102" s="218"/>
      <c r="GW102" s="218"/>
      <c r="GX102" s="218"/>
      <c r="GY102" s="218"/>
      <c r="GZ102" s="218"/>
      <c r="HA102" s="218"/>
      <c r="HB102" s="218"/>
      <c r="HC102" s="218"/>
      <c r="HD102" s="218"/>
      <c r="HE102" s="218"/>
      <c r="HF102" s="218"/>
      <c r="HG102" s="218"/>
      <c r="HH102" s="218"/>
      <c r="HI102" s="218"/>
      <c r="HJ102" s="218"/>
      <c r="HK102" s="218"/>
      <c r="HL102" s="218"/>
      <c r="HM102" s="218"/>
      <c r="HN102" s="218"/>
      <c r="HO102" s="218"/>
      <c r="HP102" s="218"/>
      <c r="HQ102" s="218"/>
      <c r="HR102" s="218"/>
      <c r="HS102" s="218"/>
      <c r="HT102" s="218"/>
      <c r="HU102" s="218"/>
      <c r="HV102" s="218"/>
      <c r="HW102" s="218"/>
      <c r="HX102" s="218"/>
      <c r="HY102" s="218"/>
      <c r="HZ102" s="218"/>
      <c r="IA102" s="218"/>
      <c r="IB102" s="218"/>
      <c r="IC102" s="218"/>
      <c r="ID102" s="218"/>
      <c r="IE102" s="218"/>
      <c r="IF102" s="218"/>
      <c r="IG102" s="218"/>
      <c r="IH102" s="218"/>
      <c r="II102" s="218"/>
      <c r="IJ102" s="218"/>
      <c r="IK102" s="218"/>
      <c r="IL102" s="218"/>
      <c r="IM102" s="218"/>
      <c r="IN102" s="218"/>
      <c r="IO102" s="218"/>
      <c r="IP102" s="218"/>
      <c r="IQ102" s="218"/>
      <c r="IR102" s="218"/>
      <c r="IS102" s="218"/>
      <c r="IT102" s="218"/>
      <c r="IU102" s="218"/>
      <c r="IV102" s="218"/>
      <c r="IW102" s="218"/>
      <c r="IX102" s="218"/>
      <c r="IY102" s="218"/>
      <c r="IZ102" s="218"/>
      <c r="JA102" s="218"/>
      <c r="JB102" s="218"/>
      <c r="JC102" s="218"/>
      <c r="JD102" s="218"/>
      <c r="JE102" s="218"/>
      <c r="JF102" s="218"/>
      <c r="JG102" s="218"/>
      <c r="JH102" s="218"/>
      <c r="JI102" s="218"/>
      <c r="JJ102" s="218"/>
      <c r="JK102" s="218"/>
      <c r="JL102" s="218"/>
      <c r="JM102" s="218"/>
      <c r="JN102" s="218"/>
      <c r="JO102" s="218"/>
      <c r="JP102" s="218"/>
      <c r="JQ102" s="218"/>
      <c r="JR102" s="218"/>
      <c r="JS102" s="218"/>
      <c r="JT102" s="218"/>
      <c r="JU102" s="218"/>
      <c r="JV102" s="218"/>
      <c r="JW102" s="218"/>
      <c r="JX102" s="218"/>
      <c r="JY102" s="218"/>
      <c r="JZ102" s="218"/>
      <c r="KA102" s="218"/>
      <c r="KB102" s="218"/>
      <c r="KC102" s="218"/>
      <c r="KD102" s="218"/>
      <c r="KE102" s="218"/>
      <c r="KF102" s="218"/>
      <c r="KG102" s="218"/>
      <c r="KH102" s="218"/>
      <c r="KI102" s="218"/>
      <c r="KJ102" s="218"/>
      <c r="KK102" s="218"/>
      <c r="KL102" s="218"/>
      <c r="KM102" s="218"/>
      <c r="KN102" s="218"/>
      <c r="KO102" s="218"/>
      <c r="KP102" s="218"/>
      <c r="KQ102" s="218"/>
      <c r="KR102" s="218"/>
      <c r="KS102" s="218"/>
      <c r="KT102" s="218"/>
      <c r="KU102" s="218"/>
      <c r="KV102" s="218"/>
      <c r="KW102" s="218"/>
      <c r="KX102" s="218"/>
      <c r="KY102" s="218"/>
      <c r="KZ102" s="218"/>
      <c r="LA102" s="218"/>
      <c r="LB102" s="218"/>
      <c r="LC102" s="218"/>
      <c r="LD102" s="218"/>
      <c r="LE102" s="218"/>
      <c r="LF102" s="218"/>
      <c r="LG102" s="218"/>
      <c r="LH102" s="218"/>
      <c r="LI102" s="218"/>
      <c r="LJ102" s="218"/>
      <c r="LK102" s="218"/>
      <c r="LL102" s="218"/>
      <c r="LM102" s="218"/>
      <c r="LN102" s="218"/>
      <c r="LO102" s="218"/>
      <c r="LP102" s="218"/>
      <c r="LQ102" s="218"/>
      <c r="LR102" s="218"/>
      <c r="LS102" s="218"/>
      <c r="LT102" s="218"/>
      <c r="LU102" s="218"/>
      <c r="LV102" s="218"/>
      <c r="LW102" s="218"/>
      <c r="LX102" s="218"/>
      <c r="LY102" s="218"/>
      <c r="LZ102" s="218"/>
      <c r="MA102" s="218"/>
      <c r="MB102" s="218"/>
      <c r="MC102" s="218"/>
      <c r="MD102" s="218"/>
      <c r="ME102" s="218"/>
      <c r="MF102" s="218"/>
      <c r="MG102" s="218"/>
      <c r="MH102" s="218"/>
      <c r="MI102" s="218"/>
      <c r="MJ102" s="218"/>
      <c r="MK102" s="218"/>
      <c r="ML102" s="218"/>
      <c r="MM102" s="218"/>
      <c r="MN102" s="218"/>
      <c r="MO102" s="218"/>
      <c r="MP102" s="218"/>
      <c r="MQ102" s="218"/>
      <c r="MR102" s="218"/>
      <c r="MS102" s="218"/>
      <c r="MT102" s="218"/>
      <c r="MU102" s="218"/>
      <c r="MV102" s="218"/>
      <c r="MW102" s="218"/>
      <c r="MX102" s="218"/>
      <c r="MY102" s="218"/>
      <c r="MZ102" s="218"/>
      <c r="NA102" s="218"/>
      <c r="NB102" s="218"/>
      <c r="NC102" s="218"/>
      <c r="ND102" s="218"/>
      <c r="NE102" s="218"/>
      <c r="NF102" s="218"/>
      <c r="NG102" s="218"/>
      <c r="NH102" s="218"/>
      <c r="NI102" s="218"/>
      <c r="NJ102" s="218"/>
      <c r="NK102" s="218"/>
      <c r="NL102" s="218"/>
      <c r="NM102" s="218"/>
      <c r="NN102" s="218"/>
      <c r="NO102" s="218"/>
      <c r="NP102" s="218"/>
      <c r="NQ102" s="218"/>
      <c r="NR102" s="218"/>
      <c r="NS102" s="218"/>
      <c r="NT102" s="218"/>
      <c r="NU102" s="218"/>
      <c r="NV102" s="218"/>
      <c r="NW102" s="218"/>
      <c r="NX102" s="218"/>
      <c r="NY102" s="218"/>
      <c r="NZ102" s="218"/>
      <c r="OA102" s="218"/>
      <c r="OB102" s="218"/>
      <c r="OC102" s="218"/>
      <c r="OD102" s="218"/>
      <c r="OE102" s="218"/>
      <c r="OF102" s="218"/>
      <c r="OG102" s="218"/>
      <c r="OH102" s="218"/>
      <c r="OI102" s="218"/>
      <c r="OJ102" s="218"/>
      <c r="OK102" s="218"/>
      <c r="OL102" s="218"/>
      <c r="OM102" s="218"/>
      <c r="ON102" s="218"/>
      <c r="OO102" s="218"/>
      <c r="OP102" s="218"/>
      <c r="OQ102" s="218"/>
      <c r="OR102" s="218"/>
      <c r="OS102" s="218"/>
      <c r="OT102" s="218"/>
      <c r="OU102" s="218"/>
      <c r="OV102" s="218"/>
      <c r="OW102" s="218"/>
      <c r="OX102" s="218"/>
      <c r="OY102" s="218"/>
      <c r="OZ102" s="218"/>
      <c r="PA102" s="218"/>
      <c r="PB102" s="218"/>
      <c r="PC102" s="218"/>
      <c r="PD102" s="218"/>
      <c r="PE102" s="218"/>
      <c r="PF102" s="218"/>
      <c r="PG102" s="218"/>
      <c r="PH102" s="218"/>
      <c r="PI102" s="218"/>
      <c r="PJ102" s="218"/>
      <c r="PK102" s="218"/>
      <c r="PL102" s="218"/>
      <c r="PM102" s="218"/>
      <c r="PN102" s="218"/>
      <c r="PO102" s="218"/>
      <c r="PP102" s="218"/>
      <c r="PQ102" s="218"/>
      <c r="PR102" s="218"/>
      <c r="PS102" s="218"/>
      <c r="PT102" s="218"/>
      <c r="PU102" s="218"/>
      <c r="PV102" s="218"/>
      <c r="PW102" s="218"/>
      <c r="PX102" s="218"/>
      <c r="PY102" s="218"/>
      <c r="PZ102" s="218"/>
      <c r="QA102" s="218"/>
      <c r="QB102" s="218"/>
      <c r="QC102" s="218"/>
      <c r="QD102" s="218"/>
      <c r="QE102" s="218"/>
      <c r="QF102" s="218"/>
      <c r="QG102" s="218"/>
      <c r="QH102" s="218"/>
      <c r="QI102" s="218"/>
      <c r="QJ102" s="218"/>
      <c r="QK102" s="218"/>
      <c r="QL102" s="218"/>
      <c r="QM102" s="218"/>
      <c r="QN102" s="218"/>
      <c r="QO102" s="218"/>
      <c r="QP102" s="218"/>
      <c r="QQ102" s="218"/>
      <c r="QR102" s="218"/>
      <c r="QS102" s="218"/>
      <c r="QT102" s="218"/>
      <c r="QU102" s="218"/>
      <c r="QV102" s="218"/>
      <c r="QW102" s="218"/>
      <c r="QX102" s="218"/>
      <c r="QY102" s="218"/>
      <c r="QZ102" s="218"/>
      <c r="RA102" s="218"/>
      <c r="RB102" s="218"/>
      <c r="RC102" s="218"/>
      <c r="RD102" s="218"/>
      <c r="RE102" s="218"/>
      <c r="RF102" s="218"/>
      <c r="RG102" s="218"/>
      <c r="RH102" s="218"/>
      <c r="RI102" s="218"/>
      <c r="RJ102" s="218"/>
      <c r="RK102" s="218"/>
      <c r="RL102" s="218"/>
      <c r="RM102" s="218"/>
      <c r="RN102" s="218"/>
      <c r="RO102" s="218"/>
      <c r="RP102" s="218"/>
      <c r="RQ102" s="218"/>
      <c r="RR102" s="218"/>
      <c r="RS102" s="218"/>
      <c r="RT102" s="218"/>
      <c r="RU102" s="218"/>
      <c r="RV102" s="218"/>
      <c r="RW102" s="218"/>
      <c r="RX102" s="218"/>
      <c r="RY102" s="218"/>
      <c r="RZ102" s="218"/>
      <c r="SA102" s="218"/>
      <c r="SB102" s="218"/>
      <c r="SC102" s="218"/>
      <c r="SD102" s="218"/>
      <c r="SE102" s="218"/>
      <c r="SF102" s="218"/>
      <c r="SG102" s="218"/>
      <c r="SH102" s="218"/>
      <c r="SI102" s="218"/>
      <c r="SJ102" s="218"/>
      <c r="SK102" s="218"/>
      <c r="SL102" s="218"/>
      <c r="SM102" s="218"/>
      <c r="SN102" s="218"/>
      <c r="SO102" s="218"/>
      <c r="SP102" s="218"/>
      <c r="SQ102" s="218"/>
      <c r="SR102" s="218"/>
      <c r="SS102" s="218"/>
      <c r="ST102" s="218"/>
      <c r="SU102" s="218"/>
      <c r="SV102" s="218"/>
      <c r="SW102" s="218"/>
      <c r="SX102" s="218"/>
      <c r="SY102" s="218"/>
      <c r="SZ102" s="218"/>
      <c r="TA102" s="218"/>
      <c r="TB102" s="218"/>
      <c r="TC102" s="218"/>
      <c r="TD102" s="218"/>
      <c r="TE102" s="218"/>
      <c r="TF102" s="218"/>
      <c r="TG102" s="218"/>
      <c r="TH102" s="218"/>
      <c r="TI102" s="218"/>
      <c r="TJ102" s="218"/>
      <c r="TK102" s="218"/>
      <c r="TL102" s="218"/>
      <c r="TM102" s="218"/>
      <c r="TN102" s="218"/>
      <c r="TO102" s="218"/>
      <c r="TP102" s="218"/>
      <c r="TQ102" s="218"/>
      <c r="TR102" s="218"/>
      <c r="TS102" s="218"/>
      <c r="TT102" s="218"/>
      <c r="TU102" s="218"/>
      <c r="TV102" s="218"/>
      <c r="TW102" s="218"/>
      <c r="TX102" s="218"/>
      <c r="TY102" s="218"/>
      <c r="TZ102" s="218"/>
      <c r="UA102" s="218"/>
      <c r="UB102" s="218"/>
      <c r="UC102" s="218"/>
      <c r="UD102" s="218"/>
      <c r="UE102" s="218"/>
      <c r="UF102" s="218"/>
      <c r="UG102" s="218"/>
      <c r="UH102" s="218"/>
      <c r="UI102" s="218"/>
      <c r="UJ102" s="218"/>
      <c r="UK102" s="218"/>
      <c r="UL102" s="218"/>
      <c r="UM102" s="218"/>
      <c r="UN102" s="218"/>
      <c r="UO102" s="218"/>
      <c r="UP102" s="218"/>
      <c r="UQ102" s="218"/>
      <c r="UR102" s="218"/>
      <c r="US102" s="218"/>
      <c r="UT102" s="218"/>
      <c r="UU102" s="218"/>
      <c r="UV102" s="218"/>
      <c r="UW102" s="218"/>
      <c r="UX102" s="218"/>
      <c r="UY102" s="218"/>
      <c r="UZ102" s="218"/>
      <c r="VA102" s="218"/>
      <c r="VB102" s="218"/>
      <c r="VC102" s="218"/>
      <c r="VD102" s="218"/>
      <c r="VE102" s="218"/>
      <c r="VF102" s="218"/>
      <c r="VG102" s="218"/>
      <c r="VH102" s="218"/>
      <c r="VI102" s="218"/>
      <c r="VJ102" s="218"/>
      <c r="VK102" s="218"/>
      <c r="VL102" s="218"/>
      <c r="VM102" s="218"/>
      <c r="VN102" s="218"/>
      <c r="VO102" s="218"/>
      <c r="VP102" s="218"/>
      <c r="VQ102" s="218"/>
      <c r="VR102" s="218"/>
      <c r="VS102" s="218"/>
      <c r="VT102" s="218"/>
      <c r="VU102" s="218"/>
      <c r="VV102" s="218"/>
      <c r="VW102" s="218"/>
      <c r="VX102" s="218"/>
      <c r="VY102" s="218"/>
      <c r="VZ102" s="218"/>
      <c r="WA102" s="218"/>
      <c r="WB102" s="218"/>
      <c r="WC102" s="218"/>
      <c r="WD102" s="218"/>
      <c r="WE102" s="218"/>
      <c r="WF102" s="218"/>
      <c r="WG102" s="218"/>
      <c r="WH102" s="218"/>
      <c r="WI102" s="218"/>
      <c r="WJ102" s="218"/>
      <c r="WK102" s="218"/>
      <c r="WL102" s="218"/>
      <c r="WM102" s="218"/>
      <c r="WN102" s="218"/>
      <c r="WO102" s="218"/>
      <c r="WP102" s="218"/>
      <c r="WQ102" s="218"/>
      <c r="WR102" s="218"/>
      <c r="WS102" s="218"/>
      <c r="WT102" s="218"/>
      <c r="WU102" s="218"/>
      <c r="WV102" s="218"/>
      <c r="WW102" s="218"/>
      <c r="WX102" s="218"/>
      <c r="WY102" s="218"/>
      <c r="WZ102" s="218"/>
      <c r="XA102" s="218"/>
      <c r="XB102" s="218"/>
      <c r="XC102" s="218"/>
      <c r="XD102" s="218"/>
      <c r="XE102" s="218"/>
      <c r="XF102" s="218"/>
      <c r="XG102" s="218"/>
      <c r="XH102" s="218"/>
      <c r="XI102" s="218"/>
      <c r="XJ102" s="218"/>
      <c r="XK102" s="218"/>
      <c r="XL102" s="218"/>
      <c r="XM102" s="218"/>
      <c r="XN102" s="218"/>
      <c r="XO102" s="218"/>
      <c r="XP102" s="218"/>
      <c r="XQ102" s="218"/>
      <c r="XR102" s="218"/>
      <c r="XS102" s="218"/>
      <c r="XT102" s="218"/>
      <c r="XU102" s="218"/>
      <c r="XV102" s="218"/>
      <c r="XW102" s="218"/>
      <c r="XX102" s="218"/>
      <c r="XY102" s="218"/>
      <c r="XZ102" s="218"/>
      <c r="YA102" s="218"/>
      <c r="YB102" s="218"/>
      <c r="YC102" s="218"/>
      <c r="YD102" s="218"/>
      <c r="YE102" s="218"/>
      <c r="YF102" s="218"/>
      <c r="YG102" s="218"/>
      <c r="YH102" s="218"/>
      <c r="YI102" s="218"/>
      <c r="YJ102" s="218"/>
      <c r="YK102" s="218"/>
      <c r="YL102" s="218"/>
      <c r="YM102" s="218"/>
      <c r="YN102" s="218"/>
      <c r="YO102" s="218"/>
      <c r="YP102" s="218"/>
      <c r="YQ102" s="218"/>
      <c r="YR102" s="218"/>
      <c r="YS102" s="218"/>
      <c r="YT102" s="218"/>
      <c r="YU102" s="218"/>
      <c r="YV102" s="218"/>
      <c r="YW102" s="218"/>
      <c r="YX102" s="218"/>
      <c r="YY102" s="218"/>
      <c r="YZ102" s="218"/>
      <c r="ZA102" s="218"/>
      <c r="ZB102" s="218"/>
      <c r="ZC102" s="218"/>
      <c r="ZD102" s="218"/>
      <c r="ZE102" s="218"/>
      <c r="ZF102" s="218"/>
      <c r="ZG102" s="218"/>
      <c r="ZH102" s="218"/>
      <c r="ZI102" s="218"/>
      <c r="ZJ102" s="218"/>
      <c r="ZK102" s="218"/>
      <c r="ZL102" s="218"/>
      <c r="ZM102" s="218"/>
      <c r="ZN102" s="218"/>
      <c r="ZO102" s="218"/>
      <c r="ZP102" s="218"/>
      <c r="ZQ102" s="218"/>
      <c r="ZR102" s="218"/>
      <c r="ZS102" s="218"/>
      <c r="ZT102" s="218"/>
      <c r="ZU102" s="218"/>
      <c r="ZV102" s="218"/>
      <c r="ZW102" s="218"/>
      <c r="ZX102" s="218"/>
      <c r="ZY102" s="218"/>
      <c r="ZZ102" s="218"/>
      <c r="AAA102" s="218"/>
      <c r="AAB102" s="218"/>
      <c r="AAC102" s="218"/>
      <c r="AAD102" s="218"/>
      <c r="AAE102" s="218"/>
      <c r="AAF102" s="218"/>
      <c r="AAG102" s="218"/>
      <c r="AAH102" s="218"/>
      <c r="AAI102" s="218"/>
      <c r="AAJ102" s="218"/>
      <c r="AAK102" s="218"/>
      <c r="AAL102" s="218"/>
      <c r="AAM102" s="218"/>
      <c r="AAN102" s="218"/>
      <c r="AAO102" s="218"/>
      <c r="AAP102" s="218"/>
      <c r="AAQ102" s="218"/>
      <c r="AAR102" s="218"/>
      <c r="AAS102" s="218"/>
      <c r="AAT102" s="218"/>
      <c r="AAU102" s="218"/>
      <c r="AAV102" s="218"/>
      <c r="AAW102" s="218"/>
      <c r="AAX102" s="218"/>
      <c r="AAY102" s="218"/>
      <c r="AAZ102" s="218"/>
      <c r="ABA102" s="218"/>
      <c r="ABB102" s="218"/>
      <c r="ABC102" s="218"/>
      <c r="ABD102" s="218"/>
      <c r="ABE102" s="218"/>
      <c r="ABF102" s="218"/>
      <c r="ABG102" s="218"/>
      <c r="ABH102" s="218"/>
      <c r="ABI102" s="218"/>
      <c r="ABJ102" s="218"/>
      <c r="ABK102" s="218"/>
      <c r="ABL102" s="218"/>
      <c r="ABM102" s="218"/>
      <c r="ABN102" s="218"/>
      <c r="ABO102" s="218"/>
      <c r="ABP102" s="218"/>
      <c r="ABQ102" s="218"/>
      <c r="ABR102" s="218"/>
      <c r="ABS102" s="218"/>
      <c r="ABT102" s="218"/>
      <c r="ABU102" s="218"/>
      <c r="ABV102" s="218"/>
      <c r="ABW102" s="218"/>
      <c r="ABX102" s="218"/>
      <c r="ABY102" s="218"/>
      <c r="ABZ102" s="218"/>
      <c r="ACA102" s="218"/>
      <c r="ACB102" s="218"/>
      <c r="ACC102" s="218"/>
      <c r="ACD102" s="218"/>
      <c r="ACE102" s="218"/>
      <c r="ACF102" s="218"/>
      <c r="ACG102" s="218"/>
      <c r="ACH102" s="218"/>
      <c r="ACI102" s="218"/>
      <c r="ACJ102" s="218"/>
      <c r="ACK102" s="218"/>
      <c r="ACL102" s="218"/>
      <c r="ACM102" s="218"/>
      <c r="ACN102" s="218"/>
      <c r="ACO102" s="218"/>
      <c r="ACP102" s="218"/>
      <c r="ACQ102" s="218"/>
      <c r="ACR102" s="218"/>
      <c r="ACS102" s="218"/>
      <c r="ACT102" s="218"/>
      <c r="ACU102" s="218"/>
      <c r="ACV102" s="218"/>
      <c r="ACW102" s="218"/>
      <c r="ACX102" s="218"/>
      <c r="ACY102" s="218"/>
      <c r="ACZ102" s="218"/>
      <c r="ADA102" s="218"/>
      <c r="ADB102" s="218"/>
      <c r="ADC102" s="218"/>
      <c r="ADD102" s="218"/>
      <c r="ADE102" s="218"/>
      <c r="ADF102" s="218"/>
      <c r="ADG102" s="218"/>
      <c r="ADH102" s="218"/>
      <c r="ADI102" s="218"/>
      <c r="ADJ102" s="218"/>
      <c r="ADK102" s="218"/>
      <c r="ADL102" s="218"/>
      <c r="ADM102" s="218"/>
      <c r="ADN102" s="218"/>
      <c r="ADO102" s="218"/>
      <c r="ADP102" s="218"/>
      <c r="ADQ102" s="218"/>
      <c r="ADR102" s="218"/>
      <c r="ADS102" s="218"/>
      <c r="ADT102" s="218"/>
      <c r="ADU102" s="218"/>
      <c r="ADV102" s="218"/>
      <c r="ADW102" s="218"/>
      <c r="ADX102" s="218"/>
      <c r="ADY102" s="218"/>
      <c r="ADZ102" s="218"/>
      <c r="AEA102" s="218"/>
      <c r="AEB102" s="218"/>
      <c r="AEC102" s="218"/>
      <c r="AED102" s="218"/>
      <c r="AEE102" s="218"/>
      <c r="AEF102" s="218"/>
      <c r="AEG102" s="218"/>
      <c r="AEH102" s="218"/>
      <c r="AEI102" s="218"/>
      <c r="AEJ102" s="218"/>
      <c r="AEK102" s="218"/>
      <c r="AEL102" s="218"/>
      <c r="AEM102" s="218"/>
      <c r="AEN102" s="218"/>
      <c r="AEO102" s="218"/>
      <c r="AEP102" s="218"/>
      <c r="AEQ102" s="218"/>
      <c r="AER102" s="218"/>
      <c r="AES102" s="218"/>
      <c r="AET102" s="218"/>
      <c r="AEU102" s="218"/>
      <c r="AEV102" s="218"/>
      <c r="AEW102" s="218"/>
      <c r="AEX102" s="218"/>
      <c r="AEY102" s="218"/>
      <c r="AEZ102" s="218"/>
      <c r="AFA102" s="218"/>
      <c r="AFB102" s="218"/>
      <c r="AFC102" s="218"/>
      <c r="AFD102" s="218"/>
      <c r="AFE102" s="218"/>
      <c r="AFF102" s="218"/>
      <c r="AFG102" s="218"/>
      <c r="AFH102" s="218"/>
      <c r="AFI102" s="218"/>
      <c r="AFJ102" s="218"/>
      <c r="AFK102" s="218"/>
      <c r="AFL102" s="218"/>
      <c r="AFM102" s="218"/>
      <c r="AFN102" s="218"/>
      <c r="AFO102" s="218"/>
      <c r="AFP102" s="218"/>
      <c r="AFQ102" s="218"/>
      <c r="AFR102" s="218"/>
      <c r="AFS102" s="218"/>
      <c r="AFT102" s="218"/>
      <c r="AFU102" s="218"/>
      <c r="AFV102" s="218"/>
      <c r="AFW102" s="218"/>
      <c r="AFX102" s="218"/>
      <c r="AFY102" s="218"/>
      <c r="AFZ102" s="218"/>
      <c r="AGA102" s="218"/>
      <c r="AGB102" s="218"/>
      <c r="AGC102" s="218"/>
      <c r="AGD102" s="218"/>
      <c r="AGE102" s="218"/>
      <c r="AGF102" s="218"/>
      <c r="AGG102" s="218"/>
      <c r="AGH102" s="218"/>
      <c r="AGI102" s="218"/>
      <c r="AGJ102" s="218"/>
      <c r="AGK102" s="218"/>
      <c r="AGL102" s="218"/>
      <c r="AGM102" s="218"/>
      <c r="AGN102" s="218"/>
      <c r="AGO102" s="218"/>
      <c r="AGP102" s="218"/>
      <c r="AGQ102" s="218"/>
      <c r="AGR102" s="218"/>
      <c r="AGS102" s="218"/>
      <c r="AGT102" s="218"/>
      <c r="AGU102" s="218"/>
      <c r="AGV102" s="218"/>
      <c r="AGW102" s="218"/>
      <c r="AGX102" s="218"/>
      <c r="AGY102" s="218"/>
      <c r="AGZ102" s="218"/>
      <c r="AHA102" s="218"/>
      <c r="AHB102" s="218"/>
      <c r="AHC102" s="218"/>
      <c r="AHD102" s="218"/>
      <c r="AHE102" s="218"/>
      <c r="AHF102" s="218"/>
      <c r="AHG102" s="218"/>
      <c r="AHH102" s="218"/>
      <c r="AHI102" s="218"/>
      <c r="AHJ102" s="218"/>
      <c r="AHK102" s="218"/>
      <c r="AHL102" s="218"/>
      <c r="AHM102" s="218"/>
      <c r="AHN102" s="218"/>
      <c r="AHO102" s="218"/>
      <c r="AHP102" s="218"/>
      <c r="AHQ102" s="218"/>
      <c r="AHR102" s="218"/>
      <c r="AHS102" s="218"/>
      <c r="AHT102" s="218"/>
      <c r="AHU102" s="218"/>
      <c r="AHV102" s="218"/>
      <c r="AHW102" s="218"/>
      <c r="AHX102" s="218"/>
      <c r="AHY102" s="218"/>
      <c r="AHZ102" s="218"/>
      <c r="AIA102" s="218"/>
      <c r="AIB102" s="218"/>
      <c r="AIC102" s="218"/>
      <c r="AID102" s="218"/>
      <c r="AIE102" s="218"/>
      <c r="AIF102" s="218"/>
      <c r="AIG102" s="218"/>
      <c r="AIH102" s="218"/>
      <c r="AII102" s="218"/>
      <c r="AIJ102" s="218"/>
      <c r="AIK102" s="218"/>
      <c r="AIL102" s="218"/>
      <c r="AIM102" s="218"/>
      <c r="AIN102" s="218"/>
      <c r="AIO102" s="218"/>
      <c r="AIP102" s="218"/>
      <c r="AIQ102" s="218"/>
      <c r="AIR102" s="218"/>
      <c r="AIS102" s="218"/>
      <c r="AIT102" s="218"/>
      <c r="AIU102" s="218"/>
      <c r="AIV102" s="218"/>
      <c r="AIW102" s="218"/>
      <c r="AIX102" s="218"/>
      <c r="AIY102" s="218"/>
      <c r="AIZ102" s="218"/>
      <c r="AJA102" s="218"/>
      <c r="AJB102" s="218"/>
      <c r="AJC102" s="218"/>
      <c r="AJD102" s="218"/>
      <c r="AJE102" s="218"/>
      <c r="AJF102" s="218"/>
      <c r="AJG102" s="218"/>
      <c r="AJH102" s="218"/>
      <c r="AJI102" s="218"/>
      <c r="AJJ102" s="218"/>
      <c r="AJK102" s="218"/>
      <c r="AJL102" s="218"/>
      <c r="AJM102" s="218"/>
      <c r="AJN102" s="218"/>
      <c r="AJO102" s="218"/>
      <c r="AJP102" s="218"/>
      <c r="AJQ102" s="218"/>
      <c r="AJR102" s="218"/>
      <c r="AJS102" s="218"/>
      <c r="AJT102" s="218"/>
      <c r="AJU102" s="218"/>
      <c r="AJV102" s="218"/>
      <c r="AJW102" s="218"/>
      <c r="AJX102" s="218"/>
      <c r="AJY102" s="218"/>
      <c r="AJZ102" s="218"/>
      <c r="AKA102" s="218"/>
      <c r="AKB102" s="218"/>
      <c r="AKC102" s="218"/>
      <c r="AKD102" s="218"/>
      <c r="AKE102" s="218"/>
      <c r="AKF102" s="218"/>
      <c r="AKG102" s="218"/>
      <c r="AKH102" s="218"/>
      <c r="AKI102" s="218"/>
      <c r="AKJ102" s="218"/>
      <c r="AKK102" s="218"/>
      <c r="AKL102" s="218"/>
      <c r="AKM102" s="218"/>
      <c r="AKN102" s="218"/>
      <c r="AKO102" s="218"/>
      <c r="AKP102" s="218"/>
      <c r="AKQ102" s="218"/>
      <c r="AKR102" s="218"/>
      <c r="AKS102" s="218"/>
      <c r="AKT102" s="218"/>
      <c r="AKU102" s="218"/>
      <c r="AKV102" s="218"/>
      <c r="AKW102" s="218"/>
      <c r="AKX102" s="218"/>
      <c r="AKY102" s="218"/>
      <c r="AKZ102" s="218"/>
      <c r="ALA102" s="218"/>
      <c r="ALB102" s="218"/>
      <c r="ALC102" s="218"/>
      <c r="ALD102" s="218"/>
      <c r="ALE102" s="218"/>
      <c r="ALF102" s="218"/>
      <c r="ALG102" s="218"/>
      <c r="ALH102" s="218"/>
      <c r="ALI102" s="218"/>
      <c r="ALJ102" s="218"/>
      <c r="ALK102" s="218"/>
      <c r="ALL102" s="218"/>
      <c r="ALM102" s="218"/>
      <c r="ALN102" s="218"/>
      <c r="ALO102" s="218"/>
      <c r="ALP102" s="218"/>
      <c r="ALQ102" s="218"/>
      <c r="ALR102" s="218"/>
      <c r="ALS102" s="218"/>
      <c r="ALT102" s="218"/>
      <c r="ALU102" s="218"/>
      <c r="ALV102" s="218"/>
      <c r="ALW102" s="218"/>
      <c r="ALX102" s="218"/>
      <c r="ALY102" s="218"/>
      <c r="ALZ102" s="218"/>
      <c r="AMA102" s="218"/>
      <c r="AMB102" s="218"/>
      <c r="AMC102" s="218"/>
      <c r="AMD102" s="218"/>
      <c r="AME102" s="218"/>
      <c r="AMF102" s="218"/>
      <c r="AMG102" s="218"/>
      <c r="AMH102" s="218"/>
      <c r="AMI102" s="218"/>
      <c r="AMJ102" s="218"/>
      <c r="AMK102" s="218"/>
      <c r="AML102" s="218"/>
      <c r="AMM102" s="218"/>
      <c r="AMN102" s="218"/>
      <c r="AMO102" s="218"/>
      <c r="AMP102" s="218"/>
      <c r="AMQ102" s="218"/>
      <c r="AMR102" s="218"/>
      <c r="AMS102" s="218"/>
      <c r="AMT102" s="218"/>
      <c r="AMU102" s="218"/>
      <c r="AMV102" s="218"/>
      <c r="AMW102" s="218"/>
      <c r="AMX102" s="218"/>
      <c r="AMY102" s="218"/>
      <c r="AMZ102" s="218"/>
      <c r="ANA102" s="218"/>
      <c r="ANB102" s="218"/>
      <c r="ANC102" s="218"/>
      <c r="AND102" s="218"/>
      <c r="ANE102" s="218"/>
      <c r="ANF102" s="218"/>
      <c r="ANG102" s="218"/>
      <c r="ANH102" s="218"/>
      <c r="ANI102" s="218"/>
      <c r="ANJ102" s="218"/>
      <c r="ANK102" s="218"/>
      <c r="ANL102" s="218"/>
      <c r="ANM102" s="218"/>
      <c r="ANN102" s="218"/>
      <c r="ANO102" s="218"/>
      <c r="ANP102" s="218"/>
      <c r="ANQ102" s="218"/>
      <c r="ANR102" s="218"/>
      <c r="ANS102" s="218"/>
      <c r="ANT102" s="218"/>
      <c r="ANU102" s="218"/>
      <c r="ANV102" s="218"/>
      <c r="ANW102" s="218"/>
      <c r="ANX102" s="218"/>
      <c r="ANY102" s="218"/>
      <c r="ANZ102" s="218"/>
      <c r="AOA102" s="218"/>
      <c r="AOB102" s="218"/>
      <c r="AOC102" s="218"/>
      <c r="AOD102" s="218"/>
      <c r="AOE102" s="218"/>
      <c r="AOF102" s="218"/>
      <c r="AOG102" s="218"/>
      <c r="AOH102" s="218"/>
      <c r="AOI102" s="218"/>
      <c r="AOJ102" s="218"/>
      <c r="AOK102" s="218"/>
      <c r="AOL102" s="218"/>
      <c r="AOM102" s="218"/>
      <c r="AON102" s="218"/>
      <c r="AOO102" s="218"/>
      <c r="AOP102" s="218"/>
      <c r="AOQ102" s="218"/>
      <c r="AOR102" s="218"/>
      <c r="AOS102" s="218"/>
      <c r="AOT102" s="218"/>
      <c r="AOU102" s="218"/>
      <c r="AOV102" s="218"/>
      <c r="AOW102" s="218"/>
      <c r="AOX102" s="218"/>
      <c r="AOY102" s="218"/>
      <c r="AOZ102" s="218"/>
      <c r="APA102" s="218"/>
      <c r="APB102" s="218"/>
      <c r="APC102" s="218"/>
      <c r="APD102" s="218"/>
      <c r="APE102" s="218"/>
      <c r="APF102" s="218"/>
      <c r="APG102" s="218"/>
      <c r="APH102" s="218"/>
      <c r="API102" s="218"/>
      <c r="APJ102" s="218"/>
      <c r="APK102" s="218"/>
      <c r="APL102" s="218"/>
      <c r="APM102" s="218"/>
      <c r="APN102" s="218"/>
      <c r="APO102" s="218"/>
      <c r="APP102" s="218"/>
      <c r="APQ102" s="218"/>
      <c r="APR102" s="218"/>
      <c r="APS102" s="218"/>
      <c r="APT102" s="218"/>
      <c r="APU102" s="218"/>
      <c r="APV102" s="218"/>
      <c r="APW102" s="218"/>
      <c r="APX102" s="218"/>
      <c r="APY102" s="218"/>
      <c r="APZ102" s="218"/>
      <c r="AQA102" s="218"/>
      <c r="AQB102" s="218"/>
      <c r="AQC102" s="218"/>
      <c r="AQD102" s="218"/>
      <c r="AQE102" s="218"/>
      <c r="AQF102" s="218"/>
      <c r="AQG102" s="218"/>
      <c r="AQH102" s="218"/>
      <c r="AQI102" s="218"/>
      <c r="AQJ102" s="218"/>
      <c r="AQK102" s="218"/>
      <c r="AQL102" s="218"/>
      <c r="AQM102" s="218"/>
      <c r="AQN102" s="218"/>
      <c r="AQO102" s="218"/>
      <c r="AQP102" s="218"/>
      <c r="AQQ102" s="218"/>
      <c r="AQR102" s="218"/>
      <c r="AQS102" s="218"/>
      <c r="AQT102" s="218"/>
      <c r="AQU102" s="218"/>
      <c r="AQV102" s="218"/>
      <c r="AQW102" s="218"/>
      <c r="AQX102" s="218"/>
      <c r="AQY102" s="218"/>
      <c r="AQZ102" s="218"/>
      <c r="ARA102" s="218"/>
      <c r="ARB102" s="218"/>
      <c r="ARC102" s="218"/>
      <c r="ARD102" s="218"/>
      <c r="ARE102" s="218"/>
      <c r="ARF102" s="218"/>
      <c r="ARG102" s="218"/>
      <c r="ARH102" s="218"/>
      <c r="ARI102" s="218"/>
      <c r="ARJ102" s="218"/>
      <c r="ARK102" s="218"/>
      <c r="ARL102" s="218"/>
      <c r="ARM102" s="218"/>
      <c r="ARN102" s="218"/>
      <c r="ARO102" s="218"/>
      <c r="ARP102" s="218"/>
      <c r="ARQ102" s="218"/>
      <c r="ARR102" s="218"/>
      <c r="ARS102" s="218"/>
      <c r="ART102" s="218"/>
      <c r="ARU102" s="218"/>
      <c r="ARV102" s="218"/>
      <c r="ARW102" s="218"/>
      <c r="ARX102" s="218"/>
      <c r="ARY102" s="218"/>
      <c r="ARZ102" s="218"/>
      <c r="ASA102" s="218"/>
      <c r="ASB102" s="218"/>
      <c r="ASC102" s="218"/>
      <c r="ASD102" s="218"/>
      <c r="ASE102" s="218"/>
      <c r="ASF102" s="218"/>
      <c r="ASG102" s="218"/>
      <c r="ASH102" s="218"/>
      <c r="ASI102" s="218"/>
      <c r="ASJ102" s="218"/>
      <c r="ASK102" s="218"/>
      <c r="ASL102" s="218"/>
      <c r="ASM102" s="218"/>
      <c r="ASN102" s="218"/>
      <c r="ASO102" s="218"/>
      <c r="ASP102" s="218"/>
      <c r="ASQ102" s="218"/>
      <c r="ASR102" s="218"/>
      <c r="ASS102" s="218"/>
      <c r="AST102" s="218"/>
      <c r="ASU102" s="218"/>
      <c r="ASV102" s="218"/>
      <c r="ASW102" s="218"/>
      <c r="ASX102" s="218"/>
      <c r="ASY102" s="218"/>
      <c r="ASZ102" s="218"/>
      <c r="ATA102" s="218"/>
      <c r="ATB102" s="218"/>
      <c r="ATC102" s="218"/>
      <c r="ATD102" s="218"/>
      <c r="ATE102" s="218"/>
      <c r="ATF102" s="218"/>
      <c r="ATG102" s="218"/>
      <c r="ATH102" s="218"/>
      <c r="ATI102" s="218"/>
      <c r="ATJ102" s="218"/>
      <c r="ATK102" s="218"/>
      <c r="ATL102" s="218"/>
      <c r="ATM102" s="218"/>
      <c r="ATN102" s="218"/>
      <c r="ATO102" s="218"/>
      <c r="ATP102" s="218"/>
      <c r="ATQ102" s="218"/>
      <c r="ATR102" s="218"/>
      <c r="ATS102" s="218"/>
      <c r="ATT102" s="218"/>
      <c r="ATU102" s="218"/>
      <c r="ATV102" s="218"/>
      <c r="ATW102" s="218"/>
      <c r="ATX102" s="218"/>
      <c r="ATY102" s="218"/>
      <c r="ATZ102" s="218"/>
      <c r="AUA102" s="218"/>
      <c r="AUB102" s="218"/>
      <c r="AUC102" s="218"/>
      <c r="AUD102" s="218"/>
      <c r="AUE102" s="218"/>
      <c r="AUF102" s="218"/>
      <c r="AUG102" s="218"/>
      <c r="AUH102" s="218"/>
      <c r="AUI102" s="218"/>
      <c r="AUJ102" s="218"/>
      <c r="AUK102" s="218"/>
      <c r="AUL102" s="218"/>
      <c r="AUM102" s="218"/>
      <c r="AUN102" s="218"/>
      <c r="AUO102" s="218"/>
      <c r="AUP102" s="218"/>
      <c r="AUQ102" s="218"/>
      <c r="AUR102" s="218"/>
      <c r="AUS102" s="218"/>
      <c r="AUT102" s="218"/>
      <c r="AUU102" s="218"/>
      <c r="AUV102" s="218"/>
      <c r="AUW102" s="218"/>
      <c r="AUX102" s="218"/>
      <c r="AUY102" s="218"/>
      <c r="AUZ102" s="218"/>
      <c r="AVA102" s="218"/>
      <c r="AVB102" s="218"/>
      <c r="AVC102" s="218"/>
      <c r="AVD102" s="218"/>
      <c r="AVE102" s="218"/>
      <c r="AVF102" s="218"/>
      <c r="AVG102" s="218"/>
      <c r="AVH102" s="218"/>
      <c r="AVI102" s="218"/>
      <c r="AVJ102" s="218"/>
      <c r="AVK102" s="218"/>
      <c r="AVL102" s="218"/>
      <c r="AVM102" s="218"/>
      <c r="AVN102" s="218"/>
      <c r="AVO102" s="218"/>
      <c r="AVP102" s="218"/>
      <c r="AVQ102" s="218"/>
      <c r="AVR102" s="218"/>
      <c r="AVS102" s="218"/>
      <c r="AVT102" s="218"/>
      <c r="AVU102" s="218"/>
      <c r="AVV102" s="218"/>
      <c r="AVW102" s="218"/>
      <c r="AVX102" s="218"/>
      <c r="AVY102" s="218"/>
      <c r="AVZ102" s="218"/>
      <c r="AWA102" s="218"/>
      <c r="AWB102" s="218"/>
      <c r="AWC102" s="218"/>
      <c r="AWD102" s="218"/>
      <c r="AWE102" s="218"/>
      <c r="AWF102" s="218"/>
      <c r="AWG102" s="218"/>
      <c r="AWH102" s="218"/>
      <c r="AWI102" s="218"/>
      <c r="AWJ102" s="218"/>
      <c r="AWK102" s="218"/>
      <c r="AWL102" s="218"/>
      <c r="AWM102" s="218"/>
      <c r="AWN102" s="218"/>
      <c r="AWO102" s="218"/>
      <c r="AWP102" s="218"/>
      <c r="AWQ102" s="218"/>
      <c r="AWR102" s="218"/>
      <c r="AWS102" s="218"/>
      <c r="AWT102" s="218"/>
      <c r="AWU102" s="218"/>
      <c r="AWV102" s="218"/>
      <c r="AWW102" s="218"/>
      <c r="AWX102" s="218"/>
      <c r="AWY102" s="218"/>
      <c r="AWZ102" s="218"/>
      <c r="AXA102" s="218"/>
      <c r="AXB102" s="218"/>
      <c r="AXC102" s="218"/>
      <c r="AXD102" s="218"/>
      <c r="AXE102" s="218"/>
      <c r="AXF102" s="218"/>
      <c r="AXG102" s="218"/>
      <c r="AXH102" s="218"/>
      <c r="AXI102" s="218"/>
      <c r="AXJ102" s="218"/>
      <c r="AXK102" s="218"/>
      <c r="AXL102" s="218"/>
      <c r="AXM102" s="218"/>
      <c r="AXN102" s="218"/>
      <c r="AXO102" s="218"/>
      <c r="AXP102" s="218"/>
      <c r="AXQ102" s="218"/>
      <c r="AXR102" s="218"/>
      <c r="AXS102" s="218"/>
      <c r="AXT102" s="218"/>
      <c r="AXU102" s="218"/>
      <c r="AXV102" s="218"/>
      <c r="AXW102" s="218"/>
      <c r="AXX102" s="218"/>
      <c r="AXY102" s="218"/>
      <c r="AXZ102" s="218"/>
      <c r="AYA102" s="218"/>
      <c r="AYB102" s="218"/>
      <c r="AYC102" s="218"/>
      <c r="AYD102" s="218"/>
      <c r="AYE102" s="218"/>
      <c r="AYF102" s="218"/>
      <c r="AYG102" s="218"/>
      <c r="AYH102" s="218"/>
      <c r="AYI102" s="218"/>
      <c r="AYJ102" s="218"/>
      <c r="AYK102" s="218"/>
      <c r="AYL102" s="218"/>
      <c r="AYM102" s="218"/>
      <c r="AYN102" s="218"/>
      <c r="AYO102" s="218"/>
      <c r="AYP102" s="218"/>
      <c r="AYQ102" s="218"/>
      <c r="AYR102" s="218"/>
      <c r="AYS102" s="218"/>
      <c r="AYT102" s="218"/>
      <c r="AYU102" s="218"/>
      <c r="AYV102" s="218"/>
      <c r="AYW102" s="218"/>
      <c r="AYX102" s="218"/>
      <c r="AYY102" s="218"/>
      <c r="AYZ102" s="218"/>
      <c r="AZA102" s="218"/>
      <c r="AZB102" s="218"/>
      <c r="AZC102" s="218"/>
      <c r="AZD102" s="218"/>
      <c r="AZE102" s="218"/>
      <c r="AZF102" s="218"/>
      <c r="AZG102" s="218"/>
      <c r="AZH102" s="218"/>
      <c r="AZI102" s="218"/>
      <c r="AZJ102" s="218"/>
      <c r="AZK102" s="218"/>
      <c r="AZL102" s="218"/>
      <c r="AZM102" s="218"/>
      <c r="AZN102" s="218"/>
      <c r="AZO102" s="218"/>
      <c r="AZP102" s="218"/>
      <c r="AZQ102" s="218"/>
      <c r="AZR102" s="218"/>
      <c r="AZS102" s="218"/>
      <c r="AZT102" s="218"/>
      <c r="AZU102" s="218"/>
      <c r="AZV102" s="218"/>
      <c r="AZW102" s="218"/>
      <c r="AZX102" s="218"/>
      <c r="AZY102" s="218"/>
      <c r="AZZ102" s="218"/>
      <c r="BAA102" s="218"/>
      <c r="BAB102" s="218"/>
      <c r="BAC102" s="218"/>
      <c r="BAD102" s="218"/>
      <c r="BAE102" s="218"/>
      <c r="BAF102" s="218"/>
      <c r="BAG102" s="218"/>
      <c r="BAH102" s="218"/>
      <c r="BAI102" s="218"/>
      <c r="BAJ102" s="218"/>
      <c r="BAK102" s="218"/>
      <c r="BAL102" s="218"/>
      <c r="BAM102" s="218"/>
      <c r="BAN102" s="218"/>
      <c r="BAO102" s="218"/>
      <c r="BAP102" s="218"/>
      <c r="BAQ102" s="218"/>
      <c r="BAR102" s="218"/>
      <c r="BAS102" s="218"/>
      <c r="BAT102" s="218"/>
      <c r="BAU102" s="218"/>
      <c r="BAV102" s="218"/>
      <c r="BAW102" s="218"/>
      <c r="BAX102" s="218"/>
      <c r="BAY102" s="218"/>
      <c r="BAZ102" s="218"/>
      <c r="BBA102" s="218"/>
      <c r="BBB102" s="218"/>
      <c r="BBC102" s="218"/>
      <c r="BBD102" s="218"/>
      <c r="BBE102" s="218"/>
      <c r="BBF102" s="218"/>
      <c r="BBG102" s="218"/>
      <c r="BBH102" s="218"/>
      <c r="BBI102" s="218"/>
      <c r="BBJ102" s="218"/>
      <c r="BBK102" s="218"/>
      <c r="BBL102" s="218"/>
      <c r="BBM102" s="218"/>
      <c r="BBN102" s="218"/>
      <c r="BBO102" s="218"/>
      <c r="BBP102" s="218"/>
      <c r="BBQ102" s="218"/>
      <c r="BBR102" s="218"/>
      <c r="BBS102" s="218"/>
      <c r="BBT102" s="218"/>
      <c r="BBU102" s="218"/>
      <c r="BBV102" s="218"/>
      <c r="BBW102" s="218"/>
      <c r="BBX102" s="218"/>
      <c r="BBY102" s="218"/>
      <c r="BBZ102" s="218"/>
      <c r="BCA102" s="218"/>
      <c r="BCB102" s="218"/>
      <c r="BCC102" s="218"/>
      <c r="BCD102" s="218"/>
      <c r="BCE102" s="218"/>
      <c r="BCF102" s="218"/>
      <c r="BCG102" s="218"/>
      <c r="BCH102" s="218"/>
      <c r="BCI102" s="218"/>
      <c r="BCJ102" s="218"/>
      <c r="BCK102" s="218"/>
      <c r="BCL102" s="218"/>
      <c r="BCM102" s="218"/>
      <c r="BCN102" s="218"/>
      <c r="BCO102" s="218"/>
      <c r="BCP102" s="218"/>
      <c r="BCQ102" s="218"/>
      <c r="BCR102" s="218"/>
      <c r="BCS102" s="218"/>
      <c r="BCT102" s="218"/>
      <c r="BCU102" s="218"/>
      <c r="BCV102" s="218"/>
      <c r="BCW102" s="218"/>
      <c r="BCX102" s="218"/>
      <c r="BCY102" s="218"/>
      <c r="BCZ102" s="218"/>
      <c r="BDA102" s="218"/>
      <c r="BDB102" s="218"/>
      <c r="BDC102" s="218"/>
      <c r="BDD102" s="218"/>
      <c r="BDE102" s="218"/>
      <c r="BDF102" s="218"/>
      <c r="BDG102" s="218"/>
      <c r="BDH102" s="218"/>
      <c r="BDI102" s="218"/>
      <c r="BDJ102" s="218"/>
      <c r="BDK102" s="218"/>
      <c r="BDL102" s="218"/>
      <c r="BDM102" s="218"/>
      <c r="BDN102" s="218"/>
      <c r="BDO102" s="218"/>
      <c r="BDP102" s="218"/>
      <c r="BDQ102" s="218"/>
      <c r="BDR102" s="218"/>
      <c r="BDS102" s="218"/>
      <c r="BDT102" s="218"/>
      <c r="BDU102" s="218"/>
    </row>
    <row r="103" spans="1:1477" s="116" customFormat="1" ht="12.75" thickBot="1">
      <c r="A103" s="155"/>
      <c r="B103" s="117"/>
      <c r="C103" s="117"/>
      <c r="D103" s="117"/>
      <c r="E103" s="232"/>
      <c r="F103" s="117"/>
      <c r="G103" s="117"/>
      <c r="H103" s="233"/>
      <c r="T103" s="118"/>
      <c r="U103" s="118"/>
      <c r="V103" s="118"/>
      <c r="W103" s="118"/>
      <c r="X103" s="118"/>
      <c r="Y103" s="228"/>
      <c r="Z103" s="228"/>
      <c r="AA103" s="228"/>
      <c r="AB103" s="228"/>
      <c r="AC103" s="228"/>
      <c r="AF103" s="228"/>
      <c r="AG103" s="228"/>
      <c r="AL103" s="118"/>
      <c r="AM103" s="118"/>
      <c r="AP103" s="118"/>
      <c r="AQ103" s="118"/>
      <c r="AT103" s="118"/>
      <c r="AU103" s="118"/>
      <c r="AX103" s="118"/>
      <c r="AY103" s="118"/>
      <c r="BB103" s="118"/>
      <c r="BC103" s="118"/>
      <c r="BF103" s="118"/>
      <c r="BG103" s="118"/>
      <c r="BJ103" s="118"/>
      <c r="BK103" s="118"/>
      <c r="BN103" s="118"/>
      <c r="BO103" s="118"/>
      <c r="BR103" s="118"/>
      <c r="BS103" s="118"/>
      <c r="BV103" s="118"/>
      <c r="BW103" s="118"/>
      <c r="BZ103" s="118"/>
      <c r="CA103" s="118"/>
      <c r="CD103" s="118"/>
      <c r="CE103" s="118"/>
      <c r="CH103" s="118"/>
      <c r="CI103" s="118"/>
      <c r="CL103" s="118"/>
      <c r="CM103" s="118"/>
      <c r="CN103" s="117"/>
      <c r="CO103" s="117"/>
      <c r="CP103" s="117"/>
      <c r="CQ103" s="117"/>
      <c r="CR103" s="117"/>
      <c r="CS103" s="117"/>
      <c r="CT103" s="232"/>
      <c r="CU103" s="117"/>
      <c r="CV103" s="117"/>
      <c r="CW103" s="232"/>
      <c r="CX103" s="232"/>
      <c r="CY103" s="117"/>
      <c r="CZ103" s="117"/>
      <c r="DB103" s="119"/>
      <c r="DC103" s="117"/>
      <c r="DD103" s="249"/>
      <c r="DE103" s="218"/>
      <c r="DF103" s="218"/>
      <c r="DG103" s="218"/>
      <c r="DH103" s="218"/>
      <c r="DI103" s="218"/>
      <c r="DJ103" s="218"/>
      <c r="DK103" s="218"/>
      <c r="DL103" s="218"/>
      <c r="DM103" s="218"/>
      <c r="DN103" s="218"/>
      <c r="DO103" s="218"/>
      <c r="DP103" s="218"/>
      <c r="DQ103" s="218"/>
      <c r="DR103" s="218"/>
      <c r="DS103" s="218"/>
      <c r="DT103" s="218"/>
      <c r="DU103" s="218"/>
      <c r="DV103" s="218"/>
      <c r="DW103" s="218"/>
      <c r="DX103" s="218"/>
      <c r="DY103" s="218"/>
      <c r="DZ103" s="218"/>
      <c r="EA103" s="218"/>
      <c r="EB103" s="218"/>
      <c r="EC103" s="218"/>
      <c r="ED103" s="218"/>
      <c r="EE103" s="218"/>
      <c r="EF103" s="218"/>
      <c r="EG103" s="218"/>
      <c r="EH103" s="218"/>
      <c r="EI103" s="218"/>
      <c r="EJ103" s="218"/>
      <c r="EK103" s="218"/>
      <c r="EL103" s="218"/>
      <c r="EM103" s="218"/>
      <c r="EN103" s="218"/>
      <c r="EO103" s="218"/>
      <c r="EP103" s="218"/>
      <c r="EQ103" s="218"/>
      <c r="ER103" s="218"/>
      <c r="ES103" s="218"/>
      <c r="ET103" s="218"/>
      <c r="EU103" s="218"/>
      <c r="EV103" s="218"/>
      <c r="EW103" s="218"/>
      <c r="EX103" s="218"/>
      <c r="EY103" s="218"/>
      <c r="EZ103" s="218"/>
      <c r="FA103" s="218"/>
      <c r="FB103" s="218"/>
      <c r="FC103" s="218"/>
      <c r="FD103" s="218"/>
      <c r="FE103" s="218"/>
      <c r="FF103" s="218"/>
      <c r="FG103" s="218"/>
      <c r="FH103" s="218"/>
      <c r="FI103" s="218"/>
      <c r="FJ103" s="218"/>
      <c r="FK103" s="218"/>
      <c r="FL103" s="218"/>
      <c r="FM103" s="218"/>
      <c r="FN103" s="218"/>
      <c r="FO103" s="218"/>
      <c r="FP103" s="218"/>
      <c r="FQ103" s="218"/>
      <c r="FR103" s="218"/>
      <c r="FS103" s="218"/>
      <c r="FT103" s="218"/>
      <c r="FU103" s="218"/>
      <c r="FV103" s="218"/>
      <c r="FW103" s="218"/>
      <c r="FX103" s="218"/>
      <c r="FY103" s="218"/>
      <c r="FZ103" s="218"/>
      <c r="GA103" s="218"/>
      <c r="GB103" s="218"/>
      <c r="GC103" s="218"/>
      <c r="GD103" s="218"/>
      <c r="GE103" s="218"/>
      <c r="GF103" s="218"/>
      <c r="GG103" s="218"/>
      <c r="GH103" s="218"/>
      <c r="GI103" s="218"/>
      <c r="GJ103" s="218"/>
      <c r="GK103" s="218"/>
      <c r="GL103" s="218"/>
      <c r="GM103" s="218"/>
      <c r="GN103" s="218"/>
      <c r="GO103" s="218"/>
      <c r="GP103" s="218"/>
      <c r="GQ103" s="218"/>
      <c r="GR103" s="218"/>
      <c r="GS103" s="218"/>
      <c r="GT103" s="218"/>
      <c r="GU103" s="218"/>
      <c r="GV103" s="218"/>
      <c r="GW103" s="218"/>
      <c r="GX103" s="218"/>
      <c r="GY103" s="218"/>
      <c r="GZ103" s="218"/>
      <c r="HA103" s="218"/>
      <c r="HB103" s="218"/>
      <c r="HC103" s="218"/>
      <c r="HD103" s="218"/>
      <c r="HE103" s="218"/>
      <c r="HF103" s="218"/>
      <c r="HG103" s="218"/>
      <c r="HH103" s="218"/>
      <c r="HI103" s="218"/>
      <c r="HJ103" s="218"/>
      <c r="HK103" s="218"/>
      <c r="HL103" s="218"/>
      <c r="HM103" s="218"/>
      <c r="HN103" s="218"/>
      <c r="HO103" s="218"/>
      <c r="HP103" s="218"/>
      <c r="HQ103" s="218"/>
      <c r="HR103" s="218"/>
      <c r="HS103" s="218"/>
      <c r="HT103" s="218"/>
      <c r="HU103" s="218"/>
      <c r="HV103" s="218"/>
      <c r="HW103" s="218"/>
      <c r="HX103" s="218"/>
      <c r="HY103" s="218"/>
      <c r="HZ103" s="218"/>
      <c r="IA103" s="218"/>
      <c r="IB103" s="218"/>
      <c r="IC103" s="218"/>
      <c r="ID103" s="218"/>
      <c r="IE103" s="218"/>
      <c r="IF103" s="218"/>
      <c r="IG103" s="218"/>
      <c r="IH103" s="218"/>
      <c r="II103" s="218"/>
      <c r="IJ103" s="218"/>
      <c r="IK103" s="218"/>
      <c r="IL103" s="218"/>
      <c r="IM103" s="218"/>
      <c r="IN103" s="218"/>
      <c r="IO103" s="218"/>
      <c r="IP103" s="218"/>
      <c r="IQ103" s="218"/>
      <c r="IR103" s="218"/>
      <c r="IS103" s="218"/>
      <c r="IT103" s="218"/>
      <c r="IU103" s="218"/>
      <c r="IV103" s="218"/>
      <c r="IW103" s="218"/>
      <c r="IX103" s="218"/>
      <c r="IY103" s="218"/>
      <c r="IZ103" s="218"/>
      <c r="JA103" s="218"/>
      <c r="JB103" s="218"/>
      <c r="JC103" s="218"/>
      <c r="JD103" s="218"/>
      <c r="JE103" s="218"/>
      <c r="JF103" s="218"/>
      <c r="JG103" s="218"/>
      <c r="JH103" s="218"/>
      <c r="JI103" s="218"/>
      <c r="JJ103" s="218"/>
      <c r="JK103" s="218"/>
      <c r="JL103" s="218"/>
      <c r="JM103" s="218"/>
      <c r="JN103" s="218"/>
      <c r="JO103" s="218"/>
      <c r="JP103" s="218"/>
      <c r="JQ103" s="218"/>
      <c r="JR103" s="218"/>
      <c r="JS103" s="218"/>
      <c r="JT103" s="218"/>
      <c r="JU103" s="218"/>
      <c r="JV103" s="218"/>
      <c r="JW103" s="218"/>
      <c r="JX103" s="218"/>
      <c r="JY103" s="218"/>
      <c r="JZ103" s="218"/>
      <c r="KA103" s="218"/>
      <c r="KB103" s="218"/>
      <c r="KC103" s="218"/>
      <c r="KD103" s="218"/>
      <c r="KE103" s="218"/>
      <c r="KF103" s="218"/>
      <c r="KG103" s="218"/>
      <c r="KH103" s="218"/>
      <c r="KI103" s="218"/>
      <c r="KJ103" s="218"/>
      <c r="KK103" s="218"/>
      <c r="KL103" s="218"/>
      <c r="KM103" s="218"/>
      <c r="KN103" s="218"/>
      <c r="KO103" s="218"/>
      <c r="KP103" s="218"/>
      <c r="KQ103" s="218"/>
      <c r="KR103" s="218"/>
      <c r="KS103" s="218"/>
      <c r="KT103" s="218"/>
      <c r="KU103" s="218"/>
      <c r="KV103" s="218"/>
      <c r="KW103" s="218"/>
      <c r="KX103" s="218"/>
      <c r="KY103" s="218"/>
      <c r="KZ103" s="218"/>
      <c r="LA103" s="218"/>
      <c r="LB103" s="218"/>
      <c r="LC103" s="218"/>
      <c r="LD103" s="218"/>
      <c r="LE103" s="218"/>
      <c r="LF103" s="218"/>
      <c r="LG103" s="218"/>
      <c r="LH103" s="218"/>
      <c r="LI103" s="218"/>
      <c r="LJ103" s="218"/>
      <c r="LK103" s="218"/>
      <c r="LL103" s="218"/>
      <c r="LM103" s="218"/>
      <c r="LN103" s="218"/>
      <c r="LO103" s="218"/>
      <c r="LP103" s="218"/>
      <c r="LQ103" s="218"/>
      <c r="LR103" s="218"/>
      <c r="LS103" s="218"/>
      <c r="LT103" s="218"/>
      <c r="LU103" s="218"/>
      <c r="LV103" s="218"/>
      <c r="LW103" s="218"/>
      <c r="LX103" s="218"/>
      <c r="LY103" s="218"/>
      <c r="LZ103" s="218"/>
      <c r="MA103" s="218"/>
      <c r="MB103" s="218"/>
      <c r="MC103" s="218"/>
      <c r="MD103" s="218"/>
      <c r="ME103" s="218"/>
      <c r="MF103" s="218"/>
      <c r="MG103" s="218"/>
      <c r="MH103" s="218"/>
      <c r="MI103" s="218"/>
      <c r="MJ103" s="218"/>
      <c r="MK103" s="218"/>
      <c r="ML103" s="218"/>
      <c r="MM103" s="218"/>
      <c r="MN103" s="218"/>
      <c r="MO103" s="218"/>
      <c r="MP103" s="218"/>
      <c r="MQ103" s="218"/>
      <c r="MR103" s="218"/>
      <c r="MS103" s="218"/>
      <c r="MT103" s="218"/>
      <c r="MU103" s="218"/>
      <c r="MV103" s="218"/>
      <c r="MW103" s="218"/>
      <c r="MX103" s="218"/>
      <c r="MY103" s="218"/>
      <c r="MZ103" s="218"/>
      <c r="NA103" s="218"/>
      <c r="NB103" s="218"/>
      <c r="NC103" s="218"/>
      <c r="ND103" s="218"/>
      <c r="NE103" s="218"/>
      <c r="NF103" s="218"/>
      <c r="NG103" s="218"/>
      <c r="NH103" s="218"/>
      <c r="NI103" s="218"/>
      <c r="NJ103" s="218"/>
      <c r="NK103" s="218"/>
      <c r="NL103" s="218"/>
      <c r="NM103" s="218"/>
      <c r="NN103" s="218"/>
      <c r="NO103" s="218"/>
      <c r="NP103" s="218"/>
      <c r="NQ103" s="218"/>
      <c r="NR103" s="218"/>
      <c r="NS103" s="218"/>
      <c r="NT103" s="218"/>
      <c r="NU103" s="218"/>
      <c r="NV103" s="218"/>
      <c r="NW103" s="218"/>
      <c r="NX103" s="218"/>
      <c r="NY103" s="218"/>
      <c r="NZ103" s="218"/>
      <c r="OA103" s="218"/>
      <c r="OB103" s="218"/>
      <c r="OC103" s="218"/>
      <c r="OD103" s="218"/>
      <c r="OE103" s="218"/>
      <c r="OF103" s="218"/>
      <c r="OG103" s="218"/>
      <c r="OH103" s="218"/>
      <c r="OI103" s="218"/>
      <c r="OJ103" s="218"/>
      <c r="OK103" s="218"/>
      <c r="OL103" s="218"/>
      <c r="OM103" s="218"/>
      <c r="ON103" s="218"/>
      <c r="OO103" s="218"/>
      <c r="OP103" s="218"/>
      <c r="OQ103" s="218"/>
      <c r="OR103" s="218"/>
      <c r="OS103" s="218"/>
      <c r="OT103" s="218"/>
      <c r="OU103" s="218"/>
      <c r="OV103" s="218"/>
      <c r="OW103" s="218"/>
      <c r="OX103" s="218"/>
      <c r="OY103" s="218"/>
      <c r="OZ103" s="218"/>
      <c r="PA103" s="218"/>
      <c r="PB103" s="218"/>
      <c r="PC103" s="218"/>
      <c r="PD103" s="218"/>
      <c r="PE103" s="218"/>
      <c r="PF103" s="218"/>
      <c r="PG103" s="218"/>
      <c r="PH103" s="218"/>
      <c r="PI103" s="218"/>
      <c r="PJ103" s="218"/>
      <c r="PK103" s="218"/>
      <c r="PL103" s="218"/>
      <c r="PM103" s="218"/>
      <c r="PN103" s="218"/>
      <c r="PO103" s="218"/>
      <c r="PP103" s="218"/>
      <c r="PQ103" s="218"/>
      <c r="PR103" s="218"/>
      <c r="PS103" s="218"/>
      <c r="PT103" s="218"/>
      <c r="PU103" s="218"/>
      <c r="PV103" s="218"/>
      <c r="PW103" s="218"/>
      <c r="PX103" s="218"/>
      <c r="PY103" s="218"/>
      <c r="PZ103" s="218"/>
      <c r="QA103" s="218"/>
      <c r="QB103" s="218"/>
      <c r="QC103" s="218"/>
      <c r="QD103" s="218"/>
      <c r="QE103" s="218"/>
      <c r="QF103" s="218"/>
      <c r="QG103" s="218"/>
      <c r="QH103" s="218"/>
      <c r="QI103" s="218"/>
      <c r="QJ103" s="218"/>
      <c r="QK103" s="218"/>
      <c r="QL103" s="218"/>
      <c r="QM103" s="218"/>
      <c r="QN103" s="218"/>
      <c r="QO103" s="218"/>
      <c r="QP103" s="218"/>
      <c r="QQ103" s="218"/>
      <c r="QR103" s="218"/>
      <c r="QS103" s="218"/>
      <c r="QT103" s="218"/>
      <c r="QU103" s="218"/>
      <c r="QV103" s="218"/>
      <c r="QW103" s="218"/>
      <c r="QX103" s="218"/>
      <c r="QY103" s="218"/>
      <c r="QZ103" s="218"/>
      <c r="RA103" s="218"/>
      <c r="RB103" s="218"/>
      <c r="RC103" s="218"/>
      <c r="RD103" s="218"/>
      <c r="RE103" s="218"/>
      <c r="RF103" s="218"/>
      <c r="RG103" s="218"/>
      <c r="RH103" s="218"/>
      <c r="RI103" s="218"/>
      <c r="RJ103" s="218"/>
      <c r="RK103" s="218"/>
      <c r="RL103" s="218"/>
      <c r="RM103" s="218"/>
      <c r="RN103" s="218"/>
      <c r="RO103" s="218"/>
      <c r="RP103" s="218"/>
      <c r="RQ103" s="218"/>
      <c r="RR103" s="218"/>
      <c r="RS103" s="218"/>
      <c r="RT103" s="218"/>
      <c r="RU103" s="218"/>
      <c r="RV103" s="218"/>
      <c r="RW103" s="218"/>
      <c r="RX103" s="218"/>
      <c r="RY103" s="218"/>
      <c r="RZ103" s="218"/>
      <c r="SA103" s="218"/>
      <c r="SB103" s="218"/>
      <c r="SC103" s="218"/>
      <c r="SD103" s="218"/>
      <c r="SE103" s="218"/>
      <c r="SF103" s="218"/>
      <c r="SG103" s="218"/>
      <c r="SH103" s="218"/>
      <c r="SI103" s="218"/>
      <c r="SJ103" s="218"/>
      <c r="SK103" s="218"/>
      <c r="SL103" s="218"/>
      <c r="SM103" s="218"/>
      <c r="SN103" s="218"/>
      <c r="SO103" s="218"/>
      <c r="SP103" s="218"/>
      <c r="SQ103" s="218"/>
      <c r="SR103" s="218"/>
      <c r="SS103" s="218"/>
      <c r="ST103" s="218"/>
      <c r="SU103" s="218"/>
      <c r="SV103" s="218"/>
      <c r="SW103" s="218"/>
      <c r="SX103" s="218"/>
      <c r="SY103" s="218"/>
      <c r="SZ103" s="218"/>
      <c r="TA103" s="218"/>
      <c r="TB103" s="218"/>
      <c r="TC103" s="218"/>
      <c r="TD103" s="218"/>
      <c r="TE103" s="218"/>
      <c r="TF103" s="218"/>
      <c r="TG103" s="218"/>
      <c r="TH103" s="218"/>
      <c r="TI103" s="218"/>
      <c r="TJ103" s="218"/>
      <c r="TK103" s="218"/>
      <c r="TL103" s="218"/>
      <c r="TM103" s="218"/>
      <c r="TN103" s="218"/>
      <c r="TO103" s="218"/>
      <c r="TP103" s="218"/>
      <c r="TQ103" s="218"/>
      <c r="TR103" s="218"/>
      <c r="TS103" s="218"/>
      <c r="TT103" s="218"/>
      <c r="TU103" s="218"/>
      <c r="TV103" s="218"/>
      <c r="TW103" s="218"/>
      <c r="TX103" s="218"/>
      <c r="TY103" s="218"/>
      <c r="TZ103" s="218"/>
      <c r="UA103" s="218"/>
      <c r="UB103" s="218"/>
      <c r="UC103" s="218"/>
      <c r="UD103" s="218"/>
      <c r="UE103" s="218"/>
      <c r="UF103" s="218"/>
      <c r="UG103" s="218"/>
      <c r="UH103" s="218"/>
      <c r="UI103" s="218"/>
      <c r="UJ103" s="218"/>
      <c r="UK103" s="218"/>
      <c r="UL103" s="218"/>
      <c r="UM103" s="218"/>
      <c r="UN103" s="218"/>
      <c r="UO103" s="218"/>
      <c r="UP103" s="218"/>
      <c r="UQ103" s="218"/>
      <c r="UR103" s="218"/>
      <c r="US103" s="218"/>
      <c r="UT103" s="218"/>
      <c r="UU103" s="218"/>
      <c r="UV103" s="218"/>
      <c r="UW103" s="218"/>
      <c r="UX103" s="218"/>
      <c r="UY103" s="218"/>
      <c r="UZ103" s="218"/>
      <c r="VA103" s="218"/>
      <c r="VB103" s="218"/>
      <c r="VC103" s="218"/>
      <c r="VD103" s="218"/>
      <c r="VE103" s="218"/>
      <c r="VF103" s="218"/>
      <c r="VG103" s="218"/>
      <c r="VH103" s="218"/>
      <c r="VI103" s="218"/>
      <c r="VJ103" s="218"/>
      <c r="VK103" s="218"/>
      <c r="VL103" s="218"/>
      <c r="VM103" s="218"/>
      <c r="VN103" s="218"/>
      <c r="VO103" s="218"/>
      <c r="VP103" s="218"/>
      <c r="VQ103" s="218"/>
      <c r="VR103" s="218"/>
      <c r="VS103" s="218"/>
      <c r="VT103" s="218"/>
      <c r="VU103" s="218"/>
      <c r="VV103" s="218"/>
      <c r="VW103" s="218"/>
      <c r="VX103" s="218"/>
      <c r="VY103" s="218"/>
      <c r="VZ103" s="218"/>
      <c r="WA103" s="218"/>
      <c r="WB103" s="218"/>
      <c r="WC103" s="218"/>
      <c r="WD103" s="218"/>
      <c r="WE103" s="218"/>
      <c r="WF103" s="218"/>
      <c r="WG103" s="218"/>
      <c r="WH103" s="218"/>
      <c r="WI103" s="218"/>
      <c r="WJ103" s="218"/>
      <c r="WK103" s="218"/>
      <c r="WL103" s="218"/>
      <c r="WM103" s="218"/>
      <c r="WN103" s="218"/>
      <c r="WO103" s="218"/>
      <c r="WP103" s="218"/>
      <c r="WQ103" s="218"/>
      <c r="WR103" s="218"/>
      <c r="WS103" s="218"/>
      <c r="WT103" s="218"/>
      <c r="WU103" s="218"/>
      <c r="WV103" s="218"/>
      <c r="WW103" s="218"/>
      <c r="WX103" s="218"/>
      <c r="WY103" s="218"/>
      <c r="WZ103" s="218"/>
      <c r="XA103" s="218"/>
      <c r="XB103" s="218"/>
      <c r="XC103" s="218"/>
      <c r="XD103" s="218"/>
      <c r="XE103" s="218"/>
      <c r="XF103" s="218"/>
      <c r="XG103" s="218"/>
      <c r="XH103" s="218"/>
      <c r="XI103" s="218"/>
      <c r="XJ103" s="218"/>
      <c r="XK103" s="218"/>
      <c r="XL103" s="218"/>
      <c r="XM103" s="218"/>
      <c r="XN103" s="218"/>
      <c r="XO103" s="218"/>
      <c r="XP103" s="218"/>
      <c r="XQ103" s="218"/>
      <c r="XR103" s="218"/>
      <c r="XS103" s="218"/>
      <c r="XT103" s="218"/>
      <c r="XU103" s="218"/>
      <c r="XV103" s="218"/>
      <c r="XW103" s="218"/>
      <c r="XX103" s="218"/>
      <c r="XY103" s="218"/>
      <c r="XZ103" s="218"/>
      <c r="YA103" s="218"/>
      <c r="YB103" s="218"/>
      <c r="YC103" s="218"/>
      <c r="YD103" s="218"/>
      <c r="YE103" s="218"/>
      <c r="YF103" s="218"/>
      <c r="YG103" s="218"/>
      <c r="YH103" s="218"/>
      <c r="YI103" s="218"/>
      <c r="YJ103" s="218"/>
      <c r="YK103" s="218"/>
      <c r="YL103" s="218"/>
      <c r="YM103" s="218"/>
      <c r="YN103" s="218"/>
      <c r="YO103" s="218"/>
      <c r="YP103" s="218"/>
      <c r="YQ103" s="218"/>
      <c r="YR103" s="218"/>
      <c r="YS103" s="218"/>
      <c r="YT103" s="218"/>
      <c r="YU103" s="218"/>
      <c r="YV103" s="218"/>
      <c r="YW103" s="218"/>
      <c r="YX103" s="218"/>
      <c r="YY103" s="218"/>
      <c r="YZ103" s="218"/>
      <c r="ZA103" s="218"/>
      <c r="ZB103" s="218"/>
      <c r="ZC103" s="218"/>
      <c r="ZD103" s="218"/>
      <c r="ZE103" s="218"/>
      <c r="ZF103" s="218"/>
      <c r="ZG103" s="218"/>
      <c r="ZH103" s="218"/>
      <c r="ZI103" s="218"/>
      <c r="ZJ103" s="218"/>
      <c r="ZK103" s="218"/>
      <c r="ZL103" s="218"/>
      <c r="ZM103" s="218"/>
      <c r="ZN103" s="218"/>
      <c r="ZO103" s="218"/>
      <c r="ZP103" s="218"/>
      <c r="ZQ103" s="218"/>
      <c r="ZR103" s="218"/>
      <c r="ZS103" s="218"/>
      <c r="ZT103" s="218"/>
      <c r="ZU103" s="218"/>
      <c r="ZV103" s="218"/>
      <c r="ZW103" s="218"/>
      <c r="ZX103" s="218"/>
      <c r="ZY103" s="218"/>
      <c r="ZZ103" s="218"/>
      <c r="AAA103" s="218"/>
      <c r="AAB103" s="218"/>
      <c r="AAC103" s="218"/>
      <c r="AAD103" s="218"/>
      <c r="AAE103" s="218"/>
      <c r="AAF103" s="218"/>
      <c r="AAG103" s="218"/>
      <c r="AAH103" s="218"/>
      <c r="AAI103" s="218"/>
      <c r="AAJ103" s="218"/>
      <c r="AAK103" s="218"/>
      <c r="AAL103" s="218"/>
      <c r="AAM103" s="218"/>
      <c r="AAN103" s="218"/>
      <c r="AAO103" s="218"/>
      <c r="AAP103" s="218"/>
      <c r="AAQ103" s="218"/>
      <c r="AAR103" s="218"/>
      <c r="AAS103" s="218"/>
      <c r="AAT103" s="218"/>
      <c r="AAU103" s="218"/>
      <c r="AAV103" s="218"/>
      <c r="AAW103" s="218"/>
      <c r="AAX103" s="218"/>
      <c r="AAY103" s="218"/>
      <c r="AAZ103" s="218"/>
      <c r="ABA103" s="218"/>
      <c r="ABB103" s="218"/>
      <c r="ABC103" s="218"/>
      <c r="ABD103" s="218"/>
      <c r="ABE103" s="218"/>
      <c r="ABF103" s="218"/>
      <c r="ABG103" s="218"/>
      <c r="ABH103" s="218"/>
      <c r="ABI103" s="218"/>
      <c r="ABJ103" s="218"/>
      <c r="ABK103" s="218"/>
      <c r="ABL103" s="218"/>
      <c r="ABM103" s="218"/>
      <c r="ABN103" s="218"/>
      <c r="ABO103" s="218"/>
      <c r="ABP103" s="218"/>
      <c r="ABQ103" s="218"/>
      <c r="ABR103" s="218"/>
      <c r="ABS103" s="218"/>
      <c r="ABT103" s="218"/>
      <c r="ABU103" s="218"/>
      <c r="ABV103" s="218"/>
      <c r="ABW103" s="218"/>
      <c r="ABX103" s="218"/>
      <c r="ABY103" s="218"/>
      <c r="ABZ103" s="218"/>
      <c r="ACA103" s="218"/>
      <c r="ACB103" s="218"/>
      <c r="ACC103" s="218"/>
      <c r="ACD103" s="218"/>
      <c r="ACE103" s="218"/>
      <c r="ACF103" s="218"/>
      <c r="ACG103" s="218"/>
      <c r="ACH103" s="218"/>
      <c r="ACI103" s="218"/>
      <c r="ACJ103" s="218"/>
      <c r="ACK103" s="218"/>
      <c r="ACL103" s="218"/>
      <c r="ACM103" s="218"/>
      <c r="ACN103" s="218"/>
      <c r="ACO103" s="218"/>
      <c r="ACP103" s="218"/>
      <c r="ACQ103" s="218"/>
      <c r="ACR103" s="218"/>
      <c r="ACS103" s="218"/>
      <c r="ACT103" s="218"/>
      <c r="ACU103" s="218"/>
      <c r="ACV103" s="218"/>
      <c r="ACW103" s="218"/>
      <c r="ACX103" s="218"/>
      <c r="ACY103" s="218"/>
      <c r="ACZ103" s="218"/>
      <c r="ADA103" s="218"/>
      <c r="ADB103" s="218"/>
      <c r="ADC103" s="218"/>
      <c r="ADD103" s="218"/>
      <c r="ADE103" s="218"/>
      <c r="ADF103" s="218"/>
      <c r="ADG103" s="218"/>
      <c r="ADH103" s="218"/>
      <c r="ADI103" s="218"/>
      <c r="ADJ103" s="218"/>
      <c r="ADK103" s="218"/>
      <c r="ADL103" s="218"/>
      <c r="ADM103" s="218"/>
      <c r="ADN103" s="218"/>
      <c r="ADO103" s="218"/>
      <c r="ADP103" s="218"/>
      <c r="ADQ103" s="218"/>
      <c r="ADR103" s="218"/>
      <c r="ADS103" s="218"/>
      <c r="ADT103" s="218"/>
      <c r="ADU103" s="218"/>
      <c r="ADV103" s="218"/>
      <c r="ADW103" s="218"/>
      <c r="ADX103" s="218"/>
      <c r="ADY103" s="218"/>
      <c r="ADZ103" s="218"/>
      <c r="AEA103" s="218"/>
      <c r="AEB103" s="218"/>
      <c r="AEC103" s="218"/>
      <c r="AED103" s="218"/>
      <c r="AEE103" s="218"/>
      <c r="AEF103" s="218"/>
      <c r="AEG103" s="218"/>
      <c r="AEH103" s="218"/>
      <c r="AEI103" s="218"/>
      <c r="AEJ103" s="218"/>
      <c r="AEK103" s="218"/>
      <c r="AEL103" s="218"/>
      <c r="AEM103" s="218"/>
      <c r="AEN103" s="218"/>
      <c r="AEO103" s="218"/>
      <c r="AEP103" s="218"/>
      <c r="AEQ103" s="218"/>
      <c r="AER103" s="218"/>
      <c r="AES103" s="218"/>
      <c r="AET103" s="218"/>
      <c r="AEU103" s="218"/>
      <c r="AEV103" s="218"/>
      <c r="AEW103" s="218"/>
      <c r="AEX103" s="218"/>
      <c r="AEY103" s="218"/>
      <c r="AEZ103" s="218"/>
      <c r="AFA103" s="218"/>
      <c r="AFB103" s="218"/>
      <c r="AFC103" s="218"/>
      <c r="AFD103" s="218"/>
      <c r="AFE103" s="218"/>
      <c r="AFF103" s="218"/>
      <c r="AFG103" s="218"/>
      <c r="AFH103" s="218"/>
      <c r="AFI103" s="218"/>
      <c r="AFJ103" s="218"/>
      <c r="AFK103" s="218"/>
      <c r="AFL103" s="218"/>
      <c r="AFM103" s="218"/>
      <c r="AFN103" s="218"/>
      <c r="AFO103" s="218"/>
      <c r="AFP103" s="218"/>
      <c r="AFQ103" s="218"/>
      <c r="AFR103" s="218"/>
      <c r="AFS103" s="218"/>
      <c r="AFT103" s="218"/>
      <c r="AFU103" s="218"/>
      <c r="AFV103" s="218"/>
      <c r="AFW103" s="218"/>
      <c r="AFX103" s="218"/>
      <c r="AFY103" s="218"/>
      <c r="AFZ103" s="218"/>
      <c r="AGA103" s="218"/>
      <c r="AGB103" s="218"/>
      <c r="AGC103" s="218"/>
      <c r="AGD103" s="218"/>
      <c r="AGE103" s="218"/>
      <c r="AGF103" s="218"/>
      <c r="AGG103" s="218"/>
      <c r="AGH103" s="218"/>
      <c r="AGI103" s="218"/>
      <c r="AGJ103" s="218"/>
      <c r="AGK103" s="218"/>
      <c r="AGL103" s="218"/>
      <c r="AGM103" s="218"/>
      <c r="AGN103" s="218"/>
      <c r="AGO103" s="218"/>
      <c r="AGP103" s="218"/>
      <c r="AGQ103" s="218"/>
      <c r="AGR103" s="218"/>
      <c r="AGS103" s="218"/>
      <c r="AGT103" s="218"/>
      <c r="AGU103" s="218"/>
      <c r="AGV103" s="218"/>
      <c r="AGW103" s="218"/>
      <c r="AGX103" s="218"/>
      <c r="AGY103" s="218"/>
      <c r="AGZ103" s="218"/>
      <c r="AHA103" s="218"/>
      <c r="AHB103" s="218"/>
      <c r="AHC103" s="218"/>
      <c r="AHD103" s="218"/>
      <c r="AHE103" s="218"/>
      <c r="AHF103" s="218"/>
      <c r="AHG103" s="218"/>
      <c r="AHH103" s="218"/>
      <c r="AHI103" s="218"/>
      <c r="AHJ103" s="218"/>
      <c r="AHK103" s="218"/>
      <c r="AHL103" s="218"/>
      <c r="AHM103" s="218"/>
      <c r="AHN103" s="218"/>
      <c r="AHO103" s="218"/>
      <c r="AHP103" s="218"/>
      <c r="AHQ103" s="218"/>
      <c r="AHR103" s="218"/>
      <c r="AHS103" s="218"/>
      <c r="AHT103" s="218"/>
      <c r="AHU103" s="218"/>
      <c r="AHV103" s="218"/>
      <c r="AHW103" s="218"/>
      <c r="AHX103" s="218"/>
      <c r="AHY103" s="218"/>
      <c r="AHZ103" s="218"/>
      <c r="AIA103" s="218"/>
      <c r="AIB103" s="218"/>
      <c r="AIC103" s="218"/>
      <c r="AID103" s="218"/>
      <c r="AIE103" s="218"/>
      <c r="AIF103" s="218"/>
      <c r="AIG103" s="218"/>
      <c r="AIH103" s="218"/>
      <c r="AII103" s="218"/>
      <c r="AIJ103" s="218"/>
      <c r="AIK103" s="218"/>
      <c r="AIL103" s="218"/>
      <c r="AIM103" s="218"/>
      <c r="AIN103" s="218"/>
      <c r="AIO103" s="218"/>
      <c r="AIP103" s="218"/>
      <c r="AIQ103" s="218"/>
      <c r="AIR103" s="218"/>
      <c r="AIS103" s="218"/>
      <c r="AIT103" s="218"/>
      <c r="AIU103" s="218"/>
      <c r="AIV103" s="218"/>
      <c r="AIW103" s="218"/>
      <c r="AIX103" s="218"/>
      <c r="AIY103" s="218"/>
      <c r="AIZ103" s="218"/>
      <c r="AJA103" s="218"/>
      <c r="AJB103" s="218"/>
      <c r="AJC103" s="218"/>
      <c r="AJD103" s="218"/>
      <c r="AJE103" s="218"/>
      <c r="AJF103" s="218"/>
      <c r="AJG103" s="218"/>
      <c r="AJH103" s="218"/>
      <c r="AJI103" s="218"/>
      <c r="AJJ103" s="218"/>
      <c r="AJK103" s="218"/>
      <c r="AJL103" s="218"/>
      <c r="AJM103" s="218"/>
      <c r="AJN103" s="218"/>
      <c r="AJO103" s="218"/>
      <c r="AJP103" s="218"/>
      <c r="AJQ103" s="218"/>
      <c r="AJR103" s="218"/>
      <c r="AJS103" s="218"/>
      <c r="AJT103" s="218"/>
      <c r="AJU103" s="218"/>
      <c r="AJV103" s="218"/>
      <c r="AJW103" s="218"/>
      <c r="AJX103" s="218"/>
      <c r="AJY103" s="218"/>
      <c r="AJZ103" s="218"/>
      <c r="AKA103" s="218"/>
      <c r="AKB103" s="218"/>
      <c r="AKC103" s="218"/>
      <c r="AKD103" s="218"/>
      <c r="AKE103" s="218"/>
      <c r="AKF103" s="218"/>
      <c r="AKG103" s="218"/>
      <c r="AKH103" s="218"/>
      <c r="AKI103" s="218"/>
      <c r="AKJ103" s="218"/>
      <c r="AKK103" s="218"/>
      <c r="AKL103" s="218"/>
      <c r="AKM103" s="218"/>
      <c r="AKN103" s="218"/>
      <c r="AKO103" s="218"/>
      <c r="AKP103" s="218"/>
      <c r="AKQ103" s="218"/>
      <c r="AKR103" s="218"/>
      <c r="AKS103" s="218"/>
      <c r="AKT103" s="218"/>
      <c r="AKU103" s="218"/>
      <c r="AKV103" s="218"/>
      <c r="AKW103" s="218"/>
      <c r="AKX103" s="218"/>
      <c r="AKY103" s="218"/>
      <c r="AKZ103" s="218"/>
      <c r="ALA103" s="218"/>
      <c r="ALB103" s="218"/>
      <c r="ALC103" s="218"/>
      <c r="ALD103" s="218"/>
      <c r="ALE103" s="218"/>
      <c r="ALF103" s="218"/>
      <c r="ALG103" s="218"/>
      <c r="ALH103" s="218"/>
      <c r="ALI103" s="218"/>
      <c r="ALJ103" s="218"/>
      <c r="ALK103" s="218"/>
      <c r="ALL103" s="218"/>
      <c r="ALM103" s="218"/>
      <c r="ALN103" s="218"/>
      <c r="ALO103" s="218"/>
      <c r="ALP103" s="218"/>
      <c r="ALQ103" s="218"/>
      <c r="ALR103" s="218"/>
      <c r="ALS103" s="218"/>
      <c r="ALT103" s="218"/>
      <c r="ALU103" s="218"/>
      <c r="ALV103" s="218"/>
      <c r="ALW103" s="218"/>
      <c r="ALX103" s="218"/>
      <c r="ALY103" s="218"/>
      <c r="ALZ103" s="218"/>
      <c r="AMA103" s="218"/>
      <c r="AMB103" s="218"/>
      <c r="AMC103" s="218"/>
      <c r="AMD103" s="218"/>
      <c r="AME103" s="218"/>
      <c r="AMF103" s="218"/>
      <c r="AMG103" s="218"/>
      <c r="AMH103" s="218"/>
      <c r="AMI103" s="218"/>
      <c r="AMJ103" s="218"/>
      <c r="AMK103" s="218"/>
      <c r="AML103" s="218"/>
      <c r="AMM103" s="218"/>
      <c r="AMN103" s="218"/>
      <c r="AMO103" s="218"/>
      <c r="AMP103" s="218"/>
      <c r="AMQ103" s="218"/>
      <c r="AMR103" s="218"/>
      <c r="AMS103" s="218"/>
      <c r="AMT103" s="218"/>
      <c r="AMU103" s="218"/>
      <c r="AMV103" s="218"/>
      <c r="AMW103" s="218"/>
      <c r="AMX103" s="218"/>
      <c r="AMY103" s="218"/>
      <c r="AMZ103" s="218"/>
      <c r="ANA103" s="218"/>
      <c r="ANB103" s="218"/>
      <c r="ANC103" s="218"/>
      <c r="AND103" s="218"/>
      <c r="ANE103" s="218"/>
      <c r="ANF103" s="218"/>
      <c r="ANG103" s="218"/>
      <c r="ANH103" s="218"/>
      <c r="ANI103" s="218"/>
      <c r="ANJ103" s="218"/>
      <c r="ANK103" s="218"/>
      <c r="ANL103" s="218"/>
      <c r="ANM103" s="218"/>
      <c r="ANN103" s="218"/>
      <c r="ANO103" s="218"/>
      <c r="ANP103" s="218"/>
      <c r="ANQ103" s="218"/>
      <c r="ANR103" s="218"/>
      <c r="ANS103" s="218"/>
      <c r="ANT103" s="218"/>
      <c r="ANU103" s="218"/>
      <c r="ANV103" s="218"/>
      <c r="ANW103" s="218"/>
      <c r="ANX103" s="218"/>
      <c r="ANY103" s="218"/>
      <c r="ANZ103" s="218"/>
      <c r="AOA103" s="218"/>
      <c r="AOB103" s="218"/>
      <c r="AOC103" s="218"/>
      <c r="AOD103" s="218"/>
      <c r="AOE103" s="218"/>
      <c r="AOF103" s="218"/>
      <c r="AOG103" s="218"/>
      <c r="AOH103" s="218"/>
      <c r="AOI103" s="218"/>
      <c r="AOJ103" s="218"/>
      <c r="AOK103" s="218"/>
      <c r="AOL103" s="218"/>
      <c r="AOM103" s="218"/>
      <c r="AON103" s="218"/>
      <c r="AOO103" s="218"/>
      <c r="AOP103" s="218"/>
      <c r="AOQ103" s="218"/>
      <c r="AOR103" s="218"/>
      <c r="AOS103" s="218"/>
      <c r="AOT103" s="218"/>
      <c r="AOU103" s="218"/>
      <c r="AOV103" s="218"/>
      <c r="AOW103" s="218"/>
      <c r="AOX103" s="218"/>
      <c r="AOY103" s="218"/>
      <c r="AOZ103" s="218"/>
      <c r="APA103" s="218"/>
      <c r="APB103" s="218"/>
      <c r="APC103" s="218"/>
      <c r="APD103" s="218"/>
      <c r="APE103" s="218"/>
      <c r="APF103" s="218"/>
      <c r="APG103" s="218"/>
      <c r="APH103" s="218"/>
      <c r="API103" s="218"/>
      <c r="APJ103" s="218"/>
      <c r="APK103" s="218"/>
      <c r="APL103" s="218"/>
      <c r="APM103" s="218"/>
      <c r="APN103" s="218"/>
      <c r="APO103" s="218"/>
      <c r="APP103" s="218"/>
      <c r="APQ103" s="218"/>
      <c r="APR103" s="218"/>
      <c r="APS103" s="218"/>
      <c r="APT103" s="218"/>
      <c r="APU103" s="218"/>
      <c r="APV103" s="218"/>
      <c r="APW103" s="218"/>
      <c r="APX103" s="218"/>
      <c r="APY103" s="218"/>
      <c r="APZ103" s="218"/>
      <c r="AQA103" s="218"/>
      <c r="AQB103" s="218"/>
      <c r="AQC103" s="218"/>
      <c r="AQD103" s="218"/>
      <c r="AQE103" s="218"/>
      <c r="AQF103" s="218"/>
      <c r="AQG103" s="218"/>
      <c r="AQH103" s="218"/>
      <c r="AQI103" s="218"/>
      <c r="AQJ103" s="218"/>
      <c r="AQK103" s="218"/>
      <c r="AQL103" s="218"/>
      <c r="AQM103" s="218"/>
      <c r="AQN103" s="218"/>
      <c r="AQO103" s="218"/>
      <c r="AQP103" s="218"/>
      <c r="AQQ103" s="218"/>
      <c r="AQR103" s="218"/>
      <c r="AQS103" s="218"/>
      <c r="AQT103" s="218"/>
      <c r="AQU103" s="218"/>
      <c r="AQV103" s="218"/>
      <c r="AQW103" s="218"/>
      <c r="AQX103" s="218"/>
      <c r="AQY103" s="218"/>
      <c r="AQZ103" s="218"/>
      <c r="ARA103" s="218"/>
      <c r="ARB103" s="218"/>
      <c r="ARC103" s="218"/>
      <c r="ARD103" s="218"/>
      <c r="ARE103" s="218"/>
      <c r="ARF103" s="218"/>
      <c r="ARG103" s="218"/>
      <c r="ARH103" s="218"/>
      <c r="ARI103" s="218"/>
      <c r="ARJ103" s="218"/>
      <c r="ARK103" s="218"/>
      <c r="ARL103" s="218"/>
      <c r="ARM103" s="218"/>
      <c r="ARN103" s="218"/>
      <c r="ARO103" s="218"/>
      <c r="ARP103" s="218"/>
      <c r="ARQ103" s="218"/>
      <c r="ARR103" s="218"/>
      <c r="ARS103" s="218"/>
      <c r="ART103" s="218"/>
      <c r="ARU103" s="218"/>
      <c r="ARV103" s="218"/>
      <c r="ARW103" s="218"/>
      <c r="ARX103" s="218"/>
      <c r="ARY103" s="218"/>
      <c r="ARZ103" s="218"/>
      <c r="ASA103" s="218"/>
      <c r="ASB103" s="218"/>
      <c r="ASC103" s="218"/>
      <c r="ASD103" s="218"/>
      <c r="ASE103" s="218"/>
      <c r="ASF103" s="218"/>
      <c r="ASG103" s="218"/>
      <c r="ASH103" s="218"/>
      <c r="ASI103" s="218"/>
      <c r="ASJ103" s="218"/>
      <c r="ASK103" s="218"/>
      <c r="ASL103" s="218"/>
      <c r="ASM103" s="218"/>
      <c r="ASN103" s="218"/>
      <c r="ASO103" s="218"/>
      <c r="ASP103" s="218"/>
      <c r="ASQ103" s="218"/>
      <c r="ASR103" s="218"/>
      <c r="ASS103" s="218"/>
      <c r="AST103" s="218"/>
      <c r="ASU103" s="218"/>
      <c r="ASV103" s="218"/>
      <c r="ASW103" s="218"/>
      <c r="ASX103" s="218"/>
      <c r="ASY103" s="218"/>
      <c r="ASZ103" s="218"/>
      <c r="ATA103" s="218"/>
      <c r="ATB103" s="218"/>
      <c r="ATC103" s="218"/>
      <c r="ATD103" s="218"/>
      <c r="ATE103" s="218"/>
      <c r="ATF103" s="218"/>
      <c r="ATG103" s="218"/>
      <c r="ATH103" s="218"/>
      <c r="ATI103" s="218"/>
      <c r="ATJ103" s="218"/>
      <c r="ATK103" s="218"/>
      <c r="ATL103" s="218"/>
      <c r="ATM103" s="218"/>
      <c r="ATN103" s="218"/>
      <c r="ATO103" s="218"/>
      <c r="ATP103" s="218"/>
      <c r="ATQ103" s="218"/>
      <c r="ATR103" s="218"/>
      <c r="ATS103" s="218"/>
      <c r="ATT103" s="218"/>
      <c r="ATU103" s="218"/>
      <c r="ATV103" s="218"/>
      <c r="ATW103" s="218"/>
      <c r="ATX103" s="218"/>
      <c r="ATY103" s="218"/>
      <c r="ATZ103" s="218"/>
      <c r="AUA103" s="218"/>
      <c r="AUB103" s="218"/>
      <c r="AUC103" s="218"/>
      <c r="AUD103" s="218"/>
      <c r="AUE103" s="218"/>
      <c r="AUF103" s="218"/>
      <c r="AUG103" s="218"/>
      <c r="AUH103" s="218"/>
      <c r="AUI103" s="218"/>
      <c r="AUJ103" s="218"/>
      <c r="AUK103" s="218"/>
      <c r="AUL103" s="218"/>
      <c r="AUM103" s="218"/>
      <c r="AUN103" s="218"/>
      <c r="AUO103" s="218"/>
      <c r="AUP103" s="218"/>
      <c r="AUQ103" s="218"/>
      <c r="AUR103" s="218"/>
      <c r="AUS103" s="218"/>
      <c r="AUT103" s="218"/>
      <c r="AUU103" s="218"/>
      <c r="AUV103" s="218"/>
      <c r="AUW103" s="218"/>
      <c r="AUX103" s="218"/>
      <c r="AUY103" s="218"/>
      <c r="AUZ103" s="218"/>
      <c r="AVA103" s="218"/>
      <c r="AVB103" s="218"/>
      <c r="AVC103" s="218"/>
      <c r="AVD103" s="218"/>
      <c r="AVE103" s="218"/>
      <c r="AVF103" s="218"/>
      <c r="AVG103" s="218"/>
      <c r="AVH103" s="218"/>
      <c r="AVI103" s="218"/>
      <c r="AVJ103" s="218"/>
      <c r="AVK103" s="218"/>
      <c r="AVL103" s="218"/>
      <c r="AVM103" s="218"/>
      <c r="AVN103" s="218"/>
      <c r="AVO103" s="218"/>
      <c r="AVP103" s="218"/>
      <c r="AVQ103" s="218"/>
      <c r="AVR103" s="218"/>
      <c r="AVS103" s="218"/>
      <c r="AVT103" s="218"/>
      <c r="AVU103" s="218"/>
      <c r="AVV103" s="218"/>
      <c r="AVW103" s="218"/>
      <c r="AVX103" s="218"/>
      <c r="AVY103" s="218"/>
      <c r="AVZ103" s="218"/>
      <c r="AWA103" s="218"/>
      <c r="AWB103" s="218"/>
      <c r="AWC103" s="218"/>
      <c r="AWD103" s="218"/>
      <c r="AWE103" s="218"/>
      <c r="AWF103" s="218"/>
      <c r="AWG103" s="218"/>
      <c r="AWH103" s="218"/>
      <c r="AWI103" s="218"/>
      <c r="AWJ103" s="218"/>
      <c r="AWK103" s="218"/>
      <c r="AWL103" s="218"/>
      <c r="AWM103" s="218"/>
      <c r="AWN103" s="218"/>
      <c r="AWO103" s="218"/>
      <c r="AWP103" s="218"/>
      <c r="AWQ103" s="218"/>
      <c r="AWR103" s="218"/>
      <c r="AWS103" s="218"/>
      <c r="AWT103" s="218"/>
      <c r="AWU103" s="218"/>
      <c r="AWV103" s="218"/>
      <c r="AWW103" s="218"/>
      <c r="AWX103" s="218"/>
      <c r="AWY103" s="218"/>
      <c r="AWZ103" s="218"/>
      <c r="AXA103" s="218"/>
      <c r="AXB103" s="218"/>
      <c r="AXC103" s="218"/>
      <c r="AXD103" s="218"/>
      <c r="AXE103" s="218"/>
      <c r="AXF103" s="218"/>
      <c r="AXG103" s="218"/>
      <c r="AXH103" s="218"/>
      <c r="AXI103" s="218"/>
      <c r="AXJ103" s="218"/>
      <c r="AXK103" s="218"/>
      <c r="AXL103" s="218"/>
      <c r="AXM103" s="218"/>
      <c r="AXN103" s="218"/>
      <c r="AXO103" s="218"/>
      <c r="AXP103" s="218"/>
      <c r="AXQ103" s="218"/>
      <c r="AXR103" s="218"/>
      <c r="AXS103" s="218"/>
      <c r="AXT103" s="218"/>
      <c r="AXU103" s="218"/>
      <c r="AXV103" s="218"/>
      <c r="AXW103" s="218"/>
      <c r="AXX103" s="218"/>
      <c r="AXY103" s="218"/>
      <c r="AXZ103" s="218"/>
      <c r="AYA103" s="218"/>
      <c r="AYB103" s="218"/>
      <c r="AYC103" s="218"/>
      <c r="AYD103" s="218"/>
      <c r="AYE103" s="218"/>
      <c r="AYF103" s="218"/>
      <c r="AYG103" s="218"/>
      <c r="AYH103" s="218"/>
      <c r="AYI103" s="218"/>
      <c r="AYJ103" s="218"/>
      <c r="AYK103" s="218"/>
      <c r="AYL103" s="218"/>
      <c r="AYM103" s="218"/>
      <c r="AYN103" s="218"/>
      <c r="AYO103" s="218"/>
      <c r="AYP103" s="218"/>
      <c r="AYQ103" s="218"/>
      <c r="AYR103" s="218"/>
      <c r="AYS103" s="218"/>
      <c r="AYT103" s="218"/>
      <c r="AYU103" s="218"/>
      <c r="AYV103" s="218"/>
      <c r="AYW103" s="218"/>
      <c r="AYX103" s="218"/>
      <c r="AYY103" s="218"/>
      <c r="AYZ103" s="218"/>
      <c r="AZA103" s="218"/>
      <c r="AZB103" s="218"/>
      <c r="AZC103" s="218"/>
      <c r="AZD103" s="218"/>
      <c r="AZE103" s="218"/>
      <c r="AZF103" s="218"/>
      <c r="AZG103" s="218"/>
      <c r="AZH103" s="218"/>
      <c r="AZI103" s="218"/>
      <c r="AZJ103" s="218"/>
      <c r="AZK103" s="218"/>
      <c r="AZL103" s="218"/>
      <c r="AZM103" s="218"/>
      <c r="AZN103" s="218"/>
      <c r="AZO103" s="218"/>
      <c r="AZP103" s="218"/>
      <c r="AZQ103" s="218"/>
      <c r="AZR103" s="218"/>
      <c r="AZS103" s="218"/>
      <c r="AZT103" s="218"/>
      <c r="AZU103" s="218"/>
      <c r="AZV103" s="218"/>
      <c r="AZW103" s="218"/>
      <c r="AZX103" s="218"/>
      <c r="AZY103" s="218"/>
      <c r="AZZ103" s="218"/>
      <c r="BAA103" s="218"/>
      <c r="BAB103" s="218"/>
      <c r="BAC103" s="218"/>
      <c r="BAD103" s="218"/>
      <c r="BAE103" s="218"/>
      <c r="BAF103" s="218"/>
      <c r="BAG103" s="218"/>
      <c r="BAH103" s="218"/>
      <c r="BAI103" s="218"/>
      <c r="BAJ103" s="218"/>
      <c r="BAK103" s="218"/>
      <c r="BAL103" s="218"/>
      <c r="BAM103" s="218"/>
      <c r="BAN103" s="218"/>
      <c r="BAO103" s="218"/>
      <c r="BAP103" s="218"/>
      <c r="BAQ103" s="218"/>
      <c r="BAR103" s="218"/>
      <c r="BAS103" s="218"/>
      <c r="BAT103" s="218"/>
      <c r="BAU103" s="218"/>
      <c r="BAV103" s="218"/>
      <c r="BAW103" s="218"/>
      <c r="BAX103" s="218"/>
      <c r="BAY103" s="218"/>
      <c r="BAZ103" s="218"/>
      <c r="BBA103" s="218"/>
      <c r="BBB103" s="218"/>
      <c r="BBC103" s="218"/>
      <c r="BBD103" s="218"/>
      <c r="BBE103" s="218"/>
      <c r="BBF103" s="218"/>
      <c r="BBG103" s="218"/>
      <c r="BBH103" s="218"/>
      <c r="BBI103" s="218"/>
      <c r="BBJ103" s="218"/>
      <c r="BBK103" s="218"/>
      <c r="BBL103" s="218"/>
      <c r="BBM103" s="218"/>
      <c r="BBN103" s="218"/>
      <c r="BBO103" s="218"/>
      <c r="BBP103" s="218"/>
      <c r="BBQ103" s="218"/>
      <c r="BBR103" s="218"/>
      <c r="BBS103" s="218"/>
      <c r="BBT103" s="218"/>
      <c r="BBU103" s="218"/>
      <c r="BBV103" s="218"/>
      <c r="BBW103" s="218"/>
      <c r="BBX103" s="218"/>
      <c r="BBY103" s="218"/>
      <c r="BBZ103" s="218"/>
      <c r="BCA103" s="218"/>
      <c r="BCB103" s="218"/>
      <c r="BCC103" s="218"/>
      <c r="BCD103" s="218"/>
      <c r="BCE103" s="218"/>
      <c r="BCF103" s="218"/>
      <c r="BCG103" s="218"/>
      <c r="BCH103" s="218"/>
      <c r="BCI103" s="218"/>
      <c r="BCJ103" s="218"/>
      <c r="BCK103" s="218"/>
      <c r="BCL103" s="218"/>
      <c r="BCM103" s="218"/>
      <c r="BCN103" s="218"/>
      <c r="BCO103" s="218"/>
      <c r="BCP103" s="218"/>
      <c r="BCQ103" s="218"/>
      <c r="BCR103" s="218"/>
      <c r="BCS103" s="218"/>
      <c r="BCT103" s="218"/>
      <c r="BCU103" s="218"/>
      <c r="BCV103" s="218"/>
      <c r="BCW103" s="218"/>
      <c r="BCX103" s="218"/>
      <c r="BCY103" s="218"/>
      <c r="BCZ103" s="218"/>
      <c r="BDA103" s="218"/>
      <c r="BDB103" s="218"/>
      <c r="BDC103" s="218"/>
      <c r="BDD103" s="218"/>
      <c r="BDE103" s="218"/>
      <c r="BDF103" s="218"/>
      <c r="BDG103" s="218"/>
      <c r="BDH103" s="218"/>
      <c r="BDI103" s="218"/>
      <c r="BDJ103" s="218"/>
      <c r="BDK103" s="218"/>
      <c r="BDL103" s="218"/>
      <c r="BDM103" s="218"/>
      <c r="BDN103" s="218"/>
      <c r="BDO103" s="218"/>
      <c r="BDP103" s="218"/>
      <c r="BDQ103" s="218"/>
      <c r="BDR103" s="218"/>
      <c r="BDS103" s="218"/>
      <c r="BDT103" s="218"/>
      <c r="BDU103" s="218"/>
    </row>
    <row r="104" spans="1:1477" s="7" customFormat="1" ht="24" customHeight="1" thickTop="1" thickBot="1">
      <c r="A104" s="156"/>
      <c r="B104" s="328" t="s">
        <v>528</v>
      </c>
      <c r="C104" s="329"/>
      <c r="D104" s="330"/>
      <c r="E104" s="109"/>
      <c r="F104" s="110"/>
      <c r="G104" s="189">
        <f>IF(B94="","",ROWS(B94:B103)-1)</f>
        <v>9</v>
      </c>
      <c r="H104" s="111">
        <f>SUM(H94:H103)</f>
        <v>10</v>
      </c>
      <c r="I104" s="111">
        <f>SUM(I94:I103)</f>
        <v>2</v>
      </c>
      <c r="J104" s="111">
        <f>SUM(J94:J103)</f>
        <v>2115</v>
      </c>
      <c r="K104" s="111">
        <f>SUM(K94:K103)</f>
        <v>2462</v>
      </c>
      <c r="L104" s="111">
        <f>SUM(L94:L103)</f>
        <v>2278</v>
      </c>
      <c r="M104" s="167">
        <f>IF(G104="",0,N104/G104)</f>
        <v>1</v>
      </c>
      <c r="N104" s="111">
        <f t="shared" ref="N104:AC104" si="85">SUM(N94:N103)</f>
        <v>9</v>
      </c>
      <c r="O104" s="111">
        <f t="shared" si="85"/>
        <v>184</v>
      </c>
      <c r="P104" s="112">
        <f t="shared" si="85"/>
        <v>0</v>
      </c>
      <c r="Q104" s="112">
        <f t="shared" si="85"/>
        <v>0</v>
      </c>
      <c r="R104" s="111">
        <f t="shared" si="85"/>
        <v>347</v>
      </c>
      <c r="S104" s="111">
        <f t="shared" si="85"/>
        <v>0</v>
      </c>
      <c r="T104" s="113">
        <f t="shared" si="85"/>
        <v>5756716</v>
      </c>
      <c r="U104" s="113">
        <f t="shared" si="85"/>
        <v>304434</v>
      </c>
      <c r="V104" s="113">
        <f t="shared" si="85"/>
        <v>5452282</v>
      </c>
      <c r="W104" s="113">
        <f t="shared" si="85"/>
        <v>5564978</v>
      </c>
      <c r="X104" s="113">
        <f t="shared" si="85"/>
        <v>5177545</v>
      </c>
      <c r="Y104" s="113">
        <f t="shared" si="85"/>
        <v>0</v>
      </c>
      <c r="Z104" s="113">
        <f t="shared" si="85"/>
        <v>0</v>
      </c>
      <c r="AA104" s="113">
        <f t="shared" si="85"/>
        <v>0</v>
      </c>
      <c r="AB104" s="113">
        <f t="shared" si="85"/>
        <v>5177545</v>
      </c>
      <c r="AC104" s="113">
        <f t="shared" si="85"/>
        <v>5178497</v>
      </c>
      <c r="AD104" s="167">
        <f>IF(G104="",0,AE104/G104)</f>
        <v>1</v>
      </c>
      <c r="AE104" s="172">
        <f t="shared" ref="AE104:CM104" si="86">SUM(AE94:AE103)</f>
        <v>9</v>
      </c>
      <c r="AF104" s="113">
        <f t="shared" si="86"/>
        <v>952</v>
      </c>
      <c r="AG104" s="113">
        <f t="shared" si="86"/>
        <v>-191738</v>
      </c>
      <c r="AH104" s="114">
        <f t="shared" si="86"/>
        <v>277</v>
      </c>
      <c r="AI104" s="114">
        <f t="shared" si="86"/>
        <v>70</v>
      </c>
      <c r="AJ104" s="114">
        <f t="shared" si="86"/>
        <v>0</v>
      </c>
      <c r="AK104" s="114">
        <f t="shared" si="86"/>
        <v>0</v>
      </c>
      <c r="AL104" s="113">
        <f t="shared" si="86"/>
        <v>19713</v>
      </c>
      <c r="AM104" s="113">
        <f t="shared" si="86"/>
        <v>0</v>
      </c>
      <c r="AN104" s="114">
        <f t="shared" si="86"/>
        <v>0</v>
      </c>
      <c r="AO104" s="114">
        <f t="shared" si="86"/>
        <v>0</v>
      </c>
      <c r="AP104" s="113">
        <f t="shared" si="86"/>
        <v>-135572</v>
      </c>
      <c r="AQ104" s="113">
        <f t="shared" si="86"/>
        <v>0</v>
      </c>
      <c r="AR104" s="114">
        <f t="shared" si="86"/>
        <v>0</v>
      </c>
      <c r="AS104" s="114">
        <f t="shared" si="86"/>
        <v>0</v>
      </c>
      <c r="AT104" s="113">
        <f t="shared" si="86"/>
        <v>0</v>
      </c>
      <c r="AU104" s="113">
        <f t="shared" si="86"/>
        <v>0</v>
      </c>
      <c r="AV104" s="114">
        <f t="shared" si="86"/>
        <v>0</v>
      </c>
      <c r="AW104" s="114">
        <f t="shared" si="86"/>
        <v>0</v>
      </c>
      <c r="AX104" s="113">
        <f t="shared" si="86"/>
        <v>0</v>
      </c>
      <c r="AY104" s="113">
        <f t="shared" si="86"/>
        <v>0</v>
      </c>
      <c r="AZ104" s="114">
        <f t="shared" si="86"/>
        <v>0</v>
      </c>
      <c r="BA104" s="114">
        <f t="shared" si="86"/>
        <v>0</v>
      </c>
      <c r="BB104" s="113">
        <f t="shared" si="86"/>
        <v>0</v>
      </c>
      <c r="BC104" s="113">
        <f t="shared" si="86"/>
        <v>0</v>
      </c>
      <c r="BD104" s="114">
        <f t="shared" si="86"/>
        <v>0</v>
      </c>
      <c r="BE104" s="114">
        <f t="shared" si="86"/>
        <v>0</v>
      </c>
      <c r="BF104" s="113">
        <f t="shared" si="86"/>
        <v>5092</v>
      </c>
      <c r="BG104" s="113">
        <f t="shared" si="86"/>
        <v>0</v>
      </c>
      <c r="BH104" s="114">
        <f t="shared" si="86"/>
        <v>0</v>
      </c>
      <c r="BI104" s="114">
        <f t="shared" si="86"/>
        <v>0</v>
      </c>
      <c r="BJ104" s="113">
        <f t="shared" si="86"/>
        <v>0</v>
      </c>
      <c r="BK104" s="113">
        <f t="shared" si="86"/>
        <v>0</v>
      </c>
      <c r="BL104" s="114">
        <f t="shared" si="86"/>
        <v>0</v>
      </c>
      <c r="BM104" s="114">
        <f t="shared" si="86"/>
        <v>0</v>
      </c>
      <c r="BN104" s="113">
        <f t="shared" si="86"/>
        <v>0</v>
      </c>
      <c r="BO104" s="113">
        <f t="shared" si="86"/>
        <v>0</v>
      </c>
      <c r="BP104" s="114">
        <f t="shared" si="86"/>
        <v>0</v>
      </c>
      <c r="BQ104" s="114">
        <f t="shared" si="86"/>
        <v>0</v>
      </c>
      <c r="BR104" s="113">
        <f t="shared" si="86"/>
        <v>0</v>
      </c>
      <c r="BS104" s="113">
        <f t="shared" si="86"/>
        <v>0</v>
      </c>
      <c r="BT104" s="114">
        <f t="shared" si="86"/>
        <v>0</v>
      </c>
      <c r="BU104" s="114">
        <f t="shared" si="86"/>
        <v>0</v>
      </c>
      <c r="BV104" s="113">
        <f t="shared" si="86"/>
        <v>0</v>
      </c>
      <c r="BW104" s="113">
        <f t="shared" si="86"/>
        <v>0</v>
      </c>
      <c r="BX104" s="114">
        <f t="shared" si="86"/>
        <v>0</v>
      </c>
      <c r="BY104" s="114">
        <f t="shared" si="86"/>
        <v>0</v>
      </c>
      <c r="BZ104" s="113">
        <f t="shared" si="86"/>
        <v>0</v>
      </c>
      <c r="CA104" s="113">
        <f t="shared" si="86"/>
        <v>0</v>
      </c>
      <c r="CB104" s="114">
        <f t="shared" si="86"/>
        <v>0</v>
      </c>
      <c r="CC104" s="114">
        <f t="shared" si="86"/>
        <v>0</v>
      </c>
      <c r="CD104" s="113">
        <f t="shared" si="86"/>
        <v>0</v>
      </c>
      <c r="CE104" s="113">
        <f t="shared" si="86"/>
        <v>0</v>
      </c>
      <c r="CF104" s="114">
        <f t="shared" si="86"/>
        <v>0</v>
      </c>
      <c r="CG104" s="114">
        <f t="shared" si="86"/>
        <v>0</v>
      </c>
      <c r="CH104" s="113">
        <f t="shared" si="86"/>
        <v>-35616</v>
      </c>
      <c r="CI104" s="113">
        <f t="shared" si="86"/>
        <v>0</v>
      </c>
      <c r="CJ104" s="114">
        <f t="shared" si="86"/>
        <v>0</v>
      </c>
      <c r="CK104" s="114">
        <f t="shared" si="86"/>
        <v>0</v>
      </c>
      <c r="CL104" s="113">
        <f t="shared" si="86"/>
        <v>-146383</v>
      </c>
      <c r="CM104" s="113">
        <f t="shared" si="86"/>
        <v>0</v>
      </c>
      <c r="CN104" s="115"/>
      <c r="CO104" s="115"/>
      <c r="CP104" s="115"/>
      <c r="CQ104" s="115"/>
      <c r="CR104" s="115"/>
      <c r="CS104" s="115"/>
      <c r="CT104" s="109"/>
      <c r="CU104" s="110"/>
      <c r="CV104" s="110"/>
      <c r="CW104" s="109"/>
      <c r="CX104" s="109"/>
      <c r="CY104" s="110"/>
      <c r="CZ104" s="110"/>
      <c r="DA104" s="110"/>
      <c r="DB104" s="113"/>
      <c r="DC104" s="115"/>
      <c r="DD104" s="16"/>
      <c r="DE104" s="128"/>
      <c r="DF104" s="128"/>
      <c r="DG104" s="128"/>
      <c r="DH104" s="128"/>
      <c r="DI104" s="128"/>
      <c r="DJ104" s="128"/>
      <c r="DK104" s="128"/>
      <c r="DL104" s="128"/>
      <c r="DM104" s="128"/>
      <c r="DN104" s="128"/>
      <c r="DO104" s="128"/>
      <c r="DP104" s="128"/>
      <c r="DQ104" s="128"/>
      <c r="DR104" s="128"/>
      <c r="DS104" s="128"/>
      <c r="DT104" s="128"/>
      <c r="DU104" s="128"/>
      <c r="DV104" s="128"/>
      <c r="DW104" s="128"/>
      <c r="DX104" s="128"/>
      <c r="DY104" s="128"/>
      <c r="DZ104" s="128"/>
      <c r="EA104" s="128"/>
      <c r="EB104" s="128"/>
      <c r="EC104" s="128"/>
      <c r="ED104" s="128"/>
      <c r="EE104" s="128"/>
      <c r="EF104" s="128"/>
      <c r="EG104" s="128"/>
      <c r="EH104" s="128"/>
      <c r="EI104" s="128"/>
      <c r="EJ104" s="128"/>
      <c r="EK104" s="128"/>
      <c r="EL104" s="128"/>
      <c r="EM104" s="128"/>
      <c r="EN104" s="128"/>
      <c r="EO104" s="128"/>
      <c r="EP104" s="128"/>
      <c r="EQ104" s="128"/>
      <c r="ER104" s="128"/>
      <c r="ES104" s="128"/>
      <c r="ET104" s="128"/>
      <c r="EU104" s="128"/>
      <c r="EV104" s="128"/>
      <c r="EW104" s="128"/>
      <c r="EX104" s="128"/>
      <c r="EY104" s="128"/>
      <c r="EZ104" s="128"/>
      <c r="FA104" s="128"/>
      <c r="FB104" s="128"/>
      <c r="FC104" s="128"/>
      <c r="FD104" s="128"/>
      <c r="FE104" s="128"/>
      <c r="FF104" s="128"/>
      <c r="FG104" s="128"/>
      <c r="FH104" s="128"/>
      <c r="FI104" s="128"/>
      <c r="FJ104" s="128"/>
      <c r="FK104" s="128"/>
      <c r="FL104" s="128"/>
      <c r="FM104" s="128"/>
      <c r="FN104" s="128"/>
      <c r="FO104" s="128"/>
      <c r="FP104" s="128"/>
      <c r="FQ104" s="128"/>
      <c r="FR104" s="128"/>
      <c r="FS104" s="128"/>
      <c r="FT104" s="128"/>
      <c r="FU104" s="128"/>
      <c r="FV104" s="128"/>
      <c r="FW104" s="128"/>
      <c r="FX104" s="128"/>
      <c r="FY104" s="128"/>
      <c r="FZ104" s="128"/>
      <c r="GA104" s="128"/>
      <c r="GB104" s="128"/>
      <c r="GC104" s="128"/>
      <c r="GD104" s="128"/>
      <c r="GE104" s="128"/>
      <c r="GF104" s="128"/>
      <c r="GG104" s="128"/>
      <c r="GH104" s="128"/>
      <c r="GI104" s="128"/>
      <c r="GJ104" s="128"/>
      <c r="GK104" s="128"/>
      <c r="GL104" s="128"/>
      <c r="GM104" s="128"/>
      <c r="GN104" s="128"/>
      <c r="GO104" s="128"/>
      <c r="GP104" s="128"/>
      <c r="GQ104" s="128"/>
      <c r="GR104" s="128"/>
      <c r="GS104" s="128"/>
      <c r="GT104" s="128"/>
      <c r="GU104" s="128"/>
      <c r="GV104" s="128"/>
      <c r="GW104" s="128"/>
      <c r="GX104" s="128"/>
      <c r="GY104" s="128"/>
      <c r="GZ104" s="128"/>
      <c r="HA104" s="128"/>
      <c r="HB104" s="128"/>
      <c r="HC104" s="128"/>
      <c r="HD104" s="128"/>
      <c r="HE104" s="128"/>
      <c r="HF104" s="128"/>
      <c r="HG104" s="128"/>
      <c r="HH104" s="128"/>
      <c r="HI104" s="128"/>
      <c r="HJ104" s="128"/>
      <c r="HK104" s="128"/>
      <c r="HL104" s="128"/>
      <c r="HM104" s="128"/>
      <c r="HN104" s="128"/>
      <c r="HO104" s="128"/>
      <c r="HP104" s="128"/>
      <c r="HQ104" s="128"/>
      <c r="HR104" s="128"/>
      <c r="HS104" s="128"/>
      <c r="HT104" s="128"/>
      <c r="HU104" s="128"/>
      <c r="HV104" s="128"/>
      <c r="HW104" s="128"/>
      <c r="HX104" s="128"/>
      <c r="HY104" s="128"/>
      <c r="HZ104" s="128"/>
      <c r="IA104" s="128"/>
      <c r="IB104" s="128"/>
      <c r="IC104" s="128"/>
      <c r="ID104" s="128"/>
      <c r="IE104" s="128"/>
      <c r="IF104" s="128"/>
      <c r="IG104" s="128"/>
      <c r="IH104" s="128"/>
      <c r="II104" s="128"/>
      <c r="IJ104" s="128"/>
      <c r="IK104" s="128"/>
      <c r="IL104" s="128"/>
      <c r="IM104" s="128"/>
      <c r="IN104" s="128"/>
      <c r="IO104" s="128"/>
      <c r="IP104" s="128"/>
      <c r="IQ104" s="128"/>
      <c r="IR104" s="128"/>
      <c r="IS104" s="128"/>
      <c r="IT104" s="128"/>
      <c r="IU104" s="128"/>
      <c r="IV104" s="128"/>
      <c r="IW104" s="128"/>
      <c r="IX104" s="128"/>
      <c r="IY104" s="128"/>
      <c r="IZ104" s="128"/>
      <c r="JA104" s="128"/>
      <c r="JB104" s="128"/>
      <c r="JC104" s="128"/>
      <c r="JD104" s="128"/>
      <c r="JE104" s="128"/>
      <c r="JF104" s="128"/>
      <c r="JG104" s="128"/>
      <c r="JH104" s="128"/>
      <c r="JI104" s="128"/>
      <c r="JJ104" s="128"/>
      <c r="JK104" s="128"/>
      <c r="JL104" s="128"/>
      <c r="JM104" s="128"/>
      <c r="JN104" s="128"/>
      <c r="JO104" s="128"/>
      <c r="JP104" s="128"/>
      <c r="JQ104" s="128"/>
      <c r="JR104" s="128"/>
      <c r="JS104" s="128"/>
      <c r="JT104" s="128"/>
      <c r="JU104" s="128"/>
      <c r="JV104" s="128"/>
      <c r="JW104" s="128"/>
      <c r="JX104" s="128"/>
      <c r="JY104" s="128"/>
      <c r="JZ104" s="128"/>
      <c r="KA104" s="128"/>
      <c r="KB104" s="128"/>
      <c r="KC104" s="128"/>
      <c r="KD104" s="128"/>
      <c r="KE104" s="128"/>
      <c r="KF104" s="128"/>
      <c r="KG104" s="128"/>
      <c r="KH104" s="128"/>
      <c r="KI104" s="128"/>
      <c r="KJ104" s="128"/>
      <c r="KK104" s="128"/>
      <c r="KL104" s="128"/>
      <c r="KM104" s="128"/>
      <c r="KN104" s="128"/>
      <c r="KO104" s="128"/>
      <c r="KP104" s="128"/>
      <c r="KQ104" s="128"/>
      <c r="KR104" s="128"/>
      <c r="KS104" s="128"/>
      <c r="KT104" s="128"/>
      <c r="KU104" s="128"/>
      <c r="KV104" s="128"/>
      <c r="KW104" s="128"/>
      <c r="KX104" s="128"/>
      <c r="KY104" s="128"/>
      <c r="KZ104" s="128"/>
      <c r="LA104" s="128"/>
      <c r="LB104" s="128"/>
      <c r="LC104" s="128"/>
      <c r="LD104" s="128"/>
      <c r="LE104" s="128"/>
      <c r="LF104" s="128"/>
      <c r="LG104" s="128"/>
      <c r="LH104" s="128"/>
      <c r="LI104" s="128"/>
      <c r="LJ104" s="128"/>
      <c r="LK104" s="128"/>
      <c r="LL104" s="128"/>
      <c r="LM104" s="128"/>
      <c r="LN104" s="128"/>
      <c r="LO104" s="128"/>
      <c r="LP104" s="128"/>
      <c r="LQ104" s="128"/>
      <c r="LR104" s="128"/>
      <c r="LS104" s="128"/>
      <c r="LT104" s="128"/>
      <c r="LU104" s="128"/>
      <c r="LV104" s="128"/>
      <c r="LW104" s="128"/>
      <c r="LX104" s="128"/>
      <c r="LY104" s="128"/>
      <c r="LZ104" s="128"/>
      <c r="MA104" s="128"/>
      <c r="MB104" s="128"/>
      <c r="MC104" s="128"/>
      <c r="MD104" s="128"/>
      <c r="ME104" s="128"/>
      <c r="MF104" s="128"/>
      <c r="MG104" s="128"/>
      <c r="MH104" s="128"/>
      <c r="MI104" s="128"/>
      <c r="MJ104" s="128"/>
      <c r="MK104" s="128"/>
      <c r="ML104" s="128"/>
      <c r="MM104" s="128"/>
      <c r="MN104" s="128"/>
      <c r="MO104" s="128"/>
      <c r="MP104" s="128"/>
      <c r="MQ104" s="128"/>
      <c r="MR104" s="128"/>
      <c r="MS104" s="128"/>
      <c r="MT104" s="128"/>
      <c r="MU104" s="128"/>
      <c r="MV104" s="128"/>
      <c r="MW104" s="128"/>
      <c r="MX104" s="128"/>
      <c r="MY104" s="128"/>
      <c r="MZ104" s="128"/>
      <c r="NA104" s="128"/>
      <c r="NB104" s="128"/>
      <c r="NC104" s="128"/>
      <c r="ND104" s="128"/>
      <c r="NE104" s="128"/>
      <c r="NF104" s="128"/>
      <c r="NG104" s="128"/>
      <c r="NH104" s="128"/>
      <c r="NI104" s="128"/>
      <c r="NJ104" s="128"/>
      <c r="NK104" s="128"/>
      <c r="NL104" s="128"/>
      <c r="NM104" s="128"/>
      <c r="NN104" s="128"/>
      <c r="NO104" s="128"/>
      <c r="NP104" s="128"/>
      <c r="NQ104" s="128"/>
      <c r="NR104" s="128"/>
      <c r="NS104" s="128"/>
      <c r="NT104" s="128"/>
      <c r="NU104" s="128"/>
      <c r="NV104" s="128"/>
      <c r="NW104" s="128"/>
      <c r="NX104" s="128"/>
      <c r="NY104" s="128"/>
      <c r="NZ104" s="128"/>
      <c r="OA104" s="128"/>
      <c r="OB104" s="128"/>
      <c r="OC104" s="128"/>
      <c r="OD104" s="128"/>
      <c r="OE104" s="128"/>
      <c r="OF104" s="128"/>
      <c r="OG104" s="128"/>
      <c r="OH104" s="128"/>
      <c r="OI104" s="128"/>
      <c r="OJ104" s="128"/>
      <c r="OK104" s="128"/>
      <c r="OL104" s="128"/>
      <c r="OM104" s="128"/>
      <c r="ON104" s="128"/>
      <c r="OO104" s="128"/>
      <c r="OP104" s="128"/>
      <c r="OQ104" s="128"/>
      <c r="OR104" s="128"/>
      <c r="OS104" s="128"/>
      <c r="OT104" s="128"/>
      <c r="OU104" s="128"/>
      <c r="OV104" s="128"/>
      <c r="OW104" s="128"/>
      <c r="OX104" s="128"/>
      <c r="OY104" s="128"/>
      <c r="OZ104" s="128"/>
      <c r="PA104" s="128"/>
      <c r="PB104" s="128"/>
      <c r="PC104" s="128"/>
      <c r="PD104" s="128"/>
      <c r="PE104" s="128"/>
      <c r="PF104" s="128"/>
      <c r="PG104" s="128"/>
      <c r="PH104" s="128"/>
      <c r="PI104" s="128"/>
      <c r="PJ104" s="128"/>
      <c r="PK104" s="128"/>
      <c r="PL104" s="128"/>
      <c r="PM104" s="128"/>
      <c r="PN104" s="128"/>
      <c r="PO104" s="128"/>
      <c r="PP104" s="128"/>
      <c r="PQ104" s="128"/>
      <c r="PR104" s="128"/>
      <c r="PS104" s="128"/>
      <c r="PT104" s="128"/>
      <c r="PU104" s="128"/>
      <c r="PV104" s="128"/>
      <c r="PW104" s="128"/>
      <c r="PX104" s="128"/>
      <c r="PY104" s="128"/>
      <c r="PZ104" s="128"/>
      <c r="QA104" s="128"/>
      <c r="QB104" s="128"/>
      <c r="QC104" s="128"/>
      <c r="QD104" s="128"/>
      <c r="QE104" s="128"/>
      <c r="QF104" s="128"/>
      <c r="QG104" s="128"/>
      <c r="QH104" s="128"/>
      <c r="QI104" s="128"/>
      <c r="QJ104" s="128"/>
      <c r="QK104" s="128"/>
      <c r="QL104" s="128"/>
      <c r="QM104" s="128"/>
      <c r="QN104" s="128"/>
      <c r="QO104" s="128"/>
      <c r="QP104" s="128"/>
      <c r="QQ104" s="128"/>
      <c r="QR104" s="128"/>
      <c r="QS104" s="128"/>
      <c r="QT104" s="128"/>
      <c r="QU104" s="128"/>
      <c r="QV104" s="128"/>
      <c r="QW104" s="128"/>
      <c r="QX104" s="128"/>
      <c r="QY104" s="128"/>
      <c r="QZ104" s="128"/>
      <c r="RA104" s="128"/>
      <c r="RB104" s="128"/>
      <c r="RC104" s="128"/>
      <c r="RD104" s="128"/>
      <c r="RE104" s="128"/>
      <c r="RF104" s="128"/>
      <c r="RG104" s="128"/>
      <c r="RH104" s="128"/>
      <c r="RI104" s="128"/>
      <c r="RJ104" s="128"/>
      <c r="RK104" s="128"/>
      <c r="RL104" s="128"/>
      <c r="RM104" s="128"/>
      <c r="RN104" s="128"/>
      <c r="RO104" s="128"/>
      <c r="RP104" s="128"/>
      <c r="RQ104" s="128"/>
      <c r="RR104" s="128"/>
      <c r="RS104" s="128"/>
      <c r="RT104" s="128"/>
      <c r="RU104" s="128"/>
      <c r="RV104" s="128"/>
      <c r="RW104" s="128"/>
      <c r="RX104" s="128"/>
      <c r="RY104" s="128"/>
      <c r="RZ104" s="128"/>
      <c r="SA104" s="128"/>
      <c r="SB104" s="128"/>
      <c r="SC104" s="128"/>
      <c r="SD104" s="128"/>
      <c r="SE104" s="128"/>
      <c r="SF104" s="128"/>
      <c r="SG104" s="128"/>
      <c r="SH104" s="128"/>
      <c r="SI104" s="128"/>
      <c r="SJ104" s="128"/>
      <c r="SK104" s="128"/>
      <c r="SL104" s="128"/>
      <c r="SM104" s="128"/>
      <c r="SN104" s="128"/>
      <c r="SO104" s="128"/>
      <c r="SP104" s="128"/>
      <c r="SQ104" s="128"/>
      <c r="SR104" s="128"/>
      <c r="SS104" s="128"/>
      <c r="ST104" s="128"/>
      <c r="SU104" s="128"/>
      <c r="SV104" s="128"/>
      <c r="SW104" s="128"/>
      <c r="SX104" s="128"/>
      <c r="SY104" s="128"/>
      <c r="SZ104" s="128"/>
      <c r="TA104" s="128"/>
      <c r="TB104" s="128"/>
      <c r="TC104" s="128"/>
      <c r="TD104" s="128"/>
      <c r="TE104" s="128"/>
      <c r="TF104" s="128"/>
      <c r="TG104" s="128"/>
      <c r="TH104" s="128"/>
      <c r="TI104" s="128"/>
      <c r="TJ104" s="128"/>
      <c r="TK104" s="128"/>
      <c r="TL104" s="128"/>
      <c r="TM104" s="128"/>
      <c r="TN104" s="128"/>
      <c r="TO104" s="128"/>
      <c r="TP104" s="128"/>
      <c r="TQ104" s="128"/>
      <c r="TR104" s="128"/>
      <c r="TS104" s="128"/>
      <c r="TT104" s="128"/>
      <c r="TU104" s="128"/>
      <c r="TV104" s="128"/>
      <c r="TW104" s="128"/>
      <c r="TX104" s="128"/>
      <c r="TY104" s="128"/>
      <c r="TZ104" s="128"/>
      <c r="UA104" s="128"/>
      <c r="UB104" s="128"/>
      <c r="UC104" s="128"/>
      <c r="UD104" s="128"/>
      <c r="UE104" s="128"/>
      <c r="UF104" s="128"/>
      <c r="UG104" s="128"/>
      <c r="UH104" s="128"/>
      <c r="UI104" s="128"/>
      <c r="UJ104" s="128"/>
      <c r="UK104" s="128"/>
      <c r="UL104" s="128"/>
      <c r="UM104" s="128"/>
      <c r="UN104" s="128"/>
      <c r="UO104" s="128"/>
      <c r="UP104" s="128"/>
      <c r="UQ104" s="128"/>
      <c r="UR104" s="128"/>
      <c r="US104" s="128"/>
      <c r="UT104" s="128"/>
      <c r="UU104" s="128"/>
      <c r="UV104" s="128"/>
      <c r="UW104" s="128"/>
      <c r="UX104" s="128"/>
      <c r="UY104" s="128"/>
      <c r="UZ104" s="128"/>
      <c r="VA104" s="128"/>
      <c r="VB104" s="128"/>
      <c r="VC104" s="128"/>
      <c r="VD104" s="128"/>
      <c r="VE104" s="128"/>
      <c r="VF104" s="128"/>
      <c r="VG104" s="128"/>
      <c r="VH104" s="128"/>
      <c r="VI104" s="128"/>
      <c r="VJ104" s="128"/>
      <c r="VK104" s="128"/>
      <c r="VL104" s="128"/>
      <c r="VM104" s="128"/>
      <c r="VN104" s="128"/>
      <c r="VO104" s="128"/>
      <c r="VP104" s="128"/>
      <c r="VQ104" s="128"/>
      <c r="VR104" s="128"/>
      <c r="VS104" s="128"/>
      <c r="VT104" s="128"/>
      <c r="VU104" s="128"/>
      <c r="VV104" s="128"/>
      <c r="VW104" s="128"/>
      <c r="VX104" s="128"/>
      <c r="VY104" s="128"/>
      <c r="VZ104" s="128"/>
      <c r="WA104" s="128"/>
      <c r="WB104" s="128"/>
      <c r="WC104" s="128"/>
      <c r="WD104" s="128"/>
      <c r="WE104" s="128"/>
      <c r="WF104" s="128"/>
      <c r="WG104" s="128"/>
      <c r="WH104" s="128"/>
      <c r="WI104" s="128"/>
      <c r="WJ104" s="128"/>
      <c r="WK104" s="128"/>
      <c r="WL104" s="128"/>
      <c r="WM104" s="128"/>
      <c r="WN104" s="128"/>
      <c r="WO104" s="128"/>
      <c r="WP104" s="128"/>
      <c r="WQ104" s="128"/>
      <c r="WR104" s="128"/>
      <c r="WS104" s="128"/>
      <c r="WT104" s="128"/>
      <c r="WU104" s="128"/>
      <c r="WV104" s="128"/>
      <c r="WW104" s="128"/>
      <c r="WX104" s="128"/>
      <c r="WY104" s="128"/>
      <c r="WZ104" s="128"/>
      <c r="XA104" s="128"/>
      <c r="XB104" s="128"/>
      <c r="XC104" s="128"/>
      <c r="XD104" s="128"/>
      <c r="XE104" s="128"/>
      <c r="XF104" s="128"/>
      <c r="XG104" s="128"/>
      <c r="XH104" s="128"/>
      <c r="XI104" s="128"/>
      <c r="XJ104" s="128"/>
      <c r="XK104" s="128"/>
      <c r="XL104" s="128"/>
      <c r="XM104" s="128"/>
      <c r="XN104" s="128"/>
      <c r="XO104" s="128"/>
      <c r="XP104" s="128"/>
      <c r="XQ104" s="128"/>
      <c r="XR104" s="128"/>
      <c r="XS104" s="128"/>
      <c r="XT104" s="128"/>
      <c r="XU104" s="128"/>
      <c r="XV104" s="128"/>
      <c r="XW104" s="128"/>
      <c r="XX104" s="128"/>
      <c r="XY104" s="128"/>
      <c r="XZ104" s="128"/>
      <c r="YA104" s="128"/>
      <c r="YB104" s="128"/>
      <c r="YC104" s="128"/>
      <c r="YD104" s="128"/>
      <c r="YE104" s="128"/>
      <c r="YF104" s="128"/>
      <c r="YG104" s="128"/>
      <c r="YH104" s="128"/>
      <c r="YI104" s="128"/>
      <c r="YJ104" s="128"/>
      <c r="YK104" s="128"/>
      <c r="YL104" s="128"/>
      <c r="YM104" s="128"/>
      <c r="YN104" s="128"/>
      <c r="YO104" s="128"/>
      <c r="YP104" s="128"/>
      <c r="YQ104" s="128"/>
      <c r="YR104" s="128"/>
      <c r="YS104" s="128"/>
      <c r="YT104" s="128"/>
      <c r="YU104" s="128"/>
      <c r="YV104" s="128"/>
      <c r="YW104" s="128"/>
      <c r="YX104" s="128"/>
      <c r="YY104" s="128"/>
      <c r="YZ104" s="128"/>
      <c r="ZA104" s="128"/>
      <c r="ZB104" s="128"/>
      <c r="ZC104" s="128"/>
      <c r="ZD104" s="128"/>
      <c r="ZE104" s="128"/>
      <c r="ZF104" s="128"/>
      <c r="ZG104" s="128"/>
      <c r="ZH104" s="128"/>
      <c r="ZI104" s="128"/>
      <c r="ZJ104" s="128"/>
      <c r="ZK104" s="128"/>
      <c r="ZL104" s="128"/>
      <c r="ZM104" s="128"/>
      <c r="ZN104" s="128"/>
      <c r="ZO104" s="128"/>
      <c r="ZP104" s="128"/>
      <c r="ZQ104" s="128"/>
      <c r="ZR104" s="128"/>
      <c r="ZS104" s="128"/>
      <c r="ZT104" s="128"/>
      <c r="ZU104" s="128"/>
      <c r="ZV104" s="128"/>
      <c r="ZW104" s="128"/>
      <c r="ZX104" s="128"/>
      <c r="ZY104" s="128"/>
      <c r="ZZ104" s="128"/>
      <c r="AAA104" s="128"/>
      <c r="AAB104" s="128"/>
      <c r="AAC104" s="128"/>
      <c r="AAD104" s="128"/>
      <c r="AAE104" s="128"/>
      <c r="AAF104" s="128"/>
      <c r="AAG104" s="128"/>
      <c r="AAH104" s="128"/>
      <c r="AAI104" s="128"/>
      <c r="AAJ104" s="128"/>
      <c r="AAK104" s="128"/>
      <c r="AAL104" s="128"/>
      <c r="AAM104" s="128"/>
      <c r="AAN104" s="128"/>
      <c r="AAO104" s="128"/>
      <c r="AAP104" s="128"/>
      <c r="AAQ104" s="128"/>
      <c r="AAR104" s="128"/>
      <c r="AAS104" s="128"/>
      <c r="AAT104" s="128"/>
      <c r="AAU104" s="128"/>
      <c r="AAV104" s="128"/>
      <c r="AAW104" s="128"/>
      <c r="AAX104" s="128"/>
      <c r="AAY104" s="128"/>
      <c r="AAZ104" s="128"/>
      <c r="ABA104" s="128"/>
      <c r="ABB104" s="128"/>
      <c r="ABC104" s="128"/>
      <c r="ABD104" s="128"/>
      <c r="ABE104" s="128"/>
      <c r="ABF104" s="128"/>
      <c r="ABG104" s="128"/>
      <c r="ABH104" s="128"/>
      <c r="ABI104" s="128"/>
      <c r="ABJ104" s="128"/>
      <c r="ABK104" s="128"/>
      <c r="ABL104" s="128"/>
      <c r="ABM104" s="128"/>
      <c r="ABN104" s="128"/>
      <c r="ABO104" s="128"/>
      <c r="ABP104" s="128"/>
      <c r="ABQ104" s="128"/>
      <c r="ABR104" s="128"/>
      <c r="ABS104" s="128"/>
      <c r="ABT104" s="128"/>
      <c r="ABU104" s="128"/>
      <c r="ABV104" s="128"/>
      <c r="ABW104" s="128"/>
      <c r="ABX104" s="128"/>
      <c r="ABY104" s="128"/>
      <c r="ABZ104" s="128"/>
      <c r="ACA104" s="128"/>
      <c r="ACB104" s="128"/>
      <c r="ACC104" s="128"/>
      <c r="ACD104" s="128"/>
      <c r="ACE104" s="128"/>
      <c r="ACF104" s="128"/>
      <c r="ACG104" s="128"/>
      <c r="ACH104" s="128"/>
      <c r="ACI104" s="128"/>
      <c r="ACJ104" s="128"/>
      <c r="ACK104" s="128"/>
      <c r="ACL104" s="128"/>
      <c r="ACM104" s="128"/>
      <c r="ACN104" s="128"/>
      <c r="ACO104" s="128"/>
      <c r="ACP104" s="128"/>
      <c r="ACQ104" s="128"/>
      <c r="ACR104" s="128"/>
      <c r="ACS104" s="128"/>
      <c r="ACT104" s="128"/>
      <c r="ACU104" s="128"/>
      <c r="ACV104" s="128"/>
      <c r="ACW104" s="128"/>
      <c r="ACX104" s="128"/>
      <c r="ACY104" s="128"/>
      <c r="ACZ104" s="128"/>
      <c r="ADA104" s="128"/>
      <c r="ADB104" s="128"/>
      <c r="ADC104" s="128"/>
      <c r="ADD104" s="128"/>
      <c r="ADE104" s="128"/>
      <c r="ADF104" s="128"/>
      <c r="ADG104" s="128"/>
      <c r="ADH104" s="128"/>
      <c r="ADI104" s="128"/>
      <c r="ADJ104" s="128"/>
      <c r="ADK104" s="128"/>
      <c r="ADL104" s="128"/>
      <c r="ADM104" s="128"/>
      <c r="ADN104" s="128"/>
      <c r="ADO104" s="128"/>
      <c r="ADP104" s="128"/>
      <c r="ADQ104" s="128"/>
      <c r="ADR104" s="128"/>
      <c r="ADS104" s="128"/>
      <c r="ADT104" s="128"/>
      <c r="ADU104" s="128"/>
      <c r="ADV104" s="128"/>
      <c r="ADW104" s="128"/>
      <c r="ADX104" s="128"/>
      <c r="ADY104" s="128"/>
      <c r="ADZ104" s="128"/>
      <c r="AEA104" s="128"/>
      <c r="AEB104" s="128"/>
      <c r="AEC104" s="128"/>
      <c r="AED104" s="128"/>
      <c r="AEE104" s="128"/>
      <c r="AEF104" s="128"/>
      <c r="AEG104" s="128"/>
      <c r="AEH104" s="128"/>
      <c r="AEI104" s="128"/>
      <c r="AEJ104" s="128"/>
      <c r="AEK104" s="128"/>
      <c r="AEL104" s="128"/>
      <c r="AEM104" s="128"/>
      <c r="AEN104" s="128"/>
      <c r="AEO104" s="128"/>
      <c r="AEP104" s="128"/>
      <c r="AEQ104" s="128"/>
      <c r="AER104" s="128"/>
      <c r="AES104" s="128"/>
      <c r="AET104" s="128"/>
      <c r="AEU104" s="128"/>
      <c r="AEV104" s="128"/>
      <c r="AEW104" s="128"/>
      <c r="AEX104" s="128"/>
      <c r="AEY104" s="128"/>
      <c r="AEZ104" s="128"/>
      <c r="AFA104" s="128"/>
      <c r="AFB104" s="128"/>
      <c r="AFC104" s="128"/>
      <c r="AFD104" s="128"/>
      <c r="AFE104" s="128"/>
      <c r="AFF104" s="128"/>
      <c r="AFG104" s="128"/>
      <c r="AFH104" s="128"/>
      <c r="AFI104" s="128"/>
      <c r="AFJ104" s="128"/>
      <c r="AFK104" s="128"/>
      <c r="AFL104" s="128"/>
      <c r="AFM104" s="128"/>
      <c r="AFN104" s="128"/>
      <c r="AFO104" s="128"/>
      <c r="AFP104" s="128"/>
      <c r="AFQ104" s="128"/>
      <c r="AFR104" s="128"/>
      <c r="AFS104" s="128"/>
      <c r="AFT104" s="128"/>
      <c r="AFU104" s="128"/>
      <c r="AFV104" s="128"/>
      <c r="AFW104" s="128"/>
      <c r="AFX104" s="128"/>
      <c r="AFY104" s="128"/>
      <c r="AFZ104" s="128"/>
      <c r="AGA104" s="128"/>
      <c r="AGB104" s="128"/>
      <c r="AGC104" s="128"/>
      <c r="AGD104" s="128"/>
      <c r="AGE104" s="128"/>
      <c r="AGF104" s="128"/>
      <c r="AGG104" s="128"/>
      <c r="AGH104" s="128"/>
      <c r="AGI104" s="128"/>
      <c r="AGJ104" s="128"/>
      <c r="AGK104" s="128"/>
      <c r="AGL104" s="128"/>
      <c r="AGM104" s="128"/>
      <c r="AGN104" s="128"/>
      <c r="AGO104" s="128"/>
      <c r="AGP104" s="128"/>
      <c r="AGQ104" s="128"/>
      <c r="AGR104" s="128"/>
      <c r="AGS104" s="128"/>
      <c r="AGT104" s="128"/>
      <c r="AGU104" s="128"/>
      <c r="AGV104" s="128"/>
      <c r="AGW104" s="128"/>
      <c r="AGX104" s="128"/>
      <c r="AGY104" s="128"/>
      <c r="AGZ104" s="128"/>
      <c r="AHA104" s="128"/>
      <c r="AHB104" s="128"/>
      <c r="AHC104" s="128"/>
      <c r="AHD104" s="128"/>
      <c r="AHE104" s="128"/>
      <c r="AHF104" s="128"/>
      <c r="AHG104" s="128"/>
      <c r="AHH104" s="128"/>
      <c r="AHI104" s="128"/>
      <c r="AHJ104" s="128"/>
      <c r="AHK104" s="128"/>
      <c r="AHL104" s="128"/>
      <c r="AHM104" s="128"/>
      <c r="AHN104" s="128"/>
      <c r="AHO104" s="128"/>
      <c r="AHP104" s="128"/>
      <c r="AHQ104" s="128"/>
      <c r="AHR104" s="128"/>
      <c r="AHS104" s="128"/>
      <c r="AHT104" s="128"/>
      <c r="AHU104" s="128"/>
      <c r="AHV104" s="128"/>
      <c r="AHW104" s="128"/>
      <c r="AHX104" s="128"/>
      <c r="AHY104" s="128"/>
      <c r="AHZ104" s="128"/>
      <c r="AIA104" s="128"/>
      <c r="AIB104" s="128"/>
      <c r="AIC104" s="128"/>
      <c r="AID104" s="128"/>
      <c r="AIE104" s="128"/>
      <c r="AIF104" s="128"/>
      <c r="AIG104" s="128"/>
      <c r="AIH104" s="128"/>
      <c r="AII104" s="128"/>
      <c r="AIJ104" s="128"/>
      <c r="AIK104" s="128"/>
      <c r="AIL104" s="128"/>
      <c r="AIM104" s="128"/>
      <c r="AIN104" s="128"/>
      <c r="AIO104" s="128"/>
      <c r="AIP104" s="128"/>
      <c r="AIQ104" s="128"/>
      <c r="AIR104" s="128"/>
      <c r="AIS104" s="128"/>
      <c r="AIT104" s="128"/>
      <c r="AIU104" s="128"/>
      <c r="AIV104" s="128"/>
      <c r="AIW104" s="128"/>
      <c r="AIX104" s="128"/>
      <c r="AIY104" s="128"/>
      <c r="AIZ104" s="128"/>
      <c r="AJA104" s="128"/>
      <c r="AJB104" s="128"/>
      <c r="AJC104" s="128"/>
      <c r="AJD104" s="128"/>
      <c r="AJE104" s="128"/>
      <c r="AJF104" s="128"/>
      <c r="AJG104" s="128"/>
      <c r="AJH104" s="128"/>
      <c r="AJI104" s="128"/>
      <c r="AJJ104" s="128"/>
      <c r="AJK104" s="128"/>
      <c r="AJL104" s="128"/>
      <c r="AJM104" s="128"/>
      <c r="AJN104" s="128"/>
      <c r="AJO104" s="128"/>
      <c r="AJP104" s="128"/>
      <c r="AJQ104" s="128"/>
      <c r="AJR104" s="128"/>
      <c r="AJS104" s="128"/>
      <c r="AJT104" s="128"/>
      <c r="AJU104" s="128"/>
      <c r="AJV104" s="128"/>
      <c r="AJW104" s="128"/>
      <c r="AJX104" s="128"/>
      <c r="AJY104" s="128"/>
      <c r="AJZ104" s="128"/>
      <c r="AKA104" s="128"/>
      <c r="AKB104" s="128"/>
      <c r="AKC104" s="128"/>
      <c r="AKD104" s="128"/>
      <c r="AKE104" s="128"/>
      <c r="AKF104" s="128"/>
      <c r="AKG104" s="128"/>
      <c r="AKH104" s="128"/>
      <c r="AKI104" s="128"/>
      <c r="AKJ104" s="128"/>
      <c r="AKK104" s="128"/>
      <c r="AKL104" s="128"/>
      <c r="AKM104" s="128"/>
      <c r="AKN104" s="128"/>
      <c r="AKO104" s="128"/>
      <c r="AKP104" s="128"/>
      <c r="AKQ104" s="128"/>
      <c r="AKR104" s="128"/>
      <c r="AKS104" s="128"/>
      <c r="AKT104" s="128"/>
      <c r="AKU104" s="128"/>
      <c r="AKV104" s="128"/>
      <c r="AKW104" s="128"/>
      <c r="AKX104" s="128"/>
      <c r="AKY104" s="128"/>
      <c r="AKZ104" s="128"/>
      <c r="ALA104" s="128"/>
      <c r="ALB104" s="128"/>
      <c r="ALC104" s="128"/>
      <c r="ALD104" s="128"/>
      <c r="ALE104" s="128"/>
      <c r="ALF104" s="128"/>
      <c r="ALG104" s="128"/>
      <c r="ALH104" s="128"/>
      <c r="ALI104" s="128"/>
      <c r="ALJ104" s="128"/>
      <c r="ALK104" s="128"/>
      <c r="ALL104" s="128"/>
      <c r="ALM104" s="128"/>
      <c r="ALN104" s="128"/>
      <c r="ALO104" s="128"/>
      <c r="ALP104" s="128"/>
      <c r="ALQ104" s="128"/>
      <c r="ALR104" s="128"/>
      <c r="ALS104" s="128"/>
      <c r="ALT104" s="128"/>
      <c r="ALU104" s="128"/>
      <c r="ALV104" s="128"/>
      <c r="ALW104" s="128"/>
      <c r="ALX104" s="128"/>
      <c r="ALY104" s="128"/>
      <c r="ALZ104" s="128"/>
      <c r="AMA104" s="128"/>
      <c r="AMB104" s="128"/>
      <c r="AMC104" s="128"/>
      <c r="AMD104" s="128"/>
      <c r="AME104" s="128"/>
      <c r="AMF104" s="128"/>
      <c r="AMG104" s="128"/>
      <c r="AMH104" s="128"/>
      <c r="AMI104" s="128"/>
      <c r="AMJ104" s="128"/>
      <c r="AMK104" s="128"/>
      <c r="AML104" s="128"/>
      <c r="AMM104" s="128"/>
      <c r="AMN104" s="128"/>
      <c r="AMO104" s="128"/>
      <c r="AMP104" s="128"/>
      <c r="AMQ104" s="128"/>
      <c r="AMR104" s="128"/>
      <c r="AMS104" s="128"/>
      <c r="AMT104" s="128"/>
      <c r="AMU104" s="128"/>
      <c r="AMV104" s="128"/>
      <c r="AMW104" s="128"/>
      <c r="AMX104" s="128"/>
      <c r="AMY104" s="128"/>
      <c r="AMZ104" s="128"/>
      <c r="ANA104" s="128"/>
      <c r="ANB104" s="128"/>
      <c r="ANC104" s="128"/>
      <c r="AND104" s="128"/>
      <c r="ANE104" s="128"/>
      <c r="ANF104" s="128"/>
      <c r="ANG104" s="128"/>
      <c r="ANH104" s="128"/>
      <c r="ANI104" s="128"/>
      <c r="ANJ104" s="128"/>
      <c r="ANK104" s="128"/>
      <c r="ANL104" s="128"/>
      <c r="ANM104" s="128"/>
      <c r="ANN104" s="128"/>
      <c r="ANO104" s="128"/>
      <c r="ANP104" s="128"/>
      <c r="ANQ104" s="128"/>
      <c r="ANR104" s="128"/>
      <c r="ANS104" s="128"/>
      <c r="ANT104" s="128"/>
      <c r="ANU104" s="128"/>
      <c r="ANV104" s="128"/>
      <c r="ANW104" s="128"/>
      <c r="ANX104" s="128"/>
      <c r="ANY104" s="128"/>
      <c r="ANZ104" s="128"/>
      <c r="AOA104" s="128"/>
      <c r="AOB104" s="128"/>
      <c r="AOC104" s="128"/>
      <c r="AOD104" s="128"/>
      <c r="AOE104" s="128"/>
      <c r="AOF104" s="128"/>
      <c r="AOG104" s="128"/>
      <c r="AOH104" s="128"/>
      <c r="AOI104" s="128"/>
      <c r="AOJ104" s="128"/>
      <c r="AOK104" s="128"/>
      <c r="AOL104" s="128"/>
      <c r="AOM104" s="128"/>
      <c r="AON104" s="128"/>
      <c r="AOO104" s="128"/>
      <c r="AOP104" s="128"/>
      <c r="AOQ104" s="128"/>
      <c r="AOR104" s="128"/>
      <c r="AOS104" s="128"/>
      <c r="AOT104" s="128"/>
      <c r="AOU104" s="128"/>
      <c r="AOV104" s="128"/>
      <c r="AOW104" s="128"/>
      <c r="AOX104" s="128"/>
      <c r="AOY104" s="128"/>
      <c r="AOZ104" s="128"/>
      <c r="APA104" s="128"/>
      <c r="APB104" s="128"/>
      <c r="APC104" s="128"/>
      <c r="APD104" s="128"/>
      <c r="APE104" s="128"/>
      <c r="APF104" s="128"/>
      <c r="APG104" s="128"/>
      <c r="APH104" s="128"/>
      <c r="API104" s="128"/>
      <c r="APJ104" s="128"/>
      <c r="APK104" s="128"/>
      <c r="APL104" s="128"/>
      <c r="APM104" s="128"/>
      <c r="APN104" s="128"/>
      <c r="APO104" s="128"/>
      <c r="APP104" s="128"/>
      <c r="APQ104" s="128"/>
      <c r="APR104" s="128"/>
      <c r="APS104" s="128"/>
      <c r="APT104" s="128"/>
      <c r="APU104" s="128"/>
      <c r="APV104" s="128"/>
      <c r="APW104" s="128"/>
      <c r="APX104" s="128"/>
      <c r="APY104" s="128"/>
      <c r="APZ104" s="128"/>
      <c r="AQA104" s="128"/>
      <c r="AQB104" s="128"/>
      <c r="AQC104" s="128"/>
      <c r="AQD104" s="128"/>
      <c r="AQE104" s="128"/>
      <c r="AQF104" s="128"/>
      <c r="AQG104" s="128"/>
      <c r="AQH104" s="128"/>
      <c r="AQI104" s="128"/>
      <c r="AQJ104" s="128"/>
      <c r="AQK104" s="128"/>
      <c r="AQL104" s="128"/>
      <c r="AQM104" s="128"/>
      <c r="AQN104" s="128"/>
      <c r="AQO104" s="128"/>
      <c r="AQP104" s="128"/>
      <c r="AQQ104" s="128"/>
      <c r="AQR104" s="128"/>
      <c r="AQS104" s="128"/>
      <c r="AQT104" s="128"/>
      <c r="AQU104" s="128"/>
      <c r="AQV104" s="128"/>
      <c r="AQW104" s="128"/>
      <c r="AQX104" s="128"/>
      <c r="AQY104" s="128"/>
      <c r="AQZ104" s="128"/>
      <c r="ARA104" s="128"/>
      <c r="ARB104" s="128"/>
      <c r="ARC104" s="128"/>
      <c r="ARD104" s="128"/>
      <c r="ARE104" s="128"/>
      <c r="ARF104" s="128"/>
      <c r="ARG104" s="128"/>
      <c r="ARH104" s="128"/>
      <c r="ARI104" s="128"/>
      <c r="ARJ104" s="128"/>
      <c r="ARK104" s="128"/>
      <c r="ARL104" s="128"/>
      <c r="ARM104" s="128"/>
      <c r="ARN104" s="128"/>
      <c r="ARO104" s="128"/>
      <c r="ARP104" s="128"/>
      <c r="ARQ104" s="128"/>
      <c r="ARR104" s="128"/>
      <c r="ARS104" s="128"/>
      <c r="ART104" s="128"/>
      <c r="ARU104" s="128"/>
      <c r="ARV104" s="128"/>
      <c r="ARW104" s="128"/>
      <c r="ARX104" s="128"/>
      <c r="ARY104" s="128"/>
      <c r="ARZ104" s="128"/>
      <c r="ASA104" s="128"/>
      <c r="ASB104" s="128"/>
      <c r="ASC104" s="128"/>
      <c r="ASD104" s="128"/>
      <c r="ASE104" s="128"/>
      <c r="ASF104" s="128"/>
      <c r="ASG104" s="128"/>
      <c r="ASH104" s="128"/>
      <c r="ASI104" s="128"/>
      <c r="ASJ104" s="128"/>
      <c r="ASK104" s="128"/>
      <c r="ASL104" s="128"/>
      <c r="ASM104" s="128"/>
      <c r="ASN104" s="128"/>
      <c r="ASO104" s="128"/>
      <c r="ASP104" s="128"/>
      <c r="ASQ104" s="128"/>
      <c r="ASR104" s="128"/>
      <c r="ASS104" s="128"/>
      <c r="AST104" s="128"/>
      <c r="ASU104" s="128"/>
      <c r="ASV104" s="128"/>
      <c r="ASW104" s="128"/>
      <c r="ASX104" s="128"/>
      <c r="ASY104" s="128"/>
      <c r="ASZ104" s="128"/>
      <c r="ATA104" s="128"/>
      <c r="ATB104" s="128"/>
      <c r="ATC104" s="128"/>
      <c r="ATD104" s="128"/>
      <c r="ATE104" s="128"/>
      <c r="ATF104" s="128"/>
      <c r="ATG104" s="128"/>
      <c r="ATH104" s="128"/>
      <c r="ATI104" s="128"/>
      <c r="ATJ104" s="128"/>
      <c r="ATK104" s="128"/>
      <c r="ATL104" s="128"/>
      <c r="ATM104" s="128"/>
      <c r="ATN104" s="128"/>
      <c r="ATO104" s="128"/>
      <c r="ATP104" s="128"/>
      <c r="ATQ104" s="128"/>
      <c r="ATR104" s="128"/>
      <c r="ATS104" s="128"/>
      <c r="ATT104" s="128"/>
      <c r="ATU104" s="128"/>
      <c r="ATV104" s="128"/>
      <c r="ATW104" s="128"/>
      <c r="ATX104" s="128"/>
      <c r="ATY104" s="128"/>
      <c r="ATZ104" s="128"/>
      <c r="AUA104" s="128"/>
      <c r="AUB104" s="128"/>
      <c r="AUC104" s="128"/>
      <c r="AUD104" s="128"/>
      <c r="AUE104" s="128"/>
      <c r="AUF104" s="128"/>
      <c r="AUG104" s="128"/>
      <c r="AUH104" s="128"/>
      <c r="AUI104" s="128"/>
      <c r="AUJ104" s="128"/>
      <c r="AUK104" s="128"/>
      <c r="AUL104" s="128"/>
      <c r="AUM104" s="128"/>
      <c r="AUN104" s="128"/>
      <c r="AUO104" s="128"/>
      <c r="AUP104" s="128"/>
      <c r="AUQ104" s="128"/>
      <c r="AUR104" s="128"/>
      <c r="AUS104" s="128"/>
      <c r="AUT104" s="128"/>
      <c r="AUU104" s="128"/>
      <c r="AUV104" s="128"/>
      <c r="AUW104" s="128"/>
      <c r="AUX104" s="128"/>
      <c r="AUY104" s="128"/>
      <c r="AUZ104" s="128"/>
      <c r="AVA104" s="128"/>
      <c r="AVB104" s="128"/>
      <c r="AVC104" s="128"/>
      <c r="AVD104" s="128"/>
      <c r="AVE104" s="128"/>
      <c r="AVF104" s="128"/>
      <c r="AVG104" s="128"/>
      <c r="AVH104" s="128"/>
      <c r="AVI104" s="128"/>
      <c r="AVJ104" s="128"/>
      <c r="AVK104" s="128"/>
      <c r="AVL104" s="128"/>
      <c r="AVM104" s="128"/>
      <c r="AVN104" s="128"/>
      <c r="AVO104" s="128"/>
      <c r="AVP104" s="128"/>
      <c r="AVQ104" s="128"/>
      <c r="AVR104" s="128"/>
      <c r="AVS104" s="128"/>
      <c r="AVT104" s="128"/>
      <c r="AVU104" s="128"/>
      <c r="AVV104" s="128"/>
      <c r="AVW104" s="128"/>
      <c r="AVX104" s="128"/>
      <c r="AVY104" s="128"/>
      <c r="AVZ104" s="128"/>
      <c r="AWA104" s="128"/>
      <c r="AWB104" s="128"/>
      <c r="AWC104" s="128"/>
      <c r="AWD104" s="128"/>
      <c r="AWE104" s="128"/>
      <c r="AWF104" s="128"/>
      <c r="AWG104" s="128"/>
      <c r="AWH104" s="128"/>
      <c r="AWI104" s="128"/>
      <c r="AWJ104" s="128"/>
      <c r="AWK104" s="128"/>
      <c r="AWL104" s="128"/>
      <c r="AWM104" s="128"/>
      <c r="AWN104" s="128"/>
      <c r="AWO104" s="128"/>
      <c r="AWP104" s="128"/>
      <c r="AWQ104" s="128"/>
      <c r="AWR104" s="128"/>
      <c r="AWS104" s="128"/>
      <c r="AWT104" s="128"/>
      <c r="AWU104" s="128"/>
      <c r="AWV104" s="128"/>
      <c r="AWW104" s="128"/>
      <c r="AWX104" s="128"/>
      <c r="AWY104" s="128"/>
      <c r="AWZ104" s="128"/>
      <c r="AXA104" s="128"/>
      <c r="AXB104" s="128"/>
      <c r="AXC104" s="128"/>
      <c r="AXD104" s="128"/>
      <c r="AXE104" s="128"/>
      <c r="AXF104" s="128"/>
      <c r="AXG104" s="128"/>
      <c r="AXH104" s="128"/>
      <c r="AXI104" s="128"/>
      <c r="AXJ104" s="128"/>
      <c r="AXK104" s="128"/>
      <c r="AXL104" s="128"/>
      <c r="AXM104" s="128"/>
      <c r="AXN104" s="128"/>
      <c r="AXO104" s="128"/>
      <c r="AXP104" s="128"/>
      <c r="AXQ104" s="128"/>
      <c r="AXR104" s="128"/>
      <c r="AXS104" s="128"/>
      <c r="AXT104" s="128"/>
      <c r="AXU104" s="128"/>
      <c r="AXV104" s="128"/>
      <c r="AXW104" s="128"/>
      <c r="AXX104" s="128"/>
      <c r="AXY104" s="128"/>
      <c r="AXZ104" s="128"/>
      <c r="AYA104" s="128"/>
      <c r="AYB104" s="128"/>
      <c r="AYC104" s="128"/>
      <c r="AYD104" s="128"/>
      <c r="AYE104" s="128"/>
      <c r="AYF104" s="128"/>
      <c r="AYG104" s="128"/>
      <c r="AYH104" s="128"/>
      <c r="AYI104" s="128"/>
      <c r="AYJ104" s="128"/>
      <c r="AYK104" s="128"/>
      <c r="AYL104" s="128"/>
      <c r="AYM104" s="128"/>
      <c r="AYN104" s="128"/>
      <c r="AYO104" s="128"/>
      <c r="AYP104" s="128"/>
      <c r="AYQ104" s="128"/>
      <c r="AYR104" s="128"/>
      <c r="AYS104" s="128"/>
      <c r="AYT104" s="128"/>
      <c r="AYU104" s="128"/>
      <c r="AYV104" s="128"/>
      <c r="AYW104" s="128"/>
      <c r="AYX104" s="128"/>
      <c r="AYY104" s="128"/>
      <c r="AYZ104" s="128"/>
      <c r="AZA104" s="128"/>
      <c r="AZB104" s="128"/>
      <c r="AZC104" s="128"/>
      <c r="AZD104" s="128"/>
      <c r="AZE104" s="128"/>
      <c r="AZF104" s="128"/>
      <c r="AZG104" s="128"/>
      <c r="AZH104" s="128"/>
      <c r="AZI104" s="128"/>
      <c r="AZJ104" s="128"/>
      <c r="AZK104" s="128"/>
      <c r="AZL104" s="128"/>
      <c r="AZM104" s="128"/>
      <c r="AZN104" s="128"/>
      <c r="AZO104" s="128"/>
      <c r="AZP104" s="128"/>
      <c r="AZQ104" s="128"/>
      <c r="AZR104" s="128"/>
      <c r="AZS104" s="128"/>
      <c r="AZT104" s="128"/>
      <c r="AZU104" s="128"/>
      <c r="AZV104" s="128"/>
      <c r="AZW104" s="128"/>
      <c r="AZX104" s="128"/>
      <c r="AZY104" s="128"/>
      <c r="AZZ104" s="128"/>
      <c r="BAA104" s="128"/>
      <c r="BAB104" s="128"/>
      <c r="BAC104" s="128"/>
      <c r="BAD104" s="128"/>
      <c r="BAE104" s="128"/>
      <c r="BAF104" s="128"/>
      <c r="BAG104" s="128"/>
      <c r="BAH104" s="128"/>
      <c r="BAI104" s="128"/>
      <c r="BAJ104" s="128"/>
      <c r="BAK104" s="128"/>
      <c r="BAL104" s="128"/>
      <c r="BAM104" s="128"/>
      <c r="BAN104" s="128"/>
      <c r="BAO104" s="128"/>
      <c r="BAP104" s="128"/>
      <c r="BAQ104" s="128"/>
      <c r="BAR104" s="128"/>
      <c r="BAS104" s="128"/>
      <c r="BAT104" s="128"/>
      <c r="BAU104" s="128"/>
      <c r="BAV104" s="128"/>
      <c r="BAW104" s="128"/>
      <c r="BAX104" s="128"/>
      <c r="BAY104" s="128"/>
      <c r="BAZ104" s="128"/>
      <c r="BBA104" s="128"/>
      <c r="BBB104" s="128"/>
      <c r="BBC104" s="128"/>
      <c r="BBD104" s="128"/>
      <c r="BBE104" s="128"/>
      <c r="BBF104" s="128"/>
      <c r="BBG104" s="128"/>
      <c r="BBH104" s="128"/>
      <c r="BBI104" s="128"/>
      <c r="BBJ104" s="128"/>
      <c r="BBK104" s="128"/>
      <c r="BBL104" s="128"/>
      <c r="BBM104" s="128"/>
      <c r="BBN104" s="128"/>
      <c r="BBO104" s="128"/>
      <c r="BBP104" s="128"/>
      <c r="BBQ104" s="128"/>
      <c r="BBR104" s="128"/>
      <c r="BBS104" s="128"/>
      <c r="BBT104" s="128"/>
      <c r="BBU104" s="128"/>
      <c r="BBV104" s="128"/>
      <c r="BBW104" s="128"/>
      <c r="BBX104" s="128"/>
      <c r="BBY104" s="128"/>
      <c r="BBZ104" s="128"/>
      <c r="BCA104" s="128"/>
      <c r="BCB104" s="128"/>
      <c r="BCC104" s="128"/>
      <c r="BCD104" s="128"/>
      <c r="BCE104" s="128"/>
      <c r="BCF104" s="128"/>
      <c r="BCG104" s="128"/>
      <c r="BCH104" s="128"/>
      <c r="BCI104" s="128"/>
      <c r="BCJ104" s="128"/>
      <c r="BCK104" s="128"/>
      <c r="BCL104" s="128"/>
      <c r="BCM104" s="128"/>
      <c r="BCN104" s="128"/>
      <c r="BCO104" s="128"/>
      <c r="BCP104" s="128"/>
      <c r="BCQ104" s="128"/>
      <c r="BCR104" s="128"/>
      <c r="BCS104" s="128"/>
      <c r="BCT104" s="128"/>
      <c r="BCU104" s="128"/>
      <c r="BCV104" s="128"/>
      <c r="BCW104" s="128"/>
      <c r="BCX104" s="128"/>
      <c r="BCY104" s="128"/>
      <c r="BCZ104" s="128"/>
      <c r="BDA104" s="128"/>
      <c r="BDB104" s="128"/>
      <c r="BDC104" s="128"/>
      <c r="BDD104" s="128"/>
      <c r="BDE104" s="128"/>
      <c r="BDF104" s="128"/>
      <c r="BDG104" s="128"/>
      <c r="BDH104" s="128"/>
      <c r="BDI104" s="128"/>
      <c r="BDJ104" s="128"/>
      <c r="BDK104" s="128"/>
      <c r="BDL104" s="128"/>
      <c r="BDM104" s="128"/>
      <c r="BDN104" s="128"/>
      <c r="BDO104" s="128"/>
      <c r="BDP104" s="128"/>
      <c r="BDQ104" s="128"/>
      <c r="BDR104" s="128"/>
      <c r="BDS104" s="128"/>
      <c r="BDT104" s="128"/>
      <c r="BDU104" s="128"/>
    </row>
    <row r="105" spans="1:1477" s="128" customFormat="1" ht="24" customHeight="1" thickTop="1">
      <c r="B105" s="316" t="s">
        <v>45</v>
      </c>
      <c r="C105" s="317"/>
      <c r="D105" s="318"/>
      <c r="E105" s="129"/>
      <c r="F105" s="130"/>
      <c r="G105" s="131">
        <f t="shared" ref="G105:L105" si="87">SUM(G104,G93)</f>
        <v>15</v>
      </c>
      <c r="H105" s="131">
        <f t="shared" si="87"/>
        <v>24</v>
      </c>
      <c r="I105" s="131">
        <f t="shared" si="87"/>
        <v>19</v>
      </c>
      <c r="J105" s="131">
        <f t="shared" si="87"/>
        <v>3935</v>
      </c>
      <c r="K105" s="131">
        <f t="shared" si="87"/>
        <v>4650</v>
      </c>
      <c r="L105" s="131">
        <f t="shared" si="87"/>
        <v>4291</v>
      </c>
      <c r="M105" s="167">
        <f>IF(G105=0,0,N105/G105)</f>
        <v>1</v>
      </c>
      <c r="N105" s="131">
        <f t="shared" ref="N105:AC105" si="88">SUM(N104,N93)</f>
        <v>15</v>
      </c>
      <c r="O105" s="131">
        <f t="shared" si="88"/>
        <v>359</v>
      </c>
      <c r="P105" s="132">
        <f t="shared" si="88"/>
        <v>0</v>
      </c>
      <c r="Q105" s="132">
        <f t="shared" si="88"/>
        <v>0</v>
      </c>
      <c r="R105" s="131">
        <f t="shared" si="88"/>
        <v>681</v>
      </c>
      <c r="S105" s="131">
        <f t="shared" si="88"/>
        <v>34</v>
      </c>
      <c r="T105" s="133">
        <f t="shared" si="88"/>
        <v>37015984</v>
      </c>
      <c r="U105" s="133">
        <f t="shared" si="88"/>
        <v>1200455</v>
      </c>
      <c r="V105" s="133">
        <f t="shared" si="88"/>
        <v>35815529</v>
      </c>
      <c r="W105" s="133">
        <f t="shared" si="88"/>
        <v>37096093</v>
      </c>
      <c r="X105" s="133">
        <f t="shared" si="88"/>
        <v>35585651</v>
      </c>
      <c r="Y105" s="133">
        <f t="shared" si="88"/>
        <v>0</v>
      </c>
      <c r="Z105" s="133">
        <f t="shared" si="88"/>
        <v>1016000</v>
      </c>
      <c r="AA105" s="133">
        <f t="shared" si="88"/>
        <v>1016000</v>
      </c>
      <c r="AB105" s="133">
        <f t="shared" si="88"/>
        <v>36601651</v>
      </c>
      <c r="AC105" s="133">
        <f t="shared" si="88"/>
        <v>35122221</v>
      </c>
      <c r="AD105" s="167">
        <f>IF(G105=0,0,AE105/G105)</f>
        <v>1</v>
      </c>
      <c r="AE105" s="169">
        <f t="shared" ref="AE105:CM105" si="89">SUM(AE104,AE93)</f>
        <v>15</v>
      </c>
      <c r="AF105" s="133">
        <f t="shared" si="89"/>
        <v>-1479432</v>
      </c>
      <c r="AG105" s="133">
        <f t="shared" si="89"/>
        <v>80110</v>
      </c>
      <c r="AH105" s="134">
        <f t="shared" si="89"/>
        <v>480</v>
      </c>
      <c r="AI105" s="134">
        <f t="shared" si="89"/>
        <v>161</v>
      </c>
      <c r="AJ105" s="134">
        <f t="shared" si="89"/>
        <v>0</v>
      </c>
      <c r="AK105" s="134">
        <f t="shared" si="89"/>
        <v>0</v>
      </c>
      <c r="AL105" s="133">
        <f t="shared" si="89"/>
        <v>403912</v>
      </c>
      <c r="AM105" s="133">
        <f t="shared" si="89"/>
        <v>0</v>
      </c>
      <c r="AN105" s="134">
        <f t="shared" si="89"/>
        <v>40</v>
      </c>
      <c r="AO105" s="134">
        <f t="shared" si="89"/>
        <v>25</v>
      </c>
      <c r="AP105" s="133">
        <f t="shared" si="89"/>
        <v>394288</v>
      </c>
      <c r="AQ105" s="133">
        <f t="shared" si="89"/>
        <v>8987</v>
      </c>
      <c r="AR105" s="134">
        <f t="shared" si="89"/>
        <v>0</v>
      </c>
      <c r="AS105" s="134">
        <f t="shared" si="89"/>
        <v>0</v>
      </c>
      <c r="AT105" s="133">
        <f t="shared" si="89"/>
        <v>0</v>
      </c>
      <c r="AU105" s="133">
        <f t="shared" si="89"/>
        <v>0</v>
      </c>
      <c r="AV105" s="134">
        <f t="shared" si="89"/>
        <v>0</v>
      </c>
      <c r="AW105" s="134">
        <f t="shared" si="89"/>
        <v>0</v>
      </c>
      <c r="AX105" s="133">
        <f t="shared" si="89"/>
        <v>0</v>
      </c>
      <c r="AY105" s="133">
        <f t="shared" si="89"/>
        <v>0</v>
      </c>
      <c r="AZ105" s="134">
        <f t="shared" si="89"/>
        <v>0</v>
      </c>
      <c r="BA105" s="134">
        <f t="shared" si="89"/>
        <v>0</v>
      </c>
      <c r="BB105" s="133">
        <f t="shared" si="89"/>
        <v>0</v>
      </c>
      <c r="BC105" s="133">
        <f t="shared" si="89"/>
        <v>0</v>
      </c>
      <c r="BD105" s="134">
        <f t="shared" si="89"/>
        <v>0</v>
      </c>
      <c r="BE105" s="134">
        <f t="shared" si="89"/>
        <v>0</v>
      </c>
      <c r="BF105" s="133">
        <f t="shared" si="89"/>
        <v>14283</v>
      </c>
      <c r="BG105" s="133">
        <f t="shared" si="89"/>
        <v>0</v>
      </c>
      <c r="BH105" s="134">
        <f t="shared" si="89"/>
        <v>0</v>
      </c>
      <c r="BI105" s="134">
        <f t="shared" si="89"/>
        <v>0</v>
      </c>
      <c r="BJ105" s="133">
        <f t="shared" si="89"/>
        <v>12918</v>
      </c>
      <c r="BK105" s="133">
        <f t="shared" si="89"/>
        <v>0</v>
      </c>
      <c r="BL105" s="134">
        <f t="shared" si="89"/>
        <v>0</v>
      </c>
      <c r="BM105" s="134">
        <f t="shared" si="89"/>
        <v>0</v>
      </c>
      <c r="BN105" s="133">
        <f t="shared" si="89"/>
        <v>0</v>
      </c>
      <c r="BO105" s="133">
        <f t="shared" si="89"/>
        <v>0</v>
      </c>
      <c r="BP105" s="134">
        <f t="shared" si="89"/>
        <v>0</v>
      </c>
      <c r="BQ105" s="134">
        <f t="shared" si="89"/>
        <v>0</v>
      </c>
      <c r="BR105" s="133">
        <f t="shared" si="89"/>
        <v>0</v>
      </c>
      <c r="BS105" s="133">
        <f t="shared" si="89"/>
        <v>0</v>
      </c>
      <c r="BT105" s="134">
        <f t="shared" si="89"/>
        <v>0</v>
      </c>
      <c r="BU105" s="134">
        <f t="shared" si="89"/>
        <v>0</v>
      </c>
      <c r="BV105" s="133">
        <f t="shared" si="89"/>
        <v>0</v>
      </c>
      <c r="BW105" s="133">
        <f t="shared" si="89"/>
        <v>0</v>
      </c>
      <c r="BX105" s="134">
        <f t="shared" si="89"/>
        <v>0</v>
      </c>
      <c r="BY105" s="134">
        <f t="shared" si="89"/>
        <v>9</v>
      </c>
      <c r="BZ105" s="133">
        <f t="shared" si="89"/>
        <v>2882</v>
      </c>
      <c r="CA105" s="133">
        <f t="shared" si="89"/>
        <v>0</v>
      </c>
      <c r="CB105" s="134">
        <f t="shared" si="89"/>
        <v>0</v>
      </c>
      <c r="CC105" s="134">
        <f t="shared" si="89"/>
        <v>0</v>
      </c>
      <c r="CD105" s="133">
        <f t="shared" si="89"/>
        <v>0</v>
      </c>
      <c r="CE105" s="133">
        <f t="shared" si="89"/>
        <v>0</v>
      </c>
      <c r="CF105" s="134">
        <f t="shared" si="89"/>
        <v>0</v>
      </c>
      <c r="CG105" s="134">
        <f t="shared" si="89"/>
        <v>0</v>
      </c>
      <c r="CH105" s="133">
        <f t="shared" si="89"/>
        <v>-458401</v>
      </c>
      <c r="CI105" s="133">
        <f t="shared" si="89"/>
        <v>0</v>
      </c>
      <c r="CJ105" s="134">
        <f t="shared" si="89"/>
        <v>40</v>
      </c>
      <c r="CK105" s="134">
        <f t="shared" si="89"/>
        <v>34</v>
      </c>
      <c r="CL105" s="133">
        <f t="shared" si="89"/>
        <v>369883</v>
      </c>
      <c r="CM105" s="133">
        <f t="shared" si="89"/>
        <v>8987</v>
      </c>
      <c r="CN105" s="135"/>
      <c r="CO105" s="135"/>
      <c r="CP105" s="135"/>
      <c r="CQ105" s="135"/>
      <c r="CR105" s="135"/>
      <c r="CS105" s="135"/>
      <c r="CT105" s="129"/>
      <c r="CU105" s="130"/>
      <c r="CV105" s="130"/>
      <c r="CW105" s="129"/>
      <c r="CX105" s="129"/>
      <c r="CY105" s="130"/>
      <c r="CZ105" s="130"/>
      <c r="DA105" s="130"/>
      <c r="DB105" s="133"/>
      <c r="DC105" s="135"/>
      <c r="DD105" s="135"/>
    </row>
    <row r="106" spans="1:1477" s="73" customFormat="1">
      <c r="B106" s="71" t="s">
        <v>14</v>
      </c>
      <c r="C106" s="71" t="s">
        <v>259</v>
      </c>
      <c r="D106" s="71" t="s">
        <v>260</v>
      </c>
      <c r="E106" s="72">
        <v>40723</v>
      </c>
      <c r="F106" s="71" t="s">
        <v>467</v>
      </c>
      <c r="G106" s="71" t="s">
        <v>511</v>
      </c>
      <c r="H106" s="221">
        <v>6</v>
      </c>
      <c r="I106" s="73">
        <v>63</v>
      </c>
      <c r="J106" s="73">
        <v>1500</v>
      </c>
      <c r="K106" s="73">
        <v>1779</v>
      </c>
      <c r="L106" s="73">
        <v>1779</v>
      </c>
      <c r="M106" s="219">
        <f>IF(J106 = 0,0,(L106-AH106-AI106)/J106)</f>
        <v>1.028</v>
      </c>
      <c r="N106" s="73">
        <f>IF(G106&lt;&gt;"",IF(M106&lt;=1.2,1,0),0)</f>
        <v>1</v>
      </c>
      <c r="O106" s="73">
        <v>0</v>
      </c>
      <c r="P106" s="73">
        <v>0</v>
      </c>
      <c r="Q106" s="73">
        <v>0</v>
      </c>
      <c r="R106" s="73">
        <v>237</v>
      </c>
      <c r="S106" s="73">
        <v>42</v>
      </c>
      <c r="T106" s="225">
        <v>94696203</v>
      </c>
      <c r="U106" s="225">
        <v>150000</v>
      </c>
      <c r="V106" s="225">
        <v>94546203</v>
      </c>
      <c r="W106" s="225">
        <v>99221504</v>
      </c>
      <c r="X106" s="225">
        <v>102513161</v>
      </c>
      <c r="Y106" s="225">
        <v>-176000</v>
      </c>
      <c r="Z106" s="225">
        <v>0</v>
      </c>
      <c r="AA106" s="225">
        <v>-176000</v>
      </c>
      <c r="AB106" s="225">
        <v>102337161</v>
      </c>
      <c r="AC106" s="225">
        <v>101320385</v>
      </c>
      <c r="AD106" s="219">
        <f>IF(V106=0,0,AC106/V106)</f>
        <v>1.0716494347213499</v>
      </c>
      <c r="AE106" s="73">
        <f>IF(AD106 &lt;=1.1,1,0)</f>
        <v>1</v>
      </c>
      <c r="AF106" s="225">
        <v>-1016777</v>
      </c>
      <c r="AG106" s="225">
        <v>4525301</v>
      </c>
      <c r="AH106" s="73">
        <v>164</v>
      </c>
      <c r="AI106" s="73">
        <v>73</v>
      </c>
      <c r="AJ106" s="73">
        <v>0</v>
      </c>
      <c r="AK106" s="73">
        <v>0</v>
      </c>
      <c r="AL106" s="95">
        <v>1140417</v>
      </c>
      <c r="AM106" s="95">
        <v>444656</v>
      </c>
      <c r="AN106" s="73">
        <v>0</v>
      </c>
      <c r="AO106" s="73">
        <v>0</v>
      </c>
      <c r="AP106" s="95">
        <v>638567</v>
      </c>
      <c r="AQ106" s="95">
        <v>94458</v>
      </c>
      <c r="AR106" s="73">
        <v>0</v>
      </c>
      <c r="AS106" s="73">
        <v>0</v>
      </c>
      <c r="AT106" s="95">
        <v>0</v>
      </c>
      <c r="AU106" s="95">
        <v>0</v>
      </c>
      <c r="AV106" s="73">
        <v>0</v>
      </c>
      <c r="AW106" s="73">
        <v>0</v>
      </c>
      <c r="AX106" s="95">
        <v>-431960</v>
      </c>
      <c r="AY106" s="95">
        <v>0</v>
      </c>
      <c r="AZ106" s="73">
        <v>0</v>
      </c>
      <c r="BA106" s="73">
        <v>0</v>
      </c>
      <c r="BB106" s="95">
        <v>0</v>
      </c>
      <c r="BC106" s="95">
        <v>0</v>
      </c>
      <c r="BD106" s="73">
        <v>0</v>
      </c>
      <c r="BE106" s="73">
        <v>42</v>
      </c>
      <c r="BF106" s="95">
        <v>2636702</v>
      </c>
      <c r="BG106" s="95">
        <v>157507</v>
      </c>
      <c r="BH106" s="73">
        <v>0</v>
      </c>
      <c r="BI106" s="73">
        <v>0</v>
      </c>
      <c r="BJ106" s="95">
        <v>0</v>
      </c>
      <c r="BK106" s="95">
        <v>0</v>
      </c>
      <c r="BL106" s="73">
        <v>0</v>
      </c>
      <c r="BM106" s="73">
        <v>0</v>
      </c>
      <c r="BN106" s="95">
        <v>0</v>
      </c>
      <c r="BO106" s="95">
        <v>0</v>
      </c>
      <c r="BP106" s="73">
        <v>0</v>
      </c>
      <c r="BQ106" s="73">
        <v>0</v>
      </c>
      <c r="BR106" s="95">
        <v>347209</v>
      </c>
      <c r="BS106" s="95">
        <v>54885</v>
      </c>
      <c r="BT106" s="73">
        <v>0</v>
      </c>
      <c r="BU106" s="73">
        <v>0</v>
      </c>
      <c r="BV106" s="95">
        <v>0</v>
      </c>
      <c r="BW106" s="95">
        <v>0</v>
      </c>
      <c r="BX106" s="73">
        <v>0</v>
      </c>
      <c r="BY106" s="73">
        <v>0</v>
      </c>
      <c r="BZ106" s="95">
        <v>4136</v>
      </c>
      <c r="CA106" s="95">
        <v>4136</v>
      </c>
      <c r="CB106" s="73">
        <v>0</v>
      </c>
      <c r="CC106" s="73">
        <v>0</v>
      </c>
      <c r="CD106" s="95">
        <v>0</v>
      </c>
      <c r="CE106" s="95">
        <v>0</v>
      </c>
      <c r="CF106" s="73">
        <v>0</v>
      </c>
      <c r="CG106" s="73">
        <v>0</v>
      </c>
      <c r="CH106" s="95">
        <v>0</v>
      </c>
      <c r="CI106" s="95">
        <v>0</v>
      </c>
      <c r="CJ106" s="73">
        <v>0</v>
      </c>
      <c r="CK106" s="73">
        <v>42</v>
      </c>
      <c r="CL106" s="95">
        <v>4335071</v>
      </c>
      <c r="CM106" s="95">
        <v>755643</v>
      </c>
      <c r="CN106" s="71" t="s">
        <v>461</v>
      </c>
      <c r="CO106" s="71" t="s">
        <v>462</v>
      </c>
      <c r="CP106" s="71" t="s">
        <v>328</v>
      </c>
      <c r="CQ106" s="71" t="s">
        <v>328</v>
      </c>
      <c r="CR106" s="71" t="s">
        <v>328</v>
      </c>
      <c r="CS106" s="71" t="s">
        <v>328</v>
      </c>
      <c r="CT106" s="72">
        <v>42923</v>
      </c>
      <c r="CU106" s="71" t="s">
        <v>469</v>
      </c>
      <c r="CV106" s="71" t="s">
        <v>470</v>
      </c>
      <c r="CW106" s="72" t="s">
        <v>187</v>
      </c>
      <c r="CX106" s="72">
        <v>42608</v>
      </c>
      <c r="CY106" s="71" t="s">
        <v>469</v>
      </c>
      <c r="CZ106" s="71" t="s">
        <v>471</v>
      </c>
      <c r="DA106" s="71" t="s">
        <v>512</v>
      </c>
      <c r="DB106" s="96">
        <v>107019759.03</v>
      </c>
      <c r="DD106" s="71"/>
      <c r="DE106" s="218"/>
      <c r="DF106" s="218"/>
      <c r="DG106" s="218"/>
      <c r="DH106" s="218"/>
      <c r="DI106" s="218"/>
      <c r="DJ106" s="218"/>
      <c r="DK106" s="218"/>
      <c r="DL106" s="218"/>
      <c r="DM106" s="218"/>
      <c r="DN106" s="218"/>
      <c r="DO106" s="218"/>
      <c r="DP106" s="218"/>
      <c r="DQ106" s="218"/>
      <c r="DR106" s="218"/>
      <c r="DS106" s="218"/>
      <c r="DT106" s="218"/>
      <c r="DU106" s="218"/>
      <c r="DV106" s="218"/>
      <c r="DW106" s="218"/>
      <c r="DX106" s="218"/>
      <c r="DY106" s="218"/>
      <c r="DZ106" s="218"/>
      <c r="EA106" s="218"/>
      <c r="EB106" s="218"/>
      <c r="EC106" s="218"/>
      <c r="ED106" s="218"/>
      <c r="EE106" s="218"/>
      <c r="EF106" s="218"/>
      <c r="EG106" s="218"/>
      <c r="EH106" s="218"/>
      <c r="EI106" s="218"/>
      <c r="EJ106" s="218"/>
      <c r="EK106" s="218"/>
      <c r="EL106" s="218"/>
      <c r="EM106" s="218"/>
      <c r="EN106" s="218"/>
      <c r="EO106" s="218"/>
      <c r="EP106" s="218"/>
      <c r="EQ106" s="218"/>
      <c r="ER106" s="218"/>
      <c r="ES106" s="218"/>
      <c r="ET106" s="218"/>
      <c r="EU106" s="218"/>
      <c r="EV106" s="218"/>
      <c r="EW106" s="218"/>
      <c r="EX106" s="218"/>
      <c r="EY106" s="218"/>
      <c r="EZ106" s="218"/>
      <c r="FA106" s="218"/>
      <c r="FB106" s="218"/>
      <c r="FC106" s="218"/>
      <c r="FD106" s="218"/>
      <c r="FE106" s="218"/>
      <c r="FF106" s="218"/>
      <c r="FG106" s="218"/>
      <c r="FH106" s="218"/>
      <c r="FI106" s="218"/>
      <c r="FJ106" s="218"/>
      <c r="FK106" s="218"/>
      <c r="FL106" s="218"/>
      <c r="FM106" s="218"/>
      <c r="FN106" s="218"/>
      <c r="FO106" s="218"/>
      <c r="FP106" s="218"/>
      <c r="FQ106" s="218"/>
      <c r="FR106" s="218"/>
      <c r="FS106" s="218"/>
      <c r="FT106" s="218"/>
      <c r="FU106" s="218"/>
      <c r="FV106" s="218"/>
      <c r="FW106" s="218"/>
      <c r="FX106" s="218"/>
      <c r="FY106" s="218"/>
      <c r="FZ106" s="218"/>
      <c r="GA106" s="218"/>
      <c r="GB106" s="218"/>
      <c r="GC106" s="218"/>
      <c r="GD106" s="218"/>
      <c r="GE106" s="218"/>
      <c r="GF106" s="218"/>
      <c r="GG106" s="218"/>
      <c r="GH106" s="218"/>
      <c r="GI106" s="218"/>
      <c r="GJ106" s="218"/>
      <c r="GK106" s="218"/>
      <c r="GL106" s="218"/>
      <c r="GM106" s="218"/>
      <c r="GN106" s="218"/>
      <c r="GO106" s="218"/>
      <c r="GP106" s="218"/>
      <c r="GQ106" s="218"/>
      <c r="GR106" s="218"/>
      <c r="GS106" s="218"/>
      <c r="GT106" s="218"/>
      <c r="GU106" s="218"/>
      <c r="GV106" s="218"/>
      <c r="GW106" s="218"/>
      <c r="GX106" s="218"/>
      <c r="GY106" s="218"/>
      <c r="GZ106" s="218"/>
      <c r="HA106" s="218"/>
      <c r="HB106" s="218"/>
      <c r="HC106" s="218"/>
      <c r="HD106" s="218"/>
      <c r="HE106" s="218"/>
      <c r="HF106" s="218"/>
      <c r="HG106" s="218"/>
      <c r="HH106" s="218"/>
      <c r="HI106" s="218"/>
      <c r="HJ106" s="218"/>
      <c r="HK106" s="218"/>
      <c r="HL106" s="218"/>
      <c r="HM106" s="218"/>
      <c r="HN106" s="218"/>
      <c r="HO106" s="218"/>
      <c r="HP106" s="218"/>
      <c r="HQ106" s="218"/>
      <c r="HR106" s="218"/>
      <c r="HS106" s="218"/>
      <c r="HT106" s="218"/>
      <c r="HU106" s="218"/>
      <c r="HV106" s="218"/>
      <c r="HW106" s="218"/>
      <c r="HX106" s="218"/>
      <c r="HY106" s="218"/>
      <c r="HZ106" s="218"/>
      <c r="IA106" s="218"/>
      <c r="IB106" s="218"/>
      <c r="IC106" s="218"/>
      <c r="ID106" s="218"/>
      <c r="IE106" s="218"/>
      <c r="IF106" s="218"/>
      <c r="IG106" s="218"/>
      <c r="IH106" s="218"/>
      <c r="II106" s="218"/>
      <c r="IJ106" s="218"/>
      <c r="IK106" s="218"/>
      <c r="IL106" s="218"/>
      <c r="IM106" s="218"/>
      <c r="IN106" s="218"/>
      <c r="IO106" s="218"/>
      <c r="IP106" s="218"/>
      <c r="IQ106" s="218"/>
      <c r="IR106" s="218"/>
      <c r="IS106" s="218"/>
      <c r="IT106" s="218"/>
      <c r="IU106" s="218"/>
      <c r="IV106" s="218"/>
      <c r="IW106" s="218"/>
      <c r="IX106" s="218"/>
      <c r="IY106" s="218"/>
      <c r="IZ106" s="218"/>
      <c r="JA106" s="218"/>
      <c r="JB106" s="218"/>
      <c r="JC106" s="218"/>
      <c r="JD106" s="218"/>
      <c r="JE106" s="218"/>
      <c r="JF106" s="218"/>
      <c r="JG106" s="218"/>
      <c r="JH106" s="218"/>
      <c r="JI106" s="218"/>
      <c r="JJ106" s="218"/>
      <c r="JK106" s="218"/>
      <c r="JL106" s="218"/>
      <c r="JM106" s="218"/>
      <c r="JN106" s="218"/>
      <c r="JO106" s="218"/>
      <c r="JP106" s="218"/>
      <c r="JQ106" s="218"/>
      <c r="JR106" s="218"/>
      <c r="JS106" s="218"/>
      <c r="JT106" s="218"/>
      <c r="JU106" s="218"/>
      <c r="JV106" s="218"/>
      <c r="JW106" s="218"/>
      <c r="JX106" s="218"/>
      <c r="JY106" s="218"/>
      <c r="JZ106" s="218"/>
      <c r="KA106" s="218"/>
      <c r="KB106" s="218"/>
      <c r="KC106" s="218"/>
      <c r="KD106" s="218"/>
      <c r="KE106" s="218"/>
      <c r="KF106" s="218"/>
      <c r="KG106" s="218"/>
      <c r="KH106" s="218"/>
      <c r="KI106" s="218"/>
      <c r="KJ106" s="218"/>
      <c r="KK106" s="218"/>
      <c r="KL106" s="218"/>
      <c r="KM106" s="218"/>
      <c r="KN106" s="218"/>
      <c r="KO106" s="218"/>
      <c r="KP106" s="218"/>
      <c r="KQ106" s="218"/>
      <c r="KR106" s="218"/>
      <c r="KS106" s="218"/>
      <c r="KT106" s="218"/>
      <c r="KU106" s="218"/>
      <c r="KV106" s="218"/>
      <c r="KW106" s="218"/>
      <c r="KX106" s="218"/>
      <c r="KY106" s="218"/>
      <c r="KZ106" s="218"/>
      <c r="LA106" s="218"/>
      <c r="LB106" s="218"/>
      <c r="LC106" s="218"/>
      <c r="LD106" s="218"/>
      <c r="LE106" s="218"/>
      <c r="LF106" s="218"/>
      <c r="LG106" s="218"/>
      <c r="LH106" s="218"/>
      <c r="LI106" s="218"/>
      <c r="LJ106" s="218"/>
      <c r="LK106" s="218"/>
      <c r="LL106" s="218"/>
      <c r="LM106" s="218"/>
      <c r="LN106" s="218"/>
      <c r="LO106" s="218"/>
      <c r="LP106" s="218"/>
      <c r="LQ106" s="218"/>
      <c r="LR106" s="218"/>
      <c r="LS106" s="218"/>
      <c r="LT106" s="218"/>
      <c r="LU106" s="218"/>
      <c r="LV106" s="218"/>
      <c r="LW106" s="218"/>
      <c r="LX106" s="218"/>
      <c r="LY106" s="218"/>
      <c r="LZ106" s="218"/>
      <c r="MA106" s="218"/>
      <c r="MB106" s="218"/>
      <c r="MC106" s="218"/>
      <c r="MD106" s="218"/>
      <c r="ME106" s="218"/>
      <c r="MF106" s="218"/>
      <c r="MG106" s="218"/>
      <c r="MH106" s="218"/>
      <c r="MI106" s="218"/>
      <c r="MJ106" s="218"/>
      <c r="MK106" s="218"/>
      <c r="ML106" s="218"/>
      <c r="MM106" s="218"/>
      <c r="MN106" s="218"/>
      <c r="MO106" s="218"/>
      <c r="MP106" s="218"/>
      <c r="MQ106" s="218"/>
      <c r="MR106" s="218"/>
      <c r="MS106" s="218"/>
      <c r="MT106" s="218"/>
      <c r="MU106" s="218"/>
      <c r="MV106" s="218"/>
      <c r="MW106" s="218"/>
      <c r="MX106" s="218"/>
      <c r="MY106" s="218"/>
      <c r="MZ106" s="218"/>
      <c r="NA106" s="218"/>
      <c r="NB106" s="218"/>
      <c r="NC106" s="218"/>
      <c r="ND106" s="218"/>
      <c r="NE106" s="218"/>
      <c r="NF106" s="218"/>
      <c r="NG106" s="218"/>
      <c r="NH106" s="218"/>
      <c r="NI106" s="218"/>
      <c r="NJ106" s="218"/>
      <c r="NK106" s="218"/>
      <c r="NL106" s="218"/>
      <c r="NM106" s="218"/>
      <c r="NN106" s="218"/>
      <c r="NO106" s="218"/>
      <c r="NP106" s="218"/>
      <c r="NQ106" s="218"/>
      <c r="NR106" s="218"/>
      <c r="NS106" s="218"/>
      <c r="NT106" s="218"/>
      <c r="NU106" s="218"/>
      <c r="NV106" s="218"/>
      <c r="NW106" s="218"/>
      <c r="NX106" s="218"/>
      <c r="NY106" s="218"/>
      <c r="NZ106" s="218"/>
      <c r="OA106" s="218"/>
      <c r="OB106" s="218"/>
      <c r="OC106" s="218"/>
      <c r="OD106" s="218"/>
      <c r="OE106" s="218"/>
      <c r="OF106" s="218"/>
      <c r="OG106" s="218"/>
      <c r="OH106" s="218"/>
      <c r="OI106" s="218"/>
      <c r="OJ106" s="218"/>
      <c r="OK106" s="218"/>
      <c r="OL106" s="218"/>
      <c r="OM106" s="218"/>
      <c r="ON106" s="218"/>
      <c r="OO106" s="218"/>
      <c r="OP106" s="218"/>
      <c r="OQ106" s="218"/>
      <c r="OR106" s="218"/>
      <c r="OS106" s="218"/>
      <c r="OT106" s="218"/>
      <c r="OU106" s="218"/>
      <c r="OV106" s="218"/>
      <c r="OW106" s="218"/>
      <c r="OX106" s="218"/>
      <c r="OY106" s="218"/>
      <c r="OZ106" s="218"/>
      <c r="PA106" s="218"/>
      <c r="PB106" s="218"/>
      <c r="PC106" s="218"/>
      <c r="PD106" s="218"/>
      <c r="PE106" s="218"/>
      <c r="PF106" s="218"/>
      <c r="PG106" s="218"/>
      <c r="PH106" s="218"/>
      <c r="PI106" s="218"/>
      <c r="PJ106" s="218"/>
      <c r="PK106" s="218"/>
      <c r="PL106" s="218"/>
      <c r="PM106" s="218"/>
      <c r="PN106" s="218"/>
      <c r="PO106" s="218"/>
      <c r="PP106" s="218"/>
      <c r="PQ106" s="218"/>
      <c r="PR106" s="218"/>
      <c r="PS106" s="218"/>
      <c r="PT106" s="218"/>
      <c r="PU106" s="218"/>
      <c r="PV106" s="218"/>
      <c r="PW106" s="218"/>
      <c r="PX106" s="218"/>
      <c r="PY106" s="218"/>
      <c r="PZ106" s="218"/>
      <c r="QA106" s="218"/>
      <c r="QB106" s="218"/>
      <c r="QC106" s="218"/>
      <c r="QD106" s="218"/>
      <c r="QE106" s="218"/>
      <c r="QF106" s="218"/>
      <c r="QG106" s="218"/>
      <c r="QH106" s="218"/>
      <c r="QI106" s="218"/>
      <c r="QJ106" s="218"/>
      <c r="QK106" s="218"/>
      <c r="QL106" s="218"/>
      <c r="QM106" s="218"/>
      <c r="QN106" s="218"/>
      <c r="QO106" s="218"/>
      <c r="QP106" s="218"/>
      <c r="QQ106" s="218"/>
      <c r="QR106" s="218"/>
      <c r="QS106" s="218"/>
      <c r="QT106" s="218"/>
      <c r="QU106" s="218"/>
      <c r="QV106" s="218"/>
      <c r="QW106" s="218"/>
      <c r="QX106" s="218"/>
      <c r="QY106" s="218"/>
      <c r="QZ106" s="218"/>
      <c r="RA106" s="218"/>
      <c r="RB106" s="218"/>
      <c r="RC106" s="218"/>
      <c r="RD106" s="218"/>
      <c r="RE106" s="218"/>
      <c r="RF106" s="218"/>
      <c r="RG106" s="218"/>
      <c r="RH106" s="218"/>
      <c r="RI106" s="218"/>
      <c r="RJ106" s="218"/>
      <c r="RK106" s="218"/>
      <c r="RL106" s="218"/>
      <c r="RM106" s="218"/>
      <c r="RN106" s="218"/>
      <c r="RO106" s="218"/>
      <c r="RP106" s="218"/>
      <c r="RQ106" s="218"/>
      <c r="RR106" s="218"/>
      <c r="RS106" s="218"/>
      <c r="RT106" s="218"/>
      <c r="RU106" s="218"/>
      <c r="RV106" s="218"/>
      <c r="RW106" s="218"/>
      <c r="RX106" s="218"/>
      <c r="RY106" s="218"/>
      <c r="RZ106" s="218"/>
      <c r="SA106" s="218"/>
      <c r="SB106" s="218"/>
      <c r="SC106" s="218"/>
      <c r="SD106" s="218"/>
      <c r="SE106" s="218"/>
      <c r="SF106" s="218"/>
      <c r="SG106" s="218"/>
      <c r="SH106" s="218"/>
      <c r="SI106" s="218"/>
      <c r="SJ106" s="218"/>
      <c r="SK106" s="218"/>
      <c r="SL106" s="218"/>
      <c r="SM106" s="218"/>
      <c r="SN106" s="218"/>
      <c r="SO106" s="218"/>
      <c r="SP106" s="218"/>
      <c r="SQ106" s="218"/>
      <c r="SR106" s="218"/>
      <c r="SS106" s="218"/>
      <c r="ST106" s="218"/>
      <c r="SU106" s="218"/>
      <c r="SV106" s="218"/>
      <c r="SW106" s="218"/>
      <c r="SX106" s="218"/>
      <c r="SY106" s="218"/>
      <c r="SZ106" s="218"/>
      <c r="TA106" s="218"/>
      <c r="TB106" s="218"/>
      <c r="TC106" s="218"/>
      <c r="TD106" s="218"/>
      <c r="TE106" s="218"/>
      <c r="TF106" s="218"/>
      <c r="TG106" s="218"/>
      <c r="TH106" s="218"/>
      <c r="TI106" s="218"/>
      <c r="TJ106" s="218"/>
      <c r="TK106" s="218"/>
      <c r="TL106" s="218"/>
      <c r="TM106" s="218"/>
      <c r="TN106" s="218"/>
      <c r="TO106" s="218"/>
      <c r="TP106" s="218"/>
      <c r="TQ106" s="218"/>
      <c r="TR106" s="218"/>
      <c r="TS106" s="218"/>
      <c r="TT106" s="218"/>
      <c r="TU106" s="218"/>
      <c r="TV106" s="218"/>
      <c r="TW106" s="218"/>
      <c r="TX106" s="218"/>
      <c r="TY106" s="218"/>
      <c r="TZ106" s="218"/>
      <c r="UA106" s="218"/>
      <c r="UB106" s="218"/>
      <c r="UC106" s="218"/>
      <c r="UD106" s="218"/>
      <c r="UE106" s="218"/>
      <c r="UF106" s="218"/>
      <c r="UG106" s="218"/>
      <c r="UH106" s="218"/>
      <c r="UI106" s="218"/>
      <c r="UJ106" s="218"/>
      <c r="UK106" s="218"/>
      <c r="UL106" s="218"/>
      <c r="UM106" s="218"/>
      <c r="UN106" s="218"/>
      <c r="UO106" s="218"/>
      <c r="UP106" s="218"/>
      <c r="UQ106" s="218"/>
      <c r="UR106" s="218"/>
      <c r="US106" s="218"/>
      <c r="UT106" s="218"/>
      <c r="UU106" s="218"/>
      <c r="UV106" s="218"/>
      <c r="UW106" s="218"/>
      <c r="UX106" s="218"/>
      <c r="UY106" s="218"/>
      <c r="UZ106" s="218"/>
      <c r="VA106" s="218"/>
      <c r="VB106" s="218"/>
      <c r="VC106" s="218"/>
      <c r="VD106" s="218"/>
      <c r="VE106" s="218"/>
      <c r="VF106" s="218"/>
      <c r="VG106" s="218"/>
      <c r="VH106" s="218"/>
      <c r="VI106" s="218"/>
      <c r="VJ106" s="218"/>
      <c r="VK106" s="218"/>
      <c r="VL106" s="218"/>
      <c r="VM106" s="218"/>
      <c r="VN106" s="218"/>
      <c r="VO106" s="218"/>
      <c r="VP106" s="218"/>
      <c r="VQ106" s="218"/>
      <c r="VR106" s="218"/>
      <c r="VS106" s="218"/>
      <c r="VT106" s="218"/>
      <c r="VU106" s="218"/>
      <c r="VV106" s="218"/>
      <c r="VW106" s="218"/>
      <c r="VX106" s="218"/>
      <c r="VY106" s="218"/>
      <c r="VZ106" s="218"/>
      <c r="WA106" s="218"/>
      <c r="WB106" s="218"/>
      <c r="WC106" s="218"/>
      <c r="WD106" s="218"/>
      <c r="WE106" s="218"/>
      <c r="WF106" s="218"/>
      <c r="WG106" s="218"/>
      <c r="WH106" s="218"/>
      <c r="WI106" s="218"/>
      <c r="WJ106" s="218"/>
      <c r="WK106" s="218"/>
      <c r="WL106" s="218"/>
      <c r="WM106" s="218"/>
      <c r="WN106" s="218"/>
      <c r="WO106" s="218"/>
      <c r="WP106" s="218"/>
      <c r="WQ106" s="218"/>
      <c r="WR106" s="218"/>
      <c r="WS106" s="218"/>
      <c r="WT106" s="218"/>
      <c r="WU106" s="218"/>
      <c r="WV106" s="218"/>
      <c r="WW106" s="218"/>
      <c r="WX106" s="218"/>
      <c r="WY106" s="218"/>
      <c r="WZ106" s="218"/>
      <c r="XA106" s="218"/>
      <c r="XB106" s="218"/>
      <c r="XC106" s="218"/>
      <c r="XD106" s="218"/>
      <c r="XE106" s="218"/>
      <c r="XF106" s="218"/>
      <c r="XG106" s="218"/>
      <c r="XH106" s="218"/>
      <c r="XI106" s="218"/>
      <c r="XJ106" s="218"/>
      <c r="XK106" s="218"/>
      <c r="XL106" s="218"/>
      <c r="XM106" s="218"/>
      <c r="XN106" s="218"/>
      <c r="XO106" s="218"/>
      <c r="XP106" s="218"/>
      <c r="XQ106" s="218"/>
      <c r="XR106" s="218"/>
      <c r="XS106" s="218"/>
      <c r="XT106" s="218"/>
      <c r="XU106" s="218"/>
      <c r="XV106" s="218"/>
      <c r="XW106" s="218"/>
      <c r="XX106" s="218"/>
      <c r="XY106" s="218"/>
      <c r="XZ106" s="218"/>
      <c r="YA106" s="218"/>
      <c r="YB106" s="218"/>
      <c r="YC106" s="218"/>
      <c r="YD106" s="218"/>
      <c r="YE106" s="218"/>
      <c r="YF106" s="218"/>
      <c r="YG106" s="218"/>
      <c r="YH106" s="218"/>
      <c r="YI106" s="218"/>
      <c r="YJ106" s="218"/>
      <c r="YK106" s="218"/>
      <c r="YL106" s="218"/>
      <c r="YM106" s="218"/>
      <c r="YN106" s="218"/>
      <c r="YO106" s="218"/>
      <c r="YP106" s="218"/>
      <c r="YQ106" s="218"/>
      <c r="YR106" s="218"/>
      <c r="YS106" s="218"/>
      <c r="YT106" s="218"/>
      <c r="YU106" s="218"/>
      <c r="YV106" s="218"/>
      <c r="YW106" s="218"/>
      <c r="YX106" s="218"/>
      <c r="YY106" s="218"/>
      <c r="YZ106" s="218"/>
      <c r="ZA106" s="218"/>
      <c r="ZB106" s="218"/>
      <c r="ZC106" s="218"/>
      <c r="ZD106" s="218"/>
      <c r="ZE106" s="218"/>
      <c r="ZF106" s="218"/>
      <c r="ZG106" s="218"/>
      <c r="ZH106" s="218"/>
      <c r="ZI106" s="218"/>
      <c r="ZJ106" s="218"/>
      <c r="ZK106" s="218"/>
      <c r="ZL106" s="218"/>
      <c r="ZM106" s="218"/>
      <c r="ZN106" s="218"/>
      <c r="ZO106" s="218"/>
      <c r="ZP106" s="218"/>
      <c r="ZQ106" s="218"/>
      <c r="ZR106" s="218"/>
      <c r="ZS106" s="218"/>
      <c r="ZT106" s="218"/>
      <c r="ZU106" s="218"/>
      <c r="ZV106" s="218"/>
      <c r="ZW106" s="218"/>
      <c r="ZX106" s="218"/>
      <c r="ZY106" s="218"/>
      <c r="ZZ106" s="218"/>
      <c r="AAA106" s="218"/>
      <c r="AAB106" s="218"/>
      <c r="AAC106" s="218"/>
      <c r="AAD106" s="218"/>
      <c r="AAE106" s="218"/>
      <c r="AAF106" s="218"/>
      <c r="AAG106" s="218"/>
      <c r="AAH106" s="218"/>
      <c r="AAI106" s="218"/>
      <c r="AAJ106" s="218"/>
      <c r="AAK106" s="218"/>
      <c r="AAL106" s="218"/>
      <c r="AAM106" s="218"/>
      <c r="AAN106" s="218"/>
      <c r="AAO106" s="218"/>
      <c r="AAP106" s="218"/>
      <c r="AAQ106" s="218"/>
      <c r="AAR106" s="218"/>
      <c r="AAS106" s="218"/>
      <c r="AAT106" s="218"/>
      <c r="AAU106" s="218"/>
      <c r="AAV106" s="218"/>
      <c r="AAW106" s="218"/>
      <c r="AAX106" s="218"/>
      <c r="AAY106" s="218"/>
      <c r="AAZ106" s="218"/>
      <c r="ABA106" s="218"/>
      <c r="ABB106" s="218"/>
      <c r="ABC106" s="218"/>
      <c r="ABD106" s="218"/>
      <c r="ABE106" s="218"/>
      <c r="ABF106" s="218"/>
      <c r="ABG106" s="218"/>
      <c r="ABH106" s="218"/>
      <c r="ABI106" s="218"/>
      <c r="ABJ106" s="218"/>
      <c r="ABK106" s="218"/>
      <c r="ABL106" s="218"/>
      <c r="ABM106" s="218"/>
      <c r="ABN106" s="218"/>
      <c r="ABO106" s="218"/>
      <c r="ABP106" s="218"/>
      <c r="ABQ106" s="218"/>
      <c r="ABR106" s="218"/>
      <c r="ABS106" s="218"/>
      <c r="ABT106" s="218"/>
      <c r="ABU106" s="218"/>
      <c r="ABV106" s="218"/>
      <c r="ABW106" s="218"/>
      <c r="ABX106" s="218"/>
      <c r="ABY106" s="218"/>
      <c r="ABZ106" s="218"/>
      <c r="ACA106" s="218"/>
      <c r="ACB106" s="218"/>
      <c r="ACC106" s="218"/>
      <c r="ACD106" s="218"/>
      <c r="ACE106" s="218"/>
      <c r="ACF106" s="218"/>
      <c r="ACG106" s="218"/>
      <c r="ACH106" s="218"/>
      <c r="ACI106" s="218"/>
      <c r="ACJ106" s="218"/>
      <c r="ACK106" s="218"/>
      <c r="ACL106" s="218"/>
      <c r="ACM106" s="218"/>
      <c r="ACN106" s="218"/>
      <c r="ACO106" s="218"/>
      <c r="ACP106" s="218"/>
      <c r="ACQ106" s="218"/>
      <c r="ACR106" s="218"/>
      <c r="ACS106" s="218"/>
      <c r="ACT106" s="218"/>
      <c r="ACU106" s="218"/>
      <c r="ACV106" s="218"/>
      <c r="ACW106" s="218"/>
      <c r="ACX106" s="218"/>
      <c r="ACY106" s="218"/>
      <c r="ACZ106" s="218"/>
      <c r="ADA106" s="218"/>
      <c r="ADB106" s="218"/>
      <c r="ADC106" s="218"/>
      <c r="ADD106" s="218"/>
      <c r="ADE106" s="218"/>
      <c r="ADF106" s="218"/>
      <c r="ADG106" s="218"/>
      <c r="ADH106" s="218"/>
      <c r="ADI106" s="218"/>
      <c r="ADJ106" s="218"/>
      <c r="ADK106" s="218"/>
      <c r="ADL106" s="218"/>
      <c r="ADM106" s="218"/>
      <c r="ADN106" s="218"/>
      <c r="ADO106" s="218"/>
      <c r="ADP106" s="218"/>
      <c r="ADQ106" s="218"/>
      <c r="ADR106" s="218"/>
      <c r="ADS106" s="218"/>
      <c r="ADT106" s="218"/>
      <c r="ADU106" s="218"/>
      <c r="ADV106" s="218"/>
      <c r="ADW106" s="218"/>
      <c r="ADX106" s="218"/>
      <c r="ADY106" s="218"/>
      <c r="ADZ106" s="218"/>
      <c r="AEA106" s="218"/>
      <c r="AEB106" s="218"/>
      <c r="AEC106" s="218"/>
      <c r="AED106" s="218"/>
      <c r="AEE106" s="218"/>
      <c r="AEF106" s="218"/>
      <c r="AEG106" s="218"/>
      <c r="AEH106" s="218"/>
      <c r="AEI106" s="218"/>
      <c r="AEJ106" s="218"/>
      <c r="AEK106" s="218"/>
      <c r="AEL106" s="218"/>
      <c r="AEM106" s="218"/>
      <c r="AEN106" s="218"/>
      <c r="AEO106" s="218"/>
      <c r="AEP106" s="218"/>
      <c r="AEQ106" s="218"/>
      <c r="AER106" s="218"/>
      <c r="AES106" s="218"/>
      <c r="AET106" s="218"/>
      <c r="AEU106" s="218"/>
      <c r="AEV106" s="218"/>
      <c r="AEW106" s="218"/>
      <c r="AEX106" s="218"/>
      <c r="AEY106" s="218"/>
      <c r="AEZ106" s="218"/>
      <c r="AFA106" s="218"/>
      <c r="AFB106" s="218"/>
      <c r="AFC106" s="218"/>
      <c r="AFD106" s="218"/>
      <c r="AFE106" s="218"/>
      <c r="AFF106" s="218"/>
      <c r="AFG106" s="218"/>
      <c r="AFH106" s="218"/>
      <c r="AFI106" s="218"/>
      <c r="AFJ106" s="218"/>
      <c r="AFK106" s="218"/>
      <c r="AFL106" s="218"/>
      <c r="AFM106" s="218"/>
      <c r="AFN106" s="218"/>
      <c r="AFO106" s="218"/>
      <c r="AFP106" s="218"/>
      <c r="AFQ106" s="218"/>
      <c r="AFR106" s="218"/>
      <c r="AFS106" s="218"/>
      <c r="AFT106" s="218"/>
      <c r="AFU106" s="218"/>
      <c r="AFV106" s="218"/>
      <c r="AFW106" s="218"/>
      <c r="AFX106" s="218"/>
      <c r="AFY106" s="218"/>
      <c r="AFZ106" s="218"/>
      <c r="AGA106" s="218"/>
      <c r="AGB106" s="218"/>
      <c r="AGC106" s="218"/>
      <c r="AGD106" s="218"/>
      <c r="AGE106" s="218"/>
      <c r="AGF106" s="218"/>
      <c r="AGG106" s="218"/>
      <c r="AGH106" s="218"/>
      <c r="AGI106" s="218"/>
      <c r="AGJ106" s="218"/>
      <c r="AGK106" s="218"/>
      <c r="AGL106" s="218"/>
      <c r="AGM106" s="218"/>
      <c r="AGN106" s="218"/>
      <c r="AGO106" s="218"/>
      <c r="AGP106" s="218"/>
      <c r="AGQ106" s="218"/>
      <c r="AGR106" s="218"/>
      <c r="AGS106" s="218"/>
      <c r="AGT106" s="218"/>
      <c r="AGU106" s="218"/>
      <c r="AGV106" s="218"/>
      <c r="AGW106" s="218"/>
      <c r="AGX106" s="218"/>
      <c r="AGY106" s="218"/>
      <c r="AGZ106" s="218"/>
      <c r="AHA106" s="218"/>
      <c r="AHB106" s="218"/>
      <c r="AHC106" s="218"/>
      <c r="AHD106" s="218"/>
      <c r="AHE106" s="218"/>
      <c r="AHF106" s="218"/>
      <c r="AHG106" s="218"/>
      <c r="AHH106" s="218"/>
      <c r="AHI106" s="218"/>
      <c r="AHJ106" s="218"/>
      <c r="AHK106" s="218"/>
      <c r="AHL106" s="218"/>
      <c r="AHM106" s="218"/>
      <c r="AHN106" s="218"/>
      <c r="AHO106" s="218"/>
      <c r="AHP106" s="218"/>
      <c r="AHQ106" s="218"/>
      <c r="AHR106" s="218"/>
      <c r="AHS106" s="218"/>
      <c r="AHT106" s="218"/>
      <c r="AHU106" s="218"/>
      <c r="AHV106" s="218"/>
      <c r="AHW106" s="218"/>
      <c r="AHX106" s="218"/>
      <c r="AHY106" s="218"/>
      <c r="AHZ106" s="218"/>
      <c r="AIA106" s="218"/>
      <c r="AIB106" s="218"/>
      <c r="AIC106" s="218"/>
      <c r="AID106" s="218"/>
      <c r="AIE106" s="218"/>
      <c r="AIF106" s="218"/>
      <c r="AIG106" s="218"/>
      <c r="AIH106" s="218"/>
      <c r="AII106" s="218"/>
      <c r="AIJ106" s="218"/>
      <c r="AIK106" s="218"/>
      <c r="AIL106" s="218"/>
      <c r="AIM106" s="218"/>
      <c r="AIN106" s="218"/>
      <c r="AIO106" s="218"/>
      <c r="AIP106" s="218"/>
      <c r="AIQ106" s="218"/>
      <c r="AIR106" s="218"/>
      <c r="AIS106" s="218"/>
      <c r="AIT106" s="218"/>
      <c r="AIU106" s="218"/>
      <c r="AIV106" s="218"/>
      <c r="AIW106" s="218"/>
      <c r="AIX106" s="218"/>
      <c r="AIY106" s="218"/>
      <c r="AIZ106" s="218"/>
      <c r="AJA106" s="218"/>
      <c r="AJB106" s="218"/>
      <c r="AJC106" s="218"/>
      <c r="AJD106" s="218"/>
      <c r="AJE106" s="218"/>
      <c r="AJF106" s="218"/>
      <c r="AJG106" s="218"/>
      <c r="AJH106" s="218"/>
      <c r="AJI106" s="218"/>
      <c r="AJJ106" s="218"/>
      <c r="AJK106" s="218"/>
      <c r="AJL106" s="218"/>
      <c r="AJM106" s="218"/>
      <c r="AJN106" s="218"/>
      <c r="AJO106" s="218"/>
      <c r="AJP106" s="218"/>
      <c r="AJQ106" s="218"/>
      <c r="AJR106" s="218"/>
      <c r="AJS106" s="218"/>
      <c r="AJT106" s="218"/>
      <c r="AJU106" s="218"/>
      <c r="AJV106" s="218"/>
      <c r="AJW106" s="218"/>
      <c r="AJX106" s="218"/>
      <c r="AJY106" s="218"/>
      <c r="AJZ106" s="218"/>
      <c r="AKA106" s="218"/>
      <c r="AKB106" s="218"/>
      <c r="AKC106" s="218"/>
      <c r="AKD106" s="218"/>
      <c r="AKE106" s="218"/>
      <c r="AKF106" s="218"/>
      <c r="AKG106" s="218"/>
      <c r="AKH106" s="218"/>
      <c r="AKI106" s="218"/>
      <c r="AKJ106" s="218"/>
      <c r="AKK106" s="218"/>
      <c r="AKL106" s="218"/>
      <c r="AKM106" s="218"/>
      <c r="AKN106" s="218"/>
      <c r="AKO106" s="218"/>
      <c r="AKP106" s="218"/>
      <c r="AKQ106" s="218"/>
      <c r="AKR106" s="218"/>
      <c r="AKS106" s="218"/>
      <c r="AKT106" s="218"/>
      <c r="AKU106" s="218"/>
      <c r="AKV106" s="218"/>
      <c r="AKW106" s="218"/>
      <c r="AKX106" s="218"/>
      <c r="AKY106" s="218"/>
      <c r="AKZ106" s="218"/>
      <c r="ALA106" s="218"/>
      <c r="ALB106" s="218"/>
      <c r="ALC106" s="218"/>
      <c r="ALD106" s="218"/>
      <c r="ALE106" s="218"/>
      <c r="ALF106" s="218"/>
      <c r="ALG106" s="218"/>
      <c r="ALH106" s="218"/>
      <c r="ALI106" s="218"/>
      <c r="ALJ106" s="218"/>
      <c r="ALK106" s="218"/>
      <c r="ALL106" s="218"/>
      <c r="ALM106" s="218"/>
      <c r="ALN106" s="218"/>
      <c r="ALO106" s="218"/>
      <c r="ALP106" s="218"/>
      <c r="ALQ106" s="218"/>
      <c r="ALR106" s="218"/>
      <c r="ALS106" s="218"/>
      <c r="ALT106" s="218"/>
      <c r="ALU106" s="218"/>
      <c r="ALV106" s="218"/>
      <c r="ALW106" s="218"/>
      <c r="ALX106" s="218"/>
      <c r="ALY106" s="218"/>
      <c r="ALZ106" s="218"/>
      <c r="AMA106" s="218"/>
      <c r="AMB106" s="218"/>
      <c r="AMC106" s="218"/>
      <c r="AMD106" s="218"/>
      <c r="AME106" s="218"/>
      <c r="AMF106" s="218"/>
      <c r="AMG106" s="218"/>
      <c r="AMH106" s="218"/>
      <c r="AMI106" s="218"/>
      <c r="AMJ106" s="218"/>
      <c r="AMK106" s="218"/>
      <c r="AML106" s="218"/>
      <c r="AMM106" s="218"/>
      <c r="AMN106" s="218"/>
      <c r="AMO106" s="218"/>
      <c r="AMP106" s="218"/>
      <c r="AMQ106" s="218"/>
      <c r="AMR106" s="218"/>
      <c r="AMS106" s="218"/>
      <c r="AMT106" s="218"/>
      <c r="AMU106" s="218"/>
      <c r="AMV106" s="218"/>
      <c r="AMW106" s="218"/>
      <c r="AMX106" s="218"/>
      <c r="AMY106" s="218"/>
      <c r="AMZ106" s="218"/>
      <c r="ANA106" s="218"/>
      <c r="ANB106" s="218"/>
      <c r="ANC106" s="218"/>
      <c r="AND106" s="218"/>
      <c r="ANE106" s="218"/>
      <c r="ANF106" s="218"/>
      <c r="ANG106" s="218"/>
      <c r="ANH106" s="218"/>
      <c r="ANI106" s="218"/>
      <c r="ANJ106" s="218"/>
      <c r="ANK106" s="218"/>
      <c r="ANL106" s="218"/>
      <c r="ANM106" s="218"/>
      <c r="ANN106" s="218"/>
      <c r="ANO106" s="218"/>
      <c r="ANP106" s="218"/>
      <c r="ANQ106" s="218"/>
      <c r="ANR106" s="218"/>
      <c r="ANS106" s="218"/>
      <c r="ANT106" s="218"/>
      <c r="ANU106" s="218"/>
      <c r="ANV106" s="218"/>
      <c r="ANW106" s="218"/>
      <c r="ANX106" s="218"/>
      <c r="ANY106" s="218"/>
      <c r="ANZ106" s="218"/>
      <c r="AOA106" s="218"/>
      <c r="AOB106" s="218"/>
      <c r="AOC106" s="218"/>
      <c r="AOD106" s="218"/>
      <c r="AOE106" s="218"/>
      <c r="AOF106" s="218"/>
      <c r="AOG106" s="218"/>
      <c r="AOH106" s="218"/>
      <c r="AOI106" s="218"/>
      <c r="AOJ106" s="218"/>
      <c r="AOK106" s="218"/>
      <c r="AOL106" s="218"/>
      <c r="AOM106" s="218"/>
      <c r="AON106" s="218"/>
      <c r="AOO106" s="218"/>
      <c r="AOP106" s="218"/>
      <c r="AOQ106" s="218"/>
      <c r="AOR106" s="218"/>
      <c r="AOS106" s="218"/>
      <c r="AOT106" s="218"/>
      <c r="AOU106" s="218"/>
      <c r="AOV106" s="218"/>
      <c r="AOW106" s="218"/>
      <c r="AOX106" s="218"/>
      <c r="AOY106" s="218"/>
      <c r="AOZ106" s="218"/>
      <c r="APA106" s="218"/>
      <c r="APB106" s="218"/>
      <c r="APC106" s="218"/>
      <c r="APD106" s="218"/>
      <c r="APE106" s="218"/>
      <c r="APF106" s="218"/>
      <c r="APG106" s="218"/>
      <c r="APH106" s="218"/>
      <c r="API106" s="218"/>
      <c r="APJ106" s="218"/>
      <c r="APK106" s="218"/>
      <c r="APL106" s="218"/>
      <c r="APM106" s="218"/>
      <c r="APN106" s="218"/>
      <c r="APO106" s="218"/>
      <c r="APP106" s="218"/>
      <c r="APQ106" s="218"/>
      <c r="APR106" s="218"/>
      <c r="APS106" s="218"/>
      <c r="APT106" s="218"/>
      <c r="APU106" s="218"/>
      <c r="APV106" s="218"/>
      <c r="APW106" s="218"/>
      <c r="APX106" s="218"/>
      <c r="APY106" s="218"/>
      <c r="APZ106" s="218"/>
      <c r="AQA106" s="218"/>
      <c r="AQB106" s="218"/>
      <c r="AQC106" s="218"/>
      <c r="AQD106" s="218"/>
      <c r="AQE106" s="218"/>
      <c r="AQF106" s="218"/>
      <c r="AQG106" s="218"/>
      <c r="AQH106" s="218"/>
      <c r="AQI106" s="218"/>
      <c r="AQJ106" s="218"/>
      <c r="AQK106" s="218"/>
      <c r="AQL106" s="218"/>
      <c r="AQM106" s="218"/>
      <c r="AQN106" s="218"/>
      <c r="AQO106" s="218"/>
      <c r="AQP106" s="218"/>
      <c r="AQQ106" s="218"/>
      <c r="AQR106" s="218"/>
      <c r="AQS106" s="218"/>
      <c r="AQT106" s="218"/>
      <c r="AQU106" s="218"/>
      <c r="AQV106" s="218"/>
      <c r="AQW106" s="218"/>
      <c r="AQX106" s="218"/>
      <c r="AQY106" s="218"/>
      <c r="AQZ106" s="218"/>
      <c r="ARA106" s="218"/>
      <c r="ARB106" s="218"/>
      <c r="ARC106" s="218"/>
      <c r="ARD106" s="218"/>
      <c r="ARE106" s="218"/>
      <c r="ARF106" s="218"/>
      <c r="ARG106" s="218"/>
      <c r="ARH106" s="218"/>
      <c r="ARI106" s="218"/>
      <c r="ARJ106" s="218"/>
      <c r="ARK106" s="218"/>
      <c r="ARL106" s="218"/>
      <c r="ARM106" s="218"/>
      <c r="ARN106" s="218"/>
      <c r="ARO106" s="218"/>
      <c r="ARP106" s="218"/>
      <c r="ARQ106" s="218"/>
      <c r="ARR106" s="218"/>
      <c r="ARS106" s="218"/>
      <c r="ART106" s="218"/>
      <c r="ARU106" s="218"/>
      <c r="ARV106" s="218"/>
      <c r="ARW106" s="218"/>
      <c r="ARX106" s="218"/>
      <c r="ARY106" s="218"/>
      <c r="ARZ106" s="218"/>
      <c r="ASA106" s="218"/>
      <c r="ASB106" s="218"/>
      <c r="ASC106" s="218"/>
      <c r="ASD106" s="218"/>
      <c r="ASE106" s="218"/>
      <c r="ASF106" s="218"/>
      <c r="ASG106" s="218"/>
      <c r="ASH106" s="218"/>
      <c r="ASI106" s="218"/>
      <c r="ASJ106" s="218"/>
      <c r="ASK106" s="218"/>
      <c r="ASL106" s="218"/>
      <c r="ASM106" s="218"/>
      <c r="ASN106" s="218"/>
      <c r="ASO106" s="218"/>
      <c r="ASP106" s="218"/>
      <c r="ASQ106" s="218"/>
      <c r="ASR106" s="218"/>
      <c r="ASS106" s="218"/>
      <c r="AST106" s="218"/>
      <c r="ASU106" s="218"/>
      <c r="ASV106" s="218"/>
      <c r="ASW106" s="218"/>
      <c r="ASX106" s="218"/>
      <c r="ASY106" s="218"/>
      <c r="ASZ106" s="218"/>
      <c r="ATA106" s="218"/>
      <c r="ATB106" s="218"/>
      <c r="ATC106" s="218"/>
      <c r="ATD106" s="218"/>
      <c r="ATE106" s="218"/>
      <c r="ATF106" s="218"/>
      <c r="ATG106" s="218"/>
      <c r="ATH106" s="218"/>
      <c r="ATI106" s="218"/>
      <c r="ATJ106" s="218"/>
      <c r="ATK106" s="218"/>
      <c r="ATL106" s="218"/>
      <c r="ATM106" s="218"/>
      <c r="ATN106" s="218"/>
      <c r="ATO106" s="218"/>
      <c r="ATP106" s="218"/>
      <c r="ATQ106" s="218"/>
      <c r="ATR106" s="218"/>
      <c r="ATS106" s="218"/>
      <c r="ATT106" s="218"/>
      <c r="ATU106" s="218"/>
      <c r="ATV106" s="218"/>
      <c r="ATW106" s="218"/>
      <c r="ATX106" s="218"/>
      <c r="ATY106" s="218"/>
      <c r="ATZ106" s="218"/>
      <c r="AUA106" s="218"/>
      <c r="AUB106" s="218"/>
      <c r="AUC106" s="218"/>
      <c r="AUD106" s="218"/>
      <c r="AUE106" s="218"/>
      <c r="AUF106" s="218"/>
      <c r="AUG106" s="218"/>
      <c r="AUH106" s="218"/>
      <c r="AUI106" s="218"/>
      <c r="AUJ106" s="218"/>
      <c r="AUK106" s="218"/>
      <c r="AUL106" s="218"/>
      <c r="AUM106" s="218"/>
      <c r="AUN106" s="218"/>
      <c r="AUO106" s="218"/>
      <c r="AUP106" s="218"/>
      <c r="AUQ106" s="218"/>
      <c r="AUR106" s="218"/>
      <c r="AUS106" s="218"/>
      <c r="AUT106" s="218"/>
      <c r="AUU106" s="218"/>
      <c r="AUV106" s="218"/>
      <c r="AUW106" s="218"/>
      <c r="AUX106" s="218"/>
      <c r="AUY106" s="218"/>
      <c r="AUZ106" s="218"/>
      <c r="AVA106" s="218"/>
      <c r="AVB106" s="218"/>
      <c r="AVC106" s="218"/>
      <c r="AVD106" s="218"/>
      <c r="AVE106" s="218"/>
      <c r="AVF106" s="218"/>
      <c r="AVG106" s="218"/>
      <c r="AVH106" s="218"/>
      <c r="AVI106" s="218"/>
      <c r="AVJ106" s="218"/>
      <c r="AVK106" s="218"/>
      <c r="AVL106" s="218"/>
      <c r="AVM106" s="218"/>
      <c r="AVN106" s="218"/>
      <c r="AVO106" s="218"/>
      <c r="AVP106" s="218"/>
      <c r="AVQ106" s="218"/>
      <c r="AVR106" s="218"/>
      <c r="AVS106" s="218"/>
      <c r="AVT106" s="218"/>
      <c r="AVU106" s="218"/>
      <c r="AVV106" s="218"/>
      <c r="AVW106" s="218"/>
      <c r="AVX106" s="218"/>
      <c r="AVY106" s="218"/>
      <c r="AVZ106" s="218"/>
      <c r="AWA106" s="218"/>
      <c r="AWB106" s="218"/>
      <c r="AWC106" s="218"/>
      <c r="AWD106" s="218"/>
      <c r="AWE106" s="218"/>
      <c r="AWF106" s="218"/>
      <c r="AWG106" s="218"/>
      <c r="AWH106" s="218"/>
      <c r="AWI106" s="218"/>
      <c r="AWJ106" s="218"/>
      <c r="AWK106" s="218"/>
      <c r="AWL106" s="218"/>
      <c r="AWM106" s="218"/>
      <c r="AWN106" s="218"/>
      <c r="AWO106" s="218"/>
      <c r="AWP106" s="218"/>
      <c r="AWQ106" s="218"/>
      <c r="AWR106" s="218"/>
      <c r="AWS106" s="218"/>
      <c r="AWT106" s="218"/>
      <c r="AWU106" s="218"/>
      <c r="AWV106" s="218"/>
      <c r="AWW106" s="218"/>
      <c r="AWX106" s="218"/>
      <c r="AWY106" s="218"/>
      <c r="AWZ106" s="218"/>
      <c r="AXA106" s="218"/>
      <c r="AXB106" s="218"/>
      <c r="AXC106" s="218"/>
      <c r="AXD106" s="218"/>
      <c r="AXE106" s="218"/>
      <c r="AXF106" s="218"/>
      <c r="AXG106" s="218"/>
      <c r="AXH106" s="218"/>
      <c r="AXI106" s="218"/>
      <c r="AXJ106" s="218"/>
      <c r="AXK106" s="218"/>
      <c r="AXL106" s="218"/>
      <c r="AXM106" s="218"/>
      <c r="AXN106" s="218"/>
      <c r="AXO106" s="218"/>
      <c r="AXP106" s="218"/>
      <c r="AXQ106" s="218"/>
      <c r="AXR106" s="218"/>
      <c r="AXS106" s="218"/>
      <c r="AXT106" s="218"/>
      <c r="AXU106" s="218"/>
      <c r="AXV106" s="218"/>
      <c r="AXW106" s="218"/>
      <c r="AXX106" s="218"/>
      <c r="AXY106" s="218"/>
      <c r="AXZ106" s="218"/>
      <c r="AYA106" s="218"/>
      <c r="AYB106" s="218"/>
      <c r="AYC106" s="218"/>
      <c r="AYD106" s="218"/>
      <c r="AYE106" s="218"/>
      <c r="AYF106" s="218"/>
      <c r="AYG106" s="218"/>
      <c r="AYH106" s="218"/>
      <c r="AYI106" s="218"/>
      <c r="AYJ106" s="218"/>
      <c r="AYK106" s="218"/>
      <c r="AYL106" s="218"/>
      <c r="AYM106" s="218"/>
      <c r="AYN106" s="218"/>
      <c r="AYO106" s="218"/>
      <c r="AYP106" s="218"/>
      <c r="AYQ106" s="218"/>
      <c r="AYR106" s="218"/>
      <c r="AYS106" s="218"/>
      <c r="AYT106" s="218"/>
      <c r="AYU106" s="218"/>
      <c r="AYV106" s="218"/>
      <c r="AYW106" s="218"/>
      <c r="AYX106" s="218"/>
      <c r="AYY106" s="218"/>
      <c r="AYZ106" s="218"/>
      <c r="AZA106" s="218"/>
      <c r="AZB106" s="218"/>
      <c r="AZC106" s="218"/>
      <c r="AZD106" s="218"/>
      <c r="AZE106" s="218"/>
      <c r="AZF106" s="218"/>
      <c r="AZG106" s="218"/>
      <c r="AZH106" s="218"/>
      <c r="AZI106" s="218"/>
      <c r="AZJ106" s="218"/>
      <c r="AZK106" s="218"/>
      <c r="AZL106" s="218"/>
      <c r="AZM106" s="218"/>
      <c r="AZN106" s="218"/>
      <c r="AZO106" s="218"/>
      <c r="AZP106" s="218"/>
      <c r="AZQ106" s="218"/>
      <c r="AZR106" s="218"/>
      <c r="AZS106" s="218"/>
      <c r="AZT106" s="218"/>
      <c r="AZU106" s="218"/>
      <c r="AZV106" s="218"/>
      <c r="AZW106" s="218"/>
      <c r="AZX106" s="218"/>
      <c r="AZY106" s="218"/>
      <c r="AZZ106" s="218"/>
      <c r="BAA106" s="218"/>
      <c r="BAB106" s="218"/>
      <c r="BAC106" s="218"/>
      <c r="BAD106" s="218"/>
      <c r="BAE106" s="218"/>
      <c r="BAF106" s="218"/>
      <c r="BAG106" s="218"/>
      <c r="BAH106" s="218"/>
      <c r="BAI106" s="218"/>
      <c r="BAJ106" s="218"/>
      <c r="BAK106" s="218"/>
      <c r="BAL106" s="218"/>
      <c r="BAM106" s="218"/>
      <c r="BAN106" s="218"/>
      <c r="BAO106" s="218"/>
      <c r="BAP106" s="218"/>
      <c r="BAQ106" s="218"/>
      <c r="BAR106" s="218"/>
      <c r="BAS106" s="218"/>
      <c r="BAT106" s="218"/>
      <c r="BAU106" s="218"/>
      <c r="BAV106" s="218"/>
      <c r="BAW106" s="218"/>
      <c r="BAX106" s="218"/>
      <c r="BAY106" s="218"/>
      <c r="BAZ106" s="218"/>
      <c r="BBA106" s="218"/>
      <c r="BBB106" s="218"/>
      <c r="BBC106" s="218"/>
      <c r="BBD106" s="218"/>
      <c r="BBE106" s="218"/>
      <c r="BBF106" s="218"/>
      <c r="BBG106" s="218"/>
      <c r="BBH106" s="218"/>
      <c r="BBI106" s="218"/>
      <c r="BBJ106" s="218"/>
      <c r="BBK106" s="218"/>
      <c r="BBL106" s="218"/>
      <c r="BBM106" s="218"/>
      <c r="BBN106" s="218"/>
      <c r="BBO106" s="218"/>
      <c r="BBP106" s="218"/>
      <c r="BBQ106" s="218"/>
      <c r="BBR106" s="218"/>
      <c r="BBS106" s="218"/>
      <c r="BBT106" s="218"/>
      <c r="BBU106" s="218"/>
      <c r="BBV106" s="218"/>
      <c r="BBW106" s="218"/>
      <c r="BBX106" s="218"/>
      <c r="BBY106" s="218"/>
      <c r="BBZ106" s="218"/>
      <c r="BCA106" s="218"/>
      <c r="BCB106" s="218"/>
      <c r="BCC106" s="218"/>
      <c r="BCD106" s="218"/>
      <c r="BCE106" s="218"/>
      <c r="BCF106" s="218"/>
      <c r="BCG106" s="218"/>
      <c r="BCH106" s="218"/>
      <c r="BCI106" s="218"/>
      <c r="BCJ106" s="218"/>
      <c r="BCK106" s="218"/>
      <c r="BCL106" s="218"/>
      <c r="BCM106" s="218"/>
      <c r="BCN106" s="218"/>
      <c r="BCO106" s="218"/>
      <c r="BCP106" s="218"/>
      <c r="BCQ106" s="218"/>
      <c r="BCR106" s="218"/>
      <c r="BCS106" s="218"/>
      <c r="BCT106" s="218"/>
      <c r="BCU106" s="218"/>
      <c r="BCV106" s="218"/>
      <c r="BCW106" s="218"/>
      <c r="BCX106" s="218"/>
      <c r="BCY106" s="218"/>
      <c r="BCZ106" s="218"/>
      <c r="BDA106" s="218"/>
      <c r="BDB106" s="218"/>
      <c r="BDC106" s="218"/>
      <c r="BDD106" s="218"/>
      <c r="BDE106" s="218"/>
      <c r="BDF106" s="218"/>
      <c r="BDG106" s="218"/>
      <c r="BDH106" s="218"/>
      <c r="BDI106" s="218"/>
      <c r="BDJ106" s="218"/>
      <c r="BDK106" s="218"/>
      <c r="BDL106" s="218"/>
      <c r="BDM106" s="218"/>
      <c r="BDN106" s="218"/>
      <c r="BDO106" s="218"/>
      <c r="BDP106" s="218"/>
      <c r="BDQ106" s="218"/>
      <c r="BDR106" s="218"/>
      <c r="BDS106" s="218"/>
      <c r="BDT106" s="218"/>
      <c r="BDU106" s="218"/>
    </row>
    <row r="107" spans="1:1477" s="73" customFormat="1">
      <c r="B107" s="71" t="s">
        <v>14</v>
      </c>
      <c r="C107" s="71" t="s">
        <v>261</v>
      </c>
      <c r="D107" s="71" t="s">
        <v>262</v>
      </c>
      <c r="E107" s="72">
        <v>41850</v>
      </c>
      <c r="F107" s="71" t="s">
        <v>469</v>
      </c>
      <c r="G107" s="71" t="s">
        <v>478</v>
      </c>
      <c r="H107" s="221">
        <v>1</v>
      </c>
      <c r="I107" s="73">
        <v>5</v>
      </c>
      <c r="J107" s="73">
        <v>390</v>
      </c>
      <c r="K107" s="73">
        <v>599</v>
      </c>
      <c r="L107" s="73">
        <v>599</v>
      </c>
      <c r="M107" s="219">
        <f t="shared" ref="M107:M110" si="90">IF(J107 = 0,0,(L107-AH107-AI107)/J107)</f>
        <v>1.1000000000000001</v>
      </c>
      <c r="N107" s="73">
        <f t="shared" ref="N107:N110" si="91">IF(G107&lt;&gt;"",IF(M107&lt;=1.2,1,0),0)</f>
        <v>1</v>
      </c>
      <c r="O107" s="73">
        <v>0</v>
      </c>
      <c r="P107" s="73">
        <v>0</v>
      </c>
      <c r="Q107" s="73">
        <v>0</v>
      </c>
      <c r="R107" s="73">
        <v>170</v>
      </c>
      <c r="S107" s="73">
        <v>39</v>
      </c>
      <c r="T107" s="225">
        <v>6794444</v>
      </c>
      <c r="U107" s="225">
        <v>62000</v>
      </c>
      <c r="V107" s="225">
        <v>6732444</v>
      </c>
      <c r="W107" s="225">
        <v>6864518</v>
      </c>
      <c r="X107" s="225">
        <v>7093818</v>
      </c>
      <c r="Y107" s="225">
        <v>0</v>
      </c>
      <c r="Z107" s="225">
        <v>0</v>
      </c>
      <c r="AA107" s="225">
        <v>0</v>
      </c>
      <c r="AB107" s="225">
        <v>7093818</v>
      </c>
      <c r="AC107" s="225">
        <v>6785751</v>
      </c>
      <c r="AD107" s="219">
        <f t="shared" ref="AD107:AD110" si="92">IF(V107=0,0,AC107/V107)</f>
        <v>1.007917926981643</v>
      </c>
      <c r="AE107" s="73">
        <f t="shared" ref="AE107:AE110" si="93">IF(AD107 &lt;=1.1,1,0)</f>
        <v>1</v>
      </c>
      <c r="AF107" s="225">
        <v>-308067</v>
      </c>
      <c r="AG107" s="225">
        <v>70073</v>
      </c>
      <c r="AH107" s="73">
        <v>144</v>
      </c>
      <c r="AI107" s="73">
        <v>26</v>
      </c>
      <c r="AJ107" s="73">
        <v>0</v>
      </c>
      <c r="AK107" s="73">
        <v>17</v>
      </c>
      <c r="AL107" s="95">
        <v>18684</v>
      </c>
      <c r="AM107" s="95">
        <v>0</v>
      </c>
      <c r="AN107" s="73">
        <v>0</v>
      </c>
      <c r="AO107" s="73">
        <v>22</v>
      </c>
      <c r="AP107" s="95">
        <v>128610</v>
      </c>
      <c r="AQ107" s="95">
        <v>6122</v>
      </c>
      <c r="AR107" s="73">
        <v>0</v>
      </c>
      <c r="AS107" s="73">
        <v>0</v>
      </c>
      <c r="AT107" s="95">
        <v>0</v>
      </c>
      <c r="AU107" s="95">
        <v>0</v>
      </c>
      <c r="AV107" s="73">
        <v>0</v>
      </c>
      <c r="AW107" s="73">
        <v>0</v>
      </c>
      <c r="AX107" s="95">
        <v>0</v>
      </c>
      <c r="AY107" s="95">
        <v>0</v>
      </c>
      <c r="AZ107" s="73">
        <v>0</v>
      </c>
      <c r="BA107" s="73">
        <v>0</v>
      </c>
      <c r="BB107" s="95">
        <v>0</v>
      </c>
      <c r="BC107" s="95">
        <v>0</v>
      </c>
      <c r="BD107" s="73">
        <v>0</v>
      </c>
      <c r="BE107" s="73">
        <v>0</v>
      </c>
      <c r="BF107" s="95">
        <v>-34650</v>
      </c>
      <c r="BG107" s="95">
        <v>0</v>
      </c>
      <c r="BH107" s="73">
        <v>0</v>
      </c>
      <c r="BI107" s="73">
        <v>0</v>
      </c>
      <c r="BJ107" s="95">
        <v>0</v>
      </c>
      <c r="BK107" s="95">
        <v>0</v>
      </c>
      <c r="BL107" s="73">
        <v>0</v>
      </c>
      <c r="BM107" s="73">
        <v>0</v>
      </c>
      <c r="BN107" s="95">
        <v>0</v>
      </c>
      <c r="BO107" s="95">
        <v>0</v>
      </c>
      <c r="BP107" s="73">
        <v>0</v>
      </c>
      <c r="BQ107" s="73">
        <v>0</v>
      </c>
      <c r="BR107" s="95">
        <v>0</v>
      </c>
      <c r="BS107" s="95">
        <v>0</v>
      </c>
      <c r="BT107" s="73">
        <v>0</v>
      </c>
      <c r="BU107" s="73">
        <v>0</v>
      </c>
      <c r="BV107" s="95">
        <v>0</v>
      </c>
      <c r="BW107" s="95">
        <v>0</v>
      </c>
      <c r="BX107" s="73">
        <v>0</v>
      </c>
      <c r="BY107" s="73">
        <v>0</v>
      </c>
      <c r="BZ107" s="95">
        <v>0</v>
      </c>
      <c r="CA107" s="95">
        <v>0</v>
      </c>
      <c r="CB107" s="73">
        <v>0</v>
      </c>
      <c r="CC107" s="73">
        <v>0</v>
      </c>
      <c r="CD107" s="95">
        <v>0</v>
      </c>
      <c r="CE107" s="95">
        <v>0</v>
      </c>
      <c r="CF107" s="73">
        <v>0</v>
      </c>
      <c r="CG107" s="73">
        <v>0</v>
      </c>
      <c r="CH107" s="95">
        <v>0</v>
      </c>
      <c r="CI107" s="95">
        <v>0</v>
      </c>
      <c r="CJ107" s="73">
        <v>0</v>
      </c>
      <c r="CK107" s="73">
        <v>39</v>
      </c>
      <c r="CL107" s="95">
        <v>112644</v>
      </c>
      <c r="CM107" s="95">
        <v>6122</v>
      </c>
      <c r="CN107" s="71" t="s">
        <v>455</v>
      </c>
      <c r="CO107" s="71" t="s">
        <v>456</v>
      </c>
      <c r="CP107" s="71" t="s">
        <v>328</v>
      </c>
      <c r="CQ107" s="71" t="s">
        <v>328</v>
      </c>
      <c r="CR107" s="71" t="s">
        <v>328</v>
      </c>
      <c r="CS107" s="71" t="s">
        <v>328</v>
      </c>
      <c r="CT107" s="72">
        <v>42926</v>
      </c>
      <c r="CU107" s="71" t="s">
        <v>469</v>
      </c>
      <c r="CV107" s="71" t="s">
        <v>470</v>
      </c>
      <c r="CW107" s="72" t="s">
        <v>187</v>
      </c>
      <c r="CX107" s="72">
        <v>42607</v>
      </c>
      <c r="CY107" s="71" t="s">
        <v>469</v>
      </c>
      <c r="CZ107" s="71" t="s">
        <v>471</v>
      </c>
      <c r="DA107" s="71" t="s">
        <v>513</v>
      </c>
      <c r="DB107" s="96">
        <v>6553700</v>
      </c>
      <c r="DD107" s="71"/>
      <c r="DE107" s="218"/>
      <c r="DF107" s="218"/>
      <c r="DG107" s="218"/>
      <c r="DH107" s="218"/>
      <c r="DI107" s="218"/>
      <c r="DJ107" s="218"/>
      <c r="DK107" s="218"/>
      <c r="DL107" s="218"/>
      <c r="DM107" s="218"/>
      <c r="DN107" s="218"/>
      <c r="DO107" s="218"/>
      <c r="DP107" s="218"/>
      <c r="DQ107" s="218"/>
      <c r="DR107" s="218"/>
      <c r="DS107" s="218"/>
      <c r="DT107" s="218"/>
      <c r="DU107" s="218"/>
      <c r="DV107" s="218"/>
      <c r="DW107" s="218"/>
      <c r="DX107" s="218"/>
      <c r="DY107" s="218"/>
      <c r="DZ107" s="218"/>
      <c r="EA107" s="218"/>
      <c r="EB107" s="218"/>
      <c r="EC107" s="218"/>
      <c r="ED107" s="218"/>
      <c r="EE107" s="218"/>
      <c r="EF107" s="218"/>
      <c r="EG107" s="218"/>
      <c r="EH107" s="218"/>
      <c r="EI107" s="218"/>
      <c r="EJ107" s="218"/>
      <c r="EK107" s="218"/>
      <c r="EL107" s="218"/>
      <c r="EM107" s="218"/>
      <c r="EN107" s="218"/>
      <c r="EO107" s="218"/>
      <c r="EP107" s="218"/>
      <c r="EQ107" s="218"/>
      <c r="ER107" s="218"/>
      <c r="ES107" s="218"/>
      <c r="ET107" s="218"/>
      <c r="EU107" s="218"/>
      <c r="EV107" s="218"/>
      <c r="EW107" s="218"/>
      <c r="EX107" s="218"/>
      <c r="EY107" s="218"/>
      <c r="EZ107" s="218"/>
      <c r="FA107" s="218"/>
      <c r="FB107" s="218"/>
      <c r="FC107" s="218"/>
      <c r="FD107" s="218"/>
      <c r="FE107" s="218"/>
      <c r="FF107" s="218"/>
      <c r="FG107" s="218"/>
      <c r="FH107" s="218"/>
      <c r="FI107" s="218"/>
      <c r="FJ107" s="218"/>
      <c r="FK107" s="218"/>
      <c r="FL107" s="218"/>
      <c r="FM107" s="218"/>
      <c r="FN107" s="218"/>
      <c r="FO107" s="218"/>
      <c r="FP107" s="218"/>
      <c r="FQ107" s="218"/>
      <c r="FR107" s="218"/>
      <c r="FS107" s="218"/>
      <c r="FT107" s="218"/>
      <c r="FU107" s="218"/>
      <c r="FV107" s="218"/>
      <c r="FW107" s="218"/>
      <c r="FX107" s="218"/>
      <c r="FY107" s="218"/>
      <c r="FZ107" s="218"/>
      <c r="GA107" s="218"/>
      <c r="GB107" s="218"/>
      <c r="GC107" s="218"/>
      <c r="GD107" s="218"/>
      <c r="GE107" s="218"/>
      <c r="GF107" s="218"/>
      <c r="GG107" s="218"/>
      <c r="GH107" s="218"/>
      <c r="GI107" s="218"/>
      <c r="GJ107" s="218"/>
      <c r="GK107" s="218"/>
      <c r="GL107" s="218"/>
      <c r="GM107" s="218"/>
      <c r="GN107" s="218"/>
      <c r="GO107" s="218"/>
      <c r="GP107" s="218"/>
      <c r="GQ107" s="218"/>
      <c r="GR107" s="218"/>
      <c r="GS107" s="218"/>
      <c r="GT107" s="218"/>
      <c r="GU107" s="218"/>
      <c r="GV107" s="218"/>
      <c r="GW107" s="218"/>
      <c r="GX107" s="218"/>
      <c r="GY107" s="218"/>
      <c r="GZ107" s="218"/>
      <c r="HA107" s="218"/>
      <c r="HB107" s="218"/>
      <c r="HC107" s="218"/>
      <c r="HD107" s="218"/>
      <c r="HE107" s="218"/>
      <c r="HF107" s="218"/>
      <c r="HG107" s="218"/>
      <c r="HH107" s="218"/>
      <c r="HI107" s="218"/>
      <c r="HJ107" s="218"/>
      <c r="HK107" s="218"/>
      <c r="HL107" s="218"/>
      <c r="HM107" s="218"/>
      <c r="HN107" s="218"/>
      <c r="HO107" s="218"/>
      <c r="HP107" s="218"/>
      <c r="HQ107" s="218"/>
      <c r="HR107" s="218"/>
      <c r="HS107" s="218"/>
      <c r="HT107" s="218"/>
      <c r="HU107" s="218"/>
      <c r="HV107" s="218"/>
      <c r="HW107" s="218"/>
      <c r="HX107" s="218"/>
      <c r="HY107" s="218"/>
      <c r="HZ107" s="218"/>
      <c r="IA107" s="218"/>
      <c r="IB107" s="218"/>
      <c r="IC107" s="218"/>
      <c r="ID107" s="218"/>
      <c r="IE107" s="218"/>
      <c r="IF107" s="218"/>
      <c r="IG107" s="218"/>
      <c r="IH107" s="218"/>
      <c r="II107" s="218"/>
      <c r="IJ107" s="218"/>
      <c r="IK107" s="218"/>
      <c r="IL107" s="218"/>
      <c r="IM107" s="218"/>
      <c r="IN107" s="218"/>
      <c r="IO107" s="218"/>
      <c r="IP107" s="218"/>
      <c r="IQ107" s="218"/>
      <c r="IR107" s="218"/>
      <c r="IS107" s="218"/>
      <c r="IT107" s="218"/>
      <c r="IU107" s="218"/>
      <c r="IV107" s="218"/>
      <c r="IW107" s="218"/>
      <c r="IX107" s="218"/>
      <c r="IY107" s="218"/>
      <c r="IZ107" s="218"/>
      <c r="JA107" s="218"/>
      <c r="JB107" s="218"/>
      <c r="JC107" s="218"/>
      <c r="JD107" s="218"/>
      <c r="JE107" s="218"/>
      <c r="JF107" s="218"/>
      <c r="JG107" s="218"/>
      <c r="JH107" s="218"/>
      <c r="JI107" s="218"/>
      <c r="JJ107" s="218"/>
      <c r="JK107" s="218"/>
      <c r="JL107" s="218"/>
      <c r="JM107" s="218"/>
      <c r="JN107" s="218"/>
      <c r="JO107" s="218"/>
      <c r="JP107" s="218"/>
      <c r="JQ107" s="218"/>
      <c r="JR107" s="218"/>
      <c r="JS107" s="218"/>
      <c r="JT107" s="218"/>
      <c r="JU107" s="218"/>
      <c r="JV107" s="218"/>
      <c r="JW107" s="218"/>
      <c r="JX107" s="218"/>
      <c r="JY107" s="218"/>
      <c r="JZ107" s="218"/>
      <c r="KA107" s="218"/>
      <c r="KB107" s="218"/>
      <c r="KC107" s="218"/>
      <c r="KD107" s="218"/>
      <c r="KE107" s="218"/>
      <c r="KF107" s="218"/>
      <c r="KG107" s="218"/>
      <c r="KH107" s="218"/>
      <c r="KI107" s="218"/>
      <c r="KJ107" s="218"/>
      <c r="KK107" s="218"/>
      <c r="KL107" s="218"/>
      <c r="KM107" s="218"/>
      <c r="KN107" s="218"/>
      <c r="KO107" s="218"/>
      <c r="KP107" s="218"/>
      <c r="KQ107" s="218"/>
      <c r="KR107" s="218"/>
      <c r="KS107" s="218"/>
      <c r="KT107" s="218"/>
      <c r="KU107" s="218"/>
      <c r="KV107" s="218"/>
      <c r="KW107" s="218"/>
      <c r="KX107" s="218"/>
      <c r="KY107" s="218"/>
      <c r="KZ107" s="218"/>
      <c r="LA107" s="218"/>
      <c r="LB107" s="218"/>
      <c r="LC107" s="218"/>
      <c r="LD107" s="218"/>
      <c r="LE107" s="218"/>
      <c r="LF107" s="218"/>
      <c r="LG107" s="218"/>
      <c r="LH107" s="218"/>
      <c r="LI107" s="218"/>
      <c r="LJ107" s="218"/>
      <c r="LK107" s="218"/>
      <c r="LL107" s="218"/>
      <c r="LM107" s="218"/>
      <c r="LN107" s="218"/>
      <c r="LO107" s="218"/>
      <c r="LP107" s="218"/>
      <c r="LQ107" s="218"/>
      <c r="LR107" s="218"/>
      <c r="LS107" s="218"/>
      <c r="LT107" s="218"/>
      <c r="LU107" s="218"/>
      <c r="LV107" s="218"/>
      <c r="LW107" s="218"/>
      <c r="LX107" s="218"/>
      <c r="LY107" s="218"/>
      <c r="LZ107" s="218"/>
      <c r="MA107" s="218"/>
      <c r="MB107" s="218"/>
      <c r="MC107" s="218"/>
      <c r="MD107" s="218"/>
      <c r="ME107" s="218"/>
      <c r="MF107" s="218"/>
      <c r="MG107" s="218"/>
      <c r="MH107" s="218"/>
      <c r="MI107" s="218"/>
      <c r="MJ107" s="218"/>
      <c r="MK107" s="218"/>
      <c r="ML107" s="218"/>
      <c r="MM107" s="218"/>
      <c r="MN107" s="218"/>
      <c r="MO107" s="218"/>
      <c r="MP107" s="218"/>
      <c r="MQ107" s="218"/>
      <c r="MR107" s="218"/>
      <c r="MS107" s="218"/>
      <c r="MT107" s="218"/>
      <c r="MU107" s="218"/>
      <c r="MV107" s="218"/>
      <c r="MW107" s="218"/>
      <c r="MX107" s="218"/>
      <c r="MY107" s="218"/>
      <c r="MZ107" s="218"/>
      <c r="NA107" s="218"/>
      <c r="NB107" s="218"/>
      <c r="NC107" s="218"/>
      <c r="ND107" s="218"/>
      <c r="NE107" s="218"/>
      <c r="NF107" s="218"/>
      <c r="NG107" s="218"/>
      <c r="NH107" s="218"/>
      <c r="NI107" s="218"/>
      <c r="NJ107" s="218"/>
      <c r="NK107" s="218"/>
      <c r="NL107" s="218"/>
      <c r="NM107" s="218"/>
      <c r="NN107" s="218"/>
      <c r="NO107" s="218"/>
      <c r="NP107" s="218"/>
      <c r="NQ107" s="218"/>
      <c r="NR107" s="218"/>
      <c r="NS107" s="218"/>
      <c r="NT107" s="218"/>
      <c r="NU107" s="218"/>
      <c r="NV107" s="218"/>
      <c r="NW107" s="218"/>
      <c r="NX107" s="218"/>
      <c r="NY107" s="218"/>
      <c r="NZ107" s="218"/>
      <c r="OA107" s="218"/>
      <c r="OB107" s="218"/>
      <c r="OC107" s="218"/>
      <c r="OD107" s="218"/>
      <c r="OE107" s="218"/>
      <c r="OF107" s="218"/>
      <c r="OG107" s="218"/>
      <c r="OH107" s="218"/>
      <c r="OI107" s="218"/>
      <c r="OJ107" s="218"/>
      <c r="OK107" s="218"/>
      <c r="OL107" s="218"/>
      <c r="OM107" s="218"/>
      <c r="ON107" s="218"/>
      <c r="OO107" s="218"/>
      <c r="OP107" s="218"/>
      <c r="OQ107" s="218"/>
      <c r="OR107" s="218"/>
      <c r="OS107" s="218"/>
      <c r="OT107" s="218"/>
      <c r="OU107" s="218"/>
      <c r="OV107" s="218"/>
      <c r="OW107" s="218"/>
      <c r="OX107" s="218"/>
      <c r="OY107" s="218"/>
      <c r="OZ107" s="218"/>
      <c r="PA107" s="218"/>
      <c r="PB107" s="218"/>
      <c r="PC107" s="218"/>
      <c r="PD107" s="218"/>
      <c r="PE107" s="218"/>
      <c r="PF107" s="218"/>
      <c r="PG107" s="218"/>
      <c r="PH107" s="218"/>
      <c r="PI107" s="218"/>
      <c r="PJ107" s="218"/>
      <c r="PK107" s="218"/>
      <c r="PL107" s="218"/>
      <c r="PM107" s="218"/>
      <c r="PN107" s="218"/>
      <c r="PO107" s="218"/>
      <c r="PP107" s="218"/>
      <c r="PQ107" s="218"/>
      <c r="PR107" s="218"/>
      <c r="PS107" s="218"/>
      <c r="PT107" s="218"/>
      <c r="PU107" s="218"/>
      <c r="PV107" s="218"/>
      <c r="PW107" s="218"/>
      <c r="PX107" s="218"/>
      <c r="PY107" s="218"/>
      <c r="PZ107" s="218"/>
      <c r="QA107" s="218"/>
      <c r="QB107" s="218"/>
      <c r="QC107" s="218"/>
      <c r="QD107" s="218"/>
      <c r="QE107" s="218"/>
      <c r="QF107" s="218"/>
      <c r="QG107" s="218"/>
      <c r="QH107" s="218"/>
      <c r="QI107" s="218"/>
      <c r="QJ107" s="218"/>
      <c r="QK107" s="218"/>
      <c r="QL107" s="218"/>
      <c r="QM107" s="218"/>
      <c r="QN107" s="218"/>
      <c r="QO107" s="218"/>
      <c r="QP107" s="218"/>
      <c r="QQ107" s="218"/>
      <c r="QR107" s="218"/>
      <c r="QS107" s="218"/>
      <c r="QT107" s="218"/>
      <c r="QU107" s="218"/>
      <c r="QV107" s="218"/>
      <c r="QW107" s="218"/>
      <c r="QX107" s="218"/>
      <c r="QY107" s="218"/>
      <c r="QZ107" s="218"/>
      <c r="RA107" s="218"/>
      <c r="RB107" s="218"/>
      <c r="RC107" s="218"/>
      <c r="RD107" s="218"/>
      <c r="RE107" s="218"/>
      <c r="RF107" s="218"/>
      <c r="RG107" s="218"/>
      <c r="RH107" s="218"/>
      <c r="RI107" s="218"/>
      <c r="RJ107" s="218"/>
      <c r="RK107" s="218"/>
      <c r="RL107" s="218"/>
      <c r="RM107" s="218"/>
      <c r="RN107" s="218"/>
      <c r="RO107" s="218"/>
      <c r="RP107" s="218"/>
      <c r="RQ107" s="218"/>
      <c r="RR107" s="218"/>
      <c r="RS107" s="218"/>
      <c r="RT107" s="218"/>
      <c r="RU107" s="218"/>
      <c r="RV107" s="218"/>
      <c r="RW107" s="218"/>
      <c r="RX107" s="218"/>
      <c r="RY107" s="218"/>
      <c r="RZ107" s="218"/>
      <c r="SA107" s="218"/>
      <c r="SB107" s="218"/>
      <c r="SC107" s="218"/>
      <c r="SD107" s="218"/>
      <c r="SE107" s="218"/>
      <c r="SF107" s="218"/>
      <c r="SG107" s="218"/>
      <c r="SH107" s="218"/>
      <c r="SI107" s="218"/>
      <c r="SJ107" s="218"/>
      <c r="SK107" s="218"/>
      <c r="SL107" s="218"/>
      <c r="SM107" s="218"/>
      <c r="SN107" s="218"/>
      <c r="SO107" s="218"/>
      <c r="SP107" s="218"/>
      <c r="SQ107" s="218"/>
      <c r="SR107" s="218"/>
      <c r="SS107" s="218"/>
      <c r="ST107" s="218"/>
      <c r="SU107" s="218"/>
      <c r="SV107" s="218"/>
      <c r="SW107" s="218"/>
      <c r="SX107" s="218"/>
      <c r="SY107" s="218"/>
      <c r="SZ107" s="218"/>
      <c r="TA107" s="218"/>
      <c r="TB107" s="218"/>
      <c r="TC107" s="218"/>
      <c r="TD107" s="218"/>
      <c r="TE107" s="218"/>
      <c r="TF107" s="218"/>
      <c r="TG107" s="218"/>
      <c r="TH107" s="218"/>
      <c r="TI107" s="218"/>
      <c r="TJ107" s="218"/>
      <c r="TK107" s="218"/>
      <c r="TL107" s="218"/>
      <c r="TM107" s="218"/>
      <c r="TN107" s="218"/>
      <c r="TO107" s="218"/>
      <c r="TP107" s="218"/>
      <c r="TQ107" s="218"/>
      <c r="TR107" s="218"/>
      <c r="TS107" s="218"/>
      <c r="TT107" s="218"/>
      <c r="TU107" s="218"/>
      <c r="TV107" s="218"/>
      <c r="TW107" s="218"/>
      <c r="TX107" s="218"/>
      <c r="TY107" s="218"/>
      <c r="TZ107" s="218"/>
      <c r="UA107" s="218"/>
      <c r="UB107" s="218"/>
      <c r="UC107" s="218"/>
      <c r="UD107" s="218"/>
      <c r="UE107" s="218"/>
      <c r="UF107" s="218"/>
      <c r="UG107" s="218"/>
      <c r="UH107" s="218"/>
      <c r="UI107" s="218"/>
      <c r="UJ107" s="218"/>
      <c r="UK107" s="218"/>
      <c r="UL107" s="218"/>
      <c r="UM107" s="218"/>
      <c r="UN107" s="218"/>
      <c r="UO107" s="218"/>
      <c r="UP107" s="218"/>
      <c r="UQ107" s="218"/>
      <c r="UR107" s="218"/>
      <c r="US107" s="218"/>
      <c r="UT107" s="218"/>
      <c r="UU107" s="218"/>
      <c r="UV107" s="218"/>
      <c r="UW107" s="218"/>
      <c r="UX107" s="218"/>
      <c r="UY107" s="218"/>
      <c r="UZ107" s="218"/>
      <c r="VA107" s="218"/>
      <c r="VB107" s="218"/>
      <c r="VC107" s="218"/>
      <c r="VD107" s="218"/>
      <c r="VE107" s="218"/>
      <c r="VF107" s="218"/>
      <c r="VG107" s="218"/>
      <c r="VH107" s="218"/>
      <c r="VI107" s="218"/>
      <c r="VJ107" s="218"/>
      <c r="VK107" s="218"/>
      <c r="VL107" s="218"/>
      <c r="VM107" s="218"/>
      <c r="VN107" s="218"/>
      <c r="VO107" s="218"/>
      <c r="VP107" s="218"/>
      <c r="VQ107" s="218"/>
      <c r="VR107" s="218"/>
      <c r="VS107" s="218"/>
      <c r="VT107" s="218"/>
      <c r="VU107" s="218"/>
      <c r="VV107" s="218"/>
      <c r="VW107" s="218"/>
      <c r="VX107" s="218"/>
      <c r="VY107" s="218"/>
      <c r="VZ107" s="218"/>
      <c r="WA107" s="218"/>
      <c r="WB107" s="218"/>
      <c r="WC107" s="218"/>
      <c r="WD107" s="218"/>
      <c r="WE107" s="218"/>
      <c r="WF107" s="218"/>
      <c r="WG107" s="218"/>
      <c r="WH107" s="218"/>
      <c r="WI107" s="218"/>
      <c r="WJ107" s="218"/>
      <c r="WK107" s="218"/>
      <c r="WL107" s="218"/>
      <c r="WM107" s="218"/>
      <c r="WN107" s="218"/>
      <c r="WO107" s="218"/>
      <c r="WP107" s="218"/>
      <c r="WQ107" s="218"/>
      <c r="WR107" s="218"/>
      <c r="WS107" s="218"/>
      <c r="WT107" s="218"/>
      <c r="WU107" s="218"/>
      <c r="WV107" s="218"/>
      <c r="WW107" s="218"/>
      <c r="WX107" s="218"/>
      <c r="WY107" s="218"/>
      <c r="WZ107" s="218"/>
      <c r="XA107" s="218"/>
      <c r="XB107" s="218"/>
      <c r="XC107" s="218"/>
      <c r="XD107" s="218"/>
      <c r="XE107" s="218"/>
      <c r="XF107" s="218"/>
      <c r="XG107" s="218"/>
      <c r="XH107" s="218"/>
      <c r="XI107" s="218"/>
      <c r="XJ107" s="218"/>
      <c r="XK107" s="218"/>
      <c r="XL107" s="218"/>
      <c r="XM107" s="218"/>
      <c r="XN107" s="218"/>
      <c r="XO107" s="218"/>
      <c r="XP107" s="218"/>
      <c r="XQ107" s="218"/>
      <c r="XR107" s="218"/>
      <c r="XS107" s="218"/>
      <c r="XT107" s="218"/>
      <c r="XU107" s="218"/>
      <c r="XV107" s="218"/>
      <c r="XW107" s="218"/>
      <c r="XX107" s="218"/>
      <c r="XY107" s="218"/>
      <c r="XZ107" s="218"/>
      <c r="YA107" s="218"/>
      <c r="YB107" s="218"/>
      <c r="YC107" s="218"/>
      <c r="YD107" s="218"/>
      <c r="YE107" s="218"/>
      <c r="YF107" s="218"/>
      <c r="YG107" s="218"/>
      <c r="YH107" s="218"/>
      <c r="YI107" s="218"/>
      <c r="YJ107" s="218"/>
      <c r="YK107" s="218"/>
      <c r="YL107" s="218"/>
      <c r="YM107" s="218"/>
      <c r="YN107" s="218"/>
      <c r="YO107" s="218"/>
      <c r="YP107" s="218"/>
      <c r="YQ107" s="218"/>
      <c r="YR107" s="218"/>
      <c r="YS107" s="218"/>
      <c r="YT107" s="218"/>
      <c r="YU107" s="218"/>
      <c r="YV107" s="218"/>
      <c r="YW107" s="218"/>
      <c r="YX107" s="218"/>
      <c r="YY107" s="218"/>
      <c r="YZ107" s="218"/>
      <c r="ZA107" s="218"/>
      <c r="ZB107" s="218"/>
      <c r="ZC107" s="218"/>
      <c r="ZD107" s="218"/>
      <c r="ZE107" s="218"/>
      <c r="ZF107" s="218"/>
      <c r="ZG107" s="218"/>
      <c r="ZH107" s="218"/>
      <c r="ZI107" s="218"/>
      <c r="ZJ107" s="218"/>
      <c r="ZK107" s="218"/>
      <c r="ZL107" s="218"/>
      <c r="ZM107" s="218"/>
      <c r="ZN107" s="218"/>
      <c r="ZO107" s="218"/>
      <c r="ZP107" s="218"/>
      <c r="ZQ107" s="218"/>
      <c r="ZR107" s="218"/>
      <c r="ZS107" s="218"/>
      <c r="ZT107" s="218"/>
      <c r="ZU107" s="218"/>
      <c r="ZV107" s="218"/>
      <c r="ZW107" s="218"/>
      <c r="ZX107" s="218"/>
      <c r="ZY107" s="218"/>
      <c r="ZZ107" s="218"/>
      <c r="AAA107" s="218"/>
      <c r="AAB107" s="218"/>
      <c r="AAC107" s="218"/>
      <c r="AAD107" s="218"/>
      <c r="AAE107" s="218"/>
      <c r="AAF107" s="218"/>
      <c r="AAG107" s="218"/>
      <c r="AAH107" s="218"/>
      <c r="AAI107" s="218"/>
      <c r="AAJ107" s="218"/>
      <c r="AAK107" s="218"/>
      <c r="AAL107" s="218"/>
      <c r="AAM107" s="218"/>
      <c r="AAN107" s="218"/>
      <c r="AAO107" s="218"/>
      <c r="AAP107" s="218"/>
      <c r="AAQ107" s="218"/>
      <c r="AAR107" s="218"/>
      <c r="AAS107" s="218"/>
      <c r="AAT107" s="218"/>
      <c r="AAU107" s="218"/>
      <c r="AAV107" s="218"/>
      <c r="AAW107" s="218"/>
      <c r="AAX107" s="218"/>
      <c r="AAY107" s="218"/>
      <c r="AAZ107" s="218"/>
      <c r="ABA107" s="218"/>
      <c r="ABB107" s="218"/>
      <c r="ABC107" s="218"/>
      <c r="ABD107" s="218"/>
      <c r="ABE107" s="218"/>
      <c r="ABF107" s="218"/>
      <c r="ABG107" s="218"/>
      <c r="ABH107" s="218"/>
      <c r="ABI107" s="218"/>
      <c r="ABJ107" s="218"/>
      <c r="ABK107" s="218"/>
      <c r="ABL107" s="218"/>
      <c r="ABM107" s="218"/>
      <c r="ABN107" s="218"/>
      <c r="ABO107" s="218"/>
      <c r="ABP107" s="218"/>
      <c r="ABQ107" s="218"/>
      <c r="ABR107" s="218"/>
      <c r="ABS107" s="218"/>
      <c r="ABT107" s="218"/>
      <c r="ABU107" s="218"/>
      <c r="ABV107" s="218"/>
      <c r="ABW107" s="218"/>
      <c r="ABX107" s="218"/>
      <c r="ABY107" s="218"/>
      <c r="ABZ107" s="218"/>
      <c r="ACA107" s="218"/>
      <c r="ACB107" s="218"/>
      <c r="ACC107" s="218"/>
      <c r="ACD107" s="218"/>
      <c r="ACE107" s="218"/>
      <c r="ACF107" s="218"/>
      <c r="ACG107" s="218"/>
      <c r="ACH107" s="218"/>
      <c r="ACI107" s="218"/>
      <c r="ACJ107" s="218"/>
      <c r="ACK107" s="218"/>
      <c r="ACL107" s="218"/>
      <c r="ACM107" s="218"/>
      <c r="ACN107" s="218"/>
      <c r="ACO107" s="218"/>
      <c r="ACP107" s="218"/>
      <c r="ACQ107" s="218"/>
      <c r="ACR107" s="218"/>
      <c r="ACS107" s="218"/>
      <c r="ACT107" s="218"/>
      <c r="ACU107" s="218"/>
      <c r="ACV107" s="218"/>
      <c r="ACW107" s="218"/>
      <c r="ACX107" s="218"/>
      <c r="ACY107" s="218"/>
      <c r="ACZ107" s="218"/>
      <c r="ADA107" s="218"/>
      <c r="ADB107" s="218"/>
      <c r="ADC107" s="218"/>
      <c r="ADD107" s="218"/>
      <c r="ADE107" s="218"/>
      <c r="ADF107" s="218"/>
      <c r="ADG107" s="218"/>
      <c r="ADH107" s="218"/>
      <c r="ADI107" s="218"/>
      <c r="ADJ107" s="218"/>
      <c r="ADK107" s="218"/>
      <c r="ADL107" s="218"/>
      <c r="ADM107" s="218"/>
      <c r="ADN107" s="218"/>
      <c r="ADO107" s="218"/>
      <c r="ADP107" s="218"/>
      <c r="ADQ107" s="218"/>
      <c r="ADR107" s="218"/>
      <c r="ADS107" s="218"/>
      <c r="ADT107" s="218"/>
      <c r="ADU107" s="218"/>
      <c r="ADV107" s="218"/>
      <c r="ADW107" s="218"/>
      <c r="ADX107" s="218"/>
      <c r="ADY107" s="218"/>
      <c r="ADZ107" s="218"/>
      <c r="AEA107" s="218"/>
      <c r="AEB107" s="218"/>
      <c r="AEC107" s="218"/>
      <c r="AED107" s="218"/>
      <c r="AEE107" s="218"/>
      <c r="AEF107" s="218"/>
      <c r="AEG107" s="218"/>
      <c r="AEH107" s="218"/>
      <c r="AEI107" s="218"/>
      <c r="AEJ107" s="218"/>
      <c r="AEK107" s="218"/>
      <c r="AEL107" s="218"/>
      <c r="AEM107" s="218"/>
      <c r="AEN107" s="218"/>
      <c r="AEO107" s="218"/>
      <c r="AEP107" s="218"/>
      <c r="AEQ107" s="218"/>
      <c r="AER107" s="218"/>
      <c r="AES107" s="218"/>
      <c r="AET107" s="218"/>
      <c r="AEU107" s="218"/>
      <c r="AEV107" s="218"/>
      <c r="AEW107" s="218"/>
      <c r="AEX107" s="218"/>
      <c r="AEY107" s="218"/>
      <c r="AEZ107" s="218"/>
      <c r="AFA107" s="218"/>
      <c r="AFB107" s="218"/>
      <c r="AFC107" s="218"/>
      <c r="AFD107" s="218"/>
      <c r="AFE107" s="218"/>
      <c r="AFF107" s="218"/>
      <c r="AFG107" s="218"/>
      <c r="AFH107" s="218"/>
      <c r="AFI107" s="218"/>
      <c r="AFJ107" s="218"/>
      <c r="AFK107" s="218"/>
      <c r="AFL107" s="218"/>
      <c r="AFM107" s="218"/>
      <c r="AFN107" s="218"/>
      <c r="AFO107" s="218"/>
      <c r="AFP107" s="218"/>
      <c r="AFQ107" s="218"/>
      <c r="AFR107" s="218"/>
      <c r="AFS107" s="218"/>
      <c r="AFT107" s="218"/>
      <c r="AFU107" s="218"/>
      <c r="AFV107" s="218"/>
      <c r="AFW107" s="218"/>
      <c r="AFX107" s="218"/>
      <c r="AFY107" s="218"/>
      <c r="AFZ107" s="218"/>
      <c r="AGA107" s="218"/>
      <c r="AGB107" s="218"/>
      <c r="AGC107" s="218"/>
      <c r="AGD107" s="218"/>
      <c r="AGE107" s="218"/>
      <c r="AGF107" s="218"/>
      <c r="AGG107" s="218"/>
      <c r="AGH107" s="218"/>
      <c r="AGI107" s="218"/>
      <c r="AGJ107" s="218"/>
      <c r="AGK107" s="218"/>
      <c r="AGL107" s="218"/>
      <c r="AGM107" s="218"/>
      <c r="AGN107" s="218"/>
      <c r="AGO107" s="218"/>
      <c r="AGP107" s="218"/>
      <c r="AGQ107" s="218"/>
      <c r="AGR107" s="218"/>
      <c r="AGS107" s="218"/>
      <c r="AGT107" s="218"/>
      <c r="AGU107" s="218"/>
      <c r="AGV107" s="218"/>
      <c r="AGW107" s="218"/>
      <c r="AGX107" s="218"/>
      <c r="AGY107" s="218"/>
      <c r="AGZ107" s="218"/>
      <c r="AHA107" s="218"/>
      <c r="AHB107" s="218"/>
      <c r="AHC107" s="218"/>
      <c r="AHD107" s="218"/>
      <c r="AHE107" s="218"/>
      <c r="AHF107" s="218"/>
      <c r="AHG107" s="218"/>
      <c r="AHH107" s="218"/>
      <c r="AHI107" s="218"/>
      <c r="AHJ107" s="218"/>
      <c r="AHK107" s="218"/>
      <c r="AHL107" s="218"/>
      <c r="AHM107" s="218"/>
      <c r="AHN107" s="218"/>
      <c r="AHO107" s="218"/>
      <c r="AHP107" s="218"/>
      <c r="AHQ107" s="218"/>
      <c r="AHR107" s="218"/>
      <c r="AHS107" s="218"/>
      <c r="AHT107" s="218"/>
      <c r="AHU107" s="218"/>
      <c r="AHV107" s="218"/>
      <c r="AHW107" s="218"/>
      <c r="AHX107" s="218"/>
      <c r="AHY107" s="218"/>
      <c r="AHZ107" s="218"/>
      <c r="AIA107" s="218"/>
      <c r="AIB107" s="218"/>
      <c r="AIC107" s="218"/>
      <c r="AID107" s="218"/>
      <c r="AIE107" s="218"/>
      <c r="AIF107" s="218"/>
      <c r="AIG107" s="218"/>
      <c r="AIH107" s="218"/>
      <c r="AII107" s="218"/>
      <c r="AIJ107" s="218"/>
      <c r="AIK107" s="218"/>
      <c r="AIL107" s="218"/>
      <c r="AIM107" s="218"/>
      <c r="AIN107" s="218"/>
      <c r="AIO107" s="218"/>
      <c r="AIP107" s="218"/>
      <c r="AIQ107" s="218"/>
      <c r="AIR107" s="218"/>
      <c r="AIS107" s="218"/>
      <c r="AIT107" s="218"/>
      <c r="AIU107" s="218"/>
      <c r="AIV107" s="218"/>
      <c r="AIW107" s="218"/>
      <c r="AIX107" s="218"/>
      <c r="AIY107" s="218"/>
      <c r="AIZ107" s="218"/>
      <c r="AJA107" s="218"/>
      <c r="AJB107" s="218"/>
      <c r="AJC107" s="218"/>
      <c r="AJD107" s="218"/>
      <c r="AJE107" s="218"/>
      <c r="AJF107" s="218"/>
      <c r="AJG107" s="218"/>
      <c r="AJH107" s="218"/>
      <c r="AJI107" s="218"/>
      <c r="AJJ107" s="218"/>
      <c r="AJK107" s="218"/>
      <c r="AJL107" s="218"/>
      <c r="AJM107" s="218"/>
      <c r="AJN107" s="218"/>
      <c r="AJO107" s="218"/>
      <c r="AJP107" s="218"/>
      <c r="AJQ107" s="218"/>
      <c r="AJR107" s="218"/>
      <c r="AJS107" s="218"/>
      <c r="AJT107" s="218"/>
      <c r="AJU107" s="218"/>
      <c r="AJV107" s="218"/>
      <c r="AJW107" s="218"/>
      <c r="AJX107" s="218"/>
      <c r="AJY107" s="218"/>
      <c r="AJZ107" s="218"/>
      <c r="AKA107" s="218"/>
      <c r="AKB107" s="218"/>
      <c r="AKC107" s="218"/>
      <c r="AKD107" s="218"/>
      <c r="AKE107" s="218"/>
      <c r="AKF107" s="218"/>
      <c r="AKG107" s="218"/>
      <c r="AKH107" s="218"/>
      <c r="AKI107" s="218"/>
      <c r="AKJ107" s="218"/>
      <c r="AKK107" s="218"/>
      <c r="AKL107" s="218"/>
      <c r="AKM107" s="218"/>
      <c r="AKN107" s="218"/>
      <c r="AKO107" s="218"/>
      <c r="AKP107" s="218"/>
      <c r="AKQ107" s="218"/>
      <c r="AKR107" s="218"/>
      <c r="AKS107" s="218"/>
      <c r="AKT107" s="218"/>
      <c r="AKU107" s="218"/>
      <c r="AKV107" s="218"/>
      <c r="AKW107" s="218"/>
      <c r="AKX107" s="218"/>
      <c r="AKY107" s="218"/>
      <c r="AKZ107" s="218"/>
      <c r="ALA107" s="218"/>
      <c r="ALB107" s="218"/>
      <c r="ALC107" s="218"/>
      <c r="ALD107" s="218"/>
      <c r="ALE107" s="218"/>
      <c r="ALF107" s="218"/>
      <c r="ALG107" s="218"/>
      <c r="ALH107" s="218"/>
      <c r="ALI107" s="218"/>
      <c r="ALJ107" s="218"/>
      <c r="ALK107" s="218"/>
      <c r="ALL107" s="218"/>
      <c r="ALM107" s="218"/>
      <c r="ALN107" s="218"/>
      <c r="ALO107" s="218"/>
      <c r="ALP107" s="218"/>
      <c r="ALQ107" s="218"/>
      <c r="ALR107" s="218"/>
      <c r="ALS107" s="218"/>
      <c r="ALT107" s="218"/>
      <c r="ALU107" s="218"/>
      <c r="ALV107" s="218"/>
      <c r="ALW107" s="218"/>
      <c r="ALX107" s="218"/>
      <c r="ALY107" s="218"/>
      <c r="ALZ107" s="218"/>
      <c r="AMA107" s="218"/>
      <c r="AMB107" s="218"/>
      <c r="AMC107" s="218"/>
      <c r="AMD107" s="218"/>
      <c r="AME107" s="218"/>
      <c r="AMF107" s="218"/>
      <c r="AMG107" s="218"/>
      <c r="AMH107" s="218"/>
      <c r="AMI107" s="218"/>
      <c r="AMJ107" s="218"/>
      <c r="AMK107" s="218"/>
      <c r="AML107" s="218"/>
      <c r="AMM107" s="218"/>
      <c r="AMN107" s="218"/>
      <c r="AMO107" s="218"/>
      <c r="AMP107" s="218"/>
      <c r="AMQ107" s="218"/>
      <c r="AMR107" s="218"/>
      <c r="AMS107" s="218"/>
      <c r="AMT107" s="218"/>
      <c r="AMU107" s="218"/>
      <c r="AMV107" s="218"/>
      <c r="AMW107" s="218"/>
      <c r="AMX107" s="218"/>
      <c r="AMY107" s="218"/>
      <c r="AMZ107" s="218"/>
      <c r="ANA107" s="218"/>
      <c r="ANB107" s="218"/>
      <c r="ANC107" s="218"/>
      <c r="AND107" s="218"/>
      <c r="ANE107" s="218"/>
      <c r="ANF107" s="218"/>
      <c r="ANG107" s="218"/>
      <c r="ANH107" s="218"/>
      <c r="ANI107" s="218"/>
      <c r="ANJ107" s="218"/>
      <c r="ANK107" s="218"/>
      <c r="ANL107" s="218"/>
      <c r="ANM107" s="218"/>
      <c r="ANN107" s="218"/>
      <c r="ANO107" s="218"/>
      <c r="ANP107" s="218"/>
      <c r="ANQ107" s="218"/>
      <c r="ANR107" s="218"/>
      <c r="ANS107" s="218"/>
      <c r="ANT107" s="218"/>
      <c r="ANU107" s="218"/>
      <c r="ANV107" s="218"/>
      <c r="ANW107" s="218"/>
      <c r="ANX107" s="218"/>
      <c r="ANY107" s="218"/>
      <c r="ANZ107" s="218"/>
      <c r="AOA107" s="218"/>
      <c r="AOB107" s="218"/>
      <c r="AOC107" s="218"/>
      <c r="AOD107" s="218"/>
      <c r="AOE107" s="218"/>
      <c r="AOF107" s="218"/>
      <c r="AOG107" s="218"/>
      <c r="AOH107" s="218"/>
      <c r="AOI107" s="218"/>
      <c r="AOJ107" s="218"/>
      <c r="AOK107" s="218"/>
      <c r="AOL107" s="218"/>
      <c r="AOM107" s="218"/>
      <c r="AON107" s="218"/>
      <c r="AOO107" s="218"/>
      <c r="AOP107" s="218"/>
      <c r="AOQ107" s="218"/>
      <c r="AOR107" s="218"/>
      <c r="AOS107" s="218"/>
      <c r="AOT107" s="218"/>
      <c r="AOU107" s="218"/>
      <c r="AOV107" s="218"/>
      <c r="AOW107" s="218"/>
      <c r="AOX107" s="218"/>
      <c r="AOY107" s="218"/>
      <c r="AOZ107" s="218"/>
      <c r="APA107" s="218"/>
      <c r="APB107" s="218"/>
      <c r="APC107" s="218"/>
      <c r="APD107" s="218"/>
      <c r="APE107" s="218"/>
      <c r="APF107" s="218"/>
      <c r="APG107" s="218"/>
      <c r="APH107" s="218"/>
      <c r="API107" s="218"/>
      <c r="APJ107" s="218"/>
      <c r="APK107" s="218"/>
      <c r="APL107" s="218"/>
      <c r="APM107" s="218"/>
      <c r="APN107" s="218"/>
      <c r="APO107" s="218"/>
      <c r="APP107" s="218"/>
      <c r="APQ107" s="218"/>
      <c r="APR107" s="218"/>
      <c r="APS107" s="218"/>
      <c r="APT107" s="218"/>
      <c r="APU107" s="218"/>
      <c r="APV107" s="218"/>
      <c r="APW107" s="218"/>
      <c r="APX107" s="218"/>
      <c r="APY107" s="218"/>
      <c r="APZ107" s="218"/>
      <c r="AQA107" s="218"/>
      <c r="AQB107" s="218"/>
      <c r="AQC107" s="218"/>
      <c r="AQD107" s="218"/>
      <c r="AQE107" s="218"/>
      <c r="AQF107" s="218"/>
      <c r="AQG107" s="218"/>
      <c r="AQH107" s="218"/>
      <c r="AQI107" s="218"/>
      <c r="AQJ107" s="218"/>
      <c r="AQK107" s="218"/>
      <c r="AQL107" s="218"/>
      <c r="AQM107" s="218"/>
      <c r="AQN107" s="218"/>
      <c r="AQO107" s="218"/>
      <c r="AQP107" s="218"/>
      <c r="AQQ107" s="218"/>
      <c r="AQR107" s="218"/>
      <c r="AQS107" s="218"/>
      <c r="AQT107" s="218"/>
      <c r="AQU107" s="218"/>
      <c r="AQV107" s="218"/>
      <c r="AQW107" s="218"/>
      <c r="AQX107" s="218"/>
      <c r="AQY107" s="218"/>
      <c r="AQZ107" s="218"/>
      <c r="ARA107" s="218"/>
      <c r="ARB107" s="218"/>
      <c r="ARC107" s="218"/>
      <c r="ARD107" s="218"/>
      <c r="ARE107" s="218"/>
      <c r="ARF107" s="218"/>
      <c r="ARG107" s="218"/>
      <c r="ARH107" s="218"/>
      <c r="ARI107" s="218"/>
      <c r="ARJ107" s="218"/>
      <c r="ARK107" s="218"/>
      <c r="ARL107" s="218"/>
      <c r="ARM107" s="218"/>
      <c r="ARN107" s="218"/>
      <c r="ARO107" s="218"/>
      <c r="ARP107" s="218"/>
      <c r="ARQ107" s="218"/>
      <c r="ARR107" s="218"/>
      <c r="ARS107" s="218"/>
      <c r="ART107" s="218"/>
      <c r="ARU107" s="218"/>
      <c r="ARV107" s="218"/>
      <c r="ARW107" s="218"/>
      <c r="ARX107" s="218"/>
      <c r="ARY107" s="218"/>
      <c r="ARZ107" s="218"/>
      <c r="ASA107" s="218"/>
      <c r="ASB107" s="218"/>
      <c r="ASC107" s="218"/>
      <c r="ASD107" s="218"/>
      <c r="ASE107" s="218"/>
      <c r="ASF107" s="218"/>
      <c r="ASG107" s="218"/>
      <c r="ASH107" s="218"/>
      <c r="ASI107" s="218"/>
      <c r="ASJ107" s="218"/>
      <c r="ASK107" s="218"/>
      <c r="ASL107" s="218"/>
      <c r="ASM107" s="218"/>
      <c r="ASN107" s="218"/>
      <c r="ASO107" s="218"/>
      <c r="ASP107" s="218"/>
      <c r="ASQ107" s="218"/>
      <c r="ASR107" s="218"/>
      <c r="ASS107" s="218"/>
      <c r="AST107" s="218"/>
      <c r="ASU107" s="218"/>
      <c r="ASV107" s="218"/>
      <c r="ASW107" s="218"/>
      <c r="ASX107" s="218"/>
      <c r="ASY107" s="218"/>
      <c r="ASZ107" s="218"/>
      <c r="ATA107" s="218"/>
      <c r="ATB107" s="218"/>
      <c r="ATC107" s="218"/>
      <c r="ATD107" s="218"/>
      <c r="ATE107" s="218"/>
      <c r="ATF107" s="218"/>
      <c r="ATG107" s="218"/>
      <c r="ATH107" s="218"/>
      <c r="ATI107" s="218"/>
      <c r="ATJ107" s="218"/>
      <c r="ATK107" s="218"/>
      <c r="ATL107" s="218"/>
      <c r="ATM107" s="218"/>
      <c r="ATN107" s="218"/>
      <c r="ATO107" s="218"/>
      <c r="ATP107" s="218"/>
      <c r="ATQ107" s="218"/>
      <c r="ATR107" s="218"/>
      <c r="ATS107" s="218"/>
      <c r="ATT107" s="218"/>
      <c r="ATU107" s="218"/>
      <c r="ATV107" s="218"/>
      <c r="ATW107" s="218"/>
      <c r="ATX107" s="218"/>
      <c r="ATY107" s="218"/>
      <c r="ATZ107" s="218"/>
      <c r="AUA107" s="218"/>
      <c r="AUB107" s="218"/>
      <c r="AUC107" s="218"/>
      <c r="AUD107" s="218"/>
      <c r="AUE107" s="218"/>
      <c r="AUF107" s="218"/>
      <c r="AUG107" s="218"/>
      <c r="AUH107" s="218"/>
      <c r="AUI107" s="218"/>
      <c r="AUJ107" s="218"/>
      <c r="AUK107" s="218"/>
      <c r="AUL107" s="218"/>
      <c r="AUM107" s="218"/>
      <c r="AUN107" s="218"/>
      <c r="AUO107" s="218"/>
      <c r="AUP107" s="218"/>
      <c r="AUQ107" s="218"/>
      <c r="AUR107" s="218"/>
      <c r="AUS107" s="218"/>
      <c r="AUT107" s="218"/>
      <c r="AUU107" s="218"/>
      <c r="AUV107" s="218"/>
      <c r="AUW107" s="218"/>
      <c r="AUX107" s="218"/>
      <c r="AUY107" s="218"/>
      <c r="AUZ107" s="218"/>
      <c r="AVA107" s="218"/>
      <c r="AVB107" s="218"/>
      <c r="AVC107" s="218"/>
      <c r="AVD107" s="218"/>
      <c r="AVE107" s="218"/>
      <c r="AVF107" s="218"/>
      <c r="AVG107" s="218"/>
      <c r="AVH107" s="218"/>
      <c r="AVI107" s="218"/>
      <c r="AVJ107" s="218"/>
      <c r="AVK107" s="218"/>
      <c r="AVL107" s="218"/>
      <c r="AVM107" s="218"/>
      <c r="AVN107" s="218"/>
      <c r="AVO107" s="218"/>
      <c r="AVP107" s="218"/>
      <c r="AVQ107" s="218"/>
      <c r="AVR107" s="218"/>
      <c r="AVS107" s="218"/>
      <c r="AVT107" s="218"/>
      <c r="AVU107" s="218"/>
      <c r="AVV107" s="218"/>
      <c r="AVW107" s="218"/>
      <c r="AVX107" s="218"/>
      <c r="AVY107" s="218"/>
      <c r="AVZ107" s="218"/>
      <c r="AWA107" s="218"/>
      <c r="AWB107" s="218"/>
      <c r="AWC107" s="218"/>
      <c r="AWD107" s="218"/>
      <c r="AWE107" s="218"/>
      <c r="AWF107" s="218"/>
      <c r="AWG107" s="218"/>
      <c r="AWH107" s="218"/>
      <c r="AWI107" s="218"/>
      <c r="AWJ107" s="218"/>
      <c r="AWK107" s="218"/>
      <c r="AWL107" s="218"/>
      <c r="AWM107" s="218"/>
      <c r="AWN107" s="218"/>
      <c r="AWO107" s="218"/>
      <c r="AWP107" s="218"/>
      <c r="AWQ107" s="218"/>
      <c r="AWR107" s="218"/>
      <c r="AWS107" s="218"/>
      <c r="AWT107" s="218"/>
      <c r="AWU107" s="218"/>
      <c r="AWV107" s="218"/>
      <c r="AWW107" s="218"/>
      <c r="AWX107" s="218"/>
      <c r="AWY107" s="218"/>
      <c r="AWZ107" s="218"/>
      <c r="AXA107" s="218"/>
      <c r="AXB107" s="218"/>
      <c r="AXC107" s="218"/>
      <c r="AXD107" s="218"/>
      <c r="AXE107" s="218"/>
      <c r="AXF107" s="218"/>
      <c r="AXG107" s="218"/>
      <c r="AXH107" s="218"/>
      <c r="AXI107" s="218"/>
      <c r="AXJ107" s="218"/>
      <c r="AXK107" s="218"/>
      <c r="AXL107" s="218"/>
      <c r="AXM107" s="218"/>
      <c r="AXN107" s="218"/>
      <c r="AXO107" s="218"/>
      <c r="AXP107" s="218"/>
      <c r="AXQ107" s="218"/>
      <c r="AXR107" s="218"/>
      <c r="AXS107" s="218"/>
      <c r="AXT107" s="218"/>
      <c r="AXU107" s="218"/>
      <c r="AXV107" s="218"/>
      <c r="AXW107" s="218"/>
      <c r="AXX107" s="218"/>
      <c r="AXY107" s="218"/>
      <c r="AXZ107" s="218"/>
      <c r="AYA107" s="218"/>
      <c r="AYB107" s="218"/>
      <c r="AYC107" s="218"/>
      <c r="AYD107" s="218"/>
      <c r="AYE107" s="218"/>
      <c r="AYF107" s="218"/>
      <c r="AYG107" s="218"/>
      <c r="AYH107" s="218"/>
      <c r="AYI107" s="218"/>
      <c r="AYJ107" s="218"/>
      <c r="AYK107" s="218"/>
      <c r="AYL107" s="218"/>
      <c r="AYM107" s="218"/>
      <c r="AYN107" s="218"/>
      <c r="AYO107" s="218"/>
      <c r="AYP107" s="218"/>
      <c r="AYQ107" s="218"/>
      <c r="AYR107" s="218"/>
      <c r="AYS107" s="218"/>
      <c r="AYT107" s="218"/>
      <c r="AYU107" s="218"/>
      <c r="AYV107" s="218"/>
      <c r="AYW107" s="218"/>
      <c r="AYX107" s="218"/>
      <c r="AYY107" s="218"/>
      <c r="AYZ107" s="218"/>
      <c r="AZA107" s="218"/>
      <c r="AZB107" s="218"/>
      <c r="AZC107" s="218"/>
      <c r="AZD107" s="218"/>
      <c r="AZE107" s="218"/>
      <c r="AZF107" s="218"/>
      <c r="AZG107" s="218"/>
      <c r="AZH107" s="218"/>
      <c r="AZI107" s="218"/>
      <c r="AZJ107" s="218"/>
      <c r="AZK107" s="218"/>
      <c r="AZL107" s="218"/>
      <c r="AZM107" s="218"/>
      <c r="AZN107" s="218"/>
      <c r="AZO107" s="218"/>
      <c r="AZP107" s="218"/>
      <c r="AZQ107" s="218"/>
      <c r="AZR107" s="218"/>
      <c r="AZS107" s="218"/>
      <c r="AZT107" s="218"/>
      <c r="AZU107" s="218"/>
      <c r="AZV107" s="218"/>
      <c r="AZW107" s="218"/>
      <c r="AZX107" s="218"/>
      <c r="AZY107" s="218"/>
      <c r="AZZ107" s="218"/>
      <c r="BAA107" s="218"/>
      <c r="BAB107" s="218"/>
      <c r="BAC107" s="218"/>
      <c r="BAD107" s="218"/>
      <c r="BAE107" s="218"/>
      <c r="BAF107" s="218"/>
      <c r="BAG107" s="218"/>
      <c r="BAH107" s="218"/>
      <c r="BAI107" s="218"/>
      <c r="BAJ107" s="218"/>
      <c r="BAK107" s="218"/>
      <c r="BAL107" s="218"/>
      <c r="BAM107" s="218"/>
      <c r="BAN107" s="218"/>
      <c r="BAO107" s="218"/>
      <c r="BAP107" s="218"/>
      <c r="BAQ107" s="218"/>
      <c r="BAR107" s="218"/>
      <c r="BAS107" s="218"/>
      <c r="BAT107" s="218"/>
      <c r="BAU107" s="218"/>
      <c r="BAV107" s="218"/>
      <c r="BAW107" s="218"/>
      <c r="BAX107" s="218"/>
      <c r="BAY107" s="218"/>
      <c r="BAZ107" s="218"/>
      <c r="BBA107" s="218"/>
      <c r="BBB107" s="218"/>
      <c r="BBC107" s="218"/>
      <c r="BBD107" s="218"/>
      <c r="BBE107" s="218"/>
      <c r="BBF107" s="218"/>
      <c r="BBG107" s="218"/>
      <c r="BBH107" s="218"/>
      <c r="BBI107" s="218"/>
      <c r="BBJ107" s="218"/>
      <c r="BBK107" s="218"/>
      <c r="BBL107" s="218"/>
      <c r="BBM107" s="218"/>
      <c r="BBN107" s="218"/>
      <c r="BBO107" s="218"/>
      <c r="BBP107" s="218"/>
      <c r="BBQ107" s="218"/>
      <c r="BBR107" s="218"/>
      <c r="BBS107" s="218"/>
      <c r="BBT107" s="218"/>
      <c r="BBU107" s="218"/>
      <c r="BBV107" s="218"/>
      <c r="BBW107" s="218"/>
      <c r="BBX107" s="218"/>
      <c r="BBY107" s="218"/>
      <c r="BBZ107" s="218"/>
      <c r="BCA107" s="218"/>
      <c r="BCB107" s="218"/>
      <c r="BCC107" s="218"/>
      <c r="BCD107" s="218"/>
      <c r="BCE107" s="218"/>
      <c r="BCF107" s="218"/>
      <c r="BCG107" s="218"/>
      <c r="BCH107" s="218"/>
      <c r="BCI107" s="218"/>
      <c r="BCJ107" s="218"/>
      <c r="BCK107" s="218"/>
      <c r="BCL107" s="218"/>
      <c r="BCM107" s="218"/>
      <c r="BCN107" s="218"/>
      <c r="BCO107" s="218"/>
      <c r="BCP107" s="218"/>
      <c r="BCQ107" s="218"/>
      <c r="BCR107" s="218"/>
      <c r="BCS107" s="218"/>
      <c r="BCT107" s="218"/>
      <c r="BCU107" s="218"/>
      <c r="BCV107" s="218"/>
      <c r="BCW107" s="218"/>
      <c r="BCX107" s="218"/>
      <c r="BCY107" s="218"/>
      <c r="BCZ107" s="218"/>
      <c r="BDA107" s="218"/>
      <c r="BDB107" s="218"/>
      <c r="BDC107" s="218"/>
      <c r="BDD107" s="218"/>
      <c r="BDE107" s="218"/>
      <c r="BDF107" s="218"/>
      <c r="BDG107" s="218"/>
      <c r="BDH107" s="218"/>
      <c r="BDI107" s="218"/>
      <c r="BDJ107" s="218"/>
      <c r="BDK107" s="218"/>
      <c r="BDL107" s="218"/>
      <c r="BDM107" s="218"/>
      <c r="BDN107" s="218"/>
      <c r="BDO107" s="218"/>
      <c r="BDP107" s="218"/>
      <c r="BDQ107" s="218"/>
      <c r="BDR107" s="218"/>
      <c r="BDS107" s="218"/>
      <c r="BDT107" s="218"/>
      <c r="BDU107" s="218"/>
    </row>
    <row r="108" spans="1:1477" s="73" customFormat="1">
      <c r="B108" s="71" t="s">
        <v>14</v>
      </c>
      <c r="C108" s="71" t="s">
        <v>263</v>
      </c>
      <c r="D108" s="71" t="s">
        <v>264</v>
      </c>
      <c r="E108" s="72">
        <v>41808</v>
      </c>
      <c r="F108" s="71" t="s">
        <v>467</v>
      </c>
      <c r="G108" s="71" t="s">
        <v>484</v>
      </c>
      <c r="H108" s="221">
        <v>2</v>
      </c>
      <c r="I108" s="73">
        <v>5</v>
      </c>
      <c r="J108" s="73">
        <v>400</v>
      </c>
      <c r="K108" s="73">
        <v>654</v>
      </c>
      <c r="L108" s="73">
        <v>652</v>
      </c>
      <c r="M108" s="219">
        <f t="shared" si="90"/>
        <v>1.1375</v>
      </c>
      <c r="N108" s="73">
        <f t="shared" si="91"/>
        <v>1</v>
      </c>
      <c r="O108" s="73">
        <v>2</v>
      </c>
      <c r="P108" s="73">
        <v>0</v>
      </c>
      <c r="Q108" s="73">
        <v>0</v>
      </c>
      <c r="R108" s="73">
        <v>203</v>
      </c>
      <c r="S108" s="73">
        <v>51</v>
      </c>
      <c r="T108" s="225">
        <v>12544444</v>
      </c>
      <c r="U108" s="225">
        <v>119000</v>
      </c>
      <c r="V108" s="225">
        <v>12425444</v>
      </c>
      <c r="W108" s="225">
        <v>12706570</v>
      </c>
      <c r="X108" s="225">
        <v>13012776</v>
      </c>
      <c r="Y108" s="225">
        <v>0</v>
      </c>
      <c r="Z108" s="225">
        <v>0</v>
      </c>
      <c r="AA108" s="225">
        <v>0</v>
      </c>
      <c r="AB108" s="225">
        <v>13012776</v>
      </c>
      <c r="AC108" s="225">
        <v>12421061</v>
      </c>
      <c r="AD108" s="219">
        <f t="shared" si="92"/>
        <v>0.99964725606585969</v>
      </c>
      <c r="AE108" s="73">
        <f t="shared" si="93"/>
        <v>1</v>
      </c>
      <c r="AF108" s="225">
        <v>-591715</v>
      </c>
      <c r="AG108" s="225">
        <v>162125</v>
      </c>
      <c r="AH108" s="73">
        <v>167</v>
      </c>
      <c r="AI108" s="73">
        <v>30</v>
      </c>
      <c r="AJ108" s="73">
        <v>6</v>
      </c>
      <c r="AK108" s="73">
        <v>11</v>
      </c>
      <c r="AL108" s="95">
        <v>89297</v>
      </c>
      <c r="AM108" s="95">
        <v>0</v>
      </c>
      <c r="AN108" s="73">
        <v>0</v>
      </c>
      <c r="AO108" s="73">
        <v>40</v>
      </c>
      <c r="AP108" s="95">
        <v>77646</v>
      </c>
      <c r="AQ108" s="95">
        <v>16339</v>
      </c>
      <c r="AR108" s="73">
        <v>0</v>
      </c>
      <c r="AS108" s="73">
        <v>0</v>
      </c>
      <c r="AT108" s="95">
        <v>0</v>
      </c>
      <c r="AU108" s="95">
        <v>0</v>
      </c>
      <c r="AV108" s="73">
        <v>0</v>
      </c>
      <c r="AW108" s="73">
        <v>0</v>
      </c>
      <c r="AX108" s="95">
        <v>0</v>
      </c>
      <c r="AY108" s="95">
        <v>0</v>
      </c>
      <c r="AZ108" s="73">
        <v>0</v>
      </c>
      <c r="BA108" s="73">
        <v>0</v>
      </c>
      <c r="BB108" s="95">
        <v>0</v>
      </c>
      <c r="BC108" s="95">
        <v>0</v>
      </c>
      <c r="BD108" s="73">
        <v>0</v>
      </c>
      <c r="BE108" s="73">
        <v>0</v>
      </c>
      <c r="BF108" s="95">
        <v>0</v>
      </c>
      <c r="BG108" s="95">
        <v>0</v>
      </c>
      <c r="BH108" s="73">
        <v>0</v>
      </c>
      <c r="BI108" s="73">
        <v>0</v>
      </c>
      <c r="BJ108" s="95">
        <v>15383</v>
      </c>
      <c r="BK108" s="95">
        <v>15383</v>
      </c>
      <c r="BL108" s="73">
        <v>0</v>
      </c>
      <c r="BM108" s="73">
        <v>0</v>
      </c>
      <c r="BN108" s="95">
        <v>0</v>
      </c>
      <c r="BO108" s="95">
        <v>0</v>
      </c>
      <c r="BP108" s="73">
        <v>0</v>
      </c>
      <c r="BQ108" s="73">
        <v>0</v>
      </c>
      <c r="BR108" s="95">
        <v>0</v>
      </c>
      <c r="BS108" s="95">
        <v>0</v>
      </c>
      <c r="BT108" s="73">
        <v>0</v>
      </c>
      <c r="BU108" s="73">
        <v>0</v>
      </c>
      <c r="BV108" s="95">
        <v>0</v>
      </c>
      <c r="BW108" s="95">
        <v>0</v>
      </c>
      <c r="BX108" s="73">
        <v>0</v>
      </c>
      <c r="BY108" s="73">
        <v>0</v>
      </c>
      <c r="BZ108" s="95">
        <v>0</v>
      </c>
      <c r="CA108" s="95">
        <v>0</v>
      </c>
      <c r="CB108" s="73">
        <v>0</v>
      </c>
      <c r="CC108" s="73">
        <v>0</v>
      </c>
      <c r="CD108" s="95">
        <v>0</v>
      </c>
      <c r="CE108" s="95">
        <v>0</v>
      </c>
      <c r="CF108" s="73">
        <v>0</v>
      </c>
      <c r="CG108" s="73">
        <v>0</v>
      </c>
      <c r="CH108" s="95">
        <v>0</v>
      </c>
      <c r="CI108" s="95">
        <v>0</v>
      </c>
      <c r="CJ108" s="73">
        <v>6</v>
      </c>
      <c r="CK108" s="73">
        <v>51</v>
      </c>
      <c r="CL108" s="95">
        <v>182326</v>
      </c>
      <c r="CM108" s="95">
        <v>31722</v>
      </c>
      <c r="CN108" s="71" t="s">
        <v>455</v>
      </c>
      <c r="CO108" s="71" t="s">
        <v>456</v>
      </c>
      <c r="CP108" s="71" t="s">
        <v>328</v>
      </c>
      <c r="CQ108" s="71" t="s">
        <v>328</v>
      </c>
      <c r="CR108" s="71" t="s">
        <v>328</v>
      </c>
      <c r="CS108" s="71" t="s">
        <v>328</v>
      </c>
      <c r="CT108" s="72">
        <v>42947</v>
      </c>
      <c r="CU108" s="71" t="s">
        <v>469</v>
      </c>
      <c r="CV108" s="71" t="s">
        <v>470</v>
      </c>
      <c r="CW108" s="72" t="s">
        <v>187</v>
      </c>
      <c r="CX108" s="72">
        <v>42668</v>
      </c>
      <c r="CY108" s="71" t="s">
        <v>476</v>
      </c>
      <c r="CZ108" s="71" t="s">
        <v>471</v>
      </c>
      <c r="DA108" s="71" t="s">
        <v>514</v>
      </c>
      <c r="DB108" s="96">
        <v>12199500</v>
      </c>
      <c r="DD108" s="71"/>
      <c r="DE108" s="218"/>
      <c r="DF108" s="218"/>
      <c r="DG108" s="218"/>
      <c r="DH108" s="218"/>
      <c r="DI108" s="218"/>
      <c r="DJ108" s="218"/>
      <c r="DK108" s="218"/>
      <c r="DL108" s="218"/>
      <c r="DM108" s="218"/>
      <c r="DN108" s="218"/>
      <c r="DO108" s="218"/>
      <c r="DP108" s="218"/>
      <c r="DQ108" s="218"/>
      <c r="DR108" s="218"/>
      <c r="DS108" s="218"/>
      <c r="DT108" s="218"/>
      <c r="DU108" s="218"/>
      <c r="DV108" s="218"/>
      <c r="DW108" s="218"/>
      <c r="DX108" s="218"/>
      <c r="DY108" s="218"/>
      <c r="DZ108" s="218"/>
      <c r="EA108" s="218"/>
      <c r="EB108" s="218"/>
      <c r="EC108" s="218"/>
      <c r="ED108" s="218"/>
      <c r="EE108" s="218"/>
      <c r="EF108" s="218"/>
      <c r="EG108" s="218"/>
      <c r="EH108" s="218"/>
      <c r="EI108" s="218"/>
      <c r="EJ108" s="218"/>
      <c r="EK108" s="218"/>
      <c r="EL108" s="218"/>
      <c r="EM108" s="218"/>
      <c r="EN108" s="218"/>
      <c r="EO108" s="218"/>
      <c r="EP108" s="218"/>
      <c r="EQ108" s="218"/>
      <c r="ER108" s="218"/>
      <c r="ES108" s="218"/>
      <c r="ET108" s="218"/>
      <c r="EU108" s="218"/>
      <c r="EV108" s="218"/>
      <c r="EW108" s="218"/>
      <c r="EX108" s="218"/>
      <c r="EY108" s="218"/>
      <c r="EZ108" s="218"/>
      <c r="FA108" s="218"/>
      <c r="FB108" s="218"/>
      <c r="FC108" s="218"/>
      <c r="FD108" s="218"/>
      <c r="FE108" s="218"/>
      <c r="FF108" s="218"/>
      <c r="FG108" s="218"/>
      <c r="FH108" s="218"/>
      <c r="FI108" s="218"/>
      <c r="FJ108" s="218"/>
      <c r="FK108" s="218"/>
      <c r="FL108" s="218"/>
      <c r="FM108" s="218"/>
      <c r="FN108" s="218"/>
      <c r="FO108" s="218"/>
      <c r="FP108" s="218"/>
      <c r="FQ108" s="218"/>
      <c r="FR108" s="218"/>
      <c r="FS108" s="218"/>
      <c r="FT108" s="218"/>
      <c r="FU108" s="218"/>
      <c r="FV108" s="218"/>
      <c r="FW108" s="218"/>
      <c r="FX108" s="218"/>
      <c r="FY108" s="218"/>
      <c r="FZ108" s="218"/>
      <c r="GA108" s="218"/>
      <c r="GB108" s="218"/>
      <c r="GC108" s="218"/>
      <c r="GD108" s="218"/>
      <c r="GE108" s="218"/>
      <c r="GF108" s="218"/>
      <c r="GG108" s="218"/>
      <c r="GH108" s="218"/>
      <c r="GI108" s="218"/>
      <c r="GJ108" s="218"/>
      <c r="GK108" s="218"/>
      <c r="GL108" s="218"/>
      <c r="GM108" s="218"/>
      <c r="GN108" s="218"/>
      <c r="GO108" s="218"/>
      <c r="GP108" s="218"/>
      <c r="GQ108" s="218"/>
      <c r="GR108" s="218"/>
      <c r="GS108" s="218"/>
      <c r="GT108" s="218"/>
      <c r="GU108" s="218"/>
      <c r="GV108" s="218"/>
      <c r="GW108" s="218"/>
      <c r="GX108" s="218"/>
      <c r="GY108" s="218"/>
      <c r="GZ108" s="218"/>
      <c r="HA108" s="218"/>
      <c r="HB108" s="218"/>
      <c r="HC108" s="218"/>
      <c r="HD108" s="218"/>
      <c r="HE108" s="218"/>
      <c r="HF108" s="218"/>
      <c r="HG108" s="218"/>
      <c r="HH108" s="218"/>
      <c r="HI108" s="218"/>
      <c r="HJ108" s="218"/>
      <c r="HK108" s="218"/>
      <c r="HL108" s="218"/>
      <c r="HM108" s="218"/>
      <c r="HN108" s="218"/>
      <c r="HO108" s="218"/>
      <c r="HP108" s="218"/>
      <c r="HQ108" s="218"/>
      <c r="HR108" s="218"/>
      <c r="HS108" s="218"/>
      <c r="HT108" s="218"/>
      <c r="HU108" s="218"/>
      <c r="HV108" s="218"/>
      <c r="HW108" s="218"/>
      <c r="HX108" s="218"/>
      <c r="HY108" s="218"/>
      <c r="HZ108" s="218"/>
      <c r="IA108" s="218"/>
      <c r="IB108" s="218"/>
      <c r="IC108" s="218"/>
      <c r="ID108" s="218"/>
      <c r="IE108" s="218"/>
      <c r="IF108" s="218"/>
      <c r="IG108" s="218"/>
      <c r="IH108" s="218"/>
      <c r="II108" s="218"/>
      <c r="IJ108" s="218"/>
      <c r="IK108" s="218"/>
      <c r="IL108" s="218"/>
      <c r="IM108" s="218"/>
      <c r="IN108" s="218"/>
      <c r="IO108" s="218"/>
      <c r="IP108" s="218"/>
      <c r="IQ108" s="218"/>
      <c r="IR108" s="218"/>
      <c r="IS108" s="218"/>
      <c r="IT108" s="218"/>
      <c r="IU108" s="218"/>
      <c r="IV108" s="218"/>
      <c r="IW108" s="218"/>
      <c r="IX108" s="218"/>
      <c r="IY108" s="218"/>
      <c r="IZ108" s="218"/>
      <c r="JA108" s="218"/>
      <c r="JB108" s="218"/>
      <c r="JC108" s="218"/>
      <c r="JD108" s="218"/>
      <c r="JE108" s="218"/>
      <c r="JF108" s="218"/>
      <c r="JG108" s="218"/>
      <c r="JH108" s="218"/>
      <c r="JI108" s="218"/>
      <c r="JJ108" s="218"/>
      <c r="JK108" s="218"/>
      <c r="JL108" s="218"/>
      <c r="JM108" s="218"/>
      <c r="JN108" s="218"/>
      <c r="JO108" s="218"/>
      <c r="JP108" s="218"/>
      <c r="JQ108" s="218"/>
      <c r="JR108" s="218"/>
      <c r="JS108" s="218"/>
      <c r="JT108" s="218"/>
      <c r="JU108" s="218"/>
      <c r="JV108" s="218"/>
      <c r="JW108" s="218"/>
      <c r="JX108" s="218"/>
      <c r="JY108" s="218"/>
      <c r="JZ108" s="218"/>
      <c r="KA108" s="218"/>
      <c r="KB108" s="218"/>
      <c r="KC108" s="218"/>
      <c r="KD108" s="218"/>
      <c r="KE108" s="218"/>
      <c r="KF108" s="218"/>
      <c r="KG108" s="218"/>
      <c r="KH108" s="218"/>
      <c r="KI108" s="218"/>
      <c r="KJ108" s="218"/>
      <c r="KK108" s="218"/>
      <c r="KL108" s="218"/>
      <c r="KM108" s="218"/>
      <c r="KN108" s="218"/>
      <c r="KO108" s="218"/>
      <c r="KP108" s="218"/>
      <c r="KQ108" s="218"/>
      <c r="KR108" s="218"/>
      <c r="KS108" s="218"/>
      <c r="KT108" s="218"/>
      <c r="KU108" s="218"/>
      <c r="KV108" s="218"/>
      <c r="KW108" s="218"/>
      <c r="KX108" s="218"/>
      <c r="KY108" s="218"/>
      <c r="KZ108" s="218"/>
      <c r="LA108" s="218"/>
      <c r="LB108" s="218"/>
      <c r="LC108" s="218"/>
      <c r="LD108" s="218"/>
      <c r="LE108" s="218"/>
      <c r="LF108" s="218"/>
      <c r="LG108" s="218"/>
      <c r="LH108" s="218"/>
      <c r="LI108" s="218"/>
      <c r="LJ108" s="218"/>
      <c r="LK108" s="218"/>
      <c r="LL108" s="218"/>
      <c r="LM108" s="218"/>
      <c r="LN108" s="218"/>
      <c r="LO108" s="218"/>
      <c r="LP108" s="218"/>
      <c r="LQ108" s="218"/>
      <c r="LR108" s="218"/>
      <c r="LS108" s="218"/>
      <c r="LT108" s="218"/>
      <c r="LU108" s="218"/>
      <c r="LV108" s="218"/>
      <c r="LW108" s="218"/>
      <c r="LX108" s="218"/>
      <c r="LY108" s="218"/>
      <c r="LZ108" s="218"/>
      <c r="MA108" s="218"/>
      <c r="MB108" s="218"/>
      <c r="MC108" s="218"/>
      <c r="MD108" s="218"/>
      <c r="ME108" s="218"/>
      <c r="MF108" s="218"/>
      <c r="MG108" s="218"/>
      <c r="MH108" s="218"/>
      <c r="MI108" s="218"/>
      <c r="MJ108" s="218"/>
      <c r="MK108" s="218"/>
      <c r="ML108" s="218"/>
      <c r="MM108" s="218"/>
      <c r="MN108" s="218"/>
      <c r="MO108" s="218"/>
      <c r="MP108" s="218"/>
      <c r="MQ108" s="218"/>
      <c r="MR108" s="218"/>
      <c r="MS108" s="218"/>
      <c r="MT108" s="218"/>
      <c r="MU108" s="218"/>
      <c r="MV108" s="218"/>
      <c r="MW108" s="218"/>
      <c r="MX108" s="218"/>
      <c r="MY108" s="218"/>
      <c r="MZ108" s="218"/>
      <c r="NA108" s="218"/>
      <c r="NB108" s="218"/>
      <c r="NC108" s="218"/>
      <c r="ND108" s="218"/>
      <c r="NE108" s="218"/>
      <c r="NF108" s="218"/>
      <c r="NG108" s="218"/>
      <c r="NH108" s="218"/>
      <c r="NI108" s="218"/>
      <c r="NJ108" s="218"/>
      <c r="NK108" s="218"/>
      <c r="NL108" s="218"/>
      <c r="NM108" s="218"/>
      <c r="NN108" s="218"/>
      <c r="NO108" s="218"/>
      <c r="NP108" s="218"/>
      <c r="NQ108" s="218"/>
      <c r="NR108" s="218"/>
      <c r="NS108" s="218"/>
      <c r="NT108" s="218"/>
      <c r="NU108" s="218"/>
      <c r="NV108" s="218"/>
      <c r="NW108" s="218"/>
      <c r="NX108" s="218"/>
      <c r="NY108" s="218"/>
      <c r="NZ108" s="218"/>
      <c r="OA108" s="218"/>
      <c r="OB108" s="218"/>
      <c r="OC108" s="218"/>
      <c r="OD108" s="218"/>
      <c r="OE108" s="218"/>
      <c r="OF108" s="218"/>
      <c r="OG108" s="218"/>
      <c r="OH108" s="218"/>
      <c r="OI108" s="218"/>
      <c r="OJ108" s="218"/>
      <c r="OK108" s="218"/>
      <c r="OL108" s="218"/>
      <c r="OM108" s="218"/>
      <c r="ON108" s="218"/>
      <c r="OO108" s="218"/>
      <c r="OP108" s="218"/>
      <c r="OQ108" s="218"/>
      <c r="OR108" s="218"/>
      <c r="OS108" s="218"/>
      <c r="OT108" s="218"/>
      <c r="OU108" s="218"/>
      <c r="OV108" s="218"/>
      <c r="OW108" s="218"/>
      <c r="OX108" s="218"/>
      <c r="OY108" s="218"/>
      <c r="OZ108" s="218"/>
      <c r="PA108" s="218"/>
      <c r="PB108" s="218"/>
      <c r="PC108" s="218"/>
      <c r="PD108" s="218"/>
      <c r="PE108" s="218"/>
      <c r="PF108" s="218"/>
      <c r="PG108" s="218"/>
      <c r="PH108" s="218"/>
      <c r="PI108" s="218"/>
      <c r="PJ108" s="218"/>
      <c r="PK108" s="218"/>
      <c r="PL108" s="218"/>
      <c r="PM108" s="218"/>
      <c r="PN108" s="218"/>
      <c r="PO108" s="218"/>
      <c r="PP108" s="218"/>
      <c r="PQ108" s="218"/>
      <c r="PR108" s="218"/>
      <c r="PS108" s="218"/>
      <c r="PT108" s="218"/>
      <c r="PU108" s="218"/>
      <c r="PV108" s="218"/>
      <c r="PW108" s="218"/>
      <c r="PX108" s="218"/>
      <c r="PY108" s="218"/>
      <c r="PZ108" s="218"/>
      <c r="QA108" s="218"/>
      <c r="QB108" s="218"/>
      <c r="QC108" s="218"/>
      <c r="QD108" s="218"/>
      <c r="QE108" s="218"/>
      <c r="QF108" s="218"/>
      <c r="QG108" s="218"/>
      <c r="QH108" s="218"/>
      <c r="QI108" s="218"/>
      <c r="QJ108" s="218"/>
      <c r="QK108" s="218"/>
      <c r="QL108" s="218"/>
      <c r="QM108" s="218"/>
      <c r="QN108" s="218"/>
      <c r="QO108" s="218"/>
      <c r="QP108" s="218"/>
      <c r="QQ108" s="218"/>
      <c r="QR108" s="218"/>
      <c r="QS108" s="218"/>
      <c r="QT108" s="218"/>
      <c r="QU108" s="218"/>
      <c r="QV108" s="218"/>
      <c r="QW108" s="218"/>
      <c r="QX108" s="218"/>
      <c r="QY108" s="218"/>
      <c r="QZ108" s="218"/>
      <c r="RA108" s="218"/>
      <c r="RB108" s="218"/>
      <c r="RC108" s="218"/>
      <c r="RD108" s="218"/>
      <c r="RE108" s="218"/>
      <c r="RF108" s="218"/>
      <c r="RG108" s="218"/>
      <c r="RH108" s="218"/>
      <c r="RI108" s="218"/>
      <c r="RJ108" s="218"/>
      <c r="RK108" s="218"/>
      <c r="RL108" s="218"/>
      <c r="RM108" s="218"/>
      <c r="RN108" s="218"/>
      <c r="RO108" s="218"/>
      <c r="RP108" s="218"/>
      <c r="RQ108" s="218"/>
      <c r="RR108" s="218"/>
      <c r="RS108" s="218"/>
      <c r="RT108" s="218"/>
      <c r="RU108" s="218"/>
      <c r="RV108" s="218"/>
      <c r="RW108" s="218"/>
      <c r="RX108" s="218"/>
      <c r="RY108" s="218"/>
      <c r="RZ108" s="218"/>
      <c r="SA108" s="218"/>
      <c r="SB108" s="218"/>
      <c r="SC108" s="218"/>
      <c r="SD108" s="218"/>
      <c r="SE108" s="218"/>
      <c r="SF108" s="218"/>
      <c r="SG108" s="218"/>
      <c r="SH108" s="218"/>
      <c r="SI108" s="218"/>
      <c r="SJ108" s="218"/>
      <c r="SK108" s="218"/>
      <c r="SL108" s="218"/>
      <c r="SM108" s="218"/>
      <c r="SN108" s="218"/>
      <c r="SO108" s="218"/>
      <c r="SP108" s="218"/>
      <c r="SQ108" s="218"/>
      <c r="SR108" s="218"/>
      <c r="SS108" s="218"/>
      <c r="ST108" s="218"/>
      <c r="SU108" s="218"/>
      <c r="SV108" s="218"/>
      <c r="SW108" s="218"/>
      <c r="SX108" s="218"/>
      <c r="SY108" s="218"/>
      <c r="SZ108" s="218"/>
      <c r="TA108" s="218"/>
      <c r="TB108" s="218"/>
      <c r="TC108" s="218"/>
      <c r="TD108" s="218"/>
      <c r="TE108" s="218"/>
      <c r="TF108" s="218"/>
      <c r="TG108" s="218"/>
      <c r="TH108" s="218"/>
      <c r="TI108" s="218"/>
      <c r="TJ108" s="218"/>
      <c r="TK108" s="218"/>
      <c r="TL108" s="218"/>
      <c r="TM108" s="218"/>
      <c r="TN108" s="218"/>
      <c r="TO108" s="218"/>
      <c r="TP108" s="218"/>
      <c r="TQ108" s="218"/>
      <c r="TR108" s="218"/>
      <c r="TS108" s="218"/>
      <c r="TT108" s="218"/>
      <c r="TU108" s="218"/>
      <c r="TV108" s="218"/>
      <c r="TW108" s="218"/>
      <c r="TX108" s="218"/>
      <c r="TY108" s="218"/>
      <c r="TZ108" s="218"/>
      <c r="UA108" s="218"/>
      <c r="UB108" s="218"/>
      <c r="UC108" s="218"/>
      <c r="UD108" s="218"/>
      <c r="UE108" s="218"/>
      <c r="UF108" s="218"/>
      <c r="UG108" s="218"/>
      <c r="UH108" s="218"/>
      <c r="UI108" s="218"/>
      <c r="UJ108" s="218"/>
      <c r="UK108" s="218"/>
      <c r="UL108" s="218"/>
      <c r="UM108" s="218"/>
      <c r="UN108" s="218"/>
      <c r="UO108" s="218"/>
      <c r="UP108" s="218"/>
      <c r="UQ108" s="218"/>
      <c r="UR108" s="218"/>
      <c r="US108" s="218"/>
      <c r="UT108" s="218"/>
      <c r="UU108" s="218"/>
      <c r="UV108" s="218"/>
      <c r="UW108" s="218"/>
      <c r="UX108" s="218"/>
      <c r="UY108" s="218"/>
      <c r="UZ108" s="218"/>
      <c r="VA108" s="218"/>
      <c r="VB108" s="218"/>
      <c r="VC108" s="218"/>
      <c r="VD108" s="218"/>
      <c r="VE108" s="218"/>
      <c r="VF108" s="218"/>
      <c r="VG108" s="218"/>
      <c r="VH108" s="218"/>
      <c r="VI108" s="218"/>
      <c r="VJ108" s="218"/>
      <c r="VK108" s="218"/>
      <c r="VL108" s="218"/>
      <c r="VM108" s="218"/>
      <c r="VN108" s="218"/>
      <c r="VO108" s="218"/>
      <c r="VP108" s="218"/>
      <c r="VQ108" s="218"/>
      <c r="VR108" s="218"/>
      <c r="VS108" s="218"/>
      <c r="VT108" s="218"/>
      <c r="VU108" s="218"/>
      <c r="VV108" s="218"/>
      <c r="VW108" s="218"/>
      <c r="VX108" s="218"/>
      <c r="VY108" s="218"/>
      <c r="VZ108" s="218"/>
      <c r="WA108" s="218"/>
      <c r="WB108" s="218"/>
      <c r="WC108" s="218"/>
      <c r="WD108" s="218"/>
      <c r="WE108" s="218"/>
      <c r="WF108" s="218"/>
      <c r="WG108" s="218"/>
      <c r="WH108" s="218"/>
      <c r="WI108" s="218"/>
      <c r="WJ108" s="218"/>
      <c r="WK108" s="218"/>
      <c r="WL108" s="218"/>
      <c r="WM108" s="218"/>
      <c r="WN108" s="218"/>
      <c r="WO108" s="218"/>
      <c r="WP108" s="218"/>
      <c r="WQ108" s="218"/>
      <c r="WR108" s="218"/>
      <c r="WS108" s="218"/>
      <c r="WT108" s="218"/>
      <c r="WU108" s="218"/>
      <c r="WV108" s="218"/>
      <c r="WW108" s="218"/>
      <c r="WX108" s="218"/>
      <c r="WY108" s="218"/>
      <c r="WZ108" s="218"/>
      <c r="XA108" s="218"/>
      <c r="XB108" s="218"/>
      <c r="XC108" s="218"/>
      <c r="XD108" s="218"/>
      <c r="XE108" s="218"/>
      <c r="XF108" s="218"/>
      <c r="XG108" s="218"/>
      <c r="XH108" s="218"/>
      <c r="XI108" s="218"/>
      <c r="XJ108" s="218"/>
      <c r="XK108" s="218"/>
      <c r="XL108" s="218"/>
      <c r="XM108" s="218"/>
      <c r="XN108" s="218"/>
      <c r="XO108" s="218"/>
      <c r="XP108" s="218"/>
      <c r="XQ108" s="218"/>
      <c r="XR108" s="218"/>
      <c r="XS108" s="218"/>
      <c r="XT108" s="218"/>
      <c r="XU108" s="218"/>
      <c r="XV108" s="218"/>
      <c r="XW108" s="218"/>
      <c r="XX108" s="218"/>
      <c r="XY108" s="218"/>
      <c r="XZ108" s="218"/>
      <c r="YA108" s="218"/>
      <c r="YB108" s="218"/>
      <c r="YC108" s="218"/>
      <c r="YD108" s="218"/>
      <c r="YE108" s="218"/>
      <c r="YF108" s="218"/>
      <c r="YG108" s="218"/>
      <c r="YH108" s="218"/>
      <c r="YI108" s="218"/>
      <c r="YJ108" s="218"/>
      <c r="YK108" s="218"/>
      <c r="YL108" s="218"/>
      <c r="YM108" s="218"/>
      <c r="YN108" s="218"/>
      <c r="YO108" s="218"/>
      <c r="YP108" s="218"/>
      <c r="YQ108" s="218"/>
      <c r="YR108" s="218"/>
      <c r="YS108" s="218"/>
      <c r="YT108" s="218"/>
      <c r="YU108" s="218"/>
      <c r="YV108" s="218"/>
      <c r="YW108" s="218"/>
      <c r="YX108" s="218"/>
      <c r="YY108" s="218"/>
      <c r="YZ108" s="218"/>
      <c r="ZA108" s="218"/>
      <c r="ZB108" s="218"/>
      <c r="ZC108" s="218"/>
      <c r="ZD108" s="218"/>
      <c r="ZE108" s="218"/>
      <c r="ZF108" s="218"/>
      <c r="ZG108" s="218"/>
      <c r="ZH108" s="218"/>
      <c r="ZI108" s="218"/>
      <c r="ZJ108" s="218"/>
      <c r="ZK108" s="218"/>
      <c r="ZL108" s="218"/>
      <c r="ZM108" s="218"/>
      <c r="ZN108" s="218"/>
      <c r="ZO108" s="218"/>
      <c r="ZP108" s="218"/>
      <c r="ZQ108" s="218"/>
      <c r="ZR108" s="218"/>
      <c r="ZS108" s="218"/>
      <c r="ZT108" s="218"/>
      <c r="ZU108" s="218"/>
      <c r="ZV108" s="218"/>
      <c r="ZW108" s="218"/>
      <c r="ZX108" s="218"/>
      <c r="ZY108" s="218"/>
      <c r="ZZ108" s="218"/>
      <c r="AAA108" s="218"/>
      <c r="AAB108" s="218"/>
      <c r="AAC108" s="218"/>
      <c r="AAD108" s="218"/>
      <c r="AAE108" s="218"/>
      <c r="AAF108" s="218"/>
      <c r="AAG108" s="218"/>
      <c r="AAH108" s="218"/>
      <c r="AAI108" s="218"/>
      <c r="AAJ108" s="218"/>
      <c r="AAK108" s="218"/>
      <c r="AAL108" s="218"/>
      <c r="AAM108" s="218"/>
      <c r="AAN108" s="218"/>
      <c r="AAO108" s="218"/>
      <c r="AAP108" s="218"/>
      <c r="AAQ108" s="218"/>
      <c r="AAR108" s="218"/>
      <c r="AAS108" s="218"/>
      <c r="AAT108" s="218"/>
      <c r="AAU108" s="218"/>
      <c r="AAV108" s="218"/>
      <c r="AAW108" s="218"/>
      <c r="AAX108" s="218"/>
      <c r="AAY108" s="218"/>
      <c r="AAZ108" s="218"/>
      <c r="ABA108" s="218"/>
      <c r="ABB108" s="218"/>
      <c r="ABC108" s="218"/>
      <c r="ABD108" s="218"/>
      <c r="ABE108" s="218"/>
      <c r="ABF108" s="218"/>
      <c r="ABG108" s="218"/>
      <c r="ABH108" s="218"/>
      <c r="ABI108" s="218"/>
      <c r="ABJ108" s="218"/>
      <c r="ABK108" s="218"/>
      <c r="ABL108" s="218"/>
      <c r="ABM108" s="218"/>
      <c r="ABN108" s="218"/>
      <c r="ABO108" s="218"/>
      <c r="ABP108" s="218"/>
      <c r="ABQ108" s="218"/>
      <c r="ABR108" s="218"/>
      <c r="ABS108" s="218"/>
      <c r="ABT108" s="218"/>
      <c r="ABU108" s="218"/>
      <c r="ABV108" s="218"/>
      <c r="ABW108" s="218"/>
      <c r="ABX108" s="218"/>
      <c r="ABY108" s="218"/>
      <c r="ABZ108" s="218"/>
      <c r="ACA108" s="218"/>
      <c r="ACB108" s="218"/>
      <c r="ACC108" s="218"/>
      <c r="ACD108" s="218"/>
      <c r="ACE108" s="218"/>
      <c r="ACF108" s="218"/>
      <c r="ACG108" s="218"/>
      <c r="ACH108" s="218"/>
      <c r="ACI108" s="218"/>
      <c r="ACJ108" s="218"/>
      <c r="ACK108" s="218"/>
      <c r="ACL108" s="218"/>
      <c r="ACM108" s="218"/>
      <c r="ACN108" s="218"/>
      <c r="ACO108" s="218"/>
      <c r="ACP108" s="218"/>
      <c r="ACQ108" s="218"/>
      <c r="ACR108" s="218"/>
      <c r="ACS108" s="218"/>
      <c r="ACT108" s="218"/>
      <c r="ACU108" s="218"/>
      <c r="ACV108" s="218"/>
      <c r="ACW108" s="218"/>
      <c r="ACX108" s="218"/>
      <c r="ACY108" s="218"/>
      <c r="ACZ108" s="218"/>
      <c r="ADA108" s="218"/>
      <c r="ADB108" s="218"/>
      <c r="ADC108" s="218"/>
      <c r="ADD108" s="218"/>
      <c r="ADE108" s="218"/>
      <c r="ADF108" s="218"/>
      <c r="ADG108" s="218"/>
      <c r="ADH108" s="218"/>
      <c r="ADI108" s="218"/>
      <c r="ADJ108" s="218"/>
      <c r="ADK108" s="218"/>
      <c r="ADL108" s="218"/>
      <c r="ADM108" s="218"/>
      <c r="ADN108" s="218"/>
      <c r="ADO108" s="218"/>
      <c r="ADP108" s="218"/>
      <c r="ADQ108" s="218"/>
      <c r="ADR108" s="218"/>
      <c r="ADS108" s="218"/>
      <c r="ADT108" s="218"/>
      <c r="ADU108" s="218"/>
      <c r="ADV108" s="218"/>
      <c r="ADW108" s="218"/>
      <c r="ADX108" s="218"/>
      <c r="ADY108" s="218"/>
      <c r="ADZ108" s="218"/>
      <c r="AEA108" s="218"/>
      <c r="AEB108" s="218"/>
      <c r="AEC108" s="218"/>
      <c r="AED108" s="218"/>
      <c r="AEE108" s="218"/>
      <c r="AEF108" s="218"/>
      <c r="AEG108" s="218"/>
      <c r="AEH108" s="218"/>
      <c r="AEI108" s="218"/>
      <c r="AEJ108" s="218"/>
      <c r="AEK108" s="218"/>
      <c r="AEL108" s="218"/>
      <c r="AEM108" s="218"/>
      <c r="AEN108" s="218"/>
      <c r="AEO108" s="218"/>
      <c r="AEP108" s="218"/>
      <c r="AEQ108" s="218"/>
      <c r="AER108" s="218"/>
      <c r="AES108" s="218"/>
      <c r="AET108" s="218"/>
      <c r="AEU108" s="218"/>
      <c r="AEV108" s="218"/>
      <c r="AEW108" s="218"/>
      <c r="AEX108" s="218"/>
      <c r="AEY108" s="218"/>
      <c r="AEZ108" s="218"/>
      <c r="AFA108" s="218"/>
      <c r="AFB108" s="218"/>
      <c r="AFC108" s="218"/>
      <c r="AFD108" s="218"/>
      <c r="AFE108" s="218"/>
      <c r="AFF108" s="218"/>
      <c r="AFG108" s="218"/>
      <c r="AFH108" s="218"/>
      <c r="AFI108" s="218"/>
      <c r="AFJ108" s="218"/>
      <c r="AFK108" s="218"/>
      <c r="AFL108" s="218"/>
      <c r="AFM108" s="218"/>
      <c r="AFN108" s="218"/>
      <c r="AFO108" s="218"/>
      <c r="AFP108" s="218"/>
      <c r="AFQ108" s="218"/>
      <c r="AFR108" s="218"/>
      <c r="AFS108" s="218"/>
      <c r="AFT108" s="218"/>
      <c r="AFU108" s="218"/>
      <c r="AFV108" s="218"/>
      <c r="AFW108" s="218"/>
      <c r="AFX108" s="218"/>
      <c r="AFY108" s="218"/>
      <c r="AFZ108" s="218"/>
      <c r="AGA108" s="218"/>
      <c r="AGB108" s="218"/>
      <c r="AGC108" s="218"/>
      <c r="AGD108" s="218"/>
      <c r="AGE108" s="218"/>
      <c r="AGF108" s="218"/>
      <c r="AGG108" s="218"/>
      <c r="AGH108" s="218"/>
      <c r="AGI108" s="218"/>
      <c r="AGJ108" s="218"/>
      <c r="AGK108" s="218"/>
      <c r="AGL108" s="218"/>
      <c r="AGM108" s="218"/>
      <c r="AGN108" s="218"/>
      <c r="AGO108" s="218"/>
      <c r="AGP108" s="218"/>
      <c r="AGQ108" s="218"/>
      <c r="AGR108" s="218"/>
      <c r="AGS108" s="218"/>
      <c r="AGT108" s="218"/>
      <c r="AGU108" s="218"/>
      <c r="AGV108" s="218"/>
      <c r="AGW108" s="218"/>
      <c r="AGX108" s="218"/>
      <c r="AGY108" s="218"/>
      <c r="AGZ108" s="218"/>
      <c r="AHA108" s="218"/>
      <c r="AHB108" s="218"/>
      <c r="AHC108" s="218"/>
      <c r="AHD108" s="218"/>
      <c r="AHE108" s="218"/>
      <c r="AHF108" s="218"/>
      <c r="AHG108" s="218"/>
      <c r="AHH108" s="218"/>
      <c r="AHI108" s="218"/>
      <c r="AHJ108" s="218"/>
      <c r="AHK108" s="218"/>
      <c r="AHL108" s="218"/>
      <c r="AHM108" s="218"/>
      <c r="AHN108" s="218"/>
      <c r="AHO108" s="218"/>
      <c r="AHP108" s="218"/>
      <c r="AHQ108" s="218"/>
      <c r="AHR108" s="218"/>
      <c r="AHS108" s="218"/>
      <c r="AHT108" s="218"/>
      <c r="AHU108" s="218"/>
      <c r="AHV108" s="218"/>
      <c r="AHW108" s="218"/>
      <c r="AHX108" s="218"/>
      <c r="AHY108" s="218"/>
      <c r="AHZ108" s="218"/>
      <c r="AIA108" s="218"/>
      <c r="AIB108" s="218"/>
      <c r="AIC108" s="218"/>
      <c r="AID108" s="218"/>
      <c r="AIE108" s="218"/>
      <c r="AIF108" s="218"/>
      <c r="AIG108" s="218"/>
      <c r="AIH108" s="218"/>
      <c r="AII108" s="218"/>
      <c r="AIJ108" s="218"/>
      <c r="AIK108" s="218"/>
      <c r="AIL108" s="218"/>
      <c r="AIM108" s="218"/>
      <c r="AIN108" s="218"/>
      <c r="AIO108" s="218"/>
      <c r="AIP108" s="218"/>
      <c r="AIQ108" s="218"/>
      <c r="AIR108" s="218"/>
      <c r="AIS108" s="218"/>
      <c r="AIT108" s="218"/>
      <c r="AIU108" s="218"/>
      <c r="AIV108" s="218"/>
      <c r="AIW108" s="218"/>
      <c r="AIX108" s="218"/>
      <c r="AIY108" s="218"/>
      <c r="AIZ108" s="218"/>
      <c r="AJA108" s="218"/>
      <c r="AJB108" s="218"/>
      <c r="AJC108" s="218"/>
      <c r="AJD108" s="218"/>
      <c r="AJE108" s="218"/>
      <c r="AJF108" s="218"/>
      <c r="AJG108" s="218"/>
      <c r="AJH108" s="218"/>
      <c r="AJI108" s="218"/>
      <c r="AJJ108" s="218"/>
      <c r="AJK108" s="218"/>
      <c r="AJL108" s="218"/>
      <c r="AJM108" s="218"/>
      <c r="AJN108" s="218"/>
      <c r="AJO108" s="218"/>
      <c r="AJP108" s="218"/>
      <c r="AJQ108" s="218"/>
      <c r="AJR108" s="218"/>
      <c r="AJS108" s="218"/>
      <c r="AJT108" s="218"/>
      <c r="AJU108" s="218"/>
      <c r="AJV108" s="218"/>
      <c r="AJW108" s="218"/>
      <c r="AJX108" s="218"/>
      <c r="AJY108" s="218"/>
      <c r="AJZ108" s="218"/>
      <c r="AKA108" s="218"/>
      <c r="AKB108" s="218"/>
      <c r="AKC108" s="218"/>
      <c r="AKD108" s="218"/>
      <c r="AKE108" s="218"/>
      <c r="AKF108" s="218"/>
      <c r="AKG108" s="218"/>
      <c r="AKH108" s="218"/>
      <c r="AKI108" s="218"/>
      <c r="AKJ108" s="218"/>
      <c r="AKK108" s="218"/>
      <c r="AKL108" s="218"/>
      <c r="AKM108" s="218"/>
      <c r="AKN108" s="218"/>
      <c r="AKO108" s="218"/>
      <c r="AKP108" s="218"/>
      <c r="AKQ108" s="218"/>
      <c r="AKR108" s="218"/>
      <c r="AKS108" s="218"/>
      <c r="AKT108" s="218"/>
      <c r="AKU108" s="218"/>
      <c r="AKV108" s="218"/>
      <c r="AKW108" s="218"/>
      <c r="AKX108" s="218"/>
      <c r="AKY108" s="218"/>
      <c r="AKZ108" s="218"/>
      <c r="ALA108" s="218"/>
      <c r="ALB108" s="218"/>
      <c r="ALC108" s="218"/>
      <c r="ALD108" s="218"/>
      <c r="ALE108" s="218"/>
      <c r="ALF108" s="218"/>
      <c r="ALG108" s="218"/>
      <c r="ALH108" s="218"/>
      <c r="ALI108" s="218"/>
      <c r="ALJ108" s="218"/>
      <c r="ALK108" s="218"/>
      <c r="ALL108" s="218"/>
      <c r="ALM108" s="218"/>
      <c r="ALN108" s="218"/>
      <c r="ALO108" s="218"/>
      <c r="ALP108" s="218"/>
      <c r="ALQ108" s="218"/>
      <c r="ALR108" s="218"/>
      <c r="ALS108" s="218"/>
      <c r="ALT108" s="218"/>
      <c r="ALU108" s="218"/>
      <c r="ALV108" s="218"/>
      <c r="ALW108" s="218"/>
      <c r="ALX108" s="218"/>
      <c r="ALY108" s="218"/>
      <c r="ALZ108" s="218"/>
      <c r="AMA108" s="218"/>
      <c r="AMB108" s="218"/>
      <c r="AMC108" s="218"/>
      <c r="AMD108" s="218"/>
      <c r="AME108" s="218"/>
      <c r="AMF108" s="218"/>
      <c r="AMG108" s="218"/>
      <c r="AMH108" s="218"/>
      <c r="AMI108" s="218"/>
      <c r="AMJ108" s="218"/>
      <c r="AMK108" s="218"/>
      <c r="AML108" s="218"/>
      <c r="AMM108" s="218"/>
      <c r="AMN108" s="218"/>
      <c r="AMO108" s="218"/>
      <c r="AMP108" s="218"/>
      <c r="AMQ108" s="218"/>
      <c r="AMR108" s="218"/>
      <c r="AMS108" s="218"/>
      <c r="AMT108" s="218"/>
      <c r="AMU108" s="218"/>
      <c r="AMV108" s="218"/>
      <c r="AMW108" s="218"/>
      <c r="AMX108" s="218"/>
      <c r="AMY108" s="218"/>
      <c r="AMZ108" s="218"/>
      <c r="ANA108" s="218"/>
      <c r="ANB108" s="218"/>
      <c r="ANC108" s="218"/>
      <c r="AND108" s="218"/>
      <c r="ANE108" s="218"/>
      <c r="ANF108" s="218"/>
      <c r="ANG108" s="218"/>
      <c r="ANH108" s="218"/>
      <c r="ANI108" s="218"/>
      <c r="ANJ108" s="218"/>
      <c r="ANK108" s="218"/>
      <c r="ANL108" s="218"/>
      <c r="ANM108" s="218"/>
      <c r="ANN108" s="218"/>
      <c r="ANO108" s="218"/>
      <c r="ANP108" s="218"/>
      <c r="ANQ108" s="218"/>
      <c r="ANR108" s="218"/>
      <c r="ANS108" s="218"/>
      <c r="ANT108" s="218"/>
      <c r="ANU108" s="218"/>
      <c r="ANV108" s="218"/>
      <c r="ANW108" s="218"/>
      <c r="ANX108" s="218"/>
      <c r="ANY108" s="218"/>
      <c r="ANZ108" s="218"/>
      <c r="AOA108" s="218"/>
      <c r="AOB108" s="218"/>
      <c r="AOC108" s="218"/>
      <c r="AOD108" s="218"/>
      <c r="AOE108" s="218"/>
      <c r="AOF108" s="218"/>
      <c r="AOG108" s="218"/>
      <c r="AOH108" s="218"/>
      <c r="AOI108" s="218"/>
      <c r="AOJ108" s="218"/>
      <c r="AOK108" s="218"/>
      <c r="AOL108" s="218"/>
      <c r="AOM108" s="218"/>
      <c r="AON108" s="218"/>
      <c r="AOO108" s="218"/>
      <c r="AOP108" s="218"/>
      <c r="AOQ108" s="218"/>
      <c r="AOR108" s="218"/>
      <c r="AOS108" s="218"/>
      <c r="AOT108" s="218"/>
      <c r="AOU108" s="218"/>
      <c r="AOV108" s="218"/>
      <c r="AOW108" s="218"/>
      <c r="AOX108" s="218"/>
      <c r="AOY108" s="218"/>
      <c r="AOZ108" s="218"/>
      <c r="APA108" s="218"/>
      <c r="APB108" s="218"/>
      <c r="APC108" s="218"/>
      <c r="APD108" s="218"/>
      <c r="APE108" s="218"/>
      <c r="APF108" s="218"/>
      <c r="APG108" s="218"/>
      <c r="APH108" s="218"/>
      <c r="API108" s="218"/>
      <c r="APJ108" s="218"/>
      <c r="APK108" s="218"/>
      <c r="APL108" s="218"/>
      <c r="APM108" s="218"/>
      <c r="APN108" s="218"/>
      <c r="APO108" s="218"/>
      <c r="APP108" s="218"/>
      <c r="APQ108" s="218"/>
      <c r="APR108" s="218"/>
      <c r="APS108" s="218"/>
      <c r="APT108" s="218"/>
      <c r="APU108" s="218"/>
      <c r="APV108" s="218"/>
      <c r="APW108" s="218"/>
      <c r="APX108" s="218"/>
      <c r="APY108" s="218"/>
      <c r="APZ108" s="218"/>
      <c r="AQA108" s="218"/>
      <c r="AQB108" s="218"/>
      <c r="AQC108" s="218"/>
      <c r="AQD108" s="218"/>
      <c r="AQE108" s="218"/>
      <c r="AQF108" s="218"/>
      <c r="AQG108" s="218"/>
      <c r="AQH108" s="218"/>
      <c r="AQI108" s="218"/>
      <c r="AQJ108" s="218"/>
      <c r="AQK108" s="218"/>
      <c r="AQL108" s="218"/>
      <c r="AQM108" s="218"/>
      <c r="AQN108" s="218"/>
      <c r="AQO108" s="218"/>
      <c r="AQP108" s="218"/>
      <c r="AQQ108" s="218"/>
      <c r="AQR108" s="218"/>
      <c r="AQS108" s="218"/>
      <c r="AQT108" s="218"/>
      <c r="AQU108" s="218"/>
      <c r="AQV108" s="218"/>
      <c r="AQW108" s="218"/>
      <c r="AQX108" s="218"/>
      <c r="AQY108" s="218"/>
      <c r="AQZ108" s="218"/>
      <c r="ARA108" s="218"/>
      <c r="ARB108" s="218"/>
      <c r="ARC108" s="218"/>
      <c r="ARD108" s="218"/>
      <c r="ARE108" s="218"/>
      <c r="ARF108" s="218"/>
      <c r="ARG108" s="218"/>
      <c r="ARH108" s="218"/>
      <c r="ARI108" s="218"/>
      <c r="ARJ108" s="218"/>
      <c r="ARK108" s="218"/>
      <c r="ARL108" s="218"/>
      <c r="ARM108" s="218"/>
      <c r="ARN108" s="218"/>
      <c r="ARO108" s="218"/>
      <c r="ARP108" s="218"/>
      <c r="ARQ108" s="218"/>
      <c r="ARR108" s="218"/>
      <c r="ARS108" s="218"/>
      <c r="ART108" s="218"/>
      <c r="ARU108" s="218"/>
      <c r="ARV108" s="218"/>
      <c r="ARW108" s="218"/>
      <c r="ARX108" s="218"/>
      <c r="ARY108" s="218"/>
      <c r="ARZ108" s="218"/>
      <c r="ASA108" s="218"/>
      <c r="ASB108" s="218"/>
      <c r="ASC108" s="218"/>
      <c r="ASD108" s="218"/>
      <c r="ASE108" s="218"/>
      <c r="ASF108" s="218"/>
      <c r="ASG108" s="218"/>
      <c r="ASH108" s="218"/>
      <c r="ASI108" s="218"/>
      <c r="ASJ108" s="218"/>
      <c r="ASK108" s="218"/>
      <c r="ASL108" s="218"/>
      <c r="ASM108" s="218"/>
      <c r="ASN108" s="218"/>
      <c r="ASO108" s="218"/>
      <c r="ASP108" s="218"/>
      <c r="ASQ108" s="218"/>
      <c r="ASR108" s="218"/>
      <c r="ASS108" s="218"/>
      <c r="AST108" s="218"/>
      <c r="ASU108" s="218"/>
      <c r="ASV108" s="218"/>
      <c r="ASW108" s="218"/>
      <c r="ASX108" s="218"/>
      <c r="ASY108" s="218"/>
      <c r="ASZ108" s="218"/>
      <c r="ATA108" s="218"/>
      <c r="ATB108" s="218"/>
      <c r="ATC108" s="218"/>
      <c r="ATD108" s="218"/>
      <c r="ATE108" s="218"/>
      <c r="ATF108" s="218"/>
      <c r="ATG108" s="218"/>
      <c r="ATH108" s="218"/>
      <c r="ATI108" s="218"/>
      <c r="ATJ108" s="218"/>
      <c r="ATK108" s="218"/>
      <c r="ATL108" s="218"/>
      <c r="ATM108" s="218"/>
      <c r="ATN108" s="218"/>
      <c r="ATO108" s="218"/>
      <c r="ATP108" s="218"/>
      <c r="ATQ108" s="218"/>
      <c r="ATR108" s="218"/>
      <c r="ATS108" s="218"/>
      <c r="ATT108" s="218"/>
      <c r="ATU108" s="218"/>
      <c r="ATV108" s="218"/>
      <c r="ATW108" s="218"/>
      <c r="ATX108" s="218"/>
      <c r="ATY108" s="218"/>
      <c r="ATZ108" s="218"/>
      <c r="AUA108" s="218"/>
      <c r="AUB108" s="218"/>
      <c r="AUC108" s="218"/>
      <c r="AUD108" s="218"/>
      <c r="AUE108" s="218"/>
      <c r="AUF108" s="218"/>
      <c r="AUG108" s="218"/>
      <c r="AUH108" s="218"/>
      <c r="AUI108" s="218"/>
      <c r="AUJ108" s="218"/>
      <c r="AUK108" s="218"/>
      <c r="AUL108" s="218"/>
      <c r="AUM108" s="218"/>
      <c r="AUN108" s="218"/>
      <c r="AUO108" s="218"/>
      <c r="AUP108" s="218"/>
      <c r="AUQ108" s="218"/>
      <c r="AUR108" s="218"/>
      <c r="AUS108" s="218"/>
      <c r="AUT108" s="218"/>
      <c r="AUU108" s="218"/>
      <c r="AUV108" s="218"/>
      <c r="AUW108" s="218"/>
      <c r="AUX108" s="218"/>
      <c r="AUY108" s="218"/>
      <c r="AUZ108" s="218"/>
      <c r="AVA108" s="218"/>
      <c r="AVB108" s="218"/>
      <c r="AVC108" s="218"/>
      <c r="AVD108" s="218"/>
      <c r="AVE108" s="218"/>
      <c r="AVF108" s="218"/>
      <c r="AVG108" s="218"/>
      <c r="AVH108" s="218"/>
      <c r="AVI108" s="218"/>
      <c r="AVJ108" s="218"/>
      <c r="AVK108" s="218"/>
      <c r="AVL108" s="218"/>
      <c r="AVM108" s="218"/>
      <c r="AVN108" s="218"/>
      <c r="AVO108" s="218"/>
      <c r="AVP108" s="218"/>
      <c r="AVQ108" s="218"/>
      <c r="AVR108" s="218"/>
      <c r="AVS108" s="218"/>
      <c r="AVT108" s="218"/>
      <c r="AVU108" s="218"/>
      <c r="AVV108" s="218"/>
      <c r="AVW108" s="218"/>
      <c r="AVX108" s="218"/>
      <c r="AVY108" s="218"/>
      <c r="AVZ108" s="218"/>
      <c r="AWA108" s="218"/>
      <c r="AWB108" s="218"/>
      <c r="AWC108" s="218"/>
      <c r="AWD108" s="218"/>
      <c r="AWE108" s="218"/>
      <c r="AWF108" s="218"/>
      <c r="AWG108" s="218"/>
      <c r="AWH108" s="218"/>
      <c r="AWI108" s="218"/>
      <c r="AWJ108" s="218"/>
      <c r="AWK108" s="218"/>
      <c r="AWL108" s="218"/>
      <c r="AWM108" s="218"/>
      <c r="AWN108" s="218"/>
      <c r="AWO108" s="218"/>
      <c r="AWP108" s="218"/>
      <c r="AWQ108" s="218"/>
      <c r="AWR108" s="218"/>
      <c r="AWS108" s="218"/>
      <c r="AWT108" s="218"/>
      <c r="AWU108" s="218"/>
      <c r="AWV108" s="218"/>
      <c r="AWW108" s="218"/>
      <c r="AWX108" s="218"/>
      <c r="AWY108" s="218"/>
      <c r="AWZ108" s="218"/>
      <c r="AXA108" s="218"/>
      <c r="AXB108" s="218"/>
      <c r="AXC108" s="218"/>
      <c r="AXD108" s="218"/>
      <c r="AXE108" s="218"/>
      <c r="AXF108" s="218"/>
      <c r="AXG108" s="218"/>
      <c r="AXH108" s="218"/>
      <c r="AXI108" s="218"/>
      <c r="AXJ108" s="218"/>
      <c r="AXK108" s="218"/>
      <c r="AXL108" s="218"/>
      <c r="AXM108" s="218"/>
      <c r="AXN108" s="218"/>
      <c r="AXO108" s="218"/>
      <c r="AXP108" s="218"/>
      <c r="AXQ108" s="218"/>
      <c r="AXR108" s="218"/>
      <c r="AXS108" s="218"/>
      <c r="AXT108" s="218"/>
      <c r="AXU108" s="218"/>
      <c r="AXV108" s="218"/>
      <c r="AXW108" s="218"/>
      <c r="AXX108" s="218"/>
      <c r="AXY108" s="218"/>
      <c r="AXZ108" s="218"/>
      <c r="AYA108" s="218"/>
      <c r="AYB108" s="218"/>
      <c r="AYC108" s="218"/>
      <c r="AYD108" s="218"/>
      <c r="AYE108" s="218"/>
      <c r="AYF108" s="218"/>
      <c r="AYG108" s="218"/>
      <c r="AYH108" s="218"/>
      <c r="AYI108" s="218"/>
      <c r="AYJ108" s="218"/>
      <c r="AYK108" s="218"/>
      <c r="AYL108" s="218"/>
      <c r="AYM108" s="218"/>
      <c r="AYN108" s="218"/>
      <c r="AYO108" s="218"/>
      <c r="AYP108" s="218"/>
      <c r="AYQ108" s="218"/>
      <c r="AYR108" s="218"/>
      <c r="AYS108" s="218"/>
      <c r="AYT108" s="218"/>
      <c r="AYU108" s="218"/>
      <c r="AYV108" s="218"/>
      <c r="AYW108" s="218"/>
      <c r="AYX108" s="218"/>
      <c r="AYY108" s="218"/>
      <c r="AYZ108" s="218"/>
      <c r="AZA108" s="218"/>
      <c r="AZB108" s="218"/>
      <c r="AZC108" s="218"/>
      <c r="AZD108" s="218"/>
      <c r="AZE108" s="218"/>
      <c r="AZF108" s="218"/>
      <c r="AZG108" s="218"/>
      <c r="AZH108" s="218"/>
      <c r="AZI108" s="218"/>
      <c r="AZJ108" s="218"/>
      <c r="AZK108" s="218"/>
      <c r="AZL108" s="218"/>
      <c r="AZM108" s="218"/>
      <c r="AZN108" s="218"/>
      <c r="AZO108" s="218"/>
      <c r="AZP108" s="218"/>
      <c r="AZQ108" s="218"/>
      <c r="AZR108" s="218"/>
      <c r="AZS108" s="218"/>
      <c r="AZT108" s="218"/>
      <c r="AZU108" s="218"/>
      <c r="AZV108" s="218"/>
      <c r="AZW108" s="218"/>
      <c r="AZX108" s="218"/>
      <c r="AZY108" s="218"/>
      <c r="AZZ108" s="218"/>
      <c r="BAA108" s="218"/>
      <c r="BAB108" s="218"/>
      <c r="BAC108" s="218"/>
      <c r="BAD108" s="218"/>
      <c r="BAE108" s="218"/>
      <c r="BAF108" s="218"/>
      <c r="BAG108" s="218"/>
      <c r="BAH108" s="218"/>
      <c r="BAI108" s="218"/>
      <c r="BAJ108" s="218"/>
      <c r="BAK108" s="218"/>
      <c r="BAL108" s="218"/>
      <c r="BAM108" s="218"/>
      <c r="BAN108" s="218"/>
      <c r="BAO108" s="218"/>
      <c r="BAP108" s="218"/>
      <c r="BAQ108" s="218"/>
      <c r="BAR108" s="218"/>
      <c r="BAS108" s="218"/>
      <c r="BAT108" s="218"/>
      <c r="BAU108" s="218"/>
      <c r="BAV108" s="218"/>
      <c r="BAW108" s="218"/>
      <c r="BAX108" s="218"/>
      <c r="BAY108" s="218"/>
      <c r="BAZ108" s="218"/>
      <c r="BBA108" s="218"/>
      <c r="BBB108" s="218"/>
      <c r="BBC108" s="218"/>
      <c r="BBD108" s="218"/>
      <c r="BBE108" s="218"/>
      <c r="BBF108" s="218"/>
      <c r="BBG108" s="218"/>
      <c r="BBH108" s="218"/>
      <c r="BBI108" s="218"/>
      <c r="BBJ108" s="218"/>
      <c r="BBK108" s="218"/>
      <c r="BBL108" s="218"/>
      <c r="BBM108" s="218"/>
      <c r="BBN108" s="218"/>
      <c r="BBO108" s="218"/>
      <c r="BBP108" s="218"/>
      <c r="BBQ108" s="218"/>
      <c r="BBR108" s="218"/>
      <c r="BBS108" s="218"/>
      <c r="BBT108" s="218"/>
      <c r="BBU108" s="218"/>
      <c r="BBV108" s="218"/>
      <c r="BBW108" s="218"/>
      <c r="BBX108" s="218"/>
      <c r="BBY108" s="218"/>
      <c r="BBZ108" s="218"/>
      <c r="BCA108" s="218"/>
      <c r="BCB108" s="218"/>
      <c r="BCC108" s="218"/>
      <c r="BCD108" s="218"/>
      <c r="BCE108" s="218"/>
      <c r="BCF108" s="218"/>
      <c r="BCG108" s="218"/>
      <c r="BCH108" s="218"/>
      <c r="BCI108" s="218"/>
      <c r="BCJ108" s="218"/>
      <c r="BCK108" s="218"/>
      <c r="BCL108" s="218"/>
      <c r="BCM108" s="218"/>
      <c r="BCN108" s="218"/>
      <c r="BCO108" s="218"/>
      <c r="BCP108" s="218"/>
      <c r="BCQ108" s="218"/>
      <c r="BCR108" s="218"/>
      <c r="BCS108" s="218"/>
      <c r="BCT108" s="218"/>
      <c r="BCU108" s="218"/>
      <c r="BCV108" s="218"/>
      <c r="BCW108" s="218"/>
      <c r="BCX108" s="218"/>
      <c r="BCY108" s="218"/>
      <c r="BCZ108" s="218"/>
      <c r="BDA108" s="218"/>
      <c r="BDB108" s="218"/>
      <c r="BDC108" s="218"/>
      <c r="BDD108" s="218"/>
      <c r="BDE108" s="218"/>
      <c r="BDF108" s="218"/>
      <c r="BDG108" s="218"/>
      <c r="BDH108" s="218"/>
      <c r="BDI108" s="218"/>
      <c r="BDJ108" s="218"/>
      <c r="BDK108" s="218"/>
      <c r="BDL108" s="218"/>
      <c r="BDM108" s="218"/>
      <c r="BDN108" s="218"/>
      <c r="BDO108" s="218"/>
      <c r="BDP108" s="218"/>
      <c r="BDQ108" s="218"/>
      <c r="BDR108" s="218"/>
      <c r="BDS108" s="218"/>
      <c r="BDT108" s="218"/>
      <c r="BDU108" s="218"/>
    </row>
    <row r="109" spans="1:1477" s="73" customFormat="1">
      <c r="B109" s="71" t="s">
        <v>14</v>
      </c>
      <c r="C109" s="71" t="s">
        <v>265</v>
      </c>
      <c r="D109" s="71" t="s">
        <v>266</v>
      </c>
      <c r="E109" s="72">
        <v>42424</v>
      </c>
      <c r="F109" s="71" t="s">
        <v>472</v>
      </c>
      <c r="G109" s="71" t="s">
        <v>468</v>
      </c>
      <c r="H109" s="221">
        <v>3</v>
      </c>
      <c r="I109" s="73">
        <v>6</v>
      </c>
      <c r="J109" s="73">
        <v>260</v>
      </c>
      <c r="K109" s="73">
        <v>309</v>
      </c>
      <c r="L109" s="73">
        <v>309</v>
      </c>
      <c r="M109" s="219">
        <f t="shared" si="90"/>
        <v>1.0115384615384615</v>
      </c>
      <c r="N109" s="73">
        <f t="shared" si="91"/>
        <v>1</v>
      </c>
      <c r="O109" s="73">
        <v>0</v>
      </c>
      <c r="P109" s="73">
        <v>0</v>
      </c>
      <c r="Q109" s="73">
        <v>0</v>
      </c>
      <c r="R109" s="73">
        <v>46</v>
      </c>
      <c r="S109" s="73">
        <v>3</v>
      </c>
      <c r="T109" s="225">
        <v>2482901</v>
      </c>
      <c r="U109" s="225">
        <v>50000</v>
      </c>
      <c r="V109" s="225">
        <v>2432901</v>
      </c>
      <c r="W109" s="225">
        <v>2542403</v>
      </c>
      <c r="X109" s="225">
        <v>2373194</v>
      </c>
      <c r="Y109" s="225">
        <v>0</v>
      </c>
      <c r="Z109" s="225">
        <v>0</v>
      </c>
      <c r="AA109" s="225">
        <v>0</v>
      </c>
      <c r="AB109" s="225">
        <v>2373194</v>
      </c>
      <c r="AC109" s="225">
        <v>2384196</v>
      </c>
      <c r="AD109" s="219">
        <f t="shared" si="92"/>
        <v>0.97998068971980368</v>
      </c>
      <c r="AE109" s="73">
        <f t="shared" si="93"/>
        <v>1</v>
      </c>
      <c r="AF109" s="225">
        <v>11002</v>
      </c>
      <c r="AG109" s="225">
        <v>59502</v>
      </c>
      <c r="AH109" s="73">
        <v>25</v>
      </c>
      <c r="AI109" s="73">
        <v>21</v>
      </c>
      <c r="AJ109" s="73">
        <v>0</v>
      </c>
      <c r="AK109" s="73">
        <v>3</v>
      </c>
      <c r="AL109" s="95">
        <v>56002</v>
      </c>
      <c r="AM109" s="95">
        <v>0</v>
      </c>
      <c r="AN109" s="73">
        <v>0</v>
      </c>
      <c r="AO109" s="73">
        <v>0</v>
      </c>
      <c r="AP109" s="95">
        <v>8532</v>
      </c>
      <c r="AQ109" s="95">
        <v>0</v>
      </c>
      <c r="AR109" s="73">
        <v>0</v>
      </c>
      <c r="AS109" s="73">
        <v>0</v>
      </c>
      <c r="AT109" s="95">
        <v>0</v>
      </c>
      <c r="AU109" s="95">
        <v>0</v>
      </c>
      <c r="AV109" s="73">
        <v>0</v>
      </c>
      <c r="AW109" s="73">
        <v>0</v>
      </c>
      <c r="AX109" s="95">
        <v>0</v>
      </c>
      <c r="AY109" s="95">
        <v>0</v>
      </c>
      <c r="AZ109" s="73">
        <v>0</v>
      </c>
      <c r="BA109" s="73">
        <v>0</v>
      </c>
      <c r="BB109" s="95">
        <v>0</v>
      </c>
      <c r="BC109" s="95">
        <v>0</v>
      </c>
      <c r="BD109" s="73">
        <v>0</v>
      </c>
      <c r="BE109" s="73">
        <v>0</v>
      </c>
      <c r="BF109" s="95">
        <v>0</v>
      </c>
      <c r="BG109" s="95">
        <v>0</v>
      </c>
      <c r="BH109" s="73">
        <v>0</v>
      </c>
      <c r="BI109" s="73">
        <v>0</v>
      </c>
      <c r="BJ109" s="95">
        <v>0</v>
      </c>
      <c r="BK109" s="95">
        <v>0</v>
      </c>
      <c r="BL109" s="73">
        <v>0</v>
      </c>
      <c r="BM109" s="73">
        <v>0</v>
      </c>
      <c r="BN109" s="95">
        <v>0</v>
      </c>
      <c r="BO109" s="95">
        <v>0</v>
      </c>
      <c r="BP109" s="73">
        <v>0</v>
      </c>
      <c r="BQ109" s="73">
        <v>0</v>
      </c>
      <c r="BR109" s="95">
        <v>0</v>
      </c>
      <c r="BS109" s="95">
        <v>0</v>
      </c>
      <c r="BT109" s="73">
        <v>0</v>
      </c>
      <c r="BU109" s="73">
        <v>0</v>
      </c>
      <c r="BV109" s="95">
        <v>0</v>
      </c>
      <c r="BW109" s="95">
        <v>0</v>
      </c>
      <c r="BX109" s="73">
        <v>0</v>
      </c>
      <c r="BY109" s="73">
        <v>0</v>
      </c>
      <c r="BZ109" s="95">
        <v>0</v>
      </c>
      <c r="CA109" s="95">
        <v>0</v>
      </c>
      <c r="CB109" s="73">
        <v>0</v>
      </c>
      <c r="CC109" s="73">
        <v>0</v>
      </c>
      <c r="CD109" s="95">
        <v>0</v>
      </c>
      <c r="CE109" s="95">
        <v>0</v>
      </c>
      <c r="CF109" s="73">
        <v>0</v>
      </c>
      <c r="CG109" s="73">
        <v>0</v>
      </c>
      <c r="CH109" s="95">
        <v>0</v>
      </c>
      <c r="CI109" s="95">
        <v>0</v>
      </c>
      <c r="CJ109" s="73">
        <v>0</v>
      </c>
      <c r="CK109" s="73">
        <v>3</v>
      </c>
      <c r="CL109" s="95">
        <v>64535</v>
      </c>
      <c r="CM109" s="95">
        <v>0</v>
      </c>
      <c r="CN109" s="71" t="s">
        <v>463</v>
      </c>
      <c r="CO109" s="71" t="s">
        <v>464</v>
      </c>
      <c r="CP109" s="71" t="s">
        <v>328</v>
      </c>
      <c r="CQ109" s="71" t="s">
        <v>328</v>
      </c>
      <c r="CR109" s="71" t="s">
        <v>328</v>
      </c>
      <c r="CS109" s="71" t="s">
        <v>328</v>
      </c>
      <c r="CT109" s="72">
        <v>42941</v>
      </c>
      <c r="CU109" s="71" t="s">
        <v>469</v>
      </c>
      <c r="CV109" s="71" t="s">
        <v>470</v>
      </c>
      <c r="CW109" s="72" t="s">
        <v>187</v>
      </c>
      <c r="CX109" s="72">
        <v>42872</v>
      </c>
      <c r="CY109" s="71" t="s">
        <v>467</v>
      </c>
      <c r="CZ109" s="71" t="s">
        <v>471</v>
      </c>
      <c r="DA109" s="71" t="s">
        <v>515</v>
      </c>
      <c r="DB109" s="96">
        <v>2246000</v>
      </c>
      <c r="DD109" s="71"/>
      <c r="DE109" s="218"/>
      <c r="DF109" s="218"/>
      <c r="DG109" s="218"/>
      <c r="DH109" s="218"/>
      <c r="DI109" s="218"/>
      <c r="DJ109" s="218"/>
      <c r="DK109" s="218"/>
      <c r="DL109" s="218"/>
      <c r="DM109" s="218"/>
      <c r="DN109" s="218"/>
      <c r="DO109" s="218"/>
      <c r="DP109" s="218"/>
      <c r="DQ109" s="218"/>
      <c r="DR109" s="218"/>
      <c r="DS109" s="218"/>
      <c r="DT109" s="218"/>
      <c r="DU109" s="218"/>
      <c r="DV109" s="218"/>
      <c r="DW109" s="218"/>
      <c r="DX109" s="218"/>
      <c r="DY109" s="218"/>
      <c r="DZ109" s="218"/>
      <c r="EA109" s="218"/>
      <c r="EB109" s="218"/>
      <c r="EC109" s="218"/>
      <c r="ED109" s="218"/>
      <c r="EE109" s="218"/>
      <c r="EF109" s="218"/>
      <c r="EG109" s="218"/>
      <c r="EH109" s="218"/>
      <c r="EI109" s="218"/>
      <c r="EJ109" s="218"/>
      <c r="EK109" s="218"/>
      <c r="EL109" s="218"/>
      <c r="EM109" s="218"/>
      <c r="EN109" s="218"/>
      <c r="EO109" s="218"/>
      <c r="EP109" s="218"/>
      <c r="EQ109" s="218"/>
      <c r="ER109" s="218"/>
      <c r="ES109" s="218"/>
      <c r="ET109" s="218"/>
      <c r="EU109" s="218"/>
      <c r="EV109" s="218"/>
      <c r="EW109" s="218"/>
      <c r="EX109" s="218"/>
      <c r="EY109" s="218"/>
      <c r="EZ109" s="218"/>
      <c r="FA109" s="218"/>
      <c r="FB109" s="218"/>
      <c r="FC109" s="218"/>
      <c r="FD109" s="218"/>
      <c r="FE109" s="218"/>
      <c r="FF109" s="218"/>
      <c r="FG109" s="218"/>
      <c r="FH109" s="218"/>
      <c r="FI109" s="218"/>
      <c r="FJ109" s="218"/>
      <c r="FK109" s="218"/>
      <c r="FL109" s="218"/>
      <c r="FM109" s="218"/>
      <c r="FN109" s="218"/>
      <c r="FO109" s="218"/>
      <c r="FP109" s="218"/>
      <c r="FQ109" s="218"/>
      <c r="FR109" s="218"/>
      <c r="FS109" s="218"/>
      <c r="FT109" s="218"/>
      <c r="FU109" s="218"/>
      <c r="FV109" s="218"/>
      <c r="FW109" s="218"/>
      <c r="FX109" s="218"/>
      <c r="FY109" s="218"/>
      <c r="FZ109" s="218"/>
      <c r="GA109" s="218"/>
      <c r="GB109" s="218"/>
      <c r="GC109" s="218"/>
      <c r="GD109" s="218"/>
      <c r="GE109" s="218"/>
      <c r="GF109" s="218"/>
      <c r="GG109" s="218"/>
      <c r="GH109" s="218"/>
      <c r="GI109" s="218"/>
      <c r="GJ109" s="218"/>
      <c r="GK109" s="218"/>
      <c r="GL109" s="218"/>
      <c r="GM109" s="218"/>
      <c r="GN109" s="218"/>
      <c r="GO109" s="218"/>
      <c r="GP109" s="218"/>
      <c r="GQ109" s="218"/>
      <c r="GR109" s="218"/>
      <c r="GS109" s="218"/>
      <c r="GT109" s="218"/>
      <c r="GU109" s="218"/>
      <c r="GV109" s="218"/>
      <c r="GW109" s="218"/>
      <c r="GX109" s="218"/>
      <c r="GY109" s="218"/>
      <c r="GZ109" s="218"/>
      <c r="HA109" s="218"/>
      <c r="HB109" s="218"/>
      <c r="HC109" s="218"/>
      <c r="HD109" s="218"/>
      <c r="HE109" s="218"/>
      <c r="HF109" s="218"/>
      <c r="HG109" s="218"/>
      <c r="HH109" s="218"/>
      <c r="HI109" s="218"/>
      <c r="HJ109" s="218"/>
      <c r="HK109" s="218"/>
      <c r="HL109" s="218"/>
      <c r="HM109" s="218"/>
      <c r="HN109" s="218"/>
      <c r="HO109" s="218"/>
      <c r="HP109" s="218"/>
      <c r="HQ109" s="218"/>
      <c r="HR109" s="218"/>
      <c r="HS109" s="218"/>
      <c r="HT109" s="218"/>
      <c r="HU109" s="218"/>
      <c r="HV109" s="218"/>
      <c r="HW109" s="218"/>
      <c r="HX109" s="218"/>
      <c r="HY109" s="218"/>
      <c r="HZ109" s="218"/>
      <c r="IA109" s="218"/>
      <c r="IB109" s="218"/>
      <c r="IC109" s="218"/>
      <c r="ID109" s="218"/>
      <c r="IE109" s="218"/>
      <c r="IF109" s="218"/>
      <c r="IG109" s="218"/>
      <c r="IH109" s="218"/>
      <c r="II109" s="218"/>
      <c r="IJ109" s="218"/>
      <c r="IK109" s="218"/>
      <c r="IL109" s="218"/>
      <c r="IM109" s="218"/>
      <c r="IN109" s="218"/>
      <c r="IO109" s="218"/>
      <c r="IP109" s="218"/>
      <c r="IQ109" s="218"/>
      <c r="IR109" s="218"/>
      <c r="IS109" s="218"/>
      <c r="IT109" s="218"/>
      <c r="IU109" s="218"/>
      <c r="IV109" s="218"/>
      <c r="IW109" s="218"/>
      <c r="IX109" s="218"/>
      <c r="IY109" s="218"/>
      <c r="IZ109" s="218"/>
      <c r="JA109" s="218"/>
      <c r="JB109" s="218"/>
      <c r="JC109" s="218"/>
      <c r="JD109" s="218"/>
      <c r="JE109" s="218"/>
      <c r="JF109" s="218"/>
      <c r="JG109" s="218"/>
      <c r="JH109" s="218"/>
      <c r="JI109" s="218"/>
      <c r="JJ109" s="218"/>
      <c r="JK109" s="218"/>
      <c r="JL109" s="218"/>
      <c r="JM109" s="218"/>
      <c r="JN109" s="218"/>
      <c r="JO109" s="218"/>
      <c r="JP109" s="218"/>
      <c r="JQ109" s="218"/>
      <c r="JR109" s="218"/>
      <c r="JS109" s="218"/>
      <c r="JT109" s="218"/>
      <c r="JU109" s="218"/>
      <c r="JV109" s="218"/>
      <c r="JW109" s="218"/>
      <c r="JX109" s="218"/>
      <c r="JY109" s="218"/>
      <c r="JZ109" s="218"/>
      <c r="KA109" s="218"/>
      <c r="KB109" s="218"/>
      <c r="KC109" s="218"/>
      <c r="KD109" s="218"/>
      <c r="KE109" s="218"/>
      <c r="KF109" s="218"/>
      <c r="KG109" s="218"/>
      <c r="KH109" s="218"/>
      <c r="KI109" s="218"/>
      <c r="KJ109" s="218"/>
      <c r="KK109" s="218"/>
      <c r="KL109" s="218"/>
      <c r="KM109" s="218"/>
      <c r="KN109" s="218"/>
      <c r="KO109" s="218"/>
      <c r="KP109" s="218"/>
      <c r="KQ109" s="218"/>
      <c r="KR109" s="218"/>
      <c r="KS109" s="218"/>
      <c r="KT109" s="218"/>
      <c r="KU109" s="218"/>
      <c r="KV109" s="218"/>
      <c r="KW109" s="218"/>
      <c r="KX109" s="218"/>
      <c r="KY109" s="218"/>
      <c r="KZ109" s="218"/>
      <c r="LA109" s="218"/>
      <c r="LB109" s="218"/>
      <c r="LC109" s="218"/>
      <c r="LD109" s="218"/>
      <c r="LE109" s="218"/>
      <c r="LF109" s="218"/>
      <c r="LG109" s="218"/>
      <c r="LH109" s="218"/>
      <c r="LI109" s="218"/>
      <c r="LJ109" s="218"/>
      <c r="LK109" s="218"/>
      <c r="LL109" s="218"/>
      <c r="LM109" s="218"/>
      <c r="LN109" s="218"/>
      <c r="LO109" s="218"/>
      <c r="LP109" s="218"/>
      <c r="LQ109" s="218"/>
      <c r="LR109" s="218"/>
      <c r="LS109" s="218"/>
      <c r="LT109" s="218"/>
      <c r="LU109" s="218"/>
      <c r="LV109" s="218"/>
      <c r="LW109" s="218"/>
      <c r="LX109" s="218"/>
      <c r="LY109" s="218"/>
      <c r="LZ109" s="218"/>
      <c r="MA109" s="218"/>
      <c r="MB109" s="218"/>
      <c r="MC109" s="218"/>
      <c r="MD109" s="218"/>
      <c r="ME109" s="218"/>
      <c r="MF109" s="218"/>
      <c r="MG109" s="218"/>
      <c r="MH109" s="218"/>
      <c r="MI109" s="218"/>
      <c r="MJ109" s="218"/>
      <c r="MK109" s="218"/>
      <c r="ML109" s="218"/>
      <c r="MM109" s="218"/>
      <c r="MN109" s="218"/>
      <c r="MO109" s="218"/>
      <c r="MP109" s="218"/>
      <c r="MQ109" s="218"/>
      <c r="MR109" s="218"/>
      <c r="MS109" s="218"/>
      <c r="MT109" s="218"/>
      <c r="MU109" s="218"/>
      <c r="MV109" s="218"/>
      <c r="MW109" s="218"/>
      <c r="MX109" s="218"/>
      <c r="MY109" s="218"/>
      <c r="MZ109" s="218"/>
      <c r="NA109" s="218"/>
      <c r="NB109" s="218"/>
      <c r="NC109" s="218"/>
      <c r="ND109" s="218"/>
      <c r="NE109" s="218"/>
      <c r="NF109" s="218"/>
      <c r="NG109" s="218"/>
      <c r="NH109" s="218"/>
      <c r="NI109" s="218"/>
      <c r="NJ109" s="218"/>
      <c r="NK109" s="218"/>
      <c r="NL109" s="218"/>
      <c r="NM109" s="218"/>
      <c r="NN109" s="218"/>
      <c r="NO109" s="218"/>
      <c r="NP109" s="218"/>
      <c r="NQ109" s="218"/>
      <c r="NR109" s="218"/>
      <c r="NS109" s="218"/>
      <c r="NT109" s="218"/>
      <c r="NU109" s="218"/>
      <c r="NV109" s="218"/>
      <c r="NW109" s="218"/>
      <c r="NX109" s="218"/>
      <c r="NY109" s="218"/>
      <c r="NZ109" s="218"/>
      <c r="OA109" s="218"/>
      <c r="OB109" s="218"/>
      <c r="OC109" s="218"/>
      <c r="OD109" s="218"/>
      <c r="OE109" s="218"/>
      <c r="OF109" s="218"/>
      <c r="OG109" s="218"/>
      <c r="OH109" s="218"/>
      <c r="OI109" s="218"/>
      <c r="OJ109" s="218"/>
      <c r="OK109" s="218"/>
      <c r="OL109" s="218"/>
      <c r="OM109" s="218"/>
      <c r="ON109" s="218"/>
      <c r="OO109" s="218"/>
      <c r="OP109" s="218"/>
      <c r="OQ109" s="218"/>
      <c r="OR109" s="218"/>
      <c r="OS109" s="218"/>
      <c r="OT109" s="218"/>
      <c r="OU109" s="218"/>
      <c r="OV109" s="218"/>
      <c r="OW109" s="218"/>
      <c r="OX109" s="218"/>
      <c r="OY109" s="218"/>
      <c r="OZ109" s="218"/>
      <c r="PA109" s="218"/>
      <c r="PB109" s="218"/>
      <c r="PC109" s="218"/>
      <c r="PD109" s="218"/>
      <c r="PE109" s="218"/>
      <c r="PF109" s="218"/>
      <c r="PG109" s="218"/>
      <c r="PH109" s="218"/>
      <c r="PI109" s="218"/>
      <c r="PJ109" s="218"/>
      <c r="PK109" s="218"/>
      <c r="PL109" s="218"/>
      <c r="PM109" s="218"/>
      <c r="PN109" s="218"/>
      <c r="PO109" s="218"/>
      <c r="PP109" s="218"/>
      <c r="PQ109" s="218"/>
      <c r="PR109" s="218"/>
      <c r="PS109" s="218"/>
      <c r="PT109" s="218"/>
      <c r="PU109" s="218"/>
      <c r="PV109" s="218"/>
      <c r="PW109" s="218"/>
      <c r="PX109" s="218"/>
      <c r="PY109" s="218"/>
      <c r="PZ109" s="218"/>
      <c r="QA109" s="218"/>
      <c r="QB109" s="218"/>
      <c r="QC109" s="218"/>
      <c r="QD109" s="218"/>
      <c r="QE109" s="218"/>
      <c r="QF109" s="218"/>
      <c r="QG109" s="218"/>
      <c r="QH109" s="218"/>
      <c r="QI109" s="218"/>
      <c r="QJ109" s="218"/>
      <c r="QK109" s="218"/>
      <c r="QL109" s="218"/>
      <c r="QM109" s="218"/>
      <c r="QN109" s="218"/>
      <c r="QO109" s="218"/>
      <c r="QP109" s="218"/>
      <c r="QQ109" s="218"/>
      <c r="QR109" s="218"/>
      <c r="QS109" s="218"/>
      <c r="QT109" s="218"/>
      <c r="QU109" s="218"/>
      <c r="QV109" s="218"/>
      <c r="QW109" s="218"/>
      <c r="QX109" s="218"/>
      <c r="QY109" s="218"/>
      <c r="QZ109" s="218"/>
      <c r="RA109" s="218"/>
      <c r="RB109" s="218"/>
      <c r="RC109" s="218"/>
      <c r="RD109" s="218"/>
      <c r="RE109" s="218"/>
      <c r="RF109" s="218"/>
      <c r="RG109" s="218"/>
      <c r="RH109" s="218"/>
      <c r="RI109" s="218"/>
      <c r="RJ109" s="218"/>
      <c r="RK109" s="218"/>
      <c r="RL109" s="218"/>
      <c r="RM109" s="218"/>
      <c r="RN109" s="218"/>
      <c r="RO109" s="218"/>
      <c r="RP109" s="218"/>
      <c r="RQ109" s="218"/>
      <c r="RR109" s="218"/>
      <c r="RS109" s="218"/>
      <c r="RT109" s="218"/>
      <c r="RU109" s="218"/>
      <c r="RV109" s="218"/>
      <c r="RW109" s="218"/>
      <c r="RX109" s="218"/>
      <c r="RY109" s="218"/>
      <c r="RZ109" s="218"/>
      <c r="SA109" s="218"/>
      <c r="SB109" s="218"/>
      <c r="SC109" s="218"/>
      <c r="SD109" s="218"/>
      <c r="SE109" s="218"/>
      <c r="SF109" s="218"/>
      <c r="SG109" s="218"/>
      <c r="SH109" s="218"/>
      <c r="SI109" s="218"/>
      <c r="SJ109" s="218"/>
      <c r="SK109" s="218"/>
      <c r="SL109" s="218"/>
      <c r="SM109" s="218"/>
      <c r="SN109" s="218"/>
      <c r="SO109" s="218"/>
      <c r="SP109" s="218"/>
      <c r="SQ109" s="218"/>
      <c r="SR109" s="218"/>
      <c r="SS109" s="218"/>
      <c r="ST109" s="218"/>
      <c r="SU109" s="218"/>
      <c r="SV109" s="218"/>
      <c r="SW109" s="218"/>
      <c r="SX109" s="218"/>
      <c r="SY109" s="218"/>
      <c r="SZ109" s="218"/>
      <c r="TA109" s="218"/>
      <c r="TB109" s="218"/>
      <c r="TC109" s="218"/>
      <c r="TD109" s="218"/>
      <c r="TE109" s="218"/>
      <c r="TF109" s="218"/>
      <c r="TG109" s="218"/>
      <c r="TH109" s="218"/>
      <c r="TI109" s="218"/>
      <c r="TJ109" s="218"/>
      <c r="TK109" s="218"/>
      <c r="TL109" s="218"/>
      <c r="TM109" s="218"/>
      <c r="TN109" s="218"/>
      <c r="TO109" s="218"/>
      <c r="TP109" s="218"/>
      <c r="TQ109" s="218"/>
      <c r="TR109" s="218"/>
      <c r="TS109" s="218"/>
      <c r="TT109" s="218"/>
      <c r="TU109" s="218"/>
      <c r="TV109" s="218"/>
      <c r="TW109" s="218"/>
      <c r="TX109" s="218"/>
      <c r="TY109" s="218"/>
      <c r="TZ109" s="218"/>
      <c r="UA109" s="218"/>
      <c r="UB109" s="218"/>
      <c r="UC109" s="218"/>
      <c r="UD109" s="218"/>
      <c r="UE109" s="218"/>
      <c r="UF109" s="218"/>
      <c r="UG109" s="218"/>
      <c r="UH109" s="218"/>
      <c r="UI109" s="218"/>
      <c r="UJ109" s="218"/>
      <c r="UK109" s="218"/>
      <c r="UL109" s="218"/>
      <c r="UM109" s="218"/>
      <c r="UN109" s="218"/>
      <c r="UO109" s="218"/>
      <c r="UP109" s="218"/>
      <c r="UQ109" s="218"/>
      <c r="UR109" s="218"/>
      <c r="US109" s="218"/>
      <c r="UT109" s="218"/>
      <c r="UU109" s="218"/>
      <c r="UV109" s="218"/>
      <c r="UW109" s="218"/>
      <c r="UX109" s="218"/>
      <c r="UY109" s="218"/>
      <c r="UZ109" s="218"/>
      <c r="VA109" s="218"/>
      <c r="VB109" s="218"/>
      <c r="VC109" s="218"/>
      <c r="VD109" s="218"/>
      <c r="VE109" s="218"/>
      <c r="VF109" s="218"/>
      <c r="VG109" s="218"/>
      <c r="VH109" s="218"/>
      <c r="VI109" s="218"/>
      <c r="VJ109" s="218"/>
      <c r="VK109" s="218"/>
      <c r="VL109" s="218"/>
      <c r="VM109" s="218"/>
      <c r="VN109" s="218"/>
      <c r="VO109" s="218"/>
      <c r="VP109" s="218"/>
      <c r="VQ109" s="218"/>
      <c r="VR109" s="218"/>
      <c r="VS109" s="218"/>
      <c r="VT109" s="218"/>
      <c r="VU109" s="218"/>
      <c r="VV109" s="218"/>
      <c r="VW109" s="218"/>
      <c r="VX109" s="218"/>
      <c r="VY109" s="218"/>
      <c r="VZ109" s="218"/>
      <c r="WA109" s="218"/>
      <c r="WB109" s="218"/>
      <c r="WC109" s="218"/>
      <c r="WD109" s="218"/>
      <c r="WE109" s="218"/>
      <c r="WF109" s="218"/>
      <c r="WG109" s="218"/>
      <c r="WH109" s="218"/>
      <c r="WI109" s="218"/>
      <c r="WJ109" s="218"/>
      <c r="WK109" s="218"/>
      <c r="WL109" s="218"/>
      <c r="WM109" s="218"/>
      <c r="WN109" s="218"/>
      <c r="WO109" s="218"/>
      <c r="WP109" s="218"/>
      <c r="WQ109" s="218"/>
      <c r="WR109" s="218"/>
      <c r="WS109" s="218"/>
      <c r="WT109" s="218"/>
      <c r="WU109" s="218"/>
      <c r="WV109" s="218"/>
      <c r="WW109" s="218"/>
      <c r="WX109" s="218"/>
      <c r="WY109" s="218"/>
      <c r="WZ109" s="218"/>
      <c r="XA109" s="218"/>
      <c r="XB109" s="218"/>
      <c r="XC109" s="218"/>
      <c r="XD109" s="218"/>
      <c r="XE109" s="218"/>
      <c r="XF109" s="218"/>
      <c r="XG109" s="218"/>
      <c r="XH109" s="218"/>
      <c r="XI109" s="218"/>
      <c r="XJ109" s="218"/>
      <c r="XK109" s="218"/>
      <c r="XL109" s="218"/>
      <c r="XM109" s="218"/>
      <c r="XN109" s="218"/>
      <c r="XO109" s="218"/>
      <c r="XP109" s="218"/>
      <c r="XQ109" s="218"/>
      <c r="XR109" s="218"/>
      <c r="XS109" s="218"/>
      <c r="XT109" s="218"/>
      <c r="XU109" s="218"/>
      <c r="XV109" s="218"/>
      <c r="XW109" s="218"/>
      <c r="XX109" s="218"/>
      <c r="XY109" s="218"/>
      <c r="XZ109" s="218"/>
      <c r="YA109" s="218"/>
      <c r="YB109" s="218"/>
      <c r="YC109" s="218"/>
      <c r="YD109" s="218"/>
      <c r="YE109" s="218"/>
      <c r="YF109" s="218"/>
      <c r="YG109" s="218"/>
      <c r="YH109" s="218"/>
      <c r="YI109" s="218"/>
      <c r="YJ109" s="218"/>
      <c r="YK109" s="218"/>
      <c r="YL109" s="218"/>
      <c r="YM109" s="218"/>
      <c r="YN109" s="218"/>
      <c r="YO109" s="218"/>
      <c r="YP109" s="218"/>
      <c r="YQ109" s="218"/>
      <c r="YR109" s="218"/>
      <c r="YS109" s="218"/>
      <c r="YT109" s="218"/>
      <c r="YU109" s="218"/>
      <c r="YV109" s="218"/>
      <c r="YW109" s="218"/>
      <c r="YX109" s="218"/>
      <c r="YY109" s="218"/>
      <c r="YZ109" s="218"/>
      <c r="ZA109" s="218"/>
      <c r="ZB109" s="218"/>
      <c r="ZC109" s="218"/>
      <c r="ZD109" s="218"/>
      <c r="ZE109" s="218"/>
      <c r="ZF109" s="218"/>
      <c r="ZG109" s="218"/>
      <c r="ZH109" s="218"/>
      <c r="ZI109" s="218"/>
      <c r="ZJ109" s="218"/>
      <c r="ZK109" s="218"/>
      <c r="ZL109" s="218"/>
      <c r="ZM109" s="218"/>
      <c r="ZN109" s="218"/>
      <c r="ZO109" s="218"/>
      <c r="ZP109" s="218"/>
      <c r="ZQ109" s="218"/>
      <c r="ZR109" s="218"/>
      <c r="ZS109" s="218"/>
      <c r="ZT109" s="218"/>
      <c r="ZU109" s="218"/>
      <c r="ZV109" s="218"/>
      <c r="ZW109" s="218"/>
      <c r="ZX109" s="218"/>
      <c r="ZY109" s="218"/>
      <c r="ZZ109" s="218"/>
      <c r="AAA109" s="218"/>
      <c r="AAB109" s="218"/>
      <c r="AAC109" s="218"/>
      <c r="AAD109" s="218"/>
      <c r="AAE109" s="218"/>
      <c r="AAF109" s="218"/>
      <c r="AAG109" s="218"/>
      <c r="AAH109" s="218"/>
      <c r="AAI109" s="218"/>
      <c r="AAJ109" s="218"/>
      <c r="AAK109" s="218"/>
      <c r="AAL109" s="218"/>
      <c r="AAM109" s="218"/>
      <c r="AAN109" s="218"/>
      <c r="AAO109" s="218"/>
      <c r="AAP109" s="218"/>
      <c r="AAQ109" s="218"/>
      <c r="AAR109" s="218"/>
      <c r="AAS109" s="218"/>
      <c r="AAT109" s="218"/>
      <c r="AAU109" s="218"/>
      <c r="AAV109" s="218"/>
      <c r="AAW109" s="218"/>
      <c r="AAX109" s="218"/>
      <c r="AAY109" s="218"/>
      <c r="AAZ109" s="218"/>
      <c r="ABA109" s="218"/>
      <c r="ABB109" s="218"/>
      <c r="ABC109" s="218"/>
      <c r="ABD109" s="218"/>
      <c r="ABE109" s="218"/>
      <c r="ABF109" s="218"/>
      <c r="ABG109" s="218"/>
      <c r="ABH109" s="218"/>
      <c r="ABI109" s="218"/>
      <c r="ABJ109" s="218"/>
      <c r="ABK109" s="218"/>
      <c r="ABL109" s="218"/>
      <c r="ABM109" s="218"/>
      <c r="ABN109" s="218"/>
      <c r="ABO109" s="218"/>
      <c r="ABP109" s="218"/>
      <c r="ABQ109" s="218"/>
      <c r="ABR109" s="218"/>
      <c r="ABS109" s="218"/>
      <c r="ABT109" s="218"/>
      <c r="ABU109" s="218"/>
      <c r="ABV109" s="218"/>
      <c r="ABW109" s="218"/>
      <c r="ABX109" s="218"/>
      <c r="ABY109" s="218"/>
      <c r="ABZ109" s="218"/>
      <c r="ACA109" s="218"/>
      <c r="ACB109" s="218"/>
      <c r="ACC109" s="218"/>
      <c r="ACD109" s="218"/>
      <c r="ACE109" s="218"/>
      <c r="ACF109" s="218"/>
      <c r="ACG109" s="218"/>
      <c r="ACH109" s="218"/>
      <c r="ACI109" s="218"/>
      <c r="ACJ109" s="218"/>
      <c r="ACK109" s="218"/>
      <c r="ACL109" s="218"/>
      <c r="ACM109" s="218"/>
      <c r="ACN109" s="218"/>
      <c r="ACO109" s="218"/>
      <c r="ACP109" s="218"/>
      <c r="ACQ109" s="218"/>
      <c r="ACR109" s="218"/>
      <c r="ACS109" s="218"/>
      <c r="ACT109" s="218"/>
      <c r="ACU109" s="218"/>
      <c r="ACV109" s="218"/>
      <c r="ACW109" s="218"/>
      <c r="ACX109" s="218"/>
      <c r="ACY109" s="218"/>
      <c r="ACZ109" s="218"/>
      <c r="ADA109" s="218"/>
      <c r="ADB109" s="218"/>
      <c r="ADC109" s="218"/>
      <c r="ADD109" s="218"/>
      <c r="ADE109" s="218"/>
      <c r="ADF109" s="218"/>
      <c r="ADG109" s="218"/>
      <c r="ADH109" s="218"/>
      <c r="ADI109" s="218"/>
      <c r="ADJ109" s="218"/>
      <c r="ADK109" s="218"/>
      <c r="ADL109" s="218"/>
      <c r="ADM109" s="218"/>
      <c r="ADN109" s="218"/>
      <c r="ADO109" s="218"/>
      <c r="ADP109" s="218"/>
      <c r="ADQ109" s="218"/>
      <c r="ADR109" s="218"/>
      <c r="ADS109" s="218"/>
      <c r="ADT109" s="218"/>
      <c r="ADU109" s="218"/>
      <c r="ADV109" s="218"/>
      <c r="ADW109" s="218"/>
      <c r="ADX109" s="218"/>
      <c r="ADY109" s="218"/>
      <c r="ADZ109" s="218"/>
      <c r="AEA109" s="218"/>
      <c r="AEB109" s="218"/>
      <c r="AEC109" s="218"/>
      <c r="AED109" s="218"/>
      <c r="AEE109" s="218"/>
      <c r="AEF109" s="218"/>
      <c r="AEG109" s="218"/>
      <c r="AEH109" s="218"/>
      <c r="AEI109" s="218"/>
      <c r="AEJ109" s="218"/>
      <c r="AEK109" s="218"/>
      <c r="AEL109" s="218"/>
      <c r="AEM109" s="218"/>
      <c r="AEN109" s="218"/>
      <c r="AEO109" s="218"/>
      <c r="AEP109" s="218"/>
      <c r="AEQ109" s="218"/>
      <c r="AER109" s="218"/>
      <c r="AES109" s="218"/>
      <c r="AET109" s="218"/>
      <c r="AEU109" s="218"/>
      <c r="AEV109" s="218"/>
      <c r="AEW109" s="218"/>
      <c r="AEX109" s="218"/>
      <c r="AEY109" s="218"/>
      <c r="AEZ109" s="218"/>
      <c r="AFA109" s="218"/>
      <c r="AFB109" s="218"/>
      <c r="AFC109" s="218"/>
      <c r="AFD109" s="218"/>
      <c r="AFE109" s="218"/>
      <c r="AFF109" s="218"/>
      <c r="AFG109" s="218"/>
      <c r="AFH109" s="218"/>
      <c r="AFI109" s="218"/>
      <c r="AFJ109" s="218"/>
      <c r="AFK109" s="218"/>
      <c r="AFL109" s="218"/>
      <c r="AFM109" s="218"/>
      <c r="AFN109" s="218"/>
      <c r="AFO109" s="218"/>
      <c r="AFP109" s="218"/>
      <c r="AFQ109" s="218"/>
      <c r="AFR109" s="218"/>
      <c r="AFS109" s="218"/>
      <c r="AFT109" s="218"/>
      <c r="AFU109" s="218"/>
      <c r="AFV109" s="218"/>
      <c r="AFW109" s="218"/>
      <c r="AFX109" s="218"/>
      <c r="AFY109" s="218"/>
      <c r="AFZ109" s="218"/>
      <c r="AGA109" s="218"/>
      <c r="AGB109" s="218"/>
      <c r="AGC109" s="218"/>
      <c r="AGD109" s="218"/>
      <c r="AGE109" s="218"/>
      <c r="AGF109" s="218"/>
      <c r="AGG109" s="218"/>
      <c r="AGH109" s="218"/>
      <c r="AGI109" s="218"/>
      <c r="AGJ109" s="218"/>
      <c r="AGK109" s="218"/>
      <c r="AGL109" s="218"/>
      <c r="AGM109" s="218"/>
      <c r="AGN109" s="218"/>
      <c r="AGO109" s="218"/>
      <c r="AGP109" s="218"/>
      <c r="AGQ109" s="218"/>
      <c r="AGR109" s="218"/>
      <c r="AGS109" s="218"/>
      <c r="AGT109" s="218"/>
      <c r="AGU109" s="218"/>
      <c r="AGV109" s="218"/>
      <c r="AGW109" s="218"/>
      <c r="AGX109" s="218"/>
      <c r="AGY109" s="218"/>
      <c r="AGZ109" s="218"/>
      <c r="AHA109" s="218"/>
      <c r="AHB109" s="218"/>
      <c r="AHC109" s="218"/>
      <c r="AHD109" s="218"/>
      <c r="AHE109" s="218"/>
      <c r="AHF109" s="218"/>
      <c r="AHG109" s="218"/>
      <c r="AHH109" s="218"/>
      <c r="AHI109" s="218"/>
      <c r="AHJ109" s="218"/>
      <c r="AHK109" s="218"/>
      <c r="AHL109" s="218"/>
      <c r="AHM109" s="218"/>
      <c r="AHN109" s="218"/>
      <c r="AHO109" s="218"/>
      <c r="AHP109" s="218"/>
      <c r="AHQ109" s="218"/>
      <c r="AHR109" s="218"/>
      <c r="AHS109" s="218"/>
      <c r="AHT109" s="218"/>
      <c r="AHU109" s="218"/>
      <c r="AHV109" s="218"/>
      <c r="AHW109" s="218"/>
      <c r="AHX109" s="218"/>
      <c r="AHY109" s="218"/>
      <c r="AHZ109" s="218"/>
      <c r="AIA109" s="218"/>
      <c r="AIB109" s="218"/>
      <c r="AIC109" s="218"/>
      <c r="AID109" s="218"/>
      <c r="AIE109" s="218"/>
      <c r="AIF109" s="218"/>
      <c r="AIG109" s="218"/>
      <c r="AIH109" s="218"/>
      <c r="AII109" s="218"/>
      <c r="AIJ109" s="218"/>
      <c r="AIK109" s="218"/>
      <c r="AIL109" s="218"/>
      <c r="AIM109" s="218"/>
      <c r="AIN109" s="218"/>
      <c r="AIO109" s="218"/>
      <c r="AIP109" s="218"/>
      <c r="AIQ109" s="218"/>
      <c r="AIR109" s="218"/>
      <c r="AIS109" s="218"/>
      <c r="AIT109" s="218"/>
      <c r="AIU109" s="218"/>
      <c r="AIV109" s="218"/>
      <c r="AIW109" s="218"/>
      <c r="AIX109" s="218"/>
      <c r="AIY109" s="218"/>
      <c r="AIZ109" s="218"/>
      <c r="AJA109" s="218"/>
      <c r="AJB109" s="218"/>
      <c r="AJC109" s="218"/>
      <c r="AJD109" s="218"/>
      <c r="AJE109" s="218"/>
      <c r="AJF109" s="218"/>
      <c r="AJG109" s="218"/>
      <c r="AJH109" s="218"/>
      <c r="AJI109" s="218"/>
      <c r="AJJ109" s="218"/>
      <c r="AJK109" s="218"/>
      <c r="AJL109" s="218"/>
      <c r="AJM109" s="218"/>
      <c r="AJN109" s="218"/>
      <c r="AJO109" s="218"/>
      <c r="AJP109" s="218"/>
      <c r="AJQ109" s="218"/>
      <c r="AJR109" s="218"/>
      <c r="AJS109" s="218"/>
      <c r="AJT109" s="218"/>
      <c r="AJU109" s="218"/>
      <c r="AJV109" s="218"/>
      <c r="AJW109" s="218"/>
      <c r="AJX109" s="218"/>
      <c r="AJY109" s="218"/>
      <c r="AJZ109" s="218"/>
      <c r="AKA109" s="218"/>
      <c r="AKB109" s="218"/>
      <c r="AKC109" s="218"/>
      <c r="AKD109" s="218"/>
      <c r="AKE109" s="218"/>
      <c r="AKF109" s="218"/>
      <c r="AKG109" s="218"/>
      <c r="AKH109" s="218"/>
      <c r="AKI109" s="218"/>
      <c r="AKJ109" s="218"/>
      <c r="AKK109" s="218"/>
      <c r="AKL109" s="218"/>
      <c r="AKM109" s="218"/>
      <c r="AKN109" s="218"/>
      <c r="AKO109" s="218"/>
      <c r="AKP109" s="218"/>
      <c r="AKQ109" s="218"/>
      <c r="AKR109" s="218"/>
      <c r="AKS109" s="218"/>
      <c r="AKT109" s="218"/>
      <c r="AKU109" s="218"/>
      <c r="AKV109" s="218"/>
      <c r="AKW109" s="218"/>
      <c r="AKX109" s="218"/>
      <c r="AKY109" s="218"/>
      <c r="AKZ109" s="218"/>
      <c r="ALA109" s="218"/>
      <c r="ALB109" s="218"/>
      <c r="ALC109" s="218"/>
      <c r="ALD109" s="218"/>
      <c r="ALE109" s="218"/>
      <c r="ALF109" s="218"/>
      <c r="ALG109" s="218"/>
      <c r="ALH109" s="218"/>
      <c r="ALI109" s="218"/>
      <c r="ALJ109" s="218"/>
      <c r="ALK109" s="218"/>
      <c r="ALL109" s="218"/>
      <c r="ALM109" s="218"/>
      <c r="ALN109" s="218"/>
      <c r="ALO109" s="218"/>
      <c r="ALP109" s="218"/>
      <c r="ALQ109" s="218"/>
      <c r="ALR109" s="218"/>
      <c r="ALS109" s="218"/>
      <c r="ALT109" s="218"/>
      <c r="ALU109" s="218"/>
      <c r="ALV109" s="218"/>
      <c r="ALW109" s="218"/>
      <c r="ALX109" s="218"/>
      <c r="ALY109" s="218"/>
      <c r="ALZ109" s="218"/>
      <c r="AMA109" s="218"/>
      <c r="AMB109" s="218"/>
      <c r="AMC109" s="218"/>
      <c r="AMD109" s="218"/>
      <c r="AME109" s="218"/>
      <c r="AMF109" s="218"/>
      <c r="AMG109" s="218"/>
      <c r="AMH109" s="218"/>
      <c r="AMI109" s="218"/>
      <c r="AMJ109" s="218"/>
      <c r="AMK109" s="218"/>
      <c r="AML109" s="218"/>
      <c r="AMM109" s="218"/>
      <c r="AMN109" s="218"/>
      <c r="AMO109" s="218"/>
      <c r="AMP109" s="218"/>
      <c r="AMQ109" s="218"/>
      <c r="AMR109" s="218"/>
      <c r="AMS109" s="218"/>
      <c r="AMT109" s="218"/>
      <c r="AMU109" s="218"/>
      <c r="AMV109" s="218"/>
      <c r="AMW109" s="218"/>
      <c r="AMX109" s="218"/>
      <c r="AMY109" s="218"/>
      <c r="AMZ109" s="218"/>
      <c r="ANA109" s="218"/>
      <c r="ANB109" s="218"/>
      <c r="ANC109" s="218"/>
      <c r="AND109" s="218"/>
      <c r="ANE109" s="218"/>
      <c r="ANF109" s="218"/>
      <c r="ANG109" s="218"/>
      <c r="ANH109" s="218"/>
      <c r="ANI109" s="218"/>
      <c r="ANJ109" s="218"/>
      <c r="ANK109" s="218"/>
      <c r="ANL109" s="218"/>
      <c r="ANM109" s="218"/>
      <c r="ANN109" s="218"/>
      <c r="ANO109" s="218"/>
      <c r="ANP109" s="218"/>
      <c r="ANQ109" s="218"/>
      <c r="ANR109" s="218"/>
      <c r="ANS109" s="218"/>
      <c r="ANT109" s="218"/>
      <c r="ANU109" s="218"/>
      <c r="ANV109" s="218"/>
      <c r="ANW109" s="218"/>
      <c r="ANX109" s="218"/>
      <c r="ANY109" s="218"/>
      <c r="ANZ109" s="218"/>
      <c r="AOA109" s="218"/>
      <c r="AOB109" s="218"/>
      <c r="AOC109" s="218"/>
      <c r="AOD109" s="218"/>
      <c r="AOE109" s="218"/>
      <c r="AOF109" s="218"/>
      <c r="AOG109" s="218"/>
      <c r="AOH109" s="218"/>
      <c r="AOI109" s="218"/>
      <c r="AOJ109" s="218"/>
      <c r="AOK109" s="218"/>
      <c r="AOL109" s="218"/>
      <c r="AOM109" s="218"/>
      <c r="AON109" s="218"/>
      <c r="AOO109" s="218"/>
      <c r="AOP109" s="218"/>
      <c r="AOQ109" s="218"/>
      <c r="AOR109" s="218"/>
      <c r="AOS109" s="218"/>
      <c r="AOT109" s="218"/>
      <c r="AOU109" s="218"/>
      <c r="AOV109" s="218"/>
      <c r="AOW109" s="218"/>
      <c r="AOX109" s="218"/>
      <c r="AOY109" s="218"/>
      <c r="AOZ109" s="218"/>
      <c r="APA109" s="218"/>
      <c r="APB109" s="218"/>
      <c r="APC109" s="218"/>
      <c r="APD109" s="218"/>
      <c r="APE109" s="218"/>
      <c r="APF109" s="218"/>
      <c r="APG109" s="218"/>
      <c r="APH109" s="218"/>
      <c r="API109" s="218"/>
      <c r="APJ109" s="218"/>
      <c r="APK109" s="218"/>
      <c r="APL109" s="218"/>
      <c r="APM109" s="218"/>
      <c r="APN109" s="218"/>
      <c r="APO109" s="218"/>
      <c r="APP109" s="218"/>
      <c r="APQ109" s="218"/>
      <c r="APR109" s="218"/>
      <c r="APS109" s="218"/>
      <c r="APT109" s="218"/>
      <c r="APU109" s="218"/>
      <c r="APV109" s="218"/>
      <c r="APW109" s="218"/>
      <c r="APX109" s="218"/>
      <c r="APY109" s="218"/>
      <c r="APZ109" s="218"/>
      <c r="AQA109" s="218"/>
      <c r="AQB109" s="218"/>
      <c r="AQC109" s="218"/>
      <c r="AQD109" s="218"/>
      <c r="AQE109" s="218"/>
      <c r="AQF109" s="218"/>
      <c r="AQG109" s="218"/>
      <c r="AQH109" s="218"/>
      <c r="AQI109" s="218"/>
      <c r="AQJ109" s="218"/>
      <c r="AQK109" s="218"/>
      <c r="AQL109" s="218"/>
      <c r="AQM109" s="218"/>
      <c r="AQN109" s="218"/>
      <c r="AQO109" s="218"/>
      <c r="AQP109" s="218"/>
      <c r="AQQ109" s="218"/>
      <c r="AQR109" s="218"/>
      <c r="AQS109" s="218"/>
      <c r="AQT109" s="218"/>
      <c r="AQU109" s="218"/>
      <c r="AQV109" s="218"/>
      <c r="AQW109" s="218"/>
      <c r="AQX109" s="218"/>
      <c r="AQY109" s="218"/>
      <c r="AQZ109" s="218"/>
      <c r="ARA109" s="218"/>
      <c r="ARB109" s="218"/>
      <c r="ARC109" s="218"/>
      <c r="ARD109" s="218"/>
      <c r="ARE109" s="218"/>
      <c r="ARF109" s="218"/>
      <c r="ARG109" s="218"/>
      <c r="ARH109" s="218"/>
      <c r="ARI109" s="218"/>
      <c r="ARJ109" s="218"/>
      <c r="ARK109" s="218"/>
      <c r="ARL109" s="218"/>
      <c r="ARM109" s="218"/>
      <c r="ARN109" s="218"/>
      <c r="ARO109" s="218"/>
      <c r="ARP109" s="218"/>
      <c r="ARQ109" s="218"/>
      <c r="ARR109" s="218"/>
      <c r="ARS109" s="218"/>
      <c r="ART109" s="218"/>
      <c r="ARU109" s="218"/>
      <c r="ARV109" s="218"/>
      <c r="ARW109" s="218"/>
      <c r="ARX109" s="218"/>
      <c r="ARY109" s="218"/>
      <c r="ARZ109" s="218"/>
      <c r="ASA109" s="218"/>
      <c r="ASB109" s="218"/>
      <c r="ASC109" s="218"/>
      <c r="ASD109" s="218"/>
      <c r="ASE109" s="218"/>
      <c r="ASF109" s="218"/>
      <c r="ASG109" s="218"/>
      <c r="ASH109" s="218"/>
      <c r="ASI109" s="218"/>
      <c r="ASJ109" s="218"/>
      <c r="ASK109" s="218"/>
      <c r="ASL109" s="218"/>
      <c r="ASM109" s="218"/>
      <c r="ASN109" s="218"/>
      <c r="ASO109" s="218"/>
      <c r="ASP109" s="218"/>
      <c r="ASQ109" s="218"/>
      <c r="ASR109" s="218"/>
      <c r="ASS109" s="218"/>
      <c r="AST109" s="218"/>
      <c r="ASU109" s="218"/>
      <c r="ASV109" s="218"/>
      <c r="ASW109" s="218"/>
      <c r="ASX109" s="218"/>
      <c r="ASY109" s="218"/>
      <c r="ASZ109" s="218"/>
      <c r="ATA109" s="218"/>
      <c r="ATB109" s="218"/>
      <c r="ATC109" s="218"/>
      <c r="ATD109" s="218"/>
      <c r="ATE109" s="218"/>
      <c r="ATF109" s="218"/>
      <c r="ATG109" s="218"/>
      <c r="ATH109" s="218"/>
      <c r="ATI109" s="218"/>
      <c r="ATJ109" s="218"/>
      <c r="ATK109" s="218"/>
      <c r="ATL109" s="218"/>
      <c r="ATM109" s="218"/>
      <c r="ATN109" s="218"/>
      <c r="ATO109" s="218"/>
      <c r="ATP109" s="218"/>
      <c r="ATQ109" s="218"/>
      <c r="ATR109" s="218"/>
      <c r="ATS109" s="218"/>
      <c r="ATT109" s="218"/>
      <c r="ATU109" s="218"/>
      <c r="ATV109" s="218"/>
      <c r="ATW109" s="218"/>
      <c r="ATX109" s="218"/>
      <c r="ATY109" s="218"/>
      <c r="ATZ109" s="218"/>
      <c r="AUA109" s="218"/>
      <c r="AUB109" s="218"/>
      <c r="AUC109" s="218"/>
      <c r="AUD109" s="218"/>
      <c r="AUE109" s="218"/>
      <c r="AUF109" s="218"/>
      <c r="AUG109" s="218"/>
      <c r="AUH109" s="218"/>
      <c r="AUI109" s="218"/>
      <c r="AUJ109" s="218"/>
      <c r="AUK109" s="218"/>
      <c r="AUL109" s="218"/>
      <c r="AUM109" s="218"/>
      <c r="AUN109" s="218"/>
      <c r="AUO109" s="218"/>
      <c r="AUP109" s="218"/>
      <c r="AUQ109" s="218"/>
      <c r="AUR109" s="218"/>
      <c r="AUS109" s="218"/>
      <c r="AUT109" s="218"/>
      <c r="AUU109" s="218"/>
      <c r="AUV109" s="218"/>
      <c r="AUW109" s="218"/>
      <c r="AUX109" s="218"/>
      <c r="AUY109" s="218"/>
      <c r="AUZ109" s="218"/>
      <c r="AVA109" s="218"/>
      <c r="AVB109" s="218"/>
      <c r="AVC109" s="218"/>
      <c r="AVD109" s="218"/>
      <c r="AVE109" s="218"/>
      <c r="AVF109" s="218"/>
      <c r="AVG109" s="218"/>
      <c r="AVH109" s="218"/>
      <c r="AVI109" s="218"/>
      <c r="AVJ109" s="218"/>
      <c r="AVK109" s="218"/>
      <c r="AVL109" s="218"/>
      <c r="AVM109" s="218"/>
      <c r="AVN109" s="218"/>
      <c r="AVO109" s="218"/>
      <c r="AVP109" s="218"/>
      <c r="AVQ109" s="218"/>
      <c r="AVR109" s="218"/>
      <c r="AVS109" s="218"/>
      <c r="AVT109" s="218"/>
      <c r="AVU109" s="218"/>
      <c r="AVV109" s="218"/>
      <c r="AVW109" s="218"/>
      <c r="AVX109" s="218"/>
      <c r="AVY109" s="218"/>
      <c r="AVZ109" s="218"/>
      <c r="AWA109" s="218"/>
      <c r="AWB109" s="218"/>
      <c r="AWC109" s="218"/>
      <c r="AWD109" s="218"/>
      <c r="AWE109" s="218"/>
      <c r="AWF109" s="218"/>
      <c r="AWG109" s="218"/>
      <c r="AWH109" s="218"/>
      <c r="AWI109" s="218"/>
      <c r="AWJ109" s="218"/>
      <c r="AWK109" s="218"/>
      <c r="AWL109" s="218"/>
      <c r="AWM109" s="218"/>
      <c r="AWN109" s="218"/>
      <c r="AWO109" s="218"/>
      <c r="AWP109" s="218"/>
      <c r="AWQ109" s="218"/>
      <c r="AWR109" s="218"/>
      <c r="AWS109" s="218"/>
      <c r="AWT109" s="218"/>
      <c r="AWU109" s="218"/>
      <c r="AWV109" s="218"/>
      <c r="AWW109" s="218"/>
      <c r="AWX109" s="218"/>
      <c r="AWY109" s="218"/>
      <c r="AWZ109" s="218"/>
      <c r="AXA109" s="218"/>
      <c r="AXB109" s="218"/>
      <c r="AXC109" s="218"/>
      <c r="AXD109" s="218"/>
      <c r="AXE109" s="218"/>
      <c r="AXF109" s="218"/>
      <c r="AXG109" s="218"/>
      <c r="AXH109" s="218"/>
      <c r="AXI109" s="218"/>
      <c r="AXJ109" s="218"/>
      <c r="AXK109" s="218"/>
      <c r="AXL109" s="218"/>
      <c r="AXM109" s="218"/>
      <c r="AXN109" s="218"/>
      <c r="AXO109" s="218"/>
      <c r="AXP109" s="218"/>
      <c r="AXQ109" s="218"/>
      <c r="AXR109" s="218"/>
      <c r="AXS109" s="218"/>
      <c r="AXT109" s="218"/>
      <c r="AXU109" s="218"/>
      <c r="AXV109" s="218"/>
      <c r="AXW109" s="218"/>
      <c r="AXX109" s="218"/>
      <c r="AXY109" s="218"/>
      <c r="AXZ109" s="218"/>
      <c r="AYA109" s="218"/>
      <c r="AYB109" s="218"/>
      <c r="AYC109" s="218"/>
      <c r="AYD109" s="218"/>
      <c r="AYE109" s="218"/>
      <c r="AYF109" s="218"/>
      <c r="AYG109" s="218"/>
      <c r="AYH109" s="218"/>
      <c r="AYI109" s="218"/>
      <c r="AYJ109" s="218"/>
      <c r="AYK109" s="218"/>
      <c r="AYL109" s="218"/>
      <c r="AYM109" s="218"/>
      <c r="AYN109" s="218"/>
      <c r="AYO109" s="218"/>
      <c r="AYP109" s="218"/>
      <c r="AYQ109" s="218"/>
      <c r="AYR109" s="218"/>
      <c r="AYS109" s="218"/>
      <c r="AYT109" s="218"/>
      <c r="AYU109" s="218"/>
      <c r="AYV109" s="218"/>
      <c r="AYW109" s="218"/>
      <c r="AYX109" s="218"/>
      <c r="AYY109" s="218"/>
      <c r="AYZ109" s="218"/>
      <c r="AZA109" s="218"/>
      <c r="AZB109" s="218"/>
      <c r="AZC109" s="218"/>
      <c r="AZD109" s="218"/>
      <c r="AZE109" s="218"/>
      <c r="AZF109" s="218"/>
      <c r="AZG109" s="218"/>
      <c r="AZH109" s="218"/>
      <c r="AZI109" s="218"/>
      <c r="AZJ109" s="218"/>
      <c r="AZK109" s="218"/>
      <c r="AZL109" s="218"/>
      <c r="AZM109" s="218"/>
      <c r="AZN109" s="218"/>
      <c r="AZO109" s="218"/>
      <c r="AZP109" s="218"/>
      <c r="AZQ109" s="218"/>
      <c r="AZR109" s="218"/>
      <c r="AZS109" s="218"/>
      <c r="AZT109" s="218"/>
      <c r="AZU109" s="218"/>
      <c r="AZV109" s="218"/>
      <c r="AZW109" s="218"/>
      <c r="AZX109" s="218"/>
      <c r="AZY109" s="218"/>
      <c r="AZZ109" s="218"/>
      <c r="BAA109" s="218"/>
      <c r="BAB109" s="218"/>
      <c r="BAC109" s="218"/>
      <c r="BAD109" s="218"/>
      <c r="BAE109" s="218"/>
      <c r="BAF109" s="218"/>
      <c r="BAG109" s="218"/>
      <c r="BAH109" s="218"/>
      <c r="BAI109" s="218"/>
      <c r="BAJ109" s="218"/>
      <c r="BAK109" s="218"/>
      <c r="BAL109" s="218"/>
      <c r="BAM109" s="218"/>
      <c r="BAN109" s="218"/>
      <c r="BAO109" s="218"/>
      <c r="BAP109" s="218"/>
      <c r="BAQ109" s="218"/>
      <c r="BAR109" s="218"/>
      <c r="BAS109" s="218"/>
      <c r="BAT109" s="218"/>
      <c r="BAU109" s="218"/>
      <c r="BAV109" s="218"/>
      <c r="BAW109" s="218"/>
      <c r="BAX109" s="218"/>
      <c r="BAY109" s="218"/>
      <c r="BAZ109" s="218"/>
      <c r="BBA109" s="218"/>
      <c r="BBB109" s="218"/>
      <c r="BBC109" s="218"/>
      <c r="BBD109" s="218"/>
      <c r="BBE109" s="218"/>
      <c r="BBF109" s="218"/>
      <c r="BBG109" s="218"/>
      <c r="BBH109" s="218"/>
      <c r="BBI109" s="218"/>
      <c r="BBJ109" s="218"/>
      <c r="BBK109" s="218"/>
      <c r="BBL109" s="218"/>
      <c r="BBM109" s="218"/>
      <c r="BBN109" s="218"/>
      <c r="BBO109" s="218"/>
      <c r="BBP109" s="218"/>
      <c r="BBQ109" s="218"/>
      <c r="BBR109" s="218"/>
      <c r="BBS109" s="218"/>
      <c r="BBT109" s="218"/>
      <c r="BBU109" s="218"/>
      <c r="BBV109" s="218"/>
      <c r="BBW109" s="218"/>
      <c r="BBX109" s="218"/>
      <c r="BBY109" s="218"/>
      <c r="BBZ109" s="218"/>
      <c r="BCA109" s="218"/>
      <c r="BCB109" s="218"/>
      <c r="BCC109" s="218"/>
      <c r="BCD109" s="218"/>
      <c r="BCE109" s="218"/>
      <c r="BCF109" s="218"/>
      <c r="BCG109" s="218"/>
      <c r="BCH109" s="218"/>
      <c r="BCI109" s="218"/>
      <c r="BCJ109" s="218"/>
      <c r="BCK109" s="218"/>
      <c r="BCL109" s="218"/>
      <c r="BCM109" s="218"/>
      <c r="BCN109" s="218"/>
      <c r="BCO109" s="218"/>
      <c r="BCP109" s="218"/>
      <c r="BCQ109" s="218"/>
      <c r="BCR109" s="218"/>
      <c r="BCS109" s="218"/>
      <c r="BCT109" s="218"/>
      <c r="BCU109" s="218"/>
      <c r="BCV109" s="218"/>
      <c r="BCW109" s="218"/>
      <c r="BCX109" s="218"/>
      <c r="BCY109" s="218"/>
      <c r="BCZ109" s="218"/>
      <c r="BDA109" s="218"/>
      <c r="BDB109" s="218"/>
      <c r="BDC109" s="218"/>
      <c r="BDD109" s="218"/>
      <c r="BDE109" s="218"/>
      <c r="BDF109" s="218"/>
      <c r="BDG109" s="218"/>
      <c r="BDH109" s="218"/>
      <c r="BDI109" s="218"/>
      <c r="BDJ109" s="218"/>
      <c r="BDK109" s="218"/>
      <c r="BDL109" s="218"/>
      <c r="BDM109" s="218"/>
      <c r="BDN109" s="218"/>
      <c r="BDO109" s="218"/>
      <c r="BDP109" s="218"/>
      <c r="BDQ109" s="218"/>
      <c r="BDR109" s="218"/>
      <c r="BDS109" s="218"/>
      <c r="BDT109" s="218"/>
      <c r="BDU109" s="218"/>
    </row>
    <row r="110" spans="1:1477" s="73" customFormat="1">
      <c r="B110" s="71" t="s">
        <v>14</v>
      </c>
      <c r="C110" s="71" t="s">
        <v>267</v>
      </c>
      <c r="D110" s="71" t="s">
        <v>268</v>
      </c>
      <c r="E110" s="72">
        <v>42515</v>
      </c>
      <c r="F110" s="71" t="s">
        <v>467</v>
      </c>
      <c r="G110" s="71" t="s">
        <v>468</v>
      </c>
      <c r="H110" s="221">
        <v>2</v>
      </c>
      <c r="I110" s="73">
        <v>1</v>
      </c>
      <c r="J110" s="73">
        <v>200</v>
      </c>
      <c r="K110" s="73">
        <v>284</v>
      </c>
      <c r="L110" s="73">
        <v>284</v>
      </c>
      <c r="M110" s="219">
        <f t="shared" si="90"/>
        <v>1.1399999999999999</v>
      </c>
      <c r="N110" s="73">
        <f t="shared" si="91"/>
        <v>1</v>
      </c>
      <c r="O110" s="73">
        <v>0</v>
      </c>
      <c r="P110" s="73">
        <v>0</v>
      </c>
      <c r="Q110" s="73">
        <v>0</v>
      </c>
      <c r="R110" s="73">
        <v>56</v>
      </c>
      <c r="S110" s="73">
        <v>28</v>
      </c>
      <c r="T110" s="225">
        <v>4590182</v>
      </c>
      <c r="U110" s="225">
        <v>55000</v>
      </c>
      <c r="V110" s="225">
        <v>4535182</v>
      </c>
      <c r="W110" s="225">
        <v>4640182</v>
      </c>
      <c r="X110" s="225">
        <v>4586377</v>
      </c>
      <c r="Y110" s="225">
        <v>0</v>
      </c>
      <c r="Z110" s="225">
        <v>0</v>
      </c>
      <c r="AA110" s="225">
        <v>0</v>
      </c>
      <c r="AB110" s="225">
        <v>4586377</v>
      </c>
      <c r="AC110" s="225">
        <v>4603104</v>
      </c>
      <c r="AD110" s="219">
        <f t="shared" si="92"/>
        <v>1.0149766867129038</v>
      </c>
      <c r="AE110" s="73">
        <f t="shared" si="93"/>
        <v>1</v>
      </c>
      <c r="AF110" s="225">
        <v>16727</v>
      </c>
      <c r="AG110" s="225">
        <v>50000</v>
      </c>
      <c r="AH110" s="73">
        <v>22</v>
      </c>
      <c r="AI110" s="73">
        <v>34</v>
      </c>
      <c r="AJ110" s="73">
        <v>0</v>
      </c>
      <c r="AK110" s="73">
        <v>7</v>
      </c>
      <c r="AL110" s="95">
        <v>26821</v>
      </c>
      <c r="AM110" s="95">
        <v>0</v>
      </c>
      <c r="AN110" s="73">
        <v>0</v>
      </c>
      <c r="AO110" s="73">
        <v>0</v>
      </c>
      <c r="AP110" s="95">
        <v>14230</v>
      </c>
      <c r="AQ110" s="95">
        <v>1901</v>
      </c>
      <c r="AR110" s="73">
        <v>0</v>
      </c>
      <c r="AS110" s="73">
        <v>0</v>
      </c>
      <c r="AT110" s="95">
        <v>0</v>
      </c>
      <c r="AU110" s="95">
        <v>0</v>
      </c>
      <c r="AV110" s="73">
        <v>0</v>
      </c>
      <c r="AW110" s="73">
        <v>0</v>
      </c>
      <c r="AX110" s="95">
        <v>0</v>
      </c>
      <c r="AY110" s="95">
        <v>0</v>
      </c>
      <c r="AZ110" s="73">
        <v>0</v>
      </c>
      <c r="BA110" s="73">
        <v>0</v>
      </c>
      <c r="BB110" s="95">
        <v>0</v>
      </c>
      <c r="BC110" s="95">
        <v>0</v>
      </c>
      <c r="BD110" s="73">
        <v>0</v>
      </c>
      <c r="BE110" s="73">
        <v>0</v>
      </c>
      <c r="BF110" s="95">
        <v>16142</v>
      </c>
      <c r="BG110" s="95">
        <v>0</v>
      </c>
      <c r="BH110" s="73">
        <v>0</v>
      </c>
      <c r="BI110" s="73">
        <v>0</v>
      </c>
      <c r="BJ110" s="95">
        <v>0</v>
      </c>
      <c r="BK110" s="95">
        <v>0</v>
      </c>
      <c r="BL110" s="73">
        <v>0</v>
      </c>
      <c r="BM110" s="73">
        <v>0</v>
      </c>
      <c r="BN110" s="95">
        <v>0</v>
      </c>
      <c r="BO110" s="95">
        <v>0</v>
      </c>
      <c r="BP110" s="73">
        <v>0</v>
      </c>
      <c r="BQ110" s="73">
        <v>0</v>
      </c>
      <c r="BR110" s="95">
        <v>0</v>
      </c>
      <c r="BS110" s="95">
        <v>0</v>
      </c>
      <c r="BT110" s="73">
        <v>0</v>
      </c>
      <c r="BU110" s="73">
        <v>0</v>
      </c>
      <c r="BV110" s="95">
        <v>0</v>
      </c>
      <c r="BW110" s="95">
        <v>0</v>
      </c>
      <c r="BX110" s="73">
        <v>0</v>
      </c>
      <c r="BY110" s="73">
        <v>21</v>
      </c>
      <c r="BZ110" s="95">
        <v>0</v>
      </c>
      <c r="CA110" s="95">
        <v>0</v>
      </c>
      <c r="CB110" s="73">
        <v>0</v>
      </c>
      <c r="CC110" s="73">
        <v>0</v>
      </c>
      <c r="CD110" s="95">
        <v>0</v>
      </c>
      <c r="CE110" s="95">
        <v>0</v>
      </c>
      <c r="CF110" s="73">
        <v>0</v>
      </c>
      <c r="CG110" s="73">
        <v>0</v>
      </c>
      <c r="CH110" s="95">
        <v>0</v>
      </c>
      <c r="CI110" s="95">
        <v>0</v>
      </c>
      <c r="CJ110" s="73">
        <v>0</v>
      </c>
      <c r="CK110" s="73">
        <v>28</v>
      </c>
      <c r="CL110" s="95">
        <v>57192</v>
      </c>
      <c r="CM110" s="95">
        <v>1901</v>
      </c>
      <c r="CN110" s="71" t="s">
        <v>457</v>
      </c>
      <c r="CO110" s="71" t="s">
        <v>458</v>
      </c>
      <c r="CP110" s="71" t="s">
        <v>328</v>
      </c>
      <c r="CQ110" s="71" t="s">
        <v>328</v>
      </c>
      <c r="CR110" s="71" t="s">
        <v>328</v>
      </c>
      <c r="CS110" s="71" t="s">
        <v>328</v>
      </c>
      <c r="CT110" s="72">
        <v>43005</v>
      </c>
      <c r="CU110" s="71" t="s">
        <v>469</v>
      </c>
      <c r="CV110" s="71" t="s">
        <v>470</v>
      </c>
      <c r="CW110" s="72" t="s">
        <v>187</v>
      </c>
      <c r="CX110" s="72">
        <v>42886</v>
      </c>
      <c r="CY110" s="71" t="s">
        <v>467</v>
      </c>
      <c r="CZ110" s="71" t="s">
        <v>471</v>
      </c>
      <c r="DA110" s="71" t="s">
        <v>513</v>
      </c>
      <c r="DB110" s="96">
        <v>7190840.8799999999</v>
      </c>
      <c r="DD110" s="71"/>
      <c r="DE110" s="218"/>
      <c r="DF110" s="218"/>
      <c r="DG110" s="218"/>
      <c r="DH110" s="218"/>
      <c r="DI110" s="218"/>
      <c r="DJ110" s="218"/>
      <c r="DK110" s="218"/>
      <c r="DL110" s="218"/>
      <c r="DM110" s="218"/>
      <c r="DN110" s="218"/>
      <c r="DO110" s="218"/>
      <c r="DP110" s="218"/>
      <c r="DQ110" s="218"/>
      <c r="DR110" s="218"/>
      <c r="DS110" s="218"/>
      <c r="DT110" s="218"/>
      <c r="DU110" s="218"/>
      <c r="DV110" s="218"/>
      <c r="DW110" s="218"/>
      <c r="DX110" s="218"/>
      <c r="DY110" s="218"/>
      <c r="DZ110" s="218"/>
      <c r="EA110" s="218"/>
      <c r="EB110" s="218"/>
      <c r="EC110" s="218"/>
      <c r="ED110" s="218"/>
      <c r="EE110" s="218"/>
      <c r="EF110" s="218"/>
      <c r="EG110" s="218"/>
      <c r="EH110" s="218"/>
      <c r="EI110" s="218"/>
      <c r="EJ110" s="218"/>
      <c r="EK110" s="218"/>
      <c r="EL110" s="218"/>
      <c r="EM110" s="218"/>
      <c r="EN110" s="218"/>
      <c r="EO110" s="218"/>
      <c r="EP110" s="218"/>
      <c r="EQ110" s="218"/>
      <c r="ER110" s="218"/>
      <c r="ES110" s="218"/>
      <c r="ET110" s="218"/>
      <c r="EU110" s="218"/>
      <c r="EV110" s="218"/>
      <c r="EW110" s="218"/>
      <c r="EX110" s="218"/>
      <c r="EY110" s="218"/>
      <c r="EZ110" s="218"/>
      <c r="FA110" s="218"/>
      <c r="FB110" s="218"/>
      <c r="FC110" s="218"/>
      <c r="FD110" s="218"/>
      <c r="FE110" s="218"/>
      <c r="FF110" s="218"/>
      <c r="FG110" s="218"/>
      <c r="FH110" s="218"/>
      <c r="FI110" s="218"/>
      <c r="FJ110" s="218"/>
      <c r="FK110" s="218"/>
      <c r="FL110" s="218"/>
      <c r="FM110" s="218"/>
      <c r="FN110" s="218"/>
      <c r="FO110" s="218"/>
      <c r="FP110" s="218"/>
      <c r="FQ110" s="218"/>
      <c r="FR110" s="218"/>
      <c r="FS110" s="218"/>
      <c r="FT110" s="218"/>
      <c r="FU110" s="218"/>
      <c r="FV110" s="218"/>
      <c r="FW110" s="218"/>
      <c r="FX110" s="218"/>
      <c r="FY110" s="218"/>
      <c r="FZ110" s="218"/>
      <c r="GA110" s="218"/>
      <c r="GB110" s="218"/>
      <c r="GC110" s="218"/>
      <c r="GD110" s="218"/>
      <c r="GE110" s="218"/>
      <c r="GF110" s="218"/>
      <c r="GG110" s="218"/>
      <c r="GH110" s="218"/>
      <c r="GI110" s="218"/>
      <c r="GJ110" s="218"/>
      <c r="GK110" s="218"/>
      <c r="GL110" s="218"/>
      <c r="GM110" s="218"/>
      <c r="GN110" s="218"/>
      <c r="GO110" s="218"/>
      <c r="GP110" s="218"/>
      <c r="GQ110" s="218"/>
      <c r="GR110" s="218"/>
      <c r="GS110" s="218"/>
      <c r="GT110" s="218"/>
      <c r="GU110" s="218"/>
      <c r="GV110" s="218"/>
      <c r="GW110" s="218"/>
      <c r="GX110" s="218"/>
      <c r="GY110" s="218"/>
      <c r="GZ110" s="218"/>
      <c r="HA110" s="218"/>
      <c r="HB110" s="218"/>
      <c r="HC110" s="218"/>
      <c r="HD110" s="218"/>
      <c r="HE110" s="218"/>
      <c r="HF110" s="218"/>
      <c r="HG110" s="218"/>
      <c r="HH110" s="218"/>
      <c r="HI110" s="218"/>
      <c r="HJ110" s="218"/>
      <c r="HK110" s="218"/>
      <c r="HL110" s="218"/>
      <c r="HM110" s="218"/>
      <c r="HN110" s="218"/>
      <c r="HO110" s="218"/>
      <c r="HP110" s="218"/>
      <c r="HQ110" s="218"/>
      <c r="HR110" s="218"/>
      <c r="HS110" s="218"/>
      <c r="HT110" s="218"/>
      <c r="HU110" s="218"/>
      <c r="HV110" s="218"/>
      <c r="HW110" s="218"/>
      <c r="HX110" s="218"/>
      <c r="HY110" s="218"/>
      <c r="HZ110" s="218"/>
      <c r="IA110" s="218"/>
      <c r="IB110" s="218"/>
      <c r="IC110" s="218"/>
      <c r="ID110" s="218"/>
      <c r="IE110" s="218"/>
      <c r="IF110" s="218"/>
      <c r="IG110" s="218"/>
      <c r="IH110" s="218"/>
      <c r="II110" s="218"/>
      <c r="IJ110" s="218"/>
      <c r="IK110" s="218"/>
      <c r="IL110" s="218"/>
      <c r="IM110" s="218"/>
      <c r="IN110" s="218"/>
      <c r="IO110" s="218"/>
      <c r="IP110" s="218"/>
      <c r="IQ110" s="218"/>
      <c r="IR110" s="218"/>
      <c r="IS110" s="218"/>
      <c r="IT110" s="218"/>
      <c r="IU110" s="218"/>
      <c r="IV110" s="218"/>
      <c r="IW110" s="218"/>
      <c r="IX110" s="218"/>
      <c r="IY110" s="218"/>
      <c r="IZ110" s="218"/>
      <c r="JA110" s="218"/>
      <c r="JB110" s="218"/>
      <c r="JC110" s="218"/>
      <c r="JD110" s="218"/>
      <c r="JE110" s="218"/>
      <c r="JF110" s="218"/>
      <c r="JG110" s="218"/>
      <c r="JH110" s="218"/>
      <c r="JI110" s="218"/>
      <c r="JJ110" s="218"/>
      <c r="JK110" s="218"/>
      <c r="JL110" s="218"/>
      <c r="JM110" s="218"/>
      <c r="JN110" s="218"/>
      <c r="JO110" s="218"/>
      <c r="JP110" s="218"/>
      <c r="JQ110" s="218"/>
      <c r="JR110" s="218"/>
      <c r="JS110" s="218"/>
      <c r="JT110" s="218"/>
      <c r="JU110" s="218"/>
      <c r="JV110" s="218"/>
      <c r="JW110" s="218"/>
      <c r="JX110" s="218"/>
      <c r="JY110" s="218"/>
      <c r="JZ110" s="218"/>
      <c r="KA110" s="218"/>
      <c r="KB110" s="218"/>
      <c r="KC110" s="218"/>
      <c r="KD110" s="218"/>
      <c r="KE110" s="218"/>
      <c r="KF110" s="218"/>
      <c r="KG110" s="218"/>
      <c r="KH110" s="218"/>
      <c r="KI110" s="218"/>
      <c r="KJ110" s="218"/>
      <c r="KK110" s="218"/>
      <c r="KL110" s="218"/>
      <c r="KM110" s="218"/>
      <c r="KN110" s="218"/>
      <c r="KO110" s="218"/>
      <c r="KP110" s="218"/>
      <c r="KQ110" s="218"/>
      <c r="KR110" s="218"/>
      <c r="KS110" s="218"/>
      <c r="KT110" s="218"/>
      <c r="KU110" s="218"/>
      <c r="KV110" s="218"/>
      <c r="KW110" s="218"/>
      <c r="KX110" s="218"/>
      <c r="KY110" s="218"/>
      <c r="KZ110" s="218"/>
      <c r="LA110" s="218"/>
      <c r="LB110" s="218"/>
      <c r="LC110" s="218"/>
      <c r="LD110" s="218"/>
      <c r="LE110" s="218"/>
      <c r="LF110" s="218"/>
      <c r="LG110" s="218"/>
      <c r="LH110" s="218"/>
      <c r="LI110" s="218"/>
      <c r="LJ110" s="218"/>
      <c r="LK110" s="218"/>
      <c r="LL110" s="218"/>
      <c r="LM110" s="218"/>
      <c r="LN110" s="218"/>
      <c r="LO110" s="218"/>
      <c r="LP110" s="218"/>
      <c r="LQ110" s="218"/>
      <c r="LR110" s="218"/>
      <c r="LS110" s="218"/>
      <c r="LT110" s="218"/>
      <c r="LU110" s="218"/>
      <c r="LV110" s="218"/>
      <c r="LW110" s="218"/>
      <c r="LX110" s="218"/>
      <c r="LY110" s="218"/>
      <c r="LZ110" s="218"/>
      <c r="MA110" s="218"/>
      <c r="MB110" s="218"/>
      <c r="MC110" s="218"/>
      <c r="MD110" s="218"/>
      <c r="ME110" s="218"/>
      <c r="MF110" s="218"/>
      <c r="MG110" s="218"/>
      <c r="MH110" s="218"/>
      <c r="MI110" s="218"/>
      <c r="MJ110" s="218"/>
      <c r="MK110" s="218"/>
      <c r="ML110" s="218"/>
      <c r="MM110" s="218"/>
      <c r="MN110" s="218"/>
      <c r="MO110" s="218"/>
      <c r="MP110" s="218"/>
      <c r="MQ110" s="218"/>
      <c r="MR110" s="218"/>
      <c r="MS110" s="218"/>
      <c r="MT110" s="218"/>
      <c r="MU110" s="218"/>
      <c r="MV110" s="218"/>
      <c r="MW110" s="218"/>
      <c r="MX110" s="218"/>
      <c r="MY110" s="218"/>
      <c r="MZ110" s="218"/>
      <c r="NA110" s="218"/>
      <c r="NB110" s="218"/>
      <c r="NC110" s="218"/>
      <c r="ND110" s="218"/>
      <c r="NE110" s="218"/>
      <c r="NF110" s="218"/>
      <c r="NG110" s="218"/>
      <c r="NH110" s="218"/>
      <c r="NI110" s="218"/>
      <c r="NJ110" s="218"/>
      <c r="NK110" s="218"/>
      <c r="NL110" s="218"/>
      <c r="NM110" s="218"/>
      <c r="NN110" s="218"/>
      <c r="NO110" s="218"/>
      <c r="NP110" s="218"/>
      <c r="NQ110" s="218"/>
      <c r="NR110" s="218"/>
      <c r="NS110" s="218"/>
      <c r="NT110" s="218"/>
      <c r="NU110" s="218"/>
      <c r="NV110" s="218"/>
      <c r="NW110" s="218"/>
      <c r="NX110" s="218"/>
      <c r="NY110" s="218"/>
      <c r="NZ110" s="218"/>
      <c r="OA110" s="218"/>
      <c r="OB110" s="218"/>
      <c r="OC110" s="218"/>
      <c r="OD110" s="218"/>
      <c r="OE110" s="218"/>
      <c r="OF110" s="218"/>
      <c r="OG110" s="218"/>
      <c r="OH110" s="218"/>
      <c r="OI110" s="218"/>
      <c r="OJ110" s="218"/>
      <c r="OK110" s="218"/>
      <c r="OL110" s="218"/>
      <c r="OM110" s="218"/>
      <c r="ON110" s="218"/>
      <c r="OO110" s="218"/>
      <c r="OP110" s="218"/>
      <c r="OQ110" s="218"/>
      <c r="OR110" s="218"/>
      <c r="OS110" s="218"/>
      <c r="OT110" s="218"/>
      <c r="OU110" s="218"/>
      <c r="OV110" s="218"/>
      <c r="OW110" s="218"/>
      <c r="OX110" s="218"/>
      <c r="OY110" s="218"/>
      <c r="OZ110" s="218"/>
      <c r="PA110" s="218"/>
      <c r="PB110" s="218"/>
      <c r="PC110" s="218"/>
      <c r="PD110" s="218"/>
      <c r="PE110" s="218"/>
      <c r="PF110" s="218"/>
      <c r="PG110" s="218"/>
      <c r="PH110" s="218"/>
      <c r="PI110" s="218"/>
      <c r="PJ110" s="218"/>
      <c r="PK110" s="218"/>
      <c r="PL110" s="218"/>
      <c r="PM110" s="218"/>
      <c r="PN110" s="218"/>
      <c r="PO110" s="218"/>
      <c r="PP110" s="218"/>
      <c r="PQ110" s="218"/>
      <c r="PR110" s="218"/>
      <c r="PS110" s="218"/>
      <c r="PT110" s="218"/>
      <c r="PU110" s="218"/>
      <c r="PV110" s="218"/>
      <c r="PW110" s="218"/>
      <c r="PX110" s="218"/>
      <c r="PY110" s="218"/>
      <c r="PZ110" s="218"/>
      <c r="QA110" s="218"/>
      <c r="QB110" s="218"/>
      <c r="QC110" s="218"/>
      <c r="QD110" s="218"/>
      <c r="QE110" s="218"/>
      <c r="QF110" s="218"/>
      <c r="QG110" s="218"/>
      <c r="QH110" s="218"/>
      <c r="QI110" s="218"/>
      <c r="QJ110" s="218"/>
      <c r="QK110" s="218"/>
      <c r="QL110" s="218"/>
      <c r="QM110" s="218"/>
      <c r="QN110" s="218"/>
      <c r="QO110" s="218"/>
      <c r="QP110" s="218"/>
      <c r="QQ110" s="218"/>
      <c r="QR110" s="218"/>
      <c r="QS110" s="218"/>
      <c r="QT110" s="218"/>
      <c r="QU110" s="218"/>
      <c r="QV110" s="218"/>
      <c r="QW110" s="218"/>
      <c r="QX110" s="218"/>
      <c r="QY110" s="218"/>
      <c r="QZ110" s="218"/>
      <c r="RA110" s="218"/>
      <c r="RB110" s="218"/>
      <c r="RC110" s="218"/>
      <c r="RD110" s="218"/>
      <c r="RE110" s="218"/>
      <c r="RF110" s="218"/>
      <c r="RG110" s="218"/>
      <c r="RH110" s="218"/>
      <c r="RI110" s="218"/>
      <c r="RJ110" s="218"/>
      <c r="RK110" s="218"/>
      <c r="RL110" s="218"/>
      <c r="RM110" s="218"/>
      <c r="RN110" s="218"/>
      <c r="RO110" s="218"/>
      <c r="RP110" s="218"/>
      <c r="RQ110" s="218"/>
      <c r="RR110" s="218"/>
      <c r="RS110" s="218"/>
      <c r="RT110" s="218"/>
      <c r="RU110" s="218"/>
      <c r="RV110" s="218"/>
      <c r="RW110" s="218"/>
      <c r="RX110" s="218"/>
      <c r="RY110" s="218"/>
      <c r="RZ110" s="218"/>
      <c r="SA110" s="218"/>
      <c r="SB110" s="218"/>
      <c r="SC110" s="218"/>
      <c r="SD110" s="218"/>
      <c r="SE110" s="218"/>
      <c r="SF110" s="218"/>
      <c r="SG110" s="218"/>
      <c r="SH110" s="218"/>
      <c r="SI110" s="218"/>
      <c r="SJ110" s="218"/>
      <c r="SK110" s="218"/>
      <c r="SL110" s="218"/>
      <c r="SM110" s="218"/>
      <c r="SN110" s="218"/>
      <c r="SO110" s="218"/>
      <c r="SP110" s="218"/>
      <c r="SQ110" s="218"/>
      <c r="SR110" s="218"/>
      <c r="SS110" s="218"/>
      <c r="ST110" s="218"/>
      <c r="SU110" s="218"/>
      <c r="SV110" s="218"/>
      <c r="SW110" s="218"/>
      <c r="SX110" s="218"/>
      <c r="SY110" s="218"/>
      <c r="SZ110" s="218"/>
      <c r="TA110" s="218"/>
      <c r="TB110" s="218"/>
      <c r="TC110" s="218"/>
      <c r="TD110" s="218"/>
      <c r="TE110" s="218"/>
      <c r="TF110" s="218"/>
      <c r="TG110" s="218"/>
      <c r="TH110" s="218"/>
      <c r="TI110" s="218"/>
      <c r="TJ110" s="218"/>
      <c r="TK110" s="218"/>
      <c r="TL110" s="218"/>
      <c r="TM110" s="218"/>
      <c r="TN110" s="218"/>
      <c r="TO110" s="218"/>
      <c r="TP110" s="218"/>
      <c r="TQ110" s="218"/>
      <c r="TR110" s="218"/>
      <c r="TS110" s="218"/>
      <c r="TT110" s="218"/>
      <c r="TU110" s="218"/>
      <c r="TV110" s="218"/>
      <c r="TW110" s="218"/>
      <c r="TX110" s="218"/>
      <c r="TY110" s="218"/>
      <c r="TZ110" s="218"/>
      <c r="UA110" s="218"/>
      <c r="UB110" s="218"/>
      <c r="UC110" s="218"/>
      <c r="UD110" s="218"/>
      <c r="UE110" s="218"/>
      <c r="UF110" s="218"/>
      <c r="UG110" s="218"/>
      <c r="UH110" s="218"/>
      <c r="UI110" s="218"/>
      <c r="UJ110" s="218"/>
      <c r="UK110" s="218"/>
      <c r="UL110" s="218"/>
      <c r="UM110" s="218"/>
      <c r="UN110" s="218"/>
      <c r="UO110" s="218"/>
      <c r="UP110" s="218"/>
      <c r="UQ110" s="218"/>
      <c r="UR110" s="218"/>
      <c r="US110" s="218"/>
      <c r="UT110" s="218"/>
      <c r="UU110" s="218"/>
      <c r="UV110" s="218"/>
      <c r="UW110" s="218"/>
      <c r="UX110" s="218"/>
      <c r="UY110" s="218"/>
      <c r="UZ110" s="218"/>
      <c r="VA110" s="218"/>
      <c r="VB110" s="218"/>
      <c r="VC110" s="218"/>
      <c r="VD110" s="218"/>
      <c r="VE110" s="218"/>
      <c r="VF110" s="218"/>
      <c r="VG110" s="218"/>
      <c r="VH110" s="218"/>
      <c r="VI110" s="218"/>
      <c r="VJ110" s="218"/>
      <c r="VK110" s="218"/>
      <c r="VL110" s="218"/>
      <c r="VM110" s="218"/>
      <c r="VN110" s="218"/>
      <c r="VO110" s="218"/>
      <c r="VP110" s="218"/>
      <c r="VQ110" s="218"/>
      <c r="VR110" s="218"/>
      <c r="VS110" s="218"/>
      <c r="VT110" s="218"/>
      <c r="VU110" s="218"/>
      <c r="VV110" s="218"/>
      <c r="VW110" s="218"/>
      <c r="VX110" s="218"/>
      <c r="VY110" s="218"/>
      <c r="VZ110" s="218"/>
      <c r="WA110" s="218"/>
      <c r="WB110" s="218"/>
      <c r="WC110" s="218"/>
      <c r="WD110" s="218"/>
      <c r="WE110" s="218"/>
      <c r="WF110" s="218"/>
      <c r="WG110" s="218"/>
      <c r="WH110" s="218"/>
      <c r="WI110" s="218"/>
      <c r="WJ110" s="218"/>
      <c r="WK110" s="218"/>
      <c r="WL110" s="218"/>
      <c r="WM110" s="218"/>
      <c r="WN110" s="218"/>
      <c r="WO110" s="218"/>
      <c r="WP110" s="218"/>
      <c r="WQ110" s="218"/>
      <c r="WR110" s="218"/>
      <c r="WS110" s="218"/>
      <c r="WT110" s="218"/>
      <c r="WU110" s="218"/>
      <c r="WV110" s="218"/>
      <c r="WW110" s="218"/>
      <c r="WX110" s="218"/>
      <c r="WY110" s="218"/>
      <c r="WZ110" s="218"/>
      <c r="XA110" s="218"/>
      <c r="XB110" s="218"/>
      <c r="XC110" s="218"/>
      <c r="XD110" s="218"/>
      <c r="XE110" s="218"/>
      <c r="XF110" s="218"/>
      <c r="XG110" s="218"/>
      <c r="XH110" s="218"/>
      <c r="XI110" s="218"/>
      <c r="XJ110" s="218"/>
      <c r="XK110" s="218"/>
      <c r="XL110" s="218"/>
      <c r="XM110" s="218"/>
      <c r="XN110" s="218"/>
      <c r="XO110" s="218"/>
      <c r="XP110" s="218"/>
      <c r="XQ110" s="218"/>
      <c r="XR110" s="218"/>
      <c r="XS110" s="218"/>
      <c r="XT110" s="218"/>
      <c r="XU110" s="218"/>
      <c r="XV110" s="218"/>
      <c r="XW110" s="218"/>
      <c r="XX110" s="218"/>
      <c r="XY110" s="218"/>
      <c r="XZ110" s="218"/>
      <c r="YA110" s="218"/>
      <c r="YB110" s="218"/>
      <c r="YC110" s="218"/>
      <c r="YD110" s="218"/>
      <c r="YE110" s="218"/>
      <c r="YF110" s="218"/>
      <c r="YG110" s="218"/>
      <c r="YH110" s="218"/>
      <c r="YI110" s="218"/>
      <c r="YJ110" s="218"/>
      <c r="YK110" s="218"/>
      <c r="YL110" s="218"/>
      <c r="YM110" s="218"/>
      <c r="YN110" s="218"/>
      <c r="YO110" s="218"/>
      <c r="YP110" s="218"/>
      <c r="YQ110" s="218"/>
      <c r="YR110" s="218"/>
      <c r="YS110" s="218"/>
      <c r="YT110" s="218"/>
      <c r="YU110" s="218"/>
      <c r="YV110" s="218"/>
      <c r="YW110" s="218"/>
      <c r="YX110" s="218"/>
      <c r="YY110" s="218"/>
      <c r="YZ110" s="218"/>
      <c r="ZA110" s="218"/>
      <c r="ZB110" s="218"/>
      <c r="ZC110" s="218"/>
      <c r="ZD110" s="218"/>
      <c r="ZE110" s="218"/>
      <c r="ZF110" s="218"/>
      <c r="ZG110" s="218"/>
      <c r="ZH110" s="218"/>
      <c r="ZI110" s="218"/>
      <c r="ZJ110" s="218"/>
      <c r="ZK110" s="218"/>
      <c r="ZL110" s="218"/>
      <c r="ZM110" s="218"/>
      <c r="ZN110" s="218"/>
      <c r="ZO110" s="218"/>
      <c r="ZP110" s="218"/>
      <c r="ZQ110" s="218"/>
      <c r="ZR110" s="218"/>
      <c r="ZS110" s="218"/>
      <c r="ZT110" s="218"/>
      <c r="ZU110" s="218"/>
      <c r="ZV110" s="218"/>
      <c r="ZW110" s="218"/>
      <c r="ZX110" s="218"/>
      <c r="ZY110" s="218"/>
      <c r="ZZ110" s="218"/>
      <c r="AAA110" s="218"/>
      <c r="AAB110" s="218"/>
      <c r="AAC110" s="218"/>
      <c r="AAD110" s="218"/>
      <c r="AAE110" s="218"/>
      <c r="AAF110" s="218"/>
      <c r="AAG110" s="218"/>
      <c r="AAH110" s="218"/>
      <c r="AAI110" s="218"/>
      <c r="AAJ110" s="218"/>
      <c r="AAK110" s="218"/>
      <c r="AAL110" s="218"/>
      <c r="AAM110" s="218"/>
      <c r="AAN110" s="218"/>
      <c r="AAO110" s="218"/>
      <c r="AAP110" s="218"/>
      <c r="AAQ110" s="218"/>
      <c r="AAR110" s="218"/>
      <c r="AAS110" s="218"/>
      <c r="AAT110" s="218"/>
      <c r="AAU110" s="218"/>
      <c r="AAV110" s="218"/>
      <c r="AAW110" s="218"/>
      <c r="AAX110" s="218"/>
      <c r="AAY110" s="218"/>
      <c r="AAZ110" s="218"/>
      <c r="ABA110" s="218"/>
      <c r="ABB110" s="218"/>
      <c r="ABC110" s="218"/>
      <c r="ABD110" s="218"/>
      <c r="ABE110" s="218"/>
      <c r="ABF110" s="218"/>
      <c r="ABG110" s="218"/>
      <c r="ABH110" s="218"/>
      <c r="ABI110" s="218"/>
      <c r="ABJ110" s="218"/>
      <c r="ABK110" s="218"/>
      <c r="ABL110" s="218"/>
      <c r="ABM110" s="218"/>
      <c r="ABN110" s="218"/>
      <c r="ABO110" s="218"/>
      <c r="ABP110" s="218"/>
      <c r="ABQ110" s="218"/>
      <c r="ABR110" s="218"/>
      <c r="ABS110" s="218"/>
      <c r="ABT110" s="218"/>
      <c r="ABU110" s="218"/>
      <c r="ABV110" s="218"/>
      <c r="ABW110" s="218"/>
      <c r="ABX110" s="218"/>
      <c r="ABY110" s="218"/>
      <c r="ABZ110" s="218"/>
      <c r="ACA110" s="218"/>
      <c r="ACB110" s="218"/>
      <c r="ACC110" s="218"/>
      <c r="ACD110" s="218"/>
      <c r="ACE110" s="218"/>
      <c r="ACF110" s="218"/>
      <c r="ACG110" s="218"/>
      <c r="ACH110" s="218"/>
      <c r="ACI110" s="218"/>
      <c r="ACJ110" s="218"/>
      <c r="ACK110" s="218"/>
      <c r="ACL110" s="218"/>
      <c r="ACM110" s="218"/>
      <c r="ACN110" s="218"/>
      <c r="ACO110" s="218"/>
      <c r="ACP110" s="218"/>
      <c r="ACQ110" s="218"/>
      <c r="ACR110" s="218"/>
      <c r="ACS110" s="218"/>
      <c r="ACT110" s="218"/>
      <c r="ACU110" s="218"/>
      <c r="ACV110" s="218"/>
      <c r="ACW110" s="218"/>
      <c r="ACX110" s="218"/>
      <c r="ACY110" s="218"/>
      <c r="ACZ110" s="218"/>
      <c r="ADA110" s="218"/>
      <c r="ADB110" s="218"/>
      <c r="ADC110" s="218"/>
      <c r="ADD110" s="218"/>
      <c r="ADE110" s="218"/>
      <c r="ADF110" s="218"/>
      <c r="ADG110" s="218"/>
      <c r="ADH110" s="218"/>
      <c r="ADI110" s="218"/>
      <c r="ADJ110" s="218"/>
      <c r="ADK110" s="218"/>
      <c r="ADL110" s="218"/>
      <c r="ADM110" s="218"/>
      <c r="ADN110" s="218"/>
      <c r="ADO110" s="218"/>
      <c r="ADP110" s="218"/>
      <c r="ADQ110" s="218"/>
      <c r="ADR110" s="218"/>
      <c r="ADS110" s="218"/>
      <c r="ADT110" s="218"/>
      <c r="ADU110" s="218"/>
      <c r="ADV110" s="218"/>
      <c r="ADW110" s="218"/>
      <c r="ADX110" s="218"/>
      <c r="ADY110" s="218"/>
      <c r="ADZ110" s="218"/>
      <c r="AEA110" s="218"/>
      <c r="AEB110" s="218"/>
      <c r="AEC110" s="218"/>
      <c r="AED110" s="218"/>
      <c r="AEE110" s="218"/>
      <c r="AEF110" s="218"/>
      <c r="AEG110" s="218"/>
      <c r="AEH110" s="218"/>
      <c r="AEI110" s="218"/>
      <c r="AEJ110" s="218"/>
      <c r="AEK110" s="218"/>
      <c r="AEL110" s="218"/>
      <c r="AEM110" s="218"/>
      <c r="AEN110" s="218"/>
      <c r="AEO110" s="218"/>
      <c r="AEP110" s="218"/>
      <c r="AEQ110" s="218"/>
      <c r="AER110" s="218"/>
      <c r="AES110" s="218"/>
      <c r="AET110" s="218"/>
      <c r="AEU110" s="218"/>
      <c r="AEV110" s="218"/>
      <c r="AEW110" s="218"/>
      <c r="AEX110" s="218"/>
      <c r="AEY110" s="218"/>
      <c r="AEZ110" s="218"/>
      <c r="AFA110" s="218"/>
      <c r="AFB110" s="218"/>
      <c r="AFC110" s="218"/>
      <c r="AFD110" s="218"/>
      <c r="AFE110" s="218"/>
      <c r="AFF110" s="218"/>
      <c r="AFG110" s="218"/>
      <c r="AFH110" s="218"/>
      <c r="AFI110" s="218"/>
      <c r="AFJ110" s="218"/>
      <c r="AFK110" s="218"/>
      <c r="AFL110" s="218"/>
      <c r="AFM110" s="218"/>
      <c r="AFN110" s="218"/>
      <c r="AFO110" s="218"/>
      <c r="AFP110" s="218"/>
      <c r="AFQ110" s="218"/>
      <c r="AFR110" s="218"/>
      <c r="AFS110" s="218"/>
      <c r="AFT110" s="218"/>
      <c r="AFU110" s="218"/>
      <c r="AFV110" s="218"/>
      <c r="AFW110" s="218"/>
      <c r="AFX110" s="218"/>
      <c r="AFY110" s="218"/>
      <c r="AFZ110" s="218"/>
      <c r="AGA110" s="218"/>
      <c r="AGB110" s="218"/>
      <c r="AGC110" s="218"/>
      <c r="AGD110" s="218"/>
      <c r="AGE110" s="218"/>
      <c r="AGF110" s="218"/>
      <c r="AGG110" s="218"/>
      <c r="AGH110" s="218"/>
      <c r="AGI110" s="218"/>
      <c r="AGJ110" s="218"/>
      <c r="AGK110" s="218"/>
      <c r="AGL110" s="218"/>
      <c r="AGM110" s="218"/>
      <c r="AGN110" s="218"/>
      <c r="AGO110" s="218"/>
      <c r="AGP110" s="218"/>
      <c r="AGQ110" s="218"/>
      <c r="AGR110" s="218"/>
      <c r="AGS110" s="218"/>
      <c r="AGT110" s="218"/>
      <c r="AGU110" s="218"/>
      <c r="AGV110" s="218"/>
      <c r="AGW110" s="218"/>
      <c r="AGX110" s="218"/>
      <c r="AGY110" s="218"/>
      <c r="AGZ110" s="218"/>
      <c r="AHA110" s="218"/>
      <c r="AHB110" s="218"/>
      <c r="AHC110" s="218"/>
      <c r="AHD110" s="218"/>
      <c r="AHE110" s="218"/>
      <c r="AHF110" s="218"/>
      <c r="AHG110" s="218"/>
      <c r="AHH110" s="218"/>
      <c r="AHI110" s="218"/>
      <c r="AHJ110" s="218"/>
      <c r="AHK110" s="218"/>
      <c r="AHL110" s="218"/>
      <c r="AHM110" s="218"/>
      <c r="AHN110" s="218"/>
      <c r="AHO110" s="218"/>
      <c r="AHP110" s="218"/>
      <c r="AHQ110" s="218"/>
      <c r="AHR110" s="218"/>
      <c r="AHS110" s="218"/>
      <c r="AHT110" s="218"/>
      <c r="AHU110" s="218"/>
      <c r="AHV110" s="218"/>
      <c r="AHW110" s="218"/>
      <c r="AHX110" s="218"/>
      <c r="AHY110" s="218"/>
      <c r="AHZ110" s="218"/>
      <c r="AIA110" s="218"/>
      <c r="AIB110" s="218"/>
      <c r="AIC110" s="218"/>
      <c r="AID110" s="218"/>
      <c r="AIE110" s="218"/>
      <c r="AIF110" s="218"/>
      <c r="AIG110" s="218"/>
      <c r="AIH110" s="218"/>
      <c r="AII110" s="218"/>
      <c r="AIJ110" s="218"/>
      <c r="AIK110" s="218"/>
      <c r="AIL110" s="218"/>
      <c r="AIM110" s="218"/>
      <c r="AIN110" s="218"/>
      <c r="AIO110" s="218"/>
      <c r="AIP110" s="218"/>
      <c r="AIQ110" s="218"/>
      <c r="AIR110" s="218"/>
      <c r="AIS110" s="218"/>
      <c r="AIT110" s="218"/>
      <c r="AIU110" s="218"/>
      <c r="AIV110" s="218"/>
      <c r="AIW110" s="218"/>
      <c r="AIX110" s="218"/>
      <c r="AIY110" s="218"/>
      <c r="AIZ110" s="218"/>
      <c r="AJA110" s="218"/>
      <c r="AJB110" s="218"/>
      <c r="AJC110" s="218"/>
      <c r="AJD110" s="218"/>
      <c r="AJE110" s="218"/>
      <c r="AJF110" s="218"/>
      <c r="AJG110" s="218"/>
      <c r="AJH110" s="218"/>
      <c r="AJI110" s="218"/>
      <c r="AJJ110" s="218"/>
      <c r="AJK110" s="218"/>
      <c r="AJL110" s="218"/>
      <c r="AJM110" s="218"/>
      <c r="AJN110" s="218"/>
      <c r="AJO110" s="218"/>
      <c r="AJP110" s="218"/>
      <c r="AJQ110" s="218"/>
      <c r="AJR110" s="218"/>
      <c r="AJS110" s="218"/>
      <c r="AJT110" s="218"/>
      <c r="AJU110" s="218"/>
      <c r="AJV110" s="218"/>
      <c r="AJW110" s="218"/>
      <c r="AJX110" s="218"/>
      <c r="AJY110" s="218"/>
      <c r="AJZ110" s="218"/>
      <c r="AKA110" s="218"/>
      <c r="AKB110" s="218"/>
      <c r="AKC110" s="218"/>
      <c r="AKD110" s="218"/>
      <c r="AKE110" s="218"/>
      <c r="AKF110" s="218"/>
      <c r="AKG110" s="218"/>
      <c r="AKH110" s="218"/>
      <c r="AKI110" s="218"/>
      <c r="AKJ110" s="218"/>
      <c r="AKK110" s="218"/>
      <c r="AKL110" s="218"/>
      <c r="AKM110" s="218"/>
      <c r="AKN110" s="218"/>
      <c r="AKO110" s="218"/>
      <c r="AKP110" s="218"/>
      <c r="AKQ110" s="218"/>
      <c r="AKR110" s="218"/>
      <c r="AKS110" s="218"/>
      <c r="AKT110" s="218"/>
      <c r="AKU110" s="218"/>
      <c r="AKV110" s="218"/>
      <c r="AKW110" s="218"/>
      <c r="AKX110" s="218"/>
      <c r="AKY110" s="218"/>
      <c r="AKZ110" s="218"/>
      <c r="ALA110" s="218"/>
      <c r="ALB110" s="218"/>
      <c r="ALC110" s="218"/>
      <c r="ALD110" s="218"/>
      <c r="ALE110" s="218"/>
      <c r="ALF110" s="218"/>
      <c r="ALG110" s="218"/>
      <c r="ALH110" s="218"/>
      <c r="ALI110" s="218"/>
      <c r="ALJ110" s="218"/>
      <c r="ALK110" s="218"/>
      <c r="ALL110" s="218"/>
      <c r="ALM110" s="218"/>
      <c r="ALN110" s="218"/>
      <c r="ALO110" s="218"/>
      <c r="ALP110" s="218"/>
      <c r="ALQ110" s="218"/>
      <c r="ALR110" s="218"/>
      <c r="ALS110" s="218"/>
      <c r="ALT110" s="218"/>
      <c r="ALU110" s="218"/>
      <c r="ALV110" s="218"/>
      <c r="ALW110" s="218"/>
      <c r="ALX110" s="218"/>
      <c r="ALY110" s="218"/>
      <c r="ALZ110" s="218"/>
      <c r="AMA110" s="218"/>
      <c r="AMB110" s="218"/>
      <c r="AMC110" s="218"/>
      <c r="AMD110" s="218"/>
      <c r="AME110" s="218"/>
      <c r="AMF110" s="218"/>
      <c r="AMG110" s="218"/>
      <c r="AMH110" s="218"/>
      <c r="AMI110" s="218"/>
      <c r="AMJ110" s="218"/>
      <c r="AMK110" s="218"/>
      <c r="AML110" s="218"/>
      <c r="AMM110" s="218"/>
      <c r="AMN110" s="218"/>
      <c r="AMO110" s="218"/>
      <c r="AMP110" s="218"/>
      <c r="AMQ110" s="218"/>
      <c r="AMR110" s="218"/>
      <c r="AMS110" s="218"/>
      <c r="AMT110" s="218"/>
      <c r="AMU110" s="218"/>
      <c r="AMV110" s="218"/>
      <c r="AMW110" s="218"/>
      <c r="AMX110" s="218"/>
      <c r="AMY110" s="218"/>
      <c r="AMZ110" s="218"/>
      <c r="ANA110" s="218"/>
      <c r="ANB110" s="218"/>
      <c r="ANC110" s="218"/>
      <c r="AND110" s="218"/>
      <c r="ANE110" s="218"/>
      <c r="ANF110" s="218"/>
      <c r="ANG110" s="218"/>
      <c r="ANH110" s="218"/>
      <c r="ANI110" s="218"/>
      <c r="ANJ110" s="218"/>
      <c r="ANK110" s="218"/>
      <c r="ANL110" s="218"/>
      <c r="ANM110" s="218"/>
      <c r="ANN110" s="218"/>
      <c r="ANO110" s="218"/>
      <c r="ANP110" s="218"/>
      <c r="ANQ110" s="218"/>
      <c r="ANR110" s="218"/>
      <c r="ANS110" s="218"/>
      <c r="ANT110" s="218"/>
      <c r="ANU110" s="218"/>
      <c r="ANV110" s="218"/>
      <c r="ANW110" s="218"/>
      <c r="ANX110" s="218"/>
      <c r="ANY110" s="218"/>
      <c r="ANZ110" s="218"/>
      <c r="AOA110" s="218"/>
      <c r="AOB110" s="218"/>
      <c r="AOC110" s="218"/>
      <c r="AOD110" s="218"/>
      <c r="AOE110" s="218"/>
      <c r="AOF110" s="218"/>
      <c r="AOG110" s="218"/>
      <c r="AOH110" s="218"/>
      <c r="AOI110" s="218"/>
      <c r="AOJ110" s="218"/>
      <c r="AOK110" s="218"/>
      <c r="AOL110" s="218"/>
      <c r="AOM110" s="218"/>
      <c r="AON110" s="218"/>
      <c r="AOO110" s="218"/>
      <c r="AOP110" s="218"/>
      <c r="AOQ110" s="218"/>
      <c r="AOR110" s="218"/>
      <c r="AOS110" s="218"/>
      <c r="AOT110" s="218"/>
      <c r="AOU110" s="218"/>
      <c r="AOV110" s="218"/>
      <c r="AOW110" s="218"/>
      <c r="AOX110" s="218"/>
      <c r="AOY110" s="218"/>
      <c r="AOZ110" s="218"/>
      <c r="APA110" s="218"/>
      <c r="APB110" s="218"/>
      <c r="APC110" s="218"/>
      <c r="APD110" s="218"/>
      <c r="APE110" s="218"/>
      <c r="APF110" s="218"/>
      <c r="APG110" s="218"/>
      <c r="APH110" s="218"/>
      <c r="API110" s="218"/>
      <c r="APJ110" s="218"/>
      <c r="APK110" s="218"/>
      <c r="APL110" s="218"/>
      <c r="APM110" s="218"/>
      <c r="APN110" s="218"/>
      <c r="APO110" s="218"/>
      <c r="APP110" s="218"/>
      <c r="APQ110" s="218"/>
      <c r="APR110" s="218"/>
      <c r="APS110" s="218"/>
      <c r="APT110" s="218"/>
      <c r="APU110" s="218"/>
      <c r="APV110" s="218"/>
      <c r="APW110" s="218"/>
      <c r="APX110" s="218"/>
      <c r="APY110" s="218"/>
      <c r="APZ110" s="218"/>
      <c r="AQA110" s="218"/>
      <c r="AQB110" s="218"/>
      <c r="AQC110" s="218"/>
      <c r="AQD110" s="218"/>
      <c r="AQE110" s="218"/>
      <c r="AQF110" s="218"/>
      <c r="AQG110" s="218"/>
      <c r="AQH110" s="218"/>
      <c r="AQI110" s="218"/>
      <c r="AQJ110" s="218"/>
      <c r="AQK110" s="218"/>
      <c r="AQL110" s="218"/>
      <c r="AQM110" s="218"/>
      <c r="AQN110" s="218"/>
      <c r="AQO110" s="218"/>
      <c r="AQP110" s="218"/>
      <c r="AQQ110" s="218"/>
      <c r="AQR110" s="218"/>
      <c r="AQS110" s="218"/>
      <c r="AQT110" s="218"/>
      <c r="AQU110" s="218"/>
      <c r="AQV110" s="218"/>
      <c r="AQW110" s="218"/>
      <c r="AQX110" s="218"/>
      <c r="AQY110" s="218"/>
      <c r="AQZ110" s="218"/>
      <c r="ARA110" s="218"/>
      <c r="ARB110" s="218"/>
      <c r="ARC110" s="218"/>
      <c r="ARD110" s="218"/>
      <c r="ARE110" s="218"/>
      <c r="ARF110" s="218"/>
      <c r="ARG110" s="218"/>
      <c r="ARH110" s="218"/>
      <c r="ARI110" s="218"/>
      <c r="ARJ110" s="218"/>
      <c r="ARK110" s="218"/>
      <c r="ARL110" s="218"/>
      <c r="ARM110" s="218"/>
      <c r="ARN110" s="218"/>
      <c r="ARO110" s="218"/>
      <c r="ARP110" s="218"/>
      <c r="ARQ110" s="218"/>
      <c r="ARR110" s="218"/>
      <c r="ARS110" s="218"/>
      <c r="ART110" s="218"/>
      <c r="ARU110" s="218"/>
      <c r="ARV110" s="218"/>
      <c r="ARW110" s="218"/>
      <c r="ARX110" s="218"/>
      <c r="ARY110" s="218"/>
      <c r="ARZ110" s="218"/>
      <c r="ASA110" s="218"/>
      <c r="ASB110" s="218"/>
      <c r="ASC110" s="218"/>
      <c r="ASD110" s="218"/>
      <c r="ASE110" s="218"/>
      <c r="ASF110" s="218"/>
      <c r="ASG110" s="218"/>
      <c r="ASH110" s="218"/>
      <c r="ASI110" s="218"/>
      <c r="ASJ110" s="218"/>
      <c r="ASK110" s="218"/>
      <c r="ASL110" s="218"/>
      <c r="ASM110" s="218"/>
      <c r="ASN110" s="218"/>
      <c r="ASO110" s="218"/>
      <c r="ASP110" s="218"/>
      <c r="ASQ110" s="218"/>
      <c r="ASR110" s="218"/>
      <c r="ASS110" s="218"/>
      <c r="AST110" s="218"/>
      <c r="ASU110" s="218"/>
      <c r="ASV110" s="218"/>
      <c r="ASW110" s="218"/>
      <c r="ASX110" s="218"/>
      <c r="ASY110" s="218"/>
      <c r="ASZ110" s="218"/>
      <c r="ATA110" s="218"/>
      <c r="ATB110" s="218"/>
      <c r="ATC110" s="218"/>
      <c r="ATD110" s="218"/>
      <c r="ATE110" s="218"/>
      <c r="ATF110" s="218"/>
      <c r="ATG110" s="218"/>
      <c r="ATH110" s="218"/>
      <c r="ATI110" s="218"/>
      <c r="ATJ110" s="218"/>
      <c r="ATK110" s="218"/>
      <c r="ATL110" s="218"/>
      <c r="ATM110" s="218"/>
      <c r="ATN110" s="218"/>
      <c r="ATO110" s="218"/>
      <c r="ATP110" s="218"/>
      <c r="ATQ110" s="218"/>
      <c r="ATR110" s="218"/>
      <c r="ATS110" s="218"/>
      <c r="ATT110" s="218"/>
      <c r="ATU110" s="218"/>
      <c r="ATV110" s="218"/>
      <c r="ATW110" s="218"/>
      <c r="ATX110" s="218"/>
      <c r="ATY110" s="218"/>
      <c r="ATZ110" s="218"/>
      <c r="AUA110" s="218"/>
      <c r="AUB110" s="218"/>
      <c r="AUC110" s="218"/>
      <c r="AUD110" s="218"/>
      <c r="AUE110" s="218"/>
      <c r="AUF110" s="218"/>
      <c r="AUG110" s="218"/>
      <c r="AUH110" s="218"/>
      <c r="AUI110" s="218"/>
      <c r="AUJ110" s="218"/>
      <c r="AUK110" s="218"/>
      <c r="AUL110" s="218"/>
      <c r="AUM110" s="218"/>
      <c r="AUN110" s="218"/>
      <c r="AUO110" s="218"/>
      <c r="AUP110" s="218"/>
      <c r="AUQ110" s="218"/>
      <c r="AUR110" s="218"/>
      <c r="AUS110" s="218"/>
      <c r="AUT110" s="218"/>
      <c r="AUU110" s="218"/>
      <c r="AUV110" s="218"/>
      <c r="AUW110" s="218"/>
      <c r="AUX110" s="218"/>
      <c r="AUY110" s="218"/>
      <c r="AUZ110" s="218"/>
      <c r="AVA110" s="218"/>
      <c r="AVB110" s="218"/>
      <c r="AVC110" s="218"/>
      <c r="AVD110" s="218"/>
      <c r="AVE110" s="218"/>
      <c r="AVF110" s="218"/>
      <c r="AVG110" s="218"/>
      <c r="AVH110" s="218"/>
      <c r="AVI110" s="218"/>
      <c r="AVJ110" s="218"/>
      <c r="AVK110" s="218"/>
      <c r="AVL110" s="218"/>
      <c r="AVM110" s="218"/>
      <c r="AVN110" s="218"/>
      <c r="AVO110" s="218"/>
      <c r="AVP110" s="218"/>
      <c r="AVQ110" s="218"/>
      <c r="AVR110" s="218"/>
      <c r="AVS110" s="218"/>
      <c r="AVT110" s="218"/>
      <c r="AVU110" s="218"/>
      <c r="AVV110" s="218"/>
      <c r="AVW110" s="218"/>
      <c r="AVX110" s="218"/>
      <c r="AVY110" s="218"/>
      <c r="AVZ110" s="218"/>
      <c r="AWA110" s="218"/>
      <c r="AWB110" s="218"/>
      <c r="AWC110" s="218"/>
      <c r="AWD110" s="218"/>
      <c r="AWE110" s="218"/>
      <c r="AWF110" s="218"/>
      <c r="AWG110" s="218"/>
      <c r="AWH110" s="218"/>
      <c r="AWI110" s="218"/>
      <c r="AWJ110" s="218"/>
      <c r="AWK110" s="218"/>
      <c r="AWL110" s="218"/>
      <c r="AWM110" s="218"/>
      <c r="AWN110" s="218"/>
      <c r="AWO110" s="218"/>
      <c r="AWP110" s="218"/>
      <c r="AWQ110" s="218"/>
      <c r="AWR110" s="218"/>
      <c r="AWS110" s="218"/>
      <c r="AWT110" s="218"/>
      <c r="AWU110" s="218"/>
      <c r="AWV110" s="218"/>
      <c r="AWW110" s="218"/>
      <c r="AWX110" s="218"/>
      <c r="AWY110" s="218"/>
      <c r="AWZ110" s="218"/>
      <c r="AXA110" s="218"/>
      <c r="AXB110" s="218"/>
      <c r="AXC110" s="218"/>
      <c r="AXD110" s="218"/>
      <c r="AXE110" s="218"/>
      <c r="AXF110" s="218"/>
      <c r="AXG110" s="218"/>
      <c r="AXH110" s="218"/>
      <c r="AXI110" s="218"/>
      <c r="AXJ110" s="218"/>
      <c r="AXK110" s="218"/>
      <c r="AXL110" s="218"/>
      <c r="AXM110" s="218"/>
      <c r="AXN110" s="218"/>
      <c r="AXO110" s="218"/>
      <c r="AXP110" s="218"/>
      <c r="AXQ110" s="218"/>
      <c r="AXR110" s="218"/>
      <c r="AXS110" s="218"/>
      <c r="AXT110" s="218"/>
      <c r="AXU110" s="218"/>
      <c r="AXV110" s="218"/>
      <c r="AXW110" s="218"/>
      <c r="AXX110" s="218"/>
      <c r="AXY110" s="218"/>
      <c r="AXZ110" s="218"/>
      <c r="AYA110" s="218"/>
      <c r="AYB110" s="218"/>
      <c r="AYC110" s="218"/>
      <c r="AYD110" s="218"/>
      <c r="AYE110" s="218"/>
      <c r="AYF110" s="218"/>
      <c r="AYG110" s="218"/>
      <c r="AYH110" s="218"/>
      <c r="AYI110" s="218"/>
      <c r="AYJ110" s="218"/>
      <c r="AYK110" s="218"/>
      <c r="AYL110" s="218"/>
      <c r="AYM110" s="218"/>
      <c r="AYN110" s="218"/>
      <c r="AYO110" s="218"/>
      <c r="AYP110" s="218"/>
      <c r="AYQ110" s="218"/>
      <c r="AYR110" s="218"/>
      <c r="AYS110" s="218"/>
      <c r="AYT110" s="218"/>
      <c r="AYU110" s="218"/>
      <c r="AYV110" s="218"/>
      <c r="AYW110" s="218"/>
      <c r="AYX110" s="218"/>
      <c r="AYY110" s="218"/>
      <c r="AYZ110" s="218"/>
      <c r="AZA110" s="218"/>
      <c r="AZB110" s="218"/>
      <c r="AZC110" s="218"/>
      <c r="AZD110" s="218"/>
      <c r="AZE110" s="218"/>
      <c r="AZF110" s="218"/>
      <c r="AZG110" s="218"/>
      <c r="AZH110" s="218"/>
      <c r="AZI110" s="218"/>
      <c r="AZJ110" s="218"/>
      <c r="AZK110" s="218"/>
      <c r="AZL110" s="218"/>
      <c r="AZM110" s="218"/>
      <c r="AZN110" s="218"/>
      <c r="AZO110" s="218"/>
      <c r="AZP110" s="218"/>
      <c r="AZQ110" s="218"/>
      <c r="AZR110" s="218"/>
      <c r="AZS110" s="218"/>
      <c r="AZT110" s="218"/>
      <c r="AZU110" s="218"/>
      <c r="AZV110" s="218"/>
      <c r="AZW110" s="218"/>
      <c r="AZX110" s="218"/>
      <c r="AZY110" s="218"/>
      <c r="AZZ110" s="218"/>
      <c r="BAA110" s="218"/>
      <c r="BAB110" s="218"/>
      <c r="BAC110" s="218"/>
      <c r="BAD110" s="218"/>
      <c r="BAE110" s="218"/>
      <c r="BAF110" s="218"/>
      <c r="BAG110" s="218"/>
      <c r="BAH110" s="218"/>
      <c r="BAI110" s="218"/>
      <c r="BAJ110" s="218"/>
      <c r="BAK110" s="218"/>
      <c r="BAL110" s="218"/>
      <c r="BAM110" s="218"/>
      <c r="BAN110" s="218"/>
      <c r="BAO110" s="218"/>
      <c r="BAP110" s="218"/>
      <c r="BAQ110" s="218"/>
      <c r="BAR110" s="218"/>
      <c r="BAS110" s="218"/>
      <c r="BAT110" s="218"/>
      <c r="BAU110" s="218"/>
      <c r="BAV110" s="218"/>
      <c r="BAW110" s="218"/>
      <c r="BAX110" s="218"/>
      <c r="BAY110" s="218"/>
      <c r="BAZ110" s="218"/>
      <c r="BBA110" s="218"/>
      <c r="BBB110" s="218"/>
      <c r="BBC110" s="218"/>
      <c r="BBD110" s="218"/>
      <c r="BBE110" s="218"/>
      <c r="BBF110" s="218"/>
      <c r="BBG110" s="218"/>
      <c r="BBH110" s="218"/>
      <c r="BBI110" s="218"/>
      <c r="BBJ110" s="218"/>
      <c r="BBK110" s="218"/>
      <c r="BBL110" s="218"/>
      <c r="BBM110" s="218"/>
      <c r="BBN110" s="218"/>
      <c r="BBO110" s="218"/>
      <c r="BBP110" s="218"/>
      <c r="BBQ110" s="218"/>
      <c r="BBR110" s="218"/>
      <c r="BBS110" s="218"/>
      <c r="BBT110" s="218"/>
      <c r="BBU110" s="218"/>
      <c r="BBV110" s="218"/>
      <c r="BBW110" s="218"/>
      <c r="BBX110" s="218"/>
      <c r="BBY110" s="218"/>
      <c r="BBZ110" s="218"/>
      <c r="BCA110" s="218"/>
      <c r="BCB110" s="218"/>
      <c r="BCC110" s="218"/>
      <c r="BCD110" s="218"/>
      <c r="BCE110" s="218"/>
      <c r="BCF110" s="218"/>
      <c r="BCG110" s="218"/>
      <c r="BCH110" s="218"/>
      <c r="BCI110" s="218"/>
      <c r="BCJ110" s="218"/>
      <c r="BCK110" s="218"/>
      <c r="BCL110" s="218"/>
      <c r="BCM110" s="218"/>
      <c r="BCN110" s="218"/>
      <c r="BCO110" s="218"/>
      <c r="BCP110" s="218"/>
      <c r="BCQ110" s="218"/>
      <c r="BCR110" s="218"/>
      <c r="BCS110" s="218"/>
      <c r="BCT110" s="218"/>
      <c r="BCU110" s="218"/>
      <c r="BCV110" s="218"/>
      <c r="BCW110" s="218"/>
      <c r="BCX110" s="218"/>
      <c r="BCY110" s="218"/>
      <c r="BCZ110" s="218"/>
      <c r="BDA110" s="218"/>
      <c r="BDB110" s="218"/>
      <c r="BDC110" s="218"/>
      <c r="BDD110" s="218"/>
      <c r="BDE110" s="218"/>
      <c r="BDF110" s="218"/>
      <c r="BDG110" s="218"/>
      <c r="BDH110" s="218"/>
      <c r="BDI110" s="218"/>
      <c r="BDJ110" s="218"/>
      <c r="BDK110" s="218"/>
      <c r="BDL110" s="218"/>
      <c r="BDM110" s="218"/>
      <c r="BDN110" s="218"/>
      <c r="BDO110" s="218"/>
      <c r="BDP110" s="218"/>
      <c r="BDQ110" s="218"/>
      <c r="BDR110" s="218"/>
      <c r="BDS110" s="218"/>
      <c r="BDT110" s="218"/>
      <c r="BDU110" s="218"/>
    </row>
    <row r="111" spans="1:1477" s="121" customFormat="1" ht="12.75" thickBot="1">
      <c r="A111" s="151"/>
      <c r="B111" s="122"/>
      <c r="C111" s="122"/>
      <c r="D111" s="122"/>
      <c r="E111" s="72"/>
      <c r="F111" s="122"/>
      <c r="G111" s="122"/>
      <c r="H111" s="221"/>
      <c r="I111" s="123"/>
      <c r="J111" s="123"/>
      <c r="K111" s="123"/>
      <c r="L111" s="123"/>
      <c r="M111" s="165"/>
      <c r="N111" s="73"/>
      <c r="O111" s="123"/>
      <c r="P111" s="123"/>
      <c r="Q111" s="123"/>
      <c r="R111" s="123"/>
      <c r="S111" s="123"/>
      <c r="T111" s="124"/>
      <c r="U111" s="124"/>
      <c r="V111" s="124"/>
      <c r="W111" s="124"/>
      <c r="X111" s="124"/>
      <c r="Y111" s="225"/>
      <c r="Z111" s="225"/>
      <c r="AA111" s="225"/>
      <c r="AB111" s="225"/>
      <c r="AC111" s="225"/>
      <c r="AD111" s="165"/>
      <c r="AE111" s="73"/>
      <c r="AF111" s="225"/>
      <c r="AG111" s="225"/>
      <c r="AH111" s="123"/>
      <c r="AI111" s="123"/>
      <c r="AJ111" s="125"/>
      <c r="AK111" s="125"/>
      <c r="AL111" s="95"/>
      <c r="AM111" s="95"/>
      <c r="AN111" s="125"/>
      <c r="AO111" s="125"/>
      <c r="AP111" s="95"/>
      <c r="AQ111" s="95"/>
      <c r="AR111" s="125"/>
      <c r="AS111" s="125"/>
      <c r="AT111" s="95"/>
      <c r="AU111" s="95"/>
      <c r="AV111" s="125"/>
      <c r="AW111" s="125"/>
      <c r="AX111" s="95"/>
      <c r="AY111" s="95"/>
      <c r="AZ111" s="125"/>
      <c r="BA111" s="125"/>
      <c r="BB111" s="95"/>
      <c r="BC111" s="95"/>
      <c r="BD111" s="125"/>
      <c r="BE111" s="125"/>
      <c r="BF111" s="95"/>
      <c r="BG111" s="95"/>
      <c r="BH111" s="125"/>
      <c r="BI111" s="125"/>
      <c r="BJ111" s="95"/>
      <c r="BK111" s="95"/>
      <c r="BL111" s="125"/>
      <c r="BM111" s="125"/>
      <c r="BN111" s="95"/>
      <c r="BO111" s="95"/>
      <c r="BP111" s="125"/>
      <c r="BQ111" s="125"/>
      <c r="BR111" s="95"/>
      <c r="BS111" s="95"/>
      <c r="BT111" s="125"/>
      <c r="BU111" s="125"/>
      <c r="BV111" s="95"/>
      <c r="BW111" s="95"/>
      <c r="BX111" s="125"/>
      <c r="BY111" s="125"/>
      <c r="BZ111" s="95"/>
      <c r="CA111" s="95"/>
      <c r="CB111" s="125"/>
      <c r="CC111" s="125"/>
      <c r="CD111" s="95"/>
      <c r="CE111" s="95"/>
      <c r="CF111" s="125"/>
      <c r="CG111" s="125"/>
      <c r="CH111" s="95"/>
      <c r="CI111" s="95"/>
      <c r="CJ111" s="125"/>
      <c r="CK111" s="125"/>
      <c r="CL111" s="95"/>
      <c r="CM111" s="95"/>
      <c r="CN111" s="126"/>
      <c r="CO111" s="126"/>
      <c r="CP111" s="126"/>
      <c r="CQ111" s="126"/>
      <c r="CR111" s="126"/>
      <c r="CS111" s="126"/>
      <c r="CT111" s="72"/>
      <c r="CU111" s="122"/>
      <c r="CV111" s="122"/>
      <c r="CW111" s="72"/>
      <c r="CX111" s="72"/>
      <c r="CY111" s="122"/>
      <c r="CZ111" s="122"/>
      <c r="DA111" s="122"/>
      <c r="DB111" s="124"/>
      <c r="DC111" s="123"/>
      <c r="DD111" s="249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246"/>
      <c r="FL111" s="246"/>
      <c r="FM111" s="246"/>
      <c r="FN111" s="246"/>
      <c r="FO111" s="246"/>
      <c r="FP111" s="246"/>
      <c r="FQ111" s="246"/>
      <c r="FR111" s="246"/>
      <c r="FS111" s="246"/>
      <c r="FT111" s="246"/>
      <c r="FU111" s="246"/>
      <c r="FV111" s="246"/>
      <c r="FW111" s="246"/>
      <c r="FX111" s="246"/>
      <c r="FY111" s="246"/>
      <c r="FZ111" s="246"/>
      <c r="GA111" s="246"/>
      <c r="GB111" s="246"/>
      <c r="GC111" s="246"/>
      <c r="GD111" s="246"/>
      <c r="GE111" s="246"/>
      <c r="GF111" s="246"/>
      <c r="GG111" s="246"/>
      <c r="GH111" s="246"/>
      <c r="GI111" s="246"/>
      <c r="GJ111" s="246"/>
      <c r="GK111" s="246"/>
      <c r="GL111" s="246"/>
      <c r="GM111" s="246"/>
      <c r="GN111" s="246"/>
      <c r="GO111" s="246"/>
      <c r="GP111" s="246"/>
      <c r="GQ111" s="246"/>
      <c r="GR111" s="246"/>
      <c r="GS111" s="246"/>
      <c r="GT111" s="246"/>
      <c r="GU111" s="246"/>
      <c r="GV111" s="246"/>
      <c r="GW111" s="246"/>
      <c r="GX111" s="246"/>
      <c r="GY111" s="246"/>
      <c r="GZ111" s="246"/>
      <c r="HA111" s="246"/>
      <c r="HB111" s="246"/>
      <c r="HC111" s="246"/>
      <c r="HD111" s="246"/>
      <c r="HE111" s="246"/>
      <c r="HF111" s="246"/>
      <c r="HG111" s="246"/>
      <c r="HH111" s="246"/>
      <c r="HI111" s="246"/>
      <c r="HJ111" s="246"/>
      <c r="HK111" s="246"/>
      <c r="HL111" s="246"/>
      <c r="HM111" s="246"/>
      <c r="HN111" s="246"/>
      <c r="HO111" s="246"/>
      <c r="HP111" s="246"/>
      <c r="HQ111" s="246"/>
      <c r="HR111" s="246"/>
      <c r="HS111" s="246"/>
      <c r="HT111" s="246"/>
      <c r="HU111" s="246"/>
      <c r="HV111" s="246"/>
      <c r="HW111" s="246"/>
      <c r="HX111" s="246"/>
      <c r="HY111" s="246"/>
      <c r="HZ111" s="246"/>
      <c r="IA111" s="246"/>
      <c r="IB111" s="246"/>
      <c r="IC111" s="246"/>
      <c r="ID111" s="246"/>
      <c r="IE111" s="246"/>
      <c r="IF111" s="246"/>
      <c r="IG111" s="246"/>
      <c r="IH111" s="246"/>
      <c r="II111" s="246"/>
      <c r="IJ111" s="246"/>
      <c r="IK111" s="246"/>
      <c r="IL111" s="246"/>
      <c r="IM111" s="246"/>
      <c r="IN111" s="246"/>
      <c r="IO111" s="246"/>
      <c r="IP111" s="246"/>
      <c r="IQ111" s="246"/>
      <c r="IR111" s="246"/>
      <c r="IS111" s="246"/>
      <c r="IT111" s="246"/>
      <c r="IU111" s="246"/>
      <c r="IV111" s="246"/>
      <c r="IW111" s="246"/>
      <c r="IX111" s="246"/>
      <c r="IY111" s="246"/>
      <c r="IZ111" s="246"/>
      <c r="JA111" s="246"/>
      <c r="JB111" s="246"/>
      <c r="JC111" s="246"/>
      <c r="JD111" s="246"/>
      <c r="JE111" s="246"/>
      <c r="JF111" s="246"/>
      <c r="JG111" s="246"/>
      <c r="JH111" s="246"/>
      <c r="JI111" s="246"/>
      <c r="JJ111" s="246"/>
      <c r="JK111" s="246"/>
      <c r="JL111" s="246"/>
      <c r="JM111" s="246"/>
      <c r="JN111" s="246"/>
      <c r="JO111" s="246"/>
      <c r="JP111" s="246"/>
      <c r="JQ111" s="246"/>
      <c r="JR111" s="246"/>
      <c r="JS111" s="246"/>
      <c r="JT111" s="246"/>
      <c r="JU111" s="246"/>
      <c r="JV111" s="246"/>
      <c r="JW111" s="246"/>
      <c r="JX111" s="246"/>
      <c r="JY111" s="246"/>
      <c r="JZ111" s="246"/>
      <c r="KA111" s="246"/>
      <c r="KB111" s="246"/>
      <c r="KC111" s="246"/>
      <c r="KD111" s="246"/>
      <c r="KE111" s="246"/>
      <c r="KF111" s="246"/>
      <c r="KG111" s="246"/>
      <c r="KH111" s="246"/>
      <c r="KI111" s="246"/>
      <c r="KJ111" s="246"/>
      <c r="KK111" s="246"/>
      <c r="KL111" s="246"/>
      <c r="KM111" s="246"/>
      <c r="KN111" s="246"/>
      <c r="KO111" s="246"/>
      <c r="KP111" s="246"/>
      <c r="KQ111" s="246"/>
      <c r="KR111" s="246"/>
      <c r="KS111" s="246"/>
      <c r="KT111" s="246"/>
      <c r="KU111" s="246"/>
      <c r="KV111" s="246"/>
      <c r="KW111" s="246"/>
      <c r="KX111" s="246"/>
      <c r="KY111" s="246"/>
      <c r="KZ111" s="246"/>
      <c r="LA111" s="246"/>
      <c r="LB111" s="246"/>
      <c r="LC111" s="246"/>
      <c r="LD111" s="246"/>
      <c r="LE111" s="246"/>
      <c r="LF111" s="246"/>
      <c r="LG111" s="246"/>
      <c r="LH111" s="246"/>
      <c r="LI111" s="246"/>
      <c r="LJ111" s="246"/>
      <c r="LK111" s="246"/>
      <c r="LL111" s="246"/>
      <c r="LM111" s="246"/>
      <c r="LN111" s="246"/>
      <c r="LO111" s="246"/>
      <c r="LP111" s="246"/>
      <c r="LQ111" s="246"/>
      <c r="LR111" s="246"/>
      <c r="LS111" s="246"/>
      <c r="LT111" s="246"/>
      <c r="LU111" s="246"/>
      <c r="LV111" s="246"/>
      <c r="LW111" s="246"/>
      <c r="LX111" s="246"/>
      <c r="LY111" s="246"/>
      <c r="LZ111" s="246"/>
      <c r="MA111" s="246"/>
      <c r="MB111" s="246"/>
      <c r="MC111" s="246"/>
      <c r="MD111" s="246"/>
      <c r="ME111" s="246"/>
      <c r="MF111" s="246"/>
      <c r="MG111" s="246"/>
      <c r="MH111" s="246"/>
      <c r="MI111" s="246"/>
      <c r="MJ111" s="246"/>
      <c r="MK111" s="246"/>
      <c r="ML111" s="246"/>
      <c r="MM111" s="246"/>
      <c r="MN111" s="246"/>
      <c r="MO111" s="246"/>
      <c r="MP111" s="246"/>
      <c r="MQ111" s="246"/>
      <c r="MR111" s="246"/>
      <c r="MS111" s="246"/>
      <c r="MT111" s="246"/>
      <c r="MU111" s="246"/>
      <c r="MV111" s="246"/>
      <c r="MW111" s="246"/>
      <c r="MX111" s="246"/>
      <c r="MY111" s="246"/>
      <c r="MZ111" s="246"/>
      <c r="NA111" s="246"/>
      <c r="NB111" s="246"/>
      <c r="NC111" s="246"/>
      <c r="ND111" s="246"/>
      <c r="NE111" s="246"/>
      <c r="NF111" s="246"/>
      <c r="NG111" s="246"/>
      <c r="NH111" s="246"/>
      <c r="NI111" s="246"/>
      <c r="NJ111" s="246"/>
      <c r="NK111" s="246"/>
      <c r="NL111" s="246"/>
      <c r="NM111" s="246"/>
      <c r="NN111" s="246"/>
      <c r="NO111" s="246"/>
      <c r="NP111" s="246"/>
      <c r="NQ111" s="246"/>
      <c r="NR111" s="246"/>
      <c r="NS111" s="246"/>
      <c r="NT111" s="246"/>
      <c r="NU111" s="246"/>
      <c r="NV111" s="246"/>
      <c r="NW111" s="246"/>
      <c r="NX111" s="246"/>
      <c r="NY111" s="246"/>
      <c r="NZ111" s="246"/>
      <c r="OA111" s="246"/>
      <c r="OB111" s="246"/>
      <c r="OC111" s="246"/>
      <c r="OD111" s="246"/>
      <c r="OE111" s="246"/>
      <c r="OF111" s="246"/>
      <c r="OG111" s="246"/>
      <c r="OH111" s="246"/>
      <c r="OI111" s="246"/>
      <c r="OJ111" s="246"/>
      <c r="OK111" s="246"/>
      <c r="OL111" s="246"/>
      <c r="OM111" s="246"/>
      <c r="ON111" s="246"/>
      <c r="OO111" s="246"/>
      <c r="OP111" s="246"/>
      <c r="OQ111" s="246"/>
      <c r="OR111" s="246"/>
      <c r="OS111" s="246"/>
      <c r="OT111" s="246"/>
      <c r="OU111" s="246"/>
      <c r="OV111" s="246"/>
      <c r="OW111" s="246"/>
      <c r="OX111" s="246"/>
      <c r="OY111" s="246"/>
      <c r="OZ111" s="246"/>
      <c r="PA111" s="246"/>
      <c r="PB111" s="246"/>
      <c r="PC111" s="246"/>
      <c r="PD111" s="246"/>
      <c r="PE111" s="246"/>
      <c r="PF111" s="246"/>
      <c r="PG111" s="246"/>
      <c r="PH111" s="246"/>
      <c r="PI111" s="246"/>
      <c r="PJ111" s="246"/>
      <c r="PK111" s="246"/>
      <c r="PL111" s="246"/>
      <c r="PM111" s="246"/>
      <c r="PN111" s="246"/>
      <c r="PO111" s="246"/>
      <c r="PP111" s="246"/>
      <c r="PQ111" s="246"/>
      <c r="PR111" s="246"/>
      <c r="PS111" s="246"/>
      <c r="PT111" s="246"/>
      <c r="PU111" s="246"/>
      <c r="PV111" s="246"/>
      <c r="PW111" s="246"/>
      <c r="PX111" s="246"/>
      <c r="PY111" s="246"/>
      <c r="PZ111" s="246"/>
      <c r="QA111" s="246"/>
      <c r="QB111" s="246"/>
      <c r="QC111" s="246"/>
      <c r="QD111" s="246"/>
      <c r="QE111" s="246"/>
      <c r="QF111" s="246"/>
      <c r="QG111" s="246"/>
      <c r="QH111" s="246"/>
      <c r="QI111" s="246"/>
      <c r="QJ111" s="246"/>
      <c r="QK111" s="246"/>
      <c r="QL111" s="246"/>
      <c r="QM111" s="246"/>
      <c r="QN111" s="246"/>
      <c r="QO111" s="246"/>
      <c r="QP111" s="246"/>
      <c r="QQ111" s="246"/>
      <c r="QR111" s="246"/>
      <c r="QS111" s="246"/>
      <c r="QT111" s="246"/>
      <c r="QU111" s="246"/>
      <c r="QV111" s="246"/>
      <c r="QW111" s="246"/>
      <c r="QX111" s="246"/>
      <c r="QY111" s="246"/>
      <c r="QZ111" s="246"/>
      <c r="RA111" s="246"/>
      <c r="RB111" s="246"/>
      <c r="RC111" s="246"/>
      <c r="RD111" s="246"/>
      <c r="RE111" s="246"/>
      <c r="RF111" s="246"/>
      <c r="RG111" s="246"/>
      <c r="RH111" s="246"/>
      <c r="RI111" s="246"/>
      <c r="RJ111" s="246"/>
      <c r="RK111" s="246"/>
      <c r="RL111" s="246"/>
      <c r="RM111" s="246"/>
      <c r="RN111" s="246"/>
      <c r="RO111" s="246"/>
      <c r="RP111" s="246"/>
      <c r="RQ111" s="246"/>
      <c r="RR111" s="246"/>
      <c r="RS111" s="246"/>
      <c r="RT111" s="246"/>
      <c r="RU111" s="246"/>
      <c r="RV111" s="246"/>
      <c r="RW111" s="246"/>
      <c r="RX111" s="246"/>
      <c r="RY111" s="246"/>
      <c r="RZ111" s="246"/>
      <c r="SA111" s="246"/>
      <c r="SB111" s="246"/>
      <c r="SC111" s="246"/>
      <c r="SD111" s="246"/>
      <c r="SE111" s="246"/>
      <c r="SF111" s="246"/>
      <c r="SG111" s="246"/>
      <c r="SH111" s="246"/>
      <c r="SI111" s="246"/>
      <c r="SJ111" s="246"/>
      <c r="SK111" s="246"/>
      <c r="SL111" s="246"/>
      <c r="SM111" s="246"/>
      <c r="SN111" s="246"/>
      <c r="SO111" s="246"/>
      <c r="SP111" s="246"/>
      <c r="SQ111" s="246"/>
      <c r="SR111" s="246"/>
      <c r="SS111" s="246"/>
      <c r="ST111" s="246"/>
      <c r="SU111" s="246"/>
      <c r="SV111" s="246"/>
      <c r="SW111" s="246"/>
      <c r="SX111" s="246"/>
      <c r="SY111" s="246"/>
      <c r="SZ111" s="246"/>
      <c r="TA111" s="246"/>
      <c r="TB111" s="246"/>
      <c r="TC111" s="246"/>
      <c r="TD111" s="246"/>
      <c r="TE111" s="246"/>
      <c r="TF111" s="246"/>
      <c r="TG111" s="246"/>
      <c r="TH111" s="246"/>
      <c r="TI111" s="246"/>
      <c r="TJ111" s="246"/>
      <c r="TK111" s="246"/>
      <c r="TL111" s="246"/>
      <c r="TM111" s="246"/>
      <c r="TN111" s="246"/>
      <c r="TO111" s="246"/>
      <c r="TP111" s="246"/>
      <c r="TQ111" s="246"/>
      <c r="TR111" s="246"/>
      <c r="TS111" s="246"/>
      <c r="TT111" s="246"/>
      <c r="TU111" s="246"/>
      <c r="TV111" s="246"/>
      <c r="TW111" s="246"/>
      <c r="TX111" s="246"/>
      <c r="TY111" s="246"/>
      <c r="TZ111" s="246"/>
      <c r="UA111" s="246"/>
      <c r="UB111" s="246"/>
      <c r="UC111" s="246"/>
      <c r="UD111" s="246"/>
      <c r="UE111" s="246"/>
      <c r="UF111" s="246"/>
      <c r="UG111" s="246"/>
      <c r="UH111" s="246"/>
      <c r="UI111" s="246"/>
      <c r="UJ111" s="246"/>
      <c r="UK111" s="246"/>
      <c r="UL111" s="246"/>
      <c r="UM111" s="246"/>
      <c r="UN111" s="246"/>
      <c r="UO111" s="246"/>
      <c r="UP111" s="246"/>
      <c r="UQ111" s="246"/>
      <c r="UR111" s="246"/>
      <c r="US111" s="246"/>
      <c r="UT111" s="246"/>
      <c r="UU111" s="246"/>
      <c r="UV111" s="246"/>
      <c r="UW111" s="246"/>
      <c r="UX111" s="246"/>
      <c r="UY111" s="246"/>
      <c r="UZ111" s="246"/>
      <c r="VA111" s="246"/>
      <c r="VB111" s="246"/>
      <c r="VC111" s="246"/>
      <c r="VD111" s="246"/>
      <c r="VE111" s="246"/>
      <c r="VF111" s="246"/>
      <c r="VG111" s="246"/>
      <c r="VH111" s="246"/>
      <c r="VI111" s="246"/>
      <c r="VJ111" s="246"/>
      <c r="VK111" s="246"/>
      <c r="VL111" s="246"/>
      <c r="VM111" s="246"/>
      <c r="VN111" s="246"/>
      <c r="VO111" s="246"/>
      <c r="VP111" s="246"/>
      <c r="VQ111" s="246"/>
      <c r="VR111" s="246"/>
      <c r="VS111" s="246"/>
      <c r="VT111" s="246"/>
      <c r="VU111" s="246"/>
      <c r="VV111" s="246"/>
      <c r="VW111" s="246"/>
      <c r="VX111" s="246"/>
      <c r="VY111" s="246"/>
      <c r="VZ111" s="246"/>
      <c r="WA111" s="246"/>
      <c r="WB111" s="246"/>
      <c r="WC111" s="246"/>
      <c r="WD111" s="246"/>
      <c r="WE111" s="246"/>
      <c r="WF111" s="246"/>
      <c r="WG111" s="246"/>
      <c r="WH111" s="246"/>
      <c r="WI111" s="246"/>
      <c r="WJ111" s="246"/>
      <c r="WK111" s="246"/>
      <c r="WL111" s="246"/>
      <c r="WM111" s="246"/>
      <c r="WN111" s="246"/>
      <c r="WO111" s="246"/>
      <c r="WP111" s="246"/>
      <c r="WQ111" s="246"/>
      <c r="WR111" s="246"/>
      <c r="WS111" s="246"/>
      <c r="WT111" s="246"/>
      <c r="WU111" s="246"/>
      <c r="WV111" s="246"/>
      <c r="WW111" s="246"/>
      <c r="WX111" s="246"/>
      <c r="WY111" s="246"/>
      <c r="WZ111" s="246"/>
      <c r="XA111" s="246"/>
      <c r="XB111" s="246"/>
      <c r="XC111" s="246"/>
      <c r="XD111" s="246"/>
      <c r="XE111" s="246"/>
      <c r="XF111" s="246"/>
      <c r="XG111" s="246"/>
      <c r="XH111" s="246"/>
      <c r="XI111" s="246"/>
      <c r="XJ111" s="246"/>
      <c r="XK111" s="246"/>
      <c r="XL111" s="246"/>
      <c r="XM111" s="246"/>
      <c r="XN111" s="246"/>
      <c r="XO111" s="246"/>
      <c r="XP111" s="246"/>
      <c r="XQ111" s="246"/>
      <c r="XR111" s="246"/>
      <c r="XS111" s="246"/>
      <c r="XT111" s="246"/>
      <c r="XU111" s="246"/>
      <c r="XV111" s="246"/>
      <c r="XW111" s="246"/>
      <c r="XX111" s="246"/>
      <c r="XY111" s="246"/>
      <c r="XZ111" s="246"/>
      <c r="YA111" s="246"/>
      <c r="YB111" s="246"/>
      <c r="YC111" s="246"/>
      <c r="YD111" s="246"/>
      <c r="YE111" s="246"/>
      <c r="YF111" s="246"/>
      <c r="YG111" s="246"/>
      <c r="YH111" s="246"/>
      <c r="YI111" s="246"/>
      <c r="YJ111" s="246"/>
      <c r="YK111" s="246"/>
      <c r="YL111" s="246"/>
      <c r="YM111" s="246"/>
      <c r="YN111" s="246"/>
      <c r="YO111" s="246"/>
      <c r="YP111" s="246"/>
      <c r="YQ111" s="246"/>
      <c r="YR111" s="246"/>
      <c r="YS111" s="246"/>
      <c r="YT111" s="246"/>
      <c r="YU111" s="246"/>
      <c r="YV111" s="246"/>
      <c r="YW111" s="246"/>
      <c r="YX111" s="246"/>
      <c r="YY111" s="246"/>
      <c r="YZ111" s="246"/>
      <c r="ZA111" s="246"/>
      <c r="ZB111" s="246"/>
      <c r="ZC111" s="246"/>
      <c r="ZD111" s="246"/>
      <c r="ZE111" s="246"/>
      <c r="ZF111" s="246"/>
      <c r="ZG111" s="246"/>
      <c r="ZH111" s="246"/>
      <c r="ZI111" s="246"/>
      <c r="ZJ111" s="246"/>
      <c r="ZK111" s="246"/>
      <c r="ZL111" s="246"/>
      <c r="ZM111" s="246"/>
      <c r="ZN111" s="246"/>
      <c r="ZO111" s="246"/>
      <c r="ZP111" s="246"/>
      <c r="ZQ111" s="246"/>
      <c r="ZR111" s="246"/>
      <c r="ZS111" s="246"/>
      <c r="ZT111" s="246"/>
      <c r="ZU111" s="246"/>
      <c r="ZV111" s="246"/>
      <c r="ZW111" s="246"/>
      <c r="ZX111" s="246"/>
      <c r="ZY111" s="246"/>
      <c r="ZZ111" s="246"/>
      <c r="AAA111" s="246"/>
      <c r="AAB111" s="246"/>
      <c r="AAC111" s="246"/>
      <c r="AAD111" s="246"/>
      <c r="AAE111" s="246"/>
      <c r="AAF111" s="246"/>
      <c r="AAG111" s="246"/>
      <c r="AAH111" s="246"/>
      <c r="AAI111" s="246"/>
      <c r="AAJ111" s="246"/>
      <c r="AAK111" s="246"/>
      <c r="AAL111" s="246"/>
      <c r="AAM111" s="246"/>
      <c r="AAN111" s="246"/>
      <c r="AAO111" s="246"/>
      <c r="AAP111" s="246"/>
      <c r="AAQ111" s="246"/>
      <c r="AAR111" s="246"/>
      <c r="AAS111" s="246"/>
      <c r="AAT111" s="246"/>
      <c r="AAU111" s="246"/>
      <c r="AAV111" s="246"/>
      <c r="AAW111" s="246"/>
      <c r="AAX111" s="246"/>
      <c r="AAY111" s="246"/>
      <c r="AAZ111" s="246"/>
      <c r="ABA111" s="246"/>
      <c r="ABB111" s="246"/>
      <c r="ABC111" s="246"/>
      <c r="ABD111" s="246"/>
      <c r="ABE111" s="246"/>
      <c r="ABF111" s="246"/>
      <c r="ABG111" s="246"/>
      <c r="ABH111" s="246"/>
      <c r="ABI111" s="246"/>
      <c r="ABJ111" s="246"/>
      <c r="ABK111" s="246"/>
      <c r="ABL111" s="246"/>
      <c r="ABM111" s="246"/>
      <c r="ABN111" s="246"/>
      <c r="ABO111" s="246"/>
      <c r="ABP111" s="246"/>
      <c r="ABQ111" s="246"/>
      <c r="ABR111" s="246"/>
      <c r="ABS111" s="246"/>
      <c r="ABT111" s="246"/>
      <c r="ABU111" s="246"/>
      <c r="ABV111" s="246"/>
      <c r="ABW111" s="246"/>
      <c r="ABX111" s="246"/>
      <c r="ABY111" s="246"/>
      <c r="ABZ111" s="246"/>
      <c r="ACA111" s="246"/>
      <c r="ACB111" s="246"/>
      <c r="ACC111" s="246"/>
      <c r="ACD111" s="246"/>
      <c r="ACE111" s="246"/>
      <c r="ACF111" s="246"/>
      <c r="ACG111" s="246"/>
      <c r="ACH111" s="246"/>
      <c r="ACI111" s="246"/>
      <c r="ACJ111" s="246"/>
      <c r="ACK111" s="246"/>
      <c r="ACL111" s="246"/>
      <c r="ACM111" s="246"/>
      <c r="ACN111" s="246"/>
      <c r="ACO111" s="246"/>
      <c r="ACP111" s="246"/>
      <c r="ACQ111" s="246"/>
      <c r="ACR111" s="246"/>
      <c r="ACS111" s="246"/>
      <c r="ACT111" s="246"/>
      <c r="ACU111" s="246"/>
      <c r="ACV111" s="246"/>
      <c r="ACW111" s="246"/>
      <c r="ACX111" s="246"/>
      <c r="ACY111" s="246"/>
      <c r="ACZ111" s="246"/>
      <c r="ADA111" s="246"/>
      <c r="ADB111" s="246"/>
      <c r="ADC111" s="246"/>
      <c r="ADD111" s="246"/>
      <c r="ADE111" s="246"/>
      <c r="ADF111" s="246"/>
      <c r="ADG111" s="246"/>
      <c r="ADH111" s="246"/>
      <c r="ADI111" s="246"/>
      <c r="ADJ111" s="246"/>
      <c r="ADK111" s="246"/>
      <c r="ADL111" s="246"/>
      <c r="ADM111" s="246"/>
      <c r="ADN111" s="246"/>
      <c r="ADO111" s="246"/>
      <c r="ADP111" s="246"/>
      <c r="ADQ111" s="246"/>
      <c r="ADR111" s="246"/>
      <c r="ADS111" s="246"/>
      <c r="ADT111" s="246"/>
      <c r="ADU111" s="246"/>
      <c r="ADV111" s="246"/>
      <c r="ADW111" s="246"/>
      <c r="ADX111" s="246"/>
      <c r="ADY111" s="246"/>
      <c r="ADZ111" s="246"/>
      <c r="AEA111" s="246"/>
      <c r="AEB111" s="246"/>
      <c r="AEC111" s="246"/>
      <c r="AED111" s="246"/>
      <c r="AEE111" s="246"/>
      <c r="AEF111" s="246"/>
      <c r="AEG111" s="246"/>
      <c r="AEH111" s="246"/>
      <c r="AEI111" s="246"/>
      <c r="AEJ111" s="246"/>
      <c r="AEK111" s="246"/>
      <c r="AEL111" s="246"/>
      <c r="AEM111" s="246"/>
      <c r="AEN111" s="246"/>
      <c r="AEO111" s="246"/>
      <c r="AEP111" s="246"/>
      <c r="AEQ111" s="246"/>
      <c r="AER111" s="246"/>
      <c r="AES111" s="246"/>
      <c r="AET111" s="246"/>
      <c r="AEU111" s="246"/>
      <c r="AEV111" s="246"/>
      <c r="AEW111" s="246"/>
      <c r="AEX111" s="246"/>
      <c r="AEY111" s="246"/>
      <c r="AEZ111" s="246"/>
      <c r="AFA111" s="246"/>
      <c r="AFB111" s="246"/>
      <c r="AFC111" s="246"/>
      <c r="AFD111" s="246"/>
      <c r="AFE111" s="246"/>
      <c r="AFF111" s="246"/>
      <c r="AFG111" s="246"/>
      <c r="AFH111" s="246"/>
      <c r="AFI111" s="246"/>
      <c r="AFJ111" s="246"/>
      <c r="AFK111" s="246"/>
      <c r="AFL111" s="246"/>
      <c r="AFM111" s="246"/>
      <c r="AFN111" s="246"/>
      <c r="AFO111" s="246"/>
      <c r="AFP111" s="246"/>
      <c r="AFQ111" s="246"/>
      <c r="AFR111" s="246"/>
      <c r="AFS111" s="246"/>
      <c r="AFT111" s="246"/>
      <c r="AFU111" s="246"/>
      <c r="AFV111" s="246"/>
      <c r="AFW111" s="246"/>
      <c r="AFX111" s="246"/>
      <c r="AFY111" s="246"/>
      <c r="AFZ111" s="246"/>
      <c r="AGA111" s="246"/>
      <c r="AGB111" s="246"/>
      <c r="AGC111" s="246"/>
      <c r="AGD111" s="246"/>
      <c r="AGE111" s="246"/>
      <c r="AGF111" s="246"/>
      <c r="AGG111" s="246"/>
      <c r="AGH111" s="246"/>
      <c r="AGI111" s="246"/>
      <c r="AGJ111" s="246"/>
      <c r="AGK111" s="246"/>
      <c r="AGL111" s="246"/>
      <c r="AGM111" s="246"/>
      <c r="AGN111" s="246"/>
      <c r="AGO111" s="246"/>
      <c r="AGP111" s="246"/>
      <c r="AGQ111" s="246"/>
      <c r="AGR111" s="246"/>
      <c r="AGS111" s="246"/>
      <c r="AGT111" s="246"/>
      <c r="AGU111" s="246"/>
      <c r="AGV111" s="246"/>
      <c r="AGW111" s="246"/>
      <c r="AGX111" s="246"/>
      <c r="AGY111" s="246"/>
      <c r="AGZ111" s="246"/>
      <c r="AHA111" s="246"/>
      <c r="AHB111" s="246"/>
      <c r="AHC111" s="246"/>
      <c r="AHD111" s="246"/>
      <c r="AHE111" s="246"/>
      <c r="AHF111" s="246"/>
      <c r="AHG111" s="246"/>
      <c r="AHH111" s="246"/>
      <c r="AHI111" s="246"/>
      <c r="AHJ111" s="246"/>
      <c r="AHK111" s="246"/>
      <c r="AHL111" s="246"/>
      <c r="AHM111" s="246"/>
      <c r="AHN111" s="246"/>
      <c r="AHO111" s="246"/>
      <c r="AHP111" s="246"/>
      <c r="AHQ111" s="246"/>
      <c r="AHR111" s="246"/>
      <c r="AHS111" s="246"/>
      <c r="AHT111" s="246"/>
      <c r="AHU111" s="246"/>
      <c r="AHV111" s="246"/>
      <c r="AHW111" s="246"/>
      <c r="AHX111" s="246"/>
      <c r="AHY111" s="246"/>
      <c r="AHZ111" s="246"/>
      <c r="AIA111" s="246"/>
      <c r="AIB111" s="246"/>
      <c r="AIC111" s="246"/>
      <c r="AID111" s="246"/>
      <c r="AIE111" s="246"/>
      <c r="AIF111" s="246"/>
      <c r="AIG111" s="246"/>
      <c r="AIH111" s="246"/>
      <c r="AII111" s="246"/>
      <c r="AIJ111" s="246"/>
      <c r="AIK111" s="246"/>
      <c r="AIL111" s="246"/>
      <c r="AIM111" s="246"/>
      <c r="AIN111" s="246"/>
      <c r="AIO111" s="246"/>
      <c r="AIP111" s="246"/>
      <c r="AIQ111" s="246"/>
      <c r="AIR111" s="246"/>
      <c r="AIS111" s="246"/>
      <c r="AIT111" s="246"/>
      <c r="AIU111" s="246"/>
      <c r="AIV111" s="246"/>
      <c r="AIW111" s="246"/>
      <c r="AIX111" s="246"/>
      <c r="AIY111" s="246"/>
      <c r="AIZ111" s="246"/>
      <c r="AJA111" s="246"/>
      <c r="AJB111" s="246"/>
      <c r="AJC111" s="246"/>
      <c r="AJD111" s="246"/>
      <c r="AJE111" s="246"/>
      <c r="AJF111" s="246"/>
      <c r="AJG111" s="246"/>
      <c r="AJH111" s="246"/>
      <c r="AJI111" s="246"/>
      <c r="AJJ111" s="246"/>
      <c r="AJK111" s="246"/>
      <c r="AJL111" s="246"/>
      <c r="AJM111" s="246"/>
      <c r="AJN111" s="246"/>
      <c r="AJO111" s="246"/>
      <c r="AJP111" s="246"/>
      <c r="AJQ111" s="246"/>
      <c r="AJR111" s="246"/>
      <c r="AJS111" s="246"/>
      <c r="AJT111" s="246"/>
      <c r="AJU111" s="246"/>
      <c r="AJV111" s="246"/>
      <c r="AJW111" s="246"/>
      <c r="AJX111" s="246"/>
      <c r="AJY111" s="246"/>
      <c r="AJZ111" s="246"/>
      <c r="AKA111" s="246"/>
      <c r="AKB111" s="246"/>
      <c r="AKC111" s="246"/>
      <c r="AKD111" s="246"/>
      <c r="AKE111" s="246"/>
      <c r="AKF111" s="246"/>
      <c r="AKG111" s="246"/>
      <c r="AKH111" s="246"/>
      <c r="AKI111" s="246"/>
      <c r="AKJ111" s="246"/>
      <c r="AKK111" s="246"/>
      <c r="AKL111" s="246"/>
      <c r="AKM111" s="246"/>
      <c r="AKN111" s="246"/>
      <c r="AKO111" s="246"/>
      <c r="AKP111" s="246"/>
      <c r="AKQ111" s="246"/>
      <c r="AKR111" s="246"/>
      <c r="AKS111" s="246"/>
      <c r="AKT111" s="246"/>
      <c r="AKU111" s="246"/>
      <c r="AKV111" s="246"/>
      <c r="AKW111" s="246"/>
      <c r="AKX111" s="246"/>
      <c r="AKY111" s="246"/>
      <c r="AKZ111" s="246"/>
      <c r="ALA111" s="246"/>
      <c r="ALB111" s="246"/>
      <c r="ALC111" s="246"/>
      <c r="ALD111" s="246"/>
      <c r="ALE111" s="246"/>
      <c r="ALF111" s="246"/>
      <c r="ALG111" s="246"/>
      <c r="ALH111" s="246"/>
      <c r="ALI111" s="246"/>
      <c r="ALJ111" s="246"/>
      <c r="ALK111" s="246"/>
      <c r="ALL111" s="246"/>
      <c r="ALM111" s="246"/>
      <c r="ALN111" s="246"/>
      <c r="ALO111" s="246"/>
      <c r="ALP111" s="246"/>
      <c r="ALQ111" s="246"/>
      <c r="ALR111" s="246"/>
      <c r="ALS111" s="246"/>
      <c r="ALT111" s="246"/>
      <c r="ALU111" s="246"/>
      <c r="ALV111" s="246"/>
      <c r="ALW111" s="246"/>
      <c r="ALX111" s="246"/>
      <c r="ALY111" s="246"/>
      <c r="ALZ111" s="246"/>
      <c r="AMA111" s="246"/>
      <c r="AMB111" s="246"/>
      <c r="AMC111" s="246"/>
      <c r="AMD111" s="246"/>
      <c r="AME111" s="246"/>
      <c r="AMF111" s="246"/>
      <c r="AMG111" s="246"/>
      <c r="AMH111" s="246"/>
      <c r="AMI111" s="246"/>
      <c r="AMJ111" s="246"/>
      <c r="AMK111" s="246"/>
      <c r="AML111" s="246"/>
      <c r="AMM111" s="246"/>
      <c r="AMN111" s="246"/>
      <c r="AMO111" s="246"/>
      <c r="AMP111" s="246"/>
      <c r="AMQ111" s="246"/>
      <c r="AMR111" s="246"/>
      <c r="AMS111" s="246"/>
      <c r="AMT111" s="246"/>
      <c r="AMU111" s="246"/>
      <c r="AMV111" s="246"/>
      <c r="AMW111" s="246"/>
      <c r="AMX111" s="246"/>
      <c r="AMY111" s="246"/>
      <c r="AMZ111" s="246"/>
      <c r="ANA111" s="246"/>
      <c r="ANB111" s="246"/>
      <c r="ANC111" s="246"/>
      <c r="AND111" s="246"/>
      <c r="ANE111" s="246"/>
      <c r="ANF111" s="246"/>
      <c r="ANG111" s="246"/>
      <c r="ANH111" s="246"/>
      <c r="ANI111" s="246"/>
      <c r="ANJ111" s="246"/>
      <c r="ANK111" s="246"/>
      <c r="ANL111" s="246"/>
      <c r="ANM111" s="246"/>
      <c r="ANN111" s="246"/>
      <c r="ANO111" s="246"/>
      <c r="ANP111" s="246"/>
      <c r="ANQ111" s="246"/>
      <c r="ANR111" s="246"/>
      <c r="ANS111" s="246"/>
      <c r="ANT111" s="246"/>
      <c r="ANU111" s="246"/>
      <c r="ANV111" s="246"/>
      <c r="ANW111" s="246"/>
      <c r="ANX111" s="246"/>
      <c r="ANY111" s="246"/>
      <c r="ANZ111" s="246"/>
      <c r="AOA111" s="246"/>
      <c r="AOB111" s="246"/>
      <c r="AOC111" s="246"/>
      <c r="AOD111" s="246"/>
      <c r="AOE111" s="246"/>
      <c r="AOF111" s="246"/>
      <c r="AOG111" s="246"/>
      <c r="AOH111" s="246"/>
      <c r="AOI111" s="246"/>
      <c r="AOJ111" s="246"/>
      <c r="AOK111" s="246"/>
      <c r="AOL111" s="246"/>
      <c r="AOM111" s="246"/>
      <c r="AON111" s="246"/>
      <c r="AOO111" s="246"/>
      <c r="AOP111" s="246"/>
      <c r="AOQ111" s="246"/>
      <c r="AOR111" s="246"/>
      <c r="AOS111" s="246"/>
      <c r="AOT111" s="246"/>
      <c r="AOU111" s="246"/>
      <c r="AOV111" s="246"/>
      <c r="AOW111" s="246"/>
      <c r="AOX111" s="246"/>
      <c r="AOY111" s="246"/>
      <c r="AOZ111" s="246"/>
      <c r="APA111" s="246"/>
      <c r="APB111" s="246"/>
      <c r="APC111" s="246"/>
      <c r="APD111" s="246"/>
      <c r="APE111" s="246"/>
      <c r="APF111" s="246"/>
      <c r="APG111" s="246"/>
      <c r="APH111" s="246"/>
      <c r="API111" s="246"/>
      <c r="APJ111" s="246"/>
      <c r="APK111" s="246"/>
      <c r="APL111" s="246"/>
      <c r="APM111" s="246"/>
      <c r="APN111" s="246"/>
      <c r="APO111" s="246"/>
      <c r="APP111" s="246"/>
      <c r="APQ111" s="246"/>
      <c r="APR111" s="246"/>
      <c r="APS111" s="246"/>
      <c r="APT111" s="246"/>
      <c r="APU111" s="246"/>
      <c r="APV111" s="246"/>
      <c r="APW111" s="246"/>
      <c r="APX111" s="246"/>
      <c r="APY111" s="246"/>
      <c r="APZ111" s="246"/>
      <c r="AQA111" s="246"/>
      <c r="AQB111" s="246"/>
      <c r="AQC111" s="246"/>
      <c r="AQD111" s="246"/>
      <c r="AQE111" s="246"/>
      <c r="AQF111" s="246"/>
      <c r="AQG111" s="246"/>
      <c r="AQH111" s="246"/>
      <c r="AQI111" s="246"/>
      <c r="AQJ111" s="246"/>
      <c r="AQK111" s="246"/>
      <c r="AQL111" s="246"/>
      <c r="AQM111" s="246"/>
      <c r="AQN111" s="246"/>
      <c r="AQO111" s="246"/>
      <c r="AQP111" s="246"/>
      <c r="AQQ111" s="246"/>
      <c r="AQR111" s="246"/>
      <c r="AQS111" s="246"/>
      <c r="AQT111" s="246"/>
      <c r="AQU111" s="246"/>
      <c r="AQV111" s="246"/>
      <c r="AQW111" s="246"/>
      <c r="AQX111" s="246"/>
      <c r="AQY111" s="246"/>
      <c r="AQZ111" s="246"/>
      <c r="ARA111" s="246"/>
      <c r="ARB111" s="246"/>
      <c r="ARC111" s="246"/>
      <c r="ARD111" s="246"/>
      <c r="ARE111" s="246"/>
      <c r="ARF111" s="246"/>
      <c r="ARG111" s="246"/>
      <c r="ARH111" s="246"/>
      <c r="ARI111" s="246"/>
      <c r="ARJ111" s="246"/>
      <c r="ARK111" s="246"/>
      <c r="ARL111" s="246"/>
      <c r="ARM111" s="246"/>
      <c r="ARN111" s="246"/>
      <c r="ARO111" s="246"/>
      <c r="ARP111" s="246"/>
      <c r="ARQ111" s="246"/>
      <c r="ARR111" s="246"/>
      <c r="ARS111" s="246"/>
      <c r="ART111" s="246"/>
      <c r="ARU111" s="246"/>
      <c r="ARV111" s="246"/>
      <c r="ARW111" s="246"/>
      <c r="ARX111" s="246"/>
      <c r="ARY111" s="246"/>
      <c r="ARZ111" s="246"/>
      <c r="ASA111" s="246"/>
      <c r="ASB111" s="246"/>
      <c r="ASC111" s="246"/>
      <c r="ASD111" s="246"/>
      <c r="ASE111" s="246"/>
      <c r="ASF111" s="246"/>
      <c r="ASG111" s="246"/>
      <c r="ASH111" s="246"/>
      <c r="ASI111" s="246"/>
      <c r="ASJ111" s="246"/>
      <c r="ASK111" s="246"/>
      <c r="ASL111" s="246"/>
      <c r="ASM111" s="246"/>
      <c r="ASN111" s="246"/>
      <c r="ASO111" s="246"/>
      <c r="ASP111" s="246"/>
      <c r="ASQ111" s="246"/>
      <c r="ASR111" s="246"/>
      <c r="ASS111" s="246"/>
      <c r="AST111" s="246"/>
      <c r="ASU111" s="246"/>
      <c r="ASV111" s="246"/>
      <c r="ASW111" s="246"/>
      <c r="ASX111" s="246"/>
      <c r="ASY111" s="246"/>
      <c r="ASZ111" s="246"/>
      <c r="ATA111" s="246"/>
      <c r="ATB111" s="246"/>
      <c r="ATC111" s="246"/>
      <c r="ATD111" s="246"/>
      <c r="ATE111" s="246"/>
      <c r="ATF111" s="246"/>
      <c r="ATG111" s="246"/>
      <c r="ATH111" s="246"/>
      <c r="ATI111" s="246"/>
      <c r="ATJ111" s="246"/>
      <c r="ATK111" s="246"/>
      <c r="ATL111" s="246"/>
      <c r="ATM111" s="246"/>
      <c r="ATN111" s="246"/>
      <c r="ATO111" s="246"/>
      <c r="ATP111" s="246"/>
      <c r="ATQ111" s="246"/>
      <c r="ATR111" s="246"/>
      <c r="ATS111" s="246"/>
      <c r="ATT111" s="246"/>
      <c r="ATU111" s="246"/>
      <c r="ATV111" s="246"/>
      <c r="ATW111" s="246"/>
      <c r="ATX111" s="246"/>
      <c r="ATY111" s="246"/>
      <c r="ATZ111" s="246"/>
      <c r="AUA111" s="246"/>
      <c r="AUB111" s="246"/>
      <c r="AUC111" s="246"/>
      <c r="AUD111" s="246"/>
      <c r="AUE111" s="246"/>
      <c r="AUF111" s="246"/>
      <c r="AUG111" s="246"/>
      <c r="AUH111" s="246"/>
      <c r="AUI111" s="246"/>
      <c r="AUJ111" s="246"/>
      <c r="AUK111" s="246"/>
      <c r="AUL111" s="246"/>
      <c r="AUM111" s="246"/>
      <c r="AUN111" s="246"/>
      <c r="AUO111" s="246"/>
      <c r="AUP111" s="246"/>
      <c r="AUQ111" s="246"/>
      <c r="AUR111" s="246"/>
      <c r="AUS111" s="246"/>
      <c r="AUT111" s="246"/>
      <c r="AUU111" s="246"/>
      <c r="AUV111" s="246"/>
      <c r="AUW111" s="246"/>
      <c r="AUX111" s="246"/>
      <c r="AUY111" s="246"/>
      <c r="AUZ111" s="246"/>
      <c r="AVA111" s="246"/>
      <c r="AVB111" s="246"/>
      <c r="AVC111" s="246"/>
      <c r="AVD111" s="246"/>
      <c r="AVE111" s="246"/>
      <c r="AVF111" s="246"/>
      <c r="AVG111" s="246"/>
      <c r="AVH111" s="246"/>
      <c r="AVI111" s="246"/>
      <c r="AVJ111" s="246"/>
      <c r="AVK111" s="246"/>
      <c r="AVL111" s="246"/>
      <c r="AVM111" s="246"/>
      <c r="AVN111" s="246"/>
      <c r="AVO111" s="246"/>
      <c r="AVP111" s="246"/>
      <c r="AVQ111" s="246"/>
      <c r="AVR111" s="246"/>
      <c r="AVS111" s="246"/>
      <c r="AVT111" s="246"/>
      <c r="AVU111" s="246"/>
      <c r="AVV111" s="246"/>
      <c r="AVW111" s="246"/>
      <c r="AVX111" s="246"/>
      <c r="AVY111" s="246"/>
      <c r="AVZ111" s="246"/>
      <c r="AWA111" s="246"/>
      <c r="AWB111" s="246"/>
      <c r="AWC111" s="246"/>
      <c r="AWD111" s="246"/>
      <c r="AWE111" s="246"/>
      <c r="AWF111" s="246"/>
      <c r="AWG111" s="246"/>
      <c r="AWH111" s="246"/>
      <c r="AWI111" s="246"/>
      <c r="AWJ111" s="246"/>
      <c r="AWK111" s="246"/>
      <c r="AWL111" s="246"/>
      <c r="AWM111" s="246"/>
      <c r="AWN111" s="246"/>
      <c r="AWO111" s="246"/>
      <c r="AWP111" s="246"/>
      <c r="AWQ111" s="246"/>
      <c r="AWR111" s="246"/>
      <c r="AWS111" s="246"/>
      <c r="AWT111" s="246"/>
      <c r="AWU111" s="246"/>
      <c r="AWV111" s="246"/>
      <c r="AWW111" s="246"/>
      <c r="AWX111" s="246"/>
      <c r="AWY111" s="246"/>
      <c r="AWZ111" s="246"/>
      <c r="AXA111" s="246"/>
      <c r="AXB111" s="246"/>
      <c r="AXC111" s="246"/>
      <c r="AXD111" s="246"/>
      <c r="AXE111" s="246"/>
      <c r="AXF111" s="246"/>
      <c r="AXG111" s="246"/>
      <c r="AXH111" s="246"/>
      <c r="AXI111" s="246"/>
      <c r="AXJ111" s="246"/>
      <c r="AXK111" s="246"/>
      <c r="AXL111" s="246"/>
      <c r="AXM111" s="246"/>
      <c r="AXN111" s="246"/>
      <c r="AXO111" s="246"/>
      <c r="AXP111" s="246"/>
      <c r="AXQ111" s="246"/>
      <c r="AXR111" s="246"/>
      <c r="AXS111" s="246"/>
      <c r="AXT111" s="246"/>
      <c r="AXU111" s="246"/>
      <c r="AXV111" s="246"/>
      <c r="AXW111" s="246"/>
      <c r="AXX111" s="246"/>
      <c r="AXY111" s="246"/>
      <c r="AXZ111" s="246"/>
      <c r="AYA111" s="246"/>
      <c r="AYB111" s="246"/>
      <c r="AYC111" s="246"/>
      <c r="AYD111" s="246"/>
      <c r="AYE111" s="246"/>
      <c r="AYF111" s="246"/>
      <c r="AYG111" s="246"/>
      <c r="AYH111" s="246"/>
      <c r="AYI111" s="246"/>
      <c r="AYJ111" s="246"/>
      <c r="AYK111" s="246"/>
      <c r="AYL111" s="246"/>
      <c r="AYM111" s="246"/>
      <c r="AYN111" s="246"/>
      <c r="AYO111" s="246"/>
      <c r="AYP111" s="246"/>
      <c r="AYQ111" s="246"/>
      <c r="AYR111" s="246"/>
      <c r="AYS111" s="246"/>
      <c r="AYT111" s="246"/>
      <c r="AYU111" s="246"/>
      <c r="AYV111" s="246"/>
      <c r="AYW111" s="246"/>
      <c r="AYX111" s="246"/>
      <c r="AYY111" s="246"/>
      <c r="AYZ111" s="246"/>
      <c r="AZA111" s="246"/>
      <c r="AZB111" s="246"/>
      <c r="AZC111" s="246"/>
      <c r="AZD111" s="246"/>
      <c r="AZE111" s="246"/>
      <c r="AZF111" s="246"/>
      <c r="AZG111" s="246"/>
      <c r="AZH111" s="246"/>
      <c r="AZI111" s="246"/>
      <c r="AZJ111" s="246"/>
      <c r="AZK111" s="246"/>
      <c r="AZL111" s="246"/>
      <c r="AZM111" s="246"/>
      <c r="AZN111" s="246"/>
      <c r="AZO111" s="246"/>
      <c r="AZP111" s="246"/>
      <c r="AZQ111" s="246"/>
      <c r="AZR111" s="246"/>
      <c r="AZS111" s="246"/>
      <c r="AZT111" s="246"/>
      <c r="AZU111" s="246"/>
      <c r="AZV111" s="246"/>
      <c r="AZW111" s="246"/>
      <c r="AZX111" s="246"/>
      <c r="AZY111" s="246"/>
      <c r="AZZ111" s="246"/>
      <c r="BAA111" s="246"/>
      <c r="BAB111" s="246"/>
      <c r="BAC111" s="246"/>
      <c r="BAD111" s="246"/>
      <c r="BAE111" s="246"/>
      <c r="BAF111" s="246"/>
      <c r="BAG111" s="246"/>
      <c r="BAH111" s="246"/>
      <c r="BAI111" s="246"/>
      <c r="BAJ111" s="246"/>
      <c r="BAK111" s="246"/>
      <c r="BAL111" s="246"/>
      <c r="BAM111" s="246"/>
      <c r="BAN111" s="246"/>
      <c r="BAO111" s="246"/>
      <c r="BAP111" s="246"/>
      <c r="BAQ111" s="246"/>
      <c r="BAR111" s="246"/>
      <c r="BAS111" s="246"/>
      <c r="BAT111" s="246"/>
      <c r="BAU111" s="246"/>
      <c r="BAV111" s="246"/>
      <c r="BAW111" s="246"/>
      <c r="BAX111" s="246"/>
      <c r="BAY111" s="246"/>
      <c r="BAZ111" s="246"/>
      <c r="BBA111" s="246"/>
      <c r="BBB111" s="246"/>
      <c r="BBC111" s="246"/>
      <c r="BBD111" s="246"/>
      <c r="BBE111" s="246"/>
      <c r="BBF111" s="246"/>
      <c r="BBG111" s="246"/>
      <c r="BBH111" s="246"/>
      <c r="BBI111" s="246"/>
      <c r="BBJ111" s="246"/>
      <c r="BBK111" s="246"/>
      <c r="BBL111" s="246"/>
      <c r="BBM111" s="246"/>
      <c r="BBN111" s="246"/>
      <c r="BBO111" s="246"/>
      <c r="BBP111" s="246"/>
      <c r="BBQ111" s="246"/>
      <c r="BBR111" s="246"/>
      <c r="BBS111" s="246"/>
      <c r="BBT111" s="246"/>
      <c r="BBU111" s="246"/>
      <c r="BBV111" s="246"/>
      <c r="BBW111" s="246"/>
      <c r="BBX111" s="246"/>
      <c r="BBY111" s="246"/>
      <c r="BBZ111" s="246"/>
      <c r="BCA111" s="246"/>
      <c r="BCB111" s="246"/>
      <c r="BCC111" s="246"/>
      <c r="BCD111" s="246"/>
      <c r="BCE111" s="246"/>
      <c r="BCF111" s="246"/>
      <c r="BCG111" s="246"/>
      <c r="BCH111" s="246"/>
      <c r="BCI111" s="246"/>
      <c r="BCJ111" s="246"/>
      <c r="BCK111" s="246"/>
      <c r="BCL111" s="246"/>
      <c r="BCM111" s="246"/>
      <c r="BCN111" s="246"/>
      <c r="BCO111" s="246"/>
      <c r="BCP111" s="246"/>
      <c r="BCQ111" s="246"/>
      <c r="BCR111" s="246"/>
      <c r="BCS111" s="246"/>
      <c r="BCT111" s="246"/>
      <c r="BCU111" s="246"/>
      <c r="BCV111" s="246"/>
      <c r="BCW111" s="246"/>
      <c r="BCX111" s="246"/>
      <c r="BCY111" s="246"/>
      <c r="BCZ111" s="246"/>
      <c r="BDA111" s="246"/>
      <c r="BDB111" s="246"/>
      <c r="BDC111" s="246"/>
      <c r="BDD111" s="246"/>
      <c r="BDE111" s="246"/>
      <c r="BDF111" s="246"/>
      <c r="BDG111" s="246"/>
      <c r="BDH111" s="246"/>
      <c r="BDI111" s="246"/>
      <c r="BDJ111" s="246"/>
      <c r="BDK111" s="246"/>
      <c r="BDL111" s="246"/>
      <c r="BDM111" s="246"/>
      <c r="BDN111" s="246"/>
      <c r="BDO111" s="246"/>
      <c r="BDP111" s="246"/>
      <c r="BDQ111" s="246"/>
      <c r="BDR111" s="246"/>
      <c r="BDS111" s="246"/>
      <c r="BDT111" s="246"/>
      <c r="BDU111" s="246"/>
    </row>
    <row r="112" spans="1:1477" s="144" customFormat="1" ht="24" customHeight="1" thickTop="1">
      <c r="A112" s="157"/>
      <c r="B112" s="316" t="s">
        <v>529</v>
      </c>
      <c r="C112" s="317"/>
      <c r="D112" s="318"/>
      <c r="E112" s="129"/>
      <c r="F112" s="130"/>
      <c r="G112" s="189">
        <f>IF(B106="","",ROWS(B106:B111)-1)</f>
        <v>5</v>
      </c>
      <c r="H112" s="131">
        <f>SUM(H106:H111)</f>
        <v>14</v>
      </c>
      <c r="I112" s="131">
        <f>SUM(I106:I111)</f>
        <v>80</v>
      </c>
      <c r="J112" s="131">
        <f>SUM(J106:J111)</f>
        <v>2750</v>
      </c>
      <c r="K112" s="131">
        <f>SUM(K106:K111)</f>
        <v>3625</v>
      </c>
      <c r="L112" s="131">
        <f>SUM(L106:L111)</f>
        <v>3623</v>
      </c>
      <c r="M112" s="167">
        <f>IF(G112="",0,N112/G112)</f>
        <v>1</v>
      </c>
      <c r="N112" s="131">
        <f t="shared" ref="N112:AC112" si="94">SUM(N106:N111)</f>
        <v>5</v>
      </c>
      <c r="O112" s="131">
        <f t="shared" si="94"/>
        <v>2</v>
      </c>
      <c r="P112" s="132">
        <f t="shared" si="94"/>
        <v>0</v>
      </c>
      <c r="Q112" s="132">
        <f t="shared" si="94"/>
        <v>0</v>
      </c>
      <c r="R112" s="131">
        <f t="shared" si="94"/>
        <v>712</v>
      </c>
      <c r="S112" s="131">
        <f t="shared" si="94"/>
        <v>163</v>
      </c>
      <c r="T112" s="133">
        <f t="shared" si="94"/>
        <v>121108174</v>
      </c>
      <c r="U112" s="133">
        <f t="shared" si="94"/>
        <v>436000</v>
      </c>
      <c r="V112" s="133">
        <f t="shared" si="94"/>
        <v>120672174</v>
      </c>
      <c r="W112" s="133">
        <f t="shared" si="94"/>
        <v>125975177</v>
      </c>
      <c r="X112" s="133">
        <f t="shared" si="94"/>
        <v>129579326</v>
      </c>
      <c r="Y112" s="133">
        <f t="shared" si="94"/>
        <v>-176000</v>
      </c>
      <c r="Z112" s="133">
        <f t="shared" si="94"/>
        <v>0</v>
      </c>
      <c r="AA112" s="133">
        <f t="shared" si="94"/>
        <v>-176000</v>
      </c>
      <c r="AB112" s="133">
        <f t="shared" si="94"/>
        <v>129403326</v>
      </c>
      <c r="AC112" s="133">
        <f t="shared" si="94"/>
        <v>127514497</v>
      </c>
      <c r="AD112" s="167">
        <f>IF(G112="",0,AE112/G112)</f>
        <v>1</v>
      </c>
      <c r="AE112" s="169">
        <f t="shared" ref="AE112:CM112" si="95">SUM(AE106:AE111)</f>
        <v>5</v>
      </c>
      <c r="AF112" s="133">
        <f t="shared" si="95"/>
        <v>-1888830</v>
      </c>
      <c r="AG112" s="133">
        <f t="shared" si="95"/>
        <v>4867001</v>
      </c>
      <c r="AH112" s="134">
        <f t="shared" si="95"/>
        <v>522</v>
      </c>
      <c r="AI112" s="134">
        <f t="shared" si="95"/>
        <v>184</v>
      </c>
      <c r="AJ112" s="134">
        <f t="shared" si="95"/>
        <v>6</v>
      </c>
      <c r="AK112" s="134">
        <f t="shared" si="95"/>
        <v>38</v>
      </c>
      <c r="AL112" s="133">
        <f t="shared" si="95"/>
        <v>1331221</v>
      </c>
      <c r="AM112" s="133">
        <f t="shared" si="95"/>
        <v>444656</v>
      </c>
      <c r="AN112" s="134">
        <f t="shared" si="95"/>
        <v>0</v>
      </c>
      <c r="AO112" s="134">
        <f t="shared" si="95"/>
        <v>62</v>
      </c>
      <c r="AP112" s="133">
        <f t="shared" si="95"/>
        <v>867585</v>
      </c>
      <c r="AQ112" s="133">
        <f t="shared" si="95"/>
        <v>118820</v>
      </c>
      <c r="AR112" s="134">
        <f t="shared" si="95"/>
        <v>0</v>
      </c>
      <c r="AS112" s="134">
        <f t="shared" si="95"/>
        <v>0</v>
      </c>
      <c r="AT112" s="133">
        <f t="shared" si="95"/>
        <v>0</v>
      </c>
      <c r="AU112" s="133">
        <f t="shared" si="95"/>
        <v>0</v>
      </c>
      <c r="AV112" s="134">
        <f t="shared" si="95"/>
        <v>0</v>
      </c>
      <c r="AW112" s="134">
        <f t="shared" si="95"/>
        <v>0</v>
      </c>
      <c r="AX112" s="133">
        <f t="shared" si="95"/>
        <v>-431960</v>
      </c>
      <c r="AY112" s="133">
        <f t="shared" si="95"/>
        <v>0</v>
      </c>
      <c r="AZ112" s="134">
        <f t="shared" si="95"/>
        <v>0</v>
      </c>
      <c r="BA112" s="134">
        <f t="shared" si="95"/>
        <v>0</v>
      </c>
      <c r="BB112" s="133">
        <f t="shared" si="95"/>
        <v>0</v>
      </c>
      <c r="BC112" s="133">
        <f t="shared" si="95"/>
        <v>0</v>
      </c>
      <c r="BD112" s="134">
        <f t="shared" si="95"/>
        <v>0</v>
      </c>
      <c r="BE112" s="134">
        <f t="shared" si="95"/>
        <v>42</v>
      </c>
      <c r="BF112" s="133">
        <f t="shared" si="95"/>
        <v>2618194</v>
      </c>
      <c r="BG112" s="133">
        <f t="shared" si="95"/>
        <v>157507</v>
      </c>
      <c r="BH112" s="134">
        <f t="shared" si="95"/>
        <v>0</v>
      </c>
      <c r="BI112" s="134">
        <f t="shared" si="95"/>
        <v>0</v>
      </c>
      <c r="BJ112" s="133">
        <f t="shared" si="95"/>
        <v>15383</v>
      </c>
      <c r="BK112" s="133">
        <f t="shared" si="95"/>
        <v>15383</v>
      </c>
      <c r="BL112" s="134">
        <f t="shared" si="95"/>
        <v>0</v>
      </c>
      <c r="BM112" s="134">
        <f t="shared" si="95"/>
        <v>0</v>
      </c>
      <c r="BN112" s="133">
        <f t="shared" si="95"/>
        <v>0</v>
      </c>
      <c r="BO112" s="133">
        <f t="shared" si="95"/>
        <v>0</v>
      </c>
      <c r="BP112" s="134">
        <f t="shared" si="95"/>
        <v>0</v>
      </c>
      <c r="BQ112" s="134">
        <f t="shared" si="95"/>
        <v>0</v>
      </c>
      <c r="BR112" s="133">
        <f t="shared" si="95"/>
        <v>347209</v>
      </c>
      <c r="BS112" s="133">
        <f t="shared" si="95"/>
        <v>54885</v>
      </c>
      <c r="BT112" s="134">
        <f t="shared" si="95"/>
        <v>0</v>
      </c>
      <c r="BU112" s="134">
        <f t="shared" si="95"/>
        <v>0</v>
      </c>
      <c r="BV112" s="133">
        <f t="shared" si="95"/>
        <v>0</v>
      </c>
      <c r="BW112" s="133">
        <f t="shared" si="95"/>
        <v>0</v>
      </c>
      <c r="BX112" s="134">
        <f t="shared" si="95"/>
        <v>0</v>
      </c>
      <c r="BY112" s="134">
        <f t="shared" si="95"/>
        <v>21</v>
      </c>
      <c r="BZ112" s="133">
        <f t="shared" si="95"/>
        <v>4136</v>
      </c>
      <c r="CA112" s="133">
        <f t="shared" si="95"/>
        <v>4136</v>
      </c>
      <c r="CB112" s="134">
        <f t="shared" si="95"/>
        <v>0</v>
      </c>
      <c r="CC112" s="134">
        <f t="shared" si="95"/>
        <v>0</v>
      </c>
      <c r="CD112" s="133">
        <f t="shared" si="95"/>
        <v>0</v>
      </c>
      <c r="CE112" s="133">
        <f t="shared" si="95"/>
        <v>0</v>
      </c>
      <c r="CF112" s="134">
        <f t="shared" si="95"/>
        <v>0</v>
      </c>
      <c r="CG112" s="134">
        <f t="shared" si="95"/>
        <v>0</v>
      </c>
      <c r="CH112" s="133">
        <f t="shared" si="95"/>
        <v>0</v>
      </c>
      <c r="CI112" s="133">
        <f t="shared" si="95"/>
        <v>0</v>
      </c>
      <c r="CJ112" s="134">
        <f t="shared" si="95"/>
        <v>6</v>
      </c>
      <c r="CK112" s="134">
        <f t="shared" si="95"/>
        <v>163</v>
      </c>
      <c r="CL112" s="133">
        <f t="shared" si="95"/>
        <v>4751768</v>
      </c>
      <c r="CM112" s="133">
        <f t="shared" si="95"/>
        <v>795388</v>
      </c>
      <c r="CN112" s="135"/>
      <c r="CO112" s="135"/>
      <c r="CP112" s="135"/>
      <c r="CQ112" s="135"/>
      <c r="CR112" s="135"/>
      <c r="CS112" s="135"/>
      <c r="CT112" s="129"/>
      <c r="CU112" s="130"/>
      <c r="CV112" s="130"/>
      <c r="CW112" s="129"/>
      <c r="CX112" s="129"/>
      <c r="CY112" s="130"/>
      <c r="CZ112" s="130"/>
      <c r="DA112" s="130"/>
      <c r="DB112" s="133"/>
      <c r="DC112" s="135"/>
      <c r="DD112" s="135"/>
      <c r="DE112" s="128"/>
      <c r="DF112" s="128"/>
      <c r="DG112" s="128"/>
      <c r="DH112" s="128"/>
      <c r="DI112" s="128"/>
      <c r="DJ112" s="128"/>
      <c r="DK112" s="128"/>
      <c r="DL112" s="128"/>
      <c r="DM112" s="128"/>
      <c r="DN112" s="128"/>
      <c r="DO112" s="128"/>
      <c r="DP112" s="128"/>
      <c r="DQ112" s="128"/>
      <c r="DR112" s="128"/>
      <c r="DS112" s="128"/>
      <c r="DT112" s="128"/>
      <c r="DU112" s="128"/>
      <c r="DV112" s="128"/>
      <c r="DW112" s="128"/>
      <c r="DX112" s="128"/>
      <c r="DY112" s="128"/>
      <c r="DZ112" s="128"/>
      <c r="EA112" s="128"/>
      <c r="EB112" s="128"/>
      <c r="EC112" s="128"/>
      <c r="ED112" s="128"/>
      <c r="EE112" s="128"/>
      <c r="EF112" s="128"/>
      <c r="EG112" s="128"/>
      <c r="EH112" s="128"/>
      <c r="EI112" s="128"/>
      <c r="EJ112" s="128"/>
      <c r="EK112" s="128"/>
      <c r="EL112" s="128"/>
      <c r="EM112" s="128"/>
      <c r="EN112" s="128"/>
      <c r="EO112" s="128"/>
      <c r="EP112" s="128"/>
      <c r="EQ112" s="128"/>
      <c r="ER112" s="128"/>
      <c r="ES112" s="128"/>
      <c r="ET112" s="128"/>
      <c r="EU112" s="128"/>
      <c r="EV112" s="128"/>
      <c r="EW112" s="128"/>
      <c r="EX112" s="128"/>
      <c r="EY112" s="128"/>
      <c r="EZ112" s="128"/>
      <c r="FA112" s="128"/>
      <c r="FB112" s="128"/>
      <c r="FC112" s="128"/>
      <c r="FD112" s="128"/>
      <c r="FE112" s="128"/>
      <c r="FF112" s="128"/>
      <c r="FG112" s="128"/>
      <c r="FH112" s="128"/>
      <c r="FI112" s="128"/>
      <c r="FJ112" s="128"/>
      <c r="FK112" s="128"/>
      <c r="FL112" s="128"/>
      <c r="FM112" s="128"/>
      <c r="FN112" s="128"/>
      <c r="FO112" s="128"/>
      <c r="FP112" s="128"/>
      <c r="FQ112" s="128"/>
      <c r="FR112" s="128"/>
      <c r="FS112" s="128"/>
      <c r="FT112" s="128"/>
      <c r="FU112" s="128"/>
      <c r="FV112" s="128"/>
      <c r="FW112" s="128"/>
      <c r="FX112" s="128"/>
      <c r="FY112" s="128"/>
      <c r="FZ112" s="128"/>
      <c r="GA112" s="128"/>
      <c r="GB112" s="128"/>
      <c r="GC112" s="128"/>
      <c r="GD112" s="128"/>
      <c r="GE112" s="128"/>
      <c r="GF112" s="128"/>
      <c r="GG112" s="128"/>
      <c r="GH112" s="128"/>
      <c r="GI112" s="128"/>
      <c r="GJ112" s="128"/>
      <c r="GK112" s="128"/>
      <c r="GL112" s="128"/>
      <c r="GM112" s="128"/>
      <c r="GN112" s="128"/>
      <c r="GO112" s="128"/>
      <c r="GP112" s="128"/>
      <c r="GQ112" s="128"/>
      <c r="GR112" s="128"/>
      <c r="GS112" s="128"/>
      <c r="GT112" s="128"/>
      <c r="GU112" s="128"/>
      <c r="GV112" s="128"/>
      <c r="GW112" s="128"/>
      <c r="GX112" s="128"/>
      <c r="GY112" s="128"/>
      <c r="GZ112" s="128"/>
      <c r="HA112" s="128"/>
      <c r="HB112" s="128"/>
      <c r="HC112" s="128"/>
      <c r="HD112" s="128"/>
      <c r="HE112" s="128"/>
      <c r="HF112" s="128"/>
      <c r="HG112" s="128"/>
      <c r="HH112" s="128"/>
      <c r="HI112" s="128"/>
      <c r="HJ112" s="128"/>
      <c r="HK112" s="128"/>
      <c r="HL112" s="128"/>
      <c r="HM112" s="128"/>
      <c r="HN112" s="128"/>
      <c r="HO112" s="128"/>
      <c r="HP112" s="128"/>
      <c r="HQ112" s="128"/>
      <c r="HR112" s="128"/>
      <c r="HS112" s="128"/>
      <c r="HT112" s="128"/>
      <c r="HU112" s="128"/>
      <c r="HV112" s="128"/>
      <c r="HW112" s="128"/>
      <c r="HX112" s="128"/>
      <c r="HY112" s="128"/>
      <c r="HZ112" s="128"/>
      <c r="IA112" s="128"/>
      <c r="IB112" s="128"/>
      <c r="IC112" s="128"/>
      <c r="ID112" s="128"/>
      <c r="IE112" s="128"/>
      <c r="IF112" s="128"/>
      <c r="IG112" s="128"/>
      <c r="IH112" s="128"/>
      <c r="II112" s="128"/>
      <c r="IJ112" s="128"/>
      <c r="IK112" s="128"/>
      <c r="IL112" s="128"/>
      <c r="IM112" s="128"/>
      <c r="IN112" s="128"/>
      <c r="IO112" s="128"/>
      <c r="IP112" s="128"/>
      <c r="IQ112" s="128"/>
      <c r="IR112" s="128"/>
      <c r="IS112" s="128"/>
      <c r="IT112" s="128"/>
      <c r="IU112" s="128"/>
      <c r="IV112" s="128"/>
      <c r="IW112" s="128"/>
      <c r="IX112" s="128"/>
      <c r="IY112" s="128"/>
      <c r="IZ112" s="128"/>
      <c r="JA112" s="128"/>
      <c r="JB112" s="128"/>
      <c r="JC112" s="128"/>
      <c r="JD112" s="128"/>
      <c r="JE112" s="128"/>
      <c r="JF112" s="128"/>
      <c r="JG112" s="128"/>
      <c r="JH112" s="128"/>
      <c r="JI112" s="128"/>
      <c r="JJ112" s="128"/>
      <c r="JK112" s="128"/>
      <c r="JL112" s="128"/>
      <c r="JM112" s="128"/>
      <c r="JN112" s="128"/>
      <c r="JO112" s="128"/>
      <c r="JP112" s="128"/>
      <c r="JQ112" s="128"/>
      <c r="JR112" s="128"/>
      <c r="JS112" s="128"/>
      <c r="JT112" s="128"/>
      <c r="JU112" s="128"/>
      <c r="JV112" s="128"/>
      <c r="JW112" s="128"/>
      <c r="JX112" s="128"/>
      <c r="JY112" s="128"/>
      <c r="JZ112" s="128"/>
      <c r="KA112" s="128"/>
      <c r="KB112" s="128"/>
      <c r="KC112" s="128"/>
      <c r="KD112" s="128"/>
      <c r="KE112" s="128"/>
      <c r="KF112" s="128"/>
      <c r="KG112" s="128"/>
      <c r="KH112" s="128"/>
      <c r="KI112" s="128"/>
      <c r="KJ112" s="128"/>
      <c r="KK112" s="128"/>
      <c r="KL112" s="128"/>
      <c r="KM112" s="128"/>
      <c r="KN112" s="128"/>
      <c r="KO112" s="128"/>
      <c r="KP112" s="128"/>
      <c r="KQ112" s="128"/>
      <c r="KR112" s="128"/>
      <c r="KS112" s="128"/>
      <c r="KT112" s="128"/>
      <c r="KU112" s="128"/>
      <c r="KV112" s="128"/>
      <c r="KW112" s="128"/>
      <c r="KX112" s="128"/>
      <c r="KY112" s="128"/>
      <c r="KZ112" s="128"/>
      <c r="LA112" s="128"/>
      <c r="LB112" s="128"/>
      <c r="LC112" s="128"/>
      <c r="LD112" s="128"/>
      <c r="LE112" s="128"/>
      <c r="LF112" s="128"/>
      <c r="LG112" s="128"/>
      <c r="LH112" s="128"/>
      <c r="LI112" s="128"/>
      <c r="LJ112" s="128"/>
      <c r="LK112" s="128"/>
      <c r="LL112" s="128"/>
      <c r="LM112" s="128"/>
      <c r="LN112" s="128"/>
      <c r="LO112" s="128"/>
      <c r="LP112" s="128"/>
      <c r="LQ112" s="128"/>
      <c r="LR112" s="128"/>
      <c r="LS112" s="128"/>
      <c r="LT112" s="128"/>
      <c r="LU112" s="128"/>
      <c r="LV112" s="128"/>
      <c r="LW112" s="128"/>
      <c r="LX112" s="128"/>
      <c r="LY112" s="128"/>
      <c r="LZ112" s="128"/>
      <c r="MA112" s="128"/>
      <c r="MB112" s="128"/>
      <c r="MC112" s="128"/>
      <c r="MD112" s="128"/>
      <c r="ME112" s="128"/>
      <c r="MF112" s="128"/>
      <c r="MG112" s="128"/>
      <c r="MH112" s="128"/>
      <c r="MI112" s="128"/>
      <c r="MJ112" s="128"/>
      <c r="MK112" s="128"/>
      <c r="ML112" s="128"/>
      <c r="MM112" s="128"/>
      <c r="MN112" s="128"/>
      <c r="MO112" s="128"/>
      <c r="MP112" s="128"/>
      <c r="MQ112" s="128"/>
      <c r="MR112" s="128"/>
      <c r="MS112" s="128"/>
      <c r="MT112" s="128"/>
      <c r="MU112" s="128"/>
      <c r="MV112" s="128"/>
      <c r="MW112" s="128"/>
      <c r="MX112" s="128"/>
      <c r="MY112" s="128"/>
      <c r="MZ112" s="128"/>
      <c r="NA112" s="128"/>
      <c r="NB112" s="128"/>
      <c r="NC112" s="128"/>
      <c r="ND112" s="128"/>
      <c r="NE112" s="128"/>
      <c r="NF112" s="128"/>
      <c r="NG112" s="128"/>
      <c r="NH112" s="128"/>
      <c r="NI112" s="128"/>
      <c r="NJ112" s="128"/>
      <c r="NK112" s="128"/>
      <c r="NL112" s="128"/>
      <c r="NM112" s="128"/>
      <c r="NN112" s="128"/>
      <c r="NO112" s="128"/>
      <c r="NP112" s="128"/>
      <c r="NQ112" s="128"/>
      <c r="NR112" s="128"/>
      <c r="NS112" s="128"/>
      <c r="NT112" s="128"/>
      <c r="NU112" s="128"/>
      <c r="NV112" s="128"/>
      <c r="NW112" s="128"/>
      <c r="NX112" s="128"/>
      <c r="NY112" s="128"/>
      <c r="NZ112" s="128"/>
      <c r="OA112" s="128"/>
      <c r="OB112" s="128"/>
      <c r="OC112" s="128"/>
      <c r="OD112" s="128"/>
      <c r="OE112" s="128"/>
      <c r="OF112" s="128"/>
      <c r="OG112" s="128"/>
      <c r="OH112" s="128"/>
      <c r="OI112" s="128"/>
      <c r="OJ112" s="128"/>
      <c r="OK112" s="128"/>
      <c r="OL112" s="128"/>
      <c r="OM112" s="128"/>
      <c r="ON112" s="128"/>
      <c r="OO112" s="128"/>
      <c r="OP112" s="128"/>
      <c r="OQ112" s="128"/>
      <c r="OR112" s="128"/>
      <c r="OS112" s="128"/>
      <c r="OT112" s="128"/>
      <c r="OU112" s="128"/>
      <c r="OV112" s="128"/>
      <c r="OW112" s="128"/>
      <c r="OX112" s="128"/>
      <c r="OY112" s="128"/>
      <c r="OZ112" s="128"/>
      <c r="PA112" s="128"/>
      <c r="PB112" s="128"/>
      <c r="PC112" s="128"/>
      <c r="PD112" s="128"/>
      <c r="PE112" s="128"/>
      <c r="PF112" s="128"/>
      <c r="PG112" s="128"/>
      <c r="PH112" s="128"/>
      <c r="PI112" s="128"/>
      <c r="PJ112" s="128"/>
      <c r="PK112" s="128"/>
      <c r="PL112" s="128"/>
      <c r="PM112" s="128"/>
      <c r="PN112" s="128"/>
      <c r="PO112" s="128"/>
      <c r="PP112" s="128"/>
      <c r="PQ112" s="128"/>
      <c r="PR112" s="128"/>
      <c r="PS112" s="128"/>
      <c r="PT112" s="128"/>
      <c r="PU112" s="128"/>
      <c r="PV112" s="128"/>
      <c r="PW112" s="128"/>
      <c r="PX112" s="128"/>
      <c r="PY112" s="128"/>
      <c r="PZ112" s="128"/>
      <c r="QA112" s="128"/>
      <c r="QB112" s="128"/>
      <c r="QC112" s="128"/>
      <c r="QD112" s="128"/>
      <c r="QE112" s="128"/>
      <c r="QF112" s="128"/>
      <c r="QG112" s="128"/>
      <c r="QH112" s="128"/>
      <c r="QI112" s="128"/>
      <c r="QJ112" s="128"/>
      <c r="QK112" s="128"/>
      <c r="QL112" s="128"/>
      <c r="QM112" s="128"/>
      <c r="QN112" s="128"/>
      <c r="QO112" s="128"/>
      <c r="QP112" s="128"/>
      <c r="QQ112" s="128"/>
      <c r="QR112" s="128"/>
      <c r="QS112" s="128"/>
      <c r="QT112" s="128"/>
      <c r="QU112" s="128"/>
      <c r="QV112" s="128"/>
      <c r="QW112" s="128"/>
      <c r="QX112" s="128"/>
      <c r="QY112" s="128"/>
      <c r="QZ112" s="128"/>
      <c r="RA112" s="128"/>
      <c r="RB112" s="128"/>
      <c r="RC112" s="128"/>
      <c r="RD112" s="128"/>
      <c r="RE112" s="128"/>
      <c r="RF112" s="128"/>
      <c r="RG112" s="128"/>
      <c r="RH112" s="128"/>
      <c r="RI112" s="128"/>
      <c r="RJ112" s="128"/>
      <c r="RK112" s="128"/>
      <c r="RL112" s="128"/>
      <c r="RM112" s="128"/>
      <c r="RN112" s="128"/>
      <c r="RO112" s="128"/>
      <c r="RP112" s="128"/>
      <c r="RQ112" s="128"/>
      <c r="RR112" s="128"/>
      <c r="RS112" s="128"/>
      <c r="RT112" s="128"/>
      <c r="RU112" s="128"/>
      <c r="RV112" s="128"/>
      <c r="RW112" s="128"/>
      <c r="RX112" s="128"/>
      <c r="RY112" s="128"/>
      <c r="RZ112" s="128"/>
      <c r="SA112" s="128"/>
      <c r="SB112" s="128"/>
      <c r="SC112" s="128"/>
      <c r="SD112" s="128"/>
      <c r="SE112" s="128"/>
      <c r="SF112" s="128"/>
      <c r="SG112" s="128"/>
      <c r="SH112" s="128"/>
      <c r="SI112" s="128"/>
      <c r="SJ112" s="128"/>
      <c r="SK112" s="128"/>
      <c r="SL112" s="128"/>
      <c r="SM112" s="128"/>
      <c r="SN112" s="128"/>
      <c r="SO112" s="128"/>
      <c r="SP112" s="128"/>
      <c r="SQ112" s="128"/>
      <c r="SR112" s="128"/>
      <c r="SS112" s="128"/>
      <c r="ST112" s="128"/>
      <c r="SU112" s="128"/>
      <c r="SV112" s="128"/>
      <c r="SW112" s="128"/>
      <c r="SX112" s="128"/>
      <c r="SY112" s="128"/>
      <c r="SZ112" s="128"/>
      <c r="TA112" s="128"/>
      <c r="TB112" s="128"/>
      <c r="TC112" s="128"/>
      <c r="TD112" s="128"/>
      <c r="TE112" s="128"/>
      <c r="TF112" s="128"/>
      <c r="TG112" s="128"/>
      <c r="TH112" s="128"/>
      <c r="TI112" s="128"/>
      <c r="TJ112" s="128"/>
      <c r="TK112" s="128"/>
      <c r="TL112" s="128"/>
      <c r="TM112" s="128"/>
      <c r="TN112" s="128"/>
      <c r="TO112" s="128"/>
      <c r="TP112" s="128"/>
      <c r="TQ112" s="128"/>
      <c r="TR112" s="128"/>
      <c r="TS112" s="128"/>
      <c r="TT112" s="128"/>
      <c r="TU112" s="128"/>
      <c r="TV112" s="128"/>
      <c r="TW112" s="128"/>
      <c r="TX112" s="128"/>
      <c r="TY112" s="128"/>
      <c r="TZ112" s="128"/>
      <c r="UA112" s="128"/>
      <c r="UB112" s="128"/>
      <c r="UC112" s="128"/>
      <c r="UD112" s="128"/>
      <c r="UE112" s="128"/>
      <c r="UF112" s="128"/>
      <c r="UG112" s="128"/>
      <c r="UH112" s="128"/>
      <c r="UI112" s="128"/>
      <c r="UJ112" s="128"/>
      <c r="UK112" s="128"/>
      <c r="UL112" s="128"/>
      <c r="UM112" s="128"/>
      <c r="UN112" s="128"/>
      <c r="UO112" s="128"/>
      <c r="UP112" s="128"/>
      <c r="UQ112" s="128"/>
      <c r="UR112" s="128"/>
      <c r="US112" s="128"/>
      <c r="UT112" s="128"/>
      <c r="UU112" s="128"/>
      <c r="UV112" s="128"/>
      <c r="UW112" s="128"/>
      <c r="UX112" s="128"/>
      <c r="UY112" s="128"/>
      <c r="UZ112" s="128"/>
      <c r="VA112" s="128"/>
      <c r="VB112" s="128"/>
      <c r="VC112" s="128"/>
      <c r="VD112" s="128"/>
      <c r="VE112" s="128"/>
      <c r="VF112" s="128"/>
      <c r="VG112" s="128"/>
      <c r="VH112" s="128"/>
      <c r="VI112" s="128"/>
      <c r="VJ112" s="128"/>
      <c r="VK112" s="128"/>
      <c r="VL112" s="128"/>
      <c r="VM112" s="128"/>
      <c r="VN112" s="128"/>
      <c r="VO112" s="128"/>
      <c r="VP112" s="128"/>
      <c r="VQ112" s="128"/>
      <c r="VR112" s="128"/>
      <c r="VS112" s="128"/>
      <c r="VT112" s="128"/>
      <c r="VU112" s="128"/>
      <c r="VV112" s="128"/>
      <c r="VW112" s="128"/>
      <c r="VX112" s="128"/>
      <c r="VY112" s="128"/>
      <c r="VZ112" s="128"/>
      <c r="WA112" s="128"/>
      <c r="WB112" s="128"/>
      <c r="WC112" s="128"/>
      <c r="WD112" s="128"/>
      <c r="WE112" s="128"/>
      <c r="WF112" s="128"/>
      <c r="WG112" s="128"/>
      <c r="WH112" s="128"/>
      <c r="WI112" s="128"/>
      <c r="WJ112" s="128"/>
      <c r="WK112" s="128"/>
      <c r="WL112" s="128"/>
      <c r="WM112" s="128"/>
      <c r="WN112" s="128"/>
      <c r="WO112" s="128"/>
      <c r="WP112" s="128"/>
      <c r="WQ112" s="128"/>
      <c r="WR112" s="128"/>
      <c r="WS112" s="128"/>
      <c r="WT112" s="128"/>
      <c r="WU112" s="128"/>
      <c r="WV112" s="128"/>
      <c r="WW112" s="128"/>
      <c r="WX112" s="128"/>
      <c r="WY112" s="128"/>
      <c r="WZ112" s="128"/>
      <c r="XA112" s="128"/>
      <c r="XB112" s="128"/>
      <c r="XC112" s="128"/>
      <c r="XD112" s="128"/>
      <c r="XE112" s="128"/>
      <c r="XF112" s="128"/>
      <c r="XG112" s="128"/>
      <c r="XH112" s="128"/>
      <c r="XI112" s="128"/>
      <c r="XJ112" s="128"/>
      <c r="XK112" s="128"/>
      <c r="XL112" s="128"/>
      <c r="XM112" s="128"/>
      <c r="XN112" s="128"/>
      <c r="XO112" s="128"/>
      <c r="XP112" s="128"/>
      <c r="XQ112" s="128"/>
      <c r="XR112" s="128"/>
      <c r="XS112" s="128"/>
      <c r="XT112" s="128"/>
      <c r="XU112" s="128"/>
      <c r="XV112" s="128"/>
      <c r="XW112" s="128"/>
      <c r="XX112" s="128"/>
      <c r="XY112" s="128"/>
      <c r="XZ112" s="128"/>
      <c r="YA112" s="128"/>
      <c r="YB112" s="128"/>
      <c r="YC112" s="128"/>
      <c r="YD112" s="128"/>
      <c r="YE112" s="128"/>
      <c r="YF112" s="128"/>
      <c r="YG112" s="128"/>
      <c r="YH112" s="128"/>
      <c r="YI112" s="128"/>
      <c r="YJ112" s="128"/>
      <c r="YK112" s="128"/>
      <c r="YL112" s="128"/>
      <c r="YM112" s="128"/>
      <c r="YN112" s="128"/>
      <c r="YO112" s="128"/>
      <c r="YP112" s="128"/>
      <c r="YQ112" s="128"/>
      <c r="YR112" s="128"/>
      <c r="YS112" s="128"/>
      <c r="YT112" s="128"/>
      <c r="YU112" s="128"/>
      <c r="YV112" s="128"/>
      <c r="YW112" s="128"/>
      <c r="YX112" s="128"/>
      <c r="YY112" s="128"/>
      <c r="YZ112" s="128"/>
      <c r="ZA112" s="128"/>
      <c r="ZB112" s="128"/>
      <c r="ZC112" s="128"/>
      <c r="ZD112" s="128"/>
      <c r="ZE112" s="128"/>
      <c r="ZF112" s="128"/>
      <c r="ZG112" s="128"/>
      <c r="ZH112" s="128"/>
      <c r="ZI112" s="128"/>
      <c r="ZJ112" s="128"/>
      <c r="ZK112" s="128"/>
      <c r="ZL112" s="128"/>
      <c r="ZM112" s="128"/>
      <c r="ZN112" s="128"/>
      <c r="ZO112" s="128"/>
      <c r="ZP112" s="128"/>
      <c r="ZQ112" s="128"/>
      <c r="ZR112" s="128"/>
      <c r="ZS112" s="128"/>
      <c r="ZT112" s="128"/>
      <c r="ZU112" s="128"/>
      <c r="ZV112" s="128"/>
      <c r="ZW112" s="128"/>
      <c r="ZX112" s="128"/>
      <c r="ZY112" s="128"/>
      <c r="ZZ112" s="128"/>
      <c r="AAA112" s="128"/>
      <c r="AAB112" s="128"/>
      <c r="AAC112" s="128"/>
      <c r="AAD112" s="128"/>
      <c r="AAE112" s="128"/>
      <c r="AAF112" s="128"/>
      <c r="AAG112" s="128"/>
      <c r="AAH112" s="128"/>
      <c r="AAI112" s="128"/>
      <c r="AAJ112" s="128"/>
      <c r="AAK112" s="128"/>
      <c r="AAL112" s="128"/>
      <c r="AAM112" s="128"/>
      <c r="AAN112" s="128"/>
      <c r="AAO112" s="128"/>
      <c r="AAP112" s="128"/>
      <c r="AAQ112" s="128"/>
      <c r="AAR112" s="128"/>
      <c r="AAS112" s="128"/>
      <c r="AAT112" s="128"/>
      <c r="AAU112" s="128"/>
      <c r="AAV112" s="128"/>
      <c r="AAW112" s="128"/>
      <c r="AAX112" s="128"/>
      <c r="AAY112" s="128"/>
      <c r="AAZ112" s="128"/>
      <c r="ABA112" s="128"/>
      <c r="ABB112" s="128"/>
      <c r="ABC112" s="128"/>
      <c r="ABD112" s="128"/>
      <c r="ABE112" s="128"/>
      <c r="ABF112" s="128"/>
      <c r="ABG112" s="128"/>
      <c r="ABH112" s="128"/>
      <c r="ABI112" s="128"/>
      <c r="ABJ112" s="128"/>
      <c r="ABK112" s="128"/>
      <c r="ABL112" s="128"/>
      <c r="ABM112" s="128"/>
      <c r="ABN112" s="128"/>
      <c r="ABO112" s="128"/>
      <c r="ABP112" s="128"/>
      <c r="ABQ112" s="128"/>
      <c r="ABR112" s="128"/>
      <c r="ABS112" s="128"/>
      <c r="ABT112" s="128"/>
      <c r="ABU112" s="128"/>
      <c r="ABV112" s="128"/>
      <c r="ABW112" s="128"/>
      <c r="ABX112" s="128"/>
      <c r="ABY112" s="128"/>
      <c r="ABZ112" s="128"/>
      <c r="ACA112" s="128"/>
      <c r="ACB112" s="128"/>
      <c r="ACC112" s="128"/>
      <c r="ACD112" s="128"/>
      <c r="ACE112" s="128"/>
      <c r="ACF112" s="128"/>
      <c r="ACG112" s="128"/>
      <c r="ACH112" s="128"/>
      <c r="ACI112" s="128"/>
      <c r="ACJ112" s="128"/>
      <c r="ACK112" s="128"/>
      <c r="ACL112" s="128"/>
      <c r="ACM112" s="128"/>
      <c r="ACN112" s="128"/>
      <c r="ACO112" s="128"/>
      <c r="ACP112" s="128"/>
      <c r="ACQ112" s="128"/>
      <c r="ACR112" s="128"/>
      <c r="ACS112" s="128"/>
      <c r="ACT112" s="128"/>
      <c r="ACU112" s="128"/>
      <c r="ACV112" s="128"/>
      <c r="ACW112" s="128"/>
      <c r="ACX112" s="128"/>
      <c r="ACY112" s="128"/>
      <c r="ACZ112" s="128"/>
      <c r="ADA112" s="128"/>
      <c r="ADB112" s="128"/>
      <c r="ADC112" s="128"/>
      <c r="ADD112" s="128"/>
      <c r="ADE112" s="128"/>
      <c r="ADF112" s="128"/>
      <c r="ADG112" s="128"/>
      <c r="ADH112" s="128"/>
      <c r="ADI112" s="128"/>
      <c r="ADJ112" s="128"/>
      <c r="ADK112" s="128"/>
      <c r="ADL112" s="128"/>
      <c r="ADM112" s="128"/>
      <c r="ADN112" s="128"/>
      <c r="ADO112" s="128"/>
      <c r="ADP112" s="128"/>
      <c r="ADQ112" s="128"/>
      <c r="ADR112" s="128"/>
      <c r="ADS112" s="128"/>
      <c r="ADT112" s="128"/>
      <c r="ADU112" s="128"/>
      <c r="ADV112" s="128"/>
      <c r="ADW112" s="128"/>
      <c r="ADX112" s="128"/>
      <c r="ADY112" s="128"/>
      <c r="ADZ112" s="128"/>
      <c r="AEA112" s="128"/>
      <c r="AEB112" s="128"/>
      <c r="AEC112" s="128"/>
      <c r="AED112" s="128"/>
      <c r="AEE112" s="128"/>
      <c r="AEF112" s="128"/>
      <c r="AEG112" s="128"/>
      <c r="AEH112" s="128"/>
      <c r="AEI112" s="128"/>
      <c r="AEJ112" s="128"/>
      <c r="AEK112" s="128"/>
      <c r="AEL112" s="128"/>
      <c r="AEM112" s="128"/>
      <c r="AEN112" s="128"/>
      <c r="AEO112" s="128"/>
      <c r="AEP112" s="128"/>
      <c r="AEQ112" s="128"/>
      <c r="AER112" s="128"/>
      <c r="AES112" s="128"/>
      <c r="AET112" s="128"/>
      <c r="AEU112" s="128"/>
      <c r="AEV112" s="128"/>
      <c r="AEW112" s="128"/>
      <c r="AEX112" s="128"/>
      <c r="AEY112" s="128"/>
      <c r="AEZ112" s="128"/>
      <c r="AFA112" s="128"/>
      <c r="AFB112" s="128"/>
      <c r="AFC112" s="128"/>
      <c r="AFD112" s="128"/>
      <c r="AFE112" s="128"/>
      <c r="AFF112" s="128"/>
      <c r="AFG112" s="128"/>
      <c r="AFH112" s="128"/>
      <c r="AFI112" s="128"/>
      <c r="AFJ112" s="128"/>
      <c r="AFK112" s="128"/>
      <c r="AFL112" s="128"/>
      <c r="AFM112" s="128"/>
      <c r="AFN112" s="128"/>
      <c r="AFO112" s="128"/>
      <c r="AFP112" s="128"/>
      <c r="AFQ112" s="128"/>
      <c r="AFR112" s="128"/>
      <c r="AFS112" s="128"/>
      <c r="AFT112" s="128"/>
      <c r="AFU112" s="128"/>
      <c r="AFV112" s="128"/>
      <c r="AFW112" s="128"/>
      <c r="AFX112" s="128"/>
      <c r="AFY112" s="128"/>
      <c r="AFZ112" s="128"/>
      <c r="AGA112" s="128"/>
      <c r="AGB112" s="128"/>
      <c r="AGC112" s="128"/>
      <c r="AGD112" s="128"/>
      <c r="AGE112" s="128"/>
      <c r="AGF112" s="128"/>
      <c r="AGG112" s="128"/>
      <c r="AGH112" s="128"/>
      <c r="AGI112" s="128"/>
      <c r="AGJ112" s="128"/>
      <c r="AGK112" s="128"/>
      <c r="AGL112" s="128"/>
      <c r="AGM112" s="128"/>
      <c r="AGN112" s="128"/>
      <c r="AGO112" s="128"/>
      <c r="AGP112" s="128"/>
      <c r="AGQ112" s="128"/>
      <c r="AGR112" s="128"/>
      <c r="AGS112" s="128"/>
      <c r="AGT112" s="128"/>
      <c r="AGU112" s="128"/>
      <c r="AGV112" s="128"/>
      <c r="AGW112" s="128"/>
      <c r="AGX112" s="128"/>
      <c r="AGY112" s="128"/>
      <c r="AGZ112" s="128"/>
      <c r="AHA112" s="128"/>
      <c r="AHB112" s="128"/>
      <c r="AHC112" s="128"/>
      <c r="AHD112" s="128"/>
      <c r="AHE112" s="128"/>
      <c r="AHF112" s="128"/>
      <c r="AHG112" s="128"/>
      <c r="AHH112" s="128"/>
      <c r="AHI112" s="128"/>
      <c r="AHJ112" s="128"/>
      <c r="AHK112" s="128"/>
      <c r="AHL112" s="128"/>
      <c r="AHM112" s="128"/>
      <c r="AHN112" s="128"/>
      <c r="AHO112" s="128"/>
      <c r="AHP112" s="128"/>
      <c r="AHQ112" s="128"/>
      <c r="AHR112" s="128"/>
      <c r="AHS112" s="128"/>
      <c r="AHT112" s="128"/>
      <c r="AHU112" s="128"/>
      <c r="AHV112" s="128"/>
      <c r="AHW112" s="128"/>
      <c r="AHX112" s="128"/>
      <c r="AHY112" s="128"/>
      <c r="AHZ112" s="128"/>
      <c r="AIA112" s="128"/>
      <c r="AIB112" s="128"/>
      <c r="AIC112" s="128"/>
      <c r="AID112" s="128"/>
      <c r="AIE112" s="128"/>
      <c r="AIF112" s="128"/>
      <c r="AIG112" s="128"/>
      <c r="AIH112" s="128"/>
      <c r="AII112" s="128"/>
      <c r="AIJ112" s="128"/>
      <c r="AIK112" s="128"/>
      <c r="AIL112" s="128"/>
      <c r="AIM112" s="128"/>
      <c r="AIN112" s="128"/>
      <c r="AIO112" s="128"/>
      <c r="AIP112" s="128"/>
      <c r="AIQ112" s="128"/>
      <c r="AIR112" s="128"/>
      <c r="AIS112" s="128"/>
      <c r="AIT112" s="128"/>
      <c r="AIU112" s="128"/>
      <c r="AIV112" s="128"/>
      <c r="AIW112" s="128"/>
      <c r="AIX112" s="128"/>
      <c r="AIY112" s="128"/>
      <c r="AIZ112" s="128"/>
      <c r="AJA112" s="128"/>
      <c r="AJB112" s="128"/>
      <c r="AJC112" s="128"/>
      <c r="AJD112" s="128"/>
      <c r="AJE112" s="128"/>
      <c r="AJF112" s="128"/>
      <c r="AJG112" s="128"/>
      <c r="AJH112" s="128"/>
      <c r="AJI112" s="128"/>
      <c r="AJJ112" s="128"/>
      <c r="AJK112" s="128"/>
      <c r="AJL112" s="128"/>
      <c r="AJM112" s="128"/>
      <c r="AJN112" s="128"/>
      <c r="AJO112" s="128"/>
      <c r="AJP112" s="128"/>
      <c r="AJQ112" s="128"/>
      <c r="AJR112" s="128"/>
      <c r="AJS112" s="128"/>
      <c r="AJT112" s="128"/>
      <c r="AJU112" s="128"/>
      <c r="AJV112" s="128"/>
      <c r="AJW112" s="128"/>
      <c r="AJX112" s="128"/>
      <c r="AJY112" s="128"/>
      <c r="AJZ112" s="128"/>
      <c r="AKA112" s="128"/>
      <c r="AKB112" s="128"/>
      <c r="AKC112" s="128"/>
      <c r="AKD112" s="128"/>
      <c r="AKE112" s="128"/>
      <c r="AKF112" s="128"/>
      <c r="AKG112" s="128"/>
      <c r="AKH112" s="128"/>
      <c r="AKI112" s="128"/>
      <c r="AKJ112" s="128"/>
      <c r="AKK112" s="128"/>
      <c r="AKL112" s="128"/>
      <c r="AKM112" s="128"/>
      <c r="AKN112" s="128"/>
      <c r="AKO112" s="128"/>
      <c r="AKP112" s="128"/>
      <c r="AKQ112" s="128"/>
      <c r="AKR112" s="128"/>
      <c r="AKS112" s="128"/>
      <c r="AKT112" s="128"/>
      <c r="AKU112" s="128"/>
      <c r="AKV112" s="128"/>
      <c r="AKW112" s="128"/>
      <c r="AKX112" s="128"/>
      <c r="AKY112" s="128"/>
      <c r="AKZ112" s="128"/>
      <c r="ALA112" s="128"/>
      <c r="ALB112" s="128"/>
      <c r="ALC112" s="128"/>
      <c r="ALD112" s="128"/>
      <c r="ALE112" s="128"/>
      <c r="ALF112" s="128"/>
      <c r="ALG112" s="128"/>
      <c r="ALH112" s="128"/>
      <c r="ALI112" s="128"/>
      <c r="ALJ112" s="128"/>
      <c r="ALK112" s="128"/>
      <c r="ALL112" s="128"/>
      <c r="ALM112" s="128"/>
      <c r="ALN112" s="128"/>
      <c r="ALO112" s="128"/>
      <c r="ALP112" s="128"/>
      <c r="ALQ112" s="128"/>
      <c r="ALR112" s="128"/>
      <c r="ALS112" s="128"/>
      <c r="ALT112" s="128"/>
      <c r="ALU112" s="128"/>
      <c r="ALV112" s="128"/>
      <c r="ALW112" s="128"/>
      <c r="ALX112" s="128"/>
      <c r="ALY112" s="128"/>
      <c r="ALZ112" s="128"/>
      <c r="AMA112" s="128"/>
      <c r="AMB112" s="128"/>
      <c r="AMC112" s="128"/>
      <c r="AMD112" s="128"/>
      <c r="AME112" s="128"/>
      <c r="AMF112" s="128"/>
      <c r="AMG112" s="128"/>
      <c r="AMH112" s="128"/>
      <c r="AMI112" s="128"/>
      <c r="AMJ112" s="128"/>
      <c r="AMK112" s="128"/>
      <c r="AML112" s="128"/>
      <c r="AMM112" s="128"/>
      <c r="AMN112" s="128"/>
      <c r="AMO112" s="128"/>
      <c r="AMP112" s="128"/>
      <c r="AMQ112" s="128"/>
      <c r="AMR112" s="128"/>
      <c r="AMS112" s="128"/>
      <c r="AMT112" s="128"/>
      <c r="AMU112" s="128"/>
      <c r="AMV112" s="128"/>
      <c r="AMW112" s="128"/>
      <c r="AMX112" s="128"/>
      <c r="AMY112" s="128"/>
      <c r="AMZ112" s="128"/>
      <c r="ANA112" s="128"/>
      <c r="ANB112" s="128"/>
      <c r="ANC112" s="128"/>
      <c r="AND112" s="128"/>
      <c r="ANE112" s="128"/>
      <c r="ANF112" s="128"/>
      <c r="ANG112" s="128"/>
      <c r="ANH112" s="128"/>
      <c r="ANI112" s="128"/>
      <c r="ANJ112" s="128"/>
      <c r="ANK112" s="128"/>
      <c r="ANL112" s="128"/>
      <c r="ANM112" s="128"/>
      <c r="ANN112" s="128"/>
      <c r="ANO112" s="128"/>
      <c r="ANP112" s="128"/>
      <c r="ANQ112" s="128"/>
      <c r="ANR112" s="128"/>
      <c r="ANS112" s="128"/>
      <c r="ANT112" s="128"/>
      <c r="ANU112" s="128"/>
      <c r="ANV112" s="128"/>
      <c r="ANW112" s="128"/>
      <c r="ANX112" s="128"/>
      <c r="ANY112" s="128"/>
      <c r="ANZ112" s="128"/>
      <c r="AOA112" s="128"/>
      <c r="AOB112" s="128"/>
      <c r="AOC112" s="128"/>
      <c r="AOD112" s="128"/>
      <c r="AOE112" s="128"/>
      <c r="AOF112" s="128"/>
      <c r="AOG112" s="128"/>
      <c r="AOH112" s="128"/>
      <c r="AOI112" s="128"/>
      <c r="AOJ112" s="128"/>
      <c r="AOK112" s="128"/>
      <c r="AOL112" s="128"/>
      <c r="AOM112" s="128"/>
      <c r="AON112" s="128"/>
      <c r="AOO112" s="128"/>
      <c r="AOP112" s="128"/>
      <c r="AOQ112" s="128"/>
      <c r="AOR112" s="128"/>
      <c r="AOS112" s="128"/>
      <c r="AOT112" s="128"/>
      <c r="AOU112" s="128"/>
      <c r="AOV112" s="128"/>
      <c r="AOW112" s="128"/>
      <c r="AOX112" s="128"/>
      <c r="AOY112" s="128"/>
      <c r="AOZ112" s="128"/>
      <c r="APA112" s="128"/>
      <c r="APB112" s="128"/>
      <c r="APC112" s="128"/>
      <c r="APD112" s="128"/>
      <c r="APE112" s="128"/>
      <c r="APF112" s="128"/>
      <c r="APG112" s="128"/>
      <c r="APH112" s="128"/>
      <c r="API112" s="128"/>
      <c r="APJ112" s="128"/>
      <c r="APK112" s="128"/>
      <c r="APL112" s="128"/>
      <c r="APM112" s="128"/>
      <c r="APN112" s="128"/>
      <c r="APO112" s="128"/>
      <c r="APP112" s="128"/>
      <c r="APQ112" s="128"/>
      <c r="APR112" s="128"/>
      <c r="APS112" s="128"/>
      <c r="APT112" s="128"/>
      <c r="APU112" s="128"/>
      <c r="APV112" s="128"/>
      <c r="APW112" s="128"/>
      <c r="APX112" s="128"/>
      <c r="APY112" s="128"/>
      <c r="APZ112" s="128"/>
      <c r="AQA112" s="128"/>
      <c r="AQB112" s="128"/>
      <c r="AQC112" s="128"/>
      <c r="AQD112" s="128"/>
      <c r="AQE112" s="128"/>
      <c r="AQF112" s="128"/>
      <c r="AQG112" s="128"/>
      <c r="AQH112" s="128"/>
      <c r="AQI112" s="128"/>
      <c r="AQJ112" s="128"/>
      <c r="AQK112" s="128"/>
      <c r="AQL112" s="128"/>
      <c r="AQM112" s="128"/>
      <c r="AQN112" s="128"/>
      <c r="AQO112" s="128"/>
      <c r="AQP112" s="128"/>
      <c r="AQQ112" s="128"/>
      <c r="AQR112" s="128"/>
      <c r="AQS112" s="128"/>
      <c r="AQT112" s="128"/>
      <c r="AQU112" s="128"/>
      <c r="AQV112" s="128"/>
      <c r="AQW112" s="128"/>
      <c r="AQX112" s="128"/>
      <c r="AQY112" s="128"/>
      <c r="AQZ112" s="128"/>
      <c r="ARA112" s="128"/>
      <c r="ARB112" s="128"/>
      <c r="ARC112" s="128"/>
      <c r="ARD112" s="128"/>
      <c r="ARE112" s="128"/>
      <c r="ARF112" s="128"/>
      <c r="ARG112" s="128"/>
      <c r="ARH112" s="128"/>
      <c r="ARI112" s="128"/>
      <c r="ARJ112" s="128"/>
      <c r="ARK112" s="128"/>
      <c r="ARL112" s="128"/>
      <c r="ARM112" s="128"/>
      <c r="ARN112" s="128"/>
      <c r="ARO112" s="128"/>
      <c r="ARP112" s="128"/>
      <c r="ARQ112" s="128"/>
      <c r="ARR112" s="128"/>
      <c r="ARS112" s="128"/>
      <c r="ART112" s="128"/>
      <c r="ARU112" s="128"/>
      <c r="ARV112" s="128"/>
      <c r="ARW112" s="128"/>
      <c r="ARX112" s="128"/>
      <c r="ARY112" s="128"/>
      <c r="ARZ112" s="128"/>
      <c r="ASA112" s="128"/>
      <c r="ASB112" s="128"/>
      <c r="ASC112" s="128"/>
      <c r="ASD112" s="128"/>
      <c r="ASE112" s="128"/>
      <c r="ASF112" s="128"/>
      <c r="ASG112" s="128"/>
      <c r="ASH112" s="128"/>
      <c r="ASI112" s="128"/>
      <c r="ASJ112" s="128"/>
      <c r="ASK112" s="128"/>
      <c r="ASL112" s="128"/>
      <c r="ASM112" s="128"/>
      <c r="ASN112" s="128"/>
      <c r="ASO112" s="128"/>
      <c r="ASP112" s="128"/>
      <c r="ASQ112" s="128"/>
      <c r="ASR112" s="128"/>
      <c r="ASS112" s="128"/>
      <c r="AST112" s="128"/>
      <c r="ASU112" s="128"/>
      <c r="ASV112" s="128"/>
      <c r="ASW112" s="128"/>
      <c r="ASX112" s="128"/>
      <c r="ASY112" s="128"/>
      <c r="ASZ112" s="128"/>
      <c r="ATA112" s="128"/>
      <c r="ATB112" s="128"/>
      <c r="ATC112" s="128"/>
      <c r="ATD112" s="128"/>
      <c r="ATE112" s="128"/>
      <c r="ATF112" s="128"/>
      <c r="ATG112" s="128"/>
      <c r="ATH112" s="128"/>
      <c r="ATI112" s="128"/>
      <c r="ATJ112" s="128"/>
      <c r="ATK112" s="128"/>
      <c r="ATL112" s="128"/>
      <c r="ATM112" s="128"/>
      <c r="ATN112" s="128"/>
      <c r="ATO112" s="128"/>
      <c r="ATP112" s="128"/>
      <c r="ATQ112" s="128"/>
      <c r="ATR112" s="128"/>
      <c r="ATS112" s="128"/>
      <c r="ATT112" s="128"/>
      <c r="ATU112" s="128"/>
      <c r="ATV112" s="128"/>
      <c r="ATW112" s="128"/>
      <c r="ATX112" s="128"/>
      <c r="ATY112" s="128"/>
      <c r="ATZ112" s="128"/>
      <c r="AUA112" s="128"/>
      <c r="AUB112" s="128"/>
      <c r="AUC112" s="128"/>
      <c r="AUD112" s="128"/>
      <c r="AUE112" s="128"/>
      <c r="AUF112" s="128"/>
      <c r="AUG112" s="128"/>
      <c r="AUH112" s="128"/>
      <c r="AUI112" s="128"/>
      <c r="AUJ112" s="128"/>
      <c r="AUK112" s="128"/>
      <c r="AUL112" s="128"/>
      <c r="AUM112" s="128"/>
      <c r="AUN112" s="128"/>
      <c r="AUO112" s="128"/>
      <c r="AUP112" s="128"/>
      <c r="AUQ112" s="128"/>
      <c r="AUR112" s="128"/>
      <c r="AUS112" s="128"/>
      <c r="AUT112" s="128"/>
      <c r="AUU112" s="128"/>
      <c r="AUV112" s="128"/>
      <c r="AUW112" s="128"/>
      <c r="AUX112" s="128"/>
      <c r="AUY112" s="128"/>
      <c r="AUZ112" s="128"/>
      <c r="AVA112" s="128"/>
      <c r="AVB112" s="128"/>
      <c r="AVC112" s="128"/>
      <c r="AVD112" s="128"/>
      <c r="AVE112" s="128"/>
      <c r="AVF112" s="128"/>
      <c r="AVG112" s="128"/>
      <c r="AVH112" s="128"/>
      <c r="AVI112" s="128"/>
      <c r="AVJ112" s="128"/>
      <c r="AVK112" s="128"/>
      <c r="AVL112" s="128"/>
      <c r="AVM112" s="128"/>
      <c r="AVN112" s="128"/>
      <c r="AVO112" s="128"/>
      <c r="AVP112" s="128"/>
      <c r="AVQ112" s="128"/>
      <c r="AVR112" s="128"/>
      <c r="AVS112" s="128"/>
      <c r="AVT112" s="128"/>
      <c r="AVU112" s="128"/>
      <c r="AVV112" s="128"/>
      <c r="AVW112" s="128"/>
      <c r="AVX112" s="128"/>
      <c r="AVY112" s="128"/>
      <c r="AVZ112" s="128"/>
      <c r="AWA112" s="128"/>
      <c r="AWB112" s="128"/>
      <c r="AWC112" s="128"/>
      <c r="AWD112" s="128"/>
      <c r="AWE112" s="128"/>
      <c r="AWF112" s="128"/>
      <c r="AWG112" s="128"/>
      <c r="AWH112" s="128"/>
      <c r="AWI112" s="128"/>
      <c r="AWJ112" s="128"/>
      <c r="AWK112" s="128"/>
      <c r="AWL112" s="128"/>
      <c r="AWM112" s="128"/>
      <c r="AWN112" s="128"/>
      <c r="AWO112" s="128"/>
      <c r="AWP112" s="128"/>
      <c r="AWQ112" s="128"/>
      <c r="AWR112" s="128"/>
      <c r="AWS112" s="128"/>
      <c r="AWT112" s="128"/>
      <c r="AWU112" s="128"/>
      <c r="AWV112" s="128"/>
      <c r="AWW112" s="128"/>
      <c r="AWX112" s="128"/>
      <c r="AWY112" s="128"/>
      <c r="AWZ112" s="128"/>
      <c r="AXA112" s="128"/>
      <c r="AXB112" s="128"/>
      <c r="AXC112" s="128"/>
      <c r="AXD112" s="128"/>
      <c r="AXE112" s="128"/>
      <c r="AXF112" s="128"/>
      <c r="AXG112" s="128"/>
      <c r="AXH112" s="128"/>
      <c r="AXI112" s="128"/>
      <c r="AXJ112" s="128"/>
      <c r="AXK112" s="128"/>
      <c r="AXL112" s="128"/>
      <c r="AXM112" s="128"/>
      <c r="AXN112" s="128"/>
      <c r="AXO112" s="128"/>
      <c r="AXP112" s="128"/>
      <c r="AXQ112" s="128"/>
      <c r="AXR112" s="128"/>
      <c r="AXS112" s="128"/>
      <c r="AXT112" s="128"/>
      <c r="AXU112" s="128"/>
      <c r="AXV112" s="128"/>
      <c r="AXW112" s="128"/>
      <c r="AXX112" s="128"/>
      <c r="AXY112" s="128"/>
      <c r="AXZ112" s="128"/>
      <c r="AYA112" s="128"/>
      <c r="AYB112" s="128"/>
      <c r="AYC112" s="128"/>
      <c r="AYD112" s="128"/>
      <c r="AYE112" s="128"/>
      <c r="AYF112" s="128"/>
      <c r="AYG112" s="128"/>
      <c r="AYH112" s="128"/>
      <c r="AYI112" s="128"/>
      <c r="AYJ112" s="128"/>
      <c r="AYK112" s="128"/>
      <c r="AYL112" s="128"/>
      <c r="AYM112" s="128"/>
      <c r="AYN112" s="128"/>
      <c r="AYO112" s="128"/>
      <c r="AYP112" s="128"/>
      <c r="AYQ112" s="128"/>
      <c r="AYR112" s="128"/>
      <c r="AYS112" s="128"/>
      <c r="AYT112" s="128"/>
      <c r="AYU112" s="128"/>
      <c r="AYV112" s="128"/>
      <c r="AYW112" s="128"/>
      <c r="AYX112" s="128"/>
      <c r="AYY112" s="128"/>
      <c r="AYZ112" s="128"/>
      <c r="AZA112" s="128"/>
      <c r="AZB112" s="128"/>
      <c r="AZC112" s="128"/>
      <c r="AZD112" s="128"/>
      <c r="AZE112" s="128"/>
      <c r="AZF112" s="128"/>
      <c r="AZG112" s="128"/>
      <c r="AZH112" s="128"/>
      <c r="AZI112" s="128"/>
      <c r="AZJ112" s="128"/>
      <c r="AZK112" s="128"/>
      <c r="AZL112" s="128"/>
      <c r="AZM112" s="128"/>
      <c r="AZN112" s="128"/>
      <c r="AZO112" s="128"/>
      <c r="AZP112" s="128"/>
      <c r="AZQ112" s="128"/>
      <c r="AZR112" s="128"/>
      <c r="AZS112" s="128"/>
      <c r="AZT112" s="128"/>
      <c r="AZU112" s="128"/>
      <c r="AZV112" s="128"/>
      <c r="AZW112" s="128"/>
      <c r="AZX112" s="128"/>
      <c r="AZY112" s="128"/>
      <c r="AZZ112" s="128"/>
      <c r="BAA112" s="128"/>
      <c r="BAB112" s="128"/>
      <c r="BAC112" s="128"/>
      <c r="BAD112" s="128"/>
      <c r="BAE112" s="128"/>
      <c r="BAF112" s="128"/>
      <c r="BAG112" s="128"/>
      <c r="BAH112" s="128"/>
      <c r="BAI112" s="128"/>
      <c r="BAJ112" s="128"/>
      <c r="BAK112" s="128"/>
      <c r="BAL112" s="128"/>
      <c r="BAM112" s="128"/>
      <c r="BAN112" s="128"/>
      <c r="BAO112" s="128"/>
      <c r="BAP112" s="128"/>
      <c r="BAQ112" s="128"/>
      <c r="BAR112" s="128"/>
      <c r="BAS112" s="128"/>
      <c r="BAT112" s="128"/>
      <c r="BAU112" s="128"/>
      <c r="BAV112" s="128"/>
      <c r="BAW112" s="128"/>
      <c r="BAX112" s="128"/>
      <c r="BAY112" s="128"/>
      <c r="BAZ112" s="128"/>
      <c r="BBA112" s="128"/>
      <c r="BBB112" s="128"/>
      <c r="BBC112" s="128"/>
      <c r="BBD112" s="128"/>
      <c r="BBE112" s="128"/>
      <c r="BBF112" s="128"/>
      <c r="BBG112" s="128"/>
      <c r="BBH112" s="128"/>
      <c r="BBI112" s="128"/>
      <c r="BBJ112" s="128"/>
      <c r="BBK112" s="128"/>
      <c r="BBL112" s="128"/>
      <c r="BBM112" s="128"/>
      <c r="BBN112" s="128"/>
      <c r="BBO112" s="128"/>
      <c r="BBP112" s="128"/>
      <c r="BBQ112" s="128"/>
      <c r="BBR112" s="128"/>
      <c r="BBS112" s="128"/>
      <c r="BBT112" s="128"/>
      <c r="BBU112" s="128"/>
      <c r="BBV112" s="128"/>
      <c r="BBW112" s="128"/>
      <c r="BBX112" s="128"/>
      <c r="BBY112" s="128"/>
      <c r="BBZ112" s="128"/>
      <c r="BCA112" s="128"/>
      <c r="BCB112" s="128"/>
      <c r="BCC112" s="128"/>
      <c r="BCD112" s="128"/>
      <c r="BCE112" s="128"/>
      <c r="BCF112" s="128"/>
      <c r="BCG112" s="128"/>
      <c r="BCH112" s="128"/>
      <c r="BCI112" s="128"/>
      <c r="BCJ112" s="128"/>
      <c r="BCK112" s="128"/>
      <c r="BCL112" s="128"/>
      <c r="BCM112" s="128"/>
      <c r="BCN112" s="128"/>
      <c r="BCO112" s="128"/>
      <c r="BCP112" s="128"/>
      <c r="BCQ112" s="128"/>
      <c r="BCR112" s="128"/>
      <c r="BCS112" s="128"/>
      <c r="BCT112" s="128"/>
      <c r="BCU112" s="128"/>
      <c r="BCV112" s="128"/>
      <c r="BCW112" s="128"/>
      <c r="BCX112" s="128"/>
      <c r="BCY112" s="128"/>
      <c r="BCZ112" s="128"/>
      <c r="BDA112" s="128"/>
      <c r="BDB112" s="128"/>
      <c r="BDC112" s="128"/>
      <c r="BDD112" s="128"/>
      <c r="BDE112" s="128"/>
      <c r="BDF112" s="128"/>
      <c r="BDG112" s="128"/>
      <c r="BDH112" s="128"/>
      <c r="BDI112" s="128"/>
      <c r="BDJ112" s="128"/>
      <c r="BDK112" s="128"/>
      <c r="BDL112" s="128"/>
      <c r="BDM112" s="128"/>
      <c r="BDN112" s="128"/>
      <c r="BDO112" s="128"/>
      <c r="BDP112" s="128"/>
      <c r="BDQ112" s="128"/>
      <c r="BDR112" s="128"/>
      <c r="BDS112" s="128"/>
      <c r="BDT112" s="128"/>
      <c r="BDU112" s="128"/>
    </row>
    <row r="113" spans="1:1477" s="73" customFormat="1">
      <c r="A113" s="136"/>
      <c r="B113" s="71" t="s">
        <v>14</v>
      </c>
      <c r="C113" s="71" t="s">
        <v>323</v>
      </c>
      <c r="D113" s="71" t="s">
        <v>324</v>
      </c>
      <c r="E113" s="72">
        <v>42438</v>
      </c>
      <c r="F113" s="71" t="s">
        <v>472</v>
      </c>
      <c r="G113" s="188" t="s">
        <v>468</v>
      </c>
      <c r="H113" s="221">
        <v>1</v>
      </c>
      <c r="I113" s="73">
        <v>0</v>
      </c>
      <c r="J113" s="73">
        <v>165</v>
      </c>
      <c r="K113" s="73">
        <v>235</v>
      </c>
      <c r="L113" s="73">
        <v>235</v>
      </c>
      <c r="M113" s="219">
        <f>IF(J113 = 0,0,(L113-AH113-AI113)/J113)</f>
        <v>1.0727272727272728</v>
      </c>
      <c r="N113" s="73">
        <f>IF(G113&lt;&gt;"",IF(M113&lt;=1.2,1,0),0)</f>
        <v>1</v>
      </c>
      <c r="O113" s="73">
        <v>0</v>
      </c>
      <c r="P113" s="73">
        <v>0</v>
      </c>
      <c r="Q113" s="73">
        <v>0</v>
      </c>
      <c r="R113" s="73">
        <v>70</v>
      </c>
      <c r="S113" s="73">
        <v>0</v>
      </c>
      <c r="T113" s="225">
        <v>4858889</v>
      </c>
      <c r="U113" s="225">
        <v>50000</v>
      </c>
      <c r="V113" s="225">
        <v>4808889</v>
      </c>
      <c r="W113" s="225">
        <v>4858889</v>
      </c>
      <c r="X113" s="225">
        <v>4889946</v>
      </c>
      <c r="Y113" s="225">
        <v>0</v>
      </c>
      <c r="Z113" s="225">
        <v>0</v>
      </c>
      <c r="AA113" s="225">
        <v>0</v>
      </c>
      <c r="AB113" s="225">
        <v>4889946</v>
      </c>
      <c r="AC113" s="225">
        <v>4892719</v>
      </c>
      <c r="AD113" s="219">
        <f>IF(V113=0,0,AC113/V113)</f>
        <v>1.0174323008911206</v>
      </c>
      <c r="AE113" s="73">
        <f>IF(AD113 &lt;=1.1,1,0)</f>
        <v>1</v>
      </c>
      <c r="AF113" s="225">
        <v>2773</v>
      </c>
      <c r="AG113" s="225">
        <v>0</v>
      </c>
      <c r="AH113" s="73">
        <v>37</v>
      </c>
      <c r="AI113" s="73">
        <v>21</v>
      </c>
      <c r="AJ113" s="73">
        <v>0</v>
      </c>
      <c r="AK113" s="73">
        <v>0</v>
      </c>
      <c r="AL113" s="95">
        <v>0</v>
      </c>
      <c r="AM113" s="95">
        <v>0</v>
      </c>
      <c r="AN113" s="73">
        <v>0</v>
      </c>
      <c r="AO113" s="73">
        <v>0</v>
      </c>
      <c r="AP113" s="95">
        <v>0</v>
      </c>
      <c r="AQ113" s="95">
        <v>0</v>
      </c>
      <c r="AR113" s="73">
        <v>0</v>
      </c>
      <c r="AS113" s="73">
        <v>0</v>
      </c>
      <c r="AT113" s="95">
        <v>0</v>
      </c>
      <c r="AU113" s="95">
        <v>0</v>
      </c>
      <c r="AV113" s="73">
        <v>0</v>
      </c>
      <c r="AW113" s="73">
        <v>0</v>
      </c>
      <c r="AX113" s="95">
        <v>0</v>
      </c>
      <c r="AY113" s="95">
        <v>0</v>
      </c>
      <c r="AZ113" s="73">
        <v>0</v>
      </c>
      <c r="BA113" s="73">
        <v>0</v>
      </c>
      <c r="BB113" s="95">
        <v>0</v>
      </c>
      <c r="BC113" s="95">
        <v>0</v>
      </c>
      <c r="BD113" s="73">
        <v>12</v>
      </c>
      <c r="BE113" s="73">
        <v>0</v>
      </c>
      <c r="BF113" s="95">
        <v>0</v>
      </c>
      <c r="BG113" s="95">
        <v>0</v>
      </c>
      <c r="BH113" s="73">
        <v>0</v>
      </c>
      <c r="BI113" s="73">
        <v>0</v>
      </c>
      <c r="BJ113" s="95">
        <v>0</v>
      </c>
      <c r="BK113" s="95">
        <v>0</v>
      </c>
      <c r="BL113" s="73">
        <v>0</v>
      </c>
      <c r="BM113" s="73">
        <v>0</v>
      </c>
      <c r="BN113" s="95">
        <v>0</v>
      </c>
      <c r="BO113" s="95">
        <v>0</v>
      </c>
      <c r="BP113" s="73">
        <v>0</v>
      </c>
      <c r="BQ113" s="73">
        <v>0</v>
      </c>
      <c r="BR113" s="95">
        <v>0</v>
      </c>
      <c r="BS113" s="95">
        <v>0</v>
      </c>
      <c r="BT113" s="73">
        <v>0</v>
      </c>
      <c r="BU113" s="73">
        <v>0</v>
      </c>
      <c r="BV113" s="95">
        <v>0</v>
      </c>
      <c r="BW113" s="95">
        <v>0</v>
      </c>
      <c r="BX113" s="73">
        <v>0</v>
      </c>
      <c r="BY113" s="73">
        <v>0</v>
      </c>
      <c r="BZ113" s="95">
        <v>0</v>
      </c>
      <c r="CA113" s="95">
        <v>0</v>
      </c>
      <c r="CB113" s="73">
        <v>0</v>
      </c>
      <c r="CC113" s="73">
        <v>0</v>
      </c>
      <c r="CD113" s="95">
        <v>0</v>
      </c>
      <c r="CE113" s="95">
        <v>0</v>
      </c>
      <c r="CF113" s="73">
        <v>0</v>
      </c>
      <c r="CG113" s="73">
        <v>0</v>
      </c>
      <c r="CH113" s="95">
        <v>0</v>
      </c>
      <c r="CI113" s="95">
        <v>0</v>
      </c>
      <c r="CJ113" s="73">
        <v>12</v>
      </c>
      <c r="CK113" s="73">
        <v>0</v>
      </c>
      <c r="CL113" s="95">
        <v>0</v>
      </c>
      <c r="CM113" s="95">
        <v>0</v>
      </c>
      <c r="CN113" s="71" t="s">
        <v>455</v>
      </c>
      <c r="CO113" s="71" t="s">
        <v>456</v>
      </c>
      <c r="CP113" s="71" t="s">
        <v>328</v>
      </c>
      <c r="CQ113" s="71" t="s">
        <v>328</v>
      </c>
      <c r="CR113" s="71" t="s">
        <v>328</v>
      </c>
      <c r="CS113" s="71" t="s">
        <v>328</v>
      </c>
      <c r="CT113" s="72">
        <v>42921</v>
      </c>
      <c r="CU113" s="71" t="s">
        <v>469</v>
      </c>
      <c r="CV113" s="71" t="s">
        <v>470</v>
      </c>
      <c r="CW113" s="72" t="s">
        <v>187</v>
      </c>
      <c r="CX113" s="72">
        <v>42755</v>
      </c>
      <c r="CY113" s="71" t="s">
        <v>472</v>
      </c>
      <c r="CZ113" s="71" t="s">
        <v>471</v>
      </c>
      <c r="DA113" s="71" t="s">
        <v>514</v>
      </c>
      <c r="DB113" s="96">
        <v>4975480</v>
      </c>
      <c r="DD113" s="71"/>
      <c r="DE113" s="218"/>
      <c r="DF113" s="218"/>
      <c r="DG113" s="218"/>
      <c r="DH113" s="218"/>
      <c r="DI113" s="218"/>
      <c r="DJ113" s="218"/>
      <c r="DK113" s="218"/>
      <c r="DL113" s="218"/>
      <c r="DM113" s="218"/>
      <c r="DN113" s="218"/>
      <c r="DO113" s="218"/>
      <c r="DP113" s="218"/>
      <c r="DQ113" s="218"/>
      <c r="DR113" s="218"/>
      <c r="DS113" s="218"/>
      <c r="DT113" s="218"/>
      <c r="DU113" s="218"/>
      <c r="DV113" s="218"/>
      <c r="DW113" s="218"/>
      <c r="DX113" s="218"/>
      <c r="DY113" s="218"/>
      <c r="DZ113" s="218"/>
      <c r="EA113" s="218"/>
      <c r="EB113" s="218"/>
      <c r="EC113" s="218"/>
      <c r="ED113" s="218"/>
      <c r="EE113" s="218"/>
      <c r="EF113" s="218"/>
      <c r="EG113" s="218"/>
      <c r="EH113" s="218"/>
      <c r="EI113" s="218"/>
      <c r="EJ113" s="218"/>
      <c r="EK113" s="218"/>
      <c r="EL113" s="218"/>
      <c r="EM113" s="218"/>
      <c r="EN113" s="218"/>
      <c r="EO113" s="218"/>
      <c r="EP113" s="218"/>
      <c r="EQ113" s="218"/>
      <c r="ER113" s="218"/>
      <c r="ES113" s="218"/>
      <c r="ET113" s="218"/>
      <c r="EU113" s="218"/>
      <c r="EV113" s="218"/>
      <c r="EW113" s="218"/>
      <c r="EX113" s="218"/>
      <c r="EY113" s="218"/>
      <c r="EZ113" s="218"/>
      <c r="FA113" s="218"/>
      <c r="FB113" s="218"/>
      <c r="FC113" s="218"/>
      <c r="FD113" s="218"/>
      <c r="FE113" s="218"/>
      <c r="FF113" s="218"/>
      <c r="FG113" s="218"/>
      <c r="FH113" s="218"/>
      <c r="FI113" s="218"/>
      <c r="FJ113" s="218"/>
      <c r="FK113" s="218"/>
      <c r="FL113" s="218"/>
      <c r="FM113" s="218"/>
      <c r="FN113" s="218"/>
      <c r="FO113" s="218"/>
      <c r="FP113" s="218"/>
      <c r="FQ113" s="218"/>
      <c r="FR113" s="218"/>
      <c r="FS113" s="218"/>
      <c r="FT113" s="218"/>
      <c r="FU113" s="218"/>
      <c r="FV113" s="218"/>
      <c r="FW113" s="218"/>
      <c r="FX113" s="218"/>
      <c r="FY113" s="218"/>
      <c r="FZ113" s="218"/>
      <c r="GA113" s="218"/>
      <c r="GB113" s="218"/>
      <c r="GC113" s="218"/>
      <c r="GD113" s="218"/>
      <c r="GE113" s="218"/>
      <c r="GF113" s="218"/>
      <c r="GG113" s="218"/>
      <c r="GH113" s="218"/>
      <c r="GI113" s="218"/>
      <c r="GJ113" s="218"/>
      <c r="GK113" s="218"/>
      <c r="GL113" s="218"/>
      <c r="GM113" s="218"/>
      <c r="GN113" s="218"/>
      <c r="GO113" s="218"/>
      <c r="GP113" s="218"/>
      <c r="GQ113" s="218"/>
      <c r="GR113" s="218"/>
      <c r="GS113" s="218"/>
      <c r="GT113" s="218"/>
      <c r="GU113" s="218"/>
      <c r="GV113" s="218"/>
      <c r="GW113" s="218"/>
      <c r="GX113" s="218"/>
      <c r="GY113" s="218"/>
      <c r="GZ113" s="218"/>
      <c r="HA113" s="218"/>
      <c r="HB113" s="218"/>
      <c r="HC113" s="218"/>
      <c r="HD113" s="218"/>
      <c r="HE113" s="218"/>
      <c r="HF113" s="218"/>
      <c r="HG113" s="218"/>
      <c r="HH113" s="218"/>
      <c r="HI113" s="218"/>
      <c r="HJ113" s="218"/>
      <c r="HK113" s="218"/>
      <c r="HL113" s="218"/>
      <c r="HM113" s="218"/>
      <c r="HN113" s="218"/>
      <c r="HO113" s="218"/>
      <c r="HP113" s="218"/>
      <c r="HQ113" s="218"/>
      <c r="HR113" s="218"/>
      <c r="HS113" s="218"/>
      <c r="HT113" s="218"/>
      <c r="HU113" s="218"/>
      <c r="HV113" s="218"/>
      <c r="HW113" s="218"/>
      <c r="HX113" s="218"/>
      <c r="HY113" s="218"/>
      <c r="HZ113" s="218"/>
      <c r="IA113" s="218"/>
      <c r="IB113" s="218"/>
      <c r="IC113" s="218"/>
      <c r="ID113" s="218"/>
      <c r="IE113" s="218"/>
      <c r="IF113" s="218"/>
      <c r="IG113" s="218"/>
      <c r="IH113" s="218"/>
      <c r="II113" s="218"/>
      <c r="IJ113" s="218"/>
      <c r="IK113" s="218"/>
      <c r="IL113" s="218"/>
      <c r="IM113" s="218"/>
      <c r="IN113" s="218"/>
      <c r="IO113" s="218"/>
      <c r="IP113" s="218"/>
      <c r="IQ113" s="218"/>
      <c r="IR113" s="218"/>
      <c r="IS113" s="218"/>
      <c r="IT113" s="218"/>
      <c r="IU113" s="218"/>
      <c r="IV113" s="218"/>
      <c r="IW113" s="218"/>
      <c r="IX113" s="218"/>
      <c r="IY113" s="218"/>
      <c r="IZ113" s="218"/>
      <c r="JA113" s="218"/>
      <c r="JB113" s="218"/>
      <c r="JC113" s="218"/>
      <c r="JD113" s="218"/>
      <c r="JE113" s="218"/>
      <c r="JF113" s="218"/>
      <c r="JG113" s="218"/>
      <c r="JH113" s="218"/>
      <c r="JI113" s="218"/>
      <c r="JJ113" s="218"/>
      <c r="JK113" s="218"/>
      <c r="JL113" s="218"/>
      <c r="JM113" s="218"/>
      <c r="JN113" s="218"/>
      <c r="JO113" s="218"/>
      <c r="JP113" s="218"/>
      <c r="JQ113" s="218"/>
      <c r="JR113" s="218"/>
      <c r="JS113" s="218"/>
      <c r="JT113" s="218"/>
      <c r="JU113" s="218"/>
      <c r="JV113" s="218"/>
      <c r="JW113" s="218"/>
      <c r="JX113" s="218"/>
      <c r="JY113" s="218"/>
      <c r="JZ113" s="218"/>
      <c r="KA113" s="218"/>
      <c r="KB113" s="218"/>
      <c r="KC113" s="218"/>
      <c r="KD113" s="218"/>
      <c r="KE113" s="218"/>
      <c r="KF113" s="218"/>
      <c r="KG113" s="218"/>
      <c r="KH113" s="218"/>
      <c r="KI113" s="218"/>
      <c r="KJ113" s="218"/>
      <c r="KK113" s="218"/>
      <c r="KL113" s="218"/>
      <c r="KM113" s="218"/>
      <c r="KN113" s="218"/>
      <c r="KO113" s="218"/>
      <c r="KP113" s="218"/>
      <c r="KQ113" s="218"/>
      <c r="KR113" s="218"/>
      <c r="KS113" s="218"/>
      <c r="KT113" s="218"/>
      <c r="KU113" s="218"/>
      <c r="KV113" s="218"/>
      <c r="KW113" s="218"/>
      <c r="KX113" s="218"/>
      <c r="KY113" s="218"/>
      <c r="KZ113" s="218"/>
      <c r="LA113" s="218"/>
      <c r="LB113" s="218"/>
      <c r="LC113" s="218"/>
      <c r="LD113" s="218"/>
      <c r="LE113" s="218"/>
      <c r="LF113" s="218"/>
      <c r="LG113" s="218"/>
      <c r="LH113" s="218"/>
      <c r="LI113" s="218"/>
      <c r="LJ113" s="218"/>
      <c r="LK113" s="218"/>
      <c r="LL113" s="218"/>
      <c r="LM113" s="218"/>
      <c r="LN113" s="218"/>
      <c r="LO113" s="218"/>
      <c r="LP113" s="218"/>
      <c r="LQ113" s="218"/>
      <c r="LR113" s="218"/>
      <c r="LS113" s="218"/>
      <c r="LT113" s="218"/>
      <c r="LU113" s="218"/>
      <c r="LV113" s="218"/>
      <c r="LW113" s="218"/>
      <c r="LX113" s="218"/>
      <c r="LY113" s="218"/>
      <c r="LZ113" s="218"/>
      <c r="MA113" s="218"/>
      <c r="MB113" s="218"/>
      <c r="MC113" s="218"/>
      <c r="MD113" s="218"/>
      <c r="ME113" s="218"/>
      <c r="MF113" s="218"/>
      <c r="MG113" s="218"/>
      <c r="MH113" s="218"/>
      <c r="MI113" s="218"/>
      <c r="MJ113" s="218"/>
      <c r="MK113" s="218"/>
      <c r="ML113" s="218"/>
      <c r="MM113" s="218"/>
      <c r="MN113" s="218"/>
      <c r="MO113" s="218"/>
      <c r="MP113" s="218"/>
      <c r="MQ113" s="218"/>
      <c r="MR113" s="218"/>
      <c r="MS113" s="218"/>
      <c r="MT113" s="218"/>
      <c r="MU113" s="218"/>
      <c r="MV113" s="218"/>
      <c r="MW113" s="218"/>
      <c r="MX113" s="218"/>
      <c r="MY113" s="218"/>
      <c r="MZ113" s="218"/>
      <c r="NA113" s="218"/>
      <c r="NB113" s="218"/>
      <c r="NC113" s="218"/>
      <c r="ND113" s="218"/>
      <c r="NE113" s="218"/>
      <c r="NF113" s="218"/>
      <c r="NG113" s="218"/>
      <c r="NH113" s="218"/>
      <c r="NI113" s="218"/>
      <c r="NJ113" s="218"/>
      <c r="NK113" s="218"/>
      <c r="NL113" s="218"/>
      <c r="NM113" s="218"/>
      <c r="NN113" s="218"/>
      <c r="NO113" s="218"/>
      <c r="NP113" s="218"/>
      <c r="NQ113" s="218"/>
      <c r="NR113" s="218"/>
      <c r="NS113" s="218"/>
      <c r="NT113" s="218"/>
      <c r="NU113" s="218"/>
      <c r="NV113" s="218"/>
      <c r="NW113" s="218"/>
      <c r="NX113" s="218"/>
      <c r="NY113" s="218"/>
      <c r="NZ113" s="218"/>
      <c r="OA113" s="218"/>
      <c r="OB113" s="218"/>
      <c r="OC113" s="218"/>
      <c r="OD113" s="218"/>
      <c r="OE113" s="218"/>
      <c r="OF113" s="218"/>
      <c r="OG113" s="218"/>
      <c r="OH113" s="218"/>
      <c r="OI113" s="218"/>
      <c r="OJ113" s="218"/>
      <c r="OK113" s="218"/>
      <c r="OL113" s="218"/>
      <c r="OM113" s="218"/>
      <c r="ON113" s="218"/>
      <c r="OO113" s="218"/>
      <c r="OP113" s="218"/>
      <c r="OQ113" s="218"/>
      <c r="OR113" s="218"/>
      <c r="OS113" s="218"/>
      <c r="OT113" s="218"/>
      <c r="OU113" s="218"/>
      <c r="OV113" s="218"/>
      <c r="OW113" s="218"/>
      <c r="OX113" s="218"/>
      <c r="OY113" s="218"/>
      <c r="OZ113" s="218"/>
      <c r="PA113" s="218"/>
      <c r="PB113" s="218"/>
      <c r="PC113" s="218"/>
      <c r="PD113" s="218"/>
      <c r="PE113" s="218"/>
      <c r="PF113" s="218"/>
      <c r="PG113" s="218"/>
      <c r="PH113" s="218"/>
      <c r="PI113" s="218"/>
      <c r="PJ113" s="218"/>
      <c r="PK113" s="218"/>
      <c r="PL113" s="218"/>
      <c r="PM113" s="218"/>
      <c r="PN113" s="218"/>
      <c r="PO113" s="218"/>
      <c r="PP113" s="218"/>
      <c r="PQ113" s="218"/>
      <c r="PR113" s="218"/>
      <c r="PS113" s="218"/>
      <c r="PT113" s="218"/>
      <c r="PU113" s="218"/>
      <c r="PV113" s="218"/>
      <c r="PW113" s="218"/>
      <c r="PX113" s="218"/>
      <c r="PY113" s="218"/>
      <c r="PZ113" s="218"/>
      <c r="QA113" s="218"/>
      <c r="QB113" s="218"/>
      <c r="QC113" s="218"/>
      <c r="QD113" s="218"/>
      <c r="QE113" s="218"/>
      <c r="QF113" s="218"/>
      <c r="QG113" s="218"/>
      <c r="QH113" s="218"/>
      <c r="QI113" s="218"/>
      <c r="QJ113" s="218"/>
      <c r="QK113" s="218"/>
      <c r="QL113" s="218"/>
      <c r="QM113" s="218"/>
      <c r="QN113" s="218"/>
      <c r="QO113" s="218"/>
      <c r="QP113" s="218"/>
      <c r="QQ113" s="218"/>
      <c r="QR113" s="218"/>
      <c r="QS113" s="218"/>
      <c r="QT113" s="218"/>
      <c r="QU113" s="218"/>
      <c r="QV113" s="218"/>
      <c r="QW113" s="218"/>
      <c r="QX113" s="218"/>
      <c r="QY113" s="218"/>
      <c r="QZ113" s="218"/>
      <c r="RA113" s="218"/>
      <c r="RB113" s="218"/>
      <c r="RC113" s="218"/>
      <c r="RD113" s="218"/>
      <c r="RE113" s="218"/>
      <c r="RF113" s="218"/>
      <c r="RG113" s="218"/>
      <c r="RH113" s="218"/>
      <c r="RI113" s="218"/>
      <c r="RJ113" s="218"/>
      <c r="RK113" s="218"/>
      <c r="RL113" s="218"/>
      <c r="RM113" s="218"/>
      <c r="RN113" s="218"/>
      <c r="RO113" s="218"/>
      <c r="RP113" s="218"/>
      <c r="RQ113" s="218"/>
      <c r="RR113" s="218"/>
      <c r="RS113" s="218"/>
      <c r="RT113" s="218"/>
      <c r="RU113" s="218"/>
      <c r="RV113" s="218"/>
      <c r="RW113" s="218"/>
      <c r="RX113" s="218"/>
      <c r="RY113" s="218"/>
      <c r="RZ113" s="218"/>
      <c r="SA113" s="218"/>
      <c r="SB113" s="218"/>
      <c r="SC113" s="218"/>
      <c r="SD113" s="218"/>
      <c r="SE113" s="218"/>
      <c r="SF113" s="218"/>
      <c r="SG113" s="218"/>
      <c r="SH113" s="218"/>
      <c r="SI113" s="218"/>
      <c r="SJ113" s="218"/>
      <c r="SK113" s="218"/>
      <c r="SL113" s="218"/>
      <c r="SM113" s="218"/>
      <c r="SN113" s="218"/>
      <c r="SO113" s="218"/>
      <c r="SP113" s="218"/>
      <c r="SQ113" s="218"/>
      <c r="SR113" s="218"/>
      <c r="SS113" s="218"/>
      <c r="ST113" s="218"/>
      <c r="SU113" s="218"/>
      <c r="SV113" s="218"/>
      <c r="SW113" s="218"/>
      <c r="SX113" s="218"/>
      <c r="SY113" s="218"/>
      <c r="SZ113" s="218"/>
      <c r="TA113" s="218"/>
      <c r="TB113" s="218"/>
      <c r="TC113" s="218"/>
      <c r="TD113" s="218"/>
      <c r="TE113" s="218"/>
      <c r="TF113" s="218"/>
      <c r="TG113" s="218"/>
      <c r="TH113" s="218"/>
      <c r="TI113" s="218"/>
      <c r="TJ113" s="218"/>
      <c r="TK113" s="218"/>
      <c r="TL113" s="218"/>
      <c r="TM113" s="218"/>
      <c r="TN113" s="218"/>
      <c r="TO113" s="218"/>
      <c r="TP113" s="218"/>
      <c r="TQ113" s="218"/>
      <c r="TR113" s="218"/>
      <c r="TS113" s="218"/>
      <c r="TT113" s="218"/>
      <c r="TU113" s="218"/>
      <c r="TV113" s="218"/>
      <c r="TW113" s="218"/>
      <c r="TX113" s="218"/>
      <c r="TY113" s="218"/>
      <c r="TZ113" s="218"/>
      <c r="UA113" s="218"/>
      <c r="UB113" s="218"/>
      <c r="UC113" s="218"/>
      <c r="UD113" s="218"/>
      <c r="UE113" s="218"/>
      <c r="UF113" s="218"/>
      <c r="UG113" s="218"/>
      <c r="UH113" s="218"/>
      <c r="UI113" s="218"/>
      <c r="UJ113" s="218"/>
      <c r="UK113" s="218"/>
      <c r="UL113" s="218"/>
      <c r="UM113" s="218"/>
      <c r="UN113" s="218"/>
      <c r="UO113" s="218"/>
      <c r="UP113" s="218"/>
      <c r="UQ113" s="218"/>
      <c r="UR113" s="218"/>
      <c r="US113" s="218"/>
      <c r="UT113" s="218"/>
      <c r="UU113" s="218"/>
      <c r="UV113" s="218"/>
      <c r="UW113" s="218"/>
      <c r="UX113" s="218"/>
      <c r="UY113" s="218"/>
      <c r="UZ113" s="218"/>
      <c r="VA113" s="218"/>
      <c r="VB113" s="218"/>
      <c r="VC113" s="218"/>
      <c r="VD113" s="218"/>
      <c r="VE113" s="218"/>
      <c r="VF113" s="218"/>
      <c r="VG113" s="218"/>
      <c r="VH113" s="218"/>
      <c r="VI113" s="218"/>
      <c r="VJ113" s="218"/>
      <c r="VK113" s="218"/>
      <c r="VL113" s="218"/>
      <c r="VM113" s="218"/>
      <c r="VN113" s="218"/>
      <c r="VO113" s="218"/>
      <c r="VP113" s="218"/>
      <c r="VQ113" s="218"/>
      <c r="VR113" s="218"/>
      <c r="VS113" s="218"/>
      <c r="VT113" s="218"/>
      <c r="VU113" s="218"/>
      <c r="VV113" s="218"/>
      <c r="VW113" s="218"/>
      <c r="VX113" s="218"/>
      <c r="VY113" s="218"/>
      <c r="VZ113" s="218"/>
      <c r="WA113" s="218"/>
      <c r="WB113" s="218"/>
      <c r="WC113" s="218"/>
      <c r="WD113" s="218"/>
      <c r="WE113" s="218"/>
      <c r="WF113" s="218"/>
      <c r="WG113" s="218"/>
      <c r="WH113" s="218"/>
      <c r="WI113" s="218"/>
      <c r="WJ113" s="218"/>
      <c r="WK113" s="218"/>
      <c r="WL113" s="218"/>
      <c r="WM113" s="218"/>
      <c r="WN113" s="218"/>
      <c r="WO113" s="218"/>
      <c r="WP113" s="218"/>
      <c r="WQ113" s="218"/>
      <c r="WR113" s="218"/>
      <c r="WS113" s="218"/>
      <c r="WT113" s="218"/>
      <c r="WU113" s="218"/>
      <c r="WV113" s="218"/>
      <c r="WW113" s="218"/>
      <c r="WX113" s="218"/>
      <c r="WY113" s="218"/>
      <c r="WZ113" s="218"/>
      <c r="XA113" s="218"/>
      <c r="XB113" s="218"/>
      <c r="XC113" s="218"/>
      <c r="XD113" s="218"/>
      <c r="XE113" s="218"/>
      <c r="XF113" s="218"/>
      <c r="XG113" s="218"/>
      <c r="XH113" s="218"/>
      <c r="XI113" s="218"/>
      <c r="XJ113" s="218"/>
      <c r="XK113" s="218"/>
      <c r="XL113" s="218"/>
      <c r="XM113" s="218"/>
      <c r="XN113" s="218"/>
      <c r="XO113" s="218"/>
      <c r="XP113" s="218"/>
      <c r="XQ113" s="218"/>
      <c r="XR113" s="218"/>
      <c r="XS113" s="218"/>
      <c r="XT113" s="218"/>
      <c r="XU113" s="218"/>
      <c r="XV113" s="218"/>
      <c r="XW113" s="218"/>
      <c r="XX113" s="218"/>
      <c r="XY113" s="218"/>
      <c r="XZ113" s="218"/>
      <c r="YA113" s="218"/>
      <c r="YB113" s="218"/>
      <c r="YC113" s="218"/>
      <c r="YD113" s="218"/>
      <c r="YE113" s="218"/>
      <c r="YF113" s="218"/>
      <c r="YG113" s="218"/>
      <c r="YH113" s="218"/>
      <c r="YI113" s="218"/>
      <c r="YJ113" s="218"/>
      <c r="YK113" s="218"/>
      <c r="YL113" s="218"/>
      <c r="YM113" s="218"/>
      <c r="YN113" s="218"/>
      <c r="YO113" s="218"/>
      <c r="YP113" s="218"/>
      <c r="YQ113" s="218"/>
      <c r="YR113" s="218"/>
      <c r="YS113" s="218"/>
      <c r="YT113" s="218"/>
      <c r="YU113" s="218"/>
      <c r="YV113" s="218"/>
      <c r="YW113" s="218"/>
      <c r="YX113" s="218"/>
      <c r="YY113" s="218"/>
      <c r="YZ113" s="218"/>
      <c r="ZA113" s="218"/>
      <c r="ZB113" s="218"/>
      <c r="ZC113" s="218"/>
      <c r="ZD113" s="218"/>
      <c r="ZE113" s="218"/>
      <c r="ZF113" s="218"/>
      <c r="ZG113" s="218"/>
      <c r="ZH113" s="218"/>
      <c r="ZI113" s="218"/>
      <c r="ZJ113" s="218"/>
      <c r="ZK113" s="218"/>
      <c r="ZL113" s="218"/>
      <c r="ZM113" s="218"/>
      <c r="ZN113" s="218"/>
      <c r="ZO113" s="218"/>
      <c r="ZP113" s="218"/>
      <c r="ZQ113" s="218"/>
      <c r="ZR113" s="218"/>
      <c r="ZS113" s="218"/>
      <c r="ZT113" s="218"/>
      <c r="ZU113" s="218"/>
      <c r="ZV113" s="218"/>
      <c r="ZW113" s="218"/>
      <c r="ZX113" s="218"/>
      <c r="ZY113" s="218"/>
      <c r="ZZ113" s="218"/>
      <c r="AAA113" s="218"/>
      <c r="AAB113" s="218"/>
      <c r="AAC113" s="218"/>
      <c r="AAD113" s="218"/>
      <c r="AAE113" s="218"/>
      <c r="AAF113" s="218"/>
      <c r="AAG113" s="218"/>
      <c r="AAH113" s="218"/>
      <c r="AAI113" s="218"/>
      <c r="AAJ113" s="218"/>
      <c r="AAK113" s="218"/>
      <c r="AAL113" s="218"/>
      <c r="AAM113" s="218"/>
      <c r="AAN113" s="218"/>
      <c r="AAO113" s="218"/>
      <c r="AAP113" s="218"/>
      <c r="AAQ113" s="218"/>
      <c r="AAR113" s="218"/>
      <c r="AAS113" s="218"/>
      <c r="AAT113" s="218"/>
      <c r="AAU113" s="218"/>
      <c r="AAV113" s="218"/>
      <c r="AAW113" s="218"/>
      <c r="AAX113" s="218"/>
      <c r="AAY113" s="218"/>
      <c r="AAZ113" s="218"/>
      <c r="ABA113" s="218"/>
      <c r="ABB113" s="218"/>
      <c r="ABC113" s="218"/>
      <c r="ABD113" s="218"/>
      <c r="ABE113" s="218"/>
      <c r="ABF113" s="218"/>
      <c r="ABG113" s="218"/>
      <c r="ABH113" s="218"/>
      <c r="ABI113" s="218"/>
      <c r="ABJ113" s="218"/>
      <c r="ABK113" s="218"/>
      <c r="ABL113" s="218"/>
      <c r="ABM113" s="218"/>
      <c r="ABN113" s="218"/>
      <c r="ABO113" s="218"/>
      <c r="ABP113" s="218"/>
      <c r="ABQ113" s="218"/>
      <c r="ABR113" s="218"/>
      <c r="ABS113" s="218"/>
      <c r="ABT113" s="218"/>
      <c r="ABU113" s="218"/>
      <c r="ABV113" s="218"/>
      <c r="ABW113" s="218"/>
      <c r="ABX113" s="218"/>
      <c r="ABY113" s="218"/>
      <c r="ABZ113" s="218"/>
      <c r="ACA113" s="218"/>
      <c r="ACB113" s="218"/>
      <c r="ACC113" s="218"/>
      <c r="ACD113" s="218"/>
      <c r="ACE113" s="218"/>
      <c r="ACF113" s="218"/>
      <c r="ACG113" s="218"/>
      <c r="ACH113" s="218"/>
      <c r="ACI113" s="218"/>
      <c r="ACJ113" s="218"/>
      <c r="ACK113" s="218"/>
      <c r="ACL113" s="218"/>
      <c r="ACM113" s="218"/>
      <c r="ACN113" s="218"/>
      <c r="ACO113" s="218"/>
      <c r="ACP113" s="218"/>
      <c r="ACQ113" s="218"/>
      <c r="ACR113" s="218"/>
      <c r="ACS113" s="218"/>
      <c r="ACT113" s="218"/>
      <c r="ACU113" s="218"/>
      <c r="ACV113" s="218"/>
      <c r="ACW113" s="218"/>
      <c r="ACX113" s="218"/>
      <c r="ACY113" s="218"/>
      <c r="ACZ113" s="218"/>
      <c r="ADA113" s="218"/>
      <c r="ADB113" s="218"/>
      <c r="ADC113" s="218"/>
      <c r="ADD113" s="218"/>
      <c r="ADE113" s="218"/>
      <c r="ADF113" s="218"/>
      <c r="ADG113" s="218"/>
      <c r="ADH113" s="218"/>
      <c r="ADI113" s="218"/>
      <c r="ADJ113" s="218"/>
      <c r="ADK113" s="218"/>
      <c r="ADL113" s="218"/>
      <c r="ADM113" s="218"/>
      <c r="ADN113" s="218"/>
      <c r="ADO113" s="218"/>
      <c r="ADP113" s="218"/>
      <c r="ADQ113" s="218"/>
      <c r="ADR113" s="218"/>
      <c r="ADS113" s="218"/>
      <c r="ADT113" s="218"/>
      <c r="ADU113" s="218"/>
      <c r="ADV113" s="218"/>
      <c r="ADW113" s="218"/>
      <c r="ADX113" s="218"/>
      <c r="ADY113" s="218"/>
      <c r="ADZ113" s="218"/>
      <c r="AEA113" s="218"/>
      <c r="AEB113" s="218"/>
      <c r="AEC113" s="218"/>
      <c r="AED113" s="218"/>
      <c r="AEE113" s="218"/>
      <c r="AEF113" s="218"/>
      <c r="AEG113" s="218"/>
      <c r="AEH113" s="218"/>
      <c r="AEI113" s="218"/>
      <c r="AEJ113" s="218"/>
      <c r="AEK113" s="218"/>
      <c r="AEL113" s="218"/>
      <c r="AEM113" s="218"/>
      <c r="AEN113" s="218"/>
      <c r="AEO113" s="218"/>
      <c r="AEP113" s="218"/>
      <c r="AEQ113" s="218"/>
      <c r="AER113" s="218"/>
      <c r="AES113" s="218"/>
      <c r="AET113" s="218"/>
      <c r="AEU113" s="218"/>
      <c r="AEV113" s="218"/>
      <c r="AEW113" s="218"/>
      <c r="AEX113" s="218"/>
      <c r="AEY113" s="218"/>
      <c r="AEZ113" s="218"/>
      <c r="AFA113" s="218"/>
      <c r="AFB113" s="218"/>
      <c r="AFC113" s="218"/>
      <c r="AFD113" s="218"/>
      <c r="AFE113" s="218"/>
      <c r="AFF113" s="218"/>
      <c r="AFG113" s="218"/>
      <c r="AFH113" s="218"/>
      <c r="AFI113" s="218"/>
      <c r="AFJ113" s="218"/>
      <c r="AFK113" s="218"/>
      <c r="AFL113" s="218"/>
      <c r="AFM113" s="218"/>
      <c r="AFN113" s="218"/>
      <c r="AFO113" s="218"/>
      <c r="AFP113" s="218"/>
      <c r="AFQ113" s="218"/>
      <c r="AFR113" s="218"/>
      <c r="AFS113" s="218"/>
      <c r="AFT113" s="218"/>
      <c r="AFU113" s="218"/>
      <c r="AFV113" s="218"/>
      <c r="AFW113" s="218"/>
      <c r="AFX113" s="218"/>
      <c r="AFY113" s="218"/>
      <c r="AFZ113" s="218"/>
      <c r="AGA113" s="218"/>
      <c r="AGB113" s="218"/>
      <c r="AGC113" s="218"/>
      <c r="AGD113" s="218"/>
      <c r="AGE113" s="218"/>
      <c r="AGF113" s="218"/>
      <c r="AGG113" s="218"/>
      <c r="AGH113" s="218"/>
      <c r="AGI113" s="218"/>
      <c r="AGJ113" s="218"/>
      <c r="AGK113" s="218"/>
      <c r="AGL113" s="218"/>
      <c r="AGM113" s="218"/>
      <c r="AGN113" s="218"/>
      <c r="AGO113" s="218"/>
      <c r="AGP113" s="218"/>
      <c r="AGQ113" s="218"/>
      <c r="AGR113" s="218"/>
      <c r="AGS113" s="218"/>
      <c r="AGT113" s="218"/>
      <c r="AGU113" s="218"/>
      <c r="AGV113" s="218"/>
      <c r="AGW113" s="218"/>
      <c r="AGX113" s="218"/>
      <c r="AGY113" s="218"/>
      <c r="AGZ113" s="218"/>
      <c r="AHA113" s="218"/>
      <c r="AHB113" s="218"/>
      <c r="AHC113" s="218"/>
      <c r="AHD113" s="218"/>
      <c r="AHE113" s="218"/>
      <c r="AHF113" s="218"/>
      <c r="AHG113" s="218"/>
      <c r="AHH113" s="218"/>
      <c r="AHI113" s="218"/>
      <c r="AHJ113" s="218"/>
      <c r="AHK113" s="218"/>
      <c r="AHL113" s="218"/>
      <c r="AHM113" s="218"/>
      <c r="AHN113" s="218"/>
      <c r="AHO113" s="218"/>
      <c r="AHP113" s="218"/>
      <c r="AHQ113" s="218"/>
      <c r="AHR113" s="218"/>
      <c r="AHS113" s="218"/>
      <c r="AHT113" s="218"/>
      <c r="AHU113" s="218"/>
      <c r="AHV113" s="218"/>
      <c r="AHW113" s="218"/>
      <c r="AHX113" s="218"/>
      <c r="AHY113" s="218"/>
      <c r="AHZ113" s="218"/>
      <c r="AIA113" s="218"/>
      <c r="AIB113" s="218"/>
      <c r="AIC113" s="218"/>
      <c r="AID113" s="218"/>
      <c r="AIE113" s="218"/>
      <c r="AIF113" s="218"/>
      <c r="AIG113" s="218"/>
      <c r="AIH113" s="218"/>
      <c r="AII113" s="218"/>
      <c r="AIJ113" s="218"/>
      <c r="AIK113" s="218"/>
      <c r="AIL113" s="218"/>
      <c r="AIM113" s="218"/>
      <c r="AIN113" s="218"/>
      <c r="AIO113" s="218"/>
      <c r="AIP113" s="218"/>
      <c r="AIQ113" s="218"/>
      <c r="AIR113" s="218"/>
      <c r="AIS113" s="218"/>
      <c r="AIT113" s="218"/>
      <c r="AIU113" s="218"/>
      <c r="AIV113" s="218"/>
      <c r="AIW113" s="218"/>
      <c r="AIX113" s="218"/>
      <c r="AIY113" s="218"/>
      <c r="AIZ113" s="218"/>
      <c r="AJA113" s="218"/>
      <c r="AJB113" s="218"/>
      <c r="AJC113" s="218"/>
      <c r="AJD113" s="218"/>
      <c r="AJE113" s="218"/>
      <c r="AJF113" s="218"/>
      <c r="AJG113" s="218"/>
      <c r="AJH113" s="218"/>
      <c r="AJI113" s="218"/>
      <c r="AJJ113" s="218"/>
      <c r="AJK113" s="218"/>
      <c r="AJL113" s="218"/>
      <c r="AJM113" s="218"/>
      <c r="AJN113" s="218"/>
      <c r="AJO113" s="218"/>
      <c r="AJP113" s="218"/>
      <c r="AJQ113" s="218"/>
      <c r="AJR113" s="218"/>
      <c r="AJS113" s="218"/>
      <c r="AJT113" s="218"/>
      <c r="AJU113" s="218"/>
      <c r="AJV113" s="218"/>
      <c r="AJW113" s="218"/>
      <c r="AJX113" s="218"/>
      <c r="AJY113" s="218"/>
      <c r="AJZ113" s="218"/>
      <c r="AKA113" s="218"/>
      <c r="AKB113" s="218"/>
      <c r="AKC113" s="218"/>
      <c r="AKD113" s="218"/>
      <c r="AKE113" s="218"/>
      <c r="AKF113" s="218"/>
      <c r="AKG113" s="218"/>
      <c r="AKH113" s="218"/>
      <c r="AKI113" s="218"/>
      <c r="AKJ113" s="218"/>
      <c r="AKK113" s="218"/>
      <c r="AKL113" s="218"/>
      <c r="AKM113" s="218"/>
      <c r="AKN113" s="218"/>
      <c r="AKO113" s="218"/>
      <c r="AKP113" s="218"/>
      <c r="AKQ113" s="218"/>
      <c r="AKR113" s="218"/>
      <c r="AKS113" s="218"/>
      <c r="AKT113" s="218"/>
      <c r="AKU113" s="218"/>
      <c r="AKV113" s="218"/>
      <c r="AKW113" s="218"/>
      <c r="AKX113" s="218"/>
      <c r="AKY113" s="218"/>
      <c r="AKZ113" s="218"/>
      <c r="ALA113" s="218"/>
      <c r="ALB113" s="218"/>
      <c r="ALC113" s="218"/>
      <c r="ALD113" s="218"/>
      <c r="ALE113" s="218"/>
      <c r="ALF113" s="218"/>
      <c r="ALG113" s="218"/>
      <c r="ALH113" s="218"/>
      <c r="ALI113" s="218"/>
      <c r="ALJ113" s="218"/>
      <c r="ALK113" s="218"/>
      <c r="ALL113" s="218"/>
      <c r="ALM113" s="218"/>
      <c r="ALN113" s="218"/>
      <c r="ALO113" s="218"/>
      <c r="ALP113" s="218"/>
      <c r="ALQ113" s="218"/>
      <c r="ALR113" s="218"/>
      <c r="ALS113" s="218"/>
      <c r="ALT113" s="218"/>
      <c r="ALU113" s="218"/>
      <c r="ALV113" s="218"/>
      <c r="ALW113" s="218"/>
      <c r="ALX113" s="218"/>
      <c r="ALY113" s="218"/>
      <c r="ALZ113" s="218"/>
      <c r="AMA113" s="218"/>
      <c r="AMB113" s="218"/>
      <c r="AMC113" s="218"/>
      <c r="AMD113" s="218"/>
      <c r="AME113" s="218"/>
      <c r="AMF113" s="218"/>
      <c r="AMG113" s="218"/>
      <c r="AMH113" s="218"/>
      <c r="AMI113" s="218"/>
      <c r="AMJ113" s="218"/>
      <c r="AMK113" s="218"/>
      <c r="AML113" s="218"/>
      <c r="AMM113" s="218"/>
      <c r="AMN113" s="218"/>
      <c r="AMO113" s="218"/>
      <c r="AMP113" s="218"/>
      <c r="AMQ113" s="218"/>
      <c r="AMR113" s="218"/>
      <c r="AMS113" s="218"/>
      <c r="AMT113" s="218"/>
      <c r="AMU113" s="218"/>
      <c r="AMV113" s="218"/>
      <c r="AMW113" s="218"/>
      <c r="AMX113" s="218"/>
      <c r="AMY113" s="218"/>
      <c r="AMZ113" s="218"/>
      <c r="ANA113" s="218"/>
      <c r="ANB113" s="218"/>
      <c r="ANC113" s="218"/>
      <c r="AND113" s="218"/>
      <c r="ANE113" s="218"/>
      <c r="ANF113" s="218"/>
      <c r="ANG113" s="218"/>
      <c r="ANH113" s="218"/>
      <c r="ANI113" s="218"/>
      <c r="ANJ113" s="218"/>
      <c r="ANK113" s="218"/>
      <c r="ANL113" s="218"/>
      <c r="ANM113" s="218"/>
      <c r="ANN113" s="218"/>
      <c r="ANO113" s="218"/>
      <c r="ANP113" s="218"/>
      <c r="ANQ113" s="218"/>
      <c r="ANR113" s="218"/>
      <c r="ANS113" s="218"/>
      <c r="ANT113" s="218"/>
      <c r="ANU113" s="218"/>
      <c r="ANV113" s="218"/>
      <c r="ANW113" s="218"/>
      <c r="ANX113" s="218"/>
      <c r="ANY113" s="218"/>
      <c r="ANZ113" s="218"/>
      <c r="AOA113" s="218"/>
      <c r="AOB113" s="218"/>
      <c r="AOC113" s="218"/>
      <c r="AOD113" s="218"/>
      <c r="AOE113" s="218"/>
      <c r="AOF113" s="218"/>
      <c r="AOG113" s="218"/>
      <c r="AOH113" s="218"/>
      <c r="AOI113" s="218"/>
      <c r="AOJ113" s="218"/>
      <c r="AOK113" s="218"/>
      <c r="AOL113" s="218"/>
      <c r="AOM113" s="218"/>
      <c r="AON113" s="218"/>
      <c r="AOO113" s="218"/>
      <c r="AOP113" s="218"/>
      <c r="AOQ113" s="218"/>
      <c r="AOR113" s="218"/>
      <c r="AOS113" s="218"/>
      <c r="AOT113" s="218"/>
      <c r="AOU113" s="218"/>
      <c r="AOV113" s="218"/>
      <c r="AOW113" s="218"/>
      <c r="AOX113" s="218"/>
      <c r="AOY113" s="218"/>
      <c r="AOZ113" s="218"/>
      <c r="APA113" s="218"/>
      <c r="APB113" s="218"/>
      <c r="APC113" s="218"/>
      <c r="APD113" s="218"/>
      <c r="APE113" s="218"/>
      <c r="APF113" s="218"/>
      <c r="APG113" s="218"/>
      <c r="APH113" s="218"/>
      <c r="API113" s="218"/>
      <c r="APJ113" s="218"/>
      <c r="APK113" s="218"/>
      <c r="APL113" s="218"/>
      <c r="APM113" s="218"/>
      <c r="APN113" s="218"/>
      <c r="APO113" s="218"/>
      <c r="APP113" s="218"/>
      <c r="APQ113" s="218"/>
      <c r="APR113" s="218"/>
      <c r="APS113" s="218"/>
      <c r="APT113" s="218"/>
      <c r="APU113" s="218"/>
      <c r="APV113" s="218"/>
      <c r="APW113" s="218"/>
      <c r="APX113" s="218"/>
      <c r="APY113" s="218"/>
      <c r="APZ113" s="218"/>
      <c r="AQA113" s="218"/>
      <c r="AQB113" s="218"/>
      <c r="AQC113" s="218"/>
      <c r="AQD113" s="218"/>
      <c r="AQE113" s="218"/>
      <c r="AQF113" s="218"/>
      <c r="AQG113" s="218"/>
      <c r="AQH113" s="218"/>
      <c r="AQI113" s="218"/>
      <c r="AQJ113" s="218"/>
      <c r="AQK113" s="218"/>
      <c r="AQL113" s="218"/>
      <c r="AQM113" s="218"/>
      <c r="AQN113" s="218"/>
      <c r="AQO113" s="218"/>
      <c r="AQP113" s="218"/>
      <c r="AQQ113" s="218"/>
      <c r="AQR113" s="218"/>
      <c r="AQS113" s="218"/>
      <c r="AQT113" s="218"/>
      <c r="AQU113" s="218"/>
      <c r="AQV113" s="218"/>
      <c r="AQW113" s="218"/>
      <c r="AQX113" s="218"/>
      <c r="AQY113" s="218"/>
      <c r="AQZ113" s="218"/>
      <c r="ARA113" s="218"/>
      <c r="ARB113" s="218"/>
      <c r="ARC113" s="218"/>
      <c r="ARD113" s="218"/>
      <c r="ARE113" s="218"/>
      <c r="ARF113" s="218"/>
      <c r="ARG113" s="218"/>
      <c r="ARH113" s="218"/>
      <c r="ARI113" s="218"/>
      <c r="ARJ113" s="218"/>
      <c r="ARK113" s="218"/>
      <c r="ARL113" s="218"/>
      <c r="ARM113" s="218"/>
      <c r="ARN113" s="218"/>
      <c r="ARO113" s="218"/>
      <c r="ARP113" s="218"/>
      <c r="ARQ113" s="218"/>
      <c r="ARR113" s="218"/>
      <c r="ARS113" s="218"/>
      <c r="ART113" s="218"/>
      <c r="ARU113" s="218"/>
      <c r="ARV113" s="218"/>
      <c r="ARW113" s="218"/>
      <c r="ARX113" s="218"/>
      <c r="ARY113" s="218"/>
      <c r="ARZ113" s="218"/>
      <c r="ASA113" s="218"/>
      <c r="ASB113" s="218"/>
      <c r="ASC113" s="218"/>
      <c r="ASD113" s="218"/>
      <c r="ASE113" s="218"/>
      <c r="ASF113" s="218"/>
      <c r="ASG113" s="218"/>
      <c r="ASH113" s="218"/>
      <c r="ASI113" s="218"/>
      <c r="ASJ113" s="218"/>
      <c r="ASK113" s="218"/>
      <c r="ASL113" s="218"/>
      <c r="ASM113" s="218"/>
      <c r="ASN113" s="218"/>
      <c r="ASO113" s="218"/>
      <c r="ASP113" s="218"/>
      <c r="ASQ113" s="218"/>
      <c r="ASR113" s="218"/>
      <c r="ASS113" s="218"/>
      <c r="AST113" s="218"/>
      <c r="ASU113" s="218"/>
      <c r="ASV113" s="218"/>
      <c r="ASW113" s="218"/>
      <c r="ASX113" s="218"/>
      <c r="ASY113" s="218"/>
      <c r="ASZ113" s="218"/>
      <c r="ATA113" s="218"/>
      <c r="ATB113" s="218"/>
      <c r="ATC113" s="218"/>
      <c r="ATD113" s="218"/>
      <c r="ATE113" s="218"/>
      <c r="ATF113" s="218"/>
      <c r="ATG113" s="218"/>
      <c r="ATH113" s="218"/>
      <c r="ATI113" s="218"/>
      <c r="ATJ113" s="218"/>
      <c r="ATK113" s="218"/>
      <c r="ATL113" s="218"/>
      <c r="ATM113" s="218"/>
      <c r="ATN113" s="218"/>
      <c r="ATO113" s="218"/>
      <c r="ATP113" s="218"/>
      <c r="ATQ113" s="218"/>
      <c r="ATR113" s="218"/>
      <c r="ATS113" s="218"/>
      <c r="ATT113" s="218"/>
      <c r="ATU113" s="218"/>
      <c r="ATV113" s="218"/>
      <c r="ATW113" s="218"/>
      <c r="ATX113" s="218"/>
      <c r="ATY113" s="218"/>
      <c r="ATZ113" s="218"/>
      <c r="AUA113" s="218"/>
      <c r="AUB113" s="218"/>
      <c r="AUC113" s="218"/>
      <c r="AUD113" s="218"/>
      <c r="AUE113" s="218"/>
      <c r="AUF113" s="218"/>
      <c r="AUG113" s="218"/>
      <c r="AUH113" s="218"/>
      <c r="AUI113" s="218"/>
      <c r="AUJ113" s="218"/>
      <c r="AUK113" s="218"/>
      <c r="AUL113" s="218"/>
      <c r="AUM113" s="218"/>
      <c r="AUN113" s="218"/>
      <c r="AUO113" s="218"/>
      <c r="AUP113" s="218"/>
      <c r="AUQ113" s="218"/>
      <c r="AUR113" s="218"/>
      <c r="AUS113" s="218"/>
      <c r="AUT113" s="218"/>
      <c r="AUU113" s="218"/>
      <c r="AUV113" s="218"/>
      <c r="AUW113" s="218"/>
      <c r="AUX113" s="218"/>
      <c r="AUY113" s="218"/>
      <c r="AUZ113" s="218"/>
      <c r="AVA113" s="218"/>
      <c r="AVB113" s="218"/>
      <c r="AVC113" s="218"/>
      <c r="AVD113" s="218"/>
      <c r="AVE113" s="218"/>
      <c r="AVF113" s="218"/>
      <c r="AVG113" s="218"/>
      <c r="AVH113" s="218"/>
      <c r="AVI113" s="218"/>
      <c r="AVJ113" s="218"/>
      <c r="AVK113" s="218"/>
      <c r="AVL113" s="218"/>
      <c r="AVM113" s="218"/>
      <c r="AVN113" s="218"/>
      <c r="AVO113" s="218"/>
      <c r="AVP113" s="218"/>
      <c r="AVQ113" s="218"/>
      <c r="AVR113" s="218"/>
      <c r="AVS113" s="218"/>
      <c r="AVT113" s="218"/>
      <c r="AVU113" s="218"/>
      <c r="AVV113" s="218"/>
      <c r="AVW113" s="218"/>
      <c r="AVX113" s="218"/>
      <c r="AVY113" s="218"/>
      <c r="AVZ113" s="218"/>
      <c r="AWA113" s="218"/>
      <c r="AWB113" s="218"/>
      <c r="AWC113" s="218"/>
      <c r="AWD113" s="218"/>
      <c r="AWE113" s="218"/>
      <c r="AWF113" s="218"/>
      <c r="AWG113" s="218"/>
      <c r="AWH113" s="218"/>
      <c r="AWI113" s="218"/>
      <c r="AWJ113" s="218"/>
      <c r="AWK113" s="218"/>
      <c r="AWL113" s="218"/>
      <c r="AWM113" s="218"/>
      <c r="AWN113" s="218"/>
      <c r="AWO113" s="218"/>
      <c r="AWP113" s="218"/>
      <c r="AWQ113" s="218"/>
      <c r="AWR113" s="218"/>
      <c r="AWS113" s="218"/>
      <c r="AWT113" s="218"/>
      <c r="AWU113" s="218"/>
      <c r="AWV113" s="218"/>
      <c r="AWW113" s="218"/>
      <c r="AWX113" s="218"/>
      <c r="AWY113" s="218"/>
      <c r="AWZ113" s="218"/>
      <c r="AXA113" s="218"/>
      <c r="AXB113" s="218"/>
      <c r="AXC113" s="218"/>
      <c r="AXD113" s="218"/>
      <c r="AXE113" s="218"/>
      <c r="AXF113" s="218"/>
      <c r="AXG113" s="218"/>
      <c r="AXH113" s="218"/>
      <c r="AXI113" s="218"/>
      <c r="AXJ113" s="218"/>
      <c r="AXK113" s="218"/>
      <c r="AXL113" s="218"/>
      <c r="AXM113" s="218"/>
      <c r="AXN113" s="218"/>
      <c r="AXO113" s="218"/>
      <c r="AXP113" s="218"/>
      <c r="AXQ113" s="218"/>
      <c r="AXR113" s="218"/>
      <c r="AXS113" s="218"/>
      <c r="AXT113" s="218"/>
      <c r="AXU113" s="218"/>
      <c r="AXV113" s="218"/>
      <c r="AXW113" s="218"/>
      <c r="AXX113" s="218"/>
      <c r="AXY113" s="218"/>
      <c r="AXZ113" s="218"/>
      <c r="AYA113" s="218"/>
      <c r="AYB113" s="218"/>
      <c r="AYC113" s="218"/>
      <c r="AYD113" s="218"/>
      <c r="AYE113" s="218"/>
      <c r="AYF113" s="218"/>
      <c r="AYG113" s="218"/>
      <c r="AYH113" s="218"/>
      <c r="AYI113" s="218"/>
      <c r="AYJ113" s="218"/>
      <c r="AYK113" s="218"/>
      <c r="AYL113" s="218"/>
      <c r="AYM113" s="218"/>
      <c r="AYN113" s="218"/>
      <c r="AYO113" s="218"/>
      <c r="AYP113" s="218"/>
      <c r="AYQ113" s="218"/>
      <c r="AYR113" s="218"/>
      <c r="AYS113" s="218"/>
      <c r="AYT113" s="218"/>
      <c r="AYU113" s="218"/>
      <c r="AYV113" s="218"/>
      <c r="AYW113" s="218"/>
      <c r="AYX113" s="218"/>
      <c r="AYY113" s="218"/>
      <c r="AYZ113" s="218"/>
      <c r="AZA113" s="218"/>
      <c r="AZB113" s="218"/>
      <c r="AZC113" s="218"/>
      <c r="AZD113" s="218"/>
      <c r="AZE113" s="218"/>
      <c r="AZF113" s="218"/>
      <c r="AZG113" s="218"/>
      <c r="AZH113" s="218"/>
      <c r="AZI113" s="218"/>
      <c r="AZJ113" s="218"/>
      <c r="AZK113" s="218"/>
      <c r="AZL113" s="218"/>
      <c r="AZM113" s="218"/>
      <c r="AZN113" s="218"/>
      <c r="AZO113" s="218"/>
      <c r="AZP113" s="218"/>
      <c r="AZQ113" s="218"/>
      <c r="AZR113" s="218"/>
      <c r="AZS113" s="218"/>
      <c r="AZT113" s="218"/>
      <c r="AZU113" s="218"/>
      <c r="AZV113" s="218"/>
      <c r="AZW113" s="218"/>
      <c r="AZX113" s="218"/>
      <c r="AZY113" s="218"/>
      <c r="AZZ113" s="218"/>
      <c r="BAA113" s="218"/>
      <c r="BAB113" s="218"/>
      <c r="BAC113" s="218"/>
      <c r="BAD113" s="218"/>
      <c r="BAE113" s="218"/>
      <c r="BAF113" s="218"/>
      <c r="BAG113" s="218"/>
      <c r="BAH113" s="218"/>
      <c r="BAI113" s="218"/>
      <c r="BAJ113" s="218"/>
      <c r="BAK113" s="218"/>
      <c r="BAL113" s="218"/>
      <c r="BAM113" s="218"/>
      <c r="BAN113" s="218"/>
      <c r="BAO113" s="218"/>
      <c r="BAP113" s="218"/>
      <c r="BAQ113" s="218"/>
      <c r="BAR113" s="218"/>
      <c r="BAS113" s="218"/>
      <c r="BAT113" s="218"/>
      <c r="BAU113" s="218"/>
      <c r="BAV113" s="218"/>
      <c r="BAW113" s="218"/>
      <c r="BAX113" s="218"/>
      <c r="BAY113" s="218"/>
      <c r="BAZ113" s="218"/>
      <c r="BBA113" s="218"/>
      <c r="BBB113" s="218"/>
      <c r="BBC113" s="218"/>
      <c r="BBD113" s="218"/>
      <c r="BBE113" s="218"/>
      <c r="BBF113" s="218"/>
      <c r="BBG113" s="218"/>
      <c r="BBH113" s="218"/>
      <c r="BBI113" s="218"/>
      <c r="BBJ113" s="218"/>
      <c r="BBK113" s="218"/>
      <c r="BBL113" s="218"/>
      <c r="BBM113" s="218"/>
      <c r="BBN113" s="218"/>
      <c r="BBO113" s="218"/>
      <c r="BBP113" s="218"/>
      <c r="BBQ113" s="218"/>
      <c r="BBR113" s="218"/>
      <c r="BBS113" s="218"/>
      <c r="BBT113" s="218"/>
      <c r="BBU113" s="218"/>
      <c r="BBV113" s="218"/>
      <c r="BBW113" s="218"/>
      <c r="BBX113" s="218"/>
      <c r="BBY113" s="218"/>
      <c r="BBZ113" s="218"/>
      <c r="BCA113" s="218"/>
      <c r="BCB113" s="218"/>
      <c r="BCC113" s="218"/>
      <c r="BCD113" s="218"/>
      <c r="BCE113" s="218"/>
      <c r="BCF113" s="218"/>
      <c r="BCG113" s="218"/>
      <c r="BCH113" s="218"/>
      <c r="BCI113" s="218"/>
      <c r="BCJ113" s="218"/>
      <c r="BCK113" s="218"/>
      <c r="BCL113" s="218"/>
      <c r="BCM113" s="218"/>
      <c r="BCN113" s="218"/>
      <c r="BCO113" s="218"/>
      <c r="BCP113" s="218"/>
      <c r="BCQ113" s="218"/>
      <c r="BCR113" s="218"/>
      <c r="BCS113" s="218"/>
      <c r="BCT113" s="218"/>
      <c r="BCU113" s="218"/>
      <c r="BCV113" s="218"/>
      <c r="BCW113" s="218"/>
      <c r="BCX113" s="218"/>
      <c r="BCY113" s="218"/>
      <c r="BCZ113" s="218"/>
      <c r="BDA113" s="218"/>
      <c r="BDB113" s="218"/>
      <c r="BDC113" s="218"/>
      <c r="BDD113" s="218"/>
      <c r="BDE113" s="218"/>
      <c r="BDF113" s="218"/>
      <c r="BDG113" s="218"/>
      <c r="BDH113" s="218"/>
      <c r="BDI113" s="218"/>
      <c r="BDJ113" s="218"/>
      <c r="BDK113" s="218"/>
      <c r="BDL113" s="218"/>
      <c r="BDM113" s="218"/>
      <c r="BDN113" s="218"/>
      <c r="BDO113" s="218"/>
      <c r="BDP113" s="218"/>
      <c r="BDQ113" s="218"/>
      <c r="BDR113" s="218"/>
      <c r="BDS113" s="218"/>
      <c r="BDT113" s="218"/>
      <c r="BDU113" s="218"/>
    </row>
    <row r="114" spans="1:1477" s="73" customFormat="1">
      <c r="A114" s="136"/>
      <c r="B114" s="71" t="s">
        <v>14</v>
      </c>
      <c r="C114" s="71" t="s">
        <v>311</v>
      </c>
      <c r="D114" s="71" t="s">
        <v>312</v>
      </c>
      <c r="E114" s="72">
        <v>42178</v>
      </c>
      <c r="F114" s="71" t="s">
        <v>467</v>
      </c>
      <c r="G114" s="188" t="s">
        <v>478</v>
      </c>
      <c r="H114" s="221">
        <v>1</v>
      </c>
      <c r="I114" s="73">
        <v>0</v>
      </c>
      <c r="J114" s="73">
        <v>515</v>
      </c>
      <c r="K114" s="73">
        <v>678</v>
      </c>
      <c r="L114" s="73">
        <v>678</v>
      </c>
      <c r="M114" s="219">
        <f>IF(J114 = 0,0,(L114-AH114-AI114)/J114)</f>
        <v>1.141747572815534</v>
      </c>
      <c r="N114" s="73">
        <f>IF(G114&lt;&gt;"",IF(M114&lt;=1.2,1,0),0)</f>
        <v>1</v>
      </c>
      <c r="O114" s="73">
        <v>0</v>
      </c>
      <c r="P114" s="73">
        <v>0</v>
      </c>
      <c r="Q114" s="73">
        <v>0</v>
      </c>
      <c r="R114" s="73">
        <v>90</v>
      </c>
      <c r="S114" s="73">
        <v>73</v>
      </c>
      <c r="T114" s="225">
        <v>5520000</v>
      </c>
      <c r="U114" s="225">
        <v>50000</v>
      </c>
      <c r="V114" s="225">
        <v>5470000</v>
      </c>
      <c r="W114" s="225">
        <v>5520000</v>
      </c>
      <c r="X114" s="225">
        <v>5515787</v>
      </c>
      <c r="Y114" s="225">
        <v>0</v>
      </c>
      <c r="Z114" s="225">
        <v>0</v>
      </c>
      <c r="AA114" s="225">
        <v>0</v>
      </c>
      <c r="AB114" s="225">
        <v>5515787</v>
      </c>
      <c r="AC114" s="225">
        <v>5461492</v>
      </c>
      <c r="AD114" s="219">
        <f>IF(V114=0,0,AC114/V114)</f>
        <v>0.99844460694698356</v>
      </c>
      <c r="AE114" s="73">
        <f>IF(AD114 &lt;=1.1,1,0)</f>
        <v>1</v>
      </c>
      <c r="AF114" s="225">
        <v>-54295</v>
      </c>
      <c r="AG114" s="225">
        <v>0</v>
      </c>
      <c r="AH114" s="73">
        <v>60</v>
      </c>
      <c r="AI114" s="73">
        <v>30</v>
      </c>
      <c r="AJ114" s="73">
        <v>0</v>
      </c>
      <c r="AK114" s="73">
        <v>0</v>
      </c>
      <c r="AL114" s="95">
        <v>0</v>
      </c>
      <c r="AM114" s="95">
        <v>0</v>
      </c>
      <c r="AN114" s="73">
        <v>0</v>
      </c>
      <c r="AO114" s="73">
        <v>73</v>
      </c>
      <c r="AP114" s="95">
        <v>42916</v>
      </c>
      <c r="AQ114" s="95">
        <v>0</v>
      </c>
      <c r="AR114" s="73">
        <v>0</v>
      </c>
      <c r="AS114" s="73">
        <v>0</v>
      </c>
      <c r="AT114" s="95">
        <v>0</v>
      </c>
      <c r="AU114" s="95">
        <v>0</v>
      </c>
      <c r="AV114" s="73">
        <v>0</v>
      </c>
      <c r="AW114" s="73">
        <v>0</v>
      </c>
      <c r="AX114" s="95">
        <v>0</v>
      </c>
      <c r="AY114" s="95">
        <v>0</v>
      </c>
      <c r="AZ114" s="73">
        <v>0</v>
      </c>
      <c r="BA114" s="73">
        <v>0</v>
      </c>
      <c r="BB114" s="95">
        <v>0</v>
      </c>
      <c r="BC114" s="95">
        <v>0</v>
      </c>
      <c r="BD114" s="73">
        <v>0</v>
      </c>
      <c r="BE114" s="73">
        <v>0</v>
      </c>
      <c r="BF114" s="95">
        <v>0</v>
      </c>
      <c r="BG114" s="95">
        <v>0</v>
      </c>
      <c r="BH114" s="73">
        <v>0</v>
      </c>
      <c r="BI114" s="73">
        <v>0</v>
      </c>
      <c r="BJ114" s="95">
        <v>0</v>
      </c>
      <c r="BK114" s="95">
        <v>0</v>
      </c>
      <c r="BL114" s="73">
        <v>0</v>
      </c>
      <c r="BM114" s="73">
        <v>0</v>
      </c>
      <c r="BN114" s="95">
        <v>0</v>
      </c>
      <c r="BO114" s="95">
        <v>0</v>
      </c>
      <c r="BP114" s="73">
        <v>0</v>
      </c>
      <c r="BQ114" s="73">
        <v>0</v>
      </c>
      <c r="BR114" s="95">
        <v>0</v>
      </c>
      <c r="BS114" s="95">
        <v>0</v>
      </c>
      <c r="BT114" s="73">
        <v>0</v>
      </c>
      <c r="BU114" s="73">
        <v>0</v>
      </c>
      <c r="BV114" s="95">
        <v>0</v>
      </c>
      <c r="BW114" s="95">
        <v>0</v>
      </c>
      <c r="BX114" s="73">
        <v>0</v>
      </c>
      <c r="BY114" s="73">
        <v>0</v>
      </c>
      <c r="BZ114" s="95">
        <v>0</v>
      </c>
      <c r="CA114" s="95">
        <v>0</v>
      </c>
      <c r="CB114" s="73">
        <v>0</v>
      </c>
      <c r="CC114" s="73">
        <v>0</v>
      </c>
      <c r="CD114" s="95">
        <v>0</v>
      </c>
      <c r="CE114" s="95">
        <v>0</v>
      </c>
      <c r="CF114" s="73">
        <v>0</v>
      </c>
      <c r="CG114" s="73">
        <v>0</v>
      </c>
      <c r="CH114" s="95">
        <v>0</v>
      </c>
      <c r="CI114" s="95">
        <v>0</v>
      </c>
      <c r="CJ114" s="73">
        <v>0</v>
      </c>
      <c r="CK114" s="73">
        <v>73</v>
      </c>
      <c r="CL114" s="95">
        <v>42916</v>
      </c>
      <c r="CM114" s="95">
        <v>0</v>
      </c>
      <c r="CN114" s="71" t="s">
        <v>457</v>
      </c>
      <c r="CO114" s="71" t="s">
        <v>458</v>
      </c>
      <c r="CP114" s="71" t="s">
        <v>328</v>
      </c>
      <c r="CQ114" s="71" t="s">
        <v>328</v>
      </c>
      <c r="CR114" s="71" t="s">
        <v>328</v>
      </c>
      <c r="CS114" s="71" t="s">
        <v>328</v>
      </c>
      <c r="CT114" s="72">
        <v>42970</v>
      </c>
      <c r="CU114" s="71" t="s">
        <v>469</v>
      </c>
      <c r="CV114" s="71" t="s">
        <v>470</v>
      </c>
      <c r="CW114" s="72" t="s">
        <v>187</v>
      </c>
      <c r="CX114" s="72">
        <v>42926</v>
      </c>
      <c r="CY114" s="71" t="s">
        <v>469</v>
      </c>
      <c r="CZ114" s="71" t="s">
        <v>470</v>
      </c>
      <c r="DA114" s="71" t="s">
        <v>515</v>
      </c>
      <c r="DB114" s="96">
        <v>5318312</v>
      </c>
      <c r="DC114" s="73" t="s">
        <v>459</v>
      </c>
      <c r="DD114" s="71" t="s">
        <v>460</v>
      </c>
      <c r="DE114" s="218"/>
      <c r="DF114" s="218"/>
      <c r="DG114" s="218"/>
      <c r="DH114" s="218"/>
      <c r="DI114" s="218"/>
      <c r="DJ114" s="218"/>
      <c r="DK114" s="218"/>
      <c r="DL114" s="218"/>
      <c r="DM114" s="218"/>
      <c r="DN114" s="218"/>
      <c r="DO114" s="218"/>
      <c r="DP114" s="218"/>
      <c r="DQ114" s="218"/>
      <c r="DR114" s="218"/>
      <c r="DS114" s="218"/>
      <c r="DT114" s="218"/>
      <c r="DU114" s="218"/>
      <c r="DV114" s="218"/>
      <c r="DW114" s="218"/>
      <c r="DX114" s="218"/>
      <c r="DY114" s="218"/>
      <c r="DZ114" s="218"/>
      <c r="EA114" s="218"/>
      <c r="EB114" s="218"/>
      <c r="EC114" s="218"/>
      <c r="ED114" s="218"/>
      <c r="EE114" s="218"/>
      <c r="EF114" s="218"/>
      <c r="EG114" s="218"/>
      <c r="EH114" s="218"/>
      <c r="EI114" s="218"/>
      <c r="EJ114" s="218"/>
      <c r="EK114" s="218"/>
      <c r="EL114" s="218"/>
      <c r="EM114" s="218"/>
      <c r="EN114" s="218"/>
      <c r="EO114" s="218"/>
      <c r="EP114" s="218"/>
      <c r="EQ114" s="218"/>
      <c r="ER114" s="218"/>
      <c r="ES114" s="218"/>
      <c r="ET114" s="218"/>
      <c r="EU114" s="218"/>
      <c r="EV114" s="218"/>
      <c r="EW114" s="218"/>
      <c r="EX114" s="218"/>
      <c r="EY114" s="218"/>
      <c r="EZ114" s="218"/>
      <c r="FA114" s="218"/>
      <c r="FB114" s="218"/>
      <c r="FC114" s="218"/>
      <c r="FD114" s="218"/>
      <c r="FE114" s="218"/>
      <c r="FF114" s="218"/>
      <c r="FG114" s="218"/>
      <c r="FH114" s="218"/>
      <c r="FI114" s="218"/>
      <c r="FJ114" s="218"/>
      <c r="FK114" s="218"/>
      <c r="FL114" s="218"/>
      <c r="FM114" s="218"/>
      <c r="FN114" s="218"/>
      <c r="FO114" s="218"/>
      <c r="FP114" s="218"/>
      <c r="FQ114" s="218"/>
      <c r="FR114" s="218"/>
      <c r="FS114" s="218"/>
      <c r="FT114" s="218"/>
      <c r="FU114" s="218"/>
      <c r="FV114" s="218"/>
      <c r="FW114" s="218"/>
      <c r="FX114" s="218"/>
      <c r="FY114" s="218"/>
      <c r="FZ114" s="218"/>
      <c r="GA114" s="218"/>
      <c r="GB114" s="218"/>
      <c r="GC114" s="218"/>
      <c r="GD114" s="218"/>
      <c r="GE114" s="218"/>
      <c r="GF114" s="218"/>
      <c r="GG114" s="218"/>
      <c r="GH114" s="218"/>
      <c r="GI114" s="218"/>
      <c r="GJ114" s="218"/>
      <c r="GK114" s="218"/>
      <c r="GL114" s="218"/>
      <c r="GM114" s="218"/>
      <c r="GN114" s="218"/>
      <c r="GO114" s="218"/>
      <c r="GP114" s="218"/>
      <c r="GQ114" s="218"/>
      <c r="GR114" s="218"/>
      <c r="GS114" s="218"/>
      <c r="GT114" s="218"/>
      <c r="GU114" s="218"/>
      <c r="GV114" s="218"/>
      <c r="GW114" s="218"/>
      <c r="GX114" s="218"/>
      <c r="GY114" s="218"/>
      <c r="GZ114" s="218"/>
      <c r="HA114" s="218"/>
      <c r="HB114" s="218"/>
      <c r="HC114" s="218"/>
      <c r="HD114" s="218"/>
      <c r="HE114" s="218"/>
      <c r="HF114" s="218"/>
      <c r="HG114" s="218"/>
      <c r="HH114" s="218"/>
      <c r="HI114" s="218"/>
      <c r="HJ114" s="218"/>
      <c r="HK114" s="218"/>
      <c r="HL114" s="218"/>
      <c r="HM114" s="218"/>
      <c r="HN114" s="218"/>
      <c r="HO114" s="218"/>
      <c r="HP114" s="218"/>
      <c r="HQ114" s="218"/>
      <c r="HR114" s="218"/>
      <c r="HS114" s="218"/>
      <c r="HT114" s="218"/>
      <c r="HU114" s="218"/>
      <c r="HV114" s="218"/>
      <c r="HW114" s="218"/>
      <c r="HX114" s="218"/>
      <c r="HY114" s="218"/>
      <c r="HZ114" s="218"/>
      <c r="IA114" s="218"/>
      <c r="IB114" s="218"/>
      <c r="IC114" s="218"/>
      <c r="ID114" s="218"/>
      <c r="IE114" s="218"/>
      <c r="IF114" s="218"/>
      <c r="IG114" s="218"/>
      <c r="IH114" s="218"/>
      <c r="II114" s="218"/>
      <c r="IJ114" s="218"/>
      <c r="IK114" s="218"/>
      <c r="IL114" s="218"/>
      <c r="IM114" s="218"/>
      <c r="IN114" s="218"/>
      <c r="IO114" s="218"/>
      <c r="IP114" s="218"/>
      <c r="IQ114" s="218"/>
      <c r="IR114" s="218"/>
      <c r="IS114" s="218"/>
      <c r="IT114" s="218"/>
      <c r="IU114" s="218"/>
      <c r="IV114" s="218"/>
      <c r="IW114" s="218"/>
      <c r="IX114" s="218"/>
      <c r="IY114" s="218"/>
      <c r="IZ114" s="218"/>
      <c r="JA114" s="218"/>
      <c r="JB114" s="218"/>
      <c r="JC114" s="218"/>
      <c r="JD114" s="218"/>
      <c r="JE114" s="218"/>
      <c r="JF114" s="218"/>
      <c r="JG114" s="218"/>
      <c r="JH114" s="218"/>
      <c r="JI114" s="218"/>
      <c r="JJ114" s="218"/>
      <c r="JK114" s="218"/>
      <c r="JL114" s="218"/>
      <c r="JM114" s="218"/>
      <c r="JN114" s="218"/>
      <c r="JO114" s="218"/>
      <c r="JP114" s="218"/>
      <c r="JQ114" s="218"/>
      <c r="JR114" s="218"/>
      <c r="JS114" s="218"/>
      <c r="JT114" s="218"/>
      <c r="JU114" s="218"/>
      <c r="JV114" s="218"/>
      <c r="JW114" s="218"/>
      <c r="JX114" s="218"/>
      <c r="JY114" s="218"/>
      <c r="JZ114" s="218"/>
      <c r="KA114" s="218"/>
      <c r="KB114" s="218"/>
      <c r="KC114" s="218"/>
      <c r="KD114" s="218"/>
      <c r="KE114" s="218"/>
      <c r="KF114" s="218"/>
      <c r="KG114" s="218"/>
      <c r="KH114" s="218"/>
      <c r="KI114" s="218"/>
      <c r="KJ114" s="218"/>
      <c r="KK114" s="218"/>
      <c r="KL114" s="218"/>
      <c r="KM114" s="218"/>
      <c r="KN114" s="218"/>
      <c r="KO114" s="218"/>
      <c r="KP114" s="218"/>
      <c r="KQ114" s="218"/>
      <c r="KR114" s="218"/>
      <c r="KS114" s="218"/>
      <c r="KT114" s="218"/>
      <c r="KU114" s="218"/>
      <c r="KV114" s="218"/>
      <c r="KW114" s="218"/>
      <c r="KX114" s="218"/>
      <c r="KY114" s="218"/>
      <c r="KZ114" s="218"/>
      <c r="LA114" s="218"/>
      <c r="LB114" s="218"/>
      <c r="LC114" s="218"/>
      <c r="LD114" s="218"/>
      <c r="LE114" s="218"/>
      <c r="LF114" s="218"/>
      <c r="LG114" s="218"/>
      <c r="LH114" s="218"/>
      <c r="LI114" s="218"/>
      <c r="LJ114" s="218"/>
      <c r="LK114" s="218"/>
      <c r="LL114" s="218"/>
      <c r="LM114" s="218"/>
      <c r="LN114" s="218"/>
      <c r="LO114" s="218"/>
      <c r="LP114" s="218"/>
      <c r="LQ114" s="218"/>
      <c r="LR114" s="218"/>
      <c r="LS114" s="218"/>
      <c r="LT114" s="218"/>
      <c r="LU114" s="218"/>
      <c r="LV114" s="218"/>
      <c r="LW114" s="218"/>
      <c r="LX114" s="218"/>
      <c r="LY114" s="218"/>
      <c r="LZ114" s="218"/>
      <c r="MA114" s="218"/>
      <c r="MB114" s="218"/>
      <c r="MC114" s="218"/>
      <c r="MD114" s="218"/>
      <c r="ME114" s="218"/>
      <c r="MF114" s="218"/>
      <c r="MG114" s="218"/>
      <c r="MH114" s="218"/>
      <c r="MI114" s="218"/>
      <c r="MJ114" s="218"/>
      <c r="MK114" s="218"/>
      <c r="ML114" s="218"/>
      <c r="MM114" s="218"/>
      <c r="MN114" s="218"/>
      <c r="MO114" s="218"/>
      <c r="MP114" s="218"/>
      <c r="MQ114" s="218"/>
      <c r="MR114" s="218"/>
      <c r="MS114" s="218"/>
      <c r="MT114" s="218"/>
      <c r="MU114" s="218"/>
      <c r="MV114" s="218"/>
      <c r="MW114" s="218"/>
      <c r="MX114" s="218"/>
      <c r="MY114" s="218"/>
      <c r="MZ114" s="218"/>
      <c r="NA114" s="218"/>
      <c r="NB114" s="218"/>
      <c r="NC114" s="218"/>
      <c r="ND114" s="218"/>
      <c r="NE114" s="218"/>
      <c r="NF114" s="218"/>
      <c r="NG114" s="218"/>
      <c r="NH114" s="218"/>
      <c r="NI114" s="218"/>
      <c r="NJ114" s="218"/>
      <c r="NK114" s="218"/>
      <c r="NL114" s="218"/>
      <c r="NM114" s="218"/>
      <c r="NN114" s="218"/>
      <c r="NO114" s="218"/>
      <c r="NP114" s="218"/>
      <c r="NQ114" s="218"/>
      <c r="NR114" s="218"/>
      <c r="NS114" s="218"/>
      <c r="NT114" s="218"/>
      <c r="NU114" s="218"/>
      <c r="NV114" s="218"/>
      <c r="NW114" s="218"/>
      <c r="NX114" s="218"/>
      <c r="NY114" s="218"/>
      <c r="NZ114" s="218"/>
      <c r="OA114" s="218"/>
      <c r="OB114" s="218"/>
      <c r="OC114" s="218"/>
      <c r="OD114" s="218"/>
      <c r="OE114" s="218"/>
      <c r="OF114" s="218"/>
      <c r="OG114" s="218"/>
      <c r="OH114" s="218"/>
      <c r="OI114" s="218"/>
      <c r="OJ114" s="218"/>
      <c r="OK114" s="218"/>
      <c r="OL114" s="218"/>
      <c r="OM114" s="218"/>
      <c r="ON114" s="218"/>
      <c r="OO114" s="218"/>
      <c r="OP114" s="218"/>
      <c r="OQ114" s="218"/>
      <c r="OR114" s="218"/>
      <c r="OS114" s="218"/>
      <c r="OT114" s="218"/>
      <c r="OU114" s="218"/>
      <c r="OV114" s="218"/>
      <c r="OW114" s="218"/>
      <c r="OX114" s="218"/>
      <c r="OY114" s="218"/>
      <c r="OZ114" s="218"/>
      <c r="PA114" s="218"/>
      <c r="PB114" s="218"/>
      <c r="PC114" s="218"/>
      <c r="PD114" s="218"/>
      <c r="PE114" s="218"/>
      <c r="PF114" s="218"/>
      <c r="PG114" s="218"/>
      <c r="PH114" s="218"/>
      <c r="PI114" s="218"/>
      <c r="PJ114" s="218"/>
      <c r="PK114" s="218"/>
      <c r="PL114" s="218"/>
      <c r="PM114" s="218"/>
      <c r="PN114" s="218"/>
      <c r="PO114" s="218"/>
      <c r="PP114" s="218"/>
      <c r="PQ114" s="218"/>
      <c r="PR114" s="218"/>
      <c r="PS114" s="218"/>
      <c r="PT114" s="218"/>
      <c r="PU114" s="218"/>
      <c r="PV114" s="218"/>
      <c r="PW114" s="218"/>
      <c r="PX114" s="218"/>
      <c r="PY114" s="218"/>
      <c r="PZ114" s="218"/>
      <c r="QA114" s="218"/>
      <c r="QB114" s="218"/>
      <c r="QC114" s="218"/>
      <c r="QD114" s="218"/>
      <c r="QE114" s="218"/>
      <c r="QF114" s="218"/>
      <c r="QG114" s="218"/>
      <c r="QH114" s="218"/>
      <c r="QI114" s="218"/>
      <c r="QJ114" s="218"/>
      <c r="QK114" s="218"/>
      <c r="QL114" s="218"/>
      <c r="QM114" s="218"/>
      <c r="QN114" s="218"/>
      <c r="QO114" s="218"/>
      <c r="QP114" s="218"/>
      <c r="QQ114" s="218"/>
      <c r="QR114" s="218"/>
      <c r="QS114" s="218"/>
      <c r="QT114" s="218"/>
      <c r="QU114" s="218"/>
      <c r="QV114" s="218"/>
      <c r="QW114" s="218"/>
      <c r="QX114" s="218"/>
      <c r="QY114" s="218"/>
      <c r="QZ114" s="218"/>
      <c r="RA114" s="218"/>
      <c r="RB114" s="218"/>
      <c r="RC114" s="218"/>
      <c r="RD114" s="218"/>
      <c r="RE114" s="218"/>
      <c r="RF114" s="218"/>
      <c r="RG114" s="218"/>
      <c r="RH114" s="218"/>
      <c r="RI114" s="218"/>
      <c r="RJ114" s="218"/>
      <c r="RK114" s="218"/>
      <c r="RL114" s="218"/>
      <c r="RM114" s="218"/>
      <c r="RN114" s="218"/>
      <c r="RO114" s="218"/>
      <c r="RP114" s="218"/>
      <c r="RQ114" s="218"/>
      <c r="RR114" s="218"/>
      <c r="RS114" s="218"/>
      <c r="RT114" s="218"/>
      <c r="RU114" s="218"/>
      <c r="RV114" s="218"/>
      <c r="RW114" s="218"/>
      <c r="RX114" s="218"/>
      <c r="RY114" s="218"/>
      <c r="RZ114" s="218"/>
      <c r="SA114" s="218"/>
      <c r="SB114" s="218"/>
      <c r="SC114" s="218"/>
      <c r="SD114" s="218"/>
      <c r="SE114" s="218"/>
      <c r="SF114" s="218"/>
      <c r="SG114" s="218"/>
      <c r="SH114" s="218"/>
      <c r="SI114" s="218"/>
      <c r="SJ114" s="218"/>
      <c r="SK114" s="218"/>
      <c r="SL114" s="218"/>
      <c r="SM114" s="218"/>
      <c r="SN114" s="218"/>
      <c r="SO114" s="218"/>
      <c r="SP114" s="218"/>
      <c r="SQ114" s="218"/>
      <c r="SR114" s="218"/>
      <c r="SS114" s="218"/>
      <c r="ST114" s="218"/>
      <c r="SU114" s="218"/>
      <c r="SV114" s="218"/>
      <c r="SW114" s="218"/>
      <c r="SX114" s="218"/>
      <c r="SY114" s="218"/>
      <c r="SZ114" s="218"/>
      <c r="TA114" s="218"/>
      <c r="TB114" s="218"/>
      <c r="TC114" s="218"/>
      <c r="TD114" s="218"/>
      <c r="TE114" s="218"/>
      <c r="TF114" s="218"/>
      <c r="TG114" s="218"/>
      <c r="TH114" s="218"/>
      <c r="TI114" s="218"/>
      <c r="TJ114" s="218"/>
      <c r="TK114" s="218"/>
      <c r="TL114" s="218"/>
      <c r="TM114" s="218"/>
      <c r="TN114" s="218"/>
      <c r="TO114" s="218"/>
      <c r="TP114" s="218"/>
      <c r="TQ114" s="218"/>
      <c r="TR114" s="218"/>
      <c r="TS114" s="218"/>
      <c r="TT114" s="218"/>
      <c r="TU114" s="218"/>
      <c r="TV114" s="218"/>
      <c r="TW114" s="218"/>
      <c r="TX114" s="218"/>
      <c r="TY114" s="218"/>
      <c r="TZ114" s="218"/>
      <c r="UA114" s="218"/>
      <c r="UB114" s="218"/>
      <c r="UC114" s="218"/>
      <c r="UD114" s="218"/>
      <c r="UE114" s="218"/>
      <c r="UF114" s="218"/>
      <c r="UG114" s="218"/>
      <c r="UH114" s="218"/>
      <c r="UI114" s="218"/>
      <c r="UJ114" s="218"/>
      <c r="UK114" s="218"/>
      <c r="UL114" s="218"/>
      <c r="UM114" s="218"/>
      <c r="UN114" s="218"/>
      <c r="UO114" s="218"/>
      <c r="UP114" s="218"/>
      <c r="UQ114" s="218"/>
      <c r="UR114" s="218"/>
      <c r="US114" s="218"/>
      <c r="UT114" s="218"/>
      <c r="UU114" s="218"/>
      <c r="UV114" s="218"/>
      <c r="UW114" s="218"/>
      <c r="UX114" s="218"/>
      <c r="UY114" s="218"/>
      <c r="UZ114" s="218"/>
      <c r="VA114" s="218"/>
      <c r="VB114" s="218"/>
      <c r="VC114" s="218"/>
      <c r="VD114" s="218"/>
      <c r="VE114" s="218"/>
      <c r="VF114" s="218"/>
      <c r="VG114" s="218"/>
      <c r="VH114" s="218"/>
      <c r="VI114" s="218"/>
      <c r="VJ114" s="218"/>
      <c r="VK114" s="218"/>
      <c r="VL114" s="218"/>
      <c r="VM114" s="218"/>
      <c r="VN114" s="218"/>
      <c r="VO114" s="218"/>
      <c r="VP114" s="218"/>
      <c r="VQ114" s="218"/>
      <c r="VR114" s="218"/>
      <c r="VS114" s="218"/>
      <c r="VT114" s="218"/>
      <c r="VU114" s="218"/>
      <c r="VV114" s="218"/>
      <c r="VW114" s="218"/>
      <c r="VX114" s="218"/>
      <c r="VY114" s="218"/>
      <c r="VZ114" s="218"/>
      <c r="WA114" s="218"/>
      <c r="WB114" s="218"/>
      <c r="WC114" s="218"/>
      <c r="WD114" s="218"/>
      <c r="WE114" s="218"/>
      <c r="WF114" s="218"/>
      <c r="WG114" s="218"/>
      <c r="WH114" s="218"/>
      <c r="WI114" s="218"/>
      <c r="WJ114" s="218"/>
      <c r="WK114" s="218"/>
      <c r="WL114" s="218"/>
      <c r="WM114" s="218"/>
      <c r="WN114" s="218"/>
      <c r="WO114" s="218"/>
      <c r="WP114" s="218"/>
      <c r="WQ114" s="218"/>
      <c r="WR114" s="218"/>
      <c r="WS114" s="218"/>
      <c r="WT114" s="218"/>
      <c r="WU114" s="218"/>
      <c r="WV114" s="218"/>
      <c r="WW114" s="218"/>
      <c r="WX114" s="218"/>
      <c r="WY114" s="218"/>
      <c r="WZ114" s="218"/>
      <c r="XA114" s="218"/>
      <c r="XB114" s="218"/>
      <c r="XC114" s="218"/>
      <c r="XD114" s="218"/>
      <c r="XE114" s="218"/>
      <c r="XF114" s="218"/>
      <c r="XG114" s="218"/>
      <c r="XH114" s="218"/>
      <c r="XI114" s="218"/>
      <c r="XJ114" s="218"/>
      <c r="XK114" s="218"/>
      <c r="XL114" s="218"/>
      <c r="XM114" s="218"/>
      <c r="XN114" s="218"/>
      <c r="XO114" s="218"/>
      <c r="XP114" s="218"/>
      <c r="XQ114" s="218"/>
      <c r="XR114" s="218"/>
      <c r="XS114" s="218"/>
      <c r="XT114" s="218"/>
      <c r="XU114" s="218"/>
      <c r="XV114" s="218"/>
      <c r="XW114" s="218"/>
      <c r="XX114" s="218"/>
      <c r="XY114" s="218"/>
      <c r="XZ114" s="218"/>
      <c r="YA114" s="218"/>
      <c r="YB114" s="218"/>
      <c r="YC114" s="218"/>
      <c r="YD114" s="218"/>
      <c r="YE114" s="218"/>
      <c r="YF114" s="218"/>
      <c r="YG114" s="218"/>
      <c r="YH114" s="218"/>
      <c r="YI114" s="218"/>
      <c r="YJ114" s="218"/>
      <c r="YK114" s="218"/>
      <c r="YL114" s="218"/>
      <c r="YM114" s="218"/>
      <c r="YN114" s="218"/>
      <c r="YO114" s="218"/>
      <c r="YP114" s="218"/>
      <c r="YQ114" s="218"/>
      <c r="YR114" s="218"/>
      <c r="YS114" s="218"/>
      <c r="YT114" s="218"/>
      <c r="YU114" s="218"/>
      <c r="YV114" s="218"/>
      <c r="YW114" s="218"/>
      <c r="YX114" s="218"/>
      <c r="YY114" s="218"/>
      <c r="YZ114" s="218"/>
      <c r="ZA114" s="218"/>
      <c r="ZB114" s="218"/>
      <c r="ZC114" s="218"/>
      <c r="ZD114" s="218"/>
      <c r="ZE114" s="218"/>
      <c r="ZF114" s="218"/>
      <c r="ZG114" s="218"/>
      <c r="ZH114" s="218"/>
      <c r="ZI114" s="218"/>
      <c r="ZJ114" s="218"/>
      <c r="ZK114" s="218"/>
      <c r="ZL114" s="218"/>
      <c r="ZM114" s="218"/>
      <c r="ZN114" s="218"/>
      <c r="ZO114" s="218"/>
      <c r="ZP114" s="218"/>
      <c r="ZQ114" s="218"/>
      <c r="ZR114" s="218"/>
      <c r="ZS114" s="218"/>
      <c r="ZT114" s="218"/>
      <c r="ZU114" s="218"/>
      <c r="ZV114" s="218"/>
      <c r="ZW114" s="218"/>
      <c r="ZX114" s="218"/>
      <c r="ZY114" s="218"/>
      <c r="ZZ114" s="218"/>
      <c r="AAA114" s="218"/>
      <c r="AAB114" s="218"/>
      <c r="AAC114" s="218"/>
      <c r="AAD114" s="218"/>
      <c r="AAE114" s="218"/>
      <c r="AAF114" s="218"/>
      <c r="AAG114" s="218"/>
      <c r="AAH114" s="218"/>
      <c r="AAI114" s="218"/>
      <c r="AAJ114" s="218"/>
      <c r="AAK114" s="218"/>
      <c r="AAL114" s="218"/>
      <c r="AAM114" s="218"/>
      <c r="AAN114" s="218"/>
      <c r="AAO114" s="218"/>
      <c r="AAP114" s="218"/>
      <c r="AAQ114" s="218"/>
      <c r="AAR114" s="218"/>
      <c r="AAS114" s="218"/>
      <c r="AAT114" s="218"/>
      <c r="AAU114" s="218"/>
      <c r="AAV114" s="218"/>
      <c r="AAW114" s="218"/>
      <c r="AAX114" s="218"/>
      <c r="AAY114" s="218"/>
      <c r="AAZ114" s="218"/>
      <c r="ABA114" s="218"/>
      <c r="ABB114" s="218"/>
      <c r="ABC114" s="218"/>
      <c r="ABD114" s="218"/>
      <c r="ABE114" s="218"/>
      <c r="ABF114" s="218"/>
      <c r="ABG114" s="218"/>
      <c r="ABH114" s="218"/>
      <c r="ABI114" s="218"/>
      <c r="ABJ114" s="218"/>
      <c r="ABK114" s="218"/>
      <c r="ABL114" s="218"/>
      <c r="ABM114" s="218"/>
      <c r="ABN114" s="218"/>
      <c r="ABO114" s="218"/>
      <c r="ABP114" s="218"/>
      <c r="ABQ114" s="218"/>
      <c r="ABR114" s="218"/>
      <c r="ABS114" s="218"/>
      <c r="ABT114" s="218"/>
      <c r="ABU114" s="218"/>
      <c r="ABV114" s="218"/>
      <c r="ABW114" s="218"/>
      <c r="ABX114" s="218"/>
      <c r="ABY114" s="218"/>
      <c r="ABZ114" s="218"/>
      <c r="ACA114" s="218"/>
      <c r="ACB114" s="218"/>
      <c r="ACC114" s="218"/>
      <c r="ACD114" s="218"/>
      <c r="ACE114" s="218"/>
      <c r="ACF114" s="218"/>
      <c r="ACG114" s="218"/>
      <c r="ACH114" s="218"/>
      <c r="ACI114" s="218"/>
      <c r="ACJ114" s="218"/>
      <c r="ACK114" s="218"/>
      <c r="ACL114" s="218"/>
      <c r="ACM114" s="218"/>
      <c r="ACN114" s="218"/>
      <c r="ACO114" s="218"/>
      <c r="ACP114" s="218"/>
      <c r="ACQ114" s="218"/>
      <c r="ACR114" s="218"/>
      <c r="ACS114" s="218"/>
      <c r="ACT114" s="218"/>
      <c r="ACU114" s="218"/>
      <c r="ACV114" s="218"/>
      <c r="ACW114" s="218"/>
      <c r="ACX114" s="218"/>
      <c r="ACY114" s="218"/>
      <c r="ACZ114" s="218"/>
      <c r="ADA114" s="218"/>
      <c r="ADB114" s="218"/>
      <c r="ADC114" s="218"/>
      <c r="ADD114" s="218"/>
      <c r="ADE114" s="218"/>
      <c r="ADF114" s="218"/>
      <c r="ADG114" s="218"/>
      <c r="ADH114" s="218"/>
      <c r="ADI114" s="218"/>
      <c r="ADJ114" s="218"/>
      <c r="ADK114" s="218"/>
      <c r="ADL114" s="218"/>
      <c r="ADM114" s="218"/>
      <c r="ADN114" s="218"/>
      <c r="ADO114" s="218"/>
      <c r="ADP114" s="218"/>
      <c r="ADQ114" s="218"/>
      <c r="ADR114" s="218"/>
      <c r="ADS114" s="218"/>
      <c r="ADT114" s="218"/>
      <c r="ADU114" s="218"/>
      <c r="ADV114" s="218"/>
      <c r="ADW114" s="218"/>
      <c r="ADX114" s="218"/>
      <c r="ADY114" s="218"/>
      <c r="ADZ114" s="218"/>
      <c r="AEA114" s="218"/>
      <c r="AEB114" s="218"/>
      <c r="AEC114" s="218"/>
      <c r="AED114" s="218"/>
      <c r="AEE114" s="218"/>
      <c r="AEF114" s="218"/>
      <c r="AEG114" s="218"/>
      <c r="AEH114" s="218"/>
      <c r="AEI114" s="218"/>
      <c r="AEJ114" s="218"/>
      <c r="AEK114" s="218"/>
      <c r="AEL114" s="218"/>
      <c r="AEM114" s="218"/>
      <c r="AEN114" s="218"/>
      <c r="AEO114" s="218"/>
      <c r="AEP114" s="218"/>
      <c r="AEQ114" s="218"/>
      <c r="AER114" s="218"/>
      <c r="AES114" s="218"/>
      <c r="AET114" s="218"/>
      <c r="AEU114" s="218"/>
      <c r="AEV114" s="218"/>
      <c r="AEW114" s="218"/>
      <c r="AEX114" s="218"/>
      <c r="AEY114" s="218"/>
      <c r="AEZ114" s="218"/>
      <c r="AFA114" s="218"/>
      <c r="AFB114" s="218"/>
      <c r="AFC114" s="218"/>
      <c r="AFD114" s="218"/>
      <c r="AFE114" s="218"/>
      <c r="AFF114" s="218"/>
      <c r="AFG114" s="218"/>
      <c r="AFH114" s="218"/>
      <c r="AFI114" s="218"/>
      <c r="AFJ114" s="218"/>
      <c r="AFK114" s="218"/>
      <c r="AFL114" s="218"/>
      <c r="AFM114" s="218"/>
      <c r="AFN114" s="218"/>
      <c r="AFO114" s="218"/>
      <c r="AFP114" s="218"/>
      <c r="AFQ114" s="218"/>
      <c r="AFR114" s="218"/>
      <c r="AFS114" s="218"/>
      <c r="AFT114" s="218"/>
      <c r="AFU114" s="218"/>
      <c r="AFV114" s="218"/>
      <c r="AFW114" s="218"/>
      <c r="AFX114" s="218"/>
      <c r="AFY114" s="218"/>
      <c r="AFZ114" s="218"/>
      <c r="AGA114" s="218"/>
      <c r="AGB114" s="218"/>
      <c r="AGC114" s="218"/>
      <c r="AGD114" s="218"/>
      <c r="AGE114" s="218"/>
      <c r="AGF114" s="218"/>
      <c r="AGG114" s="218"/>
      <c r="AGH114" s="218"/>
      <c r="AGI114" s="218"/>
      <c r="AGJ114" s="218"/>
      <c r="AGK114" s="218"/>
      <c r="AGL114" s="218"/>
      <c r="AGM114" s="218"/>
      <c r="AGN114" s="218"/>
      <c r="AGO114" s="218"/>
      <c r="AGP114" s="218"/>
      <c r="AGQ114" s="218"/>
      <c r="AGR114" s="218"/>
      <c r="AGS114" s="218"/>
      <c r="AGT114" s="218"/>
      <c r="AGU114" s="218"/>
      <c r="AGV114" s="218"/>
      <c r="AGW114" s="218"/>
      <c r="AGX114" s="218"/>
      <c r="AGY114" s="218"/>
      <c r="AGZ114" s="218"/>
      <c r="AHA114" s="218"/>
      <c r="AHB114" s="218"/>
      <c r="AHC114" s="218"/>
      <c r="AHD114" s="218"/>
      <c r="AHE114" s="218"/>
      <c r="AHF114" s="218"/>
      <c r="AHG114" s="218"/>
      <c r="AHH114" s="218"/>
      <c r="AHI114" s="218"/>
      <c r="AHJ114" s="218"/>
      <c r="AHK114" s="218"/>
      <c r="AHL114" s="218"/>
      <c r="AHM114" s="218"/>
      <c r="AHN114" s="218"/>
      <c r="AHO114" s="218"/>
      <c r="AHP114" s="218"/>
      <c r="AHQ114" s="218"/>
      <c r="AHR114" s="218"/>
      <c r="AHS114" s="218"/>
      <c r="AHT114" s="218"/>
      <c r="AHU114" s="218"/>
      <c r="AHV114" s="218"/>
      <c r="AHW114" s="218"/>
      <c r="AHX114" s="218"/>
      <c r="AHY114" s="218"/>
      <c r="AHZ114" s="218"/>
      <c r="AIA114" s="218"/>
      <c r="AIB114" s="218"/>
      <c r="AIC114" s="218"/>
      <c r="AID114" s="218"/>
      <c r="AIE114" s="218"/>
      <c r="AIF114" s="218"/>
      <c r="AIG114" s="218"/>
      <c r="AIH114" s="218"/>
      <c r="AII114" s="218"/>
      <c r="AIJ114" s="218"/>
      <c r="AIK114" s="218"/>
      <c r="AIL114" s="218"/>
      <c r="AIM114" s="218"/>
      <c r="AIN114" s="218"/>
      <c r="AIO114" s="218"/>
      <c r="AIP114" s="218"/>
      <c r="AIQ114" s="218"/>
      <c r="AIR114" s="218"/>
      <c r="AIS114" s="218"/>
      <c r="AIT114" s="218"/>
      <c r="AIU114" s="218"/>
      <c r="AIV114" s="218"/>
      <c r="AIW114" s="218"/>
      <c r="AIX114" s="218"/>
      <c r="AIY114" s="218"/>
      <c r="AIZ114" s="218"/>
      <c r="AJA114" s="218"/>
      <c r="AJB114" s="218"/>
      <c r="AJC114" s="218"/>
      <c r="AJD114" s="218"/>
      <c r="AJE114" s="218"/>
      <c r="AJF114" s="218"/>
      <c r="AJG114" s="218"/>
      <c r="AJH114" s="218"/>
      <c r="AJI114" s="218"/>
      <c r="AJJ114" s="218"/>
      <c r="AJK114" s="218"/>
      <c r="AJL114" s="218"/>
      <c r="AJM114" s="218"/>
      <c r="AJN114" s="218"/>
      <c r="AJO114" s="218"/>
      <c r="AJP114" s="218"/>
      <c r="AJQ114" s="218"/>
      <c r="AJR114" s="218"/>
      <c r="AJS114" s="218"/>
      <c r="AJT114" s="218"/>
      <c r="AJU114" s="218"/>
      <c r="AJV114" s="218"/>
      <c r="AJW114" s="218"/>
      <c r="AJX114" s="218"/>
      <c r="AJY114" s="218"/>
      <c r="AJZ114" s="218"/>
      <c r="AKA114" s="218"/>
      <c r="AKB114" s="218"/>
      <c r="AKC114" s="218"/>
      <c r="AKD114" s="218"/>
      <c r="AKE114" s="218"/>
      <c r="AKF114" s="218"/>
      <c r="AKG114" s="218"/>
      <c r="AKH114" s="218"/>
      <c r="AKI114" s="218"/>
      <c r="AKJ114" s="218"/>
      <c r="AKK114" s="218"/>
      <c r="AKL114" s="218"/>
      <c r="AKM114" s="218"/>
      <c r="AKN114" s="218"/>
      <c r="AKO114" s="218"/>
      <c r="AKP114" s="218"/>
      <c r="AKQ114" s="218"/>
      <c r="AKR114" s="218"/>
      <c r="AKS114" s="218"/>
      <c r="AKT114" s="218"/>
      <c r="AKU114" s="218"/>
      <c r="AKV114" s="218"/>
      <c r="AKW114" s="218"/>
      <c r="AKX114" s="218"/>
      <c r="AKY114" s="218"/>
      <c r="AKZ114" s="218"/>
      <c r="ALA114" s="218"/>
      <c r="ALB114" s="218"/>
      <c r="ALC114" s="218"/>
      <c r="ALD114" s="218"/>
      <c r="ALE114" s="218"/>
      <c r="ALF114" s="218"/>
      <c r="ALG114" s="218"/>
      <c r="ALH114" s="218"/>
      <c r="ALI114" s="218"/>
      <c r="ALJ114" s="218"/>
      <c r="ALK114" s="218"/>
      <c r="ALL114" s="218"/>
      <c r="ALM114" s="218"/>
      <c r="ALN114" s="218"/>
      <c r="ALO114" s="218"/>
      <c r="ALP114" s="218"/>
      <c r="ALQ114" s="218"/>
      <c r="ALR114" s="218"/>
      <c r="ALS114" s="218"/>
      <c r="ALT114" s="218"/>
      <c r="ALU114" s="218"/>
      <c r="ALV114" s="218"/>
      <c r="ALW114" s="218"/>
      <c r="ALX114" s="218"/>
      <c r="ALY114" s="218"/>
      <c r="ALZ114" s="218"/>
      <c r="AMA114" s="218"/>
      <c r="AMB114" s="218"/>
      <c r="AMC114" s="218"/>
      <c r="AMD114" s="218"/>
      <c r="AME114" s="218"/>
      <c r="AMF114" s="218"/>
      <c r="AMG114" s="218"/>
      <c r="AMH114" s="218"/>
      <c r="AMI114" s="218"/>
      <c r="AMJ114" s="218"/>
      <c r="AMK114" s="218"/>
      <c r="AML114" s="218"/>
      <c r="AMM114" s="218"/>
      <c r="AMN114" s="218"/>
      <c r="AMO114" s="218"/>
      <c r="AMP114" s="218"/>
      <c r="AMQ114" s="218"/>
      <c r="AMR114" s="218"/>
      <c r="AMS114" s="218"/>
      <c r="AMT114" s="218"/>
      <c r="AMU114" s="218"/>
      <c r="AMV114" s="218"/>
      <c r="AMW114" s="218"/>
      <c r="AMX114" s="218"/>
      <c r="AMY114" s="218"/>
      <c r="AMZ114" s="218"/>
      <c r="ANA114" s="218"/>
      <c r="ANB114" s="218"/>
      <c r="ANC114" s="218"/>
      <c r="AND114" s="218"/>
      <c r="ANE114" s="218"/>
      <c r="ANF114" s="218"/>
      <c r="ANG114" s="218"/>
      <c r="ANH114" s="218"/>
      <c r="ANI114" s="218"/>
      <c r="ANJ114" s="218"/>
      <c r="ANK114" s="218"/>
      <c r="ANL114" s="218"/>
      <c r="ANM114" s="218"/>
      <c r="ANN114" s="218"/>
      <c r="ANO114" s="218"/>
      <c r="ANP114" s="218"/>
      <c r="ANQ114" s="218"/>
      <c r="ANR114" s="218"/>
      <c r="ANS114" s="218"/>
      <c r="ANT114" s="218"/>
      <c r="ANU114" s="218"/>
      <c r="ANV114" s="218"/>
      <c r="ANW114" s="218"/>
      <c r="ANX114" s="218"/>
      <c r="ANY114" s="218"/>
      <c r="ANZ114" s="218"/>
      <c r="AOA114" s="218"/>
      <c r="AOB114" s="218"/>
      <c r="AOC114" s="218"/>
      <c r="AOD114" s="218"/>
      <c r="AOE114" s="218"/>
      <c r="AOF114" s="218"/>
      <c r="AOG114" s="218"/>
      <c r="AOH114" s="218"/>
      <c r="AOI114" s="218"/>
      <c r="AOJ114" s="218"/>
      <c r="AOK114" s="218"/>
      <c r="AOL114" s="218"/>
      <c r="AOM114" s="218"/>
      <c r="AON114" s="218"/>
      <c r="AOO114" s="218"/>
      <c r="AOP114" s="218"/>
      <c r="AOQ114" s="218"/>
      <c r="AOR114" s="218"/>
      <c r="AOS114" s="218"/>
      <c r="AOT114" s="218"/>
      <c r="AOU114" s="218"/>
      <c r="AOV114" s="218"/>
      <c r="AOW114" s="218"/>
      <c r="AOX114" s="218"/>
      <c r="AOY114" s="218"/>
      <c r="AOZ114" s="218"/>
      <c r="APA114" s="218"/>
      <c r="APB114" s="218"/>
      <c r="APC114" s="218"/>
      <c r="APD114" s="218"/>
      <c r="APE114" s="218"/>
      <c r="APF114" s="218"/>
      <c r="APG114" s="218"/>
      <c r="APH114" s="218"/>
      <c r="API114" s="218"/>
      <c r="APJ114" s="218"/>
      <c r="APK114" s="218"/>
      <c r="APL114" s="218"/>
      <c r="APM114" s="218"/>
      <c r="APN114" s="218"/>
      <c r="APO114" s="218"/>
      <c r="APP114" s="218"/>
      <c r="APQ114" s="218"/>
      <c r="APR114" s="218"/>
      <c r="APS114" s="218"/>
      <c r="APT114" s="218"/>
      <c r="APU114" s="218"/>
      <c r="APV114" s="218"/>
      <c r="APW114" s="218"/>
      <c r="APX114" s="218"/>
      <c r="APY114" s="218"/>
      <c r="APZ114" s="218"/>
      <c r="AQA114" s="218"/>
      <c r="AQB114" s="218"/>
      <c r="AQC114" s="218"/>
      <c r="AQD114" s="218"/>
      <c r="AQE114" s="218"/>
      <c r="AQF114" s="218"/>
      <c r="AQG114" s="218"/>
      <c r="AQH114" s="218"/>
      <c r="AQI114" s="218"/>
      <c r="AQJ114" s="218"/>
      <c r="AQK114" s="218"/>
      <c r="AQL114" s="218"/>
      <c r="AQM114" s="218"/>
      <c r="AQN114" s="218"/>
      <c r="AQO114" s="218"/>
      <c r="AQP114" s="218"/>
      <c r="AQQ114" s="218"/>
      <c r="AQR114" s="218"/>
      <c r="AQS114" s="218"/>
      <c r="AQT114" s="218"/>
      <c r="AQU114" s="218"/>
      <c r="AQV114" s="218"/>
      <c r="AQW114" s="218"/>
      <c r="AQX114" s="218"/>
      <c r="AQY114" s="218"/>
      <c r="AQZ114" s="218"/>
      <c r="ARA114" s="218"/>
      <c r="ARB114" s="218"/>
      <c r="ARC114" s="218"/>
      <c r="ARD114" s="218"/>
      <c r="ARE114" s="218"/>
      <c r="ARF114" s="218"/>
      <c r="ARG114" s="218"/>
      <c r="ARH114" s="218"/>
      <c r="ARI114" s="218"/>
      <c r="ARJ114" s="218"/>
      <c r="ARK114" s="218"/>
      <c r="ARL114" s="218"/>
      <c r="ARM114" s="218"/>
      <c r="ARN114" s="218"/>
      <c r="ARO114" s="218"/>
      <c r="ARP114" s="218"/>
      <c r="ARQ114" s="218"/>
      <c r="ARR114" s="218"/>
      <c r="ARS114" s="218"/>
      <c r="ART114" s="218"/>
      <c r="ARU114" s="218"/>
      <c r="ARV114" s="218"/>
      <c r="ARW114" s="218"/>
      <c r="ARX114" s="218"/>
      <c r="ARY114" s="218"/>
      <c r="ARZ114" s="218"/>
      <c r="ASA114" s="218"/>
      <c r="ASB114" s="218"/>
      <c r="ASC114" s="218"/>
      <c r="ASD114" s="218"/>
      <c r="ASE114" s="218"/>
      <c r="ASF114" s="218"/>
      <c r="ASG114" s="218"/>
      <c r="ASH114" s="218"/>
      <c r="ASI114" s="218"/>
      <c r="ASJ114" s="218"/>
      <c r="ASK114" s="218"/>
      <c r="ASL114" s="218"/>
      <c r="ASM114" s="218"/>
      <c r="ASN114" s="218"/>
      <c r="ASO114" s="218"/>
      <c r="ASP114" s="218"/>
      <c r="ASQ114" s="218"/>
      <c r="ASR114" s="218"/>
      <c r="ASS114" s="218"/>
      <c r="AST114" s="218"/>
      <c r="ASU114" s="218"/>
      <c r="ASV114" s="218"/>
      <c r="ASW114" s="218"/>
      <c r="ASX114" s="218"/>
      <c r="ASY114" s="218"/>
      <c r="ASZ114" s="218"/>
      <c r="ATA114" s="218"/>
      <c r="ATB114" s="218"/>
      <c r="ATC114" s="218"/>
      <c r="ATD114" s="218"/>
      <c r="ATE114" s="218"/>
      <c r="ATF114" s="218"/>
      <c r="ATG114" s="218"/>
      <c r="ATH114" s="218"/>
      <c r="ATI114" s="218"/>
      <c r="ATJ114" s="218"/>
      <c r="ATK114" s="218"/>
      <c r="ATL114" s="218"/>
      <c r="ATM114" s="218"/>
      <c r="ATN114" s="218"/>
      <c r="ATO114" s="218"/>
      <c r="ATP114" s="218"/>
      <c r="ATQ114" s="218"/>
      <c r="ATR114" s="218"/>
      <c r="ATS114" s="218"/>
      <c r="ATT114" s="218"/>
      <c r="ATU114" s="218"/>
      <c r="ATV114" s="218"/>
      <c r="ATW114" s="218"/>
      <c r="ATX114" s="218"/>
      <c r="ATY114" s="218"/>
      <c r="ATZ114" s="218"/>
      <c r="AUA114" s="218"/>
      <c r="AUB114" s="218"/>
      <c r="AUC114" s="218"/>
      <c r="AUD114" s="218"/>
      <c r="AUE114" s="218"/>
      <c r="AUF114" s="218"/>
      <c r="AUG114" s="218"/>
      <c r="AUH114" s="218"/>
      <c r="AUI114" s="218"/>
      <c r="AUJ114" s="218"/>
      <c r="AUK114" s="218"/>
      <c r="AUL114" s="218"/>
      <c r="AUM114" s="218"/>
      <c r="AUN114" s="218"/>
      <c r="AUO114" s="218"/>
      <c r="AUP114" s="218"/>
      <c r="AUQ114" s="218"/>
      <c r="AUR114" s="218"/>
      <c r="AUS114" s="218"/>
      <c r="AUT114" s="218"/>
      <c r="AUU114" s="218"/>
      <c r="AUV114" s="218"/>
      <c r="AUW114" s="218"/>
      <c r="AUX114" s="218"/>
      <c r="AUY114" s="218"/>
      <c r="AUZ114" s="218"/>
      <c r="AVA114" s="218"/>
      <c r="AVB114" s="218"/>
      <c r="AVC114" s="218"/>
      <c r="AVD114" s="218"/>
      <c r="AVE114" s="218"/>
      <c r="AVF114" s="218"/>
      <c r="AVG114" s="218"/>
      <c r="AVH114" s="218"/>
      <c r="AVI114" s="218"/>
      <c r="AVJ114" s="218"/>
      <c r="AVK114" s="218"/>
      <c r="AVL114" s="218"/>
      <c r="AVM114" s="218"/>
      <c r="AVN114" s="218"/>
      <c r="AVO114" s="218"/>
      <c r="AVP114" s="218"/>
      <c r="AVQ114" s="218"/>
      <c r="AVR114" s="218"/>
      <c r="AVS114" s="218"/>
      <c r="AVT114" s="218"/>
      <c r="AVU114" s="218"/>
      <c r="AVV114" s="218"/>
      <c r="AVW114" s="218"/>
      <c r="AVX114" s="218"/>
      <c r="AVY114" s="218"/>
      <c r="AVZ114" s="218"/>
      <c r="AWA114" s="218"/>
      <c r="AWB114" s="218"/>
      <c r="AWC114" s="218"/>
      <c r="AWD114" s="218"/>
      <c r="AWE114" s="218"/>
      <c r="AWF114" s="218"/>
      <c r="AWG114" s="218"/>
      <c r="AWH114" s="218"/>
      <c r="AWI114" s="218"/>
      <c r="AWJ114" s="218"/>
      <c r="AWK114" s="218"/>
      <c r="AWL114" s="218"/>
      <c r="AWM114" s="218"/>
      <c r="AWN114" s="218"/>
      <c r="AWO114" s="218"/>
      <c r="AWP114" s="218"/>
      <c r="AWQ114" s="218"/>
      <c r="AWR114" s="218"/>
      <c r="AWS114" s="218"/>
      <c r="AWT114" s="218"/>
      <c r="AWU114" s="218"/>
      <c r="AWV114" s="218"/>
      <c r="AWW114" s="218"/>
      <c r="AWX114" s="218"/>
      <c r="AWY114" s="218"/>
      <c r="AWZ114" s="218"/>
      <c r="AXA114" s="218"/>
      <c r="AXB114" s="218"/>
      <c r="AXC114" s="218"/>
      <c r="AXD114" s="218"/>
      <c r="AXE114" s="218"/>
      <c r="AXF114" s="218"/>
      <c r="AXG114" s="218"/>
      <c r="AXH114" s="218"/>
      <c r="AXI114" s="218"/>
      <c r="AXJ114" s="218"/>
      <c r="AXK114" s="218"/>
      <c r="AXL114" s="218"/>
      <c r="AXM114" s="218"/>
      <c r="AXN114" s="218"/>
      <c r="AXO114" s="218"/>
      <c r="AXP114" s="218"/>
      <c r="AXQ114" s="218"/>
      <c r="AXR114" s="218"/>
      <c r="AXS114" s="218"/>
      <c r="AXT114" s="218"/>
      <c r="AXU114" s="218"/>
      <c r="AXV114" s="218"/>
      <c r="AXW114" s="218"/>
      <c r="AXX114" s="218"/>
      <c r="AXY114" s="218"/>
      <c r="AXZ114" s="218"/>
      <c r="AYA114" s="218"/>
      <c r="AYB114" s="218"/>
      <c r="AYC114" s="218"/>
      <c r="AYD114" s="218"/>
      <c r="AYE114" s="218"/>
      <c r="AYF114" s="218"/>
      <c r="AYG114" s="218"/>
      <c r="AYH114" s="218"/>
      <c r="AYI114" s="218"/>
      <c r="AYJ114" s="218"/>
      <c r="AYK114" s="218"/>
      <c r="AYL114" s="218"/>
      <c r="AYM114" s="218"/>
      <c r="AYN114" s="218"/>
      <c r="AYO114" s="218"/>
      <c r="AYP114" s="218"/>
      <c r="AYQ114" s="218"/>
      <c r="AYR114" s="218"/>
      <c r="AYS114" s="218"/>
      <c r="AYT114" s="218"/>
      <c r="AYU114" s="218"/>
      <c r="AYV114" s="218"/>
      <c r="AYW114" s="218"/>
      <c r="AYX114" s="218"/>
      <c r="AYY114" s="218"/>
      <c r="AYZ114" s="218"/>
      <c r="AZA114" s="218"/>
      <c r="AZB114" s="218"/>
      <c r="AZC114" s="218"/>
      <c r="AZD114" s="218"/>
      <c r="AZE114" s="218"/>
      <c r="AZF114" s="218"/>
      <c r="AZG114" s="218"/>
      <c r="AZH114" s="218"/>
      <c r="AZI114" s="218"/>
      <c r="AZJ114" s="218"/>
      <c r="AZK114" s="218"/>
      <c r="AZL114" s="218"/>
      <c r="AZM114" s="218"/>
      <c r="AZN114" s="218"/>
      <c r="AZO114" s="218"/>
      <c r="AZP114" s="218"/>
      <c r="AZQ114" s="218"/>
      <c r="AZR114" s="218"/>
      <c r="AZS114" s="218"/>
      <c r="AZT114" s="218"/>
      <c r="AZU114" s="218"/>
      <c r="AZV114" s="218"/>
      <c r="AZW114" s="218"/>
      <c r="AZX114" s="218"/>
      <c r="AZY114" s="218"/>
      <c r="AZZ114" s="218"/>
      <c r="BAA114" s="218"/>
      <c r="BAB114" s="218"/>
      <c r="BAC114" s="218"/>
      <c r="BAD114" s="218"/>
      <c r="BAE114" s="218"/>
      <c r="BAF114" s="218"/>
      <c r="BAG114" s="218"/>
      <c r="BAH114" s="218"/>
      <c r="BAI114" s="218"/>
      <c r="BAJ114" s="218"/>
      <c r="BAK114" s="218"/>
      <c r="BAL114" s="218"/>
      <c r="BAM114" s="218"/>
      <c r="BAN114" s="218"/>
      <c r="BAO114" s="218"/>
      <c r="BAP114" s="218"/>
      <c r="BAQ114" s="218"/>
      <c r="BAR114" s="218"/>
      <c r="BAS114" s="218"/>
      <c r="BAT114" s="218"/>
      <c r="BAU114" s="218"/>
      <c r="BAV114" s="218"/>
      <c r="BAW114" s="218"/>
      <c r="BAX114" s="218"/>
      <c r="BAY114" s="218"/>
      <c r="BAZ114" s="218"/>
      <c r="BBA114" s="218"/>
      <c r="BBB114" s="218"/>
      <c r="BBC114" s="218"/>
      <c r="BBD114" s="218"/>
      <c r="BBE114" s="218"/>
      <c r="BBF114" s="218"/>
      <c r="BBG114" s="218"/>
      <c r="BBH114" s="218"/>
      <c r="BBI114" s="218"/>
      <c r="BBJ114" s="218"/>
      <c r="BBK114" s="218"/>
      <c r="BBL114" s="218"/>
      <c r="BBM114" s="218"/>
      <c r="BBN114" s="218"/>
      <c r="BBO114" s="218"/>
      <c r="BBP114" s="218"/>
      <c r="BBQ114" s="218"/>
      <c r="BBR114" s="218"/>
      <c r="BBS114" s="218"/>
      <c r="BBT114" s="218"/>
      <c r="BBU114" s="218"/>
      <c r="BBV114" s="218"/>
      <c r="BBW114" s="218"/>
      <c r="BBX114" s="218"/>
      <c r="BBY114" s="218"/>
      <c r="BBZ114" s="218"/>
      <c r="BCA114" s="218"/>
      <c r="BCB114" s="218"/>
      <c r="BCC114" s="218"/>
      <c r="BCD114" s="218"/>
      <c r="BCE114" s="218"/>
      <c r="BCF114" s="218"/>
      <c r="BCG114" s="218"/>
      <c r="BCH114" s="218"/>
      <c r="BCI114" s="218"/>
      <c r="BCJ114" s="218"/>
      <c r="BCK114" s="218"/>
      <c r="BCL114" s="218"/>
      <c r="BCM114" s="218"/>
      <c r="BCN114" s="218"/>
      <c r="BCO114" s="218"/>
      <c r="BCP114" s="218"/>
      <c r="BCQ114" s="218"/>
      <c r="BCR114" s="218"/>
      <c r="BCS114" s="218"/>
      <c r="BCT114" s="218"/>
      <c r="BCU114" s="218"/>
      <c r="BCV114" s="218"/>
      <c r="BCW114" s="218"/>
      <c r="BCX114" s="218"/>
      <c r="BCY114" s="218"/>
      <c r="BCZ114" s="218"/>
      <c r="BDA114" s="218"/>
      <c r="BDB114" s="218"/>
      <c r="BDC114" s="218"/>
      <c r="BDD114" s="218"/>
      <c r="BDE114" s="218"/>
      <c r="BDF114" s="218"/>
      <c r="BDG114" s="218"/>
      <c r="BDH114" s="218"/>
      <c r="BDI114" s="218"/>
      <c r="BDJ114" s="218"/>
      <c r="BDK114" s="218"/>
      <c r="BDL114" s="218"/>
      <c r="BDM114" s="218"/>
      <c r="BDN114" s="218"/>
      <c r="BDO114" s="218"/>
      <c r="BDP114" s="218"/>
      <c r="BDQ114" s="218"/>
      <c r="BDR114" s="218"/>
      <c r="BDS114" s="218"/>
      <c r="BDT114" s="218"/>
      <c r="BDU114" s="218"/>
    </row>
    <row r="115" spans="1:1477" s="6" customFormat="1" ht="12.75" thickBot="1">
      <c r="B115" s="90"/>
      <c r="C115" s="90"/>
      <c r="D115" s="90"/>
      <c r="E115" s="72"/>
      <c r="F115" s="90"/>
      <c r="G115" s="90"/>
      <c r="H115" s="221"/>
      <c r="I115" s="91"/>
      <c r="J115" s="91"/>
      <c r="K115" s="91"/>
      <c r="L115" s="91"/>
      <c r="M115" s="165"/>
      <c r="N115" s="73"/>
      <c r="O115" s="91"/>
      <c r="P115" s="91"/>
      <c r="Q115" s="91"/>
      <c r="R115" s="91"/>
      <c r="S115" s="91"/>
      <c r="T115" s="92"/>
      <c r="U115" s="92"/>
      <c r="V115" s="92"/>
      <c r="W115" s="92"/>
      <c r="X115" s="92"/>
      <c r="Y115" s="225"/>
      <c r="Z115" s="225"/>
      <c r="AA115" s="225"/>
      <c r="AB115" s="225"/>
      <c r="AC115" s="225"/>
      <c r="AD115" s="165"/>
      <c r="AE115" s="73"/>
      <c r="AF115" s="225"/>
      <c r="AG115" s="225"/>
      <c r="AH115" s="91"/>
      <c r="AI115" s="91"/>
      <c r="AJ115" s="93"/>
      <c r="AK115" s="93"/>
      <c r="AL115" s="95"/>
      <c r="AM115" s="95"/>
      <c r="AN115" s="93"/>
      <c r="AO115" s="93"/>
      <c r="AP115" s="95"/>
      <c r="AQ115" s="95"/>
      <c r="AR115" s="93"/>
      <c r="AS115" s="93"/>
      <c r="AT115" s="95"/>
      <c r="AU115" s="95"/>
      <c r="AV115" s="93"/>
      <c r="AW115" s="93"/>
      <c r="AX115" s="95"/>
      <c r="AY115" s="95"/>
      <c r="AZ115" s="93"/>
      <c r="BA115" s="93"/>
      <c r="BB115" s="95"/>
      <c r="BC115" s="95"/>
      <c r="BD115" s="93"/>
      <c r="BE115" s="93"/>
      <c r="BF115" s="95"/>
      <c r="BG115" s="95"/>
      <c r="BH115" s="93"/>
      <c r="BI115" s="93"/>
      <c r="BJ115" s="95"/>
      <c r="BK115" s="95"/>
      <c r="BL115" s="93"/>
      <c r="BM115" s="93"/>
      <c r="BN115" s="95"/>
      <c r="BO115" s="95"/>
      <c r="BP115" s="93"/>
      <c r="BQ115" s="93"/>
      <c r="BR115" s="95"/>
      <c r="BS115" s="95"/>
      <c r="BT115" s="93"/>
      <c r="BU115" s="93"/>
      <c r="BV115" s="95"/>
      <c r="BW115" s="95"/>
      <c r="BX115" s="93"/>
      <c r="BY115" s="93"/>
      <c r="BZ115" s="95"/>
      <c r="CA115" s="95"/>
      <c r="CB115" s="93"/>
      <c r="CC115" s="93"/>
      <c r="CD115" s="95"/>
      <c r="CE115" s="95"/>
      <c r="CF115" s="93"/>
      <c r="CG115" s="93"/>
      <c r="CH115" s="95"/>
      <c r="CI115" s="95"/>
      <c r="CJ115" s="93"/>
      <c r="CK115" s="93"/>
      <c r="CL115" s="95"/>
      <c r="CM115" s="95"/>
      <c r="CN115" s="94"/>
      <c r="CO115" s="94"/>
      <c r="CP115" s="94"/>
      <c r="CQ115" s="94"/>
      <c r="CR115" s="94"/>
      <c r="CS115" s="94"/>
      <c r="CT115" s="72"/>
      <c r="CU115" s="90"/>
      <c r="CV115" s="90"/>
      <c r="CW115" s="72"/>
      <c r="CX115" s="72"/>
      <c r="CY115" s="90"/>
      <c r="CZ115" s="90"/>
      <c r="DA115" s="90"/>
      <c r="DB115" s="92"/>
      <c r="DC115" s="91"/>
      <c r="DD115" s="249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46"/>
      <c r="FO115" s="246"/>
      <c r="FP115" s="246"/>
      <c r="FQ115" s="246"/>
      <c r="FR115" s="246"/>
      <c r="FS115" s="246"/>
      <c r="FT115" s="246"/>
      <c r="FU115" s="246"/>
      <c r="FV115" s="246"/>
      <c r="FW115" s="246"/>
      <c r="FX115" s="246"/>
      <c r="FY115" s="246"/>
      <c r="FZ115" s="246"/>
      <c r="GA115" s="246"/>
      <c r="GB115" s="246"/>
      <c r="GC115" s="246"/>
      <c r="GD115" s="246"/>
      <c r="GE115" s="246"/>
      <c r="GF115" s="246"/>
      <c r="GG115" s="246"/>
      <c r="GH115" s="246"/>
      <c r="GI115" s="246"/>
      <c r="GJ115" s="246"/>
      <c r="GK115" s="246"/>
      <c r="GL115" s="246"/>
      <c r="GM115" s="246"/>
      <c r="GN115" s="246"/>
      <c r="GO115" s="246"/>
      <c r="GP115" s="246"/>
      <c r="GQ115" s="246"/>
      <c r="GR115" s="246"/>
      <c r="GS115" s="246"/>
      <c r="GT115" s="246"/>
      <c r="GU115" s="246"/>
      <c r="GV115" s="246"/>
      <c r="GW115" s="246"/>
      <c r="GX115" s="246"/>
      <c r="GY115" s="246"/>
      <c r="GZ115" s="246"/>
      <c r="HA115" s="246"/>
      <c r="HB115" s="246"/>
      <c r="HC115" s="246"/>
      <c r="HD115" s="246"/>
      <c r="HE115" s="246"/>
      <c r="HF115" s="246"/>
      <c r="HG115" s="246"/>
      <c r="HH115" s="246"/>
      <c r="HI115" s="246"/>
      <c r="HJ115" s="246"/>
      <c r="HK115" s="246"/>
      <c r="HL115" s="246"/>
      <c r="HM115" s="246"/>
      <c r="HN115" s="246"/>
      <c r="HO115" s="246"/>
      <c r="HP115" s="246"/>
      <c r="HQ115" s="246"/>
      <c r="HR115" s="246"/>
      <c r="HS115" s="246"/>
      <c r="HT115" s="246"/>
      <c r="HU115" s="246"/>
      <c r="HV115" s="246"/>
      <c r="HW115" s="246"/>
      <c r="HX115" s="246"/>
      <c r="HY115" s="246"/>
      <c r="HZ115" s="246"/>
      <c r="IA115" s="246"/>
      <c r="IB115" s="246"/>
      <c r="IC115" s="246"/>
      <c r="ID115" s="246"/>
      <c r="IE115" s="246"/>
      <c r="IF115" s="246"/>
      <c r="IG115" s="246"/>
      <c r="IH115" s="246"/>
      <c r="II115" s="246"/>
      <c r="IJ115" s="246"/>
      <c r="IK115" s="246"/>
      <c r="IL115" s="246"/>
      <c r="IM115" s="246"/>
      <c r="IN115" s="246"/>
      <c r="IO115" s="246"/>
      <c r="IP115" s="246"/>
      <c r="IQ115" s="246"/>
      <c r="IR115" s="246"/>
      <c r="IS115" s="246"/>
      <c r="IT115" s="246"/>
      <c r="IU115" s="246"/>
      <c r="IV115" s="246"/>
      <c r="IW115" s="246"/>
      <c r="IX115" s="246"/>
      <c r="IY115" s="246"/>
      <c r="IZ115" s="246"/>
      <c r="JA115" s="246"/>
      <c r="JB115" s="246"/>
      <c r="JC115" s="246"/>
      <c r="JD115" s="246"/>
      <c r="JE115" s="246"/>
      <c r="JF115" s="246"/>
      <c r="JG115" s="246"/>
      <c r="JH115" s="246"/>
      <c r="JI115" s="246"/>
      <c r="JJ115" s="246"/>
      <c r="JK115" s="246"/>
      <c r="JL115" s="246"/>
      <c r="JM115" s="246"/>
      <c r="JN115" s="246"/>
      <c r="JO115" s="246"/>
      <c r="JP115" s="246"/>
      <c r="JQ115" s="246"/>
      <c r="JR115" s="246"/>
      <c r="JS115" s="246"/>
      <c r="JT115" s="246"/>
      <c r="JU115" s="246"/>
      <c r="JV115" s="246"/>
      <c r="JW115" s="246"/>
      <c r="JX115" s="246"/>
      <c r="JY115" s="246"/>
      <c r="JZ115" s="246"/>
      <c r="KA115" s="246"/>
      <c r="KB115" s="246"/>
      <c r="KC115" s="246"/>
      <c r="KD115" s="246"/>
      <c r="KE115" s="246"/>
      <c r="KF115" s="246"/>
      <c r="KG115" s="246"/>
      <c r="KH115" s="246"/>
      <c r="KI115" s="246"/>
      <c r="KJ115" s="246"/>
      <c r="KK115" s="246"/>
      <c r="KL115" s="246"/>
      <c r="KM115" s="246"/>
      <c r="KN115" s="246"/>
      <c r="KO115" s="246"/>
      <c r="KP115" s="246"/>
      <c r="KQ115" s="246"/>
      <c r="KR115" s="246"/>
      <c r="KS115" s="246"/>
      <c r="KT115" s="246"/>
      <c r="KU115" s="246"/>
      <c r="KV115" s="246"/>
      <c r="KW115" s="246"/>
      <c r="KX115" s="246"/>
      <c r="KY115" s="246"/>
      <c r="KZ115" s="246"/>
      <c r="LA115" s="246"/>
      <c r="LB115" s="246"/>
      <c r="LC115" s="246"/>
      <c r="LD115" s="246"/>
      <c r="LE115" s="246"/>
      <c r="LF115" s="246"/>
      <c r="LG115" s="246"/>
      <c r="LH115" s="246"/>
      <c r="LI115" s="246"/>
      <c r="LJ115" s="246"/>
      <c r="LK115" s="246"/>
      <c r="LL115" s="246"/>
      <c r="LM115" s="246"/>
      <c r="LN115" s="246"/>
      <c r="LO115" s="246"/>
      <c r="LP115" s="246"/>
      <c r="LQ115" s="246"/>
      <c r="LR115" s="246"/>
      <c r="LS115" s="246"/>
      <c r="LT115" s="246"/>
      <c r="LU115" s="246"/>
      <c r="LV115" s="246"/>
      <c r="LW115" s="246"/>
      <c r="LX115" s="246"/>
      <c r="LY115" s="246"/>
      <c r="LZ115" s="246"/>
      <c r="MA115" s="246"/>
      <c r="MB115" s="246"/>
      <c r="MC115" s="246"/>
      <c r="MD115" s="246"/>
      <c r="ME115" s="246"/>
      <c r="MF115" s="246"/>
      <c r="MG115" s="246"/>
      <c r="MH115" s="246"/>
      <c r="MI115" s="246"/>
      <c r="MJ115" s="246"/>
      <c r="MK115" s="246"/>
      <c r="ML115" s="246"/>
      <c r="MM115" s="246"/>
      <c r="MN115" s="246"/>
      <c r="MO115" s="246"/>
      <c r="MP115" s="246"/>
      <c r="MQ115" s="246"/>
      <c r="MR115" s="246"/>
      <c r="MS115" s="246"/>
      <c r="MT115" s="246"/>
      <c r="MU115" s="246"/>
      <c r="MV115" s="246"/>
      <c r="MW115" s="246"/>
      <c r="MX115" s="246"/>
      <c r="MY115" s="246"/>
      <c r="MZ115" s="246"/>
      <c r="NA115" s="246"/>
      <c r="NB115" s="246"/>
      <c r="NC115" s="246"/>
      <c r="ND115" s="246"/>
      <c r="NE115" s="246"/>
      <c r="NF115" s="246"/>
      <c r="NG115" s="246"/>
      <c r="NH115" s="246"/>
      <c r="NI115" s="246"/>
      <c r="NJ115" s="246"/>
      <c r="NK115" s="246"/>
      <c r="NL115" s="246"/>
      <c r="NM115" s="246"/>
      <c r="NN115" s="246"/>
      <c r="NO115" s="246"/>
      <c r="NP115" s="246"/>
      <c r="NQ115" s="246"/>
      <c r="NR115" s="246"/>
      <c r="NS115" s="246"/>
      <c r="NT115" s="246"/>
      <c r="NU115" s="246"/>
      <c r="NV115" s="246"/>
      <c r="NW115" s="246"/>
      <c r="NX115" s="246"/>
      <c r="NY115" s="246"/>
      <c r="NZ115" s="246"/>
      <c r="OA115" s="246"/>
      <c r="OB115" s="246"/>
      <c r="OC115" s="246"/>
      <c r="OD115" s="246"/>
      <c r="OE115" s="246"/>
      <c r="OF115" s="246"/>
      <c r="OG115" s="246"/>
      <c r="OH115" s="246"/>
      <c r="OI115" s="246"/>
      <c r="OJ115" s="246"/>
      <c r="OK115" s="246"/>
      <c r="OL115" s="246"/>
      <c r="OM115" s="246"/>
      <c r="ON115" s="246"/>
      <c r="OO115" s="246"/>
      <c r="OP115" s="246"/>
      <c r="OQ115" s="246"/>
      <c r="OR115" s="246"/>
      <c r="OS115" s="246"/>
      <c r="OT115" s="246"/>
      <c r="OU115" s="246"/>
      <c r="OV115" s="246"/>
      <c r="OW115" s="246"/>
      <c r="OX115" s="246"/>
      <c r="OY115" s="246"/>
      <c r="OZ115" s="246"/>
      <c r="PA115" s="246"/>
      <c r="PB115" s="246"/>
      <c r="PC115" s="246"/>
      <c r="PD115" s="246"/>
      <c r="PE115" s="246"/>
      <c r="PF115" s="246"/>
      <c r="PG115" s="246"/>
      <c r="PH115" s="246"/>
      <c r="PI115" s="246"/>
      <c r="PJ115" s="246"/>
      <c r="PK115" s="246"/>
      <c r="PL115" s="246"/>
      <c r="PM115" s="246"/>
      <c r="PN115" s="246"/>
      <c r="PO115" s="246"/>
      <c r="PP115" s="246"/>
      <c r="PQ115" s="246"/>
      <c r="PR115" s="246"/>
      <c r="PS115" s="246"/>
      <c r="PT115" s="246"/>
      <c r="PU115" s="246"/>
      <c r="PV115" s="246"/>
      <c r="PW115" s="246"/>
      <c r="PX115" s="246"/>
      <c r="PY115" s="246"/>
      <c r="PZ115" s="246"/>
      <c r="QA115" s="246"/>
      <c r="QB115" s="246"/>
      <c r="QC115" s="246"/>
      <c r="QD115" s="246"/>
      <c r="QE115" s="246"/>
      <c r="QF115" s="246"/>
      <c r="QG115" s="246"/>
      <c r="QH115" s="246"/>
      <c r="QI115" s="246"/>
      <c r="QJ115" s="246"/>
      <c r="QK115" s="246"/>
      <c r="QL115" s="246"/>
      <c r="QM115" s="246"/>
      <c r="QN115" s="246"/>
      <c r="QO115" s="246"/>
      <c r="QP115" s="246"/>
      <c r="QQ115" s="246"/>
      <c r="QR115" s="246"/>
      <c r="QS115" s="246"/>
      <c r="QT115" s="246"/>
      <c r="QU115" s="246"/>
      <c r="QV115" s="246"/>
      <c r="QW115" s="246"/>
      <c r="QX115" s="246"/>
      <c r="QY115" s="246"/>
      <c r="QZ115" s="246"/>
      <c r="RA115" s="246"/>
      <c r="RB115" s="246"/>
      <c r="RC115" s="246"/>
      <c r="RD115" s="246"/>
      <c r="RE115" s="246"/>
      <c r="RF115" s="246"/>
      <c r="RG115" s="246"/>
      <c r="RH115" s="246"/>
      <c r="RI115" s="246"/>
      <c r="RJ115" s="246"/>
      <c r="RK115" s="246"/>
      <c r="RL115" s="246"/>
      <c r="RM115" s="246"/>
      <c r="RN115" s="246"/>
      <c r="RO115" s="246"/>
      <c r="RP115" s="246"/>
      <c r="RQ115" s="246"/>
      <c r="RR115" s="246"/>
      <c r="RS115" s="246"/>
      <c r="RT115" s="246"/>
      <c r="RU115" s="246"/>
      <c r="RV115" s="246"/>
      <c r="RW115" s="246"/>
      <c r="RX115" s="246"/>
      <c r="RY115" s="246"/>
      <c r="RZ115" s="246"/>
      <c r="SA115" s="246"/>
      <c r="SB115" s="246"/>
      <c r="SC115" s="246"/>
      <c r="SD115" s="246"/>
      <c r="SE115" s="246"/>
      <c r="SF115" s="246"/>
      <c r="SG115" s="246"/>
      <c r="SH115" s="246"/>
      <c r="SI115" s="246"/>
      <c r="SJ115" s="246"/>
      <c r="SK115" s="246"/>
      <c r="SL115" s="246"/>
      <c r="SM115" s="246"/>
      <c r="SN115" s="246"/>
      <c r="SO115" s="246"/>
      <c r="SP115" s="246"/>
      <c r="SQ115" s="246"/>
      <c r="SR115" s="246"/>
      <c r="SS115" s="246"/>
      <c r="ST115" s="246"/>
      <c r="SU115" s="246"/>
      <c r="SV115" s="246"/>
      <c r="SW115" s="246"/>
      <c r="SX115" s="246"/>
      <c r="SY115" s="246"/>
      <c r="SZ115" s="246"/>
      <c r="TA115" s="246"/>
      <c r="TB115" s="246"/>
      <c r="TC115" s="246"/>
      <c r="TD115" s="246"/>
      <c r="TE115" s="246"/>
      <c r="TF115" s="246"/>
      <c r="TG115" s="246"/>
      <c r="TH115" s="246"/>
      <c r="TI115" s="246"/>
      <c r="TJ115" s="246"/>
      <c r="TK115" s="246"/>
      <c r="TL115" s="246"/>
      <c r="TM115" s="246"/>
      <c r="TN115" s="246"/>
      <c r="TO115" s="246"/>
      <c r="TP115" s="246"/>
      <c r="TQ115" s="246"/>
      <c r="TR115" s="246"/>
      <c r="TS115" s="246"/>
      <c r="TT115" s="246"/>
      <c r="TU115" s="246"/>
      <c r="TV115" s="246"/>
      <c r="TW115" s="246"/>
      <c r="TX115" s="246"/>
      <c r="TY115" s="246"/>
      <c r="TZ115" s="246"/>
      <c r="UA115" s="246"/>
      <c r="UB115" s="246"/>
      <c r="UC115" s="246"/>
      <c r="UD115" s="246"/>
      <c r="UE115" s="246"/>
      <c r="UF115" s="246"/>
      <c r="UG115" s="246"/>
      <c r="UH115" s="246"/>
      <c r="UI115" s="246"/>
      <c r="UJ115" s="246"/>
      <c r="UK115" s="246"/>
      <c r="UL115" s="246"/>
      <c r="UM115" s="246"/>
      <c r="UN115" s="246"/>
      <c r="UO115" s="246"/>
      <c r="UP115" s="246"/>
      <c r="UQ115" s="246"/>
      <c r="UR115" s="246"/>
      <c r="US115" s="246"/>
      <c r="UT115" s="246"/>
      <c r="UU115" s="246"/>
      <c r="UV115" s="246"/>
      <c r="UW115" s="246"/>
      <c r="UX115" s="246"/>
      <c r="UY115" s="246"/>
      <c r="UZ115" s="246"/>
      <c r="VA115" s="246"/>
      <c r="VB115" s="246"/>
      <c r="VC115" s="246"/>
      <c r="VD115" s="246"/>
      <c r="VE115" s="246"/>
      <c r="VF115" s="246"/>
      <c r="VG115" s="246"/>
      <c r="VH115" s="246"/>
      <c r="VI115" s="246"/>
      <c r="VJ115" s="246"/>
      <c r="VK115" s="246"/>
      <c r="VL115" s="246"/>
      <c r="VM115" s="246"/>
      <c r="VN115" s="246"/>
      <c r="VO115" s="246"/>
      <c r="VP115" s="246"/>
      <c r="VQ115" s="246"/>
      <c r="VR115" s="246"/>
      <c r="VS115" s="246"/>
      <c r="VT115" s="246"/>
      <c r="VU115" s="246"/>
      <c r="VV115" s="246"/>
      <c r="VW115" s="246"/>
      <c r="VX115" s="246"/>
      <c r="VY115" s="246"/>
      <c r="VZ115" s="246"/>
      <c r="WA115" s="246"/>
      <c r="WB115" s="246"/>
      <c r="WC115" s="246"/>
      <c r="WD115" s="246"/>
      <c r="WE115" s="246"/>
      <c r="WF115" s="246"/>
      <c r="WG115" s="246"/>
      <c r="WH115" s="246"/>
      <c r="WI115" s="246"/>
      <c r="WJ115" s="246"/>
      <c r="WK115" s="246"/>
      <c r="WL115" s="246"/>
      <c r="WM115" s="246"/>
      <c r="WN115" s="246"/>
      <c r="WO115" s="246"/>
      <c r="WP115" s="246"/>
      <c r="WQ115" s="246"/>
      <c r="WR115" s="246"/>
      <c r="WS115" s="246"/>
      <c r="WT115" s="246"/>
      <c r="WU115" s="246"/>
      <c r="WV115" s="246"/>
      <c r="WW115" s="246"/>
      <c r="WX115" s="246"/>
      <c r="WY115" s="246"/>
      <c r="WZ115" s="246"/>
      <c r="XA115" s="246"/>
      <c r="XB115" s="246"/>
      <c r="XC115" s="246"/>
      <c r="XD115" s="246"/>
      <c r="XE115" s="246"/>
      <c r="XF115" s="246"/>
      <c r="XG115" s="246"/>
      <c r="XH115" s="246"/>
      <c r="XI115" s="246"/>
      <c r="XJ115" s="246"/>
      <c r="XK115" s="246"/>
      <c r="XL115" s="246"/>
      <c r="XM115" s="246"/>
      <c r="XN115" s="246"/>
      <c r="XO115" s="246"/>
      <c r="XP115" s="246"/>
      <c r="XQ115" s="246"/>
      <c r="XR115" s="246"/>
      <c r="XS115" s="246"/>
      <c r="XT115" s="246"/>
      <c r="XU115" s="246"/>
      <c r="XV115" s="246"/>
      <c r="XW115" s="246"/>
      <c r="XX115" s="246"/>
      <c r="XY115" s="246"/>
      <c r="XZ115" s="246"/>
      <c r="YA115" s="246"/>
      <c r="YB115" s="246"/>
      <c r="YC115" s="246"/>
      <c r="YD115" s="246"/>
      <c r="YE115" s="246"/>
      <c r="YF115" s="246"/>
      <c r="YG115" s="246"/>
      <c r="YH115" s="246"/>
      <c r="YI115" s="246"/>
      <c r="YJ115" s="246"/>
      <c r="YK115" s="246"/>
      <c r="YL115" s="246"/>
      <c r="YM115" s="246"/>
      <c r="YN115" s="246"/>
      <c r="YO115" s="246"/>
      <c r="YP115" s="246"/>
      <c r="YQ115" s="246"/>
      <c r="YR115" s="246"/>
      <c r="YS115" s="246"/>
      <c r="YT115" s="246"/>
      <c r="YU115" s="246"/>
      <c r="YV115" s="246"/>
      <c r="YW115" s="246"/>
      <c r="YX115" s="246"/>
      <c r="YY115" s="246"/>
      <c r="YZ115" s="246"/>
      <c r="ZA115" s="246"/>
      <c r="ZB115" s="246"/>
      <c r="ZC115" s="246"/>
      <c r="ZD115" s="246"/>
      <c r="ZE115" s="246"/>
      <c r="ZF115" s="246"/>
      <c r="ZG115" s="246"/>
      <c r="ZH115" s="246"/>
      <c r="ZI115" s="246"/>
      <c r="ZJ115" s="246"/>
      <c r="ZK115" s="246"/>
      <c r="ZL115" s="246"/>
      <c r="ZM115" s="246"/>
      <c r="ZN115" s="246"/>
      <c r="ZO115" s="246"/>
      <c r="ZP115" s="246"/>
      <c r="ZQ115" s="246"/>
      <c r="ZR115" s="246"/>
      <c r="ZS115" s="246"/>
      <c r="ZT115" s="246"/>
      <c r="ZU115" s="246"/>
      <c r="ZV115" s="246"/>
      <c r="ZW115" s="246"/>
      <c r="ZX115" s="246"/>
      <c r="ZY115" s="246"/>
      <c r="ZZ115" s="246"/>
      <c r="AAA115" s="246"/>
      <c r="AAB115" s="246"/>
      <c r="AAC115" s="246"/>
      <c r="AAD115" s="246"/>
      <c r="AAE115" s="246"/>
      <c r="AAF115" s="246"/>
      <c r="AAG115" s="246"/>
      <c r="AAH115" s="246"/>
      <c r="AAI115" s="246"/>
      <c r="AAJ115" s="246"/>
      <c r="AAK115" s="246"/>
      <c r="AAL115" s="246"/>
      <c r="AAM115" s="246"/>
      <c r="AAN115" s="246"/>
      <c r="AAO115" s="246"/>
      <c r="AAP115" s="246"/>
      <c r="AAQ115" s="246"/>
      <c r="AAR115" s="246"/>
      <c r="AAS115" s="246"/>
      <c r="AAT115" s="246"/>
      <c r="AAU115" s="246"/>
      <c r="AAV115" s="246"/>
      <c r="AAW115" s="246"/>
      <c r="AAX115" s="246"/>
      <c r="AAY115" s="246"/>
      <c r="AAZ115" s="246"/>
      <c r="ABA115" s="246"/>
      <c r="ABB115" s="246"/>
      <c r="ABC115" s="246"/>
      <c r="ABD115" s="246"/>
      <c r="ABE115" s="246"/>
      <c r="ABF115" s="246"/>
      <c r="ABG115" s="246"/>
      <c r="ABH115" s="246"/>
      <c r="ABI115" s="246"/>
      <c r="ABJ115" s="246"/>
      <c r="ABK115" s="246"/>
      <c r="ABL115" s="246"/>
      <c r="ABM115" s="246"/>
      <c r="ABN115" s="246"/>
      <c r="ABO115" s="246"/>
      <c r="ABP115" s="246"/>
      <c r="ABQ115" s="246"/>
      <c r="ABR115" s="246"/>
      <c r="ABS115" s="246"/>
      <c r="ABT115" s="246"/>
      <c r="ABU115" s="246"/>
      <c r="ABV115" s="246"/>
      <c r="ABW115" s="246"/>
      <c r="ABX115" s="246"/>
      <c r="ABY115" s="246"/>
      <c r="ABZ115" s="246"/>
      <c r="ACA115" s="246"/>
      <c r="ACB115" s="246"/>
      <c r="ACC115" s="246"/>
      <c r="ACD115" s="246"/>
      <c r="ACE115" s="246"/>
      <c r="ACF115" s="246"/>
      <c r="ACG115" s="246"/>
      <c r="ACH115" s="246"/>
      <c r="ACI115" s="246"/>
      <c r="ACJ115" s="246"/>
      <c r="ACK115" s="246"/>
      <c r="ACL115" s="246"/>
      <c r="ACM115" s="246"/>
      <c r="ACN115" s="246"/>
      <c r="ACO115" s="246"/>
      <c r="ACP115" s="246"/>
      <c r="ACQ115" s="246"/>
      <c r="ACR115" s="246"/>
      <c r="ACS115" s="246"/>
      <c r="ACT115" s="246"/>
      <c r="ACU115" s="246"/>
      <c r="ACV115" s="246"/>
      <c r="ACW115" s="246"/>
      <c r="ACX115" s="246"/>
      <c r="ACY115" s="246"/>
      <c r="ACZ115" s="246"/>
      <c r="ADA115" s="246"/>
      <c r="ADB115" s="246"/>
      <c r="ADC115" s="246"/>
      <c r="ADD115" s="246"/>
      <c r="ADE115" s="246"/>
      <c r="ADF115" s="246"/>
      <c r="ADG115" s="246"/>
      <c r="ADH115" s="246"/>
      <c r="ADI115" s="246"/>
      <c r="ADJ115" s="246"/>
      <c r="ADK115" s="246"/>
      <c r="ADL115" s="246"/>
      <c r="ADM115" s="246"/>
      <c r="ADN115" s="246"/>
      <c r="ADO115" s="246"/>
      <c r="ADP115" s="246"/>
      <c r="ADQ115" s="246"/>
      <c r="ADR115" s="246"/>
      <c r="ADS115" s="246"/>
      <c r="ADT115" s="246"/>
      <c r="ADU115" s="246"/>
      <c r="ADV115" s="246"/>
      <c r="ADW115" s="246"/>
      <c r="ADX115" s="246"/>
      <c r="ADY115" s="246"/>
      <c r="ADZ115" s="246"/>
      <c r="AEA115" s="246"/>
      <c r="AEB115" s="246"/>
      <c r="AEC115" s="246"/>
      <c r="AED115" s="246"/>
      <c r="AEE115" s="246"/>
      <c r="AEF115" s="246"/>
      <c r="AEG115" s="246"/>
      <c r="AEH115" s="246"/>
      <c r="AEI115" s="246"/>
      <c r="AEJ115" s="246"/>
      <c r="AEK115" s="246"/>
      <c r="AEL115" s="246"/>
      <c r="AEM115" s="246"/>
      <c r="AEN115" s="246"/>
      <c r="AEO115" s="246"/>
      <c r="AEP115" s="246"/>
      <c r="AEQ115" s="246"/>
      <c r="AER115" s="246"/>
      <c r="AES115" s="246"/>
      <c r="AET115" s="246"/>
      <c r="AEU115" s="246"/>
      <c r="AEV115" s="246"/>
      <c r="AEW115" s="246"/>
      <c r="AEX115" s="246"/>
      <c r="AEY115" s="246"/>
      <c r="AEZ115" s="246"/>
      <c r="AFA115" s="246"/>
      <c r="AFB115" s="246"/>
      <c r="AFC115" s="246"/>
      <c r="AFD115" s="246"/>
      <c r="AFE115" s="246"/>
      <c r="AFF115" s="246"/>
      <c r="AFG115" s="246"/>
      <c r="AFH115" s="246"/>
      <c r="AFI115" s="246"/>
      <c r="AFJ115" s="246"/>
      <c r="AFK115" s="246"/>
      <c r="AFL115" s="246"/>
      <c r="AFM115" s="246"/>
      <c r="AFN115" s="246"/>
      <c r="AFO115" s="246"/>
      <c r="AFP115" s="246"/>
      <c r="AFQ115" s="246"/>
      <c r="AFR115" s="246"/>
      <c r="AFS115" s="246"/>
      <c r="AFT115" s="246"/>
      <c r="AFU115" s="246"/>
      <c r="AFV115" s="246"/>
      <c r="AFW115" s="246"/>
      <c r="AFX115" s="246"/>
      <c r="AFY115" s="246"/>
      <c r="AFZ115" s="246"/>
      <c r="AGA115" s="246"/>
      <c r="AGB115" s="246"/>
      <c r="AGC115" s="246"/>
      <c r="AGD115" s="246"/>
      <c r="AGE115" s="246"/>
      <c r="AGF115" s="246"/>
      <c r="AGG115" s="246"/>
      <c r="AGH115" s="246"/>
      <c r="AGI115" s="246"/>
      <c r="AGJ115" s="246"/>
      <c r="AGK115" s="246"/>
      <c r="AGL115" s="246"/>
      <c r="AGM115" s="246"/>
      <c r="AGN115" s="246"/>
      <c r="AGO115" s="246"/>
      <c r="AGP115" s="246"/>
      <c r="AGQ115" s="246"/>
      <c r="AGR115" s="246"/>
      <c r="AGS115" s="246"/>
      <c r="AGT115" s="246"/>
      <c r="AGU115" s="246"/>
      <c r="AGV115" s="246"/>
      <c r="AGW115" s="246"/>
      <c r="AGX115" s="246"/>
      <c r="AGY115" s="246"/>
      <c r="AGZ115" s="246"/>
      <c r="AHA115" s="246"/>
      <c r="AHB115" s="246"/>
      <c r="AHC115" s="246"/>
      <c r="AHD115" s="246"/>
      <c r="AHE115" s="246"/>
      <c r="AHF115" s="246"/>
      <c r="AHG115" s="246"/>
      <c r="AHH115" s="246"/>
      <c r="AHI115" s="246"/>
      <c r="AHJ115" s="246"/>
      <c r="AHK115" s="246"/>
      <c r="AHL115" s="246"/>
      <c r="AHM115" s="246"/>
      <c r="AHN115" s="246"/>
      <c r="AHO115" s="246"/>
      <c r="AHP115" s="246"/>
      <c r="AHQ115" s="246"/>
      <c r="AHR115" s="246"/>
      <c r="AHS115" s="246"/>
      <c r="AHT115" s="246"/>
      <c r="AHU115" s="246"/>
      <c r="AHV115" s="246"/>
      <c r="AHW115" s="246"/>
      <c r="AHX115" s="246"/>
      <c r="AHY115" s="246"/>
      <c r="AHZ115" s="246"/>
      <c r="AIA115" s="246"/>
      <c r="AIB115" s="246"/>
      <c r="AIC115" s="246"/>
      <c r="AID115" s="246"/>
      <c r="AIE115" s="246"/>
      <c r="AIF115" s="246"/>
      <c r="AIG115" s="246"/>
      <c r="AIH115" s="246"/>
      <c r="AII115" s="246"/>
      <c r="AIJ115" s="246"/>
      <c r="AIK115" s="246"/>
      <c r="AIL115" s="246"/>
      <c r="AIM115" s="246"/>
      <c r="AIN115" s="246"/>
      <c r="AIO115" s="246"/>
      <c r="AIP115" s="246"/>
      <c r="AIQ115" s="246"/>
      <c r="AIR115" s="246"/>
      <c r="AIS115" s="246"/>
      <c r="AIT115" s="246"/>
      <c r="AIU115" s="246"/>
      <c r="AIV115" s="246"/>
      <c r="AIW115" s="246"/>
      <c r="AIX115" s="246"/>
      <c r="AIY115" s="246"/>
      <c r="AIZ115" s="246"/>
      <c r="AJA115" s="246"/>
      <c r="AJB115" s="246"/>
      <c r="AJC115" s="246"/>
      <c r="AJD115" s="246"/>
      <c r="AJE115" s="246"/>
      <c r="AJF115" s="246"/>
      <c r="AJG115" s="246"/>
      <c r="AJH115" s="246"/>
      <c r="AJI115" s="246"/>
      <c r="AJJ115" s="246"/>
      <c r="AJK115" s="246"/>
      <c r="AJL115" s="246"/>
      <c r="AJM115" s="246"/>
      <c r="AJN115" s="246"/>
      <c r="AJO115" s="246"/>
      <c r="AJP115" s="246"/>
      <c r="AJQ115" s="246"/>
      <c r="AJR115" s="246"/>
      <c r="AJS115" s="246"/>
      <c r="AJT115" s="246"/>
      <c r="AJU115" s="246"/>
      <c r="AJV115" s="246"/>
      <c r="AJW115" s="246"/>
      <c r="AJX115" s="246"/>
      <c r="AJY115" s="246"/>
      <c r="AJZ115" s="246"/>
      <c r="AKA115" s="246"/>
      <c r="AKB115" s="246"/>
      <c r="AKC115" s="246"/>
      <c r="AKD115" s="246"/>
      <c r="AKE115" s="246"/>
      <c r="AKF115" s="246"/>
      <c r="AKG115" s="246"/>
      <c r="AKH115" s="246"/>
      <c r="AKI115" s="246"/>
      <c r="AKJ115" s="246"/>
      <c r="AKK115" s="246"/>
      <c r="AKL115" s="246"/>
      <c r="AKM115" s="246"/>
      <c r="AKN115" s="246"/>
      <c r="AKO115" s="246"/>
      <c r="AKP115" s="246"/>
      <c r="AKQ115" s="246"/>
      <c r="AKR115" s="246"/>
      <c r="AKS115" s="246"/>
      <c r="AKT115" s="246"/>
      <c r="AKU115" s="246"/>
      <c r="AKV115" s="246"/>
      <c r="AKW115" s="246"/>
      <c r="AKX115" s="246"/>
      <c r="AKY115" s="246"/>
      <c r="AKZ115" s="246"/>
      <c r="ALA115" s="246"/>
      <c r="ALB115" s="246"/>
      <c r="ALC115" s="246"/>
      <c r="ALD115" s="246"/>
      <c r="ALE115" s="246"/>
      <c r="ALF115" s="246"/>
      <c r="ALG115" s="246"/>
      <c r="ALH115" s="246"/>
      <c r="ALI115" s="246"/>
      <c r="ALJ115" s="246"/>
      <c r="ALK115" s="246"/>
      <c r="ALL115" s="246"/>
      <c r="ALM115" s="246"/>
      <c r="ALN115" s="246"/>
      <c r="ALO115" s="246"/>
      <c r="ALP115" s="246"/>
      <c r="ALQ115" s="246"/>
      <c r="ALR115" s="246"/>
      <c r="ALS115" s="246"/>
      <c r="ALT115" s="246"/>
      <c r="ALU115" s="246"/>
      <c r="ALV115" s="246"/>
      <c r="ALW115" s="246"/>
      <c r="ALX115" s="246"/>
      <c r="ALY115" s="246"/>
      <c r="ALZ115" s="246"/>
      <c r="AMA115" s="246"/>
      <c r="AMB115" s="246"/>
      <c r="AMC115" s="246"/>
      <c r="AMD115" s="246"/>
      <c r="AME115" s="246"/>
      <c r="AMF115" s="246"/>
      <c r="AMG115" s="246"/>
      <c r="AMH115" s="246"/>
      <c r="AMI115" s="246"/>
      <c r="AMJ115" s="246"/>
      <c r="AMK115" s="246"/>
      <c r="AML115" s="246"/>
      <c r="AMM115" s="246"/>
      <c r="AMN115" s="246"/>
      <c r="AMO115" s="246"/>
      <c r="AMP115" s="246"/>
      <c r="AMQ115" s="246"/>
      <c r="AMR115" s="246"/>
      <c r="AMS115" s="246"/>
      <c r="AMT115" s="246"/>
      <c r="AMU115" s="246"/>
      <c r="AMV115" s="246"/>
      <c r="AMW115" s="246"/>
      <c r="AMX115" s="246"/>
      <c r="AMY115" s="246"/>
      <c r="AMZ115" s="246"/>
      <c r="ANA115" s="246"/>
      <c r="ANB115" s="246"/>
      <c r="ANC115" s="246"/>
      <c r="AND115" s="246"/>
      <c r="ANE115" s="246"/>
      <c r="ANF115" s="246"/>
      <c r="ANG115" s="246"/>
      <c r="ANH115" s="246"/>
      <c r="ANI115" s="246"/>
      <c r="ANJ115" s="246"/>
      <c r="ANK115" s="246"/>
      <c r="ANL115" s="246"/>
      <c r="ANM115" s="246"/>
      <c r="ANN115" s="246"/>
      <c r="ANO115" s="246"/>
      <c r="ANP115" s="246"/>
      <c r="ANQ115" s="246"/>
      <c r="ANR115" s="246"/>
      <c r="ANS115" s="246"/>
      <c r="ANT115" s="246"/>
      <c r="ANU115" s="246"/>
      <c r="ANV115" s="246"/>
      <c r="ANW115" s="246"/>
      <c r="ANX115" s="246"/>
      <c r="ANY115" s="246"/>
      <c r="ANZ115" s="246"/>
      <c r="AOA115" s="246"/>
      <c r="AOB115" s="246"/>
      <c r="AOC115" s="246"/>
      <c r="AOD115" s="246"/>
      <c r="AOE115" s="246"/>
      <c r="AOF115" s="246"/>
      <c r="AOG115" s="246"/>
      <c r="AOH115" s="246"/>
      <c r="AOI115" s="246"/>
      <c r="AOJ115" s="246"/>
      <c r="AOK115" s="246"/>
      <c r="AOL115" s="246"/>
      <c r="AOM115" s="246"/>
      <c r="AON115" s="246"/>
      <c r="AOO115" s="246"/>
      <c r="AOP115" s="246"/>
      <c r="AOQ115" s="246"/>
      <c r="AOR115" s="246"/>
      <c r="AOS115" s="246"/>
      <c r="AOT115" s="246"/>
      <c r="AOU115" s="246"/>
      <c r="AOV115" s="246"/>
      <c r="AOW115" s="246"/>
      <c r="AOX115" s="246"/>
      <c r="AOY115" s="246"/>
      <c r="AOZ115" s="246"/>
      <c r="APA115" s="246"/>
      <c r="APB115" s="246"/>
      <c r="APC115" s="246"/>
      <c r="APD115" s="246"/>
      <c r="APE115" s="246"/>
      <c r="APF115" s="246"/>
      <c r="APG115" s="246"/>
      <c r="APH115" s="246"/>
      <c r="API115" s="246"/>
      <c r="APJ115" s="246"/>
      <c r="APK115" s="246"/>
      <c r="APL115" s="246"/>
      <c r="APM115" s="246"/>
      <c r="APN115" s="246"/>
      <c r="APO115" s="246"/>
      <c r="APP115" s="246"/>
      <c r="APQ115" s="246"/>
      <c r="APR115" s="246"/>
      <c r="APS115" s="246"/>
      <c r="APT115" s="246"/>
      <c r="APU115" s="246"/>
      <c r="APV115" s="246"/>
      <c r="APW115" s="246"/>
      <c r="APX115" s="246"/>
      <c r="APY115" s="246"/>
      <c r="APZ115" s="246"/>
      <c r="AQA115" s="246"/>
      <c r="AQB115" s="246"/>
      <c r="AQC115" s="246"/>
      <c r="AQD115" s="246"/>
      <c r="AQE115" s="246"/>
      <c r="AQF115" s="246"/>
      <c r="AQG115" s="246"/>
      <c r="AQH115" s="246"/>
      <c r="AQI115" s="246"/>
      <c r="AQJ115" s="246"/>
      <c r="AQK115" s="246"/>
      <c r="AQL115" s="246"/>
      <c r="AQM115" s="246"/>
      <c r="AQN115" s="246"/>
      <c r="AQO115" s="246"/>
      <c r="AQP115" s="246"/>
      <c r="AQQ115" s="246"/>
      <c r="AQR115" s="246"/>
      <c r="AQS115" s="246"/>
      <c r="AQT115" s="246"/>
      <c r="AQU115" s="246"/>
      <c r="AQV115" s="246"/>
      <c r="AQW115" s="246"/>
      <c r="AQX115" s="246"/>
      <c r="AQY115" s="246"/>
      <c r="AQZ115" s="246"/>
      <c r="ARA115" s="246"/>
      <c r="ARB115" s="246"/>
      <c r="ARC115" s="246"/>
      <c r="ARD115" s="246"/>
      <c r="ARE115" s="246"/>
      <c r="ARF115" s="246"/>
      <c r="ARG115" s="246"/>
      <c r="ARH115" s="246"/>
      <c r="ARI115" s="246"/>
      <c r="ARJ115" s="246"/>
      <c r="ARK115" s="246"/>
      <c r="ARL115" s="246"/>
      <c r="ARM115" s="246"/>
      <c r="ARN115" s="246"/>
      <c r="ARO115" s="246"/>
      <c r="ARP115" s="246"/>
      <c r="ARQ115" s="246"/>
      <c r="ARR115" s="246"/>
      <c r="ARS115" s="246"/>
      <c r="ART115" s="246"/>
      <c r="ARU115" s="246"/>
      <c r="ARV115" s="246"/>
      <c r="ARW115" s="246"/>
      <c r="ARX115" s="246"/>
      <c r="ARY115" s="246"/>
      <c r="ARZ115" s="246"/>
      <c r="ASA115" s="246"/>
      <c r="ASB115" s="246"/>
      <c r="ASC115" s="246"/>
      <c r="ASD115" s="246"/>
      <c r="ASE115" s="246"/>
      <c r="ASF115" s="246"/>
      <c r="ASG115" s="246"/>
      <c r="ASH115" s="246"/>
      <c r="ASI115" s="246"/>
      <c r="ASJ115" s="246"/>
      <c r="ASK115" s="246"/>
      <c r="ASL115" s="246"/>
      <c r="ASM115" s="246"/>
      <c r="ASN115" s="246"/>
      <c r="ASO115" s="246"/>
      <c r="ASP115" s="246"/>
      <c r="ASQ115" s="246"/>
      <c r="ASR115" s="246"/>
      <c r="ASS115" s="246"/>
      <c r="AST115" s="246"/>
      <c r="ASU115" s="246"/>
      <c r="ASV115" s="246"/>
      <c r="ASW115" s="246"/>
      <c r="ASX115" s="246"/>
      <c r="ASY115" s="246"/>
      <c r="ASZ115" s="246"/>
      <c r="ATA115" s="246"/>
      <c r="ATB115" s="246"/>
      <c r="ATC115" s="246"/>
      <c r="ATD115" s="246"/>
      <c r="ATE115" s="246"/>
      <c r="ATF115" s="246"/>
      <c r="ATG115" s="246"/>
      <c r="ATH115" s="246"/>
      <c r="ATI115" s="246"/>
      <c r="ATJ115" s="246"/>
      <c r="ATK115" s="246"/>
      <c r="ATL115" s="246"/>
      <c r="ATM115" s="246"/>
      <c r="ATN115" s="246"/>
      <c r="ATO115" s="246"/>
      <c r="ATP115" s="246"/>
      <c r="ATQ115" s="246"/>
      <c r="ATR115" s="246"/>
      <c r="ATS115" s="246"/>
      <c r="ATT115" s="246"/>
      <c r="ATU115" s="246"/>
      <c r="ATV115" s="246"/>
      <c r="ATW115" s="246"/>
      <c r="ATX115" s="246"/>
      <c r="ATY115" s="246"/>
      <c r="ATZ115" s="246"/>
      <c r="AUA115" s="246"/>
      <c r="AUB115" s="246"/>
      <c r="AUC115" s="246"/>
      <c r="AUD115" s="246"/>
      <c r="AUE115" s="246"/>
      <c r="AUF115" s="246"/>
      <c r="AUG115" s="246"/>
      <c r="AUH115" s="246"/>
      <c r="AUI115" s="246"/>
      <c r="AUJ115" s="246"/>
      <c r="AUK115" s="246"/>
      <c r="AUL115" s="246"/>
      <c r="AUM115" s="246"/>
      <c r="AUN115" s="246"/>
      <c r="AUO115" s="246"/>
      <c r="AUP115" s="246"/>
      <c r="AUQ115" s="246"/>
      <c r="AUR115" s="246"/>
      <c r="AUS115" s="246"/>
      <c r="AUT115" s="246"/>
      <c r="AUU115" s="246"/>
      <c r="AUV115" s="246"/>
      <c r="AUW115" s="246"/>
      <c r="AUX115" s="246"/>
      <c r="AUY115" s="246"/>
      <c r="AUZ115" s="246"/>
      <c r="AVA115" s="246"/>
      <c r="AVB115" s="246"/>
      <c r="AVC115" s="246"/>
      <c r="AVD115" s="246"/>
      <c r="AVE115" s="246"/>
      <c r="AVF115" s="246"/>
      <c r="AVG115" s="246"/>
      <c r="AVH115" s="246"/>
      <c r="AVI115" s="246"/>
      <c r="AVJ115" s="246"/>
      <c r="AVK115" s="246"/>
      <c r="AVL115" s="246"/>
      <c r="AVM115" s="246"/>
      <c r="AVN115" s="246"/>
      <c r="AVO115" s="246"/>
      <c r="AVP115" s="246"/>
      <c r="AVQ115" s="246"/>
      <c r="AVR115" s="246"/>
      <c r="AVS115" s="246"/>
      <c r="AVT115" s="246"/>
      <c r="AVU115" s="246"/>
      <c r="AVV115" s="246"/>
      <c r="AVW115" s="246"/>
      <c r="AVX115" s="246"/>
      <c r="AVY115" s="246"/>
      <c r="AVZ115" s="246"/>
      <c r="AWA115" s="246"/>
      <c r="AWB115" s="246"/>
      <c r="AWC115" s="246"/>
      <c r="AWD115" s="246"/>
      <c r="AWE115" s="246"/>
      <c r="AWF115" s="246"/>
      <c r="AWG115" s="246"/>
      <c r="AWH115" s="246"/>
      <c r="AWI115" s="246"/>
      <c r="AWJ115" s="246"/>
      <c r="AWK115" s="246"/>
      <c r="AWL115" s="246"/>
      <c r="AWM115" s="246"/>
      <c r="AWN115" s="246"/>
      <c r="AWO115" s="246"/>
      <c r="AWP115" s="246"/>
      <c r="AWQ115" s="246"/>
      <c r="AWR115" s="246"/>
      <c r="AWS115" s="246"/>
      <c r="AWT115" s="246"/>
      <c r="AWU115" s="246"/>
      <c r="AWV115" s="246"/>
      <c r="AWW115" s="246"/>
      <c r="AWX115" s="246"/>
      <c r="AWY115" s="246"/>
      <c r="AWZ115" s="246"/>
      <c r="AXA115" s="246"/>
      <c r="AXB115" s="246"/>
      <c r="AXC115" s="246"/>
      <c r="AXD115" s="246"/>
      <c r="AXE115" s="246"/>
      <c r="AXF115" s="246"/>
      <c r="AXG115" s="246"/>
      <c r="AXH115" s="246"/>
      <c r="AXI115" s="246"/>
      <c r="AXJ115" s="246"/>
      <c r="AXK115" s="246"/>
      <c r="AXL115" s="246"/>
      <c r="AXM115" s="246"/>
      <c r="AXN115" s="246"/>
      <c r="AXO115" s="246"/>
      <c r="AXP115" s="246"/>
      <c r="AXQ115" s="246"/>
      <c r="AXR115" s="246"/>
      <c r="AXS115" s="246"/>
      <c r="AXT115" s="246"/>
      <c r="AXU115" s="246"/>
      <c r="AXV115" s="246"/>
      <c r="AXW115" s="246"/>
      <c r="AXX115" s="246"/>
      <c r="AXY115" s="246"/>
      <c r="AXZ115" s="246"/>
      <c r="AYA115" s="246"/>
      <c r="AYB115" s="246"/>
      <c r="AYC115" s="246"/>
      <c r="AYD115" s="246"/>
      <c r="AYE115" s="246"/>
      <c r="AYF115" s="246"/>
      <c r="AYG115" s="246"/>
      <c r="AYH115" s="246"/>
      <c r="AYI115" s="246"/>
      <c r="AYJ115" s="246"/>
      <c r="AYK115" s="246"/>
      <c r="AYL115" s="246"/>
      <c r="AYM115" s="246"/>
      <c r="AYN115" s="246"/>
      <c r="AYO115" s="246"/>
      <c r="AYP115" s="246"/>
      <c r="AYQ115" s="246"/>
      <c r="AYR115" s="246"/>
      <c r="AYS115" s="246"/>
      <c r="AYT115" s="246"/>
      <c r="AYU115" s="246"/>
      <c r="AYV115" s="246"/>
      <c r="AYW115" s="246"/>
      <c r="AYX115" s="246"/>
      <c r="AYY115" s="246"/>
      <c r="AYZ115" s="246"/>
      <c r="AZA115" s="246"/>
      <c r="AZB115" s="246"/>
      <c r="AZC115" s="246"/>
      <c r="AZD115" s="246"/>
      <c r="AZE115" s="246"/>
      <c r="AZF115" s="246"/>
      <c r="AZG115" s="246"/>
      <c r="AZH115" s="246"/>
      <c r="AZI115" s="246"/>
      <c r="AZJ115" s="246"/>
      <c r="AZK115" s="246"/>
      <c r="AZL115" s="246"/>
      <c r="AZM115" s="246"/>
      <c r="AZN115" s="246"/>
      <c r="AZO115" s="246"/>
      <c r="AZP115" s="246"/>
      <c r="AZQ115" s="246"/>
      <c r="AZR115" s="246"/>
      <c r="AZS115" s="246"/>
      <c r="AZT115" s="246"/>
      <c r="AZU115" s="246"/>
      <c r="AZV115" s="246"/>
      <c r="AZW115" s="246"/>
      <c r="AZX115" s="246"/>
      <c r="AZY115" s="246"/>
      <c r="AZZ115" s="246"/>
      <c r="BAA115" s="246"/>
      <c r="BAB115" s="246"/>
      <c r="BAC115" s="246"/>
      <c r="BAD115" s="246"/>
      <c r="BAE115" s="246"/>
      <c r="BAF115" s="246"/>
      <c r="BAG115" s="246"/>
      <c r="BAH115" s="246"/>
      <c r="BAI115" s="246"/>
      <c r="BAJ115" s="246"/>
      <c r="BAK115" s="246"/>
      <c r="BAL115" s="246"/>
      <c r="BAM115" s="246"/>
      <c r="BAN115" s="246"/>
      <c r="BAO115" s="246"/>
      <c r="BAP115" s="246"/>
      <c r="BAQ115" s="246"/>
      <c r="BAR115" s="246"/>
      <c r="BAS115" s="246"/>
      <c r="BAT115" s="246"/>
      <c r="BAU115" s="246"/>
      <c r="BAV115" s="246"/>
      <c r="BAW115" s="246"/>
      <c r="BAX115" s="246"/>
      <c r="BAY115" s="246"/>
      <c r="BAZ115" s="246"/>
      <c r="BBA115" s="246"/>
      <c r="BBB115" s="246"/>
      <c r="BBC115" s="246"/>
      <c r="BBD115" s="246"/>
      <c r="BBE115" s="246"/>
      <c r="BBF115" s="246"/>
      <c r="BBG115" s="246"/>
      <c r="BBH115" s="246"/>
      <c r="BBI115" s="246"/>
      <c r="BBJ115" s="246"/>
      <c r="BBK115" s="246"/>
      <c r="BBL115" s="246"/>
      <c r="BBM115" s="246"/>
      <c r="BBN115" s="246"/>
      <c r="BBO115" s="246"/>
      <c r="BBP115" s="246"/>
      <c r="BBQ115" s="246"/>
      <c r="BBR115" s="246"/>
      <c r="BBS115" s="246"/>
      <c r="BBT115" s="246"/>
      <c r="BBU115" s="246"/>
      <c r="BBV115" s="246"/>
      <c r="BBW115" s="246"/>
      <c r="BBX115" s="246"/>
      <c r="BBY115" s="246"/>
      <c r="BBZ115" s="246"/>
      <c r="BCA115" s="246"/>
      <c r="BCB115" s="246"/>
      <c r="BCC115" s="246"/>
      <c r="BCD115" s="246"/>
      <c r="BCE115" s="246"/>
      <c r="BCF115" s="246"/>
      <c r="BCG115" s="246"/>
      <c r="BCH115" s="246"/>
      <c r="BCI115" s="246"/>
      <c r="BCJ115" s="246"/>
      <c r="BCK115" s="246"/>
      <c r="BCL115" s="246"/>
      <c r="BCM115" s="246"/>
      <c r="BCN115" s="246"/>
      <c r="BCO115" s="246"/>
      <c r="BCP115" s="246"/>
      <c r="BCQ115" s="246"/>
      <c r="BCR115" s="246"/>
      <c r="BCS115" s="246"/>
      <c r="BCT115" s="246"/>
      <c r="BCU115" s="246"/>
      <c r="BCV115" s="246"/>
      <c r="BCW115" s="246"/>
      <c r="BCX115" s="246"/>
      <c r="BCY115" s="246"/>
      <c r="BCZ115" s="246"/>
      <c r="BDA115" s="246"/>
      <c r="BDB115" s="246"/>
      <c r="BDC115" s="246"/>
      <c r="BDD115" s="246"/>
      <c r="BDE115" s="246"/>
      <c r="BDF115" s="246"/>
      <c r="BDG115" s="246"/>
      <c r="BDH115" s="246"/>
      <c r="BDI115" s="246"/>
      <c r="BDJ115" s="246"/>
      <c r="BDK115" s="246"/>
      <c r="BDL115" s="246"/>
      <c r="BDM115" s="246"/>
      <c r="BDN115" s="246"/>
      <c r="BDO115" s="246"/>
      <c r="BDP115" s="246"/>
      <c r="BDQ115" s="246"/>
      <c r="BDR115" s="246"/>
      <c r="BDS115" s="246"/>
      <c r="BDT115" s="246"/>
      <c r="BDU115" s="246"/>
    </row>
    <row r="116" spans="1:1477" s="120" customFormat="1" ht="24" customHeight="1" thickTop="1" thickBot="1">
      <c r="A116" s="158"/>
      <c r="B116" s="319" t="s">
        <v>530</v>
      </c>
      <c r="C116" s="320"/>
      <c r="D116" s="321"/>
      <c r="E116" s="8"/>
      <c r="F116" s="9"/>
      <c r="G116" s="189">
        <f>IF(B113="","",ROWS(B113:B115)-1)</f>
        <v>2</v>
      </c>
      <c r="H116" s="10">
        <f>SUM(H113:H115)</f>
        <v>2</v>
      </c>
      <c r="I116" s="10">
        <f>SUM(I113:I115)</f>
        <v>0</v>
      </c>
      <c r="J116" s="10">
        <f>SUM(J113:J115)</f>
        <v>680</v>
      </c>
      <c r="K116" s="10">
        <f>SUM(K113:K115)</f>
        <v>913</v>
      </c>
      <c r="L116" s="10">
        <f>SUM(L113:L115)</f>
        <v>913</v>
      </c>
      <c r="M116" s="167">
        <f>IF(G116="",0,N116/G116)</f>
        <v>1</v>
      </c>
      <c r="N116" s="10">
        <f t="shared" ref="N116:AC116" si="96">SUM(N113:N115)</f>
        <v>2</v>
      </c>
      <c r="O116" s="10">
        <f t="shared" si="96"/>
        <v>0</v>
      </c>
      <c r="P116" s="11">
        <f t="shared" si="96"/>
        <v>0</v>
      </c>
      <c r="Q116" s="11">
        <f t="shared" si="96"/>
        <v>0</v>
      </c>
      <c r="R116" s="10">
        <f t="shared" si="96"/>
        <v>160</v>
      </c>
      <c r="S116" s="10">
        <f t="shared" si="96"/>
        <v>73</v>
      </c>
      <c r="T116" s="12">
        <f t="shared" si="96"/>
        <v>10378889</v>
      </c>
      <c r="U116" s="12">
        <f t="shared" si="96"/>
        <v>100000</v>
      </c>
      <c r="V116" s="12">
        <f t="shared" si="96"/>
        <v>10278889</v>
      </c>
      <c r="W116" s="12">
        <f t="shared" si="96"/>
        <v>10378889</v>
      </c>
      <c r="X116" s="12">
        <f t="shared" si="96"/>
        <v>10405733</v>
      </c>
      <c r="Y116" s="12">
        <f t="shared" si="96"/>
        <v>0</v>
      </c>
      <c r="Z116" s="12">
        <f t="shared" si="96"/>
        <v>0</v>
      </c>
      <c r="AA116" s="12">
        <f t="shared" si="96"/>
        <v>0</v>
      </c>
      <c r="AB116" s="12">
        <f t="shared" si="96"/>
        <v>10405733</v>
      </c>
      <c r="AC116" s="12">
        <f t="shared" si="96"/>
        <v>10354211</v>
      </c>
      <c r="AD116" s="167">
        <f>IF(G116="",0,AE116/G116)</f>
        <v>1</v>
      </c>
      <c r="AE116" s="170">
        <f t="shared" ref="AE116:CM116" si="97">SUM(AE113:AE115)</f>
        <v>2</v>
      </c>
      <c r="AF116" s="12">
        <f t="shared" si="97"/>
        <v>-51522</v>
      </c>
      <c r="AG116" s="12">
        <f t="shared" si="97"/>
        <v>0</v>
      </c>
      <c r="AH116" s="13">
        <f t="shared" si="97"/>
        <v>97</v>
      </c>
      <c r="AI116" s="13">
        <f t="shared" si="97"/>
        <v>51</v>
      </c>
      <c r="AJ116" s="13">
        <f t="shared" si="97"/>
        <v>0</v>
      </c>
      <c r="AK116" s="13">
        <f t="shared" si="97"/>
        <v>0</v>
      </c>
      <c r="AL116" s="12">
        <f t="shared" si="97"/>
        <v>0</v>
      </c>
      <c r="AM116" s="12">
        <f t="shared" si="97"/>
        <v>0</v>
      </c>
      <c r="AN116" s="13">
        <f t="shared" si="97"/>
        <v>0</v>
      </c>
      <c r="AO116" s="13">
        <f t="shared" si="97"/>
        <v>73</v>
      </c>
      <c r="AP116" s="12">
        <f t="shared" si="97"/>
        <v>42916</v>
      </c>
      <c r="AQ116" s="12">
        <f t="shared" si="97"/>
        <v>0</v>
      </c>
      <c r="AR116" s="13">
        <f t="shared" si="97"/>
        <v>0</v>
      </c>
      <c r="AS116" s="13">
        <f t="shared" si="97"/>
        <v>0</v>
      </c>
      <c r="AT116" s="12">
        <f t="shared" si="97"/>
        <v>0</v>
      </c>
      <c r="AU116" s="12">
        <f t="shared" si="97"/>
        <v>0</v>
      </c>
      <c r="AV116" s="13">
        <f t="shared" si="97"/>
        <v>0</v>
      </c>
      <c r="AW116" s="13">
        <f t="shared" si="97"/>
        <v>0</v>
      </c>
      <c r="AX116" s="12">
        <f t="shared" si="97"/>
        <v>0</v>
      </c>
      <c r="AY116" s="12">
        <f t="shared" si="97"/>
        <v>0</v>
      </c>
      <c r="AZ116" s="13">
        <f t="shared" si="97"/>
        <v>0</v>
      </c>
      <c r="BA116" s="13">
        <f t="shared" si="97"/>
        <v>0</v>
      </c>
      <c r="BB116" s="12">
        <f t="shared" si="97"/>
        <v>0</v>
      </c>
      <c r="BC116" s="12">
        <f t="shared" si="97"/>
        <v>0</v>
      </c>
      <c r="BD116" s="13">
        <f t="shared" si="97"/>
        <v>12</v>
      </c>
      <c r="BE116" s="13">
        <f t="shared" si="97"/>
        <v>0</v>
      </c>
      <c r="BF116" s="12">
        <f t="shared" si="97"/>
        <v>0</v>
      </c>
      <c r="BG116" s="12">
        <f t="shared" si="97"/>
        <v>0</v>
      </c>
      <c r="BH116" s="13">
        <f t="shared" si="97"/>
        <v>0</v>
      </c>
      <c r="BI116" s="13">
        <f t="shared" si="97"/>
        <v>0</v>
      </c>
      <c r="BJ116" s="12">
        <f t="shared" si="97"/>
        <v>0</v>
      </c>
      <c r="BK116" s="12">
        <f t="shared" si="97"/>
        <v>0</v>
      </c>
      <c r="BL116" s="13">
        <f t="shared" si="97"/>
        <v>0</v>
      </c>
      <c r="BM116" s="13">
        <f t="shared" si="97"/>
        <v>0</v>
      </c>
      <c r="BN116" s="12">
        <f t="shared" si="97"/>
        <v>0</v>
      </c>
      <c r="BO116" s="12">
        <f t="shared" si="97"/>
        <v>0</v>
      </c>
      <c r="BP116" s="13">
        <f t="shared" si="97"/>
        <v>0</v>
      </c>
      <c r="BQ116" s="13">
        <f t="shared" si="97"/>
        <v>0</v>
      </c>
      <c r="BR116" s="12">
        <f t="shared" si="97"/>
        <v>0</v>
      </c>
      <c r="BS116" s="12">
        <f t="shared" si="97"/>
        <v>0</v>
      </c>
      <c r="BT116" s="13">
        <f t="shared" si="97"/>
        <v>0</v>
      </c>
      <c r="BU116" s="13">
        <f t="shared" si="97"/>
        <v>0</v>
      </c>
      <c r="BV116" s="12">
        <f t="shared" si="97"/>
        <v>0</v>
      </c>
      <c r="BW116" s="12">
        <f t="shared" si="97"/>
        <v>0</v>
      </c>
      <c r="BX116" s="13">
        <f t="shared" si="97"/>
        <v>0</v>
      </c>
      <c r="BY116" s="13">
        <f t="shared" si="97"/>
        <v>0</v>
      </c>
      <c r="BZ116" s="12">
        <f t="shared" si="97"/>
        <v>0</v>
      </c>
      <c r="CA116" s="12">
        <f t="shared" si="97"/>
        <v>0</v>
      </c>
      <c r="CB116" s="13">
        <f t="shared" si="97"/>
        <v>0</v>
      </c>
      <c r="CC116" s="13">
        <f t="shared" si="97"/>
        <v>0</v>
      </c>
      <c r="CD116" s="12">
        <f t="shared" si="97"/>
        <v>0</v>
      </c>
      <c r="CE116" s="12">
        <f t="shared" si="97"/>
        <v>0</v>
      </c>
      <c r="CF116" s="13">
        <f t="shared" si="97"/>
        <v>0</v>
      </c>
      <c r="CG116" s="13">
        <f t="shared" si="97"/>
        <v>0</v>
      </c>
      <c r="CH116" s="12">
        <f t="shared" si="97"/>
        <v>0</v>
      </c>
      <c r="CI116" s="12">
        <f t="shared" si="97"/>
        <v>0</v>
      </c>
      <c r="CJ116" s="13">
        <f t="shared" si="97"/>
        <v>12</v>
      </c>
      <c r="CK116" s="13">
        <f t="shared" si="97"/>
        <v>73</v>
      </c>
      <c r="CL116" s="12">
        <f t="shared" si="97"/>
        <v>42916</v>
      </c>
      <c r="CM116" s="12">
        <f t="shared" si="97"/>
        <v>0</v>
      </c>
      <c r="CN116" s="14"/>
      <c r="CO116" s="14"/>
      <c r="CP116" s="14"/>
      <c r="CQ116" s="14"/>
      <c r="CR116" s="14"/>
      <c r="CS116" s="14"/>
      <c r="CT116" s="8"/>
      <c r="CU116" s="9"/>
      <c r="CV116" s="9"/>
      <c r="CW116" s="8"/>
      <c r="CX116" s="8"/>
      <c r="CY116" s="9"/>
      <c r="CZ116" s="9"/>
      <c r="DA116" s="9"/>
      <c r="DB116" s="12"/>
      <c r="DC116" s="14"/>
      <c r="DD116" s="16"/>
      <c r="DE116" s="128"/>
      <c r="DF116" s="128"/>
      <c r="DG116" s="128"/>
      <c r="DH116" s="128"/>
      <c r="DI116" s="128"/>
      <c r="DJ116" s="128"/>
      <c r="DK116" s="128"/>
      <c r="DL116" s="128"/>
      <c r="DM116" s="128"/>
      <c r="DN116" s="128"/>
      <c r="DO116" s="128"/>
      <c r="DP116" s="128"/>
      <c r="DQ116" s="128"/>
      <c r="DR116" s="128"/>
      <c r="DS116" s="128"/>
      <c r="DT116" s="128"/>
      <c r="DU116" s="128"/>
      <c r="DV116" s="128"/>
      <c r="DW116" s="128"/>
      <c r="DX116" s="128"/>
      <c r="DY116" s="128"/>
      <c r="DZ116" s="128"/>
      <c r="EA116" s="128"/>
      <c r="EB116" s="128"/>
      <c r="EC116" s="128"/>
      <c r="ED116" s="128"/>
      <c r="EE116" s="128"/>
      <c r="EF116" s="128"/>
      <c r="EG116" s="128"/>
      <c r="EH116" s="128"/>
      <c r="EI116" s="128"/>
      <c r="EJ116" s="128"/>
      <c r="EK116" s="128"/>
      <c r="EL116" s="128"/>
      <c r="EM116" s="128"/>
      <c r="EN116" s="128"/>
      <c r="EO116" s="128"/>
      <c r="EP116" s="128"/>
      <c r="EQ116" s="128"/>
      <c r="ER116" s="128"/>
      <c r="ES116" s="128"/>
      <c r="ET116" s="128"/>
      <c r="EU116" s="128"/>
      <c r="EV116" s="128"/>
      <c r="EW116" s="128"/>
      <c r="EX116" s="128"/>
      <c r="EY116" s="128"/>
      <c r="EZ116" s="128"/>
      <c r="FA116" s="128"/>
      <c r="FB116" s="128"/>
      <c r="FC116" s="128"/>
      <c r="FD116" s="128"/>
      <c r="FE116" s="128"/>
      <c r="FF116" s="128"/>
      <c r="FG116" s="128"/>
      <c r="FH116" s="128"/>
      <c r="FI116" s="128"/>
      <c r="FJ116" s="128"/>
      <c r="FK116" s="128"/>
      <c r="FL116" s="128"/>
      <c r="FM116" s="128"/>
      <c r="FN116" s="128"/>
      <c r="FO116" s="128"/>
      <c r="FP116" s="128"/>
      <c r="FQ116" s="128"/>
      <c r="FR116" s="128"/>
      <c r="FS116" s="128"/>
      <c r="FT116" s="128"/>
      <c r="FU116" s="128"/>
      <c r="FV116" s="128"/>
      <c r="FW116" s="128"/>
      <c r="FX116" s="128"/>
      <c r="FY116" s="128"/>
      <c r="FZ116" s="128"/>
      <c r="GA116" s="128"/>
      <c r="GB116" s="128"/>
      <c r="GC116" s="128"/>
      <c r="GD116" s="128"/>
      <c r="GE116" s="128"/>
      <c r="GF116" s="128"/>
      <c r="GG116" s="128"/>
      <c r="GH116" s="128"/>
      <c r="GI116" s="128"/>
      <c r="GJ116" s="128"/>
      <c r="GK116" s="128"/>
      <c r="GL116" s="128"/>
      <c r="GM116" s="128"/>
      <c r="GN116" s="128"/>
      <c r="GO116" s="128"/>
      <c r="GP116" s="128"/>
      <c r="GQ116" s="128"/>
      <c r="GR116" s="128"/>
      <c r="GS116" s="128"/>
      <c r="GT116" s="128"/>
      <c r="GU116" s="128"/>
      <c r="GV116" s="128"/>
      <c r="GW116" s="128"/>
      <c r="GX116" s="128"/>
      <c r="GY116" s="128"/>
      <c r="GZ116" s="128"/>
      <c r="HA116" s="128"/>
      <c r="HB116" s="128"/>
      <c r="HC116" s="128"/>
      <c r="HD116" s="128"/>
      <c r="HE116" s="128"/>
      <c r="HF116" s="128"/>
      <c r="HG116" s="128"/>
      <c r="HH116" s="128"/>
      <c r="HI116" s="128"/>
      <c r="HJ116" s="128"/>
      <c r="HK116" s="128"/>
      <c r="HL116" s="128"/>
      <c r="HM116" s="128"/>
      <c r="HN116" s="128"/>
      <c r="HO116" s="128"/>
      <c r="HP116" s="128"/>
      <c r="HQ116" s="128"/>
      <c r="HR116" s="128"/>
      <c r="HS116" s="128"/>
      <c r="HT116" s="128"/>
      <c r="HU116" s="128"/>
      <c r="HV116" s="128"/>
      <c r="HW116" s="128"/>
      <c r="HX116" s="128"/>
      <c r="HY116" s="128"/>
      <c r="HZ116" s="128"/>
      <c r="IA116" s="128"/>
      <c r="IB116" s="128"/>
      <c r="IC116" s="128"/>
      <c r="ID116" s="128"/>
      <c r="IE116" s="128"/>
      <c r="IF116" s="128"/>
      <c r="IG116" s="128"/>
      <c r="IH116" s="128"/>
      <c r="II116" s="128"/>
      <c r="IJ116" s="128"/>
      <c r="IK116" s="128"/>
      <c r="IL116" s="128"/>
      <c r="IM116" s="128"/>
      <c r="IN116" s="128"/>
      <c r="IO116" s="128"/>
      <c r="IP116" s="128"/>
      <c r="IQ116" s="128"/>
      <c r="IR116" s="128"/>
      <c r="IS116" s="128"/>
      <c r="IT116" s="128"/>
      <c r="IU116" s="128"/>
      <c r="IV116" s="128"/>
      <c r="IW116" s="128"/>
      <c r="IX116" s="128"/>
      <c r="IY116" s="128"/>
      <c r="IZ116" s="128"/>
      <c r="JA116" s="128"/>
      <c r="JB116" s="128"/>
      <c r="JC116" s="128"/>
      <c r="JD116" s="128"/>
      <c r="JE116" s="128"/>
      <c r="JF116" s="128"/>
      <c r="JG116" s="128"/>
      <c r="JH116" s="128"/>
      <c r="JI116" s="128"/>
      <c r="JJ116" s="128"/>
      <c r="JK116" s="128"/>
      <c r="JL116" s="128"/>
      <c r="JM116" s="128"/>
      <c r="JN116" s="128"/>
      <c r="JO116" s="128"/>
      <c r="JP116" s="128"/>
      <c r="JQ116" s="128"/>
      <c r="JR116" s="128"/>
      <c r="JS116" s="128"/>
      <c r="JT116" s="128"/>
      <c r="JU116" s="128"/>
      <c r="JV116" s="128"/>
      <c r="JW116" s="128"/>
      <c r="JX116" s="128"/>
      <c r="JY116" s="128"/>
      <c r="JZ116" s="128"/>
      <c r="KA116" s="128"/>
      <c r="KB116" s="128"/>
      <c r="KC116" s="128"/>
      <c r="KD116" s="128"/>
      <c r="KE116" s="128"/>
      <c r="KF116" s="128"/>
      <c r="KG116" s="128"/>
      <c r="KH116" s="128"/>
      <c r="KI116" s="128"/>
      <c r="KJ116" s="128"/>
      <c r="KK116" s="128"/>
      <c r="KL116" s="128"/>
      <c r="KM116" s="128"/>
      <c r="KN116" s="128"/>
      <c r="KO116" s="128"/>
      <c r="KP116" s="128"/>
      <c r="KQ116" s="128"/>
      <c r="KR116" s="128"/>
      <c r="KS116" s="128"/>
      <c r="KT116" s="128"/>
      <c r="KU116" s="128"/>
      <c r="KV116" s="128"/>
      <c r="KW116" s="128"/>
      <c r="KX116" s="128"/>
      <c r="KY116" s="128"/>
      <c r="KZ116" s="128"/>
      <c r="LA116" s="128"/>
      <c r="LB116" s="128"/>
      <c r="LC116" s="128"/>
      <c r="LD116" s="128"/>
      <c r="LE116" s="128"/>
      <c r="LF116" s="128"/>
      <c r="LG116" s="128"/>
      <c r="LH116" s="128"/>
      <c r="LI116" s="128"/>
      <c r="LJ116" s="128"/>
      <c r="LK116" s="128"/>
      <c r="LL116" s="128"/>
      <c r="LM116" s="128"/>
      <c r="LN116" s="128"/>
      <c r="LO116" s="128"/>
      <c r="LP116" s="128"/>
      <c r="LQ116" s="128"/>
      <c r="LR116" s="128"/>
      <c r="LS116" s="128"/>
      <c r="LT116" s="128"/>
      <c r="LU116" s="128"/>
      <c r="LV116" s="128"/>
      <c r="LW116" s="128"/>
      <c r="LX116" s="128"/>
      <c r="LY116" s="128"/>
      <c r="LZ116" s="128"/>
      <c r="MA116" s="128"/>
      <c r="MB116" s="128"/>
      <c r="MC116" s="128"/>
      <c r="MD116" s="128"/>
      <c r="ME116" s="128"/>
      <c r="MF116" s="128"/>
      <c r="MG116" s="128"/>
      <c r="MH116" s="128"/>
      <c r="MI116" s="128"/>
      <c r="MJ116" s="128"/>
      <c r="MK116" s="128"/>
      <c r="ML116" s="128"/>
      <c r="MM116" s="128"/>
      <c r="MN116" s="128"/>
      <c r="MO116" s="128"/>
      <c r="MP116" s="128"/>
      <c r="MQ116" s="128"/>
      <c r="MR116" s="128"/>
      <c r="MS116" s="128"/>
      <c r="MT116" s="128"/>
      <c r="MU116" s="128"/>
      <c r="MV116" s="128"/>
      <c r="MW116" s="128"/>
      <c r="MX116" s="128"/>
      <c r="MY116" s="128"/>
      <c r="MZ116" s="128"/>
      <c r="NA116" s="128"/>
      <c r="NB116" s="128"/>
      <c r="NC116" s="128"/>
      <c r="ND116" s="128"/>
      <c r="NE116" s="128"/>
      <c r="NF116" s="128"/>
      <c r="NG116" s="128"/>
      <c r="NH116" s="128"/>
      <c r="NI116" s="128"/>
      <c r="NJ116" s="128"/>
      <c r="NK116" s="128"/>
      <c r="NL116" s="128"/>
      <c r="NM116" s="128"/>
      <c r="NN116" s="128"/>
      <c r="NO116" s="128"/>
      <c r="NP116" s="128"/>
      <c r="NQ116" s="128"/>
      <c r="NR116" s="128"/>
      <c r="NS116" s="128"/>
      <c r="NT116" s="128"/>
      <c r="NU116" s="128"/>
      <c r="NV116" s="128"/>
      <c r="NW116" s="128"/>
      <c r="NX116" s="128"/>
      <c r="NY116" s="128"/>
      <c r="NZ116" s="128"/>
      <c r="OA116" s="128"/>
      <c r="OB116" s="128"/>
      <c r="OC116" s="128"/>
      <c r="OD116" s="128"/>
      <c r="OE116" s="128"/>
      <c r="OF116" s="128"/>
      <c r="OG116" s="128"/>
      <c r="OH116" s="128"/>
      <c r="OI116" s="128"/>
      <c r="OJ116" s="128"/>
      <c r="OK116" s="128"/>
      <c r="OL116" s="128"/>
      <c r="OM116" s="128"/>
      <c r="ON116" s="128"/>
      <c r="OO116" s="128"/>
      <c r="OP116" s="128"/>
      <c r="OQ116" s="128"/>
      <c r="OR116" s="128"/>
      <c r="OS116" s="128"/>
      <c r="OT116" s="128"/>
      <c r="OU116" s="128"/>
      <c r="OV116" s="128"/>
      <c r="OW116" s="128"/>
      <c r="OX116" s="128"/>
      <c r="OY116" s="128"/>
      <c r="OZ116" s="128"/>
      <c r="PA116" s="128"/>
      <c r="PB116" s="128"/>
      <c r="PC116" s="128"/>
      <c r="PD116" s="128"/>
      <c r="PE116" s="128"/>
      <c r="PF116" s="128"/>
      <c r="PG116" s="128"/>
      <c r="PH116" s="128"/>
      <c r="PI116" s="128"/>
      <c r="PJ116" s="128"/>
      <c r="PK116" s="128"/>
      <c r="PL116" s="128"/>
      <c r="PM116" s="128"/>
      <c r="PN116" s="128"/>
      <c r="PO116" s="128"/>
      <c r="PP116" s="128"/>
      <c r="PQ116" s="128"/>
      <c r="PR116" s="128"/>
      <c r="PS116" s="128"/>
      <c r="PT116" s="128"/>
      <c r="PU116" s="128"/>
      <c r="PV116" s="128"/>
      <c r="PW116" s="128"/>
      <c r="PX116" s="128"/>
      <c r="PY116" s="128"/>
      <c r="PZ116" s="128"/>
      <c r="QA116" s="128"/>
      <c r="QB116" s="128"/>
      <c r="QC116" s="128"/>
      <c r="QD116" s="128"/>
      <c r="QE116" s="128"/>
      <c r="QF116" s="128"/>
      <c r="QG116" s="128"/>
      <c r="QH116" s="128"/>
      <c r="QI116" s="128"/>
      <c r="QJ116" s="128"/>
      <c r="QK116" s="128"/>
      <c r="QL116" s="128"/>
      <c r="QM116" s="128"/>
      <c r="QN116" s="128"/>
      <c r="QO116" s="128"/>
      <c r="QP116" s="128"/>
      <c r="QQ116" s="128"/>
      <c r="QR116" s="128"/>
      <c r="QS116" s="128"/>
      <c r="QT116" s="128"/>
      <c r="QU116" s="128"/>
      <c r="QV116" s="128"/>
      <c r="QW116" s="128"/>
      <c r="QX116" s="128"/>
      <c r="QY116" s="128"/>
      <c r="QZ116" s="128"/>
      <c r="RA116" s="128"/>
      <c r="RB116" s="128"/>
      <c r="RC116" s="128"/>
      <c r="RD116" s="128"/>
      <c r="RE116" s="128"/>
      <c r="RF116" s="128"/>
      <c r="RG116" s="128"/>
      <c r="RH116" s="128"/>
      <c r="RI116" s="128"/>
      <c r="RJ116" s="128"/>
      <c r="RK116" s="128"/>
      <c r="RL116" s="128"/>
      <c r="RM116" s="128"/>
      <c r="RN116" s="128"/>
      <c r="RO116" s="128"/>
      <c r="RP116" s="128"/>
      <c r="RQ116" s="128"/>
      <c r="RR116" s="128"/>
      <c r="RS116" s="128"/>
      <c r="RT116" s="128"/>
      <c r="RU116" s="128"/>
      <c r="RV116" s="128"/>
      <c r="RW116" s="128"/>
      <c r="RX116" s="128"/>
      <c r="RY116" s="128"/>
      <c r="RZ116" s="128"/>
      <c r="SA116" s="128"/>
      <c r="SB116" s="128"/>
      <c r="SC116" s="128"/>
      <c r="SD116" s="128"/>
      <c r="SE116" s="128"/>
      <c r="SF116" s="128"/>
      <c r="SG116" s="128"/>
      <c r="SH116" s="128"/>
      <c r="SI116" s="128"/>
      <c r="SJ116" s="128"/>
      <c r="SK116" s="128"/>
      <c r="SL116" s="128"/>
      <c r="SM116" s="128"/>
      <c r="SN116" s="128"/>
      <c r="SO116" s="128"/>
      <c r="SP116" s="128"/>
      <c r="SQ116" s="128"/>
      <c r="SR116" s="128"/>
      <c r="SS116" s="128"/>
      <c r="ST116" s="128"/>
      <c r="SU116" s="128"/>
      <c r="SV116" s="128"/>
      <c r="SW116" s="128"/>
      <c r="SX116" s="128"/>
      <c r="SY116" s="128"/>
      <c r="SZ116" s="128"/>
      <c r="TA116" s="128"/>
      <c r="TB116" s="128"/>
      <c r="TC116" s="128"/>
      <c r="TD116" s="128"/>
      <c r="TE116" s="128"/>
      <c r="TF116" s="128"/>
      <c r="TG116" s="128"/>
      <c r="TH116" s="128"/>
      <c r="TI116" s="128"/>
      <c r="TJ116" s="128"/>
      <c r="TK116" s="128"/>
      <c r="TL116" s="128"/>
      <c r="TM116" s="128"/>
      <c r="TN116" s="128"/>
      <c r="TO116" s="128"/>
      <c r="TP116" s="128"/>
      <c r="TQ116" s="128"/>
      <c r="TR116" s="128"/>
      <c r="TS116" s="128"/>
      <c r="TT116" s="128"/>
      <c r="TU116" s="128"/>
      <c r="TV116" s="128"/>
      <c r="TW116" s="128"/>
      <c r="TX116" s="128"/>
      <c r="TY116" s="128"/>
      <c r="TZ116" s="128"/>
      <c r="UA116" s="128"/>
      <c r="UB116" s="128"/>
      <c r="UC116" s="128"/>
      <c r="UD116" s="128"/>
      <c r="UE116" s="128"/>
      <c r="UF116" s="128"/>
      <c r="UG116" s="128"/>
      <c r="UH116" s="128"/>
      <c r="UI116" s="128"/>
      <c r="UJ116" s="128"/>
      <c r="UK116" s="128"/>
      <c r="UL116" s="128"/>
      <c r="UM116" s="128"/>
      <c r="UN116" s="128"/>
      <c r="UO116" s="128"/>
      <c r="UP116" s="128"/>
      <c r="UQ116" s="128"/>
      <c r="UR116" s="128"/>
      <c r="US116" s="128"/>
      <c r="UT116" s="128"/>
      <c r="UU116" s="128"/>
      <c r="UV116" s="128"/>
      <c r="UW116" s="128"/>
      <c r="UX116" s="128"/>
      <c r="UY116" s="128"/>
      <c r="UZ116" s="128"/>
      <c r="VA116" s="128"/>
      <c r="VB116" s="128"/>
      <c r="VC116" s="128"/>
      <c r="VD116" s="128"/>
      <c r="VE116" s="128"/>
      <c r="VF116" s="128"/>
      <c r="VG116" s="128"/>
      <c r="VH116" s="128"/>
      <c r="VI116" s="128"/>
      <c r="VJ116" s="128"/>
      <c r="VK116" s="128"/>
      <c r="VL116" s="128"/>
      <c r="VM116" s="128"/>
      <c r="VN116" s="128"/>
      <c r="VO116" s="128"/>
      <c r="VP116" s="128"/>
      <c r="VQ116" s="128"/>
      <c r="VR116" s="128"/>
      <c r="VS116" s="128"/>
      <c r="VT116" s="128"/>
      <c r="VU116" s="128"/>
      <c r="VV116" s="128"/>
      <c r="VW116" s="128"/>
      <c r="VX116" s="128"/>
      <c r="VY116" s="128"/>
      <c r="VZ116" s="128"/>
      <c r="WA116" s="128"/>
      <c r="WB116" s="128"/>
      <c r="WC116" s="128"/>
      <c r="WD116" s="128"/>
      <c r="WE116" s="128"/>
      <c r="WF116" s="128"/>
      <c r="WG116" s="128"/>
      <c r="WH116" s="128"/>
      <c r="WI116" s="128"/>
      <c r="WJ116" s="128"/>
      <c r="WK116" s="128"/>
      <c r="WL116" s="128"/>
      <c r="WM116" s="128"/>
      <c r="WN116" s="128"/>
      <c r="WO116" s="128"/>
      <c r="WP116" s="128"/>
      <c r="WQ116" s="128"/>
      <c r="WR116" s="128"/>
      <c r="WS116" s="128"/>
      <c r="WT116" s="128"/>
      <c r="WU116" s="128"/>
      <c r="WV116" s="128"/>
      <c r="WW116" s="128"/>
      <c r="WX116" s="128"/>
      <c r="WY116" s="128"/>
      <c r="WZ116" s="128"/>
      <c r="XA116" s="128"/>
      <c r="XB116" s="128"/>
      <c r="XC116" s="128"/>
      <c r="XD116" s="128"/>
      <c r="XE116" s="128"/>
      <c r="XF116" s="128"/>
      <c r="XG116" s="128"/>
      <c r="XH116" s="128"/>
      <c r="XI116" s="128"/>
      <c r="XJ116" s="128"/>
      <c r="XK116" s="128"/>
      <c r="XL116" s="128"/>
      <c r="XM116" s="128"/>
      <c r="XN116" s="128"/>
      <c r="XO116" s="128"/>
      <c r="XP116" s="128"/>
      <c r="XQ116" s="128"/>
      <c r="XR116" s="128"/>
      <c r="XS116" s="128"/>
      <c r="XT116" s="128"/>
      <c r="XU116" s="128"/>
      <c r="XV116" s="128"/>
      <c r="XW116" s="128"/>
      <c r="XX116" s="128"/>
      <c r="XY116" s="128"/>
      <c r="XZ116" s="128"/>
      <c r="YA116" s="128"/>
      <c r="YB116" s="128"/>
      <c r="YC116" s="128"/>
      <c r="YD116" s="128"/>
      <c r="YE116" s="128"/>
      <c r="YF116" s="128"/>
      <c r="YG116" s="128"/>
      <c r="YH116" s="128"/>
      <c r="YI116" s="128"/>
      <c r="YJ116" s="128"/>
      <c r="YK116" s="128"/>
      <c r="YL116" s="128"/>
      <c r="YM116" s="128"/>
      <c r="YN116" s="128"/>
      <c r="YO116" s="128"/>
      <c r="YP116" s="128"/>
      <c r="YQ116" s="128"/>
      <c r="YR116" s="128"/>
      <c r="YS116" s="128"/>
      <c r="YT116" s="128"/>
      <c r="YU116" s="128"/>
      <c r="YV116" s="128"/>
      <c r="YW116" s="128"/>
      <c r="YX116" s="128"/>
      <c r="YY116" s="128"/>
      <c r="YZ116" s="128"/>
      <c r="ZA116" s="128"/>
      <c r="ZB116" s="128"/>
      <c r="ZC116" s="128"/>
      <c r="ZD116" s="128"/>
      <c r="ZE116" s="128"/>
      <c r="ZF116" s="128"/>
      <c r="ZG116" s="128"/>
      <c r="ZH116" s="128"/>
      <c r="ZI116" s="128"/>
      <c r="ZJ116" s="128"/>
      <c r="ZK116" s="128"/>
      <c r="ZL116" s="128"/>
      <c r="ZM116" s="128"/>
      <c r="ZN116" s="128"/>
      <c r="ZO116" s="128"/>
      <c r="ZP116" s="128"/>
      <c r="ZQ116" s="128"/>
      <c r="ZR116" s="128"/>
      <c r="ZS116" s="128"/>
      <c r="ZT116" s="128"/>
      <c r="ZU116" s="128"/>
      <c r="ZV116" s="128"/>
      <c r="ZW116" s="128"/>
      <c r="ZX116" s="128"/>
      <c r="ZY116" s="128"/>
      <c r="ZZ116" s="128"/>
      <c r="AAA116" s="128"/>
      <c r="AAB116" s="128"/>
      <c r="AAC116" s="128"/>
      <c r="AAD116" s="128"/>
      <c r="AAE116" s="128"/>
      <c r="AAF116" s="128"/>
      <c r="AAG116" s="128"/>
      <c r="AAH116" s="128"/>
      <c r="AAI116" s="128"/>
      <c r="AAJ116" s="128"/>
      <c r="AAK116" s="128"/>
      <c r="AAL116" s="128"/>
      <c r="AAM116" s="128"/>
      <c r="AAN116" s="128"/>
      <c r="AAO116" s="128"/>
      <c r="AAP116" s="128"/>
      <c r="AAQ116" s="128"/>
      <c r="AAR116" s="128"/>
      <c r="AAS116" s="128"/>
      <c r="AAT116" s="128"/>
      <c r="AAU116" s="128"/>
      <c r="AAV116" s="128"/>
      <c r="AAW116" s="128"/>
      <c r="AAX116" s="128"/>
      <c r="AAY116" s="128"/>
      <c r="AAZ116" s="128"/>
      <c r="ABA116" s="128"/>
      <c r="ABB116" s="128"/>
      <c r="ABC116" s="128"/>
      <c r="ABD116" s="128"/>
      <c r="ABE116" s="128"/>
      <c r="ABF116" s="128"/>
      <c r="ABG116" s="128"/>
      <c r="ABH116" s="128"/>
      <c r="ABI116" s="128"/>
      <c r="ABJ116" s="128"/>
      <c r="ABK116" s="128"/>
      <c r="ABL116" s="128"/>
      <c r="ABM116" s="128"/>
      <c r="ABN116" s="128"/>
      <c r="ABO116" s="128"/>
      <c r="ABP116" s="128"/>
      <c r="ABQ116" s="128"/>
      <c r="ABR116" s="128"/>
      <c r="ABS116" s="128"/>
      <c r="ABT116" s="128"/>
      <c r="ABU116" s="128"/>
      <c r="ABV116" s="128"/>
      <c r="ABW116" s="128"/>
      <c r="ABX116" s="128"/>
      <c r="ABY116" s="128"/>
      <c r="ABZ116" s="128"/>
      <c r="ACA116" s="128"/>
      <c r="ACB116" s="128"/>
      <c r="ACC116" s="128"/>
      <c r="ACD116" s="128"/>
      <c r="ACE116" s="128"/>
      <c r="ACF116" s="128"/>
      <c r="ACG116" s="128"/>
      <c r="ACH116" s="128"/>
      <c r="ACI116" s="128"/>
      <c r="ACJ116" s="128"/>
      <c r="ACK116" s="128"/>
      <c r="ACL116" s="128"/>
      <c r="ACM116" s="128"/>
      <c r="ACN116" s="128"/>
      <c r="ACO116" s="128"/>
      <c r="ACP116" s="128"/>
      <c r="ACQ116" s="128"/>
      <c r="ACR116" s="128"/>
      <c r="ACS116" s="128"/>
      <c r="ACT116" s="128"/>
      <c r="ACU116" s="128"/>
      <c r="ACV116" s="128"/>
      <c r="ACW116" s="128"/>
      <c r="ACX116" s="128"/>
      <c r="ACY116" s="128"/>
      <c r="ACZ116" s="128"/>
      <c r="ADA116" s="128"/>
      <c r="ADB116" s="128"/>
      <c r="ADC116" s="128"/>
      <c r="ADD116" s="128"/>
      <c r="ADE116" s="128"/>
      <c r="ADF116" s="128"/>
      <c r="ADG116" s="128"/>
      <c r="ADH116" s="128"/>
      <c r="ADI116" s="128"/>
      <c r="ADJ116" s="128"/>
      <c r="ADK116" s="128"/>
      <c r="ADL116" s="128"/>
      <c r="ADM116" s="128"/>
      <c r="ADN116" s="128"/>
      <c r="ADO116" s="128"/>
      <c r="ADP116" s="128"/>
      <c r="ADQ116" s="128"/>
      <c r="ADR116" s="128"/>
      <c r="ADS116" s="128"/>
      <c r="ADT116" s="128"/>
      <c r="ADU116" s="128"/>
      <c r="ADV116" s="128"/>
      <c r="ADW116" s="128"/>
      <c r="ADX116" s="128"/>
      <c r="ADY116" s="128"/>
      <c r="ADZ116" s="128"/>
      <c r="AEA116" s="128"/>
      <c r="AEB116" s="128"/>
      <c r="AEC116" s="128"/>
      <c r="AED116" s="128"/>
      <c r="AEE116" s="128"/>
      <c r="AEF116" s="128"/>
      <c r="AEG116" s="128"/>
      <c r="AEH116" s="128"/>
      <c r="AEI116" s="128"/>
      <c r="AEJ116" s="128"/>
      <c r="AEK116" s="128"/>
      <c r="AEL116" s="128"/>
      <c r="AEM116" s="128"/>
      <c r="AEN116" s="128"/>
      <c r="AEO116" s="128"/>
      <c r="AEP116" s="128"/>
      <c r="AEQ116" s="128"/>
      <c r="AER116" s="128"/>
      <c r="AES116" s="128"/>
      <c r="AET116" s="128"/>
      <c r="AEU116" s="128"/>
      <c r="AEV116" s="128"/>
      <c r="AEW116" s="128"/>
      <c r="AEX116" s="128"/>
      <c r="AEY116" s="128"/>
      <c r="AEZ116" s="128"/>
      <c r="AFA116" s="128"/>
      <c r="AFB116" s="128"/>
      <c r="AFC116" s="128"/>
      <c r="AFD116" s="128"/>
      <c r="AFE116" s="128"/>
      <c r="AFF116" s="128"/>
      <c r="AFG116" s="128"/>
      <c r="AFH116" s="128"/>
      <c r="AFI116" s="128"/>
      <c r="AFJ116" s="128"/>
      <c r="AFK116" s="128"/>
      <c r="AFL116" s="128"/>
      <c r="AFM116" s="128"/>
      <c r="AFN116" s="128"/>
      <c r="AFO116" s="128"/>
      <c r="AFP116" s="128"/>
      <c r="AFQ116" s="128"/>
      <c r="AFR116" s="128"/>
      <c r="AFS116" s="128"/>
      <c r="AFT116" s="128"/>
      <c r="AFU116" s="128"/>
      <c r="AFV116" s="128"/>
      <c r="AFW116" s="128"/>
      <c r="AFX116" s="128"/>
      <c r="AFY116" s="128"/>
      <c r="AFZ116" s="128"/>
      <c r="AGA116" s="128"/>
      <c r="AGB116" s="128"/>
      <c r="AGC116" s="128"/>
      <c r="AGD116" s="128"/>
      <c r="AGE116" s="128"/>
      <c r="AGF116" s="128"/>
      <c r="AGG116" s="128"/>
      <c r="AGH116" s="128"/>
      <c r="AGI116" s="128"/>
      <c r="AGJ116" s="128"/>
      <c r="AGK116" s="128"/>
      <c r="AGL116" s="128"/>
      <c r="AGM116" s="128"/>
      <c r="AGN116" s="128"/>
      <c r="AGO116" s="128"/>
      <c r="AGP116" s="128"/>
      <c r="AGQ116" s="128"/>
      <c r="AGR116" s="128"/>
      <c r="AGS116" s="128"/>
      <c r="AGT116" s="128"/>
      <c r="AGU116" s="128"/>
      <c r="AGV116" s="128"/>
      <c r="AGW116" s="128"/>
      <c r="AGX116" s="128"/>
      <c r="AGY116" s="128"/>
      <c r="AGZ116" s="128"/>
      <c r="AHA116" s="128"/>
      <c r="AHB116" s="128"/>
      <c r="AHC116" s="128"/>
      <c r="AHD116" s="128"/>
      <c r="AHE116" s="128"/>
      <c r="AHF116" s="128"/>
      <c r="AHG116" s="128"/>
      <c r="AHH116" s="128"/>
      <c r="AHI116" s="128"/>
      <c r="AHJ116" s="128"/>
      <c r="AHK116" s="128"/>
      <c r="AHL116" s="128"/>
      <c r="AHM116" s="128"/>
      <c r="AHN116" s="128"/>
      <c r="AHO116" s="128"/>
      <c r="AHP116" s="128"/>
      <c r="AHQ116" s="128"/>
      <c r="AHR116" s="128"/>
      <c r="AHS116" s="128"/>
      <c r="AHT116" s="128"/>
      <c r="AHU116" s="128"/>
      <c r="AHV116" s="128"/>
      <c r="AHW116" s="128"/>
      <c r="AHX116" s="128"/>
      <c r="AHY116" s="128"/>
      <c r="AHZ116" s="128"/>
      <c r="AIA116" s="128"/>
      <c r="AIB116" s="128"/>
      <c r="AIC116" s="128"/>
      <c r="AID116" s="128"/>
      <c r="AIE116" s="128"/>
      <c r="AIF116" s="128"/>
      <c r="AIG116" s="128"/>
      <c r="AIH116" s="128"/>
      <c r="AII116" s="128"/>
      <c r="AIJ116" s="128"/>
      <c r="AIK116" s="128"/>
      <c r="AIL116" s="128"/>
      <c r="AIM116" s="128"/>
      <c r="AIN116" s="128"/>
      <c r="AIO116" s="128"/>
      <c r="AIP116" s="128"/>
      <c r="AIQ116" s="128"/>
      <c r="AIR116" s="128"/>
      <c r="AIS116" s="128"/>
      <c r="AIT116" s="128"/>
      <c r="AIU116" s="128"/>
      <c r="AIV116" s="128"/>
      <c r="AIW116" s="128"/>
      <c r="AIX116" s="128"/>
      <c r="AIY116" s="128"/>
      <c r="AIZ116" s="128"/>
      <c r="AJA116" s="128"/>
      <c r="AJB116" s="128"/>
      <c r="AJC116" s="128"/>
      <c r="AJD116" s="128"/>
      <c r="AJE116" s="128"/>
      <c r="AJF116" s="128"/>
      <c r="AJG116" s="128"/>
      <c r="AJH116" s="128"/>
      <c r="AJI116" s="128"/>
      <c r="AJJ116" s="128"/>
      <c r="AJK116" s="128"/>
      <c r="AJL116" s="128"/>
      <c r="AJM116" s="128"/>
      <c r="AJN116" s="128"/>
      <c r="AJO116" s="128"/>
      <c r="AJP116" s="128"/>
      <c r="AJQ116" s="128"/>
      <c r="AJR116" s="128"/>
      <c r="AJS116" s="128"/>
      <c r="AJT116" s="128"/>
      <c r="AJU116" s="128"/>
      <c r="AJV116" s="128"/>
      <c r="AJW116" s="128"/>
      <c r="AJX116" s="128"/>
      <c r="AJY116" s="128"/>
      <c r="AJZ116" s="128"/>
      <c r="AKA116" s="128"/>
      <c r="AKB116" s="128"/>
      <c r="AKC116" s="128"/>
      <c r="AKD116" s="128"/>
      <c r="AKE116" s="128"/>
      <c r="AKF116" s="128"/>
      <c r="AKG116" s="128"/>
      <c r="AKH116" s="128"/>
      <c r="AKI116" s="128"/>
      <c r="AKJ116" s="128"/>
      <c r="AKK116" s="128"/>
      <c r="AKL116" s="128"/>
      <c r="AKM116" s="128"/>
      <c r="AKN116" s="128"/>
      <c r="AKO116" s="128"/>
      <c r="AKP116" s="128"/>
      <c r="AKQ116" s="128"/>
      <c r="AKR116" s="128"/>
      <c r="AKS116" s="128"/>
      <c r="AKT116" s="128"/>
      <c r="AKU116" s="128"/>
      <c r="AKV116" s="128"/>
      <c r="AKW116" s="128"/>
      <c r="AKX116" s="128"/>
      <c r="AKY116" s="128"/>
      <c r="AKZ116" s="128"/>
      <c r="ALA116" s="128"/>
      <c r="ALB116" s="128"/>
      <c r="ALC116" s="128"/>
      <c r="ALD116" s="128"/>
      <c r="ALE116" s="128"/>
      <c r="ALF116" s="128"/>
      <c r="ALG116" s="128"/>
      <c r="ALH116" s="128"/>
      <c r="ALI116" s="128"/>
      <c r="ALJ116" s="128"/>
      <c r="ALK116" s="128"/>
      <c r="ALL116" s="128"/>
      <c r="ALM116" s="128"/>
      <c r="ALN116" s="128"/>
      <c r="ALO116" s="128"/>
      <c r="ALP116" s="128"/>
      <c r="ALQ116" s="128"/>
      <c r="ALR116" s="128"/>
      <c r="ALS116" s="128"/>
      <c r="ALT116" s="128"/>
      <c r="ALU116" s="128"/>
      <c r="ALV116" s="128"/>
      <c r="ALW116" s="128"/>
      <c r="ALX116" s="128"/>
      <c r="ALY116" s="128"/>
      <c r="ALZ116" s="128"/>
      <c r="AMA116" s="128"/>
      <c r="AMB116" s="128"/>
      <c r="AMC116" s="128"/>
      <c r="AMD116" s="128"/>
      <c r="AME116" s="128"/>
      <c r="AMF116" s="128"/>
      <c r="AMG116" s="128"/>
      <c r="AMH116" s="128"/>
      <c r="AMI116" s="128"/>
      <c r="AMJ116" s="128"/>
      <c r="AMK116" s="128"/>
      <c r="AML116" s="128"/>
      <c r="AMM116" s="128"/>
      <c r="AMN116" s="128"/>
      <c r="AMO116" s="128"/>
      <c r="AMP116" s="128"/>
      <c r="AMQ116" s="128"/>
      <c r="AMR116" s="128"/>
      <c r="AMS116" s="128"/>
      <c r="AMT116" s="128"/>
      <c r="AMU116" s="128"/>
      <c r="AMV116" s="128"/>
      <c r="AMW116" s="128"/>
      <c r="AMX116" s="128"/>
      <c r="AMY116" s="128"/>
      <c r="AMZ116" s="128"/>
      <c r="ANA116" s="128"/>
      <c r="ANB116" s="128"/>
      <c r="ANC116" s="128"/>
      <c r="AND116" s="128"/>
      <c r="ANE116" s="128"/>
      <c r="ANF116" s="128"/>
      <c r="ANG116" s="128"/>
      <c r="ANH116" s="128"/>
      <c r="ANI116" s="128"/>
      <c r="ANJ116" s="128"/>
      <c r="ANK116" s="128"/>
      <c r="ANL116" s="128"/>
      <c r="ANM116" s="128"/>
      <c r="ANN116" s="128"/>
      <c r="ANO116" s="128"/>
      <c r="ANP116" s="128"/>
      <c r="ANQ116" s="128"/>
      <c r="ANR116" s="128"/>
      <c r="ANS116" s="128"/>
      <c r="ANT116" s="128"/>
      <c r="ANU116" s="128"/>
      <c r="ANV116" s="128"/>
      <c r="ANW116" s="128"/>
      <c r="ANX116" s="128"/>
      <c r="ANY116" s="128"/>
      <c r="ANZ116" s="128"/>
      <c r="AOA116" s="128"/>
      <c r="AOB116" s="128"/>
      <c r="AOC116" s="128"/>
      <c r="AOD116" s="128"/>
      <c r="AOE116" s="128"/>
      <c r="AOF116" s="128"/>
      <c r="AOG116" s="128"/>
      <c r="AOH116" s="128"/>
      <c r="AOI116" s="128"/>
      <c r="AOJ116" s="128"/>
      <c r="AOK116" s="128"/>
      <c r="AOL116" s="128"/>
      <c r="AOM116" s="128"/>
      <c r="AON116" s="128"/>
      <c r="AOO116" s="128"/>
      <c r="AOP116" s="128"/>
      <c r="AOQ116" s="128"/>
      <c r="AOR116" s="128"/>
      <c r="AOS116" s="128"/>
      <c r="AOT116" s="128"/>
      <c r="AOU116" s="128"/>
      <c r="AOV116" s="128"/>
      <c r="AOW116" s="128"/>
      <c r="AOX116" s="128"/>
      <c r="AOY116" s="128"/>
      <c r="AOZ116" s="128"/>
      <c r="APA116" s="128"/>
      <c r="APB116" s="128"/>
      <c r="APC116" s="128"/>
      <c r="APD116" s="128"/>
      <c r="APE116" s="128"/>
      <c r="APF116" s="128"/>
      <c r="APG116" s="128"/>
      <c r="APH116" s="128"/>
      <c r="API116" s="128"/>
      <c r="APJ116" s="128"/>
      <c r="APK116" s="128"/>
      <c r="APL116" s="128"/>
      <c r="APM116" s="128"/>
      <c r="APN116" s="128"/>
      <c r="APO116" s="128"/>
      <c r="APP116" s="128"/>
      <c r="APQ116" s="128"/>
      <c r="APR116" s="128"/>
      <c r="APS116" s="128"/>
      <c r="APT116" s="128"/>
      <c r="APU116" s="128"/>
      <c r="APV116" s="128"/>
      <c r="APW116" s="128"/>
      <c r="APX116" s="128"/>
      <c r="APY116" s="128"/>
      <c r="APZ116" s="128"/>
      <c r="AQA116" s="128"/>
      <c r="AQB116" s="128"/>
      <c r="AQC116" s="128"/>
      <c r="AQD116" s="128"/>
      <c r="AQE116" s="128"/>
      <c r="AQF116" s="128"/>
      <c r="AQG116" s="128"/>
      <c r="AQH116" s="128"/>
      <c r="AQI116" s="128"/>
      <c r="AQJ116" s="128"/>
      <c r="AQK116" s="128"/>
      <c r="AQL116" s="128"/>
      <c r="AQM116" s="128"/>
      <c r="AQN116" s="128"/>
      <c r="AQO116" s="128"/>
      <c r="AQP116" s="128"/>
      <c r="AQQ116" s="128"/>
      <c r="AQR116" s="128"/>
      <c r="AQS116" s="128"/>
      <c r="AQT116" s="128"/>
      <c r="AQU116" s="128"/>
      <c r="AQV116" s="128"/>
      <c r="AQW116" s="128"/>
      <c r="AQX116" s="128"/>
      <c r="AQY116" s="128"/>
      <c r="AQZ116" s="128"/>
      <c r="ARA116" s="128"/>
      <c r="ARB116" s="128"/>
      <c r="ARC116" s="128"/>
      <c r="ARD116" s="128"/>
      <c r="ARE116" s="128"/>
      <c r="ARF116" s="128"/>
      <c r="ARG116" s="128"/>
      <c r="ARH116" s="128"/>
      <c r="ARI116" s="128"/>
      <c r="ARJ116" s="128"/>
      <c r="ARK116" s="128"/>
      <c r="ARL116" s="128"/>
      <c r="ARM116" s="128"/>
      <c r="ARN116" s="128"/>
      <c r="ARO116" s="128"/>
      <c r="ARP116" s="128"/>
      <c r="ARQ116" s="128"/>
      <c r="ARR116" s="128"/>
      <c r="ARS116" s="128"/>
      <c r="ART116" s="128"/>
      <c r="ARU116" s="128"/>
      <c r="ARV116" s="128"/>
      <c r="ARW116" s="128"/>
      <c r="ARX116" s="128"/>
      <c r="ARY116" s="128"/>
      <c r="ARZ116" s="128"/>
      <c r="ASA116" s="128"/>
      <c r="ASB116" s="128"/>
      <c r="ASC116" s="128"/>
      <c r="ASD116" s="128"/>
      <c r="ASE116" s="128"/>
      <c r="ASF116" s="128"/>
      <c r="ASG116" s="128"/>
      <c r="ASH116" s="128"/>
      <c r="ASI116" s="128"/>
      <c r="ASJ116" s="128"/>
      <c r="ASK116" s="128"/>
      <c r="ASL116" s="128"/>
      <c r="ASM116" s="128"/>
      <c r="ASN116" s="128"/>
      <c r="ASO116" s="128"/>
      <c r="ASP116" s="128"/>
      <c r="ASQ116" s="128"/>
      <c r="ASR116" s="128"/>
      <c r="ASS116" s="128"/>
      <c r="AST116" s="128"/>
      <c r="ASU116" s="128"/>
      <c r="ASV116" s="128"/>
      <c r="ASW116" s="128"/>
      <c r="ASX116" s="128"/>
      <c r="ASY116" s="128"/>
      <c r="ASZ116" s="128"/>
      <c r="ATA116" s="128"/>
      <c r="ATB116" s="128"/>
      <c r="ATC116" s="128"/>
      <c r="ATD116" s="128"/>
      <c r="ATE116" s="128"/>
      <c r="ATF116" s="128"/>
      <c r="ATG116" s="128"/>
      <c r="ATH116" s="128"/>
      <c r="ATI116" s="128"/>
      <c r="ATJ116" s="128"/>
      <c r="ATK116" s="128"/>
      <c r="ATL116" s="128"/>
      <c r="ATM116" s="128"/>
      <c r="ATN116" s="128"/>
      <c r="ATO116" s="128"/>
      <c r="ATP116" s="128"/>
      <c r="ATQ116" s="128"/>
      <c r="ATR116" s="128"/>
      <c r="ATS116" s="128"/>
      <c r="ATT116" s="128"/>
      <c r="ATU116" s="128"/>
      <c r="ATV116" s="128"/>
      <c r="ATW116" s="128"/>
      <c r="ATX116" s="128"/>
      <c r="ATY116" s="128"/>
      <c r="ATZ116" s="128"/>
      <c r="AUA116" s="128"/>
      <c r="AUB116" s="128"/>
      <c r="AUC116" s="128"/>
      <c r="AUD116" s="128"/>
      <c r="AUE116" s="128"/>
      <c r="AUF116" s="128"/>
      <c r="AUG116" s="128"/>
      <c r="AUH116" s="128"/>
      <c r="AUI116" s="128"/>
      <c r="AUJ116" s="128"/>
      <c r="AUK116" s="128"/>
      <c r="AUL116" s="128"/>
      <c r="AUM116" s="128"/>
      <c r="AUN116" s="128"/>
      <c r="AUO116" s="128"/>
      <c r="AUP116" s="128"/>
      <c r="AUQ116" s="128"/>
      <c r="AUR116" s="128"/>
      <c r="AUS116" s="128"/>
      <c r="AUT116" s="128"/>
      <c r="AUU116" s="128"/>
      <c r="AUV116" s="128"/>
      <c r="AUW116" s="128"/>
      <c r="AUX116" s="128"/>
      <c r="AUY116" s="128"/>
      <c r="AUZ116" s="128"/>
      <c r="AVA116" s="128"/>
      <c r="AVB116" s="128"/>
      <c r="AVC116" s="128"/>
      <c r="AVD116" s="128"/>
      <c r="AVE116" s="128"/>
      <c r="AVF116" s="128"/>
      <c r="AVG116" s="128"/>
      <c r="AVH116" s="128"/>
      <c r="AVI116" s="128"/>
      <c r="AVJ116" s="128"/>
      <c r="AVK116" s="128"/>
      <c r="AVL116" s="128"/>
      <c r="AVM116" s="128"/>
      <c r="AVN116" s="128"/>
      <c r="AVO116" s="128"/>
      <c r="AVP116" s="128"/>
      <c r="AVQ116" s="128"/>
      <c r="AVR116" s="128"/>
      <c r="AVS116" s="128"/>
      <c r="AVT116" s="128"/>
      <c r="AVU116" s="128"/>
      <c r="AVV116" s="128"/>
      <c r="AVW116" s="128"/>
      <c r="AVX116" s="128"/>
      <c r="AVY116" s="128"/>
      <c r="AVZ116" s="128"/>
      <c r="AWA116" s="128"/>
      <c r="AWB116" s="128"/>
      <c r="AWC116" s="128"/>
      <c r="AWD116" s="128"/>
      <c r="AWE116" s="128"/>
      <c r="AWF116" s="128"/>
      <c r="AWG116" s="128"/>
      <c r="AWH116" s="128"/>
      <c r="AWI116" s="128"/>
      <c r="AWJ116" s="128"/>
      <c r="AWK116" s="128"/>
      <c r="AWL116" s="128"/>
      <c r="AWM116" s="128"/>
      <c r="AWN116" s="128"/>
      <c r="AWO116" s="128"/>
      <c r="AWP116" s="128"/>
      <c r="AWQ116" s="128"/>
      <c r="AWR116" s="128"/>
      <c r="AWS116" s="128"/>
      <c r="AWT116" s="128"/>
      <c r="AWU116" s="128"/>
      <c r="AWV116" s="128"/>
      <c r="AWW116" s="128"/>
      <c r="AWX116" s="128"/>
      <c r="AWY116" s="128"/>
      <c r="AWZ116" s="128"/>
      <c r="AXA116" s="128"/>
      <c r="AXB116" s="128"/>
      <c r="AXC116" s="128"/>
      <c r="AXD116" s="128"/>
      <c r="AXE116" s="128"/>
      <c r="AXF116" s="128"/>
      <c r="AXG116" s="128"/>
      <c r="AXH116" s="128"/>
      <c r="AXI116" s="128"/>
      <c r="AXJ116" s="128"/>
      <c r="AXK116" s="128"/>
      <c r="AXL116" s="128"/>
      <c r="AXM116" s="128"/>
      <c r="AXN116" s="128"/>
      <c r="AXO116" s="128"/>
      <c r="AXP116" s="128"/>
      <c r="AXQ116" s="128"/>
      <c r="AXR116" s="128"/>
      <c r="AXS116" s="128"/>
      <c r="AXT116" s="128"/>
      <c r="AXU116" s="128"/>
      <c r="AXV116" s="128"/>
      <c r="AXW116" s="128"/>
      <c r="AXX116" s="128"/>
      <c r="AXY116" s="128"/>
      <c r="AXZ116" s="128"/>
      <c r="AYA116" s="128"/>
      <c r="AYB116" s="128"/>
      <c r="AYC116" s="128"/>
      <c r="AYD116" s="128"/>
      <c r="AYE116" s="128"/>
      <c r="AYF116" s="128"/>
      <c r="AYG116" s="128"/>
      <c r="AYH116" s="128"/>
      <c r="AYI116" s="128"/>
      <c r="AYJ116" s="128"/>
      <c r="AYK116" s="128"/>
      <c r="AYL116" s="128"/>
      <c r="AYM116" s="128"/>
      <c r="AYN116" s="128"/>
      <c r="AYO116" s="128"/>
      <c r="AYP116" s="128"/>
      <c r="AYQ116" s="128"/>
      <c r="AYR116" s="128"/>
      <c r="AYS116" s="128"/>
      <c r="AYT116" s="128"/>
      <c r="AYU116" s="128"/>
      <c r="AYV116" s="128"/>
      <c r="AYW116" s="128"/>
      <c r="AYX116" s="128"/>
      <c r="AYY116" s="128"/>
      <c r="AYZ116" s="128"/>
      <c r="AZA116" s="128"/>
      <c r="AZB116" s="128"/>
      <c r="AZC116" s="128"/>
      <c r="AZD116" s="128"/>
      <c r="AZE116" s="128"/>
      <c r="AZF116" s="128"/>
      <c r="AZG116" s="128"/>
      <c r="AZH116" s="128"/>
      <c r="AZI116" s="128"/>
      <c r="AZJ116" s="128"/>
      <c r="AZK116" s="128"/>
      <c r="AZL116" s="128"/>
      <c r="AZM116" s="128"/>
      <c r="AZN116" s="128"/>
      <c r="AZO116" s="128"/>
      <c r="AZP116" s="128"/>
      <c r="AZQ116" s="128"/>
      <c r="AZR116" s="128"/>
      <c r="AZS116" s="128"/>
      <c r="AZT116" s="128"/>
      <c r="AZU116" s="128"/>
      <c r="AZV116" s="128"/>
      <c r="AZW116" s="128"/>
      <c r="AZX116" s="128"/>
      <c r="AZY116" s="128"/>
      <c r="AZZ116" s="128"/>
      <c r="BAA116" s="128"/>
      <c r="BAB116" s="128"/>
      <c r="BAC116" s="128"/>
      <c r="BAD116" s="128"/>
      <c r="BAE116" s="128"/>
      <c r="BAF116" s="128"/>
      <c r="BAG116" s="128"/>
      <c r="BAH116" s="128"/>
      <c r="BAI116" s="128"/>
      <c r="BAJ116" s="128"/>
      <c r="BAK116" s="128"/>
      <c r="BAL116" s="128"/>
      <c r="BAM116" s="128"/>
      <c r="BAN116" s="128"/>
      <c r="BAO116" s="128"/>
      <c r="BAP116" s="128"/>
      <c r="BAQ116" s="128"/>
      <c r="BAR116" s="128"/>
      <c r="BAS116" s="128"/>
      <c r="BAT116" s="128"/>
      <c r="BAU116" s="128"/>
      <c r="BAV116" s="128"/>
      <c r="BAW116" s="128"/>
      <c r="BAX116" s="128"/>
      <c r="BAY116" s="128"/>
      <c r="BAZ116" s="128"/>
      <c r="BBA116" s="128"/>
      <c r="BBB116" s="128"/>
      <c r="BBC116" s="128"/>
      <c r="BBD116" s="128"/>
      <c r="BBE116" s="128"/>
      <c r="BBF116" s="128"/>
      <c r="BBG116" s="128"/>
      <c r="BBH116" s="128"/>
      <c r="BBI116" s="128"/>
      <c r="BBJ116" s="128"/>
      <c r="BBK116" s="128"/>
      <c r="BBL116" s="128"/>
      <c r="BBM116" s="128"/>
      <c r="BBN116" s="128"/>
      <c r="BBO116" s="128"/>
      <c r="BBP116" s="128"/>
      <c r="BBQ116" s="128"/>
      <c r="BBR116" s="128"/>
      <c r="BBS116" s="128"/>
      <c r="BBT116" s="128"/>
      <c r="BBU116" s="128"/>
      <c r="BBV116" s="128"/>
      <c r="BBW116" s="128"/>
      <c r="BBX116" s="128"/>
      <c r="BBY116" s="128"/>
      <c r="BBZ116" s="128"/>
      <c r="BCA116" s="128"/>
      <c r="BCB116" s="128"/>
      <c r="BCC116" s="128"/>
      <c r="BCD116" s="128"/>
      <c r="BCE116" s="128"/>
      <c r="BCF116" s="128"/>
      <c r="BCG116" s="128"/>
      <c r="BCH116" s="128"/>
      <c r="BCI116" s="128"/>
      <c r="BCJ116" s="128"/>
      <c r="BCK116" s="128"/>
      <c r="BCL116" s="128"/>
      <c r="BCM116" s="128"/>
      <c r="BCN116" s="128"/>
      <c r="BCO116" s="128"/>
      <c r="BCP116" s="128"/>
      <c r="BCQ116" s="128"/>
      <c r="BCR116" s="128"/>
      <c r="BCS116" s="128"/>
      <c r="BCT116" s="128"/>
      <c r="BCU116" s="128"/>
      <c r="BCV116" s="128"/>
      <c r="BCW116" s="128"/>
      <c r="BCX116" s="128"/>
      <c r="BCY116" s="128"/>
      <c r="BCZ116" s="128"/>
      <c r="BDA116" s="128"/>
      <c r="BDB116" s="128"/>
      <c r="BDC116" s="128"/>
      <c r="BDD116" s="128"/>
      <c r="BDE116" s="128"/>
      <c r="BDF116" s="128"/>
      <c r="BDG116" s="128"/>
      <c r="BDH116" s="128"/>
      <c r="BDI116" s="128"/>
      <c r="BDJ116" s="128"/>
      <c r="BDK116" s="128"/>
      <c r="BDL116" s="128"/>
      <c r="BDM116" s="128"/>
      <c r="BDN116" s="128"/>
      <c r="BDO116" s="128"/>
      <c r="BDP116" s="128"/>
      <c r="BDQ116" s="128"/>
      <c r="BDR116" s="128"/>
      <c r="BDS116" s="128"/>
      <c r="BDT116" s="128"/>
      <c r="BDU116" s="128"/>
    </row>
    <row r="117" spans="1:1477" s="128" customFormat="1" ht="24" customHeight="1" thickTop="1">
      <c r="B117" s="322" t="s">
        <v>46</v>
      </c>
      <c r="C117" s="323"/>
      <c r="D117" s="324"/>
      <c r="E117" s="139"/>
      <c r="F117" s="138"/>
      <c r="G117" s="131">
        <f t="shared" ref="G117:L117" si="98">SUM(G112,G116)</f>
        <v>7</v>
      </c>
      <c r="H117" s="137">
        <f t="shared" si="98"/>
        <v>16</v>
      </c>
      <c r="I117" s="137">
        <f t="shared" si="98"/>
        <v>80</v>
      </c>
      <c r="J117" s="137">
        <f t="shared" si="98"/>
        <v>3430</v>
      </c>
      <c r="K117" s="137">
        <f t="shared" si="98"/>
        <v>4538</v>
      </c>
      <c r="L117" s="137">
        <f t="shared" si="98"/>
        <v>4536</v>
      </c>
      <c r="M117" s="167">
        <f>IF(G117=0,0,N117/G117)</f>
        <v>1</v>
      </c>
      <c r="N117" s="137">
        <f t="shared" ref="N117:AC117" si="99">SUM(N112,N116)</f>
        <v>7</v>
      </c>
      <c r="O117" s="137">
        <f t="shared" si="99"/>
        <v>2</v>
      </c>
      <c r="P117" s="140">
        <f t="shared" si="99"/>
        <v>0</v>
      </c>
      <c r="Q117" s="140">
        <f t="shared" si="99"/>
        <v>0</v>
      </c>
      <c r="R117" s="137">
        <f t="shared" si="99"/>
        <v>872</v>
      </c>
      <c r="S117" s="137">
        <f t="shared" si="99"/>
        <v>236</v>
      </c>
      <c r="T117" s="141">
        <f t="shared" si="99"/>
        <v>131487063</v>
      </c>
      <c r="U117" s="141">
        <f t="shared" si="99"/>
        <v>536000</v>
      </c>
      <c r="V117" s="141">
        <f t="shared" si="99"/>
        <v>130951063</v>
      </c>
      <c r="W117" s="141">
        <f t="shared" si="99"/>
        <v>136354066</v>
      </c>
      <c r="X117" s="141">
        <f t="shared" si="99"/>
        <v>139985059</v>
      </c>
      <c r="Y117" s="141">
        <f t="shared" si="99"/>
        <v>-176000</v>
      </c>
      <c r="Z117" s="141">
        <f t="shared" si="99"/>
        <v>0</v>
      </c>
      <c r="AA117" s="141">
        <f t="shared" si="99"/>
        <v>-176000</v>
      </c>
      <c r="AB117" s="141">
        <f t="shared" si="99"/>
        <v>139809059</v>
      </c>
      <c r="AC117" s="141">
        <f t="shared" si="99"/>
        <v>137868708</v>
      </c>
      <c r="AD117" s="167">
        <f>IF(G117=0,0,AE117/G117)</f>
        <v>1</v>
      </c>
      <c r="AE117" s="171">
        <f t="shared" ref="AE117:CM117" si="100">SUM(AE112,AE116)</f>
        <v>7</v>
      </c>
      <c r="AF117" s="141">
        <f t="shared" si="100"/>
        <v>-1940352</v>
      </c>
      <c r="AG117" s="141">
        <f t="shared" si="100"/>
        <v>4867001</v>
      </c>
      <c r="AH117" s="142">
        <f t="shared" si="100"/>
        <v>619</v>
      </c>
      <c r="AI117" s="142">
        <f t="shared" si="100"/>
        <v>235</v>
      </c>
      <c r="AJ117" s="142">
        <f t="shared" si="100"/>
        <v>6</v>
      </c>
      <c r="AK117" s="142">
        <f t="shared" si="100"/>
        <v>38</v>
      </c>
      <c r="AL117" s="141">
        <f t="shared" si="100"/>
        <v>1331221</v>
      </c>
      <c r="AM117" s="141">
        <f t="shared" si="100"/>
        <v>444656</v>
      </c>
      <c r="AN117" s="142">
        <f t="shared" si="100"/>
        <v>0</v>
      </c>
      <c r="AO117" s="142">
        <f t="shared" si="100"/>
        <v>135</v>
      </c>
      <c r="AP117" s="141">
        <f t="shared" si="100"/>
        <v>910501</v>
      </c>
      <c r="AQ117" s="141">
        <f t="shared" si="100"/>
        <v>118820</v>
      </c>
      <c r="AR117" s="142">
        <f t="shared" si="100"/>
        <v>0</v>
      </c>
      <c r="AS117" s="142">
        <f t="shared" si="100"/>
        <v>0</v>
      </c>
      <c r="AT117" s="141">
        <f t="shared" si="100"/>
        <v>0</v>
      </c>
      <c r="AU117" s="141">
        <f t="shared" si="100"/>
        <v>0</v>
      </c>
      <c r="AV117" s="142">
        <f t="shared" si="100"/>
        <v>0</v>
      </c>
      <c r="AW117" s="142">
        <f t="shared" si="100"/>
        <v>0</v>
      </c>
      <c r="AX117" s="141">
        <f t="shared" si="100"/>
        <v>-431960</v>
      </c>
      <c r="AY117" s="141">
        <f t="shared" si="100"/>
        <v>0</v>
      </c>
      <c r="AZ117" s="142">
        <f t="shared" si="100"/>
        <v>0</v>
      </c>
      <c r="BA117" s="142">
        <f t="shared" si="100"/>
        <v>0</v>
      </c>
      <c r="BB117" s="141">
        <f t="shared" si="100"/>
        <v>0</v>
      </c>
      <c r="BC117" s="141">
        <f t="shared" si="100"/>
        <v>0</v>
      </c>
      <c r="BD117" s="142">
        <f t="shared" si="100"/>
        <v>12</v>
      </c>
      <c r="BE117" s="142">
        <f t="shared" si="100"/>
        <v>42</v>
      </c>
      <c r="BF117" s="141">
        <f t="shared" si="100"/>
        <v>2618194</v>
      </c>
      <c r="BG117" s="141">
        <f t="shared" si="100"/>
        <v>157507</v>
      </c>
      <c r="BH117" s="142">
        <f t="shared" si="100"/>
        <v>0</v>
      </c>
      <c r="BI117" s="142">
        <f t="shared" si="100"/>
        <v>0</v>
      </c>
      <c r="BJ117" s="141">
        <f t="shared" si="100"/>
        <v>15383</v>
      </c>
      <c r="BK117" s="141">
        <f t="shared" si="100"/>
        <v>15383</v>
      </c>
      <c r="BL117" s="142">
        <f t="shared" si="100"/>
        <v>0</v>
      </c>
      <c r="BM117" s="142">
        <f t="shared" si="100"/>
        <v>0</v>
      </c>
      <c r="BN117" s="141">
        <f t="shared" si="100"/>
        <v>0</v>
      </c>
      <c r="BO117" s="141">
        <f t="shared" si="100"/>
        <v>0</v>
      </c>
      <c r="BP117" s="142">
        <f t="shared" si="100"/>
        <v>0</v>
      </c>
      <c r="BQ117" s="142">
        <f t="shared" si="100"/>
        <v>0</v>
      </c>
      <c r="BR117" s="141">
        <f t="shared" si="100"/>
        <v>347209</v>
      </c>
      <c r="BS117" s="141">
        <f t="shared" si="100"/>
        <v>54885</v>
      </c>
      <c r="BT117" s="142">
        <f t="shared" si="100"/>
        <v>0</v>
      </c>
      <c r="BU117" s="142">
        <f t="shared" si="100"/>
        <v>0</v>
      </c>
      <c r="BV117" s="141">
        <f t="shared" si="100"/>
        <v>0</v>
      </c>
      <c r="BW117" s="141">
        <f t="shared" si="100"/>
        <v>0</v>
      </c>
      <c r="BX117" s="142">
        <f t="shared" si="100"/>
        <v>0</v>
      </c>
      <c r="BY117" s="142">
        <f t="shared" si="100"/>
        <v>21</v>
      </c>
      <c r="BZ117" s="141">
        <f t="shared" si="100"/>
        <v>4136</v>
      </c>
      <c r="CA117" s="141">
        <f t="shared" si="100"/>
        <v>4136</v>
      </c>
      <c r="CB117" s="142">
        <f t="shared" si="100"/>
        <v>0</v>
      </c>
      <c r="CC117" s="142">
        <f t="shared" si="100"/>
        <v>0</v>
      </c>
      <c r="CD117" s="141">
        <f t="shared" si="100"/>
        <v>0</v>
      </c>
      <c r="CE117" s="141">
        <f t="shared" si="100"/>
        <v>0</v>
      </c>
      <c r="CF117" s="142">
        <f t="shared" si="100"/>
        <v>0</v>
      </c>
      <c r="CG117" s="142">
        <f t="shared" si="100"/>
        <v>0</v>
      </c>
      <c r="CH117" s="141">
        <f t="shared" si="100"/>
        <v>0</v>
      </c>
      <c r="CI117" s="141">
        <f t="shared" si="100"/>
        <v>0</v>
      </c>
      <c r="CJ117" s="142">
        <f t="shared" si="100"/>
        <v>18</v>
      </c>
      <c r="CK117" s="142">
        <f t="shared" si="100"/>
        <v>236</v>
      </c>
      <c r="CL117" s="141">
        <f t="shared" si="100"/>
        <v>4794684</v>
      </c>
      <c r="CM117" s="141">
        <f t="shared" si="100"/>
        <v>795388</v>
      </c>
      <c r="CN117" s="143"/>
      <c r="CO117" s="143"/>
      <c r="CP117" s="143"/>
      <c r="CQ117" s="143"/>
      <c r="CR117" s="143"/>
      <c r="CS117" s="143"/>
      <c r="CT117" s="139"/>
      <c r="CU117" s="138"/>
      <c r="CV117" s="138"/>
      <c r="CW117" s="139"/>
      <c r="CX117" s="139"/>
      <c r="CY117" s="138"/>
      <c r="CZ117" s="138"/>
      <c r="DA117" s="138"/>
      <c r="DB117" s="141"/>
      <c r="DC117" s="143"/>
      <c r="DD117" s="135"/>
    </row>
    <row r="118" spans="1:1477" s="73" customFormat="1" ht="12.75" thickBot="1">
      <c r="A118" s="136"/>
      <c r="B118" s="71"/>
      <c r="C118" s="71"/>
      <c r="D118" s="71"/>
      <c r="E118" s="72"/>
      <c r="F118" s="71"/>
      <c r="G118" s="71"/>
      <c r="H118" s="221"/>
      <c r="M118" s="219"/>
      <c r="T118" s="225"/>
      <c r="U118" s="225"/>
      <c r="V118" s="225"/>
      <c r="W118" s="225"/>
      <c r="X118" s="225"/>
      <c r="Y118" s="225"/>
      <c r="Z118" s="225"/>
      <c r="AA118" s="225"/>
      <c r="AB118" s="225"/>
      <c r="AC118" s="225"/>
      <c r="AD118" s="219" t="str">
        <f>IF(C118="","",IF(V118=0,0,AC118/V118))</f>
        <v/>
      </c>
      <c r="AE118" s="73" t="str">
        <f>IF(C118="","",IF(AD118 &lt;=1.1,1,0))</f>
        <v/>
      </c>
      <c r="AF118" s="222"/>
      <c r="AG118" s="222"/>
      <c r="AL118" s="95"/>
      <c r="AM118" s="95"/>
      <c r="AP118" s="95"/>
      <c r="AQ118" s="95"/>
      <c r="AT118" s="95"/>
      <c r="AU118" s="95"/>
      <c r="AX118" s="95"/>
      <c r="AY118" s="95"/>
      <c r="BB118" s="95"/>
      <c r="BC118" s="95"/>
      <c r="BF118" s="95"/>
      <c r="BG118" s="95"/>
      <c r="BJ118" s="95"/>
      <c r="BK118" s="95"/>
      <c r="BN118" s="95"/>
      <c r="BO118" s="95"/>
      <c r="BR118" s="95"/>
      <c r="BS118" s="95"/>
      <c r="BV118" s="95"/>
      <c r="BW118" s="95"/>
      <c r="BZ118" s="95"/>
      <c r="CA118" s="95"/>
      <c r="CD118" s="95"/>
      <c r="CE118" s="95"/>
      <c r="CH118" s="95"/>
      <c r="CI118" s="95"/>
      <c r="CL118" s="95"/>
      <c r="CM118" s="95"/>
      <c r="CN118" s="71"/>
      <c r="CO118" s="71"/>
      <c r="CP118" s="71"/>
      <c r="CQ118" s="71"/>
      <c r="CR118" s="71"/>
      <c r="CS118" s="71"/>
      <c r="CT118" s="72"/>
      <c r="CU118" s="71"/>
      <c r="CV118" s="71"/>
      <c r="CW118" s="72"/>
      <c r="CX118" s="72"/>
      <c r="CY118" s="71"/>
      <c r="CZ118" s="71"/>
      <c r="DA118" s="71"/>
      <c r="DB118" s="96"/>
      <c r="DC118" s="71"/>
      <c r="DD118" s="71"/>
      <c r="DE118" s="218"/>
      <c r="DF118" s="218"/>
      <c r="DG118" s="218"/>
      <c r="DH118" s="218"/>
      <c r="DI118" s="218"/>
      <c r="DJ118" s="218"/>
      <c r="DK118" s="218"/>
      <c r="DL118" s="218"/>
      <c r="DM118" s="218"/>
      <c r="DN118" s="218"/>
      <c r="DO118" s="218"/>
      <c r="DP118" s="218"/>
      <c r="DQ118" s="218"/>
      <c r="DR118" s="218"/>
      <c r="DS118" s="218"/>
      <c r="DT118" s="218"/>
      <c r="DU118" s="218"/>
      <c r="DV118" s="218"/>
      <c r="DW118" s="218"/>
      <c r="DX118" s="218"/>
      <c r="DY118" s="218"/>
      <c r="DZ118" s="218"/>
      <c r="EA118" s="218"/>
      <c r="EB118" s="218"/>
      <c r="EC118" s="218"/>
      <c r="ED118" s="218"/>
      <c r="EE118" s="218"/>
      <c r="EF118" s="218"/>
      <c r="EG118" s="218"/>
      <c r="EH118" s="218"/>
      <c r="EI118" s="218"/>
      <c r="EJ118" s="218"/>
      <c r="EK118" s="218"/>
      <c r="EL118" s="218"/>
      <c r="EM118" s="218"/>
      <c r="EN118" s="218"/>
      <c r="EO118" s="218"/>
      <c r="EP118" s="218"/>
      <c r="EQ118" s="218"/>
      <c r="ER118" s="218"/>
      <c r="ES118" s="218"/>
      <c r="ET118" s="218"/>
      <c r="EU118" s="218"/>
      <c r="EV118" s="218"/>
      <c r="EW118" s="218"/>
      <c r="EX118" s="218"/>
      <c r="EY118" s="218"/>
      <c r="EZ118" s="218"/>
      <c r="FA118" s="218"/>
      <c r="FB118" s="218"/>
      <c r="FC118" s="218"/>
      <c r="FD118" s="218"/>
      <c r="FE118" s="218"/>
      <c r="FF118" s="218"/>
      <c r="FG118" s="218"/>
      <c r="FH118" s="218"/>
      <c r="FI118" s="218"/>
      <c r="FJ118" s="218"/>
      <c r="FK118" s="218"/>
      <c r="FL118" s="218"/>
      <c r="FM118" s="218"/>
      <c r="FN118" s="218"/>
      <c r="FO118" s="218"/>
      <c r="FP118" s="218"/>
      <c r="FQ118" s="218"/>
      <c r="FR118" s="218"/>
      <c r="FS118" s="218"/>
      <c r="FT118" s="218"/>
      <c r="FU118" s="218"/>
      <c r="FV118" s="218"/>
      <c r="FW118" s="218"/>
      <c r="FX118" s="218"/>
      <c r="FY118" s="218"/>
      <c r="FZ118" s="218"/>
      <c r="GA118" s="218"/>
      <c r="GB118" s="218"/>
      <c r="GC118" s="218"/>
      <c r="GD118" s="218"/>
      <c r="GE118" s="218"/>
      <c r="GF118" s="218"/>
      <c r="GG118" s="218"/>
      <c r="GH118" s="218"/>
      <c r="GI118" s="218"/>
      <c r="GJ118" s="218"/>
      <c r="GK118" s="218"/>
      <c r="GL118" s="218"/>
      <c r="GM118" s="218"/>
      <c r="GN118" s="218"/>
      <c r="GO118" s="218"/>
      <c r="GP118" s="218"/>
      <c r="GQ118" s="218"/>
      <c r="GR118" s="218"/>
      <c r="GS118" s="218"/>
      <c r="GT118" s="218"/>
      <c r="GU118" s="218"/>
      <c r="GV118" s="218"/>
      <c r="GW118" s="218"/>
      <c r="GX118" s="218"/>
      <c r="GY118" s="218"/>
      <c r="GZ118" s="218"/>
      <c r="HA118" s="218"/>
      <c r="HB118" s="218"/>
      <c r="HC118" s="218"/>
      <c r="HD118" s="218"/>
      <c r="HE118" s="218"/>
      <c r="HF118" s="218"/>
      <c r="HG118" s="218"/>
      <c r="HH118" s="218"/>
      <c r="HI118" s="218"/>
      <c r="HJ118" s="218"/>
      <c r="HK118" s="218"/>
      <c r="HL118" s="218"/>
      <c r="HM118" s="218"/>
      <c r="HN118" s="218"/>
      <c r="HO118" s="218"/>
      <c r="HP118" s="218"/>
      <c r="HQ118" s="218"/>
      <c r="HR118" s="218"/>
      <c r="HS118" s="218"/>
      <c r="HT118" s="218"/>
      <c r="HU118" s="218"/>
      <c r="HV118" s="218"/>
      <c r="HW118" s="218"/>
      <c r="HX118" s="218"/>
      <c r="HY118" s="218"/>
      <c r="HZ118" s="218"/>
      <c r="IA118" s="218"/>
      <c r="IB118" s="218"/>
      <c r="IC118" s="218"/>
      <c r="ID118" s="218"/>
      <c r="IE118" s="218"/>
      <c r="IF118" s="218"/>
      <c r="IG118" s="218"/>
      <c r="IH118" s="218"/>
      <c r="II118" s="218"/>
      <c r="IJ118" s="218"/>
      <c r="IK118" s="218"/>
      <c r="IL118" s="218"/>
      <c r="IM118" s="218"/>
      <c r="IN118" s="218"/>
      <c r="IO118" s="218"/>
      <c r="IP118" s="218"/>
      <c r="IQ118" s="218"/>
      <c r="IR118" s="218"/>
      <c r="IS118" s="218"/>
      <c r="IT118" s="218"/>
      <c r="IU118" s="218"/>
      <c r="IV118" s="218"/>
      <c r="IW118" s="218"/>
      <c r="IX118" s="218"/>
      <c r="IY118" s="218"/>
      <c r="IZ118" s="218"/>
      <c r="JA118" s="218"/>
      <c r="JB118" s="218"/>
      <c r="JC118" s="218"/>
      <c r="JD118" s="218"/>
      <c r="JE118" s="218"/>
      <c r="JF118" s="218"/>
      <c r="JG118" s="218"/>
      <c r="JH118" s="218"/>
      <c r="JI118" s="218"/>
      <c r="JJ118" s="218"/>
      <c r="JK118" s="218"/>
      <c r="JL118" s="218"/>
      <c r="JM118" s="218"/>
      <c r="JN118" s="218"/>
      <c r="JO118" s="218"/>
      <c r="JP118" s="218"/>
      <c r="JQ118" s="218"/>
      <c r="JR118" s="218"/>
      <c r="JS118" s="218"/>
      <c r="JT118" s="218"/>
      <c r="JU118" s="218"/>
      <c r="JV118" s="218"/>
      <c r="JW118" s="218"/>
      <c r="JX118" s="218"/>
      <c r="JY118" s="218"/>
      <c r="JZ118" s="218"/>
      <c r="KA118" s="218"/>
      <c r="KB118" s="218"/>
      <c r="KC118" s="218"/>
      <c r="KD118" s="218"/>
      <c r="KE118" s="218"/>
      <c r="KF118" s="218"/>
      <c r="KG118" s="218"/>
      <c r="KH118" s="218"/>
      <c r="KI118" s="218"/>
      <c r="KJ118" s="218"/>
      <c r="KK118" s="218"/>
      <c r="KL118" s="218"/>
      <c r="KM118" s="218"/>
      <c r="KN118" s="218"/>
      <c r="KO118" s="218"/>
      <c r="KP118" s="218"/>
      <c r="KQ118" s="218"/>
      <c r="KR118" s="218"/>
      <c r="KS118" s="218"/>
      <c r="KT118" s="218"/>
      <c r="KU118" s="218"/>
      <c r="KV118" s="218"/>
      <c r="KW118" s="218"/>
      <c r="KX118" s="218"/>
      <c r="KY118" s="218"/>
      <c r="KZ118" s="218"/>
      <c r="LA118" s="218"/>
      <c r="LB118" s="218"/>
      <c r="LC118" s="218"/>
      <c r="LD118" s="218"/>
      <c r="LE118" s="218"/>
      <c r="LF118" s="218"/>
      <c r="LG118" s="218"/>
      <c r="LH118" s="218"/>
      <c r="LI118" s="218"/>
      <c r="LJ118" s="218"/>
      <c r="LK118" s="218"/>
      <c r="LL118" s="218"/>
      <c r="LM118" s="218"/>
      <c r="LN118" s="218"/>
      <c r="LO118" s="218"/>
      <c r="LP118" s="218"/>
      <c r="LQ118" s="218"/>
      <c r="LR118" s="218"/>
      <c r="LS118" s="218"/>
      <c r="LT118" s="218"/>
      <c r="LU118" s="218"/>
      <c r="LV118" s="218"/>
      <c r="LW118" s="218"/>
      <c r="LX118" s="218"/>
      <c r="LY118" s="218"/>
      <c r="LZ118" s="218"/>
      <c r="MA118" s="218"/>
      <c r="MB118" s="218"/>
      <c r="MC118" s="218"/>
      <c r="MD118" s="218"/>
      <c r="ME118" s="218"/>
      <c r="MF118" s="218"/>
      <c r="MG118" s="218"/>
      <c r="MH118" s="218"/>
      <c r="MI118" s="218"/>
      <c r="MJ118" s="218"/>
      <c r="MK118" s="218"/>
      <c r="ML118" s="218"/>
      <c r="MM118" s="218"/>
      <c r="MN118" s="218"/>
      <c r="MO118" s="218"/>
      <c r="MP118" s="218"/>
      <c r="MQ118" s="218"/>
      <c r="MR118" s="218"/>
      <c r="MS118" s="218"/>
      <c r="MT118" s="218"/>
      <c r="MU118" s="218"/>
      <c r="MV118" s="218"/>
      <c r="MW118" s="218"/>
      <c r="MX118" s="218"/>
      <c r="MY118" s="218"/>
      <c r="MZ118" s="218"/>
      <c r="NA118" s="218"/>
      <c r="NB118" s="218"/>
      <c r="NC118" s="218"/>
      <c r="ND118" s="218"/>
      <c r="NE118" s="218"/>
      <c r="NF118" s="218"/>
      <c r="NG118" s="218"/>
      <c r="NH118" s="218"/>
      <c r="NI118" s="218"/>
      <c r="NJ118" s="218"/>
      <c r="NK118" s="218"/>
      <c r="NL118" s="218"/>
      <c r="NM118" s="218"/>
      <c r="NN118" s="218"/>
      <c r="NO118" s="218"/>
      <c r="NP118" s="218"/>
      <c r="NQ118" s="218"/>
      <c r="NR118" s="218"/>
      <c r="NS118" s="218"/>
      <c r="NT118" s="218"/>
      <c r="NU118" s="218"/>
      <c r="NV118" s="218"/>
      <c r="NW118" s="218"/>
      <c r="NX118" s="218"/>
      <c r="NY118" s="218"/>
      <c r="NZ118" s="218"/>
      <c r="OA118" s="218"/>
      <c r="OB118" s="218"/>
      <c r="OC118" s="218"/>
      <c r="OD118" s="218"/>
      <c r="OE118" s="218"/>
      <c r="OF118" s="218"/>
      <c r="OG118" s="218"/>
      <c r="OH118" s="218"/>
      <c r="OI118" s="218"/>
      <c r="OJ118" s="218"/>
      <c r="OK118" s="218"/>
      <c r="OL118" s="218"/>
      <c r="OM118" s="218"/>
      <c r="ON118" s="218"/>
      <c r="OO118" s="218"/>
      <c r="OP118" s="218"/>
      <c r="OQ118" s="218"/>
      <c r="OR118" s="218"/>
      <c r="OS118" s="218"/>
      <c r="OT118" s="218"/>
      <c r="OU118" s="218"/>
      <c r="OV118" s="218"/>
      <c r="OW118" s="218"/>
      <c r="OX118" s="218"/>
      <c r="OY118" s="218"/>
      <c r="OZ118" s="218"/>
      <c r="PA118" s="218"/>
      <c r="PB118" s="218"/>
      <c r="PC118" s="218"/>
      <c r="PD118" s="218"/>
      <c r="PE118" s="218"/>
      <c r="PF118" s="218"/>
      <c r="PG118" s="218"/>
      <c r="PH118" s="218"/>
      <c r="PI118" s="218"/>
      <c r="PJ118" s="218"/>
      <c r="PK118" s="218"/>
      <c r="PL118" s="218"/>
      <c r="PM118" s="218"/>
      <c r="PN118" s="218"/>
      <c r="PO118" s="218"/>
      <c r="PP118" s="218"/>
      <c r="PQ118" s="218"/>
      <c r="PR118" s="218"/>
      <c r="PS118" s="218"/>
      <c r="PT118" s="218"/>
      <c r="PU118" s="218"/>
      <c r="PV118" s="218"/>
      <c r="PW118" s="218"/>
      <c r="PX118" s="218"/>
      <c r="PY118" s="218"/>
      <c r="PZ118" s="218"/>
      <c r="QA118" s="218"/>
      <c r="QB118" s="218"/>
      <c r="QC118" s="218"/>
      <c r="QD118" s="218"/>
      <c r="QE118" s="218"/>
      <c r="QF118" s="218"/>
      <c r="QG118" s="218"/>
      <c r="QH118" s="218"/>
      <c r="QI118" s="218"/>
      <c r="QJ118" s="218"/>
      <c r="QK118" s="218"/>
      <c r="QL118" s="218"/>
      <c r="QM118" s="218"/>
      <c r="QN118" s="218"/>
      <c r="QO118" s="218"/>
      <c r="QP118" s="218"/>
      <c r="QQ118" s="218"/>
      <c r="QR118" s="218"/>
      <c r="QS118" s="218"/>
      <c r="QT118" s="218"/>
      <c r="QU118" s="218"/>
      <c r="QV118" s="218"/>
      <c r="QW118" s="218"/>
      <c r="QX118" s="218"/>
      <c r="QY118" s="218"/>
      <c r="QZ118" s="218"/>
      <c r="RA118" s="218"/>
      <c r="RB118" s="218"/>
      <c r="RC118" s="218"/>
      <c r="RD118" s="218"/>
      <c r="RE118" s="218"/>
      <c r="RF118" s="218"/>
      <c r="RG118" s="218"/>
      <c r="RH118" s="218"/>
      <c r="RI118" s="218"/>
      <c r="RJ118" s="218"/>
      <c r="RK118" s="218"/>
      <c r="RL118" s="218"/>
      <c r="RM118" s="218"/>
      <c r="RN118" s="218"/>
      <c r="RO118" s="218"/>
      <c r="RP118" s="218"/>
      <c r="RQ118" s="218"/>
      <c r="RR118" s="218"/>
      <c r="RS118" s="218"/>
      <c r="RT118" s="218"/>
      <c r="RU118" s="218"/>
      <c r="RV118" s="218"/>
      <c r="RW118" s="218"/>
      <c r="RX118" s="218"/>
      <c r="RY118" s="218"/>
      <c r="RZ118" s="218"/>
      <c r="SA118" s="218"/>
      <c r="SB118" s="218"/>
      <c r="SC118" s="218"/>
      <c r="SD118" s="218"/>
      <c r="SE118" s="218"/>
      <c r="SF118" s="218"/>
      <c r="SG118" s="218"/>
      <c r="SH118" s="218"/>
      <c r="SI118" s="218"/>
      <c r="SJ118" s="218"/>
      <c r="SK118" s="218"/>
      <c r="SL118" s="218"/>
      <c r="SM118" s="218"/>
      <c r="SN118" s="218"/>
      <c r="SO118" s="218"/>
      <c r="SP118" s="218"/>
      <c r="SQ118" s="218"/>
      <c r="SR118" s="218"/>
      <c r="SS118" s="218"/>
      <c r="ST118" s="218"/>
      <c r="SU118" s="218"/>
      <c r="SV118" s="218"/>
      <c r="SW118" s="218"/>
      <c r="SX118" s="218"/>
      <c r="SY118" s="218"/>
      <c r="SZ118" s="218"/>
      <c r="TA118" s="218"/>
      <c r="TB118" s="218"/>
      <c r="TC118" s="218"/>
      <c r="TD118" s="218"/>
      <c r="TE118" s="218"/>
      <c r="TF118" s="218"/>
      <c r="TG118" s="218"/>
      <c r="TH118" s="218"/>
      <c r="TI118" s="218"/>
      <c r="TJ118" s="218"/>
      <c r="TK118" s="218"/>
      <c r="TL118" s="218"/>
      <c r="TM118" s="218"/>
      <c r="TN118" s="218"/>
      <c r="TO118" s="218"/>
      <c r="TP118" s="218"/>
      <c r="TQ118" s="218"/>
      <c r="TR118" s="218"/>
      <c r="TS118" s="218"/>
      <c r="TT118" s="218"/>
      <c r="TU118" s="218"/>
      <c r="TV118" s="218"/>
      <c r="TW118" s="218"/>
      <c r="TX118" s="218"/>
      <c r="TY118" s="218"/>
      <c r="TZ118" s="218"/>
      <c r="UA118" s="218"/>
      <c r="UB118" s="218"/>
      <c r="UC118" s="218"/>
      <c r="UD118" s="218"/>
      <c r="UE118" s="218"/>
      <c r="UF118" s="218"/>
      <c r="UG118" s="218"/>
      <c r="UH118" s="218"/>
      <c r="UI118" s="218"/>
      <c r="UJ118" s="218"/>
      <c r="UK118" s="218"/>
      <c r="UL118" s="218"/>
      <c r="UM118" s="218"/>
      <c r="UN118" s="218"/>
      <c r="UO118" s="218"/>
      <c r="UP118" s="218"/>
      <c r="UQ118" s="218"/>
      <c r="UR118" s="218"/>
      <c r="US118" s="218"/>
      <c r="UT118" s="218"/>
      <c r="UU118" s="218"/>
      <c r="UV118" s="218"/>
      <c r="UW118" s="218"/>
      <c r="UX118" s="218"/>
      <c r="UY118" s="218"/>
      <c r="UZ118" s="218"/>
      <c r="VA118" s="218"/>
      <c r="VB118" s="218"/>
      <c r="VC118" s="218"/>
      <c r="VD118" s="218"/>
      <c r="VE118" s="218"/>
      <c r="VF118" s="218"/>
      <c r="VG118" s="218"/>
      <c r="VH118" s="218"/>
      <c r="VI118" s="218"/>
      <c r="VJ118" s="218"/>
      <c r="VK118" s="218"/>
      <c r="VL118" s="218"/>
      <c r="VM118" s="218"/>
      <c r="VN118" s="218"/>
      <c r="VO118" s="218"/>
      <c r="VP118" s="218"/>
      <c r="VQ118" s="218"/>
      <c r="VR118" s="218"/>
      <c r="VS118" s="218"/>
      <c r="VT118" s="218"/>
      <c r="VU118" s="218"/>
      <c r="VV118" s="218"/>
      <c r="VW118" s="218"/>
      <c r="VX118" s="218"/>
      <c r="VY118" s="218"/>
      <c r="VZ118" s="218"/>
      <c r="WA118" s="218"/>
      <c r="WB118" s="218"/>
      <c r="WC118" s="218"/>
      <c r="WD118" s="218"/>
      <c r="WE118" s="218"/>
      <c r="WF118" s="218"/>
      <c r="WG118" s="218"/>
      <c r="WH118" s="218"/>
      <c r="WI118" s="218"/>
      <c r="WJ118" s="218"/>
      <c r="WK118" s="218"/>
      <c r="WL118" s="218"/>
      <c r="WM118" s="218"/>
      <c r="WN118" s="218"/>
      <c r="WO118" s="218"/>
      <c r="WP118" s="218"/>
      <c r="WQ118" s="218"/>
      <c r="WR118" s="218"/>
      <c r="WS118" s="218"/>
      <c r="WT118" s="218"/>
      <c r="WU118" s="218"/>
      <c r="WV118" s="218"/>
      <c r="WW118" s="218"/>
      <c r="WX118" s="218"/>
      <c r="WY118" s="218"/>
      <c r="WZ118" s="218"/>
      <c r="XA118" s="218"/>
      <c r="XB118" s="218"/>
      <c r="XC118" s="218"/>
      <c r="XD118" s="218"/>
      <c r="XE118" s="218"/>
      <c r="XF118" s="218"/>
      <c r="XG118" s="218"/>
      <c r="XH118" s="218"/>
      <c r="XI118" s="218"/>
      <c r="XJ118" s="218"/>
      <c r="XK118" s="218"/>
      <c r="XL118" s="218"/>
      <c r="XM118" s="218"/>
      <c r="XN118" s="218"/>
      <c r="XO118" s="218"/>
      <c r="XP118" s="218"/>
      <c r="XQ118" s="218"/>
      <c r="XR118" s="218"/>
      <c r="XS118" s="218"/>
      <c r="XT118" s="218"/>
      <c r="XU118" s="218"/>
      <c r="XV118" s="218"/>
      <c r="XW118" s="218"/>
      <c r="XX118" s="218"/>
      <c r="XY118" s="218"/>
      <c r="XZ118" s="218"/>
      <c r="YA118" s="218"/>
      <c r="YB118" s="218"/>
      <c r="YC118" s="218"/>
      <c r="YD118" s="218"/>
      <c r="YE118" s="218"/>
      <c r="YF118" s="218"/>
      <c r="YG118" s="218"/>
      <c r="YH118" s="218"/>
      <c r="YI118" s="218"/>
      <c r="YJ118" s="218"/>
      <c r="YK118" s="218"/>
      <c r="YL118" s="218"/>
      <c r="YM118" s="218"/>
      <c r="YN118" s="218"/>
      <c r="YO118" s="218"/>
      <c r="YP118" s="218"/>
      <c r="YQ118" s="218"/>
      <c r="YR118" s="218"/>
      <c r="YS118" s="218"/>
      <c r="YT118" s="218"/>
      <c r="YU118" s="218"/>
      <c r="YV118" s="218"/>
      <c r="YW118" s="218"/>
      <c r="YX118" s="218"/>
      <c r="YY118" s="218"/>
      <c r="YZ118" s="218"/>
      <c r="ZA118" s="218"/>
      <c r="ZB118" s="218"/>
      <c r="ZC118" s="218"/>
      <c r="ZD118" s="218"/>
      <c r="ZE118" s="218"/>
      <c r="ZF118" s="218"/>
      <c r="ZG118" s="218"/>
      <c r="ZH118" s="218"/>
      <c r="ZI118" s="218"/>
      <c r="ZJ118" s="218"/>
      <c r="ZK118" s="218"/>
      <c r="ZL118" s="218"/>
      <c r="ZM118" s="218"/>
      <c r="ZN118" s="218"/>
      <c r="ZO118" s="218"/>
      <c r="ZP118" s="218"/>
      <c r="ZQ118" s="218"/>
      <c r="ZR118" s="218"/>
      <c r="ZS118" s="218"/>
      <c r="ZT118" s="218"/>
      <c r="ZU118" s="218"/>
      <c r="ZV118" s="218"/>
      <c r="ZW118" s="218"/>
      <c r="ZX118" s="218"/>
      <c r="ZY118" s="218"/>
      <c r="ZZ118" s="218"/>
      <c r="AAA118" s="218"/>
      <c r="AAB118" s="218"/>
      <c r="AAC118" s="218"/>
      <c r="AAD118" s="218"/>
      <c r="AAE118" s="218"/>
      <c r="AAF118" s="218"/>
      <c r="AAG118" s="218"/>
      <c r="AAH118" s="218"/>
      <c r="AAI118" s="218"/>
      <c r="AAJ118" s="218"/>
      <c r="AAK118" s="218"/>
      <c r="AAL118" s="218"/>
      <c r="AAM118" s="218"/>
      <c r="AAN118" s="218"/>
      <c r="AAO118" s="218"/>
      <c r="AAP118" s="218"/>
      <c r="AAQ118" s="218"/>
      <c r="AAR118" s="218"/>
      <c r="AAS118" s="218"/>
      <c r="AAT118" s="218"/>
      <c r="AAU118" s="218"/>
      <c r="AAV118" s="218"/>
      <c r="AAW118" s="218"/>
      <c r="AAX118" s="218"/>
      <c r="AAY118" s="218"/>
      <c r="AAZ118" s="218"/>
      <c r="ABA118" s="218"/>
      <c r="ABB118" s="218"/>
      <c r="ABC118" s="218"/>
      <c r="ABD118" s="218"/>
      <c r="ABE118" s="218"/>
      <c r="ABF118" s="218"/>
      <c r="ABG118" s="218"/>
      <c r="ABH118" s="218"/>
      <c r="ABI118" s="218"/>
      <c r="ABJ118" s="218"/>
      <c r="ABK118" s="218"/>
      <c r="ABL118" s="218"/>
      <c r="ABM118" s="218"/>
      <c r="ABN118" s="218"/>
      <c r="ABO118" s="218"/>
      <c r="ABP118" s="218"/>
      <c r="ABQ118" s="218"/>
      <c r="ABR118" s="218"/>
      <c r="ABS118" s="218"/>
      <c r="ABT118" s="218"/>
      <c r="ABU118" s="218"/>
      <c r="ABV118" s="218"/>
      <c r="ABW118" s="218"/>
      <c r="ABX118" s="218"/>
      <c r="ABY118" s="218"/>
      <c r="ABZ118" s="218"/>
      <c r="ACA118" s="218"/>
      <c r="ACB118" s="218"/>
      <c r="ACC118" s="218"/>
      <c r="ACD118" s="218"/>
      <c r="ACE118" s="218"/>
      <c r="ACF118" s="218"/>
      <c r="ACG118" s="218"/>
      <c r="ACH118" s="218"/>
      <c r="ACI118" s="218"/>
      <c r="ACJ118" s="218"/>
      <c r="ACK118" s="218"/>
      <c r="ACL118" s="218"/>
      <c r="ACM118" s="218"/>
      <c r="ACN118" s="218"/>
      <c r="ACO118" s="218"/>
      <c r="ACP118" s="218"/>
      <c r="ACQ118" s="218"/>
      <c r="ACR118" s="218"/>
      <c r="ACS118" s="218"/>
      <c r="ACT118" s="218"/>
      <c r="ACU118" s="218"/>
      <c r="ACV118" s="218"/>
      <c r="ACW118" s="218"/>
      <c r="ACX118" s="218"/>
      <c r="ACY118" s="218"/>
      <c r="ACZ118" s="218"/>
      <c r="ADA118" s="218"/>
      <c r="ADB118" s="218"/>
      <c r="ADC118" s="218"/>
      <c r="ADD118" s="218"/>
      <c r="ADE118" s="218"/>
      <c r="ADF118" s="218"/>
      <c r="ADG118" s="218"/>
      <c r="ADH118" s="218"/>
      <c r="ADI118" s="218"/>
      <c r="ADJ118" s="218"/>
      <c r="ADK118" s="218"/>
      <c r="ADL118" s="218"/>
      <c r="ADM118" s="218"/>
      <c r="ADN118" s="218"/>
      <c r="ADO118" s="218"/>
      <c r="ADP118" s="218"/>
      <c r="ADQ118" s="218"/>
      <c r="ADR118" s="218"/>
      <c r="ADS118" s="218"/>
      <c r="ADT118" s="218"/>
      <c r="ADU118" s="218"/>
      <c r="ADV118" s="218"/>
      <c r="ADW118" s="218"/>
      <c r="ADX118" s="218"/>
      <c r="ADY118" s="218"/>
      <c r="ADZ118" s="218"/>
      <c r="AEA118" s="218"/>
      <c r="AEB118" s="218"/>
      <c r="AEC118" s="218"/>
      <c r="AED118" s="218"/>
      <c r="AEE118" s="218"/>
      <c r="AEF118" s="218"/>
      <c r="AEG118" s="218"/>
      <c r="AEH118" s="218"/>
      <c r="AEI118" s="218"/>
      <c r="AEJ118" s="218"/>
      <c r="AEK118" s="218"/>
      <c r="AEL118" s="218"/>
      <c r="AEM118" s="218"/>
      <c r="AEN118" s="218"/>
      <c r="AEO118" s="218"/>
      <c r="AEP118" s="218"/>
      <c r="AEQ118" s="218"/>
      <c r="AER118" s="218"/>
      <c r="AES118" s="218"/>
      <c r="AET118" s="218"/>
      <c r="AEU118" s="218"/>
      <c r="AEV118" s="218"/>
      <c r="AEW118" s="218"/>
      <c r="AEX118" s="218"/>
      <c r="AEY118" s="218"/>
      <c r="AEZ118" s="218"/>
      <c r="AFA118" s="218"/>
      <c r="AFB118" s="218"/>
      <c r="AFC118" s="218"/>
      <c r="AFD118" s="218"/>
      <c r="AFE118" s="218"/>
      <c r="AFF118" s="218"/>
      <c r="AFG118" s="218"/>
      <c r="AFH118" s="218"/>
      <c r="AFI118" s="218"/>
      <c r="AFJ118" s="218"/>
      <c r="AFK118" s="218"/>
      <c r="AFL118" s="218"/>
      <c r="AFM118" s="218"/>
      <c r="AFN118" s="218"/>
      <c r="AFO118" s="218"/>
      <c r="AFP118" s="218"/>
      <c r="AFQ118" s="218"/>
      <c r="AFR118" s="218"/>
      <c r="AFS118" s="218"/>
      <c r="AFT118" s="218"/>
      <c r="AFU118" s="218"/>
      <c r="AFV118" s="218"/>
      <c r="AFW118" s="218"/>
      <c r="AFX118" s="218"/>
      <c r="AFY118" s="218"/>
      <c r="AFZ118" s="218"/>
      <c r="AGA118" s="218"/>
      <c r="AGB118" s="218"/>
      <c r="AGC118" s="218"/>
      <c r="AGD118" s="218"/>
      <c r="AGE118" s="218"/>
      <c r="AGF118" s="218"/>
      <c r="AGG118" s="218"/>
      <c r="AGH118" s="218"/>
      <c r="AGI118" s="218"/>
      <c r="AGJ118" s="218"/>
      <c r="AGK118" s="218"/>
      <c r="AGL118" s="218"/>
      <c r="AGM118" s="218"/>
      <c r="AGN118" s="218"/>
      <c r="AGO118" s="218"/>
      <c r="AGP118" s="218"/>
      <c r="AGQ118" s="218"/>
      <c r="AGR118" s="218"/>
      <c r="AGS118" s="218"/>
      <c r="AGT118" s="218"/>
      <c r="AGU118" s="218"/>
      <c r="AGV118" s="218"/>
      <c r="AGW118" s="218"/>
      <c r="AGX118" s="218"/>
      <c r="AGY118" s="218"/>
      <c r="AGZ118" s="218"/>
      <c r="AHA118" s="218"/>
      <c r="AHB118" s="218"/>
      <c r="AHC118" s="218"/>
      <c r="AHD118" s="218"/>
      <c r="AHE118" s="218"/>
      <c r="AHF118" s="218"/>
      <c r="AHG118" s="218"/>
      <c r="AHH118" s="218"/>
      <c r="AHI118" s="218"/>
      <c r="AHJ118" s="218"/>
      <c r="AHK118" s="218"/>
      <c r="AHL118" s="218"/>
      <c r="AHM118" s="218"/>
      <c r="AHN118" s="218"/>
      <c r="AHO118" s="218"/>
      <c r="AHP118" s="218"/>
      <c r="AHQ118" s="218"/>
      <c r="AHR118" s="218"/>
      <c r="AHS118" s="218"/>
      <c r="AHT118" s="218"/>
      <c r="AHU118" s="218"/>
      <c r="AHV118" s="218"/>
      <c r="AHW118" s="218"/>
      <c r="AHX118" s="218"/>
      <c r="AHY118" s="218"/>
      <c r="AHZ118" s="218"/>
      <c r="AIA118" s="218"/>
      <c r="AIB118" s="218"/>
      <c r="AIC118" s="218"/>
      <c r="AID118" s="218"/>
      <c r="AIE118" s="218"/>
      <c r="AIF118" s="218"/>
      <c r="AIG118" s="218"/>
      <c r="AIH118" s="218"/>
      <c r="AII118" s="218"/>
      <c r="AIJ118" s="218"/>
      <c r="AIK118" s="218"/>
      <c r="AIL118" s="218"/>
      <c r="AIM118" s="218"/>
      <c r="AIN118" s="218"/>
      <c r="AIO118" s="218"/>
      <c r="AIP118" s="218"/>
      <c r="AIQ118" s="218"/>
      <c r="AIR118" s="218"/>
      <c r="AIS118" s="218"/>
      <c r="AIT118" s="218"/>
      <c r="AIU118" s="218"/>
      <c r="AIV118" s="218"/>
      <c r="AIW118" s="218"/>
      <c r="AIX118" s="218"/>
      <c r="AIY118" s="218"/>
      <c r="AIZ118" s="218"/>
      <c r="AJA118" s="218"/>
      <c r="AJB118" s="218"/>
      <c r="AJC118" s="218"/>
      <c r="AJD118" s="218"/>
      <c r="AJE118" s="218"/>
      <c r="AJF118" s="218"/>
      <c r="AJG118" s="218"/>
      <c r="AJH118" s="218"/>
      <c r="AJI118" s="218"/>
      <c r="AJJ118" s="218"/>
      <c r="AJK118" s="218"/>
      <c r="AJL118" s="218"/>
      <c r="AJM118" s="218"/>
      <c r="AJN118" s="218"/>
      <c r="AJO118" s="218"/>
      <c r="AJP118" s="218"/>
      <c r="AJQ118" s="218"/>
      <c r="AJR118" s="218"/>
      <c r="AJS118" s="218"/>
      <c r="AJT118" s="218"/>
      <c r="AJU118" s="218"/>
      <c r="AJV118" s="218"/>
      <c r="AJW118" s="218"/>
      <c r="AJX118" s="218"/>
      <c r="AJY118" s="218"/>
      <c r="AJZ118" s="218"/>
      <c r="AKA118" s="218"/>
      <c r="AKB118" s="218"/>
      <c r="AKC118" s="218"/>
      <c r="AKD118" s="218"/>
      <c r="AKE118" s="218"/>
      <c r="AKF118" s="218"/>
      <c r="AKG118" s="218"/>
      <c r="AKH118" s="218"/>
      <c r="AKI118" s="218"/>
      <c r="AKJ118" s="218"/>
      <c r="AKK118" s="218"/>
      <c r="AKL118" s="218"/>
      <c r="AKM118" s="218"/>
      <c r="AKN118" s="218"/>
      <c r="AKO118" s="218"/>
      <c r="AKP118" s="218"/>
      <c r="AKQ118" s="218"/>
      <c r="AKR118" s="218"/>
      <c r="AKS118" s="218"/>
      <c r="AKT118" s="218"/>
      <c r="AKU118" s="218"/>
      <c r="AKV118" s="218"/>
      <c r="AKW118" s="218"/>
      <c r="AKX118" s="218"/>
      <c r="AKY118" s="218"/>
      <c r="AKZ118" s="218"/>
      <c r="ALA118" s="218"/>
      <c r="ALB118" s="218"/>
      <c r="ALC118" s="218"/>
      <c r="ALD118" s="218"/>
      <c r="ALE118" s="218"/>
      <c r="ALF118" s="218"/>
      <c r="ALG118" s="218"/>
      <c r="ALH118" s="218"/>
      <c r="ALI118" s="218"/>
      <c r="ALJ118" s="218"/>
      <c r="ALK118" s="218"/>
      <c r="ALL118" s="218"/>
      <c r="ALM118" s="218"/>
      <c r="ALN118" s="218"/>
      <c r="ALO118" s="218"/>
      <c r="ALP118" s="218"/>
      <c r="ALQ118" s="218"/>
      <c r="ALR118" s="218"/>
      <c r="ALS118" s="218"/>
      <c r="ALT118" s="218"/>
      <c r="ALU118" s="218"/>
      <c r="ALV118" s="218"/>
      <c r="ALW118" s="218"/>
      <c r="ALX118" s="218"/>
      <c r="ALY118" s="218"/>
      <c r="ALZ118" s="218"/>
      <c r="AMA118" s="218"/>
      <c r="AMB118" s="218"/>
      <c r="AMC118" s="218"/>
      <c r="AMD118" s="218"/>
      <c r="AME118" s="218"/>
      <c r="AMF118" s="218"/>
      <c r="AMG118" s="218"/>
      <c r="AMH118" s="218"/>
      <c r="AMI118" s="218"/>
      <c r="AMJ118" s="218"/>
      <c r="AMK118" s="218"/>
      <c r="AML118" s="218"/>
      <c r="AMM118" s="218"/>
      <c r="AMN118" s="218"/>
      <c r="AMO118" s="218"/>
      <c r="AMP118" s="218"/>
      <c r="AMQ118" s="218"/>
      <c r="AMR118" s="218"/>
      <c r="AMS118" s="218"/>
      <c r="AMT118" s="218"/>
      <c r="AMU118" s="218"/>
      <c r="AMV118" s="218"/>
      <c r="AMW118" s="218"/>
      <c r="AMX118" s="218"/>
      <c r="AMY118" s="218"/>
      <c r="AMZ118" s="218"/>
      <c r="ANA118" s="218"/>
      <c r="ANB118" s="218"/>
      <c r="ANC118" s="218"/>
      <c r="AND118" s="218"/>
      <c r="ANE118" s="218"/>
      <c r="ANF118" s="218"/>
      <c r="ANG118" s="218"/>
      <c r="ANH118" s="218"/>
      <c r="ANI118" s="218"/>
      <c r="ANJ118" s="218"/>
      <c r="ANK118" s="218"/>
      <c r="ANL118" s="218"/>
      <c r="ANM118" s="218"/>
      <c r="ANN118" s="218"/>
      <c r="ANO118" s="218"/>
      <c r="ANP118" s="218"/>
      <c r="ANQ118" s="218"/>
      <c r="ANR118" s="218"/>
      <c r="ANS118" s="218"/>
      <c r="ANT118" s="218"/>
      <c r="ANU118" s="218"/>
      <c r="ANV118" s="218"/>
      <c r="ANW118" s="218"/>
      <c r="ANX118" s="218"/>
      <c r="ANY118" s="218"/>
      <c r="ANZ118" s="218"/>
      <c r="AOA118" s="218"/>
      <c r="AOB118" s="218"/>
      <c r="AOC118" s="218"/>
      <c r="AOD118" s="218"/>
      <c r="AOE118" s="218"/>
      <c r="AOF118" s="218"/>
      <c r="AOG118" s="218"/>
      <c r="AOH118" s="218"/>
      <c r="AOI118" s="218"/>
      <c r="AOJ118" s="218"/>
      <c r="AOK118" s="218"/>
      <c r="AOL118" s="218"/>
      <c r="AOM118" s="218"/>
      <c r="AON118" s="218"/>
      <c r="AOO118" s="218"/>
      <c r="AOP118" s="218"/>
      <c r="AOQ118" s="218"/>
      <c r="AOR118" s="218"/>
      <c r="AOS118" s="218"/>
      <c r="AOT118" s="218"/>
      <c r="AOU118" s="218"/>
      <c r="AOV118" s="218"/>
      <c r="AOW118" s="218"/>
      <c r="AOX118" s="218"/>
      <c r="AOY118" s="218"/>
      <c r="AOZ118" s="218"/>
      <c r="APA118" s="218"/>
      <c r="APB118" s="218"/>
      <c r="APC118" s="218"/>
      <c r="APD118" s="218"/>
      <c r="APE118" s="218"/>
      <c r="APF118" s="218"/>
      <c r="APG118" s="218"/>
      <c r="APH118" s="218"/>
      <c r="API118" s="218"/>
      <c r="APJ118" s="218"/>
      <c r="APK118" s="218"/>
      <c r="APL118" s="218"/>
      <c r="APM118" s="218"/>
      <c r="APN118" s="218"/>
      <c r="APO118" s="218"/>
      <c r="APP118" s="218"/>
      <c r="APQ118" s="218"/>
      <c r="APR118" s="218"/>
      <c r="APS118" s="218"/>
      <c r="APT118" s="218"/>
      <c r="APU118" s="218"/>
      <c r="APV118" s="218"/>
      <c r="APW118" s="218"/>
      <c r="APX118" s="218"/>
      <c r="APY118" s="218"/>
      <c r="APZ118" s="218"/>
      <c r="AQA118" s="218"/>
      <c r="AQB118" s="218"/>
      <c r="AQC118" s="218"/>
      <c r="AQD118" s="218"/>
      <c r="AQE118" s="218"/>
      <c r="AQF118" s="218"/>
      <c r="AQG118" s="218"/>
      <c r="AQH118" s="218"/>
      <c r="AQI118" s="218"/>
      <c r="AQJ118" s="218"/>
      <c r="AQK118" s="218"/>
      <c r="AQL118" s="218"/>
      <c r="AQM118" s="218"/>
      <c r="AQN118" s="218"/>
      <c r="AQO118" s="218"/>
      <c r="AQP118" s="218"/>
      <c r="AQQ118" s="218"/>
      <c r="AQR118" s="218"/>
      <c r="AQS118" s="218"/>
      <c r="AQT118" s="218"/>
      <c r="AQU118" s="218"/>
      <c r="AQV118" s="218"/>
      <c r="AQW118" s="218"/>
      <c r="AQX118" s="218"/>
      <c r="AQY118" s="218"/>
      <c r="AQZ118" s="218"/>
      <c r="ARA118" s="218"/>
      <c r="ARB118" s="218"/>
      <c r="ARC118" s="218"/>
      <c r="ARD118" s="218"/>
      <c r="ARE118" s="218"/>
      <c r="ARF118" s="218"/>
      <c r="ARG118" s="218"/>
      <c r="ARH118" s="218"/>
      <c r="ARI118" s="218"/>
      <c r="ARJ118" s="218"/>
      <c r="ARK118" s="218"/>
      <c r="ARL118" s="218"/>
      <c r="ARM118" s="218"/>
      <c r="ARN118" s="218"/>
      <c r="ARO118" s="218"/>
      <c r="ARP118" s="218"/>
      <c r="ARQ118" s="218"/>
      <c r="ARR118" s="218"/>
      <c r="ARS118" s="218"/>
      <c r="ART118" s="218"/>
      <c r="ARU118" s="218"/>
      <c r="ARV118" s="218"/>
      <c r="ARW118" s="218"/>
      <c r="ARX118" s="218"/>
      <c r="ARY118" s="218"/>
      <c r="ARZ118" s="218"/>
      <c r="ASA118" s="218"/>
      <c r="ASB118" s="218"/>
      <c r="ASC118" s="218"/>
      <c r="ASD118" s="218"/>
      <c r="ASE118" s="218"/>
      <c r="ASF118" s="218"/>
      <c r="ASG118" s="218"/>
      <c r="ASH118" s="218"/>
      <c r="ASI118" s="218"/>
      <c r="ASJ118" s="218"/>
      <c r="ASK118" s="218"/>
      <c r="ASL118" s="218"/>
      <c r="ASM118" s="218"/>
      <c r="ASN118" s="218"/>
      <c r="ASO118" s="218"/>
      <c r="ASP118" s="218"/>
      <c r="ASQ118" s="218"/>
      <c r="ASR118" s="218"/>
      <c r="ASS118" s="218"/>
      <c r="AST118" s="218"/>
      <c r="ASU118" s="218"/>
      <c r="ASV118" s="218"/>
      <c r="ASW118" s="218"/>
      <c r="ASX118" s="218"/>
      <c r="ASY118" s="218"/>
      <c r="ASZ118" s="218"/>
      <c r="ATA118" s="218"/>
      <c r="ATB118" s="218"/>
      <c r="ATC118" s="218"/>
      <c r="ATD118" s="218"/>
      <c r="ATE118" s="218"/>
      <c r="ATF118" s="218"/>
      <c r="ATG118" s="218"/>
      <c r="ATH118" s="218"/>
      <c r="ATI118" s="218"/>
      <c r="ATJ118" s="218"/>
      <c r="ATK118" s="218"/>
      <c r="ATL118" s="218"/>
      <c r="ATM118" s="218"/>
      <c r="ATN118" s="218"/>
      <c r="ATO118" s="218"/>
      <c r="ATP118" s="218"/>
      <c r="ATQ118" s="218"/>
      <c r="ATR118" s="218"/>
      <c r="ATS118" s="218"/>
      <c r="ATT118" s="218"/>
      <c r="ATU118" s="218"/>
      <c r="ATV118" s="218"/>
      <c r="ATW118" s="218"/>
      <c r="ATX118" s="218"/>
      <c r="ATY118" s="218"/>
      <c r="ATZ118" s="218"/>
      <c r="AUA118" s="218"/>
      <c r="AUB118" s="218"/>
      <c r="AUC118" s="218"/>
      <c r="AUD118" s="218"/>
      <c r="AUE118" s="218"/>
      <c r="AUF118" s="218"/>
      <c r="AUG118" s="218"/>
      <c r="AUH118" s="218"/>
      <c r="AUI118" s="218"/>
      <c r="AUJ118" s="218"/>
      <c r="AUK118" s="218"/>
      <c r="AUL118" s="218"/>
      <c r="AUM118" s="218"/>
      <c r="AUN118" s="218"/>
      <c r="AUO118" s="218"/>
      <c r="AUP118" s="218"/>
      <c r="AUQ118" s="218"/>
      <c r="AUR118" s="218"/>
      <c r="AUS118" s="218"/>
      <c r="AUT118" s="218"/>
      <c r="AUU118" s="218"/>
      <c r="AUV118" s="218"/>
      <c r="AUW118" s="218"/>
      <c r="AUX118" s="218"/>
      <c r="AUY118" s="218"/>
      <c r="AUZ118" s="218"/>
      <c r="AVA118" s="218"/>
      <c r="AVB118" s="218"/>
      <c r="AVC118" s="218"/>
      <c r="AVD118" s="218"/>
      <c r="AVE118" s="218"/>
      <c r="AVF118" s="218"/>
      <c r="AVG118" s="218"/>
      <c r="AVH118" s="218"/>
      <c r="AVI118" s="218"/>
      <c r="AVJ118" s="218"/>
      <c r="AVK118" s="218"/>
      <c r="AVL118" s="218"/>
      <c r="AVM118" s="218"/>
      <c r="AVN118" s="218"/>
      <c r="AVO118" s="218"/>
      <c r="AVP118" s="218"/>
      <c r="AVQ118" s="218"/>
      <c r="AVR118" s="218"/>
      <c r="AVS118" s="218"/>
      <c r="AVT118" s="218"/>
      <c r="AVU118" s="218"/>
      <c r="AVV118" s="218"/>
      <c r="AVW118" s="218"/>
      <c r="AVX118" s="218"/>
      <c r="AVY118" s="218"/>
      <c r="AVZ118" s="218"/>
      <c r="AWA118" s="218"/>
      <c r="AWB118" s="218"/>
      <c r="AWC118" s="218"/>
      <c r="AWD118" s="218"/>
      <c r="AWE118" s="218"/>
      <c r="AWF118" s="218"/>
      <c r="AWG118" s="218"/>
      <c r="AWH118" s="218"/>
      <c r="AWI118" s="218"/>
      <c r="AWJ118" s="218"/>
      <c r="AWK118" s="218"/>
      <c r="AWL118" s="218"/>
      <c r="AWM118" s="218"/>
      <c r="AWN118" s="218"/>
      <c r="AWO118" s="218"/>
      <c r="AWP118" s="218"/>
      <c r="AWQ118" s="218"/>
      <c r="AWR118" s="218"/>
      <c r="AWS118" s="218"/>
      <c r="AWT118" s="218"/>
      <c r="AWU118" s="218"/>
      <c r="AWV118" s="218"/>
      <c r="AWW118" s="218"/>
      <c r="AWX118" s="218"/>
      <c r="AWY118" s="218"/>
      <c r="AWZ118" s="218"/>
      <c r="AXA118" s="218"/>
      <c r="AXB118" s="218"/>
      <c r="AXC118" s="218"/>
      <c r="AXD118" s="218"/>
      <c r="AXE118" s="218"/>
      <c r="AXF118" s="218"/>
      <c r="AXG118" s="218"/>
      <c r="AXH118" s="218"/>
      <c r="AXI118" s="218"/>
      <c r="AXJ118" s="218"/>
      <c r="AXK118" s="218"/>
      <c r="AXL118" s="218"/>
      <c r="AXM118" s="218"/>
      <c r="AXN118" s="218"/>
      <c r="AXO118" s="218"/>
      <c r="AXP118" s="218"/>
      <c r="AXQ118" s="218"/>
      <c r="AXR118" s="218"/>
      <c r="AXS118" s="218"/>
      <c r="AXT118" s="218"/>
      <c r="AXU118" s="218"/>
      <c r="AXV118" s="218"/>
      <c r="AXW118" s="218"/>
      <c r="AXX118" s="218"/>
      <c r="AXY118" s="218"/>
      <c r="AXZ118" s="218"/>
      <c r="AYA118" s="218"/>
      <c r="AYB118" s="218"/>
      <c r="AYC118" s="218"/>
      <c r="AYD118" s="218"/>
      <c r="AYE118" s="218"/>
      <c r="AYF118" s="218"/>
      <c r="AYG118" s="218"/>
      <c r="AYH118" s="218"/>
      <c r="AYI118" s="218"/>
      <c r="AYJ118" s="218"/>
      <c r="AYK118" s="218"/>
      <c r="AYL118" s="218"/>
      <c r="AYM118" s="218"/>
      <c r="AYN118" s="218"/>
      <c r="AYO118" s="218"/>
      <c r="AYP118" s="218"/>
      <c r="AYQ118" s="218"/>
      <c r="AYR118" s="218"/>
      <c r="AYS118" s="218"/>
      <c r="AYT118" s="218"/>
      <c r="AYU118" s="218"/>
      <c r="AYV118" s="218"/>
      <c r="AYW118" s="218"/>
      <c r="AYX118" s="218"/>
      <c r="AYY118" s="218"/>
      <c r="AYZ118" s="218"/>
      <c r="AZA118" s="218"/>
      <c r="AZB118" s="218"/>
      <c r="AZC118" s="218"/>
      <c r="AZD118" s="218"/>
      <c r="AZE118" s="218"/>
      <c r="AZF118" s="218"/>
      <c r="AZG118" s="218"/>
      <c r="AZH118" s="218"/>
      <c r="AZI118" s="218"/>
      <c r="AZJ118" s="218"/>
      <c r="AZK118" s="218"/>
      <c r="AZL118" s="218"/>
      <c r="AZM118" s="218"/>
      <c r="AZN118" s="218"/>
      <c r="AZO118" s="218"/>
      <c r="AZP118" s="218"/>
      <c r="AZQ118" s="218"/>
      <c r="AZR118" s="218"/>
      <c r="AZS118" s="218"/>
      <c r="AZT118" s="218"/>
      <c r="AZU118" s="218"/>
      <c r="AZV118" s="218"/>
      <c r="AZW118" s="218"/>
      <c r="AZX118" s="218"/>
      <c r="AZY118" s="218"/>
      <c r="AZZ118" s="218"/>
      <c r="BAA118" s="218"/>
      <c r="BAB118" s="218"/>
      <c r="BAC118" s="218"/>
      <c r="BAD118" s="218"/>
      <c r="BAE118" s="218"/>
      <c r="BAF118" s="218"/>
      <c r="BAG118" s="218"/>
      <c r="BAH118" s="218"/>
      <c r="BAI118" s="218"/>
      <c r="BAJ118" s="218"/>
      <c r="BAK118" s="218"/>
      <c r="BAL118" s="218"/>
      <c r="BAM118" s="218"/>
      <c r="BAN118" s="218"/>
      <c r="BAO118" s="218"/>
      <c r="BAP118" s="218"/>
      <c r="BAQ118" s="218"/>
      <c r="BAR118" s="218"/>
      <c r="BAS118" s="218"/>
      <c r="BAT118" s="218"/>
      <c r="BAU118" s="218"/>
      <c r="BAV118" s="218"/>
      <c r="BAW118" s="218"/>
      <c r="BAX118" s="218"/>
      <c r="BAY118" s="218"/>
      <c r="BAZ118" s="218"/>
      <c r="BBA118" s="218"/>
      <c r="BBB118" s="218"/>
      <c r="BBC118" s="218"/>
      <c r="BBD118" s="218"/>
      <c r="BBE118" s="218"/>
      <c r="BBF118" s="218"/>
      <c r="BBG118" s="218"/>
      <c r="BBH118" s="218"/>
      <c r="BBI118" s="218"/>
      <c r="BBJ118" s="218"/>
      <c r="BBK118" s="218"/>
      <c r="BBL118" s="218"/>
      <c r="BBM118" s="218"/>
      <c r="BBN118" s="218"/>
      <c r="BBO118" s="218"/>
      <c r="BBP118" s="218"/>
      <c r="BBQ118" s="218"/>
      <c r="BBR118" s="218"/>
      <c r="BBS118" s="218"/>
      <c r="BBT118" s="218"/>
      <c r="BBU118" s="218"/>
      <c r="BBV118" s="218"/>
      <c r="BBW118" s="218"/>
      <c r="BBX118" s="218"/>
      <c r="BBY118" s="218"/>
      <c r="BBZ118" s="218"/>
      <c r="BCA118" s="218"/>
      <c r="BCB118" s="218"/>
      <c r="BCC118" s="218"/>
      <c r="BCD118" s="218"/>
      <c r="BCE118" s="218"/>
      <c r="BCF118" s="218"/>
      <c r="BCG118" s="218"/>
      <c r="BCH118" s="218"/>
      <c r="BCI118" s="218"/>
      <c r="BCJ118" s="218"/>
      <c r="BCK118" s="218"/>
      <c r="BCL118" s="218"/>
      <c r="BCM118" s="218"/>
      <c r="BCN118" s="218"/>
      <c r="BCO118" s="218"/>
      <c r="BCP118" s="218"/>
      <c r="BCQ118" s="218"/>
      <c r="BCR118" s="218"/>
      <c r="BCS118" s="218"/>
      <c r="BCT118" s="218"/>
      <c r="BCU118" s="218"/>
      <c r="BCV118" s="218"/>
      <c r="BCW118" s="218"/>
      <c r="BCX118" s="218"/>
      <c r="BCY118" s="218"/>
      <c r="BCZ118" s="218"/>
      <c r="BDA118" s="218"/>
      <c r="BDB118" s="218"/>
      <c r="BDC118" s="218"/>
      <c r="BDD118" s="218"/>
      <c r="BDE118" s="218"/>
      <c r="BDF118" s="218"/>
      <c r="BDG118" s="218"/>
      <c r="BDH118" s="218"/>
      <c r="BDI118" s="218"/>
      <c r="BDJ118" s="218"/>
      <c r="BDK118" s="218"/>
      <c r="BDL118" s="218"/>
      <c r="BDM118" s="218"/>
      <c r="BDN118" s="218"/>
      <c r="BDO118" s="218"/>
      <c r="BDP118" s="218"/>
      <c r="BDQ118" s="218"/>
      <c r="BDR118" s="218"/>
      <c r="BDS118" s="218"/>
      <c r="BDT118" s="218"/>
      <c r="BDU118" s="218"/>
    </row>
    <row r="119" spans="1:1477" s="128" customFormat="1" ht="24" customHeight="1" thickTop="1">
      <c r="A119" s="231"/>
      <c r="B119" s="325" t="s">
        <v>538</v>
      </c>
      <c r="C119" s="326"/>
      <c r="D119" s="327"/>
      <c r="E119" s="234"/>
      <c r="F119" s="236"/>
      <c r="G119" s="189" t="str">
        <f>IF(C118="","",ROWS(B118:B118)-1)</f>
        <v/>
      </c>
      <c r="H119" s="237">
        <f>SUM(H118:H118)</f>
        <v>0</v>
      </c>
      <c r="I119" s="237">
        <f>SUM(I118:I118)</f>
        <v>0</v>
      </c>
      <c r="J119" s="238">
        <f>SUM(J118:J118)</f>
        <v>0</v>
      </c>
      <c r="K119" s="237">
        <f>SUM(K118:K118)</f>
        <v>0</v>
      </c>
      <c r="L119" s="237">
        <f>SUM(L118:L118)</f>
        <v>0</v>
      </c>
      <c r="M119" s="239">
        <f>IF(C118="",0,N118/G118)</f>
        <v>0</v>
      </c>
      <c r="N119" s="237">
        <f t="shared" ref="N119:AC119" si="101">SUM(N118:N118)</f>
        <v>0</v>
      </c>
      <c r="O119" s="237">
        <f t="shared" si="101"/>
        <v>0</v>
      </c>
      <c r="P119" s="240">
        <f t="shared" si="101"/>
        <v>0</v>
      </c>
      <c r="Q119" s="240">
        <f t="shared" si="101"/>
        <v>0</v>
      </c>
      <c r="R119" s="237">
        <f t="shared" si="101"/>
        <v>0</v>
      </c>
      <c r="S119" s="237">
        <f t="shared" si="101"/>
        <v>0</v>
      </c>
      <c r="T119" s="241">
        <f t="shared" si="101"/>
        <v>0</v>
      </c>
      <c r="U119" s="241">
        <f t="shared" si="101"/>
        <v>0</v>
      </c>
      <c r="V119" s="241">
        <f t="shared" si="101"/>
        <v>0</v>
      </c>
      <c r="W119" s="241">
        <f t="shared" si="101"/>
        <v>0</v>
      </c>
      <c r="X119" s="241">
        <f t="shared" si="101"/>
        <v>0</v>
      </c>
      <c r="Y119" s="241">
        <f t="shared" si="101"/>
        <v>0</v>
      </c>
      <c r="Z119" s="241">
        <f t="shared" si="101"/>
        <v>0</v>
      </c>
      <c r="AA119" s="241">
        <f t="shared" si="101"/>
        <v>0</v>
      </c>
      <c r="AB119" s="241">
        <f t="shared" si="101"/>
        <v>0</v>
      </c>
      <c r="AC119" s="241">
        <f t="shared" si="101"/>
        <v>0</v>
      </c>
      <c r="AD119" s="239">
        <v>0</v>
      </c>
      <c r="AE119" s="242">
        <f t="shared" ref="AE119:BJ119" si="102">SUM(AE118:AE118)</f>
        <v>0</v>
      </c>
      <c r="AF119" s="241">
        <f t="shared" si="102"/>
        <v>0</v>
      </c>
      <c r="AG119" s="241">
        <f t="shared" si="102"/>
        <v>0</v>
      </c>
      <c r="AH119" s="242">
        <f t="shared" si="102"/>
        <v>0</v>
      </c>
      <c r="AI119" s="242">
        <f t="shared" si="102"/>
        <v>0</v>
      </c>
      <c r="AJ119" s="242">
        <f t="shared" si="102"/>
        <v>0</v>
      </c>
      <c r="AK119" s="242">
        <f t="shared" si="102"/>
        <v>0</v>
      </c>
      <c r="AL119" s="241">
        <f t="shared" si="102"/>
        <v>0</v>
      </c>
      <c r="AM119" s="241">
        <f t="shared" si="102"/>
        <v>0</v>
      </c>
      <c r="AN119" s="242">
        <f t="shared" si="102"/>
        <v>0</v>
      </c>
      <c r="AO119" s="242">
        <f t="shared" si="102"/>
        <v>0</v>
      </c>
      <c r="AP119" s="241">
        <f t="shared" si="102"/>
        <v>0</v>
      </c>
      <c r="AQ119" s="241">
        <f t="shared" si="102"/>
        <v>0</v>
      </c>
      <c r="AR119" s="243">
        <f t="shared" si="102"/>
        <v>0</v>
      </c>
      <c r="AS119" s="243">
        <f t="shared" si="102"/>
        <v>0</v>
      </c>
      <c r="AT119" s="241">
        <f t="shared" si="102"/>
        <v>0</v>
      </c>
      <c r="AU119" s="241">
        <f t="shared" si="102"/>
        <v>0</v>
      </c>
      <c r="AV119" s="243">
        <f t="shared" si="102"/>
        <v>0</v>
      </c>
      <c r="AW119" s="243">
        <f t="shared" si="102"/>
        <v>0</v>
      </c>
      <c r="AX119" s="241">
        <f t="shared" si="102"/>
        <v>0</v>
      </c>
      <c r="AY119" s="241">
        <f t="shared" si="102"/>
        <v>0</v>
      </c>
      <c r="AZ119" s="243">
        <f t="shared" si="102"/>
        <v>0</v>
      </c>
      <c r="BA119" s="243">
        <f t="shared" si="102"/>
        <v>0</v>
      </c>
      <c r="BB119" s="241">
        <f t="shared" si="102"/>
        <v>0</v>
      </c>
      <c r="BC119" s="241">
        <f t="shared" si="102"/>
        <v>0</v>
      </c>
      <c r="BD119" s="243">
        <f t="shared" si="102"/>
        <v>0</v>
      </c>
      <c r="BE119" s="243">
        <f t="shared" si="102"/>
        <v>0</v>
      </c>
      <c r="BF119" s="241">
        <f t="shared" si="102"/>
        <v>0</v>
      </c>
      <c r="BG119" s="241">
        <f t="shared" si="102"/>
        <v>0</v>
      </c>
      <c r="BH119" s="243">
        <f t="shared" si="102"/>
        <v>0</v>
      </c>
      <c r="BI119" s="243">
        <f t="shared" si="102"/>
        <v>0</v>
      </c>
      <c r="BJ119" s="241">
        <f t="shared" si="102"/>
        <v>0</v>
      </c>
      <c r="BK119" s="241">
        <f t="shared" ref="BK119:CP119" si="103">SUM(BK118:BK118)</f>
        <v>0</v>
      </c>
      <c r="BL119" s="243">
        <f t="shared" si="103"/>
        <v>0</v>
      </c>
      <c r="BM119" s="243">
        <f t="shared" si="103"/>
        <v>0</v>
      </c>
      <c r="BN119" s="241">
        <f t="shared" si="103"/>
        <v>0</v>
      </c>
      <c r="BO119" s="241">
        <f t="shared" si="103"/>
        <v>0</v>
      </c>
      <c r="BP119" s="243">
        <f t="shared" si="103"/>
        <v>0</v>
      </c>
      <c r="BQ119" s="243">
        <f t="shared" si="103"/>
        <v>0</v>
      </c>
      <c r="BR119" s="241">
        <f t="shared" si="103"/>
        <v>0</v>
      </c>
      <c r="BS119" s="241">
        <f t="shared" si="103"/>
        <v>0</v>
      </c>
      <c r="BT119" s="243">
        <f t="shared" si="103"/>
        <v>0</v>
      </c>
      <c r="BU119" s="243">
        <f t="shared" si="103"/>
        <v>0</v>
      </c>
      <c r="BV119" s="241">
        <f t="shared" si="103"/>
        <v>0</v>
      </c>
      <c r="BW119" s="241">
        <f t="shared" si="103"/>
        <v>0</v>
      </c>
      <c r="BX119" s="243">
        <f t="shared" si="103"/>
        <v>0</v>
      </c>
      <c r="BY119" s="243">
        <f t="shared" si="103"/>
        <v>0</v>
      </c>
      <c r="BZ119" s="241">
        <f t="shared" si="103"/>
        <v>0</v>
      </c>
      <c r="CA119" s="241">
        <f t="shared" si="103"/>
        <v>0</v>
      </c>
      <c r="CB119" s="243">
        <f t="shared" si="103"/>
        <v>0</v>
      </c>
      <c r="CC119" s="243">
        <f t="shared" si="103"/>
        <v>0</v>
      </c>
      <c r="CD119" s="241">
        <f t="shared" si="103"/>
        <v>0</v>
      </c>
      <c r="CE119" s="241">
        <f t="shared" si="103"/>
        <v>0</v>
      </c>
      <c r="CF119" s="243">
        <f t="shared" si="103"/>
        <v>0</v>
      </c>
      <c r="CG119" s="243">
        <f t="shared" si="103"/>
        <v>0</v>
      </c>
      <c r="CH119" s="241">
        <f t="shared" si="103"/>
        <v>0</v>
      </c>
      <c r="CI119" s="241">
        <f t="shared" si="103"/>
        <v>0</v>
      </c>
      <c r="CJ119" s="243">
        <f t="shared" si="103"/>
        <v>0</v>
      </c>
      <c r="CK119" s="243">
        <f t="shared" si="103"/>
        <v>0</v>
      </c>
      <c r="CL119" s="241">
        <f t="shared" si="103"/>
        <v>0</v>
      </c>
      <c r="CM119" s="241">
        <f t="shared" si="103"/>
        <v>0</v>
      </c>
      <c r="CN119" s="244"/>
      <c r="CO119" s="244"/>
      <c r="CP119" s="244"/>
      <c r="CQ119" s="244"/>
      <c r="CR119" s="244"/>
      <c r="CS119" s="244"/>
      <c r="CT119" s="234"/>
      <c r="CU119" s="236"/>
      <c r="CV119" s="236"/>
      <c r="CW119" s="234"/>
      <c r="CX119" s="234"/>
      <c r="CY119" s="236"/>
      <c r="CZ119" s="236"/>
      <c r="DA119" s="236"/>
      <c r="DB119" s="241"/>
      <c r="DC119" s="244"/>
      <c r="DD119" s="245"/>
    </row>
    <row r="120" spans="1:1477" s="73" customFormat="1">
      <c r="A120" s="136"/>
      <c r="B120" s="188" t="s">
        <v>15</v>
      </c>
      <c r="C120" s="188" t="s">
        <v>313</v>
      </c>
      <c r="D120" s="188" t="s">
        <v>314</v>
      </c>
      <c r="E120" s="229">
        <v>42535</v>
      </c>
      <c r="F120" s="188" t="s">
        <v>467</v>
      </c>
      <c r="G120" s="188" t="s">
        <v>468</v>
      </c>
      <c r="H120" s="230">
        <v>1</v>
      </c>
      <c r="I120" s="220">
        <v>0</v>
      </c>
      <c r="J120" s="220">
        <v>215</v>
      </c>
      <c r="K120" s="220">
        <v>250</v>
      </c>
      <c r="L120" s="220">
        <v>251</v>
      </c>
      <c r="M120" s="227">
        <f>IF(J120 = 0,0,(L120-AH120-AI120)/J120)</f>
        <v>1.069767441860465</v>
      </c>
      <c r="N120" s="73">
        <f>IF(G120&lt;&gt;"",IF(M120&lt;=1.2,1,0),0)</f>
        <v>1</v>
      </c>
      <c r="O120" s="220">
        <v>-1</v>
      </c>
      <c r="P120" s="220">
        <v>1</v>
      </c>
      <c r="Q120" s="220">
        <v>0</v>
      </c>
      <c r="R120" s="220">
        <v>21</v>
      </c>
      <c r="S120" s="220">
        <v>14</v>
      </c>
      <c r="T120" s="226">
        <v>1564634</v>
      </c>
      <c r="U120" s="226">
        <v>50000</v>
      </c>
      <c r="V120" s="226">
        <v>1514634</v>
      </c>
      <c r="W120" s="226">
        <v>1564634</v>
      </c>
      <c r="X120" s="226">
        <v>1570658</v>
      </c>
      <c r="Y120" s="226">
        <v>0</v>
      </c>
      <c r="Z120" s="226">
        <v>0</v>
      </c>
      <c r="AA120" s="226">
        <v>0</v>
      </c>
      <c r="AB120" s="226">
        <v>1570658</v>
      </c>
      <c r="AC120" s="226">
        <v>1593989</v>
      </c>
      <c r="AD120" s="227">
        <f>IF(C120="","",IF(V120=0,0,AC120/V120))</f>
        <v>1.052392195078151</v>
      </c>
      <c r="AE120" s="220">
        <f>IF(C120="","",IF(AD120 &lt;=1.1,1,0))</f>
        <v>1</v>
      </c>
      <c r="AF120" s="226">
        <v>23332</v>
      </c>
      <c r="AG120" s="226">
        <v>0</v>
      </c>
      <c r="AH120" s="220">
        <v>4</v>
      </c>
      <c r="AI120" s="220">
        <v>17</v>
      </c>
      <c r="AJ120" s="220">
        <v>0</v>
      </c>
      <c r="AK120" s="220">
        <v>0</v>
      </c>
      <c r="AL120" s="95">
        <v>8912</v>
      </c>
      <c r="AM120" s="95">
        <v>0</v>
      </c>
      <c r="AN120" s="220">
        <v>0</v>
      </c>
      <c r="AO120" s="220">
        <v>14</v>
      </c>
      <c r="AP120" s="95">
        <v>23635</v>
      </c>
      <c r="AQ120" s="95">
        <v>0</v>
      </c>
      <c r="AR120" s="220">
        <v>0</v>
      </c>
      <c r="AS120" s="220">
        <v>0</v>
      </c>
      <c r="AT120" s="95">
        <v>0</v>
      </c>
      <c r="AU120" s="95">
        <v>0</v>
      </c>
      <c r="AV120" s="220">
        <v>0</v>
      </c>
      <c r="AW120" s="220">
        <v>0</v>
      </c>
      <c r="AX120" s="95">
        <v>0</v>
      </c>
      <c r="AY120" s="95">
        <v>0</v>
      </c>
      <c r="AZ120" s="220">
        <v>0</v>
      </c>
      <c r="BA120" s="220">
        <v>0</v>
      </c>
      <c r="BB120" s="95">
        <v>0</v>
      </c>
      <c r="BC120" s="95">
        <v>0</v>
      </c>
      <c r="BD120" s="220">
        <v>0</v>
      </c>
      <c r="BE120" s="220">
        <v>0</v>
      </c>
      <c r="BF120" s="95">
        <v>0</v>
      </c>
      <c r="BG120" s="95">
        <v>0</v>
      </c>
      <c r="BH120" s="220">
        <v>0</v>
      </c>
      <c r="BI120" s="220">
        <v>0</v>
      </c>
      <c r="BJ120" s="95">
        <v>0</v>
      </c>
      <c r="BK120" s="95">
        <v>0</v>
      </c>
      <c r="BL120" s="220">
        <v>0</v>
      </c>
      <c r="BM120" s="220">
        <v>0</v>
      </c>
      <c r="BN120" s="95">
        <v>0</v>
      </c>
      <c r="BO120" s="95">
        <v>0</v>
      </c>
      <c r="BP120" s="220">
        <v>0</v>
      </c>
      <c r="BQ120" s="220">
        <v>0</v>
      </c>
      <c r="BR120" s="95">
        <v>0</v>
      </c>
      <c r="BS120" s="95">
        <v>0</v>
      </c>
      <c r="BT120" s="220">
        <v>0</v>
      </c>
      <c r="BU120" s="220">
        <v>0</v>
      </c>
      <c r="BV120" s="95">
        <v>0</v>
      </c>
      <c r="BW120" s="95">
        <v>0</v>
      </c>
      <c r="BX120" s="220">
        <v>0</v>
      </c>
      <c r="BY120" s="220">
        <v>0</v>
      </c>
      <c r="BZ120" s="95">
        <v>0</v>
      </c>
      <c r="CA120" s="95">
        <v>0</v>
      </c>
      <c r="CB120" s="220">
        <v>0</v>
      </c>
      <c r="CC120" s="220">
        <v>0</v>
      </c>
      <c r="CD120" s="95">
        <v>0</v>
      </c>
      <c r="CE120" s="95">
        <v>0</v>
      </c>
      <c r="CF120" s="220">
        <v>0</v>
      </c>
      <c r="CG120" s="220">
        <v>0</v>
      </c>
      <c r="CH120" s="95">
        <v>0</v>
      </c>
      <c r="CI120" s="95">
        <v>0</v>
      </c>
      <c r="CJ120" s="220">
        <v>0</v>
      </c>
      <c r="CK120" s="220">
        <v>14</v>
      </c>
      <c r="CL120" s="95">
        <v>32548</v>
      </c>
      <c r="CM120" s="95">
        <v>0</v>
      </c>
      <c r="CN120" s="188" t="s">
        <v>443</v>
      </c>
      <c r="CO120" s="188" t="s">
        <v>444</v>
      </c>
      <c r="CP120" s="188" t="s">
        <v>328</v>
      </c>
      <c r="CQ120" s="188" t="s">
        <v>328</v>
      </c>
      <c r="CR120" s="188" t="s">
        <v>328</v>
      </c>
      <c r="CS120" s="188" t="s">
        <v>328</v>
      </c>
      <c r="CT120" s="229">
        <v>42972</v>
      </c>
      <c r="CU120" s="188" t="s">
        <v>469</v>
      </c>
      <c r="CV120" s="188" t="s">
        <v>470</v>
      </c>
      <c r="CW120" s="229" t="s">
        <v>187</v>
      </c>
      <c r="CX120" s="229">
        <v>42879</v>
      </c>
      <c r="CY120" s="188" t="s">
        <v>467</v>
      </c>
      <c r="CZ120" s="188" t="s">
        <v>471</v>
      </c>
      <c r="DA120" s="188" t="s">
        <v>516</v>
      </c>
      <c r="DB120" s="235">
        <v>1798899.5</v>
      </c>
      <c r="DC120" s="188"/>
      <c r="DD120" s="71"/>
      <c r="DE120" s="218"/>
      <c r="DF120" s="218"/>
      <c r="DG120" s="218"/>
      <c r="DH120" s="218"/>
      <c r="DI120" s="218"/>
      <c r="DJ120" s="218"/>
      <c r="DK120" s="218"/>
      <c r="DL120" s="218"/>
      <c r="DM120" s="218"/>
      <c r="DN120" s="218"/>
      <c r="DO120" s="218"/>
      <c r="DP120" s="218"/>
      <c r="DQ120" s="218"/>
      <c r="DR120" s="218"/>
      <c r="DS120" s="218"/>
      <c r="DT120" s="218"/>
      <c r="DU120" s="218"/>
      <c r="DV120" s="218"/>
      <c r="DW120" s="218"/>
      <c r="DX120" s="218"/>
      <c r="DY120" s="218"/>
      <c r="DZ120" s="218"/>
      <c r="EA120" s="218"/>
      <c r="EB120" s="218"/>
      <c r="EC120" s="218"/>
      <c r="ED120" s="218"/>
      <c r="EE120" s="218"/>
      <c r="EF120" s="218"/>
      <c r="EG120" s="218"/>
      <c r="EH120" s="218"/>
      <c r="EI120" s="218"/>
      <c r="EJ120" s="218"/>
      <c r="EK120" s="218"/>
      <c r="EL120" s="218"/>
      <c r="EM120" s="218"/>
      <c r="EN120" s="218"/>
      <c r="EO120" s="218"/>
      <c r="EP120" s="218"/>
      <c r="EQ120" s="218"/>
      <c r="ER120" s="218"/>
      <c r="ES120" s="218"/>
      <c r="ET120" s="218"/>
      <c r="EU120" s="218"/>
      <c r="EV120" s="218"/>
      <c r="EW120" s="218"/>
      <c r="EX120" s="218"/>
      <c r="EY120" s="218"/>
      <c r="EZ120" s="218"/>
      <c r="FA120" s="218"/>
      <c r="FB120" s="218"/>
      <c r="FC120" s="218"/>
      <c r="FD120" s="218"/>
      <c r="FE120" s="218"/>
      <c r="FF120" s="218"/>
      <c r="FG120" s="218"/>
      <c r="FH120" s="218"/>
      <c r="FI120" s="218"/>
      <c r="FJ120" s="218"/>
      <c r="FK120" s="218"/>
      <c r="FL120" s="218"/>
      <c r="FM120" s="218"/>
      <c r="FN120" s="218"/>
      <c r="FO120" s="218"/>
      <c r="FP120" s="218"/>
      <c r="FQ120" s="218"/>
      <c r="FR120" s="218"/>
      <c r="FS120" s="218"/>
      <c r="FT120" s="218"/>
      <c r="FU120" s="218"/>
      <c r="FV120" s="218"/>
      <c r="FW120" s="218"/>
      <c r="FX120" s="218"/>
      <c r="FY120" s="218"/>
      <c r="FZ120" s="218"/>
      <c r="GA120" s="218"/>
      <c r="GB120" s="218"/>
      <c r="GC120" s="218"/>
      <c r="GD120" s="218"/>
      <c r="GE120" s="218"/>
      <c r="GF120" s="218"/>
      <c r="GG120" s="218"/>
      <c r="GH120" s="218"/>
      <c r="GI120" s="218"/>
      <c r="GJ120" s="218"/>
      <c r="GK120" s="218"/>
      <c r="GL120" s="218"/>
      <c r="GM120" s="218"/>
      <c r="GN120" s="218"/>
      <c r="GO120" s="218"/>
      <c r="GP120" s="218"/>
      <c r="GQ120" s="218"/>
      <c r="GR120" s="218"/>
      <c r="GS120" s="218"/>
      <c r="GT120" s="218"/>
      <c r="GU120" s="218"/>
      <c r="GV120" s="218"/>
      <c r="GW120" s="218"/>
      <c r="GX120" s="218"/>
      <c r="GY120" s="218"/>
      <c r="GZ120" s="218"/>
      <c r="HA120" s="218"/>
      <c r="HB120" s="218"/>
      <c r="HC120" s="218"/>
      <c r="HD120" s="218"/>
      <c r="HE120" s="218"/>
      <c r="HF120" s="218"/>
      <c r="HG120" s="218"/>
      <c r="HH120" s="218"/>
      <c r="HI120" s="218"/>
      <c r="HJ120" s="218"/>
      <c r="HK120" s="218"/>
      <c r="HL120" s="218"/>
      <c r="HM120" s="218"/>
      <c r="HN120" s="218"/>
      <c r="HO120" s="218"/>
      <c r="HP120" s="218"/>
      <c r="HQ120" s="218"/>
      <c r="HR120" s="218"/>
      <c r="HS120" s="218"/>
      <c r="HT120" s="218"/>
      <c r="HU120" s="218"/>
      <c r="HV120" s="218"/>
      <c r="HW120" s="218"/>
      <c r="HX120" s="218"/>
      <c r="HY120" s="218"/>
      <c r="HZ120" s="218"/>
      <c r="IA120" s="218"/>
      <c r="IB120" s="218"/>
      <c r="IC120" s="218"/>
      <c r="ID120" s="218"/>
      <c r="IE120" s="218"/>
      <c r="IF120" s="218"/>
      <c r="IG120" s="218"/>
      <c r="IH120" s="218"/>
      <c r="II120" s="218"/>
      <c r="IJ120" s="218"/>
      <c r="IK120" s="218"/>
      <c r="IL120" s="218"/>
      <c r="IM120" s="218"/>
      <c r="IN120" s="218"/>
      <c r="IO120" s="218"/>
      <c r="IP120" s="218"/>
      <c r="IQ120" s="218"/>
      <c r="IR120" s="218"/>
      <c r="IS120" s="218"/>
      <c r="IT120" s="218"/>
      <c r="IU120" s="218"/>
      <c r="IV120" s="218"/>
      <c r="IW120" s="218"/>
      <c r="IX120" s="218"/>
      <c r="IY120" s="218"/>
      <c r="IZ120" s="218"/>
      <c r="JA120" s="218"/>
      <c r="JB120" s="218"/>
      <c r="JC120" s="218"/>
      <c r="JD120" s="218"/>
      <c r="JE120" s="218"/>
      <c r="JF120" s="218"/>
      <c r="JG120" s="218"/>
      <c r="JH120" s="218"/>
      <c r="JI120" s="218"/>
      <c r="JJ120" s="218"/>
      <c r="JK120" s="218"/>
      <c r="JL120" s="218"/>
      <c r="JM120" s="218"/>
      <c r="JN120" s="218"/>
      <c r="JO120" s="218"/>
      <c r="JP120" s="218"/>
      <c r="JQ120" s="218"/>
      <c r="JR120" s="218"/>
      <c r="JS120" s="218"/>
      <c r="JT120" s="218"/>
      <c r="JU120" s="218"/>
      <c r="JV120" s="218"/>
      <c r="JW120" s="218"/>
      <c r="JX120" s="218"/>
      <c r="JY120" s="218"/>
      <c r="JZ120" s="218"/>
      <c r="KA120" s="218"/>
      <c r="KB120" s="218"/>
      <c r="KC120" s="218"/>
      <c r="KD120" s="218"/>
      <c r="KE120" s="218"/>
      <c r="KF120" s="218"/>
      <c r="KG120" s="218"/>
      <c r="KH120" s="218"/>
      <c r="KI120" s="218"/>
      <c r="KJ120" s="218"/>
      <c r="KK120" s="218"/>
      <c r="KL120" s="218"/>
      <c r="KM120" s="218"/>
      <c r="KN120" s="218"/>
      <c r="KO120" s="218"/>
      <c r="KP120" s="218"/>
      <c r="KQ120" s="218"/>
      <c r="KR120" s="218"/>
      <c r="KS120" s="218"/>
      <c r="KT120" s="218"/>
      <c r="KU120" s="218"/>
      <c r="KV120" s="218"/>
      <c r="KW120" s="218"/>
      <c r="KX120" s="218"/>
      <c r="KY120" s="218"/>
      <c r="KZ120" s="218"/>
      <c r="LA120" s="218"/>
      <c r="LB120" s="218"/>
      <c r="LC120" s="218"/>
      <c r="LD120" s="218"/>
      <c r="LE120" s="218"/>
      <c r="LF120" s="218"/>
      <c r="LG120" s="218"/>
      <c r="LH120" s="218"/>
      <c r="LI120" s="218"/>
      <c r="LJ120" s="218"/>
      <c r="LK120" s="218"/>
      <c r="LL120" s="218"/>
      <c r="LM120" s="218"/>
      <c r="LN120" s="218"/>
      <c r="LO120" s="218"/>
      <c r="LP120" s="218"/>
      <c r="LQ120" s="218"/>
      <c r="LR120" s="218"/>
      <c r="LS120" s="218"/>
      <c r="LT120" s="218"/>
      <c r="LU120" s="218"/>
      <c r="LV120" s="218"/>
      <c r="LW120" s="218"/>
      <c r="LX120" s="218"/>
      <c r="LY120" s="218"/>
      <c r="LZ120" s="218"/>
      <c r="MA120" s="218"/>
      <c r="MB120" s="218"/>
      <c r="MC120" s="218"/>
      <c r="MD120" s="218"/>
      <c r="ME120" s="218"/>
      <c r="MF120" s="218"/>
      <c r="MG120" s="218"/>
      <c r="MH120" s="218"/>
      <c r="MI120" s="218"/>
      <c r="MJ120" s="218"/>
      <c r="MK120" s="218"/>
      <c r="ML120" s="218"/>
      <c r="MM120" s="218"/>
      <c r="MN120" s="218"/>
      <c r="MO120" s="218"/>
      <c r="MP120" s="218"/>
      <c r="MQ120" s="218"/>
      <c r="MR120" s="218"/>
      <c r="MS120" s="218"/>
      <c r="MT120" s="218"/>
      <c r="MU120" s="218"/>
      <c r="MV120" s="218"/>
      <c r="MW120" s="218"/>
      <c r="MX120" s="218"/>
      <c r="MY120" s="218"/>
      <c r="MZ120" s="218"/>
      <c r="NA120" s="218"/>
      <c r="NB120" s="218"/>
      <c r="NC120" s="218"/>
      <c r="ND120" s="218"/>
      <c r="NE120" s="218"/>
      <c r="NF120" s="218"/>
      <c r="NG120" s="218"/>
      <c r="NH120" s="218"/>
      <c r="NI120" s="218"/>
      <c r="NJ120" s="218"/>
      <c r="NK120" s="218"/>
      <c r="NL120" s="218"/>
      <c r="NM120" s="218"/>
      <c r="NN120" s="218"/>
      <c r="NO120" s="218"/>
      <c r="NP120" s="218"/>
      <c r="NQ120" s="218"/>
      <c r="NR120" s="218"/>
      <c r="NS120" s="218"/>
      <c r="NT120" s="218"/>
      <c r="NU120" s="218"/>
      <c r="NV120" s="218"/>
      <c r="NW120" s="218"/>
      <c r="NX120" s="218"/>
      <c r="NY120" s="218"/>
      <c r="NZ120" s="218"/>
      <c r="OA120" s="218"/>
      <c r="OB120" s="218"/>
      <c r="OC120" s="218"/>
      <c r="OD120" s="218"/>
      <c r="OE120" s="218"/>
      <c r="OF120" s="218"/>
      <c r="OG120" s="218"/>
      <c r="OH120" s="218"/>
      <c r="OI120" s="218"/>
      <c r="OJ120" s="218"/>
      <c r="OK120" s="218"/>
      <c r="OL120" s="218"/>
      <c r="OM120" s="218"/>
      <c r="ON120" s="218"/>
      <c r="OO120" s="218"/>
      <c r="OP120" s="218"/>
      <c r="OQ120" s="218"/>
      <c r="OR120" s="218"/>
      <c r="OS120" s="218"/>
      <c r="OT120" s="218"/>
      <c r="OU120" s="218"/>
      <c r="OV120" s="218"/>
      <c r="OW120" s="218"/>
      <c r="OX120" s="218"/>
      <c r="OY120" s="218"/>
      <c r="OZ120" s="218"/>
      <c r="PA120" s="218"/>
      <c r="PB120" s="218"/>
      <c r="PC120" s="218"/>
      <c r="PD120" s="218"/>
      <c r="PE120" s="218"/>
      <c r="PF120" s="218"/>
      <c r="PG120" s="218"/>
      <c r="PH120" s="218"/>
      <c r="PI120" s="218"/>
      <c r="PJ120" s="218"/>
      <c r="PK120" s="218"/>
      <c r="PL120" s="218"/>
      <c r="PM120" s="218"/>
      <c r="PN120" s="218"/>
      <c r="PO120" s="218"/>
      <c r="PP120" s="218"/>
      <c r="PQ120" s="218"/>
      <c r="PR120" s="218"/>
      <c r="PS120" s="218"/>
      <c r="PT120" s="218"/>
      <c r="PU120" s="218"/>
      <c r="PV120" s="218"/>
      <c r="PW120" s="218"/>
      <c r="PX120" s="218"/>
      <c r="PY120" s="218"/>
      <c r="PZ120" s="218"/>
      <c r="QA120" s="218"/>
      <c r="QB120" s="218"/>
      <c r="QC120" s="218"/>
      <c r="QD120" s="218"/>
      <c r="QE120" s="218"/>
      <c r="QF120" s="218"/>
      <c r="QG120" s="218"/>
      <c r="QH120" s="218"/>
      <c r="QI120" s="218"/>
      <c r="QJ120" s="218"/>
      <c r="QK120" s="218"/>
      <c r="QL120" s="218"/>
      <c r="QM120" s="218"/>
      <c r="QN120" s="218"/>
      <c r="QO120" s="218"/>
      <c r="QP120" s="218"/>
      <c r="QQ120" s="218"/>
      <c r="QR120" s="218"/>
      <c r="QS120" s="218"/>
      <c r="QT120" s="218"/>
      <c r="QU120" s="218"/>
      <c r="QV120" s="218"/>
      <c r="QW120" s="218"/>
      <c r="QX120" s="218"/>
      <c r="QY120" s="218"/>
      <c r="QZ120" s="218"/>
      <c r="RA120" s="218"/>
      <c r="RB120" s="218"/>
      <c r="RC120" s="218"/>
      <c r="RD120" s="218"/>
      <c r="RE120" s="218"/>
      <c r="RF120" s="218"/>
      <c r="RG120" s="218"/>
      <c r="RH120" s="218"/>
      <c r="RI120" s="218"/>
      <c r="RJ120" s="218"/>
      <c r="RK120" s="218"/>
      <c r="RL120" s="218"/>
      <c r="RM120" s="218"/>
      <c r="RN120" s="218"/>
      <c r="RO120" s="218"/>
      <c r="RP120" s="218"/>
      <c r="RQ120" s="218"/>
      <c r="RR120" s="218"/>
      <c r="RS120" s="218"/>
      <c r="RT120" s="218"/>
      <c r="RU120" s="218"/>
      <c r="RV120" s="218"/>
      <c r="RW120" s="218"/>
      <c r="RX120" s="218"/>
      <c r="RY120" s="218"/>
      <c r="RZ120" s="218"/>
      <c r="SA120" s="218"/>
      <c r="SB120" s="218"/>
      <c r="SC120" s="218"/>
      <c r="SD120" s="218"/>
      <c r="SE120" s="218"/>
      <c r="SF120" s="218"/>
      <c r="SG120" s="218"/>
      <c r="SH120" s="218"/>
      <c r="SI120" s="218"/>
      <c r="SJ120" s="218"/>
      <c r="SK120" s="218"/>
      <c r="SL120" s="218"/>
      <c r="SM120" s="218"/>
      <c r="SN120" s="218"/>
      <c r="SO120" s="218"/>
      <c r="SP120" s="218"/>
      <c r="SQ120" s="218"/>
      <c r="SR120" s="218"/>
      <c r="SS120" s="218"/>
      <c r="ST120" s="218"/>
      <c r="SU120" s="218"/>
      <c r="SV120" s="218"/>
      <c r="SW120" s="218"/>
      <c r="SX120" s="218"/>
      <c r="SY120" s="218"/>
      <c r="SZ120" s="218"/>
      <c r="TA120" s="218"/>
      <c r="TB120" s="218"/>
      <c r="TC120" s="218"/>
      <c r="TD120" s="218"/>
      <c r="TE120" s="218"/>
      <c r="TF120" s="218"/>
      <c r="TG120" s="218"/>
      <c r="TH120" s="218"/>
      <c r="TI120" s="218"/>
      <c r="TJ120" s="218"/>
      <c r="TK120" s="218"/>
      <c r="TL120" s="218"/>
      <c r="TM120" s="218"/>
      <c r="TN120" s="218"/>
      <c r="TO120" s="218"/>
      <c r="TP120" s="218"/>
      <c r="TQ120" s="218"/>
      <c r="TR120" s="218"/>
      <c r="TS120" s="218"/>
      <c r="TT120" s="218"/>
      <c r="TU120" s="218"/>
      <c r="TV120" s="218"/>
      <c r="TW120" s="218"/>
      <c r="TX120" s="218"/>
      <c r="TY120" s="218"/>
      <c r="TZ120" s="218"/>
      <c r="UA120" s="218"/>
      <c r="UB120" s="218"/>
      <c r="UC120" s="218"/>
      <c r="UD120" s="218"/>
      <c r="UE120" s="218"/>
      <c r="UF120" s="218"/>
      <c r="UG120" s="218"/>
      <c r="UH120" s="218"/>
      <c r="UI120" s="218"/>
      <c r="UJ120" s="218"/>
      <c r="UK120" s="218"/>
      <c r="UL120" s="218"/>
      <c r="UM120" s="218"/>
      <c r="UN120" s="218"/>
      <c r="UO120" s="218"/>
      <c r="UP120" s="218"/>
      <c r="UQ120" s="218"/>
      <c r="UR120" s="218"/>
      <c r="US120" s="218"/>
      <c r="UT120" s="218"/>
      <c r="UU120" s="218"/>
      <c r="UV120" s="218"/>
      <c r="UW120" s="218"/>
      <c r="UX120" s="218"/>
      <c r="UY120" s="218"/>
      <c r="UZ120" s="218"/>
      <c r="VA120" s="218"/>
      <c r="VB120" s="218"/>
      <c r="VC120" s="218"/>
      <c r="VD120" s="218"/>
      <c r="VE120" s="218"/>
      <c r="VF120" s="218"/>
      <c r="VG120" s="218"/>
      <c r="VH120" s="218"/>
      <c r="VI120" s="218"/>
      <c r="VJ120" s="218"/>
      <c r="VK120" s="218"/>
      <c r="VL120" s="218"/>
      <c r="VM120" s="218"/>
      <c r="VN120" s="218"/>
      <c r="VO120" s="218"/>
      <c r="VP120" s="218"/>
      <c r="VQ120" s="218"/>
      <c r="VR120" s="218"/>
      <c r="VS120" s="218"/>
      <c r="VT120" s="218"/>
      <c r="VU120" s="218"/>
      <c r="VV120" s="218"/>
      <c r="VW120" s="218"/>
      <c r="VX120" s="218"/>
      <c r="VY120" s="218"/>
      <c r="VZ120" s="218"/>
      <c r="WA120" s="218"/>
      <c r="WB120" s="218"/>
      <c r="WC120" s="218"/>
      <c r="WD120" s="218"/>
      <c r="WE120" s="218"/>
      <c r="WF120" s="218"/>
      <c r="WG120" s="218"/>
      <c r="WH120" s="218"/>
      <c r="WI120" s="218"/>
      <c r="WJ120" s="218"/>
      <c r="WK120" s="218"/>
      <c r="WL120" s="218"/>
      <c r="WM120" s="218"/>
      <c r="WN120" s="218"/>
      <c r="WO120" s="218"/>
      <c r="WP120" s="218"/>
      <c r="WQ120" s="218"/>
      <c r="WR120" s="218"/>
      <c r="WS120" s="218"/>
      <c r="WT120" s="218"/>
      <c r="WU120" s="218"/>
      <c r="WV120" s="218"/>
      <c r="WW120" s="218"/>
      <c r="WX120" s="218"/>
      <c r="WY120" s="218"/>
      <c r="WZ120" s="218"/>
      <c r="XA120" s="218"/>
      <c r="XB120" s="218"/>
      <c r="XC120" s="218"/>
      <c r="XD120" s="218"/>
      <c r="XE120" s="218"/>
      <c r="XF120" s="218"/>
      <c r="XG120" s="218"/>
      <c r="XH120" s="218"/>
      <c r="XI120" s="218"/>
      <c r="XJ120" s="218"/>
      <c r="XK120" s="218"/>
      <c r="XL120" s="218"/>
      <c r="XM120" s="218"/>
      <c r="XN120" s="218"/>
      <c r="XO120" s="218"/>
      <c r="XP120" s="218"/>
      <c r="XQ120" s="218"/>
      <c r="XR120" s="218"/>
      <c r="XS120" s="218"/>
      <c r="XT120" s="218"/>
      <c r="XU120" s="218"/>
      <c r="XV120" s="218"/>
      <c r="XW120" s="218"/>
      <c r="XX120" s="218"/>
      <c r="XY120" s="218"/>
      <c r="XZ120" s="218"/>
      <c r="YA120" s="218"/>
      <c r="YB120" s="218"/>
      <c r="YC120" s="218"/>
      <c r="YD120" s="218"/>
      <c r="YE120" s="218"/>
      <c r="YF120" s="218"/>
      <c r="YG120" s="218"/>
      <c r="YH120" s="218"/>
      <c r="YI120" s="218"/>
      <c r="YJ120" s="218"/>
      <c r="YK120" s="218"/>
      <c r="YL120" s="218"/>
      <c r="YM120" s="218"/>
      <c r="YN120" s="218"/>
      <c r="YO120" s="218"/>
      <c r="YP120" s="218"/>
      <c r="YQ120" s="218"/>
      <c r="YR120" s="218"/>
      <c r="YS120" s="218"/>
      <c r="YT120" s="218"/>
      <c r="YU120" s="218"/>
      <c r="YV120" s="218"/>
      <c r="YW120" s="218"/>
      <c r="YX120" s="218"/>
      <c r="YY120" s="218"/>
      <c r="YZ120" s="218"/>
      <c r="ZA120" s="218"/>
      <c r="ZB120" s="218"/>
      <c r="ZC120" s="218"/>
      <c r="ZD120" s="218"/>
      <c r="ZE120" s="218"/>
      <c r="ZF120" s="218"/>
      <c r="ZG120" s="218"/>
      <c r="ZH120" s="218"/>
      <c r="ZI120" s="218"/>
      <c r="ZJ120" s="218"/>
      <c r="ZK120" s="218"/>
      <c r="ZL120" s="218"/>
      <c r="ZM120" s="218"/>
      <c r="ZN120" s="218"/>
      <c r="ZO120" s="218"/>
      <c r="ZP120" s="218"/>
      <c r="ZQ120" s="218"/>
      <c r="ZR120" s="218"/>
      <c r="ZS120" s="218"/>
      <c r="ZT120" s="218"/>
      <c r="ZU120" s="218"/>
      <c r="ZV120" s="218"/>
      <c r="ZW120" s="218"/>
      <c r="ZX120" s="218"/>
      <c r="ZY120" s="218"/>
      <c r="ZZ120" s="218"/>
      <c r="AAA120" s="218"/>
      <c r="AAB120" s="218"/>
      <c r="AAC120" s="218"/>
      <c r="AAD120" s="218"/>
      <c r="AAE120" s="218"/>
      <c r="AAF120" s="218"/>
      <c r="AAG120" s="218"/>
      <c r="AAH120" s="218"/>
      <c r="AAI120" s="218"/>
      <c r="AAJ120" s="218"/>
      <c r="AAK120" s="218"/>
      <c r="AAL120" s="218"/>
      <c r="AAM120" s="218"/>
      <c r="AAN120" s="218"/>
      <c r="AAO120" s="218"/>
      <c r="AAP120" s="218"/>
      <c r="AAQ120" s="218"/>
      <c r="AAR120" s="218"/>
      <c r="AAS120" s="218"/>
      <c r="AAT120" s="218"/>
      <c r="AAU120" s="218"/>
      <c r="AAV120" s="218"/>
      <c r="AAW120" s="218"/>
      <c r="AAX120" s="218"/>
      <c r="AAY120" s="218"/>
      <c r="AAZ120" s="218"/>
      <c r="ABA120" s="218"/>
      <c r="ABB120" s="218"/>
      <c r="ABC120" s="218"/>
      <c r="ABD120" s="218"/>
      <c r="ABE120" s="218"/>
      <c r="ABF120" s="218"/>
      <c r="ABG120" s="218"/>
      <c r="ABH120" s="218"/>
      <c r="ABI120" s="218"/>
      <c r="ABJ120" s="218"/>
      <c r="ABK120" s="218"/>
      <c r="ABL120" s="218"/>
      <c r="ABM120" s="218"/>
      <c r="ABN120" s="218"/>
      <c r="ABO120" s="218"/>
      <c r="ABP120" s="218"/>
      <c r="ABQ120" s="218"/>
      <c r="ABR120" s="218"/>
      <c r="ABS120" s="218"/>
      <c r="ABT120" s="218"/>
      <c r="ABU120" s="218"/>
      <c r="ABV120" s="218"/>
      <c r="ABW120" s="218"/>
      <c r="ABX120" s="218"/>
      <c r="ABY120" s="218"/>
      <c r="ABZ120" s="218"/>
      <c r="ACA120" s="218"/>
      <c r="ACB120" s="218"/>
      <c r="ACC120" s="218"/>
      <c r="ACD120" s="218"/>
      <c r="ACE120" s="218"/>
      <c r="ACF120" s="218"/>
      <c r="ACG120" s="218"/>
      <c r="ACH120" s="218"/>
      <c r="ACI120" s="218"/>
      <c r="ACJ120" s="218"/>
      <c r="ACK120" s="218"/>
      <c r="ACL120" s="218"/>
      <c r="ACM120" s="218"/>
      <c r="ACN120" s="218"/>
      <c r="ACO120" s="218"/>
      <c r="ACP120" s="218"/>
      <c r="ACQ120" s="218"/>
      <c r="ACR120" s="218"/>
      <c r="ACS120" s="218"/>
      <c r="ACT120" s="218"/>
      <c r="ACU120" s="218"/>
      <c r="ACV120" s="218"/>
      <c r="ACW120" s="218"/>
      <c r="ACX120" s="218"/>
      <c r="ACY120" s="218"/>
      <c r="ACZ120" s="218"/>
      <c r="ADA120" s="218"/>
      <c r="ADB120" s="218"/>
      <c r="ADC120" s="218"/>
      <c r="ADD120" s="218"/>
      <c r="ADE120" s="218"/>
      <c r="ADF120" s="218"/>
      <c r="ADG120" s="218"/>
      <c r="ADH120" s="218"/>
      <c r="ADI120" s="218"/>
      <c r="ADJ120" s="218"/>
      <c r="ADK120" s="218"/>
      <c r="ADL120" s="218"/>
      <c r="ADM120" s="218"/>
      <c r="ADN120" s="218"/>
      <c r="ADO120" s="218"/>
      <c r="ADP120" s="218"/>
      <c r="ADQ120" s="218"/>
      <c r="ADR120" s="218"/>
      <c r="ADS120" s="218"/>
      <c r="ADT120" s="218"/>
      <c r="ADU120" s="218"/>
      <c r="ADV120" s="218"/>
      <c r="ADW120" s="218"/>
      <c r="ADX120" s="218"/>
      <c r="ADY120" s="218"/>
      <c r="ADZ120" s="218"/>
      <c r="AEA120" s="218"/>
      <c r="AEB120" s="218"/>
      <c r="AEC120" s="218"/>
      <c r="AED120" s="218"/>
      <c r="AEE120" s="218"/>
      <c r="AEF120" s="218"/>
      <c r="AEG120" s="218"/>
      <c r="AEH120" s="218"/>
      <c r="AEI120" s="218"/>
      <c r="AEJ120" s="218"/>
      <c r="AEK120" s="218"/>
      <c r="AEL120" s="218"/>
      <c r="AEM120" s="218"/>
      <c r="AEN120" s="218"/>
      <c r="AEO120" s="218"/>
      <c r="AEP120" s="218"/>
      <c r="AEQ120" s="218"/>
      <c r="AER120" s="218"/>
      <c r="AES120" s="218"/>
      <c r="AET120" s="218"/>
      <c r="AEU120" s="218"/>
      <c r="AEV120" s="218"/>
      <c r="AEW120" s="218"/>
      <c r="AEX120" s="218"/>
      <c r="AEY120" s="218"/>
      <c r="AEZ120" s="218"/>
      <c r="AFA120" s="218"/>
      <c r="AFB120" s="218"/>
      <c r="AFC120" s="218"/>
      <c r="AFD120" s="218"/>
      <c r="AFE120" s="218"/>
      <c r="AFF120" s="218"/>
      <c r="AFG120" s="218"/>
      <c r="AFH120" s="218"/>
      <c r="AFI120" s="218"/>
      <c r="AFJ120" s="218"/>
      <c r="AFK120" s="218"/>
      <c r="AFL120" s="218"/>
      <c r="AFM120" s="218"/>
      <c r="AFN120" s="218"/>
      <c r="AFO120" s="218"/>
      <c r="AFP120" s="218"/>
      <c r="AFQ120" s="218"/>
      <c r="AFR120" s="218"/>
      <c r="AFS120" s="218"/>
      <c r="AFT120" s="218"/>
      <c r="AFU120" s="218"/>
      <c r="AFV120" s="218"/>
      <c r="AFW120" s="218"/>
      <c r="AFX120" s="218"/>
      <c r="AFY120" s="218"/>
      <c r="AFZ120" s="218"/>
      <c r="AGA120" s="218"/>
      <c r="AGB120" s="218"/>
      <c r="AGC120" s="218"/>
      <c r="AGD120" s="218"/>
      <c r="AGE120" s="218"/>
      <c r="AGF120" s="218"/>
      <c r="AGG120" s="218"/>
      <c r="AGH120" s="218"/>
      <c r="AGI120" s="218"/>
      <c r="AGJ120" s="218"/>
      <c r="AGK120" s="218"/>
      <c r="AGL120" s="218"/>
      <c r="AGM120" s="218"/>
      <c r="AGN120" s="218"/>
      <c r="AGO120" s="218"/>
      <c r="AGP120" s="218"/>
      <c r="AGQ120" s="218"/>
      <c r="AGR120" s="218"/>
      <c r="AGS120" s="218"/>
      <c r="AGT120" s="218"/>
      <c r="AGU120" s="218"/>
      <c r="AGV120" s="218"/>
      <c r="AGW120" s="218"/>
      <c r="AGX120" s="218"/>
      <c r="AGY120" s="218"/>
      <c r="AGZ120" s="218"/>
      <c r="AHA120" s="218"/>
      <c r="AHB120" s="218"/>
      <c r="AHC120" s="218"/>
      <c r="AHD120" s="218"/>
      <c r="AHE120" s="218"/>
      <c r="AHF120" s="218"/>
      <c r="AHG120" s="218"/>
      <c r="AHH120" s="218"/>
      <c r="AHI120" s="218"/>
      <c r="AHJ120" s="218"/>
      <c r="AHK120" s="218"/>
      <c r="AHL120" s="218"/>
      <c r="AHM120" s="218"/>
      <c r="AHN120" s="218"/>
      <c r="AHO120" s="218"/>
      <c r="AHP120" s="218"/>
      <c r="AHQ120" s="218"/>
      <c r="AHR120" s="218"/>
      <c r="AHS120" s="218"/>
      <c r="AHT120" s="218"/>
      <c r="AHU120" s="218"/>
      <c r="AHV120" s="218"/>
      <c r="AHW120" s="218"/>
      <c r="AHX120" s="218"/>
      <c r="AHY120" s="218"/>
      <c r="AHZ120" s="218"/>
      <c r="AIA120" s="218"/>
      <c r="AIB120" s="218"/>
      <c r="AIC120" s="218"/>
      <c r="AID120" s="218"/>
      <c r="AIE120" s="218"/>
      <c r="AIF120" s="218"/>
      <c r="AIG120" s="218"/>
      <c r="AIH120" s="218"/>
      <c r="AII120" s="218"/>
      <c r="AIJ120" s="218"/>
      <c r="AIK120" s="218"/>
      <c r="AIL120" s="218"/>
      <c r="AIM120" s="218"/>
      <c r="AIN120" s="218"/>
      <c r="AIO120" s="218"/>
      <c r="AIP120" s="218"/>
      <c r="AIQ120" s="218"/>
      <c r="AIR120" s="218"/>
      <c r="AIS120" s="218"/>
      <c r="AIT120" s="218"/>
      <c r="AIU120" s="218"/>
      <c r="AIV120" s="218"/>
      <c r="AIW120" s="218"/>
      <c r="AIX120" s="218"/>
      <c r="AIY120" s="218"/>
      <c r="AIZ120" s="218"/>
      <c r="AJA120" s="218"/>
      <c r="AJB120" s="218"/>
      <c r="AJC120" s="218"/>
      <c r="AJD120" s="218"/>
      <c r="AJE120" s="218"/>
      <c r="AJF120" s="218"/>
      <c r="AJG120" s="218"/>
      <c r="AJH120" s="218"/>
      <c r="AJI120" s="218"/>
      <c r="AJJ120" s="218"/>
      <c r="AJK120" s="218"/>
      <c r="AJL120" s="218"/>
      <c r="AJM120" s="218"/>
      <c r="AJN120" s="218"/>
      <c r="AJO120" s="218"/>
      <c r="AJP120" s="218"/>
      <c r="AJQ120" s="218"/>
      <c r="AJR120" s="218"/>
      <c r="AJS120" s="218"/>
      <c r="AJT120" s="218"/>
      <c r="AJU120" s="218"/>
      <c r="AJV120" s="218"/>
      <c r="AJW120" s="218"/>
      <c r="AJX120" s="218"/>
      <c r="AJY120" s="218"/>
      <c r="AJZ120" s="218"/>
      <c r="AKA120" s="218"/>
      <c r="AKB120" s="218"/>
      <c r="AKC120" s="218"/>
      <c r="AKD120" s="218"/>
      <c r="AKE120" s="218"/>
      <c r="AKF120" s="218"/>
      <c r="AKG120" s="218"/>
      <c r="AKH120" s="218"/>
      <c r="AKI120" s="218"/>
      <c r="AKJ120" s="218"/>
      <c r="AKK120" s="218"/>
      <c r="AKL120" s="218"/>
      <c r="AKM120" s="218"/>
      <c r="AKN120" s="218"/>
      <c r="AKO120" s="218"/>
      <c r="AKP120" s="218"/>
      <c r="AKQ120" s="218"/>
      <c r="AKR120" s="218"/>
      <c r="AKS120" s="218"/>
      <c r="AKT120" s="218"/>
      <c r="AKU120" s="218"/>
      <c r="AKV120" s="218"/>
      <c r="AKW120" s="218"/>
      <c r="AKX120" s="218"/>
      <c r="AKY120" s="218"/>
      <c r="AKZ120" s="218"/>
      <c r="ALA120" s="218"/>
      <c r="ALB120" s="218"/>
      <c r="ALC120" s="218"/>
      <c r="ALD120" s="218"/>
      <c r="ALE120" s="218"/>
      <c r="ALF120" s="218"/>
      <c r="ALG120" s="218"/>
      <c r="ALH120" s="218"/>
      <c r="ALI120" s="218"/>
      <c r="ALJ120" s="218"/>
      <c r="ALK120" s="218"/>
      <c r="ALL120" s="218"/>
      <c r="ALM120" s="218"/>
      <c r="ALN120" s="218"/>
      <c r="ALO120" s="218"/>
      <c r="ALP120" s="218"/>
      <c r="ALQ120" s="218"/>
      <c r="ALR120" s="218"/>
      <c r="ALS120" s="218"/>
      <c r="ALT120" s="218"/>
      <c r="ALU120" s="218"/>
      <c r="ALV120" s="218"/>
      <c r="ALW120" s="218"/>
      <c r="ALX120" s="218"/>
      <c r="ALY120" s="218"/>
      <c r="ALZ120" s="218"/>
      <c r="AMA120" s="218"/>
      <c r="AMB120" s="218"/>
      <c r="AMC120" s="218"/>
      <c r="AMD120" s="218"/>
      <c r="AME120" s="218"/>
      <c r="AMF120" s="218"/>
      <c r="AMG120" s="218"/>
      <c r="AMH120" s="218"/>
      <c r="AMI120" s="218"/>
      <c r="AMJ120" s="218"/>
      <c r="AMK120" s="218"/>
      <c r="AML120" s="218"/>
      <c r="AMM120" s="218"/>
      <c r="AMN120" s="218"/>
      <c r="AMO120" s="218"/>
      <c r="AMP120" s="218"/>
      <c r="AMQ120" s="218"/>
      <c r="AMR120" s="218"/>
      <c r="AMS120" s="218"/>
      <c r="AMT120" s="218"/>
      <c r="AMU120" s="218"/>
      <c r="AMV120" s="218"/>
      <c r="AMW120" s="218"/>
      <c r="AMX120" s="218"/>
      <c r="AMY120" s="218"/>
      <c r="AMZ120" s="218"/>
      <c r="ANA120" s="218"/>
      <c r="ANB120" s="218"/>
      <c r="ANC120" s="218"/>
      <c r="AND120" s="218"/>
      <c r="ANE120" s="218"/>
      <c r="ANF120" s="218"/>
      <c r="ANG120" s="218"/>
      <c r="ANH120" s="218"/>
      <c r="ANI120" s="218"/>
      <c r="ANJ120" s="218"/>
      <c r="ANK120" s="218"/>
      <c r="ANL120" s="218"/>
      <c r="ANM120" s="218"/>
      <c r="ANN120" s="218"/>
      <c r="ANO120" s="218"/>
      <c r="ANP120" s="218"/>
      <c r="ANQ120" s="218"/>
      <c r="ANR120" s="218"/>
      <c r="ANS120" s="218"/>
      <c r="ANT120" s="218"/>
      <c r="ANU120" s="218"/>
      <c r="ANV120" s="218"/>
      <c r="ANW120" s="218"/>
      <c r="ANX120" s="218"/>
      <c r="ANY120" s="218"/>
      <c r="ANZ120" s="218"/>
      <c r="AOA120" s="218"/>
      <c r="AOB120" s="218"/>
      <c r="AOC120" s="218"/>
      <c r="AOD120" s="218"/>
      <c r="AOE120" s="218"/>
      <c r="AOF120" s="218"/>
      <c r="AOG120" s="218"/>
      <c r="AOH120" s="218"/>
      <c r="AOI120" s="218"/>
      <c r="AOJ120" s="218"/>
      <c r="AOK120" s="218"/>
      <c r="AOL120" s="218"/>
      <c r="AOM120" s="218"/>
      <c r="AON120" s="218"/>
      <c r="AOO120" s="218"/>
      <c r="AOP120" s="218"/>
      <c r="AOQ120" s="218"/>
      <c r="AOR120" s="218"/>
      <c r="AOS120" s="218"/>
      <c r="AOT120" s="218"/>
      <c r="AOU120" s="218"/>
      <c r="AOV120" s="218"/>
      <c r="AOW120" s="218"/>
      <c r="AOX120" s="218"/>
      <c r="AOY120" s="218"/>
      <c r="AOZ120" s="218"/>
      <c r="APA120" s="218"/>
      <c r="APB120" s="218"/>
      <c r="APC120" s="218"/>
      <c r="APD120" s="218"/>
      <c r="APE120" s="218"/>
      <c r="APF120" s="218"/>
      <c r="APG120" s="218"/>
      <c r="APH120" s="218"/>
      <c r="API120" s="218"/>
      <c r="APJ120" s="218"/>
      <c r="APK120" s="218"/>
      <c r="APL120" s="218"/>
      <c r="APM120" s="218"/>
      <c r="APN120" s="218"/>
      <c r="APO120" s="218"/>
      <c r="APP120" s="218"/>
      <c r="APQ120" s="218"/>
      <c r="APR120" s="218"/>
      <c r="APS120" s="218"/>
      <c r="APT120" s="218"/>
      <c r="APU120" s="218"/>
      <c r="APV120" s="218"/>
      <c r="APW120" s="218"/>
      <c r="APX120" s="218"/>
      <c r="APY120" s="218"/>
      <c r="APZ120" s="218"/>
      <c r="AQA120" s="218"/>
      <c r="AQB120" s="218"/>
      <c r="AQC120" s="218"/>
      <c r="AQD120" s="218"/>
      <c r="AQE120" s="218"/>
      <c r="AQF120" s="218"/>
      <c r="AQG120" s="218"/>
      <c r="AQH120" s="218"/>
      <c r="AQI120" s="218"/>
      <c r="AQJ120" s="218"/>
      <c r="AQK120" s="218"/>
      <c r="AQL120" s="218"/>
      <c r="AQM120" s="218"/>
      <c r="AQN120" s="218"/>
      <c r="AQO120" s="218"/>
      <c r="AQP120" s="218"/>
      <c r="AQQ120" s="218"/>
      <c r="AQR120" s="218"/>
      <c r="AQS120" s="218"/>
      <c r="AQT120" s="218"/>
      <c r="AQU120" s="218"/>
      <c r="AQV120" s="218"/>
      <c r="AQW120" s="218"/>
      <c r="AQX120" s="218"/>
      <c r="AQY120" s="218"/>
      <c r="AQZ120" s="218"/>
      <c r="ARA120" s="218"/>
      <c r="ARB120" s="218"/>
      <c r="ARC120" s="218"/>
      <c r="ARD120" s="218"/>
      <c r="ARE120" s="218"/>
      <c r="ARF120" s="218"/>
      <c r="ARG120" s="218"/>
      <c r="ARH120" s="218"/>
      <c r="ARI120" s="218"/>
      <c r="ARJ120" s="218"/>
      <c r="ARK120" s="218"/>
      <c r="ARL120" s="218"/>
      <c r="ARM120" s="218"/>
      <c r="ARN120" s="218"/>
      <c r="ARO120" s="218"/>
      <c r="ARP120" s="218"/>
      <c r="ARQ120" s="218"/>
      <c r="ARR120" s="218"/>
      <c r="ARS120" s="218"/>
      <c r="ART120" s="218"/>
      <c r="ARU120" s="218"/>
      <c r="ARV120" s="218"/>
      <c r="ARW120" s="218"/>
      <c r="ARX120" s="218"/>
      <c r="ARY120" s="218"/>
      <c r="ARZ120" s="218"/>
      <c r="ASA120" s="218"/>
      <c r="ASB120" s="218"/>
      <c r="ASC120" s="218"/>
      <c r="ASD120" s="218"/>
      <c r="ASE120" s="218"/>
      <c r="ASF120" s="218"/>
      <c r="ASG120" s="218"/>
      <c r="ASH120" s="218"/>
      <c r="ASI120" s="218"/>
      <c r="ASJ120" s="218"/>
      <c r="ASK120" s="218"/>
      <c r="ASL120" s="218"/>
      <c r="ASM120" s="218"/>
      <c r="ASN120" s="218"/>
      <c r="ASO120" s="218"/>
      <c r="ASP120" s="218"/>
      <c r="ASQ120" s="218"/>
      <c r="ASR120" s="218"/>
      <c r="ASS120" s="218"/>
      <c r="AST120" s="218"/>
      <c r="ASU120" s="218"/>
      <c r="ASV120" s="218"/>
      <c r="ASW120" s="218"/>
      <c r="ASX120" s="218"/>
      <c r="ASY120" s="218"/>
      <c r="ASZ120" s="218"/>
      <c r="ATA120" s="218"/>
      <c r="ATB120" s="218"/>
      <c r="ATC120" s="218"/>
      <c r="ATD120" s="218"/>
      <c r="ATE120" s="218"/>
      <c r="ATF120" s="218"/>
      <c r="ATG120" s="218"/>
      <c r="ATH120" s="218"/>
      <c r="ATI120" s="218"/>
      <c r="ATJ120" s="218"/>
      <c r="ATK120" s="218"/>
      <c r="ATL120" s="218"/>
      <c r="ATM120" s="218"/>
      <c r="ATN120" s="218"/>
      <c r="ATO120" s="218"/>
      <c r="ATP120" s="218"/>
      <c r="ATQ120" s="218"/>
      <c r="ATR120" s="218"/>
      <c r="ATS120" s="218"/>
      <c r="ATT120" s="218"/>
      <c r="ATU120" s="218"/>
      <c r="ATV120" s="218"/>
      <c r="ATW120" s="218"/>
      <c r="ATX120" s="218"/>
      <c r="ATY120" s="218"/>
      <c r="ATZ120" s="218"/>
      <c r="AUA120" s="218"/>
      <c r="AUB120" s="218"/>
      <c r="AUC120" s="218"/>
      <c r="AUD120" s="218"/>
      <c r="AUE120" s="218"/>
      <c r="AUF120" s="218"/>
      <c r="AUG120" s="218"/>
      <c r="AUH120" s="218"/>
      <c r="AUI120" s="218"/>
      <c r="AUJ120" s="218"/>
      <c r="AUK120" s="218"/>
      <c r="AUL120" s="218"/>
      <c r="AUM120" s="218"/>
      <c r="AUN120" s="218"/>
      <c r="AUO120" s="218"/>
      <c r="AUP120" s="218"/>
      <c r="AUQ120" s="218"/>
      <c r="AUR120" s="218"/>
      <c r="AUS120" s="218"/>
      <c r="AUT120" s="218"/>
      <c r="AUU120" s="218"/>
      <c r="AUV120" s="218"/>
      <c r="AUW120" s="218"/>
      <c r="AUX120" s="218"/>
      <c r="AUY120" s="218"/>
      <c r="AUZ120" s="218"/>
      <c r="AVA120" s="218"/>
      <c r="AVB120" s="218"/>
      <c r="AVC120" s="218"/>
      <c r="AVD120" s="218"/>
      <c r="AVE120" s="218"/>
      <c r="AVF120" s="218"/>
      <c r="AVG120" s="218"/>
      <c r="AVH120" s="218"/>
      <c r="AVI120" s="218"/>
      <c r="AVJ120" s="218"/>
      <c r="AVK120" s="218"/>
      <c r="AVL120" s="218"/>
      <c r="AVM120" s="218"/>
      <c r="AVN120" s="218"/>
      <c r="AVO120" s="218"/>
      <c r="AVP120" s="218"/>
      <c r="AVQ120" s="218"/>
      <c r="AVR120" s="218"/>
      <c r="AVS120" s="218"/>
      <c r="AVT120" s="218"/>
      <c r="AVU120" s="218"/>
      <c r="AVV120" s="218"/>
      <c r="AVW120" s="218"/>
      <c r="AVX120" s="218"/>
      <c r="AVY120" s="218"/>
      <c r="AVZ120" s="218"/>
      <c r="AWA120" s="218"/>
      <c r="AWB120" s="218"/>
      <c r="AWC120" s="218"/>
      <c r="AWD120" s="218"/>
      <c r="AWE120" s="218"/>
      <c r="AWF120" s="218"/>
      <c r="AWG120" s="218"/>
      <c r="AWH120" s="218"/>
      <c r="AWI120" s="218"/>
      <c r="AWJ120" s="218"/>
      <c r="AWK120" s="218"/>
      <c r="AWL120" s="218"/>
      <c r="AWM120" s="218"/>
      <c r="AWN120" s="218"/>
      <c r="AWO120" s="218"/>
      <c r="AWP120" s="218"/>
      <c r="AWQ120" s="218"/>
      <c r="AWR120" s="218"/>
      <c r="AWS120" s="218"/>
      <c r="AWT120" s="218"/>
      <c r="AWU120" s="218"/>
      <c r="AWV120" s="218"/>
      <c r="AWW120" s="218"/>
      <c r="AWX120" s="218"/>
      <c r="AWY120" s="218"/>
      <c r="AWZ120" s="218"/>
      <c r="AXA120" s="218"/>
      <c r="AXB120" s="218"/>
      <c r="AXC120" s="218"/>
      <c r="AXD120" s="218"/>
      <c r="AXE120" s="218"/>
      <c r="AXF120" s="218"/>
      <c r="AXG120" s="218"/>
      <c r="AXH120" s="218"/>
      <c r="AXI120" s="218"/>
      <c r="AXJ120" s="218"/>
      <c r="AXK120" s="218"/>
      <c r="AXL120" s="218"/>
      <c r="AXM120" s="218"/>
      <c r="AXN120" s="218"/>
      <c r="AXO120" s="218"/>
      <c r="AXP120" s="218"/>
      <c r="AXQ120" s="218"/>
      <c r="AXR120" s="218"/>
      <c r="AXS120" s="218"/>
      <c r="AXT120" s="218"/>
      <c r="AXU120" s="218"/>
      <c r="AXV120" s="218"/>
      <c r="AXW120" s="218"/>
      <c r="AXX120" s="218"/>
      <c r="AXY120" s="218"/>
      <c r="AXZ120" s="218"/>
      <c r="AYA120" s="218"/>
      <c r="AYB120" s="218"/>
      <c r="AYC120" s="218"/>
      <c r="AYD120" s="218"/>
      <c r="AYE120" s="218"/>
      <c r="AYF120" s="218"/>
      <c r="AYG120" s="218"/>
      <c r="AYH120" s="218"/>
      <c r="AYI120" s="218"/>
      <c r="AYJ120" s="218"/>
      <c r="AYK120" s="218"/>
      <c r="AYL120" s="218"/>
      <c r="AYM120" s="218"/>
      <c r="AYN120" s="218"/>
      <c r="AYO120" s="218"/>
      <c r="AYP120" s="218"/>
      <c r="AYQ120" s="218"/>
      <c r="AYR120" s="218"/>
      <c r="AYS120" s="218"/>
      <c r="AYT120" s="218"/>
      <c r="AYU120" s="218"/>
      <c r="AYV120" s="218"/>
      <c r="AYW120" s="218"/>
      <c r="AYX120" s="218"/>
      <c r="AYY120" s="218"/>
      <c r="AYZ120" s="218"/>
      <c r="AZA120" s="218"/>
      <c r="AZB120" s="218"/>
      <c r="AZC120" s="218"/>
      <c r="AZD120" s="218"/>
      <c r="AZE120" s="218"/>
      <c r="AZF120" s="218"/>
      <c r="AZG120" s="218"/>
      <c r="AZH120" s="218"/>
      <c r="AZI120" s="218"/>
      <c r="AZJ120" s="218"/>
      <c r="AZK120" s="218"/>
      <c r="AZL120" s="218"/>
      <c r="AZM120" s="218"/>
      <c r="AZN120" s="218"/>
      <c r="AZO120" s="218"/>
      <c r="AZP120" s="218"/>
      <c r="AZQ120" s="218"/>
      <c r="AZR120" s="218"/>
      <c r="AZS120" s="218"/>
      <c r="AZT120" s="218"/>
      <c r="AZU120" s="218"/>
      <c r="AZV120" s="218"/>
      <c r="AZW120" s="218"/>
      <c r="AZX120" s="218"/>
      <c r="AZY120" s="218"/>
      <c r="AZZ120" s="218"/>
      <c r="BAA120" s="218"/>
      <c r="BAB120" s="218"/>
      <c r="BAC120" s="218"/>
      <c r="BAD120" s="218"/>
      <c r="BAE120" s="218"/>
      <c r="BAF120" s="218"/>
      <c r="BAG120" s="218"/>
      <c r="BAH120" s="218"/>
      <c r="BAI120" s="218"/>
      <c r="BAJ120" s="218"/>
      <c r="BAK120" s="218"/>
      <c r="BAL120" s="218"/>
      <c r="BAM120" s="218"/>
      <c r="BAN120" s="218"/>
      <c r="BAO120" s="218"/>
      <c r="BAP120" s="218"/>
      <c r="BAQ120" s="218"/>
      <c r="BAR120" s="218"/>
      <c r="BAS120" s="218"/>
      <c r="BAT120" s="218"/>
      <c r="BAU120" s="218"/>
      <c r="BAV120" s="218"/>
      <c r="BAW120" s="218"/>
      <c r="BAX120" s="218"/>
      <c r="BAY120" s="218"/>
      <c r="BAZ120" s="218"/>
      <c r="BBA120" s="218"/>
      <c r="BBB120" s="218"/>
      <c r="BBC120" s="218"/>
      <c r="BBD120" s="218"/>
      <c r="BBE120" s="218"/>
      <c r="BBF120" s="218"/>
      <c r="BBG120" s="218"/>
      <c r="BBH120" s="218"/>
      <c r="BBI120" s="218"/>
      <c r="BBJ120" s="218"/>
      <c r="BBK120" s="218"/>
      <c r="BBL120" s="218"/>
      <c r="BBM120" s="218"/>
      <c r="BBN120" s="218"/>
      <c r="BBO120" s="218"/>
      <c r="BBP120" s="218"/>
      <c r="BBQ120" s="218"/>
      <c r="BBR120" s="218"/>
      <c r="BBS120" s="218"/>
      <c r="BBT120" s="218"/>
      <c r="BBU120" s="218"/>
      <c r="BBV120" s="218"/>
      <c r="BBW120" s="218"/>
      <c r="BBX120" s="218"/>
      <c r="BBY120" s="218"/>
      <c r="BBZ120" s="218"/>
      <c r="BCA120" s="218"/>
      <c r="BCB120" s="218"/>
      <c r="BCC120" s="218"/>
      <c r="BCD120" s="218"/>
      <c r="BCE120" s="218"/>
      <c r="BCF120" s="218"/>
      <c r="BCG120" s="218"/>
      <c r="BCH120" s="218"/>
      <c r="BCI120" s="218"/>
      <c r="BCJ120" s="218"/>
      <c r="BCK120" s="218"/>
      <c r="BCL120" s="218"/>
      <c r="BCM120" s="218"/>
      <c r="BCN120" s="218"/>
      <c r="BCO120" s="218"/>
      <c r="BCP120" s="218"/>
      <c r="BCQ120" s="218"/>
      <c r="BCR120" s="218"/>
      <c r="BCS120" s="218"/>
      <c r="BCT120" s="218"/>
      <c r="BCU120" s="218"/>
      <c r="BCV120" s="218"/>
      <c r="BCW120" s="218"/>
      <c r="BCX120" s="218"/>
      <c r="BCY120" s="218"/>
      <c r="BCZ120" s="218"/>
      <c r="BDA120" s="218"/>
      <c r="BDB120" s="218"/>
      <c r="BDC120" s="218"/>
      <c r="BDD120" s="218"/>
      <c r="BDE120" s="218"/>
      <c r="BDF120" s="218"/>
      <c r="BDG120" s="218"/>
      <c r="BDH120" s="218"/>
      <c r="BDI120" s="218"/>
      <c r="BDJ120" s="218"/>
      <c r="BDK120" s="218"/>
      <c r="BDL120" s="218"/>
      <c r="BDM120" s="218"/>
      <c r="BDN120" s="218"/>
      <c r="BDO120" s="218"/>
      <c r="BDP120" s="218"/>
      <c r="BDQ120" s="218"/>
      <c r="BDR120" s="218"/>
      <c r="BDS120" s="218"/>
      <c r="BDT120" s="218"/>
      <c r="BDU120" s="218"/>
    </row>
    <row r="121" spans="1:1477" s="73" customFormat="1">
      <c r="A121" s="136"/>
      <c r="B121" s="188" t="s">
        <v>15</v>
      </c>
      <c r="C121" s="188" t="s">
        <v>269</v>
      </c>
      <c r="D121" s="188" t="s">
        <v>270</v>
      </c>
      <c r="E121" s="229">
        <v>42472</v>
      </c>
      <c r="F121" s="188" t="s">
        <v>467</v>
      </c>
      <c r="G121" s="188" t="s">
        <v>468</v>
      </c>
      <c r="H121" s="230">
        <v>2</v>
      </c>
      <c r="I121" s="220">
        <v>1</v>
      </c>
      <c r="J121" s="220">
        <v>155</v>
      </c>
      <c r="K121" s="220">
        <v>189</v>
      </c>
      <c r="L121" s="220">
        <v>189</v>
      </c>
      <c r="M121" s="227">
        <f t="shared" ref="M121:M122" si="104">IF(J121 = 0,0,(L121-AH121-AI121)/J121)</f>
        <v>1</v>
      </c>
      <c r="N121" s="73">
        <f t="shared" ref="N121:N122" si="105">IF(G121&lt;&gt;"",IF(M121&lt;=1.2,1,0),0)</f>
        <v>1</v>
      </c>
      <c r="O121" s="220">
        <v>0</v>
      </c>
      <c r="P121" s="220">
        <v>0</v>
      </c>
      <c r="Q121" s="220">
        <v>0</v>
      </c>
      <c r="R121" s="220">
        <v>34</v>
      </c>
      <c r="S121" s="220">
        <v>0</v>
      </c>
      <c r="T121" s="226">
        <v>1627383</v>
      </c>
      <c r="U121" s="226">
        <v>48815</v>
      </c>
      <c r="V121" s="226">
        <v>1578568</v>
      </c>
      <c r="W121" s="226">
        <v>1619754</v>
      </c>
      <c r="X121" s="226">
        <v>1562111</v>
      </c>
      <c r="Y121" s="226">
        <v>0</v>
      </c>
      <c r="Z121" s="226">
        <v>0</v>
      </c>
      <c r="AA121" s="226">
        <v>0</v>
      </c>
      <c r="AB121" s="226">
        <v>1562111</v>
      </c>
      <c r="AC121" s="226">
        <v>1565726</v>
      </c>
      <c r="AD121" s="227">
        <f t="shared" ref="AD121:AD122" si="106">IF(C121="","",IF(V121=0,0,AC121/V121))</f>
        <v>0.99186477871083156</v>
      </c>
      <c r="AE121" s="220">
        <f t="shared" ref="AE121:AE122" si="107">IF(C121="","",IF(AD121 &lt;=1.1,1,0))</f>
        <v>1</v>
      </c>
      <c r="AF121" s="226">
        <v>3615</v>
      </c>
      <c r="AG121" s="226">
        <v>-7629</v>
      </c>
      <c r="AH121" s="220">
        <v>14</v>
      </c>
      <c r="AI121" s="220">
        <v>20</v>
      </c>
      <c r="AJ121" s="220">
        <v>0</v>
      </c>
      <c r="AK121" s="220">
        <v>0</v>
      </c>
      <c r="AL121" s="95">
        <v>-1000</v>
      </c>
      <c r="AM121" s="95">
        <v>0</v>
      </c>
      <c r="AN121" s="220">
        <v>0</v>
      </c>
      <c r="AO121" s="220">
        <v>0</v>
      </c>
      <c r="AP121" s="95">
        <v>16722</v>
      </c>
      <c r="AQ121" s="95">
        <v>0</v>
      </c>
      <c r="AR121" s="220">
        <v>0</v>
      </c>
      <c r="AS121" s="220">
        <v>0</v>
      </c>
      <c r="AT121" s="95">
        <v>0</v>
      </c>
      <c r="AU121" s="95">
        <v>0</v>
      </c>
      <c r="AV121" s="220">
        <v>0</v>
      </c>
      <c r="AW121" s="220">
        <v>0</v>
      </c>
      <c r="AX121" s="95">
        <v>0</v>
      </c>
      <c r="AY121" s="95">
        <v>0</v>
      </c>
      <c r="AZ121" s="220">
        <v>0</v>
      </c>
      <c r="BA121" s="220">
        <v>0</v>
      </c>
      <c r="BB121" s="95">
        <v>0</v>
      </c>
      <c r="BC121" s="95">
        <v>0</v>
      </c>
      <c r="BD121" s="220">
        <v>0</v>
      </c>
      <c r="BE121" s="220">
        <v>0</v>
      </c>
      <c r="BF121" s="95">
        <v>0</v>
      </c>
      <c r="BG121" s="95">
        <v>0</v>
      </c>
      <c r="BH121" s="220">
        <v>0</v>
      </c>
      <c r="BI121" s="220">
        <v>0</v>
      </c>
      <c r="BJ121" s="95">
        <v>0</v>
      </c>
      <c r="BK121" s="95">
        <v>0</v>
      </c>
      <c r="BL121" s="220">
        <v>0</v>
      </c>
      <c r="BM121" s="220">
        <v>0</v>
      </c>
      <c r="BN121" s="95">
        <v>0</v>
      </c>
      <c r="BO121" s="95">
        <v>0</v>
      </c>
      <c r="BP121" s="220">
        <v>0</v>
      </c>
      <c r="BQ121" s="220">
        <v>0</v>
      </c>
      <c r="BR121" s="95">
        <v>0</v>
      </c>
      <c r="BS121" s="95">
        <v>0</v>
      </c>
      <c r="BT121" s="220">
        <v>0</v>
      </c>
      <c r="BU121" s="220">
        <v>0</v>
      </c>
      <c r="BV121" s="95">
        <v>0</v>
      </c>
      <c r="BW121" s="95">
        <v>0</v>
      </c>
      <c r="BX121" s="220">
        <v>0</v>
      </c>
      <c r="BY121" s="220">
        <v>0</v>
      </c>
      <c r="BZ121" s="95">
        <v>2551</v>
      </c>
      <c r="CA121" s="95">
        <v>0</v>
      </c>
      <c r="CB121" s="220">
        <v>0</v>
      </c>
      <c r="CC121" s="220">
        <v>0</v>
      </c>
      <c r="CD121" s="95">
        <v>0</v>
      </c>
      <c r="CE121" s="95">
        <v>0</v>
      </c>
      <c r="CF121" s="220">
        <v>0</v>
      </c>
      <c r="CG121" s="220">
        <v>0</v>
      </c>
      <c r="CH121" s="95">
        <v>0</v>
      </c>
      <c r="CI121" s="95">
        <v>0</v>
      </c>
      <c r="CJ121" s="220">
        <v>0</v>
      </c>
      <c r="CK121" s="220">
        <v>0</v>
      </c>
      <c r="CL121" s="95">
        <v>18273</v>
      </c>
      <c r="CM121" s="95">
        <v>0</v>
      </c>
      <c r="CN121" s="188" t="s">
        <v>403</v>
      </c>
      <c r="CO121" s="188" t="s">
        <v>404</v>
      </c>
      <c r="CP121" s="188" t="s">
        <v>328</v>
      </c>
      <c r="CQ121" s="188" t="s">
        <v>328</v>
      </c>
      <c r="CR121" s="188" t="s">
        <v>328</v>
      </c>
      <c r="CS121" s="188" t="s">
        <v>328</v>
      </c>
      <c r="CT121" s="229">
        <v>42923</v>
      </c>
      <c r="CU121" s="188" t="s">
        <v>469</v>
      </c>
      <c r="CV121" s="188" t="s">
        <v>470</v>
      </c>
      <c r="CW121" s="229" t="s">
        <v>187</v>
      </c>
      <c r="CX121" s="229">
        <v>42830</v>
      </c>
      <c r="CY121" s="188" t="s">
        <v>467</v>
      </c>
      <c r="CZ121" s="188" t="s">
        <v>471</v>
      </c>
      <c r="DA121" s="188" t="s">
        <v>516</v>
      </c>
      <c r="DB121" s="235">
        <v>1804452.94</v>
      </c>
      <c r="DC121" s="188"/>
      <c r="DD121" s="71"/>
      <c r="DE121" s="218"/>
      <c r="DF121" s="218"/>
      <c r="DG121" s="218"/>
      <c r="DH121" s="218"/>
      <c r="DI121" s="218"/>
      <c r="DJ121" s="218"/>
      <c r="DK121" s="218"/>
      <c r="DL121" s="218"/>
      <c r="DM121" s="218"/>
      <c r="DN121" s="218"/>
      <c r="DO121" s="218"/>
      <c r="DP121" s="218"/>
      <c r="DQ121" s="218"/>
      <c r="DR121" s="218"/>
      <c r="DS121" s="218"/>
      <c r="DT121" s="218"/>
      <c r="DU121" s="218"/>
      <c r="DV121" s="218"/>
      <c r="DW121" s="218"/>
      <c r="DX121" s="218"/>
      <c r="DY121" s="218"/>
      <c r="DZ121" s="218"/>
      <c r="EA121" s="218"/>
      <c r="EB121" s="218"/>
      <c r="EC121" s="218"/>
      <c r="ED121" s="218"/>
      <c r="EE121" s="218"/>
      <c r="EF121" s="218"/>
      <c r="EG121" s="218"/>
      <c r="EH121" s="218"/>
      <c r="EI121" s="218"/>
      <c r="EJ121" s="218"/>
      <c r="EK121" s="218"/>
      <c r="EL121" s="218"/>
      <c r="EM121" s="218"/>
      <c r="EN121" s="218"/>
      <c r="EO121" s="218"/>
      <c r="EP121" s="218"/>
      <c r="EQ121" s="218"/>
      <c r="ER121" s="218"/>
      <c r="ES121" s="218"/>
      <c r="ET121" s="218"/>
      <c r="EU121" s="218"/>
      <c r="EV121" s="218"/>
      <c r="EW121" s="218"/>
      <c r="EX121" s="218"/>
      <c r="EY121" s="218"/>
      <c r="EZ121" s="218"/>
      <c r="FA121" s="218"/>
      <c r="FB121" s="218"/>
      <c r="FC121" s="218"/>
      <c r="FD121" s="218"/>
      <c r="FE121" s="218"/>
      <c r="FF121" s="218"/>
      <c r="FG121" s="218"/>
      <c r="FH121" s="218"/>
      <c r="FI121" s="218"/>
      <c r="FJ121" s="218"/>
      <c r="FK121" s="218"/>
      <c r="FL121" s="218"/>
      <c r="FM121" s="218"/>
      <c r="FN121" s="218"/>
      <c r="FO121" s="218"/>
      <c r="FP121" s="218"/>
      <c r="FQ121" s="218"/>
      <c r="FR121" s="218"/>
      <c r="FS121" s="218"/>
      <c r="FT121" s="218"/>
      <c r="FU121" s="218"/>
      <c r="FV121" s="218"/>
      <c r="FW121" s="218"/>
      <c r="FX121" s="218"/>
      <c r="FY121" s="218"/>
      <c r="FZ121" s="218"/>
      <c r="GA121" s="218"/>
      <c r="GB121" s="218"/>
      <c r="GC121" s="218"/>
      <c r="GD121" s="218"/>
      <c r="GE121" s="218"/>
      <c r="GF121" s="218"/>
      <c r="GG121" s="218"/>
      <c r="GH121" s="218"/>
      <c r="GI121" s="218"/>
      <c r="GJ121" s="218"/>
      <c r="GK121" s="218"/>
      <c r="GL121" s="218"/>
      <c r="GM121" s="218"/>
      <c r="GN121" s="218"/>
      <c r="GO121" s="218"/>
      <c r="GP121" s="218"/>
      <c r="GQ121" s="218"/>
      <c r="GR121" s="218"/>
      <c r="GS121" s="218"/>
      <c r="GT121" s="218"/>
      <c r="GU121" s="218"/>
      <c r="GV121" s="218"/>
      <c r="GW121" s="218"/>
      <c r="GX121" s="218"/>
      <c r="GY121" s="218"/>
      <c r="GZ121" s="218"/>
      <c r="HA121" s="218"/>
      <c r="HB121" s="218"/>
      <c r="HC121" s="218"/>
      <c r="HD121" s="218"/>
      <c r="HE121" s="218"/>
      <c r="HF121" s="218"/>
      <c r="HG121" s="218"/>
      <c r="HH121" s="218"/>
      <c r="HI121" s="218"/>
      <c r="HJ121" s="218"/>
      <c r="HK121" s="218"/>
      <c r="HL121" s="218"/>
      <c r="HM121" s="218"/>
      <c r="HN121" s="218"/>
      <c r="HO121" s="218"/>
      <c r="HP121" s="218"/>
      <c r="HQ121" s="218"/>
      <c r="HR121" s="218"/>
      <c r="HS121" s="218"/>
      <c r="HT121" s="218"/>
      <c r="HU121" s="218"/>
      <c r="HV121" s="218"/>
      <c r="HW121" s="218"/>
      <c r="HX121" s="218"/>
      <c r="HY121" s="218"/>
      <c r="HZ121" s="218"/>
      <c r="IA121" s="218"/>
      <c r="IB121" s="218"/>
      <c r="IC121" s="218"/>
      <c r="ID121" s="218"/>
      <c r="IE121" s="218"/>
      <c r="IF121" s="218"/>
      <c r="IG121" s="218"/>
      <c r="IH121" s="218"/>
      <c r="II121" s="218"/>
      <c r="IJ121" s="218"/>
      <c r="IK121" s="218"/>
      <c r="IL121" s="218"/>
      <c r="IM121" s="218"/>
      <c r="IN121" s="218"/>
      <c r="IO121" s="218"/>
      <c r="IP121" s="218"/>
      <c r="IQ121" s="218"/>
      <c r="IR121" s="218"/>
      <c r="IS121" s="218"/>
      <c r="IT121" s="218"/>
      <c r="IU121" s="218"/>
      <c r="IV121" s="218"/>
      <c r="IW121" s="218"/>
      <c r="IX121" s="218"/>
      <c r="IY121" s="218"/>
      <c r="IZ121" s="218"/>
      <c r="JA121" s="218"/>
      <c r="JB121" s="218"/>
      <c r="JC121" s="218"/>
      <c r="JD121" s="218"/>
      <c r="JE121" s="218"/>
      <c r="JF121" s="218"/>
      <c r="JG121" s="218"/>
      <c r="JH121" s="218"/>
      <c r="JI121" s="218"/>
      <c r="JJ121" s="218"/>
      <c r="JK121" s="218"/>
      <c r="JL121" s="218"/>
      <c r="JM121" s="218"/>
      <c r="JN121" s="218"/>
      <c r="JO121" s="218"/>
      <c r="JP121" s="218"/>
      <c r="JQ121" s="218"/>
      <c r="JR121" s="218"/>
      <c r="JS121" s="218"/>
      <c r="JT121" s="218"/>
      <c r="JU121" s="218"/>
      <c r="JV121" s="218"/>
      <c r="JW121" s="218"/>
      <c r="JX121" s="218"/>
      <c r="JY121" s="218"/>
      <c r="JZ121" s="218"/>
      <c r="KA121" s="218"/>
      <c r="KB121" s="218"/>
      <c r="KC121" s="218"/>
      <c r="KD121" s="218"/>
      <c r="KE121" s="218"/>
      <c r="KF121" s="218"/>
      <c r="KG121" s="218"/>
      <c r="KH121" s="218"/>
      <c r="KI121" s="218"/>
      <c r="KJ121" s="218"/>
      <c r="KK121" s="218"/>
      <c r="KL121" s="218"/>
      <c r="KM121" s="218"/>
      <c r="KN121" s="218"/>
      <c r="KO121" s="218"/>
      <c r="KP121" s="218"/>
      <c r="KQ121" s="218"/>
      <c r="KR121" s="218"/>
      <c r="KS121" s="218"/>
      <c r="KT121" s="218"/>
      <c r="KU121" s="218"/>
      <c r="KV121" s="218"/>
      <c r="KW121" s="218"/>
      <c r="KX121" s="218"/>
      <c r="KY121" s="218"/>
      <c r="KZ121" s="218"/>
      <c r="LA121" s="218"/>
      <c r="LB121" s="218"/>
      <c r="LC121" s="218"/>
      <c r="LD121" s="218"/>
      <c r="LE121" s="218"/>
      <c r="LF121" s="218"/>
      <c r="LG121" s="218"/>
      <c r="LH121" s="218"/>
      <c r="LI121" s="218"/>
      <c r="LJ121" s="218"/>
      <c r="LK121" s="218"/>
      <c r="LL121" s="218"/>
      <c r="LM121" s="218"/>
      <c r="LN121" s="218"/>
      <c r="LO121" s="218"/>
      <c r="LP121" s="218"/>
      <c r="LQ121" s="218"/>
      <c r="LR121" s="218"/>
      <c r="LS121" s="218"/>
      <c r="LT121" s="218"/>
      <c r="LU121" s="218"/>
      <c r="LV121" s="218"/>
      <c r="LW121" s="218"/>
      <c r="LX121" s="218"/>
      <c r="LY121" s="218"/>
      <c r="LZ121" s="218"/>
      <c r="MA121" s="218"/>
      <c r="MB121" s="218"/>
      <c r="MC121" s="218"/>
      <c r="MD121" s="218"/>
      <c r="ME121" s="218"/>
      <c r="MF121" s="218"/>
      <c r="MG121" s="218"/>
      <c r="MH121" s="218"/>
      <c r="MI121" s="218"/>
      <c r="MJ121" s="218"/>
      <c r="MK121" s="218"/>
      <c r="ML121" s="218"/>
      <c r="MM121" s="218"/>
      <c r="MN121" s="218"/>
      <c r="MO121" s="218"/>
      <c r="MP121" s="218"/>
      <c r="MQ121" s="218"/>
      <c r="MR121" s="218"/>
      <c r="MS121" s="218"/>
      <c r="MT121" s="218"/>
      <c r="MU121" s="218"/>
      <c r="MV121" s="218"/>
      <c r="MW121" s="218"/>
      <c r="MX121" s="218"/>
      <c r="MY121" s="218"/>
      <c r="MZ121" s="218"/>
      <c r="NA121" s="218"/>
      <c r="NB121" s="218"/>
      <c r="NC121" s="218"/>
      <c r="ND121" s="218"/>
      <c r="NE121" s="218"/>
      <c r="NF121" s="218"/>
      <c r="NG121" s="218"/>
      <c r="NH121" s="218"/>
      <c r="NI121" s="218"/>
      <c r="NJ121" s="218"/>
      <c r="NK121" s="218"/>
      <c r="NL121" s="218"/>
      <c r="NM121" s="218"/>
      <c r="NN121" s="218"/>
      <c r="NO121" s="218"/>
      <c r="NP121" s="218"/>
      <c r="NQ121" s="218"/>
      <c r="NR121" s="218"/>
      <c r="NS121" s="218"/>
      <c r="NT121" s="218"/>
      <c r="NU121" s="218"/>
      <c r="NV121" s="218"/>
      <c r="NW121" s="218"/>
      <c r="NX121" s="218"/>
      <c r="NY121" s="218"/>
      <c r="NZ121" s="218"/>
      <c r="OA121" s="218"/>
      <c r="OB121" s="218"/>
      <c r="OC121" s="218"/>
      <c r="OD121" s="218"/>
      <c r="OE121" s="218"/>
      <c r="OF121" s="218"/>
      <c r="OG121" s="218"/>
      <c r="OH121" s="218"/>
      <c r="OI121" s="218"/>
      <c r="OJ121" s="218"/>
      <c r="OK121" s="218"/>
      <c r="OL121" s="218"/>
      <c r="OM121" s="218"/>
      <c r="ON121" s="218"/>
      <c r="OO121" s="218"/>
      <c r="OP121" s="218"/>
      <c r="OQ121" s="218"/>
      <c r="OR121" s="218"/>
      <c r="OS121" s="218"/>
      <c r="OT121" s="218"/>
      <c r="OU121" s="218"/>
      <c r="OV121" s="218"/>
      <c r="OW121" s="218"/>
      <c r="OX121" s="218"/>
      <c r="OY121" s="218"/>
      <c r="OZ121" s="218"/>
      <c r="PA121" s="218"/>
      <c r="PB121" s="218"/>
      <c r="PC121" s="218"/>
      <c r="PD121" s="218"/>
      <c r="PE121" s="218"/>
      <c r="PF121" s="218"/>
      <c r="PG121" s="218"/>
      <c r="PH121" s="218"/>
      <c r="PI121" s="218"/>
      <c r="PJ121" s="218"/>
      <c r="PK121" s="218"/>
      <c r="PL121" s="218"/>
      <c r="PM121" s="218"/>
      <c r="PN121" s="218"/>
      <c r="PO121" s="218"/>
      <c r="PP121" s="218"/>
      <c r="PQ121" s="218"/>
      <c r="PR121" s="218"/>
      <c r="PS121" s="218"/>
      <c r="PT121" s="218"/>
      <c r="PU121" s="218"/>
      <c r="PV121" s="218"/>
      <c r="PW121" s="218"/>
      <c r="PX121" s="218"/>
      <c r="PY121" s="218"/>
      <c r="PZ121" s="218"/>
      <c r="QA121" s="218"/>
      <c r="QB121" s="218"/>
      <c r="QC121" s="218"/>
      <c r="QD121" s="218"/>
      <c r="QE121" s="218"/>
      <c r="QF121" s="218"/>
      <c r="QG121" s="218"/>
      <c r="QH121" s="218"/>
      <c r="QI121" s="218"/>
      <c r="QJ121" s="218"/>
      <c r="QK121" s="218"/>
      <c r="QL121" s="218"/>
      <c r="QM121" s="218"/>
      <c r="QN121" s="218"/>
      <c r="QO121" s="218"/>
      <c r="QP121" s="218"/>
      <c r="QQ121" s="218"/>
      <c r="QR121" s="218"/>
      <c r="QS121" s="218"/>
      <c r="QT121" s="218"/>
      <c r="QU121" s="218"/>
      <c r="QV121" s="218"/>
      <c r="QW121" s="218"/>
      <c r="QX121" s="218"/>
      <c r="QY121" s="218"/>
      <c r="QZ121" s="218"/>
      <c r="RA121" s="218"/>
      <c r="RB121" s="218"/>
      <c r="RC121" s="218"/>
      <c r="RD121" s="218"/>
      <c r="RE121" s="218"/>
      <c r="RF121" s="218"/>
      <c r="RG121" s="218"/>
      <c r="RH121" s="218"/>
      <c r="RI121" s="218"/>
      <c r="RJ121" s="218"/>
      <c r="RK121" s="218"/>
      <c r="RL121" s="218"/>
      <c r="RM121" s="218"/>
      <c r="RN121" s="218"/>
      <c r="RO121" s="218"/>
      <c r="RP121" s="218"/>
      <c r="RQ121" s="218"/>
      <c r="RR121" s="218"/>
      <c r="RS121" s="218"/>
      <c r="RT121" s="218"/>
      <c r="RU121" s="218"/>
      <c r="RV121" s="218"/>
      <c r="RW121" s="218"/>
      <c r="RX121" s="218"/>
      <c r="RY121" s="218"/>
      <c r="RZ121" s="218"/>
      <c r="SA121" s="218"/>
      <c r="SB121" s="218"/>
      <c r="SC121" s="218"/>
      <c r="SD121" s="218"/>
      <c r="SE121" s="218"/>
      <c r="SF121" s="218"/>
      <c r="SG121" s="218"/>
      <c r="SH121" s="218"/>
      <c r="SI121" s="218"/>
      <c r="SJ121" s="218"/>
      <c r="SK121" s="218"/>
      <c r="SL121" s="218"/>
      <c r="SM121" s="218"/>
      <c r="SN121" s="218"/>
      <c r="SO121" s="218"/>
      <c r="SP121" s="218"/>
      <c r="SQ121" s="218"/>
      <c r="SR121" s="218"/>
      <c r="SS121" s="218"/>
      <c r="ST121" s="218"/>
      <c r="SU121" s="218"/>
      <c r="SV121" s="218"/>
      <c r="SW121" s="218"/>
      <c r="SX121" s="218"/>
      <c r="SY121" s="218"/>
      <c r="SZ121" s="218"/>
      <c r="TA121" s="218"/>
      <c r="TB121" s="218"/>
      <c r="TC121" s="218"/>
      <c r="TD121" s="218"/>
      <c r="TE121" s="218"/>
      <c r="TF121" s="218"/>
      <c r="TG121" s="218"/>
      <c r="TH121" s="218"/>
      <c r="TI121" s="218"/>
      <c r="TJ121" s="218"/>
      <c r="TK121" s="218"/>
      <c r="TL121" s="218"/>
      <c r="TM121" s="218"/>
      <c r="TN121" s="218"/>
      <c r="TO121" s="218"/>
      <c r="TP121" s="218"/>
      <c r="TQ121" s="218"/>
      <c r="TR121" s="218"/>
      <c r="TS121" s="218"/>
      <c r="TT121" s="218"/>
      <c r="TU121" s="218"/>
      <c r="TV121" s="218"/>
      <c r="TW121" s="218"/>
      <c r="TX121" s="218"/>
      <c r="TY121" s="218"/>
      <c r="TZ121" s="218"/>
      <c r="UA121" s="218"/>
      <c r="UB121" s="218"/>
      <c r="UC121" s="218"/>
      <c r="UD121" s="218"/>
      <c r="UE121" s="218"/>
      <c r="UF121" s="218"/>
      <c r="UG121" s="218"/>
      <c r="UH121" s="218"/>
      <c r="UI121" s="218"/>
      <c r="UJ121" s="218"/>
      <c r="UK121" s="218"/>
      <c r="UL121" s="218"/>
      <c r="UM121" s="218"/>
      <c r="UN121" s="218"/>
      <c r="UO121" s="218"/>
      <c r="UP121" s="218"/>
      <c r="UQ121" s="218"/>
      <c r="UR121" s="218"/>
      <c r="US121" s="218"/>
      <c r="UT121" s="218"/>
      <c r="UU121" s="218"/>
      <c r="UV121" s="218"/>
      <c r="UW121" s="218"/>
      <c r="UX121" s="218"/>
      <c r="UY121" s="218"/>
      <c r="UZ121" s="218"/>
      <c r="VA121" s="218"/>
      <c r="VB121" s="218"/>
      <c r="VC121" s="218"/>
      <c r="VD121" s="218"/>
      <c r="VE121" s="218"/>
      <c r="VF121" s="218"/>
      <c r="VG121" s="218"/>
      <c r="VH121" s="218"/>
      <c r="VI121" s="218"/>
      <c r="VJ121" s="218"/>
      <c r="VK121" s="218"/>
      <c r="VL121" s="218"/>
      <c r="VM121" s="218"/>
      <c r="VN121" s="218"/>
      <c r="VO121" s="218"/>
      <c r="VP121" s="218"/>
      <c r="VQ121" s="218"/>
      <c r="VR121" s="218"/>
      <c r="VS121" s="218"/>
      <c r="VT121" s="218"/>
      <c r="VU121" s="218"/>
      <c r="VV121" s="218"/>
      <c r="VW121" s="218"/>
      <c r="VX121" s="218"/>
      <c r="VY121" s="218"/>
      <c r="VZ121" s="218"/>
      <c r="WA121" s="218"/>
      <c r="WB121" s="218"/>
      <c r="WC121" s="218"/>
      <c r="WD121" s="218"/>
      <c r="WE121" s="218"/>
      <c r="WF121" s="218"/>
      <c r="WG121" s="218"/>
      <c r="WH121" s="218"/>
      <c r="WI121" s="218"/>
      <c r="WJ121" s="218"/>
      <c r="WK121" s="218"/>
      <c r="WL121" s="218"/>
      <c r="WM121" s="218"/>
      <c r="WN121" s="218"/>
      <c r="WO121" s="218"/>
      <c r="WP121" s="218"/>
      <c r="WQ121" s="218"/>
      <c r="WR121" s="218"/>
      <c r="WS121" s="218"/>
      <c r="WT121" s="218"/>
      <c r="WU121" s="218"/>
      <c r="WV121" s="218"/>
      <c r="WW121" s="218"/>
      <c r="WX121" s="218"/>
      <c r="WY121" s="218"/>
      <c r="WZ121" s="218"/>
      <c r="XA121" s="218"/>
      <c r="XB121" s="218"/>
      <c r="XC121" s="218"/>
      <c r="XD121" s="218"/>
      <c r="XE121" s="218"/>
      <c r="XF121" s="218"/>
      <c r="XG121" s="218"/>
      <c r="XH121" s="218"/>
      <c r="XI121" s="218"/>
      <c r="XJ121" s="218"/>
      <c r="XK121" s="218"/>
      <c r="XL121" s="218"/>
      <c r="XM121" s="218"/>
      <c r="XN121" s="218"/>
      <c r="XO121" s="218"/>
      <c r="XP121" s="218"/>
      <c r="XQ121" s="218"/>
      <c r="XR121" s="218"/>
      <c r="XS121" s="218"/>
      <c r="XT121" s="218"/>
      <c r="XU121" s="218"/>
      <c r="XV121" s="218"/>
      <c r="XW121" s="218"/>
      <c r="XX121" s="218"/>
      <c r="XY121" s="218"/>
      <c r="XZ121" s="218"/>
      <c r="YA121" s="218"/>
      <c r="YB121" s="218"/>
      <c r="YC121" s="218"/>
      <c r="YD121" s="218"/>
      <c r="YE121" s="218"/>
      <c r="YF121" s="218"/>
      <c r="YG121" s="218"/>
      <c r="YH121" s="218"/>
      <c r="YI121" s="218"/>
      <c r="YJ121" s="218"/>
      <c r="YK121" s="218"/>
      <c r="YL121" s="218"/>
      <c r="YM121" s="218"/>
      <c r="YN121" s="218"/>
      <c r="YO121" s="218"/>
      <c r="YP121" s="218"/>
      <c r="YQ121" s="218"/>
      <c r="YR121" s="218"/>
      <c r="YS121" s="218"/>
      <c r="YT121" s="218"/>
      <c r="YU121" s="218"/>
      <c r="YV121" s="218"/>
      <c r="YW121" s="218"/>
      <c r="YX121" s="218"/>
      <c r="YY121" s="218"/>
      <c r="YZ121" s="218"/>
      <c r="ZA121" s="218"/>
      <c r="ZB121" s="218"/>
      <c r="ZC121" s="218"/>
      <c r="ZD121" s="218"/>
      <c r="ZE121" s="218"/>
      <c r="ZF121" s="218"/>
      <c r="ZG121" s="218"/>
      <c r="ZH121" s="218"/>
      <c r="ZI121" s="218"/>
      <c r="ZJ121" s="218"/>
      <c r="ZK121" s="218"/>
      <c r="ZL121" s="218"/>
      <c r="ZM121" s="218"/>
      <c r="ZN121" s="218"/>
      <c r="ZO121" s="218"/>
      <c r="ZP121" s="218"/>
      <c r="ZQ121" s="218"/>
      <c r="ZR121" s="218"/>
      <c r="ZS121" s="218"/>
      <c r="ZT121" s="218"/>
      <c r="ZU121" s="218"/>
      <c r="ZV121" s="218"/>
      <c r="ZW121" s="218"/>
      <c r="ZX121" s="218"/>
      <c r="ZY121" s="218"/>
      <c r="ZZ121" s="218"/>
      <c r="AAA121" s="218"/>
      <c r="AAB121" s="218"/>
      <c r="AAC121" s="218"/>
      <c r="AAD121" s="218"/>
      <c r="AAE121" s="218"/>
      <c r="AAF121" s="218"/>
      <c r="AAG121" s="218"/>
      <c r="AAH121" s="218"/>
      <c r="AAI121" s="218"/>
      <c r="AAJ121" s="218"/>
      <c r="AAK121" s="218"/>
      <c r="AAL121" s="218"/>
      <c r="AAM121" s="218"/>
      <c r="AAN121" s="218"/>
      <c r="AAO121" s="218"/>
      <c r="AAP121" s="218"/>
      <c r="AAQ121" s="218"/>
      <c r="AAR121" s="218"/>
      <c r="AAS121" s="218"/>
      <c r="AAT121" s="218"/>
      <c r="AAU121" s="218"/>
      <c r="AAV121" s="218"/>
      <c r="AAW121" s="218"/>
      <c r="AAX121" s="218"/>
      <c r="AAY121" s="218"/>
      <c r="AAZ121" s="218"/>
      <c r="ABA121" s="218"/>
      <c r="ABB121" s="218"/>
      <c r="ABC121" s="218"/>
      <c r="ABD121" s="218"/>
      <c r="ABE121" s="218"/>
      <c r="ABF121" s="218"/>
      <c r="ABG121" s="218"/>
      <c r="ABH121" s="218"/>
      <c r="ABI121" s="218"/>
      <c r="ABJ121" s="218"/>
      <c r="ABK121" s="218"/>
      <c r="ABL121" s="218"/>
      <c r="ABM121" s="218"/>
      <c r="ABN121" s="218"/>
      <c r="ABO121" s="218"/>
      <c r="ABP121" s="218"/>
      <c r="ABQ121" s="218"/>
      <c r="ABR121" s="218"/>
      <c r="ABS121" s="218"/>
      <c r="ABT121" s="218"/>
      <c r="ABU121" s="218"/>
      <c r="ABV121" s="218"/>
      <c r="ABW121" s="218"/>
      <c r="ABX121" s="218"/>
      <c r="ABY121" s="218"/>
      <c r="ABZ121" s="218"/>
      <c r="ACA121" s="218"/>
      <c r="ACB121" s="218"/>
      <c r="ACC121" s="218"/>
      <c r="ACD121" s="218"/>
      <c r="ACE121" s="218"/>
      <c r="ACF121" s="218"/>
      <c r="ACG121" s="218"/>
      <c r="ACH121" s="218"/>
      <c r="ACI121" s="218"/>
      <c r="ACJ121" s="218"/>
      <c r="ACK121" s="218"/>
      <c r="ACL121" s="218"/>
      <c r="ACM121" s="218"/>
      <c r="ACN121" s="218"/>
      <c r="ACO121" s="218"/>
      <c r="ACP121" s="218"/>
      <c r="ACQ121" s="218"/>
      <c r="ACR121" s="218"/>
      <c r="ACS121" s="218"/>
      <c r="ACT121" s="218"/>
      <c r="ACU121" s="218"/>
      <c r="ACV121" s="218"/>
      <c r="ACW121" s="218"/>
      <c r="ACX121" s="218"/>
      <c r="ACY121" s="218"/>
      <c r="ACZ121" s="218"/>
      <c r="ADA121" s="218"/>
      <c r="ADB121" s="218"/>
      <c r="ADC121" s="218"/>
      <c r="ADD121" s="218"/>
      <c r="ADE121" s="218"/>
      <c r="ADF121" s="218"/>
      <c r="ADG121" s="218"/>
      <c r="ADH121" s="218"/>
      <c r="ADI121" s="218"/>
      <c r="ADJ121" s="218"/>
      <c r="ADK121" s="218"/>
      <c r="ADL121" s="218"/>
      <c r="ADM121" s="218"/>
      <c r="ADN121" s="218"/>
      <c r="ADO121" s="218"/>
      <c r="ADP121" s="218"/>
      <c r="ADQ121" s="218"/>
      <c r="ADR121" s="218"/>
      <c r="ADS121" s="218"/>
      <c r="ADT121" s="218"/>
      <c r="ADU121" s="218"/>
      <c r="ADV121" s="218"/>
      <c r="ADW121" s="218"/>
      <c r="ADX121" s="218"/>
      <c r="ADY121" s="218"/>
      <c r="ADZ121" s="218"/>
      <c r="AEA121" s="218"/>
      <c r="AEB121" s="218"/>
      <c r="AEC121" s="218"/>
      <c r="AED121" s="218"/>
      <c r="AEE121" s="218"/>
      <c r="AEF121" s="218"/>
      <c r="AEG121" s="218"/>
      <c r="AEH121" s="218"/>
      <c r="AEI121" s="218"/>
      <c r="AEJ121" s="218"/>
      <c r="AEK121" s="218"/>
      <c r="AEL121" s="218"/>
      <c r="AEM121" s="218"/>
      <c r="AEN121" s="218"/>
      <c r="AEO121" s="218"/>
      <c r="AEP121" s="218"/>
      <c r="AEQ121" s="218"/>
      <c r="AER121" s="218"/>
      <c r="AES121" s="218"/>
      <c r="AET121" s="218"/>
      <c r="AEU121" s="218"/>
      <c r="AEV121" s="218"/>
      <c r="AEW121" s="218"/>
      <c r="AEX121" s="218"/>
      <c r="AEY121" s="218"/>
      <c r="AEZ121" s="218"/>
      <c r="AFA121" s="218"/>
      <c r="AFB121" s="218"/>
      <c r="AFC121" s="218"/>
      <c r="AFD121" s="218"/>
      <c r="AFE121" s="218"/>
      <c r="AFF121" s="218"/>
      <c r="AFG121" s="218"/>
      <c r="AFH121" s="218"/>
      <c r="AFI121" s="218"/>
      <c r="AFJ121" s="218"/>
      <c r="AFK121" s="218"/>
      <c r="AFL121" s="218"/>
      <c r="AFM121" s="218"/>
      <c r="AFN121" s="218"/>
      <c r="AFO121" s="218"/>
      <c r="AFP121" s="218"/>
      <c r="AFQ121" s="218"/>
      <c r="AFR121" s="218"/>
      <c r="AFS121" s="218"/>
      <c r="AFT121" s="218"/>
      <c r="AFU121" s="218"/>
      <c r="AFV121" s="218"/>
      <c r="AFW121" s="218"/>
      <c r="AFX121" s="218"/>
      <c r="AFY121" s="218"/>
      <c r="AFZ121" s="218"/>
      <c r="AGA121" s="218"/>
      <c r="AGB121" s="218"/>
      <c r="AGC121" s="218"/>
      <c r="AGD121" s="218"/>
      <c r="AGE121" s="218"/>
      <c r="AGF121" s="218"/>
      <c r="AGG121" s="218"/>
      <c r="AGH121" s="218"/>
      <c r="AGI121" s="218"/>
      <c r="AGJ121" s="218"/>
      <c r="AGK121" s="218"/>
      <c r="AGL121" s="218"/>
      <c r="AGM121" s="218"/>
      <c r="AGN121" s="218"/>
      <c r="AGO121" s="218"/>
      <c r="AGP121" s="218"/>
      <c r="AGQ121" s="218"/>
      <c r="AGR121" s="218"/>
      <c r="AGS121" s="218"/>
      <c r="AGT121" s="218"/>
      <c r="AGU121" s="218"/>
      <c r="AGV121" s="218"/>
      <c r="AGW121" s="218"/>
      <c r="AGX121" s="218"/>
      <c r="AGY121" s="218"/>
      <c r="AGZ121" s="218"/>
      <c r="AHA121" s="218"/>
      <c r="AHB121" s="218"/>
      <c r="AHC121" s="218"/>
      <c r="AHD121" s="218"/>
      <c r="AHE121" s="218"/>
      <c r="AHF121" s="218"/>
      <c r="AHG121" s="218"/>
      <c r="AHH121" s="218"/>
      <c r="AHI121" s="218"/>
      <c r="AHJ121" s="218"/>
      <c r="AHK121" s="218"/>
      <c r="AHL121" s="218"/>
      <c r="AHM121" s="218"/>
      <c r="AHN121" s="218"/>
      <c r="AHO121" s="218"/>
      <c r="AHP121" s="218"/>
      <c r="AHQ121" s="218"/>
      <c r="AHR121" s="218"/>
      <c r="AHS121" s="218"/>
      <c r="AHT121" s="218"/>
      <c r="AHU121" s="218"/>
      <c r="AHV121" s="218"/>
      <c r="AHW121" s="218"/>
      <c r="AHX121" s="218"/>
      <c r="AHY121" s="218"/>
      <c r="AHZ121" s="218"/>
      <c r="AIA121" s="218"/>
      <c r="AIB121" s="218"/>
      <c r="AIC121" s="218"/>
      <c r="AID121" s="218"/>
      <c r="AIE121" s="218"/>
      <c r="AIF121" s="218"/>
      <c r="AIG121" s="218"/>
      <c r="AIH121" s="218"/>
      <c r="AII121" s="218"/>
      <c r="AIJ121" s="218"/>
      <c r="AIK121" s="218"/>
      <c r="AIL121" s="218"/>
      <c r="AIM121" s="218"/>
      <c r="AIN121" s="218"/>
      <c r="AIO121" s="218"/>
      <c r="AIP121" s="218"/>
      <c r="AIQ121" s="218"/>
      <c r="AIR121" s="218"/>
      <c r="AIS121" s="218"/>
      <c r="AIT121" s="218"/>
      <c r="AIU121" s="218"/>
      <c r="AIV121" s="218"/>
      <c r="AIW121" s="218"/>
      <c r="AIX121" s="218"/>
      <c r="AIY121" s="218"/>
      <c r="AIZ121" s="218"/>
      <c r="AJA121" s="218"/>
      <c r="AJB121" s="218"/>
      <c r="AJC121" s="218"/>
      <c r="AJD121" s="218"/>
      <c r="AJE121" s="218"/>
      <c r="AJF121" s="218"/>
      <c r="AJG121" s="218"/>
      <c r="AJH121" s="218"/>
      <c r="AJI121" s="218"/>
      <c r="AJJ121" s="218"/>
      <c r="AJK121" s="218"/>
      <c r="AJL121" s="218"/>
      <c r="AJM121" s="218"/>
      <c r="AJN121" s="218"/>
      <c r="AJO121" s="218"/>
      <c r="AJP121" s="218"/>
      <c r="AJQ121" s="218"/>
      <c r="AJR121" s="218"/>
      <c r="AJS121" s="218"/>
      <c r="AJT121" s="218"/>
      <c r="AJU121" s="218"/>
      <c r="AJV121" s="218"/>
      <c r="AJW121" s="218"/>
      <c r="AJX121" s="218"/>
      <c r="AJY121" s="218"/>
      <c r="AJZ121" s="218"/>
      <c r="AKA121" s="218"/>
      <c r="AKB121" s="218"/>
      <c r="AKC121" s="218"/>
      <c r="AKD121" s="218"/>
      <c r="AKE121" s="218"/>
      <c r="AKF121" s="218"/>
      <c r="AKG121" s="218"/>
      <c r="AKH121" s="218"/>
      <c r="AKI121" s="218"/>
      <c r="AKJ121" s="218"/>
      <c r="AKK121" s="218"/>
      <c r="AKL121" s="218"/>
      <c r="AKM121" s="218"/>
      <c r="AKN121" s="218"/>
      <c r="AKO121" s="218"/>
      <c r="AKP121" s="218"/>
      <c r="AKQ121" s="218"/>
      <c r="AKR121" s="218"/>
      <c r="AKS121" s="218"/>
      <c r="AKT121" s="218"/>
      <c r="AKU121" s="218"/>
      <c r="AKV121" s="218"/>
      <c r="AKW121" s="218"/>
      <c r="AKX121" s="218"/>
      <c r="AKY121" s="218"/>
      <c r="AKZ121" s="218"/>
      <c r="ALA121" s="218"/>
      <c r="ALB121" s="218"/>
      <c r="ALC121" s="218"/>
      <c r="ALD121" s="218"/>
      <c r="ALE121" s="218"/>
      <c r="ALF121" s="218"/>
      <c r="ALG121" s="218"/>
      <c r="ALH121" s="218"/>
      <c r="ALI121" s="218"/>
      <c r="ALJ121" s="218"/>
      <c r="ALK121" s="218"/>
      <c r="ALL121" s="218"/>
      <c r="ALM121" s="218"/>
      <c r="ALN121" s="218"/>
      <c r="ALO121" s="218"/>
      <c r="ALP121" s="218"/>
      <c r="ALQ121" s="218"/>
      <c r="ALR121" s="218"/>
      <c r="ALS121" s="218"/>
      <c r="ALT121" s="218"/>
      <c r="ALU121" s="218"/>
      <c r="ALV121" s="218"/>
      <c r="ALW121" s="218"/>
      <c r="ALX121" s="218"/>
      <c r="ALY121" s="218"/>
      <c r="ALZ121" s="218"/>
      <c r="AMA121" s="218"/>
      <c r="AMB121" s="218"/>
      <c r="AMC121" s="218"/>
      <c r="AMD121" s="218"/>
      <c r="AME121" s="218"/>
      <c r="AMF121" s="218"/>
      <c r="AMG121" s="218"/>
      <c r="AMH121" s="218"/>
      <c r="AMI121" s="218"/>
      <c r="AMJ121" s="218"/>
      <c r="AMK121" s="218"/>
      <c r="AML121" s="218"/>
      <c r="AMM121" s="218"/>
      <c r="AMN121" s="218"/>
      <c r="AMO121" s="218"/>
      <c r="AMP121" s="218"/>
      <c r="AMQ121" s="218"/>
      <c r="AMR121" s="218"/>
      <c r="AMS121" s="218"/>
      <c r="AMT121" s="218"/>
      <c r="AMU121" s="218"/>
      <c r="AMV121" s="218"/>
      <c r="AMW121" s="218"/>
      <c r="AMX121" s="218"/>
      <c r="AMY121" s="218"/>
      <c r="AMZ121" s="218"/>
      <c r="ANA121" s="218"/>
      <c r="ANB121" s="218"/>
      <c r="ANC121" s="218"/>
      <c r="AND121" s="218"/>
      <c r="ANE121" s="218"/>
      <c r="ANF121" s="218"/>
      <c r="ANG121" s="218"/>
      <c r="ANH121" s="218"/>
      <c r="ANI121" s="218"/>
      <c r="ANJ121" s="218"/>
      <c r="ANK121" s="218"/>
      <c r="ANL121" s="218"/>
      <c r="ANM121" s="218"/>
      <c r="ANN121" s="218"/>
      <c r="ANO121" s="218"/>
      <c r="ANP121" s="218"/>
      <c r="ANQ121" s="218"/>
      <c r="ANR121" s="218"/>
      <c r="ANS121" s="218"/>
      <c r="ANT121" s="218"/>
      <c r="ANU121" s="218"/>
      <c r="ANV121" s="218"/>
      <c r="ANW121" s="218"/>
      <c r="ANX121" s="218"/>
      <c r="ANY121" s="218"/>
      <c r="ANZ121" s="218"/>
      <c r="AOA121" s="218"/>
      <c r="AOB121" s="218"/>
      <c r="AOC121" s="218"/>
      <c r="AOD121" s="218"/>
      <c r="AOE121" s="218"/>
      <c r="AOF121" s="218"/>
      <c r="AOG121" s="218"/>
      <c r="AOH121" s="218"/>
      <c r="AOI121" s="218"/>
      <c r="AOJ121" s="218"/>
      <c r="AOK121" s="218"/>
      <c r="AOL121" s="218"/>
      <c r="AOM121" s="218"/>
      <c r="AON121" s="218"/>
      <c r="AOO121" s="218"/>
      <c r="AOP121" s="218"/>
      <c r="AOQ121" s="218"/>
      <c r="AOR121" s="218"/>
      <c r="AOS121" s="218"/>
      <c r="AOT121" s="218"/>
      <c r="AOU121" s="218"/>
      <c r="AOV121" s="218"/>
      <c r="AOW121" s="218"/>
      <c r="AOX121" s="218"/>
      <c r="AOY121" s="218"/>
      <c r="AOZ121" s="218"/>
      <c r="APA121" s="218"/>
      <c r="APB121" s="218"/>
      <c r="APC121" s="218"/>
      <c r="APD121" s="218"/>
      <c r="APE121" s="218"/>
      <c r="APF121" s="218"/>
      <c r="APG121" s="218"/>
      <c r="APH121" s="218"/>
      <c r="API121" s="218"/>
      <c r="APJ121" s="218"/>
      <c r="APK121" s="218"/>
      <c r="APL121" s="218"/>
      <c r="APM121" s="218"/>
      <c r="APN121" s="218"/>
      <c r="APO121" s="218"/>
      <c r="APP121" s="218"/>
      <c r="APQ121" s="218"/>
      <c r="APR121" s="218"/>
      <c r="APS121" s="218"/>
      <c r="APT121" s="218"/>
      <c r="APU121" s="218"/>
      <c r="APV121" s="218"/>
      <c r="APW121" s="218"/>
      <c r="APX121" s="218"/>
      <c r="APY121" s="218"/>
      <c r="APZ121" s="218"/>
      <c r="AQA121" s="218"/>
      <c r="AQB121" s="218"/>
      <c r="AQC121" s="218"/>
      <c r="AQD121" s="218"/>
      <c r="AQE121" s="218"/>
      <c r="AQF121" s="218"/>
      <c r="AQG121" s="218"/>
      <c r="AQH121" s="218"/>
      <c r="AQI121" s="218"/>
      <c r="AQJ121" s="218"/>
      <c r="AQK121" s="218"/>
      <c r="AQL121" s="218"/>
      <c r="AQM121" s="218"/>
      <c r="AQN121" s="218"/>
      <c r="AQO121" s="218"/>
      <c r="AQP121" s="218"/>
      <c r="AQQ121" s="218"/>
      <c r="AQR121" s="218"/>
      <c r="AQS121" s="218"/>
      <c r="AQT121" s="218"/>
      <c r="AQU121" s="218"/>
      <c r="AQV121" s="218"/>
      <c r="AQW121" s="218"/>
      <c r="AQX121" s="218"/>
      <c r="AQY121" s="218"/>
      <c r="AQZ121" s="218"/>
      <c r="ARA121" s="218"/>
      <c r="ARB121" s="218"/>
      <c r="ARC121" s="218"/>
      <c r="ARD121" s="218"/>
      <c r="ARE121" s="218"/>
      <c r="ARF121" s="218"/>
      <c r="ARG121" s="218"/>
      <c r="ARH121" s="218"/>
      <c r="ARI121" s="218"/>
      <c r="ARJ121" s="218"/>
      <c r="ARK121" s="218"/>
      <c r="ARL121" s="218"/>
      <c r="ARM121" s="218"/>
      <c r="ARN121" s="218"/>
      <c r="ARO121" s="218"/>
      <c r="ARP121" s="218"/>
      <c r="ARQ121" s="218"/>
      <c r="ARR121" s="218"/>
      <c r="ARS121" s="218"/>
      <c r="ART121" s="218"/>
      <c r="ARU121" s="218"/>
      <c r="ARV121" s="218"/>
      <c r="ARW121" s="218"/>
      <c r="ARX121" s="218"/>
      <c r="ARY121" s="218"/>
      <c r="ARZ121" s="218"/>
      <c r="ASA121" s="218"/>
      <c r="ASB121" s="218"/>
      <c r="ASC121" s="218"/>
      <c r="ASD121" s="218"/>
      <c r="ASE121" s="218"/>
      <c r="ASF121" s="218"/>
      <c r="ASG121" s="218"/>
      <c r="ASH121" s="218"/>
      <c r="ASI121" s="218"/>
      <c r="ASJ121" s="218"/>
      <c r="ASK121" s="218"/>
      <c r="ASL121" s="218"/>
      <c r="ASM121" s="218"/>
      <c r="ASN121" s="218"/>
      <c r="ASO121" s="218"/>
      <c r="ASP121" s="218"/>
      <c r="ASQ121" s="218"/>
      <c r="ASR121" s="218"/>
      <c r="ASS121" s="218"/>
      <c r="AST121" s="218"/>
      <c r="ASU121" s="218"/>
      <c r="ASV121" s="218"/>
      <c r="ASW121" s="218"/>
      <c r="ASX121" s="218"/>
      <c r="ASY121" s="218"/>
      <c r="ASZ121" s="218"/>
      <c r="ATA121" s="218"/>
      <c r="ATB121" s="218"/>
      <c r="ATC121" s="218"/>
      <c r="ATD121" s="218"/>
      <c r="ATE121" s="218"/>
      <c r="ATF121" s="218"/>
      <c r="ATG121" s="218"/>
      <c r="ATH121" s="218"/>
      <c r="ATI121" s="218"/>
      <c r="ATJ121" s="218"/>
      <c r="ATK121" s="218"/>
      <c r="ATL121" s="218"/>
      <c r="ATM121" s="218"/>
      <c r="ATN121" s="218"/>
      <c r="ATO121" s="218"/>
      <c r="ATP121" s="218"/>
      <c r="ATQ121" s="218"/>
      <c r="ATR121" s="218"/>
      <c r="ATS121" s="218"/>
      <c r="ATT121" s="218"/>
      <c r="ATU121" s="218"/>
      <c r="ATV121" s="218"/>
      <c r="ATW121" s="218"/>
      <c r="ATX121" s="218"/>
      <c r="ATY121" s="218"/>
      <c r="ATZ121" s="218"/>
      <c r="AUA121" s="218"/>
      <c r="AUB121" s="218"/>
      <c r="AUC121" s="218"/>
      <c r="AUD121" s="218"/>
      <c r="AUE121" s="218"/>
      <c r="AUF121" s="218"/>
      <c r="AUG121" s="218"/>
      <c r="AUH121" s="218"/>
      <c r="AUI121" s="218"/>
      <c r="AUJ121" s="218"/>
      <c r="AUK121" s="218"/>
      <c r="AUL121" s="218"/>
      <c r="AUM121" s="218"/>
      <c r="AUN121" s="218"/>
      <c r="AUO121" s="218"/>
      <c r="AUP121" s="218"/>
      <c r="AUQ121" s="218"/>
      <c r="AUR121" s="218"/>
      <c r="AUS121" s="218"/>
      <c r="AUT121" s="218"/>
      <c r="AUU121" s="218"/>
      <c r="AUV121" s="218"/>
      <c r="AUW121" s="218"/>
      <c r="AUX121" s="218"/>
      <c r="AUY121" s="218"/>
      <c r="AUZ121" s="218"/>
      <c r="AVA121" s="218"/>
      <c r="AVB121" s="218"/>
      <c r="AVC121" s="218"/>
      <c r="AVD121" s="218"/>
      <c r="AVE121" s="218"/>
      <c r="AVF121" s="218"/>
      <c r="AVG121" s="218"/>
      <c r="AVH121" s="218"/>
      <c r="AVI121" s="218"/>
      <c r="AVJ121" s="218"/>
      <c r="AVK121" s="218"/>
      <c r="AVL121" s="218"/>
      <c r="AVM121" s="218"/>
      <c r="AVN121" s="218"/>
      <c r="AVO121" s="218"/>
      <c r="AVP121" s="218"/>
      <c r="AVQ121" s="218"/>
      <c r="AVR121" s="218"/>
      <c r="AVS121" s="218"/>
      <c r="AVT121" s="218"/>
      <c r="AVU121" s="218"/>
      <c r="AVV121" s="218"/>
      <c r="AVW121" s="218"/>
      <c r="AVX121" s="218"/>
      <c r="AVY121" s="218"/>
      <c r="AVZ121" s="218"/>
      <c r="AWA121" s="218"/>
      <c r="AWB121" s="218"/>
      <c r="AWC121" s="218"/>
      <c r="AWD121" s="218"/>
      <c r="AWE121" s="218"/>
      <c r="AWF121" s="218"/>
      <c r="AWG121" s="218"/>
      <c r="AWH121" s="218"/>
      <c r="AWI121" s="218"/>
      <c r="AWJ121" s="218"/>
      <c r="AWK121" s="218"/>
      <c r="AWL121" s="218"/>
      <c r="AWM121" s="218"/>
      <c r="AWN121" s="218"/>
      <c r="AWO121" s="218"/>
      <c r="AWP121" s="218"/>
      <c r="AWQ121" s="218"/>
      <c r="AWR121" s="218"/>
      <c r="AWS121" s="218"/>
      <c r="AWT121" s="218"/>
      <c r="AWU121" s="218"/>
      <c r="AWV121" s="218"/>
      <c r="AWW121" s="218"/>
      <c r="AWX121" s="218"/>
      <c r="AWY121" s="218"/>
      <c r="AWZ121" s="218"/>
      <c r="AXA121" s="218"/>
      <c r="AXB121" s="218"/>
      <c r="AXC121" s="218"/>
      <c r="AXD121" s="218"/>
      <c r="AXE121" s="218"/>
      <c r="AXF121" s="218"/>
      <c r="AXG121" s="218"/>
      <c r="AXH121" s="218"/>
      <c r="AXI121" s="218"/>
      <c r="AXJ121" s="218"/>
      <c r="AXK121" s="218"/>
      <c r="AXL121" s="218"/>
      <c r="AXM121" s="218"/>
      <c r="AXN121" s="218"/>
      <c r="AXO121" s="218"/>
      <c r="AXP121" s="218"/>
      <c r="AXQ121" s="218"/>
      <c r="AXR121" s="218"/>
      <c r="AXS121" s="218"/>
      <c r="AXT121" s="218"/>
      <c r="AXU121" s="218"/>
      <c r="AXV121" s="218"/>
      <c r="AXW121" s="218"/>
      <c r="AXX121" s="218"/>
      <c r="AXY121" s="218"/>
      <c r="AXZ121" s="218"/>
      <c r="AYA121" s="218"/>
      <c r="AYB121" s="218"/>
      <c r="AYC121" s="218"/>
      <c r="AYD121" s="218"/>
      <c r="AYE121" s="218"/>
      <c r="AYF121" s="218"/>
      <c r="AYG121" s="218"/>
      <c r="AYH121" s="218"/>
      <c r="AYI121" s="218"/>
      <c r="AYJ121" s="218"/>
      <c r="AYK121" s="218"/>
      <c r="AYL121" s="218"/>
      <c r="AYM121" s="218"/>
      <c r="AYN121" s="218"/>
      <c r="AYO121" s="218"/>
      <c r="AYP121" s="218"/>
      <c r="AYQ121" s="218"/>
      <c r="AYR121" s="218"/>
      <c r="AYS121" s="218"/>
      <c r="AYT121" s="218"/>
      <c r="AYU121" s="218"/>
      <c r="AYV121" s="218"/>
      <c r="AYW121" s="218"/>
      <c r="AYX121" s="218"/>
      <c r="AYY121" s="218"/>
      <c r="AYZ121" s="218"/>
      <c r="AZA121" s="218"/>
      <c r="AZB121" s="218"/>
      <c r="AZC121" s="218"/>
      <c r="AZD121" s="218"/>
      <c r="AZE121" s="218"/>
      <c r="AZF121" s="218"/>
      <c r="AZG121" s="218"/>
      <c r="AZH121" s="218"/>
      <c r="AZI121" s="218"/>
      <c r="AZJ121" s="218"/>
      <c r="AZK121" s="218"/>
      <c r="AZL121" s="218"/>
      <c r="AZM121" s="218"/>
      <c r="AZN121" s="218"/>
      <c r="AZO121" s="218"/>
      <c r="AZP121" s="218"/>
      <c r="AZQ121" s="218"/>
      <c r="AZR121" s="218"/>
      <c r="AZS121" s="218"/>
      <c r="AZT121" s="218"/>
      <c r="AZU121" s="218"/>
      <c r="AZV121" s="218"/>
      <c r="AZW121" s="218"/>
      <c r="AZX121" s="218"/>
      <c r="AZY121" s="218"/>
      <c r="AZZ121" s="218"/>
      <c r="BAA121" s="218"/>
      <c r="BAB121" s="218"/>
      <c r="BAC121" s="218"/>
      <c r="BAD121" s="218"/>
      <c r="BAE121" s="218"/>
      <c r="BAF121" s="218"/>
      <c r="BAG121" s="218"/>
      <c r="BAH121" s="218"/>
      <c r="BAI121" s="218"/>
      <c r="BAJ121" s="218"/>
      <c r="BAK121" s="218"/>
      <c r="BAL121" s="218"/>
      <c r="BAM121" s="218"/>
      <c r="BAN121" s="218"/>
      <c r="BAO121" s="218"/>
      <c r="BAP121" s="218"/>
      <c r="BAQ121" s="218"/>
      <c r="BAR121" s="218"/>
      <c r="BAS121" s="218"/>
      <c r="BAT121" s="218"/>
      <c r="BAU121" s="218"/>
      <c r="BAV121" s="218"/>
      <c r="BAW121" s="218"/>
      <c r="BAX121" s="218"/>
      <c r="BAY121" s="218"/>
      <c r="BAZ121" s="218"/>
      <c r="BBA121" s="218"/>
      <c r="BBB121" s="218"/>
      <c r="BBC121" s="218"/>
      <c r="BBD121" s="218"/>
      <c r="BBE121" s="218"/>
      <c r="BBF121" s="218"/>
      <c r="BBG121" s="218"/>
      <c r="BBH121" s="218"/>
      <c r="BBI121" s="218"/>
      <c r="BBJ121" s="218"/>
      <c r="BBK121" s="218"/>
      <c r="BBL121" s="218"/>
      <c r="BBM121" s="218"/>
      <c r="BBN121" s="218"/>
      <c r="BBO121" s="218"/>
      <c r="BBP121" s="218"/>
      <c r="BBQ121" s="218"/>
      <c r="BBR121" s="218"/>
      <c r="BBS121" s="218"/>
      <c r="BBT121" s="218"/>
      <c r="BBU121" s="218"/>
      <c r="BBV121" s="218"/>
      <c r="BBW121" s="218"/>
      <c r="BBX121" s="218"/>
      <c r="BBY121" s="218"/>
      <c r="BBZ121" s="218"/>
      <c r="BCA121" s="218"/>
      <c r="BCB121" s="218"/>
      <c r="BCC121" s="218"/>
      <c r="BCD121" s="218"/>
      <c r="BCE121" s="218"/>
      <c r="BCF121" s="218"/>
      <c r="BCG121" s="218"/>
      <c r="BCH121" s="218"/>
      <c r="BCI121" s="218"/>
      <c r="BCJ121" s="218"/>
      <c r="BCK121" s="218"/>
      <c r="BCL121" s="218"/>
      <c r="BCM121" s="218"/>
      <c r="BCN121" s="218"/>
      <c r="BCO121" s="218"/>
      <c r="BCP121" s="218"/>
      <c r="BCQ121" s="218"/>
      <c r="BCR121" s="218"/>
      <c r="BCS121" s="218"/>
      <c r="BCT121" s="218"/>
      <c r="BCU121" s="218"/>
      <c r="BCV121" s="218"/>
      <c r="BCW121" s="218"/>
      <c r="BCX121" s="218"/>
      <c r="BCY121" s="218"/>
      <c r="BCZ121" s="218"/>
      <c r="BDA121" s="218"/>
      <c r="BDB121" s="218"/>
      <c r="BDC121" s="218"/>
      <c r="BDD121" s="218"/>
      <c r="BDE121" s="218"/>
      <c r="BDF121" s="218"/>
      <c r="BDG121" s="218"/>
      <c r="BDH121" s="218"/>
      <c r="BDI121" s="218"/>
      <c r="BDJ121" s="218"/>
      <c r="BDK121" s="218"/>
      <c r="BDL121" s="218"/>
      <c r="BDM121" s="218"/>
      <c r="BDN121" s="218"/>
      <c r="BDO121" s="218"/>
      <c r="BDP121" s="218"/>
      <c r="BDQ121" s="218"/>
      <c r="BDR121" s="218"/>
      <c r="BDS121" s="218"/>
      <c r="BDT121" s="218"/>
      <c r="BDU121" s="218"/>
    </row>
    <row r="122" spans="1:1477" s="73" customFormat="1">
      <c r="A122" s="136"/>
      <c r="B122" s="188" t="s">
        <v>15</v>
      </c>
      <c r="C122" s="188" t="s">
        <v>315</v>
      </c>
      <c r="D122" s="188" t="s">
        <v>316</v>
      </c>
      <c r="E122" s="229">
        <v>42514</v>
      </c>
      <c r="F122" s="188" t="s">
        <v>467</v>
      </c>
      <c r="G122" s="188" t="s">
        <v>468</v>
      </c>
      <c r="H122" s="230">
        <v>3</v>
      </c>
      <c r="I122" s="220">
        <v>1</v>
      </c>
      <c r="J122" s="220">
        <v>175</v>
      </c>
      <c r="K122" s="220">
        <v>190</v>
      </c>
      <c r="L122" s="220">
        <v>187</v>
      </c>
      <c r="M122" s="227">
        <f t="shared" si="104"/>
        <v>0.98285714285714287</v>
      </c>
      <c r="N122" s="73">
        <f t="shared" si="105"/>
        <v>1</v>
      </c>
      <c r="O122" s="220">
        <v>3</v>
      </c>
      <c r="P122" s="220">
        <v>0</v>
      </c>
      <c r="Q122" s="220">
        <v>0</v>
      </c>
      <c r="R122" s="220">
        <v>15</v>
      </c>
      <c r="S122" s="220">
        <v>0</v>
      </c>
      <c r="T122" s="226">
        <v>938500</v>
      </c>
      <c r="U122" s="226">
        <v>46648</v>
      </c>
      <c r="V122" s="226">
        <v>891852</v>
      </c>
      <c r="W122" s="226">
        <v>938500</v>
      </c>
      <c r="X122" s="226">
        <v>828715</v>
      </c>
      <c r="Y122" s="226">
        <v>0</v>
      </c>
      <c r="Z122" s="226">
        <v>0</v>
      </c>
      <c r="AA122" s="226">
        <v>0</v>
      </c>
      <c r="AB122" s="226">
        <v>828715</v>
      </c>
      <c r="AC122" s="226">
        <v>828715</v>
      </c>
      <c r="AD122" s="227">
        <f t="shared" si="106"/>
        <v>0.92920686391912555</v>
      </c>
      <c r="AE122" s="220">
        <f t="shared" si="107"/>
        <v>1</v>
      </c>
      <c r="AF122" s="226">
        <v>0</v>
      </c>
      <c r="AG122" s="226">
        <v>0</v>
      </c>
      <c r="AH122" s="220">
        <v>1</v>
      </c>
      <c r="AI122" s="220">
        <v>14</v>
      </c>
      <c r="AJ122" s="220">
        <v>0</v>
      </c>
      <c r="AK122" s="220">
        <v>0</v>
      </c>
      <c r="AL122" s="95">
        <v>8000</v>
      </c>
      <c r="AM122" s="95">
        <v>0</v>
      </c>
      <c r="AN122" s="220">
        <v>0</v>
      </c>
      <c r="AO122" s="220">
        <v>0</v>
      </c>
      <c r="AP122" s="95">
        <v>0</v>
      </c>
      <c r="AQ122" s="95">
        <v>0</v>
      </c>
      <c r="AR122" s="220">
        <v>0</v>
      </c>
      <c r="AS122" s="220">
        <v>0</v>
      </c>
      <c r="AT122" s="95">
        <v>0</v>
      </c>
      <c r="AU122" s="95">
        <v>0</v>
      </c>
      <c r="AV122" s="220">
        <v>0</v>
      </c>
      <c r="AW122" s="220">
        <v>0</v>
      </c>
      <c r="AX122" s="95">
        <v>0</v>
      </c>
      <c r="AY122" s="95">
        <v>0</v>
      </c>
      <c r="AZ122" s="220">
        <v>0</v>
      </c>
      <c r="BA122" s="220">
        <v>0</v>
      </c>
      <c r="BB122" s="95">
        <v>0</v>
      </c>
      <c r="BC122" s="95">
        <v>0</v>
      </c>
      <c r="BD122" s="220">
        <v>0</v>
      </c>
      <c r="BE122" s="220">
        <v>0</v>
      </c>
      <c r="BF122" s="95">
        <v>12000</v>
      </c>
      <c r="BG122" s="95">
        <v>0</v>
      </c>
      <c r="BH122" s="220">
        <v>0</v>
      </c>
      <c r="BI122" s="220">
        <v>0</v>
      </c>
      <c r="BJ122" s="95">
        <v>0</v>
      </c>
      <c r="BK122" s="95">
        <v>0</v>
      </c>
      <c r="BL122" s="220">
        <v>0</v>
      </c>
      <c r="BM122" s="220">
        <v>0</v>
      </c>
      <c r="BN122" s="95">
        <v>0</v>
      </c>
      <c r="BO122" s="95">
        <v>0</v>
      </c>
      <c r="BP122" s="220">
        <v>0</v>
      </c>
      <c r="BQ122" s="220">
        <v>0</v>
      </c>
      <c r="BR122" s="95">
        <v>0</v>
      </c>
      <c r="BS122" s="95">
        <v>0</v>
      </c>
      <c r="BT122" s="220">
        <v>0</v>
      </c>
      <c r="BU122" s="220">
        <v>0</v>
      </c>
      <c r="BV122" s="95">
        <v>0</v>
      </c>
      <c r="BW122" s="95">
        <v>0</v>
      </c>
      <c r="BX122" s="220">
        <v>0</v>
      </c>
      <c r="BY122" s="220">
        <v>0</v>
      </c>
      <c r="BZ122" s="95">
        <v>0</v>
      </c>
      <c r="CA122" s="95">
        <v>0</v>
      </c>
      <c r="CB122" s="220">
        <v>0</v>
      </c>
      <c r="CC122" s="220">
        <v>0</v>
      </c>
      <c r="CD122" s="95">
        <v>0</v>
      </c>
      <c r="CE122" s="95">
        <v>0</v>
      </c>
      <c r="CF122" s="220">
        <v>0</v>
      </c>
      <c r="CG122" s="220">
        <v>0</v>
      </c>
      <c r="CH122" s="95">
        <v>0</v>
      </c>
      <c r="CI122" s="95">
        <v>0</v>
      </c>
      <c r="CJ122" s="220">
        <v>0</v>
      </c>
      <c r="CK122" s="220">
        <v>0</v>
      </c>
      <c r="CL122" s="95">
        <v>20000</v>
      </c>
      <c r="CM122" s="95">
        <v>0</v>
      </c>
      <c r="CN122" s="188" t="s">
        <v>465</v>
      </c>
      <c r="CO122" s="188" t="s">
        <v>466</v>
      </c>
      <c r="CP122" s="188" t="s">
        <v>328</v>
      </c>
      <c r="CQ122" s="188" t="s">
        <v>328</v>
      </c>
      <c r="CR122" s="188" t="s">
        <v>328</v>
      </c>
      <c r="CS122" s="188" t="s">
        <v>328</v>
      </c>
      <c r="CT122" s="229">
        <v>42948</v>
      </c>
      <c r="CU122" s="188" t="s">
        <v>469</v>
      </c>
      <c r="CV122" s="188" t="s">
        <v>470</v>
      </c>
      <c r="CW122" s="229" t="s">
        <v>187</v>
      </c>
      <c r="CX122" s="229">
        <v>42867</v>
      </c>
      <c r="CY122" s="188" t="s">
        <v>467</v>
      </c>
      <c r="CZ122" s="188" t="s">
        <v>471</v>
      </c>
      <c r="DA122" s="188" t="s">
        <v>516</v>
      </c>
      <c r="DB122" s="235">
        <v>988989.54</v>
      </c>
      <c r="DC122" s="188"/>
      <c r="DD122" s="71"/>
      <c r="DE122" s="218"/>
      <c r="DF122" s="218"/>
      <c r="DG122" s="218"/>
      <c r="DH122" s="218"/>
      <c r="DI122" s="218"/>
      <c r="DJ122" s="218"/>
      <c r="DK122" s="218"/>
      <c r="DL122" s="218"/>
      <c r="DM122" s="218"/>
      <c r="DN122" s="218"/>
      <c r="DO122" s="218"/>
      <c r="DP122" s="218"/>
      <c r="DQ122" s="218"/>
      <c r="DR122" s="218"/>
      <c r="DS122" s="218"/>
      <c r="DT122" s="218"/>
      <c r="DU122" s="218"/>
      <c r="DV122" s="218"/>
      <c r="DW122" s="218"/>
      <c r="DX122" s="218"/>
      <c r="DY122" s="218"/>
      <c r="DZ122" s="218"/>
      <c r="EA122" s="218"/>
      <c r="EB122" s="218"/>
      <c r="EC122" s="218"/>
      <c r="ED122" s="218"/>
      <c r="EE122" s="218"/>
      <c r="EF122" s="218"/>
      <c r="EG122" s="218"/>
      <c r="EH122" s="218"/>
      <c r="EI122" s="218"/>
      <c r="EJ122" s="218"/>
      <c r="EK122" s="218"/>
      <c r="EL122" s="218"/>
      <c r="EM122" s="218"/>
      <c r="EN122" s="218"/>
      <c r="EO122" s="218"/>
      <c r="EP122" s="218"/>
      <c r="EQ122" s="218"/>
      <c r="ER122" s="218"/>
      <c r="ES122" s="218"/>
      <c r="ET122" s="218"/>
      <c r="EU122" s="218"/>
      <c r="EV122" s="218"/>
      <c r="EW122" s="218"/>
      <c r="EX122" s="218"/>
      <c r="EY122" s="218"/>
      <c r="EZ122" s="218"/>
      <c r="FA122" s="218"/>
      <c r="FB122" s="218"/>
      <c r="FC122" s="218"/>
      <c r="FD122" s="218"/>
      <c r="FE122" s="218"/>
      <c r="FF122" s="218"/>
      <c r="FG122" s="218"/>
      <c r="FH122" s="218"/>
      <c r="FI122" s="218"/>
      <c r="FJ122" s="218"/>
      <c r="FK122" s="218"/>
      <c r="FL122" s="218"/>
      <c r="FM122" s="218"/>
      <c r="FN122" s="218"/>
      <c r="FO122" s="218"/>
      <c r="FP122" s="218"/>
      <c r="FQ122" s="218"/>
      <c r="FR122" s="218"/>
      <c r="FS122" s="218"/>
      <c r="FT122" s="218"/>
      <c r="FU122" s="218"/>
      <c r="FV122" s="218"/>
      <c r="FW122" s="218"/>
      <c r="FX122" s="218"/>
      <c r="FY122" s="218"/>
      <c r="FZ122" s="218"/>
      <c r="GA122" s="218"/>
      <c r="GB122" s="218"/>
      <c r="GC122" s="218"/>
      <c r="GD122" s="218"/>
      <c r="GE122" s="218"/>
      <c r="GF122" s="218"/>
      <c r="GG122" s="218"/>
      <c r="GH122" s="218"/>
      <c r="GI122" s="218"/>
      <c r="GJ122" s="218"/>
      <c r="GK122" s="218"/>
      <c r="GL122" s="218"/>
      <c r="GM122" s="218"/>
      <c r="GN122" s="218"/>
      <c r="GO122" s="218"/>
      <c r="GP122" s="218"/>
      <c r="GQ122" s="218"/>
      <c r="GR122" s="218"/>
      <c r="GS122" s="218"/>
      <c r="GT122" s="218"/>
      <c r="GU122" s="218"/>
      <c r="GV122" s="218"/>
      <c r="GW122" s="218"/>
      <c r="GX122" s="218"/>
      <c r="GY122" s="218"/>
      <c r="GZ122" s="218"/>
      <c r="HA122" s="218"/>
      <c r="HB122" s="218"/>
      <c r="HC122" s="218"/>
      <c r="HD122" s="218"/>
      <c r="HE122" s="218"/>
      <c r="HF122" s="218"/>
      <c r="HG122" s="218"/>
      <c r="HH122" s="218"/>
      <c r="HI122" s="218"/>
      <c r="HJ122" s="218"/>
      <c r="HK122" s="218"/>
      <c r="HL122" s="218"/>
      <c r="HM122" s="218"/>
      <c r="HN122" s="218"/>
      <c r="HO122" s="218"/>
      <c r="HP122" s="218"/>
      <c r="HQ122" s="218"/>
      <c r="HR122" s="218"/>
      <c r="HS122" s="218"/>
      <c r="HT122" s="218"/>
      <c r="HU122" s="218"/>
      <c r="HV122" s="218"/>
      <c r="HW122" s="218"/>
      <c r="HX122" s="218"/>
      <c r="HY122" s="218"/>
      <c r="HZ122" s="218"/>
      <c r="IA122" s="218"/>
      <c r="IB122" s="218"/>
      <c r="IC122" s="218"/>
      <c r="ID122" s="218"/>
      <c r="IE122" s="218"/>
      <c r="IF122" s="218"/>
      <c r="IG122" s="218"/>
      <c r="IH122" s="218"/>
      <c r="II122" s="218"/>
      <c r="IJ122" s="218"/>
      <c r="IK122" s="218"/>
      <c r="IL122" s="218"/>
      <c r="IM122" s="218"/>
      <c r="IN122" s="218"/>
      <c r="IO122" s="218"/>
      <c r="IP122" s="218"/>
      <c r="IQ122" s="218"/>
      <c r="IR122" s="218"/>
      <c r="IS122" s="218"/>
      <c r="IT122" s="218"/>
      <c r="IU122" s="218"/>
      <c r="IV122" s="218"/>
      <c r="IW122" s="218"/>
      <c r="IX122" s="218"/>
      <c r="IY122" s="218"/>
      <c r="IZ122" s="218"/>
      <c r="JA122" s="218"/>
      <c r="JB122" s="218"/>
      <c r="JC122" s="218"/>
      <c r="JD122" s="218"/>
      <c r="JE122" s="218"/>
      <c r="JF122" s="218"/>
      <c r="JG122" s="218"/>
      <c r="JH122" s="218"/>
      <c r="JI122" s="218"/>
      <c r="JJ122" s="218"/>
      <c r="JK122" s="218"/>
      <c r="JL122" s="218"/>
      <c r="JM122" s="218"/>
      <c r="JN122" s="218"/>
      <c r="JO122" s="218"/>
      <c r="JP122" s="218"/>
      <c r="JQ122" s="218"/>
      <c r="JR122" s="218"/>
      <c r="JS122" s="218"/>
      <c r="JT122" s="218"/>
      <c r="JU122" s="218"/>
      <c r="JV122" s="218"/>
      <c r="JW122" s="218"/>
      <c r="JX122" s="218"/>
      <c r="JY122" s="218"/>
      <c r="JZ122" s="218"/>
      <c r="KA122" s="218"/>
      <c r="KB122" s="218"/>
      <c r="KC122" s="218"/>
      <c r="KD122" s="218"/>
      <c r="KE122" s="218"/>
      <c r="KF122" s="218"/>
      <c r="KG122" s="218"/>
      <c r="KH122" s="218"/>
      <c r="KI122" s="218"/>
      <c r="KJ122" s="218"/>
      <c r="KK122" s="218"/>
      <c r="KL122" s="218"/>
      <c r="KM122" s="218"/>
      <c r="KN122" s="218"/>
      <c r="KO122" s="218"/>
      <c r="KP122" s="218"/>
      <c r="KQ122" s="218"/>
      <c r="KR122" s="218"/>
      <c r="KS122" s="218"/>
      <c r="KT122" s="218"/>
      <c r="KU122" s="218"/>
      <c r="KV122" s="218"/>
      <c r="KW122" s="218"/>
      <c r="KX122" s="218"/>
      <c r="KY122" s="218"/>
      <c r="KZ122" s="218"/>
      <c r="LA122" s="218"/>
      <c r="LB122" s="218"/>
      <c r="LC122" s="218"/>
      <c r="LD122" s="218"/>
      <c r="LE122" s="218"/>
      <c r="LF122" s="218"/>
      <c r="LG122" s="218"/>
      <c r="LH122" s="218"/>
      <c r="LI122" s="218"/>
      <c r="LJ122" s="218"/>
      <c r="LK122" s="218"/>
      <c r="LL122" s="218"/>
      <c r="LM122" s="218"/>
      <c r="LN122" s="218"/>
      <c r="LO122" s="218"/>
      <c r="LP122" s="218"/>
      <c r="LQ122" s="218"/>
      <c r="LR122" s="218"/>
      <c r="LS122" s="218"/>
      <c r="LT122" s="218"/>
      <c r="LU122" s="218"/>
      <c r="LV122" s="218"/>
      <c r="LW122" s="218"/>
      <c r="LX122" s="218"/>
      <c r="LY122" s="218"/>
      <c r="LZ122" s="218"/>
      <c r="MA122" s="218"/>
      <c r="MB122" s="218"/>
      <c r="MC122" s="218"/>
      <c r="MD122" s="218"/>
      <c r="ME122" s="218"/>
      <c r="MF122" s="218"/>
      <c r="MG122" s="218"/>
      <c r="MH122" s="218"/>
      <c r="MI122" s="218"/>
      <c r="MJ122" s="218"/>
      <c r="MK122" s="218"/>
      <c r="ML122" s="218"/>
      <c r="MM122" s="218"/>
      <c r="MN122" s="218"/>
      <c r="MO122" s="218"/>
      <c r="MP122" s="218"/>
      <c r="MQ122" s="218"/>
      <c r="MR122" s="218"/>
      <c r="MS122" s="218"/>
      <c r="MT122" s="218"/>
      <c r="MU122" s="218"/>
      <c r="MV122" s="218"/>
      <c r="MW122" s="218"/>
      <c r="MX122" s="218"/>
      <c r="MY122" s="218"/>
      <c r="MZ122" s="218"/>
      <c r="NA122" s="218"/>
      <c r="NB122" s="218"/>
      <c r="NC122" s="218"/>
      <c r="ND122" s="218"/>
      <c r="NE122" s="218"/>
      <c r="NF122" s="218"/>
      <c r="NG122" s="218"/>
      <c r="NH122" s="218"/>
      <c r="NI122" s="218"/>
      <c r="NJ122" s="218"/>
      <c r="NK122" s="218"/>
      <c r="NL122" s="218"/>
      <c r="NM122" s="218"/>
      <c r="NN122" s="218"/>
      <c r="NO122" s="218"/>
      <c r="NP122" s="218"/>
      <c r="NQ122" s="218"/>
      <c r="NR122" s="218"/>
      <c r="NS122" s="218"/>
      <c r="NT122" s="218"/>
      <c r="NU122" s="218"/>
      <c r="NV122" s="218"/>
      <c r="NW122" s="218"/>
      <c r="NX122" s="218"/>
      <c r="NY122" s="218"/>
      <c r="NZ122" s="218"/>
      <c r="OA122" s="218"/>
      <c r="OB122" s="218"/>
      <c r="OC122" s="218"/>
      <c r="OD122" s="218"/>
      <c r="OE122" s="218"/>
      <c r="OF122" s="218"/>
      <c r="OG122" s="218"/>
      <c r="OH122" s="218"/>
      <c r="OI122" s="218"/>
      <c r="OJ122" s="218"/>
      <c r="OK122" s="218"/>
      <c r="OL122" s="218"/>
      <c r="OM122" s="218"/>
      <c r="ON122" s="218"/>
      <c r="OO122" s="218"/>
      <c r="OP122" s="218"/>
      <c r="OQ122" s="218"/>
      <c r="OR122" s="218"/>
      <c r="OS122" s="218"/>
      <c r="OT122" s="218"/>
      <c r="OU122" s="218"/>
      <c r="OV122" s="218"/>
      <c r="OW122" s="218"/>
      <c r="OX122" s="218"/>
      <c r="OY122" s="218"/>
      <c r="OZ122" s="218"/>
      <c r="PA122" s="218"/>
      <c r="PB122" s="218"/>
      <c r="PC122" s="218"/>
      <c r="PD122" s="218"/>
      <c r="PE122" s="218"/>
      <c r="PF122" s="218"/>
      <c r="PG122" s="218"/>
      <c r="PH122" s="218"/>
      <c r="PI122" s="218"/>
      <c r="PJ122" s="218"/>
      <c r="PK122" s="218"/>
      <c r="PL122" s="218"/>
      <c r="PM122" s="218"/>
      <c r="PN122" s="218"/>
      <c r="PO122" s="218"/>
      <c r="PP122" s="218"/>
      <c r="PQ122" s="218"/>
      <c r="PR122" s="218"/>
      <c r="PS122" s="218"/>
      <c r="PT122" s="218"/>
      <c r="PU122" s="218"/>
      <c r="PV122" s="218"/>
      <c r="PW122" s="218"/>
      <c r="PX122" s="218"/>
      <c r="PY122" s="218"/>
      <c r="PZ122" s="218"/>
      <c r="QA122" s="218"/>
      <c r="QB122" s="218"/>
      <c r="QC122" s="218"/>
      <c r="QD122" s="218"/>
      <c r="QE122" s="218"/>
      <c r="QF122" s="218"/>
      <c r="QG122" s="218"/>
      <c r="QH122" s="218"/>
      <c r="QI122" s="218"/>
      <c r="QJ122" s="218"/>
      <c r="QK122" s="218"/>
      <c r="QL122" s="218"/>
      <c r="QM122" s="218"/>
      <c r="QN122" s="218"/>
      <c r="QO122" s="218"/>
      <c r="QP122" s="218"/>
      <c r="QQ122" s="218"/>
      <c r="QR122" s="218"/>
      <c r="QS122" s="218"/>
      <c r="QT122" s="218"/>
      <c r="QU122" s="218"/>
      <c r="QV122" s="218"/>
      <c r="QW122" s="218"/>
      <c r="QX122" s="218"/>
      <c r="QY122" s="218"/>
      <c r="QZ122" s="218"/>
      <c r="RA122" s="218"/>
      <c r="RB122" s="218"/>
      <c r="RC122" s="218"/>
      <c r="RD122" s="218"/>
      <c r="RE122" s="218"/>
      <c r="RF122" s="218"/>
      <c r="RG122" s="218"/>
      <c r="RH122" s="218"/>
      <c r="RI122" s="218"/>
      <c r="RJ122" s="218"/>
      <c r="RK122" s="218"/>
      <c r="RL122" s="218"/>
      <c r="RM122" s="218"/>
      <c r="RN122" s="218"/>
      <c r="RO122" s="218"/>
      <c r="RP122" s="218"/>
      <c r="RQ122" s="218"/>
      <c r="RR122" s="218"/>
      <c r="RS122" s="218"/>
      <c r="RT122" s="218"/>
      <c r="RU122" s="218"/>
      <c r="RV122" s="218"/>
      <c r="RW122" s="218"/>
      <c r="RX122" s="218"/>
      <c r="RY122" s="218"/>
      <c r="RZ122" s="218"/>
      <c r="SA122" s="218"/>
      <c r="SB122" s="218"/>
      <c r="SC122" s="218"/>
      <c r="SD122" s="218"/>
      <c r="SE122" s="218"/>
      <c r="SF122" s="218"/>
      <c r="SG122" s="218"/>
      <c r="SH122" s="218"/>
      <c r="SI122" s="218"/>
      <c r="SJ122" s="218"/>
      <c r="SK122" s="218"/>
      <c r="SL122" s="218"/>
      <c r="SM122" s="218"/>
      <c r="SN122" s="218"/>
      <c r="SO122" s="218"/>
      <c r="SP122" s="218"/>
      <c r="SQ122" s="218"/>
      <c r="SR122" s="218"/>
      <c r="SS122" s="218"/>
      <c r="ST122" s="218"/>
      <c r="SU122" s="218"/>
      <c r="SV122" s="218"/>
      <c r="SW122" s="218"/>
      <c r="SX122" s="218"/>
      <c r="SY122" s="218"/>
      <c r="SZ122" s="218"/>
      <c r="TA122" s="218"/>
      <c r="TB122" s="218"/>
      <c r="TC122" s="218"/>
      <c r="TD122" s="218"/>
      <c r="TE122" s="218"/>
      <c r="TF122" s="218"/>
      <c r="TG122" s="218"/>
      <c r="TH122" s="218"/>
      <c r="TI122" s="218"/>
      <c r="TJ122" s="218"/>
      <c r="TK122" s="218"/>
      <c r="TL122" s="218"/>
      <c r="TM122" s="218"/>
      <c r="TN122" s="218"/>
      <c r="TO122" s="218"/>
      <c r="TP122" s="218"/>
      <c r="TQ122" s="218"/>
      <c r="TR122" s="218"/>
      <c r="TS122" s="218"/>
      <c r="TT122" s="218"/>
      <c r="TU122" s="218"/>
      <c r="TV122" s="218"/>
      <c r="TW122" s="218"/>
      <c r="TX122" s="218"/>
      <c r="TY122" s="218"/>
      <c r="TZ122" s="218"/>
      <c r="UA122" s="218"/>
      <c r="UB122" s="218"/>
      <c r="UC122" s="218"/>
      <c r="UD122" s="218"/>
      <c r="UE122" s="218"/>
      <c r="UF122" s="218"/>
      <c r="UG122" s="218"/>
      <c r="UH122" s="218"/>
      <c r="UI122" s="218"/>
      <c r="UJ122" s="218"/>
      <c r="UK122" s="218"/>
      <c r="UL122" s="218"/>
      <c r="UM122" s="218"/>
      <c r="UN122" s="218"/>
      <c r="UO122" s="218"/>
      <c r="UP122" s="218"/>
      <c r="UQ122" s="218"/>
      <c r="UR122" s="218"/>
      <c r="US122" s="218"/>
      <c r="UT122" s="218"/>
      <c r="UU122" s="218"/>
      <c r="UV122" s="218"/>
      <c r="UW122" s="218"/>
      <c r="UX122" s="218"/>
      <c r="UY122" s="218"/>
      <c r="UZ122" s="218"/>
      <c r="VA122" s="218"/>
      <c r="VB122" s="218"/>
      <c r="VC122" s="218"/>
      <c r="VD122" s="218"/>
      <c r="VE122" s="218"/>
      <c r="VF122" s="218"/>
      <c r="VG122" s="218"/>
      <c r="VH122" s="218"/>
      <c r="VI122" s="218"/>
      <c r="VJ122" s="218"/>
      <c r="VK122" s="218"/>
      <c r="VL122" s="218"/>
      <c r="VM122" s="218"/>
      <c r="VN122" s="218"/>
      <c r="VO122" s="218"/>
      <c r="VP122" s="218"/>
      <c r="VQ122" s="218"/>
      <c r="VR122" s="218"/>
      <c r="VS122" s="218"/>
      <c r="VT122" s="218"/>
      <c r="VU122" s="218"/>
      <c r="VV122" s="218"/>
      <c r="VW122" s="218"/>
      <c r="VX122" s="218"/>
      <c r="VY122" s="218"/>
      <c r="VZ122" s="218"/>
      <c r="WA122" s="218"/>
      <c r="WB122" s="218"/>
      <c r="WC122" s="218"/>
      <c r="WD122" s="218"/>
      <c r="WE122" s="218"/>
      <c r="WF122" s="218"/>
      <c r="WG122" s="218"/>
      <c r="WH122" s="218"/>
      <c r="WI122" s="218"/>
      <c r="WJ122" s="218"/>
      <c r="WK122" s="218"/>
      <c r="WL122" s="218"/>
      <c r="WM122" s="218"/>
      <c r="WN122" s="218"/>
      <c r="WO122" s="218"/>
      <c r="WP122" s="218"/>
      <c r="WQ122" s="218"/>
      <c r="WR122" s="218"/>
      <c r="WS122" s="218"/>
      <c r="WT122" s="218"/>
      <c r="WU122" s="218"/>
      <c r="WV122" s="218"/>
      <c r="WW122" s="218"/>
      <c r="WX122" s="218"/>
      <c r="WY122" s="218"/>
      <c r="WZ122" s="218"/>
      <c r="XA122" s="218"/>
      <c r="XB122" s="218"/>
      <c r="XC122" s="218"/>
      <c r="XD122" s="218"/>
      <c r="XE122" s="218"/>
      <c r="XF122" s="218"/>
      <c r="XG122" s="218"/>
      <c r="XH122" s="218"/>
      <c r="XI122" s="218"/>
      <c r="XJ122" s="218"/>
      <c r="XK122" s="218"/>
      <c r="XL122" s="218"/>
      <c r="XM122" s="218"/>
      <c r="XN122" s="218"/>
      <c r="XO122" s="218"/>
      <c r="XP122" s="218"/>
      <c r="XQ122" s="218"/>
      <c r="XR122" s="218"/>
      <c r="XS122" s="218"/>
      <c r="XT122" s="218"/>
      <c r="XU122" s="218"/>
      <c r="XV122" s="218"/>
      <c r="XW122" s="218"/>
      <c r="XX122" s="218"/>
      <c r="XY122" s="218"/>
      <c r="XZ122" s="218"/>
      <c r="YA122" s="218"/>
      <c r="YB122" s="218"/>
      <c r="YC122" s="218"/>
      <c r="YD122" s="218"/>
      <c r="YE122" s="218"/>
      <c r="YF122" s="218"/>
      <c r="YG122" s="218"/>
      <c r="YH122" s="218"/>
      <c r="YI122" s="218"/>
      <c r="YJ122" s="218"/>
      <c r="YK122" s="218"/>
      <c r="YL122" s="218"/>
      <c r="YM122" s="218"/>
      <c r="YN122" s="218"/>
      <c r="YO122" s="218"/>
      <c r="YP122" s="218"/>
      <c r="YQ122" s="218"/>
      <c r="YR122" s="218"/>
      <c r="YS122" s="218"/>
      <c r="YT122" s="218"/>
      <c r="YU122" s="218"/>
      <c r="YV122" s="218"/>
      <c r="YW122" s="218"/>
      <c r="YX122" s="218"/>
      <c r="YY122" s="218"/>
      <c r="YZ122" s="218"/>
      <c r="ZA122" s="218"/>
      <c r="ZB122" s="218"/>
      <c r="ZC122" s="218"/>
      <c r="ZD122" s="218"/>
      <c r="ZE122" s="218"/>
      <c r="ZF122" s="218"/>
      <c r="ZG122" s="218"/>
      <c r="ZH122" s="218"/>
      <c r="ZI122" s="218"/>
      <c r="ZJ122" s="218"/>
      <c r="ZK122" s="218"/>
      <c r="ZL122" s="218"/>
      <c r="ZM122" s="218"/>
      <c r="ZN122" s="218"/>
      <c r="ZO122" s="218"/>
      <c r="ZP122" s="218"/>
      <c r="ZQ122" s="218"/>
      <c r="ZR122" s="218"/>
      <c r="ZS122" s="218"/>
      <c r="ZT122" s="218"/>
      <c r="ZU122" s="218"/>
      <c r="ZV122" s="218"/>
      <c r="ZW122" s="218"/>
      <c r="ZX122" s="218"/>
      <c r="ZY122" s="218"/>
      <c r="ZZ122" s="218"/>
      <c r="AAA122" s="218"/>
      <c r="AAB122" s="218"/>
      <c r="AAC122" s="218"/>
      <c r="AAD122" s="218"/>
      <c r="AAE122" s="218"/>
      <c r="AAF122" s="218"/>
      <c r="AAG122" s="218"/>
      <c r="AAH122" s="218"/>
      <c r="AAI122" s="218"/>
      <c r="AAJ122" s="218"/>
      <c r="AAK122" s="218"/>
      <c r="AAL122" s="218"/>
      <c r="AAM122" s="218"/>
      <c r="AAN122" s="218"/>
      <c r="AAO122" s="218"/>
      <c r="AAP122" s="218"/>
      <c r="AAQ122" s="218"/>
      <c r="AAR122" s="218"/>
      <c r="AAS122" s="218"/>
      <c r="AAT122" s="218"/>
      <c r="AAU122" s="218"/>
      <c r="AAV122" s="218"/>
      <c r="AAW122" s="218"/>
      <c r="AAX122" s="218"/>
      <c r="AAY122" s="218"/>
      <c r="AAZ122" s="218"/>
      <c r="ABA122" s="218"/>
      <c r="ABB122" s="218"/>
      <c r="ABC122" s="218"/>
      <c r="ABD122" s="218"/>
      <c r="ABE122" s="218"/>
      <c r="ABF122" s="218"/>
      <c r="ABG122" s="218"/>
      <c r="ABH122" s="218"/>
      <c r="ABI122" s="218"/>
      <c r="ABJ122" s="218"/>
      <c r="ABK122" s="218"/>
      <c r="ABL122" s="218"/>
      <c r="ABM122" s="218"/>
      <c r="ABN122" s="218"/>
      <c r="ABO122" s="218"/>
      <c r="ABP122" s="218"/>
      <c r="ABQ122" s="218"/>
      <c r="ABR122" s="218"/>
      <c r="ABS122" s="218"/>
      <c r="ABT122" s="218"/>
      <c r="ABU122" s="218"/>
      <c r="ABV122" s="218"/>
      <c r="ABW122" s="218"/>
      <c r="ABX122" s="218"/>
      <c r="ABY122" s="218"/>
      <c r="ABZ122" s="218"/>
      <c r="ACA122" s="218"/>
      <c r="ACB122" s="218"/>
      <c r="ACC122" s="218"/>
      <c r="ACD122" s="218"/>
      <c r="ACE122" s="218"/>
      <c r="ACF122" s="218"/>
      <c r="ACG122" s="218"/>
      <c r="ACH122" s="218"/>
      <c r="ACI122" s="218"/>
      <c r="ACJ122" s="218"/>
      <c r="ACK122" s="218"/>
      <c r="ACL122" s="218"/>
      <c r="ACM122" s="218"/>
      <c r="ACN122" s="218"/>
      <c r="ACO122" s="218"/>
      <c r="ACP122" s="218"/>
      <c r="ACQ122" s="218"/>
      <c r="ACR122" s="218"/>
      <c r="ACS122" s="218"/>
      <c r="ACT122" s="218"/>
      <c r="ACU122" s="218"/>
      <c r="ACV122" s="218"/>
      <c r="ACW122" s="218"/>
      <c r="ACX122" s="218"/>
      <c r="ACY122" s="218"/>
      <c r="ACZ122" s="218"/>
      <c r="ADA122" s="218"/>
      <c r="ADB122" s="218"/>
      <c r="ADC122" s="218"/>
      <c r="ADD122" s="218"/>
      <c r="ADE122" s="218"/>
      <c r="ADF122" s="218"/>
      <c r="ADG122" s="218"/>
      <c r="ADH122" s="218"/>
      <c r="ADI122" s="218"/>
      <c r="ADJ122" s="218"/>
      <c r="ADK122" s="218"/>
      <c r="ADL122" s="218"/>
      <c r="ADM122" s="218"/>
      <c r="ADN122" s="218"/>
      <c r="ADO122" s="218"/>
      <c r="ADP122" s="218"/>
      <c r="ADQ122" s="218"/>
      <c r="ADR122" s="218"/>
      <c r="ADS122" s="218"/>
      <c r="ADT122" s="218"/>
      <c r="ADU122" s="218"/>
      <c r="ADV122" s="218"/>
      <c r="ADW122" s="218"/>
      <c r="ADX122" s="218"/>
      <c r="ADY122" s="218"/>
      <c r="ADZ122" s="218"/>
      <c r="AEA122" s="218"/>
      <c r="AEB122" s="218"/>
      <c r="AEC122" s="218"/>
      <c r="AED122" s="218"/>
      <c r="AEE122" s="218"/>
      <c r="AEF122" s="218"/>
      <c r="AEG122" s="218"/>
      <c r="AEH122" s="218"/>
      <c r="AEI122" s="218"/>
      <c r="AEJ122" s="218"/>
      <c r="AEK122" s="218"/>
      <c r="AEL122" s="218"/>
      <c r="AEM122" s="218"/>
      <c r="AEN122" s="218"/>
      <c r="AEO122" s="218"/>
      <c r="AEP122" s="218"/>
      <c r="AEQ122" s="218"/>
      <c r="AER122" s="218"/>
      <c r="AES122" s="218"/>
      <c r="AET122" s="218"/>
      <c r="AEU122" s="218"/>
      <c r="AEV122" s="218"/>
      <c r="AEW122" s="218"/>
      <c r="AEX122" s="218"/>
      <c r="AEY122" s="218"/>
      <c r="AEZ122" s="218"/>
      <c r="AFA122" s="218"/>
      <c r="AFB122" s="218"/>
      <c r="AFC122" s="218"/>
      <c r="AFD122" s="218"/>
      <c r="AFE122" s="218"/>
      <c r="AFF122" s="218"/>
      <c r="AFG122" s="218"/>
      <c r="AFH122" s="218"/>
      <c r="AFI122" s="218"/>
      <c r="AFJ122" s="218"/>
      <c r="AFK122" s="218"/>
      <c r="AFL122" s="218"/>
      <c r="AFM122" s="218"/>
      <c r="AFN122" s="218"/>
      <c r="AFO122" s="218"/>
      <c r="AFP122" s="218"/>
      <c r="AFQ122" s="218"/>
      <c r="AFR122" s="218"/>
      <c r="AFS122" s="218"/>
      <c r="AFT122" s="218"/>
      <c r="AFU122" s="218"/>
      <c r="AFV122" s="218"/>
      <c r="AFW122" s="218"/>
      <c r="AFX122" s="218"/>
      <c r="AFY122" s="218"/>
      <c r="AFZ122" s="218"/>
      <c r="AGA122" s="218"/>
      <c r="AGB122" s="218"/>
      <c r="AGC122" s="218"/>
      <c r="AGD122" s="218"/>
      <c r="AGE122" s="218"/>
      <c r="AGF122" s="218"/>
      <c r="AGG122" s="218"/>
      <c r="AGH122" s="218"/>
      <c r="AGI122" s="218"/>
      <c r="AGJ122" s="218"/>
      <c r="AGK122" s="218"/>
      <c r="AGL122" s="218"/>
      <c r="AGM122" s="218"/>
      <c r="AGN122" s="218"/>
      <c r="AGO122" s="218"/>
      <c r="AGP122" s="218"/>
      <c r="AGQ122" s="218"/>
      <c r="AGR122" s="218"/>
      <c r="AGS122" s="218"/>
      <c r="AGT122" s="218"/>
      <c r="AGU122" s="218"/>
      <c r="AGV122" s="218"/>
      <c r="AGW122" s="218"/>
      <c r="AGX122" s="218"/>
      <c r="AGY122" s="218"/>
      <c r="AGZ122" s="218"/>
      <c r="AHA122" s="218"/>
      <c r="AHB122" s="218"/>
      <c r="AHC122" s="218"/>
      <c r="AHD122" s="218"/>
      <c r="AHE122" s="218"/>
      <c r="AHF122" s="218"/>
      <c r="AHG122" s="218"/>
      <c r="AHH122" s="218"/>
      <c r="AHI122" s="218"/>
      <c r="AHJ122" s="218"/>
      <c r="AHK122" s="218"/>
      <c r="AHL122" s="218"/>
      <c r="AHM122" s="218"/>
      <c r="AHN122" s="218"/>
      <c r="AHO122" s="218"/>
      <c r="AHP122" s="218"/>
      <c r="AHQ122" s="218"/>
      <c r="AHR122" s="218"/>
      <c r="AHS122" s="218"/>
      <c r="AHT122" s="218"/>
      <c r="AHU122" s="218"/>
      <c r="AHV122" s="218"/>
      <c r="AHW122" s="218"/>
      <c r="AHX122" s="218"/>
      <c r="AHY122" s="218"/>
      <c r="AHZ122" s="218"/>
      <c r="AIA122" s="218"/>
      <c r="AIB122" s="218"/>
      <c r="AIC122" s="218"/>
      <c r="AID122" s="218"/>
      <c r="AIE122" s="218"/>
      <c r="AIF122" s="218"/>
      <c r="AIG122" s="218"/>
      <c r="AIH122" s="218"/>
      <c r="AII122" s="218"/>
      <c r="AIJ122" s="218"/>
      <c r="AIK122" s="218"/>
      <c r="AIL122" s="218"/>
      <c r="AIM122" s="218"/>
      <c r="AIN122" s="218"/>
      <c r="AIO122" s="218"/>
      <c r="AIP122" s="218"/>
      <c r="AIQ122" s="218"/>
      <c r="AIR122" s="218"/>
      <c r="AIS122" s="218"/>
      <c r="AIT122" s="218"/>
      <c r="AIU122" s="218"/>
      <c r="AIV122" s="218"/>
      <c r="AIW122" s="218"/>
      <c r="AIX122" s="218"/>
      <c r="AIY122" s="218"/>
      <c r="AIZ122" s="218"/>
      <c r="AJA122" s="218"/>
      <c r="AJB122" s="218"/>
      <c r="AJC122" s="218"/>
      <c r="AJD122" s="218"/>
      <c r="AJE122" s="218"/>
      <c r="AJF122" s="218"/>
      <c r="AJG122" s="218"/>
      <c r="AJH122" s="218"/>
      <c r="AJI122" s="218"/>
      <c r="AJJ122" s="218"/>
      <c r="AJK122" s="218"/>
      <c r="AJL122" s="218"/>
      <c r="AJM122" s="218"/>
      <c r="AJN122" s="218"/>
      <c r="AJO122" s="218"/>
      <c r="AJP122" s="218"/>
      <c r="AJQ122" s="218"/>
      <c r="AJR122" s="218"/>
      <c r="AJS122" s="218"/>
      <c r="AJT122" s="218"/>
      <c r="AJU122" s="218"/>
      <c r="AJV122" s="218"/>
      <c r="AJW122" s="218"/>
      <c r="AJX122" s="218"/>
      <c r="AJY122" s="218"/>
      <c r="AJZ122" s="218"/>
      <c r="AKA122" s="218"/>
      <c r="AKB122" s="218"/>
      <c r="AKC122" s="218"/>
      <c r="AKD122" s="218"/>
      <c r="AKE122" s="218"/>
      <c r="AKF122" s="218"/>
      <c r="AKG122" s="218"/>
      <c r="AKH122" s="218"/>
      <c r="AKI122" s="218"/>
      <c r="AKJ122" s="218"/>
      <c r="AKK122" s="218"/>
      <c r="AKL122" s="218"/>
      <c r="AKM122" s="218"/>
      <c r="AKN122" s="218"/>
      <c r="AKO122" s="218"/>
      <c r="AKP122" s="218"/>
      <c r="AKQ122" s="218"/>
      <c r="AKR122" s="218"/>
      <c r="AKS122" s="218"/>
      <c r="AKT122" s="218"/>
      <c r="AKU122" s="218"/>
      <c r="AKV122" s="218"/>
      <c r="AKW122" s="218"/>
      <c r="AKX122" s="218"/>
      <c r="AKY122" s="218"/>
      <c r="AKZ122" s="218"/>
      <c r="ALA122" s="218"/>
      <c r="ALB122" s="218"/>
      <c r="ALC122" s="218"/>
      <c r="ALD122" s="218"/>
      <c r="ALE122" s="218"/>
      <c r="ALF122" s="218"/>
      <c r="ALG122" s="218"/>
      <c r="ALH122" s="218"/>
      <c r="ALI122" s="218"/>
      <c r="ALJ122" s="218"/>
      <c r="ALK122" s="218"/>
      <c r="ALL122" s="218"/>
      <c r="ALM122" s="218"/>
      <c r="ALN122" s="218"/>
      <c r="ALO122" s="218"/>
      <c r="ALP122" s="218"/>
      <c r="ALQ122" s="218"/>
      <c r="ALR122" s="218"/>
      <c r="ALS122" s="218"/>
      <c r="ALT122" s="218"/>
      <c r="ALU122" s="218"/>
      <c r="ALV122" s="218"/>
      <c r="ALW122" s="218"/>
      <c r="ALX122" s="218"/>
      <c r="ALY122" s="218"/>
      <c r="ALZ122" s="218"/>
      <c r="AMA122" s="218"/>
      <c r="AMB122" s="218"/>
      <c r="AMC122" s="218"/>
      <c r="AMD122" s="218"/>
      <c r="AME122" s="218"/>
      <c r="AMF122" s="218"/>
      <c r="AMG122" s="218"/>
      <c r="AMH122" s="218"/>
      <c r="AMI122" s="218"/>
      <c r="AMJ122" s="218"/>
      <c r="AMK122" s="218"/>
      <c r="AML122" s="218"/>
      <c r="AMM122" s="218"/>
      <c r="AMN122" s="218"/>
      <c r="AMO122" s="218"/>
      <c r="AMP122" s="218"/>
      <c r="AMQ122" s="218"/>
      <c r="AMR122" s="218"/>
      <c r="AMS122" s="218"/>
      <c r="AMT122" s="218"/>
      <c r="AMU122" s="218"/>
      <c r="AMV122" s="218"/>
      <c r="AMW122" s="218"/>
      <c r="AMX122" s="218"/>
      <c r="AMY122" s="218"/>
      <c r="AMZ122" s="218"/>
      <c r="ANA122" s="218"/>
      <c r="ANB122" s="218"/>
      <c r="ANC122" s="218"/>
      <c r="AND122" s="218"/>
      <c r="ANE122" s="218"/>
      <c r="ANF122" s="218"/>
      <c r="ANG122" s="218"/>
      <c r="ANH122" s="218"/>
      <c r="ANI122" s="218"/>
      <c r="ANJ122" s="218"/>
      <c r="ANK122" s="218"/>
      <c r="ANL122" s="218"/>
      <c r="ANM122" s="218"/>
      <c r="ANN122" s="218"/>
      <c r="ANO122" s="218"/>
      <c r="ANP122" s="218"/>
      <c r="ANQ122" s="218"/>
      <c r="ANR122" s="218"/>
      <c r="ANS122" s="218"/>
      <c r="ANT122" s="218"/>
      <c r="ANU122" s="218"/>
      <c r="ANV122" s="218"/>
      <c r="ANW122" s="218"/>
      <c r="ANX122" s="218"/>
      <c r="ANY122" s="218"/>
      <c r="ANZ122" s="218"/>
      <c r="AOA122" s="218"/>
      <c r="AOB122" s="218"/>
      <c r="AOC122" s="218"/>
      <c r="AOD122" s="218"/>
      <c r="AOE122" s="218"/>
      <c r="AOF122" s="218"/>
      <c r="AOG122" s="218"/>
      <c r="AOH122" s="218"/>
      <c r="AOI122" s="218"/>
      <c r="AOJ122" s="218"/>
      <c r="AOK122" s="218"/>
      <c r="AOL122" s="218"/>
      <c r="AOM122" s="218"/>
      <c r="AON122" s="218"/>
      <c r="AOO122" s="218"/>
      <c r="AOP122" s="218"/>
      <c r="AOQ122" s="218"/>
      <c r="AOR122" s="218"/>
      <c r="AOS122" s="218"/>
      <c r="AOT122" s="218"/>
      <c r="AOU122" s="218"/>
      <c r="AOV122" s="218"/>
      <c r="AOW122" s="218"/>
      <c r="AOX122" s="218"/>
      <c r="AOY122" s="218"/>
      <c r="AOZ122" s="218"/>
      <c r="APA122" s="218"/>
      <c r="APB122" s="218"/>
      <c r="APC122" s="218"/>
      <c r="APD122" s="218"/>
      <c r="APE122" s="218"/>
      <c r="APF122" s="218"/>
      <c r="APG122" s="218"/>
      <c r="APH122" s="218"/>
      <c r="API122" s="218"/>
      <c r="APJ122" s="218"/>
      <c r="APK122" s="218"/>
      <c r="APL122" s="218"/>
      <c r="APM122" s="218"/>
      <c r="APN122" s="218"/>
      <c r="APO122" s="218"/>
      <c r="APP122" s="218"/>
      <c r="APQ122" s="218"/>
      <c r="APR122" s="218"/>
      <c r="APS122" s="218"/>
      <c r="APT122" s="218"/>
      <c r="APU122" s="218"/>
      <c r="APV122" s="218"/>
      <c r="APW122" s="218"/>
      <c r="APX122" s="218"/>
      <c r="APY122" s="218"/>
      <c r="APZ122" s="218"/>
      <c r="AQA122" s="218"/>
      <c r="AQB122" s="218"/>
      <c r="AQC122" s="218"/>
      <c r="AQD122" s="218"/>
      <c r="AQE122" s="218"/>
      <c r="AQF122" s="218"/>
      <c r="AQG122" s="218"/>
      <c r="AQH122" s="218"/>
      <c r="AQI122" s="218"/>
      <c r="AQJ122" s="218"/>
      <c r="AQK122" s="218"/>
      <c r="AQL122" s="218"/>
      <c r="AQM122" s="218"/>
      <c r="AQN122" s="218"/>
      <c r="AQO122" s="218"/>
      <c r="AQP122" s="218"/>
      <c r="AQQ122" s="218"/>
      <c r="AQR122" s="218"/>
      <c r="AQS122" s="218"/>
      <c r="AQT122" s="218"/>
      <c r="AQU122" s="218"/>
      <c r="AQV122" s="218"/>
      <c r="AQW122" s="218"/>
      <c r="AQX122" s="218"/>
      <c r="AQY122" s="218"/>
      <c r="AQZ122" s="218"/>
      <c r="ARA122" s="218"/>
      <c r="ARB122" s="218"/>
      <c r="ARC122" s="218"/>
      <c r="ARD122" s="218"/>
      <c r="ARE122" s="218"/>
      <c r="ARF122" s="218"/>
      <c r="ARG122" s="218"/>
      <c r="ARH122" s="218"/>
      <c r="ARI122" s="218"/>
      <c r="ARJ122" s="218"/>
      <c r="ARK122" s="218"/>
      <c r="ARL122" s="218"/>
      <c r="ARM122" s="218"/>
      <c r="ARN122" s="218"/>
      <c r="ARO122" s="218"/>
      <c r="ARP122" s="218"/>
      <c r="ARQ122" s="218"/>
      <c r="ARR122" s="218"/>
      <c r="ARS122" s="218"/>
      <c r="ART122" s="218"/>
      <c r="ARU122" s="218"/>
      <c r="ARV122" s="218"/>
      <c r="ARW122" s="218"/>
      <c r="ARX122" s="218"/>
      <c r="ARY122" s="218"/>
      <c r="ARZ122" s="218"/>
      <c r="ASA122" s="218"/>
      <c r="ASB122" s="218"/>
      <c r="ASC122" s="218"/>
      <c r="ASD122" s="218"/>
      <c r="ASE122" s="218"/>
      <c r="ASF122" s="218"/>
      <c r="ASG122" s="218"/>
      <c r="ASH122" s="218"/>
      <c r="ASI122" s="218"/>
      <c r="ASJ122" s="218"/>
      <c r="ASK122" s="218"/>
      <c r="ASL122" s="218"/>
      <c r="ASM122" s="218"/>
      <c r="ASN122" s="218"/>
      <c r="ASO122" s="218"/>
      <c r="ASP122" s="218"/>
      <c r="ASQ122" s="218"/>
      <c r="ASR122" s="218"/>
      <c r="ASS122" s="218"/>
      <c r="AST122" s="218"/>
      <c r="ASU122" s="218"/>
      <c r="ASV122" s="218"/>
      <c r="ASW122" s="218"/>
      <c r="ASX122" s="218"/>
      <c r="ASY122" s="218"/>
      <c r="ASZ122" s="218"/>
      <c r="ATA122" s="218"/>
      <c r="ATB122" s="218"/>
      <c r="ATC122" s="218"/>
      <c r="ATD122" s="218"/>
      <c r="ATE122" s="218"/>
      <c r="ATF122" s="218"/>
      <c r="ATG122" s="218"/>
      <c r="ATH122" s="218"/>
      <c r="ATI122" s="218"/>
      <c r="ATJ122" s="218"/>
      <c r="ATK122" s="218"/>
      <c r="ATL122" s="218"/>
      <c r="ATM122" s="218"/>
      <c r="ATN122" s="218"/>
      <c r="ATO122" s="218"/>
      <c r="ATP122" s="218"/>
      <c r="ATQ122" s="218"/>
      <c r="ATR122" s="218"/>
      <c r="ATS122" s="218"/>
      <c r="ATT122" s="218"/>
      <c r="ATU122" s="218"/>
      <c r="ATV122" s="218"/>
      <c r="ATW122" s="218"/>
      <c r="ATX122" s="218"/>
      <c r="ATY122" s="218"/>
      <c r="ATZ122" s="218"/>
      <c r="AUA122" s="218"/>
      <c r="AUB122" s="218"/>
      <c r="AUC122" s="218"/>
      <c r="AUD122" s="218"/>
      <c r="AUE122" s="218"/>
      <c r="AUF122" s="218"/>
      <c r="AUG122" s="218"/>
      <c r="AUH122" s="218"/>
      <c r="AUI122" s="218"/>
      <c r="AUJ122" s="218"/>
      <c r="AUK122" s="218"/>
      <c r="AUL122" s="218"/>
      <c r="AUM122" s="218"/>
      <c r="AUN122" s="218"/>
      <c r="AUO122" s="218"/>
      <c r="AUP122" s="218"/>
      <c r="AUQ122" s="218"/>
      <c r="AUR122" s="218"/>
      <c r="AUS122" s="218"/>
      <c r="AUT122" s="218"/>
      <c r="AUU122" s="218"/>
      <c r="AUV122" s="218"/>
      <c r="AUW122" s="218"/>
      <c r="AUX122" s="218"/>
      <c r="AUY122" s="218"/>
      <c r="AUZ122" s="218"/>
      <c r="AVA122" s="218"/>
      <c r="AVB122" s="218"/>
      <c r="AVC122" s="218"/>
      <c r="AVD122" s="218"/>
      <c r="AVE122" s="218"/>
      <c r="AVF122" s="218"/>
      <c r="AVG122" s="218"/>
      <c r="AVH122" s="218"/>
      <c r="AVI122" s="218"/>
      <c r="AVJ122" s="218"/>
      <c r="AVK122" s="218"/>
      <c r="AVL122" s="218"/>
      <c r="AVM122" s="218"/>
      <c r="AVN122" s="218"/>
      <c r="AVO122" s="218"/>
      <c r="AVP122" s="218"/>
      <c r="AVQ122" s="218"/>
      <c r="AVR122" s="218"/>
      <c r="AVS122" s="218"/>
      <c r="AVT122" s="218"/>
      <c r="AVU122" s="218"/>
      <c r="AVV122" s="218"/>
      <c r="AVW122" s="218"/>
      <c r="AVX122" s="218"/>
      <c r="AVY122" s="218"/>
      <c r="AVZ122" s="218"/>
      <c r="AWA122" s="218"/>
      <c r="AWB122" s="218"/>
      <c r="AWC122" s="218"/>
      <c r="AWD122" s="218"/>
      <c r="AWE122" s="218"/>
      <c r="AWF122" s="218"/>
      <c r="AWG122" s="218"/>
      <c r="AWH122" s="218"/>
      <c r="AWI122" s="218"/>
      <c r="AWJ122" s="218"/>
      <c r="AWK122" s="218"/>
      <c r="AWL122" s="218"/>
      <c r="AWM122" s="218"/>
      <c r="AWN122" s="218"/>
      <c r="AWO122" s="218"/>
      <c r="AWP122" s="218"/>
      <c r="AWQ122" s="218"/>
      <c r="AWR122" s="218"/>
      <c r="AWS122" s="218"/>
      <c r="AWT122" s="218"/>
      <c r="AWU122" s="218"/>
      <c r="AWV122" s="218"/>
      <c r="AWW122" s="218"/>
      <c r="AWX122" s="218"/>
      <c r="AWY122" s="218"/>
      <c r="AWZ122" s="218"/>
      <c r="AXA122" s="218"/>
      <c r="AXB122" s="218"/>
      <c r="AXC122" s="218"/>
      <c r="AXD122" s="218"/>
      <c r="AXE122" s="218"/>
      <c r="AXF122" s="218"/>
      <c r="AXG122" s="218"/>
      <c r="AXH122" s="218"/>
      <c r="AXI122" s="218"/>
      <c r="AXJ122" s="218"/>
      <c r="AXK122" s="218"/>
      <c r="AXL122" s="218"/>
      <c r="AXM122" s="218"/>
      <c r="AXN122" s="218"/>
      <c r="AXO122" s="218"/>
      <c r="AXP122" s="218"/>
      <c r="AXQ122" s="218"/>
      <c r="AXR122" s="218"/>
      <c r="AXS122" s="218"/>
      <c r="AXT122" s="218"/>
      <c r="AXU122" s="218"/>
      <c r="AXV122" s="218"/>
      <c r="AXW122" s="218"/>
      <c r="AXX122" s="218"/>
      <c r="AXY122" s="218"/>
      <c r="AXZ122" s="218"/>
      <c r="AYA122" s="218"/>
      <c r="AYB122" s="218"/>
      <c r="AYC122" s="218"/>
      <c r="AYD122" s="218"/>
      <c r="AYE122" s="218"/>
      <c r="AYF122" s="218"/>
      <c r="AYG122" s="218"/>
      <c r="AYH122" s="218"/>
      <c r="AYI122" s="218"/>
      <c r="AYJ122" s="218"/>
      <c r="AYK122" s="218"/>
      <c r="AYL122" s="218"/>
      <c r="AYM122" s="218"/>
      <c r="AYN122" s="218"/>
      <c r="AYO122" s="218"/>
      <c r="AYP122" s="218"/>
      <c r="AYQ122" s="218"/>
      <c r="AYR122" s="218"/>
      <c r="AYS122" s="218"/>
      <c r="AYT122" s="218"/>
      <c r="AYU122" s="218"/>
      <c r="AYV122" s="218"/>
      <c r="AYW122" s="218"/>
      <c r="AYX122" s="218"/>
      <c r="AYY122" s="218"/>
      <c r="AYZ122" s="218"/>
      <c r="AZA122" s="218"/>
      <c r="AZB122" s="218"/>
      <c r="AZC122" s="218"/>
      <c r="AZD122" s="218"/>
      <c r="AZE122" s="218"/>
      <c r="AZF122" s="218"/>
      <c r="AZG122" s="218"/>
      <c r="AZH122" s="218"/>
      <c r="AZI122" s="218"/>
      <c r="AZJ122" s="218"/>
      <c r="AZK122" s="218"/>
      <c r="AZL122" s="218"/>
      <c r="AZM122" s="218"/>
      <c r="AZN122" s="218"/>
      <c r="AZO122" s="218"/>
      <c r="AZP122" s="218"/>
      <c r="AZQ122" s="218"/>
      <c r="AZR122" s="218"/>
      <c r="AZS122" s="218"/>
      <c r="AZT122" s="218"/>
      <c r="AZU122" s="218"/>
      <c r="AZV122" s="218"/>
      <c r="AZW122" s="218"/>
      <c r="AZX122" s="218"/>
      <c r="AZY122" s="218"/>
      <c r="AZZ122" s="218"/>
      <c r="BAA122" s="218"/>
      <c r="BAB122" s="218"/>
      <c r="BAC122" s="218"/>
      <c r="BAD122" s="218"/>
      <c r="BAE122" s="218"/>
      <c r="BAF122" s="218"/>
      <c r="BAG122" s="218"/>
      <c r="BAH122" s="218"/>
      <c r="BAI122" s="218"/>
      <c r="BAJ122" s="218"/>
      <c r="BAK122" s="218"/>
      <c r="BAL122" s="218"/>
      <c r="BAM122" s="218"/>
      <c r="BAN122" s="218"/>
      <c r="BAO122" s="218"/>
      <c r="BAP122" s="218"/>
      <c r="BAQ122" s="218"/>
      <c r="BAR122" s="218"/>
      <c r="BAS122" s="218"/>
      <c r="BAT122" s="218"/>
      <c r="BAU122" s="218"/>
      <c r="BAV122" s="218"/>
      <c r="BAW122" s="218"/>
      <c r="BAX122" s="218"/>
      <c r="BAY122" s="218"/>
      <c r="BAZ122" s="218"/>
      <c r="BBA122" s="218"/>
      <c r="BBB122" s="218"/>
      <c r="BBC122" s="218"/>
      <c r="BBD122" s="218"/>
      <c r="BBE122" s="218"/>
      <c r="BBF122" s="218"/>
      <c r="BBG122" s="218"/>
      <c r="BBH122" s="218"/>
      <c r="BBI122" s="218"/>
      <c r="BBJ122" s="218"/>
      <c r="BBK122" s="218"/>
      <c r="BBL122" s="218"/>
      <c r="BBM122" s="218"/>
      <c r="BBN122" s="218"/>
      <c r="BBO122" s="218"/>
      <c r="BBP122" s="218"/>
      <c r="BBQ122" s="218"/>
      <c r="BBR122" s="218"/>
      <c r="BBS122" s="218"/>
      <c r="BBT122" s="218"/>
      <c r="BBU122" s="218"/>
      <c r="BBV122" s="218"/>
      <c r="BBW122" s="218"/>
      <c r="BBX122" s="218"/>
      <c r="BBY122" s="218"/>
      <c r="BBZ122" s="218"/>
      <c r="BCA122" s="218"/>
      <c r="BCB122" s="218"/>
      <c r="BCC122" s="218"/>
      <c r="BCD122" s="218"/>
      <c r="BCE122" s="218"/>
      <c r="BCF122" s="218"/>
      <c r="BCG122" s="218"/>
      <c r="BCH122" s="218"/>
      <c r="BCI122" s="218"/>
      <c r="BCJ122" s="218"/>
      <c r="BCK122" s="218"/>
      <c r="BCL122" s="218"/>
      <c r="BCM122" s="218"/>
      <c r="BCN122" s="218"/>
      <c r="BCO122" s="218"/>
      <c r="BCP122" s="218"/>
      <c r="BCQ122" s="218"/>
      <c r="BCR122" s="218"/>
      <c r="BCS122" s="218"/>
      <c r="BCT122" s="218"/>
      <c r="BCU122" s="218"/>
      <c r="BCV122" s="218"/>
      <c r="BCW122" s="218"/>
      <c r="BCX122" s="218"/>
      <c r="BCY122" s="218"/>
      <c r="BCZ122" s="218"/>
      <c r="BDA122" s="218"/>
      <c r="BDB122" s="218"/>
      <c r="BDC122" s="218"/>
      <c r="BDD122" s="218"/>
      <c r="BDE122" s="218"/>
      <c r="BDF122" s="218"/>
      <c r="BDG122" s="218"/>
      <c r="BDH122" s="218"/>
      <c r="BDI122" s="218"/>
      <c r="BDJ122" s="218"/>
      <c r="BDK122" s="218"/>
      <c r="BDL122" s="218"/>
      <c r="BDM122" s="218"/>
      <c r="BDN122" s="218"/>
      <c r="BDO122" s="218"/>
      <c r="BDP122" s="218"/>
      <c r="BDQ122" s="218"/>
      <c r="BDR122" s="218"/>
      <c r="BDS122" s="218"/>
      <c r="BDT122" s="218"/>
      <c r="BDU122" s="218"/>
    </row>
    <row r="123" spans="1:1477" s="6" customFormat="1" ht="12.75" thickBot="1">
      <c r="B123" s="90"/>
      <c r="C123" s="90"/>
      <c r="D123" s="90"/>
      <c r="E123" s="72"/>
      <c r="F123" s="90"/>
      <c r="G123" s="90"/>
      <c r="H123" s="22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2"/>
      <c r="U123" s="92"/>
      <c r="V123" s="92"/>
      <c r="W123" s="92"/>
      <c r="X123" s="92"/>
      <c r="Y123" s="225"/>
      <c r="Z123" s="225"/>
      <c r="AA123" s="225"/>
      <c r="AB123" s="225"/>
      <c r="AC123" s="225"/>
      <c r="AD123" s="91"/>
      <c r="AE123" s="91"/>
      <c r="AF123" s="225"/>
      <c r="AG123" s="225"/>
      <c r="AH123" s="91"/>
      <c r="AI123" s="91"/>
      <c r="AJ123" s="93"/>
      <c r="AK123" s="93"/>
      <c r="AL123" s="95"/>
      <c r="AM123" s="95"/>
      <c r="AN123" s="93"/>
      <c r="AO123" s="93"/>
      <c r="AP123" s="95"/>
      <c r="AQ123" s="95"/>
      <c r="AR123" s="93"/>
      <c r="AS123" s="93"/>
      <c r="AT123" s="95"/>
      <c r="AU123" s="95"/>
      <c r="AV123" s="93"/>
      <c r="AW123" s="93"/>
      <c r="AX123" s="95"/>
      <c r="AY123" s="95"/>
      <c r="AZ123" s="93"/>
      <c r="BA123" s="93"/>
      <c r="BB123" s="95"/>
      <c r="BC123" s="95"/>
      <c r="BD123" s="93"/>
      <c r="BE123" s="93"/>
      <c r="BF123" s="95"/>
      <c r="BG123" s="95"/>
      <c r="BH123" s="93"/>
      <c r="BI123" s="93"/>
      <c r="BJ123" s="95"/>
      <c r="BK123" s="95"/>
      <c r="BL123" s="93"/>
      <c r="BM123" s="93"/>
      <c r="BN123" s="95"/>
      <c r="BO123" s="95"/>
      <c r="BP123" s="93"/>
      <c r="BQ123" s="93"/>
      <c r="BR123" s="95"/>
      <c r="BS123" s="95"/>
      <c r="BT123" s="93"/>
      <c r="BU123" s="93"/>
      <c r="BV123" s="95"/>
      <c r="BW123" s="95"/>
      <c r="BX123" s="93"/>
      <c r="BY123" s="93"/>
      <c r="BZ123" s="95"/>
      <c r="CA123" s="95"/>
      <c r="CB123" s="93"/>
      <c r="CC123" s="93"/>
      <c r="CD123" s="95"/>
      <c r="CE123" s="95"/>
      <c r="CF123" s="93"/>
      <c r="CG123" s="93"/>
      <c r="CH123" s="95"/>
      <c r="CI123" s="95"/>
      <c r="CJ123" s="93"/>
      <c r="CK123" s="93"/>
      <c r="CL123" s="95"/>
      <c r="CM123" s="95"/>
      <c r="CN123" s="94"/>
      <c r="CO123" s="94"/>
      <c r="CP123" s="94"/>
      <c r="CQ123" s="94"/>
      <c r="CR123" s="94"/>
      <c r="CS123" s="94"/>
      <c r="CT123" s="72"/>
      <c r="CU123" s="90"/>
      <c r="CV123" s="90"/>
      <c r="CW123" s="72"/>
      <c r="CX123" s="72"/>
      <c r="CY123" s="90"/>
      <c r="CZ123" s="90"/>
      <c r="DA123" s="90"/>
      <c r="DB123" s="92"/>
      <c r="DC123" s="91"/>
      <c r="DD123" s="248"/>
      <c r="DE123" s="246"/>
      <c r="DF123" s="246"/>
      <c r="DG123" s="246"/>
      <c r="DH123" s="246"/>
      <c r="DI123" s="246"/>
      <c r="DJ123" s="246"/>
      <c r="DK123" s="246"/>
      <c r="DL123" s="246"/>
      <c r="DM123" s="246"/>
      <c r="DN123" s="246"/>
      <c r="DO123" s="246"/>
      <c r="DP123" s="246"/>
      <c r="DQ123" s="246"/>
      <c r="DR123" s="246"/>
      <c r="DS123" s="246"/>
      <c r="DT123" s="246"/>
      <c r="DU123" s="246"/>
      <c r="DV123" s="246"/>
      <c r="DW123" s="246"/>
      <c r="DX123" s="246"/>
      <c r="DY123" s="246"/>
      <c r="DZ123" s="246"/>
      <c r="EA123" s="246"/>
      <c r="EB123" s="246"/>
      <c r="EC123" s="246"/>
      <c r="ED123" s="246"/>
      <c r="EE123" s="246"/>
      <c r="EF123" s="246"/>
      <c r="EG123" s="246"/>
      <c r="EH123" s="246"/>
      <c r="EI123" s="246"/>
      <c r="EJ123" s="246"/>
      <c r="EK123" s="246"/>
      <c r="EL123" s="246"/>
      <c r="EM123" s="246"/>
      <c r="EN123" s="246"/>
      <c r="EO123" s="246"/>
      <c r="EP123" s="246"/>
      <c r="EQ123" s="246"/>
      <c r="ER123" s="246"/>
      <c r="ES123" s="246"/>
      <c r="ET123" s="246"/>
      <c r="EU123" s="246"/>
      <c r="EV123" s="246"/>
      <c r="EW123" s="246"/>
      <c r="EX123" s="246"/>
      <c r="EY123" s="246"/>
      <c r="EZ123" s="246"/>
      <c r="FA123" s="246"/>
      <c r="FB123" s="246"/>
      <c r="FC123" s="246"/>
      <c r="FD123" s="246"/>
      <c r="FE123" s="246"/>
      <c r="FF123" s="246"/>
      <c r="FG123" s="246"/>
      <c r="FH123" s="246"/>
      <c r="FI123" s="246"/>
      <c r="FJ123" s="246"/>
      <c r="FK123" s="246"/>
      <c r="FL123" s="246"/>
      <c r="FM123" s="246"/>
      <c r="FN123" s="246"/>
      <c r="FO123" s="246"/>
      <c r="FP123" s="246"/>
      <c r="FQ123" s="246"/>
      <c r="FR123" s="246"/>
      <c r="FS123" s="246"/>
      <c r="FT123" s="246"/>
      <c r="FU123" s="246"/>
      <c r="FV123" s="246"/>
      <c r="FW123" s="246"/>
      <c r="FX123" s="246"/>
      <c r="FY123" s="246"/>
      <c r="FZ123" s="246"/>
      <c r="GA123" s="246"/>
      <c r="GB123" s="246"/>
      <c r="GC123" s="246"/>
      <c r="GD123" s="246"/>
      <c r="GE123" s="246"/>
      <c r="GF123" s="246"/>
      <c r="GG123" s="246"/>
      <c r="GH123" s="246"/>
      <c r="GI123" s="246"/>
      <c r="GJ123" s="246"/>
      <c r="GK123" s="246"/>
      <c r="GL123" s="246"/>
      <c r="GM123" s="246"/>
      <c r="GN123" s="246"/>
      <c r="GO123" s="246"/>
      <c r="GP123" s="246"/>
      <c r="GQ123" s="246"/>
      <c r="GR123" s="246"/>
      <c r="GS123" s="246"/>
      <c r="GT123" s="246"/>
      <c r="GU123" s="246"/>
      <c r="GV123" s="246"/>
      <c r="GW123" s="246"/>
      <c r="GX123" s="246"/>
      <c r="GY123" s="246"/>
      <c r="GZ123" s="246"/>
      <c r="HA123" s="246"/>
      <c r="HB123" s="246"/>
      <c r="HC123" s="246"/>
      <c r="HD123" s="246"/>
      <c r="HE123" s="246"/>
      <c r="HF123" s="246"/>
      <c r="HG123" s="246"/>
      <c r="HH123" s="246"/>
      <c r="HI123" s="246"/>
      <c r="HJ123" s="246"/>
      <c r="HK123" s="246"/>
      <c r="HL123" s="246"/>
      <c r="HM123" s="246"/>
      <c r="HN123" s="246"/>
      <c r="HO123" s="246"/>
      <c r="HP123" s="246"/>
      <c r="HQ123" s="246"/>
      <c r="HR123" s="246"/>
      <c r="HS123" s="246"/>
      <c r="HT123" s="246"/>
      <c r="HU123" s="246"/>
      <c r="HV123" s="246"/>
      <c r="HW123" s="246"/>
      <c r="HX123" s="246"/>
      <c r="HY123" s="246"/>
      <c r="HZ123" s="246"/>
      <c r="IA123" s="246"/>
      <c r="IB123" s="246"/>
      <c r="IC123" s="246"/>
      <c r="ID123" s="246"/>
      <c r="IE123" s="246"/>
      <c r="IF123" s="246"/>
      <c r="IG123" s="246"/>
      <c r="IH123" s="246"/>
      <c r="II123" s="246"/>
      <c r="IJ123" s="246"/>
      <c r="IK123" s="246"/>
      <c r="IL123" s="246"/>
      <c r="IM123" s="246"/>
      <c r="IN123" s="246"/>
      <c r="IO123" s="246"/>
      <c r="IP123" s="246"/>
      <c r="IQ123" s="246"/>
      <c r="IR123" s="246"/>
      <c r="IS123" s="246"/>
      <c r="IT123" s="246"/>
      <c r="IU123" s="246"/>
      <c r="IV123" s="246"/>
      <c r="IW123" s="246"/>
      <c r="IX123" s="246"/>
      <c r="IY123" s="246"/>
      <c r="IZ123" s="246"/>
      <c r="JA123" s="246"/>
      <c r="JB123" s="246"/>
      <c r="JC123" s="246"/>
      <c r="JD123" s="246"/>
      <c r="JE123" s="246"/>
      <c r="JF123" s="246"/>
      <c r="JG123" s="246"/>
      <c r="JH123" s="246"/>
      <c r="JI123" s="246"/>
      <c r="JJ123" s="246"/>
      <c r="JK123" s="246"/>
      <c r="JL123" s="246"/>
      <c r="JM123" s="246"/>
      <c r="JN123" s="246"/>
      <c r="JO123" s="246"/>
      <c r="JP123" s="246"/>
      <c r="JQ123" s="246"/>
      <c r="JR123" s="246"/>
      <c r="JS123" s="246"/>
      <c r="JT123" s="246"/>
      <c r="JU123" s="246"/>
      <c r="JV123" s="246"/>
      <c r="JW123" s="246"/>
      <c r="JX123" s="246"/>
      <c r="JY123" s="246"/>
      <c r="JZ123" s="246"/>
      <c r="KA123" s="246"/>
      <c r="KB123" s="246"/>
      <c r="KC123" s="246"/>
      <c r="KD123" s="246"/>
      <c r="KE123" s="246"/>
      <c r="KF123" s="246"/>
      <c r="KG123" s="246"/>
      <c r="KH123" s="246"/>
      <c r="KI123" s="246"/>
      <c r="KJ123" s="246"/>
      <c r="KK123" s="246"/>
      <c r="KL123" s="246"/>
      <c r="KM123" s="246"/>
      <c r="KN123" s="246"/>
      <c r="KO123" s="246"/>
      <c r="KP123" s="246"/>
      <c r="KQ123" s="246"/>
      <c r="KR123" s="246"/>
      <c r="KS123" s="246"/>
      <c r="KT123" s="246"/>
      <c r="KU123" s="246"/>
      <c r="KV123" s="246"/>
      <c r="KW123" s="246"/>
      <c r="KX123" s="246"/>
      <c r="KY123" s="246"/>
      <c r="KZ123" s="246"/>
      <c r="LA123" s="246"/>
      <c r="LB123" s="246"/>
      <c r="LC123" s="246"/>
      <c r="LD123" s="246"/>
      <c r="LE123" s="246"/>
      <c r="LF123" s="246"/>
      <c r="LG123" s="246"/>
      <c r="LH123" s="246"/>
      <c r="LI123" s="246"/>
      <c r="LJ123" s="246"/>
      <c r="LK123" s="246"/>
      <c r="LL123" s="246"/>
      <c r="LM123" s="246"/>
      <c r="LN123" s="246"/>
      <c r="LO123" s="246"/>
      <c r="LP123" s="246"/>
      <c r="LQ123" s="246"/>
      <c r="LR123" s="246"/>
      <c r="LS123" s="246"/>
      <c r="LT123" s="246"/>
      <c r="LU123" s="246"/>
      <c r="LV123" s="246"/>
      <c r="LW123" s="246"/>
      <c r="LX123" s="246"/>
      <c r="LY123" s="246"/>
      <c r="LZ123" s="246"/>
      <c r="MA123" s="246"/>
      <c r="MB123" s="246"/>
      <c r="MC123" s="246"/>
      <c r="MD123" s="246"/>
      <c r="ME123" s="246"/>
      <c r="MF123" s="246"/>
      <c r="MG123" s="246"/>
      <c r="MH123" s="246"/>
      <c r="MI123" s="246"/>
      <c r="MJ123" s="246"/>
      <c r="MK123" s="246"/>
      <c r="ML123" s="246"/>
      <c r="MM123" s="246"/>
      <c r="MN123" s="246"/>
      <c r="MO123" s="246"/>
      <c r="MP123" s="246"/>
      <c r="MQ123" s="246"/>
      <c r="MR123" s="246"/>
      <c r="MS123" s="246"/>
      <c r="MT123" s="246"/>
      <c r="MU123" s="246"/>
      <c r="MV123" s="246"/>
      <c r="MW123" s="246"/>
      <c r="MX123" s="246"/>
      <c r="MY123" s="246"/>
      <c r="MZ123" s="246"/>
      <c r="NA123" s="246"/>
      <c r="NB123" s="246"/>
      <c r="NC123" s="246"/>
      <c r="ND123" s="246"/>
      <c r="NE123" s="246"/>
      <c r="NF123" s="246"/>
      <c r="NG123" s="246"/>
      <c r="NH123" s="246"/>
      <c r="NI123" s="246"/>
      <c r="NJ123" s="246"/>
      <c r="NK123" s="246"/>
      <c r="NL123" s="246"/>
      <c r="NM123" s="246"/>
      <c r="NN123" s="246"/>
      <c r="NO123" s="246"/>
      <c r="NP123" s="246"/>
      <c r="NQ123" s="246"/>
      <c r="NR123" s="246"/>
      <c r="NS123" s="246"/>
      <c r="NT123" s="246"/>
      <c r="NU123" s="246"/>
      <c r="NV123" s="246"/>
      <c r="NW123" s="246"/>
      <c r="NX123" s="246"/>
      <c r="NY123" s="246"/>
      <c r="NZ123" s="246"/>
      <c r="OA123" s="246"/>
      <c r="OB123" s="246"/>
      <c r="OC123" s="246"/>
      <c r="OD123" s="246"/>
      <c r="OE123" s="246"/>
      <c r="OF123" s="246"/>
      <c r="OG123" s="246"/>
      <c r="OH123" s="246"/>
      <c r="OI123" s="246"/>
      <c r="OJ123" s="246"/>
      <c r="OK123" s="246"/>
      <c r="OL123" s="246"/>
      <c r="OM123" s="246"/>
      <c r="ON123" s="246"/>
      <c r="OO123" s="246"/>
      <c r="OP123" s="246"/>
      <c r="OQ123" s="246"/>
      <c r="OR123" s="246"/>
      <c r="OS123" s="246"/>
      <c r="OT123" s="246"/>
      <c r="OU123" s="246"/>
      <c r="OV123" s="246"/>
      <c r="OW123" s="246"/>
      <c r="OX123" s="246"/>
      <c r="OY123" s="246"/>
      <c r="OZ123" s="246"/>
      <c r="PA123" s="246"/>
      <c r="PB123" s="246"/>
      <c r="PC123" s="246"/>
      <c r="PD123" s="246"/>
      <c r="PE123" s="246"/>
      <c r="PF123" s="246"/>
      <c r="PG123" s="246"/>
      <c r="PH123" s="246"/>
      <c r="PI123" s="246"/>
      <c r="PJ123" s="246"/>
      <c r="PK123" s="246"/>
      <c r="PL123" s="246"/>
      <c r="PM123" s="246"/>
      <c r="PN123" s="246"/>
      <c r="PO123" s="246"/>
      <c r="PP123" s="246"/>
      <c r="PQ123" s="246"/>
      <c r="PR123" s="246"/>
      <c r="PS123" s="246"/>
      <c r="PT123" s="246"/>
      <c r="PU123" s="246"/>
      <c r="PV123" s="246"/>
      <c r="PW123" s="246"/>
      <c r="PX123" s="246"/>
      <c r="PY123" s="246"/>
      <c r="PZ123" s="246"/>
      <c r="QA123" s="246"/>
      <c r="QB123" s="246"/>
      <c r="QC123" s="246"/>
      <c r="QD123" s="246"/>
      <c r="QE123" s="246"/>
      <c r="QF123" s="246"/>
      <c r="QG123" s="246"/>
      <c r="QH123" s="246"/>
      <c r="QI123" s="246"/>
      <c r="QJ123" s="246"/>
      <c r="QK123" s="246"/>
      <c r="QL123" s="246"/>
      <c r="QM123" s="246"/>
      <c r="QN123" s="246"/>
      <c r="QO123" s="246"/>
      <c r="QP123" s="246"/>
      <c r="QQ123" s="246"/>
      <c r="QR123" s="246"/>
      <c r="QS123" s="246"/>
      <c r="QT123" s="246"/>
      <c r="QU123" s="246"/>
      <c r="QV123" s="246"/>
      <c r="QW123" s="246"/>
      <c r="QX123" s="246"/>
      <c r="QY123" s="246"/>
      <c r="QZ123" s="246"/>
      <c r="RA123" s="246"/>
      <c r="RB123" s="246"/>
      <c r="RC123" s="246"/>
      <c r="RD123" s="246"/>
      <c r="RE123" s="246"/>
      <c r="RF123" s="246"/>
      <c r="RG123" s="246"/>
      <c r="RH123" s="246"/>
      <c r="RI123" s="246"/>
      <c r="RJ123" s="246"/>
      <c r="RK123" s="246"/>
      <c r="RL123" s="246"/>
      <c r="RM123" s="246"/>
      <c r="RN123" s="246"/>
      <c r="RO123" s="246"/>
      <c r="RP123" s="246"/>
      <c r="RQ123" s="246"/>
      <c r="RR123" s="246"/>
      <c r="RS123" s="246"/>
      <c r="RT123" s="246"/>
      <c r="RU123" s="246"/>
      <c r="RV123" s="246"/>
      <c r="RW123" s="246"/>
      <c r="RX123" s="246"/>
      <c r="RY123" s="246"/>
      <c r="RZ123" s="246"/>
      <c r="SA123" s="246"/>
      <c r="SB123" s="246"/>
      <c r="SC123" s="246"/>
      <c r="SD123" s="246"/>
      <c r="SE123" s="246"/>
      <c r="SF123" s="246"/>
      <c r="SG123" s="246"/>
      <c r="SH123" s="246"/>
      <c r="SI123" s="246"/>
      <c r="SJ123" s="246"/>
      <c r="SK123" s="246"/>
      <c r="SL123" s="246"/>
      <c r="SM123" s="246"/>
      <c r="SN123" s="246"/>
      <c r="SO123" s="246"/>
      <c r="SP123" s="246"/>
      <c r="SQ123" s="246"/>
      <c r="SR123" s="246"/>
      <c r="SS123" s="246"/>
      <c r="ST123" s="246"/>
      <c r="SU123" s="246"/>
      <c r="SV123" s="246"/>
      <c r="SW123" s="246"/>
      <c r="SX123" s="246"/>
      <c r="SY123" s="246"/>
      <c r="SZ123" s="246"/>
      <c r="TA123" s="246"/>
      <c r="TB123" s="246"/>
      <c r="TC123" s="246"/>
      <c r="TD123" s="246"/>
      <c r="TE123" s="246"/>
      <c r="TF123" s="246"/>
      <c r="TG123" s="246"/>
      <c r="TH123" s="246"/>
      <c r="TI123" s="246"/>
      <c r="TJ123" s="246"/>
      <c r="TK123" s="246"/>
      <c r="TL123" s="246"/>
      <c r="TM123" s="246"/>
      <c r="TN123" s="246"/>
      <c r="TO123" s="246"/>
      <c r="TP123" s="246"/>
      <c r="TQ123" s="246"/>
      <c r="TR123" s="246"/>
      <c r="TS123" s="246"/>
      <c r="TT123" s="246"/>
      <c r="TU123" s="246"/>
      <c r="TV123" s="246"/>
      <c r="TW123" s="246"/>
      <c r="TX123" s="246"/>
      <c r="TY123" s="246"/>
      <c r="TZ123" s="246"/>
      <c r="UA123" s="246"/>
      <c r="UB123" s="246"/>
      <c r="UC123" s="246"/>
      <c r="UD123" s="246"/>
      <c r="UE123" s="246"/>
      <c r="UF123" s="246"/>
      <c r="UG123" s="246"/>
      <c r="UH123" s="246"/>
      <c r="UI123" s="246"/>
      <c r="UJ123" s="246"/>
      <c r="UK123" s="246"/>
      <c r="UL123" s="246"/>
      <c r="UM123" s="246"/>
      <c r="UN123" s="246"/>
      <c r="UO123" s="246"/>
      <c r="UP123" s="246"/>
      <c r="UQ123" s="246"/>
      <c r="UR123" s="246"/>
      <c r="US123" s="246"/>
      <c r="UT123" s="246"/>
      <c r="UU123" s="246"/>
      <c r="UV123" s="246"/>
      <c r="UW123" s="246"/>
      <c r="UX123" s="246"/>
      <c r="UY123" s="246"/>
      <c r="UZ123" s="246"/>
      <c r="VA123" s="246"/>
      <c r="VB123" s="246"/>
      <c r="VC123" s="246"/>
      <c r="VD123" s="246"/>
      <c r="VE123" s="246"/>
      <c r="VF123" s="246"/>
      <c r="VG123" s="246"/>
      <c r="VH123" s="246"/>
      <c r="VI123" s="246"/>
      <c r="VJ123" s="246"/>
      <c r="VK123" s="246"/>
      <c r="VL123" s="246"/>
      <c r="VM123" s="246"/>
      <c r="VN123" s="246"/>
      <c r="VO123" s="246"/>
      <c r="VP123" s="246"/>
      <c r="VQ123" s="246"/>
      <c r="VR123" s="246"/>
      <c r="VS123" s="246"/>
      <c r="VT123" s="246"/>
      <c r="VU123" s="246"/>
      <c r="VV123" s="246"/>
      <c r="VW123" s="246"/>
      <c r="VX123" s="246"/>
      <c r="VY123" s="246"/>
      <c r="VZ123" s="246"/>
      <c r="WA123" s="246"/>
      <c r="WB123" s="246"/>
      <c r="WC123" s="246"/>
      <c r="WD123" s="246"/>
      <c r="WE123" s="246"/>
      <c r="WF123" s="246"/>
      <c r="WG123" s="246"/>
      <c r="WH123" s="246"/>
      <c r="WI123" s="246"/>
      <c r="WJ123" s="246"/>
      <c r="WK123" s="246"/>
      <c r="WL123" s="246"/>
      <c r="WM123" s="246"/>
      <c r="WN123" s="246"/>
      <c r="WO123" s="246"/>
      <c r="WP123" s="246"/>
      <c r="WQ123" s="246"/>
      <c r="WR123" s="246"/>
      <c r="WS123" s="246"/>
      <c r="WT123" s="246"/>
      <c r="WU123" s="246"/>
      <c r="WV123" s="246"/>
      <c r="WW123" s="246"/>
      <c r="WX123" s="246"/>
      <c r="WY123" s="246"/>
      <c r="WZ123" s="246"/>
      <c r="XA123" s="246"/>
      <c r="XB123" s="246"/>
      <c r="XC123" s="246"/>
      <c r="XD123" s="246"/>
      <c r="XE123" s="246"/>
      <c r="XF123" s="246"/>
      <c r="XG123" s="246"/>
      <c r="XH123" s="246"/>
      <c r="XI123" s="246"/>
      <c r="XJ123" s="246"/>
      <c r="XK123" s="246"/>
      <c r="XL123" s="246"/>
      <c r="XM123" s="246"/>
      <c r="XN123" s="246"/>
      <c r="XO123" s="246"/>
      <c r="XP123" s="246"/>
      <c r="XQ123" s="246"/>
      <c r="XR123" s="246"/>
      <c r="XS123" s="246"/>
      <c r="XT123" s="246"/>
      <c r="XU123" s="246"/>
      <c r="XV123" s="246"/>
      <c r="XW123" s="246"/>
      <c r="XX123" s="246"/>
      <c r="XY123" s="246"/>
      <c r="XZ123" s="246"/>
      <c r="YA123" s="246"/>
      <c r="YB123" s="246"/>
      <c r="YC123" s="246"/>
      <c r="YD123" s="246"/>
      <c r="YE123" s="246"/>
      <c r="YF123" s="246"/>
      <c r="YG123" s="246"/>
      <c r="YH123" s="246"/>
      <c r="YI123" s="246"/>
      <c r="YJ123" s="246"/>
      <c r="YK123" s="246"/>
      <c r="YL123" s="246"/>
      <c r="YM123" s="246"/>
      <c r="YN123" s="246"/>
      <c r="YO123" s="246"/>
      <c r="YP123" s="246"/>
      <c r="YQ123" s="246"/>
      <c r="YR123" s="246"/>
      <c r="YS123" s="246"/>
      <c r="YT123" s="246"/>
      <c r="YU123" s="246"/>
      <c r="YV123" s="246"/>
      <c r="YW123" s="246"/>
      <c r="YX123" s="246"/>
      <c r="YY123" s="246"/>
      <c r="YZ123" s="246"/>
      <c r="ZA123" s="246"/>
      <c r="ZB123" s="246"/>
      <c r="ZC123" s="246"/>
      <c r="ZD123" s="246"/>
      <c r="ZE123" s="246"/>
      <c r="ZF123" s="246"/>
      <c r="ZG123" s="246"/>
      <c r="ZH123" s="246"/>
      <c r="ZI123" s="246"/>
      <c r="ZJ123" s="246"/>
      <c r="ZK123" s="246"/>
      <c r="ZL123" s="246"/>
      <c r="ZM123" s="246"/>
      <c r="ZN123" s="246"/>
      <c r="ZO123" s="246"/>
      <c r="ZP123" s="246"/>
      <c r="ZQ123" s="246"/>
      <c r="ZR123" s="246"/>
      <c r="ZS123" s="246"/>
      <c r="ZT123" s="246"/>
      <c r="ZU123" s="246"/>
      <c r="ZV123" s="246"/>
      <c r="ZW123" s="246"/>
      <c r="ZX123" s="246"/>
      <c r="ZY123" s="246"/>
      <c r="ZZ123" s="246"/>
      <c r="AAA123" s="246"/>
      <c r="AAB123" s="246"/>
      <c r="AAC123" s="246"/>
      <c r="AAD123" s="246"/>
      <c r="AAE123" s="246"/>
      <c r="AAF123" s="246"/>
      <c r="AAG123" s="246"/>
      <c r="AAH123" s="246"/>
      <c r="AAI123" s="246"/>
      <c r="AAJ123" s="246"/>
      <c r="AAK123" s="246"/>
      <c r="AAL123" s="246"/>
      <c r="AAM123" s="246"/>
      <c r="AAN123" s="246"/>
      <c r="AAO123" s="246"/>
      <c r="AAP123" s="246"/>
      <c r="AAQ123" s="246"/>
      <c r="AAR123" s="246"/>
      <c r="AAS123" s="246"/>
      <c r="AAT123" s="246"/>
      <c r="AAU123" s="246"/>
      <c r="AAV123" s="246"/>
      <c r="AAW123" s="246"/>
      <c r="AAX123" s="246"/>
      <c r="AAY123" s="246"/>
      <c r="AAZ123" s="246"/>
      <c r="ABA123" s="246"/>
      <c r="ABB123" s="246"/>
      <c r="ABC123" s="246"/>
      <c r="ABD123" s="246"/>
      <c r="ABE123" s="246"/>
      <c r="ABF123" s="246"/>
      <c r="ABG123" s="246"/>
      <c r="ABH123" s="246"/>
      <c r="ABI123" s="246"/>
      <c r="ABJ123" s="246"/>
      <c r="ABK123" s="246"/>
      <c r="ABL123" s="246"/>
      <c r="ABM123" s="246"/>
      <c r="ABN123" s="246"/>
      <c r="ABO123" s="246"/>
      <c r="ABP123" s="246"/>
      <c r="ABQ123" s="246"/>
      <c r="ABR123" s="246"/>
      <c r="ABS123" s="246"/>
      <c r="ABT123" s="246"/>
      <c r="ABU123" s="246"/>
      <c r="ABV123" s="246"/>
      <c r="ABW123" s="246"/>
      <c r="ABX123" s="246"/>
      <c r="ABY123" s="246"/>
      <c r="ABZ123" s="246"/>
      <c r="ACA123" s="246"/>
      <c r="ACB123" s="246"/>
      <c r="ACC123" s="246"/>
      <c r="ACD123" s="246"/>
      <c r="ACE123" s="246"/>
      <c r="ACF123" s="246"/>
      <c r="ACG123" s="246"/>
      <c r="ACH123" s="246"/>
      <c r="ACI123" s="246"/>
      <c r="ACJ123" s="246"/>
      <c r="ACK123" s="246"/>
      <c r="ACL123" s="246"/>
      <c r="ACM123" s="246"/>
      <c r="ACN123" s="246"/>
      <c r="ACO123" s="246"/>
      <c r="ACP123" s="246"/>
      <c r="ACQ123" s="246"/>
      <c r="ACR123" s="246"/>
      <c r="ACS123" s="246"/>
      <c r="ACT123" s="246"/>
      <c r="ACU123" s="246"/>
      <c r="ACV123" s="246"/>
      <c r="ACW123" s="246"/>
      <c r="ACX123" s="246"/>
      <c r="ACY123" s="246"/>
      <c r="ACZ123" s="246"/>
      <c r="ADA123" s="246"/>
      <c r="ADB123" s="246"/>
      <c r="ADC123" s="246"/>
      <c r="ADD123" s="246"/>
      <c r="ADE123" s="246"/>
      <c r="ADF123" s="246"/>
      <c r="ADG123" s="246"/>
      <c r="ADH123" s="246"/>
      <c r="ADI123" s="246"/>
      <c r="ADJ123" s="246"/>
      <c r="ADK123" s="246"/>
      <c r="ADL123" s="246"/>
      <c r="ADM123" s="246"/>
      <c r="ADN123" s="246"/>
      <c r="ADO123" s="246"/>
      <c r="ADP123" s="246"/>
      <c r="ADQ123" s="246"/>
      <c r="ADR123" s="246"/>
      <c r="ADS123" s="246"/>
      <c r="ADT123" s="246"/>
      <c r="ADU123" s="246"/>
      <c r="ADV123" s="246"/>
      <c r="ADW123" s="246"/>
      <c r="ADX123" s="246"/>
      <c r="ADY123" s="246"/>
      <c r="ADZ123" s="246"/>
      <c r="AEA123" s="246"/>
      <c r="AEB123" s="246"/>
      <c r="AEC123" s="246"/>
      <c r="AED123" s="246"/>
      <c r="AEE123" s="246"/>
      <c r="AEF123" s="246"/>
      <c r="AEG123" s="246"/>
      <c r="AEH123" s="246"/>
      <c r="AEI123" s="246"/>
      <c r="AEJ123" s="246"/>
      <c r="AEK123" s="246"/>
      <c r="AEL123" s="246"/>
      <c r="AEM123" s="246"/>
      <c r="AEN123" s="246"/>
      <c r="AEO123" s="246"/>
      <c r="AEP123" s="246"/>
      <c r="AEQ123" s="246"/>
      <c r="AER123" s="246"/>
      <c r="AES123" s="246"/>
      <c r="AET123" s="246"/>
      <c r="AEU123" s="246"/>
      <c r="AEV123" s="246"/>
      <c r="AEW123" s="246"/>
      <c r="AEX123" s="246"/>
      <c r="AEY123" s="246"/>
      <c r="AEZ123" s="246"/>
      <c r="AFA123" s="246"/>
      <c r="AFB123" s="246"/>
      <c r="AFC123" s="246"/>
      <c r="AFD123" s="246"/>
      <c r="AFE123" s="246"/>
      <c r="AFF123" s="246"/>
      <c r="AFG123" s="246"/>
      <c r="AFH123" s="246"/>
      <c r="AFI123" s="246"/>
      <c r="AFJ123" s="246"/>
      <c r="AFK123" s="246"/>
      <c r="AFL123" s="246"/>
      <c r="AFM123" s="246"/>
      <c r="AFN123" s="246"/>
      <c r="AFO123" s="246"/>
      <c r="AFP123" s="246"/>
      <c r="AFQ123" s="246"/>
      <c r="AFR123" s="246"/>
      <c r="AFS123" s="246"/>
      <c r="AFT123" s="246"/>
      <c r="AFU123" s="246"/>
      <c r="AFV123" s="246"/>
      <c r="AFW123" s="246"/>
      <c r="AFX123" s="246"/>
      <c r="AFY123" s="246"/>
      <c r="AFZ123" s="246"/>
      <c r="AGA123" s="246"/>
      <c r="AGB123" s="246"/>
      <c r="AGC123" s="246"/>
      <c r="AGD123" s="246"/>
      <c r="AGE123" s="246"/>
      <c r="AGF123" s="246"/>
      <c r="AGG123" s="246"/>
      <c r="AGH123" s="246"/>
      <c r="AGI123" s="246"/>
      <c r="AGJ123" s="246"/>
      <c r="AGK123" s="246"/>
      <c r="AGL123" s="246"/>
      <c r="AGM123" s="246"/>
      <c r="AGN123" s="246"/>
      <c r="AGO123" s="246"/>
      <c r="AGP123" s="246"/>
      <c r="AGQ123" s="246"/>
      <c r="AGR123" s="246"/>
      <c r="AGS123" s="246"/>
      <c r="AGT123" s="246"/>
      <c r="AGU123" s="246"/>
      <c r="AGV123" s="246"/>
      <c r="AGW123" s="246"/>
      <c r="AGX123" s="246"/>
      <c r="AGY123" s="246"/>
      <c r="AGZ123" s="246"/>
      <c r="AHA123" s="246"/>
      <c r="AHB123" s="246"/>
      <c r="AHC123" s="246"/>
      <c r="AHD123" s="246"/>
      <c r="AHE123" s="246"/>
      <c r="AHF123" s="246"/>
      <c r="AHG123" s="246"/>
      <c r="AHH123" s="246"/>
      <c r="AHI123" s="246"/>
      <c r="AHJ123" s="246"/>
      <c r="AHK123" s="246"/>
      <c r="AHL123" s="246"/>
      <c r="AHM123" s="246"/>
      <c r="AHN123" s="246"/>
      <c r="AHO123" s="246"/>
      <c r="AHP123" s="246"/>
      <c r="AHQ123" s="246"/>
      <c r="AHR123" s="246"/>
      <c r="AHS123" s="246"/>
      <c r="AHT123" s="246"/>
      <c r="AHU123" s="246"/>
      <c r="AHV123" s="246"/>
      <c r="AHW123" s="246"/>
      <c r="AHX123" s="246"/>
      <c r="AHY123" s="246"/>
      <c r="AHZ123" s="246"/>
      <c r="AIA123" s="246"/>
      <c r="AIB123" s="246"/>
      <c r="AIC123" s="246"/>
      <c r="AID123" s="246"/>
      <c r="AIE123" s="246"/>
      <c r="AIF123" s="246"/>
      <c r="AIG123" s="246"/>
      <c r="AIH123" s="246"/>
      <c r="AII123" s="246"/>
      <c r="AIJ123" s="246"/>
      <c r="AIK123" s="246"/>
      <c r="AIL123" s="246"/>
      <c r="AIM123" s="246"/>
      <c r="AIN123" s="246"/>
      <c r="AIO123" s="246"/>
      <c r="AIP123" s="246"/>
      <c r="AIQ123" s="246"/>
      <c r="AIR123" s="246"/>
      <c r="AIS123" s="246"/>
      <c r="AIT123" s="246"/>
      <c r="AIU123" s="246"/>
      <c r="AIV123" s="246"/>
      <c r="AIW123" s="246"/>
      <c r="AIX123" s="246"/>
      <c r="AIY123" s="246"/>
      <c r="AIZ123" s="246"/>
      <c r="AJA123" s="246"/>
      <c r="AJB123" s="246"/>
      <c r="AJC123" s="246"/>
      <c r="AJD123" s="246"/>
      <c r="AJE123" s="246"/>
      <c r="AJF123" s="246"/>
      <c r="AJG123" s="246"/>
      <c r="AJH123" s="246"/>
      <c r="AJI123" s="246"/>
      <c r="AJJ123" s="246"/>
      <c r="AJK123" s="246"/>
      <c r="AJL123" s="246"/>
      <c r="AJM123" s="246"/>
      <c r="AJN123" s="246"/>
      <c r="AJO123" s="246"/>
      <c r="AJP123" s="246"/>
      <c r="AJQ123" s="246"/>
      <c r="AJR123" s="246"/>
      <c r="AJS123" s="246"/>
      <c r="AJT123" s="246"/>
      <c r="AJU123" s="246"/>
      <c r="AJV123" s="246"/>
      <c r="AJW123" s="246"/>
      <c r="AJX123" s="246"/>
      <c r="AJY123" s="246"/>
      <c r="AJZ123" s="246"/>
      <c r="AKA123" s="246"/>
      <c r="AKB123" s="246"/>
      <c r="AKC123" s="246"/>
      <c r="AKD123" s="246"/>
      <c r="AKE123" s="246"/>
      <c r="AKF123" s="246"/>
      <c r="AKG123" s="246"/>
      <c r="AKH123" s="246"/>
      <c r="AKI123" s="246"/>
      <c r="AKJ123" s="246"/>
      <c r="AKK123" s="246"/>
      <c r="AKL123" s="246"/>
      <c r="AKM123" s="246"/>
      <c r="AKN123" s="246"/>
      <c r="AKO123" s="246"/>
      <c r="AKP123" s="246"/>
      <c r="AKQ123" s="246"/>
      <c r="AKR123" s="246"/>
      <c r="AKS123" s="246"/>
      <c r="AKT123" s="246"/>
      <c r="AKU123" s="246"/>
      <c r="AKV123" s="246"/>
      <c r="AKW123" s="246"/>
      <c r="AKX123" s="246"/>
      <c r="AKY123" s="246"/>
      <c r="AKZ123" s="246"/>
      <c r="ALA123" s="246"/>
      <c r="ALB123" s="246"/>
      <c r="ALC123" s="246"/>
      <c r="ALD123" s="246"/>
      <c r="ALE123" s="246"/>
      <c r="ALF123" s="246"/>
      <c r="ALG123" s="246"/>
      <c r="ALH123" s="246"/>
      <c r="ALI123" s="246"/>
      <c r="ALJ123" s="246"/>
      <c r="ALK123" s="246"/>
      <c r="ALL123" s="246"/>
      <c r="ALM123" s="246"/>
      <c r="ALN123" s="246"/>
      <c r="ALO123" s="246"/>
      <c r="ALP123" s="246"/>
      <c r="ALQ123" s="246"/>
      <c r="ALR123" s="246"/>
      <c r="ALS123" s="246"/>
      <c r="ALT123" s="246"/>
      <c r="ALU123" s="246"/>
      <c r="ALV123" s="246"/>
      <c r="ALW123" s="246"/>
      <c r="ALX123" s="246"/>
      <c r="ALY123" s="246"/>
      <c r="ALZ123" s="246"/>
      <c r="AMA123" s="246"/>
      <c r="AMB123" s="246"/>
      <c r="AMC123" s="246"/>
      <c r="AMD123" s="246"/>
      <c r="AME123" s="246"/>
      <c r="AMF123" s="246"/>
      <c r="AMG123" s="246"/>
      <c r="AMH123" s="246"/>
      <c r="AMI123" s="246"/>
      <c r="AMJ123" s="246"/>
      <c r="AMK123" s="246"/>
      <c r="AML123" s="246"/>
      <c r="AMM123" s="246"/>
      <c r="AMN123" s="246"/>
      <c r="AMO123" s="246"/>
      <c r="AMP123" s="246"/>
      <c r="AMQ123" s="246"/>
      <c r="AMR123" s="246"/>
      <c r="AMS123" s="246"/>
      <c r="AMT123" s="246"/>
      <c r="AMU123" s="246"/>
      <c r="AMV123" s="246"/>
      <c r="AMW123" s="246"/>
      <c r="AMX123" s="246"/>
      <c r="AMY123" s="246"/>
      <c r="AMZ123" s="246"/>
      <c r="ANA123" s="246"/>
      <c r="ANB123" s="246"/>
      <c r="ANC123" s="246"/>
      <c r="AND123" s="246"/>
      <c r="ANE123" s="246"/>
      <c r="ANF123" s="246"/>
      <c r="ANG123" s="246"/>
      <c r="ANH123" s="246"/>
      <c r="ANI123" s="246"/>
      <c r="ANJ123" s="246"/>
      <c r="ANK123" s="246"/>
      <c r="ANL123" s="246"/>
      <c r="ANM123" s="246"/>
      <c r="ANN123" s="246"/>
      <c r="ANO123" s="246"/>
      <c r="ANP123" s="246"/>
      <c r="ANQ123" s="246"/>
      <c r="ANR123" s="246"/>
      <c r="ANS123" s="246"/>
      <c r="ANT123" s="246"/>
      <c r="ANU123" s="246"/>
      <c r="ANV123" s="246"/>
      <c r="ANW123" s="246"/>
      <c r="ANX123" s="246"/>
      <c r="ANY123" s="246"/>
      <c r="ANZ123" s="246"/>
      <c r="AOA123" s="246"/>
      <c r="AOB123" s="246"/>
      <c r="AOC123" s="246"/>
      <c r="AOD123" s="246"/>
      <c r="AOE123" s="246"/>
      <c r="AOF123" s="246"/>
      <c r="AOG123" s="246"/>
      <c r="AOH123" s="246"/>
      <c r="AOI123" s="246"/>
      <c r="AOJ123" s="246"/>
      <c r="AOK123" s="246"/>
      <c r="AOL123" s="246"/>
      <c r="AOM123" s="246"/>
      <c r="AON123" s="246"/>
      <c r="AOO123" s="246"/>
      <c r="AOP123" s="246"/>
      <c r="AOQ123" s="246"/>
      <c r="AOR123" s="246"/>
      <c r="AOS123" s="246"/>
      <c r="AOT123" s="246"/>
      <c r="AOU123" s="246"/>
      <c r="AOV123" s="246"/>
      <c r="AOW123" s="246"/>
      <c r="AOX123" s="246"/>
      <c r="AOY123" s="246"/>
      <c r="AOZ123" s="246"/>
      <c r="APA123" s="246"/>
      <c r="APB123" s="246"/>
      <c r="APC123" s="246"/>
      <c r="APD123" s="246"/>
      <c r="APE123" s="246"/>
      <c r="APF123" s="246"/>
      <c r="APG123" s="246"/>
      <c r="APH123" s="246"/>
      <c r="API123" s="246"/>
      <c r="APJ123" s="246"/>
      <c r="APK123" s="246"/>
      <c r="APL123" s="246"/>
      <c r="APM123" s="246"/>
      <c r="APN123" s="246"/>
      <c r="APO123" s="246"/>
      <c r="APP123" s="246"/>
      <c r="APQ123" s="246"/>
      <c r="APR123" s="246"/>
      <c r="APS123" s="246"/>
      <c r="APT123" s="246"/>
      <c r="APU123" s="246"/>
      <c r="APV123" s="246"/>
      <c r="APW123" s="246"/>
      <c r="APX123" s="246"/>
      <c r="APY123" s="246"/>
      <c r="APZ123" s="246"/>
      <c r="AQA123" s="246"/>
      <c r="AQB123" s="246"/>
      <c r="AQC123" s="246"/>
      <c r="AQD123" s="246"/>
      <c r="AQE123" s="246"/>
      <c r="AQF123" s="246"/>
      <c r="AQG123" s="246"/>
      <c r="AQH123" s="246"/>
      <c r="AQI123" s="246"/>
      <c r="AQJ123" s="246"/>
      <c r="AQK123" s="246"/>
      <c r="AQL123" s="246"/>
      <c r="AQM123" s="246"/>
      <c r="AQN123" s="246"/>
      <c r="AQO123" s="246"/>
      <c r="AQP123" s="246"/>
      <c r="AQQ123" s="246"/>
      <c r="AQR123" s="246"/>
      <c r="AQS123" s="246"/>
      <c r="AQT123" s="246"/>
      <c r="AQU123" s="246"/>
      <c r="AQV123" s="246"/>
      <c r="AQW123" s="246"/>
      <c r="AQX123" s="246"/>
      <c r="AQY123" s="246"/>
      <c r="AQZ123" s="246"/>
      <c r="ARA123" s="246"/>
      <c r="ARB123" s="246"/>
      <c r="ARC123" s="246"/>
      <c r="ARD123" s="246"/>
      <c r="ARE123" s="246"/>
      <c r="ARF123" s="246"/>
      <c r="ARG123" s="246"/>
      <c r="ARH123" s="246"/>
      <c r="ARI123" s="246"/>
      <c r="ARJ123" s="246"/>
      <c r="ARK123" s="246"/>
      <c r="ARL123" s="246"/>
      <c r="ARM123" s="246"/>
      <c r="ARN123" s="246"/>
      <c r="ARO123" s="246"/>
      <c r="ARP123" s="246"/>
      <c r="ARQ123" s="246"/>
      <c r="ARR123" s="246"/>
      <c r="ARS123" s="246"/>
      <c r="ART123" s="246"/>
      <c r="ARU123" s="246"/>
      <c r="ARV123" s="246"/>
      <c r="ARW123" s="246"/>
      <c r="ARX123" s="246"/>
      <c r="ARY123" s="246"/>
      <c r="ARZ123" s="246"/>
      <c r="ASA123" s="246"/>
      <c r="ASB123" s="246"/>
      <c r="ASC123" s="246"/>
      <c r="ASD123" s="246"/>
      <c r="ASE123" s="246"/>
      <c r="ASF123" s="246"/>
      <c r="ASG123" s="246"/>
      <c r="ASH123" s="246"/>
      <c r="ASI123" s="246"/>
      <c r="ASJ123" s="246"/>
      <c r="ASK123" s="246"/>
      <c r="ASL123" s="246"/>
      <c r="ASM123" s="246"/>
      <c r="ASN123" s="246"/>
      <c r="ASO123" s="246"/>
      <c r="ASP123" s="246"/>
      <c r="ASQ123" s="246"/>
      <c r="ASR123" s="246"/>
      <c r="ASS123" s="246"/>
      <c r="AST123" s="246"/>
      <c r="ASU123" s="246"/>
      <c r="ASV123" s="246"/>
      <c r="ASW123" s="246"/>
      <c r="ASX123" s="246"/>
      <c r="ASY123" s="246"/>
      <c r="ASZ123" s="246"/>
      <c r="ATA123" s="246"/>
      <c r="ATB123" s="246"/>
      <c r="ATC123" s="246"/>
      <c r="ATD123" s="246"/>
      <c r="ATE123" s="246"/>
      <c r="ATF123" s="246"/>
      <c r="ATG123" s="246"/>
      <c r="ATH123" s="246"/>
      <c r="ATI123" s="246"/>
      <c r="ATJ123" s="246"/>
      <c r="ATK123" s="246"/>
      <c r="ATL123" s="246"/>
      <c r="ATM123" s="246"/>
      <c r="ATN123" s="246"/>
      <c r="ATO123" s="246"/>
      <c r="ATP123" s="246"/>
      <c r="ATQ123" s="246"/>
      <c r="ATR123" s="246"/>
      <c r="ATS123" s="246"/>
      <c r="ATT123" s="246"/>
      <c r="ATU123" s="246"/>
      <c r="ATV123" s="246"/>
      <c r="ATW123" s="246"/>
      <c r="ATX123" s="246"/>
      <c r="ATY123" s="246"/>
      <c r="ATZ123" s="246"/>
      <c r="AUA123" s="246"/>
      <c r="AUB123" s="246"/>
      <c r="AUC123" s="246"/>
      <c r="AUD123" s="246"/>
      <c r="AUE123" s="246"/>
      <c r="AUF123" s="246"/>
      <c r="AUG123" s="246"/>
      <c r="AUH123" s="246"/>
      <c r="AUI123" s="246"/>
      <c r="AUJ123" s="246"/>
      <c r="AUK123" s="246"/>
      <c r="AUL123" s="246"/>
      <c r="AUM123" s="246"/>
      <c r="AUN123" s="246"/>
      <c r="AUO123" s="246"/>
      <c r="AUP123" s="246"/>
      <c r="AUQ123" s="246"/>
      <c r="AUR123" s="246"/>
      <c r="AUS123" s="246"/>
      <c r="AUT123" s="246"/>
      <c r="AUU123" s="246"/>
      <c r="AUV123" s="246"/>
      <c r="AUW123" s="246"/>
      <c r="AUX123" s="246"/>
      <c r="AUY123" s="246"/>
      <c r="AUZ123" s="246"/>
      <c r="AVA123" s="246"/>
      <c r="AVB123" s="246"/>
      <c r="AVC123" s="246"/>
      <c r="AVD123" s="246"/>
      <c r="AVE123" s="246"/>
      <c r="AVF123" s="246"/>
      <c r="AVG123" s="246"/>
      <c r="AVH123" s="246"/>
      <c r="AVI123" s="246"/>
      <c r="AVJ123" s="246"/>
      <c r="AVK123" s="246"/>
      <c r="AVL123" s="246"/>
      <c r="AVM123" s="246"/>
      <c r="AVN123" s="246"/>
      <c r="AVO123" s="246"/>
      <c r="AVP123" s="246"/>
      <c r="AVQ123" s="246"/>
      <c r="AVR123" s="246"/>
      <c r="AVS123" s="246"/>
      <c r="AVT123" s="246"/>
      <c r="AVU123" s="246"/>
      <c r="AVV123" s="246"/>
      <c r="AVW123" s="246"/>
      <c r="AVX123" s="246"/>
      <c r="AVY123" s="246"/>
      <c r="AVZ123" s="246"/>
      <c r="AWA123" s="246"/>
      <c r="AWB123" s="246"/>
      <c r="AWC123" s="246"/>
      <c r="AWD123" s="246"/>
      <c r="AWE123" s="246"/>
      <c r="AWF123" s="246"/>
      <c r="AWG123" s="246"/>
      <c r="AWH123" s="246"/>
      <c r="AWI123" s="246"/>
      <c r="AWJ123" s="246"/>
      <c r="AWK123" s="246"/>
      <c r="AWL123" s="246"/>
      <c r="AWM123" s="246"/>
      <c r="AWN123" s="246"/>
      <c r="AWO123" s="246"/>
      <c r="AWP123" s="246"/>
      <c r="AWQ123" s="246"/>
      <c r="AWR123" s="246"/>
      <c r="AWS123" s="246"/>
      <c r="AWT123" s="246"/>
      <c r="AWU123" s="246"/>
      <c r="AWV123" s="246"/>
      <c r="AWW123" s="246"/>
      <c r="AWX123" s="246"/>
      <c r="AWY123" s="246"/>
      <c r="AWZ123" s="246"/>
      <c r="AXA123" s="246"/>
      <c r="AXB123" s="246"/>
      <c r="AXC123" s="246"/>
      <c r="AXD123" s="246"/>
      <c r="AXE123" s="246"/>
      <c r="AXF123" s="246"/>
      <c r="AXG123" s="246"/>
      <c r="AXH123" s="246"/>
      <c r="AXI123" s="246"/>
      <c r="AXJ123" s="246"/>
      <c r="AXK123" s="246"/>
      <c r="AXL123" s="246"/>
      <c r="AXM123" s="246"/>
      <c r="AXN123" s="246"/>
      <c r="AXO123" s="246"/>
      <c r="AXP123" s="246"/>
      <c r="AXQ123" s="246"/>
      <c r="AXR123" s="246"/>
      <c r="AXS123" s="246"/>
      <c r="AXT123" s="246"/>
      <c r="AXU123" s="246"/>
      <c r="AXV123" s="246"/>
      <c r="AXW123" s="246"/>
      <c r="AXX123" s="246"/>
      <c r="AXY123" s="246"/>
      <c r="AXZ123" s="246"/>
      <c r="AYA123" s="246"/>
      <c r="AYB123" s="246"/>
      <c r="AYC123" s="246"/>
      <c r="AYD123" s="246"/>
      <c r="AYE123" s="246"/>
      <c r="AYF123" s="246"/>
      <c r="AYG123" s="246"/>
      <c r="AYH123" s="246"/>
      <c r="AYI123" s="246"/>
      <c r="AYJ123" s="246"/>
      <c r="AYK123" s="246"/>
      <c r="AYL123" s="246"/>
      <c r="AYM123" s="246"/>
      <c r="AYN123" s="246"/>
      <c r="AYO123" s="246"/>
      <c r="AYP123" s="246"/>
      <c r="AYQ123" s="246"/>
      <c r="AYR123" s="246"/>
      <c r="AYS123" s="246"/>
      <c r="AYT123" s="246"/>
      <c r="AYU123" s="246"/>
      <c r="AYV123" s="246"/>
      <c r="AYW123" s="246"/>
      <c r="AYX123" s="246"/>
      <c r="AYY123" s="246"/>
      <c r="AYZ123" s="246"/>
      <c r="AZA123" s="246"/>
      <c r="AZB123" s="246"/>
      <c r="AZC123" s="246"/>
      <c r="AZD123" s="246"/>
      <c r="AZE123" s="246"/>
      <c r="AZF123" s="246"/>
      <c r="AZG123" s="246"/>
      <c r="AZH123" s="246"/>
      <c r="AZI123" s="246"/>
      <c r="AZJ123" s="246"/>
      <c r="AZK123" s="246"/>
      <c r="AZL123" s="246"/>
      <c r="AZM123" s="246"/>
      <c r="AZN123" s="246"/>
      <c r="AZO123" s="246"/>
      <c r="AZP123" s="246"/>
      <c r="AZQ123" s="246"/>
      <c r="AZR123" s="246"/>
      <c r="AZS123" s="246"/>
      <c r="AZT123" s="246"/>
      <c r="AZU123" s="246"/>
      <c r="AZV123" s="246"/>
      <c r="AZW123" s="246"/>
      <c r="AZX123" s="246"/>
      <c r="AZY123" s="246"/>
      <c r="AZZ123" s="246"/>
      <c r="BAA123" s="246"/>
      <c r="BAB123" s="246"/>
      <c r="BAC123" s="246"/>
      <c r="BAD123" s="246"/>
      <c r="BAE123" s="246"/>
      <c r="BAF123" s="246"/>
      <c r="BAG123" s="246"/>
      <c r="BAH123" s="246"/>
      <c r="BAI123" s="246"/>
      <c r="BAJ123" s="246"/>
      <c r="BAK123" s="246"/>
      <c r="BAL123" s="246"/>
      <c r="BAM123" s="246"/>
      <c r="BAN123" s="246"/>
      <c r="BAO123" s="246"/>
      <c r="BAP123" s="246"/>
      <c r="BAQ123" s="246"/>
      <c r="BAR123" s="246"/>
      <c r="BAS123" s="246"/>
      <c r="BAT123" s="246"/>
      <c r="BAU123" s="246"/>
      <c r="BAV123" s="246"/>
      <c r="BAW123" s="246"/>
      <c r="BAX123" s="246"/>
      <c r="BAY123" s="246"/>
      <c r="BAZ123" s="246"/>
      <c r="BBA123" s="246"/>
      <c r="BBB123" s="246"/>
      <c r="BBC123" s="246"/>
      <c r="BBD123" s="246"/>
      <c r="BBE123" s="246"/>
      <c r="BBF123" s="246"/>
      <c r="BBG123" s="246"/>
      <c r="BBH123" s="246"/>
      <c r="BBI123" s="246"/>
      <c r="BBJ123" s="246"/>
      <c r="BBK123" s="246"/>
      <c r="BBL123" s="246"/>
      <c r="BBM123" s="246"/>
      <c r="BBN123" s="246"/>
      <c r="BBO123" s="246"/>
      <c r="BBP123" s="246"/>
      <c r="BBQ123" s="246"/>
      <c r="BBR123" s="246"/>
      <c r="BBS123" s="246"/>
      <c r="BBT123" s="246"/>
      <c r="BBU123" s="246"/>
      <c r="BBV123" s="246"/>
      <c r="BBW123" s="246"/>
      <c r="BBX123" s="246"/>
      <c r="BBY123" s="246"/>
      <c r="BBZ123" s="246"/>
      <c r="BCA123" s="246"/>
      <c r="BCB123" s="246"/>
      <c r="BCC123" s="246"/>
      <c r="BCD123" s="246"/>
      <c r="BCE123" s="246"/>
      <c r="BCF123" s="246"/>
      <c r="BCG123" s="246"/>
      <c r="BCH123" s="246"/>
      <c r="BCI123" s="246"/>
      <c r="BCJ123" s="246"/>
      <c r="BCK123" s="246"/>
      <c r="BCL123" s="246"/>
      <c r="BCM123" s="246"/>
      <c r="BCN123" s="246"/>
      <c r="BCO123" s="246"/>
      <c r="BCP123" s="246"/>
      <c r="BCQ123" s="246"/>
      <c r="BCR123" s="246"/>
      <c r="BCS123" s="246"/>
      <c r="BCT123" s="246"/>
      <c r="BCU123" s="246"/>
      <c r="BCV123" s="246"/>
      <c r="BCW123" s="246"/>
      <c r="BCX123" s="246"/>
      <c r="BCY123" s="246"/>
      <c r="BCZ123" s="246"/>
      <c r="BDA123" s="246"/>
      <c r="BDB123" s="246"/>
      <c r="BDC123" s="246"/>
      <c r="BDD123" s="246"/>
      <c r="BDE123" s="246"/>
      <c r="BDF123" s="246"/>
      <c r="BDG123" s="246"/>
      <c r="BDH123" s="246"/>
      <c r="BDI123" s="246"/>
      <c r="BDJ123" s="246"/>
      <c r="BDK123" s="246"/>
      <c r="BDL123" s="246"/>
      <c r="BDM123" s="246"/>
      <c r="BDN123" s="246"/>
      <c r="BDO123" s="246"/>
      <c r="BDP123" s="246"/>
      <c r="BDQ123" s="246"/>
      <c r="BDR123" s="246"/>
      <c r="BDS123" s="246"/>
      <c r="BDT123" s="246"/>
      <c r="BDU123" s="246"/>
    </row>
    <row r="124" spans="1:1477" s="7" customFormat="1" ht="24" customHeight="1" thickTop="1" thickBot="1">
      <c r="B124" s="319" t="s">
        <v>531</v>
      </c>
      <c r="C124" s="320"/>
      <c r="D124" s="321"/>
      <c r="E124" s="8"/>
      <c r="F124" s="9"/>
      <c r="G124" s="189">
        <f>IF(C120="","",ROWS(B120:B123)-1)</f>
        <v>3</v>
      </c>
      <c r="H124" s="10">
        <f>SUM(H120:H123)</f>
        <v>6</v>
      </c>
      <c r="I124" s="10">
        <f>SUM(I120:I123)</f>
        <v>2</v>
      </c>
      <c r="J124" s="18">
        <f>SUM(J120:J123)</f>
        <v>545</v>
      </c>
      <c r="K124" s="10">
        <f>SUM(K120:K123)</f>
        <v>629</v>
      </c>
      <c r="L124" s="10">
        <f>SUM(L120:L123)</f>
        <v>627</v>
      </c>
      <c r="M124" s="239">
        <f>IF(G124="",0,N124/G124)</f>
        <v>1</v>
      </c>
      <c r="N124" s="10">
        <f t="shared" ref="N124:AC124" si="108">SUM(N120:N123)</f>
        <v>3</v>
      </c>
      <c r="O124" s="10">
        <f t="shared" si="108"/>
        <v>2</v>
      </c>
      <c r="P124" s="11">
        <f t="shared" si="108"/>
        <v>1</v>
      </c>
      <c r="Q124" s="11">
        <f t="shared" si="108"/>
        <v>0</v>
      </c>
      <c r="R124" s="10">
        <f t="shared" si="108"/>
        <v>70</v>
      </c>
      <c r="S124" s="10">
        <f t="shared" si="108"/>
        <v>14</v>
      </c>
      <c r="T124" s="12">
        <f t="shared" si="108"/>
        <v>4130517</v>
      </c>
      <c r="U124" s="12">
        <f t="shared" si="108"/>
        <v>145463</v>
      </c>
      <c r="V124" s="12">
        <f t="shared" si="108"/>
        <v>3985054</v>
      </c>
      <c r="W124" s="12">
        <f t="shared" si="108"/>
        <v>4122888</v>
      </c>
      <c r="X124" s="12">
        <f t="shared" si="108"/>
        <v>3961484</v>
      </c>
      <c r="Y124" s="12">
        <f t="shared" si="108"/>
        <v>0</v>
      </c>
      <c r="Z124" s="12">
        <f t="shared" si="108"/>
        <v>0</v>
      </c>
      <c r="AA124" s="12">
        <f t="shared" si="108"/>
        <v>0</v>
      </c>
      <c r="AB124" s="12">
        <f t="shared" si="108"/>
        <v>3961484</v>
      </c>
      <c r="AC124" s="12">
        <f t="shared" si="108"/>
        <v>3988430</v>
      </c>
      <c r="AD124" s="167">
        <f>IF(G124="",0,AE124/G124)</f>
        <v>1</v>
      </c>
      <c r="AE124" s="170">
        <f t="shared" ref="AE124:CM124" si="109">SUM(AE120:AE123)</f>
        <v>3</v>
      </c>
      <c r="AF124" s="12">
        <f t="shared" si="109"/>
        <v>26947</v>
      </c>
      <c r="AG124" s="12">
        <f t="shared" si="109"/>
        <v>-7629</v>
      </c>
      <c r="AH124" s="11">
        <f t="shared" si="109"/>
        <v>19</v>
      </c>
      <c r="AI124" s="11">
        <f t="shared" si="109"/>
        <v>51</v>
      </c>
      <c r="AJ124" s="13">
        <f t="shared" si="109"/>
        <v>0</v>
      </c>
      <c r="AK124" s="13">
        <f t="shared" si="109"/>
        <v>0</v>
      </c>
      <c r="AL124" s="12">
        <f t="shared" si="109"/>
        <v>15912</v>
      </c>
      <c r="AM124" s="12">
        <f t="shared" si="109"/>
        <v>0</v>
      </c>
      <c r="AN124" s="13">
        <f t="shared" si="109"/>
        <v>0</v>
      </c>
      <c r="AO124" s="13">
        <f t="shared" si="109"/>
        <v>14</v>
      </c>
      <c r="AP124" s="12">
        <f t="shared" si="109"/>
        <v>40357</v>
      </c>
      <c r="AQ124" s="12">
        <f t="shared" si="109"/>
        <v>0</v>
      </c>
      <c r="AR124" s="13">
        <f t="shared" si="109"/>
        <v>0</v>
      </c>
      <c r="AS124" s="13">
        <f t="shared" si="109"/>
        <v>0</v>
      </c>
      <c r="AT124" s="12">
        <f t="shared" si="109"/>
        <v>0</v>
      </c>
      <c r="AU124" s="12">
        <f t="shared" si="109"/>
        <v>0</v>
      </c>
      <c r="AV124" s="13">
        <f t="shared" si="109"/>
        <v>0</v>
      </c>
      <c r="AW124" s="13">
        <f t="shared" si="109"/>
        <v>0</v>
      </c>
      <c r="AX124" s="12">
        <f t="shared" si="109"/>
        <v>0</v>
      </c>
      <c r="AY124" s="12">
        <f t="shared" si="109"/>
        <v>0</v>
      </c>
      <c r="AZ124" s="13">
        <f t="shared" si="109"/>
        <v>0</v>
      </c>
      <c r="BA124" s="13">
        <f t="shared" si="109"/>
        <v>0</v>
      </c>
      <c r="BB124" s="12">
        <f t="shared" si="109"/>
        <v>0</v>
      </c>
      <c r="BC124" s="12">
        <f t="shared" si="109"/>
        <v>0</v>
      </c>
      <c r="BD124" s="13">
        <f t="shared" si="109"/>
        <v>0</v>
      </c>
      <c r="BE124" s="13">
        <f t="shared" si="109"/>
        <v>0</v>
      </c>
      <c r="BF124" s="12">
        <f t="shared" si="109"/>
        <v>12000</v>
      </c>
      <c r="BG124" s="12">
        <f t="shared" si="109"/>
        <v>0</v>
      </c>
      <c r="BH124" s="13">
        <f t="shared" si="109"/>
        <v>0</v>
      </c>
      <c r="BI124" s="13">
        <f t="shared" si="109"/>
        <v>0</v>
      </c>
      <c r="BJ124" s="12">
        <f t="shared" si="109"/>
        <v>0</v>
      </c>
      <c r="BK124" s="12">
        <f t="shared" si="109"/>
        <v>0</v>
      </c>
      <c r="BL124" s="13">
        <f t="shared" si="109"/>
        <v>0</v>
      </c>
      <c r="BM124" s="13">
        <f t="shared" si="109"/>
        <v>0</v>
      </c>
      <c r="BN124" s="12">
        <f t="shared" si="109"/>
        <v>0</v>
      </c>
      <c r="BO124" s="12">
        <f t="shared" si="109"/>
        <v>0</v>
      </c>
      <c r="BP124" s="13">
        <f t="shared" si="109"/>
        <v>0</v>
      </c>
      <c r="BQ124" s="13">
        <f t="shared" si="109"/>
        <v>0</v>
      </c>
      <c r="BR124" s="12">
        <f t="shared" si="109"/>
        <v>0</v>
      </c>
      <c r="BS124" s="12">
        <f t="shared" si="109"/>
        <v>0</v>
      </c>
      <c r="BT124" s="13">
        <f t="shared" si="109"/>
        <v>0</v>
      </c>
      <c r="BU124" s="13">
        <f t="shared" si="109"/>
        <v>0</v>
      </c>
      <c r="BV124" s="12">
        <f t="shared" si="109"/>
        <v>0</v>
      </c>
      <c r="BW124" s="12">
        <f t="shared" si="109"/>
        <v>0</v>
      </c>
      <c r="BX124" s="13">
        <f t="shared" si="109"/>
        <v>0</v>
      </c>
      <c r="BY124" s="13">
        <f t="shared" si="109"/>
        <v>0</v>
      </c>
      <c r="BZ124" s="12">
        <f t="shared" si="109"/>
        <v>2551</v>
      </c>
      <c r="CA124" s="12">
        <f t="shared" si="109"/>
        <v>0</v>
      </c>
      <c r="CB124" s="13">
        <f t="shared" si="109"/>
        <v>0</v>
      </c>
      <c r="CC124" s="13">
        <f t="shared" si="109"/>
        <v>0</v>
      </c>
      <c r="CD124" s="12">
        <f t="shared" si="109"/>
        <v>0</v>
      </c>
      <c r="CE124" s="12">
        <f t="shared" si="109"/>
        <v>0</v>
      </c>
      <c r="CF124" s="13">
        <f t="shared" si="109"/>
        <v>0</v>
      </c>
      <c r="CG124" s="13">
        <f t="shared" si="109"/>
        <v>0</v>
      </c>
      <c r="CH124" s="12">
        <f t="shared" si="109"/>
        <v>0</v>
      </c>
      <c r="CI124" s="12">
        <f t="shared" si="109"/>
        <v>0</v>
      </c>
      <c r="CJ124" s="13">
        <f t="shared" si="109"/>
        <v>0</v>
      </c>
      <c r="CK124" s="13">
        <f t="shared" si="109"/>
        <v>14</v>
      </c>
      <c r="CL124" s="12">
        <f t="shared" si="109"/>
        <v>70821</v>
      </c>
      <c r="CM124" s="12">
        <f t="shared" si="109"/>
        <v>0</v>
      </c>
      <c r="CN124" s="14"/>
      <c r="CO124" s="14"/>
      <c r="CP124" s="14"/>
      <c r="CQ124" s="14"/>
      <c r="CR124" s="14"/>
      <c r="CS124" s="14"/>
      <c r="CT124" s="15"/>
      <c r="CU124" s="9"/>
      <c r="CV124" s="9"/>
      <c r="CW124" s="10"/>
      <c r="CX124" s="15"/>
      <c r="CY124" s="9"/>
      <c r="CZ124" s="9"/>
      <c r="DA124" s="9"/>
      <c r="DB124" s="12"/>
      <c r="DC124" s="14"/>
      <c r="DD124" s="16"/>
      <c r="DE124" s="128"/>
      <c r="DF124" s="128"/>
      <c r="DG124" s="128"/>
      <c r="DH124" s="128"/>
      <c r="DI124" s="128"/>
      <c r="DJ124" s="128"/>
      <c r="DK124" s="128"/>
      <c r="DL124" s="128"/>
      <c r="DM124" s="128"/>
      <c r="DN124" s="128"/>
      <c r="DO124" s="128"/>
      <c r="DP124" s="128"/>
      <c r="DQ124" s="128"/>
      <c r="DR124" s="128"/>
      <c r="DS124" s="128"/>
      <c r="DT124" s="128"/>
      <c r="DU124" s="128"/>
      <c r="DV124" s="128"/>
      <c r="DW124" s="128"/>
      <c r="DX124" s="128"/>
      <c r="DY124" s="128"/>
      <c r="DZ124" s="128"/>
      <c r="EA124" s="128"/>
      <c r="EB124" s="128"/>
      <c r="EC124" s="128"/>
      <c r="ED124" s="128"/>
      <c r="EE124" s="128"/>
      <c r="EF124" s="128"/>
      <c r="EG124" s="128"/>
      <c r="EH124" s="128"/>
      <c r="EI124" s="128"/>
      <c r="EJ124" s="128"/>
      <c r="EK124" s="128"/>
      <c r="EL124" s="128"/>
      <c r="EM124" s="128"/>
      <c r="EN124" s="128"/>
      <c r="EO124" s="128"/>
      <c r="EP124" s="128"/>
      <c r="EQ124" s="128"/>
      <c r="ER124" s="128"/>
      <c r="ES124" s="128"/>
      <c r="ET124" s="128"/>
      <c r="EU124" s="128"/>
      <c r="EV124" s="128"/>
      <c r="EW124" s="128"/>
      <c r="EX124" s="128"/>
      <c r="EY124" s="128"/>
      <c r="EZ124" s="128"/>
      <c r="FA124" s="128"/>
      <c r="FB124" s="128"/>
      <c r="FC124" s="128"/>
      <c r="FD124" s="128"/>
      <c r="FE124" s="128"/>
      <c r="FF124" s="128"/>
      <c r="FG124" s="128"/>
      <c r="FH124" s="128"/>
      <c r="FI124" s="128"/>
      <c r="FJ124" s="128"/>
      <c r="FK124" s="128"/>
      <c r="FL124" s="128"/>
      <c r="FM124" s="128"/>
      <c r="FN124" s="128"/>
      <c r="FO124" s="128"/>
      <c r="FP124" s="128"/>
      <c r="FQ124" s="128"/>
      <c r="FR124" s="128"/>
      <c r="FS124" s="128"/>
      <c r="FT124" s="128"/>
      <c r="FU124" s="128"/>
      <c r="FV124" s="128"/>
      <c r="FW124" s="128"/>
      <c r="FX124" s="128"/>
      <c r="FY124" s="128"/>
      <c r="FZ124" s="128"/>
      <c r="GA124" s="128"/>
      <c r="GB124" s="128"/>
      <c r="GC124" s="128"/>
      <c r="GD124" s="128"/>
      <c r="GE124" s="128"/>
      <c r="GF124" s="128"/>
      <c r="GG124" s="128"/>
      <c r="GH124" s="128"/>
      <c r="GI124" s="128"/>
      <c r="GJ124" s="128"/>
      <c r="GK124" s="128"/>
      <c r="GL124" s="128"/>
      <c r="GM124" s="128"/>
      <c r="GN124" s="128"/>
      <c r="GO124" s="128"/>
      <c r="GP124" s="128"/>
      <c r="GQ124" s="128"/>
      <c r="GR124" s="128"/>
      <c r="GS124" s="128"/>
      <c r="GT124" s="128"/>
      <c r="GU124" s="128"/>
      <c r="GV124" s="128"/>
      <c r="GW124" s="128"/>
      <c r="GX124" s="128"/>
      <c r="GY124" s="128"/>
      <c r="GZ124" s="128"/>
      <c r="HA124" s="128"/>
      <c r="HB124" s="128"/>
      <c r="HC124" s="128"/>
      <c r="HD124" s="128"/>
      <c r="HE124" s="128"/>
      <c r="HF124" s="128"/>
      <c r="HG124" s="128"/>
      <c r="HH124" s="128"/>
      <c r="HI124" s="128"/>
      <c r="HJ124" s="128"/>
      <c r="HK124" s="128"/>
      <c r="HL124" s="128"/>
      <c r="HM124" s="128"/>
      <c r="HN124" s="128"/>
      <c r="HO124" s="128"/>
      <c r="HP124" s="128"/>
      <c r="HQ124" s="128"/>
      <c r="HR124" s="128"/>
      <c r="HS124" s="128"/>
      <c r="HT124" s="128"/>
      <c r="HU124" s="128"/>
      <c r="HV124" s="128"/>
      <c r="HW124" s="128"/>
      <c r="HX124" s="128"/>
      <c r="HY124" s="128"/>
      <c r="HZ124" s="128"/>
      <c r="IA124" s="128"/>
      <c r="IB124" s="128"/>
      <c r="IC124" s="128"/>
      <c r="ID124" s="128"/>
      <c r="IE124" s="128"/>
      <c r="IF124" s="128"/>
      <c r="IG124" s="128"/>
      <c r="IH124" s="128"/>
      <c r="II124" s="128"/>
      <c r="IJ124" s="128"/>
      <c r="IK124" s="128"/>
      <c r="IL124" s="128"/>
      <c r="IM124" s="128"/>
      <c r="IN124" s="128"/>
      <c r="IO124" s="128"/>
      <c r="IP124" s="128"/>
      <c r="IQ124" s="128"/>
      <c r="IR124" s="128"/>
      <c r="IS124" s="128"/>
      <c r="IT124" s="128"/>
      <c r="IU124" s="128"/>
      <c r="IV124" s="128"/>
      <c r="IW124" s="128"/>
      <c r="IX124" s="128"/>
      <c r="IY124" s="128"/>
      <c r="IZ124" s="128"/>
      <c r="JA124" s="128"/>
      <c r="JB124" s="128"/>
      <c r="JC124" s="128"/>
      <c r="JD124" s="128"/>
      <c r="JE124" s="128"/>
      <c r="JF124" s="128"/>
      <c r="JG124" s="128"/>
      <c r="JH124" s="128"/>
      <c r="JI124" s="128"/>
      <c r="JJ124" s="128"/>
      <c r="JK124" s="128"/>
      <c r="JL124" s="128"/>
      <c r="JM124" s="128"/>
      <c r="JN124" s="128"/>
      <c r="JO124" s="128"/>
      <c r="JP124" s="128"/>
      <c r="JQ124" s="128"/>
      <c r="JR124" s="128"/>
      <c r="JS124" s="128"/>
      <c r="JT124" s="128"/>
      <c r="JU124" s="128"/>
      <c r="JV124" s="128"/>
      <c r="JW124" s="128"/>
      <c r="JX124" s="128"/>
      <c r="JY124" s="128"/>
      <c r="JZ124" s="128"/>
      <c r="KA124" s="128"/>
      <c r="KB124" s="128"/>
      <c r="KC124" s="128"/>
      <c r="KD124" s="128"/>
      <c r="KE124" s="128"/>
      <c r="KF124" s="128"/>
      <c r="KG124" s="128"/>
      <c r="KH124" s="128"/>
      <c r="KI124" s="128"/>
      <c r="KJ124" s="128"/>
      <c r="KK124" s="128"/>
      <c r="KL124" s="128"/>
      <c r="KM124" s="128"/>
      <c r="KN124" s="128"/>
      <c r="KO124" s="128"/>
      <c r="KP124" s="128"/>
      <c r="KQ124" s="128"/>
      <c r="KR124" s="128"/>
      <c r="KS124" s="128"/>
      <c r="KT124" s="128"/>
      <c r="KU124" s="128"/>
      <c r="KV124" s="128"/>
      <c r="KW124" s="128"/>
      <c r="KX124" s="128"/>
      <c r="KY124" s="128"/>
      <c r="KZ124" s="128"/>
      <c r="LA124" s="128"/>
      <c r="LB124" s="128"/>
      <c r="LC124" s="128"/>
      <c r="LD124" s="128"/>
      <c r="LE124" s="128"/>
      <c r="LF124" s="128"/>
      <c r="LG124" s="128"/>
      <c r="LH124" s="128"/>
      <c r="LI124" s="128"/>
      <c r="LJ124" s="128"/>
      <c r="LK124" s="128"/>
      <c r="LL124" s="128"/>
      <c r="LM124" s="128"/>
      <c r="LN124" s="128"/>
      <c r="LO124" s="128"/>
      <c r="LP124" s="128"/>
      <c r="LQ124" s="128"/>
      <c r="LR124" s="128"/>
      <c r="LS124" s="128"/>
      <c r="LT124" s="128"/>
      <c r="LU124" s="128"/>
      <c r="LV124" s="128"/>
      <c r="LW124" s="128"/>
      <c r="LX124" s="128"/>
      <c r="LY124" s="128"/>
      <c r="LZ124" s="128"/>
      <c r="MA124" s="128"/>
      <c r="MB124" s="128"/>
      <c r="MC124" s="128"/>
      <c r="MD124" s="128"/>
      <c r="ME124" s="128"/>
      <c r="MF124" s="128"/>
      <c r="MG124" s="128"/>
      <c r="MH124" s="128"/>
      <c r="MI124" s="128"/>
      <c r="MJ124" s="128"/>
      <c r="MK124" s="128"/>
      <c r="ML124" s="128"/>
      <c r="MM124" s="128"/>
      <c r="MN124" s="128"/>
      <c r="MO124" s="128"/>
      <c r="MP124" s="128"/>
      <c r="MQ124" s="128"/>
      <c r="MR124" s="128"/>
      <c r="MS124" s="128"/>
      <c r="MT124" s="128"/>
      <c r="MU124" s="128"/>
      <c r="MV124" s="128"/>
      <c r="MW124" s="128"/>
      <c r="MX124" s="128"/>
      <c r="MY124" s="128"/>
      <c r="MZ124" s="128"/>
      <c r="NA124" s="128"/>
      <c r="NB124" s="128"/>
      <c r="NC124" s="128"/>
      <c r="ND124" s="128"/>
      <c r="NE124" s="128"/>
      <c r="NF124" s="128"/>
      <c r="NG124" s="128"/>
      <c r="NH124" s="128"/>
      <c r="NI124" s="128"/>
      <c r="NJ124" s="128"/>
      <c r="NK124" s="128"/>
      <c r="NL124" s="128"/>
      <c r="NM124" s="128"/>
      <c r="NN124" s="128"/>
      <c r="NO124" s="128"/>
      <c r="NP124" s="128"/>
      <c r="NQ124" s="128"/>
      <c r="NR124" s="128"/>
      <c r="NS124" s="128"/>
      <c r="NT124" s="128"/>
      <c r="NU124" s="128"/>
      <c r="NV124" s="128"/>
      <c r="NW124" s="128"/>
      <c r="NX124" s="128"/>
      <c r="NY124" s="128"/>
      <c r="NZ124" s="128"/>
      <c r="OA124" s="128"/>
      <c r="OB124" s="128"/>
      <c r="OC124" s="128"/>
      <c r="OD124" s="128"/>
      <c r="OE124" s="128"/>
      <c r="OF124" s="128"/>
      <c r="OG124" s="128"/>
      <c r="OH124" s="128"/>
      <c r="OI124" s="128"/>
      <c r="OJ124" s="128"/>
      <c r="OK124" s="128"/>
      <c r="OL124" s="128"/>
      <c r="OM124" s="128"/>
      <c r="ON124" s="128"/>
      <c r="OO124" s="128"/>
      <c r="OP124" s="128"/>
      <c r="OQ124" s="128"/>
      <c r="OR124" s="128"/>
      <c r="OS124" s="128"/>
      <c r="OT124" s="128"/>
      <c r="OU124" s="128"/>
      <c r="OV124" s="128"/>
      <c r="OW124" s="128"/>
      <c r="OX124" s="128"/>
      <c r="OY124" s="128"/>
      <c r="OZ124" s="128"/>
      <c r="PA124" s="128"/>
      <c r="PB124" s="128"/>
      <c r="PC124" s="128"/>
      <c r="PD124" s="128"/>
      <c r="PE124" s="128"/>
      <c r="PF124" s="128"/>
      <c r="PG124" s="128"/>
      <c r="PH124" s="128"/>
      <c r="PI124" s="128"/>
      <c r="PJ124" s="128"/>
      <c r="PK124" s="128"/>
      <c r="PL124" s="128"/>
      <c r="PM124" s="128"/>
      <c r="PN124" s="128"/>
      <c r="PO124" s="128"/>
      <c r="PP124" s="128"/>
      <c r="PQ124" s="128"/>
      <c r="PR124" s="128"/>
      <c r="PS124" s="128"/>
      <c r="PT124" s="128"/>
      <c r="PU124" s="128"/>
      <c r="PV124" s="128"/>
      <c r="PW124" s="128"/>
      <c r="PX124" s="128"/>
      <c r="PY124" s="128"/>
      <c r="PZ124" s="128"/>
      <c r="QA124" s="128"/>
      <c r="QB124" s="128"/>
      <c r="QC124" s="128"/>
      <c r="QD124" s="128"/>
      <c r="QE124" s="128"/>
      <c r="QF124" s="128"/>
      <c r="QG124" s="128"/>
      <c r="QH124" s="128"/>
      <c r="QI124" s="128"/>
      <c r="QJ124" s="128"/>
      <c r="QK124" s="128"/>
      <c r="QL124" s="128"/>
      <c r="QM124" s="128"/>
      <c r="QN124" s="128"/>
      <c r="QO124" s="128"/>
      <c r="QP124" s="128"/>
      <c r="QQ124" s="128"/>
      <c r="QR124" s="128"/>
      <c r="QS124" s="128"/>
      <c r="QT124" s="128"/>
      <c r="QU124" s="128"/>
      <c r="QV124" s="128"/>
      <c r="QW124" s="128"/>
      <c r="QX124" s="128"/>
      <c r="QY124" s="128"/>
      <c r="QZ124" s="128"/>
      <c r="RA124" s="128"/>
      <c r="RB124" s="128"/>
      <c r="RC124" s="128"/>
      <c r="RD124" s="128"/>
      <c r="RE124" s="128"/>
      <c r="RF124" s="128"/>
      <c r="RG124" s="128"/>
      <c r="RH124" s="128"/>
      <c r="RI124" s="128"/>
      <c r="RJ124" s="128"/>
      <c r="RK124" s="128"/>
      <c r="RL124" s="128"/>
      <c r="RM124" s="128"/>
      <c r="RN124" s="128"/>
      <c r="RO124" s="128"/>
      <c r="RP124" s="128"/>
      <c r="RQ124" s="128"/>
      <c r="RR124" s="128"/>
      <c r="RS124" s="128"/>
      <c r="RT124" s="128"/>
      <c r="RU124" s="128"/>
      <c r="RV124" s="128"/>
      <c r="RW124" s="128"/>
      <c r="RX124" s="128"/>
      <c r="RY124" s="128"/>
      <c r="RZ124" s="128"/>
      <c r="SA124" s="128"/>
      <c r="SB124" s="128"/>
      <c r="SC124" s="128"/>
      <c r="SD124" s="128"/>
      <c r="SE124" s="128"/>
      <c r="SF124" s="128"/>
      <c r="SG124" s="128"/>
      <c r="SH124" s="128"/>
      <c r="SI124" s="128"/>
      <c r="SJ124" s="128"/>
      <c r="SK124" s="128"/>
      <c r="SL124" s="128"/>
      <c r="SM124" s="128"/>
      <c r="SN124" s="128"/>
      <c r="SO124" s="128"/>
      <c r="SP124" s="128"/>
      <c r="SQ124" s="128"/>
      <c r="SR124" s="128"/>
      <c r="SS124" s="128"/>
      <c r="ST124" s="128"/>
      <c r="SU124" s="128"/>
      <c r="SV124" s="128"/>
      <c r="SW124" s="128"/>
      <c r="SX124" s="128"/>
      <c r="SY124" s="128"/>
      <c r="SZ124" s="128"/>
      <c r="TA124" s="128"/>
      <c r="TB124" s="128"/>
      <c r="TC124" s="128"/>
      <c r="TD124" s="128"/>
      <c r="TE124" s="128"/>
      <c r="TF124" s="128"/>
      <c r="TG124" s="128"/>
      <c r="TH124" s="128"/>
      <c r="TI124" s="128"/>
      <c r="TJ124" s="128"/>
      <c r="TK124" s="128"/>
      <c r="TL124" s="128"/>
      <c r="TM124" s="128"/>
      <c r="TN124" s="128"/>
      <c r="TO124" s="128"/>
      <c r="TP124" s="128"/>
      <c r="TQ124" s="128"/>
      <c r="TR124" s="128"/>
      <c r="TS124" s="128"/>
      <c r="TT124" s="128"/>
      <c r="TU124" s="128"/>
      <c r="TV124" s="128"/>
      <c r="TW124" s="128"/>
      <c r="TX124" s="128"/>
      <c r="TY124" s="128"/>
      <c r="TZ124" s="128"/>
      <c r="UA124" s="128"/>
      <c r="UB124" s="128"/>
      <c r="UC124" s="128"/>
      <c r="UD124" s="128"/>
      <c r="UE124" s="128"/>
      <c r="UF124" s="128"/>
      <c r="UG124" s="128"/>
      <c r="UH124" s="128"/>
      <c r="UI124" s="128"/>
      <c r="UJ124" s="128"/>
      <c r="UK124" s="128"/>
      <c r="UL124" s="128"/>
      <c r="UM124" s="128"/>
      <c r="UN124" s="128"/>
      <c r="UO124" s="128"/>
      <c r="UP124" s="128"/>
      <c r="UQ124" s="128"/>
      <c r="UR124" s="128"/>
      <c r="US124" s="128"/>
      <c r="UT124" s="128"/>
      <c r="UU124" s="128"/>
      <c r="UV124" s="128"/>
      <c r="UW124" s="128"/>
      <c r="UX124" s="128"/>
      <c r="UY124" s="128"/>
      <c r="UZ124" s="128"/>
      <c r="VA124" s="128"/>
      <c r="VB124" s="128"/>
      <c r="VC124" s="128"/>
      <c r="VD124" s="128"/>
      <c r="VE124" s="128"/>
      <c r="VF124" s="128"/>
      <c r="VG124" s="128"/>
      <c r="VH124" s="128"/>
      <c r="VI124" s="128"/>
      <c r="VJ124" s="128"/>
      <c r="VK124" s="128"/>
      <c r="VL124" s="128"/>
      <c r="VM124" s="128"/>
      <c r="VN124" s="128"/>
      <c r="VO124" s="128"/>
      <c r="VP124" s="128"/>
      <c r="VQ124" s="128"/>
      <c r="VR124" s="128"/>
      <c r="VS124" s="128"/>
      <c r="VT124" s="128"/>
      <c r="VU124" s="128"/>
      <c r="VV124" s="128"/>
      <c r="VW124" s="128"/>
      <c r="VX124" s="128"/>
      <c r="VY124" s="128"/>
      <c r="VZ124" s="128"/>
      <c r="WA124" s="128"/>
      <c r="WB124" s="128"/>
      <c r="WC124" s="128"/>
      <c r="WD124" s="128"/>
      <c r="WE124" s="128"/>
      <c r="WF124" s="128"/>
      <c r="WG124" s="128"/>
      <c r="WH124" s="128"/>
      <c r="WI124" s="128"/>
      <c r="WJ124" s="128"/>
      <c r="WK124" s="128"/>
      <c r="WL124" s="128"/>
      <c r="WM124" s="128"/>
      <c r="WN124" s="128"/>
      <c r="WO124" s="128"/>
      <c r="WP124" s="128"/>
      <c r="WQ124" s="128"/>
      <c r="WR124" s="128"/>
      <c r="WS124" s="128"/>
      <c r="WT124" s="128"/>
      <c r="WU124" s="128"/>
      <c r="WV124" s="128"/>
      <c r="WW124" s="128"/>
      <c r="WX124" s="128"/>
      <c r="WY124" s="128"/>
      <c r="WZ124" s="128"/>
      <c r="XA124" s="128"/>
      <c r="XB124" s="128"/>
      <c r="XC124" s="128"/>
      <c r="XD124" s="128"/>
      <c r="XE124" s="128"/>
      <c r="XF124" s="128"/>
      <c r="XG124" s="128"/>
      <c r="XH124" s="128"/>
      <c r="XI124" s="128"/>
      <c r="XJ124" s="128"/>
      <c r="XK124" s="128"/>
      <c r="XL124" s="128"/>
      <c r="XM124" s="128"/>
      <c r="XN124" s="128"/>
      <c r="XO124" s="128"/>
      <c r="XP124" s="128"/>
      <c r="XQ124" s="128"/>
      <c r="XR124" s="128"/>
      <c r="XS124" s="128"/>
      <c r="XT124" s="128"/>
      <c r="XU124" s="128"/>
      <c r="XV124" s="128"/>
      <c r="XW124" s="128"/>
      <c r="XX124" s="128"/>
      <c r="XY124" s="128"/>
      <c r="XZ124" s="128"/>
      <c r="YA124" s="128"/>
      <c r="YB124" s="128"/>
      <c r="YC124" s="128"/>
      <c r="YD124" s="128"/>
      <c r="YE124" s="128"/>
      <c r="YF124" s="128"/>
      <c r="YG124" s="128"/>
      <c r="YH124" s="128"/>
      <c r="YI124" s="128"/>
      <c r="YJ124" s="128"/>
      <c r="YK124" s="128"/>
      <c r="YL124" s="128"/>
      <c r="YM124" s="128"/>
      <c r="YN124" s="128"/>
      <c r="YO124" s="128"/>
      <c r="YP124" s="128"/>
      <c r="YQ124" s="128"/>
      <c r="YR124" s="128"/>
      <c r="YS124" s="128"/>
      <c r="YT124" s="128"/>
      <c r="YU124" s="128"/>
      <c r="YV124" s="128"/>
      <c r="YW124" s="128"/>
      <c r="YX124" s="128"/>
      <c r="YY124" s="128"/>
      <c r="YZ124" s="128"/>
      <c r="ZA124" s="128"/>
      <c r="ZB124" s="128"/>
      <c r="ZC124" s="128"/>
      <c r="ZD124" s="128"/>
      <c r="ZE124" s="128"/>
      <c r="ZF124" s="128"/>
      <c r="ZG124" s="128"/>
      <c r="ZH124" s="128"/>
      <c r="ZI124" s="128"/>
      <c r="ZJ124" s="128"/>
      <c r="ZK124" s="128"/>
      <c r="ZL124" s="128"/>
      <c r="ZM124" s="128"/>
      <c r="ZN124" s="128"/>
      <c r="ZO124" s="128"/>
      <c r="ZP124" s="128"/>
      <c r="ZQ124" s="128"/>
      <c r="ZR124" s="128"/>
      <c r="ZS124" s="128"/>
      <c r="ZT124" s="128"/>
      <c r="ZU124" s="128"/>
      <c r="ZV124" s="128"/>
      <c r="ZW124" s="128"/>
      <c r="ZX124" s="128"/>
      <c r="ZY124" s="128"/>
      <c r="ZZ124" s="128"/>
      <c r="AAA124" s="128"/>
      <c r="AAB124" s="128"/>
      <c r="AAC124" s="128"/>
      <c r="AAD124" s="128"/>
      <c r="AAE124" s="128"/>
      <c r="AAF124" s="128"/>
      <c r="AAG124" s="128"/>
      <c r="AAH124" s="128"/>
      <c r="AAI124" s="128"/>
      <c r="AAJ124" s="128"/>
      <c r="AAK124" s="128"/>
      <c r="AAL124" s="128"/>
      <c r="AAM124" s="128"/>
      <c r="AAN124" s="128"/>
      <c r="AAO124" s="128"/>
      <c r="AAP124" s="128"/>
      <c r="AAQ124" s="128"/>
      <c r="AAR124" s="128"/>
      <c r="AAS124" s="128"/>
      <c r="AAT124" s="128"/>
      <c r="AAU124" s="128"/>
      <c r="AAV124" s="128"/>
      <c r="AAW124" s="128"/>
      <c r="AAX124" s="128"/>
      <c r="AAY124" s="128"/>
      <c r="AAZ124" s="128"/>
      <c r="ABA124" s="128"/>
      <c r="ABB124" s="128"/>
      <c r="ABC124" s="128"/>
      <c r="ABD124" s="128"/>
      <c r="ABE124" s="128"/>
      <c r="ABF124" s="128"/>
      <c r="ABG124" s="128"/>
      <c r="ABH124" s="128"/>
      <c r="ABI124" s="128"/>
      <c r="ABJ124" s="128"/>
      <c r="ABK124" s="128"/>
      <c r="ABL124" s="128"/>
      <c r="ABM124" s="128"/>
      <c r="ABN124" s="128"/>
      <c r="ABO124" s="128"/>
      <c r="ABP124" s="128"/>
      <c r="ABQ124" s="128"/>
      <c r="ABR124" s="128"/>
      <c r="ABS124" s="128"/>
      <c r="ABT124" s="128"/>
      <c r="ABU124" s="128"/>
      <c r="ABV124" s="128"/>
      <c r="ABW124" s="128"/>
      <c r="ABX124" s="128"/>
      <c r="ABY124" s="128"/>
      <c r="ABZ124" s="128"/>
      <c r="ACA124" s="128"/>
      <c r="ACB124" s="128"/>
      <c r="ACC124" s="128"/>
      <c r="ACD124" s="128"/>
      <c r="ACE124" s="128"/>
      <c r="ACF124" s="128"/>
      <c r="ACG124" s="128"/>
      <c r="ACH124" s="128"/>
      <c r="ACI124" s="128"/>
      <c r="ACJ124" s="128"/>
      <c r="ACK124" s="128"/>
      <c r="ACL124" s="128"/>
      <c r="ACM124" s="128"/>
      <c r="ACN124" s="128"/>
      <c r="ACO124" s="128"/>
      <c r="ACP124" s="128"/>
      <c r="ACQ124" s="128"/>
      <c r="ACR124" s="128"/>
      <c r="ACS124" s="128"/>
      <c r="ACT124" s="128"/>
      <c r="ACU124" s="128"/>
      <c r="ACV124" s="128"/>
      <c r="ACW124" s="128"/>
      <c r="ACX124" s="128"/>
      <c r="ACY124" s="128"/>
      <c r="ACZ124" s="128"/>
      <c r="ADA124" s="128"/>
      <c r="ADB124" s="128"/>
      <c r="ADC124" s="128"/>
      <c r="ADD124" s="128"/>
      <c r="ADE124" s="128"/>
      <c r="ADF124" s="128"/>
      <c r="ADG124" s="128"/>
      <c r="ADH124" s="128"/>
      <c r="ADI124" s="128"/>
      <c r="ADJ124" s="128"/>
      <c r="ADK124" s="128"/>
      <c r="ADL124" s="128"/>
      <c r="ADM124" s="128"/>
      <c r="ADN124" s="128"/>
      <c r="ADO124" s="128"/>
      <c r="ADP124" s="128"/>
      <c r="ADQ124" s="128"/>
      <c r="ADR124" s="128"/>
      <c r="ADS124" s="128"/>
      <c r="ADT124" s="128"/>
      <c r="ADU124" s="128"/>
      <c r="ADV124" s="128"/>
      <c r="ADW124" s="128"/>
      <c r="ADX124" s="128"/>
      <c r="ADY124" s="128"/>
      <c r="ADZ124" s="128"/>
      <c r="AEA124" s="128"/>
      <c r="AEB124" s="128"/>
      <c r="AEC124" s="128"/>
      <c r="AED124" s="128"/>
      <c r="AEE124" s="128"/>
      <c r="AEF124" s="128"/>
      <c r="AEG124" s="128"/>
      <c r="AEH124" s="128"/>
      <c r="AEI124" s="128"/>
      <c r="AEJ124" s="128"/>
      <c r="AEK124" s="128"/>
      <c r="AEL124" s="128"/>
      <c r="AEM124" s="128"/>
      <c r="AEN124" s="128"/>
      <c r="AEO124" s="128"/>
      <c r="AEP124" s="128"/>
      <c r="AEQ124" s="128"/>
      <c r="AER124" s="128"/>
      <c r="AES124" s="128"/>
      <c r="AET124" s="128"/>
      <c r="AEU124" s="128"/>
      <c r="AEV124" s="128"/>
      <c r="AEW124" s="128"/>
      <c r="AEX124" s="128"/>
      <c r="AEY124" s="128"/>
      <c r="AEZ124" s="128"/>
      <c r="AFA124" s="128"/>
      <c r="AFB124" s="128"/>
      <c r="AFC124" s="128"/>
      <c r="AFD124" s="128"/>
      <c r="AFE124" s="128"/>
      <c r="AFF124" s="128"/>
      <c r="AFG124" s="128"/>
      <c r="AFH124" s="128"/>
      <c r="AFI124" s="128"/>
      <c r="AFJ124" s="128"/>
      <c r="AFK124" s="128"/>
      <c r="AFL124" s="128"/>
      <c r="AFM124" s="128"/>
      <c r="AFN124" s="128"/>
      <c r="AFO124" s="128"/>
      <c r="AFP124" s="128"/>
      <c r="AFQ124" s="128"/>
      <c r="AFR124" s="128"/>
      <c r="AFS124" s="128"/>
      <c r="AFT124" s="128"/>
      <c r="AFU124" s="128"/>
      <c r="AFV124" s="128"/>
      <c r="AFW124" s="128"/>
      <c r="AFX124" s="128"/>
      <c r="AFY124" s="128"/>
      <c r="AFZ124" s="128"/>
      <c r="AGA124" s="128"/>
      <c r="AGB124" s="128"/>
      <c r="AGC124" s="128"/>
      <c r="AGD124" s="128"/>
      <c r="AGE124" s="128"/>
      <c r="AGF124" s="128"/>
      <c r="AGG124" s="128"/>
      <c r="AGH124" s="128"/>
      <c r="AGI124" s="128"/>
      <c r="AGJ124" s="128"/>
      <c r="AGK124" s="128"/>
      <c r="AGL124" s="128"/>
      <c r="AGM124" s="128"/>
      <c r="AGN124" s="128"/>
      <c r="AGO124" s="128"/>
      <c r="AGP124" s="128"/>
      <c r="AGQ124" s="128"/>
      <c r="AGR124" s="128"/>
      <c r="AGS124" s="128"/>
      <c r="AGT124" s="128"/>
      <c r="AGU124" s="128"/>
      <c r="AGV124" s="128"/>
      <c r="AGW124" s="128"/>
      <c r="AGX124" s="128"/>
      <c r="AGY124" s="128"/>
      <c r="AGZ124" s="128"/>
      <c r="AHA124" s="128"/>
      <c r="AHB124" s="128"/>
      <c r="AHC124" s="128"/>
      <c r="AHD124" s="128"/>
      <c r="AHE124" s="128"/>
      <c r="AHF124" s="128"/>
      <c r="AHG124" s="128"/>
      <c r="AHH124" s="128"/>
      <c r="AHI124" s="128"/>
      <c r="AHJ124" s="128"/>
      <c r="AHK124" s="128"/>
      <c r="AHL124" s="128"/>
      <c r="AHM124" s="128"/>
      <c r="AHN124" s="128"/>
      <c r="AHO124" s="128"/>
      <c r="AHP124" s="128"/>
      <c r="AHQ124" s="128"/>
      <c r="AHR124" s="128"/>
      <c r="AHS124" s="128"/>
      <c r="AHT124" s="128"/>
      <c r="AHU124" s="128"/>
      <c r="AHV124" s="128"/>
      <c r="AHW124" s="128"/>
      <c r="AHX124" s="128"/>
      <c r="AHY124" s="128"/>
      <c r="AHZ124" s="128"/>
      <c r="AIA124" s="128"/>
      <c r="AIB124" s="128"/>
      <c r="AIC124" s="128"/>
      <c r="AID124" s="128"/>
      <c r="AIE124" s="128"/>
      <c r="AIF124" s="128"/>
      <c r="AIG124" s="128"/>
      <c r="AIH124" s="128"/>
      <c r="AII124" s="128"/>
      <c r="AIJ124" s="128"/>
      <c r="AIK124" s="128"/>
      <c r="AIL124" s="128"/>
      <c r="AIM124" s="128"/>
      <c r="AIN124" s="128"/>
      <c r="AIO124" s="128"/>
      <c r="AIP124" s="128"/>
      <c r="AIQ124" s="128"/>
      <c r="AIR124" s="128"/>
      <c r="AIS124" s="128"/>
      <c r="AIT124" s="128"/>
      <c r="AIU124" s="128"/>
      <c r="AIV124" s="128"/>
      <c r="AIW124" s="128"/>
      <c r="AIX124" s="128"/>
      <c r="AIY124" s="128"/>
      <c r="AIZ124" s="128"/>
      <c r="AJA124" s="128"/>
      <c r="AJB124" s="128"/>
      <c r="AJC124" s="128"/>
      <c r="AJD124" s="128"/>
      <c r="AJE124" s="128"/>
      <c r="AJF124" s="128"/>
      <c r="AJG124" s="128"/>
      <c r="AJH124" s="128"/>
      <c r="AJI124" s="128"/>
      <c r="AJJ124" s="128"/>
      <c r="AJK124" s="128"/>
      <c r="AJL124" s="128"/>
      <c r="AJM124" s="128"/>
      <c r="AJN124" s="128"/>
      <c r="AJO124" s="128"/>
      <c r="AJP124" s="128"/>
      <c r="AJQ124" s="128"/>
      <c r="AJR124" s="128"/>
      <c r="AJS124" s="128"/>
      <c r="AJT124" s="128"/>
      <c r="AJU124" s="128"/>
      <c r="AJV124" s="128"/>
      <c r="AJW124" s="128"/>
      <c r="AJX124" s="128"/>
      <c r="AJY124" s="128"/>
      <c r="AJZ124" s="128"/>
      <c r="AKA124" s="128"/>
      <c r="AKB124" s="128"/>
      <c r="AKC124" s="128"/>
      <c r="AKD124" s="128"/>
      <c r="AKE124" s="128"/>
      <c r="AKF124" s="128"/>
      <c r="AKG124" s="128"/>
      <c r="AKH124" s="128"/>
      <c r="AKI124" s="128"/>
      <c r="AKJ124" s="128"/>
      <c r="AKK124" s="128"/>
      <c r="AKL124" s="128"/>
      <c r="AKM124" s="128"/>
      <c r="AKN124" s="128"/>
      <c r="AKO124" s="128"/>
      <c r="AKP124" s="128"/>
      <c r="AKQ124" s="128"/>
      <c r="AKR124" s="128"/>
      <c r="AKS124" s="128"/>
      <c r="AKT124" s="128"/>
      <c r="AKU124" s="128"/>
      <c r="AKV124" s="128"/>
      <c r="AKW124" s="128"/>
      <c r="AKX124" s="128"/>
      <c r="AKY124" s="128"/>
      <c r="AKZ124" s="128"/>
      <c r="ALA124" s="128"/>
      <c r="ALB124" s="128"/>
      <c r="ALC124" s="128"/>
      <c r="ALD124" s="128"/>
      <c r="ALE124" s="128"/>
      <c r="ALF124" s="128"/>
      <c r="ALG124" s="128"/>
      <c r="ALH124" s="128"/>
      <c r="ALI124" s="128"/>
      <c r="ALJ124" s="128"/>
      <c r="ALK124" s="128"/>
      <c r="ALL124" s="128"/>
      <c r="ALM124" s="128"/>
      <c r="ALN124" s="128"/>
      <c r="ALO124" s="128"/>
      <c r="ALP124" s="128"/>
      <c r="ALQ124" s="128"/>
      <c r="ALR124" s="128"/>
      <c r="ALS124" s="128"/>
      <c r="ALT124" s="128"/>
      <c r="ALU124" s="128"/>
      <c r="ALV124" s="128"/>
      <c r="ALW124" s="128"/>
      <c r="ALX124" s="128"/>
      <c r="ALY124" s="128"/>
      <c r="ALZ124" s="128"/>
      <c r="AMA124" s="128"/>
      <c r="AMB124" s="128"/>
      <c r="AMC124" s="128"/>
      <c r="AMD124" s="128"/>
      <c r="AME124" s="128"/>
      <c r="AMF124" s="128"/>
      <c r="AMG124" s="128"/>
      <c r="AMH124" s="128"/>
      <c r="AMI124" s="128"/>
      <c r="AMJ124" s="128"/>
      <c r="AMK124" s="128"/>
      <c r="AML124" s="128"/>
      <c r="AMM124" s="128"/>
      <c r="AMN124" s="128"/>
      <c r="AMO124" s="128"/>
      <c r="AMP124" s="128"/>
      <c r="AMQ124" s="128"/>
      <c r="AMR124" s="128"/>
      <c r="AMS124" s="128"/>
      <c r="AMT124" s="128"/>
      <c r="AMU124" s="128"/>
      <c r="AMV124" s="128"/>
      <c r="AMW124" s="128"/>
      <c r="AMX124" s="128"/>
      <c r="AMY124" s="128"/>
      <c r="AMZ124" s="128"/>
      <c r="ANA124" s="128"/>
      <c r="ANB124" s="128"/>
      <c r="ANC124" s="128"/>
      <c r="AND124" s="128"/>
      <c r="ANE124" s="128"/>
      <c r="ANF124" s="128"/>
      <c r="ANG124" s="128"/>
      <c r="ANH124" s="128"/>
      <c r="ANI124" s="128"/>
      <c r="ANJ124" s="128"/>
      <c r="ANK124" s="128"/>
      <c r="ANL124" s="128"/>
      <c r="ANM124" s="128"/>
      <c r="ANN124" s="128"/>
      <c r="ANO124" s="128"/>
      <c r="ANP124" s="128"/>
      <c r="ANQ124" s="128"/>
      <c r="ANR124" s="128"/>
      <c r="ANS124" s="128"/>
      <c r="ANT124" s="128"/>
      <c r="ANU124" s="128"/>
      <c r="ANV124" s="128"/>
      <c r="ANW124" s="128"/>
      <c r="ANX124" s="128"/>
      <c r="ANY124" s="128"/>
      <c r="ANZ124" s="128"/>
      <c r="AOA124" s="128"/>
      <c r="AOB124" s="128"/>
      <c r="AOC124" s="128"/>
      <c r="AOD124" s="128"/>
      <c r="AOE124" s="128"/>
      <c r="AOF124" s="128"/>
      <c r="AOG124" s="128"/>
      <c r="AOH124" s="128"/>
      <c r="AOI124" s="128"/>
      <c r="AOJ124" s="128"/>
      <c r="AOK124" s="128"/>
      <c r="AOL124" s="128"/>
      <c r="AOM124" s="128"/>
      <c r="AON124" s="128"/>
      <c r="AOO124" s="128"/>
      <c r="AOP124" s="128"/>
      <c r="AOQ124" s="128"/>
      <c r="AOR124" s="128"/>
      <c r="AOS124" s="128"/>
      <c r="AOT124" s="128"/>
      <c r="AOU124" s="128"/>
      <c r="AOV124" s="128"/>
      <c r="AOW124" s="128"/>
      <c r="AOX124" s="128"/>
      <c r="AOY124" s="128"/>
      <c r="AOZ124" s="128"/>
      <c r="APA124" s="128"/>
      <c r="APB124" s="128"/>
      <c r="APC124" s="128"/>
      <c r="APD124" s="128"/>
      <c r="APE124" s="128"/>
      <c r="APF124" s="128"/>
      <c r="APG124" s="128"/>
      <c r="APH124" s="128"/>
      <c r="API124" s="128"/>
      <c r="APJ124" s="128"/>
      <c r="APK124" s="128"/>
      <c r="APL124" s="128"/>
      <c r="APM124" s="128"/>
      <c r="APN124" s="128"/>
      <c r="APO124" s="128"/>
      <c r="APP124" s="128"/>
      <c r="APQ124" s="128"/>
      <c r="APR124" s="128"/>
      <c r="APS124" s="128"/>
      <c r="APT124" s="128"/>
      <c r="APU124" s="128"/>
      <c r="APV124" s="128"/>
      <c r="APW124" s="128"/>
      <c r="APX124" s="128"/>
      <c r="APY124" s="128"/>
      <c r="APZ124" s="128"/>
      <c r="AQA124" s="128"/>
      <c r="AQB124" s="128"/>
      <c r="AQC124" s="128"/>
      <c r="AQD124" s="128"/>
      <c r="AQE124" s="128"/>
      <c r="AQF124" s="128"/>
      <c r="AQG124" s="128"/>
      <c r="AQH124" s="128"/>
      <c r="AQI124" s="128"/>
      <c r="AQJ124" s="128"/>
      <c r="AQK124" s="128"/>
      <c r="AQL124" s="128"/>
      <c r="AQM124" s="128"/>
      <c r="AQN124" s="128"/>
      <c r="AQO124" s="128"/>
      <c r="AQP124" s="128"/>
      <c r="AQQ124" s="128"/>
      <c r="AQR124" s="128"/>
      <c r="AQS124" s="128"/>
      <c r="AQT124" s="128"/>
      <c r="AQU124" s="128"/>
      <c r="AQV124" s="128"/>
      <c r="AQW124" s="128"/>
      <c r="AQX124" s="128"/>
      <c r="AQY124" s="128"/>
      <c r="AQZ124" s="128"/>
      <c r="ARA124" s="128"/>
      <c r="ARB124" s="128"/>
      <c r="ARC124" s="128"/>
      <c r="ARD124" s="128"/>
      <c r="ARE124" s="128"/>
      <c r="ARF124" s="128"/>
      <c r="ARG124" s="128"/>
      <c r="ARH124" s="128"/>
      <c r="ARI124" s="128"/>
      <c r="ARJ124" s="128"/>
      <c r="ARK124" s="128"/>
      <c r="ARL124" s="128"/>
      <c r="ARM124" s="128"/>
      <c r="ARN124" s="128"/>
      <c r="ARO124" s="128"/>
      <c r="ARP124" s="128"/>
      <c r="ARQ124" s="128"/>
      <c r="ARR124" s="128"/>
      <c r="ARS124" s="128"/>
      <c r="ART124" s="128"/>
      <c r="ARU124" s="128"/>
      <c r="ARV124" s="128"/>
      <c r="ARW124" s="128"/>
      <c r="ARX124" s="128"/>
      <c r="ARY124" s="128"/>
      <c r="ARZ124" s="128"/>
      <c r="ASA124" s="128"/>
      <c r="ASB124" s="128"/>
      <c r="ASC124" s="128"/>
      <c r="ASD124" s="128"/>
      <c r="ASE124" s="128"/>
      <c r="ASF124" s="128"/>
      <c r="ASG124" s="128"/>
      <c r="ASH124" s="128"/>
      <c r="ASI124" s="128"/>
      <c r="ASJ124" s="128"/>
      <c r="ASK124" s="128"/>
      <c r="ASL124" s="128"/>
      <c r="ASM124" s="128"/>
      <c r="ASN124" s="128"/>
      <c r="ASO124" s="128"/>
      <c r="ASP124" s="128"/>
      <c r="ASQ124" s="128"/>
      <c r="ASR124" s="128"/>
      <c r="ASS124" s="128"/>
      <c r="AST124" s="128"/>
      <c r="ASU124" s="128"/>
      <c r="ASV124" s="128"/>
      <c r="ASW124" s="128"/>
      <c r="ASX124" s="128"/>
      <c r="ASY124" s="128"/>
      <c r="ASZ124" s="128"/>
      <c r="ATA124" s="128"/>
      <c r="ATB124" s="128"/>
      <c r="ATC124" s="128"/>
      <c r="ATD124" s="128"/>
      <c r="ATE124" s="128"/>
      <c r="ATF124" s="128"/>
      <c r="ATG124" s="128"/>
      <c r="ATH124" s="128"/>
      <c r="ATI124" s="128"/>
      <c r="ATJ124" s="128"/>
      <c r="ATK124" s="128"/>
      <c r="ATL124" s="128"/>
      <c r="ATM124" s="128"/>
      <c r="ATN124" s="128"/>
      <c r="ATO124" s="128"/>
      <c r="ATP124" s="128"/>
      <c r="ATQ124" s="128"/>
      <c r="ATR124" s="128"/>
      <c r="ATS124" s="128"/>
      <c r="ATT124" s="128"/>
      <c r="ATU124" s="128"/>
      <c r="ATV124" s="128"/>
      <c r="ATW124" s="128"/>
      <c r="ATX124" s="128"/>
      <c r="ATY124" s="128"/>
      <c r="ATZ124" s="128"/>
      <c r="AUA124" s="128"/>
      <c r="AUB124" s="128"/>
      <c r="AUC124" s="128"/>
      <c r="AUD124" s="128"/>
      <c r="AUE124" s="128"/>
      <c r="AUF124" s="128"/>
      <c r="AUG124" s="128"/>
      <c r="AUH124" s="128"/>
      <c r="AUI124" s="128"/>
      <c r="AUJ124" s="128"/>
      <c r="AUK124" s="128"/>
      <c r="AUL124" s="128"/>
      <c r="AUM124" s="128"/>
      <c r="AUN124" s="128"/>
      <c r="AUO124" s="128"/>
      <c r="AUP124" s="128"/>
      <c r="AUQ124" s="128"/>
      <c r="AUR124" s="128"/>
      <c r="AUS124" s="128"/>
      <c r="AUT124" s="128"/>
      <c r="AUU124" s="128"/>
      <c r="AUV124" s="128"/>
      <c r="AUW124" s="128"/>
      <c r="AUX124" s="128"/>
      <c r="AUY124" s="128"/>
      <c r="AUZ124" s="128"/>
      <c r="AVA124" s="128"/>
      <c r="AVB124" s="128"/>
      <c r="AVC124" s="128"/>
      <c r="AVD124" s="128"/>
      <c r="AVE124" s="128"/>
      <c r="AVF124" s="128"/>
      <c r="AVG124" s="128"/>
      <c r="AVH124" s="128"/>
      <c r="AVI124" s="128"/>
      <c r="AVJ124" s="128"/>
      <c r="AVK124" s="128"/>
      <c r="AVL124" s="128"/>
      <c r="AVM124" s="128"/>
      <c r="AVN124" s="128"/>
      <c r="AVO124" s="128"/>
      <c r="AVP124" s="128"/>
      <c r="AVQ124" s="128"/>
      <c r="AVR124" s="128"/>
      <c r="AVS124" s="128"/>
      <c r="AVT124" s="128"/>
      <c r="AVU124" s="128"/>
      <c r="AVV124" s="128"/>
      <c r="AVW124" s="128"/>
      <c r="AVX124" s="128"/>
      <c r="AVY124" s="128"/>
      <c r="AVZ124" s="128"/>
      <c r="AWA124" s="128"/>
      <c r="AWB124" s="128"/>
      <c r="AWC124" s="128"/>
      <c r="AWD124" s="128"/>
      <c r="AWE124" s="128"/>
      <c r="AWF124" s="128"/>
      <c r="AWG124" s="128"/>
      <c r="AWH124" s="128"/>
      <c r="AWI124" s="128"/>
      <c r="AWJ124" s="128"/>
      <c r="AWK124" s="128"/>
      <c r="AWL124" s="128"/>
      <c r="AWM124" s="128"/>
      <c r="AWN124" s="128"/>
      <c r="AWO124" s="128"/>
      <c r="AWP124" s="128"/>
      <c r="AWQ124" s="128"/>
      <c r="AWR124" s="128"/>
      <c r="AWS124" s="128"/>
      <c r="AWT124" s="128"/>
      <c r="AWU124" s="128"/>
      <c r="AWV124" s="128"/>
      <c r="AWW124" s="128"/>
      <c r="AWX124" s="128"/>
      <c r="AWY124" s="128"/>
      <c r="AWZ124" s="128"/>
      <c r="AXA124" s="128"/>
      <c r="AXB124" s="128"/>
      <c r="AXC124" s="128"/>
      <c r="AXD124" s="128"/>
      <c r="AXE124" s="128"/>
      <c r="AXF124" s="128"/>
      <c r="AXG124" s="128"/>
      <c r="AXH124" s="128"/>
      <c r="AXI124" s="128"/>
      <c r="AXJ124" s="128"/>
      <c r="AXK124" s="128"/>
      <c r="AXL124" s="128"/>
      <c r="AXM124" s="128"/>
      <c r="AXN124" s="128"/>
      <c r="AXO124" s="128"/>
      <c r="AXP124" s="128"/>
      <c r="AXQ124" s="128"/>
      <c r="AXR124" s="128"/>
      <c r="AXS124" s="128"/>
      <c r="AXT124" s="128"/>
      <c r="AXU124" s="128"/>
      <c r="AXV124" s="128"/>
      <c r="AXW124" s="128"/>
      <c r="AXX124" s="128"/>
      <c r="AXY124" s="128"/>
      <c r="AXZ124" s="128"/>
      <c r="AYA124" s="128"/>
      <c r="AYB124" s="128"/>
      <c r="AYC124" s="128"/>
      <c r="AYD124" s="128"/>
      <c r="AYE124" s="128"/>
      <c r="AYF124" s="128"/>
      <c r="AYG124" s="128"/>
      <c r="AYH124" s="128"/>
      <c r="AYI124" s="128"/>
      <c r="AYJ124" s="128"/>
      <c r="AYK124" s="128"/>
      <c r="AYL124" s="128"/>
      <c r="AYM124" s="128"/>
      <c r="AYN124" s="128"/>
      <c r="AYO124" s="128"/>
      <c r="AYP124" s="128"/>
      <c r="AYQ124" s="128"/>
      <c r="AYR124" s="128"/>
      <c r="AYS124" s="128"/>
      <c r="AYT124" s="128"/>
      <c r="AYU124" s="128"/>
      <c r="AYV124" s="128"/>
      <c r="AYW124" s="128"/>
      <c r="AYX124" s="128"/>
      <c r="AYY124" s="128"/>
      <c r="AYZ124" s="128"/>
      <c r="AZA124" s="128"/>
      <c r="AZB124" s="128"/>
      <c r="AZC124" s="128"/>
      <c r="AZD124" s="128"/>
      <c r="AZE124" s="128"/>
      <c r="AZF124" s="128"/>
      <c r="AZG124" s="128"/>
      <c r="AZH124" s="128"/>
      <c r="AZI124" s="128"/>
      <c r="AZJ124" s="128"/>
      <c r="AZK124" s="128"/>
      <c r="AZL124" s="128"/>
      <c r="AZM124" s="128"/>
      <c r="AZN124" s="128"/>
      <c r="AZO124" s="128"/>
      <c r="AZP124" s="128"/>
      <c r="AZQ124" s="128"/>
      <c r="AZR124" s="128"/>
      <c r="AZS124" s="128"/>
      <c r="AZT124" s="128"/>
      <c r="AZU124" s="128"/>
      <c r="AZV124" s="128"/>
      <c r="AZW124" s="128"/>
      <c r="AZX124" s="128"/>
      <c r="AZY124" s="128"/>
      <c r="AZZ124" s="128"/>
      <c r="BAA124" s="128"/>
      <c r="BAB124" s="128"/>
      <c r="BAC124" s="128"/>
      <c r="BAD124" s="128"/>
      <c r="BAE124" s="128"/>
      <c r="BAF124" s="128"/>
      <c r="BAG124" s="128"/>
      <c r="BAH124" s="128"/>
      <c r="BAI124" s="128"/>
      <c r="BAJ124" s="128"/>
      <c r="BAK124" s="128"/>
      <c r="BAL124" s="128"/>
      <c r="BAM124" s="128"/>
      <c r="BAN124" s="128"/>
      <c r="BAO124" s="128"/>
      <c r="BAP124" s="128"/>
      <c r="BAQ124" s="128"/>
      <c r="BAR124" s="128"/>
      <c r="BAS124" s="128"/>
      <c r="BAT124" s="128"/>
      <c r="BAU124" s="128"/>
      <c r="BAV124" s="128"/>
      <c r="BAW124" s="128"/>
      <c r="BAX124" s="128"/>
      <c r="BAY124" s="128"/>
      <c r="BAZ124" s="128"/>
      <c r="BBA124" s="128"/>
      <c r="BBB124" s="128"/>
      <c r="BBC124" s="128"/>
      <c r="BBD124" s="128"/>
      <c r="BBE124" s="128"/>
      <c r="BBF124" s="128"/>
      <c r="BBG124" s="128"/>
      <c r="BBH124" s="128"/>
      <c r="BBI124" s="128"/>
      <c r="BBJ124" s="128"/>
      <c r="BBK124" s="128"/>
      <c r="BBL124" s="128"/>
      <c r="BBM124" s="128"/>
      <c r="BBN124" s="128"/>
      <c r="BBO124" s="128"/>
      <c r="BBP124" s="128"/>
      <c r="BBQ124" s="128"/>
      <c r="BBR124" s="128"/>
      <c r="BBS124" s="128"/>
      <c r="BBT124" s="128"/>
      <c r="BBU124" s="128"/>
      <c r="BBV124" s="128"/>
      <c r="BBW124" s="128"/>
      <c r="BBX124" s="128"/>
      <c r="BBY124" s="128"/>
      <c r="BBZ124" s="128"/>
      <c r="BCA124" s="128"/>
      <c r="BCB124" s="128"/>
      <c r="BCC124" s="128"/>
      <c r="BCD124" s="128"/>
      <c r="BCE124" s="128"/>
      <c r="BCF124" s="128"/>
      <c r="BCG124" s="128"/>
      <c r="BCH124" s="128"/>
      <c r="BCI124" s="128"/>
      <c r="BCJ124" s="128"/>
      <c r="BCK124" s="128"/>
      <c r="BCL124" s="128"/>
      <c r="BCM124" s="128"/>
      <c r="BCN124" s="128"/>
      <c r="BCO124" s="128"/>
      <c r="BCP124" s="128"/>
      <c r="BCQ124" s="128"/>
      <c r="BCR124" s="128"/>
      <c r="BCS124" s="128"/>
      <c r="BCT124" s="128"/>
      <c r="BCU124" s="128"/>
      <c r="BCV124" s="128"/>
      <c r="BCW124" s="128"/>
      <c r="BCX124" s="128"/>
      <c r="BCY124" s="128"/>
      <c r="BCZ124" s="128"/>
      <c r="BDA124" s="128"/>
      <c r="BDB124" s="128"/>
      <c r="BDC124" s="128"/>
      <c r="BDD124" s="128"/>
      <c r="BDE124" s="128"/>
      <c r="BDF124" s="128"/>
      <c r="BDG124" s="128"/>
      <c r="BDH124" s="128"/>
      <c r="BDI124" s="128"/>
      <c r="BDJ124" s="128"/>
      <c r="BDK124" s="128"/>
      <c r="BDL124" s="128"/>
      <c r="BDM124" s="128"/>
      <c r="BDN124" s="128"/>
      <c r="BDO124" s="128"/>
      <c r="BDP124" s="128"/>
      <c r="BDQ124" s="128"/>
      <c r="BDR124" s="128"/>
      <c r="BDS124" s="128"/>
      <c r="BDT124" s="128"/>
      <c r="BDU124" s="128"/>
    </row>
    <row r="125" spans="1:1477" s="7" customFormat="1" ht="24" customHeight="1" thickTop="1" thickBot="1">
      <c r="B125" s="319" t="s">
        <v>47</v>
      </c>
      <c r="C125" s="320"/>
      <c r="D125" s="321"/>
      <c r="E125" s="8"/>
      <c r="F125" s="9"/>
      <c r="G125" s="10">
        <f t="shared" ref="G125:L125" si="110">SUM(G119,G124)</f>
        <v>3</v>
      </c>
      <c r="H125" s="10">
        <f t="shared" si="110"/>
        <v>6</v>
      </c>
      <c r="I125" s="10">
        <f t="shared" si="110"/>
        <v>2</v>
      </c>
      <c r="J125" s="10">
        <f t="shared" si="110"/>
        <v>545</v>
      </c>
      <c r="K125" s="10">
        <f t="shared" si="110"/>
        <v>629</v>
      </c>
      <c r="L125" s="10">
        <f t="shared" si="110"/>
        <v>627</v>
      </c>
      <c r="M125" s="168">
        <f>IF(G125=0,0,N125/G125)</f>
        <v>1</v>
      </c>
      <c r="N125" s="10">
        <f t="shared" ref="N125:AC125" si="111">SUM(N119,N124)</f>
        <v>3</v>
      </c>
      <c r="O125" s="10">
        <f t="shared" si="111"/>
        <v>2</v>
      </c>
      <c r="P125" s="11">
        <f t="shared" si="111"/>
        <v>1</v>
      </c>
      <c r="Q125" s="11">
        <f t="shared" si="111"/>
        <v>0</v>
      </c>
      <c r="R125" s="10">
        <f t="shared" si="111"/>
        <v>70</v>
      </c>
      <c r="S125" s="10">
        <f t="shared" si="111"/>
        <v>14</v>
      </c>
      <c r="T125" s="12">
        <f t="shared" si="111"/>
        <v>4130517</v>
      </c>
      <c r="U125" s="12">
        <f t="shared" si="111"/>
        <v>145463</v>
      </c>
      <c r="V125" s="12">
        <f t="shared" si="111"/>
        <v>3985054</v>
      </c>
      <c r="W125" s="12">
        <f t="shared" si="111"/>
        <v>4122888</v>
      </c>
      <c r="X125" s="12">
        <f t="shared" si="111"/>
        <v>3961484</v>
      </c>
      <c r="Y125" s="12">
        <f t="shared" si="111"/>
        <v>0</v>
      </c>
      <c r="Z125" s="12">
        <f t="shared" si="111"/>
        <v>0</v>
      </c>
      <c r="AA125" s="12">
        <f t="shared" si="111"/>
        <v>0</v>
      </c>
      <c r="AB125" s="12">
        <f t="shared" si="111"/>
        <v>3961484</v>
      </c>
      <c r="AC125" s="12">
        <f t="shared" si="111"/>
        <v>3988430</v>
      </c>
      <c r="AD125" s="167">
        <f>IF(G125=0,0,AE125/G125)</f>
        <v>1</v>
      </c>
      <c r="AE125" s="170">
        <f t="shared" ref="AE125:CM125" si="112">SUM(AE119,AE124)</f>
        <v>3</v>
      </c>
      <c r="AF125" s="12">
        <f t="shared" si="112"/>
        <v>26947</v>
      </c>
      <c r="AG125" s="12">
        <f t="shared" si="112"/>
        <v>-7629</v>
      </c>
      <c r="AH125" s="11">
        <f t="shared" si="112"/>
        <v>19</v>
      </c>
      <c r="AI125" s="11">
        <f t="shared" si="112"/>
        <v>51</v>
      </c>
      <c r="AJ125" s="13">
        <f t="shared" si="112"/>
        <v>0</v>
      </c>
      <c r="AK125" s="13">
        <f t="shared" si="112"/>
        <v>0</v>
      </c>
      <c r="AL125" s="12">
        <f t="shared" si="112"/>
        <v>15912</v>
      </c>
      <c r="AM125" s="12">
        <f t="shared" si="112"/>
        <v>0</v>
      </c>
      <c r="AN125" s="13">
        <f t="shared" si="112"/>
        <v>0</v>
      </c>
      <c r="AO125" s="13">
        <f t="shared" si="112"/>
        <v>14</v>
      </c>
      <c r="AP125" s="12">
        <f t="shared" si="112"/>
        <v>40357</v>
      </c>
      <c r="AQ125" s="12">
        <f t="shared" si="112"/>
        <v>0</v>
      </c>
      <c r="AR125" s="13">
        <f t="shared" si="112"/>
        <v>0</v>
      </c>
      <c r="AS125" s="13">
        <f t="shared" si="112"/>
        <v>0</v>
      </c>
      <c r="AT125" s="12">
        <f t="shared" si="112"/>
        <v>0</v>
      </c>
      <c r="AU125" s="12">
        <f t="shared" si="112"/>
        <v>0</v>
      </c>
      <c r="AV125" s="13">
        <f t="shared" si="112"/>
        <v>0</v>
      </c>
      <c r="AW125" s="13">
        <f t="shared" si="112"/>
        <v>0</v>
      </c>
      <c r="AX125" s="12">
        <f t="shared" si="112"/>
        <v>0</v>
      </c>
      <c r="AY125" s="12">
        <f t="shared" si="112"/>
        <v>0</v>
      </c>
      <c r="AZ125" s="13">
        <f t="shared" si="112"/>
        <v>0</v>
      </c>
      <c r="BA125" s="13">
        <f t="shared" si="112"/>
        <v>0</v>
      </c>
      <c r="BB125" s="12">
        <f t="shared" si="112"/>
        <v>0</v>
      </c>
      <c r="BC125" s="12">
        <f t="shared" si="112"/>
        <v>0</v>
      </c>
      <c r="BD125" s="13">
        <f t="shared" si="112"/>
        <v>0</v>
      </c>
      <c r="BE125" s="13">
        <f t="shared" si="112"/>
        <v>0</v>
      </c>
      <c r="BF125" s="12">
        <f t="shared" si="112"/>
        <v>12000</v>
      </c>
      <c r="BG125" s="12">
        <f t="shared" si="112"/>
        <v>0</v>
      </c>
      <c r="BH125" s="13">
        <f t="shared" si="112"/>
        <v>0</v>
      </c>
      <c r="BI125" s="13">
        <f t="shared" si="112"/>
        <v>0</v>
      </c>
      <c r="BJ125" s="12">
        <f t="shared" si="112"/>
        <v>0</v>
      </c>
      <c r="BK125" s="12">
        <f t="shared" si="112"/>
        <v>0</v>
      </c>
      <c r="BL125" s="13">
        <f t="shared" si="112"/>
        <v>0</v>
      </c>
      <c r="BM125" s="13">
        <f t="shared" si="112"/>
        <v>0</v>
      </c>
      <c r="BN125" s="12">
        <f t="shared" si="112"/>
        <v>0</v>
      </c>
      <c r="BO125" s="12">
        <f t="shared" si="112"/>
        <v>0</v>
      </c>
      <c r="BP125" s="13">
        <f t="shared" si="112"/>
        <v>0</v>
      </c>
      <c r="BQ125" s="13">
        <f t="shared" si="112"/>
        <v>0</v>
      </c>
      <c r="BR125" s="12">
        <f t="shared" si="112"/>
        <v>0</v>
      </c>
      <c r="BS125" s="12">
        <f t="shared" si="112"/>
        <v>0</v>
      </c>
      <c r="BT125" s="13">
        <f t="shared" si="112"/>
        <v>0</v>
      </c>
      <c r="BU125" s="13">
        <f t="shared" si="112"/>
        <v>0</v>
      </c>
      <c r="BV125" s="12">
        <f t="shared" si="112"/>
        <v>0</v>
      </c>
      <c r="BW125" s="12">
        <f t="shared" si="112"/>
        <v>0</v>
      </c>
      <c r="BX125" s="13">
        <f t="shared" si="112"/>
        <v>0</v>
      </c>
      <c r="BY125" s="13">
        <f t="shared" si="112"/>
        <v>0</v>
      </c>
      <c r="BZ125" s="12">
        <f t="shared" si="112"/>
        <v>2551</v>
      </c>
      <c r="CA125" s="12">
        <f t="shared" si="112"/>
        <v>0</v>
      </c>
      <c r="CB125" s="13">
        <f t="shared" si="112"/>
        <v>0</v>
      </c>
      <c r="CC125" s="13">
        <f t="shared" si="112"/>
        <v>0</v>
      </c>
      <c r="CD125" s="12">
        <f t="shared" si="112"/>
        <v>0</v>
      </c>
      <c r="CE125" s="12">
        <f t="shared" si="112"/>
        <v>0</v>
      </c>
      <c r="CF125" s="13">
        <f t="shared" si="112"/>
        <v>0</v>
      </c>
      <c r="CG125" s="13">
        <f t="shared" si="112"/>
        <v>0</v>
      </c>
      <c r="CH125" s="12">
        <f t="shared" si="112"/>
        <v>0</v>
      </c>
      <c r="CI125" s="12">
        <f t="shared" si="112"/>
        <v>0</v>
      </c>
      <c r="CJ125" s="13">
        <f t="shared" si="112"/>
        <v>0</v>
      </c>
      <c r="CK125" s="13">
        <f t="shared" si="112"/>
        <v>14</v>
      </c>
      <c r="CL125" s="12">
        <f t="shared" si="112"/>
        <v>70821</v>
      </c>
      <c r="CM125" s="12">
        <f t="shared" si="112"/>
        <v>0</v>
      </c>
      <c r="CN125" s="14"/>
      <c r="CO125" s="14"/>
      <c r="CP125" s="14"/>
      <c r="CQ125" s="14"/>
      <c r="CR125" s="14"/>
      <c r="CS125" s="14"/>
      <c r="CT125" s="15"/>
      <c r="CU125" s="9"/>
      <c r="CV125" s="9"/>
      <c r="CW125" s="10"/>
      <c r="CX125" s="15"/>
      <c r="CY125" s="9"/>
      <c r="CZ125" s="9"/>
      <c r="DA125" s="9"/>
      <c r="DB125" s="12"/>
      <c r="DC125" s="14"/>
      <c r="DD125" s="16"/>
      <c r="DE125" s="128"/>
      <c r="DF125" s="128"/>
      <c r="DG125" s="128"/>
      <c r="DH125" s="128"/>
      <c r="DI125" s="128"/>
      <c r="DJ125" s="128"/>
      <c r="DK125" s="128"/>
      <c r="DL125" s="128"/>
      <c r="DM125" s="128"/>
      <c r="DN125" s="128"/>
      <c r="DO125" s="128"/>
      <c r="DP125" s="128"/>
      <c r="DQ125" s="128"/>
      <c r="DR125" s="128"/>
      <c r="DS125" s="128"/>
      <c r="DT125" s="128"/>
      <c r="DU125" s="128"/>
      <c r="DV125" s="128"/>
      <c r="DW125" s="128"/>
      <c r="DX125" s="128"/>
      <c r="DY125" s="128"/>
      <c r="DZ125" s="128"/>
      <c r="EA125" s="128"/>
      <c r="EB125" s="128"/>
      <c r="EC125" s="128"/>
      <c r="ED125" s="128"/>
      <c r="EE125" s="128"/>
      <c r="EF125" s="128"/>
      <c r="EG125" s="128"/>
      <c r="EH125" s="128"/>
      <c r="EI125" s="128"/>
      <c r="EJ125" s="128"/>
      <c r="EK125" s="128"/>
      <c r="EL125" s="128"/>
      <c r="EM125" s="128"/>
      <c r="EN125" s="128"/>
      <c r="EO125" s="128"/>
      <c r="EP125" s="128"/>
      <c r="EQ125" s="128"/>
      <c r="ER125" s="128"/>
      <c r="ES125" s="128"/>
      <c r="ET125" s="128"/>
      <c r="EU125" s="128"/>
      <c r="EV125" s="128"/>
      <c r="EW125" s="128"/>
      <c r="EX125" s="128"/>
      <c r="EY125" s="128"/>
      <c r="EZ125" s="128"/>
      <c r="FA125" s="128"/>
      <c r="FB125" s="128"/>
      <c r="FC125" s="128"/>
      <c r="FD125" s="128"/>
      <c r="FE125" s="128"/>
      <c r="FF125" s="128"/>
      <c r="FG125" s="128"/>
      <c r="FH125" s="128"/>
      <c r="FI125" s="128"/>
      <c r="FJ125" s="128"/>
      <c r="FK125" s="128"/>
      <c r="FL125" s="128"/>
      <c r="FM125" s="128"/>
      <c r="FN125" s="128"/>
      <c r="FO125" s="128"/>
      <c r="FP125" s="128"/>
      <c r="FQ125" s="128"/>
      <c r="FR125" s="128"/>
      <c r="FS125" s="128"/>
      <c r="FT125" s="128"/>
      <c r="FU125" s="128"/>
      <c r="FV125" s="128"/>
      <c r="FW125" s="128"/>
      <c r="FX125" s="128"/>
      <c r="FY125" s="128"/>
      <c r="FZ125" s="128"/>
      <c r="GA125" s="128"/>
      <c r="GB125" s="128"/>
      <c r="GC125" s="128"/>
      <c r="GD125" s="128"/>
      <c r="GE125" s="128"/>
      <c r="GF125" s="128"/>
      <c r="GG125" s="128"/>
      <c r="GH125" s="128"/>
      <c r="GI125" s="128"/>
      <c r="GJ125" s="128"/>
      <c r="GK125" s="128"/>
      <c r="GL125" s="128"/>
      <c r="GM125" s="128"/>
      <c r="GN125" s="128"/>
      <c r="GO125" s="128"/>
      <c r="GP125" s="128"/>
      <c r="GQ125" s="128"/>
      <c r="GR125" s="128"/>
      <c r="GS125" s="128"/>
      <c r="GT125" s="128"/>
      <c r="GU125" s="128"/>
      <c r="GV125" s="128"/>
      <c r="GW125" s="128"/>
      <c r="GX125" s="128"/>
      <c r="GY125" s="128"/>
      <c r="GZ125" s="128"/>
      <c r="HA125" s="128"/>
      <c r="HB125" s="128"/>
      <c r="HC125" s="128"/>
      <c r="HD125" s="128"/>
      <c r="HE125" s="128"/>
      <c r="HF125" s="128"/>
      <c r="HG125" s="128"/>
      <c r="HH125" s="128"/>
      <c r="HI125" s="128"/>
      <c r="HJ125" s="128"/>
      <c r="HK125" s="128"/>
      <c r="HL125" s="128"/>
      <c r="HM125" s="128"/>
      <c r="HN125" s="128"/>
      <c r="HO125" s="128"/>
      <c r="HP125" s="128"/>
      <c r="HQ125" s="128"/>
      <c r="HR125" s="128"/>
      <c r="HS125" s="128"/>
      <c r="HT125" s="128"/>
      <c r="HU125" s="128"/>
      <c r="HV125" s="128"/>
      <c r="HW125" s="128"/>
      <c r="HX125" s="128"/>
      <c r="HY125" s="128"/>
      <c r="HZ125" s="128"/>
      <c r="IA125" s="128"/>
      <c r="IB125" s="128"/>
      <c r="IC125" s="128"/>
      <c r="ID125" s="128"/>
      <c r="IE125" s="128"/>
      <c r="IF125" s="128"/>
      <c r="IG125" s="128"/>
      <c r="IH125" s="128"/>
      <c r="II125" s="128"/>
      <c r="IJ125" s="128"/>
      <c r="IK125" s="128"/>
      <c r="IL125" s="128"/>
      <c r="IM125" s="128"/>
      <c r="IN125" s="128"/>
      <c r="IO125" s="128"/>
      <c r="IP125" s="128"/>
      <c r="IQ125" s="128"/>
      <c r="IR125" s="128"/>
      <c r="IS125" s="128"/>
      <c r="IT125" s="128"/>
      <c r="IU125" s="128"/>
      <c r="IV125" s="128"/>
      <c r="IW125" s="128"/>
      <c r="IX125" s="128"/>
      <c r="IY125" s="128"/>
      <c r="IZ125" s="128"/>
      <c r="JA125" s="128"/>
      <c r="JB125" s="128"/>
      <c r="JC125" s="128"/>
      <c r="JD125" s="128"/>
      <c r="JE125" s="128"/>
      <c r="JF125" s="128"/>
      <c r="JG125" s="128"/>
      <c r="JH125" s="128"/>
      <c r="JI125" s="128"/>
      <c r="JJ125" s="128"/>
      <c r="JK125" s="128"/>
      <c r="JL125" s="128"/>
      <c r="JM125" s="128"/>
      <c r="JN125" s="128"/>
      <c r="JO125" s="128"/>
      <c r="JP125" s="128"/>
      <c r="JQ125" s="128"/>
      <c r="JR125" s="128"/>
      <c r="JS125" s="128"/>
      <c r="JT125" s="128"/>
      <c r="JU125" s="128"/>
      <c r="JV125" s="128"/>
      <c r="JW125" s="128"/>
      <c r="JX125" s="128"/>
      <c r="JY125" s="128"/>
      <c r="JZ125" s="128"/>
      <c r="KA125" s="128"/>
      <c r="KB125" s="128"/>
      <c r="KC125" s="128"/>
      <c r="KD125" s="128"/>
      <c r="KE125" s="128"/>
      <c r="KF125" s="128"/>
      <c r="KG125" s="128"/>
      <c r="KH125" s="128"/>
      <c r="KI125" s="128"/>
      <c r="KJ125" s="128"/>
      <c r="KK125" s="128"/>
      <c r="KL125" s="128"/>
      <c r="KM125" s="128"/>
      <c r="KN125" s="128"/>
      <c r="KO125" s="128"/>
      <c r="KP125" s="128"/>
      <c r="KQ125" s="128"/>
      <c r="KR125" s="128"/>
      <c r="KS125" s="128"/>
      <c r="KT125" s="128"/>
      <c r="KU125" s="128"/>
      <c r="KV125" s="128"/>
      <c r="KW125" s="128"/>
      <c r="KX125" s="128"/>
      <c r="KY125" s="128"/>
      <c r="KZ125" s="128"/>
      <c r="LA125" s="128"/>
      <c r="LB125" s="128"/>
      <c r="LC125" s="128"/>
      <c r="LD125" s="128"/>
      <c r="LE125" s="128"/>
      <c r="LF125" s="128"/>
      <c r="LG125" s="128"/>
      <c r="LH125" s="128"/>
      <c r="LI125" s="128"/>
      <c r="LJ125" s="128"/>
      <c r="LK125" s="128"/>
      <c r="LL125" s="128"/>
      <c r="LM125" s="128"/>
      <c r="LN125" s="128"/>
      <c r="LO125" s="128"/>
      <c r="LP125" s="128"/>
      <c r="LQ125" s="128"/>
      <c r="LR125" s="128"/>
      <c r="LS125" s="128"/>
      <c r="LT125" s="128"/>
      <c r="LU125" s="128"/>
      <c r="LV125" s="128"/>
      <c r="LW125" s="128"/>
      <c r="LX125" s="128"/>
      <c r="LY125" s="128"/>
      <c r="LZ125" s="128"/>
      <c r="MA125" s="128"/>
      <c r="MB125" s="128"/>
      <c r="MC125" s="128"/>
      <c r="MD125" s="128"/>
      <c r="ME125" s="128"/>
      <c r="MF125" s="128"/>
      <c r="MG125" s="128"/>
      <c r="MH125" s="128"/>
      <c r="MI125" s="128"/>
      <c r="MJ125" s="128"/>
      <c r="MK125" s="128"/>
      <c r="ML125" s="128"/>
      <c r="MM125" s="128"/>
      <c r="MN125" s="128"/>
      <c r="MO125" s="128"/>
      <c r="MP125" s="128"/>
      <c r="MQ125" s="128"/>
      <c r="MR125" s="128"/>
      <c r="MS125" s="128"/>
      <c r="MT125" s="128"/>
      <c r="MU125" s="128"/>
      <c r="MV125" s="128"/>
      <c r="MW125" s="128"/>
      <c r="MX125" s="128"/>
      <c r="MY125" s="128"/>
      <c r="MZ125" s="128"/>
      <c r="NA125" s="128"/>
      <c r="NB125" s="128"/>
      <c r="NC125" s="128"/>
      <c r="ND125" s="128"/>
      <c r="NE125" s="128"/>
      <c r="NF125" s="128"/>
      <c r="NG125" s="128"/>
      <c r="NH125" s="128"/>
      <c r="NI125" s="128"/>
      <c r="NJ125" s="128"/>
      <c r="NK125" s="128"/>
      <c r="NL125" s="128"/>
      <c r="NM125" s="128"/>
      <c r="NN125" s="128"/>
      <c r="NO125" s="128"/>
      <c r="NP125" s="128"/>
      <c r="NQ125" s="128"/>
      <c r="NR125" s="128"/>
      <c r="NS125" s="128"/>
      <c r="NT125" s="128"/>
      <c r="NU125" s="128"/>
      <c r="NV125" s="128"/>
      <c r="NW125" s="128"/>
      <c r="NX125" s="128"/>
      <c r="NY125" s="128"/>
      <c r="NZ125" s="128"/>
      <c r="OA125" s="128"/>
      <c r="OB125" s="128"/>
      <c r="OC125" s="128"/>
      <c r="OD125" s="128"/>
      <c r="OE125" s="128"/>
      <c r="OF125" s="128"/>
      <c r="OG125" s="128"/>
      <c r="OH125" s="128"/>
      <c r="OI125" s="128"/>
      <c r="OJ125" s="128"/>
      <c r="OK125" s="128"/>
      <c r="OL125" s="128"/>
      <c r="OM125" s="128"/>
      <c r="ON125" s="128"/>
      <c r="OO125" s="128"/>
      <c r="OP125" s="128"/>
      <c r="OQ125" s="128"/>
      <c r="OR125" s="128"/>
      <c r="OS125" s="128"/>
      <c r="OT125" s="128"/>
      <c r="OU125" s="128"/>
      <c r="OV125" s="128"/>
      <c r="OW125" s="128"/>
      <c r="OX125" s="128"/>
      <c r="OY125" s="128"/>
      <c r="OZ125" s="128"/>
      <c r="PA125" s="128"/>
      <c r="PB125" s="128"/>
      <c r="PC125" s="128"/>
      <c r="PD125" s="128"/>
      <c r="PE125" s="128"/>
      <c r="PF125" s="128"/>
      <c r="PG125" s="128"/>
      <c r="PH125" s="128"/>
      <c r="PI125" s="128"/>
      <c r="PJ125" s="128"/>
      <c r="PK125" s="128"/>
      <c r="PL125" s="128"/>
      <c r="PM125" s="128"/>
      <c r="PN125" s="128"/>
      <c r="PO125" s="128"/>
      <c r="PP125" s="128"/>
      <c r="PQ125" s="128"/>
      <c r="PR125" s="128"/>
      <c r="PS125" s="128"/>
      <c r="PT125" s="128"/>
      <c r="PU125" s="128"/>
      <c r="PV125" s="128"/>
      <c r="PW125" s="128"/>
      <c r="PX125" s="128"/>
      <c r="PY125" s="128"/>
      <c r="PZ125" s="128"/>
      <c r="QA125" s="128"/>
      <c r="QB125" s="128"/>
      <c r="QC125" s="128"/>
      <c r="QD125" s="128"/>
      <c r="QE125" s="128"/>
      <c r="QF125" s="128"/>
      <c r="QG125" s="128"/>
      <c r="QH125" s="128"/>
      <c r="QI125" s="128"/>
      <c r="QJ125" s="128"/>
      <c r="QK125" s="128"/>
      <c r="QL125" s="128"/>
      <c r="QM125" s="128"/>
      <c r="QN125" s="128"/>
      <c r="QO125" s="128"/>
      <c r="QP125" s="128"/>
      <c r="QQ125" s="128"/>
      <c r="QR125" s="128"/>
      <c r="QS125" s="128"/>
      <c r="QT125" s="128"/>
      <c r="QU125" s="128"/>
      <c r="QV125" s="128"/>
      <c r="QW125" s="128"/>
      <c r="QX125" s="128"/>
      <c r="QY125" s="128"/>
      <c r="QZ125" s="128"/>
      <c r="RA125" s="128"/>
      <c r="RB125" s="128"/>
      <c r="RC125" s="128"/>
      <c r="RD125" s="128"/>
      <c r="RE125" s="128"/>
      <c r="RF125" s="128"/>
      <c r="RG125" s="128"/>
      <c r="RH125" s="128"/>
      <c r="RI125" s="128"/>
      <c r="RJ125" s="128"/>
      <c r="RK125" s="128"/>
      <c r="RL125" s="128"/>
      <c r="RM125" s="128"/>
      <c r="RN125" s="128"/>
      <c r="RO125" s="128"/>
      <c r="RP125" s="128"/>
      <c r="RQ125" s="128"/>
      <c r="RR125" s="128"/>
      <c r="RS125" s="128"/>
      <c r="RT125" s="128"/>
      <c r="RU125" s="128"/>
      <c r="RV125" s="128"/>
      <c r="RW125" s="128"/>
      <c r="RX125" s="128"/>
      <c r="RY125" s="128"/>
      <c r="RZ125" s="128"/>
      <c r="SA125" s="128"/>
      <c r="SB125" s="128"/>
      <c r="SC125" s="128"/>
      <c r="SD125" s="128"/>
      <c r="SE125" s="128"/>
      <c r="SF125" s="128"/>
      <c r="SG125" s="128"/>
      <c r="SH125" s="128"/>
      <c r="SI125" s="128"/>
      <c r="SJ125" s="128"/>
      <c r="SK125" s="128"/>
      <c r="SL125" s="128"/>
      <c r="SM125" s="128"/>
      <c r="SN125" s="128"/>
      <c r="SO125" s="128"/>
      <c r="SP125" s="128"/>
      <c r="SQ125" s="128"/>
      <c r="SR125" s="128"/>
      <c r="SS125" s="128"/>
      <c r="ST125" s="128"/>
      <c r="SU125" s="128"/>
      <c r="SV125" s="128"/>
      <c r="SW125" s="128"/>
      <c r="SX125" s="128"/>
      <c r="SY125" s="128"/>
      <c r="SZ125" s="128"/>
      <c r="TA125" s="128"/>
      <c r="TB125" s="128"/>
      <c r="TC125" s="128"/>
      <c r="TD125" s="128"/>
      <c r="TE125" s="128"/>
      <c r="TF125" s="128"/>
      <c r="TG125" s="128"/>
      <c r="TH125" s="128"/>
      <c r="TI125" s="128"/>
      <c r="TJ125" s="128"/>
      <c r="TK125" s="128"/>
      <c r="TL125" s="128"/>
      <c r="TM125" s="128"/>
      <c r="TN125" s="128"/>
      <c r="TO125" s="128"/>
      <c r="TP125" s="128"/>
      <c r="TQ125" s="128"/>
      <c r="TR125" s="128"/>
      <c r="TS125" s="128"/>
      <c r="TT125" s="128"/>
      <c r="TU125" s="128"/>
      <c r="TV125" s="128"/>
      <c r="TW125" s="128"/>
      <c r="TX125" s="128"/>
      <c r="TY125" s="128"/>
      <c r="TZ125" s="128"/>
      <c r="UA125" s="128"/>
      <c r="UB125" s="128"/>
      <c r="UC125" s="128"/>
      <c r="UD125" s="128"/>
      <c r="UE125" s="128"/>
      <c r="UF125" s="128"/>
      <c r="UG125" s="128"/>
      <c r="UH125" s="128"/>
      <c r="UI125" s="128"/>
      <c r="UJ125" s="128"/>
      <c r="UK125" s="128"/>
      <c r="UL125" s="128"/>
      <c r="UM125" s="128"/>
      <c r="UN125" s="128"/>
      <c r="UO125" s="128"/>
      <c r="UP125" s="128"/>
      <c r="UQ125" s="128"/>
      <c r="UR125" s="128"/>
      <c r="US125" s="128"/>
      <c r="UT125" s="128"/>
      <c r="UU125" s="128"/>
      <c r="UV125" s="128"/>
      <c r="UW125" s="128"/>
      <c r="UX125" s="128"/>
      <c r="UY125" s="128"/>
      <c r="UZ125" s="128"/>
      <c r="VA125" s="128"/>
      <c r="VB125" s="128"/>
      <c r="VC125" s="128"/>
      <c r="VD125" s="128"/>
      <c r="VE125" s="128"/>
      <c r="VF125" s="128"/>
      <c r="VG125" s="128"/>
      <c r="VH125" s="128"/>
      <c r="VI125" s="128"/>
      <c r="VJ125" s="128"/>
      <c r="VK125" s="128"/>
      <c r="VL125" s="128"/>
      <c r="VM125" s="128"/>
      <c r="VN125" s="128"/>
      <c r="VO125" s="128"/>
      <c r="VP125" s="128"/>
      <c r="VQ125" s="128"/>
      <c r="VR125" s="128"/>
      <c r="VS125" s="128"/>
      <c r="VT125" s="128"/>
      <c r="VU125" s="128"/>
      <c r="VV125" s="128"/>
      <c r="VW125" s="128"/>
      <c r="VX125" s="128"/>
      <c r="VY125" s="128"/>
      <c r="VZ125" s="128"/>
      <c r="WA125" s="128"/>
      <c r="WB125" s="128"/>
      <c r="WC125" s="128"/>
      <c r="WD125" s="128"/>
      <c r="WE125" s="128"/>
      <c r="WF125" s="128"/>
      <c r="WG125" s="128"/>
      <c r="WH125" s="128"/>
      <c r="WI125" s="128"/>
      <c r="WJ125" s="128"/>
      <c r="WK125" s="128"/>
      <c r="WL125" s="128"/>
      <c r="WM125" s="128"/>
      <c r="WN125" s="128"/>
      <c r="WO125" s="128"/>
      <c r="WP125" s="128"/>
      <c r="WQ125" s="128"/>
      <c r="WR125" s="128"/>
      <c r="WS125" s="128"/>
      <c r="WT125" s="128"/>
      <c r="WU125" s="128"/>
      <c r="WV125" s="128"/>
      <c r="WW125" s="128"/>
      <c r="WX125" s="128"/>
      <c r="WY125" s="128"/>
      <c r="WZ125" s="128"/>
      <c r="XA125" s="128"/>
      <c r="XB125" s="128"/>
      <c r="XC125" s="128"/>
      <c r="XD125" s="128"/>
      <c r="XE125" s="128"/>
      <c r="XF125" s="128"/>
      <c r="XG125" s="128"/>
      <c r="XH125" s="128"/>
      <c r="XI125" s="128"/>
      <c r="XJ125" s="128"/>
      <c r="XK125" s="128"/>
      <c r="XL125" s="128"/>
      <c r="XM125" s="128"/>
      <c r="XN125" s="128"/>
      <c r="XO125" s="128"/>
      <c r="XP125" s="128"/>
      <c r="XQ125" s="128"/>
      <c r="XR125" s="128"/>
      <c r="XS125" s="128"/>
      <c r="XT125" s="128"/>
      <c r="XU125" s="128"/>
      <c r="XV125" s="128"/>
      <c r="XW125" s="128"/>
      <c r="XX125" s="128"/>
      <c r="XY125" s="128"/>
      <c r="XZ125" s="128"/>
      <c r="YA125" s="128"/>
      <c r="YB125" s="128"/>
      <c r="YC125" s="128"/>
      <c r="YD125" s="128"/>
      <c r="YE125" s="128"/>
      <c r="YF125" s="128"/>
      <c r="YG125" s="128"/>
      <c r="YH125" s="128"/>
      <c r="YI125" s="128"/>
      <c r="YJ125" s="128"/>
      <c r="YK125" s="128"/>
      <c r="YL125" s="128"/>
      <c r="YM125" s="128"/>
      <c r="YN125" s="128"/>
      <c r="YO125" s="128"/>
      <c r="YP125" s="128"/>
      <c r="YQ125" s="128"/>
      <c r="YR125" s="128"/>
      <c r="YS125" s="128"/>
      <c r="YT125" s="128"/>
      <c r="YU125" s="128"/>
      <c r="YV125" s="128"/>
      <c r="YW125" s="128"/>
      <c r="YX125" s="128"/>
      <c r="YY125" s="128"/>
      <c r="YZ125" s="128"/>
      <c r="ZA125" s="128"/>
      <c r="ZB125" s="128"/>
      <c r="ZC125" s="128"/>
      <c r="ZD125" s="128"/>
      <c r="ZE125" s="128"/>
      <c r="ZF125" s="128"/>
      <c r="ZG125" s="128"/>
      <c r="ZH125" s="128"/>
      <c r="ZI125" s="128"/>
      <c r="ZJ125" s="128"/>
      <c r="ZK125" s="128"/>
      <c r="ZL125" s="128"/>
      <c r="ZM125" s="128"/>
      <c r="ZN125" s="128"/>
      <c r="ZO125" s="128"/>
      <c r="ZP125" s="128"/>
      <c r="ZQ125" s="128"/>
      <c r="ZR125" s="128"/>
      <c r="ZS125" s="128"/>
      <c r="ZT125" s="128"/>
      <c r="ZU125" s="128"/>
      <c r="ZV125" s="128"/>
      <c r="ZW125" s="128"/>
      <c r="ZX125" s="128"/>
      <c r="ZY125" s="128"/>
      <c r="ZZ125" s="128"/>
      <c r="AAA125" s="128"/>
      <c r="AAB125" s="128"/>
      <c r="AAC125" s="128"/>
      <c r="AAD125" s="128"/>
      <c r="AAE125" s="128"/>
      <c r="AAF125" s="128"/>
      <c r="AAG125" s="128"/>
      <c r="AAH125" s="128"/>
      <c r="AAI125" s="128"/>
      <c r="AAJ125" s="128"/>
      <c r="AAK125" s="128"/>
      <c r="AAL125" s="128"/>
      <c r="AAM125" s="128"/>
      <c r="AAN125" s="128"/>
      <c r="AAO125" s="128"/>
      <c r="AAP125" s="128"/>
      <c r="AAQ125" s="128"/>
      <c r="AAR125" s="128"/>
      <c r="AAS125" s="128"/>
      <c r="AAT125" s="128"/>
      <c r="AAU125" s="128"/>
      <c r="AAV125" s="128"/>
      <c r="AAW125" s="128"/>
      <c r="AAX125" s="128"/>
      <c r="AAY125" s="128"/>
      <c r="AAZ125" s="128"/>
      <c r="ABA125" s="128"/>
      <c r="ABB125" s="128"/>
      <c r="ABC125" s="128"/>
      <c r="ABD125" s="128"/>
      <c r="ABE125" s="128"/>
      <c r="ABF125" s="128"/>
      <c r="ABG125" s="128"/>
      <c r="ABH125" s="128"/>
      <c r="ABI125" s="128"/>
      <c r="ABJ125" s="128"/>
      <c r="ABK125" s="128"/>
      <c r="ABL125" s="128"/>
      <c r="ABM125" s="128"/>
      <c r="ABN125" s="128"/>
      <c r="ABO125" s="128"/>
      <c r="ABP125" s="128"/>
      <c r="ABQ125" s="128"/>
      <c r="ABR125" s="128"/>
      <c r="ABS125" s="128"/>
      <c r="ABT125" s="128"/>
      <c r="ABU125" s="128"/>
      <c r="ABV125" s="128"/>
      <c r="ABW125" s="128"/>
      <c r="ABX125" s="128"/>
      <c r="ABY125" s="128"/>
      <c r="ABZ125" s="128"/>
      <c r="ACA125" s="128"/>
      <c r="ACB125" s="128"/>
      <c r="ACC125" s="128"/>
      <c r="ACD125" s="128"/>
      <c r="ACE125" s="128"/>
      <c r="ACF125" s="128"/>
      <c r="ACG125" s="128"/>
      <c r="ACH125" s="128"/>
      <c r="ACI125" s="128"/>
      <c r="ACJ125" s="128"/>
      <c r="ACK125" s="128"/>
      <c r="ACL125" s="128"/>
      <c r="ACM125" s="128"/>
      <c r="ACN125" s="128"/>
      <c r="ACO125" s="128"/>
      <c r="ACP125" s="128"/>
      <c r="ACQ125" s="128"/>
      <c r="ACR125" s="128"/>
      <c r="ACS125" s="128"/>
      <c r="ACT125" s="128"/>
      <c r="ACU125" s="128"/>
      <c r="ACV125" s="128"/>
      <c r="ACW125" s="128"/>
      <c r="ACX125" s="128"/>
      <c r="ACY125" s="128"/>
      <c r="ACZ125" s="128"/>
      <c r="ADA125" s="128"/>
      <c r="ADB125" s="128"/>
      <c r="ADC125" s="128"/>
      <c r="ADD125" s="128"/>
      <c r="ADE125" s="128"/>
      <c r="ADF125" s="128"/>
      <c r="ADG125" s="128"/>
      <c r="ADH125" s="128"/>
      <c r="ADI125" s="128"/>
      <c r="ADJ125" s="128"/>
      <c r="ADK125" s="128"/>
      <c r="ADL125" s="128"/>
      <c r="ADM125" s="128"/>
      <c r="ADN125" s="128"/>
      <c r="ADO125" s="128"/>
      <c r="ADP125" s="128"/>
      <c r="ADQ125" s="128"/>
      <c r="ADR125" s="128"/>
      <c r="ADS125" s="128"/>
      <c r="ADT125" s="128"/>
      <c r="ADU125" s="128"/>
      <c r="ADV125" s="128"/>
      <c r="ADW125" s="128"/>
      <c r="ADX125" s="128"/>
      <c r="ADY125" s="128"/>
      <c r="ADZ125" s="128"/>
      <c r="AEA125" s="128"/>
      <c r="AEB125" s="128"/>
      <c r="AEC125" s="128"/>
      <c r="AED125" s="128"/>
      <c r="AEE125" s="128"/>
      <c r="AEF125" s="128"/>
      <c r="AEG125" s="128"/>
      <c r="AEH125" s="128"/>
      <c r="AEI125" s="128"/>
      <c r="AEJ125" s="128"/>
      <c r="AEK125" s="128"/>
      <c r="AEL125" s="128"/>
      <c r="AEM125" s="128"/>
      <c r="AEN125" s="128"/>
      <c r="AEO125" s="128"/>
      <c r="AEP125" s="128"/>
      <c r="AEQ125" s="128"/>
      <c r="AER125" s="128"/>
      <c r="AES125" s="128"/>
      <c r="AET125" s="128"/>
      <c r="AEU125" s="128"/>
      <c r="AEV125" s="128"/>
      <c r="AEW125" s="128"/>
      <c r="AEX125" s="128"/>
      <c r="AEY125" s="128"/>
      <c r="AEZ125" s="128"/>
      <c r="AFA125" s="128"/>
      <c r="AFB125" s="128"/>
      <c r="AFC125" s="128"/>
      <c r="AFD125" s="128"/>
      <c r="AFE125" s="128"/>
      <c r="AFF125" s="128"/>
      <c r="AFG125" s="128"/>
      <c r="AFH125" s="128"/>
      <c r="AFI125" s="128"/>
      <c r="AFJ125" s="128"/>
      <c r="AFK125" s="128"/>
      <c r="AFL125" s="128"/>
      <c r="AFM125" s="128"/>
      <c r="AFN125" s="128"/>
      <c r="AFO125" s="128"/>
      <c r="AFP125" s="128"/>
      <c r="AFQ125" s="128"/>
      <c r="AFR125" s="128"/>
      <c r="AFS125" s="128"/>
      <c r="AFT125" s="128"/>
      <c r="AFU125" s="128"/>
      <c r="AFV125" s="128"/>
      <c r="AFW125" s="128"/>
      <c r="AFX125" s="128"/>
      <c r="AFY125" s="128"/>
      <c r="AFZ125" s="128"/>
      <c r="AGA125" s="128"/>
      <c r="AGB125" s="128"/>
      <c r="AGC125" s="128"/>
      <c r="AGD125" s="128"/>
      <c r="AGE125" s="128"/>
      <c r="AGF125" s="128"/>
      <c r="AGG125" s="128"/>
      <c r="AGH125" s="128"/>
      <c r="AGI125" s="128"/>
      <c r="AGJ125" s="128"/>
      <c r="AGK125" s="128"/>
      <c r="AGL125" s="128"/>
      <c r="AGM125" s="128"/>
      <c r="AGN125" s="128"/>
      <c r="AGO125" s="128"/>
      <c r="AGP125" s="128"/>
      <c r="AGQ125" s="128"/>
      <c r="AGR125" s="128"/>
      <c r="AGS125" s="128"/>
      <c r="AGT125" s="128"/>
      <c r="AGU125" s="128"/>
      <c r="AGV125" s="128"/>
      <c r="AGW125" s="128"/>
      <c r="AGX125" s="128"/>
      <c r="AGY125" s="128"/>
      <c r="AGZ125" s="128"/>
      <c r="AHA125" s="128"/>
      <c r="AHB125" s="128"/>
      <c r="AHC125" s="128"/>
      <c r="AHD125" s="128"/>
      <c r="AHE125" s="128"/>
      <c r="AHF125" s="128"/>
      <c r="AHG125" s="128"/>
      <c r="AHH125" s="128"/>
      <c r="AHI125" s="128"/>
      <c r="AHJ125" s="128"/>
      <c r="AHK125" s="128"/>
      <c r="AHL125" s="128"/>
      <c r="AHM125" s="128"/>
      <c r="AHN125" s="128"/>
      <c r="AHO125" s="128"/>
      <c r="AHP125" s="128"/>
      <c r="AHQ125" s="128"/>
      <c r="AHR125" s="128"/>
      <c r="AHS125" s="128"/>
      <c r="AHT125" s="128"/>
      <c r="AHU125" s="128"/>
      <c r="AHV125" s="128"/>
      <c r="AHW125" s="128"/>
      <c r="AHX125" s="128"/>
      <c r="AHY125" s="128"/>
      <c r="AHZ125" s="128"/>
      <c r="AIA125" s="128"/>
      <c r="AIB125" s="128"/>
      <c r="AIC125" s="128"/>
      <c r="AID125" s="128"/>
      <c r="AIE125" s="128"/>
      <c r="AIF125" s="128"/>
      <c r="AIG125" s="128"/>
      <c r="AIH125" s="128"/>
      <c r="AII125" s="128"/>
      <c r="AIJ125" s="128"/>
      <c r="AIK125" s="128"/>
      <c r="AIL125" s="128"/>
      <c r="AIM125" s="128"/>
      <c r="AIN125" s="128"/>
      <c r="AIO125" s="128"/>
      <c r="AIP125" s="128"/>
      <c r="AIQ125" s="128"/>
      <c r="AIR125" s="128"/>
      <c r="AIS125" s="128"/>
      <c r="AIT125" s="128"/>
      <c r="AIU125" s="128"/>
      <c r="AIV125" s="128"/>
      <c r="AIW125" s="128"/>
      <c r="AIX125" s="128"/>
      <c r="AIY125" s="128"/>
      <c r="AIZ125" s="128"/>
      <c r="AJA125" s="128"/>
      <c r="AJB125" s="128"/>
      <c r="AJC125" s="128"/>
      <c r="AJD125" s="128"/>
      <c r="AJE125" s="128"/>
      <c r="AJF125" s="128"/>
      <c r="AJG125" s="128"/>
      <c r="AJH125" s="128"/>
      <c r="AJI125" s="128"/>
      <c r="AJJ125" s="128"/>
      <c r="AJK125" s="128"/>
      <c r="AJL125" s="128"/>
      <c r="AJM125" s="128"/>
      <c r="AJN125" s="128"/>
      <c r="AJO125" s="128"/>
      <c r="AJP125" s="128"/>
      <c r="AJQ125" s="128"/>
      <c r="AJR125" s="128"/>
      <c r="AJS125" s="128"/>
      <c r="AJT125" s="128"/>
      <c r="AJU125" s="128"/>
      <c r="AJV125" s="128"/>
      <c r="AJW125" s="128"/>
      <c r="AJX125" s="128"/>
      <c r="AJY125" s="128"/>
      <c r="AJZ125" s="128"/>
      <c r="AKA125" s="128"/>
      <c r="AKB125" s="128"/>
      <c r="AKC125" s="128"/>
      <c r="AKD125" s="128"/>
      <c r="AKE125" s="128"/>
      <c r="AKF125" s="128"/>
      <c r="AKG125" s="128"/>
      <c r="AKH125" s="128"/>
      <c r="AKI125" s="128"/>
      <c r="AKJ125" s="128"/>
      <c r="AKK125" s="128"/>
      <c r="AKL125" s="128"/>
      <c r="AKM125" s="128"/>
      <c r="AKN125" s="128"/>
      <c r="AKO125" s="128"/>
      <c r="AKP125" s="128"/>
      <c r="AKQ125" s="128"/>
      <c r="AKR125" s="128"/>
      <c r="AKS125" s="128"/>
      <c r="AKT125" s="128"/>
      <c r="AKU125" s="128"/>
      <c r="AKV125" s="128"/>
      <c r="AKW125" s="128"/>
      <c r="AKX125" s="128"/>
      <c r="AKY125" s="128"/>
      <c r="AKZ125" s="128"/>
      <c r="ALA125" s="128"/>
      <c r="ALB125" s="128"/>
      <c r="ALC125" s="128"/>
      <c r="ALD125" s="128"/>
      <c r="ALE125" s="128"/>
      <c r="ALF125" s="128"/>
      <c r="ALG125" s="128"/>
      <c r="ALH125" s="128"/>
      <c r="ALI125" s="128"/>
      <c r="ALJ125" s="128"/>
      <c r="ALK125" s="128"/>
      <c r="ALL125" s="128"/>
      <c r="ALM125" s="128"/>
      <c r="ALN125" s="128"/>
      <c r="ALO125" s="128"/>
      <c r="ALP125" s="128"/>
      <c r="ALQ125" s="128"/>
      <c r="ALR125" s="128"/>
      <c r="ALS125" s="128"/>
      <c r="ALT125" s="128"/>
      <c r="ALU125" s="128"/>
      <c r="ALV125" s="128"/>
      <c r="ALW125" s="128"/>
      <c r="ALX125" s="128"/>
      <c r="ALY125" s="128"/>
      <c r="ALZ125" s="128"/>
      <c r="AMA125" s="128"/>
      <c r="AMB125" s="128"/>
      <c r="AMC125" s="128"/>
      <c r="AMD125" s="128"/>
      <c r="AME125" s="128"/>
      <c r="AMF125" s="128"/>
      <c r="AMG125" s="128"/>
      <c r="AMH125" s="128"/>
      <c r="AMI125" s="128"/>
      <c r="AMJ125" s="128"/>
      <c r="AMK125" s="128"/>
      <c r="AML125" s="128"/>
      <c r="AMM125" s="128"/>
      <c r="AMN125" s="128"/>
      <c r="AMO125" s="128"/>
      <c r="AMP125" s="128"/>
      <c r="AMQ125" s="128"/>
      <c r="AMR125" s="128"/>
      <c r="AMS125" s="128"/>
      <c r="AMT125" s="128"/>
      <c r="AMU125" s="128"/>
      <c r="AMV125" s="128"/>
      <c r="AMW125" s="128"/>
      <c r="AMX125" s="128"/>
      <c r="AMY125" s="128"/>
      <c r="AMZ125" s="128"/>
      <c r="ANA125" s="128"/>
      <c r="ANB125" s="128"/>
      <c r="ANC125" s="128"/>
      <c r="AND125" s="128"/>
      <c r="ANE125" s="128"/>
      <c r="ANF125" s="128"/>
      <c r="ANG125" s="128"/>
      <c r="ANH125" s="128"/>
      <c r="ANI125" s="128"/>
      <c r="ANJ125" s="128"/>
      <c r="ANK125" s="128"/>
      <c r="ANL125" s="128"/>
      <c r="ANM125" s="128"/>
      <c r="ANN125" s="128"/>
      <c r="ANO125" s="128"/>
      <c r="ANP125" s="128"/>
      <c r="ANQ125" s="128"/>
      <c r="ANR125" s="128"/>
      <c r="ANS125" s="128"/>
      <c r="ANT125" s="128"/>
      <c r="ANU125" s="128"/>
      <c r="ANV125" s="128"/>
      <c r="ANW125" s="128"/>
      <c r="ANX125" s="128"/>
      <c r="ANY125" s="128"/>
      <c r="ANZ125" s="128"/>
      <c r="AOA125" s="128"/>
      <c r="AOB125" s="128"/>
      <c r="AOC125" s="128"/>
      <c r="AOD125" s="128"/>
      <c r="AOE125" s="128"/>
      <c r="AOF125" s="128"/>
      <c r="AOG125" s="128"/>
      <c r="AOH125" s="128"/>
      <c r="AOI125" s="128"/>
      <c r="AOJ125" s="128"/>
      <c r="AOK125" s="128"/>
      <c r="AOL125" s="128"/>
      <c r="AOM125" s="128"/>
      <c r="AON125" s="128"/>
      <c r="AOO125" s="128"/>
      <c r="AOP125" s="128"/>
      <c r="AOQ125" s="128"/>
      <c r="AOR125" s="128"/>
      <c r="AOS125" s="128"/>
      <c r="AOT125" s="128"/>
      <c r="AOU125" s="128"/>
      <c r="AOV125" s="128"/>
      <c r="AOW125" s="128"/>
      <c r="AOX125" s="128"/>
      <c r="AOY125" s="128"/>
      <c r="AOZ125" s="128"/>
      <c r="APA125" s="128"/>
      <c r="APB125" s="128"/>
      <c r="APC125" s="128"/>
      <c r="APD125" s="128"/>
      <c r="APE125" s="128"/>
      <c r="APF125" s="128"/>
      <c r="APG125" s="128"/>
      <c r="APH125" s="128"/>
      <c r="API125" s="128"/>
      <c r="APJ125" s="128"/>
      <c r="APK125" s="128"/>
      <c r="APL125" s="128"/>
      <c r="APM125" s="128"/>
      <c r="APN125" s="128"/>
      <c r="APO125" s="128"/>
      <c r="APP125" s="128"/>
      <c r="APQ125" s="128"/>
      <c r="APR125" s="128"/>
      <c r="APS125" s="128"/>
      <c r="APT125" s="128"/>
      <c r="APU125" s="128"/>
      <c r="APV125" s="128"/>
      <c r="APW125" s="128"/>
      <c r="APX125" s="128"/>
      <c r="APY125" s="128"/>
      <c r="APZ125" s="128"/>
      <c r="AQA125" s="128"/>
      <c r="AQB125" s="128"/>
      <c r="AQC125" s="128"/>
      <c r="AQD125" s="128"/>
      <c r="AQE125" s="128"/>
      <c r="AQF125" s="128"/>
      <c r="AQG125" s="128"/>
      <c r="AQH125" s="128"/>
      <c r="AQI125" s="128"/>
      <c r="AQJ125" s="128"/>
      <c r="AQK125" s="128"/>
      <c r="AQL125" s="128"/>
      <c r="AQM125" s="128"/>
      <c r="AQN125" s="128"/>
      <c r="AQO125" s="128"/>
      <c r="AQP125" s="128"/>
      <c r="AQQ125" s="128"/>
      <c r="AQR125" s="128"/>
      <c r="AQS125" s="128"/>
      <c r="AQT125" s="128"/>
      <c r="AQU125" s="128"/>
      <c r="AQV125" s="128"/>
      <c r="AQW125" s="128"/>
      <c r="AQX125" s="128"/>
      <c r="AQY125" s="128"/>
      <c r="AQZ125" s="128"/>
      <c r="ARA125" s="128"/>
      <c r="ARB125" s="128"/>
      <c r="ARC125" s="128"/>
      <c r="ARD125" s="128"/>
      <c r="ARE125" s="128"/>
      <c r="ARF125" s="128"/>
      <c r="ARG125" s="128"/>
      <c r="ARH125" s="128"/>
      <c r="ARI125" s="128"/>
      <c r="ARJ125" s="128"/>
      <c r="ARK125" s="128"/>
      <c r="ARL125" s="128"/>
      <c r="ARM125" s="128"/>
      <c r="ARN125" s="128"/>
      <c r="ARO125" s="128"/>
      <c r="ARP125" s="128"/>
      <c r="ARQ125" s="128"/>
      <c r="ARR125" s="128"/>
      <c r="ARS125" s="128"/>
      <c r="ART125" s="128"/>
      <c r="ARU125" s="128"/>
      <c r="ARV125" s="128"/>
      <c r="ARW125" s="128"/>
      <c r="ARX125" s="128"/>
      <c r="ARY125" s="128"/>
      <c r="ARZ125" s="128"/>
      <c r="ASA125" s="128"/>
      <c r="ASB125" s="128"/>
      <c r="ASC125" s="128"/>
      <c r="ASD125" s="128"/>
      <c r="ASE125" s="128"/>
      <c r="ASF125" s="128"/>
      <c r="ASG125" s="128"/>
      <c r="ASH125" s="128"/>
      <c r="ASI125" s="128"/>
      <c r="ASJ125" s="128"/>
      <c r="ASK125" s="128"/>
      <c r="ASL125" s="128"/>
      <c r="ASM125" s="128"/>
      <c r="ASN125" s="128"/>
      <c r="ASO125" s="128"/>
      <c r="ASP125" s="128"/>
      <c r="ASQ125" s="128"/>
      <c r="ASR125" s="128"/>
      <c r="ASS125" s="128"/>
      <c r="AST125" s="128"/>
      <c r="ASU125" s="128"/>
      <c r="ASV125" s="128"/>
      <c r="ASW125" s="128"/>
      <c r="ASX125" s="128"/>
      <c r="ASY125" s="128"/>
      <c r="ASZ125" s="128"/>
      <c r="ATA125" s="128"/>
      <c r="ATB125" s="128"/>
      <c r="ATC125" s="128"/>
      <c r="ATD125" s="128"/>
      <c r="ATE125" s="128"/>
      <c r="ATF125" s="128"/>
      <c r="ATG125" s="128"/>
      <c r="ATH125" s="128"/>
      <c r="ATI125" s="128"/>
      <c r="ATJ125" s="128"/>
      <c r="ATK125" s="128"/>
      <c r="ATL125" s="128"/>
      <c r="ATM125" s="128"/>
      <c r="ATN125" s="128"/>
      <c r="ATO125" s="128"/>
      <c r="ATP125" s="128"/>
      <c r="ATQ125" s="128"/>
      <c r="ATR125" s="128"/>
      <c r="ATS125" s="128"/>
      <c r="ATT125" s="128"/>
      <c r="ATU125" s="128"/>
      <c r="ATV125" s="128"/>
      <c r="ATW125" s="128"/>
      <c r="ATX125" s="128"/>
      <c r="ATY125" s="128"/>
      <c r="ATZ125" s="128"/>
      <c r="AUA125" s="128"/>
      <c r="AUB125" s="128"/>
      <c r="AUC125" s="128"/>
      <c r="AUD125" s="128"/>
      <c r="AUE125" s="128"/>
      <c r="AUF125" s="128"/>
      <c r="AUG125" s="128"/>
      <c r="AUH125" s="128"/>
      <c r="AUI125" s="128"/>
      <c r="AUJ125" s="128"/>
      <c r="AUK125" s="128"/>
      <c r="AUL125" s="128"/>
      <c r="AUM125" s="128"/>
      <c r="AUN125" s="128"/>
      <c r="AUO125" s="128"/>
      <c r="AUP125" s="128"/>
      <c r="AUQ125" s="128"/>
      <c r="AUR125" s="128"/>
      <c r="AUS125" s="128"/>
      <c r="AUT125" s="128"/>
      <c r="AUU125" s="128"/>
      <c r="AUV125" s="128"/>
      <c r="AUW125" s="128"/>
      <c r="AUX125" s="128"/>
      <c r="AUY125" s="128"/>
      <c r="AUZ125" s="128"/>
      <c r="AVA125" s="128"/>
      <c r="AVB125" s="128"/>
      <c r="AVC125" s="128"/>
      <c r="AVD125" s="128"/>
      <c r="AVE125" s="128"/>
      <c r="AVF125" s="128"/>
      <c r="AVG125" s="128"/>
      <c r="AVH125" s="128"/>
      <c r="AVI125" s="128"/>
      <c r="AVJ125" s="128"/>
      <c r="AVK125" s="128"/>
      <c r="AVL125" s="128"/>
      <c r="AVM125" s="128"/>
      <c r="AVN125" s="128"/>
      <c r="AVO125" s="128"/>
      <c r="AVP125" s="128"/>
      <c r="AVQ125" s="128"/>
      <c r="AVR125" s="128"/>
      <c r="AVS125" s="128"/>
      <c r="AVT125" s="128"/>
      <c r="AVU125" s="128"/>
      <c r="AVV125" s="128"/>
      <c r="AVW125" s="128"/>
      <c r="AVX125" s="128"/>
      <c r="AVY125" s="128"/>
      <c r="AVZ125" s="128"/>
      <c r="AWA125" s="128"/>
      <c r="AWB125" s="128"/>
      <c r="AWC125" s="128"/>
      <c r="AWD125" s="128"/>
      <c r="AWE125" s="128"/>
      <c r="AWF125" s="128"/>
      <c r="AWG125" s="128"/>
      <c r="AWH125" s="128"/>
      <c r="AWI125" s="128"/>
      <c r="AWJ125" s="128"/>
      <c r="AWK125" s="128"/>
      <c r="AWL125" s="128"/>
      <c r="AWM125" s="128"/>
      <c r="AWN125" s="128"/>
      <c r="AWO125" s="128"/>
      <c r="AWP125" s="128"/>
      <c r="AWQ125" s="128"/>
      <c r="AWR125" s="128"/>
      <c r="AWS125" s="128"/>
      <c r="AWT125" s="128"/>
      <c r="AWU125" s="128"/>
      <c r="AWV125" s="128"/>
      <c r="AWW125" s="128"/>
      <c r="AWX125" s="128"/>
      <c r="AWY125" s="128"/>
      <c r="AWZ125" s="128"/>
      <c r="AXA125" s="128"/>
      <c r="AXB125" s="128"/>
      <c r="AXC125" s="128"/>
      <c r="AXD125" s="128"/>
      <c r="AXE125" s="128"/>
      <c r="AXF125" s="128"/>
      <c r="AXG125" s="128"/>
      <c r="AXH125" s="128"/>
      <c r="AXI125" s="128"/>
      <c r="AXJ125" s="128"/>
      <c r="AXK125" s="128"/>
      <c r="AXL125" s="128"/>
      <c r="AXM125" s="128"/>
      <c r="AXN125" s="128"/>
      <c r="AXO125" s="128"/>
      <c r="AXP125" s="128"/>
      <c r="AXQ125" s="128"/>
      <c r="AXR125" s="128"/>
      <c r="AXS125" s="128"/>
      <c r="AXT125" s="128"/>
      <c r="AXU125" s="128"/>
      <c r="AXV125" s="128"/>
      <c r="AXW125" s="128"/>
      <c r="AXX125" s="128"/>
      <c r="AXY125" s="128"/>
      <c r="AXZ125" s="128"/>
      <c r="AYA125" s="128"/>
      <c r="AYB125" s="128"/>
      <c r="AYC125" s="128"/>
      <c r="AYD125" s="128"/>
      <c r="AYE125" s="128"/>
      <c r="AYF125" s="128"/>
      <c r="AYG125" s="128"/>
      <c r="AYH125" s="128"/>
      <c r="AYI125" s="128"/>
      <c r="AYJ125" s="128"/>
      <c r="AYK125" s="128"/>
      <c r="AYL125" s="128"/>
      <c r="AYM125" s="128"/>
      <c r="AYN125" s="128"/>
      <c r="AYO125" s="128"/>
      <c r="AYP125" s="128"/>
      <c r="AYQ125" s="128"/>
      <c r="AYR125" s="128"/>
      <c r="AYS125" s="128"/>
      <c r="AYT125" s="128"/>
      <c r="AYU125" s="128"/>
      <c r="AYV125" s="128"/>
      <c r="AYW125" s="128"/>
      <c r="AYX125" s="128"/>
      <c r="AYY125" s="128"/>
      <c r="AYZ125" s="128"/>
      <c r="AZA125" s="128"/>
      <c r="AZB125" s="128"/>
      <c r="AZC125" s="128"/>
      <c r="AZD125" s="128"/>
      <c r="AZE125" s="128"/>
      <c r="AZF125" s="128"/>
      <c r="AZG125" s="128"/>
      <c r="AZH125" s="128"/>
      <c r="AZI125" s="128"/>
      <c r="AZJ125" s="128"/>
      <c r="AZK125" s="128"/>
      <c r="AZL125" s="128"/>
      <c r="AZM125" s="128"/>
      <c r="AZN125" s="128"/>
      <c r="AZO125" s="128"/>
      <c r="AZP125" s="128"/>
      <c r="AZQ125" s="128"/>
      <c r="AZR125" s="128"/>
      <c r="AZS125" s="128"/>
      <c r="AZT125" s="128"/>
      <c r="AZU125" s="128"/>
      <c r="AZV125" s="128"/>
      <c r="AZW125" s="128"/>
      <c r="AZX125" s="128"/>
      <c r="AZY125" s="128"/>
      <c r="AZZ125" s="128"/>
      <c r="BAA125" s="128"/>
      <c r="BAB125" s="128"/>
      <c r="BAC125" s="128"/>
      <c r="BAD125" s="128"/>
      <c r="BAE125" s="128"/>
      <c r="BAF125" s="128"/>
      <c r="BAG125" s="128"/>
      <c r="BAH125" s="128"/>
      <c r="BAI125" s="128"/>
      <c r="BAJ125" s="128"/>
      <c r="BAK125" s="128"/>
      <c r="BAL125" s="128"/>
      <c r="BAM125" s="128"/>
      <c r="BAN125" s="128"/>
      <c r="BAO125" s="128"/>
      <c r="BAP125" s="128"/>
      <c r="BAQ125" s="128"/>
      <c r="BAR125" s="128"/>
      <c r="BAS125" s="128"/>
      <c r="BAT125" s="128"/>
      <c r="BAU125" s="128"/>
      <c r="BAV125" s="128"/>
      <c r="BAW125" s="128"/>
      <c r="BAX125" s="128"/>
      <c r="BAY125" s="128"/>
      <c r="BAZ125" s="128"/>
      <c r="BBA125" s="128"/>
      <c r="BBB125" s="128"/>
      <c r="BBC125" s="128"/>
      <c r="BBD125" s="128"/>
      <c r="BBE125" s="128"/>
      <c r="BBF125" s="128"/>
      <c r="BBG125" s="128"/>
      <c r="BBH125" s="128"/>
      <c r="BBI125" s="128"/>
      <c r="BBJ125" s="128"/>
      <c r="BBK125" s="128"/>
      <c r="BBL125" s="128"/>
      <c r="BBM125" s="128"/>
      <c r="BBN125" s="128"/>
      <c r="BBO125" s="128"/>
      <c r="BBP125" s="128"/>
      <c r="BBQ125" s="128"/>
      <c r="BBR125" s="128"/>
      <c r="BBS125" s="128"/>
      <c r="BBT125" s="128"/>
      <c r="BBU125" s="128"/>
      <c r="BBV125" s="128"/>
      <c r="BBW125" s="128"/>
      <c r="BBX125" s="128"/>
      <c r="BBY125" s="128"/>
      <c r="BBZ125" s="128"/>
      <c r="BCA125" s="128"/>
      <c r="BCB125" s="128"/>
      <c r="BCC125" s="128"/>
      <c r="BCD125" s="128"/>
      <c r="BCE125" s="128"/>
      <c r="BCF125" s="128"/>
      <c r="BCG125" s="128"/>
      <c r="BCH125" s="128"/>
      <c r="BCI125" s="128"/>
      <c r="BCJ125" s="128"/>
      <c r="BCK125" s="128"/>
      <c r="BCL125" s="128"/>
      <c r="BCM125" s="128"/>
      <c r="BCN125" s="128"/>
      <c r="BCO125" s="128"/>
      <c r="BCP125" s="128"/>
      <c r="BCQ125" s="128"/>
      <c r="BCR125" s="128"/>
      <c r="BCS125" s="128"/>
      <c r="BCT125" s="128"/>
      <c r="BCU125" s="128"/>
      <c r="BCV125" s="128"/>
      <c r="BCW125" s="128"/>
      <c r="BCX125" s="128"/>
      <c r="BCY125" s="128"/>
      <c r="BCZ125" s="128"/>
      <c r="BDA125" s="128"/>
      <c r="BDB125" s="128"/>
      <c r="BDC125" s="128"/>
      <c r="BDD125" s="128"/>
      <c r="BDE125" s="128"/>
      <c r="BDF125" s="128"/>
      <c r="BDG125" s="128"/>
      <c r="BDH125" s="128"/>
      <c r="BDI125" s="128"/>
      <c r="BDJ125" s="128"/>
      <c r="BDK125" s="128"/>
      <c r="BDL125" s="128"/>
      <c r="BDM125" s="128"/>
      <c r="BDN125" s="128"/>
      <c r="BDO125" s="128"/>
      <c r="BDP125" s="128"/>
      <c r="BDQ125" s="128"/>
      <c r="BDR125" s="128"/>
      <c r="BDS125" s="128"/>
      <c r="BDT125" s="128"/>
      <c r="BDU125" s="128"/>
    </row>
    <row r="126" spans="1:1477" s="7" customFormat="1" ht="6.75" customHeight="1" thickTop="1" thickBot="1">
      <c r="B126" s="19"/>
      <c r="C126" s="20"/>
      <c r="D126" s="21"/>
      <c r="E126" s="22"/>
      <c r="F126" s="23"/>
      <c r="G126" s="23"/>
      <c r="H126" s="24"/>
      <c r="I126" s="24"/>
      <c r="J126" s="24"/>
      <c r="K126" s="24"/>
      <c r="L126" s="24"/>
      <c r="M126" s="24"/>
      <c r="N126" s="24"/>
      <c r="O126" s="24"/>
      <c r="P126" s="25"/>
      <c r="Q126" s="25"/>
      <c r="R126" s="24"/>
      <c r="S126" s="24"/>
      <c r="T126" s="26"/>
      <c r="U126" s="26"/>
      <c r="V126" s="81"/>
      <c r="W126" s="26"/>
      <c r="X126" s="26"/>
      <c r="Y126" s="26"/>
      <c r="Z126" s="26"/>
      <c r="AA126" s="26"/>
      <c r="AB126" s="26"/>
      <c r="AC126" s="26"/>
      <c r="AD126" s="173"/>
      <c r="AE126" s="24"/>
      <c r="AF126" s="26"/>
      <c r="AG126" s="26"/>
      <c r="AH126" s="25"/>
      <c r="AI126" s="25"/>
      <c r="AJ126" s="27"/>
      <c r="AK126" s="27"/>
      <c r="AL126" s="26"/>
      <c r="AM126" s="26"/>
      <c r="AN126" s="27"/>
      <c r="AO126" s="27"/>
      <c r="AP126" s="26"/>
      <c r="AQ126" s="26"/>
      <c r="AR126" s="27"/>
      <c r="AS126" s="27"/>
      <c r="AT126" s="26"/>
      <c r="AU126" s="26"/>
      <c r="AV126" s="27"/>
      <c r="AW126" s="27"/>
      <c r="AX126" s="26"/>
      <c r="AY126" s="26"/>
      <c r="AZ126" s="27"/>
      <c r="BA126" s="27"/>
      <c r="BB126" s="26"/>
      <c r="BC126" s="26"/>
      <c r="BD126" s="27"/>
      <c r="BE126" s="27"/>
      <c r="BF126" s="26"/>
      <c r="BG126" s="26"/>
      <c r="BH126" s="27"/>
      <c r="BI126" s="27"/>
      <c r="BJ126" s="26"/>
      <c r="BK126" s="26"/>
      <c r="BL126" s="27"/>
      <c r="BM126" s="27"/>
      <c r="BN126" s="26"/>
      <c r="BO126" s="26"/>
      <c r="BP126" s="27"/>
      <c r="BQ126" s="27"/>
      <c r="BR126" s="26"/>
      <c r="BS126" s="26"/>
      <c r="BT126" s="27"/>
      <c r="BU126" s="27"/>
      <c r="BV126" s="26"/>
      <c r="BW126" s="26"/>
      <c r="BX126" s="27"/>
      <c r="BY126" s="27"/>
      <c r="BZ126" s="26"/>
      <c r="CA126" s="26"/>
      <c r="CB126" s="27"/>
      <c r="CC126" s="27"/>
      <c r="CD126" s="26"/>
      <c r="CE126" s="26"/>
      <c r="CF126" s="27"/>
      <c r="CG126" s="27"/>
      <c r="CH126" s="26"/>
      <c r="CI126" s="26"/>
      <c r="CJ126" s="27"/>
      <c r="CK126" s="27"/>
      <c r="CL126" s="26"/>
      <c r="CM126" s="26"/>
      <c r="CN126" s="28"/>
      <c r="CO126" s="28"/>
      <c r="CP126" s="28"/>
      <c r="CQ126" s="28"/>
      <c r="CR126" s="28"/>
      <c r="CS126" s="28"/>
      <c r="CT126" s="29"/>
      <c r="CU126" s="23"/>
      <c r="CV126" s="23"/>
      <c r="CW126" s="24"/>
      <c r="CX126" s="29"/>
      <c r="CY126" s="23"/>
      <c r="CZ126" s="23"/>
      <c r="DA126" s="23"/>
      <c r="DB126" s="26"/>
      <c r="DC126" s="28"/>
      <c r="DD126" s="14"/>
      <c r="DE126" s="128"/>
      <c r="DF126" s="128"/>
      <c r="DG126" s="128"/>
      <c r="DH126" s="128"/>
      <c r="DI126" s="128"/>
      <c r="DJ126" s="128"/>
      <c r="DK126" s="128"/>
      <c r="DL126" s="128"/>
      <c r="DM126" s="128"/>
      <c r="DN126" s="128"/>
      <c r="DO126" s="128"/>
      <c r="DP126" s="128"/>
      <c r="DQ126" s="128"/>
      <c r="DR126" s="128"/>
      <c r="DS126" s="128"/>
      <c r="DT126" s="128"/>
      <c r="DU126" s="128"/>
      <c r="DV126" s="128"/>
      <c r="DW126" s="128"/>
      <c r="DX126" s="128"/>
      <c r="DY126" s="128"/>
      <c r="DZ126" s="128"/>
      <c r="EA126" s="128"/>
      <c r="EB126" s="128"/>
      <c r="EC126" s="128"/>
      <c r="ED126" s="128"/>
      <c r="EE126" s="128"/>
      <c r="EF126" s="128"/>
      <c r="EG126" s="128"/>
      <c r="EH126" s="128"/>
      <c r="EI126" s="128"/>
      <c r="EJ126" s="128"/>
      <c r="EK126" s="128"/>
      <c r="EL126" s="128"/>
      <c r="EM126" s="128"/>
      <c r="EN126" s="128"/>
      <c r="EO126" s="128"/>
      <c r="EP126" s="128"/>
      <c r="EQ126" s="128"/>
      <c r="ER126" s="128"/>
      <c r="ES126" s="128"/>
      <c r="ET126" s="128"/>
      <c r="EU126" s="128"/>
      <c r="EV126" s="128"/>
      <c r="EW126" s="128"/>
      <c r="EX126" s="128"/>
      <c r="EY126" s="128"/>
      <c r="EZ126" s="128"/>
      <c r="FA126" s="128"/>
      <c r="FB126" s="128"/>
      <c r="FC126" s="128"/>
      <c r="FD126" s="128"/>
      <c r="FE126" s="128"/>
      <c r="FF126" s="128"/>
      <c r="FG126" s="128"/>
      <c r="FH126" s="128"/>
      <c r="FI126" s="128"/>
      <c r="FJ126" s="128"/>
      <c r="FK126" s="128"/>
      <c r="FL126" s="128"/>
      <c r="FM126" s="128"/>
      <c r="FN126" s="128"/>
      <c r="FO126" s="128"/>
      <c r="FP126" s="128"/>
      <c r="FQ126" s="128"/>
      <c r="FR126" s="128"/>
      <c r="FS126" s="128"/>
      <c r="FT126" s="128"/>
      <c r="FU126" s="128"/>
      <c r="FV126" s="128"/>
      <c r="FW126" s="128"/>
      <c r="FX126" s="128"/>
      <c r="FY126" s="128"/>
      <c r="FZ126" s="128"/>
      <c r="GA126" s="128"/>
      <c r="GB126" s="128"/>
      <c r="GC126" s="128"/>
      <c r="GD126" s="128"/>
      <c r="GE126" s="128"/>
      <c r="GF126" s="128"/>
      <c r="GG126" s="128"/>
      <c r="GH126" s="128"/>
      <c r="GI126" s="128"/>
      <c r="GJ126" s="128"/>
      <c r="GK126" s="128"/>
      <c r="GL126" s="128"/>
      <c r="GM126" s="128"/>
      <c r="GN126" s="128"/>
      <c r="GO126" s="128"/>
      <c r="GP126" s="128"/>
      <c r="GQ126" s="128"/>
      <c r="GR126" s="128"/>
      <c r="GS126" s="128"/>
      <c r="GT126" s="128"/>
      <c r="GU126" s="128"/>
      <c r="GV126" s="128"/>
      <c r="GW126" s="128"/>
      <c r="GX126" s="128"/>
      <c r="GY126" s="128"/>
      <c r="GZ126" s="128"/>
      <c r="HA126" s="128"/>
      <c r="HB126" s="128"/>
      <c r="HC126" s="128"/>
      <c r="HD126" s="128"/>
      <c r="HE126" s="128"/>
      <c r="HF126" s="128"/>
      <c r="HG126" s="128"/>
      <c r="HH126" s="128"/>
      <c r="HI126" s="128"/>
      <c r="HJ126" s="128"/>
      <c r="HK126" s="128"/>
      <c r="HL126" s="128"/>
      <c r="HM126" s="128"/>
      <c r="HN126" s="128"/>
      <c r="HO126" s="128"/>
      <c r="HP126" s="128"/>
      <c r="HQ126" s="128"/>
      <c r="HR126" s="128"/>
      <c r="HS126" s="128"/>
      <c r="HT126" s="128"/>
      <c r="HU126" s="128"/>
      <c r="HV126" s="128"/>
      <c r="HW126" s="128"/>
      <c r="HX126" s="128"/>
      <c r="HY126" s="128"/>
      <c r="HZ126" s="128"/>
      <c r="IA126" s="128"/>
      <c r="IB126" s="128"/>
      <c r="IC126" s="128"/>
      <c r="ID126" s="128"/>
      <c r="IE126" s="128"/>
      <c r="IF126" s="128"/>
      <c r="IG126" s="128"/>
      <c r="IH126" s="128"/>
      <c r="II126" s="128"/>
      <c r="IJ126" s="128"/>
      <c r="IK126" s="128"/>
      <c r="IL126" s="128"/>
      <c r="IM126" s="128"/>
      <c r="IN126" s="128"/>
      <c r="IO126" s="128"/>
      <c r="IP126" s="128"/>
      <c r="IQ126" s="128"/>
      <c r="IR126" s="128"/>
      <c r="IS126" s="128"/>
      <c r="IT126" s="128"/>
      <c r="IU126" s="128"/>
      <c r="IV126" s="128"/>
      <c r="IW126" s="128"/>
      <c r="IX126" s="128"/>
      <c r="IY126" s="128"/>
      <c r="IZ126" s="128"/>
      <c r="JA126" s="128"/>
      <c r="JB126" s="128"/>
      <c r="JC126" s="128"/>
      <c r="JD126" s="128"/>
      <c r="JE126" s="128"/>
      <c r="JF126" s="128"/>
      <c r="JG126" s="128"/>
      <c r="JH126" s="128"/>
      <c r="JI126" s="128"/>
      <c r="JJ126" s="128"/>
      <c r="JK126" s="128"/>
      <c r="JL126" s="128"/>
      <c r="JM126" s="128"/>
      <c r="JN126" s="128"/>
      <c r="JO126" s="128"/>
      <c r="JP126" s="128"/>
      <c r="JQ126" s="128"/>
      <c r="JR126" s="128"/>
      <c r="JS126" s="128"/>
      <c r="JT126" s="128"/>
      <c r="JU126" s="128"/>
      <c r="JV126" s="128"/>
      <c r="JW126" s="128"/>
      <c r="JX126" s="128"/>
      <c r="JY126" s="128"/>
      <c r="JZ126" s="128"/>
      <c r="KA126" s="128"/>
      <c r="KB126" s="128"/>
      <c r="KC126" s="128"/>
      <c r="KD126" s="128"/>
      <c r="KE126" s="128"/>
      <c r="KF126" s="128"/>
      <c r="KG126" s="128"/>
      <c r="KH126" s="128"/>
      <c r="KI126" s="128"/>
      <c r="KJ126" s="128"/>
      <c r="KK126" s="128"/>
      <c r="KL126" s="128"/>
      <c r="KM126" s="128"/>
      <c r="KN126" s="128"/>
      <c r="KO126" s="128"/>
      <c r="KP126" s="128"/>
      <c r="KQ126" s="128"/>
      <c r="KR126" s="128"/>
      <c r="KS126" s="128"/>
      <c r="KT126" s="128"/>
      <c r="KU126" s="128"/>
      <c r="KV126" s="128"/>
      <c r="KW126" s="128"/>
      <c r="KX126" s="128"/>
      <c r="KY126" s="128"/>
      <c r="KZ126" s="128"/>
      <c r="LA126" s="128"/>
      <c r="LB126" s="128"/>
      <c r="LC126" s="128"/>
      <c r="LD126" s="128"/>
      <c r="LE126" s="128"/>
      <c r="LF126" s="128"/>
      <c r="LG126" s="128"/>
      <c r="LH126" s="128"/>
      <c r="LI126" s="128"/>
      <c r="LJ126" s="128"/>
      <c r="LK126" s="128"/>
      <c r="LL126" s="128"/>
      <c r="LM126" s="128"/>
      <c r="LN126" s="128"/>
      <c r="LO126" s="128"/>
      <c r="LP126" s="128"/>
      <c r="LQ126" s="128"/>
      <c r="LR126" s="128"/>
      <c r="LS126" s="128"/>
      <c r="LT126" s="128"/>
      <c r="LU126" s="128"/>
      <c r="LV126" s="128"/>
      <c r="LW126" s="128"/>
      <c r="LX126" s="128"/>
      <c r="LY126" s="128"/>
      <c r="LZ126" s="128"/>
      <c r="MA126" s="128"/>
      <c r="MB126" s="128"/>
      <c r="MC126" s="128"/>
      <c r="MD126" s="128"/>
      <c r="ME126" s="128"/>
      <c r="MF126" s="128"/>
      <c r="MG126" s="128"/>
      <c r="MH126" s="128"/>
      <c r="MI126" s="128"/>
      <c r="MJ126" s="128"/>
      <c r="MK126" s="128"/>
      <c r="ML126" s="128"/>
      <c r="MM126" s="128"/>
      <c r="MN126" s="128"/>
      <c r="MO126" s="128"/>
      <c r="MP126" s="128"/>
      <c r="MQ126" s="128"/>
      <c r="MR126" s="128"/>
      <c r="MS126" s="128"/>
      <c r="MT126" s="128"/>
      <c r="MU126" s="128"/>
      <c r="MV126" s="128"/>
      <c r="MW126" s="128"/>
      <c r="MX126" s="128"/>
      <c r="MY126" s="128"/>
      <c r="MZ126" s="128"/>
      <c r="NA126" s="128"/>
      <c r="NB126" s="128"/>
      <c r="NC126" s="128"/>
      <c r="ND126" s="128"/>
      <c r="NE126" s="128"/>
      <c r="NF126" s="128"/>
      <c r="NG126" s="128"/>
      <c r="NH126" s="128"/>
      <c r="NI126" s="128"/>
      <c r="NJ126" s="128"/>
      <c r="NK126" s="128"/>
      <c r="NL126" s="128"/>
      <c r="NM126" s="128"/>
      <c r="NN126" s="128"/>
      <c r="NO126" s="128"/>
      <c r="NP126" s="128"/>
      <c r="NQ126" s="128"/>
      <c r="NR126" s="128"/>
      <c r="NS126" s="128"/>
      <c r="NT126" s="128"/>
      <c r="NU126" s="128"/>
      <c r="NV126" s="128"/>
      <c r="NW126" s="128"/>
      <c r="NX126" s="128"/>
      <c r="NY126" s="128"/>
      <c r="NZ126" s="128"/>
      <c r="OA126" s="128"/>
      <c r="OB126" s="128"/>
      <c r="OC126" s="128"/>
      <c r="OD126" s="128"/>
      <c r="OE126" s="128"/>
      <c r="OF126" s="128"/>
      <c r="OG126" s="128"/>
      <c r="OH126" s="128"/>
      <c r="OI126" s="128"/>
      <c r="OJ126" s="128"/>
      <c r="OK126" s="128"/>
      <c r="OL126" s="128"/>
      <c r="OM126" s="128"/>
      <c r="ON126" s="128"/>
      <c r="OO126" s="128"/>
      <c r="OP126" s="128"/>
      <c r="OQ126" s="128"/>
      <c r="OR126" s="128"/>
      <c r="OS126" s="128"/>
      <c r="OT126" s="128"/>
      <c r="OU126" s="128"/>
      <c r="OV126" s="128"/>
      <c r="OW126" s="128"/>
      <c r="OX126" s="128"/>
      <c r="OY126" s="128"/>
      <c r="OZ126" s="128"/>
      <c r="PA126" s="128"/>
      <c r="PB126" s="128"/>
      <c r="PC126" s="128"/>
      <c r="PD126" s="128"/>
      <c r="PE126" s="128"/>
      <c r="PF126" s="128"/>
      <c r="PG126" s="128"/>
      <c r="PH126" s="128"/>
      <c r="PI126" s="128"/>
      <c r="PJ126" s="128"/>
      <c r="PK126" s="128"/>
      <c r="PL126" s="128"/>
      <c r="PM126" s="128"/>
      <c r="PN126" s="128"/>
      <c r="PO126" s="128"/>
      <c r="PP126" s="128"/>
      <c r="PQ126" s="128"/>
      <c r="PR126" s="128"/>
      <c r="PS126" s="128"/>
      <c r="PT126" s="128"/>
      <c r="PU126" s="128"/>
      <c r="PV126" s="128"/>
      <c r="PW126" s="128"/>
      <c r="PX126" s="128"/>
      <c r="PY126" s="128"/>
      <c r="PZ126" s="128"/>
      <c r="QA126" s="128"/>
      <c r="QB126" s="128"/>
      <c r="QC126" s="128"/>
      <c r="QD126" s="128"/>
      <c r="QE126" s="128"/>
      <c r="QF126" s="128"/>
      <c r="QG126" s="128"/>
      <c r="QH126" s="128"/>
      <c r="QI126" s="128"/>
      <c r="QJ126" s="128"/>
      <c r="QK126" s="128"/>
      <c r="QL126" s="128"/>
      <c r="QM126" s="128"/>
      <c r="QN126" s="128"/>
      <c r="QO126" s="128"/>
      <c r="QP126" s="128"/>
      <c r="QQ126" s="128"/>
      <c r="QR126" s="128"/>
      <c r="QS126" s="128"/>
      <c r="QT126" s="128"/>
      <c r="QU126" s="128"/>
      <c r="QV126" s="128"/>
      <c r="QW126" s="128"/>
      <c r="QX126" s="128"/>
      <c r="QY126" s="128"/>
      <c r="QZ126" s="128"/>
      <c r="RA126" s="128"/>
      <c r="RB126" s="128"/>
      <c r="RC126" s="128"/>
      <c r="RD126" s="128"/>
      <c r="RE126" s="128"/>
      <c r="RF126" s="128"/>
      <c r="RG126" s="128"/>
      <c r="RH126" s="128"/>
      <c r="RI126" s="128"/>
      <c r="RJ126" s="128"/>
      <c r="RK126" s="128"/>
      <c r="RL126" s="128"/>
      <c r="RM126" s="128"/>
      <c r="RN126" s="128"/>
      <c r="RO126" s="128"/>
      <c r="RP126" s="128"/>
      <c r="RQ126" s="128"/>
      <c r="RR126" s="128"/>
      <c r="RS126" s="128"/>
      <c r="RT126" s="128"/>
      <c r="RU126" s="128"/>
      <c r="RV126" s="128"/>
      <c r="RW126" s="128"/>
      <c r="RX126" s="128"/>
      <c r="RY126" s="128"/>
      <c r="RZ126" s="128"/>
      <c r="SA126" s="128"/>
      <c r="SB126" s="128"/>
      <c r="SC126" s="128"/>
      <c r="SD126" s="128"/>
      <c r="SE126" s="128"/>
      <c r="SF126" s="128"/>
      <c r="SG126" s="128"/>
      <c r="SH126" s="128"/>
      <c r="SI126" s="128"/>
      <c r="SJ126" s="128"/>
      <c r="SK126" s="128"/>
      <c r="SL126" s="128"/>
      <c r="SM126" s="128"/>
      <c r="SN126" s="128"/>
      <c r="SO126" s="128"/>
      <c r="SP126" s="128"/>
      <c r="SQ126" s="128"/>
      <c r="SR126" s="128"/>
      <c r="SS126" s="128"/>
      <c r="ST126" s="128"/>
      <c r="SU126" s="128"/>
      <c r="SV126" s="128"/>
      <c r="SW126" s="128"/>
      <c r="SX126" s="128"/>
      <c r="SY126" s="128"/>
      <c r="SZ126" s="128"/>
      <c r="TA126" s="128"/>
      <c r="TB126" s="128"/>
      <c r="TC126" s="128"/>
      <c r="TD126" s="128"/>
      <c r="TE126" s="128"/>
      <c r="TF126" s="128"/>
      <c r="TG126" s="128"/>
      <c r="TH126" s="128"/>
      <c r="TI126" s="128"/>
      <c r="TJ126" s="128"/>
      <c r="TK126" s="128"/>
      <c r="TL126" s="128"/>
      <c r="TM126" s="128"/>
      <c r="TN126" s="128"/>
      <c r="TO126" s="128"/>
      <c r="TP126" s="128"/>
      <c r="TQ126" s="128"/>
      <c r="TR126" s="128"/>
      <c r="TS126" s="128"/>
      <c r="TT126" s="128"/>
      <c r="TU126" s="128"/>
      <c r="TV126" s="128"/>
      <c r="TW126" s="128"/>
      <c r="TX126" s="128"/>
      <c r="TY126" s="128"/>
      <c r="TZ126" s="128"/>
      <c r="UA126" s="128"/>
      <c r="UB126" s="128"/>
      <c r="UC126" s="128"/>
      <c r="UD126" s="128"/>
      <c r="UE126" s="128"/>
      <c r="UF126" s="128"/>
      <c r="UG126" s="128"/>
      <c r="UH126" s="128"/>
      <c r="UI126" s="128"/>
      <c r="UJ126" s="128"/>
      <c r="UK126" s="128"/>
      <c r="UL126" s="128"/>
      <c r="UM126" s="128"/>
      <c r="UN126" s="128"/>
      <c r="UO126" s="128"/>
      <c r="UP126" s="128"/>
      <c r="UQ126" s="128"/>
      <c r="UR126" s="128"/>
      <c r="US126" s="128"/>
      <c r="UT126" s="128"/>
      <c r="UU126" s="128"/>
      <c r="UV126" s="128"/>
      <c r="UW126" s="128"/>
      <c r="UX126" s="128"/>
      <c r="UY126" s="128"/>
      <c r="UZ126" s="128"/>
      <c r="VA126" s="128"/>
      <c r="VB126" s="128"/>
      <c r="VC126" s="128"/>
      <c r="VD126" s="128"/>
      <c r="VE126" s="128"/>
      <c r="VF126" s="128"/>
      <c r="VG126" s="128"/>
      <c r="VH126" s="128"/>
      <c r="VI126" s="128"/>
      <c r="VJ126" s="128"/>
      <c r="VK126" s="128"/>
      <c r="VL126" s="128"/>
      <c r="VM126" s="128"/>
      <c r="VN126" s="128"/>
      <c r="VO126" s="128"/>
      <c r="VP126" s="128"/>
      <c r="VQ126" s="128"/>
      <c r="VR126" s="128"/>
      <c r="VS126" s="128"/>
      <c r="VT126" s="128"/>
      <c r="VU126" s="128"/>
      <c r="VV126" s="128"/>
      <c r="VW126" s="128"/>
      <c r="VX126" s="128"/>
      <c r="VY126" s="128"/>
      <c r="VZ126" s="128"/>
      <c r="WA126" s="128"/>
      <c r="WB126" s="128"/>
      <c r="WC126" s="128"/>
      <c r="WD126" s="128"/>
      <c r="WE126" s="128"/>
      <c r="WF126" s="128"/>
      <c r="WG126" s="128"/>
      <c r="WH126" s="128"/>
      <c r="WI126" s="128"/>
      <c r="WJ126" s="128"/>
      <c r="WK126" s="128"/>
      <c r="WL126" s="128"/>
      <c r="WM126" s="128"/>
      <c r="WN126" s="128"/>
      <c r="WO126" s="128"/>
      <c r="WP126" s="128"/>
      <c r="WQ126" s="128"/>
      <c r="WR126" s="128"/>
      <c r="WS126" s="128"/>
      <c r="WT126" s="128"/>
      <c r="WU126" s="128"/>
      <c r="WV126" s="128"/>
      <c r="WW126" s="128"/>
      <c r="WX126" s="128"/>
      <c r="WY126" s="128"/>
      <c r="WZ126" s="128"/>
      <c r="XA126" s="128"/>
      <c r="XB126" s="128"/>
      <c r="XC126" s="128"/>
      <c r="XD126" s="128"/>
      <c r="XE126" s="128"/>
      <c r="XF126" s="128"/>
      <c r="XG126" s="128"/>
      <c r="XH126" s="128"/>
      <c r="XI126" s="128"/>
      <c r="XJ126" s="128"/>
      <c r="XK126" s="128"/>
      <c r="XL126" s="128"/>
      <c r="XM126" s="128"/>
      <c r="XN126" s="128"/>
      <c r="XO126" s="128"/>
      <c r="XP126" s="128"/>
      <c r="XQ126" s="128"/>
      <c r="XR126" s="128"/>
      <c r="XS126" s="128"/>
      <c r="XT126" s="128"/>
      <c r="XU126" s="128"/>
      <c r="XV126" s="128"/>
      <c r="XW126" s="128"/>
      <c r="XX126" s="128"/>
      <c r="XY126" s="128"/>
      <c r="XZ126" s="128"/>
      <c r="YA126" s="128"/>
      <c r="YB126" s="128"/>
      <c r="YC126" s="128"/>
      <c r="YD126" s="128"/>
      <c r="YE126" s="128"/>
      <c r="YF126" s="128"/>
      <c r="YG126" s="128"/>
      <c r="YH126" s="128"/>
      <c r="YI126" s="128"/>
      <c r="YJ126" s="128"/>
      <c r="YK126" s="128"/>
      <c r="YL126" s="128"/>
      <c r="YM126" s="128"/>
      <c r="YN126" s="128"/>
      <c r="YO126" s="128"/>
      <c r="YP126" s="128"/>
      <c r="YQ126" s="128"/>
      <c r="YR126" s="128"/>
      <c r="YS126" s="128"/>
      <c r="YT126" s="128"/>
      <c r="YU126" s="128"/>
      <c r="YV126" s="128"/>
      <c r="YW126" s="128"/>
      <c r="YX126" s="128"/>
      <c r="YY126" s="128"/>
      <c r="YZ126" s="128"/>
      <c r="ZA126" s="128"/>
      <c r="ZB126" s="128"/>
      <c r="ZC126" s="128"/>
      <c r="ZD126" s="128"/>
      <c r="ZE126" s="128"/>
      <c r="ZF126" s="128"/>
      <c r="ZG126" s="128"/>
      <c r="ZH126" s="128"/>
      <c r="ZI126" s="128"/>
      <c r="ZJ126" s="128"/>
      <c r="ZK126" s="128"/>
      <c r="ZL126" s="128"/>
      <c r="ZM126" s="128"/>
      <c r="ZN126" s="128"/>
      <c r="ZO126" s="128"/>
      <c r="ZP126" s="128"/>
      <c r="ZQ126" s="128"/>
      <c r="ZR126" s="128"/>
      <c r="ZS126" s="128"/>
      <c r="ZT126" s="128"/>
      <c r="ZU126" s="128"/>
      <c r="ZV126" s="128"/>
      <c r="ZW126" s="128"/>
      <c r="ZX126" s="128"/>
      <c r="ZY126" s="128"/>
      <c r="ZZ126" s="128"/>
      <c r="AAA126" s="128"/>
      <c r="AAB126" s="128"/>
      <c r="AAC126" s="128"/>
      <c r="AAD126" s="128"/>
      <c r="AAE126" s="128"/>
      <c r="AAF126" s="128"/>
      <c r="AAG126" s="128"/>
      <c r="AAH126" s="128"/>
      <c r="AAI126" s="128"/>
      <c r="AAJ126" s="128"/>
      <c r="AAK126" s="128"/>
      <c r="AAL126" s="128"/>
      <c r="AAM126" s="128"/>
      <c r="AAN126" s="128"/>
      <c r="AAO126" s="128"/>
      <c r="AAP126" s="128"/>
      <c r="AAQ126" s="128"/>
      <c r="AAR126" s="128"/>
      <c r="AAS126" s="128"/>
      <c r="AAT126" s="128"/>
      <c r="AAU126" s="128"/>
      <c r="AAV126" s="128"/>
      <c r="AAW126" s="128"/>
      <c r="AAX126" s="128"/>
      <c r="AAY126" s="128"/>
      <c r="AAZ126" s="128"/>
      <c r="ABA126" s="128"/>
      <c r="ABB126" s="128"/>
      <c r="ABC126" s="128"/>
      <c r="ABD126" s="128"/>
      <c r="ABE126" s="128"/>
      <c r="ABF126" s="128"/>
      <c r="ABG126" s="128"/>
      <c r="ABH126" s="128"/>
      <c r="ABI126" s="128"/>
      <c r="ABJ126" s="128"/>
      <c r="ABK126" s="128"/>
      <c r="ABL126" s="128"/>
      <c r="ABM126" s="128"/>
      <c r="ABN126" s="128"/>
      <c r="ABO126" s="128"/>
      <c r="ABP126" s="128"/>
      <c r="ABQ126" s="128"/>
      <c r="ABR126" s="128"/>
      <c r="ABS126" s="128"/>
      <c r="ABT126" s="128"/>
      <c r="ABU126" s="128"/>
      <c r="ABV126" s="128"/>
      <c r="ABW126" s="128"/>
      <c r="ABX126" s="128"/>
      <c r="ABY126" s="128"/>
      <c r="ABZ126" s="128"/>
      <c r="ACA126" s="128"/>
      <c r="ACB126" s="128"/>
      <c r="ACC126" s="128"/>
      <c r="ACD126" s="128"/>
      <c r="ACE126" s="128"/>
      <c r="ACF126" s="128"/>
      <c r="ACG126" s="128"/>
      <c r="ACH126" s="128"/>
      <c r="ACI126" s="128"/>
      <c r="ACJ126" s="128"/>
      <c r="ACK126" s="128"/>
      <c r="ACL126" s="128"/>
      <c r="ACM126" s="128"/>
      <c r="ACN126" s="128"/>
      <c r="ACO126" s="128"/>
      <c r="ACP126" s="128"/>
      <c r="ACQ126" s="128"/>
      <c r="ACR126" s="128"/>
      <c r="ACS126" s="128"/>
      <c r="ACT126" s="128"/>
      <c r="ACU126" s="128"/>
      <c r="ACV126" s="128"/>
      <c r="ACW126" s="128"/>
      <c r="ACX126" s="128"/>
      <c r="ACY126" s="128"/>
      <c r="ACZ126" s="128"/>
      <c r="ADA126" s="128"/>
      <c r="ADB126" s="128"/>
      <c r="ADC126" s="128"/>
      <c r="ADD126" s="128"/>
      <c r="ADE126" s="128"/>
      <c r="ADF126" s="128"/>
      <c r="ADG126" s="128"/>
      <c r="ADH126" s="128"/>
      <c r="ADI126" s="128"/>
      <c r="ADJ126" s="128"/>
      <c r="ADK126" s="128"/>
      <c r="ADL126" s="128"/>
      <c r="ADM126" s="128"/>
      <c r="ADN126" s="128"/>
      <c r="ADO126" s="128"/>
      <c r="ADP126" s="128"/>
      <c r="ADQ126" s="128"/>
      <c r="ADR126" s="128"/>
      <c r="ADS126" s="128"/>
      <c r="ADT126" s="128"/>
      <c r="ADU126" s="128"/>
      <c r="ADV126" s="128"/>
      <c r="ADW126" s="128"/>
      <c r="ADX126" s="128"/>
      <c r="ADY126" s="128"/>
      <c r="ADZ126" s="128"/>
      <c r="AEA126" s="128"/>
      <c r="AEB126" s="128"/>
      <c r="AEC126" s="128"/>
      <c r="AED126" s="128"/>
      <c r="AEE126" s="128"/>
      <c r="AEF126" s="128"/>
      <c r="AEG126" s="128"/>
      <c r="AEH126" s="128"/>
      <c r="AEI126" s="128"/>
      <c r="AEJ126" s="128"/>
      <c r="AEK126" s="128"/>
      <c r="AEL126" s="128"/>
      <c r="AEM126" s="128"/>
      <c r="AEN126" s="128"/>
      <c r="AEO126" s="128"/>
      <c r="AEP126" s="128"/>
      <c r="AEQ126" s="128"/>
      <c r="AER126" s="128"/>
      <c r="AES126" s="128"/>
      <c r="AET126" s="128"/>
      <c r="AEU126" s="128"/>
      <c r="AEV126" s="128"/>
      <c r="AEW126" s="128"/>
      <c r="AEX126" s="128"/>
      <c r="AEY126" s="128"/>
      <c r="AEZ126" s="128"/>
      <c r="AFA126" s="128"/>
      <c r="AFB126" s="128"/>
      <c r="AFC126" s="128"/>
      <c r="AFD126" s="128"/>
      <c r="AFE126" s="128"/>
      <c r="AFF126" s="128"/>
      <c r="AFG126" s="128"/>
      <c r="AFH126" s="128"/>
      <c r="AFI126" s="128"/>
      <c r="AFJ126" s="128"/>
      <c r="AFK126" s="128"/>
      <c r="AFL126" s="128"/>
      <c r="AFM126" s="128"/>
      <c r="AFN126" s="128"/>
      <c r="AFO126" s="128"/>
      <c r="AFP126" s="128"/>
      <c r="AFQ126" s="128"/>
      <c r="AFR126" s="128"/>
      <c r="AFS126" s="128"/>
      <c r="AFT126" s="128"/>
      <c r="AFU126" s="128"/>
      <c r="AFV126" s="128"/>
      <c r="AFW126" s="128"/>
      <c r="AFX126" s="128"/>
      <c r="AFY126" s="128"/>
      <c r="AFZ126" s="128"/>
      <c r="AGA126" s="128"/>
      <c r="AGB126" s="128"/>
      <c r="AGC126" s="128"/>
      <c r="AGD126" s="128"/>
      <c r="AGE126" s="128"/>
      <c r="AGF126" s="128"/>
      <c r="AGG126" s="128"/>
      <c r="AGH126" s="128"/>
      <c r="AGI126" s="128"/>
      <c r="AGJ126" s="128"/>
      <c r="AGK126" s="128"/>
      <c r="AGL126" s="128"/>
      <c r="AGM126" s="128"/>
      <c r="AGN126" s="128"/>
      <c r="AGO126" s="128"/>
      <c r="AGP126" s="128"/>
      <c r="AGQ126" s="128"/>
      <c r="AGR126" s="128"/>
      <c r="AGS126" s="128"/>
      <c r="AGT126" s="128"/>
      <c r="AGU126" s="128"/>
      <c r="AGV126" s="128"/>
      <c r="AGW126" s="128"/>
      <c r="AGX126" s="128"/>
      <c r="AGY126" s="128"/>
      <c r="AGZ126" s="128"/>
      <c r="AHA126" s="128"/>
      <c r="AHB126" s="128"/>
      <c r="AHC126" s="128"/>
      <c r="AHD126" s="128"/>
      <c r="AHE126" s="128"/>
      <c r="AHF126" s="128"/>
      <c r="AHG126" s="128"/>
      <c r="AHH126" s="128"/>
      <c r="AHI126" s="128"/>
      <c r="AHJ126" s="128"/>
      <c r="AHK126" s="128"/>
      <c r="AHL126" s="128"/>
      <c r="AHM126" s="128"/>
      <c r="AHN126" s="128"/>
      <c r="AHO126" s="128"/>
      <c r="AHP126" s="128"/>
      <c r="AHQ126" s="128"/>
      <c r="AHR126" s="128"/>
      <c r="AHS126" s="128"/>
      <c r="AHT126" s="128"/>
      <c r="AHU126" s="128"/>
      <c r="AHV126" s="128"/>
      <c r="AHW126" s="128"/>
      <c r="AHX126" s="128"/>
      <c r="AHY126" s="128"/>
      <c r="AHZ126" s="128"/>
      <c r="AIA126" s="128"/>
      <c r="AIB126" s="128"/>
      <c r="AIC126" s="128"/>
      <c r="AID126" s="128"/>
      <c r="AIE126" s="128"/>
      <c r="AIF126" s="128"/>
      <c r="AIG126" s="128"/>
      <c r="AIH126" s="128"/>
      <c r="AII126" s="128"/>
      <c r="AIJ126" s="128"/>
      <c r="AIK126" s="128"/>
      <c r="AIL126" s="128"/>
      <c r="AIM126" s="128"/>
      <c r="AIN126" s="128"/>
      <c r="AIO126" s="128"/>
      <c r="AIP126" s="128"/>
      <c r="AIQ126" s="128"/>
      <c r="AIR126" s="128"/>
      <c r="AIS126" s="128"/>
      <c r="AIT126" s="128"/>
      <c r="AIU126" s="128"/>
      <c r="AIV126" s="128"/>
      <c r="AIW126" s="128"/>
      <c r="AIX126" s="128"/>
      <c r="AIY126" s="128"/>
      <c r="AIZ126" s="128"/>
      <c r="AJA126" s="128"/>
      <c r="AJB126" s="128"/>
      <c r="AJC126" s="128"/>
      <c r="AJD126" s="128"/>
      <c r="AJE126" s="128"/>
      <c r="AJF126" s="128"/>
      <c r="AJG126" s="128"/>
      <c r="AJH126" s="128"/>
      <c r="AJI126" s="128"/>
      <c r="AJJ126" s="128"/>
      <c r="AJK126" s="128"/>
      <c r="AJL126" s="128"/>
      <c r="AJM126" s="128"/>
      <c r="AJN126" s="128"/>
      <c r="AJO126" s="128"/>
      <c r="AJP126" s="128"/>
      <c r="AJQ126" s="128"/>
      <c r="AJR126" s="128"/>
      <c r="AJS126" s="128"/>
      <c r="AJT126" s="128"/>
      <c r="AJU126" s="128"/>
      <c r="AJV126" s="128"/>
      <c r="AJW126" s="128"/>
      <c r="AJX126" s="128"/>
      <c r="AJY126" s="128"/>
      <c r="AJZ126" s="128"/>
      <c r="AKA126" s="128"/>
      <c r="AKB126" s="128"/>
      <c r="AKC126" s="128"/>
      <c r="AKD126" s="128"/>
      <c r="AKE126" s="128"/>
      <c r="AKF126" s="128"/>
      <c r="AKG126" s="128"/>
      <c r="AKH126" s="128"/>
      <c r="AKI126" s="128"/>
      <c r="AKJ126" s="128"/>
      <c r="AKK126" s="128"/>
      <c r="AKL126" s="128"/>
      <c r="AKM126" s="128"/>
      <c r="AKN126" s="128"/>
      <c r="AKO126" s="128"/>
      <c r="AKP126" s="128"/>
      <c r="AKQ126" s="128"/>
      <c r="AKR126" s="128"/>
      <c r="AKS126" s="128"/>
      <c r="AKT126" s="128"/>
      <c r="AKU126" s="128"/>
      <c r="AKV126" s="128"/>
      <c r="AKW126" s="128"/>
      <c r="AKX126" s="128"/>
      <c r="AKY126" s="128"/>
      <c r="AKZ126" s="128"/>
      <c r="ALA126" s="128"/>
      <c r="ALB126" s="128"/>
      <c r="ALC126" s="128"/>
      <c r="ALD126" s="128"/>
      <c r="ALE126" s="128"/>
      <c r="ALF126" s="128"/>
      <c r="ALG126" s="128"/>
      <c r="ALH126" s="128"/>
      <c r="ALI126" s="128"/>
      <c r="ALJ126" s="128"/>
      <c r="ALK126" s="128"/>
      <c r="ALL126" s="128"/>
      <c r="ALM126" s="128"/>
      <c r="ALN126" s="128"/>
      <c r="ALO126" s="128"/>
      <c r="ALP126" s="128"/>
      <c r="ALQ126" s="128"/>
      <c r="ALR126" s="128"/>
      <c r="ALS126" s="128"/>
      <c r="ALT126" s="128"/>
      <c r="ALU126" s="128"/>
      <c r="ALV126" s="128"/>
      <c r="ALW126" s="128"/>
      <c r="ALX126" s="128"/>
      <c r="ALY126" s="128"/>
      <c r="ALZ126" s="128"/>
      <c r="AMA126" s="128"/>
      <c r="AMB126" s="128"/>
      <c r="AMC126" s="128"/>
      <c r="AMD126" s="128"/>
      <c r="AME126" s="128"/>
      <c r="AMF126" s="128"/>
      <c r="AMG126" s="128"/>
      <c r="AMH126" s="128"/>
      <c r="AMI126" s="128"/>
      <c r="AMJ126" s="128"/>
      <c r="AMK126" s="128"/>
      <c r="AML126" s="128"/>
      <c r="AMM126" s="128"/>
      <c r="AMN126" s="128"/>
      <c r="AMO126" s="128"/>
      <c r="AMP126" s="128"/>
      <c r="AMQ126" s="128"/>
      <c r="AMR126" s="128"/>
      <c r="AMS126" s="128"/>
      <c r="AMT126" s="128"/>
      <c r="AMU126" s="128"/>
      <c r="AMV126" s="128"/>
      <c r="AMW126" s="128"/>
      <c r="AMX126" s="128"/>
      <c r="AMY126" s="128"/>
      <c r="AMZ126" s="128"/>
      <c r="ANA126" s="128"/>
      <c r="ANB126" s="128"/>
      <c r="ANC126" s="128"/>
      <c r="AND126" s="128"/>
      <c r="ANE126" s="128"/>
      <c r="ANF126" s="128"/>
      <c r="ANG126" s="128"/>
      <c r="ANH126" s="128"/>
      <c r="ANI126" s="128"/>
      <c r="ANJ126" s="128"/>
      <c r="ANK126" s="128"/>
      <c r="ANL126" s="128"/>
      <c r="ANM126" s="128"/>
      <c r="ANN126" s="128"/>
      <c r="ANO126" s="128"/>
      <c r="ANP126" s="128"/>
      <c r="ANQ126" s="128"/>
      <c r="ANR126" s="128"/>
      <c r="ANS126" s="128"/>
      <c r="ANT126" s="128"/>
      <c r="ANU126" s="128"/>
      <c r="ANV126" s="128"/>
      <c r="ANW126" s="128"/>
      <c r="ANX126" s="128"/>
      <c r="ANY126" s="128"/>
      <c r="ANZ126" s="128"/>
      <c r="AOA126" s="128"/>
      <c r="AOB126" s="128"/>
      <c r="AOC126" s="128"/>
      <c r="AOD126" s="128"/>
      <c r="AOE126" s="128"/>
      <c r="AOF126" s="128"/>
      <c r="AOG126" s="128"/>
      <c r="AOH126" s="128"/>
      <c r="AOI126" s="128"/>
      <c r="AOJ126" s="128"/>
      <c r="AOK126" s="128"/>
      <c r="AOL126" s="128"/>
      <c r="AOM126" s="128"/>
      <c r="AON126" s="128"/>
      <c r="AOO126" s="128"/>
      <c r="AOP126" s="128"/>
      <c r="AOQ126" s="128"/>
      <c r="AOR126" s="128"/>
      <c r="AOS126" s="128"/>
      <c r="AOT126" s="128"/>
      <c r="AOU126" s="128"/>
      <c r="AOV126" s="128"/>
      <c r="AOW126" s="128"/>
      <c r="AOX126" s="128"/>
      <c r="AOY126" s="128"/>
      <c r="AOZ126" s="128"/>
      <c r="APA126" s="128"/>
      <c r="APB126" s="128"/>
      <c r="APC126" s="128"/>
      <c r="APD126" s="128"/>
      <c r="APE126" s="128"/>
      <c r="APF126" s="128"/>
      <c r="APG126" s="128"/>
      <c r="APH126" s="128"/>
      <c r="API126" s="128"/>
      <c r="APJ126" s="128"/>
      <c r="APK126" s="128"/>
      <c r="APL126" s="128"/>
      <c r="APM126" s="128"/>
      <c r="APN126" s="128"/>
      <c r="APO126" s="128"/>
      <c r="APP126" s="128"/>
      <c r="APQ126" s="128"/>
      <c r="APR126" s="128"/>
      <c r="APS126" s="128"/>
      <c r="APT126" s="128"/>
      <c r="APU126" s="128"/>
      <c r="APV126" s="128"/>
      <c r="APW126" s="128"/>
      <c r="APX126" s="128"/>
      <c r="APY126" s="128"/>
      <c r="APZ126" s="128"/>
      <c r="AQA126" s="128"/>
      <c r="AQB126" s="128"/>
      <c r="AQC126" s="128"/>
      <c r="AQD126" s="128"/>
      <c r="AQE126" s="128"/>
      <c r="AQF126" s="128"/>
      <c r="AQG126" s="128"/>
      <c r="AQH126" s="128"/>
      <c r="AQI126" s="128"/>
      <c r="AQJ126" s="128"/>
      <c r="AQK126" s="128"/>
      <c r="AQL126" s="128"/>
      <c r="AQM126" s="128"/>
      <c r="AQN126" s="128"/>
      <c r="AQO126" s="128"/>
      <c r="AQP126" s="128"/>
      <c r="AQQ126" s="128"/>
      <c r="AQR126" s="128"/>
      <c r="AQS126" s="128"/>
      <c r="AQT126" s="128"/>
      <c r="AQU126" s="128"/>
      <c r="AQV126" s="128"/>
      <c r="AQW126" s="128"/>
      <c r="AQX126" s="128"/>
      <c r="AQY126" s="128"/>
      <c r="AQZ126" s="128"/>
      <c r="ARA126" s="128"/>
      <c r="ARB126" s="128"/>
      <c r="ARC126" s="128"/>
      <c r="ARD126" s="128"/>
      <c r="ARE126" s="128"/>
      <c r="ARF126" s="128"/>
      <c r="ARG126" s="128"/>
      <c r="ARH126" s="128"/>
      <c r="ARI126" s="128"/>
      <c r="ARJ126" s="128"/>
      <c r="ARK126" s="128"/>
      <c r="ARL126" s="128"/>
      <c r="ARM126" s="128"/>
      <c r="ARN126" s="128"/>
      <c r="ARO126" s="128"/>
      <c r="ARP126" s="128"/>
      <c r="ARQ126" s="128"/>
      <c r="ARR126" s="128"/>
      <c r="ARS126" s="128"/>
      <c r="ART126" s="128"/>
      <c r="ARU126" s="128"/>
      <c r="ARV126" s="128"/>
      <c r="ARW126" s="128"/>
      <c r="ARX126" s="128"/>
      <c r="ARY126" s="128"/>
      <c r="ARZ126" s="128"/>
      <c r="ASA126" s="128"/>
      <c r="ASB126" s="128"/>
      <c r="ASC126" s="128"/>
      <c r="ASD126" s="128"/>
      <c r="ASE126" s="128"/>
      <c r="ASF126" s="128"/>
      <c r="ASG126" s="128"/>
      <c r="ASH126" s="128"/>
      <c r="ASI126" s="128"/>
      <c r="ASJ126" s="128"/>
      <c r="ASK126" s="128"/>
      <c r="ASL126" s="128"/>
      <c r="ASM126" s="128"/>
      <c r="ASN126" s="128"/>
      <c r="ASO126" s="128"/>
      <c r="ASP126" s="128"/>
      <c r="ASQ126" s="128"/>
      <c r="ASR126" s="128"/>
      <c r="ASS126" s="128"/>
      <c r="AST126" s="128"/>
      <c r="ASU126" s="128"/>
      <c r="ASV126" s="128"/>
      <c r="ASW126" s="128"/>
      <c r="ASX126" s="128"/>
      <c r="ASY126" s="128"/>
      <c r="ASZ126" s="128"/>
      <c r="ATA126" s="128"/>
      <c r="ATB126" s="128"/>
      <c r="ATC126" s="128"/>
      <c r="ATD126" s="128"/>
      <c r="ATE126" s="128"/>
      <c r="ATF126" s="128"/>
      <c r="ATG126" s="128"/>
      <c r="ATH126" s="128"/>
      <c r="ATI126" s="128"/>
      <c r="ATJ126" s="128"/>
      <c r="ATK126" s="128"/>
      <c r="ATL126" s="128"/>
      <c r="ATM126" s="128"/>
      <c r="ATN126" s="128"/>
      <c r="ATO126" s="128"/>
      <c r="ATP126" s="128"/>
      <c r="ATQ126" s="128"/>
      <c r="ATR126" s="128"/>
      <c r="ATS126" s="128"/>
      <c r="ATT126" s="128"/>
      <c r="ATU126" s="128"/>
      <c r="ATV126" s="128"/>
      <c r="ATW126" s="128"/>
      <c r="ATX126" s="128"/>
      <c r="ATY126" s="128"/>
      <c r="ATZ126" s="128"/>
      <c r="AUA126" s="128"/>
      <c r="AUB126" s="128"/>
      <c r="AUC126" s="128"/>
      <c r="AUD126" s="128"/>
      <c r="AUE126" s="128"/>
      <c r="AUF126" s="128"/>
      <c r="AUG126" s="128"/>
      <c r="AUH126" s="128"/>
      <c r="AUI126" s="128"/>
      <c r="AUJ126" s="128"/>
      <c r="AUK126" s="128"/>
      <c r="AUL126" s="128"/>
      <c r="AUM126" s="128"/>
      <c r="AUN126" s="128"/>
      <c r="AUO126" s="128"/>
      <c r="AUP126" s="128"/>
      <c r="AUQ126" s="128"/>
      <c r="AUR126" s="128"/>
      <c r="AUS126" s="128"/>
      <c r="AUT126" s="128"/>
      <c r="AUU126" s="128"/>
      <c r="AUV126" s="128"/>
      <c r="AUW126" s="128"/>
      <c r="AUX126" s="128"/>
      <c r="AUY126" s="128"/>
      <c r="AUZ126" s="128"/>
      <c r="AVA126" s="128"/>
      <c r="AVB126" s="128"/>
      <c r="AVC126" s="128"/>
      <c r="AVD126" s="128"/>
      <c r="AVE126" s="128"/>
      <c r="AVF126" s="128"/>
      <c r="AVG126" s="128"/>
      <c r="AVH126" s="128"/>
      <c r="AVI126" s="128"/>
      <c r="AVJ126" s="128"/>
      <c r="AVK126" s="128"/>
      <c r="AVL126" s="128"/>
      <c r="AVM126" s="128"/>
      <c r="AVN126" s="128"/>
      <c r="AVO126" s="128"/>
      <c r="AVP126" s="128"/>
      <c r="AVQ126" s="128"/>
      <c r="AVR126" s="128"/>
      <c r="AVS126" s="128"/>
      <c r="AVT126" s="128"/>
      <c r="AVU126" s="128"/>
      <c r="AVV126" s="128"/>
      <c r="AVW126" s="128"/>
      <c r="AVX126" s="128"/>
      <c r="AVY126" s="128"/>
      <c r="AVZ126" s="128"/>
      <c r="AWA126" s="128"/>
      <c r="AWB126" s="128"/>
      <c r="AWC126" s="128"/>
      <c r="AWD126" s="128"/>
      <c r="AWE126" s="128"/>
      <c r="AWF126" s="128"/>
      <c r="AWG126" s="128"/>
      <c r="AWH126" s="128"/>
      <c r="AWI126" s="128"/>
      <c r="AWJ126" s="128"/>
      <c r="AWK126" s="128"/>
      <c r="AWL126" s="128"/>
      <c r="AWM126" s="128"/>
      <c r="AWN126" s="128"/>
      <c r="AWO126" s="128"/>
      <c r="AWP126" s="128"/>
      <c r="AWQ126" s="128"/>
      <c r="AWR126" s="128"/>
      <c r="AWS126" s="128"/>
      <c r="AWT126" s="128"/>
      <c r="AWU126" s="128"/>
      <c r="AWV126" s="128"/>
      <c r="AWW126" s="128"/>
      <c r="AWX126" s="128"/>
      <c r="AWY126" s="128"/>
      <c r="AWZ126" s="128"/>
      <c r="AXA126" s="128"/>
      <c r="AXB126" s="128"/>
      <c r="AXC126" s="128"/>
      <c r="AXD126" s="128"/>
      <c r="AXE126" s="128"/>
      <c r="AXF126" s="128"/>
      <c r="AXG126" s="128"/>
      <c r="AXH126" s="128"/>
      <c r="AXI126" s="128"/>
      <c r="AXJ126" s="128"/>
      <c r="AXK126" s="128"/>
      <c r="AXL126" s="128"/>
      <c r="AXM126" s="128"/>
      <c r="AXN126" s="128"/>
      <c r="AXO126" s="128"/>
      <c r="AXP126" s="128"/>
      <c r="AXQ126" s="128"/>
      <c r="AXR126" s="128"/>
      <c r="AXS126" s="128"/>
      <c r="AXT126" s="128"/>
      <c r="AXU126" s="128"/>
      <c r="AXV126" s="128"/>
      <c r="AXW126" s="128"/>
      <c r="AXX126" s="128"/>
      <c r="AXY126" s="128"/>
      <c r="AXZ126" s="128"/>
      <c r="AYA126" s="128"/>
      <c r="AYB126" s="128"/>
      <c r="AYC126" s="128"/>
      <c r="AYD126" s="128"/>
      <c r="AYE126" s="128"/>
      <c r="AYF126" s="128"/>
      <c r="AYG126" s="128"/>
      <c r="AYH126" s="128"/>
      <c r="AYI126" s="128"/>
      <c r="AYJ126" s="128"/>
      <c r="AYK126" s="128"/>
      <c r="AYL126" s="128"/>
      <c r="AYM126" s="128"/>
      <c r="AYN126" s="128"/>
      <c r="AYO126" s="128"/>
      <c r="AYP126" s="128"/>
      <c r="AYQ126" s="128"/>
      <c r="AYR126" s="128"/>
      <c r="AYS126" s="128"/>
      <c r="AYT126" s="128"/>
      <c r="AYU126" s="128"/>
      <c r="AYV126" s="128"/>
      <c r="AYW126" s="128"/>
      <c r="AYX126" s="128"/>
      <c r="AYY126" s="128"/>
      <c r="AYZ126" s="128"/>
      <c r="AZA126" s="128"/>
      <c r="AZB126" s="128"/>
      <c r="AZC126" s="128"/>
      <c r="AZD126" s="128"/>
      <c r="AZE126" s="128"/>
      <c r="AZF126" s="128"/>
      <c r="AZG126" s="128"/>
      <c r="AZH126" s="128"/>
      <c r="AZI126" s="128"/>
      <c r="AZJ126" s="128"/>
      <c r="AZK126" s="128"/>
      <c r="AZL126" s="128"/>
      <c r="AZM126" s="128"/>
      <c r="AZN126" s="128"/>
      <c r="AZO126" s="128"/>
      <c r="AZP126" s="128"/>
      <c r="AZQ126" s="128"/>
      <c r="AZR126" s="128"/>
      <c r="AZS126" s="128"/>
      <c r="AZT126" s="128"/>
      <c r="AZU126" s="128"/>
      <c r="AZV126" s="128"/>
      <c r="AZW126" s="128"/>
      <c r="AZX126" s="128"/>
      <c r="AZY126" s="128"/>
      <c r="AZZ126" s="128"/>
      <c r="BAA126" s="128"/>
      <c r="BAB126" s="128"/>
      <c r="BAC126" s="128"/>
      <c r="BAD126" s="128"/>
      <c r="BAE126" s="128"/>
      <c r="BAF126" s="128"/>
      <c r="BAG126" s="128"/>
      <c r="BAH126" s="128"/>
      <c r="BAI126" s="128"/>
      <c r="BAJ126" s="128"/>
      <c r="BAK126" s="128"/>
      <c r="BAL126" s="128"/>
      <c r="BAM126" s="128"/>
      <c r="BAN126" s="128"/>
      <c r="BAO126" s="128"/>
      <c r="BAP126" s="128"/>
      <c r="BAQ126" s="128"/>
      <c r="BAR126" s="128"/>
      <c r="BAS126" s="128"/>
      <c r="BAT126" s="128"/>
      <c r="BAU126" s="128"/>
      <c r="BAV126" s="128"/>
      <c r="BAW126" s="128"/>
      <c r="BAX126" s="128"/>
      <c r="BAY126" s="128"/>
      <c r="BAZ126" s="128"/>
      <c r="BBA126" s="128"/>
      <c r="BBB126" s="128"/>
      <c r="BBC126" s="128"/>
      <c r="BBD126" s="128"/>
      <c r="BBE126" s="128"/>
      <c r="BBF126" s="128"/>
      <c r="BBG126" s="128"/>
      <c r="BBH126" s="128"/>
      <c r="BBI126" s="128"/>
      <c r="BBJ126" s="128"/>
      <c r="BBK126" s="128"/>
      <c r="BBL126" s="128"/>
      <c r="BBM126" s="128"/>
      <c r="BBN126" s="128"/>
      <c r="BBO126" s="128"/>
      <c r="BBP126" s="128"/>
      <c r="BBQ126" s="128"/>
      <c r="BBR126" s="128"/>
      <c r="BBS126" s="128"/>
      <c r="BBT126" s="128"/>
      <c r="BBU126" s="128"/>
      <c r="BBV126" s="128"/>
      <c r="BBW126" s="128"/>
      <c r="BBX126" s="128"/>
      <c r="BBY126" s="128"/>
      <c r="BBZ126" s="128"/>
      <c r="BCA126" s="128"/>
      <c r="BCB126" s="128"/>
      <c r="BCC126" s="128"/>
      <c r="BCD126" s="128"/>
      <c r="BCE126" s="128"/>
      <c r="BCF126" s="128"/>
      <c r="BCG126" s="128"/>
      <c r="BCH126" s="128"/>
      <c r="BCI126" s="128"/>
      <c r="BCJ126" s="128"/>
      <c r="BCK126" s="128"/>
      <c r="BCL126" s="128"/>
      <c r="BCM126" s="128"/>
      <c r="BCN126" s="128"/>
      <c r="BCO126" s="128"/>
      <c r="BCP126" s="128"/>
      <c r="BCQ126" s="128"/>
      <c r="BCR126" s="128"/>
      <c r="BCS126" s="128"/>
      <c r="BCT126" s="128"/>
      <c r="BCU126" s="128"/>
      <c r="BCV126" s="128"/>
      <c r="BCW126" s="128"/>
      <c r="BCX126" s="128"/>
      <c r="BCY126" s="128"/>
      <c r="BCZ126" s="128"/>
      <c r="BDA126" s="128"/>
      <c r="BDB126" s="128"/>
      <c r="BDC126" s="128"/>
      <c r="BDD126" s="128"/>
      <c r="BDE126" s="128"/>
      <c r="BDF126" s="128"/>
      <c r="BDG126" s="128"/>
      <c r="BDH126" s="128"/>
      <c r="BDI126" s="128"/>
      <c r="BDJ126" s="128"/>
      <c r="BDK126" s="128"/>
      <c r="BDL126" s="128"/>
      <c r="BDM126" s="128"/>
      <c r="BDN126" s="128"/>
      <c r="BDO126" s="128"/>
      <c r="BDP126" s="128"/>
      <c r="BDQ126" s="128"/>
      <c r="BDR126" s="128"/>
      <c r="BDS126" s="128"/>
      <c r="BDT126" s="128"/>
      <c r="BDU126" s="128"/>
    </row>
    <row r="127" spans="1:1477" s="7" customFormat="1" ht="24" customHeight="1" thickTop="1" thickBot="1">
      <c r="B127" s="319" t="s">
        <v>48</v>
      </c>
      <c r="C127" s="320"/>
      <c r="D127" s="321"/>
      <c r="E127" s="8"/>
      <c r="F127" s="9"/>
      <c r="G127" s="10">
        <f t="shared" ref="G127:L127" si="113">SUM(G10,G26,G48,G65,G79,G93,G112,G119,)</f>
        <v>49</v>
      </c>
      <c r="H127" s="10">
        <f t="shared" si="113"/>
        <v>80</v>
      </c>
      <c r="I127" s="10">
        <f t="shared" si="113"/>
        <v>181</v>
      </c>
      <c r="J127" s="10">
        <f t="shared" si="113"/>
        <v>12753</v>
      </c>
      <c r="K127" s="10">
        <f t="shared" si="113"/>
        <v>17048</v>
      </c>
      <c r="L127" s="10">
        <f t="shared" si="113"/>
        <v>16752</v>
      </c>
      <c r="M127" s="168">
        <f>IF(G127=0,0,N127/G127)</f>
        <v>0.87755102040816324</v>
      </c>
      <c r="N127" s="10">
        <f t="shared" ref="N127:AC127" si="114">SUM(N10,N26,N48,N65,N79,N93,N112,N119,)</f>
        <v>43</v>
      </c>
      <c r="O127" s="10">
        <f t="shared" si="114"/>
        <v>296</v>
      </c>
      <c r="P127" s="11">
        <f t="shared" si="114"/>
        <v>69</v>
      </c>
      <c r="Q127" s="11">
        <f t="shared" si="114"/>
        <v>0</v>
      </c>
      <c r="R127" s="10">
        <f t="shared" si="114"/>
        <v>3485</v>
      </c>
      <c r="S127" s="10">
        <f t="shared" si="114"/>
        <v>810</v>
      </c>
      <c r="T127" s="12">
        <f t="shared" si="114"/>
        <v>282667287</v>
      </c>
      <c r="U127" s="12">
        <f t="shared" si="114"/>
        <v>3115423</v>
      </c>
      <c r="V127" s="12">
        <f t="shared" si="114"/>
        <v>279551864</v>
      </c>
      <c r="W127" s="12">
        <f t="shared" si="114"/>
        <v>291481745</v>
      </c>
      <c r="X127" s="12">
        <f t="shared" si="114"/>
        <v>293413555</v>
      </c>
      <c r="Y127" s="12">
        <f t="shared" si="114"/>
        <v>-393906</v>
      </c>
      <c r="Z127" s="12">
        <f t="shared" si="114"/>
        <v>1066000</v>
      </c>
      <c r="AA127" s="12">
        <f t="shared" si="114"/>
        <v>672094</v>
      </c>
      <c r="AB127" s="12">
        <f t="shared" si="114"/>
        <v>294085649</v>
      </c>
      <c r="AC127" s="12">
        <f t="shared" si="114"/>
        <v>288103205</v>
      </c>
      <c r="AD127" s="167">
        <f>IF(G127=0,0,AE127/G127)</f>
        <v>0.95918367346938771</v>
      </c>
      <c r="AE127" s="170">
        <f t="shared" ref="AE127:BJ127" si="115">SUM(AE10,AE26,AE48,AE65,AE79,AE93,AE112,AE119,)</f>
        <v>47</v>
      </c>
      <c r="AF127" s="12">
        <f t="shared" si="115"/>
        <v>-5982448</v>
      </c>
      <c r="AG127" s="12">
        <f t="shared" si="115"/>
        <v>8814458</v>
      </c>
      <c r="AH127" s="11">
        <f t="shared" si="115"/>
        <v>2118</v>
      </c>
      <c r="AI127" s="11">
        <f t="shared" si="115"/>
        <v>925</v>
      </c>
      <c r="AJ127" s="13">
        <f t="shared" si="115"/>
        <v>20</v>
      </c>
      <c r="AK127" s="13">
        <f t="shared" si="115"/>
        <v>150</v>
      </c>
      <c r="AL127" s="12">
        <f t="shared" si="115"/>
        <v>2420801</v>
      </c>
      <c r="AM127" s="12">
        <f t="shared" si="115"/>
        <v>459179</v>
      </c>
      <c r="AN127" s="13">
        <f t="shared" si="115"/>
        <v>174</v>
      </c>
      <c r="AO127" s="13">
        <f t="shared" si="115"/>
        <v>389</v>
      </c>
      <c r="AP127" s="12">
        <f t="shared" si="115"/>
        <v>4590325</v>
      </c>
      <c r="AQ127" s="12">
        <f t="shared" si="115"/>
        <v>1451139</v>
      </c>
      <c r="AR127" s="13">
        <f t="shared" si="115"/>
        <v>0</v>
      </c>
      <c r="AS127" s="13">
        <f t="shared" si="115"/>
        <v>0</v>
      </c>
      <c r="AT127" s="12">
        <f t="shared" si="115"/>
        <v>0</v>
      </c>
      <c r="AU127" s="12">
        <f t="shared" si="115"/>
        <v>0</v>
      </c>
      <c r="AV127" s="13">
        <f t="shared" si="115"/>
        <v>0</v>
      </c>
      <c r="AW127" s="13">
        <f t="shared" si="115"/>
        <v>0</v>
      </c>
      <c r="AX127" s="12">
        <f t="shared" si="115"/>
        <v>-431960</v>
      </c>
      <c r="AY127" s="12">
        <f t="shared" si="115"/>
        <v>0</v>
      </c>
      <c r="AZ127" s="13">
        <f t="shared" si="115"/>
        <v>0</v>
      </c>
      <c r="BA127" s="13">
        <f t="shared" si="115"/>
        <v>0</v>
      </c>
      <c r="BB127" s="12">
        <f t="shared" si="115"/>
        <v>11300</v>
      </c>
      <c r="BC127" s="12">
        <f t="shared" si="115"/>
        <v>0</v>
      </c>
      <c r="BD127" s="13">
        <f t="shared" si="115"/>
        <v>112</v>
      </c>
      <c r="BE127" s="206">
        <f t="shared" si="115"/>
        <v>249</v>
      </c>
      <c r="BF127" s="12">
        <f t="shared" si="115"/>
        <v>3563515</v>
      </c>
      <c r="BG127" s="12">
        <f t="shared" si="115"/>
        <v>453766</v>
      </c>
      <c r="BH127" s="13">
        <f t="shared" si="115"/>
        <v>105</v>
      </c>
      <c r="BI127" s="13">
        <f t="shared" si="115"/>
        <v>0</v>
      </c>
      <c r="BJ127" s="12">
        <f t="shared" si="115"/>
        <v>28301</v>
      </c>
      <c r="BK127" s="12">
        <f t="shared" ref="BK127:CM127" si="116">SUM(BK10,BK26,BK48,BK65,BK79,BK93,BK112,BK119,)</f>
        <v>15383</v>
      </c>
      <c r="BL127" s="13">
        <f t="shared" si="116"/>
        <v>0</v>
      </c>
      <c r="BM127" s="13">
        <f t="shared" si="116"/>
        <v>0</v>
      </c>
      <c r="BN127" s="12">
        <f t="shared" si="116"/>
        <v>0</v>
      </c>
      <c r="BO127" s="12">
        <f t="shared" si="116"/>
        <v>0</v>
      </c>
      <c r="BP127" s="13">
        <f t="shared" si="116"/>
        <v>0</v>
      </c>
      <c r="BQ127" s="13">
        <f t="shared" si="116"/>
        <v>0</v>
      </c>
      <c r="BR127" s="12">
        <f t="shared" si="116"/>
        <v>1017512</v>
      </c>
      <c r="BS127" s="12">
        <f t="shared" si="116"/>
        <v>54885</v>
      </c>
      <c r="BT127" s="13">
        <f t="shared" si="116"/>
        <v>0</v>
      </c>
      <c r="BU127" s="13">
        <f t="shared" si="116"/>
        <v>0</v>
      </c>
      <c r="BV127" s="12">
        <f t="shared" si="116"/>
        <v>10791</v>
      </c>
      <c r="BW127" s="12">
        <f t="shared" si="116"/>
        <v>10791</v>
      </c>
      <c r="BX127" s="13">
        <f t="shared" si="116"/>
        <v>0</v>
      </c>
      <c r="BY127" s="13">
        <f t="shared" si="116"/>
        <v>44</v>
      </c>
      <c r="BZ127" s="12">
        <f t="shared" si="116"/>
        <v>51138</v>
      </c>
      <c r="CA127" s="12">
        <f t="shared" si="116"/>
        <v>48256</v>
      </c>
      <c r="CB127" s="13">
        <f t="shared" si="116"/>
        <v>0</v>
      </c>
      <c r="CC127" s="13">
        <f t="shared" si="116"/>
        <v>0</v>
      </c>
      <c r="CD127" s="12">
        <f t="shared" si="116"/>
        <v>0</v>
      </c>
      <c r="CE127" s="12">
        <f t="shared" si="116"/>
        <v>0</v>
      </c>
      <c r="CF127" s="13">
        <f t="shared" si="116"/>
        <v>0</v>
      </c>
      <c r="CG127" s="13">
        <f t="shared" si="116"/>
        <v>0</v>
      </c>
      <c r="CH127" s="12">
        <f t="shared" si="116"/>
        <v>-1297878</v>
      </c>
      <c r="CI127" s="12">
        <f t="shared" si="116"/>
        <v>0</v>
      </c>
      <c r="CJ127" s="13">
        <f t="shared" si="116"/>
        <v>411</v>
      </c>
      <c r="CK127" s="13">
        <f t="shared" si="116"/>
        <v>832</v>
      </c>
      <c r="CL127" s="12">
        <f t="shared" si="116"/>
        <v>9963848</v>
      </c>
      <c r="CM127" s="12">
        <f t="shared" si="116"/>
        <v>2493400</v>
      </c>
      <c r="CN127" s="14"/>
      <c r="CO127" s="14"/>
      <c r="CP127" s="14"/>
      <c r="CQ127" s="14"/>
      <c r="CR127" s="14"/>
      <c r="CS127" s="14"/>
      <c r="CT127" s="15"/>
      <c r="CU127" s="9"/>
      <c r="CV127" s="9"/>
      <c r="CW127" s="10"/>
      <c r="CX127" s="15"/>
      <c r="CY127" s="9"/>
      <c r="CZ127" s="9"/>
      <c r="DA127" s="9"/>
      <c r="DB127" s="12"/>
      <c r="DC127" s="14"/>
      <c r="DD127" s="16"/>
      <c r="DE127" s="128"/>
      <c r="DF127" s="128"/>
      <c r="DG127" s="128"/>
      <c r="DH127" s="128"/>
      <c r="DI127" s="128"/>
      <c r="DJ127" s="128"/>
      <c r="DK127" s="128"/>
      <c r="DL127" s="128"/>
      <c r="DM127" s="128"/>
      <c r="DN127" s="128"/>
      <c r="DO127" s="128"/>
      <c r="DP127" s="128"/>
      <c r="DQ127" s="128"/>
      <c r="DR127" s="128"/>
      <c r="DS127" s="128"/>
      <c r="DT127" s="128"/>
      <c r="DU127" s="128"/>
      <c r="DV127" s="128"/>
      <c r="DW127" s="128"/>
      <c r="DX127" s="128"/>
      <c r="DY127" s="128"/>
      <c r="DZ127" s="128"/>
      <c r="EA127" s="128"/>
      <c r="EB127" s="128"/>
      <c r="EC127" s="128"/>
      <c r="ED127" s="128"/>
      <c r="EE127" s="128"/>
      <c r="EF127" s="128"/>
      <c r="EG127" s="128"/>
      <c r="EH127" s="128"/>
      <c r="EI127" s="128"/>
      <c r="EJ127" s="128"/>
      <c r="EK127" s="128"/>
      <c r="EL127" s="128"/>
      <c r="EM127" s="128"/>
      <c r="EN127" s="128"/>
      <c r="EO127" s="128"/>
      <c r="EP127" s="128"/>
      <c r="EQ127" s="128"/>
      <c r="ER127" s="128"/>
      <c r="ES127" s="128"/>
      <c r="ET127" s="128"/>
      <c r="EU127" s="128"/>
      <c r="EV127" s="128"/>
      <c r="EW127" s="128"/>
      <c r="EX127" s="128"/>
      <c r="EY127" s="128"/>
      <c r="EZ127" s="128"/>
      <c r="FA127" s="128"/>
      <c r="FB127" s="128"/>
      <c r="FC127" s="128"/>
      <c r="FD127" s="128"/>
      <c r="FE127" s="128"/>
      <c r="FF127" s="128"/>
      <c r="FG127" s="128"/>
      <c r="FH127" s="128"/>
      <c r="FI127" s="128"/>
      <c r="FJ127" s="128"/>
      <c r="FK127" s="128"/>
      <c r="FL127" s="128"/>
      <c r="FM127" s="128"/>
      <c r="FN127" s="128"/>
      <c r="FO127" s="128"/>
      <c r="FP127" s="128"/>
      <c r="FQ127" s="128"/>
      <c r="FR127" s="128"/>
      <c r="FS127" s="128"/>
      <c r="FT127" s="128"/>
      <c r="FU127" s="128"/>
      <c r="FV127" s="128"/>
      <c r="FW127" s="128"/>
      <c r="FX127" s="128"/>
      <c r="FY127" s="128"/>
      <c r="FZ127" s="128"/>
      <c r="GA127" s="128"/>
      <c r="GB127" s="128"/>
      <c r="GC127" s="128"/>
      <c r="GD127" s="128"/>
      <c r="GE127" s="128"/>
      <c r="GF127" s="128"/>
      <c r="GG127" s="128"/>
      <c r="GH127" s="128"/>
      <c r="GI127" s="128"/>
      <c r="GJ127" s="128"/>
      <c r="GK127" s="128"/>
      <c r="GL127" s="128"/>
      <c r="GM127" s="128"/>
      <c r="GN127" s="128"/>
      <c r="GO127" s="128"/>
      <c r="GP127" s="128"/>
      <c r="GQ127" s="128"/>
      <c r="GR127" s="128"/>
      <c r="GS127" s="128"/>
      <c r="GT127" s="128"/>
      <c r="GU127" s="128"/>
      <c r="GV127" s="128"/>
      <c r="GW127" s="128"/>
      <c r="GX127" s="128"/>
      <c r="GY127" s="128"/>
      <c r="GZ127" s="128"/>
      <c r="HA127" s="128"/>
      <c r="HB127" s="128"/>
      <c r="HC127" s="128"/>
      <c r="HD127" s="128"/>
      <c r="HE127" s="128"/>
      <c r="HF127" s="128"/>
      <c r="HG127" s="128"/>
      <c r="HH127" s="128"/>
      <c r="HI127" s="128"/>
      <c r="HJ127" s="128"/>
      <c r="HK127" s="128"/>
      <c r="HL127" s="128"/>
      <c r="HM127" s="128"/>
      <c r="HN127" s="128"/>
      <c r="HO127" s="128"/>
      <c r="HP127" s="128"/>
      <c r="HQ127" s="128"/>
      <c r="HR127" s="128"/>
      <c r="HS127" s="128"/>
      <c r="HT127" s="128"/>
      <c r="HU127" s="128"/>
      <c r="HV127" s="128"/>
      <c r="HW127" s="128"/>
      <c r="HX127" s="128"/>
      <c r="HY127" s="128"/>
      <c r="HZ127" s="128"/>
      <c r="IA127" s="128"/>
      <c r="IB127" s="128"/>
      <c r="IC127" s="128"/>
      <c r="ID127" s="128"/>
      <c r="IE127" s="128"/>
      <c r="IF127" s="128"/>
      <c r="IG127" s="128"/>
      <c r="IH127" s="128"/>
      <c r="II127" s="128"/>
      <c r="IJ127" s="128"/>
      <c r="IK127" s="128"/>
      <c r="IL127" s="128"/>
      <c r="IM127" s="128"/>
      <c r="IN127" s="128"/>
      <c r="IO127" s="128"/>
      <c r="IP127" s="128"/>
      <c r="IQ127" s="128"/>
      <c r="IR127" s="128"/>
      <c r="IS127" s="128"/>
      <c r="IT127" s="128"/>
      <c r="IU127" s="128"/>
      <c r="IV127" s="128"/>
      <c r="IW127" s="128"/>
      <c r="IX127" s="128"/>
      <c r="IY127" s="128"/>
      <c r="IZ127" s="128"/>
      <c r="JA127" s="128"/>
      <c r="JB127" s="128"/>
      <c r="JC127" s="128"/>
      <c r="JD127" s="128"/>
      <c r="JE127" s="128"/>
      <c r="JF127" s="128"/>
      <c r="JG127" s="128"/>
      <c r="JH127" s="128"/>
      <c r="JI127" s="128"/>
      <c r="JJ127" s="128"/>
      <c r="JK127" s="128"/>
      <c r="JL127" s="128"/>
      <c r="JM127" s="128"/>
      <c r="JN127" s="128"/>
      <c r="JO127" s="128"/>
      <c r="JP127" s="128"/>
      <c r="JQ127" s="128"/>
      <c r="JR127" s="128"/>
      <c r="JS127" s="128"/>
      <c r="JT127" s="128"/>
      <c r="JU127" s="128"/>
      <c r="JV127" s="128"/>
      <c r="JW127" s="128"/>
      <c r="JX127" s="128"/>
      <c r="JY127" s="128"/>
      <c r="JZ127" s="128"/>
      <c r="KA127" s="128"/>
      <c r="KB127" s="128"/>
      <c r="KC127" s="128"/>
      <c r="KD127" s="128"/>
      <c r="KE127" s="128"/>
      <c r="KF127" s="128"/>
      <c r="KG127" s="128"/>
      <c r="KH127" s="128"/>
      <c r="KI127" s="128"/>
      <c r="KJ127" s="128"/>
      <c r="KK127" s="128"/>
      <c r="KL127" s="128"/>
      <c r="KM127" s="128"/>
      <c r="KN127" s="128"/>
      <c r="KO127" s="128"/>
      <c r="KP127" s="128"/>
      <c r="KQ127" s="128"/>
      <c r="KR127" s="128"/>
      <c r="KS127" s="128"/>
      <c r="KT127" s="128"/>
      <c r="KU127" s="128"/>
      <c r="KV127" s="128"/>
      <c r="KW127" s="128"/>
      <c r="KX127" s="128"/>
      <c r="KY127" s="128"/>
      <c r="KZ127" s="128"/>
      <c r="LA127" s="128"/>
      <c r="LB127" s="128"/>
      <c r="LC127" s="128"/>
      <c r="LD127" s="128"/>
      <c r="LE127" s="128"/>
      <c r="LF127" s="128"/>
      <c r="LG127" s="128"/>
      <c r="LH127" s="128"/>
      <c r="LI127" s="128"/>
      <c r="LJ127" s="128"/>
      <c r="LK127" s="128"/>
      <c r="LL127" s="128"/>
      <c r="LM127" s="128"/>
      <c r="LN127" s="128"/>
      <c r="LO127" s="128"/>
      <c r="LP127" s="128"/>
      <c r="LQ127" s="128"/>
      <c r="LR127" s="128"/>
      <c r="LS127" s="128"/>
      <c r="LT127" s="128"/>
      <c r="LU127" s="128"/>
      <c r="LV127" s="128"/>
      <c r="LW127" s="128"/>
      <c r="LX127" s="128"/>
      <c r="LY127" s="128"/>
      <c r="LZ127" s="128"/>
      <c r="MA127" s="128"/>
      <c r="MB127" s="128"/>
      <c r="MC127" s="128"/>
      <c r="MD127" s="128"/>
      <c r="ME127" s="128"/>
      <c r="MF127" s="128"/>
      <c r="MG127" s="128"/>
      <c r="MH127" s="128"/>
      <c r="MI127" s="128"/>
      <c r="MJ127" s="128"/>
      <c r="MK127" s="128"/>
      <c r="ML127" s="128"/>
      <c r="MM127" s="128"/>
      <c r="MN127" s="128"/>
      <c r="MO127" s="128"/>
      <c r="MP127" s="128"/>
      <c r="MQ127" s="128"/>
      <c r="MR127" s="128"/>
      <c r="MS127" s="128"/>
      <c r="MT127" s="128"/>
      <c r="MU127" s="128"/>
      <c r="MV127" s="128"/>
      <c r="MW127" s="128"/>
      <c r="MX127" s="128"/>
      <c r="MY127" s="128"/>
      <c r="MZ127" s="128"/>
      <c r="NA127" s="128"/>
      <c r="NB127" s="128"/>
      <c r="NC127" s="128"/>
      <c r="ND127" s="128"/>
      <c r="NE127" s="128"/>
      <c r="NF127" s="128"/>
      <c r="NG127" s="128"/>
      <c r="NH127" s="128"/>
      <c r="NI127" s="128"/>
      <c r="NJ127" s="128"/>
      <c r="NK127" s="128"/>
      <c r="NL127" s="128"/>
      <c r="NM127" s="128"/>
      <c r="NN127" s="128"/>
      <c r="NO127" s="128"/>
      <c r="NP127" s="128"/>
      <c r="NQ127" s="128"/>
      <c r="NR127" s="128"/>
      <c r="NS127" s="128"/>
      <c r="NT127" s="128"/>
      <c r="NU127" s="128"/>
      <c r="NV127" s="128"/>
      <c r="NW127" s="128"/>
      <c r="NX127" s="128"/>
      <c r="NY127" s="128"/>
      <c r="NZ127" s="128"/>
      <c r="OA127" s="128"/>
      <c r="OB127" s="128"/>
      <c r="OC127" s="128"/>
      <c r="OD127" s="128"/>
      <c r="OE127" s="128"/>
      <c r="OF127" s="128"/>
      <c r="OG127" s="128"/>
      <c r="OH127" s="128"/>
      <c r="OI127" s="128"/>
      <c r="OJ127" s="128"/>
      <c r="OK127" s="128"/>
      <c r="OL127" s="128"/>
      <c r="OM127" s="128"/>
      <c r="ON127" s="128"/>
      <c r="OO127" s="128"/>
      <c r="OP127" s="128"/>
      <c r="OQ127" s="128"/>
      <c r="OR127" s="128"/>
      <c r="OS127" s="128"/>
      <c r="OT127" s="128"/>
      <c r="OU127" s="128"/>
      <c r="OV127" s="128"/>
      <c r="OW127" s="128"/>
      <c r="OX127" s="128"/>
      <c r="OY127" s="128"/>
      <c r="OZ127" s="128"/>
      <c r="PA127" s="128"/>
      <c r="PB127" s="128"/>
      <c r="PC127" s="128"/>
      <c r="PD127" s="128"/>
      <c r="PE127" s="128"/>
      <c r="PF127" s="128"/>
      <c r="PG127" s="128"/>
      <c r="PH127" s="128"/>
      <c r="PI127" s="128"/>
      <c r="PJ127" s="128"/>
      <c r="PK127" s="128"/>
      <c r="PL127" s="128"/>
      <c r="PM127" s="128"/>
      <c r="PN127" s="128"/>
      <c r="PO127" s="128"/>
      <c r="PP127" s="128"/>
      <c r="PQ127" s="128"/>
      <c r="PR127" s="128"/>
      <c r="PS127" s="128"/>
      <c r="PT127" s="128"/>
      <c r="PU127" s="128"/>
      <c r="PV127" s="128"/>
      <c r="PW127" s="128"/>
      <c r="PX127" s="128"/>
      <c r="PY127" s="128"/>
      <c r="PZ127" s="128"/>
      <c r="QA127" s="128"/>
      <c r="QB127" s="128"/>
      <c r="QC127" s="128"/>
      <c r="QD127" s="128"/>
      <c r="QE127" s="128"/>
      <c r="QF127" s="128"/>
      <c r="QG127" s="128"/>
      <c r="QH127" s="128"/>
      <c r="QI127" s="128"/>
      <c r="QJ127" s="128"/>
      <c r="QK127" s="128"/>
      <c r="QL127" s="128"/>
      <c r="QM127" s="128"/>
      <c r="QN127" s="128"/>
      <c r="QO127" s="128"/>
      <c r="QP127" s="128"/>
      <c r="QQ127" s="128"/>
      <c r="QR127" s="128"/>
      <c r="QS127" s="128"/>
      <c r="QT127" s="128"/>
      <c r="QU127" s="128"/>
      <c r="QV127" s="128"/>
      <c r="QW127" s="128"/>
      <c r="QX127" s="128"/>
      <c r="QY127" s="128"/>
      <c r="QZ127" s="128"/>
      <c r="RA127" s="128"/>
      <c r="RB127" s="128"/>
      <c r="RC127" s="128"/>
      <c r="RD127" s="128"/>
      <c r="RE127" s="128"/>
      <c r="RF127" s="128"/>
      <c r="RG127" s="128"/>
      <c r="RH127" s="128"/>
      <c r="RI127" s="128"/>
      <c r="RJ127" s="128"/>
      <c r="RK127" s="128"/>
      <c r="RL127" s="128"/>
      <c r="RM127" s="128"/>
      <c r="RN127" s="128"/>
      <c r="RO127" s="128"/>
      <c r="RP127" s="128"/>
      <c r="RQ127" s="128"/>
      <c r="RR127" s="128"/>
      <c r="RS127" s="128"/>
      <c r="RT127" s="128"/>
      <c r="RU127" s="128"/>
      <c r="RV127" s="128"/>
      <c r="RW127" s="128"/>
      <c r="RX127" s="128"/>
      <c r="RY127" s="128"/>
      <c r="RZ127" s="128"/>
      <c r="SA127" s="128"/>
      <c r="SB127" s="128"/>
      <c r="SC127" s="128"/>
      <c r="SD127" s="128"/>
      <c r="SE127" s="128"/>
      <c r="SF127" s="128"/>
      <c r="SG127" s="128"/>
      <c r="SH127" s="128"/>
      <c r="SI127" s="128"/>
      <c r="SJ127" s="128"/>
      <c r="SK127" s="128"/>
      <c r="SL127" s="128"/>
      <c r="SM127" s="128"/>
      <c r="SN127" s="128"/>
      <c r="SO127" s="128"/>
      <c r="SP127" s="128"/>
      <c r="SQ127" s="128"/>
      <c r="SR127" s="128"/>
      <c r="SS127" s="128"/>
      <c r="ST127" s="128"/>
      <c r="SU127" s="128"/>
      <c r="SV127" s="128"/>
      <c r="SW127" s="128"/>
      <c r="SX127" s="128"/>
      <c r="SY127" s="128"/>
      <c r="SZ127" s="128"/>
      <c r="TA127" s="128"/>
      <c r="TB127" s="128"/>
      <c r="TC127" s="128"/>
      <c r="TD127" s="128"/>
      <c r="TE127" s="128"/>
      <c r="TF127" s="128"/>
      <c r="TG127" s="128"/>
      <c r="TH127" s="128"/>
      <c r="TI127" s="128"/>
      <c r="TJ127" s="128"/>
      <c r="TK127" s="128"/>
      <c r="TL127" s="128"/>
      <c r="TM127" s="128"/>
      <c r="TN127" s="128"/>
      <c r="TO127" s="128"/>
      <c r="TP127" s="128"/>
      <c r="TQ127" s="128"/>
      <c r="TR127" s="128"/>
      <c r="TS127" s="128"/>
      <c r="TT127" s="128"/>
      <c r="TU127" s="128"/>
      <c r="TV127" s="128"/>
      <c r="TW127" s="128"/>
      <c r="TX127" s="128"/>
      <c r="TY127" s="128"/>
      <c r="TZ127" s="128"/>
      <c r="UA127" s="128"/>
      <c r="UB127" s="128"/>
      <c r="UC127" s="128"/>
      <c r="UD127" s="128"/>
      <c r="UE127" s="128"/>
      <c r="UF127" s="128"/>
      <c r="UG127" s="128"/>
      <c r="UH127" s="128"/>
      <c r="UI127" s="128"/>
      <c r="UJ127" s="128"/>
      <c r="UK127" s="128"/>
      <c r="UL127" s="128"/>
      <c r="UM127" s="128"/>
      <c r="UN127" s="128"/>
      <c r="UO127" s="128"/>
      <c r="UP127" s="128"/>
      <c r="UQ127" s="128"/>
      <c r="UR127" s="128"/>
      <c r="US127" s="128"/>
      <c r="UT127" s="128"/>
      <c r="UU127" s="128"/>
      <c r="UV127" s="128"/>
      <c r="UW127" s="128"/>
      <c r="UX127" s="128"/>
      <c r="UY127" s="128"/>
      <c r="UZ127" s="128"/>
      <c r="VA127" s="128"/>
      <c r="VB127" s="128"/>
      <c r="VC127" s="128"/>
      <c r="VD127" s="128"/>
      <c r="VE127" s="128"/>
      <c r="VF127" s="128"/>
      <c r="VG127" s="128"/>
      <c r="VH127" s="128"/>
      <c r="VI127" s="128"/>
      <c r="VJ127" s="128"/>
      <c r="VK127" s="128"/>
      <c r="VL127" s="128"/>
      <c r="VM127" s="128"/>
      <c r="VN127" s="128"/>
      <c r="VO127" s="128"/>
      <c r="VP127" s="128"/>
      <c r="VQ127" s="128"/>
      <c r="VR127" s="128"/>
      <c r="VS127" s="128"/>
      <c r="VT127" s="128"/>
      <c r="VU127" s="128"/>
      <c r="VV127" s="128"/>
      <c r="VW127" s="128"/>
      <c r="VX127" s="128"/>
      <c r="VY127" s="128"/>
      <c r="VZ127" s="128"/>
      <c r="WA127" s="128"/>
      <c r="WB127" s="128"/>
      <c r="WC127" s="128"/>
      <c r="WD127" s="128"/>
      <c r="WE127" s="128"/>
      <c r="WF127" s="128"/>
      <c r="WG127" s="128"/>
      <c r="WH127" s="128"/>
      <c r="WI127" s="128"/>
      <c r="WJ127" s="128"/>
      <c r="WK127" s="128"/>
      <c r="WL127" s="128"/>
      <c r="WM127" s="128"/>
      <c r="WN127" s="128"/>
      <c r="WO127" s="128"/>
      <c r="WP127" s="128"/>
      <c r="WQ127" s="128"/>
      <c r="WR127" s="128"/>
      <c r="WS127" s="128"/>
      <c r="WT127" s="128"/>
      <c r="WU127" s="128"/>
      <c r="WV127" s="128"/>
      <c r="WW127" s="128"/>
      <c r="WX127" s="128"/>
      <c r="WY127" s="128"/>
      <c r="WZ127" s="128"/>
      <c r="XA127" s="128"/>
      <c r="XB127" s="128"/>
      <c r="XC127" s="128"/>
      <c r="XD127" s="128"/>
      <c r="XE127" s="128"/>
      <c r="XF127" s="128"/>
      <c r="XG127" s="128"/>
      <c r="XH127" s="128"/>
      <c r="XI127" s="128"/>
      <c r="XJ127" s="128"/>
      <c r="XK127" s="128"/>
      <c r="XL127" s="128"/>
      <c r="XM127" s="128"/>
      <c r="XN127" s="128"/>
      <c r="XO127" s="128"/>
      <c r="XP127" s="128"/>
      <c r="XQ127" s="128"/>
      <c r="XR127" s="128"/>
      <c r="XS127" s="128"/>
      <c r="XT127" s="128"/>
      <c r="XU127" s="128"/>
      <c r="XV127" s="128"/>
      <c r="XW127" s="128"/>
      <c r="XX127" s="128"/>
      <c r="XY127" s="128"/>
      <c r="XZ127" s="128"/>
      <c r="YA127" s="128"/>
      <c r="YB127" s="128"/>
      <c r="YC127" s="128"/>
      <c r="YD127" s="128"/>
      <c r="YE127" s="128"/>
      <c r="YF127" s="128"/>
      <c r="YG127" s="128"/>
      <c r="YH127" s="128"/>
      <c r="YI127" s="128"/>
      <c r="YJ127" s="128"/>
      <c r="YK127" s="128"/>
      <c r="YL127" s="128"/>
      <c r="YM127" s="128"/>
      <c r="YN127" s="128"/>
      <c r="YO127" s="128"/>
      <c r="YP127" s="128"/>
      <c r="YQ127" s="128"/>
      <c r="YR127" s="128"/>
      <c r="YS127" s="128"/>
      <c r="YT127" s="128"/>
      <c r="YU127" s="128"/>
      <c r="YV127" s="128"/>
      <c r="YW127" s="128"/>
      <c r="YX127" s="128"/>
      <c r="YY127" s="128"/>
      <c r="YZ127" s="128"/>
      <c r="ZA127" s="128"/>
      <c r="ZB127" s="128"/>
      <c r="ZC127" s="128"/>
      <c r="ZD127" s="128"/>
      <c r="ZE127" s="128"/>
      <c r="ZF127" s="128"/>
      <c r="ZG127" s="128"/>
      <c r="ZH127" s="128"/>
      <c r="ZI127" s="128"/>
      <c r="ZJ127" s="128"/>
      <c r="ZK127" s="128"/>
      <c r="ZL127" s="128"/>
      <c r="ZM127" s="128"/>
      <c r="ZN127" s="128"/>
      <c r="ZO127" s="128"/>
      <c r="ZP127" s="128"/>
      <c r="ZQ127" s="128"/>
      <c r="ZR127" s="128"/>
      <c r="ZS127" s="128"/>
      <c r="ZT127" s="128"/>
      <c r="ZU127" s="128"/>
      <c r="ZV127" s="128"/>
      <c r="ZW127" s="128"/>
      <c r="ZX127" s="128"/>
      <c r="ZY127" s="128"/>
      <c r="ZZ127" s="128"/>
      <c r="AAA127" s="128"/>
      <c r="AAB127" s="128"/>
      <c r="AAC127" s="128"/>
      <c r="AAD127" s="128"/>
      <c r="AAE127" s="128"/>
      <c r="AAF127" s="128"/>
      <c r="AAG127" s="128"/>
      <c r="AAH127" s="128"/>
      <c r="AAI127" s="128"/>
      <c r="AAJ127" s="128"/>
      <c r="AAK127" s="128"/>
      <c r="AAL127" s="128"/>
      <c r="AAM127" s="128"/>
      <c r="AAN127" s="128"/>
      <c r="AAO127" s="128"/>
      <c r="AAP127" s="128"/>
      <c r="AAQ127" s="128"/>
      <c r="AAR127" s="128"/>
      <c r="AAS127" s="128"/>
      <c r="AAT127" s="128"/>
      <c r="AAU127" s="128"/>
      <c r="AAV127" s="128"/>
      <c r="AAW127" s="128"/>
      <c r="AAX127" s="128"/>
      <c r="AAY127" s="128"/>
      <c r="AAZ127" s="128"/>
      <c r="ABA127" s="128"/>
      <c r="ABB127" s="128"/>
      <c r="ABC127" s="128"/>
      <c r="ABD127" s="128"/>
      <c r="ABE127" s="128"/>
      <c r="ABF127" s="128"/>
      <c r="ABG127" s="128"/>
      <c r="ABH127" s="128"/>
      <c r="ABI127" s="128"/>
      <c r="ABJ127" s="128"/>
      <c r="ABK127" s="128"/>
      <c r="ABL127" s="128"/>
      <c r="ABM127" s="128"/>
      <c r="ABN127" s="128"/>
      <c r="ABO127" s="128"/>
      <c r="ABP127" s="128"/>
      <c r="ABQ127" s="128"/>
      <c r="ABR127" s="128"/>
      <c r="ABS127" s="128"/>
      <c r="ABT127" s="128"/>
      <c r="ABU127" s="128"/>
      <c r="ABV127" s="128"/>
      <c r="ABW127" s="128"/>
      <c r="ABX127" s="128"/>
      <c r="ABY127" s="128"/>
      <c r="ABZ127" s="128"/>
      <c r="ACA127" s="128"/>
      <c r="ACB127" s="128"/>
      <c r="ACC127" s="128"/>
      <c r="ACD127" s="128"/>
      <c r="ACE127" s="128"/>
      <c r="ACF127" s="128"/>
      <c r="ACG127" s="128"/>
      <c r="ACH127" s="128"/>
      <c r="ACI127" s="128"/>
      <c r="ACJ127" s="128"/>
      <c r="ACK127" s="128"/>
      <c r="ACL127" s="128"/>
      <c r="ACM127" s="128"/>
      <c r="ACN127" s="128"/>
      <c r="ACO127" s="128"/>
      <c r="ACP127" s="128"/>
      <c r="ACQ127" s="128"/>
      <c r="ACR127" s="128"/>
      <c r="ACS127" s="128"/>
      <c r="ACT127" s="128"/>
      <c r="ACU127" s="128"/>
      <c r="ACV127" s="128"/>
      <c r="ACW127" s="128"/>
      <c r="ACX127" s="128"/>
      <c r="ACY127" s="128"/>
      <c r="ACZ127" s="128"/>
      <c r="ADA127" s="128"/>
      <c r="ADB127" s="128"/>
      <c r="ADC127" s="128"/>
      <c r="ADD127" s="128"/>
      <c r="ADE127" s="128"/>
      <c r="ADF127" s="128"/>
      <c r="ADG127" s="128"/>
      <c r="ADH127" s="128"/>
      <c r="ADI127" s="128"/>
      <c r="ADJ127" s="128"/>
      <c r="ADK127" s="128"/>
      <c r="ADL127" s="128"/>
      <c r="ADM127" s="128"/>
      <c r="ADN127" s="128"/>
      <c r="ADO127" s="128"/>
      <c r="ADP127" s="128"/>
      <c r="ADQ127" s="128"/>
      <c r="ADR127" s="128"/>
      <c r="ADS127" s="128"/>
      <c r="ADT127" s="128"/>
      <c r="ADU127" s="128"/>
      <c r="ADV127" s="128"/>
      <c r="ADW127" s="128"/>
      <c r="ADX127" s="128"/>
      <c r="ADY127" s="128"/>
      <c r="ADZ127" s="128"/>
      <c r="AEA127" s="128"/>
      <c r="AEB127" s="128"/>
      <c r="AEC127" s="128"/>
      <c r="AED127" s="128"/>
      <c r="AEE127" s="128"/>
      <c r="AEF127" s="128"/>
      <c r="AEG127" s="128"/>
      <c r="AEH127" s="128"/>
      <c r="AEI127" s="128"/>
      <c r="AEJ127" s="128"/>
      <c r="AEK127" s="128"/>
      <c r="AEL127" s="128"/>
      <c r="AEM127" s="128"/>
      <c r="AEN127" s="128"/>
      <c r="AEO127" s="128"/>
      <c r="AEP127" s="128"/>
      <c r="AEQ127" s="128"/>
      <c r="AER127" s="128"/>
      <c r="AES127" s="128"/>
      <c r="AET127" s="128"/>
      <c r="AEU127" s="128"/>
      <c r="AEV127" s="128"/>
      <c r="AEW127" s="128"/>
      <c r="AEX127" s="128"/>
      <c r="AEY127" s="128"/>
      <c r="AEZ127" s="128"/>
      <c r="AFA127" s="128"/>
      <c r="AFB127" s="128"/>
      <c r="AFC127" s="128"/>
      <c r="AFD127" s="128"/>
      <c r="AFE127" s="128"/>
      <c r="AFF127" s="128"/>
      <c r="AFG127" s="128"/>
      <c r="AFH127" s="128"/>
      <c r="AFI127" s="128"/>
      <c r="AFJ127" s="128"/>
      <c r="AFK127" s="128"/>
      <c r="AFL127" s="128"/>
      <c r="AFM127" s="128"/>
      <c r="AFN127" s="128"/>
      <c r="AFO127" s="128"/>
      <c r="AFP127" s="128"/>
      <c r="AFQ127" s="128"/>
      <c r="AFR127" s="128"/>
      <c r="AFS127" s="128"/>
      <c r="AFT127" s="128"/>
      <c r="AFU127" s="128"/>
      <c r="AFV127" s="128"/>
      <c r="AFW127" s="128"/>
      <c r="AFX127" s="128"/>
      <c r="AFY127" s="128"/>
      <c r="AFZ127" s="128"/>
      <c r="AGA127" s="128"/>
      <c r="AGB127" s="128"/>
      <c r="AGC127" s="128"/>
      <c r="AGD127" s="128"/>
      <c r="AGE127" s="128"/>
      <c r="AGF127" s="128"/>
      <c r="AGG127" s="128"/>
      <c r="AGH127" s="128"/>
      <c r="AGI127" s="128"/>
      <c r="AGJ127" s="128"/>
      <c r="AGK127" s="128"/>
      <c r="AGL127" s="128"/>
      <c r="AGM127" s="128"/>
      <c r="AGN127" s="128"/>
      <c r="AGO127" s="128"/>
      <c r="AGP127" s="128"/>
      <c r="AGQ127" s="128"/>
      <c r="AGR127" s="128"/>
      <c r="AGS127" s="128"/>
      <c r="AGT127" s="128"/>
      <c r="AGU127" s="128"/>
      <c r="AGV127" s="128"/>
      <c r="AGW127" s="128"/>
      <c r="AGX127" s="128"/>
      <c r="AGY127" s="128"/>
      <c r="AGZ127" s="128"/>
      <c r="AHA127" s="128"/>
      <c r="AHB127" s="128"/>
      <c r="AHC127" s="128"/>
      <c r="AHD127" s="128"/>
      <c r="AHE127" s="128"/>
      <c r="AHF127" s="128"/>
      <c r="AHG127" s="128"/>
      <c r="AHH127" s="128"/>
      <c r="AHI127" s="128"/>
      <c r="AHJ127" s="128"/>
      <c r="AHK127" s="128"/>
      <c r="AHL127" s="128"/>
      <c r="AHM127" s="128"/>
      <c r="AHN127" s="128"/>
      <c r="AHO127" s="128"/>
      <c r="AHP127" s="128"/>
      <c r="AHQ127" s="128"/>
      <c r="AHR127" s="128"/>
      <c r="AHS127" s="128"/>
      <c r="AHT127" s="128"/>
      <c r="AHU127" s="128"/>
      <c r="AHV127" s="128"/>
      <c r="AHW127" s="128"/>
      <c r="AHX127" s="128"/>
      <c r="AHY127" s="128"/>
      <c r="AHZ127" s="128"/>
      <c r="AIA127" s="128"/>
      <c r="AIB127" s="128"/>
      <c r="AIC127" s="128"/>
      <c r="AID127" s="128"/>
      <c r="AIE127" s="128"/>
      <c r="AIF127" s="128"/>
      <c r="AIG127" s="128"/>
      <c r="AIH127" s="128"/>
      <c r="AII127" s="128"/>
      <c r="AIJ127" s="128"/>
      <c r="AIK127" s="128"/>
      <c r="AIL127" s="128"/>
      <c r="AIM127" s="128"/>
      <c r="AIN127" s="128"/>
      <c r="AIO127" s="128"/>
      <c r="AIP127" s="128"/>
      <c r="AIQ127" s="128"/>
      <c r="AIR127" s="128"/>
      <c r="AIS127" s="128"/>
      <c r="AIT127" s="128"/>
      <c r="AIU127" s="128"/>
      <c r="AIV127" s="128"/>
      <c r="AIW127" s="128"/>
      <c r="AIX127" s="128"/>
      <c r="AIY127" s="128"/>
      <c r="AIZ127" s="128"/>
      <c r="AJA127" s="128"/>
      <c r="AJB127" s="128"/>
      <c r="AJC127" s="128"/>
      <c r="AJD127" s="128"/>
      <c r="AJE127" s="128"/>
      <c r="AJF127" s="128"/>
      <c r="AJG127" s="128"/>
      <c r="AJH127" s="128"/>
      <c r="AJI127" s="128"/>
      <c r="AJJ127" s="128"/>
      <c r="AJK127" s="128"/>
      <c r="AJL127" s="128"/>
      <c r="AJM127" s="128"/>
      <c r="AJN127" s="128"/>
      <c r="AJO127" s="128"/>
      <c r="AJP127" s="128"/>
      <c r="AJQ127" s="128"/>
      <c r="AJR127" s="128"/>
      <c r="AJS127" s="128"/>
      <c r="AJT127" s="128"/>
      <c r="AJU127" s="128"/>
      <c r="AJV127" s="128"/>
      <c r="AJW127" s="128"/>
      <c r="AJX127" s="128"/>
      <c r="AJY127" s="128"/>
      <c r="AJZ127" s="128"/>
      <c r="AKA127" s="128"/>
      <c r="AKB127" s="128"/>
      <c r="AKC127" s="128"/>
      <c r="AKD127" s="128"/>
      <c r="AKE127" s="128"/>
      <c r="AKF127" s="128"/>
      <c r="AKG127" s="128"/>
      <c r="AKH127" s="128"/>
      <c r="AKI127" s="128"/>
      <c r="AKJ127" s="128"/>
      <c r="AKK127" s="128"/>
      <c r="AKL127" s="128"/>
      <c r="AKM127" s="128"/>
      <c r="AKN127" s="128"/>
      <c r="AKO127" s="128"/>
      <c r="AKP127" s="128"/>
      <c r="AKQ127" s="128"/>
      <c r="AKR127" s="128"/>
      <c r="AKS127" s="128"/>
      <c r="AKT127" s="128"/>
      <c r="AKU127" s="128"/>
      <c r="AKV127" s="128"/>
      <c r="AKW127" s="128"/>
      <c r="AKX127" s="128"/>
      <c r="AKY127" s="128"/>
      <c r="AKZ127" s="128"/>
      <c r="ALA127" s="128"/>
      <c r="ALB127" s="128"/>
      <c r="ALC127" s="128"/>
      <c r="ALD127" s="128"/>
      <c r="ALE127" s="128"/>
      <c r="ALF127" s="128"/>
      <c r="ALG127" s="128"/>
      <c r="ALH127" s="128"/>
      <c r="ALI127" s="128"/>
      <c r="ALJ127" s="128"/>
      <c r="ALK127" s="128"/>
      <c r="ALL127" s="128"/>
      <c r="ALM127" s="128"/>
      <c r="ALN127" s="128"/>
      <c r="ALO127" s="128"/>
      <c r="ALP127" s="128"/>
      <c r="ALQ127" s="128"/>
      <c r="ALR127" s="128"/>
      <c r="ALS127" s="128"/>
      <c r="ALT127" s="128"/>
      <c r="ALU127" s="128"/>
      <c r="ALV127" s="128"/>
      <c r="ALW127" s="128"/>
      <c r="ALX127" s="128"/>
      <c r="ALY127" s="128"/>
      <c r="ALZ127" s="128"/>
      <c r="AMA127" s="128"/>
      <c r="AMB127" s="128"/>
      <c r="AMC127" s="128"/>
      <c r="AMD127" s="128"/>
      <c r="AME127" s="128"/>
      <c r="AMF127" s="128"/>
      <c r="AMG127" s="128"/>
      <c r="AMH127" s="128"/>
      <c r="AMI127" s="128"/>
      <c r="AMJ127" s="128"/>
      <c r="AMK127" s="128"/>
      <c r="AML127" s="128"/>
      <c r="AMM127" s="128"/>
      <c r="AMN127" s="128"/>
      <c r="AMO127" s="128"/>
      <c r="AMP127" s="128"/>
      <c r="AMQ127" s="128"/>
      <c r="AMR127" s="128"/>
      <c r="AMS127" s="128"/>
      <c r="AMT127" s="128"/>
      <c r="AMU127" s="128"/>
      <c r="AMV127" s="128"/>
      <c r="AMW127" s="128"/>
      <c r="AMX127" s="128"/>
      <c r="AMY127" s="128"/>
      <c r="AMZ127" s="128"/>
      <c r="ANA127" s="128"/>
      <c r="ANB127" s="128"/>
      <c r="ANC127" s="128"/>
      <c r="AND127" s="128"/>
      <c r="ANE127" s="128"/>
      <c r="ANF127" s="128"/>
      <c r="ANG127" s="128"/>
      <c r="ANH127" s="128"/>
      <c r="ANI127" s="128"/>
      <c r="ANJ127" s="128"/>
      <c r="ANK127" s="128"/>
      <c r="ANL127" s="128"/>
      <c r="ANM127" s="128"/>
      <c r="ANN127" s="128"/>
      <c r="ANO127" s="128"/>
      <c r="ANP127" s="128"/>
      <c r="ANQ127" s="128"/>
      <c r="ANR127" s="128"/>
      <c r="ANS127" s="128"/>
      <c r="ANT127" s="128"/>
      <c r="ANU127" s="128"/>
      <c r="ANV127" s="128"/>
      <c r="ANW127" s="128"/>
      <c r="ANX127" s="128"/>
      <c r="ANY127" s="128"/>
      <c r="ANZ127" s="128"/>
      <c r="AOA127" s="128"/>
      <c r="AOB127" s="128"/>
      <c r="AOC127" s="128"/>
      <c r="AOD127" s="128"/>
      <c r="AOE127" s="128"/>
      <c r="AOF127" s="128"/>
      <c r="AOG127" s="128"/>
      <c r="AOH127" s="128"/>
      <c r="AOI127" s="128"/>
      <c r="AOJ127" s="128"/>
      <c r="AOK127" s="128"/>
      <c r="AOL127" s="128"/>
      <c r="AOM127" s="128"/>
      <c r="AON127" s="128"/>
      <c r="AOO127" s="128"/>
      <c r="AOP127" s="128"/>
      <c r="AOQ127" s="128"/>
      <c r="AOR127" s="128"/>
      <c r="AOS127" s="128"/>
      <c r="AOT127" s="128"/>
      <c r="AOU127" s="128"/>
      <c r="AOV127" s="128"/>
      <c r="AOW127" s="128"/>
      <c r="AOX127" s="128"/>
      <c r="AOY127" s="128"/>
      <c r="AOZ127" s="128"/>
      <c r="APA127" s="128"/>
      <c r="APB127" s="128"/>
      <c r="APC127" s="128"/>
      <c r="APD127" s="128"/>
      <c r="APE127" s="128"/>
      <c r="APF127" s="128"/>
      <c r="APG127" s="128"/>
      <c r="APH127" s="128"/>
      <c r="API127" s="128"/>
      <c r="APJ127" s="128"/>
      <c r="APK127" s="128"/>
      <c r="APL127" s="128"/>
      <c r="APM127" s="128"/>
      <c r="APN127" s="128"/>
      <c r="APO127" s="128"/>
      <c r="APP127" s="128"/>
      <c r="APQ127" s="128"/>
      <c r="APR127" s="128"/>
      <c r="APS127" s="128"/>
      <c r="APT127" s="128"/>
      <c r="APU127" s="128"/>
      <c r="APV127" s="128"/>
      <c r="APW127" s="128"/>
      <c r="APX127" s="128"/>
      <c r="APY127" s="128"/>
      <c r="APZ127" s="128"/>
      <c r="AQA127" s="128"/>
      <c r="AQB127" s="128"/>
      <c r="AQC127" s="128"/>
      <c r="AQD127" s="128"/>
      <c r="AQE127" s="128"/>
      <c r="AQF127" s="128"/>
      <c r="AQG127" s="128"/>
      <c r="AQH127" s="128"/>
      <c r="AQI127" s="128"/>
      <c r="AQJ127" s="128"/>
      <c r="AQK127" s="128"/>
      <c r="AQL127" s="128"/>
      <c r="AQM127" s="128"/>
      <c r="AQN127" s="128"/>
      <c r="AQO127" s="128"/>
      <c r="AQP127" s="128"/>
      <c r="AQQ127" s="128"/>
      <c r="AQR127" s="128"/>
      <c r="AQS127" s="128"/>
      <c r="AQT127" s="128"/>
      <c r="AQU127" s="128"/>
      <c r="AQV127" s="128"/>
      <c r="AQW127" s="128"/>
      <c r="AQX127" s="128"/>
      <c r="AQY127" s="128"/>
      <c r="AQZ127" s="128"/>
      <c r="ARA127" s="128"/>
      <c r="ARB127" s="128"/>
      <c r="ARC127" s="128"/>
      <c r="ARD127" s="128"/>
      <c r="ARE127" s="128"/>
      <c r="ARF127" s="128"/>
      <c r="ARG127" s="128"/>
      <c r="ARH127" s="128"/>
      <c r="ARI127" s="128"/>
      <c r="ARJ127" s="128"/>
      <c r="ARK127" s="128"/>
      <c r="ARL127" s="128"/>
      <c r="ARM127" s="128"/>
      <c r="ARN127" s="128"/>
      <c r="ARO127" s="128"/>
      <c r="ARP127" s="128"/>
      <c r="ARQ127" s="128"/>
      <c r="ARR127" s="128"/>
      <c r="ARS127" s="128"/>
      <c r="ART127" s="128"/>
      <c r="ARU127" s="128"/>
      <c r="ARV127" s="128"/>
      <c r="ARW127" s="128"/>
      <c r="ARX127" s="128"/>
      <c r="ARY127" s="128"/>
      <c r="ARZ127" s="128"/>
      <c r="ASA127" s="128"/>
      <c r="ASB127" s="128"/>
      <c r="ASC127" s="128"/>
      <c r="ASD127" s="128"/>
      <c r="ASE127" s="128"/>
      <c r="ASF127" s="128"/>
      <c r="ASG127" s="128"/>
      <c r="ASH127" s="128"/>
      <c r="ASI127" s="128"/>
      <c r="ASJ127" s="128"/>
      <c r="ASK127" s="128"/>
      <c r="ASL127" s="128"/>
      <c r="ASM127" s="128"/>
      <c r="ASN127" s="128"/>
      <c r="ASO127" s="128"/>
      <c r="ASP127" s="128"/>
      <c r="ASQ127" s="128"/>
      <c r="ASR127" s="128"/>
      <c r="ASS127" s="128"/>
      <c r="AST127" s="128"/>
      <c r="ASU127" s="128"/>
      <c r="ASV127" s="128"/>
      <c r="ASW127" s="128"/>
      <c r="ASX127" s="128"/>
      <c r="ASY127" s="128"/>
      <c r="ASZ127" s="128"/>
      <c r="ATA127" s="128"/>
      <c r="ATB127" s="128"/>
      <c r="ATC127" s="128"/>
      <c r="ATD127" s="128"/>
      <c r="ATE127" s="128"/>
      <c r="ATF127" s="128"/>
      <c r="ATG127" s="128"/>
      <c r="ATH127" s="128"/>
      <c r="ATI127" s="128"/>
      <c r="ATJ127" s="128"/>
      <c r="ATK127" s="128"/>
      <c r="ATL127" s="128"/>
      <c r="ATM127" s="128"/>
      <c r="ATN127" s="128"/>
      <c r="ATO127" s="128"/>
      <c r="ATP127" s="128"/>
      <c r="ATQ127" s="128"/>
      <c r="ATR127" s="128"/>
      <c r="ATS127" s="128"/>
      <c r="ATT127" s="128"/>
      <c r="ATU127" s="128"/>
      <c r="ATV127" s="128"/>
      <c r="ATW127" s="128"/>
      <c r="ATX127" s="128"/>
      <c r="ATY127" s="128"/>
      <c r="ATZ127" s="128"/>
      <c r="AUA127" s="128"/>
      <c r="AUB127" s="128"/>
      <c r="AUC127" s="128"/>
      <c r="AUD127" s="128"/>
      <c r="AUE127" s="128"/>
      <c r="AUF127" s="128"/>
      <c r="AUG127" s="128"/>
      <c r="AUH127" s="128"/>
      <c r="AUI127" s="128"/>
      <c r="AUJ127" s="128"/>
      <c r="AUK127" s="128"/>
      <c r="AUL127" s="128"/>
      <c r="AUM127" s="128"/>
      <c r="AUN127" s="128"/>
      <c r="AUO127" s="128"/>
      <c r="AUP127" s="128"/>
      <c r="AUQ127" s="128"/>
      <c r="AUR127" s="128"/>
      <c r="AUS127" s="128"/>
      <c r="AUT127" s="128"/>
      <c r="AUU127" s="128"/>
      <c r="AUV127" s="128"/>
      <c r="AUW127" s="128"/>
      <c r="AUX127" s="128"/>
      <c r="AUY127" s="128"/>
      <c r="AUZ127" s="128"/>
      <c r="AVA127" s="128"/>
      <c r="AVB127" s="128"/>
      <c r="AVC127" s="128"/>
      <c r="AVD127" s="128"/>
      <c r="AVE127" s="128"/>
      <c r="AVF127" s="128"/>
      <c r="AVG127" s="128"/>
      <c r="AVH127" s="128"/>
      <c r="AVI127" s="128"/>
      <c r="AVJ127" s="128"/>
      <c r="AVK127" s="128"/>
      <c r="AVL127" s="128"/>
      <c r="AVM127" s="128"/>
      <c r="AVN127" s="128"/>
      <c r="AVO127" s="128"/>
      <c r="AVP127" s="128"/>
      <c r="AVQ127" s="128"/>
      <c r="AVR127" s="128"/>
      <c r="AVS127" s="128"/>
      <c r="AVT127" s="128"/>
      <c r="AVU127" s="128"/>
      <c r="AVV127" s="128"/>
      <c r="AVW127" s="128"/>
      <c r="AVX127" s="128"/>
      <c r="AVY127" s="128"/>
      <c r="AVZ127" s="128"/>
      <c r="AWA127" s="128"/>
      <c r="AWB127" s="128"/>
      <c r="AWC127" s="128"/>
      <c r="AWD127" s="128"/>
      <c r="AWE127" s="128"/>
      <c r="AWF127" s="128"/>
      <c r="AWG127" s="128"/>
      <c r="AWH127" s="128"/>
      <c r="AWI127" s="128"/>
      <c r="AWJ127" s="128"/>
      <c r="AWK127" s="128"/>
      <c r="AWL127" s="128"/>
      <c r="AWM127" s="128"/>
      <c r="AWN127" s="128"/>
      <c r="AWO127" s="128"/>
      <c r="AWP127" s="128"/>
      <c r="AWQ127" s="128"/>
      <c r="AWR127" s="128"/>
      <c r="AWS127" s="128"/>
      <c r="AWT127" s="128"/>
      <c r="AWU127" s="128"/>
      <c r="AWV127" s="128"/>
      <c r="AWW127" s="128"/>
      <c r="AWX127" s="128"/>
      <c r="AWY127" s="128"/>
      <c r="AWZ127" s="128"/>
      <c r="AXA127" s="128"/>
      <c r="AXB127" s="128"/>
      <c r="AXC127" s="128"/>
      <c r="AXD127" s="128"/>
      <c r="AXE127" s="128"/>
      <c r="AXF127" s="128"/>
      <c r="AXG127" s="128"/>
      <c r="AXH127" s="128"/>
      <c r="AXI127" s="128"/>
      <c r="AXJ127" s="128"/>
      <c r="AXK127" s="128"/>
      <c r="AXL127" s="128"/>
      <c r="AXM127" s="128"/>
      <c r="AXN127" s="128"/>
      <c r="AXO127" s="128"/>
      <c r="AXP127" s="128"/>
      <c r="AXQ127" s="128"/>
      <c r="AXR127" s="128"/>
      <c r="AXS127" s="128"/>
      <c r="AXT127" s="128"/>
      <c r="AXU127" s="128"/>
      <c r="AXV127" s="128"/>
      <c r="AXW127" s="128"/>
      <c r="AXX127" s="128"/>
      <c r="AXY127" s="128"/>
      <c r="AXZ127" s="128"/>
      <c r="AYA127" s="128"/>
      <c r="AYB127" s="128"/>
      <c r="AYC127" s="128"/>
      <c r="AYD127" s="128"/>
      <c r="AYE127" s="128"/>
      <c r="AYF127" s="128"/>
      <c r="AYG127" s="128"/>
      <c r="AYH127" s="128"/>
      <c r="AYI127" s="128"/>
      <c r="AYJ127" s="128"/>
      <c r="AYK127" s="128"/>
      <c r="AYL127" s="128"/>
      <c r="AYM127" s="128"/>
      <c r="AYN127" s="128"/>
      <c r="AYO127" s="128"/>
      <c r="AYP127" s="128"/>
      <c r="AYQ127" s="128"/>
      <c r="AYR127" s="128"/>
      <c r="AYS127" s="128"/>
      <c r="AYT127" s="128"/>
      <c r="AYU127" s="128"/>
      <c r="AYV127" s="128"/>
      <c r="AYW127" s="128"/>
      <c r="AYX127" s="128"/>
      <c r="AYY127" s="128"/>
      <c r="AYZ127" s="128"/>
      <c r="AZA127" s="128"/>
      <c r="AZB127" s="128"/>
      <c r="AZC127" s="128"/>
      <c r="AZD127" s="128"/>
      <c r="AZE127" s="128"/>
      <c r="AZF127" s="128"/>
      <c r="AZG127" s="128"/>
      <c r="AZH127" s="128"/>
      <c r="AZI127" s="128"/>
      <c r="AZJ127" s="128"/>
      <c r="AZK127" s="128"/>
      <c r="AZL127" s="128"/>
      <c r="AZM127" s="128"/>
      <c r="AZN127" s="128"/>
      <c r="AZO127" s="128"/>
      <c r="AZP127" s="128"/>
      <c r="AZQ127" s="128"/>
      <c r="AZR127" s="128"/>
      <c r="AZS127" s="128"/>
      <c r="AZT127" s="128"/>
      <c r="AZU127" s="128"/>
      <c r="AZV127" s="128"/>
      <c r="AZW127" s="128"/>
      <c r="AZX127" s="128"/>
      <c r="AZY127" s="128"/>
      <c r="AZZ127" s="128"/>
      <c r="BAA127" s="128"/>
      <c r="BAB127" s="128"/>
      <c r="BAC127" s="128"/>
      <c r="BAD127" s="128"/>
      <c r="BAE127" s="128"/>
      <c r="BAF127" s="128"/>
      <c r="BAG127" s="128"/>
      <c r="BAH127" s="128"/>
      <c r="BAI127" s="128"/>
      <c r="BAJ127" s="128"/>
      <c r="BAK127" s="128"/>
      <c r="BAL127" s="128"/>
      <c r="BAM127" s="128"/>
      <c r="BAN127" s="128"/>
      <c r="BAO127" s="128"/>
      <c r="BAP127" s="128"/>
      <c r="BAQ127" s="128"/>
      <c r="BAR127" s="128"/>
      <c r="BAS127" s="128"/>
      <c r="BAT127" s="128"/>
      <c r="BAU127" s="128"/>
      <c r="BAV127" s="128"/>
      <c r="BAW127" s="128"/>
      <c r="BAX127" s="128"/>
      <c r="BAY127" s="128"/>
      <c r="BAZ127" s="128"/>
      <c r="BBA127" s="128"/>
      <c r="BBB127" s="128"/>
      <c r="BBC127" s="128"/>
      <c r="BBD127" s="128"/>
      <c r="BBE127" s="128"/>
      <c r="BBF127" s="128"/>
      <c r="BBG127" s="128"/>
      <c r="BBH127" s="128"/>
      <c r="BBI127" s="128"/>
      <c r="BBJ127" s="128"/>
      <c r="BBK127" s="128"/>
      <c r="BBL127" s="128"/>
      <c r="BBM127" s="128"/>
      <c r="BBN127" s="128"/>
      <c r="BBO127" s="128"/>
      <c r="BBP127" s="128"/>
      <c r="BBQ127" s="128"/>
      <c r="BBR127" s="128"/>
      <c r="BBS127" s="128"/>
      <c r="BBT127" s="128"/>
      <c r="BBU127" s="128"/>
      <c r="BBV127" s="128"/>
      <c r="BBW127" s="128"/>
      <c r="BBX127" s="128"/>
      <c r="BBY127" s="128"/>
      <c r="BBZ127" s="128"/>
      <c r="BCA127" s="128"/>
      <c r="BCB127" s="128"/>
      <c r="BCC127" s="128"/>
      <c r="BCD127" s="128"/>
      <c r="BCE127" s="128"/>
      <c r="BCF127" s="128"/>
      <c r="BCG127" s="128"/>
      <c r="BCH127" s="128"/>
      <c r="BCI127" s="128"/>
      <c r="BCJ127" s="128"/>
      <c r="BCK127" s="128"/>
      <c r="BCL127" s="128"/>
      <c r="BCM127" s="128"/>
      <c r="BCN127" s="128"/>
      <c r="BCO127" s="128"/>
      <c r="BCP127" s="128"/>
      <c r="BCQ127" s="128"/>
      <c r="BCR127" s="128"/>
      <c r="BCS127" s="128"/>
      <c r="BCT127" s="128"/>
      <c r="BCU127" s="128"/>
      <c r="BCV127" s="128"/>
      <c r="BCW127" s="128"/>
      <c r="BCX127" s="128"/>
      <c r="BCY127" s="128"/>
      <c r="BCZ127" s="128"/>
      <c r="BDA127" s="128"/>
      <c r="BDB127" s="128"/>
      <c r="BDC127" s="128"/>
      <c r="BDD127" s="128"/>
      <c r="BDE127" s="128"/>
      <c r="BDF127" s="128"/>
      <c r="BDG127" s="128"/>
      <c r="BDH127" s="128"/>
      <c r="BDI127" s="128"/>
      <c r="BDJ127" s="128"/>
      <c r="BDK127" s="128"/>
      <c r="BDL127" s="128"/>
      <c r="BDM127" s="128"/>
      <c r="BDN127" s="128"/>
      <c r="BDO127" s="128"/>
      <c r="BDP127" s="128"/>
      <c r="BDQ127" s="128"/>
      <c r="BDR127" s="128"/>
      <c r="BDS127" s="128"/>
      <c r="BDT127" s="128"/>
      <c r="BDU127" s="128"/>
    </row>
    <row r="128" spans="1:1477" s="7" customFormat="1" ht="6.75" customHeight="1" thickTop="1" thickBot="1">
      <c r="B128" s="19"/>
      <c r="C128" s="20"/>
      <c r="D128" s="21"/>
      <c r="E128" s="22"/>
      <c r="F128" s="23"/>
      <c r="G128" s="23"/>
      <c r="H128" s="24"/>
      <c r="I128" s="24"/>
      <c r="J128" s="24"/>
      <c r="K128" s="24"/>
      <c r="L128" s="24"/>
      <c r="M128" s="24"/>
      <c r="N128" s="24"/>
      <c r="O128" s="24"/>
      <c r="P128" s="25"/>
      <c r="Q128" s="25"/>
      <c r="R128" s="24"/>
      <c r="S128" s="24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173"/>
      <c r="AE128" s="24"/>
      <c r="AF128" s="26"/>
      <c r="AG128" s="26"/>
      <c r="AH128" s="25"/>
      <c r="AI128" s="25"/>
      <c r="AJ128" s="27"/>
      <c r="AK128" s="27"/>
      <c r="AL128" s="26"/>
      <c r="AM128" s="26"/>
      <c r="AN128" s="27"/>
      <c r="AO128" s="27"/>
      <c r="AP128" s="26"/>
      <c r="AQ128" s="26"/>
      <c r="AR128" s="27"/>
      <c r="AS128" s="27"/>
      <c r="AT128" s="26"/>
      <c r="AU128" s="26"/>
      <c r="AV128" s="27"/>
      <c r="AW128" s="27"/>
      <c r="AX128" s="26"/>
      <c r="AY128" s="26"/>
      <c r="AZ128" s="27"/>
      <c r="BA128" s="27"/>
      <c r="BB128" s="26"/>
      <c r="BC128" s="26"/>
      <c r="BD128" s="27"/>
      <c r="BE128" s="27"/>
      <c r="BF128" s="26"/>
      <c r="BG128" s="26"/>
      <c r="BH128" s="27"/>
      <c r="BI128" s="27"/>
      <c r="BJ128" s="26"/>
      <c r="BK128" s="26"/>
      <c r="BL128" s="27"/>
      <c r="BM128" s="27"/>
      <c r="BN128" s="26"/>
      <c r="BO128" s="26"/>
      <c r="BP128" s="27"/>
      <c r="BQ128" s="27"/>
      <c r="BR128" s="26"/>
      <c r="BS128" s="26"/>
      <c r="BT128" s="27"/>
      <c r="BU128" s="27"/>
      <c r="BV128" s="26"/>
      <c r="BW128" s="26"/>
      <c r="BX128" s="27"/>
      <c r="BY128" s="27"/>
      <c r="BZ128" s="26"/>
      <c r="CA128" s="26"/>
      <c r="CB128" s="27"/>
      <c r="CC128" s="27"/>
      <c r="CD128" s="26"/>
      <c r="CE128" s="26"/>
      <c r="CF128" s="27"/>
      <c r="CG128" s="27"/>
      <c r="CH128" s="26"/>
      <c r="CI128" s="26"/>
      <c r="CJ128" s="27"/>
      <c r="CK128" s="27"/>
      <c r="CL128" s="26"/>
      <c r="CM128" s="26"/>
      <c r="CN128" s="28"/>
      <c r="CO128" s="28"/>
      <c r="CP128" s="28"/>
      <c r="CQ128" s="28"/>
      <c r="CR128" s="28"/>
      <c r="CS128" s="28"/>
      <c r="CT128" s="29"/>
      <c r="CU128" s="23"/>
      <c r="CV128" s="23"/>
      <c r="CW128" s="24"/>
      <c r="CX128" s="29"/>
      <c r="CY128" s="23"/>
      <c r="CZ128" s="23"/>
      <c r="DA128" s="23"/>
      <c r="DB128" s="26"/>
      <c r="DC128" s="28"/>
      <c r="DD128" s="14"/>
      <c r="DE128" s="128"/>
      <c r="DF128" s="128"/>
      <c r="DG128" s="128"/>
      <c r="DH128" s="128"/>
      <c r="DI128" s="128"/>
      <c r="DJ128" s="128"/>
      <c r="DK128" s="128"/>
      <c r="DL128" s="128"/>
      <c r="DM128" s="128"/>
      <c r="DN128" s="128"/>
      <c r="DO128" s="128"/>
      <c r="DP128" s="128"/>
      <c r="DQ128" s="128"/>
      <c r="DR128" s="128"/>
      <c r="DS128" s="128"/>
      <c r="DT128" s="128"/>
      <c r="DU128" s="128"/>
      <c r="DV128" s="128"/>
      <c r="DW128" s="128"/>
      <c r="DX128" s="128"/>
      <c r="DY128" s="128"/>
      <c r="DZ128" s="128"/>
      <c r="EA128" s="128"/>
      <c r="EB128" s="128"/>
      <c r="EC128" s="128"/>
      <c r="ED128" s="128"/>
      <c r="EE128" s="128"/>
      <c r="EF128" s="128"/>
      <c r="EG128" s="128"/>
      <c r="EH128" s="128"/>
      <c r="EI128" s="128"/>
      <c r="EJ128" s="128"/>
      <c r="EK128" s="128"/>
      <c r="EL128" s="128"/>
      <c r="EM128" s="128"/>
      <c r="EN128" s="128"/>
      <c r="EO128" s="128"/>
      <c r="EP128" s="128"/>
      <c r="EQ128" s="128"/>
      <c r="ER128" s="128"/>
      <c r="ES128" s="128"/>
      <c r="ET128" s="128"/>
      <c r="EU128" s="128"/>
      <c r="EV128" s="128"/>
      <c r="EW128" s="128"/>
      <c r="EX128" s="128"/>
      <c r="EY128" s="128"/>
      <c r="EZ128" s="128"/>
      <c r="FA128" s="128"/>
      <c r="FB128" s="128"/>
      <c r="FC128" s="128"/>
      <c r="FD128" s="128"/>
      <c r="FE128" s="128"/>
      <c r="FF128" s="128"/>
      <c r="FG128" s="128"/>
      <c r="FH128" s="128"/>
      <c r="FI128" s="128"/>
      <c r="FJ128" s="128"/>
      <c r="FK128" s="128"/>
      <c r="FL128" s="128"/>
      <c r="FM128" s="128"/>
      <c r="FN128" s="128"/>
      <c r="FO128" s="128"/>
      <c r="FP128" s="128"/>
      <c r="FQ128" s="128"/>
      <c r="FR128" s="128"/>
      <c r="FS128" s="128"/>
      <c r="FT128" s="128"/>
      <c r="FU128" s="128"/>
      <c r="FV128" s="128"/>
      <c r="FW128" s="128"/>
      <c r="FX128" s="128"/>
      <c r="FY128" s="128"/>
      <c r="FZ128" s="128"/>
      <c r="GA128" s="128"/>
      <c r="GB128" s="128"/>
      <c r="GC128" s="128"/>
      <c r="GD128" s="128"/>
      <c r="GE128" s="128"/>
      <c r="GF128" s="128"/>
      <c r="GG128" s="128"/>
      <c r="GH128" s="128"/>
      <c r="GI128" s="128"/>
      <c r="GJ128" s="128"/>
      <c r="GK128" s="128"/>
      <c r="GL128" s="128"/>
      <c r="GM128" s="128"/>
      <c r="GN128" s="128"/>
      <c r="GO128" s="128"/>
      <c r="GP128" s="128"/>
      <c r="GQ128" s="128"/>
      <c r="GR128" s="128"/>
      <c r="GS128" s="128"/>
      <c r="GT128" s="128"/>
      <c r="GU128" s="128"/>
      <c r="GV128" s="128"/>
      <c r="GW128" s="128"/>
      <c r="GX128" s="128"/>
      <c r="GY128" s="128"/>
      <c r="GZ128" s="128"/>
      <c r="HA128" s="128"/>
      <c r="HB128" s="128"/>
      <c r="HC128" s="128"/>
      <c r="HD128" s="128"/>
      <c r="HE128" s="128"/>
      <c r="HF128" s="128"/>
      <c r="HG128" s="128"/>
      <c r="HH128" s="128"/>
      <c r="HI128" s="128"/>
      <c r="HJ128" s="128"/>
      <c r="HK128" s="128"/>
      <c r="HL128" s="128"/>
      <c r="HM128" s="128"/>
      <c r="HN128" s="128"/>
      <c r="HO128" s="128"/>
      <c r="HP128" s="128"/>
      <c r="HQ128" s="128"/>
      <c r="HR128" s="128"/>
      <c r="HS128" s="128"/>
      <c r="HT128" s="128"/>
      <c r="HU128" s="128"/>
      <c r="HV128" s="128"/>
      <c r="HW128" s="128"/>
      <c r="HX128" s="128"/>
      <c r="HY128" s="128"/>
      <c r="HZ128" s="128"/>
      <c r="IA128" s="128"/>
      <c r="IB128" s="128"/>
      <c r="IC128" s="128"/>
      <c r="ID128" s="128"/>
      <c r="IE128" s="128"/>
      <c r="IF128" s="128"/>
      <c r="IG128" s="128"/>
      <c r="IH128" s="128"/>
      <c r="II128" s="128"/>
      <c r="IJ128" s="128"/>
      <c r="IK128" s="128"/>
      <c r="IL128" s="128"/>
      <c r="IM128" s="128"/>
      <c r="IN128" s="128"/>
      <c r="IO128" s="128"/>
      <c r="IP128" s="128"/>
      <c r="IQ128" s="128"/>
      <c r="IR128" s="128"/>
      <c r="IS128" s="128"/>
      <c r="IT128" s="128"/>
      <c r="IU128" s="128"/>
      <c r="IV128" s="128"/>
      <c r="IW128" s="128"/>
      <c r="IX128" s="128"/>
      <c r="IY128" s="128"/>
      <c r="IZ128" s="128"/>
      <c r="JA128" s="128"/>
      <c r="JB128" s="128"/>
      <c r="JC128" s="128"/>
      <c r="JD128" s="128"/>
      <c r="JE128" s="128"/>
      <c r="JF128" s="128"/>
      <c r="JG128" s="128"/>
      <c r="JH128" s="128"/>
      <c r="JI128" s="128"/>
      <c r="JJ128" s="128"/>
      <c r="JK128" s="128"/>
      <c r="JL128" s="128"/>
      <c r="JM128" s="128"/>
      <c r="JN128" s="128"/>
      <c r="JO128" s="128"/>
      <c r="JP128" s="128"/>
      <c r="JQ128" s="128"/>
      <c r="JR128" s="128"/>
      <c r="JS128" s="128"/>
      <c r="JT128" s="128"/>
      <c r="JU128" s="128"/>
      <c r="JV128" s="128"/>
      <c r="JW128" s="128"/>
      <c r="JX128" s="128"/>
      <c r="JY128" s="128"/>
      <c r="JZ128" s="128"/>
      <c r="KA128" s="128"/>
      <c r="KB128" s="128"/>
      <c r="KC128" s="128"/>
      <c r="KD128" s="128"/>
      <c r="KE128" s="128"/>
      <c r="KF128" s="128"/>
      <c r="KG128" s="128"/>
      <c r="KH128" s="128"/>
      <c r="KI128" s="128"/>
      <c r="KJ128" s="128"/>
      <c r="KK128" s="128"/>
      <c r="KL128" s="128"/>
      <c r="KM128" s="128"/>
      <c r="KN128" s="128"/>
      <c r="KO128" s="128"/>
      <c r="KP128" s="128"/>
      <c r="KQ128" s="128"/>
      <c r="KR128" s="128"/>
      <c r="KS128" s="128"/>
      <c r="KT128" s="128"/>
      <c r="KU128" s="128"/>
      <c r="KV128" s="128"/>
      <c r="KW128" s="128"/>
      <c r="KX128" s="128"/>
      <c r="KY128" s="128"/>
      <c r="KZ128" s="128"/>
      <c r="LA128" s="128"/>
      <c r="LB128" s="128"/>
      <c r="LC128" s="128"/>
      <c r="LD128" s="128"/>
      <c r="LE128" s="128"/>
      <c r="LF128" s="128"/>
      <c r="LG128" s="128"/>
      <c r="LH128" s="128"/>
      <c r="LI128" s="128"/>
      <c r="LJ128" s="128"/>
      <c r="LK128" s="128"/>
      <c r="LL128" s="128"/>
      <c r="LM128" s="128"/>
      <c r="LN128" s="128"/>
      <c r="LO128" s="128"/>
      <c r="LP128" s="128"/>
      <c r="LQ128" s="128"/>
      <c r="LR128" s="128"/>
      <c r="LS128" s="128"/>
      <c r="LT128" s="128"/>
      <c r="LU128" s="128"/>
      <c r="LV128" s="128"/>
      <c r="LW128" s="128"/>
      <c r="LX128" s="128"/>
      <c r="LY128" s="128"/>
      <c r="LZ128" s="128"/>
      <c r="MA128" s="128"/>
      <c r="MB128" s="128"/>
      <c r="MC128" s="128"/>
      <c r="MD128" s="128"/>
      <c r="ME128" s="128"/>
      <c r="MF128" s="128"/>
      <c r="MG128" s="128"/>
      <c r="MH128" s="128"/>
      <c r="MI128" s="128"/>
      <c r="MJ128" s="128"/>
      <c r="MK128" s="128"/>
      <c r="ML128" s="128"/>
      <c r="MM128" s="128"/>
      <c r="MN128" s="128"/>
      <c r="MO128" s="128"/>
      <c r="MP128" s="128"/>
      <c r="MQ128" s="128"/>
      <c r="MR128" s="128"/>
      <c r="MS128" s="128"/>
      <c r="MT128" s="128"/>
      <c r="MU128" s="128"/>
      <c r="MV128" s="128"/>
      <c r="MW128" s="128"/>
      <c r="MX128" s="128"/>
      <c r="MY128" s="128"/>
      <c r="MZ128" s="128"/>
      <c r="NA128" s="128"/>
      <c r="NB128" s="128"/>
      <c r="NC128" s="128"/>
      <c r="ND128" s="128"/>
      <c r="NE128" s="128"/>
      <c r="NF128" s="128"/>
      <c r="NG128" s="128"/>
      <c r="NH128" s="128"/>
      <c r="NI128" s="128"/>
      <c r="NJ128" s="128"/>
      <c r="NK128" s="128"/>
      <c r="NL128" s="128"/>
      <c r="NM128" s="128"/>
      <c r="NN128" s="128"/>
      <c r="NO128" s="128"/>
      <c r="NP128" s="128"/>
      <c r="NQ128" s="128"/>
      <c r="NR128" s="128"/>
      <c r="NS128" s="128"/>
      <c r="NT128" s="128"/>
      <c r="NU128" s="128"/>
      <c r="NV128" s="128"/>
      <c r="NW128" s="128"/>
      <c r="NX128" s="128"/>
      <c r="NY128" s="128"/>
      <c r="NZ128" s="128"/>
      <c r="OA128" s="128"/>
      <c r="OB128" s="128"/>
      <c r="OC128" s="128"/>
      <c r="OD128" s="128"/>
      <c r="OE128" s="128"/>
      <c r="OF128" s="128"/>
      <c r="OG128" s="128"/>
      <c r="OH128" s="128"/>
      <c r="OI128" s="128"/>
      <c r="OJ128" s="128"/>
      <c r="OK128" s="128"/>
      <c r="OL128" s="128"/>
      <c r="OM128" s="128"/>
      <c r="ON128" s="128"/>
      <c r="OO128" s="128"/>
      <c r="OP128" s="128"/>
      <c r="OQ128" s="128"/>
      <c r="OR128" s="128"/>
      <c r="OS128" s="128"/>
      <c r="OT128" s="128"/>
      <c r="OU128" s="128"/>
      <c r="OV128" s="128"/>
      <c r="OW128" s="128"/>
      <c r="OX128" s="128"/>
      <c r="OY128" s="128"/>
      <c r="OZ128" s="128"/>
      <c r="PA128" s="128"/>
      <c r="PB128" s="128"/>
      <c r="PC128" s="128"/>
      <c r="PD128" s="128"/>
      <c r="PE128" s="128"/>
      <c r="PF128" s="128"/>
      <c r="PG128" s="128"/>
      <c r="PH128" s="128"/>
      <c r="PI128" s="128"/>
      <c r="PJ128" s="128"/>
      <c r="PK128" s="128"/>
      <c r="PL128" s="128"/>
      <c r="PM128" s="128"/>
      <c r="PN128" s="128"/>
      <c r="PO128" s="128"/>
      <c r="PP128" s="128"/>
      <c r="PQ128" s="128"/>
      <c r="PR128" s="128"/>
      <c r="PS128" s="128"/>
      <c r="PT128" s="128"/>
      <c r="PU128" s="128"/>
      <c r="PV128" s="128"/>
      <c r="PW128" s="128"/>
      <c r="PX128" s="128"/>
      <c r="PY128" s="128"/>
      <c r="PZ128" s="128"/>
      <c r="QA128" s="128"/>
      <c r="QB128" s="128"/>
      <c r="QC128" s="128"/>
      <c r="QD128" s="128"/>
      <c r="QE128" s="128"/>
      <c r="QF128" s="128"/>
      <c r="QG128" s="128"/>
      <c r="QH128" s="128"/>
      <c r="QI128" s="128"/>
      <c r="QJ128" s="128"/>
      <c r="QK128" s="128"/>
      <c r="QL128" s="128"/>
      <c r="QM128" s="128"/>
      <c r="QN128" s="128"/>
      <c r="QO128" s="128"/>
      <c r="QP128" s="128"/>
      <c r="QQ128" s="128"/>
      <c r="QR128" s="128"/>
      <c r="QS128" s="128"/>
      <c r="QT128" s="128"/>
      <c r="QU128" s="128"/>
      <c r="QV128" s="128"/>
      <c r="QW128" s="128"/>
      <c r="QX128" s="128"/>
      <c r="QY128" s="128"/>
      <c r="QZ128" s="128"/>
      <c r="RA128" s="128"/>
      <c r="RB128" s="128"/>
      <c r="RC128" s="128"/>
      <c r="RD128" s="128"/>
      <c r="RE128" s="128"/>
      <c r="RF128" s="128"/>
      <c r="RG128" s="128"/>
      <c r="RH128" s="128"/>
      <c r="RI128" s="128"/>
      <c r="RJ128" s="128"/>
      <c r="RK128" s="128"/>
      <c r="RL128" s="128"/>
      <c r="RM128" s="128"/>
      <c r="RN128" s="128"/>
      <c r="RO128" s="128"/>
      <c r="RP128" s="128"/>
      <c r="RQ128" s="128"/>
      <c r="RR128" s="128"/>
      <c r="RS128" s="128"/>
      <c r="RT128" s="128"/>
      <c r="RU128" s="128"/>
      <c r="RV128" s="128"/>
      <c r="RW128" s="128"/>
      <c r="RX128" s="128"/>
      <c r="RY128" s="128"/>
      <c r="RZ128" s="128"/>
      <c r="SA128" s="128"/>
      <c r="SB128" s="128"/>
      <c r="SC128" s="128"/>
      <c r="SD128" s="128"/>
      <c r="SE128" s="128"/>
      <c r="SF128" s="128"/>
      <c r="SG128" s="128"/>
      <c r="SH128" s="128"/>
      <c r="SI128" s="128"/>
      <c r="SJ128" s="128"/>
      <c r="SK128" s="128"/>
      <c r="SL128" s="128"/>
      <c r="SM128" s="128"/>
      <c r="SN128" s="128"/>
      <c r="SO128" s="128"/>
      <c r="SP128" s="128"/>
      <c r="SQ128" s="128"/>
      <c r="SR128" s="128"/>
      <c r="SS128" s="128"/>
      <c r="ST128" s="128"/>
      <c r="SU128" s="128"/>
      <c r="SV128" s="128"/>
      <c r="SW128" s="128"/>
      <c r="SX128" s="128"/>
      <c r="SY128" s="128"/>
      <c r="SZ128" s="128"/>
      <c r="TA128" s="128"/>
      <c r="TB128" s="128"/>
      <c r="TC128" s="128"/>
      <c r="TD128" s="128"/>
      <c r="TE128" s="128"/>
      <c r="TF128" s="128"/>
      <c r="TG128" s="128"/>
      <c r="TH128" s="128"/>
      <c r="TI128" s="128"/>
      <c r="TJ128" s="128"/>
      <c r="TK128" s="128"/>
      <c r="TL128" s="128"/>
      <c r="TM128" s="128"/>
      <c r="TN128" s="128"/>
      <c r="TO128" s="128"/>
      <c r="TP128" s="128"/>
      <c r="TQ128" s="128"/>
      <c r="TR128" s="128"/>
      <c r="TS128" s="128"/>
      <c r="TT128" s="128"/>
      <c r="TU128" s="128"/>
      <c r="TV128" s="128"/>
      <c r="TW128" s="128"/>
      <c r="TX128" s="128"/>
      <c r="TY128" s="128"/>
      <c r="TZ128" s="128"/>
      <c r="UA128" s="128"/>
      <c r="UB128" s="128"/>
      <c r="UC128" s="128"/>
      <c r="UD128" s="128"/>
      <c r="UE128" s="128"/>
      <c r="UF128" s="128"/>
      <c r="UG128" s="128"/>
      <c r="UH128" s="128"/>
      <c r="UI128" s="128"/>
      <c r="UJ128" s="128"/>
      <c r="UK128" s="128"/>
      <c r="UL128" s="128"/>
      <c r="UM128" s="128"/>
      <c r="UN128" s="128"/>
      <c r="UO128" s="128"/>
      <c r="UP128" s="128"/>
      <c r="UQ128" s="128"/>
      <c r="UR128" s="128"/>
      <c r="US128" s="128"/>
      <c r="UT128" s="128"/>
      <c r="UU128" s="128"/>
      <c r="UV128" s="128"/>
      <c r="UW128" s="128"/>
      <c r="UX128" s="128"/>
      <c r="UY128" s="128"/>
      <c r="UZ128" s="128"/>
      <c r="VA128" s="128"/>
      <c r="VB128" s="128"/>
      <c r="VC128" s="128"/>
      <c r="VD128" s="128"/>
      <c r="VE128" s="128"/>
      <c r="VF128" s="128"/>
      <c r="VG128" s="128"/>
      <c r="VH128" s="128"/>
      <c r="VI128" s="128"/>
      <c r="VJ128" s="128"/>
      <c r="VK128" s="128"/>
      <c r="VL128" s="128"/>
      <c r="VM128" s="128"/>
      <c r="VN128" s="128"/>
      <c r="VO128" s="128"/>
      <c r="VP128" s="128"/>
      <c r="VQ128" s="128"/>
      <c r="VR128" s="128"/>
      <c r="VS128" s="128"/>
      <c r="VT128" s="128"/>
      <c r="VU128" s="128"/>
      <c r="VV128" s="128"/>
      <c r="VW128" s="128"/>
      <c r="VX128" s="128"/>
      <c r="VY128" s="128"/>
      <c r="VZ128" s="128"/>
      <c r="WA128" s="128"/>
      <c r="WB128" s="128"/>
      <c r="WC128" s="128"/>
      <c r="WD128" s="128"/>
      <c r="WE128" s="128"/>
      <c r="WF128" s="128"/>
      <c r="WG128" s="128"/>
      <c r="WH128" s="128"/>
      <c r="WI128" s="128"/>
      <c r="WJ128" s="128"/>
      <c r="WK128" s="128"/>
      <c r="WL128" s="128"/>
      <c r="WM128" s="128"/>
      <c r="WN128" s="128"/>
      <c r="WO128" s="128"/>
      <c r="WP128" s="128"/>
      <c r="WQ128" s="128"/>
      <c r="WR128" s="128"/>
      <c r="WS128" s="128"/>
      <c r="WT128" s="128"/>
      <c r="WU128" s="128"/>
      <c r="WV128" s="128"/>
      <c r="WW128" s="128"/>
      <c r="WX128" s="128"/>
      <c r="WY128" s="128"/>
      <c r="WZ128" s="128"/>
      <c r="XA128" s="128"/>
      <c r="XB128" s="128"/>
      <c r="XC128" s="128"/>
      <c r="XD128" s="128"/>
      <c r="XE128" s="128"/>
      <c r="XF128" s="128"/>
      <c r="XG128" s="128"/>
      <c r="XH128" s="128"/>
      <c r="XI128" s="128"/>
      <c r="XJ128" s="128"/>
      <c r="XK128" s="128"/>
      <c r="XL128" s="128"/>
      <c r="XM128" s="128"/>
      <c r="XN128" s="128"/>
      <c r="XO128" s="128"/>
      <c r="XP128" s="128"/>
      <c r="XQ128" s="128"/>
      <c r="XR128" s="128"/>
      <c r="XS128" s="128"/>
      <c r="XT128" s="128"/>
      <c r="XU128" s="128"/>
      <c r="XV128" s="128"/>
      <c r="XW128" s="128"/>
      <c r="XX128" s="128"/>
      <c r="XY128" s="128"/>
      <c r="XZ128" s="128"/>
      <c r="YA128" s="128"/>
      <c r="YB128" s="128"/>
      <c r="YC128" s="128"/>
      <c r="YD128" s="128"/>
      <c r="YE128" s="128"/>
      <c r="YF128" s="128"/>
      <c r="YG128" s="128"/>
      <c r="YH128" s="128"/>
      <c r="YI128" s="128"/>
      <c r="YJ128" s="128"/>
      <c r="YK128" s="128"/>
      <c r="YL128" s="128"/>
      <c r="YM128" s="128"/>
      <c r="YN128" s="128"/>
      <c r="YO128" s="128"/>
      <c r="YP128" s="128"/>
      <c r="YQ128" s="128"/>
      <c r="YR128" s="128"/>
      <c r="YS128" s="128"/>
      <c r="YT128" s="128"/>
      <c r="YU128" s="128"/>
      <c r="YV128" s="128"/>
      <c r="YW128" s="128"/>
      <c r="YX128" s="128"/>
      <c r="YY128" s="128"/>
      <c r="YZ128" s="128"/>
      <c r="ZA128" s="128"/>
      <c r="ZB128" s="128"/>
      <c r="ZC128" s="128"/>
      <c r="ZD128" s="128"/>
      <c r="ZE128" s="128"/>
      <c r="ZF128" s="128"/>
      <c r="ZG128" s="128"/>
      <c r="ZH128" s="128"/>
      <c r="ZI128" s="128"/>
      <c r="ZJ128" s="128"/>
      <c r="ZK128" s="128"/>
      <c r="ZL128" s="128"/>
      <c r="ZM128" s="128"/>
      <c r="ZN128" s="128"/>
      <c r="ZO128" s="128"/>
      <c r="ZP128" s="128"/>
      <c r="ZQ128" s="128"/>
      <c r="ZR128" s="128"/>
      <c r="ZS128" s="128"/>
      <c r="ZT128" s="128"/>
      <c r="ZU128" s="128"/>
      <c r="ZV128" s="128"/>
      <c r="ZW128" s="128"/>
      <c r="ZX128" s="128"/>
      <c r="ZY128" s="128"/>
      <c r="ZZ128" s="128"/>
      <c r="AAA128" s="128"/>
      <c r="AAB128" s="128"/>
      <c r="AAC128" s="128"/>
      <c r="AAD128" s="128"/>
      <c r="AAE128" s="128"/>
      <c r="AAF128" s="128"/>
      <c r="AAG128" s="128"/>
      <c r="AAH128" s="128"/>
      <c r="AAI128" s="128"/>
      <c r="AAJ128" s="128"/>
      <c r="AAK128" s="128"/>
      <c r="AAL128" s="128"/>
      <c r="AAM128" s="128"/>
      <c r="AAN128" s="128"/>
      <c r="AAO128" s="128"/>
      <c r="AAP128" s="128"/>
      <c r="AAQ128" s="128"/>
      <c r="AAR128" s="128"/>
      <c r="AAS128" s="128"/>
      <c r="AAT128" s="128"/>
      <c r="AAU128" s="128"/>
      <c r="AAV128" s="128"/>
      <c r="AAW128" s="128"/>
      <c r="AAX128" s="128"/>
      <c r="AAY128" s="128"/>
      <c r="AAZ128" s="128"/>
      <c r="ABA128" s="128"/>
      <c r="ABB128" s="128"/>
      <c r="ABC128" s="128"/>
      <c r="ABD128" s="128"/>
      <c r="ABE128" s="128"/>
      <c r="ABF128" s="128"/>
      <c r="ABG128" s="128"/>
      <c r="ABH128" s="128"/>
      <c r="ABI128" s="128"/>
      <c r="ABJ128" s="128"/>
      <c r="ABK128" s="128"/>
      <c r="ABL128" s="128"/>
      <c r="ABM128" s="128"/>
      <c r="ABN128" s="128"/>
      <c r="ABO128" s="128"/>
      <c r="ABP128" s="128"/>
      <c r="ABQ128" s="128"/>
      <c r="ABR128" s="128"/>
      <c r="ABS128" s="128"/>
      <c r="ABT128" s="128"/>
      <c r="ABU128" s="128"/>
      <c r="ABV128" s="128"/>
      <c r="ABW128" s="128"/>
      <c r="ABX128" s="128"/>
      <c r="ABY128" s="128"/>
      <c r="ABZ128" s="128"/>
      <c r="ACA128" s="128"/>
      <c r="ACB128" s="128"/>
      <c r="ACC128" s="128"/>
      <c r="ACD128" s="128"/>
      <c r="ACE128" s="128"/>
      <c r="ACF128" s="128"/>
      <c r="ACG128" s="128"/>
      <c r="ACH128" s="128"/>
      <c r="ACI128" s="128"/>
      <c r="ACJ128" s="128"/>
      <c r="ACK128" s="128"/>
      <c r="ACL128" s="128"/>
      <c r="ACM128" s="128"/>
      <c r="ACN128" s="128"/>
      <c r="ACO128" s="128"/>
      <c r="ACP128" s="128"/>
      <c r="ACQ128" s="128"/>
      <c r="ACR128" s="128"/>
      <c r="ACS128" s="128"/>
      <c r="ACT128" s="128"/>
      <c r="ACU128" s="128"/>
      <c r="ACV128" s="128"/>
      <c r="ACW128" s="128"/>
      <c r="ACX128" s="128"/>
      <c r="ACY128" s="128"/>
      <c r="ACZ128" s="128"/>
      <c r="ADA128" s="128"/>
      <c r="ADB128" s="128"/>
      <c r="ADC128" s="128"/>
      <c r="ADD128" s="128"/>
      <c r="ADE128" s="128"/>
      <c r="ADF128" s="128"/>
      <c r="ADG128" s="128"/>
      <c r="ADH128" s="128"/>
      <c r="ADI128" s="128"/>
      <c r="ADJ128" s="128"/>
      <c r="ADK128" s="128"/>
      <c r="ADL128" s="128"/>
      <c r="ADM128" s="128"/>
      <c r="ADN128" s="128"/>
      <c r="ADO128" s="128"/>
      <c r="ADP128" s="128"/>
      <c r="ADQ128" s="128"/>
      <c r="ADR128" s="128"/>
      <c r="ADS128" s="128"/>
      <c r="ADT128" s="128"/>
      <c r="ADU128" s="128"/>
      <c r="ADV128" s="128"/>
      <c r="ADW128" s="128"/>
      <c r="ADX128" s="128"/>
      <c r="ADY128" s="128"/>
      <c r="ADZ128" s="128"/>
      <c r="AEA128" s="128"/>
      <c r="AEB128" s="128"/>
      <c r="AEC128" s="128"/>
      <c r="AED128" s="128"/>
      <c r="AEE128" s="128"/>
      <c r="AEF128" s="128"/>
      <c r="AEG128" s="128"/>
      <c r="AEH128" s="128"/>
      <c r="AEI128" s="128"/>
      <c r="AEJ128" s="128"/>
      <c r="AEK128" s="128"/>
      <c r="AEL128" s="128"/>
      <c r="AEM128" s="128"/>
      <c r="AEN128" s="128"/>
      <c r="AEO128" s="128"/>
      <c r="AEP128" s="128"/>
      <c r="AEQ128" s="128"/>
      <c r="AER128" s="128"/>
      <c r="AES128" s="128"/>
      <c r="AET128" s="128"/>
      <c r="AEU128" s="128"/>
      <c r="AEV128" s="128"/>
      <c r="AEW128" s="128"/>
      <c r="AEX128" s="128"/>
      <c r="AEY128" s="128"/>
      <c r="AEZ128" s="128"/>
      <c r="AFA128" s="128"/>
      <c r="AFB128" s="128"/>
      <c r="AFC128" s="128"/>
      <c r="AFD128" s="128"/>
      <c r="AFE128" s="128"/>
      <c r="AFF128" s="128"/>
      <c r="AFG128" s="128"/>
      <c r="AFH128" s="128"/>
      <c r="AFI128" s="128"/>
      <c r="AFJ128" s="128"/>
      <c r="AFK128" s="128"/>
      <c r="AFL128" s="128"/>
      <c r="AFM128" s="128"/>
      <c r="AFN128" s="128"/>
      <c r="AFO128" s="128"/>
      <c r="AFP128" s="128"/>
      <c r="AFQ128" s="128"/>
      <c r="AFR128" s="128"/>
      <c r="AFS128" s="128"/>
      <c r="AFT128" s="128"/>
      <c r="AFU128" s="128"/>
      <c r="AFV128" s="128"/>
      <c r="AFW128" s="128"/>
      <c r="AFX128" s="128"/>
      <c r="AFY128" s="128"/>
      <c r="AFZ128" s="128"/>
      <c r="AGA128" s="128"/>
      <c r="AGB128" s="128"/>
      <c r="AGC128" s="128"/>
      <c r="AGD128" s="128"/>
      <c r="AGE128" s="128"/>
      <c r="AGF128" s="128"/>
      <c r="AGG128" s="128"/>
      <c r="AGH128" s="128"/>
      <c r="AGI128" s="128"/>
      <c r="AGJ128" s="128"/>
      <c r="AGK128" s="128"/>
      <c r="AGL128" s="128"/>
      <c r="AGM128" s="128"/>
      <c r="AGN128" s="128"/>
      <c r="AGO128" s="128"/>
      <c r="AGP128" s="128"/>
      <c r="AGQ128" s="128"/>
      <c r="AGR128" s="128"/>
      <c r="AGS128" s="128"/>
      <c r="AGT128" s="128"/>
      <c r="AGU128" s="128"/>
      <c r="AGV128" s="128"/>
      <c r="AGW128" s="128"/>
      <c r="AGX128" s="128"/>
      <c r="AGY128" s="128"/>
      <c r="AGZ128" s="128"/>
      <c r="AHA128" s="128"/>
      <c r="AHB128" s="128"/>
      <c r="AHC128" s="128"/>
      <c r="AHD128" s="128"/>
      <c r="AHE128" s="128"/>
      <c r="AHF128" s="128"/>
      <c r="AHG128" s="128"/>
      <c r="AHH128" s="128"/>
      <c r="AHI128" s="128"/>
      <c r="AHJ128" s="128"/>
      <c r="AHK128" s="128"/>
      <c r="AHL128" s="128"/>
      <c r="AHM128" s="128"/>
      <c r="AHN128" s="128"/>
      <c r="AHO128" s="128"/>
      <c r="AHP128" s="128"/>
      <c r="AHQ128" s="128"/>
      <c r="AHR128" s="128"/>
      <c r="AHS128" s="128"/>
      <c r="AHT128" s="128"/>
      <c r="AHU128" s="128"/>
      <c r="AHV128" s="128"/>
      <c r="AHW128" s="128"/>
      <c r="AHX128" s="128"/>
      <c r="AHY128" s="128"/>
      <c r="AHZ128" s="128"/>
      <c r="AIA128" s="128"/>
      <c r="AIB128" s="128"/>
      <c r="AIC128" s="128"/>
      <c r="AID128" s="128"/>
      <c r="AIE128" s="128"/>
      <c r="AIF128" s="128"/>
      <c r="AIG128" s="128"/>
      <c r="AIH128" s="128"/>
      <c r="AII128" s="128"/>
      <c r="AIJ128" s="128"/>
      <c r="AIK128" s="128"/>
      <c r="AIL128" s="128"/>
      <c r="AIM128" s="128"/>
      <c r="AIN128" s="128"/>
      <c r="AIO128" s="128"/>
      <c r="AIP128" s="128"/>
      <c r="AIQ128" s="128"/>
      <c r="AIR128" s="128"/>
      <c r="AIS128" s="128"/>
      <c r="AIT128" s="128"/>
      <c r="AIU128" s="128"/>
      <c r="AIV128" s="128"/>
      <c r="AIW128" s="128"/>
      <c r="AIX128" s="128"/>
      <c r="AIY128" s="128"/>
      <c r="AIZ128" s="128"/>
      <c r="AJA128" s="128"/>
      <c r="AJB128" s="128"/>
      <c r="AJC128" s="128"/>
      <c r="AJD128" s="128"/>
      <c r="AJE128" s="128"/>
      <c r="AJF128" s="128"/>
      <c r="AJG128" s="128"/>
      <c r="AJH128" s="128"/>
      <c r="AJI128" s="128"/>
      <c r="AJJ128" s="128"/>
      <c r="AJK128" s="128"/>
      <c r="AJL128" s="128"/>
      <c r="AJM128" s="128"/>
      <c r="AJN128" s="128"/>
      <c r="AJO128" s="128"/>
      <c r="AJP128" s="128"/>
      <c r="AJQ128" s="128"/>
      <c r="AJR128" s="128"/>
      <c r="AJS128" s="128"/>
      <c r="AJT128" s="128"/>
      <c r="AJU128" s="128"/>
      <c r="AJV128" s="128"/>
      <c r="AJW128" s="128"/>
      <c r="AJX128" s="128"/>
      <c r="AJY128" s="128"/>
      <c r="AJZ128" s="128"/>
      <c r="AKA128" s="128"/>
      <c r="AKB128" s="128"/>
      <c r="AKC128" s="128"/>
      <c r="AKD128" s="128"/>
      <c r="AKE128" s="128"/>
      <c r="AKF128" s="128"/>
      <c r="AKG128" s="128"/>
      <c r="AKH128" s="128"/>
      <c r="AKI128" s="128"/>
      <c r="AKJ128" s="128"/>
      <c r="AKK128" s="128"/>
      <c r="AKL128" s="128"/>
      <c r="AKM128" s="128"/>
      <c r="AKN128" s="128"/>
      <c r="AKO128" s="128"/>
      <c r="AKP128" s="128"/>
      <c r="AKQ128" s="128"/>
      <c r="AKR128" s="128"/>
      <c r="AKS128" s="128"/>
      <c r="AKT128" s="128"/>
      <c r="AKU128" s="128"/>
      <c r="AKV128" s="128"/>
      <c r="AKW128" s="128"/>
      <c r="AKX128" s="128"/>
      <c r="AKY128" s="128"/>
      <c r="AKZ128" s="128"/>
      <c r="ALA128" s="128"/>
      <c r="ALB128" s="128"/>
      <c r="ALC128" s="128"/>
      <c r="ALD128" s="128"/>
      <c r="ALE128" s="128"/>
      <c r="ALF128" s="128"/>
      <c r="ALG128" s="128"/>
      <c r="ALH128" s="128"/>
      <c r="ALI128" s="128"/>
      <c r="ALJ128" s="128"/>
      <c r="ALK128" s="128"/>
      <c r="ALL128" s="128"/>
      <c r="ALM128" s="128"/>
      <c r="ALN128" s="128"/>
      <c r="ALO128" s="128"/>
      <c r="ALP128" s="128"/>
      <c r="ALQ128" s="128"/>
      <c r="ALR128" s="128"/>
      <c r="ALS128" s="128"/>
      <c r="ALT128" s="128"/>
      <c r="ALU128" s="128"/>
      <c r="ALV128" s="128"/>
      <c r="ALW128" s="128"/>
      <c r="ALX128" s="128"/>
      <c r="ALY128" s="128"/>
      <c r="ALZ128" s="128"/>
      <c r="AMA128" s="128"/>
      <c r="AMB128" s="128"/>
      <c r="AMC128" s="128"/>
      <c r="AMD128" s="128"/>
      <c r="AME128" s="128"/>
      <c r="AMF128" s="128"/>
      <c r="AMG128" s="128"/>
      <c r="AMH128" s="128"/>
      <c r="AMI128" s="128"/>
      <c r="AMJ128" s="128"/>
      <c r="AMK128" s="128"/>
      <c r="AML128" s="128"/>
      <c r="AMM128" s="128"/>
      <c r="AMN128" s="128"/>
      <c r="AMO128" s="128"/>
      <c r="AMP128" s="128"/>
      <c r="AMQ128" s="128"/>
      <c r="AMR128" s="128"/>
      <c r="AMS128" s="128"/>
      <c r="AMT128" s="128"/>
      <c r="AMU128" s="128"/>
      <c r="AMV128" s="128"/>
      <c r="AMW128" s="128"/>
      <c r="AMX128" s="128"/>
      <c r="AMY128" s="128"/>
      <c r="AMZ128" s="128"/>
      <c r="ANA128" s="128"/>
      <c r="ANB128" s="128"/>
      <c r="ANC128" s="128"/>
      <c r="AND128" s="128"/>
      <c r="ANE128" s="128"/>
      <c r="ANF128" s="128"/>
      <c r="ANG128" s="128"/>
      <c r="ANH128" s="128"/>
      <c r="ANI128" s="128"/>
      <c r="ANJ128" s="128"/>
      <c r="ANK128" s="128"/>
      <c r="ANL128" s="128"/>
      <c r="ANM128" s="128"/>
      <c r="ANN128" s="128"/>
      <c r="ANO128" s="128"/>
      <c r="ANP128" s="128"/>
      <c r="ANQ128" s="128"/>
      <c r="ANR128" s="128"/>
      <c r="ANS128" s="128"/>
      <c r="ANT128" s="128"/>
      <c r="ANU128" s="128"/>
      <c r="ANV128" s="128"/>
      <c r="ANW128" s="128"/>
      <c r="ANX128" s="128"/>
      <c r="ANY128" s="128"/>
      <c r="ANZ128" s="128"/>
      <c r="AOA128" s="128"/>
      <c r="AOB128" s="128"/>
      <c r="AOC128" s="128"/>
      <c r="AOD128" s="128"/>
      <c r="AOE128" s="128"/>
      <c r="AOF128" s="128"/>
      <c r="AOG128" s="128"/>
      <c r="AOH128" s="128"/>
      <c r="AOI128" s="128"/>
      <c r="AOJ128" s="128"/>
      <c r="AOK128" s="128"/>
      <c r="AOL128" s="128"/>
      <c r="AOM128" s="128"/>
      <c r="AON128" s="128"/>
      <c r="AOO128" s="128"/>
      <c r="AOP128" s="128"/>
      <c r="AOQ128" s="128"/>
      <c r="AOR128" s="128"/>
      <c r="AOS128" s="128"/>
      <c r="AOT128" s="128"/>
      <c r="AOU128" s="128"/>
      <c r="AOV128" s="128"/>
      <c r="AOW128" s="128"/>
      <c r="AOX128" s="128"/>
      <c r="AOY128" s="128"/>
      <c r="AOZ128" s="128"/>
      <c r="APA128" s="128"/>
      <c r="APB128" s="128"/>
      <c r="APC128" s="128"/>
      <c r="APD128" s="128"/>
      <c r="APE128" s="128"/>
      <c r="APF128" s="128"/>
      <c r="APG128" s="128"/>
      <c r="APH128" s="128"/>
      <c r="API128" s="128"/>
      <c r="APJ128" s="128"/>
      <c r="APK128" s="128"/>
      <c r="APL128" s="128"/>
      <c r="APM128" s="128"/>
      <c r="APN128" s="128"/>
      <c r="APO128" s="128"/>
      <c r="APP128" s="128"/>
      <c r="APQ128" s="128"/>
      <c r="APR128" s="128"/>
      <c r="APS128" s="128"/>
      <c r="APT128" s="128"/>
      <c r="APU128" s="128"/>
      <c r="APV128" s="128"/>
      <c r="APW128" s="128"/>
      <c r="APX128" s="128"/>
      <c r="APY128" s="128"/>
      <c r="APZ128" s="128"/>
      <c r="AQA128" s="128"/>
      <c r="AQB128" s="128"/>
      <c r="AQC128" s="128"/>
      <c r="AQD128" s="128"/>
      <c r="AQE128" s="128"/>
      <c r="AQF128" s="128"/>
      <c r="AQG128" s="128"/>
      <c r="AQH128" s="128"/>
      <c r="AQI128" s="128"/>
      <c r="AQJ128" s="128"/>
      <c r="AQK128" s="128"/>
      <c r="AQL128" s="128"/>
      <c r="AQM128" s="128"/>
      <c r="AQN128" s="128"/>
      <c r="AQO128" s="128"/>
      <c r="AQP128" s="128"/>
      <c r="AQQ128" s="128"/>
      <c r="AQR128" s="128"/>
      <c r="AQS128" s="128"/>
      <c r="AQT128" s="128"/>
      <c r="AQU128" s="128"/>
      <c r="AQV128" s="128"/>
      <c r="AQW128" s="128"/>
      <c r="AQX128" s="128"/>
      <c r="AQY128" s="128"/>
      <c r="AQZ128" s="128"/>
      <c r="ARA128" s="128"/>
      <c r="ARB128" s="128"/>
      <c r="ARC128" s="128"/>
      <c r="ARD128" s="128"/>
      <c r="ARE128" s="128"/>
      <c r="ARF128" s="128"/>
      <c r="ARG128" s="128"/>
      <c r="ARH128" s="128"/>
      <c r="ARI128" s="128"/>
      <c r="ARJ128" s="128"/>
      <c r="ARK128" s="128"/>
      <c r="ARL128" s="128"/>
      <c r="ARM128" s="128"/>
      <c r="ARN128" s="128"/>
      <c r="ARO128" s="128"/>
      <c r="ARP128" s="128"/>
      <c r="ARQ128" s="128"/>
      <c r="ARR128" s="128"/>
      <c r="ARS128" s="128"/>
      <c r="ART128" s="128"/>
      <c r="ARU128" s="128"/>
      <c r="ARV128" s="128"/>
      <c r="ARW128" s="128"/>
      <c r="ARX128" s="128"/>
      <c r="ARY128" s="128"/>
      <c r="ARZ128" s="128"/>
      <c r="ASA128" s="128"/>
      <c r="ASB128" s="128"/>
      <c r="ASC128" s="128"/>
      <c r="ASD128" s="128"/>
      <c r="ASE128" s="128"/>
      <c r="ASF128" s="128"/>
      <c r="ASG128" s="128"/>
      <c r="ASH128" s="128"/>
      <c r="ASI128" s="128"/>
      <c r="ASJ128" s="128"/>
      <c r="ASK128" s="128"/>
      <c r="ASL128" s="128"/>
      <c r="ASM128" s="128"/>
      <c r="ASN128" s="128"/>
      <c r="ASO128" s="128"/>
      <c r="ASP128" s="128"/>
      <c r="ASQ128" s="128"/>
      <c r="ASR128" s="128"/>
      <c r="ASS128" s="128"/>
      <c r="AST128" s="128"/>
      <c r="ASU128" s="128"/>
      <c r="ASV128" s="128"/>
      <c r="ASW128" s="128"/>
      <c r="ASX128" s="128"/>
      <c r="ASY128" s="128"/>
      <c r="ASZ128" s="128"/>
      <c r="ATA128" s="128"/>
      <c r="ATB128" s="128"/>
      <c r="ATC128" s="128"/>
      <c r="ATD128" s="128"/>
      <c r="ATE128" s="128"/>
      <c r="ATF128" s="128"/>
      <c r="ATG128" s="128"/>
      <c r="ATH128" s="128"/>
      <c r="ATI128" s="128"/>
      <c r="ATJ128" s="128"/>
      <c r="ATK128" s="128"/>
      <c r="ATL128" s="128"/>
      <c r="ATM128" s="128"/>
      <c r="ATN128" s="128"/>
      <c r="ATO128" s="128"/>
      <c r="ATP128" s="128"/>
      <c r="ATQ128" s="128"/>
      <c r="ATR128" s="128"/>
      <c r="ATS128" s="128"/>
      <c r="ATT128" s="128"/>
      <c r="ATU128" s="128"/>
      <c r="ATV128" s="128"/>
      <c r="ATW128" s="128"/>
      <c r="ATX128" s="128"/>
      <c r="ATY128" s="128"/>
      <c r="ATZ128" s="128"/>
      <c r="AUA128" s="128"/>
      <c r="AUB128" s="128"/>
      <c r="AUC128" s="128"/>
      <c r="AUD128" s="128"/>
      <c r="AUE128" s="128"/>
      <c r="AUF128" s="128"/>
      <c r="AUG128" s="128"/>
      <c r="AUH128" s="128"/>
      <c r="AUI128" s="128"/>
      <c r="AUJ128" s="128"/>
      <c r="AUK128" s="128"/>
      <c r="AUL128" s="128"/>
      <c r="AUM128" s="128"/>
      <c r="AUN128" s="128"/>
      <c r="AUO128" s="128"/>
      <c r="AUP128" s="128"/>
      <c r="AUQ128" s="128"/>
      <c r="AUR128" s="128"/>
      <c r="AUS128" s="128"/>
      <c r="AUT128" s="128"/>
      <c r="AUU128" s="128"/>
      <c r="AUV128" s="128"/>
      <c r="AUW128" s="128"/>
      <c r="AUX128" s="128"/>
      <c r="AUY128" s="128"/>
      <c r="AUZ128" s="128"/>
      <c r="AVA128" s="128"/>
      <c r="AVB128" s="128"/>
      <c r="AVC128" s="128"/>
      <c r="AVD128" s="128"/>
      <c r="AVE128" s="128"/>
      <c r="AVF128" s="128"/>
      <c r="AVG128" s="128"/>
      <c r="AVH128" s="128"/>
      <c r="AVI128" s="128"/>
      <c r="AVJ128" s="128"/>
      <c r="AVK128" s="128"/>
      <c r="AVL128" s="128"/>
      <c r="AVM128" s="128"/>
      <c r="AVN128" s="128"/>
      <c r="AVO128" s="128"/>
      <c r="AVP128" s="128"/>
      <c r="AVQ128" s="128"/>
      <c r="AVR128" s="128"/>
      <c r="AVS128" s="128"/>
      <c r="AVT128" s="128"/>
      <c r="AVU128" s="128"/>
      <c r="AVV128" s="128"/>
      <c r="AVW128" s="128"/>
      <c r="AVX128" s="128"/>
      <c r="AVY128" s="128"/>
      <c r="AVZ128" s="128"/>
      <c r="AWA128" s="128"/>
      <c r="AWB128" s="128"/>
      <c r="AWC128" s="128"/>
      <c r="AWD128" s="128"/>
      <c r="AWE128" s="128"/>
      <c r="AWF128" s="128"/>
      <c r="AWG128" s="128"/>
      <c r="AWH128" s="128"/>
      <c r="AWI128" s="128"/>
      <c r="AWJ128" s="128"/>
      <c r="AWK128" s="128"/>
      <c r="AWL128" s="128"/>
      <c r="AWM128" s="128"/>
      <c r="AWN128" s="128"/>
      <c r="AWO128" s="128"/>
      <c r="AWP128" s="128"/>
      <c r="AWQ128" s="128"/>
      <c r="AWR128" s="128"/>
      <c r="AWS128" s="128"/>
      <c r="AWT128" s="128"/>
      <c r="AWU128" s="128"/>
      <c r="AWV128" s="128"/>
      <c r="AWW128" s="128"/>
      <c r="AWX128" s="128"/>
      <c r="AWY128" s="128"/>
      <c r="AWZ128" s="128"/>
      <c r="AXA128" s="128"/>
      <c r="AXB128" s="128"/>
      <c r="AXC128" s="128"/>
      <c r="AXD128" s="128"/>
      <c r="AXE128" s="128"/>
      <c r="AXF128" s="128"/>
      <c r="AXG128" s="128"/>
      <c r="AXH128" s="128"/>
      <c r="AXI128" s="128"/>
      <c r="AXJ128" s="128"/>
      <c r="AXK128" s="128"/>
      <c r="AXL128" s="128"/>
      <c r="AXM128" s="128"/>
      <c r="AXN128" s="128"/>
      <c r="AXO128" s="128"/>
      <c r="AXP128" s="128"/>
      <c r="AXQ128" s="128"/>
      <c r="AXR128" s="128"/>
      <c r="AXS128" s="128"/>
      <c r="AXT128" s="128"/>
      <c r="AXU128" s="128"/>
      <c r="AXV128" s="128"/>
      <c r="AXW128" s="128"/>
      <c r="AXX128" s="128"/>
      <c r="AXY128" s="128"/>
      <c r="AXZ128" s="128"/>
      <c r="AYA128" s="128"/>
      <c r="AYB128" s="128"/>
      <c r="AYC128" s="128"/>
      <c r="AYD128" s="128"/>
      <c r="AYE128" s="128"/>
      <c r="AYF128" s="128"/>
      <c r="AYG128" s="128"/>
      <c r="AYH128" s="128"/>
      <c r="AYI128" s="128"/>
      <c r="AYJ128" s="128"/>
      <c r="AYK128" s="128"/>
      <c r="AYL128" s="128"/>
      <c r="AYM128" s="128"/>
      <c r="AYN128" s="128"/>
      <c r="AYO128" s="128"/>
      <c r="AYP128" s="128"/>
      <c r="AYQ128" s="128"/>
      <c r="AYR128" s="128"/>
      <c r="AYS128" s="128"/>
      <c r="AYT128" s="128"/>
      <c r="AYU128" s="128"/>
      <c r="AYV128" s="128"/>
      <c r="AYW128" s="128"/>
      <c r="AYX128" s="128"/>
      <c r="AYY128" s="128"/>
      <c r="AYZ128" s="128"/>
      <c r="AZA128" s="128"/>
      <c r="AZB128" s="128"/>
      <c r="AZC128" s="128"/>
      <c r="AZD128" s="128"/>
      <c r="AZE128" s="128"/>
      <c r="AZF128" s="128"/>
      <c r="AZG128" s="128"/>
      <c r="AZH128" s="128"/>
      <c r="AZI128" s="128"/>
      <c r="AZJ128" s="128"/>
      <c r="AZK128" s="128"/>
      <c r="AZL128" s="128"/>
      <c r="AZM128" s="128"/>
      <c r="AZN128" s="128"/>
      <c r="AZO128" s="128"/>
      <c r="AZP128" s="128"/>
      <c r="AZQ128" s="128"/>
      <c r="AZR128" s="128"/>
      <c r="AZS128" s="128"/>
      <c r="AZT128" s="128"/>
      <c r="AZU128" s="128"/>
      <c r="AZV128" s="128"/>
      <c r="AZW128" s="128"/>
      <c r="AZX128" s="128"/>
      <c r="AZY128" s="128"/>
      <c r="AZZ128" s="128"/>
      <c r="BAA128" s="128"/>
      <c r="BAB128" s="128"/>
      <c r="BAC128" s="128"/>
      <c r="BAD128" s="128"/>
      <c r="BAE128" s="128"/>
      <c r="BAF128" s="128"/>
      <c r="BAG128" s="128"/>
      <c r="BAH128" s="128"/>
      <c r="BAI128" s="128"/>
      <c r="BAJ128" s="128"/>
      <c r="BAK128" s="128"/>
      <c r="BAL128" s="128"/>
      <c r="BAM128" s="128"/>
      <c r="BAN128" s="128"/>
      <c r="BAO128" s="128"/>
      <c r="BAP128" s="128"/>
      <c r="BAQ128" s="128"/>
      <c r="BAR128" s="128"/>
      <c r="BAS128" s="128"/>
      <c r="BAT128" s="128"/>
      <c r="BAU128" s="128"/>
      <c r="BAV128" s="128"/>
      <c r="BAW128" s="128"/>
      <c r="BAX128" s="128"/>
      <c r="BAY128" s="128"/>
      <c r="BAZ128" s="128"/>
      <c r="BBA128" s="128"/>
      <c r="BBB128" s="128"/>
      <c r="BBC128" s="128"/>
      <c r="BBD128" s="128"/>
      <c r="BBE128" s="128"/>
      <c r="BBF128" s="128"/>
      <c r="BBG128" s="128"/>
      <c r="BBH128" s="128"/>
      <c r="BBI128" s="128"/>
      <c r="BBJ128" s="128"/>
      <c r="BBK128" s="128"/>
      <c r="BBL128" s="128"/>
      <c r="BBM128" s="128"/>
      <c r="BBN128" s="128"/>
      <c r="BBO128" s="128"/>
      <c r="BBP128" s="128"/>
      <c r="BBQ128" s="128"/>
      <c r="BBR128" s="128"/>
      <c r="BBS128" s="128"/>
      <c r="BBT128" s="128"/>
      <c r="BBU128" s="128"/>
      <c r="BBV128" s="128"/>
      <c r="BBW128" s="128"/>
      <c r="BBX128" s="128"/>
      <c r="BBY128" s="128"/>
      <c r="BBZ128" s="128"/>
      <c r="BCA128" s="128"/>
      <c r="BCB128" s="128"/>
      <c r="BCC128" s="128"/>
      <c r="BCD128" s="128"/>
      <c r="BCE128" s="128"/>
      <c r="BCF128" s="128"/>
      <c r="BCG128" s="128"/>
      <c r="BCH128" s="128"/>
      <c r="BCI128" s="128"/>
      <c r="BCJ128" s="128"/>
      <c r="BCK128" s="128"/>
      <c r="BCL128" s="128"/>
      <c r="BCM128" s="128"/>
      <c r="BCN128" s="128"/>
      <c r="BCO128" s="128"/>
      <c r="BCP128" s="128"/>
      <c r="BCQ128" s="128"/>
      <c r="BCR128" s="128"/>
      <c r="BCS128" s="128"/>
      <c r="BCT128" s="128"/>
      <c r="BCU128" s="128"/>
      <c r="BCV128" s="128"/>
      <c r="BCW128" s="128"/>
      <c r="BCX128" s="128"/>
      <c r="BCY128" s="128"/>
      <c r="BCZ128" s="128"/>
      <c r="BDA128" s="128"/>
      <c r="BDB128" s="128"/>
      <c r="BDC128" s="128"/>
      <c r="BDD128" s="128"/>
      <c r="BDE128" s="128"/>
      <c r="BDF128" s="128"/>
      <c r="BDG128" s="128"/>
      <c r="BDH128" s="128"/>
      <c r="BDI128" s="128"/>
      <c r="BDJ128" s="128"/>
      <c r="BDK128" s="128"/>
      <c r="BDL128" s="128"/>
      <c r="BDM128" s="128"/>
      <c r="BDN128" s="128"/>
      <c r="BDO128" s="128"/>
      <c r="BDP128" s="128"/>
      <c r="BDQ128" s="128"/>
      <c r="BDR128" s="128"/>
      <c r="BDS128" s="128"/>
      <c r="BDT128" s="128"/>
      <c r="BDU128" s="128"/>
    </row>
    <row r="129" spans="2:1477" s="7" customFormat="1" ht="24" customHeight="1" thickTop="1" thickBot="1">
      <c r="B129" s="319" t="s">
        <v>49</v>
      </c>
      <c r="C129" s="320"/>
      <c r="D129" s="321"/>
      <c r="E129" s="8"/>
      <c r="F129" s="9"/>
      <c r="G129" s="10">
        <f t="shared" ref="G129:L129" si="117">SUM(G124,G116,G104,G84,G70,G57,G32,G15)</f>
        <v>34</v>
      </c>
      <c r="H129" s="10">
        <f t="shared" si="117"/>
        <v>40</v>
      </c>
      <c r="I129" s="10">
        <f t="shared" si="117"/>
        <v>14</v>
      </c>
      <c r="J129" s="10">
        <f t="shared" si="117"/>
        <v>6691</v>
      </c>
      <c r="K129" s="10">
        <f t="shared" si="117"/>
        <v>8413</v>
      </c>
      <c r="L129" s="10">
        <f t="shared" si="117"/>
        <v>8196</v>
      </c>
      <c r="M129" s="168">
        <f>IF(G129=0,0,N129/G129)</f>
        <v>0.91176470588235292</v>
      </c>
      <c r="N129" s="10">
        <f t="shared" ref="N129:AC129" si="118">SUM(N124,N116,N104,N84,N70,N57,N32,N15)</f>
        <v>31</v>
      </c>
      <c r="O129" s="10">
        <f t="shared" si="118"/>
        <v>217</v>
      </c>
      <c r="P129" s="11">
        <f t="shared" si="118"/>
        <v>28</v>
      </c>
      <c r="Q129" s="11">
        <f t="shared" si="118"/>
        <v>0</v>
      </c>
      <c r="R129" s="10">
        <f t="shared" si="118"/>
        <v>1500</v>
      </c>
      <c r="S129" s="10">
        <f t="shared" si="118"/>
        <v>222</v>
      </c>
      <c r="T129" s="12">
        <f t="shared" si="118"/>
        <v>95001271</v>
      </c>
      <c r="U129" s="12">
        <f t="shared" si="118"/>
        <v>1487263</v>
      </c>
      <c r="V129" s="12">
        <f t="shared" si="118"/>
        <v>93514008</v>
      </c>
      <c r="W129" s="12">
        <f t="shared" si="118"/>
        <v>95297363</v>
      </c>
      <c r="X129" s="12">
        <f t="shared" si="118"/>
        <v>93779584</v>
      </c>
      <c r="Y129" s="12">
        <f t="shared" si="118"/>
        <v>-42768</v>
      </c>
      <c r="Z129" s="12">
        <f t="shared" si="118"/>
        <v>0</v>
      </c>
      <c r="AA129" s="12">
        <f t="shared" si="118"/>
        <v>-42768</v>
      </c>
      <c r="AB129" s="12">
        <f t="shared" si="118"/>
        <v>93736816</v>
      </c>
      <c r="AC129" s="12">
        <f t="shared" si="118"/>
        <v>93205061</v>
      </c>
      <c r="AD129" s="167">
        <f>IF(G129=0,0,AE129/G129)</f>
        <v>0.97058823529411764</v>
      </c>
      <c r="AE129" s="170">
        <f t="shared" ref="AE129:BJ129" si="119">SUM(AE124,AE116,AE104,AE84,AE70,AE57,AE32,AE15)</f>
        <v>33</v>
      </c>
      <c r="AF129" s="12">
        <f t="shared" si="119"/>
        <v>-531753</v>
      </c>
      <c r="AG129" s="12">
        <f t="shared" si="119"/>
        <v>296092</v>
      </c>
      <c r="AH129" s="11">
        <f t="shared" si="119"/>
        <v>779</v>
      </c>
      <c r="AI129" s="11">
        <f t="shared" si="119"/>
        <v>487</v>
      </c>
      <c r="AJ129" s="13">
        <f t="shared" si="119"/>
        <v>183</v>
      </c>
      <c r="AK129" s="13">
        <f t="shared" si="119"/>
        <v>93</v>
      </c>
      <c r="AL129" s="12">
        <f t="shared" si="119"/>
        <v>483668</v>
      </c>
      <c r="AM129" s="12">
        <f t="shared" si="119"/>
        <v>29435</v>
      </c>
      <c r="AN129" s="13">
        <f t="shared" si="119"/>
        <v>37</v>
      </c>
      <c r="AO129" s="13">
        <f t="shared" si="119"/>
        <v>129</v>
      </c>
      <c r="AP129" s="12">
        <f t="shared" si="119"/>
        <v>140515</v>
      </c>
      <c r="AQ129" s="12">
        <f t="shared" si="119"/>
        <v>12197</v>
      </c>
      <c r="AR129" s="13">
        <f t="shared" si="119"/>
        <v>0</v>
      </c>
      <c r="AS129" s="13">
        <f t="shared" si="119"/>
        <v>0</v>
      </c>
      <c r="AT129" s="12">
        <f t="shared" si="119"/>
        <v>0</v>
      </c>
      <c r="AU129" s="12">
        <f t="shared" si="119"/>
        <v>0</v>
      </c>
      <c r="AV129" s="13">
        <f t="shared" si="119"/>
        <v>0</v>
      </c>
      <c r="AW129" s="13">
        <f t="shared" si="119"/>
        <v>0</v>
      </c>
      <c r="AX129" s="12">
        <f t="shared" si="119"/>
        <v>0</v>
      </c>
      <c r="AY129" s="12">
        <f t="shared" si="119"/>
        <v>0</v>
      </c>
      <c r="AZ129" s="13">
        <f t="shared" si="119"/>
        <v>0</v>
      </c>
      <c r="BA129" s="13">
        <f t="shared" si="119"/>
        <v>0</v>
      </c>
      <c r="BB129" s="12">
        <f t="shared" si="119"/>
        <v>39600</v>
      </c>
      <c r="BC129" s="12">
        <f t="shared" si="119"/>
        <v>0</v>
      </c>
      <c r="BD129" s="13">
        <f t="shared" si="119"/>
        <v>12</v>
      </c>
      <c r="BE129" s="13">
        <f t="shared" si="119"/>
        <v>0</v>
      </c>
      <c r="BF129" s="12">
        <f t="shared" si="119"/>
        <v>81258</v>
      </c>
      <c r="BG129" s="12">
        <f t="shared" si="119"/>
        <v>0</v>
      </c>
      <c r="BH129" s="13">
        <f t="shared" si="119"/>
        <v>0</v>
      </c>
      <c r="BI129" s="13">
        <f t="shared" si="119"/>
        <v>0</v>
      </c>
      <c r="BJ129" s="12">
        <f t="shared" si="119"/>
        <v>0</v>
      </c>
      <c r="BK129" s="12">
        <f t="shared" ref="BK129:CM129" si="120">SUM(BK124,BK116,BK104,BK84,BK70,BK57,BK32,BK15)</f>
        <v>0</v>
      </c>
      <c r="BL129" s="13">
        <f t="shared" si="120"/>
        <v>0</v>
      </c>
      <c r="BM129" s="13">
        <f t="shared" si="120"/>
        <v>0</v>
      </c>
      <c r="BN129" s="12">
        <f t="shared" si="120"/>
        <v>0</v>
      </c>
      <c r="BO129" s="12">
        <f t="shared" si="120"/>
        <v>0</v>
      </c>
      <c r="BP129" s="13">
        <f t="shared" si="120"/>
        <v>0</v>
      </c>
      <c r="BQ129" s="13">
        <f t="shared" si="120"/>
        <v>0</v>
      </c>
      <c r="BR129" s="12">
        <f t="shared" si="120"/>
        <v>21431</v>
      </c>
      <c r="BS129" s="12">
        <f t="shared" si="120"/>
        <v>0</v>
      </c>
      <c r="BT129" s="13">
        <f t="shared" si="120"/>
        <v>0</v>
      </c>
      <c r="BU129" s="13">
        <f t="shared" si="120"/>
        <v>0</v>
      </c>
      <c r="BV129" s="12">
        <f t="shared" si="120"/>
        <v>0</v>
      </c>
      <c r="BW129" s="12">
        <f t="shared" si="120"/>
        <v>0</v>
      </c>
      <c r="BX129" s="13">
        <f t="shared" si="120"/>
        <v>0</v>
      </c>
      <c r="BY129" s="13">
        <f t="shared" si="120"/>
        <v>0</v>
      </c>
      <c r="BZ129" s="12">
        <f t="shared" si="120"/>
        <v>2551</v>
      </c>
      <c r="CA129" s="12">
        <f t="shared" si="120"/>
        <v>0</v>
      </c>
      <c r="CB129" s="13">
        <f t="shared" si="120"/>
        <v>0</v>
      </c>
      <c r="CC129" s="13">
        <f t="shared" si="120"/>
        <v>0</v>
      </c>
      <c r="CD129" s="12">
        <f t="shared" si="120"/>
        <v>0</v>
      </c>
      <c r="CE129" s="12">
        <f t="shared" si="120"/>
        <v>0</v>
      </c>
      <c r="CF129" s="13">
        <f t="shared" si="120"/>
        <v>0</v>
      </c>
      <c r="CG129" s="13">
        <f t="shared" si="120"/>
        <v>0</v>
      </c>
      <c r="CH129" s="12">
        <f t="shared" si="120"/>
        <v>-35616</v>
      </c>
      <c r="CI129" s="12">
        <f t="shared" si="120"/>
        <v>0</v>
      </c>
      <c r="CJ129" s="13">
        <f t="shared" si="120"/>
        <v>232</v>
      </c>
      <c r="CK129" s="13">
        <f t="shared" si="120"/>
        <v>222</v>
      </c>
      <c r="CL129" s="12">
        <f t="shared" si="120"/>
        <v>733407</v>
      </c>
      <c r="CM129" s="12">
        <f t="shared" si="120"/>
        <v>41632</v>
      </c>
      <c r="CN129" s="14"/>
      <c r="CO129" s="14"/>
      <c r="CP129" s="14"/>
      <c r="CQ129" s="14"/>
      <c r="CR129" s="14"/>
      <c r="CS129" s="14"/>
      <c r="CT129" s="15"/>
      <c r="CU129" s="9"/>
      <c r="CV129" s="9"/>
      <c r="CW129" s="10"/>
      <c r="CX129" s="15"/>
      <c r="CY129" s="9"/>
      <c r="CZ129" s="9"/>
      <c r="DA129" s="9"/>
      <c r="DB129" s="12"/>
      <c r="DC129" s="14"/>
      <c r="DD129" s="16"/>
      <c r="DE129" s="128"/>
      <c r="DF129" s="128"/>
      <c r="DG129" s="128"/>
      <c r="DH129" s="128"/>
      <c r="DI129" s="128"/>
      <c r="DJ129" s="128"/>
      <c r="DK129" s="128"/>
      <c r="DL129" s="128"/>
      <c r="DM129" s="128"/>
      <c r="DN129" s="128"/>
      <c r="DO129" s="128"/>
      <c r="DP129" s="128"/>
      <c r="DQ129" s="128"/>
      <c r="DR129" s="128"/>
      <c r="DS129" s="128"/>
      <c r="DT129" s="128"/>
      <c r="DU129" s="128"/>
      <c r="DV129" s="128"/>
      <c r="DW129" s="128"/>
      <c r="DX129" s="128"/>
      <c r="DY129" s="128"/>
      <c r="DZ129" s="128"/>
      <c r="EA129" s="128"/>
      <c r="EB129" s="128"/>
      <c r="EC129" s="128"/>
      <c r="ED129" s="128"/>
      <c r="EE129" s="128"/>
      <c r="EF129" s="128"/>
      <c r="EG129" s="128"/>
      <c r="EH129" s="128"/>
      <c r="EI129" s="128"/>
      <c r="EJ129" s="128"/>
      <c r="EK129" s="128"/>
      <c r="EL129" s="128"/>
      <c r="EM129" s="128"/>
      <c r="EN129" s="128"/>
      <c r="EO129" s="128"/>
      <c r="EP129" s="128"/>
      <c r="EQ129" s="128"/>
      <c r="ER129" s="128"/>
      <c r="ES129" s="128"/>
      <c r="ET129" s="128"/>
      <c r="EU129" s="128"/>
      <c r="EV129" s="128"/>
      <c r="EW129" s="128"/>
      <c r="EX129" s="128"/>
      <c r="EY129" s="128"/>
      <c r="EZ129" s="128"/>
      <c r="FA129" s="128"/>
      <c r="FB129" s="128"/>
      <c r="FC129" s="128"/>
      <c r="FD129" s="128"/>
      <c r="FE129" s="128"/>
      <c r="FF129" s="128"/>
      <c r="FG129" s="128"/>
      <c r="FH129" s="128"/>
      <c r="FI129" s="128"/>
      <c r="FJ129" s="128"/>
      <c r="FK129" s="128"/>
      <c r="FL129" s="128"/>
      <c r="FM129" s="128"/>
      <c r="FN129" s="128"/>
      <c r="FO129" s="128"/>
      <c r="FP129" s="128"/>
      <c r="FQ129" s="128"/>
      <c r="FR129" s="128"/>
      <c r="FS129" s="128"/>
      <c r="FT129" s="128"/>
      <c r="FU129" s="128"/>
      <c r="FV129" s="128"/>
      <c r="FW129" s="128"/>
      <c r="FX129" s="128"/>
      <c r="FY129" s="128"/>
      <c r="FZ129" s="128"/>
      <c r="GA129" s="128"/>
      <c r="GB129" s="128"/>
      <c r="GC129" s="128"/>
      <c r="GD129" s="128"/>
      <c r="GE129" s="128"/>
      <c r="GF129" s="128"/>
      <c r="GG129" s="128"/>
      <c r="GH129" s="128"/>
      <c r="GI129" s="128"/>
      <c r="GJ129" s="128"/>
      <c r="GK129" s="128"/>
      <c r="GL129" s="128"/>
      <c r="GM129" s="128"/>
      <c r="GN129" s="128"/>
      <c r="GO129" s="128"/>
      <c r="GP129" s="128"/>
      <c r="GQ129" s="128"/>
      <c r="GR129" s="128"/>
      <c r="GS129" s="128"/>
      <c r="GT129" s="128"/>
      <c r="GU129" s="128"/>
      <c r="GV129" s="128"/>
      <c r="GW129" s="128"/>
      <c r="GX129" s="128"/>
      <c r="GY129" s="128"/>
      <c r="GZ129" s="128"/>
      <c r="HA129" s="128"/>
      <c r="HB129" s="128"/>
      <c r="HC129" s="128"/>
      <c r="HD129" s="128"/>
      <c r="HE129" s="128"/>
      <c r="HF129" s="128"/>
      <c r="HG129" s="128"/>
      <c r="HH129" s="128"/>
      <c r="HI129" s="128"/>
      <c r="HJ129" s="128"/>
      <c r="HK129" s="128"/>
      <c r="HL129" s="128"/>
      <c r="HM129" s="128"/>
      <c r="HN129" s="128"/>
      <c r="HO129" s="128"/>
      <c r="HP129" s="128"/>
      <c r="HQ129" s="128"/>
      <c r="HR129" s="128"/>
      <c r="HS129" s="128"/>
      <c r="HT129" s="128"/>
      <c r="HU129" s="128"/>
      <c r="HV129" s="128"/>
      <c r="HW129" s="128"/>
      <c r="HX129" s="128"/>
      <c r="HY129" s="128"/>
      <c r="HZ129" s="128"/>
      <c r="IA129" s="128"/>
      <c r="IB129" s="128"/>
      <c r="IC129" s="128"/>
      <c r="ID129" s="128"/>
      <c r="IE129" s="128"/>
      <c r="IF129" s="128"/>
      <c r="IG129" s="128"/>
      <c r="IH129" s="128"/>
      <c r="II129" s="128"/>
      <c r="IJ129" s="128"/>
      <c r="IK129" s="128"/>
      <c r="IL129" s="128"/>
      <c r="IM129" s="128"/>
      <c r="IN129" s="128"/>
      <c r="IO129" s="128"/>
      <c r="IP129" s="128"/>
      <c r="IQ129" s="128"/>
      <c r="IR129" s="128"/>
      <c r="IS129" s="128"/>
      <c r="IT129" s="128"/>
      <c r="IU129" s="128"/>
      <c r="IV129" s="128"/>
      <c r="IW129" s="128"/>
      <c r="IX129" s="128"/>
      <c r="IY129" s="128"/>
      <c r="IZ129" s="128"/>
      <c r="JA129" s="128"/>
      <c r="JB129" s="128"/>
      <c r="JC129" s="128"/>
      <c r="JD129" s="128"/>
      <c r="JE129" s="128"/>
      <c r="JF129" s="128"/>
      <c r="JG129" s="128"/>
      <c r="JH129" s="128"/>
      <c r="JI129" s="128"/>
      <c r="JJ129" s="128"/>
      <c r="JK129" s="128"/>
      <c r="JL129" s="128"/>
      <c r="JM129" s="128"/>
      <c r="JN129" s="128"/>
      <c r="JO129" s="128"/>
      <c r="JP129" s="128"/>
      <c r="JQ129" s="128"/>
      <c r="JR129" s="128"/>
      <c r="JS129" s="128"/>
      <c r="JT129" s="128"/>
      <c r="JU129" s="128"/>
      <c r="JV129" s="128"/>
      <c r="JW129" s="128"/>
      <c r="JX129" s="128"/>
      <c r="JY129" s="128"/>
      <c r="JZ129" s="128"/>
      <c r="KA129" s="128"/>
      <c r="KB129" s="128"/>
      <c r="KC129" s="128"/>
      <c r="KD129" s="128"/>
      <c r="KE129" s="128"/>
      <c r="KF129" s="128"/>
      <c r="KG129" s="128"/>
      <c r="KH129" s="128"/>
      <c r="KI129" s="128"/>
      <c r="KJ129" s="128"/>
      <c r="KK129" s="128"/>
      <c r="KL129" s="128"/>
      <c r="KM129" s="128"/>
      <c r="KN129" s="128"/>
      <c r="KO129" s="128"/>
      <c r="KP129" s="128"/>
      <c r="KQ129" s="128"/>
      <c r="KR129" s="128"/>
      <c r="KS129" s="128"/>
      <c r="KT129" s="128"/>
      <c r="KU129" s="128"/>
      <c r="KV129" s="128"/>
      <c r="KW129" s="128"/>
      <c r="KX129" s="128"/>
      <c r="KY129" s="128"/>
      <c r="KZ129" s="128"/>
      <c r="LA129" s="128"/>
      <c r="LB129" s="128"/>
      <c r="LC129" s="128"/>
      <c r="LD129" s="128"/>
      <c r="LE129" s="128"/>
      <c r="LF129" s="128"/>
      <c r="LG129" s="128"/>
      <c r="LH129" s="128"/>
      <c r="LI129" s="128"/>
      <c r="LJ129" s="128"/>
      <c r="LK129" s="128"/>
      <c r="LL129" s="128"/>
      <c r="LM129" s="128"/>
      <c r="LN129" s="128"/>
      <c r="LO129" s="128"/>
      <c r="LP129" s="128"/>
      <c r="LQ129" s="128"/>
      <c r="LR129" s="128"/>
      <c r="LS129" s="128"/>
      <c r="LT129" s="128"/>
      <c r="LU129" s="128"/>
      <c r="LV129" s="128"/>
      <c r="LW129" s="128"/>
      <c r="LX129" s="128"/>
      <c r="LY129" s="128"/>
      <c r="LZ129" s="128"/>
      <c r="MA129" s="128"/>
      <c r="MB129" s="128"/>
      <c r="MC129" s="128"/>
      <c r="MD129" s="128"/>
      <c r="ME129" s="128"/>
      <c r="MF129" s="128"/>
      <c r="MG129" s="128"/>
      <c r="MH129" s="128"/>
      <c r="MI129" s="128"/>
      <c r="MJ129" s="128"/>
      <c r="MK129" s="128"/>
      <c r="ML129" s="128"/>
      <c r="MM129" s="128"/>
      <c r="MN129" s="128"/>
      <c r="MO129" s="128"/>
      <c r="MP129" s="128"/>
      <c r="MQ129" s="128"/>
      <c r="MR129" s="128"/>
      <c r="MS129" s="128"/>
      <c r="MT129" s="128"/>
      <c r="MU129" s="128"/>
      <c r="MV129" s="128"/>
      <c r="MW129" s="128"/>
      <c r="MX129" s="128"/>
      <c r="MY129" s="128"/>
      <c r="MZ129" s="128"/>
      <c r="NA129" s="128"/>
      <c r="NB129" s="128"/>
      <c r="NC129" s="128"/>
      <c r="ND129" s="128"/>
      <c r="NE129" s="128"/>
      <c r="NF129" s="128"/>
      <c r="NG129" s="128"/>
      <c r="NH129" s="128"/>
      <c r="NI129" s="128"/>
      <c r="NJ129" s="128"/>
      <c r="NK129" s="128"/>
      <c r="NL129" s="128"/>
      <c r="NM129" s="128"/>
      <c r="NN129" s="128"/>
      <c r="NO129" s="128"/>
      <c r="NP129" s="128"/>
      <c r="NQ129" s="128"/>
      <c r="NR129" s="128"/>
      <c r="NS129" s="128"/>
      <c r="NT129" s="128"/>
      <c r="NU129" s="128"/>
      <c r="NV129" s="128"/>
      <c r="NW129" s="128"/>
      <c r="NX129" s="128"/>
      <c r="NY129" s="128"/>
      <c r="NZ129" s="128"/>
      <c r="OA129" s="128"/>
      <c r="OB129" s="128"/>
      <c r="OC129" s="128"/>
      <c r="OD129" s="128"/>
      <c r="OE129" s="128"/>
      <c r="OF129" s="128"/>
      <c r="OG129" s="128"/>
      <c r="OH129" s="128"/>
      <c r="OI129" s="128"/>
      <c r="OJ129" s="128"/>
      <c r="OK129" s="128"/>
      <c r="OL129" s="128"/>
      <c r="OM129" s="128"/>
      <c r="ON129" s="128"/>
      <c r="OO129" s="128"/>
      <c r="OP129" s="128"/>
      <c r="OQ129" s="128"/>
      <c r="OR129" s="128"/>
      <c r="OS129" s="128"/>
      <c r="OT129" s="128"/>
      <c r="OU129" s="128"/>
      <c r="OV129" s="128"/>
      <c r="OW129" s="128"/>
      <c r="OX129" s="128"/>
      <c r="OY129" s="128"/>
      <c r="OZ129" s="128"/>
      <c r="PA129" s="128"/>
      <c r="PB129" s="128"/>
      <c r="PC129" s="128"/>
      <c r="PD129" s="128"/>
      <c r="PE129" s="128"/>
      <c r="PF129" s="128"/>
      <c r="PG129" s="128"/>
      <c r="PH129" s="128"/>
      <c r="PI129" s="128"/>
      <c r="PJ129" s="128"/>
      <c r="PK129" s="128"/>
      <c r="PL129" s="128"/>
      <c r="PM129" s="128"/>
      <c r="PN129" s="128"/>
      <c r="PO129" s="128"/>
      <c r="PP129" s="128"/>
      <c r="PQ129" s="128"/>
      <c r="PR129" s="128"/>
      <c r="PS129" s="128"/>
      <c r="PT129" s="128"/>
      <c r="PU129" s="128"/>
      <c r="PV129" s="128"/>
      <c r="PW129" s="128"/>
      <c r="PX129" s="128"/>
      <c r="PY129" s="128"/>
      <c r="PZ129" s="128"/>
      <c r="QA129" s="128"/>
      <c r="QB129" s="128"/>
      <c r="QC129" s="128"/>
      <c r="QD129" s="128"/>
      <c r="QE129" s="128"/>
      <c r="QF129" s="128"/>
      <c r="QG129" s="128"/>
      <c r="QH129" s="128"/>
      <c r="QI129" s="128"/>
      <c r="QJ129" s="128"/>
      <c r="QK129" s="128"/>
      <c r="QL129" s="128"/>
      <c r="QM129" s="128"/>
      <c r="QN129" s="128"/>
      <c r="QO129" s="128"/>
      <c r="QP129" s="128"/>
      <c r="QQ129" s="128"/>
      <c r="QR129" s="128"/>
      <c r="QS129" s="128"/>
      <c r="QT129" s="128"/>
      <c r="QU129" s="128"/>
      <c r="QV129" s="128"/>
      <c r="QW129" s="128"/>
      <c r="QX129" s="128"/>
      <c r="QY129" s="128"/>
      <c r="QZ129" s="128"/>
      <c r="RA129" s="128"/>
      <c r="RB129" s="128"/>
      <c r="RC129" s="128"/>
      <c r="RD129" s="128"/>
      <c r="RE129" s="128"/>
      <c r="RF129" s="128"/>
      <c r="RG129" s="128"/>
      <c r="RH129" s="128"/>
      <c r="RI129" s="128"/>
      <c r="RJ129" s="128"/>
      <c r="RK129" s="128"/>
      <c r="RL129" s="128"/>
      <c r="RM129" s="128"/>
      <c r="RN129" s="128"/>
      <c r="RO129" s="128"/>
      <c r="RP129" s="128"/>
      <c r="RQ129" s="128"/>
      <c r="RR129" s="128"/>
      <c r="RS129" s="128"/>
      <c r="RT129" s="128"/>
      <c r="RU129" s="128"/>
      <c r="RV129" s="128"/>
      <c r="RW129" s="128"/>
      <c r="RX129" s="128"/>
      <c r="RY129" s="128"/>
      <c r="RZ129" s="128"/>
      <c r="SA129" s="128"/>
      <c r="SB129" s="128"/>
      <c r="SC129" s="128"/>
      <c r="SD129" s="128"/>
      <c r="SE129" s="128"/>
      <c r="SF129" s="128"/>
      <c r="SG129" s="128"/>
      <c r="SH129" s="128"/>
      <c r="SI129" s="128"/>
      <c r="SJ129" s="128"/>
      <c r="SK129" s="128"/>
      <c r="SL129" s="128"/>
      <c r="SM129" s="128"/>
      <c r="SN129" s="128"/>
      <c r="SO129" s="128"/>
      <c r="SP129" s="128"/>
      <c r="SQ129" s="128"/>
      <c r="SR129" s="128"/>
      <c r="SS129" s="128"/>
      <c r="ST129" s="128"/>
      <c r="SU129" s="128"/>
      <c r="SV129" s="128"/>
      <c r="SW129" s="128"/>
      <c r="SX129" s="128"/>
      <c r="SY129" s="128"/>
      <c r="SZ129" s="128"/>
      <c r="TA129" s="128"/>
      <c r="TB129" s="128"/>
      <c r="TC129" s="128"/>
      <c r="TD129" s="128"/>
      <c r="TE129" s="128"/>
      <c r="TF129" s="128"/>
      <c r="TG129" s="128"/>
      <c r="TH129" s="128"/>
      <c r="TI129" s="128"/>
      <c r="TJ129" s="128"/>
      <c r="TK129" s="128"/>
      <c r="TL129" s="128"/>
      <c r="TM129" s="128"/>
      <c r="TN129" s="128"/>
      <c r="TO129" s="128"/>
      <c r="TP129" s="128"/>
      <c r="TQ129" s="128"/>
      <c r="TR129" s="128"/>
      <c r="TS129" s="128"/>
      <c r="TT129" s="128"/>
      <c r="TU129" s="128"/>
      <c r="TV129" s="128"/>
      <c r="TW129" s="128"/>
      <c r="TX129" s="128"/>
      <c r="TY129" s="128"/>
      <c r="TZ129" s="128"/>
      <c r="UA129" s="128"/>
      <c r="UB129" s="128"/>
      <c r="UC129" s="128"/>
      <c r="UD129" s="128"/>
      <c r="UE129" s="128"/>
      <c r="UF129" s="128"/>
      <c r="UG129" s="128"/>
      <c r="UH129" s="128"/>
      <c r="UI129" s="128"/>
      <c r="UJ129" s="128"/>
      <c r="UK129" s="128"/>
      <c r="UL129" s="128"/>
      <c r="UM129" s="128"/>
      <c r="UN129" s="128"/>
      <c r="UO129" s="128"/>
      <c r="UP129" s="128"/>
      <c r="UQ129" s="128"/>
      <c r="UR129" s="128"/>
      <c r="US129" s="128"/>
      <c r="UT129" s="128"/>
      <c r="UU129" s="128"/>
      <c r="UV129" s="128"/>
      <c r="UW129" s="128"/>
      <c r="UX129" s="128"/>
      <c r="UY129" s="128"/>
      <c r="UZ129" s="128"/>
      <c r="VA129" s="128"/>
      <c r="VB129" s="128"/>
      <c r="VC129" s="128"/>
      <c r="VD129" s="128"/>
      <c r="VE129" s="128"/>
      <c r="VF129" s="128"/>
      <c r="VG129" s="128"/>
      <c r="VH129" s="128"/>
      <c r="VI129" s="128"/>
      <c r="VJ129" s="128"/>
      <c r="VK129" s="128"/>
      <c r="VL129" s="128"/>
      <c r="VM129" s="128"/>
      <c r="VN129" s="128"/>
      <c r="VO129" s="128"/>
      <c r="VP129" s="128"/>
      <c r="VQ129" s="128"/>
      <c r="VR129" s="128"/>
      <c r="VS129" s="128"/>
      <c r="VT129" s="128"/>
      <c r="VU129" s="128"/>
      <c r="VV129" s="128"/>
      <c r="VW129" s="128"/>
      <c r="VX129" s="128"/>
      <c r="VY129" s="128"/>
      <c r="VZ129" s="128"/>
      <c r="WA129" s="128"/>
      <c r="WB129" s="128"/>
      <c r="WC129" s="128"/>
      <c r="WD129" s="128"/>
      <c r="WE129" s="128"/>
      <c r="WF129" s="128"/>
      <c r="WG129" s="128"/>
      <c r="WH129" s="128"/>
      <c r="WI129" s="128"/>
      <c r="WJ129" s="128"/>
      <c r="WK129" s="128"/>
      <c r="WL129" s="128"/>
      <c r="WM129" s="128"/>
      <c r="WN129" s="128"/>
      <c r="WO129" s="128"/>
      <c r="WP129" s="128"/>
      <c r="WQ129" s="128"/>
      <c r="WR129" s="128"/>
      <c r="WS129" s="128"/>
      <c r="WT129" s="128"/>
      <c r="WU129" s="128"/>
      <c r="WV129" s="128"/>
      <c r="WW129" s="128"/>
      <c r="WX129" s="128"/>
      <c r="WY129" s="128"/>
      <c r="WZ129" s="128"/>
      <c r="XA129" s="128"/>
      <c r="XB129" s="128"/>
      <c r="XC129" s="128"/>
      <c r="XD129" s="128"/>
      <c r="XE129" s="128"/>
      <c r="XF129" s="128"/>
      <c r="XG129" s="128"/>
      <c r="XH129" s="128"/>
      <c r="XI129" s="128"/>
      <c r="XJ129" s="128"/>
      <c r="XK129" s="128"/>
      <c r="XL129" s="128"/>
      <c r="XM129" s="128"/>
      <c r="XN129" s="128"/>
      <c r="XO129" s="128"/>
      <c r="XP129" s="128"/>
      <c r="XQ129" s="128"/>
      <c r="XR129" s="128"/>
      <c r="XS129" s="128"/>
      <c r="XT129" s="128"/>
      <c r="XU129" s="128"/>
      <c r="XV129" s="128"/>
      <c r="XW129" s="128"/>
      <c r="XX129" s="128"/>
      <c r="XY129" s="128"/>
      <c r="XZ129" s="128"/>
      <c r="YA129" s="128"/>
      <c r="YB129" s="128"/>
      <c r="YC129" s="128"/>
      <c r="YD129" s="128"/>
      <c r="YE129" s="128"/>
      <c r="YF129" s="128"/>
      <c r="YG129" s="128"/>
      <c r="YH129" s="128"/>
      <c r="YI129" s="128"/>
      <c r="YJ129" s="128"/>
      <c r="YK129" s="128"/>
      <c r="YL129" s="128"/>
      <c r="YM129" s="128"/>
      <c r="YN129" s="128"/>
      <c r="YO129" s="128"/>
      <c r="YP129" s="128"/>
      <c r="YQ129" s="128"/>
      <c r="YR129" s="128"/>
      <c r="YS129" s="128"/>
      <c r="YT129" s="128"/>
      <c r="YU129" s="128"/>
      <c r="YV129" s="128"/>
      <c r="YW129" s="128"/>
      <c r="YX129" s="128"/>
      <c r="YY129" s="128"/>
      <c r="YZ129" s="128"/>
      <c r="ZA129" s="128"/>
      <c r="ZB129" s="128"/>
      <c r="ZC129" s="128"/>
      <c r="ZD129" s="128"/>
      <c r="ZE129" s="128"/>
      <c r="ZF129" s="128"/>
      <c r="ZG129" s="128"/>
      <c r="ZH129" s="128"/>
      <c r="ZI129" s="128"/>
      <c r="ZJ129" s="128"/>
      <c r="ZK129" s="128"/>
      <c r="ZL129" s="128"/>
      <c r="ZM129" s="128"/>
      <c r="ZN129" s="128"/>
      <c r="ZO129" s="128"/>
      <c r="ZP129" s="128"/>
      <c r="ZQ129" s="128"/>
      <c r="ZR129" s="128"/>
      <c r="ZS129" s="128"/>
      <c r="ZT129" s="128"/>
      <c r="ZU129" s="128"/>
      <c r="ZV129" s="128"/>
      <c r="ZW129" s="128"/>
      <c r="ZX129" s="128"/>
      <c r="ZY129" s="128"/>
      <c r="ZZ129" s="128"/>
      <c r="AAA129" s="128"/>
      <c r="AAB129" s="128"/>
      <c r="AAC129" s="128"/>
      <c r="AAD129" s="128"/>
      <c r="AAE129" s="128"/>
      <c r="AAF129" s="128"/>
      <c r="AAG129" s="128"/>
      <c r="AAH129" s="128"/>
      <c r="AAI129" s="128"/>
      <c r="AAJ129" s="128"/>
      <c r="AAK129" s="128"/>
      <c r="AAL129" s="128"/>
      <c r="AAM129" s="128"/>
      <c r="AAN129" s="128"/>
      <c r="AAO129" s="128"/>
      <c r="AAP129" s="128"/>
      <c r="AAQ129" s="128"/>
      <c r="AAR129" s="128"/>
      <c r="AAS129" s="128"/>
      <c r="AAT129" s="128"/>
      <c r="AAU129" s="128"/>
      <c r="AAV129" s="128"/>
      <c r="AAW129" s="128"/>
      <c r="AAX129" s="128"/>
      <c r="AAY129" s="128"/>
      <c r="AAZ129" s="128"/>
      <c r="ABA129" s="128"/>
      <c r="ABB129" s="128"/>
      <c r="ABC129" s="128"/>
      <c r="ABD129" s="128"/>
      <c r="ABE129" s="128"/>
      <c r="ABF129" s="128"/>
      <c r="ABG129" s="128"/>
      <c r="ABH129" s="128"/>
      <c r="ABI129" s="128"/>
      <c r="ABJ129" s="128"/>
      <c r="ABK129" s="128"/>
      <c r="ABL129" s="128"/>
      <c r="ABM129" s="128"/>
      <c r="ABN129" s="128"/>
      <c r="ABO129" s="128"/>
      <c r="ABP129" s="128"/>
      <c r="ABQ129" s="128"/>
      <c r="ABR129" s="128"/>
      <c r="ABS129" s="128"/>
      <c r="ABT129" s="128"/>
      <c r="ABU129" s="128"/>
      <c r="ABV129" s="128"/>
      <c r="ABW129" s="128"/>
      <c r="ABX129" s="128"/>
      <c r="ABY129" s="128"/>
      <c r="ABZ129" s="128"/>
      <c r="ACA129" s="128"/>
      <c r="ACB129" s="128"/>
      <c r="ACC129" s="128"/>
      <c r="ACD129" s="128"/>
      <c r="ACE129" s="128"/>
      <c r="ACF129" s="128"/>
      <c r="ACG129" s="128"/>
      <c r="ACH129" s="128"/>
      <c r="ACI129" s="128"/>
      <c r="ACJ129" s="128"/>
      <c r="ACK129" s="128"/>
      <c r="ACL129" s="128"/>
      <c r="ACM129" s="128"/>
      <c r="ACN129" s="128"/>
      <c r="ACO129" s="128"/>
      <c r="ACP129" s="128"/>
      <c r="ACQ129" s="128"/>
      <c r="ACR129" s="128"/>
      <c r="ACS129" s="128"/>
      <c r="ACT129" s="128"/>
      <c r="ACU129" s="128"/>
      <c r="ACV129" s="128"/>
      <c r="ACW129" s="128"/>
      <c r="ACX129" s="128"/>
      <c r="ACY129" s="128"/>
      <c r="ACZ129" s="128"/>
      <c r="ADA129" s="128"/>
      <c r="ADB129" s="128"/>
      <c r="ADC129" s="128"/>
      <c r="ADD129" s="128"/>
      <c r="ADE129" s="128"/>
      <c r="ADF129" s="128"/>
      <c r="ADG129" s="128"/>
      <c r="ADH129" s="128"/>
      <c r="ADI129" s="128"/>
      <c r="ADJ129" s="128"/>
      <c r="ADK129" s="128"/>
      <c r="ADL129" s="128"/>
      <c r="ADM129" s="128"/>
      <c r="ADN129" s="128"/>
      <c r="ADO129" s="128"/>
      <c r="ADP129" s="128"/>
      <c r="ADQ129" s="128"/>
      <c r="ADR129" s="128"/>
      <c r="ADS129" s="128"/>
      <c r="ADT129" s="128"/>
      <c r="ADU129" s="128"/>
      <c r="ADV129" s="128"/>
      <c r="ADW129" s="128"/>
      <c r="ADX129" s="128"/>
      <c r="ADY129" s="128"/>
      <c r="ADZ129" s="128"/>
      <c r="AEA129" s="128"/>
      <c r="AEB129" s="128"/>
      <c r="AEC129" s="128"/>
      <c r="AED129" s="128"/>
      <c r="AEE129" s="128"/>
      <c r="AEF129" s="128"/>
      <c r="AEG129" s="128"/>
      <c r="AEH129" s="128"/>
      <c r="AEI129" s="128"/>
      <c r="AEJ129" s="128"/>
      <c r="AEK129" s="128"/>
      <c r="AEL129" s="128"/>
      <c r="AEM129" s="128"/>
      <c r="AEN129" s="128"/>
      <c r="AEO129" s="128"/>
      <c r="AEP129" s="128"/>
      <c r="AEQ129" s="128"/>
      <c r="AER129" s="128"/>
      <c r="AES129" s="128"/>
      <c r="AET129" s="128"/>
      <c r="AEU129" s="128"/>
      <c r="AEV129" s="128"/>
      <c r="AEW129" s="128"/>
      <c r="AEX129" s="128"/>
      <c r="AEY129" s="128"/>
      <c r="AEZ129" s="128"/>
      <c r="AFA129" s="128"/>
      <c r="AFB129" s="128"/>
      <c r="AFC129" s="128"/>
      <c r="AFD129" s="128"/>
      <c r="AFE129" s="128"/>
      <c r="AFF129" s="128"/>
      <c r="AFG129" s="128"/>
      <c r="AFH129" s="128"/>
      <c r="AFI129" s="128"/>
      <c r="AFJ129" s="128"/>
      <c r="AFK129" s="128"/>
      <c r="AFL129" s="128"/>
      <c r="AFM129" s="128"/>
      <c r="AFN129" s="128"/>
      <c r="AFO129" s="128"/>
      <c r="AFP129" s="128"/>
      <c r="AFQ129" s="128"/>
      <c r="AFR129" s="128"/>
      <c r="AFS129" s="128"/>
      <c r="AFT129" s="128"/>
      <c r="AFU129" s="128"/>
      <c r="AFV129" s="128"/>
      <c r="AFW129" s="128"/>
      <c r="AFX129" s="128"/>
      <c r="AFY129" s="128"/>
      <c r="AFZ129" s="128"/>
      <c r="AGA129" s="128"/>
      <c r="AGB129" s="128"/>
      <c r="AGC129" s="128"/>
      <c r="AGD129" s="128"/>
      <c r="AGE129" s="128"/>
      <c r="AGF129" s="128"/>
      <c r="AGG129" s="128"/>
      <c r="AGH129" s="128"/>
      <c r="AGI129" s="128"/>
      <c r="AGJ129" s="128"/>
      <c r="AGK129" s="128"/>
      <c r="AGL129" s="128"/>
      <c r="AGM129" s="128"/>
      <c r="AGN129" s="128"/>
      <c r="AGO129" s="128"/>
      <c r="AGP129" s="128"/>
      <c r="AGQ129" s="128"/>
      <c r="AGR129" s="128"/>
      <c r="AGS129" s="128"/>
      <c r="AGT129" s="128"/>
      <c r="AGU129" s="128"/>
      <c r="AGV129" s="128"/>
      <c r="AGW129" s="128"/>
      <c r="AGX129" s="128"/>
      <c r="AGY129" s="128"/>
      <c r="AGZ129" s="128"/>
      <c r="AHA129" s="128"/>
      <c r="AHB129" s="128"/>
      <c r="AHC129" s="128"/>
      <c r="AHD129" s="128"/>
      <c r="AHE129" s="128"/>
      <c r="AHF129" s="128"/>
      <c r="AHG129" s="128"/>
      <c r="AHH129" s="128"/>
      <c r="AHI129" s="128"/>
      <c r="AHJ129" s="128"/>
      <c r="AHK129" s="128"/>
      <c r="AHL129" s="128"/>
      <c r="AHM129" s="128"/>
      <c r="AHN129" s="128"/>
      <c r="AHO129" s="128"/>
      <c r="AHP129" s="128"/>
      <c r="AHQ129" s="128"/>
      <c r="AHR129" s="128"/>
      <c r="AHS129" s="128"/>
      <c r="AHT129" s="128"/>
      <c r="AHU129" s="128"/>
      <c r="AHV129" s="128"/>
      <c r="AHW129" s="128"/>
      <c r="AHX129" s="128"/>
      <c r="AHY129" s="128"/>
      <c r="AHZ129" s="128"/>
      <c r="AIA129" s="128"/>
      <c r="AIB129" s="128"/>
      <c r="AIC129" s="128"/>
      <c r="AID129" s="128"/>
      <c r="AIE129" s="128"/>
      <c r="AIF129" s="128"/>
      <c r="AIG129" s="128"/>
      <c r="AIH129" s="128"/>
      <c r="AII129" s="128"/>
      <c r="AIJ129" s="128"/>
      <c r="AIK129" s="128"/>
      <c r="AIL129" s="128"/>
      <c r="AIM129" s="128"/>
      <c r="AIN129" s="128"/>
      <c r="AIO129" s="128"/>
      <c r="AIP129" s="128"/>
      <c r="AIQ129" s="128"/>
      <c r="AIR129" s="128"/>
      <c r="AIS129" s="128"/>
      <c r="AIT129" s="128"/>
      <c r="AIU129" s="128"/>
      <c r="AIV129" s="128"/>
      <c r="AIW129" s="128"/>
      <c r="AIX129" s="128"/>
      <c r="AIY129" s="128"/>
      <c r="AIZ129" s="128"/>
      <c r="AJA129" s="128"/>
      <c r="AJB129" s="128"/>
      <c r="AJC129" s="128"/>
      <c r="AJD129" s="128"/>
      <c r="AJE129" s="128"/>
      <c r="AJF129" s="128"/>
      <c r="AJG129" s="128"/>
      <c r="AJH129" s="128"/>
      <c r="AJI129" s="128"/>
      <c r="AJJ129" s="128"/>
      <c r="AJK129" s="128"/>
      <c r="AJL129" s="128"/>
      <c r="AJM129" s="128"/>
      <c r="AJN129" s="128"/>
      <c r="AJO129" s="128"/>
      <c r="AJP129" s="128"/>
      <c r="AJQ129" s="128"/>
      <c r="AJR129" s="128"/>
      <c r="AJS129" s="128"/>
      <c r="AJT129" s="128"/>
      <c r="AJU129" s="128"/>
      <c r="AJV129" s="128"/>
      <c r="AJW129" s="128"/>
      <c r="AJX129" s="128"/>
      <c r="AJY129" s="128"/>
      <c r="AJZ129" s="128"/>
      <c r="AKA129" s="128"/>
      <c r="AKB129" s="128"/>
      <c r="AKC129" s="128"/>
      <c r="AKD129" s="128"/>
      <c r="AKE129" s="128"/>
      <c r="AKF129" s="128"/>
      <c r="AKG129" s="128"/>
      <c r="AKH129" s="128"/>
      <c r="AKI129" s="128"/>
      <c r="AKJ129" s="128"/>
      <c r="AKK129" s="128"/>
      <c r="AKL129" s="128"/>
      <c r="AKM129" s="128"/>
      <c r="AKN129" s="128"/>
      <c r="AKO129" s="128"/>
      <c r="AKP129" s="128"/>
      <c r="AKQ129" s="128"/>
      <c r="AKR129" s="128"/>
      <c r="AKS129" s="128"/>
      <c r="AKT129" s="128"/>
      <c r="AKU129" s="128"/>
      <c r="AKV129" s="128"/>
      <c r="AKW129" s="128"/>
      <c r="AKX129" s="128"/>
      <c r="AKY129" s="128"/>
      <c r="AKZ129" s="128"/>
      <c r="ALA129" s="128"/>
      <c r="ALB129" s="128"/>
      <c r="ALC129" s="128"/>
      <c r="ALD129" s="128"/>
      <c r="ALE129" s="128"/>
      <c r="ALF129" s="128"/>
      <c r="ALG129" s="128"/>
      <c r="ALH129" s="128"/>
      <c r="ALI129" s="128"/>
      <c r="ALJ129" s="128"/>
      <c r="ALK129" s="128"/>
      <c r="ALL129" s="128"/>
      <c r="ALM129" s="128"/>
      <c r="ALN129" s="128"/>
      <c r="ALO129" s="128"/>
      <c r="ALP129" s="128"/>
      <c r="ALQ129" s="128"/>
      <c r="ALR129" s="128"/>
      <c r="ALS129" s="128"/>
      <c r="ALT129" s="128"/>
      <c r="ALU129" s="128"/>
      <c r="ALV129" s="128"/>
      <c r="ALW129" s="128"/>
      <c r="ALX129" s="128"/>
      <c r="ALY129" s="128"/>
      <c r="ALZ129" s="128"/>
      <c r="AMA129" s="128"/>
      <c r="AMB129" s="128"/>
      <c r="AMC129" s="128"/>
      <c r="AMD129" s="128"/>
      <c r="AME129" s="128"/>
      <c r="AMF129" s="128"/>
      <c r="AMG129" s="128"/>
      <c r="AMH129" s="128"/>
      <c r="AMI129" s="128"/>
      <c r="AMJ129" s="128"/>
      <c r="AMK129" s="128"/>
      <c r="AML129" s="128"/>
      <c r="AMM129" s="128"/>
      <c r="AMN129" s="128"/>
      <c r="AMO129" s="128"/>
      <c r="AMP129" s="128"/>
      <c r="AMQ129" s="128"/>
      <c r="AMR129" s="128"/>
      <c r="AMS129" s="128"/>
      <c r="AMT129" s="128"/>
      <c r="AMU129" s="128"/>
      <c r="AMV129" s="128"/>
      <c r="AMW129" s="128"/>
      <c r="AMX129" s="128"/>
      <c r="AMY129" s="128"/>
      <c r="AMZ129" s="128"/>
      <c r="ANA129" s="128"/>
      <c r="ANB129" s="128"/>
      <c r="ANC129" s="128"/>
      <c r="AND129" s="128"/>
      <c r="ANE129" s="128"/>
      <c r="ANF129" s="128"/>
      <c r="ANG129" s="128"/>
      <c r="ANH129" s="128"/>
      <c r="ANI129" s="128"/>
      <c r="ANJ129" s="128"/>
      <c r="ANK129" s="128"/>
      <c r="ANL129" s="128"/>
      <c r="ANM129" s="128"/>
      <c r="ANN129" s="128"/>
      <c r="ANO129" s="128"/>
      <c r="ANP129" s="128"/>
      <c r="ANQ129" s="128"/>
      <c r="ANR129" s="128"/>
      <c r="ANS129" s="128"/>
      <c r="ANT129" s="128"/>
      <c r="ANU129" s="128"/>
      <c r="ANV129" s="128"/>
      <c r="ANW129" s="128"/>
      <c r="ANX129" s="128"/>
      <c r="ANY129" s="128"/>
      <c r="ANZ129" s="128"/>
      <c r="AOA129" s="128"/>
      <c r="AOB129" s="128"/>
      <c r="AOC129" s="128"/>
      <c r="AOD129" s="128"/>
      <c r="AOE129" s="128"/>
      <c r="AOF129" s="128"/>
      <c r="AOG129" s="128"/>
      <c r="AOH129" s="128"/>
      <c r="AOI129" s="128"/>
      <c r="AOJ129" s="128"/>
      <c r="AOK129" s="128"/>
      <c r="AOL129" s="128"/>
      <c r="AOM129" s="128"/>
      <c r="AON129" s="128"/>
      <c r="AOO129" s="128"/>
      <c r="AOP129" s="128"/>
      <c r="AOQ129" s="128"/>
      <c r="AOR129" s="128"/>
      <c r="AOS129" s="128"/>
      <c r="AOT129" s="128"/>
      <c r="AOU129" s="128"/>
      <c r="AOV129" s="128"/>
      <c r="AOW129" s="128"/>
      <c r="AOX129" s="128"/>
      <c r="AOY129" s="128"/>
      <c r="AOZ129" s="128"/>
      <c r="APA129" s="128"/>
      <c r="APB129" s="128"/>
      <c r="APC129" s="128"/>
      <c r="APD129" s="128"/>
      <c r="APE129" s="128"/>
      <c r="APF129" s="128"/>
      <c r="APG129" s="128"/>
      <c r="APH129" s="128"/>
      <c r="API129" s="128"/>
      <c r="APJ129" s="128"/>
      <c r="APK129" s="128"/>
      <c r="APL129" s="128"/>
      <c r="APM129" s="128"/>
      <c r="APN129" s="128"/>
      <c r="APO129" s="128"/>
      <c r="APP129" s="128"/>
      <c r="APQ129" s="128"/>
      <c r="APR129" s="128"/>
      <c r="APS129" s="128"/>
      <c r="APT129" s="128"/>
      <c r="APU129" s="128"/>
      <c r="APV129" s="128"/>
      <c r="APW129" s="128"/>
      <c r="APX129" s="128"/>
      <c r="APY129" s="128"/>
      <c r="APZ129" s="128"/>
      <c r="AQA129" s="128"/>
      <c r="AQB129" s="128"/>
      <c r="AQC129" s="128"/>
      <c r="AQD129" s="128"/>
      <c r="AQE129" s="128"/>
      <c r="AQF129" s="128"/>
      <c r="AQG129" s="128"/>
      <c r="AQH129" s="128"/>
      <c r="AQI129" s="128"/>
      <c r="AQJ129" s="128"/>
      <c r="AQK129" s="128"/>
      <c r="AQL129" s="128"/>
      <c r="AQM129" s="128"/>
      <c r="AQN129" s="128"/>
      <c r="AQO129" s="128"/>
      <c r="AQP129" s="128"/>
      <c r="AQQ129" s="128"/>
      <c r="AQR129" s="128"/>
      <c r="AQS129" s="128"/>
      <c r="AQT129" s="128"/>
      <c r="AQU129" s="128"/>
      <c r="AQV129" s="128"/>
      <c r="AQW129" s="128"/>
      <c r="AQX129" s="128"/>
      <c r="AQY129" s="128"/>
      <c r="AQZ129" s="128"/>
      <c r="ARA129" s="128"/>
      <c r="ARB129" s="128"/>
      <c r="ARC129" s="128"/>
      <c r="ARD129" s="128"/>
      <c r="ARE129" s="128"/>
      <c r="ARF129" s="128"/>
      <c r="ARG129" s="128"/>
      <c r="ARH129" s="128"/>
      <c r="ARI129" s="128"/>
      <c r="ARJ129" s="128"/>
      <c r="ARK129" s="128"/>
      <c r="ARL129" s="128"/>
      <c r="ARM129" s="128"/>
      <c r="ARN129" s="128"/>
      <c r="ARO129" s="128"/>
      <c r="ARP129" s="128"/>
      <c r="ARQ129" s="128"/>
      <c r="ARR129" s="128"/>
      <c r="ARS129" s="128"/>
      <c r="ART129" s="128"/>
      <c r="ARU129" s="128"/>
      <c r="ARV129" s="128"/>
      <c r="ARW129" s="128"/>
      <c r="ARX129" s="128"/>
      <c r="ARY129" s="128"/>
      <c r="ARZ129" s="128"/>
      <c r="ASA129" s="128"/>
      <c r="ASB129" s="128"/>
      <c r="ASC129" s="128"/>
      <c r="ASD129" s="128"/>
      <c r="ASE129" s="128"/>
      <c r="ASF129" s="128"/>
      <c r="ASG129" s="128"/>
      <c r="ASH129" s="128"/>
      <c r="ASI129" s="128"/>
      <c r="ASJ129" s="128"/>
      <c r="ASK129" s="128"/>
      <c r="ASL129" s="128"/>
      <c r="ASM129" s="128"/>
      <c r="ASN129" s="128"/>
      <c r="ASO129" s="128"/>
      <c r="ASP129" s="128"/>
      <c r="ASQ129" s="128"/>
      <c r="ASR129" s="128"/>
      <c r="ASS129" s="128"/>
      <c r="AST129" s="128"/>
      <c r="ASU129" s="128"/>
      <c r="ASV129" s="128"/>
      <c r="ASW129" s="128"/>
      <c r="ASX129" s="128"/>
      <c r="ASY129" s="128"/>
      <c r="ASZ129" s="128"/>
      <c r="ATA129" s="128"/>
      <c r="ATB129" s="128"/>
      <c r="ATC129" s="128"/>
      <c r="ATD129" s="128"/>
      <c r="ATE129" s="128"/>
      <c r="ATF129" s="128"/>
      <c r="ATG129" s="128"/>
      <c r="ATH129" s="128"/>
      <c r="ATI129" s="128"/>
      <c r="ATJ129" s="128"/>
      <c r="ATK129" s="128"/>
      <c r="ATL129" s="128"/>
      <c r="ATM129" s="128"/>
      <c r="ATN129" s="128"/>
      <c r="ATO129" s="128"/>
      <c r="ATP129" s="128"/>
      <c r="ATQ129" s="128"/>
      <c r="ATR129" s="128"/>
      <c r="ATS129" s="128"/>
      <c r="ATT129" s="128"/>
      <c r="ATU129" s="128"/>
      <c r="ATV129" s="128"/>
      <c r="ATW129" s="128"/>
      <c r="ATX129" s="128"/>
      <c r="ATY129" s="128"/>
      <c r="ATZ129" s="128"/>
      <c r="AUA129" s="128"/>
      <c r="AUB129" s="128"/>
      <c r="AUC129" s="128"/>
      <c r="AUD129" s="128"/>
      <c r="AUE129" s="128"/>
      <c r="AUF129" s="128"/>
      <c r="AUG129" s="128"/>
      <c r="AUH129" s="128"/>
      <c r="AUI129" s="128"/>
      <c r="AUJ129" s="128"/>
      <c r="AUK129" s="128"/>
      <c r="AUL129" s="128"/>
      <c r="AUM129" s="128"/>
      <c r="AUN129" s="128"/>
      <c r="AUO129" s="128"/>
      <c r="AUP129" s="128"/>
      <c r="AUQ129" s="128"/>
      <c r="AUR129" s="128"/>
      <c r="AUS129" s="128"/>
      <c r="AUT129" s="128"/>
      <c r="AUU129" s="128"/>
      <c r="AUV129" s="128"/>
      <c r="AUW129" s="128"/>
      <c r="AUX129" s="128"/>
      <c r="AUY129" s="128"/>
      <c r="AUZ129" s="128"/>
      <c r="AVA129" s="128"/>
      <c r="AVB129" s="128"/>
      <c r="AVC129" s="128"/>
      <c r="AVD129" s="128"/>
      <c r="AVE129" s="128"/>
      <c r="AVF129" s="128"/>
      <c r="AVG129" s="128"/>
      <c r="AVH129" s="128"/>
      <c r="AVI129" s="128"/>
      <c r="AVJ129" s="128"/>
      <c r="AVK129" s="128"/>
      <c r="AVL129" s="128"/>
      <c r="AVM129" s="128"/>
      <c r="AVN129" s="128"/>
      <c r="AVO129" s="128"/>
      <c r="AVP129" s="128"/>
      <c r="AVQ129" s="128"/>
      <c r="AVR129" s="128"/>
      <c r="AVS129" s="128"/>
      <c r="AVT129" s="128"/>
      <c r="AVU129" s="128"/>
      <c r="AVV129" s="128"/>
      <c r="AVW129" s="128"/>
      <c r="AVX129" s="128"/>
      <c r="AVY129" s="128"/>
      <c r="AVZ129" s="128"/>
      <c r="AWA129" s="128"/>
      <c r="AWB129" s="128"/>
      <c r="AWC129" s="128"/>
      <c r="AWD129" s="128"/>
      <c r="AWE129" s="128"/>
      <c r="AWF129" s="128"/>
      <c r="AWG129" s="128"/>
      <c r="AWH129" s="128"/>
      <c r="AWI129" s="128"/>
      <c r="AWJ129" s="128"/>
      <c r="AWK129" s="128"/>
      <c r="AWL129" s="128"/>
      <c r="AWM129" s="128"/>
      <c r="AWN129" s="128"/>
      <c r="AWO129" s="128"/>
      <c r="AWP129" s="128"/>
      <c r="AWQ129" s="128"/>
      <c r="AWR129" s="128"/>
      <c r="AWS129" s="128"/>
      <c r="AWT129" s="128"/>
      <c r="AWU129" s="128"/>
      <c r="AWV129" s="128"/>
      <c r="AWW129" s="128"/>
      <c r="AWX129" s="128"/>
      <c r="AWY129" s="128"/>
      <c r="AWZ129" s="128"/>
      <c r="AXA129" s="128"/>
      <c r="AXB129" s="128"/>
      <c r="AXC129" s="128"/>
      <c r="AXD129" s="128"/>
      <c r="AXE129" s="128"/>
      <c r="AXF129" s="128"/>
      <c r="AXG129" s="128"/>
      <c r="AXH129" s="128"/>
      <c r="AXI129" s="128"/>
      <c r="AXJ129" s="128"/>
      <c r="AXK129" s="128"/>
      <c r="AXL129" s="128"/>
      <c r="AXM129" s="128"/>
      <c r="AXN129" s="128"/>
      <c r="AXO129" s="128"/>
      <c r="AXP129" s="128"/>
      <c r="AXQ129" s="128"/>
      <c r="AXR129" s="128"/>
      <c r="AXS129" s="128"/>
      <c r="AXT129" s="128"/>
      <c r="AXU129" s="128"/>
      <c r="AXV129" s="128"/>
      <c r="AXW129" s="128"/>
      <c r="AXX129" s="128"/>
      <c r="AXY129" s="128"/>
      <c r="AXZ129" s="128"/>
      <c r="AYA129" s="128"/>
      <c r="AYB129" s="128"/>
      <c r="AYC129" s="128"/>
      <c r="AYD129" s="128"/>
      <c r="AYE129" s="128"/>
      <c r="AYF129" s="128"/>
      <c r="AYG129" s="128"/>
      <c r="AYH129" s="128"/>
      <c r="AYI129" s="128"/>
      <c r="AYJ129" s="128"/>
      <c r="AYK129" s="128"/>
      <c r="AYL129" s="128"/>
      <c r="AYM129" s="128"/>
      <c r="AYN129" s="128"/>
      <c r="AYO129" s="128"/>
      <c r="AYP129" s="128"/>
      <c r="AYQ129" s="128"/>
      <c r="AYR129" s="128"/>
      <c r="AYS129" s="128"/>
      <c r="AYT129" s="128"/>
      <c r="AYU129" s="128"/>
      <c r="AYV129" s="128"/>
      <c r="AYW129" s="128"/>
      <c r="AYX129" s="128"/>
      <c r="AYY129" s="128"/>
      <c r="AYZ129" s="128"/>
      <c r="AZA129" s="128"/>
      <c r="AZB129" s="128"/>
      <c r="AZC129" s="128"/>
      <c r="AZD129" s="128"/>
      <c r="AZE129" s="128"/>
      <c r="AZF129" s="128"/>
      <c r="AZG129" s="128"/>
      <c r="AZH129" s="128"/>
      <c r="AZI129" s="128"/>
      <c r="AZJ129" s="128"/>
      <c r="AZK129" s="128"/>
      <c r="AZL129" s="128"/>
      <c r="AZM129" s="128"/>
      <c r="AZN129" s="128"/>
      <c r="AZO129" s="128"/>
      <c r="AZP129" s="128"/>
      <c r="AZQ129" s="128"/>
      <c r="AZR129" s="128"/>
      <c r="AZS129" s="128"/>
      <c r="AZT129" s="128"/>
      <c r="AZU129" s="128"/>
      <c r="AZV129" s="128"/>
      <c r="AZW129" s="128"/>
      <c r="AZX129" s="128"/>
      <c r="AZY129" s="128"/>
      <c r="AZZ129" s="128"/>
      <c r="BAA129" s="128"/>
      <c r="BAB129" s="128"/>
      <c r="BAC129" s="128"/>
      <c r="BAD129" s="128"/>
      <c r="BAE129" s="128"/>
      <c r="BAF129" s="128"/>
      <c r="BAG129" s="128"/>
      <c r="BAH129" s="128"/>
      <c r="BAI129" s="128"/>
      <c r="BAJ129" s="128"/>
      <c r="BAK129" s="128"/>
      <c r="BAL129" s="128"/>
      <c r="BAM129" s="128"/>
      <c r="BAN129" s="128"/>
      <c r="BAO129" s="128"/>
      <c r="BAP129" s="128"/>
      <c r="BAQ129" s="128"/>
      <c r="BAR129" s="128"/>
      <c r="BAS129" s="128"/>
      <c r="BAT129" s="128"/>
      <c r="BAU129" s="128"/>
      <c r="BAV129" s="128"/>
      <c r="BAW129" s="128"/>
      <c r="BAX129" s="128"/>
      <c r="BAY129" s="128"/>
      <c r="BAZ129" s="128"/>
      <c r="BBA129" s="128"/>
      <c r="BBB129" s="128"/>
      <c r="BBC129" s="128"/>
      <c r="BBD129" s="128"/>
      <c r="BBE129" s="128"/>
      <c r="BBF129" s="128"/>
      <c r="BBG129" s="128"/>
      <c r="BBH129" s="128"/>
      <c r="BBI129" s="128"/>
      <c r="BBJ129" s="128"/>
      <c r="BBK129" s="128"/>
      <c r="BBL129" s="128"/>
      <c r="BBM129" s="128"/>
      <c r="BBN129" s="128"/>
      <c r="BBO129" s="128"/>
      <c r="BBP129" s="128"/>
      <c r="BBQ129" s="128"/>
      <c r="BBR129" s="128"/>
      <c r="BBS129" s="128"/>
      <c r="BBT129" s="128"/>
      <c r="BBU129" s="128"/>
      <c r="BBV129" s="128"/>
      <c r="BBW129" s="128"/>
      <c r="BBX129" s="128"/>
      <c r="BBY129" s="128"/>
      <c r="BBZ129" s="128"/>
      <c r="BCA129" s="128"/>
      <c r="BCB129" s="128"/>
      <c r="BCC129" s="128"/>
      <c r="BCD129" s="128"/>
      <c r="BCE129" s="128"/>
      <c r="BCF129" s="128"/>
      <c r="BCG129" s="128"/>
      <c r="BCH129" s="128"/>
      <c r="BCI129" s="128"/>
      <c r="BCJ129" s="128"/>
      <c r="BCK129" s="128"/>
      <c r="BCL129" s="128"/>
      <c r="BCM129" s="128"/>
      <c r="BCN129" s="128"/>
      <c r="BCO129" s="128"/>
      <c r="BCP129" s="128"/>
      <c r="BCQ129" s="128"/>
      <c r="BCR129" s="128"/>
      <c r="BCS129" s="128"/>
      <c r="BCT129" s="128"/>
      <c r="BCU129" s="128"/>
      <c r="BCV129" s="128"/>
      <c r="BCW129" s="128"/>
      <c r="BCX129" s="128"/>
      <c r="BCY129" s="128"/>
      <c r="BCZ129" s="128"/>
      <c r="BDA129" s="128"/>
      <c r="BDB129" s="128"/>
      <c r="BDC129" s="128"/>
      <c r="BDD129" s="128"/>
      <c r="BDE129" s="128"/>
      <c r="BDF129" s="128"/>
      <c r="BDG129" s="128"/>
      <c r="BDH129" s="128"/>
      <c r="BDI129" s="128"/>
      <c r="BDJ129" s="128"/>
      <c r="BDK129" s="128"/>
      <c r="BDL129" s="128"/>
      <c r="BDM129" s="128"/>
      <c r="BDN129" s="128"/>
      <c r="BDO129" s="128"/>
      <c r="BDP129" s="128"/>
      <c r="BDQ129" s="128"/>
      <c r="BDR129" s="128"/>
      <c r="BDS129" s="128"/>
      <c r="BDT129" s="128"/>
      <c r="BDU129" s="128"/>
    </row>
    <row r="130" spans="2:1477" s="7" customFormat="1" ht="6.75" customHeight="1" thickTop="1" thickBot="1">
      <c r="B130" s="19"/>
      <c r="C130" s="20"/>
      <c r="D130" s="21"/>
      <c r="E130" s="22"/>
      <c r="F130" s="23"/>
      <c r="G130" s="23"/>
      <c r="H130" s="24"/>
      <c r="I130" s="24"/>
      <c r="J130" s="24"/>
      <c r="K130" s="24"/>
      <c r="L130" s="24"/>
      <c r="M130" s="24"/>
      <c r="N130" s="24"/>
      <c r="O130" s="24"/>
      <c r="P130" s="25"/>
      <c r="Q130" s="25"/>
      <c r="R130" s="24"/>
      <c r="S130" s="24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173"/>
      <c r="AE130" s="24"/>
      <c r="AF130" s="26"/>
      <c r="AG130" s="26"/>
      <c r="AH130" s="25"/>
      <c r="AI130" s="25"/>
      <c r="AJ130" s="27"/>
      <c r="AK130" s="27"/>
      <c r="AL130" s="26"/>
      <c r="AM130" s="26"/>
      <c r="AN130" s="27"/>
      <c r="AO130" s="27"/>
      <c r="AP130" s="26"/>
      <c r="AQ130" s="26"/>
      <c r="AR130" s="27"/>
      <c r="AS130" s="27"/>
      <c r="AT130" s="26"/>
      <c r="AU130" s="26"/>
      <c r="AV130" s="27"/>
      <c r="AW130" s="27"/>
      <c r="AX130" s="26"/>
      <c r="AY130" s="26"/>
      <c r="AZ130" s="27"/>
      <c r="BA130" s="27"/>
      <c r="BB130" s="26"/>
      <c r="BC130" s="26"/>
      <c r="BD130" s="27"/>
      <c r="BE130" s="27"/>
      <c r="BF130" s="26"/>
      <c r="BG130" s="26"/>
      <c r="BH130" s="27"/>
      <c r="BI130" s="27"/>
      <c r="BJ130" s="26"/>
      <c r="BK130" s="26"/>
      <c r="BL130" s="27"/>
      <c r="BM130" s="27"/>
      <c r="BN130" s="26"/>
      <c r="BO130" s="26"/>
      <c r="BP130" s="27"/>
      <c r="BQ130" s="27"/>
      <c r="BR130" s="26"/>
      <c r="BS130" s="26"/>
      <c r="BT130" s="27"/>
      <c r="BU130" s="27"/>
      <c r="BV130" s="26"/>
      <c r="BW130" s="26"/>
      <c r="BX130" s="27"/>
      <c r="BY130" s="27"/>
      <c r="BZ130" s="26"/>
      <c r="CA130" s="26"/>
      <c r="CB130" s="27"/>
      <c r="CC130" s="27"/>
      <c r="CD130" s="26"/>
      <c r="CE130" s="26"/>
      <c r="CF130" s="27"/>
      <c r="CG130" s="27"/>
      <c r="CH130" s="26"/>
      <c r="CI130" s="26"/>
      <c r="CJ130" s="27"/>
      <c r="CK130" s="27"/>
      <c r="CL130" s="26"/>
      <c r="CM130" s="26"/>
      <c r="CN130" s="28"/>
      <c r="CO130" s="28"/>
      <c r="CP130" s="28"/>
      <c r="CQ130" s="28"/>
      <c r="CR130" s="28"/>
      <c r="CS130" s="28"/>
      <c r="CT130" s="29"/>
      <c r="CU130" s="23"/>
      <c r="CV130" s="23"/>
      <c r="CW130" s="24"/>
      <c r="CX130" s="29"/>
      <c r="CY130" s="23"/>
      <c r="CZ130" s="23"/>
      <c r="DA130" s="23"/>
      <c r="DB130" s="26"/>
      <c r="DC130" s="28"/>
      <c r="DD130" s="14"/>
      <c r="DE130" s="128"/>
      <c r="DF130" s="128"/>
      <c r="DG130" s="128"/>
      <c r="DH130" s="128"/>
      <c r="DI130" s="128"/>
      <c r="DJ130" s="128"/>
      <c r="DK130" s="128"/>
      <c r="DL130" s="128"/>
      <c r="DM130" s="128"/>
      <c r="DN130" s="128"/>
      <c r="DO130" s="128"/>
      <c r="DP130" s="128"/>
      <c r="DQ130" s="128"/>
      <c r="DR130" s="128"/>
      <c r="DS130" s="128"/>
      <c r="DT130" s="128"/>
      <c r="DU130" s="128"/>
      <c r="DV130" s="128"/>
      <c r="DW130" s="128"/>
      <c r="DX130" s="128"/>
      <c r="DY130" s="128"/>
      <c r="DZ130" s="128"/>
      <c r="EA130" s="128"/>
      <c r="EB130" s="128"/>
      <c r="EC130" s="128"/>
      <c r="ED130" s="128"/>
      <c r="EE130" s="128"/>
      <c r="EF130" s="128"/>
      <c r="EG130" s="128"/>
      <c r="EH130" s="128"/>
      <c r="EI130" s="128"/>
      <c r="EJ130" s="128"/>
      <c r="EK130" s="128"/>
      <c r="EL130" s="128"/>
      <c r="EM130" s="128"/>
      <c r="EN130" s="128"/>
      <c r="EO130" s="128"/>
      <c r="EP130" s="128"/>
      <c r="EQ130" s="128"/>
      <c r="ER130" s="128"/>
      <c r="ES130" s="128"/>
      <c r="ET130" s="128"/>
      <c r="EU130" s="128"/>
      <c r="EV130" s="128"/>
      <c r="EW130" s="128"/>
      <c r="EX130" s="128"/>
      <c r="EY130" s="128"/>
      <c r="EZ130" s="128"/>
      <c r="FA130" s="128"/>
      <c r="FB130" s="128"/>
      <c r="FC130" s="128"/>
      <c r="FD130" s="128"/>
      <c r="FE130" s="128"/>
      <c r="FF130" s="128"/>
      <c r="FG130" s="128"/>
      <c r="FH130" s="128"/>
      <c r="FI130" s="128"/>
      <c r="FJ130" s="128"/>
      <c r="FK130" s="128"/>
      <c r="FL130" s="128"/>
      <c r="FM130" s="128"/>
      <c r="FN130" s="128"/>
      <c r="FO130" s="128"/>
      <c r="FP130" s="128"/>
      <c r="FQ130" s="128"/>
      <c r="FR130" s="128"/>
      <c r="FS130" s="128"/>
      <c r="FT130" s="128"/>
      <c r="FU130" s="128"/>
      <c r="FV130" s="128"/>
      <c r="FW130" s="128"/>
      <c r="FX130" s="128"/>
      <c r="FY130" s="128"/>
      <c r="FZ130" s="128"/>
      <c r="GA130" s="128"/>
      <c r="GB130" s="128"/>
      <c r="GC130" s="128"/>
      <c r="GD130" s="128"/>
      <c r="GE130" s="128"/>
      <c r="GF130" s="128"/>
      <c r="GG130" s="128"/>
      <c r="GH130" s="128"/>
      <c r="GI130" s="128"/>
      <c r="GJ130" s="128"/>
      <c r="GK130" s="128"/>
      <c r="GL130" s="128"/>
      <c r="GM130" s="128"/>
      <c r="GN130" s="128"/>
      <c r="GO130" s="128"/>
      <c r="GP130" s="128"/>
      <c r="GQ130" s="128"/>
      <c r="GR130" s="128"/>
      <c r="GS130" s="128"/>
      <c r="GT130" s="128"/>
      <c r="GU130" s="128"/>
      <c r="GV130" s="128"/>
      <c r="GW130" s="128"/>
      <c r="GX130" s="128"/>
      <c r="GY130" s="128"/>
      <c r="GZ130" s="128"/>
      <c r="HA130" s="128"/>
      <c r="HB130" s="128"/>
      <c r="HC130" s="128"/>
      <c r="HD130" s="128"/>
      <c r="HE130" s="128"/>
      <c r="HF130" s="128"/>
      <c r="HG130" s="128"/>
      <c r="HH130" s="128"/>
      <c r="HI130" s="128"/>
      <c r="HJ130" s="128"/>
      <c r="HK130" s="128"/>
      <c r="HL130" s="128"/>
      <c r="HM130" s="128"/>
      <c r="HN130" s="128"/>
      <c r="HO130" s="128"/>
      <c r="HP130" s="128"/>
      <c r="HQ130" s="128"/>
      <c r="HR130" s="128"/>
      <c r="HS130" s="128"/>
      <c r="HT130" s="128"/>
      <c r="HU130" s="128"/>
      <c r="HV130" s="128"/>
      <c r="HW130" s="128"/>
      <c r="HX130" s="128"/>
      <c r="HY130" s="128"/>
      <c r="HZ130" s="128"/>
      <c r="IA130" s="128"/>
      <c r="IB130" s="128"/>
      <c r="IC130" s="128"/>
      <c r="ID130" s="128"/>
      <c r="IE130" s="128"/>
      <c r="IF130" s="128"/>
      <c r="IG130" s="128"/>
      <c r="IH130" s="128"/>
      <c r="II130" s="128"/>
      <c r="IJ130" s="128"/>
      <c r="IK130" s="128"/>
      <c r="IL130" s="128"/>
      <c r="IM130" s="128"/>
      <c r="IN130" s="128"/>
      <c r="IO130" s="128"/>
      <c r="IP130" s="128"/>
      <c r="IQ130" s="128"/>
      <c r="IR130" s="128"/>
      <c r="IS130" s="128"/>
      <c r="IT130" s="128"/>
      <c r="IU130" s="128"/>
      <c r="IV130" s="128"/>
      <c r="IW130" s="128"/>
      <c r="IX130" s="128"/>
      <c r="IY130" s="128"/>
      <c r="IZ130" s="128"/>
      <c r="JA130" s="128"/>
      <c r="JB130" s="128"/>
      <c r="JC130" s="128"/>
      <c r="JD130" s="128"/>
      <c r="JE130" s="128"/>
      <c r="JF130" s="128"/>
      <c r="JG130" s="128"/>
      <c r="JH130" s="128"/>
      <c r="JI130" s="128"/>
      <c r="JJ130" s="128"/>
      <c r="JK130" s="128"/>
      <c r="JL130" s="128"/>
      <c r="JM130" s="128"/>
      <c r="JN130" s="128"/>
      <c r="JO130" s="128"/>
      <c r="JP130" s="128"/>
      <c r="JQ130" s="128"/>
      <c r="JR130" s="128"/>
      <c r="JS130" s="128"/>
      <c r="JT130" s="128"/>
      <c r="JU130" s="128"/>
      <c r="JV130" s="128"/>
      <c r="JW130" s="128"/>
      <c r="JX130" s="128"/>
      <c r="JY130" s="128"/>
      <c r="JZ130" s="128"/>
      <c r="KA130" s="128"/>
      <c r="KB130" s="128"/>
      <c r="KC130" s="128"/>
      <c r="KD130" s="128"/>
      <c r="KE130" s="128"/>
      <c r="KF130" s="128"/>
      <c r="KG130" s="128"/>
      <c r="KH130" s="128"/>
      <c r="KI130" s="128"/>
      <c r="KJ130" s="128"/>
      <c r="KK130" s="128"/>
      <c r="KL130" s="128"/>
      <c r="KM130" s="128"/>
      <c r="KN130" s="128"/>
      <c r="KO130" s="128"/>
      <c r="KP130" s="128"/>
      <c r="KQ130" s="128"/>
      <c r="KR130" s="128"/>
      <c r="KS130" s="128"/>
      <c r="KT130" s="128"/>
      <c r="KU130" s="128"/>
      <c r="KV130" s="128"/>
      <c r="KW130" s="128"/>
      <c r="KX130" s="128"/>
      <c r="KY130" s="128"/>
      <c r="KZ130" s="128"/>
      <c r="LA130" s="128"/>
      <c r="LB130" s="128"/>
      <c r="LC130" s="128"/>
      <c r="LD130" s="128"/>
      <c r="LE130" s="128"/>
      <c r="LF130" s="128"/>
      <c r="LG130" s="128"/>
      <c r="LH130" s="128"/>
      <c r="LI130" s="128"/>
      <c r="LJ130" s="128"/>
      <c r="LK130" s="128"/>
      <c r="LL130" s="128"/>
      <c r="LM130" s="128"/>
      <c r="LN130" s="128"/>
      <c r="LO130" s="128"/>
      <c r="LP130" s="128"/>
      <c r="LQ130" s="128"/>
      <c r="LR130" s="128"/>
      <c r="LS130" s="128"/>
      <c r="LT130" s="128"/>
      <c r="LU130" s="128"/>
      <c r="LV130" s="128"/>
      <c r="LW130" s="128"/>
      <c r="LX130" s="128"/>
      <c r="LY130" s="128"/>
      <c r="LZ130" s="128"/>
      <c r="MA130" s="128"/>
      <c r="MB130" s="128"/>
      <c r="MC130" s="128"/>
      <c r="MD130" s="128"/>
      <c r="ME130" s="128"/>
      <c r="MF130" s="128"/>
      <c r="MG130" s="128"/>
      <c r="MH130" s="128"/>
      <c r="MI130" s="128"/>
      <c r="MJ130" s="128"/>
      <c r="MK130" s="128"/>
      <c r="ML130" s="128"/>
      <c r="MM130" s="128"/>
      <c r="MN130" s="128"/>
      <c r="MO130" s="128"/>
      <c r="MP130" s="128"/>
      <c r="MQ130" s="128"/>
      <c r="MR130" s="128"/>
      <c r="MS130" s="128"/>
      <c r="MT130" s="128"/>
      <c r="MU130" s="128"/>
      <c r="MV130" s="128"/>
      <c r="MW130" s="128"/>
      <c r="MX130" s="128"/>
      <c r="MY130" s="128"/>
      <c r="MZ130" s="128"/>
      <c r="NA130" s="128"/>
      <c r="NB130" s="128"/>
      <c r="NC130" s="128"/>
      <c r="ND130" s="128"/>
      <c r="NE130" s="128"/>
      <c r="NF130" s="128"/>
      <c r="NG130" s="128"/>
      <c r="NH130" s="128"/>
      <c r="NI130" s="128"/>
      <c r="NJ130" s="128"/>
      <c r="NK130" s="128"/>
      <c r="NL130" s="128"/>
      <c r="NM130" s="128"/>
      <c r="NN130" s="128"/>
      <c r="NO130" s="128"/>
      <c r="NP130" s="128"/>
      <c r="NQ130" s="128"/>
      <c r="NR130" s="128"/>
      <c r="NS130" s="128"/>
      <c r="NT130" s="128"/>
      <c r="NU130" s="128"/>
      <c r="NV130" s="128"/>
      <c r="NW130" s="128"/>
      <c r="NX130" s="128"/>
      <c r="NY130" s="128"/>
      <c r="NZ130" s="128"/>
      <c r="OA130" s="128"/>
      <c r="OB130" s="128"/>
      <c r="OC130" s="128"/>
      <c r="OD130" s="128"/>
      <c r="OE130" s="128"/>
      <c r="OF130" s="128"/>
      <c r="OG130" s="128"/>
      <c r="OH130" s="128"/>
      <c r="OI130" s="128"/>
      <c r="OJ130" s="128"/>
      <c r="OK130" s="128"/>
      <c r="OL130" s="128"/>
      <c r="OM130" s="128"/>
      <c r="ON130" s="128"/>
      <c r="OO130" s="128"/>
      <c r="OP130" s="128"/>
      <c r="OQ130" s="128"/>
      <c r="OR130" s="128"/>
      <c r="OS130" s="128"/>
      <c r="OT130" s="128"/>
      <c r="OU130" s="128"/>
      <c r="OV130" s="128"/>
      <c r="OW130" s="128"/>
      <c r="OX130" s="128"/>
      <c r="OY130" s="128"/>
      <c r="OZ130" s="128"/>
      <c r="PA130" s="128"/>
      <c r="PB130" s="128"/>
      <c r="PC130" s="128"/>
      <c r="PD130" s="128"/>
      <c r="PE130" s="128"/>
      <c r="PF130" s="128"/>
      <c r="PG130" s="128"/>
      <c r="PH130" s="128"/>
      <c r="PI130" s="128"/>
      <c r="PJ130" s="128"/>
      <c r="PK130" s="128"/>
      <c r="PL130" s="128"/>
      <c r="PM130" s="128"/>
      <c r="PN130" s="128"/>
      <c r="PO130" s="128"/>
      <c r="PP130" s="128"/>
      <c r="PQ130" s="128"/>
      <c r="PR130" s="128"/>
      <c r="PS130" s="128"/>
      <c r="PT130" s="128"/>
      <c r="PU130" s="128"/>
      <c r="PV130" s="128"/>
      <c r="PW130" s="128"/>
      <c r="PX130" s="128"/>
      <c r="PY130" s="128"/>
      <c r="PZ130" s="128"/>
      <c r="QA130" s="128"/>
      <c r="QB130" s="128"/>
      <c r="QC130" s="128"/>
      <c r="QD130" s="128"/>
      <c r="QE130" s="128"/>
      <c r="QF130" s="128"/>
      <c r="QG130" s="128"/>
      <c r="QH130" s="128"/>
      <c r="QI130" s="128"/>
      <c r="QJ130" s="128"/>
      <c r="QK130" s="128"/>
      <c r="QL130" s="128"/>
      <c r="QM130" s="128"/>
      <c r="QN130" s="128"/>
      <c r="QO130" s="128"/>
      <c r="QP130" s="128"/>
      <c r="QQ130" s="128"/>
      <c r="QR130" s="128"/>
      <c r="QS130" s="128"/>
      <c r="QT130" s="128"/>
      <c r="QU130" s="128"/>
      <c r="QV130" s="128"/>
      <c r="QW130" s="128"/>
      <c r="QX130" s="128"/>
      <c r="QY130" s="128"/>
      <c r="QZ130" s="128"/>
      <c r="RA130" s="128"/>
      <c r="RB130" s="128"/>
      <c r="RC130" s="128"/>
      <c r="RD130" s="128"/>
      <c r="RE130" s="128"/>
      <c r="RF130" s="128"/>
      <c r="RG130" s="128"/>
      <c r="RH130" s="128"/>
      <c r="RI130" s="128"/>
      <c r="RJ130" s="128"/>
      <c r="RK130" s="128"/>
      <c r="RL130" s="128"/>
      <c r="RM130" s="128"/>
      <c r="RN130" s="128"/>
      <c r="RO130" s="128"/>
      <c r="RP130" s="128"/>
      <c r="RQ130" s="128"/>
      <c r="RR130" s="128"/>
      <c r="RS130" s="128"/>
      <c r="RT130" s="128"/>
      <c r="RU130" s="128"/>
      <c r="RV130" s="128"/>
      <c r="RW130" s="128"/>
      <c r="RX130" s="128"/>
      <c r="RY130" s="128"/>
      <c r="RZ130" s="128"/>
      <c r="SA130" s="128"/>
      <c r="SB130" s="128"/>
      <c r="SC130" s="128"/>
      <c r="SD130" s="128"/>
      <c r="SE130" s="128"/>
      <c r="SF130" s="128"/>
      <c r="SG130" s="128"/>
      <c r="SH130" s="128"/>
      <c r="SI130" s="128"/>
      <c r="SJ130" s="128"/>
      <c r="SK130" s="128"/>
      <c r="SL130" s="128"/>
      <c r="SM130" s="128"/>
      <c r="SN130" s="128"/>
      <c r="SO130" s="128"/>
      <c r="SP130" s="128"/>
      <c r="SQ130" s="128"/>
      <c r="SR130" s="128"/>
      <c r="SS130" s="128"/>
      <c r="ST130" s="128"/>
      <c r="SU130" s="128"/>
      <c r="SV130" s="128"/>
      <c r="SW130" s="128"/>
      <c r="SX130" s="128"/>
      <c r="SY130" s="128"/>
      <c r="SZ130" s="128"/>
      <c r="TA130" s="128"/>
      <c r="TB130" s="128"/>
      <c r="TC130" s="128"/>
      <c r="TD130" s="128"/>
      <c r="TE130" s="128"/>
      <c r="TF130" s="128"/>
      <c r="TG130" s="128"/>
      <c r="TH130" s="128"/>
      <c r="TI130" s="128"/>
      <c r="TJ130" s="128"/>
      <c r="TK130" s="128"/>
      <c r="TL130" s="128"/>
      <c r="TM130" s="128"/>
      <c r="TN130" s="128"/>
      <c r="TO130" s="128"/>
      <c r="TP130" s="128"/>
      <c r="TQ130" s="128"/>
      <c r="TR130" s="128"/>
      <c r="TS130" s="128"/>
      <c r="TT130" s="128"/>
      <c r="TU130" s="128"/>
      <c r="TV130" s="128"/>
      <c r="TW130" s="128"/>
      <c r="TX130" s="128"/>
      <c r="TY130" s="128"/>
      <c r="TZ130" s="128"/>
      <c r="UA130" s="128"/>
      <c r="UB130" s="128"/>
      <c r="UC130" s="128"/>
      <c r="UD130" s="128"/>
      <c r="UE130" s="128"/>
      <c r="UF130" s="128"/>
      <c r="UG130" s="128"/>
      <c r="UH130" s="128"/>
      <c r="UI130" s="128"/>
      <c r="UJ130" s="128"/>
      <c r="UK130" s="128"/>
      <c r="UL130" s="128"/>
      <c r="UM130" s="128"/>
      <c r="UN130" s="128"/>
      <c r="UO130" s="128"/>
      <c r="UP130" s="128"/>
      <c r="UQ130" s="128"/>
      <c r="UR130" s="128"/>
      <c r="US130" s="128"/>
      <c r="UT130" s="128"/>
      <c r="UU130" s="128"/>
      <c r="UV130" s="128"/>
      <c r="UW130" s="128"/>
      <c r="UX130" s="128"/>
      <c r="UY130" s="128"/>
      <c r="UZ130" s="128"/>
      <c r="VA130" s="128"/>
      <c r="VB130" s="128"/>
      <c r="VC130" s="128"/>
      <c r="VD130" s="128"/>
      <c r="VE130" s="128"/>
      <c r="VF130" s="128"/>
      <c r="VG130" s="128"/>
      <c r="VH130" s="128"/>
      <c r="VI130" s="128"/>
      <c r="VJ130" s="128"/>
      <c r="VK130" s="128"/>
      <c r="VL130" s="128"/>
      <c r="VM130" s="128"/>
      <c r="VN130" s="128"/>
      <c r="VO130" s="128"/>
      <c r="VP130" s="128"/>
      <c r="VQ130" s="128"/>
      <c r="VR130" s="128"/>
      <c r="VS130" s="128"/>
      <c r="VT130" s="128"/>
      <c r="VU130" s="128"/>
      <c r="VV130" s="128"/>
      <c r="VW130" s="128"/>
      <c r="VX130" s="128"/>
      <c r="VY130" s="128"/>
      <c r="VZ130" s="128"/>
      <c r="WA130" s="128"/>
      <c r="WB130" s="128"/>
      <c r="WC130" s="128"/>
      <c r="WD130" s="128"/>
      <c r="WE130" s="128"/>
      <c r="WF130" s="128"/>
      <c r="WG130" s="128"/>
      <c r="WH130" s="128"/>
      <c r="WI130" s="128"/>
      <c r="WJ130" s="128"/>
      <c r="WK130" s="128"/>
      <c r="WL130" s="128"/>
      <c r="WM130" s="128"/>
      <c r="WN130" s="128"/>
      <c r="WO130" s="128"/>
      <c r="WP130" s="128"/>
      <c r="WQ130" s="128"/>
      <c r="WR130" s="128"/>
      <c r="WS130" s="128"/>
      <c r="WT130" s="128"/>
      <c r="WU130" s="128"/>
      <c r="WV130" s="128"/>
      <c r="WW130" s="128"/>
      <c r="WX130" s="128"/>
      <c r="WY130" s="128"/>
      <c r="WZ130" s="128"/>
      <c r="XA130" s="128"/>
      <c r="XB130" s="128"/>
      <c r="XC130" s="128"/>
      <c r="XD130" s="128"/>
      <c r="XE130" s="128"/>
      <c r="XF130" s="128"/>
      <c r="XG130" s="128"/>
      <c r="XH130" s="128"/>
      <c r="XI130" s="128"/>
      <c r="XJ130" s="128"/>
      <c r="XK130" s="128"/>
      <c r="XL130" s="128"/>
      <c r="XM130" s="128"/>
      <c r="XN130" s="128"/>
      <c r="XO130" s="128"/>
      <c r="XP130" s="128"/>
      <c r="XQ130" s="128"/>
      <c r="XR130" s="128"/>
      <c r="XS130" s="128"/>
      <c r="XT130" s="128"/>
      <c r="XU130" s="128"/>
      <c r="XV130" s="128"/>
      <c r="XW130" s="128"/>
      <c r="XX130" s="128"/>
      <c r="XY130" s="128"/>
      <c r="XZ130" s="128"/>
      <c r="YA130" s="128"/>
      <c r="YB130" s="128"/>
      <c r="YC130" s="128"/>
      <c r="YD130" s="128"/>
      <c r="YE130" s="128"/>
      <c r="YF130" s="128"/>
      <c r="YG130" s="128"/>
      <c r="YH130" s="128"/>
      <c r="YI130" s="128"/>
      <c r="YJ130" s="128"/>
      <c r="YK130" s="128"/>
      <c r="YL130" s="128"/>
      <c r="YM130" s="128"/>
      <c r="YN130" s="128"/>
      <c r="YO130" s="128"/>
      <c r="YP130" s="128"/>
      <c r="YQ130" s="128"/>
      <c r="YR130" s="128"/>
      <c r="YS130" s="128"/>
      <c r="YT130" s="128"/>
      <c r="YU130" s="128"/>
      <c r="YV130" s="128"/>
      <c r="YW130" s="128"/>
      <c r="YX130" s="128"/>
      <c r="YY130" s="128"/>
      <c r="YZ130" s="128"/>
      <c r="ZA130" s="128"/>
      <c r="ZB130" s="128"/>
      <c r="ZC130" s="128"/>
      <c r="ZD130" s="128"/>
      <c r="ZE130" s="128"/>
      <c r="ZF130" s="128"/>
      <c r="ZG130" s="128"/>
      <c r="ZH130" s="128"/>
      <c r="ZI130" s="128"/>
      <c r="ZJ130" s="128"/>
      <c r="ZK130" s="128"/>
      <c r="ZL130" s="128"/>
      <c r="ZM130" s="128"/>
      <c r="ZN130" s="128"/>
      <c r="ZO130" s="128"/>
      <c r="ZP130" s="128"/>
      <c r="ZQ130" s="128"/>
      <c r="ZR130" s="128"/>
      <c r="ZS130" s="128"/>
      <c r="ZT130" s="128"/>
      <c r="ZU130" s="128"/>
      <c r="ZV130" s="128"/>
      <c r="ZW130" s="128"/>
      <c r="ZX130" s="128"/>
      <c r="ZY130" s="128"/>
      <c r="ZZ130" s="128"/>
      <c r="AAA130" s="128"/>
      <c r="AAB130" s="128"/>
      <c r="AAC130" s="128"/>
      <c r="AAD130" s="128"/>
      <c r="AAE130" s="128"/>
      <c r="AAF130" s="128"/>
      <c r="AAG130" s="128"/>
      <c r="AAH130" s="128"/>
      <c r="AAI130" s="128"/>
      <c r="AAJ130" s="128"/>
      <c r="AAK130" s="128"/>
      <c r="AAL130" s="128"/>
      <c r="AAM130" s="128"/>
      <c r="AAN130" s="128"/>
      <c r="AAO130" s="128"/>
      <c r="AAP130" s="128"/>
      <c r="AAQ130" s="128"/>
      <c r="AAR130" s="128"/>
      <c r="AAS130" s="128"/>
      <c r="AAT130" s="128"/>
      <c r="AAU130" s="128"/>
      <c r="AAV130" s="128"/>
      <c r="AAW130" s="128"/>
      <c r="AAX130" s="128"/>
      <c r="AAY130" s="128"/>
      <c r="AAZ130" s="128"/>
      <c r="ABA130" s="128"/>
      <c r="ABB130" s="128"/>
      <c r="ABC130" s="128"/>
      <c r="ABD130" s="128"/>
      <c r="ABE130" s="128"/>
      <c r="ABF130" s="128"/>
      <c r="ABG130" s="128"/>
      <c r="ABH130" s="128"/>
      <c r="ABI130" s="128"/>
      <c r="ABJ130" s="128"/>
      <c r="ABK130" s="128"/>
      <c r="ABL130" s="128"/>
      <c r="ABM130" s="128"/>
      <c r="ABN130" s="128"/>
      <c r="ABO130" s="128"/>
      <c r="ABP130" s="128"/>
      <c r="ABQ130" s="128"/>
      <c r="ABR130" s="128"/>
      <c r="ABS130" s="128"/>
      <c r="ABT130" s="128"/>
      <c r="ABU130" s="128"/>
      <c r="ABV130" s="128"/>
      <c r="ABW130" s="128"/>
      <c r="ABX130" s="128"/>
      <c r="ABY130" s="128"/>
      <c r="ABZ130" s="128"/>
      <c r="ACA130" s="128"/>
      <c r="ACB130" s="128"/>
      <c r="ACC130" s="128"/>
      <c r="ACD130" s="128"/>
      <c r="ACE130" s="128"/>
      <c r="ACF130" s="128"/>
      <c r="ACG130" s="128"/>
      <c r="ACH130" s="128"/>
      <c r="ACI130" s="128"/>
      <c r="ACJ130" s="128"/>
      <c r="ACK130" s="128"/>
      <c r="ACL130" s="128"/>
      <c r="ACM130" s="128"/>
      <c r="ACN130" s="128"/>
      <c r="ACO130" s="128"/>
      <c r="ACP130" s="128"/>
      <c r="ACQ130" s="128"/>
      <c r="ACR130" s="128"/>
      <c r="ACS130" s="128"/>
      <c r="ACT130" s="128"/>
      <c r="ACU130" s="128"/>
      <c r="ACV130" s="128"/>
      <c r="ACW130" s="128"/>
      <c r="ACX130" s="128"/>
      <c r="ACY130" s="128"/>
      <c r="ACZ130" s="128"/>
      <c r="ADA130" s="128"/>
      <c r="ADB130" s="128"/>
      <c r="ADC130" s="128"/>
      <c r="ADD130" s="128"/>
      <c r="ADE130" s="128"/>
      <c r="ADF130" s="128"/>
      <c r="ADG130" s="128"/>
      <c r="ADH130" s="128"/>
      <c r="ADI130" s="128"/>
      <c r="ADJ130" s="128"/>
      <c r="ADK130" s="128"/>
      <c r="ADL130" s="128"/>
      <c r="ADM130" s="128"/>
      <c r="ADN130" s="128"/>
      <c r="ADO130" s="128"/>
      <c r="ADP130" s="128"/>
      <c r="ADQ130" s="128"/>
      <c r="ADR130" s="128"/>
      <c r="ADS130" s="128"/>
      <c r="ADT130" s="128"/>
      <c r="ADU130" s="128"/>
      <c r="ADV130" s="128"/>
      <c r="ADW130" s="128"/>
      <c r="ADX130" s="128"/>
      <c r="ADY130" s="128"/>
      <c r="ADZ130" s="128"/>
      <c r="AEA130" s="128"/>
      <c r="AEB130" s="128"/>
      <c r="AEC130" s="128"/>
      <c r="AED130" s="128"/>
      <c r="AEE130" s="128"/>
      <c r="AEF130" s="128"/>
      <c r="AEG130" s="128"/>
      <c r="AEH130" s="128"/>
      <c r="AEI130" s="128"/>
      <c r="AEJ130" s="128"/>
      <c r="AEK130" s="128"/>
      <c r="AEL130" s="128"/>
      <c r="AEM130" s="128"/>
      <c r="AEN130" s="128"/>
      <c r="AEO130" s="128"/>
      <c r="AEP130" s="128"/>
      <c r="AEQ130" s="128"/>
      <c r="AER130" s="128"/>
      <c r="AES130" s="128"/>
      <c r="AET130" s="128"/>
      <c r="AEU130" s="128"/>
      <c r="AEV130" s="128"/>
      <c r="AEW130" s="128"/>
      <c r="AEX130" s="128"/>
      <c r="AEY130" s="128"/>
      <c r="AEZ130" s="128"/>
      <c r="AFA130" s="128"/>
      <c r="AFB130" s="128"/>
      <c r="AFC130" s="128"/>
      <c r="AFD130" s="128"/>
      <c r="AFE130" s="128"/>
      <c r="AFF130" s="128"/>
      <c r="AFG130" s="128"/>
      <c r="AFH130" s="128"/>
      <c r="AFI130" s="128"/>
      <c r="AFJ130" s="128"/>
      <c r="AFK130" s="128"/>
      <c r="AFL130" s="128"/>
      <c r="AFM130" s="128"/>
      <c r="AFN130" s="128"/>
      <c r="AFO130" s="128"/>
      <c r="AFP130" s="128"/>
      <c r="AFQ130" s="128"/>
      <c r="AFR130" s="128"/>
      <c r="AFS130" s="128"/>
      <c r="AFT130" s="128"/>
      <c r="AFU130" s="128"/>
      <c r="AFV130" s="128"/>
      <c r="AFW130" s="128"/>
      <c r="AFX130" s="128"/>
      <c r="AFY130" s="128"/>
      <c r="AFZ130" s="128"/>
      <c r="AGA130" s="128"/>
      <c r="AGB130" s="128"/>
      <c r="AGC130" s="128"/>
      <c r="AGD130" s="128"/>
      <c r="AGE130" s="128"/>
      <c r="AGF130" s="128"/>
      <c r="AGG130" s="128"/>
      <c r="AGH130" s="128"/>
      <c r="AGI130" s="128"/>
      <c r="AGJ130" s="128"/>
      <c r="AGK130" s="128"/>
      <c r="AGL130" s="128"/>
      <c r="AGM130" s="128"/>
      <c r="AGN130" s="128"/>
      <c r="AGO130" s="128"/>
      <c r="AGP130" s="128"/>
      <c r="AGQ130" s="128"/>
      <c r="AGR130" s="128"/>
      <c r="AGS130" s="128"/>
      <c r="AGT130" s="128"/>
      <c r="AGU130" s="128"/>
      <c r="AGV130" s="128"/>
      <c r="AGW130" s="128"/>
      <c r="AGX130" s="128"/>
      <c r="AGY130" s="128"/>
      <c r="AGZ130" s="128"/>
      <c r="AHA130" s="128"/>
      <c r="AHB130" s="128"/>
      <c r="AHC130" s="128"/>
      <c r="AHD130" s="128"/>
      <c r="AHE130" s="128"/>
      <c r="AHF130" s="128"/>
      <c r="AHG130" s="128"/>
      <c r="AHH130" s="128"/>
      <c r="AHI130" s="128"/>
      <c r="AHJ130" s="128"/>
      <c r="AHK130" s="128"/>
      <c r="AHL130" s="128"/>
      <c r="AHM130" s="128"/>
      <c r="AHN130" s="128"/>
      <c r="AHO130" s="128"/>
      <c r="AHP130" s="128"/>
      <c r="AHQ130" s="128"/>
      <c r="AHR130" s="128"/>
      <c r="AHS130" s="128"/>
      <c r="AHT130" s="128"/>
      <c r="AHU130" s="128"/>
      <c r="AHV130" s="128"/>
      <c r="AHW130" s="128"/>
      <c r="AHX130" s="128"/>
      <c r="AHY130" s="128"/>
      <c r="AHZ130" s="128"/>
      <c r="AIA130" s="128"/>
      <c r="AIB130" s="128"/>
      <c r="AIC130" s="128"/>
      <c r="AID130" s="128"/>
      <c r="AIE130" s="128"/>
      <c r="AIF130" s="128"/>
      <c r="AIG130" s="128"/>
      <c r="AIH130" s="128"/>
      <c r="AII130" s="128"/>
      <c r="AIJ130" s="128"/>
      <c r="AIK130" s="128"/>
      <c r="AIL130" s="128"/>
      <c r="AIM130" s="128"/>
      <c r="AIN130" s="128"/>
      <c r="AIO130" s="128"/>
      <c r="AIP130" s="128"/>
      <c r="AIQ130" s="128"/>
      <c r="AIR130" s="128"/>
      <c r="AIS130" s="128"/>
      <c r="AIT130" s="128"/>
      <c r="AIU130" s="128"/>
      <c r="AIV130" s="128"/>
      <c r="AIW130" s="128"/>
      <c r="AIX130" s="128"/>
      <c r="AIY130" s="128"/>
      <c r="AIZ130" s="128"/>
      <c r="AJA130" s="128"/>
      <c r="AJB130" s="128"/>
      <c r="AJC130" s="128"/>
      <c r="AJD130" s="128"/>
      <c r="AJE130" s="128"/>
      <c r="AJF130" s="128"/>
      <c r="AJG130" s="128"/>
      <c r="AJH130" s="128"/>
      <c r="AJI130" s="128"/>
      <c r="AJJ130" s="128"/>
      <c r="AJK130" s="128"/>
      <c r="AJL130" s="128"/>
      <c r="AJM130" s="128"/>
      <c r="AJN130" s="128"/>
      <c r="AJO130" s="128"/>
      <c r="AJP130" s="128"/>
      <c r="AJQ130" s="128"/>
      <c r="AJR130" s="128"/>
      <c r="AJS130" s="128"/>
      <c r="AJT130" s="128"/>
      <c r="AJU130" s="128"/>
      <c r="AJV130" s="128"/>
      <c r="AJW130" s="128"/>
      <c r="AJX130" s="128"/>
      <c r="AJY130" s="128"/>
      <c r="AJZ130" s="128"/>
      <c r="AKA130" s="128"/>
      <c r="AKB130" s="128"/>
      <c r="AKC130" s="128"/>
      <c r="AKD130" s="128"/>
      <c r="AKE130" s="128"/>
      <c r="AKF130" s="128"/>
      <c r="AKG130" s="128"/>
      <c r="AKH130" s="128"/>
      <c r="AKI130" s="128"/>
      <c r="AKJ130" s="128"/>
      <c r="AKK130" s="128"/>
      <c r="AKL130" s="128"/>
      <c r="AKM130" s="128"/>
      <c r="AKN130" s="128"/>
      <c r="AKO130" s="128"/>
      <c r="AKP130" s="128"/>
      <c r="AKQ130" s="128"/>
      <c r="AKR130" s="128"/>
      <c r="AKS130" s="128"/>
      <c r="AKT130" s="128"/>
      <c r="AKU130" s="128"/>
      <c r="AKV130" s="128"/>
      <c r="AKW130" s="128"/>
      <c r="AKX130" s="128"/>
      <c r="AKY130" s="128"/>
      <c r="AKZ130" s="128"/>
      <c r="ALA130" s="128"/>
      <c r="ALB130" s="128"/>
      <c r="ALC130" s="128"/>
      <c r="ALD130" s="128"/>
      <c r="ALE130" s="128"/>
      <c r="ALF130" s="128"/>
      <c r="ALG130" s="128"/>
      <c r="ALH130" s="128"/>
      <c r="ALI130" s="128"/>
      <c r="ALJ130" s="128"/>
      <c r="ALK130" s="128"/>
      <c r="ALL130" s="128"/>
      <c r="ALM130" s="128"/>
      <c r="ALN130" s="128"/>
      <c r="ALO130" s="128"/>
      <c r="ALP130" s="128"/>
      <c r="ALQ130" s="128"/>
      <c r="ALR130" s="128"/>
      <c r="ALS130" s="128"/>
      <c r="ALT130" s="128"/>
      <c r="ALU130" s="128"/>
      <c r="ALV130" s="128"/>
      <c r="ALW130" s="128"/>
      <c r="ALX130" s="128"/>
      <c r="ALY130" s="128"/>
      <c r="ALZ130" s="128"/>
      <c r="AMA130" s="128"/>
      <c r="AMB130" s="128"/>
      <c r="AMC130" s="128"/>
      <c r="AMD130" s="128"/>
      <c r="AME130" s="128"/>
      <c r="AMF130" s="128"/>
      <c r="AMG130" s="128"/>
      <c r="AMH130" s="128"/>
      <c r="AMI130" s="128"/>
      <c r="AMJ130" s="128"/>
      <c r="AMK130" s="128"/>
      <c r="AML130" s="128"/>
      <c r="AMM130" s="128"/>
      <c r="AMN130" s="128"/>
      <c r="AMO130" s="128"/>
      <c r="AMP130" s="128"/>
      <c r="AMQ130" s="128"/>
      <c r="AMR130" s="128"/>
      <c r="AMS130" s="128"/>
      <c r="AMT130" s="128"/>
      <c r="AMU130" s="128"/>
      <c r="AMV130" s="128"/>
      <c r="AMW130" s="128"/>
      <c r="AMX130" s="128"/>
      <c r="AMY130" s="128"/>
      <c r="AMZ130" s="128"/>
      <c r="ANA130" s="128"/>
      <c r="ANB130" s="128"/>
      <c r="ANC130" s="128"/>
      <c r="AND130" s="128"/>
      <c r="ANE130" s="128"/>
      <c r="ANF130" s="128"/>
      <c r="ANG130" s="128"/>
      <c r="ANH130" s="128"/>
      <c r="ANI130" s="128"/>
      <c r="ANJ130" s="128"/>
      <c r="ANK130" s="128"/>
      <c r="ANL130" s="128"/>
      <c r="ANM130" s="128"/>
      <c r="ANN130" s="128"/>
      <c r="ANO130" s="128"/>
      <c r="ANP130" s="128"/>
      <c r="ANQ130" s="128"/>
      <c r="ANR130" s="128"/>
      <c r="ANS130" s="128"/>
      <c r="ANT130" s="128"/>
      <c r="ANU130" s="128"/>
      <c r="ANV130" s="128"/>
      <c r="ANW130" s="128"/>
      <c r="ANX130" s="128"/>
      <c r="ANY130" s="128"/>
      <c r="ANZ130" s="128"/>
      <c r="AOA130" s="128"/>
      <c r="AOB130" s="128"/>
      <c r="AOC130" s="128"/>
      <c r="AOD130" s="128"/>
      <c r="AOE130" s="128"/>
      <c r="AOF130" s="128"/>
      <c r="AOG130" s="128"/>
      <c r="AOH130" s="128"/>
      <c r="AOI130" s="128"/>
      <c r="AOJ130" s="128"/>
      <c r="AOK130" s="128"/>
      <c r="AOL130" s="128"/>
      <c r="AOM130" s="128"/>
      <c r="AON130" s="128"/>
      <c r="AOO130" s="128"/>
      <c r="AOP130" s="128"/>
      <c r="AOQ130" s="128"/>
      <c r="AOR130" s="128"/>
      <c r="AOS130" s="128"/>
      <c r="AOT130" s="128"/>
      <c r="AOU130" s="128"/>
      <c r="AOV130" s="128"/>
      <c r="AOW130" s="128"/>
      <c r="AOX130" s="128"/>
      <c r="AOY130" s="128"/>
      <c r="AOZ130" s="128"/>
      <c r="APA130" s="128"/>
      <c r="APB130" s="128"/>
      <c r="APC130" s="128"/>
      <c r="APD130" s="128"/>
      <c r="APE130" s="128"/>
      <c r="APF130" s="128"/>
      <c r="APG130" s="128"/>
      <c r="APH130" s="128"/>
      <c r="API130" s="128"/>
      <c r="APJ130" s="128"/>
      <c r="APK130" s="128"/>
      <c r="APL130" s="128"/>
      <c r="APM130" s="128"/>
      <c r="APN130" s="128"/>
      <c r="APO130" s="128"/>
      <c r="APP130" s="128"/>
      <c r="APQ130" s="128"/>
      <c r="APR130" s="128"/>
      <c r="APS130" s="128"/>
      <c r="APT130" s="128"/>
      <c r="APU130" s="128"/>
      <c r="APV130" s="128"/>
      <c r="APW130" s="128"/>
      <c r="APX130" s="128"/>
      <c r="APY130" s="128"/>
      <c r="APZ130" s="128"/>
      <c r="AQA130" s="128"/>
      <c r="AQB130" s="128"/>
      <c r="AQC130" s="128"/>
      <c r="AQD130" s="128"/>
      <c r="AQE130" s="128"/>
      <c r="AQF130" s="128"/>
      <c r="AQG130" s="128"/>
      <c r="AQH130" s="128"/>
      <c r="AQI130" s="128"/>
      <c r="AQJ130" s="128"/>
      <c r="AQK130" s="128"/>
      <c r="AQL130" s="128"/>
      <c r="AQM130" s="128"/>
      <c r="AQN130" s="128"/>
      <c r="AQO130" s="128"/>
      <c r="AQP130" s="128"/>
      <c r="AQQ130" s="128"/>
      <c r="AQR130" s="128"/>
      <c r="AQS130" s="128"/>
      <c r="AQT130" s="128"/>
      <c r="AQU130" s="128"/>
      <c r="AQV130" s="128"/>
      <c r="AQW130" s="128"/>
      <c r="AQX130" s="128"/>
      <c r="AQY130" s="128"/>
      <c r="AQZ130" s="128"/>
      <c r="ARA130" s="128"/>
      <c r="ARB130" s="128"/>
      <c r="ARC130" s="128"/>
      <c r="ARD130" s="128"/>
      <c r="ARE130" s="128"/>
      <c r="ARF130" s="128"/>
      <c r="ARG130" s="128"/>
      <c r="ARH130" s="128"/>
      <c r="ARI130" s="128"/>
      <c r="ARJ130" s="128"/>
      <c r="ARK130" s="128"/>
      <c r="ARL130" s="128"/>
      <c r="ARM130" s="128"/>
      <c r="ARN130" s="128"/>
      <c r="ARO130" s="128"/>
      <c r="ARP130" s="128"/>
      <c r="ARQ130" s="128"/>
      <c r="ARR130" s="128"/>
      <c r="ARS130" s="128"/>
      <c r="ART130" s="128"/>
      <c r="ARU130" s="128"/>
      <c r="ARV130" s="128"/>
      <c r="ARW130" s="128"/>
      <c r="ARX130" s="128"/>
      <c r="ARY130" s="128"/>
      <c r="ARZ130" s="128"/>
      <c r="ASA130" s="128"/>
      <c r="ASB130" s="128"/>
      <c r="ASC130" s="128"/>
      <c r="ASD130" s="128"/>
      <c r="ASE130" s="128"/>
      <c r="ASF130" s="128"/>
      <c r="ASG130" s="128"/>
      <c r="ASH130" s="128"/>
      <c r="ASI130" s="128"/>
      <c r="ASJ130" s="128"/>
      <c r="ASK130" s="128"/>
      <c r="ASL130" s="128"/>
      <c r="ASM130" s="128"/>
      <c r="ASN130" s="128"/>
      <c r="ASO130" s="128"/>
      <c r="ASP130" s="128"/>
      <c r="ASQ130" s="128"/>
      <c r="ASR130" s="128"/>
      <c r="ASS130" s="128"/>
      <c r="AST130" s="128"/>
      <c r="ASU130" s="128"/>
      <c r="ASV130" s="128"/>
      <c r="ASW130" s="128"/>
      <c r="ASX130" s="128"/>
      <c r="ASY130" s="128"/>
      <c r="ASZ130" s="128"/>
      <c r="ATA130" s="128"/>
      <c r="ATB130" s="128"/>
      <c r="ATC130" s="128"/>
      <c r="ATD130" s="128"/>
      <c r="ATE130" s="128"/>
      <c r="ATF130" s="128"/>
      <c r="ATG130" s="128"/>
      <c r="ATH130" s="128"/>
      <c r="ATI130" s="128"/>
      <c r="ATJ130" s="128"/>
      <c r="ATK130" s="128"/>
      <c r="ATL130" s="128"/>
      <c r="ATM130" s="128"/>
      <c r="ATN130" s="128"/>
      <c r="ATO130" s="128"/>
      <c r="ATP130" s="128"/>
      <c r="ATQ130" s="128"/>
      <c r="ATR130" s="128"/>
      <c r="ATS130" s="128"/>
      <c r="ATT130" s="128"/>
      <c r="ATU130" s="128"/>
      <c r="ATV130" s="128"/>
      <c r="ATW130" s="128"/>
      <c r="ATX130" s="128"/>
      <c r="ATY130" s="128"/>
      <c r="ATZ130" s="128"/>
      <c r="AUA130" s="128"/>
      <c r="AUB130" s="128"/>
      <c r="AUC130" s="128"/>
      <c r="AUD130" s="128"/>
      <c r="AUE130" s="128"/>
      <c r="AUF130" s="128"/>
      <c r="AUG130" s="128"/>
      <c r="AUH130" s="128"/>
      <c r="AUI130" s="128"/>
      <c r="AUJ130" s="128"/>
      <c r="AUK130" s="128"/>
      <c r="AUL130" s="128"/>
      <c r="AUM130" s="128"/>
      <c r="AUN130" s="128"/>
      <c r="AUO130" s="128"/>
      <c r="AUP130" s="128"/>
      <c r="AUQ130" s="128"/>
      <c r="AUR130" s="128"/>
      <c r="AUS130" s="128"/>
      <c r="AUT130" s="128"/>
      <c r="AUU130" s="128"/>
      <c r="AUV130" s="128"/>
      <c r="AUW130" s="128"/>
      <c r="AUX130" s="128"/>
      <c r="AUY130" s="128"/>
      <c r="AUZ130" s="128"/>
      <c r="AVA130" s="128"/>
      <c r="AVB130" s="128"/>
      <c r="AVC130" s="128"/>
      <c r="AVD130" s="128"/>
      <c r="AVE130" s="128"/>
      <c r="AVF130" s="128"/>
      <c r="AVG130" s="128"/>
      <c r="AVH130" s="128"/>
      <c r="AVI130" s="128"/>
      <c r="AVJ130" s="128"/>
      <c r="AVK130" s="128"/>
      <c r="AVL130" s="128"/>
      <c r="AVM130" s="128"/>
      <c r="AVN130" s="128"/>
      <c r="AVO130" s="128"/>
      <c r="AVP130" s="128"/>
      <c r="AVQ130" s="128"/>
      <c r="AVR130" s="128"/>
      <c r="AVS130" s="128"/>
      <c r="AVT130" s="128"/>
      <c r="AVU130" s="128"/>
      <c r="AVV130" s="128"/>
      <c r="AVW130" s="128"/>
      <c r="AVX130" s="128"/>
      <c r="AVY130" s="128"/>
      <c r="AVZ130" s="128"/>
      <c r="AWA130" s="128"/>
      <c r="AWB130" s="128"/>
      <c r="AWC130" s="128"/>
      <c r="AWD130" s="128"/>
      <c r="AWE130" s="128"/>
      <c r="AWF130" s="128"/>
      <c r="AWG130" s="128"/>
      <c r="AWH130" s="128"/>
      <c r="AWI130" s="128"/>
      <c r="AWJ130" s="128"/>
      <c r="AWK130" s="128"/>
      <c r="AWL130" s="128"/>
      <c r="AWM130" s="128"/>
      <c r="AWN130" s="128"/>
      <c r="AWO130" s="128"/>
      <c r="AWP130" s="128"/>
      <c r="AWQ130" s="128"/>
      <c r="AWR130" s="128"/>
      <c r="AWS130" s="128"/>
      <c r="AWT130" s="128"/>
      <c r="AWU130" s="128"/>
      <c r="AWV130" s="128"/>
      <c r="AWW130" s="128"/>
      <c r="AWX130" s="128"/>
      <c r="AWY130" s="128"/>
      <c r="AWZ130" s="128"/>
      <c r="AXA130" s="128"/>
      <c r="AXB130" s="128"/>
      <c r="AXC130" s="128"/>
      <c r="AXD130" s="128"/>
      <c r="AXE130" s="128"/>
      <c r="AXF130" s="128"/>
      <c r="AXG130" s="128"/>
      <c r="AXH130" s="128"/>
      <c r="AXI130" s="128"/>
      <c r="AXJ130" s="128"/>
      <c r="AXK130" s="128"/>
      <c r="AXL130" s="128"/>
      <c r="AXM130" s="128"/>
      <c r="AXN130" s="128"/>
      <c r="AXO130" s="128"/>
      <c r="AXP130" s="128"/>
      <c r="AXQ130" s="128"/>
      <c r="AXR130" s="128"/>
      <c r="AXS130" s="128"/>
      <c r="AXT130" s="128"/>
      <c r="AXU130" s="128"/>
      <c r="AXV130" s="128"/>
      <c r="AXW130" s="128"/>
      <c r="AXX130" s="128"/>
      <c r="AXY130" s="128"/>
      <c r="AXZ130" s="128"/>
      <c r="AYA130" s="128"/>
      <c r="AYB130" s="128"/>
      <c r="AYC130" s="128"/>
      <c r="AYD130" s="128"/>
      <c r="AYE130" s="128"/>
      <c r="AYF130" s="128"/>
      <c r="AYG130" s="128"/>
      <c r="AYH130" s="128"/>
      <c r="AYI130" s="128"/>
      <c r="AYJ130" s="128"/>
      <c r="AYK130" s="128"/>
      <c r="AYL130" s="128"/>
      <c r="AYM130" s="128"/>
      <c r="AYN130" s="128"/>
      <c r="AYO130" s="128"/>
      <c r="AYP130" s="128"/>
      <c r="AYQ130" s="128"/>
      <c r="AYR130" s="128"/>
      <c r="AYS130" s="128"/>
      <c r="AYT130" s="128"/>
      <c r="AYU130" s="128"/>
      <c r="AYV130" s="128"/>
      <c r="AYW130" s="128"/>
      <c r="AYX130" s="128"/>
      <c r="AYY130" s="128"/>
      <c r="AYZ130" s="128"/>
      <c r="AZA130" s="128"/>
      <c r="AZB130" s="128"/>
      <c r="AZC130" s="128"/>
      <c r="AZD130" s="128"/>
      <c r="AZE130" s="128"/>
      <c r="AZF130" s="128"/>
      <c r="AZG130" s="128"/>
      <c r="AZH130" s="128"/>
      <c r="AZI130" s="128"/>
      <c r="AZJ130" s="128"/>
      <c r="AZK130" s="128"/>
      <c r="AZL130" s="128"/>
      <c r="AZM130" s="128"/>
      <c r="AZN130" s="128"/>
      <c r="AZO130" s="128"/>
      <c r="AZP130" s="128"/>
      <c r="AZQ130" s="128"/>
      <c r="AZR130" s="128"/>
      <c r="AZS130" s="128"/>
      <c r="AZT130" s="128"/>
      <c r="AZU130" s="128"/>
      <c r="AZV130" s="128"/>
      <c r="AZW130" s="128"/>
      <c r="AZX130" s="128"/>
      <c r="AZY130" s="128"/>
      <c r="AZZ130" s="128"/>
      <c r="BAA130" s="128"/>
      <c r="BAB130" s="128"/>
      <c r="BAC130" s="128"/>
      <c r="BAD130" s="128"/>
      <c r="BAE130" s="128"/>
      <c r="BAF130" s="128"/>
      <c r="BAG130" s="128"/>
      <c r="BAH130" s="128"/>
      <c r="BAI130" s="128"/>
      <c r="BAJ130" s="128"/>
      <c r="BAK130" s="128"/>
      <c r="BAL130" s="128"/>
      <c r="BAM130" s="128"/>
      <c r="BAN130" s="128"/>
      <c r="BAO130" s="128"/>
      <c r="BAP130" s="128"/>
      <c r="BAQ130" s="128"/>
      <c r="BAR130" s="128"/>
      <c r="BAS130" s="128"/>
      <c r="BAT130" s="128"/>
      <c r="BAU130" s="128"/>
      <c r="BAV130" s="128"/>
      <c r="BAW130" s="128"/>
      <c r="BAX130" s="128"/>
      <c r="BAY130" s="128"/>
      <c r="BAZ130" s="128"/>
      <c r="BBA130" s="128"/>
      <c r="BBB130" s="128"/>
      <c r="BBC130" s="128"/>
      <c r="BBD130" s="128"/>
      <c r="BBE130" s="128"/>
      <c r="BBF130" s="128"/>
      <c r="BBG130" s="128"/>
      <c r="BBH130" s="128"/>
      <c r="BBI130" s="128"/>
      <c r="BBJ130" s="128"/>
      <c r="BBK130" s="128"/>
      <c r="BBL130" s="128"/>
      <c r="BBM130" s="128"/>
      <c r="BBN130" s="128"/>
      <c r="BBO130" s="128"/>
      <c r="BBP130" s="128"/>
      <c r="BBQ130" s="128"/>
      <c r="BBR130" s="128"/>
      <c r="BBS130" s="128"/>
      <c r="BBT130" s="128"/>
      <c r="BBU130" s="128"/>
      <c r="BBV130" s="128"/>
      <c r="BBW130" s="128"/>
      <c r="BBX130" s="128"/>
      <c r="BBY130" s="128"/>
      <c r="BBZ130" s="128"/>
      <c r="BCA130" s="128"/>
      <c r="BCB130" s="128"/>
      <c r="BCC130" s="128"/>
      <c r="BCD130" s="128"/>
      <c r="BCE130" s="128"/>
      <c r="BCF130" s="128"/>
      <c r="BCG130" s="128"/>
      <c r="BCH130" s="128"/>
      <c r="BCI130" s="128"/>
      <c r="BCJ130" s="128"/>
      <c r="BCK130" s="128"/>
      <c r="BCL130" s="128"/>
      <c r="BCM130" s="128"/>
      <c r="BCN130" s="128"/>
      <c r="BCO130" s="128"/>
      <c r="BCP130" s="128"/>
      <c r="BCQ130" s="128"/>
      <c r="BCR130" s="128"/>
      <c r="BCS130" s="128"/>
      <c r="BCT130" s="128"/>
      <c r="BCU130" s="128"/>
      <c r="BCV130" s="128"/>
      <c r="BCW130" s="128"/>
      <c r="BCX130" s="128"/>
      <c r="BCY130" s="128"/>
      <c r="BCZ130" s="128"/>
      <c r="BDA130" s="128"/>
      <c r="BDB130" s="128"/>
      <c r="BDC130" s="128"/>
      <c r="BDD130" s="128"/>
      <c r="BDE130" s="128"/>
      <c r="BDF130" s="128"/>
      <c r="BDG130" s="128"/>
      <c r="BDH130" s="128"/>
      <c r="BDI130" s="128"/>
      <c r="BDJ130" s="128"/>
      <c r="BDK130" s="128"/>
      <c r="BDL130" s="128"/>
      <c r="BDM130" s="128"/>
      <c r="BDN130" s="128"/>
      <c r="BDO130" s="128"/>
      <c r="BDP130" s="128"/>
      <c r="BDQ130" s="128"/>
      <c r="BDR130" s="128"/>
      <c r="BDS130" s="128"/>
      <c r="BDT130" s="128"/>
      <c r="BDU130" s="128"/>
    </row>
    <row r="131" spans="2:1477" s="7" customFormat="1" ht="24" customHeight="1" thickTop="1" thickBot="1">
      <c r="B131" s="319" t="s">
        <v>50</v>
      </c>
      <c r="C131" s="320"/>
      <c r="D131" s="321"/>
      <c r="E131" s="8"/>
      <c r="F131" s="9"/>
      <c r="G131" s="10">
        <f t="shared" ref="G131:BR131" si="121">SUM(G127,G129)</f>
        <v>83</v>
      </c>
      <c r="H131" s="10">
        <f t="shared" si="121"/>
        <v>120</v>
      </c>
      <c r="I131" s="10">
        <f t="shared" si="121"/>
        <v>195</v>
      </c>
      <c r="J131" s="10">
        <f t="shared" si="121"/>
        <v>19444</v>
      </c>
      <c r="K131" s="10">
        <f t="shared" si="121"/>
        <v>25461</v>
      </c>
      <c r="L131" s="10">
        <f>SUM(L127,L129)</f>
        <v>24948</v>
      </c>
      <c r="M131" s="168">
        <f>IF(G131=0,0,N131/G131)</f>
        <v>0.89156626506024095</v>
      </c>
      <c r="N131" s="10">
        <f>SUM(N127,N129)</f>
        <v>74</v>
      </c>
      <c r="O131" s="10">
        <f t="shared" si="121"/>
        <v>513</v>
      </c>
      <c r="P131" s="11">
        <f t="shared" si="121"/>
        <v>97</v>
      </c>
      <c r="Q131" s="11">
        <f t="shared" si="121"/>
        <v>0</v>
      </c>
      <c r="R131" s="10">
        <f t="shared" si="121"/>
        <v>4985</v>
      </c>
      <c r="S131" s="10">
        <f t="shared" si="121"/>
        <v>1032</v>
      </c>
      <c r="T131" s="12">
        <f t="shared" si="121"/>
        <v>377668558</v>
      </c>
      <c r="U131" s="12">
        <f t="shared" si="121"/>
        <v>4602686</v>
      </c>
      <c r="V131" s="12">
        <f t="shared" si="121"/>
        <v>373065872</v>
      </c>
      <c r="W131" s="12">
        <f t="shared" si="121"/>
        <v>386779108</v>
      </c>
      <c r="X131" s="12">
        <f t="shared" si="121"/>
        <v>387193139</v>
      </c>
      <c r="Y131" s="12">
        <f t="shared" si="121"/>
        <v>-436674</v>
      </c>
      <c r="Z131" s="12">
        <f t="shared" si="121"/>
        <v>1066000</v>
      </c>
      <c r="AA131" s="12">
        <f t="shared" si="121"/>
        <v>629326</v>
      </c>
      <c r="AB131" s="12">
        <f t="shared" si="121"/>
        <v>387822465</v>
      </c>
      <c r="AC131" s="12">
        <f>SUM(AC127,AC129)</f>
        <v>381308266</v>
      </c>
      <c r="AD131" s="167">
        <f>IF(G131=0,0,AE131/G131)</f>
        <v>0.96385542168674698</v>
      </c>
      <c r="AE131" s="170">
        <f>SUM(AE127,AE129)</f>
        <v>80</v>
      </c>
      <c r="AF131" s="12">
        <f t="shared" si="121"/>
        <v>-6514201</v>
      </c>
      <c r="AG131" s="12">
        <f t="shared" si="121"/>
        <v>9110550</v>
      </c>
      <c r="AH131" s="11">
        <f t="shared" si="121"/>
        <v>2897</v>
      </c>
      <c r="AI131" s="11">
        <f t="shared" si="121"/>
        <v>1412</v>
      </c>
      <c r="AJ131" s="13">
        <f t="shared" si="121"/>
        <v>203</v>
      </c>
      <c r="AK131" s="13">
        <f t="shared" si="121"/>
        <v>243</v>
      </c>
      <c r="AL131" s="12">
        <f t="shared" si="121"/>
        <v>2904469</v>
      </c>
      <c r="AM131" s="12">
        <f t="shared" si="121"/>
        <v>488614</v>
      </c>
      <c r="AN131" s="13">
        <f t="shared" si="121"/>
        <v>211</v>
      </c>
      <c r="AO131" s="13">
        <f t="shared" si="121"/>
        <v>518</v>
      </c>
      <c r="AP131" s="12">
        <f t="shared" si="121"/>
        <v>4730840</v>
      </c>
      <c r="AQ131" s="12">
        <f t="shared" si="121"/>
        <v>1463336</v>
      </c>
      <c r="AR131" s="13">
        <f t="shared" si="121"/>
        <v>0</v>
      </c>
      <c r="AS131" s="13">
        <f t="shared" si="121"/>
        <v>0</v>
      </c>
      <c r="AT131" s="12">
        <f t="shared" si="121"/>
        <v>0</v>
      </c>
      <c r="AU131" s="12">
        <f t="shared" si="121"/>
        <v>0</v>
      </c>
      <c r="AV131" s="13">
        <f t="shared" si="121"/>
        <v>0</v>
      </c>
      <c r="AW131" s="13">
        <f t="shared" si="121"/>
        <v>0</v>
      </c>
      <c r="AX131" s="12">
        <f t="shared" si="121"/>
        <v>-431960</v>
      </c>
      <c r="AY131" s="12">
        <f t="shared" si="121"/>
        <v>0</v>
      </c>
      <c r="AZ131" s="13">
        <f t="shared" si="121"/>
        <v>0</v>
      </c>
      <c r="BA131" s="13">
        <f t="shared" si="121"/>
        <v>0</v>
      </c>
      <c r="BB131" s="12">
        <f t="shared" si="121"/>
        <v>50900</v>
      </c>
      <c r="BC131" s="12">
        <f t="shared" si="121"/>
        <v>0</v>
      </c>
      <c r="BD131" s="13">
        <f t="shared" si="121"/>
        <v>124</v>
      </c>
      <c r="BE131" s="13">
        <f t="shared" si="121"/>
        <v>249</v>
      </c>
      <c r="BF131" s="12">
        <f t="shared" si="121"/>
        <v>3644773</v>
      </c>
      <c r="BG131" s="12">
        <f t="shared" si="121"/>
        <v>453766</v>
      </c>
      <c r="BH131" s="13">
        <f t="shared" si="121"/>
        <v>105</v>
      </c>
      <c r="BI131" s="13">
        <f t="shared" si="121"/>
        <v>0</v>
      </c>
      <c r="BJ131" s="12">
        <f t="shared" si="121"/>
        <v>28301</v>
      </c>
      <c r="BK131" s="12">
        <f t="shared" si="121"/>
        <v>15383</v>
      </c>
      <c r="BL131" s="13">
        <f t="shared" si="121"/>
        <v>0</v>
      </c>
      <c r="BM131" s="13">
        <f t="shared" si="121"/>
        <v>0</v>
      </c>
      <c r="BN131" s="12">
        <f t="shared" si="121"/>
        <v>0</v>
      </c>
      <c r="BO131" s="12">
        <f t="shared" si="121"/>
        <v>0</v>
      </c>
      <c r="BP131" s="13">
        <f t="shared" si="121"/>
        <v>0</v>
      </c>
      <c r="BQ131" s="13">
        <f t="shared" si="121"/>
        <v>0</v>
      </c>
      <c r="BR131" s="12">
        <f t="shared" si="121"/>
        <v>1038943</v>
      </c>
      <c r="BS131" s="12">
        <f t="shared" ref="BS131:CM131" si="122">SUM(BS127,BS129)</f>
        <v>54885</v>
      </c>
      <c r="BT131" s="13">
        <f t="shared" si="122"/>
        <v>0</v>
      </c>
      <c r="BU131" s="13">
        <f t="shared" si="122"/>
        <v>0</v>
      </c>
      <c r="BV131" s="12">
        <f t="shared" si="122"/>
        <v>10791</v>
      </c>
      <c r="BW131" s="12">
        <f t="shared" si="122"/>
        <v>10791</v>
      </c>
      <c r="BX131" s="13">
        <f t="shared" si="122"/>
        <v>0</v>
      </c>
      <c r="BY131" s="13">
        <f t="shared" si="122"/>
        <v>44</v>
      </c>
      <c r="BZ131" s="12">
        <f t="shared" si="122"/>
        <v>53689</v>
      </c>
      <c r="CA131" s="12">
        <f t="shared" si="122"/>
        <v>48256</v>
      </c>
      <c r="CB131" s="13">
        <f t="shared" si="122"/>
        <v>0</v>
      </c>
      <c r="CC131" s="13">
        <f t="shared" si="122"/>
        <v>0</v>
      </c>
      <c r="CD131" s="12">
        <f t="shared" si="122"/>
        <v>0</v>
      </c>
      <c r="CE131" s="12">
        <f t="shared" si="122"/>
        <v>0</v>
      </c>
      <c r="CF131" s="13">
        <f t="shared" si="122"/>
        <v>0</v>
      </c>
      <c r="CG131" s="13">
        <f t="shared" si="122"/>
        <v>0</v>
      </c>
      <c r="CH131" s="12">
        <f t="shared" si="122"/>
        <v>-1333494</v>
      </c>
      <c r="CI131" s="12">
        <f t="shared" si="122"/>
        <v>0</v>
      </c>
      <c r="CJ131" s="13">
        <f t="shared" si="122"/>
        <v>643</v>
      </c>
      <c r="CK131" s="13">
        <f t="shared" si="122"/>
        <v>1054</v>
      </c>
      <c r="CL131" s="12">
        <f t="shared" si="122"/>
        <v>10697255</v>
      </c>
      <c r="CM131" s="12">
        <f t="shared" si="122"/>
        <v>2535032</v>
      </c>
      <c r="CN131" s="14"/>
      <c r="CO131" s="14"/>
      <c r="CP131" s="14"/>
      <c r="CQ131" s="14"/>
      <c r="CR131" s="14"/>
      <c r="CS131" s="14"/>
      <c r="CT131" s="15"/>
      <c r="CU131" s="9"/>
      <c r="CV131" s="9"/>
      <c r="CW131" s="10"/>
      <c r="CX131" s="15"/>
      <c r="CY131" s="9"/>
      <c r="CZ131" s="9"/>
      <c r="DA131" s="9"/>
      <c r="DB131" s="12"/>
      <c r="DC131" s="14"/>
      <c r="DD131" s="16"/>
      <c r="DE131" s="128"/>
      <c r="DF131" s="128"/>
      <c r="DG131" s="128"/>
      <c r="DH131" s="128"/>
      <c r="DI131" s="128"/>
      <c r="DJ131" s="128"/>
      <c r="DK131" s="128"/>
      <c r="DL131" s="128"/>
      <c r="DM131" s="128"/>
      <c r="DN131" s="128"/>
      <c r="DO131" s="128"/>
      <c r="DP131" s="128"/>
      <c r="DQ131" s="128"/>
      <c r="DR131" s="128"/>
      <c r="DS131" s="128"/>
      <c r="DT131" s="128"/>
      <c r="DU131" s="128"/>
      <c r="DV131" s="128"/>
      <c r="DW131" s="128"/>
      <c r="DX131" s="128"/>
      <c r="DY131" s="128"/>
      <c r="DZ131" s="128"/>
      <c r="EA131" s="128"/>
      <c r="EB131" s="128"/>
      <c r="EC131" s="128"/>
      <c r="ED131" s="128"/>
      <c r="EE131" s="128"/>
      <c r="EF131" s="128"/>
      <c r="EG131" s="128"/>
      <c r="EH131" s="128"/>
      <c r="EI131" s="128"/>
      <c r="EJ131" s="128"/>
      <c r="EK131" s="128"/>
      <c r="EL131" s="128"/>
      <c r="EM131" s="128"/>
      <c r="EN131" s="128"/>
      <c r="EO131" s="128"/>
      <c r="EP131" s="128"/>
      <c r="EQ131" s="128"/>
      <c r="ER131" s="128"/>
      <c r="ES131" s="128"/>
      <c r="ET131" s="128"/>
      <c r="EU131" s="128"/>
      <c r="EV131" s="128"/>
      <c r="EW131" s="128"/>
      <c r="EX131" s="128"/>
      <c r="EY131" s="128"/>
      <c r="EZ131" s="128"/>
      <c r="FA131" s="128"/>
      <c r="FB131" s="128"/>
      <c r="FC131" s="128"/>
      <c r="FD131" s="128"/>
      <c r="FE131" s="128"/>
      <c r="FF131" s="128"/>
      <c r="FG131" s="128"/>
      <c r="FH131" s="128"/>
      <c r="FI131" s="128"/>
      <c r="FJ131" s="128"/>
      <c r="FK131" s="128"/>
      <c r="FL131" s="128"/>
      <c r="FM131" s="128"/>
      <c r="FN131" s="128"/>
      <c r="FO131" s="128"/>
      <c r="FP131" s="128"/>
      <c r="FQ131" s="128"/>
      <c r="FR131" s="128"/>
      <c r="FS131" s="128"/>
      <c r="FT131" s="128"/>
      <c r="FU131" s="128"/>
      <c r="FV131" s="128"/>
      <c r="FW131" s="128"/>
      <c r="FX131" s="128"/>
      <c r="FY131" s="128"/>
      <c r="FZ131" s="128"/>
      <c r="GA131" s="128"/>
      <c r="GB131" s="128"/>
      <c r="GC131" s="128"/>
      <c r="GD131" s="128"/>
      <c r="GE131" s="128"/>
      <c r="GF131" s="128"/>
      <c r="GG131" s="128"/>
      <c r="GH131" s="128"/>
      <c r="GI131" s="128"/>
      <c r="GJ131" s="128"/>
      <c r="GK131" s="128"/>
      <c r="GL131" s="128"/>
      <c r="GM131" s="128"/>
      <c r="GN131" s="128"/>
      <c r="GO131" s="128"/>
      <c r="GP131" s="128"/>
      <c r="GQ131" s="128"/>
      <c r="GR131" s="128"/>
      <c r="GS131" s="128"/>
      <c r="GT131" s="128"/>
      <c r="GU131" s="128"/>
      <c r="GV131" s="128"/>
      <c r="GW131" s="128"/>
      <c r="GX131" s="128"/>
      <c r="GY131" s="128"/>
      <c r="GZ131" s="128"/>
      <c r="HA131" s="128"/>
      <c r="HB131" s="128"/>
      <c r="HC131" s="128"/>
      <c r="HD131" s="128"/>
      <c r="HE131" s="128"/>
      <c r="HF131" s="128"/>
      <c r="HG131" s="128"/>
      <c r="HH131" s="128"/>
      <c r="HI131" s="128"/>
      <c r="HJ131" s="128"/>
      <c r="HK131" s="128"/>
      <c r="HL131" s="128"/>
      <c r="HM131" s="128"/>
      <c r="HN131" s="128"/>
      <c r="HO131" s="128"/>
      <c r="HP131" s="128"/>
      <c r="HQ131" s="128"/>
      <c r="HR131" s="128"/>
      <c r="HS131" s="128"/>
      <c r="HT131" s="128"/>
      <c r="HU131" s="128"/>
      <c r="HV131" s="128"/>
      <c r="HW131" s="128"/>
      <c r="HX131" s="128"/>
      <c r="HY131" s="128"/>
      <c r="HZ131" s="128"/>
      <c r="IA131" s="128"/>
      <c r="IB131" s="128"/>
      <c r="IC131" s="128"/>
      <c r="ID131" s="128"/>
      <c r="IE131" s="128"/>
      <c r="IF131" s="128"/>
      <c r="IG131" s="128"/>
      <c r="IH131" s="128"/>
      <c r="II131" s="128"/>
      <c r="IJ131" s="128"/>
      <c r="IK131" s="128"/>
      <c r="IL131" s="128"/>
      <c r="IM131" s="128"/>
      <c r="IN131" s="128"/>
      <c r="IO131" s="128"/>
      <c r="IP131" s="128"/>
      <c r="IQ131" s="128"/>
      <c r="IR131" s="128"/>
      <c r="IS131" s="128"/>
      <c r="IT131" s="128"/>
      <c r="IU131" s="128"/>
      <c r="IV131" s="128"/>
      <c r="IW131" s="128"/>
      <c r="IX131" s="128"/>
      <c r="IY131" s="128"/>
      <c r="IZ131" s="128"/>
      <c r="JA131" s="128"/>
      <c r="JB131" s="128"/>
      <c r="JC131" s="128"/>
      <c r="JD131" s="128"/>
      <c r="JE131" s="128"/>
      <c r="JF131" s="128"/>
      <c r="JG131" s="128"/>
      <c r="JH131" s="128"/>
      <c r="JI131" s="128"/>
      <c r="JJ131" s="128"/>
      <c r="JK131" s="128"/>
      <c r="JL131" s="128"/>
      <c r="JM131" s="128"/>
      <c r="JN131" s="128"/>
      <c r="JO131" s="128"/>
      <c r="JP131" s="128"/>
      <c r="JQ131" s="128"/>
      <c r="JR131" s="128"/>
      <c r="JS131" s="128"/>
      <c r="JT131" s="128"/>
      <c r="JU131" s="128"/>
      <c r="JV131" s="128"/>
      <c r="JW131" s="128"/>
      <c r="JX131" s="128"/>
      <c r="JY131" s="128"/>
      <c r="JZ131" s="128"/>
      <c r="KA131" s="128"/>
      <c r="KB131" s="128"/>
      <c r="KC131" s="128"/>
      <c r="KD131" s="128"/>
      <c r="KE131" s="128"/>
      <c r="KF131" s="128"/>
      <c r="KG131" s="128"/>
      <c r="KH131" s="128"/>
      <c r="KI131" s="128"/>
      <c r="KJ131" s="128"/>
      <c r="KK131" s="128"/>
      <c r="KL131" s="128"/>
      <c r="KM131" s="128"/>
      <c r="KN131" s="128"/>
      <c r="KO131" s="128"/>
      <c r="KP131" s="128"/>
      <c r="KQ131" s="128"/>
      <c r="KR131" s="128"/>
      <c r="KS131" s="128"/>
      <c r="KT131" s="128"/>
      <c r="KU131" s="128"/>
      <c r="KV131" s="128"/>
      <c r="KW131" s="128"/>
      <c r="KX131" s="128"/>
      <c r="KY131" s="128"/>
      <c r="KZ131" s="128"/>
      <c r="LA131" s="128"/>
      <c r="LB131" s="128"/>
      <c r="LC131" s="128"/>
      <c r="LD131" s="128"/>
      <c r="LE131" s="128"/>
      <c r="LF131" s="128"/>
      <c r="LG131" s="128"/>
      <c r="LH131" s="128"/>
      <c r="LI131" s="128"/>
      <c r="LJ131" s="128"/>
      <c r="LK131" s="128"/>
      <c r="LL131" s="128"/>
      <c r="LM131" s="128"/>
      <c r="LN131" s="128"/>
      <c r="LO131" s="128"/>
      <c r="LP131" s="128"/>
      <c r="LQ131" s="128"/>
      <c r="LR131" s="128"/>
      <c r="LS131" s="128"/>
      <c r="LT131" s="128"/>
      <c r="LU131" s="128"/>
      <c r="LV131" s="128"/>
      <c r="LW131" s="128"/>
      <c r="LX131" s="128"/>
      <c r="LY131" s="128"/>
      <c r="LZ131" s="128"/>
      <c r="MA131" s="128"/>
      <c r="MB131" s="128"/>
      <c r="MC131" s="128"/>
      <c r="MD131" s="128"/>
      <c r="ME131" s="128"/>
      <c r="MF131" s="128"/>
      <c r="MG131" s="128"/>
      <c r="MH131" s="128"/>
      <c r="MI131" s="128"/>
      <c r="MJ131" s="128"/>
      <c r="MK131" s="128"/>
      <c r="ML131" s="128"/>
      <c r="MM131" s="128"/>
      <c r="MN131" s="128"/>
      <c r="MO131" s="128"/>
      <c r="MP131" s="128"/>
      <c r="MQ131" s="128"/>
      <c r="MR131" s="128"/>
      <c r="MS131" s="128"/>
      <c r="MT131" s="128"/>
      <c r="MU131" s="128"/>
      <c r="MV131" s="128"/>
      <c r="MW131" s="128"/>
      <c r="MX131" s="128"/>
      <c r="MY131" s="128"/>
      <c r="MZ131" s="128"/>
      <c r="NA131" s="128"/>
      <c r="NB131" s="128"/>
      <c r="NC131" s="128"/>
      <c r="ND131" s="128"/>
      <c r="NE131" s="128"/>
      <c r="NF131" s="128"/>
      <c r="NG131" s="128"/>
      <c r="NH131" s="128"/>
      <c r="NI131" s="128"/>
      <c r="NJ131" s="128"/>
      <c r="NK131" s="128"/>
      <c r="NL131" s="128"/>
      <c r="NM131" s="128"/>
      <c r="NN131" s="128"/>
      <c r="NO131" s="128"/>
      <c r="NP131" s="128"/>
      <c r="NQ131" s="128"/>
      <c r="NR131" s="128"/>
      <c r="NS131" s="128"/>
      <c r="NT131" s="128"/>
      <c r="NU131" s="128"/>
      <c r="NV131" s="128"/>
      <c r="NW131" s="128"/>
      <c r="NX131" s="128"/>
      <c r="NY131" s="128"/>
      <c r="NZ131" s="128"/>
      <c r="OA131" s="128"/>
      <c r="OB131" s="128"/>
      <c r="OC131" s="128"/>
      <c r="OD131" s="128"/>
      <c r="OE131" s="128"/>
      <c r="OF131" s="128"/>
      <c r="OG131" s="128"/>
      <c r="OH131" s="128"/>
      <c r="OI131" s="128"/>
      <c r="OJ131" s="128"/>
      <c r="OK131" s="128"/>
      <c r="OL131" s="128"/>
      <c r="OM131" s="128"/>
      <c r="ON131" s="128"/>
      <c r="OO131" s="128"/>
      <c r="OP131" s="128"/>
      <c r="OQ131" s="128"/>
      <c r="OR131" s="128"/>
      <c r="OS131" s="128"/>
      <c r="OT131" s="128"/>
      <c r="OU131" s="128"/>
      <c r="OV131" s="128"/>
      <c r="OW131" s="128"/>
      <c r="OX131" s="128"/>
      <c r="OY131" s="128"/>
      <c r="OZ131" s="128"/>
      <c r="PA131" s="128"/>
      <c r="PB131" s="128"/>
      <c r="PC131" s="128"/>
      <c r="PD131" s="128"/>
      <c r="PE131" s="128"/>
      <c r="PF131" s="128"/>
      <c r="PG131" s="128"/>
      <c r="PH131" s="128"/>
      <c r="PI131" s="128"/>
      <c r="PJ131" s="128"/>
      <c r="PK131" s="128"/>
      <c r="PL131" s="128"/>
      <c r="PM131" s="128"/>
      <c r="PN131" s="128"/>
      <c r="PO131" s="128"/>
      <c r="PP131" s="128"/>
      <c r="PQ131" s="128"/>
      <c r="PR131" s="128"/>
      <c r="PS131" s="128"/>
      <c r="PT131" s="128"/>
      <c r="PU131" s="128"/>
      <c r="PV131" s="128"/>
      <c r="PW131" s="128"/>
      <c r="PX131" s="128"/>
      <c r="PY131" s="128"/>
      <c r="PZ131" s="128"/>
      <c r="QA131" s="128"/>
      <c r="QB131" s="128"/>
      <c r="QC131" s="128"/>
      <c r="QD131" s="128"/>
      <c r="QE131" s="128"/>
      <c r="QF131" s="128"/>
      <c r="QG131" s="128"/>
      <c r="QH131" s="128"/>
      <c r="QI131" s="128"/>
      <c r="QJ131" s="128"/>
      <c r="QK131" s="128"/>
      <c r="QL131" s="128"/>
      <c r="QM131" s="128"/>
      <c r="QN131" s="128"/>
      <c r="QO131" s="128"/>
      <c r="QP131" s="128"/>
      <c r="QQ131" s="128"/>
      <c r="QR131" s="128"/>
      <c r="QS131" s="128"/>
      <c r="QT131" s="128"/>
      <c r="QU131" s="128"/>
      <c r="QV131" s="128"/>
      <c r="QW131" s="128"/>
      <c r="QX131" s="128"/>
      <c r="QY131" s="128"/>
      <c r="QZ131" s="128"/>
      <c r="RA131" s="128"/>
      <c r="RB131" s="128"/>
      <c r="RC131" s="128"/>
      <c r="RD131" s="128"/>
      <c r="RE131" s="128"/>
      <c r="RF131" s="128"/>
      <c r="RG131" s="128"/>
      <c r="RH131" s="128"/>
      <c r="RI131" s="128"/>
      <c r="RJ131" s="128"/>
      <c r="RK131" s="128"/>
      <c r="RL131" s="128"/>
      <c r="RM131" s="128"/>
      <c r="RN131" s="128"/>
      <c r="RO131" s="128"/>
      <c r="RP131" s="128"/>
      <c r="RQ131" s="128"/>
      <c r="RR131" s="128"/>
      <c r="RS131" s="128"/>
      <c r="RT131" s="128"/>
      <c r="RU131" s="128"/>
      <c r="RV131" s="128"/>
      <c r="RW131" s="128"/>
      <c r="RX131" s="128"/>
      <c r="RY131" s="128"/>
      <c r="RZ131" s="128"/>
      <c r="SA131" s="128"/>
      <c r="SB131" s="128"/>
      <c r="SC131" s="128"/>
      <c r="SD131" s="128"/>
      <c r="SE131" s="128"/>
      <c r="SF131" s="128"/>
      <c r="SG131" s="128"/>
      <c r="SH131" s="128"/>
      <c r="SI131" s="128"/>
      <c r="SJ131" s="128"/>
      <c r="SK131" s="128"/>
      <c r="SL131" s="128"/>
      <c r="SM131" s="128"/>
      <c r="SN131" s="128"/>
      <c r="SO131" s="128"/>
      <c r="SP131" s="128"/>
      <c r="SQ131" s="128"/>
      <c r="SR131" s="128"/>
      <c r="SS131" s="128"/>
      <c r="ST131" s="128"/>
      <c r="SU131" s="128"/>
      <c r="SV131" s="128"/>
      <c r="SW131" s="128"/>
      <c r="SX131" s="128"/>
      <c r="SY131" s="128"/>
      <c r="SZ131" s="128"/>
      <c r="TA131" s="128"/>
      <c r="TB131" s="128"/>
      <c r="TC131" s="128"/>
      <c r="TD131" s="128"/>
      <c r="TE131" s="128"/>
      <c r="TF131" s="128"/>
      <c r="TG131" s="128"/>
      <c r="TH131" s="128"/>
      <c r="TI131" s="128"/>
      <c r="TJ131" s="128"/>
      <c r="TK131" s="128"/>
      <c r="TL131" s="128"/>
      <c r="TM131" s="128"/>
      <c r="TN131" s="128"/>
      <c r="TO131" s="128"/>
      <c r="TP131" s="128"/>
      <c r="TQ131" s="128"/>
      <c r="TR131" s="128"/>
      <c r="TS131" s="128"/>
      <c r="TT131" s="128"/>
      <c r="TU131" s="128"/>
      <c r="TV131" s="128"/>
      <c r="TW131" s="128"/>
      <c r="TX131" s="128"/>
      <c r="TY131" s="128"/>
      <c r="TZ131" s="128"/>
      <c r="UA131" s="128"/>
      <c r="UB131" s="128"/>
      <c r="UC131" s="128"/>
      <c r="UD131" s="128"/>
      <c r="UE131" s="128"/>
      <c r="UF131" s="128"/>
      <c r="UG131" s="128"/>
      <c r="UH131" s="128"/>
      <c r="UI131" s="128"/>
      <c r="UJ131" s="128"/>
      <c r="UK131" s="128"/>
      <c r="UL131" s="128"/>
      <c r="UM131" s="128"/>
      <c r="UN131" s="128"/>
      <c r="UO131" s="128"/>
      <c r="UP131" s="128"/>
      <c r="UQ131" s="128"/>
      <c r="UR131" s="128"/>
      <c r="US131" s="128"/>
      <c r="UT131" s="128"/>
      <c r="UU131" s="128"/>
      <c r="UV131" s="128"/>
      <c r="UW131" s="128"/>
      <c r="UX131" s="128"/>
      <c r="UY131" s="128"/>
      <c r="UZ131" s="128"/>
      <c r="VA131" s="128"/>
      <c r="VB131" s="128"/>
      <c r="VC131" s="128"/>
      <c r="VD131" s="128"/>
      <c r="VE131" s="128"/>
      <c r="VF131" s="128"/>
      <c r="VG131" s="128"/>
      <c r="VH131" s="128"/>
      <c r="VI131" s="128"/>
      <c r="VJ131" s="128"/>
      <c r="VK131" s="128"/>
      <c r="VL131" s="128"/>
      <c r="VM131" s="128"/>
      <c r="VN131" s="128"/>
      <c r="VO131" s="128"/>
      <c r="VP131" s="128"/>
      <c r="VQ131" s="128"/>
      <c r="VR131" s="128"/>
      <c r="VS131" s="128"/>
      <c r="VT131" s="128"/>
      <c r="VU131" s="128"/>
      <c r="VV131" s="128"/>
      <c r="VW131" s="128"/>
      <c r="VX131" s="128"/>
      <c r="VY131" s="128"/>
      <c r="VZ131" s="128"/>
      <c r="WA131" s="128"/>
      <c r="WB131" s="128"/>
      <c r="WC131" s="128"/>
      <c r="WD131" s="128"/>
      <c r="WE131" s="128"/>
      <c r="WF131" s="128"/>
      <c r="WG131" s="128"/>
      <c r="WH131" s="128"/>
      <c r="WI131" s="128"/>
      <c r="WJ131" s="128"/>
      <c r="WK131" s="128"/>
      <c r="WL131" s="128"/>
      <c r="WM131" s="128"/>
      <c r="WN131" s="128"/>
      <c r="WO131" s="128"/>
      <c r="WP131" s="128"/>
      <c r="WQ131" s="128"/>
      <c r="WR131" s="128"/>
      <c r="WS131" s="128"/>
      <c r="WT131" s="128"/>
      <c r="WU131" s="128"/>
      <c r="WV131" s="128"/>
      <c r="WW131" s="128"/>
      <c r="WX131" s="128"/>
      <c r="WY131" s="128"/>
      <c r="WZ131" s="128"/>
      <c r="XA131" s="128"/>
      <c r="XB131" s="128"/>
      <c r="XC131" s="128"/>
      <c r="XD131" s="128"/>
      <c r="XE131" s="128"/>
      <c r="XF131" s="128"/>
      <c r="XG131" s="128"/>
      <c r="XH131" s="128"/>
      <c r="XI131" s="128"/>
      <c r="XJ131" s="128"/>
      <c r="XK131" s="128"/>
      <c r="XL131" s="128"/>
      <c r="XM131" s="128"/>
      <c r="XN131" s="128"/>
      <c r="XO131" s="128"/>
      <c r="XP131" s="128"/>
      <c r="XQ131" s="128"/>
      <c r="XR131" s="128"/>
      <c r="XS131" s="128"/>
      <c r="XT131" s="128"/>
      <c r="XU131" s="128"/>
      <c r="XV131" s="128"/>
      <c r="XW131" s="128"/>
      <c r="XX131" s="128"/>
      <c r="XY131" s="128"/>
      <c r="XZ131" s="128"/>
      <c r="YA131" s="128"/>
      <c r="YB131" s="128"/>
      <c r="YC131" s="128"/>
      <c r="YD131" s="128"/>
      <c r="YE131" s="128"/>
      <c r="YF131" s="128"/>
      <c r="YG131" s="128"/>
      <c r="YH131" s="128"/>
      <c r="YI131" s="128"/>
      <c r="YJ131" s="128"/>
      <c r="YK131" s="128"/>
      <c r="YL131" s="128"/>
      <c r="YM131" s="128"/>
      <c r="YN131" s="128"/>
      <c r="YO131" s="128"/>
      <c r="YP131" s="128"/>
      <c r="YQ131" s="128"/>
      <c r="YR131" s="128"/>
      <c r="YS131" s="128"/>
      <c r="YT131" s="128"/>
      <c r="YU131" s="128"/>
      <c r="YV131" s="128"/>
      <c r="YW131" s="128"/>
      <c r="YX131" s="128"/>
      <c r="YY131" s="128"/>
      <c r="YZ131" s="128"/>
      <c r="ZA131" s="128"/>
      <c r="ZB131" s="128"/>
      <c r="ZC131" s="128"/>
      <c r="ZD131" s="128"/>
      <c r="ZE131" s="128"/>
      <c r="ZF131" s="128"/>
      <c r="ZG131" s="128"/>
      <c r="ZH131" s="128"/>
      <c r="ZI131" s="128"/>
      <c r="ZJ131" s="128"/>
      <c r="ZK131" s="128"/>
      <c r="ZL131" s="128"/>
      <c r="ZM131" s="128"/>
      <c r="ZN131" s="128"/>
      <c r="ZO131" s="128"/>
      <c r="ZP131" s="128"/>
      <c r="ZQ131" s="128"/>
      <c r="ZR131" s="128"/>
      <c r="ZS131" s="128"/>
      <c r="ZT131" s="128"/>
      <c r="ZU131" s="128"/>
      <c r="ZV131" s="128"/>
      <c r="ZW131" s="128"/>
      <c r="ZX131" s="128"/>
      <c r="ZY131" s="128"/>
      <c r="ZZ131" s="128"/>
      <c r="AAA131" s="128"/>
      <c r="AAB131" s="128"/>
      <c r="AAC131" s="128"/>
      <c r="AAD131" s="128"/>
      <c r="AAE131" s="128"/>
      <c r="AAF131" s="128"/>
      <c r="AAG131" s="128"/>
      <c r="AAH131" s="128"/>
      <c r="AAI131" s="128"/>
      <c r="AAJ131" s="128"/>
      <c r="AAK131" s="128"/>
      <c r="AAL131" s="128"/>
      <c r="AAM131" s="128"/>
      <c r="AAN131" s="128"/>
      <c r="AAO131" s="128"/>
      <c r="AAP131" s="128"/>
      <c r="AAQ131" s="128"/>
      <c r="AAR131" s="128"/>
      <c r="AAS131" s="128"/>
      <c r="AAT131" s="128"/>
      <c r="AAU131" s="128"/>
      <c r="AAV131" s="128"/>
      <c r="AAW131" s="128"/>
      <c r="AAX131" s="128"/>
      <c r="AAY131" s="128"/>
      <c r="AAZ131" s="128"/>
      <c r="ABA131" s="128"/>
      <c r="ABB131" s="128"/>
      <c r="ABC131" s="128"/>
      <c r="ABD131" s="128"/>
      <c r="ABE131" s="128"/>
      <c r="ABF131" s="128"/>
      <c r="ABG131" s="128"/>
      <c r="ABH131" s="128"/>
      <c r="ABI131" s="128"/>
      <c r="ABJ131" s="128"/>
      <c r="ABK131" s="128"/>
      <c r="ABL131" s="128"/>
      <c r="ABM131" s="128"/>
      <c r="ABN131" s="128"/>
      <c r="ABO131" s="128"/>
      <c r="ABP131" s="128"/>
      <c r="ABQ131" s="128"/>
      <c r="ABR131" s="128"/>
      <c r="ABS131" s="128"/>
      <c r="ABT131" s="128"/>
      <c r="ABU131" s="128"/>
      <c r="ABV131" s="128"/>
      <c r="ABW131" s="128"/>
      <c r="ABX131" s="128"/>
      <c r="ABY131" s="128"/>
      <c r="ABZ131" s="128"/>
      <c r="ACA131" s="128"/>
      <c r="ACB131" s="128"/>
      <c r="ACC131" s="128"/>
      <c r="ACD131" s="128"/>
      <c r="ACE131" s="128"/>
      <c r="ACF131" s="128"/>
      <c r="ACG131" s="128"/>
      <c r="ACH131" s="128"/>
      <c r="ACI131" s="128"/>
      <c r="ACJ131" s="128"/>
      <c r="ACK131" s="128"/>
      <c r="ACL131" s="128"/>
      <c r="ACM131" s="128"/>
      <c r="ACN131" s="128"/>
      <c r="ACO131" s="128"/>
      <c r="ACP131" s="128"/>
      <c r="ACQ131" s="128"/>
      <c r="ACR131" s="128"/>
      <c r="ACS131" s="128"/>
      <c r="ACT131" s="128"/>
      <c r="ACU131" s="128"/>
      <c r="ACV131" s="128"/>
      <c r="ACW131" s="128"/>
      <c r="ACX131" s="128"/>
      <c r="ACY131" s="128"/>
      <c r="ACZ131" s="128"/>
      <c r="ADA131" s="128"/>
      <c r="ADB131" s="128"/>
      <c r="ADC131" s="128"/>
      <c r="ADD131" s="128"/>
      <c r="ADE131" s="128"/>
      <c r="ADF131" s="128"/>
      <c r="ADG131" s="128"/>
      <c r="ADH131" s="128"/>
      <c r="ADI131" s="128"/>
      <c r="ADJ131" s="128"/>
      <c r="ADK131" s="128"/>
      <c r="ADL131" s="128"/>
      <c r="ADM131" s="128"/>
      <c r="ADN131" s="128"/>
      <c r="ADO131" s="128"/>
      <c r="ADP131" s="128"/>
      <c r="ADQ131" s="128"/>
      <c r="ADR131" s="128"/>
      <c r="ADS131" s="128"/>
      <c r="ADT131" s="128"/>
      <c r="ADU131" s="128"/>
      <c r="ADV131" s="128"/>
      <c r="ADW131" s="128"/>
      <c r="ADX131" s="128"/>
      <c r="ADY131" s="128"/>
      <c r="ADZ131" s="128"/>
      <c r="AEA131" s="128"/>
      <c r="AEB131" s="128"/>
      <c r="AEC131" s="128"/>
      <c r="AED131" s="128"/>
      <c r="AEE131" s="128"/>
      <c r="AEF131" s="128"/>
      <c r="AEG131" s="128"/>
      <c r="AEH131" s="128"/>
      <c r="AEI131" s="128"/>
      <c r="AEJ131" s="128"/>
      <c r="AEK131" s="128"/>
      <c r="AEL131" s="128"/>
      <c r="AEM131" s="128"/>
      <c r="AEN131" s="128"/>
      <c r="AEO131" s="128"/>
      <c r="AEP131" s="128"/>
      <c r="AEQ131" s="128"/>
      <c r="AER131" s="128"/>
      <c r="AES131" s="128"/>
      <c r="AET131" s="128"/>
      <c r="AEU131" s="128"/>
      <c r="AEV131" s="128"/>
      <c r="AEW131" s="128"/>
      <c r="AEX131" s="128"/>
      <c r="AEY131" s="128"/>
      <c r="AEZ131" s="128"/>
      <c r="AFA131" s="128"/>
      <c r="AFB131" s="128"/>
      <c r="AFC131" s="128"/>
      <c r="AFD131" s="128"/>
      <c r="AFE131" s="128"/>
      <c r="AFF131" s="128"/>
      <c r="AFG131" s="128"/>
      <c r="AFH131" s="128"/>
      <c r="AFI131" s="128"/>
      <c r="AFJ131" s="128"/>
      <c r="AFK131" s="128"/>
      <c r="AFL131" s="128"/>
      <c r="AFM131" s="128"/>
      <c r="AFN131" s="128"/>
      <c r="AFO131" s="128"/>
      <c r="AFP131" s="128"/>
      <c r="AFQ131" s="128"/>
      <c r="AFR131" s="128"/>
      <c r="AFS131" s="128"/>
      <c r="AFT131" s="128"/>
      <c r="AFU131" s="128"/>
      <c r="AFV131" s="128"/>
      <c r="AFW131" s="128"/>
      <c r="AFX131" s="128"/>
      <c r="AFY131" s="128"/>
      <c r="AFZ131" s="128"/>
      <c r="AGA131" s="128"/>
      <c r="AGB131" s="128"/>
      <c r="AGC131" s="128"/>
      <c r="AGD131" s="128"/>
      <c r="AGE131" s="128"/>
      <c r="AGF131" s="128"/>
      <c r="AGG131" s="128"/>
      <c r="AGH131" s="128"/>
      <c r="AGI131" s="128"/>
      <c r="AGJ131" s="128"/>
      <c r="AGK131" s="128"/>
      <c r="AGL131" s="128"/>
      <c r="AGM131" s="128"/>
      <c r="AGN131" s="128"/>
      <c r="AGO131" s="128"/>
      <c r="AGP131" s="128"/>
      <c r="AGQ131" s="128"/>
      <c r="AGR131" s="128"/>
      <c r="AGS131" s="128"/>
      <c r="AGT131" s="128"/>
      <c r="AGU131" s="128"/>
      <c r="AGV131" s="128"/>
      <c r="AGW131" s="128"/>
      <c r="AGX131" s="128"/>
      <c r="AGY131" s="128"/>
      <c r="AGZ131" s="128"/>
      <c r="AHA131" s="128"/>
      <c r="AHB131" s="128"/>
      <c r="AHC131" s="128"/>
      <c r="AHD131" s="128"/>
      <c r="AHE131" s="128"/>
      <c r="AHF131" s="128"/>
      <c r="AHG131" s="128"/>
      <c r="AHH131" s="128"/>
      <c r="AHI131" s="128"/>
      <c r="AHJ131" s="128"/>
      <c r="AHK131" s="128"/>
      <c r="AHL131" s="128"/>
      <c r="AHM131" s="128"/>
      <c r="AHN131" s="128"/>
      <c r="AHO131" s="128"/>
      <c r="AHP131" s="128"/>
      <c r="AHQ131" s="128"/>
      <c r="AHR131" s="128"/>
      <c r="AHS131" s="128"/>
      <c r="AHT131" s="128"/>
      <c r="AHU131" s="128"/>
      <c r="AHV131" s="128"/>
      <c r="AHW131" s="128"/>
      <c r="AHX131" s="128"/>
      <c r="AHY131" s="128"/>
      <c r="AHZ131" s="128"/>
      <c r="AIA131" s="128"/>
      <c r="AIB131" s="128"/>
      <c r="AIC131" s="128"/>
      <c r="AID131" s="128"/>
      <c r="AIE131" s="128"/>
      <c r="AIF131" s="128"/>
      <c r="AIG131" s="128"/>
      <c r="AIH131" s="128"/>
      <c r="AII131" s="128"/>
      <c r="AIJ131" s="128"/>
      <c r="AIK131" s="128"/>
      <c r="AIL131" s="128"/>
      <c r="AIM131" s="128"/>
      <c r="AIN131" s="128"/>
      <c r="AIO131" s="128"/>
      <c r="AIP131" s="128"/>
      <c r="AIQ131" s="128"/>
      <c r="AIR131" s="128"/>
      <c r="AIS131" s="128"/>
      <c r="AIT131" s="128"/>
      <c r="AIU131" s="128"/>
      <c r="AIV131" s="128"/>
      <c r="AIW131" s="128"/>
      <c r="AIX131" s="128"/>
      <c r="AIY131" s="128"/>
      <c r="AIZ131" s="128"/>
      <c r="AJA131" s="128"/>
      <c r="AJB131" s="128"/>
      <c r="AJC131" s="128"/>
      <c r="AJD131" s="128"/>
      <c r="AJE131" s="128"/>
      <c r="AJF131" s="128"/>
      <c r="AJG131" s="128"/>
      <c r="AJH131" s="128"/>
      <c r="AJI131" s="128"/>
      <c r="AJJ131" s="128"/>
      <c r="AJK131" s="128"/>
      <c r="AJL131" s="128"/>
      <c r="AJM131" s="128"/>
      <c r="AJN131" s="128"/>
      <c r="AJO131" s="128"/>
      <c r="AJP131" s="128"/>
      <c r="AJQ131" s="128"/>
      <c r="AJR131" s="128"/>
      <c r="AJS131" s="128"/>
      <c r="AJT131" s="128"/>
      <c r="AJU131" s="128"/>
      <c r="AJV131" s="128"/>
      <c r="AJW131" s="128"/>
      <c r="AJX131" s="128"/>
      <c r="AJY131" s="128"/>
      <c r="AJZ131" s="128"/>
      <c r="AKA131" s="128"/>
      <c r="AKB131" s="128"/>
      <c r="AKC131" s="128"/>
      <c r="AKD131" s="128"/>
      <c r="AKE131" s="128"/>
      <c r="AKF131" s="128"/>
      <c r="AKG131" s="128"/>
      <c r="AKH131" s="128"/>
      <c r="AKI131" s="128"/>
      <c r="AKJ131" s="128"/>
      <c r="AKK131" s="128"/>
      <c r="AKL131" s="128"/>
      <c r="AKM131" s="128"/>
      <c r="AKN131" s="128"/>
      <c r="AKO131" s="128"/>
      <c r="AKP131" s="128"/>
      <c r="AKQ131" s="128"/>
      <c r="AKR131" s="128"/>
      <c r="AKS131" s="128"/>
      <c r="AKT131" s="128"/>
      <c r="AKU131" s="128"/>
      <c r="AKV131" s="128"/>
      <c r="AKW131" s="128"/>
      <c r="AKX131" s="128"/>
      <c r="AKY131" s="128"/>
      <c r="AKZ131" s="128"/>
      <c r="ALA131" s="128"/>
      <c r="ALB131" s="128"/>
      <c r="ALC131" s="128"/>
      <c r="ALD131" s="128"/>
      <c r="ALE131" s="128"/>
      <c r="ALF131" s="128"/>
      <c r="ALG131" s="128"/>
      <c r="ALH131" s="128"/>
      <c r="ALI131" s="128"/>
      <c r="ALJ131" s="128"/>
      <c r="ALK131" s="128"/>
      <c r="ALL131" s="128"/>
      <c r="ALM131" s="128"/>
      <c r="ALN131" s="128"/>
      <c r="ALO131" s="128"/>
      <c r="ALP131" s="128"/>
      <c r="ALQ131" s="128"/>
      <c r="ALR131" s="128"/>
      <c r="ALS131" s="128"/>
      <c r="ALT131" s="128"/>
      <c r="ALU131" s="128"/>
      <c r="ALV131" s="128"/>
      <c r="ALW131" s="128"/>
      <c r="ALX131" s="128"/>
      <c r="ALY131" s="128"/>
      <c r="ALZ131" s="128"/>
      <c r="AMA131" s="128"/>
      <c r="AMB131" s="128"/>
      <c r="AMC131" s="128"/>
      <c r="AMD131" s="128"/>
      <c r="AME131" s="128"/>
      <c r="AMF131" s="128"/>
      <c r="AMG131" s="128"/>
      <c r="AMH131" s="128"/>
      <c r="AMI131" s="128"/>
      <c r="AMJ131" s="128"/>
      <c r="AMK131" s="128"/>
      <c r="AML131" s="128"/>
      <c r="AMM131" s="128"/>
      <c r="AMN131" s="128"/>
      <c r="AMO131" s="128"/>
      <c r="AMP131" s="128"/>
      <c r="AMQ131" s="128"/>
      <c r="AMR131" s="128"/>
      <c r="AMS131" s="128"/>
      <c r="AMT131" s="128"/>
      <c r="AMU131" s="128"/>
      <c r="AMV131" s="128"/>
      <c r="AMW131" s="128"/>
      <c r="AMX131" s="128"/>
      <c r="AMY131" s="128"/>
      <c r="AMZ131" s="128"/>
      <c r="ANA131" s="128"/>
      <c r="ANB131" s="128"/>
      <c r="ANC131" s="128"/>
      <c r="AND131" s="128"/>
      <c r="ANE131" s="128"/>
      <c r="ANF131" s="128"/>
      <c r="ANG131" s="128"/>
      <c r="ANH131" s="128"/>
      <c r="ANI131" s="128"/>
      <c r="ANJ131" s="128"/>
      <c r="ANK131" s="128"/>
      <c r="ANL131" s="128"/>
      <c r="ANM131" s="128"/>
      <c r="ANN131" s="128"/>
      <c r="ANO131" s="128"/>
      <c r="ANP131" s="128"/>
      <c r="ANQ131" s="128"/>
      <c r="ANR131" s="128"/>
      <c r="ANS131" s="128"/>
      <c r="ANT131" s="128"/>
      <c r="ANU131" s="128"/>
      <c r="ANV131" s="128"/>
      <c r="ANW131" s="128"/>
      <c r="ANX131" s="128"/>
      <c r="ANY131" s="128"/>
      <c r="ANZ131" s="128"/>
      <c r="AOA131" s="128"/>
      <c r="AOB131" s="128"/>
      <c r="AOC131" s="128"/>
      <c r="AOD131" s="128"/>
      <c r="AOE131" s="128"/>
      <c r="AOF131" s="128"/>
      <c r="AOG131" s="128"/>
      <c r="AOH131" s="128"/>
      <c r="AOI131" s="128"/>
      <c r="AOJ131" s="128"/>
      <c r="AOK131" s="128"/>
      <c r="AOL131" s="128"/>
      <c r="AOM131" s="128"/>
      <c r="AON131" s="128"/>
      <c r="AOO131" s="128"/>
      <c r="AOP131" s="128"/>
      <c r="AOQ131" s="128"/>
      <c r="AOR131" s="128"/>
      <c r="AOS131" s="128"/>
      <c r="AOT131" s="128"/>
      <c r="AOU131" s="128"/>
      <c r="AOV131" s="128"/>
      <c r="AOW131" s="128"/>
      <c r="AOX131" s="128"/>
      <c r="AOY131" s="128"/>
      <c r="AOZ131" s="128"/>
      <c r="APA131" s="128"/>
      <c r="APB131" s="128"/>
      <c r="APC131" s="128"/>
      <c r="APD131" s="128"/>
      <c r="APE131" s="128"/>
      <c r="APF131" s="128"/>
      <c r="APG131" s="128"/>
      <c r="APH131" s="128"/>
      <c r="API131" s="128"/>
      <c r="APJ131" s="128"/>
      <c r="APK131" s="128"/>
      <c r="APL131" s="128"/>
      <c r="APM131" s="128"/>
      <c r="APN131" s="128"/>
      <c r="APO131" s="128"/>
      <c r="APP131" s="128"/>
      <c r="APQ131" s="128"/>
      <c r="APR131" s="128"/>
      <c r="APS131" s="128"/>
      <c r="APT131" s="128"/>
      <c r="APU131" s="128"/>
      <c r="APV131" s="128"/>
      <c r="APW131" s="128"/>
      <c r="APX131" s="128"/>
      <c r="APY131" s="128"/>
      <c r="APZ131" s="128"/>
      <c r="AQA131" s="128"/>
      <c r="AQB131" s="128"/>
      <c r="AQC131" s="128"/>
      <c r="AQD131" s="128"/>
      <c r="AQE131" s="128"/>
      <c r="AQF131" s="128"/>
      <c r="AQG131" s="128"/>
      <c r="AQH131" s="128"/>
      <c r="AQI131" s="128"/>
      <c r="AQJ131" s="128"/>
      <c r="AQK131" s="128"/>
      <c r="AQL131" s="128"/>
      <c r="AQM131" s="128"/>
      <c r="AQN131" s="128"/>
      <c r="AQO131" s="128"/>
      <c r="AQP131" s="128"/>
      <c r="AQQ131" s="128"/>
      <c r="AQR131" s="128"/>
      <c r="AQS131" s="128"/>
      <c r="AQT131" s="128"/>
      <c r="AQU131" s="128"/>
      <c r="AQV131" s="128"/>
      <c r="AQW131" s="128"/>
      <c r="AQX131" s="128"/>
      <c r="AQY131" s="128"/>
      <c r="AQZ131" s="128"/>
      <c r="ARA131" s="128"/>
      <c r="ARB131" s="128"/>
      <c r="ARC131" s="128"/>
      <c r="ARD131" s="128"/>
      <c r="ARE131" s="128"/>
      <c r="ARF131" s="128"/>
      <c r="ARG131" s="128"/>
      <c r="ARH131" s="128"/>
      <c r="ARI131" s="128"/>
      <c r="ARJ131" s="128"/>
      <c r="ARK131" s="128"/>
      <c r="ARL131" s="128"/>
      <c r="ARM131" s="128"/>
      <c r="ARN131" s="128"/>
      <c r="ARO131" s="128"/>
      <c r="ARP131" s="128"/>
      <c r="ARQ131" s="128"/>
      <c r="ARR131" s="128"/>
      <c r="ARS131" s="128"/>
      <c r="ART131" s="128"/>
      <c r="ARU131" s="128"/>
      <c r="ARV131" s="128"/>
      <c r="ARW131" s="128"/>
      <c r="ARX131" s="128"/>
      <c r="ARY131" s="128"/>
      <c r="ARZ131" s="128"/>
      <c r="ASA131" s="128"/>
      <c r="ASB131" s="128"/>
      <c r="ASC131" s="128"/>
      <c r="ASD131" s="128"/>
      <c r="ASE131" s="128"/>
      <c r="ASF131" s="128"/>
      <c r="ASG131" s="128"/>
      <c r="ASH131" s="128"/>
      <c r="ASI131" s="128"/>
      <c r="ASJ131" s="128"/>
      <c r="ASK131" s="128"/>
      <c r="ASL131" s="128"/>
      <c r="ASM131" s="128"/>
      <c r="ASN131" s="128"/>
      <c r="ASO131" s="128"/>
      <c r="ASP131" s="128"/>
      <c r="ASQ131" s="128"/>
      <c r="ASR131" s="128"/>
      <c r="ASS131" s="128"/>
      <c r="AST131" s="128"/>
      <c r="ASU131" s="128"/>
      <c r="ASV131" s="128"/>
      <c r="ASW131" s="128"/>
      <c r="ASX131" s="128"/>
      <c r="ASY131" s="128"/>
      <c r="ASZ131" s="128"/>
      <c r="ATA131" s="128"/>
      <c r="ATB131" s="128"/>
      <c r="ATC131" s="128"/>
      <c r="ATD131" s="128"/>
      <c r="ATE131" s="128"/>
      <c r="ATF131" s="128"/>
      <c r="ATG131" s="128"/>
      <c r="ATH131" s="128"/>
      <c r="ATI131" s="128"/>
      <c r="ATJ131" s="128"/>
      <c r="ATK131" s="128"/>
      <c r="ATL131" s="128"/>
      <c r="ATM131" s="128"/>
      <c r="ATN131" s="128"/>
      <c r="ATO131" s="128"/>
      <c r="ATP131" s="128"/>
      <c r="ATQ131" s="128"/>
      <c r="ATR131" s="128"/>
      <c r="ATS131" s="128"/>
      <c r="ATT131" s="128"/>
      <c r="ATU131" s="128"/>
      <c r="ATV131" s="128"/>
      <c r="ATW131" s="128"/>
      <c r="ATX131" s="128"/>
      <c r="ATY131" s="128"/>
      <c r="ATZ131" s="128"/>
      <c r="AUA131" s="128"/>
      <c r="AUB131" s="128"/>
      <c r="AUC131" s="128"/>
      <c r="AUD131" s="128"/>
      <c r="AUE131" s="128"/>
      <c r="AUF131" s="128"/>
      <c r="AUG131" s="128"/>
      <c r="AUH131" s="128"/>
      <c r="AUI131" s="128"/>
      <c r="AUJ131" s="128"/>
      <c r="AUK131" s="128"/>
      <c r="AUL131" s="128"/>
      <c r="AUM131" s="128"/>
      <c r="AUN131" s="128"/>
      <c r="AUO131" s="128"/>
      <c r="AUP131" s="128"/>
      <c r="AUQ131" s="128"/>
      <c r="AUR131" s="128"/>
      <c r="AUS131" s="128"/>
      <c r="AUT131" s="128"/>
      <c r="AUU131" s="128"/>
      <c r="AUV131" s="128"/>
      <c r="AUW131" s="128"/>
      <c r="AUX131" s="128"/>
      <c r="AUY131" s="128"/>
      <c r="AUZ131" s="128"/>
      <c r="AVA131" s="128"/>
      <c r="AVB131" s="128"/>
      <c r="AVC131" s="128"/>
      <c r="AVD131" s="128"/>
      <c r="AVE131" s="128"/>
      <c r="AVF131" s="128"/>
      <c r="AVG131" s="128"/>
      <c r="AVH131" s="128"/>
      <c r="AVI131" s="128"/>
      <c r="AVJ131" s="128"/>
      <c r="AVK131" s="128"/>
      <c r="AVL131" s="128"/>
      <c r="AVM131" s="128"/>
      <c r="AVN131" s="128"/>
      <c r="AVO131" s="128"/>
      <c r="AVP131" s="128"/>
      <c r="AVQ131" s="128"/>
      <c r="AVR131" s="128"/>
      <c r="AVS131" s="128"/>
      <c r="AVT131" s="128"/>
      <c r="AVU131" s="128"/>
      <c r="AVV131" s="128"/>
      <c r="AVW131" s="128"/>
      <c r="AVX131" s="128"/>
      <c r="AVY131" s="128"/>
      <c r="AVZ131" s="128"/>
      <c r="AWA131" s="128"/>
      <c r="AWB131" s="128"/>
      <c r="AWC131" s="128"/>
      <c r="AWD131" s="128"/>
      <c r="AWE131" s="128"/>
      <c r="AWF131" s="128"/>
      <c r="AWG131" s="128"/>
      <c r="AWH131" s="128"/>
      <c r="AWI131" s="128"/>
      <c r="AWJ131" s="128"/>
      <c r="AWK131" s="128"/>
      <c r="AWL131" s="128"/>
      <c r="AWM131" s="128"/>
      <c r="AWN131" s="128"/>
      <c r="AWO131" s="128"/>
      <c r="AWP131" s="128"/>
      <c r="AWQ131" s="128"/>
      <c r="AWR131" s="128"/>
      <c r="AWS131" s="128"/>
      <c r="AWT131" s="128"/>
      <c r="AWU131" s="128"/>
      <c r="AWV131" s="128"/>
      <c r="AWW131" s="128"/>
      <c r="AWX131" s="128"/>
      <c r="AWY131" s="128"/>
      <c r="AWZ131" s="128"/>
      <c r="AXA131" s="128"/>
      <c r="AXB131" s="128"/>
      <c r="AXC131" s="128"/>
      <c r="AXD131" s="128"/>
      <c r="AXE131" s="128"/>
      <c r="AXF131" s="128"/>
      <c r="AXG131" s="128"/>
      <c r="AXH131" s="128"/>
      <c r="AXI131" s="128"/>
      <c r="AXJ131" s="128"/>
      <c r="AXK131" s="128"/>
      <c r="AXL131" s="128"/>
      <c r="AXM131" s="128"/>
      <c r="AXN131" s="128"/>
      <c r="AXO131" s="128"/>
      <c r="AXP131" s="128"/>
      <c r="AXQ131" s="128"/>
      <c r="AXR131" s="128"/>
      <c r="AXS131" s="128"/>
      <c r="AXT131" s="128"/>
      <c r="AXU131" s="128"/>
      <c r="AXV131" s="128"/>
      <c r="AXW131" s="128"/>
      <c r="AXX131" s="128"/>
      <c r="AXY131" s="128"/>
      <c r="AXZ131" s="128"/>
      <c r="AYA131" s="128"/>
      <c r="AYB131" s="128"/>
      <c r="AYC131" s="128"/>
      <c r="AYD131" s="128"/>
      <c r="AYE131" s="128"/>
      <c r="AYF131" s="128"/>
      <c r="AYG131" s="128"/>
      <c r="AYH131" s="128"/>
      <c r="AYI131" s="128"/>
      <c r="AYJ131" s="128"/>
      <c r="AYK131" s="128"/>
      <c r="AYL131" s="128"/>
      <c r="AYM131" s="128"/>
      <c r="AYN131" s="128"/>
      <c r="AYO131" s="128"/>
      <c r="AYP131" s="128"/>
      <c r="AYQ131" s="128"/>
      <c r="AYR131" s="128"/>
      <c r="AYS131" s="128"/>
      <c r="AYT131" s="128"/>
      <c r="AYU131" s="128"/>
      <c r="AYV131" s="128"/>
      <c r="AYW131" s="128"/>
      <c r="AYX131" s="128"/>
      <c r="AYY131" s="128"/>
      <c r="AYZ131" s="128"/>
      <c r="AZA131" s="128"/>
      <c r="AZB131" s="128"/>
      <c r="AZC131" s="128"/>
      <c r="AZD131" s="128"/>
      <c r="AZE131" s="128"/>
      <c r="AZF131" s="128"/>
      <c r="AZG131" s="128"/>
      <c r="AZH131" s="128"/>
      <c r="AZI131" s="128"/>
      <c r="AZJ131" s="128"/>
      <c r="AZK131" s="128"/>
      <c r="AZL131" s="128"/>
      <c r="AZM131" s="128"/>
      <c r="AZN131" s="128"/>
      <c r="AZO131" s="128"/>
      <c r="AZP131" s="128"/>
      <c r="AZQ131" s="128"/>
      <c r="AZR131" s="128"/>
      <c r="AZS131" s="128"/>
      <c r="AZT131" s="128"/>
      <c r="AZU131" s="128"/>
      <c r="AZV131" s="128"/>
      <c r="AZW131" s="128"/>
      <c r="AZX131" s="128"/>
      <c r="AZY131" s="128"/>
      <c r="AZZ131" s="128"/>
      <c r="BAA131" s="128"/>
      <c r="BAB131" s="128"/>
      <c r="BAC131" s="128"/>
      <c r="BAD131" s="128"/>
      <c r="BAE131" s="128"/>
      <c r="BAF131" s="128"/>
      <c r="BAG131" s="128"/>
      <c r="BAH131" s="128"/>
      <c r="BAI131" s="128"/>
      <c r="BAJ131" s="128"/>
      <c r="BAK131" s="128"/>
      <c r="BAL131" s="128"/>
      <c r="BAM131" s="128"/>
      <c r="BAN131" s="128"/>
      <c r="BAO131" s="128"/>
      <c r="BAP131" s="128"/>
      <c r="BAQ131" s="128"/>
      <c r="BAR131" s="128"/>
      <c r="BAS131" s="128"/>
      <c r="BAT131" s="128"/>
      <c r="BAU131" s="128"/>
      <c r="BAV131" s="128"/>
      <c r="BAW131" s="128"/>
      <c r="BAX131" s="128"/>
      <c r="BAY131" s="128"/>
      <c r="BAZ131" s="128"/>
      <c r="BBA131" s="128"/>
      <c r="BBB131" s="128"/>
      <c r="BBC131" s="128"/>
      <c r="BBD131" s="128"/>
      <c r="BBE131" s="128"/>
      <c r="BBF131" s="128"/>
      <c r="BBG131" s="128"/>
      <c r="BBH131" s="128"/>
      <c r="BBI131" s="128"/>
      <c r="BBJ131" s="128"/>
      <c r="BBK131" s="128"/>
      <c r="BBL131" s="128"/>
      <c r="BBM131" s="128"/>
      <c r="BBN131" s="128"/>
      <c r="BBO131" s="128"/>
      <c r="BBP131" s="128"/>
      <c r="BBQ131" s="128"/>
      <c r="BBR131" s="128"/>
      <c r="BBS131" s="128"/>
      <c r="BBT131" s="128"/>
      <c r="BBU131" s="128"/>
      <c r="BBV131" s="128"/>
      <c r="BBW131" s="128"/>
      <c r="BBX131" s="128"/>
      <c r="BBY131" s="128"/>
      <c r="BBZ131" s="128"/>
      <c r="BCA131" s="128"/>
      <c r="BCB131" s="128"/>
      <c r="BCC131" s="128"/>
      <c r="BCD131" s="128"/>
      <c r="BCE131" s="128"/>
      <c r="BCF131" s="128"/>
      <c r="BCG131" s="128"/>
      <c r="BCH131" s="128"/>
      <c r="BCI131" s="128"/>
      <c r="BCJ131" s="128"/>
      <c r="BCK131" s="128"/>
      <c r="BCL131" s="128"/>
      <c r="BCM131" s="128"/>
      <c r="BCN131" s="128"/>
      <c r="BCO131" s="128"/>
      <c r="BCP131" s="128"/>
      <c r="BCQ131" s="128"/>
      <c r="BCR131" s="128"/>
      <c r="BCS131" s="128"/>
      <c r="BCT131" s="128"/>
      <c r="BCU131" s="128"/>
      <c r="BCV131" s="128"/>
      <c r="BCW131" s="128"/>
      <c r="BCX131" s="128"/>
      <c r="BCY131" s="128"/>
      <c r="BCZ131" s="128"/>
      <c r="BDA131" s="128"/>
      <c r="BDB131" s="128"/>
      <c r="BDC131" s="128"/>
      <c r="BDD131" s="128"/>
      <c r="BDE131" s="128"/>
      <c r="BDF131" s="128"/>
      <c r="BDG131" s="128"/>
      <c r="BDH131" s="128"/>
      <c r="BDI131" s="128"/>
      <c r="BDJ131" s="128"/>
      <c r="BDK131" s="128"/>
      <c r="BDL131" s="128"/>
      <c r="BDM131" s="128"/>
      <c r="BDN131" s="128"/>
      <c r="BDO131" s="128"/>
      <c r="BDP131" s="128"/>
      <c r="BDQ131" s="128"/>
      <c r="BDR131" s="128"/>
      <c r="BDS131" s="128"/>
      <c r="BDT131" s="128"/>
      <c r="BDU131" s="128"/>
    </row>
    <row r="132" spans="2:1477" s="7" customFormat="1" ht="6.75" customHeight="1" thickTop="1">
      <c r="B132" s="19"/>
      <c r="C132" s="20"/>
      <c r="D132" s="21"/>
      <c r="E132" s="22"/>
      <c r="F132" s="23"/>
      <c r="G132" s="23"/>
      <c r="H132" s="24"/>
      <c r="I132" s="24"/>
      <c r="J132" s="24"/>
      <c r="K132" s="24"/>
      <c r="L132" s="24"/>
      <c r="M132" s="24"/>
      <c r="N132" s="24"/>
      <c r="O132" s="24"/>
      <c r="P132" s="25"/>
      <c r="Q132" s="25"/>
      <c r="R132" s="24"/>
      <c r="S132" s="24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173"/>
      <c r="AE132" s="24"/>
      <c r="AF132" s="26"/>
      <c r="AG132" s="26"/>
      <c r="AH132" s="25"/>
      <c r="AI132" s="25"/>
      <c r="AJ132" s="27"/>
      <c r="AK132" s="27"/>
      <c r="AL132" s="26"/>
      <c r="AM132" s="26"/>
      <c r="AN132" s="27"/>
      <c r="AO132" s="27"/>
      <c r="AP132" s="26"/>
      <c r="AQ132" s="26"/>
      <c r="AR132" s="27"/>
      <c r="AS132" s="27"/>
      <c r="AT132" s="26"/>
      <c r="AU132" s="26"/>
      <c r="AV132" s="27"/>
      <c r="AW132" s="27"/>
      <c r="AX132" s="26"/>
      <c r="AY132" s="26"/>
      <c r="AZ132" s="27"/>
      <c r="BA132" s="27"/>
      <c r="BB132" s="26"/>
      <c r="BC132" s="26"/>
      <c r="BD132" s="27"/>
      <c r="BE132" s="27"/>
      <c r="BF132" s="26"/>
      <c r="BG132" s="26"/>
      <c r="BH132" s="27"/>
      <c r="BI132" s="27"/>
      <c r="BJ132" s="26"/>
      <c r="BK132" s="26"/>
      <c r="BL132" s="27"/>
      <c r="BM132" s="27"/>
      <c r="BN132" s="26"/>
      <c r="BO132" s="26"/>
      <c r="BP132" s="27"/>
      <c r="BQ132" s="27"/>
      <c r="BR132" s="26"/>
      <c r="BS132" s="26"/>
      <c r="BT132" s="27"/>
      <c r="BU132" s="27"/>
      <c r="BV132" s="26"/>
      <c r="BW132" s="26"/>
      <c r="BX132" s="27"/>
      <c r="BY132" s="27"/>
      <c r="BZ132" s="26"/>
      <c r="CA132" s="26"/>
      <c r="CB132" s="27"/>
      <c r="CC132" s="27"/>
      <c r="CD132" s="26"/>
      <c r="CE132" s="26"/>
      <c r="CF132" s="27"/>
      <c r="CG132" s="27"/>
      <c r="CH132" s="26"/>
      <c r="CI132" s="26"/>
      <c r="CJ132" s="27"/>
      <c r="CK132" s="27"/>
      <c r="CL132" s="26"/>
      <c r="CM132" s="26"/>
      <c r="CN132" s="28"/>
      <c r="CO132" s="28"/>
      <c r="CP132" s="28"/>
      <c r="CQ132" s="28"/>
      <c r="CR132" s="28"/>
      <c r="CS132" s="28"/>
      <c r="CT132" s="29"/>
      <c r="CU132" s="23"/>
      <c r="CV132" s="23"/>
      <c r="CW132" s="24"/>
      <c r="CX132" s="29"/>
      <c r="CY132" s="23"/>
      <c r="CZ132" s="23"/>
      <c r="DA132" s="23"/>
      <c r="DB132" s="26"/>
      <c r="DC132" s="28"/>
      <c r="DD132" s="244"/>
      <c r="DE132" s="128"/>
      <c r="DF132" s="128"/>
      <c r="DG132" s="128"/>
      <c r="DH132" s="128"/>
      <c r="DI132" s="128"/>
      <c r="DJ132" s="128"/>
      <c r="DK132" s="128"/>
      <c r="DL132" s="128"/>
      <c r="DM132" s="128"/>
      <c r="DN132" s="128"/>
      <c r="DO132" s="128"/>
      <c r="DP132" s="128"/>
      <c r="DQ132" s="128"/>
      <c r="DR132" s="128"/>
      <c r="DS132" s="128"/>
      <c r="DT132" s="128"/>
      <c r="DU132" s="128"/>
      <c r="DV132" s="128"/>
      <c r="DW132" s="128"/>
      <c r="DX132" s="128"/>
      <c r="DY132" s="128"/>
      <c r="DZ132" s="128"/>
      <c r="EA132" s="128"/>
      <c r="EB132" s="128"/>
      <c r="EC132" s="128"/>
      <c r="ED132" s="128"/>
      <c r="EE132" s="128"/>
      <c r="EF132" s="128"/>
      <c r="EG132" s="128"/>
      <c r="EH132" s="128"/>
      <c r="EI132" s="128"/>
      <c r="EJ132" s="128"/>
      <c r="EK132" s="128"/>
      <c r="EL132" s="128"/>
      <c r="EM132" s="128"/>
      <c r="EN132" s="128"/>
      <c r="EO132" s="128"/>
      <c r="EP132" s="128"/>
      <c r="EQ132" s="128"/>
      <c r="ER132" s="128"/>
      <c r="ES132" s="128"/>
      <c r="ET132" s="128"/>
      <c r="EU132" s="128"/>
      <c r="EV132" s="128"/>
      <c r="EW132" s="128"/>
      <c r="EX132" s="128"/>
      <c r="EY132" s="128"/>
      <c r="EZ132" s="128"/>
      <c r="FA132" s="128"/>
      <c r="FB132" s="128"/>
      <c r="FC132" s="128"/>
      <c r="FD132" s="128"/>
      <c r="FE132" s="128"/>
      <c r="FF132" s="128"/>
      <c r="FG132" s="128"/>
      <c r="FH132" s="128"/>
      <c r="FI132" s="128"/>
      <c r="FJ132" s="128"/>
      <c r="FK132" s="128"/>
      <c r="FL132" s="128"/>
      <c r="FM132" s="128"/>
      <c r="FN132" s="128"/>
      <c r="FO132" s="128"/>
      <c r="FP132" s="128"/>
      <c r="FQ132" s="128"/>
      <c r="FR132" s="128"/>
      <c r="FS132" s="128"/>
      <c r="FT132" s="128"/>
      <c r="FU132" s="128"/>
      <c r="FV132" s="128"/>
      <c r="FW132" s="128"/>
      <c r="FX132" s="128"/>
      <c r="FY132" s="128"/>
      <c r="FZ132" s="128"/>
      <c r="GA132" s="128"/>
      <c r="GB132" s="128"/>
      <c r="GC132" s="128"/>
      <c r="GD132" s="128"/>
      <c r="GE132" s="128"/>
      <c r="GF132" s="128"/>
      <c r="GG132" s="128"/>
      <c r="GH132" s="128"/>
      <c r="GI132" s="128"/>
      <c r="GJ132" s="128"/>
      <c r="GK132" s="128"/>
      <c r="GL132" s="128"/>
      <c r="GM132" s="128"/>
      <c r="GN132" s="128"/>
      <c r="GO132" s="128"/>
      <c r="GP132" s="128"/>
      <c r="GQ132" s="128"/>
      <c r="GR132" s="128"/>
      <c r="GS132" s="128"/>
      <c r="GT132" s="128"/>
      <c r="GU132" s="128"/>
      <c r="GV132" s="128"/>
      <c r="GW132" s="128"/>
      <c r="GX132" s="128"/>
      <c r="GY132" s="128"/>
      <c r="GZ132" s="128"/>
      <c r="HA132" s="128"/>
      <c r="HB132" s="128"/>
      <c r="HC132" s="128"/>
      <c r="HD132" s="128"/>
      <c r="HE132" s="128"/>
      <c r="HF132" s="128"/>
      <c r="HG132" s="128"/>
      <c r="HH132" s="128"/>
      <c r="HI132" s="128"/>
      <c r="HJ132" s="128"/>
      <c r="HK132" s="128"/>
      <c r="HL132" s="128"/>
      <c r="HM132" s="128"/>
      <c r="HN132" s="128"/>
      <c r="HO132" s="128"/>
      <c r="HP132" s="128"/>
      <c r="HQ132" s="128"/>
      <c r="HR132" s="128"/>
      <c r="HS132" s="128"/>
      <c r="HT132" s="128"/>
      <c r="HU132" s="128"/>
      <c r="HV132" s="128"/>
      <c r="HW132" s="128"/>
      <c r="HX132" s="128"/>
      <c r="HY132" s="128"/>
      <c r="HZ132" s="128"/>
      <c r="IA132" s="128"/>
      <c r="IB132" s="128"/>
      <c r="IC132" s="128"/>
      <c r="ID132" s="128"/>
      <c r="IE132" s="128"/>
      <c r="IF132" s="128"/>
      <c r="IG132" s="128"/>
      <c r="IH132" s="128"/>
      <c r="II132" s="128"/>
      <c r="IJ132" s="128"/>
      <c r="IK132" s="128"/>
      <c r="IL132" s="128"/>
      <c r="IM132" s="128"/>
      <c r="IN132" s="128"/>
      <c r="IO132" s="128"/>
      <c r="IP132" s="128"/>
      <c r="IQ132" s="128"/>
      <c r="IR132" s="128"/>
      <c r="IS132" s="128"/>
      <c r="IT132" s="128"/>
      <c r="IU132" s="128"/>
      <c r="IV132" s="128"/>
      <c r="IW132" s="128"/>
      <c r="IX132" s="128"/>
      <c r="IY132" s="128"/>
      <c r="IZ132" s="128"/>
      <c r="JA132" s="128"/>
      <c r="JB132" s="128"/>
      <c r="JC132" s="128"/>
      <c r="JD132" s="128"/>
      <c r="JE132" s="128"/>
      <c r="JF132" s="128"/>
      <c r="JG132" s="128"/>
      <c r="JH132" s="128"/>
      <c r="JI132" s="128"/>
      <c r="JJ132" s="128"/>
      <c r="JK132" s="128"/>
      <c r="JL132" s="128"/>
      <c r="JM132" s="128"/>
      <c r="JN132" s="128"/>
      <c r="JO132" s="128"/>
      <c r="JP132" s="128"/>
      <c r="JQ132" s="128"/>
      <c r="JR132" s="128"/>
      <c r="JS132" s="128"/>
      <c r="JT132" s="128"/>
      <c r="JU132" s="128"/>
      <c r="JV132" s="128"/>
      <c r="JW132" s="128"/>
      <c r="JX132" s="128"/>
      <c r="JY132" s="128"/>
      <c r="JZ132" s="128"/>
      <c r="KA132" s="128"/>
      <c r="KB132" s="128"/>
      <c r="KC132" s="128"/>
      <c r="KD132" s="128"/>
      <c r="KE132" s="128"/>
      <c r="KF132" s="128"/>
      <c r="KG132" s="128"/>
      <c r="KH132" s="128"/>
      <c r="KI132" s="128"/>
      <c r="KJ132" s="128"/>
      <c r="KK132" s="128"/>
      <c r="KL132" s="128"/>
      <c r="KM132" s="128"/>
      <c r="KN132" s="128"/>
      <c r="KO132" s="128"/>
      <c r="KP132" s="128"/>
      <c r="KQ132" s="128"/>
      <c r="KR132" s="128"/>
      <c r="KS132" s="128"/>
      <c r="KT132" s="128"/>
      <c r="KU132" s="128"/>
      <c r="KV132" s="128"/>
      <c r="KW132" s="128"/>
      <c r="KX132" s="128"/>
      <c r="KY132" s="128"/>
      <c r="KZ132" s="128"/>
      <c r="LA132" s="128"/>
      <c r="LB132" s="128"/>
      <c r="LC132" s="128"/>
      <c r="LD132" s="128"/>
      <c r="LE132" s="128"/>
      <c r="LF132" s="128"/>
      <c r="LG132" s="128"/>
      <c r="LH132" s="128"/>
      <c r="LI132" s="128"/>
      <c r="LJ132" s="128"/>
      <c r="LK132" s="128"/>
      <c r="LL132" s="128"/>
      <c r="LM132" s="128"/>
      <c r="LN132" s="128"/>
      <c r="LO132" s="128"/>
      <c r="LP132" s="128"/>
      <c r="LQ132" s="128"/>
      <c r="LR132" s="128"/>
      <c r="LS132" s="128"/>
      <c r="LT132" s="128"/>
      <c r="LU132" s="128"/>
      <c r="LV132" s="128"/>
      <c r="LW132" s="128"/>
      <c r="LX132" s="128"/>
      <c r="LY132" s="128"/>
      <c r="LZ132" s="128"/>
      <c r="MA132" s="128"/>
      <c r="MB132" s="128"/>
      <c r="MC132" s="128"/>
      <c r="MD132" s="128"/>
      <c r="ME132" s="128"/>
      <c r="MF132" s="128"/>
      <c r="MG132" s="128"/>
      <c r="MH132" s="128"/>
      <c r="MI132" s="128"/>
      <c r="MJ132" s="128"/>
      <c r="MK132" s="128"/>
      <c r="ML132" s="128"/>
      <c r="MM132" s="128"/>
      <c r="MN132" s="128"/>
      <c r="MO132" s="128"/>
      <c r="MP132" s="128"/>
      <c r="MQ132" s="128"/>
      <c r="MR132" s="128"/>
      <c r="MS132" s="128"/>
      <c r="MT132" s="128"/>
      <c r="MU132" s="128"/>
      <c r="MV132" s="128"/>
      <c r="MW132" s="128"/>
      <c r="MX132" s="128"/>
      <c r="MY132" s="128"/>
      <c r="MZ132" s="128"/>
      <c r="NA132" s="128"/>
      <c r="NB132" s="128"/>
      <c r="NC132" s="128"/>
      <c r="ND132" s="128"/>
      <c r="NE132" s="128"/>
      <c r="NF132" s="128"/>
      <c r="NG132" s="128"/>
      <c r="NH132" s="128"/>
      <c r="NI132" s="128"/>
      <c r="NJ132" s="128"/>
      <c r="NK132" s="128"/>
      <c r="NL132" s="128"/>
      <c r="NM132" s="128"/>
      <c r="NN132" s="128"/>
      <c r="NO132" s="128"/>
      <c r="NP132" s="128"/>
      <c r="NQ132" s="128"/>
      <c r="NR132" s="128"/>
      <c r="NS132" s="128"/>
      <c r="NT132" s="128"/>
      <c r="NU132" s="128"/>
      <c r="NV132" s="128"/>
      <c r="NW132" s="128"/>
      <c r="NX132" s="128"/>
      <c r="NY132" s="128"/>
      <c r="NZ132" s="128"/>
      <c r="OA132" s="128"/>
      <c r="OB132" s="128"/>
      <c r="OC132" s="128"/>
      <c r="OD132" s="128"/>
      <c r="OE132" s="128"/>
      <c r="OF132" s="128"/>
      <c r="OG132" s="128"/>
      <c r="OH132" s="128"/>
      <c r="OI132" s="128"/>
      <c r="OJ132" s="128"/>
      <c r="OK132" s="128"/>
      <c r="OL132" s="128"/>
      <c r="OM132" s="128"/>
      <c r="ON132" s="128"/>
      <c r="OO132" s="128"/>
      <c r="OP132" s="128"/>
      <c r="OQ132" s="128"/>
      <c r="OR132" s="128"/>
      <c r="OS132" s="128"/>
      <c r="OT132" s="128"/>
      <c r="OU132" s="128"/>
      <c r="OV132" s="128"/>
      <c r="OW132" s="128"/>
      <c r="OX132" s="128"/>
      <c r="OY132" s="128"/>
      <c r="OZ132" s="128"/>
      <c r="PA132" s="128"/>
      <c r="PB132" s="128"/>
      <c r="PC132" s="128"/>
      <c r="PD132" s="128"/>
      <c r="PE132" s="128"/>
      <c r="PF132" s="128"/>
      <c r="PG132" s="128"/>
      <c r="PH132" s="128"/>
      <c r="PI132" s="128"/>
      <c r="PJ132" s="128"/>
      <c r="PK132" s="128"/>
      <c r="PL132" s="128"/>
      <c r="PM132" s="128"/>
      <c r="PN132" s="128"/>
      <c r="PO132" s="128"/>
      <c r="PP132" s="128"/>
      <c r="PQ132" s="128"/>
      <c r="PR132" s="128"/>
      <c r="PS132" s="128"/>
      <c r="PT132" s="128"/>
      <c r="PU132" s="128"/>
      <c r="PV132" s="128"/>
      <c r="PW132" s="128"/>
      <c r="PX132" s="128"/>
      <c r="PY132" s="128"/>
      <c r="PZ132" s="128"/>
      <c r="QA132" s="128"/>
      <c r="QB132" s="128"/>
      <c r="QC132" s="128"/>
      <c r="QD132" s="128"/>
      <c r="QE132" s="128"/>
      <c r="QF132" s="128"/>
      <c r="QG132" s="128"/>
      <c r="QH132" s="128"/>
      <c r="QI132" s="128"/>
      <c r="QJ132" s="128"/>
      <c r="QK132" s="128"/>
      <c r="QL132" s="128"/>
      <c r="QM132" s="128"/>
      <c r="QN132" s="128"/>
      <c r="QO132" s="128"/>
      <c r="QP132" s="128"/>
      <c r="QQ132" s="128"/>
      <c r="QR132" s="128"/>
      <c r="QS132" s="128"/>
      <c r="QT132" s="128"/>
      <c r="QU132" s="128"/>
      <c r="QV132" s="128"/>
      <c r="QW132" s="128"/>
      <c r="QX132" s="128"/>
      <c r="QY132" s="128"/>
      <c r="QZ132" s="128"/>
      <c r="RA132" s="128"/>
      <c r="RB132" s="128"/>
      <c r="RC132" s="128"/>
      <c r="RD132" s="128"/>
      <c r="RE132" s="128"/>
      <c r="RF132" s="128"/>
      <c r="RG132" s="128"/>
      <c r="RH132" s="128"/>
      <c r="RI132" s="128"/>
      <c r="RJ132" s="128"/>
      <c r="RK132" s="128"/>
      <c r="RL132" s="128"/>
      <c r="RM132" s="128"/>
      <c r="RN132" s="128"/>
      <c r="RO132" s="128"/>
      <c r="RP132" s="128"/>
      <c r="RQ132" s="128"/>
      <c r="RR132" s="128"/>
      <c r="RS132" s="128"/>
      <c r="RT132" s="128"/>
      <c r="RU132" s="128"/>
      <c r="RV132" s="128"/>
      <c r="RW132" s="128"/>
      <c r="RX132" s="128"/>
      <c r="RY132" s="128"/>
      <c r="RZ132" s="128"/>
      <c r="SA132" s="128"/>
      <c r="SB132" s="128"/>
      <c r="SC132" s="128"/>
      <c r="SD132" s="128"/>
      <c r="SE132" s="128"/>
      <c r="SF132" s="128"/>
      <c r="SG132" s="128"/>
      <c r="SH132" s="128"/>
      <c r="SI132" s="128"/>
      <c r="SJ132" s="128"/>
      <c r="SK132" s="128"/>
      <c r="SL132" s="128"/>
      <c r="SM132" s="128"/>
      <c r="SN132" s="128"/>
      <c r="SO132" s="128"/>
      <c r="SP132" s="128"/>
      <c r="SQ132" s="128"/>
      <c r="SR132" s="128"/>
      <c r="SS132" s="128"/>
      <c r="ST132" s="128"/>
      <c r="SU132" s="128"/>
      <c r="SV132" s="128"/>
      <c r="SW132" s="128"/>
      <c r="SX132" s="128"/>
      <c r="SY132" s="128"/>
      <c r="SZ132" s="128"/>
      <c r="TA132" s="128"/>
      <c r="TB132" s="128"/>
      <c r="TC132" s="128"/>
      <c r="TD132" s="128"/>
      <c r="TE132" s="128"/>
      <c r="TF132" s="128"/>
      <c r="TG132" s="128"/>
      <c r="TH132" s="128"/>
      <c r="TI132" s="128"/>
      <c r="TJ132" s="128"/>
      <c r="TK132" s="128"/>
      <c r="TL132" s="128"/>
      <c r="TM132" s="128"/>
      <c r="TN132" s="128"/>
      <c r="TO132" s="128"/>
      <c r="TP132" s="128"/>
      <c r="TQ132" s="128"/>
      <c r="TR132" s="128"/>
      <c r="TS132" s="128"/>
      <c r="TT132" s="128"/>
      <c r="TU132" s="128"/>
      <c r="TV132" s="128"/>
      <c r="TW132" s="128"/>
      <c r="TX132" s="128"/>
      <c r="TY132" s="128"/>
      <c r="TZ132" s="128"/>
      <c r="UA132" s="128"/>
      <c r="UB132" s="128"/>
      <c r="UC132" s="128"/>
      <c r="UD132" s="128"/>
      <c r="UE132" s="128"/>
      <c r="UF132" s="128"/>
      <c r="UG132" s="128"/>
      <c r="UH132" s="128"/>
      <c r="UI132" s="128"/>
      <c r="UJ132" s="128"/>
      <c r="UK132" s="128"/>
      <c r="UL132" s="128"/>
      <c r="UM132" s="128"/>
      <c r="UN132" s="128"/>
      <c r="UO132" s="128"/>
      <c r="UP132" s="128"/>
      <c r="UQ132" s="128"/>
      <c r="UR132" s="128"/>
      <c r="US132" s="128"/>
      <c r="UT132" s="128"/>
      <c r="UU132" s="128"/>
      <c r="UV132" s="128"/>
      <c r="UW132" s="128"/>
      <c r="UX132" s="128"/>
      <c r="UY132" s="128"/>
      <c r="UZ132" s="128"/>
      <c r="VA132" s="128"/>
      <c r="VB132" s="128"/>
      <c r="VC132" s="128"/>
      <c r="VD132" s="128"/>
      <c r="VE132" s="128"/>
      <c r="VF132" s="128"/>
      <c r="VG132" s="128"/>
      <c r="VH132" s="128"/>
      <c r="VI132" s="128"/>
      <c r="VJ132" s="128"/>
      <c r="VK132" s="128"/>
      <c r="VL132" s="128"/>
      <c r="VM132" s="128"/>
      <c r="VN132" s="128"/>
      <c r="VO132" s="128"/>
      <c r="VP132" s="128"/>
      <c r="VQ132" s="128"/>
      <c r="VR132" s="128"/>
      <c r="VS132" s="128"/>
      <c r="VT132" s="128"/>
      <c r="VU132" s="128"/>
      <c r="VV132" s="128"/>
      <c r="VW132" s="128"/>
      <c r="VX132" s="128"/>
      <c r="VY132" s="128"/>
      <c r="VZ132" s="128"/>
      <c r="WA132" s="128"/>
      <c r="WB132" s="128"/>
      <c r="WC132" s="128"/>
      <c r="WD132" s="128"/>
      <c r="WE132" s="128"/>
      <c r="WF132" s="128"/>
      <c r="WG132" s="128"/>
      <c r="WH132" s="128"/>
      <c r="WI132" s="128"/>
      <c r="WJ132" s="128"/>
      <c r="WK132" s="128"/>
      <c r="WL132" s="128"/>
      <c r="WM132" s="128"/>
      <c r="WN132" s="128"/>
      <c r="WO132" s="128"/>
      <c r="WP132" s="128"/>
      <c r="WQ132" s="128"/>
      <c r="WR132" s="128"/>
      <c r="WS132" s="128"/>
      <c r="WT132" s="128"/>
      <c r="WU132" s="128"/>
      <c r="WV132" s="128"/>
      <c r="WW132" s="128"/>
      <c r="WX132" s="128"/>
      <c r="WY132" s="128"/>
      <c r="WZ132" s="128"/>
      <c r="XA132" s="128"/>
      <c r="XB132" s="128"/>
      <c r="XC132" s="128"/>
      <c r="XD132" s="128"/>
      <c r="XE132" s="128"/>
      <c r="XF132" s="128"/>
      <c r="XG132" s="128"/>
      <c r="XH132" s="128"/>
      <c r="XI132" s="128"/>
      <c r="XJ132" s="128"/>
      <c r="XK132" s="128"/>
      <c r="XL132" s="128"/>
      <c r="XM132" s="128"/>
      <c r="XN132" s="128"/>
      <c r="XO132" s="128"/>
      <c r="XP132" s="128"/>
      <c r="XQ132" s="128"/>
      <c r="XR132" s="128"/>
      <c r="XS132" s="128"/>
      <c r="XT132" s="128"/>
      <c r="XU132" s="128"/>
      <c r="XV132" s="128"/>
      <c r="XW132" s="128"/>
      <c r="XX132" s="128"/>
      <c r="XY132" s="128"/>
      <c r="XZ132" s="128"/>
      <c r="YA132" s="128"/>
      <c r="YB132" s="128"/>
      <c r="YC132" s="128"/>
      <c r="YD132" s="128"/>
      <c r="YE132" s="128"/>
      <c r="YF132" s="128"/>
      <c r="YG132" s="128"/>
      <c r="YH132" s="128"/>
      <c r="YI132" s="128"/>
      <c r="YJ132" s="128"/>
      <c r="YK132" s="128"/>
      <c r="YL132" s="128"/>
      <c r="YM132" s="128"/>
      <c r="YN132" s="128"/>
      <c r="YO132" s="128"/>
      <c r="YP132" s="128"/>
      <c r="YQ132" s="128"/>
      <c r="YR132" s="128"/>
      <c r="YS132" s="128"/>
      <c r="YT132" s="128"/>
      <c r="YU132" s="128"/>
      <c r="YV132" s="128"/>
      <c r="YW132" s="128"/>
      <c r="YX132" s="128"/>
      <c r="YY132" s="128"/>
      <c r="YZ132" s="128"/>
      <c r="ZA132" s="128"/>
      <c r="ZB132" s="128"/>
      <c r="ZC132" s="128"/>
      <c r="ZD132" s="128"/>
      <c r="ZE132" s="128"/>
      <c r="ZF132" s="128"/>
      <c r="ZG132" s="128"/>
      <c r="ZH132" s="128"/>
      <c r="ZI132" s="128"/>
      <c r="ZJ132" s="128"/>
      <c r="ZK132" s="128"/>
      <c r="ZL132" s="128"/>
      <c r="ZM132" s="128"/>
      <c r="ZN132" s="128"/>
      <c r="ZO132" s="128"/>
      <c r="ZP132" s="128"/>
      <c r="ZQ132" s="128"/>
      <c r="ZR132" s="128"/>
      <c r="ZS132" s="128"/>
      <c r="ZT132" s="128"/>
      <c r="ZU132" s="128"/>
      <c r="ZV132" s="128"/>
      <c r="ZW132" s="128"/>
      <c r="ZX132" s="128"/>
      <c r="ZY132" s="128"/>
      <c r="ZZ132" s="128"/>
      <c r="AAA132" s="128"/>
      <c r="AAB132" s="128"/>
      <c r="AAC132" s="128"/>
      <c r="AAD132" s="128"/>
      <c r="AAE132" s="128"/>
      <c r="AAF132" s="128"/>
      <c r="AAG132" s="128"/>
      <c r="AAH132" s="128"/>
      <c r="AAI132" s="128"/>
      <c r="AAJ132" s="128"/>
      <c r="AAK132" s="128"/>
      <c r="AAL132" s="128"/>
      <c r="AAM132" s="128"/>
      <c r="AAN132" s="128"/>
      <c r="AAO132" s="128"/>
      <c r="AAP132" s="128"/>
      <c r="AAQ132" s="128"/>
      <c r="AAR132" s="128"/>
      <c r="AAS132" s="128"/>
      <c r="AAT132" s="128"/>
      <c r="AAU132" s="128"/>
      <c r="AAV132" s="128"/>
      <c r="AAW132" s="128"/>
      <c r="AAX132" s="128"/>
      <c r="AAY132" s="128"/>
      <c r="AAZ132" s="128"/>
      <c r="ABA132" s="128"/>
      <c r="ABB132" s="128"/>
      <c r="ABC132" s="128"/>
      <c r="ABD132" s="128"/>
      <c r="ABE132" s="128"/>
      <c r="ABF132" s="128"/>
      <c r="ABG132" s="128"/>
      <c r="ABH132" s="128"/>
      <c r="ABI132" s="128"/>
      <c r="ABJ132" s="128"/>
      <c r="ABK132" s="128"/>
      <c r="ABL132" s="128"/>
      <c r="ABM132" s="128"/>
      <c r="ABN132" s="128"/>
      <c r="ABO132" s="128"/>
      <c r="ABP132" s="128"/>
      <c r="ABQ132" s="128"/>
      <c r="ABR132" s="128"/>
      <c r="ABS132" s="128"/>
      <c r="ABT132" s="128"/>
      <c r="ABU132" s="128"/>
      <c r="ABV132" s="128"/>
      <c r="ABW132" s="128"/>
      <c r="ABX132" s="128"/>
      <c r="ABY132" s="128"/>
      <c r="ABZ132" s="128"/>
      <c r="ACA132" s="128"/>
      <c r="ACB132" s="128"/>
      <c r="ACC132" s="128"/>
      <c r="ACD132" s="128"/>
      <c r="ACE132" s="128"/>
      <c r="ACF132" s="128"/>
      <c r="ACG132" s="128"/>
      <c r="ACH132" s="128"/>
      <c r="ACI132" s="128"/>
      <c r="ACJ132" s="128"/>
      <c r="ACK132" s="128"/>
      <c r="ACL132" s="128"/>
      <c r="ACM132" s="128"/>
      <c r="ACN132" s="128"/>
      <c r="ACO132" s="128"/>
      <c r="ACP132" s="128"/>
      <c r="ACQ132" s="128"/>
      <c r="ACR132" s="128"/>
      <c r="ACS132" s="128"/>
      <c r="ACT132" s="128"/>
      <c r="ACU132" s="128"/>
      <c r="ACV132" s="128"/>
      <c r="ACW132" s="128"/>
      <c r="ACX132" s="128"/>
      <c r="ACY132" s="128"/>
      <c r="ACZ132" s="128"/>
      <c r="ADA132" s="128"/>
      <c r="ADB132" s="128"/>
      <c r="ADC132" s="128"/>
      <c r="ADD132" s="128"/>
      <c r="ADE132" s="128"/>
      <c r="ADF132" s="128"/>
      <c r="ADG132" s="128"/>
      <c r="ADH132" s="128"/>
      <c r="ADI132" s="128"/>
      <c r="ADJ132" s="128"/>
      <c r="ADK132" s="128"/>
      <c r="ADL132" s="128"/>
      <c r="ADM132" s="128"/>
      <c r="ADN132" s="128"/>
      <c r="ADO132" s="128"/>
      <c r="ADP132" s="128"/>
      <c r="ADQ132" s="128"/>
      <c r="ADR132" s="128"/>
      <c r="ADS132" s="128"/>
      <c r="ADT132" s="128"/>
      <c r="ADU132" s="128"/>
      <c r="ADV132" s="128"/>
      <c r="ADW132" s="128"/>
      <c r="ADX132" s="128"/>
      <c r="ADY132" s="128"/>
      <c r="ADZ132" s="128"/>
      <c r="AEA132" s="128"/>
      <c r="AEB132" s="128"/>
      <c r="AEC132" s="128"/>
      <c r="AED132" s="128"/>
      <c r="AEE132" s="128"/>
      <c r="AEF132" s="128"/>
      <c r="AEG132" s="128"/>
      <c r="AEH132" s="128"/>
      <c r="AEI132" s="128"/>
      <c r="AEJ132" s="128"/>
      <c r="AEK132" s="128"/>
      <c r="AEL132" s="128"/>
      <c r="AEM132" s="128"/>
      <c r="AEN132" s="128"/>
      <c r="AEO132" s="128"/>
      <c r="AEP132" s="128"/>
      <c r="AEQ132" s="128"/>
      <c r="AER132" s="128"/>
      <c r="AES132" s="128"/>
      <c r="AET132" s="128"/>
      <c r="AEU132" s="128"/>
      <c r="AEV132" s="128"/>
      <c r="AEW132" s="128"/>
      <c r="AEX132" s="128"/>
      <c r="AEY132" s="128"/>
      <c r="AEZ132" s="128"/>
      <c r="AFA132" s="128"/>
      <c r="AFB132" s="128"/>
      <c r="AFC132" s="128"/>
      <c r="AFD132" s="128"/>
      <c r="AFE132" s="128"/>
      <c r="AFF132" s="128"/>
      <c r="AFG132" s="128"/>
      <c r="AFH132" s="128"/>
      <c r="AFI132" s="128"/>
      <c r="AFJ132" s="128"/>
      <c r="AFK132" s="128"/>
      <c r="AFL132" s="128"/>
      <c r="AFM132" s="128"/>
      <c r="AFN132" s="128"/>
      <c r="AFO132" s="128"/>
      <c r="AFP132" s="128"/>
      <c r="AFQ132" s="128"/>
      <c r="AFR132" s="128"/>
      <c r="AFS132" s="128"/>
      <c r="AFT132" s="128"/>
      <c r="AFU132" s="128"/>
      <c r="AFV132" s="128"/>
      <c r="AFW132" s="128"/>
      <c r="AFX132" s="128"/>
      <c r="AFY132" s="128"/>
      <c r="AFZ132" s="128"/>
      <c r="AGA132" s="128"/>
      <c r="AGB132" s="128"/>
      <c r="AGC132" s="128"/>
      <c r="AGD132" s="128"/>
      <c r="AGE132" s="128"/>
      <c r="AGF132" s="128"/>
      <c r="AGG132" s="128"/>
      <c r="AGH132" s="128"/>
      <c r="AGI132" s="128"/>
      <c r="AGJ132" s="128"/>
      <c r="AGK132" s="128"/>
      <c r="AGL132" s="128"/>
      <c r="AGM132" s="128"/>
      <c r="AGN132" s="128"/>
      <c r="AGO132" s="128"/>
      <c r="AGP132" s="128"/>
      <c r="AGQ132" s="128"/>
      <c r="AGR132" s="128"/>
      <c r="AGS132" s="128"/>
      <c r="AGT132" s="128"/>
      <c r="AGU132" s="128"/>
      <c r="AGV132" s="128"/>
      <c r="AGW132" s="128"/>
      <c r="AGX132" s="128"/>
      <c r="AGY132" s="128"/>
      <c r="AGZ132" s="128"/>
      <c r="AHA132" s="128"/>
      <c r="AHB132" s="128"/>
      <c r="AHC132" s="128"/>
      <c r="AHD132" s="128"/>
      <c r="AHE132" s="128"/>
      <c r="AHF132" s="128"/>
      <c r="AHG132" s="128"/>
      <c r="AHH132" s="128"/>
      <c r="AHI132" s="128"/>
      <c r="AHJ132" s="128"/>
      <c r="AHK132" s="128"/>
      <c r="AHL132" s="128"/>
      <c r="AHM132" s="128"/>
      <c r="AHN132" s="128"/>
      <c r="AHO132" s="128"/>
      <c r="AHP132" s="128"/>
      <c r="AHQ132" s="128"/>
      <c r="AHR132" s="128"/>
      <c r="AHS132" s="128"/>
      <c r="AHT132" s="128"/>
      <c r="AHU132" s="128"/>
      <c r="AHV132" s="128"/>
      <c r="AHW132" s="128"/>
      <c r="AHX132" s="128"/>
      <c r="AHY132" s="128"/>
      <c r="AHZ132" s="128"/>
      <c r="AIA132" s="128"/>
      <c r="AIB132" s="128"/>
      <c r="AIC132" s="128"/>
      <c r="AID132" s="128"/>
      <c r="AIE132" s="128"/>
      <c r="AIF132" s="128"/>
      <c r="AIG132" s="128"/>
      <c r="AIH132" s="128"/>
      <c r="AII132" s="128"/>
      <c r="AIJ132" s="128"/>
      <c r="AIK132" s="128"/>
      <c r="AIL132" s="128"/>
      <c r="AIM132" s="128"/>
      <c r="AIN132" s="128"/>
      <c r="AIO132" s="128"/>
      <c r="AIP132" s="128"/>
      <c r="AIQ132" s="128"/>
      <c r="AIR132" s="128"/>
      <c r="AIS132" s="128"/>
      <c r="AIT132" s="128"/>
      <c r="AIU132" s="128"/>
      <c r="AIV132" s="128"/>
      <c r="AIW132" s="128"/>
      <c r="AIX132" s="128"/>
      <c r="AIY132" s="128"/>
      <c r="AIZ132" s="128"/>
      <c r="AJA132" s="128"/>
      <c r="AJB132" s="128"/>
      <c r="AJC132" s="128"/>
      <c r="AJD132" s="128"/>
      <c r="AJE132" s="128"/>
      <c r="AJF132" s="128"/>
      <c r="AJG132" s="128"/>
      <c r="AJH132" s="128"/>
      <c r="AJI132" s="128"/>
      <c r="AJJ132" s="128"/>
      <c r="AJK132" s="128"/>
      <c r="AJL132" s="128"/>
      <c r="AJM132" s="128"/>
      <c r="AJN132" s="128"/>
      <c r="AJO132" s="128"/>
      <c r="AJP132" s="128"/>
      <c r="AJQ132" s="128"/>
      <c r="AJR132" s="128"/>
      <c r="AJS132" s="128"/>
      <c r="AJT132" s="128"/>
      <c r="AJU132" s="128"/>
      <c r="AJV132" s="128"/>
      <c r="AJW132" s="128"/>
      <c r="AJX132" s="128"/>
      <c r="AJY132" s="128"/>
      <c r="AJZ132" s="128"/>
      <c r="AKA132" s="128"/>
      <c r="AKB132" s="128"/>
      <c r="AKC132" s="128"/>
      <c r="AKD132" s="128"/>
      <c r="AKE132" s="128"/>
      <c r="AKF132" s="128"/>
      <c r="AKG132" s="128"/>
      <c r="AKH132" s="128"/>
      <c r="AKI132" s="128"/>
      <c r="AKJ132" s="128"/>
      <c r="AKK132" s="128"/>
      <c r="AKL132" s="128"/>
      <c r="AKM132" s="128"/>
      <c r="AKN132" s="128"/>
      <c r="AKO132" s="128"/>
      <c r="AKP132" s="128"/>
      <c r="AKQ132" s="128"/>
      <c r="AKR132" s="128"/>
      <c r="AKS132" s="128"/>
      <c r="AKT132" s="128"/>
      <c r="AKU132" s="128"/>
      <c r="AKV132" s="128"/>
      <c r="AKW132" s="128"/>
      <c r="AKX132" s="128"/>
      <c r="AKY132" s="128"/>
      <c r="AKZ132" s="128"/>
      <c r="ALA132" s="128"/>
      <c r="ALB132" s="128"/>
      <c r="ALC132" s="128"/>
      <c r="ALD132" s="128"/>
      <c r="ALE132" s="128"/>
      <c r="ALF132" s="128"/>
      <c r="ALG132" s="128"/>
      <c r="ALH132" s="128"/>
      <c r="ALI132" s="128"/>
      <c r="ALJ132" s="128"/>
      <c r="ALK132" s="128"/>
      <c r="ALL132" s="128"/>
      <c r="ALM132" s="128"/>
      <c r="ALN132" s="128"/>
      <c r="ALO132" s="128"/>
      <c r="ALP132" s="128"/>
      <c r="ALQ132" s="128"/>
      <c r="ALR132" s="128"/>
      <c r="ALS132" s="128"/>
      <c r="ALT132" s="128"/>
      <c r="ALU132" s="128"/>
      <c r="ALV132" s="128"/>
      <c r="ALW132" s="128"/>
      <c r="ALX132" s="128"/>
      <c r="ALY132" s="128"/>
      <c r="ALZ132" s="128"/>
      <c r="AMA132" s="128"/>
      <c r="AMB132" s="128"/>
      <c r="AMC132" s="128"/>
      <c r="AMD132" s="128"/>
      <c r="AME132" s="128"/>
      <c r="AMF132" s="128"/>
      <c r="AMG132" s="128"/>
      <c r="AMH132" s="128"/>
      <c r="AMI132" s="128"/>
      <c r="AMJ132" s="128"/>
      <c r="AMK132" s="128"/>
      <c r="AML132" s="128"/>
      <c r="AMM132" s="128"/>
      <c r="AMN132" s="128"/>
      <c r="AMO132" s="128"/>
      <c r="AMP132" s="128"/>
      <c r="AMQ132" s="128"/>
      <c r="AMR132" s="128"/>
      <c r="AMS132" s="128"/>
      <c r="AMT132" s="128"/>
      <c r="AMU132" s="128"/>
      <c r="AMV132" s="128"/>
      <c r="AMW132" s="128"/>
      <c r="AMX132" s="128"/>
      <c r="AMY132" s="128"/>
      <c r="AMZ132" s="128"/>
      <c r="ANA132" s="128"/>
      <c r="ANB132" s="128"/>
      <c r="ANC132" s="128"/>
      <c r="AND132" s="128"/>
      <c r="ANE132" s="128"/>
      <c r="ANF132" s="128"/>
      <c r="ANG132" s="128"/>
      <c r="ANH132" s="128"/>
      <c r="ANI132" s="128"/>
      <c r="ANJ132" s="128"/>
      <c r="ANK132" s="128"/>
      <c r="ANL132" s="128"/>
      <c r="ANM132" s="128"/>
      <c r="ANN132" s="128"/>
      <c r="ANO132" s="128"/>
      <c r="ANP132" s="128"/>
      <c r="ANQ132" s="128"/>
      <c r="ANR132" s="128"/>
      <c r="ANS132" s="128"/>
      <c r="ANT132" s="128"/>
      <c r="ANU132" s="128"/>
      <c r="ANV132" s="128"/>
      <c r="ANW132" s="128"/>
      <c r="ANX132" s="128"/>
      <c r="ANY132" s="128"/>
      <c r="ANZ132" s="128"/>
      <c r="AOA132" s="128"/>
      <c r="AOB132" s="128"/>
      <c r="AOC132" s="128"/>
      <c r="AOD132" s="128"/>
      <c r="AOE132" s="128"/>
      <c r="AOF132" s="128"/>
      <c r="AOG132" s="128"/>
      <c r="AOH132" s="128"/>
      <c r="AOI132" s="128"/>
      <c r="AOJ132" s="128"/>
      <c r="AOK132" s="128"/>
      <c r="AOL132" s="128"/>
      <c r="AOM132" s="128"/>
      <c r="AON132" s="128"/>
      <c r="AOO132" s="128"/>
      <c r="AOP132" s="128"/>
      <c r="AOQ132" s="128"/>
      <c r="AOR132" s="128"/>
      <c r="AOS132" s="128"/>
      <c r="AOT132" s="128"/>
      <c r="AOU132" s="128"/>
      <c r="AOV132" s="128"/>
      <c r="AOW132" s="128"/>
      <c r="AOX132" s="128"/>
      <c r="AOY132" s="128"/>
      <c r="AOZ132" s="128"/>
      <c r="APA132" s="128"/>
      <c r="APB132" s="128"/>
      <c r="APC132" s="128"/>
      <c r="APD132" s="128"/>
      <c r="APE132" s="128"/>
      <c r="APF132" s="128"/>
      <c r="APG132" s="128"/>
      <c r="APH132" s="128"/>
      <c r="API132" s="128"/>
      <c r="APJ132" s="128"/>
      <c r="APK132" s="128"/>
      <c r="APL132" s="128"/>
      <c r="APM132" s="128"/>
      <c r="APN132" s="128"/>
      <c r="APO132" s="128"/>
      <c r="APP132" s="128"/>
      <c r="APQ132" s="128"/>
      <c r="APR132" s="128"/>
      <c r="APS132" s="128"/>
      <c r="APT132" s="128"/>
      <c r="APU132" s="128"/>
      <c r="APV132" s="128"/>
      <c r="APW132" s="128"/>
      <c r="APX132" s="128"/>
      <c r="APY132" s="128"/>
      <c r="APZ132" s="128"/>
      <c r="AQA132" s="128"/>
      <c r="AQB132" s="128"/>
      <c r="AQC132" s="128"/>
      <c r="AQD132" s="128"/>
      <c r="AQE132" s="128"/>
      <c r="AQF132" s="128"/>
      <c r="AQG132" s="128"/>
      <c r="AQH132" s="128"/>
      <c r="AQI132" s="128"/>
      <c r="AQJ132" s="128"/>
      <c r="AQK132" s="128"/>
      <c r="AQL132" s="128"/>
      <c r="AQM132" s="128"/>
      <c r="AQN132" s="128"/>
      <c r="AQO132" s="128"/>
      <c r="AQP132" s="128"/>
      <c r="AQQ132" s="128"/>
      <c r="AQR132" s="128"/>
      <c r="AQS132" s="128"/>
      <c r="AQT132" s="128"/>
      <c r="AQU132" s="128"/>
      <c r="AQV132" s="128"/>
      <c r="AQW132" s="128"/>
      <c r="AQX132" s="128"/>
      <c r="AQY132" s="128"/>
      <c r="AQZ132" s="128"/>
      <c r="ARA132" s="128"/>
      <c r="ARB132" s="128"/>
      <c r="ARC132" s="128"/>
      <c r="ARD132" s="128"/>
      <c r="ARE132" s="128"/>
      <c r="ARF132" s="128"/>
      <c r="ARG132" s="128"/>
      <c r="ARH132" s="128"/>
      <c r="ARI132" s="128"/>
      <c r="ARJ132" s="128"/>
      <c r="ARK132" s="128"/>
      <c r="ARL132" s="128"/>
      <c r="ARM132" s="128"/>
      <c r="ARN132" s="128"/>
      <c r="ARO132" s="128"/>
      <c r="ARP132" s="128"/>
      <c r="ARQ132" s="128"/>
      <c r="ARR132" s="128"/>
      <c r="ARS132" s="128"/>
      <c r="ART132" s="128"/>
      <c r="ARU132" s="128"/>
      <c r="ARV132" s="128"/>
      <c r="ARW132" s="128"/>
      <c r="ARX132" s="128"/>
      <c r="ARY132" s="128"/>
      <c r="ARZ132" s="128"/>
      <c r="ASA132" s="128"/>
      <c r="ASB132" s="128"/>
      <c r="ASC132" s="128"/>
      <c r="ASD132" s="128"/>
      <c r="ASE132" s="128"/>
      <c r="ASF132" s="128"/>
      <c r="ASG132" s="128"/>
      <c r="ASH132" s="128"/>
      <c r="ASI132" s="128"/>
      <c r="ASJ132" s="128"/>
      <c r="ASK132" s="128"/>
      <c r="ASL132" s="128"/>
      <c r="ASM132" s="128"/>
      <c r="ASN132" s="128"/>
      <c r="ASO132" s="128"/>
      <c r="ASP132" s="128"/>
      <c r="ASQ132" s="128"/>
      <c r="ASR132" s="128"/>
      <c r="ASS132" s="128"/>
      <c r="AST132" s="128"/>
      <c r="ASU132" s="128"/>
      <c r="ASV132" s="128"/>
      <c r="ASW132" s="128"/>
      <c r="ASX132" s="128"/>
      <c r="ASY132" s="128"/>
      <c r="ASZ132" s="128"/>
      <c r="ATA132" s="128"/>
      <c r="ATB132" s="128"/>
      <c r="ATC132" s="128"/>
      <c r="ATD132" s="128"/>
      <c r="ATE132" s="128"/>
      <c r="ATF132" s="128"/>
      <c r="ATG132" s="128"/>
      <c r="ATH132" s="128"/>
      <c r="ATI132" s="128"/>
      <c r="ATJ132" s="128"/>
      <c r="ATK132" s="128"/>
      <c r="ATL132" s="128"/>
      <c r="ATM132" s="128"/>
      <c r="ATN132" s="128"/>
      <c r="ATO132" s="128"/>
      <c r="ATP132" s="128"/>
      <c r="ATQ132" s="128"/>
      <c r="ATR132" s="128"/>
      <c r="ATS132" s="128"/>
      <c r="ATT132" s="128"/>
      <c r="ATU132" s="128"/>
      <c r="ATV132" s="128"/>
      <c r="ATW132" s="128"/>
      <c r="ATX132" s="128"/>
      <c r="ATY132" s="128"/>
      <c r="ATZ132" s="128"/>
      <c r="AUA132" s="128"/>
      <c r="AUB132" s="128"/>
      <c r="AUC132" s="128"/>
      <c r="AUD132" s="128"/>
      <c r="AUE132" s="128"/>
      <c r="AUF132" s="128"/>
      <c r="AUG132" s="128"/>
      <c r="AUH132" s="128"/>
      <c r="AUI132" s="128"/>
      <c r="AUJ132" s="128"/>
      <c r="AUK132" s="128"/>
      <c r="AUL132" s="128"/>
      <c r="AUM132" s="128"/>
      <c r="AUN132" s="128"/>
      <c r="AUO132" s="128"/>
      <c r="AUP132" s="128"/>
      <c r="AUQ132" s="128"/>
      <c r="AUR132" s="128"/>
      <c r="AUS132" s="128"/>
      <c r="AUT132" s="128"/>
      <c r="AUU132" s="128"/>
      <c r="AUV132" s="128"/>
      <c r="AUW132" s="128"/>
      <c r="AUX132" s="128"/>
      <c r="AUY132" s="128"/>
      <c r="AUZ132" s="128"/>
      <c r="AVA132" s="128"/>
      <c r="AVB132" s="128"/>
      <c r="AVC132" s="128"/>
      <c r="AVD132" s="128"/>
      <c r="AVE132" s="128"/>
      <c r="AVF132" s="128"/>
      <c r="AVG132" s="128"/>
      <c r="AVH132" s="128"/>
      <c r="AVI132" s="128"/>
      <c r="AVJ132" s="128"/>
      <c r="AVK132" s="128"/>
      <c r="AVL132" s="128"/>
      <c r="AVM132" s="128"/>
      <c r="AVN132" s="128"/>
      <c r="AVO132" s="128"/>
      <c r="AVP132" s="128"/>
      <c r="AVQ132" s="128"/>
      <c r="AVR132" s="128"/>
      <c r="AVS132" s="128"/>
      <c r="AVT132" s="128"/>
      <c r="AVU132" s="128"/>
      <c r="AVV132" s="128"/>
      <c r="AVW132" s="128"/>
      <c r="AVX132" s="128"/>
      <c r="AVY132" s="128"/>
      <c r="AVZ132" s="128"/>
      <c r="AWA132" s="128"/>
      <c r="AWB132" s="128"/>
      <c r="AWC132" s="128"/>
      <c r="AWD132" s="128"/>
      <c r="AWE132" s="128"/>
      <c r="AWF132" s="128"/>
      <c r="AWG132" s="128"/>
      <c r="AWH132" s="128"/>
      <c r="AWI132" s="128"/>
      <c r="AWJ132" s="128"/>
      <c r="AWK132" s="128"/>
      <c r="AWL132" s="128"/>
      <c r="AWM132" s="128"/>
      <c r="AWN132" s="128"/>
      <c r="AWO132" s="128"/>
      <c r="AWP132" s="128"/>
      <c r="AWQ132" s="128"/>
      <c r="AWR132" s="128"/>
      <c r="AWS132" s="128"/>
      <c r="AWT132" s="128"/>
      <c r="AWU132" s="128"/>
      <c r="AWV132" s="128"/>
      <c r="AWW132" s="128"/>
      <c r="AWX132" s="128"/>
      <c r="AWY132" s="128"/>
      <c r="AWZ132" s="128"/>
      <c r="AXA132" s="128"/>
      <c r="AXB132" s="128"/>
      <c r="AXC132" s="128"/>
      <c r="AXD132" s="128"/>
      <c r="AXE132" s="128"/>
      <c r="AXF132" s="128"/>
      <c r="AXG132" s="128"/>
      <c r="AXH132" s="128"/>
      <c r="AXI132" s="128"/>
      <c r="AXJ132" s="128"/>
      <c r="AXK132" s="128"/>
      <c r="AXL132" s="128"/>
      <c r="AXM132" s="128"/>
      <c r="AXN132" s="128"/>
      <c r="AXO132" s="128"/>
      <c r="AXP132" s="128"/>
      <c r="AXQ132" s="128"/>
      <c r="AXR132" s="128"/>
      <c r="AXS132" s="128"/>
      <c r="AXT132" s="128"/>
      <c r="AXU132" s="128"/>
      <c r="AXV132" s="128"/>
      <c r="AXW132" s="128"/>
      <c r="AXX132" s="128"/>
      <c r="AXY132" s="128"/>
      <c r="AXZ132" s="128"/>
      <c r="AYA132" s="128"/>
      <c r="AYB132" s="128"/>
      <c r="AYC132" s="128"/>
      <c r="AYD132" s="128"/>
      <c r="AYE132" s="128"/>
      <c r="AYF132" s="128"/>
      <c r="AYG132" s="128"/>
      <c r="AYH132" s="128"/>
      <c r="AYI132" s="128"/>
      <c r="AYJ132" s="128"/>
      <c r="AYK132" s="128"/>
      <c r="AYL132" s="128"/>
      <c r="AYM132" s="128"/>
      <c r="AYN132" s="128"/>
      <c r="AYO132" s="128"/>
      <c r="AYP132" s="128"/>
      <c r="AYQ132" s="128"/>
      <c r="AYR132" s="128"/>
      <c r="AYS132" s="128"/>
      <c r="AYT132" s="128"/>
      <c r="AYU132" s="128"/>
      <c r="AYV132" s="128"/>
      <c r="AYW132" s="128"/>
      <c r="AYX132" s="128"/>
      <c r="AYY132" s="128"/>
      <c r="AYZ132" s="128"/>
      <c r="AZA132" s="128"/>
      <c r="AZB132" s="128"/>
      <c r="AZC132" s="128"/>
      <c r="AZD132" s="128"/>
      <c r="AZE132" s="128"/>
      <c r="AZF132" s="128"/>
      <c r="AZG132" s="128"/>
      <c r="AZH132" s="128"/>
      <c r="AZI132" s="128"/>
      <c r="AZJ132" s="128"/>
      <c r="AZK132" s="128"/>
      <c r="AZL132" s="128"/>
      <c r="AZM132" s="128"/>
      <c r="AZN132" s="128"/>
      <c r="AZO132" s="128"/>
      <c r="AZP132" s="128"/>
      <c r="AZQ132" s="128"/>
      <c r="AZR132" s="128"/>
      <c r="AZS132" s="128"/>
      <c r="AZT132" s="128"/>
      <c r="AZU132" s="128"/>
      <c r="AZV132" s="128"/>
      <c r="AZW132" s="128"/>
      <c r="AZX132" s="128"/>
      <c r="AZY132" s="128"/>
      <c r="AZZ132" s="128"/>
      <c r="BAA132" s="128"/>
      <c r="BAB132" s="128"/>
      <c r="BAC132" s="128"/>
      <c r="BAD132" s="128"/>
      <c r="BAE132" s="128"/>
      <c r="BAF132" s="128"/>
      <c r="BAG132" s="128"/>
      <c r="BAH132" s="128"/>
      <c r="BAI132" s="128"/>
      <c r="BAJ132" s="128"/>
      <c r="BAK132" s="128"/>
      <c r="BAL132" s="128"/>
      <c r="BAM132" s="128"/>
      <c r="BAN132" s="128"/>
      <c r="BAO132" s="128"/>
      <c r="BAP132" s="128"/>
      <c r="BAQ132" s="128"/>
      <c r="BAR132" s="128"/>
      <c r="BAS132" s="128"/>
      <c r="BAT132" s="128"/>
      <c r="BAU132" s="128"/>
      <c r="BAV132" s="128"/>
      <c r="BAW132" s="128"/>
      <c r="BAX132" s="128"/>
      <c r="BAY132" s="128"/>
      <c r="BAZ132" s="128"/>
      <c r="BBA132" s="128"/>
      <c r="BBB132" s="128"/>
      <c r="BBC132" s="128"/>
      <c r="BBD132" s="128"/>
      <c r="BBE132" s="128"/>
      <c r="BBF132" s="128"/>
      <c r="BBG132" s="128"/>
      <c r="BBH132" s="128"/>
      <c r="BBI132" s="128"/>
      <c r="BBJ132" s="128"/>
      <c r="BBK132" s="128"/>
      <c r="BBL132" s="128"/>
      <c r="BBM132" s="128"/>
      <c r="BBN132" s="128"/>
      <c r="BBO132" s="128"/>
      <c r="BBP132" s="128"/>
      <c r="BBQ132" s="128"/>
      <c r="BBR132" s="128"/>
      <c r="BBS132" s="128"/>
      <c r="BBT132" s="128"/>
      <c r="BBU132" s="128"/>
      <c r="BBV132" s="128"/>
      <c r="BBW132" s="128"/>
      <c r="BBX132" s="128"/>
      <c r="BBY132" s="128"/>
      <c r="BBZ132" s="128"/>
      <c r="BCA132" s="128"/>
      <c r="BCB132" s="128"/>
      <c r="BCC132" s="128"/>
      <c r="BCD132" s="128"/>
      <c r="BCE132" s="128"/>
      <c r="BCF132" s="128"/>
      <c r="BCG132" s="128"/>
      <c r="BCH132" s="128"/>
      <c r="BCI132" s="128"/>
      <c r="BCJ132" s="128"/>
      <c r="BCK132" s="128"/>
      <c r="BCL132" s="128"/>
      <c r="BCM132" s="128"/>
      <c r="BCN132" s="128"/>
      <c r="BCO132" s="128"/>
      <c r="BCP132" s="128"/>
      <c r="BCQ132" s="128"/>
      <c r="BCR132" s="128"/>
      <c r="BCS132" s="128"/>
      <c r="BCT132" s="128"/>
      <c r="BCU132" s="128"/>
      <c r="BCV132" s="128"/>
      <c r="BCW132" s="128"/>
      <c r="BCX132" s="128"/>
      <c r="BCY132" s="128"/>
      <c r="BCZ132" s="128"/>
      <c r="BDA132" s="128"/>
      <c r="BDB132" s="128"/>
      <c r="BDC132" s="128"/>
      <c r="BDD132" s="128"/>
      <c r="BDE132" s="128"/>
      <c r="BDF132" s="128"/>
      <c r="BDG132" s="128"/>
      <c r="BDH132" s="128"/>
      <c r="BDI132" s="128"/>
      <c r="BDJ132" s="128"/>
      <c r="BDK132" s="128"/>
      <c r="BDL132" s="128"/>
      <c r="BDM132" s="128"/>
      <c r="BDN132" s="128"/>
      <c r="BDO132" s="128"/>
      <c r="BDP132" s="128"/>
      <c r="BDQ132" s="128"/>
      <c r="BDR132" s="128"/>
      <c r="BDS132" s="128"/>
      <c r="BDT132" s="128"/>
      <c r="BDU132" s="128"/>
    </row>
    <row r="143" spans="2:1477">
      <c r="AB143" s="207"/>
    </row>
  </sheetData>
  <mergeCells count="92">
    <mergeCell ref="B127:D127"/>
    <mergeCell ref="B129:D129"/>
    <mergeCell ref="B131:D131"/>
    <mergeCell ref="B1:B2"/>
    <mergeCell ref="C1:C2"/>
    <mergeCell ref="D1:D2"/>
    <mergeCell ref="B117:D117"/>
    <mergeCell ref="B119:D119"/>
    <mergeCell ref="B124:D124"/>
    <mergeCell ref="B125:D125"/>
    <mergeCell ref="B104:D104"/>
    <mergeCell ref="B105:D105"/>
    <mergeCell ref="B112:D112"/>
    <mergeCell ref="B116:D116"/>
    <mergeCell ref="B79:D79"/>
    <mergeCell ref="B84:D84"/>
    <mergeCell ref="B85:D85"/>
    <mergeCell ref="B93:D93"/>
    <mergeCell ref="B58:D58"/>
    <mergeCell ref="B65:D65"/>
    <mergeCell ref="B70:D70"/>
    <mergeCell ref="B71:D71"/>
    <mergeCell ref="B32:D32"/>
    <mergeCell ref="B33:D33"/>
    <mergeCell ref="B48:D48"/>
    <mergeCell ref="B57:D57"/>
    <mergeCell ref="CR1:CR2"/>
    <mergeCell ref="B15:D15"/>
    <mergeCell ref="B16:D16"/>
    <mergeCell ref="B26:D26"/>
    <mergeCell ref="R1:R2"/>
    <mergeCell ref="S1:S2"/>
    <mergeCell ref="T1:T2"/>
    <mergeCell ref="U1:U2"/>
    <mergeCell ref="AE1:AE2"/>
    <mergeCell ref="V1:V2"/>
    <mergeCell ref="W1:W2"/>
    <mergeCell ref="X1:X2"/>
    <mergeCell ref="B10:D10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10/23/2017&amp;CConstruction Cost and Time
Detailed Data
For Contracts Completed First Quarter Fiscal Year 2017/2018&amp;RPage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X480"/>
  <sheetViews>
    <sheetView zoomScaleNormal="100" workbookViewId="0">
      <selection activeCell="A85" sqref="A85:AK85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85" customWidth="1"/>
    <col min="11" max="11" width="14.42578125" style="187" customWidth="1"/>
    <col min="12" max="14" width="14.7109375" style="187" bestFit="1" customWidth="1"/>
    <col min="15" max="15" width="13.7109375" style="187" bestFit="1" customWidth="1"/>
    <col min="16" max="16" width="14.7109375" style="187" bestFit="1" customWidth="1"/>
    <col min="17" max="22" width="13.5703125" style="187" customWidth="1"/>
    <col min="23" max="23" width="15.85546875" style="187" customWidth="1"/>
    <col min="24" max="30" width="14.140625" style="187" customWidth="1"/>
    <col min="31" max="31" width="13.5703125" style="187" bestFit="1" customWidth="1"/>
    <col min="32" max="32" width="16.140625" style="187" customWidth="1"/>
    <col min="33" max="33" width="15.5703125" style="187" customWidth="1"/>
    <col min="34" max="34" width="15.7109375" style="187" customWidth="1"/>
    <col min="35" max="35" width="14.5703125" style="187" bestFit="1" customWidth="1"/>
    <col min="36" max="36" width="10.140625" customWidth="1"/>
    <col min="37" max="37" width="24.7109375" customWidth="1"/>
  </cols>
  <sheetData>
    <row r="1" spans="1:76" s="69" customFormat="1" ht="15" customHeight="1">
      <c r="A1" s="332" t="s">
        <v>52</v>
      </c>
      <c r="B1" s="331" t="s">
        <v>53</v>
      </c>
      <c r="C1" s="331" t="s">
        <v>54</v>
      </c>
      <c r="D1" s="331" t="s">
        <v>92</v>
      </c>
      <c r="E1" s="331" t="s">
        <v>16</v>
      </c>
      <c r="F1" s="331" t="s">
        <v>94</v>
      </c>
      <c r="G1" s="331" t="s">
        <v>95</v>
      </c>
      <c r="H1" s="331" t="s">
        <v>96</v>
      </c>
      <c r="I1" s="331" t="s">
        <v>97</v>
      </c>
      <c r="J1" s="338" t="s">
        <v>17</v>
      </c>
      <c r="K1" s="337" t="s">
        <v>114</v>
      </c>
      <c r="L1" s="337" t="s">
        <v>116</v>
      </c>
      <c r="M1" s="337" t="s">
        <v>71</v>
      </c>
      <c r="N1" s="337" t="s">
        <v>18</v>
      </c>
      <c r="O1" s="337" t="s">
        <v>19</v>
      </c>
      <c r="P1" s="337" t="s">
        <v>76</v>
      </c>
      <c r="Q1" s="337" t="s">
        <v>20</v>
      </c>
      <c r="R1" s="337"/>
      <c r="S1" s="337"/>
      <c r="T1" s="337"/>
      <c r="U1" s="337"/>
      <c r="V1" s="337"/>
      <c r="W1" s="337" t="s">
        <v>21</v>
      </c>
      <c r="X1" s="337" t="s">
        <v>22</v>
      </c>
      <c r="Y1" s="337"/>
      <c r="Z1" s="337"/>
      <c r="AA1" s="337"/>
      <c r="AB1" s="337"/>
      <c r="AC1" s="337"/>
      <c r="AD1" s="337" t="s">
        <v>23</v>
      </c>
      <c r="AE1" s="334"/>
      <c r="AF1" s="335"/>
      <c r="AG1" s="335"/>
      <c r="AH1" s="336"/>
      <c r="AI1" s="337" t="s">
        <v>106</v>
      </c>
      <c r="AJ1" s="315" t="s">
        <v>107</v>
      </c>
      <c r="AK1" s="315"/>
      <c r="AL1" s="67"/>
      <c r="AM1" s="67"/>
      <c r="AN1" s="68"/>
      <c r="AO1" s="68"/>
      <c r="AP1" s="68"/>
      <c r="AQ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</row>
    <row r="2" spans="1:76" s="69" customFormat="1" ht="26.25" customHeight="1">
      <c r="A2" s="333"/>
      <c r="B2" s="331"/>
      <c r="C2" s="331"/>
      <c r="D2" s="331"/>
      <c r="E2" s="331"/>
      <c r="F2" s="331"/>
      <c r="G2" s="331"/>
      <c r="H2" s="331"/>
      <c r="I2" s="331"/>
      <c r="J2" s="338"/>
      <c r="K2" s="337"/>
      <c r="L2" s="337"/>
      <c r="M2" s="337"/>
      <c r="N2" s="337"/>
      <c r="O2" s="337"/>
      <c r="P2" s="337"/>
      <c r="Q2" s="186" t="s">
        <v>24</v>
      </c>
      <c r="R2" s="186" t="s">
        <v>25</v>
      </c>
      <c r="S2" s="186" t="s">
        <v>26</v>
      </c>
      <c r="T2" s="186" t="s">
        <v>27</v>
      </c>
      <c r="U2" s="186" t="s">
        <v>28</v>
      </c>
      <c r="V2" s="186" t="s">
        <v>29</v>
      </c>
      <c r="W2" s="337"/>
      <c r="X2" s="186" t="s">
        <v>30</v>
      </c>
      <c r="Y2" s="186" t="s">
        <v>31</v>
      </c>
      <c r="Z2" s="186" t="s">
        <v>32</v>
      </c>
      <c r="AA2" s="186" t="s">
        <v>33</v>
      </c>
      <c r="AB2" s="186" t="s">
        <v>34</v>
      </c>
      <c r="AC2" s="186" t="s">
        <v>35</v>
      </c>
      <c r="AD2" s="337"/>
      <c r="AE2" s="186" t="s">
        <v>36</v>
      </c>
      <c r="AF2" s="186" t="s">
        <v>37</v>
      </c>
      <c r="AG2" s="186" t="s">
        <v>38</v>
      </c>
      <c r="AH2" s="186" t="s">
        <v>39</v>
      </c>
      <c r="AI2" s="337"/>
      <c r="AJ2" s="3" t="s">
        <v>111</v>
      </c>
      <c r="AK2" s="5" t="s">
        <v>112</v>
      </c>
      <c r="AL2" s="70"/>
      <c r="AM2" s="70"/>
      <c r="AN2" s="68"/>
      <c r="AO2" s="68"/>
      <c r="AP2" s="68"/>
      <c r="AQ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</row>
    <row r="3" spans="1:76" s="213" customFormat="1">
      <c r="A3" s="268">
        <v>1</v>
      </c>
      <c r="B3" s="267" t="s">
        <v>325</v>
      </c>
      <c r="C3" s="267">
        <v>43121215201</v>
      </c>
      <c r="D3" s="267" t="s">
        <v>326</v>
      </c>
      <c r="E3" s="267" t="s">
        <v>327</v>
      </c>
      <c r="F3" s="267" t="s">
        <v>328</v>
      </c>
      <c r="G3" s="267" t="s">
        <v>328</v>
      </c>
      <c r="H3" s="267" t="s">
        <v>328</v>
      </c>
      <c r="I3" s="267" t="s">
        <v>328</v>
      </c>
      <c r="J3" s="270">
        <v>42535</v>
      </c>
      <c r="K3" s="269">
        <v>2473492</v>
      </c>
      <c r="L3" s="269">
        <v>2473492</v>
      </c>
      <c r="M3" s="269">
        <v>2430162</v>
      </c>
      <c r="N3" s="269">
        <v>0</v>
      </c>
      <c r="O3" s="269">
        <v>0</v>
      </c>
      <c r="P3" s="269">
        <v>2431258</v>
      </c>
      <c r="Q3" s="269">
        <v>0</v>
      </c>
      <c r="R3" s="269">
        <v>0</v>
      </c>
      <c r="S3" s="269">
        <v>0</v>
      </c>
      <c r="T3" s="269">
        <v>0</v>
      </c>
      <c r="U3" s="269">
        <v>0</v>
      </c>
      <c r="V3" s="269">
        <v>0</v>
      </c>
      <c r="W3" s="269">
        <v>0</v>
      </c>
      <c r="X3" s="269">
        <v>0</v>
      </c>
      <c r="Y3" s="269">
        <v>0</v>
      </c>
      <c r="Z3" s="269">
        <v>0</v>
      </c>
      <c r="AA3" s="269">
        <v>0</v>
      </c>
      <c r="AB3" s="269">
        <v>0</v>
      </c>
      <c r="AC3" s="269">
        <v>0</v>
      </c>
      <c r="AD3" s="269">
        <v>0</v>
      </c>
      <c r="AE3" s="269">
        <v>0</v>
      </c>
      <c r="AF3" s="269">
        <v>2430162</v>
      </c>
      <c r="AG3" s="269">
        <v>2431258</v>
      </c>
      <c r="AH3" s="269">
        <v>1097</v>
      </c>
      <c r="AI3" s="269">
        <v>2383341</v>
      </c>
      <c r="AJ3" s="266" t="s">
        <v>329</v>
      </c>
      <c r="AK3" s="5" t="s">
        <v>330</v>
      </c>
    </row>
    <row r="4" spans="1:76">
      <c r="A4" s="268">
        <v>1</v>
      </c>
      <c r="B4" s="267" t="s">
        <v>185</v>
      </c>
      <c r="C4" s="267">
        <v>43486515201</v>
      </c>
      <c r="D4" s="267" t="s">
        <v>331</v>
      </c>
      <c r="E4" s="267" t="s">
        <v>332</v>
      </c>
      <c r="F4" s="267" t="s">
        <v>328</v>
      </c>
      <c r="G4" s="267" t="s">
        <v>328</v>
      </c>
      <c r="H4" s="267" t="s">
        <v>328</v>
      </c>
      <c r="I4" s="267" t="s">
        <v>328</v>
      </c>
      <c r="J4" s="270">
        <v>42355</v>
      </c>
      <c r="K4" s="269">
        <v>1972999</v>
      </c>
      <c r="L4" s="269">
        <v>2017226</v>
      </c>
      <c r="M4" s="269">
        <v>2027670</v>
      </c>
      <c r="N4" s="269">
        <v>44227.39</v>
      </c>
      <c r="O4" s="269">
        <v>0</v>
      </c>
      <c r="P4" s="269">
        <v>2027844</v>
      </c>
      <c r="Q4" s="269">
        <v>0</v>
      </c>
      <c r="R4" s="269">
        <v>0</v>
      </c>
      <c r="S4" s="269">
        <v>0</v>
      </c>
      <c r="T4" s="269">
        <v>0</v>
      </c>
      <c r="U4" s="269">
        <v>0</v>
      </c>
      <c r="V4" s="269">
        <v>0</v>
      </c>
      <c r="W4" s="269">
        <v>0</v>
      </c>
      <c r="X4" s="269">
        <v>0</v>
      </c>
      <c r="Y4" s="269">
        <v>0</v>
      </c>
      <c r="Z4" s="269">
        <v>0</v>
      </c>
      <c r="AA4" s="269">
        <v>0</v>
      </c>
      <c r="AB4" s="269">
        <v>0</v>
      </c>
      <c r="AC4" s="269">
        <v>0</v>
      </c>
      <c r="AD4" s="269">
        <v>0</v>
      </c>
      <c r="AE4" s="269">
        <v>0</v>
      </c>
      <c r="AF4" s="269">
        <v>2027670</v>
      </c>
      <c r="AG4" s="269">
        <v>2027844</v>
      </c>
      <c r="AH4" s="269">
        <v>174</v>
      </c>
      <c r="AI4" s="269">
        <v>1579998</v>
      </c>
      <c r="AJ4" s="266"/>
      <c r="AK4" s="5"/>
    </row>
    <row r="5" spans="1:76">
      <c r="A5" s="268">
        <v>1</v>
      </c>
      <c r="B5" s="267" t="s">
        <v>333</v>
      </c>
      <c r="C5" s="267">
        <v>43172315201</v>
      </c>
      <c r="D5" s="267" t="s">
        <v>334</v>
      </c>
      <c r="E5" s="267" t="s">
        <v>335</v>
      </c>
      <c r="F5" s="267" t="s">
        <v>328</v>
      </c>
      <c r="G5" s="267" t="s">
        <v>328</v>
      </c>
      <c r="H5" s="267" t="s">
        <v>328</v>
      </c>
      <c r="I5" s="267" t="s">
        <v>328</v>
      </c>
      <c r="J5" s="270">
        <v>42600</v>
      </c>
      <c r="K5" s="269">
        <v>829730</v>
      </c>
      <c r="L5" s="269">
        <v>829730</v>
      </c>
      <c r="M5" s="269">
        <v>788000</v>
      </c>
      <c r="N5" s="269">
        <v>0</v>
      </c>
      <c r="O5" s="269">
        <v>0</v>
      </c>
      <c r="P5" s="269">
        <v>788000</v>
      </c>
      <c r="Q5" s="269">
        <v>0</v>
      </c>
      <c r="R5" s="269">
        <v>0</v>
      </c>
      <c r="S5" s="269">
        <v>0</v>
      </c>
      <c r="T5" s="269">
        <v>0</v>
      </c>
      <c r="U5" s="269">
        <v>0</v>
      </c>
      <c r="V5" s="269">
        <v>0</v>
      </c>
      <c r="W5" s="269">
        <v>0</v>
      </c>
      <c r="X5" s="269">
        <v>0</v>
      </c>
      <c r="Y5" s="269">
        <v>0</v>
      </c>
      <c r="Z5" s="269">
        <v>0</v>
      </c>
      <c r="AA5" s="269">
        <v>0</v>
      </c>
      <c r="AB5" s="269">
        <v>0</v>
      </c>
      <c r="AC5" s="269">
        <v>0</v>
      </c>
      <c r="AD5" s="269">
        <v>0</v>
      </c>
      <c r="AE5" s="269">
        <v>0</v>
      </c>
      <c r="AF5" s="269">
        <v>788000</v>
      </c>
      <c r="AG5" s="269">
        <v>788000</v>
      </c>
      <c r="AH5" s="269">
        <v>0</v>
      </c>
      <c r="AI5" s="269">
        <v>915007</v>
      </c>
      <c r="AJ5" s="266" t="s">
        <v>329</v>
      </c>
      <c r="AK5" s="5" t="s">
        <v>330</v>
      </c>
    </row>
    <row r="6" spans="1:76" ht="24">
      <c r="A6" s="268">
        <v>1</v>
      </c>
      <c r="B6" s="267" t="s">
        <v>189</v>
      </c>
      <c r="C6" s="267">
        <v>42988315201</v>
      </c>
      <c r="D6" s="267" t="s">
        <v>336</v>
      </c>
      <c r="E6" s="267" t="s">
        <v>337</v>
      </c>
      <c r="F6" s="267" t="s">
        <v>328</v>
      </c>
      <c r="G6" s="267" t="s">
        <v>328</v>
      </c>
      <c r="H6" s="267" t="s">
        <v>328</v>
      </c>
      <c r="I6" s="267" t="s">
        <v>328</v>
      </c>
      <c r="J6" s="270">
        <v>42536</v>
      </c>
      <c r="K6" s="269">
        <v>1852000</v>
      </c>
      <c r="L6" s="269">
        <v>1866275</v>
      </c>
      <c r="M6" s="269">
        <v>1867608</v>
      </c>
      <c r="N6" s="269">
        <v>14275</v>
      </c>
      <c r="O6" s="269">
        <v>0</v>
      </c>
      <c r="P6" s="269">
        <v>1867700</v>
      </c>
      <c r="Q6" s="269">
        <v>0</v>
      </c>
      <c r="R6" s="269">
        <v>0</v>
      </c>
      <c r="S6" s="269">
        <v>0</v>
      </c>
      <c r="T6" s="269">
        <v>0</v>
      </c>
      <c r="U6" s="269">
        <v>0</v>
      </c>
      <c r="V6" s="269">
        <v>0</v>
      </c>
      <c r="W6" s="269">
        <v>0</v>
      </c>
      <c r="X6" s="269">
        <v>0</v>
      </c>
      <c r="Y6" s="269">
        <v>0</v>
      </c>
      <c r="Z6" s="269">
        <v>0</v>
      </c>
      <c r="AA6" s="269">
        <v>0</v>
      </c>
      <c r="AB6" s="269">
        <v>0</v>
      </c>
      <c r="AC6" s="269">
        <v>0</v>
      </c>
      <c r="AD6" s="269">
        <v>0</v>
      </c>
      <c r="AE6" s="269">
        <v>0</v>
      </c>
      <c r="AF6" s="269">
        <v>1867608</v>
      </c>
      <c r="AG6" s="269">
        <v>1867700</v>
      </c>
      <c r="AH6" s="269">
        <v>92</v>
      </c>
      <c r="AI6" s="269">
        <v>2064220</v>
      </c>
      <c r="AJ6" s="266"/>
      <c r="AK6" s="5"/>
    </row>
    <row r="7" spans="1:76">
      <c r="A7" s="268">
        <v>1</v>
      </c>
      <c r="B7" s="267" t="s">
        <v>191</v>
      </c>
      <c r="C7" s="267">
        <v>43011915201</v>
      </c>
      <c r="D7" s="267" t="s">
        <v>326</v>
      </c>
      <c r="E7" s="267" t="s">
        <v>327</v>
      </c>
      <c r="F7" s="267" t="s">
        <v>328</v>
      </c>
      <c r="G7" s="267" t="s">
        <v>328</v>
      </c>
      <c r="H7" s="267" t="s">
        <v>328</v>
      </c>
      <c r="I7" s="267" t="s">
        <v>328</v>
      </c>
      <c r="J7" s="270">
        <v>42396</v>
      </c>
      <c r="K7" s="269">
        <v>5092548</v>
      </c>
      <c r="L7" s="269">
        <v>5147816</v>
      </c>
      <c r="M7" s="269">
        <v>5084411</v>
      </c>
      <c r="N7" s="269">
        <v>55268.23</v>
      </c>
      <c r="O7" s="269">
        <v>0</v>
      </c>
      <c r="P7" s="269">
        <v>5074685</v>
      </c>
      <c r="Q7" s="269">
        <v>0</v>
      </c>
      <c r="R7" s="269">
        <v>0</v>
      </c>
      <c r="S7" s="269">
        <v>0</v>
      </c>
      <c r="T7" s="269">
        <v>0</v>
      </c>
      <c r="U7" s="269">
        <v>0</v>
      </c>
      <c r="V7" s="269">
        <v>0</v>
      </c>
      <c r="W7" s="269">
        <v>0</v>
      </c>
      <c r="X7" s="269">
        <v>0</v>
      </c>
      <c r="Y7" s="269">
        <v>0</v>
      </c>
      <c r="Z7" s="269">
        <v>0</v>
      </c>
      <c r="AA7" s="269">
        <v>0</v>
      </c>
      <c r="AB7" s="269">
        <v>0</v>
      </c>
      <c r="AC7" s="269">
        <v>0</v>
      </c>
      <c r="AD7" s="269">
        <v>0</v>
      </c>
      <c r="AE7" s="269">
        <v>0</v>
      </c>
      <c r="AF7" s="269">
        <v>5084411</v>
      </c>
      <c r="AG7" s="269">
        <v>5074685</v>
      </c>
      <c r="AH7" s="269">
        <v>-9725</v>
      </c>
      <c r="AI7" s="269">
        <v>5336137</v>
      </c>
      <c r="AJ7" s="266"/>
      <c r="AK7" s="5"/>
    </row>
    <row r="8" spans="1:76">
      <c r="A8" s="268">
        <v>1</v>
      </c>
      <c r="B8" s="267" t="s">
        <v>273</v>
      </c>
      <c r="C8" s="267">
        <v>43902815201</v>
      </c>
      <c r="D8" s="267" t="s">
        <v>338</v>
      </c>
      <c r="E8" s="267" t="s">
        <v>339</v>
      </c>
      <c r="F8" s="267" t="s">
        <v>328</v>
      </c>
      <c r="G8" s="267" t="s">
        <v>328</v>
      </c>
      <c r="H8" s="267" t="s">
        <v>328</v>
      </c>
      <c r="I8" s="267" t="s">
        <v>328</v>
      </c>
      <c r="J8" s="270">
        <v>42536</v>
      </c>
      <c r="K8" s="269">
        <v>2041864</v>
      </c>
      <c r="L8" s="269">
        <v>2041864</v>
      </c>
      <c r="M8" s="269">
        <v>1925079</v>
      </c>
      <c r="N8" s="269">
        <v>0</v>
      </c>
      <c r="O8" s="269">
        <v>0</v>
      </c>
      <c r="P8" s="269">
        <v>1925198</v>
      </c>
      <c r="Q8" s="269">
        <v>0</v>
      </c>
      <c r="R8" s="269">
        <v>0</v>
      </c>
      <c r="S8" s="269">
        <v>0</v>
      </c>
      <c r="T8" s="269">
        <v>0</v>
      </c>
      <c r="U8" s="269">
        <v>0</v>
      </c>
      <c r="V8" s="269">
        <v>0</v>
      </c>
      <c r="W8" s="269">
        <v>0</v>
      </c>
      <c r="X8" s="269">
        <v>0</v>
      </c>
      <c r="Y8" s="269">
        <v>0</v>
      </c>
      <c r="Z8" s="269">
        <v>0</v>
      </c>
      <c r="AA8" s="269">
        <v>0</v>
      </c>
      <c r="AB8" s="269">
        <v>0</v>
      </c>
      <c r="AC8" s="269">
        <v>0</v>
      </c>
      <c r="AD8" s="269">
        <v>0</v>
      </c>
      <c r="AE8" s="269">
        <v>0</v>
      </c>
      <c r="AF8" s="269">
        <v>1925079</v>
      </c>
      <c r="AG8" s="269">
        <v>1925198</v>
      </c>
      <c r="AH8" s="269">
        <v>118</v>
      </c>
      <c r="AI8" s="269">
        <v>4696300</v>
      </c>
      <c r="AJ8" s="266"/>
      <c r="AK8" s="5"/>
    </row>
    <row r="9" spans="1:76">
      <c r="A9" s="268">
        <v>1</v>
      </c>
      <c r="B9" s="267" t="s">
        <v>340</v>
      </c>
      <c r="C9" s="267">
        <v>43132515201</v>
      </c>
      <c r="D9" s="267" t="s">
        <v>341</v>
      </c>
      <c r="E9" s="267" t="s">
        <v>342</v>
      </c>
      <c r="F9" s="267" t="s">
        <v>328</v>
      </c>
      <c r="G9" s="267" t="s">
        <v>328</v>
      </c>
      <c r="H9" s="267" t="s">
        <v>328</v>
      </c>
      <c r="I9" s="267" t="s">
        <v>328</v>
      </c>
      <c r="J9" s="270">
        <v>42578</v>
      </c>
      <c r="K9" s="269">
        <v>150000</v>
      </c>
      <c r="L9" s="269">
        <v>150000</v>
      </c>
      <c r="M9" s="269">
        <v>141366</v>
      </c>
      <c r="N9" s="269">
        <v>0</v>
      </c>
      <c r="O9" s="269">
        <v>-6706</v>
      </c>
      <c r="P9" s="269">
        <v>134660</v>
      </c>
      <c r="Q9" s="269">
        <v>-6706</v>
      </c>
      <c r="R9" s="269">
        <v>0</v>
      </c>
      <c r="S9" s="269">
        <v>0</v>
      </c>
      <c r="T9" s="269">
        <v>0</v>
      </c>
      <c r="U9" s="269">
        <v>0</v>
      </c>
      <c r="V9" s="269">
        <v>0</v>
      </c>
      <c r="W9" s="269">
        <v>-6706</v>
      </c>
      <c r="X9" s="269">
        <v>0</v>
      </c>
      <c r="Y9" s="269">
        <v>0</v>
      </c>
      <c r="Z9" s="269">
        <v>0</v>
      </c>
      <c r="AA9" s="269">
        <v>0</v>
      </c>
      <c r="AB9" s="269">
        <v>0</v>
      </c>
      <c r="AC9" s="269">
        <v>0</v>
      </c>
      <c r="AD9" s="269">
        <v>0</v>
      </c>
      <c r="AE9" s="269">
        <v>-6706</v>
      </c>
      <c r="AF9" s="269">
        <v>134660</v>
      </c>
      <c r="AG9" s="269">
        <v>134660</v>
      </c>
      <c r="AH9" s="269">
        <v>0</v>
      </c>
      <c r="AI9" s="269">
        <v>195238</v>
      </c>
      <c r="AJ9" s="266" t="s">
        <v>329</v>
      </c>
      <c r="AK9" s="5" t="s">
        <v>330</v>
      </c>
    </row>
    <row r="10" spans="1:76">
      <c r="A10" s="268">
        <v>1</v>
      </c>
      <c r="B10" s="267" t="s">
        <v>343</v>
      </c>
      <c r="C10" s="267">
        <v>43450715201</v>
      </c>
      <c r="D10" s="267" t="s">
        <v>344</v>
      </c>
      <c r="E10" s="267" t="s">
        <v>345</v>
      </c>
      <c r="F10" s="267" t="s">
        <v>328</v>
      </c>
      <c r="G10" s="267" t="s">
        <v>328</v>
      </c>
      <c r="H10" s="267" t="s">
        <v>328</v>
      </c>
      <c r="I10" s="267" t="s">
        <v>328</v>
      </c>
      <c r="J10" s="270">
        <v>42641</v>
      </c>
      <c r="K10" s="269">
        <v>860000</v>
      </c>
      <c r="L10" s="269">
        <v>860000</v>
      </c>
      <c r="M10" s="269">
        <v>810000</v>
      </c>
      <c r="N10" s="269">
        <v>0</v>
      </c>
      <c r="O10" s="269">
        <v>0</v>
      </c>
      <c r="P10" s="269">
        <v>810000</v>
      </c>
      <c r="Q10" s="269">
        <v>0</v>
      </c>
      <c r="R10" s="269">
        <v>0</v>
      </c>
      <c r="S10" s="269">
        <v>0</v>
      </c>
      <c r="T10" s="269">
        <v>0</v>
      </c>
      <c r="U10" s="269">
        <v>0</v>
      </c>
      <c r="V10" s="269">
        <v>0</v>
      </c>
      <c r="W10" s="269">
        <v>0</v>
      </c>
      <c r="X10" s="269">
        <v>0</v>
      </c>
      <c r="Y10" s="269">
        <v>0</v>
      </c>
      <c r="Z10" s="269">
        <v>0</v>
      </c>
      <c r="AA10" s="269">
        <v>0</v>
      </c>
      <c r="AB10" s="269">
        <v>0</v>
      </c>
      <c r="AC10" s="269">
        <v>0</v>
      </c>
      <c r="AD10" s="269">
        <v>0</v>
      </c>
      <c r="AE10" s="269">
        <v>0</v>
      </c>
      <c r="AF10" s="269">
        <v>810000</v>
      </c>
      <c r="AG10" s="269">
        <v>810000</v>
      </c>
      <c r="AH10" s="269">
        <v>0</v>
      </c>
      <c r="AI10" s="269">
        <v>1005380</v>
      </c>
      <c r="AJ10" s="266" t="s">
        <v>329</v>
      </c>
      <c r="AK10" s="5" t="s">
        <v>330</v>
      </c>
    </row>
    <row r="11" spans="1:76">
      <c r="A11" s="268">
        <v>1</v>
      </c>
      <c r="B11" s="267" t="s">
        <v>194</v>
      </c>
      <c r="C11" s="267">
        <v>43134015201</v>
      </c>
      <c r="D11" s="267" t="s">
        <v>346</v>
      </c>
      <c r="E11" s="267" t="s">
        <v>347</v>
      </c>
      <c r="F11" s="267" t="s">
        <v>328</v>
      </c>
      <c r="G11" s="267" t="s">
        <v>328</v>
      </c>
      <c r="H11" s="267" t="s">
        <v>328</v>
      </c>
      <c r="I11" s="267" t="s">
        <v>328</v>
      </c>
      <c r="J11" s="270">
        <v>42578</v>
      </c>
      <c r="K11" s="269">
        <v>1006260</v>
      </c>
      <c r="L11" s="269">
        <v>1032806</v>
      </c>
      <c r="M11" s="269">
        <v>969407</v>
      </c>
      <c r="N11" s="269">
        <v>26545.55</v>
      </c>
      <c r="O11" s="269">
        <v>0</v>
      </c>
      <c r="P11" s="269">
        <v>980874</v>
      </c>
      <c r="Q11" s="269">
        <v>0</v>
      </c>
      <c r="R11" s="269">
        <v>0</v>
      </c>
      <c r="S11" s="269">
        <v>0</v>
      </c>
      <c r="T11" s="269">
        <v>0</v>
      </c>
      <c r="U11" s="269">
        <v>0</v>
      </c>
      <c r="V11" s="269">
        <v>0</v>
      </c>
      <c r="W11" s="269">
        <v>0</v>
      </c>
      <c r="X11" s="269">
        <v>0</v>
      </c>
      <c r="Y11" s="269">
        <v>0</v>
      </c>
      <c r="Z11" s="269">
        <v>0</v>
      </c>
      <c r="AA11" s="269">
        <v>0</v>
      </c>
      <c r="AB11" s="269">
        <v>0</v>
      </c>
      <c r="AC11" s="269">
        <v>0</v>
      </c>
      <c r="AD11" s="269">
        <v>0</v>
      </c>
      <c r="AE11" s="269">
        <v>0</v>
      </c>
      <c r="AF11" s="269">
        <v>969407</v>
      </c>
      <c r="AG11" s="269">
        <v>980874</v>
      </c>
      <c r="AH11" s="269">
        <v>11467</v>
      </c>
      <c r="AI11" s="269">
        <v>1134237</v>
      </c>
      <c r="AJ11" s="266"/>
      <c r="AK11" s="5"/>
    </row>
    <row r="12" spans="1:76">
      <c r="A12" s="268">
        <v>2</v>
      </c>
      <c r="B12" s="267" t="s">
        <v>196</v>
      </c>
      <c r="C12" s="267">
        <v>20960715201</v>
      </c>
      <c r="D12" s="267" t="s">
        <v>348</v>
      </c>
      <c r="E12" s="267" t="s">
        <v>349</v>
      </c>
      <c r="F12" s="267" t="s">
        <v>328</v>
      </c>
      <c r="G12" s="267" t="s">
        <v>328</v>
      </c>
      <c r="H12" s="267" t="s">
        <v>328</v>
      </c>
      <c r="I12" s="267" t="s">
        <v>328</v>
      </c>
      <c r="J12" s="270">
        <v>41620</v>
      </c>
      <c r="K12" s="269">
        <v>44244000</v>
      </c>
      <c r="L12" s="269">
        <v>44497660</v>
      </c>
      <c r="M12" s="269">
        <v>44485464</v>
      </c>
      <c r="N12" s="269">
        <v>253660.05</v>
      </c>
      <c r="O12" s="269">
        <v>0</v>
      </c>
      <c r="P12" s="269">
        <v>43929908</v>
      </c>
      <c r="Q12" s="269">
        <v>0</v>
      </c>
      <c r="R12" s="269">
        <v>0</v>
      </c>
      <c r="S12" s="269">
        <v>0</v>
      </c>
      <c r="T12" s="269">
        <v>0</v>
      </c>
      <c r="U12" s="269">
        <v>0</v>
      </c>
      <c r="V12" s="269">
        <v>0</v>
      </c>
      <c r="W12" s="269">
        <v>0</v>
      </c>
      <c r="X12" s="269">
        <v>0</v>
      </c>
      <c r="Y12" s="269">
        <v>0</v>
      </c>
      <c r="Z12" s="269">
        <v>0</v>
      </c>
      <c r="AA12" s="269">
        <v>0</v>
      </c>
      <c r="AB12" s="269">
        <v>0</v>
      </c>
      <c r="AC12" s="269">
        <v>0</v>
      </c>
      <c r="AD12" s="269">
        <v>0</v>
      </c>
      <c r="AE12" s="269">
        <v>0</v>
      </c>
      <c r="AF12" s="269">
        <v>44485464</v>
      </c>
      <c r="AG12" s="269">
        <v>43929908</v>
      </c>
      <c r="AH12" s="269">
        <v>-555556</v>
      </c>
      <c r="AI12" s="269">
        <v>49888540</v>
      </c>
      <c r="AJ12" s="266" t="s">
        <v>350</v>
      </c>
      <c r="AK12" s="5" t="s">
        <v>351</v>
      </c>
    </row>
    <row r="13" spans="1:76">
      <c r="A13" s="268">
        <v>2</v>
      </c>
      <c r="B13" s="267" t="s">
        <v>198</v>
      </c>
      <c r="C13" s="267">
        <v>43226615201</v>
      </c>
      <c r="D13" s="267" t="s">
        <v>352</v>
      </c>
      <c r="E13" s="267" t="s">
        <v>353</v>
      </c>
      <c r="F13" s="267" t="s">
        <v>328</v>
      </c>
      <c r="G13" s="267" t="s">
        <v>328</v>
      </c>
      <c r="H13" s="267" t="s">
        <v>328</v>
      </c>
      <c r="I13" s="267" t="s">
        <v>328</v>
      </c>
      <c r="J13" s="270">
        <v>42445</v>
      </c>
      <c r="K13" s="269">
        <v>1729034</v>
      </c>
      <c r="L13" s="269">
        <v>1814284</v>
      </c>
      <c r="M13" s="269">
        <v>1787276</v>
      </c>
      <c r="N13" s="269">
        <v>85250</v>
      </c>
      <c r="O13" s="269">
        <v>0</v>
      </c>
      <c r="P13" s="269">
        <v>1798954</v>
      </c>
      <c r="Q13" s="269">
        <v>0</v>
      </c>
      <c r="R13" s="269">
        <v>0</v>
      </c>
      <c r="S13" s="269">
        <v>0</v>
      </c>
      <c r="T13" s="269">
        <v>0</v>
      </c>
      <c r="U13" s="269">
        <v>0</v>
      </c>
      <c r="V13" s="269">
        <v>0</v>
      </c>
      <c r="W13" s="269">
        <v>0</v>
      </c>
      <c r="X13" s="269">
        <v>0</v>
      </c>
      <c r="Y13" s="269">
        <v>0</v>
      </c>
      <c r="Z13" s="269">
        <v>0</v>
      </c>
      <c r="AA13" s="269">
        <v>0</v>
      </c>
      <c r="AB13" s="269">
        <v>0</v>
      </c>
      <c r="AC13" s="269">
        <v>0</v>
      </c>
      <c r="AD13" s="269">
        <v>0</v>
      </c>
      <c r="AE13" s="269">
        <v>0</v>
      </c>
      <c r="AF13" s="269">
        <v>1787276</v>
      </c>
      <c r="AG13" s="269">
        <v>1798954</v>
      </c>
      <c r="AH13" s="269">
        <v>11678</v>
      </c>
      <c r="AI13" s="269">
        <v>2261729</v>
      </c>
      <c r="AJ13" s="266"/>
      <c r="AK13" s="5"/>
    </row>
    <row r="14" spans="1:76" ht="24">
      <c r="A14" s="268">
        <v>2</v>
      </c>
      <c r="B14" s="267" t="s">
        <v>275</v>
      </c>
      <c r="C14" s="267">
        <v>43015715201</v>
      </c>
      <c r="D14" s="267" t="s">
        <v>354</v>
      </c>
      <c r="E14" s="267" t="s">
        <v>355</v>
      </c>
      <c r="F14" s="267" t="s">
        <v>328</v>
      </c>
      <c r="G14" s="267" t="s">
        <v>328</v>
      </c>
      <c r="H14" s="267" t="s">
        <v>328</v>
      </c>
      <c r="I14" s="267" t="s">
        <v>328</v>
      </c>
      <c r="J14" s="270">
        <v>42445</v>
      </c>
      <c r="K14" s="269">
        <v>4567769</v>
      </c>
      <c r="L14" s="269">
        <v>4567769</v>
      </c>
      <c r="M14" s="269">
        <v>4034344</v>
      </c>
      <c r="N14" s="269">
        <v>0</v>
      </c>
      <c r="O14" s="269">
        <v>0</v>
      </c>
      <c r="P14" s="269">
        <v>4034680</v>
      </c>
      <c r="Q14" s="269">
        <v>0</v>
      </c>
      <c r="R14" s="269">
        <v>0</v>
      </c>
      <c r="S14" s="269">
        <v>0</v>
      </c>
      <c r="T14" s="269">
        <v>0</v>
      </c>
      <c r="U14" s="269">
        <v>0</v>
      </c>
      <c r="V14" s="269">
        <v>0</v>
      </c>
      <c r="W14" s="269">
        <v>0</v>
      </c>
      <c r="X14" s="269">
        <v>0</v>
      </c>
      <c r="Y14" s="269">
        <v>0</v>
      </c>
      <c r="Z14" s="269">
        <v>0</v>
      </c>
      <c r="AA14" s="269">
        <v>0</v>
      </c>
      <c r="AB14" s="269">
        <v>0</v>
      </c>
      <c r="AC14" s="269">
        <v>0</v>
      </c>
      <c r="AD14" s="269">
        <v>0</v>
      </c>
      <c r="AE14" s="269">
        <v>0</v>
      </c>
      <c r="AF14" s="269">
        <v>4034344</v>
      </c>
      <c r="AG14" s="269">
        <v>4034680</v>
      </c>
      <c r="AH14" s="269">
        <v>336</v>
      </c>
      <c r="AI14" s="269">
        <v>3766652</v>
      </c>
      <c r="AJ14" s="266"/>
      <c r="AK14" s="5"/>
    </row>
    <row r="15" spans="1:76">
      <c r="A15" s="268">
        <v>2</v>
      </c>
      <c r="B15" s="267" t="s">
        <v>356</v>
      </c>
      <c r="C15" s="267">
        <v>43242015201</v>
      </c>
      <c r="D15" s="267" t="s">
        <v>352</v>
      </c>
      <c r="E15" s="267" t="s">
        <v>353</v>
      </c>
      <c r="F15" s="267" t="s">
        <v>328</v>
      </c>
      <c r="G15" s="267" t="s">
        <v>328</v>
      </c>
      <c r="H15" s="267" t="s">
        <v>328</v>
      </c>
      <c r="I15" s="267" t="s">
        <v>328</v>
      </c>
      <c r="J15" s="270">
        <v>42508</v>
      </c>
      <c r="K15" s="269">
        <v>1065911</v>
      </c>
      <c r="L15" s="269">
        <v>1065911</v>
      </c>
      <c r="M15" s="269">
        <v>1003076</v>
      </c>
      <c r="N15" s="269">
        <v>0</v>
      </c>
      <c r="O15" s="269">
        <v>0</v>
      </c>
      <c r="P15" s="269">
        <v>1005142</v>
      </c>
      <c r="Q15" s="269">
        <v>0</v>
      </c>
      <c r="R15" s="269">
        <v>0</v>
      </c>
      <c r="S15" s="269">
        <v>0</v>
      </c>
      <c r="T15" s="269">
        <v>0</v>
      </c>
      <c r="U15" s="269">
        <v>0</v>
      </c>
      <c r="V15" s="269">
        <v>0</v>
      </c>
      <c r="W15" s="269">
        <v>0</v>
      </c>
      <c r="X15" s="269">
        <v>0</v>
      </c>
      <c r="Y15" s="269">
        <v>0</v>
      </c>
      <c r="Z15" s="269">
        <v>0</v>
      </c>
      <c r="AA15" s="269">
        <v>0</v>
      </c>
      <c r="AB15" s="269">
        <v>0</v>
      </c>
      <c r="AC15" s="269">
        <v>0</v>
      </c>
      <c r="AD15" s="269">
        <v>0</v>
      </c>
      <c r="AE15" s="269">
        <v>0</v>
      </c>
      <c r="AF15" s="269">
        <v>1003076</v>
      </c>
      <c r="AG15" s="269">
        <v>1005142</v>
      </c>
      <c r="AH15" s="269">
        <v>2066</v>
      </c>
      <c r="AI15" s="269">
        <v>900493</v>
      </c>
      <c r="AJ15" s="266"/>
      <c r="AK15" s="5"/>
    </row>
    <row r="16" spans="1:76" ht="24">
      <c r="A16" s="268">
        <v>2</v>
      </c>
      <c r="B16" s="267" t="s">
        <v>200</v>
      </c>
      <c r="C16" s="267">
        <v>20939965201</v>
      </c>
      <c r="D16" s="267" t="s">
        <v>357</v>
      </c>
      <c r="E16" s="267" t="s">
        <v>358</v>
      </c>
      <c r="F16" s="267" t="s">
        <v>328</v>
      </c>
      <c r="G16" s="267" t="s">
        <v>328</v>
      </c>
      <c r="H16" s="267" t="s">
        <v>328</v>
      </c>
      <c r="I16" s="267" t="s">
        <v>328</v>
      </c>
      <c r="J16" s="270">
        <v>41878</v>
      </c>
      <c r="K16" s="269">
        <v>14832876</v>
      </c>
      <c r="L16" s="269">
        <v>14931694</v>
      </c>
      <c r="M16" s="269">
        <v>15170352</v>
      </c>
      <c r="N16" s="269">
        <v>98818.4</v>
      </c>
      <c r="O16" s="269">
        <v>0</v>
      </c>
      <c r="P16" s="269">
        <v>14252602</v>
      </c>
      <c r="Q16" s="269">
        <v>0</v>
      </c>
      <c r="R16" s="269">
        <v>0</v>
      </c>
      <c r="S16" s="269">
        <v>0</v>
      </c>
      <c r="T16" s="269">
        <v>0</v>
      </c>
      <c r="U16" s="269">
        <v>0</v>
      </c>
      <c r="V16" s="269">
        <v>0</v>
      </c>
      <c r="W16" s="269">
        <v>0</v>
      </c>
      <c r="X16" s="269">
        <v>0</v>
      </c>
      <c r="Y16" s="269">
        <v>0</v>
      </c>
      <c r="Z16" s="269">
        <v>0</v>
      </c>
      <c r="AA16" s="269">
        <v>0</v>
      </c>
      <c r="AB16" s="269">
        <v>0</v>
      </c>
      <c r="AC16" s="269">
        <v>0</v>
      </c>
      <c r="AD16" s="269">
        <v>0</v>
      </c>
      <c r="AE16" s="269">
        <v>0</v>
      </c>
      <c r="AF16" s="269">
        <v>15170352</v>
      </c>
      <c r="AG16" s="269">
        <v>14252602</v>
      </c>
      <c r="AH16" s="269">
        <v>-917750</v>
      </c>
      <c r="AI16" s="269">
        <v>15494259</v>
      </c>
      <c r="AJ16" s="266"/>
      <c r="AK16" s="5"/>
    </row>
    <row r="17" spans="1:37">
      <c r="A17" s="268">
        <v>2</v>
      </c>
      <c r="B17" s="267" t="s">
        <v>359</v>
      </c>
      <c r="C17" s="267">
        <v>43726615201</v>
      </c>
      <c r="D17" s="267" t="s">
        <v>360</v>
      </c>
      <c r="E17" s="267" t="s">
        <v>361</v>
      </c>
      <c r="F17" s="267" t="s">
        <v>328</v>
      </c>
      <c r="G17" s="267" t="s">
        <v>328</v>
      </c>
      <c r="H17" s="267" t="s">
        <v>328</v>
      </c>
      <c r="I17" s="267" t="s">
        <v>328</v>
      </c>
      <c r="J17" s="270">
        <v>42424</v>
      </c>
      <c r="K17" s="269">
        <v>1048048</v>
      </c>
      <c r="L17" s="269">
        <v>1048048</v>
      </c>
      <c r="M17" s="269">
        <v>985628</v>
      </c>
      <c r="N17" s="269">
        <v>0</v>
      </c>
      <c r="O17" s="269">
        <v>0</v>
      </c>
      <c r="P17" s="269">
        <v>985628</v>
      </c>
      <c r="Q17" s="269">
        <v>0</v>
      </c>
      <c r="R17" s="269">
        <v>0</v>
      </c>
      <c r="S17" s="269">
        <v>0</v>
      </c>
      <c r="T17" s="269">
        <v>0</v>
      </c>
      <c r="U17" s="269">
        <v>0</v>
      </c>
      <c r="V17" s="269">
        <v>0</v>
      </c>
      <c r="W17" s="269">
        <v>0</v>
      </c>
      <c r="X17" s="269">
        <v>0</v>
      </c>
      <c r="Y17" s="269">
        <v>0</v>
      </c>
      <c r="Z17" s="269">
        <v>0</v>
      </c>
      <c r="AA17" s="269">
        <v>0</v>
      </c>
      <c r="AB17" s="269">
        <v>0</v>
      </c>
      <c r="AC17" s="269">
        <v>0</v>
      </c>
      <c r="AD17" s="269">
        <v>0</v>
      </c>
      <c r="AE17" s="269">
        <v>0</v>
      </c>
      <c r="AF17" s="269">
        <v>985628</v>
      </c>
      <c r="AG17" s="269">
        <v>985628</v>
      </c>
      <c r="AH17" s="269">
        <v>0</v>
      </c>
      <c r="AI17" s="269">
        <v>1120328</v>
      </c>
      <c r="AJ17" s="266"/>
      <c r="AK17" s="5"/>
    </row>
    <row r="18" spans="1:37">
      <c r="A18" s="268">
        <v>2</v>
      </c>
      <c r="B18" s="267" t="s">
        <v>202</v>
      </c>
      <c r="C18" s="267">
        <v>21166315201</v>
      </c>
      <c r="D18" s="267" t="s">
        <v>362</v>
      </c>
      <c r="E18" s="267" t="s">
        <v>363</v>
      </c>
      <c r="F18" s="267" t="s">
        <v>328</v>
      </c>
      <c r="G18" s="267" t="s">
        <v>328</v>
      </c>
      <c r="H18" s="267" t="s">
        <v>328</v>
      </c>
      <c r="I18" s="267" t="s">
        <v>328</v>
      </c>
      <c r="J18" s="270">
        <v>42305</v>
      </c>
      <c r="K18" s="269">
        <v>3712278</v>
      </c>
      <c r="L18" s="269">
        <v>3713235</v>
      </c>
      <c r="M18" s="269">
        <v>3797768</v>
      </c>
      <c r="N18" s="269">
        <v>956.68</v>
      </c>
      <c r="O18" s="269">
        <v>0</v>
      </c>
      <c r="P18" s="269">
        <v>3782265</v>
      </c>
      <c r="Q18" s="269">
        <v>0</v>
      </c>
      <c r="R18" s="269">
        <v>0</v>
      </c>
      <c r="S18" s="269">
        <v>0</v>
      </c>
      <c r="T18" s="269">
        <v>0</v>
      </c>
      <c r="U18" s="269">
        <v>0</v>
      </c>
      <c r="V18" s="269">
        <v>0</v>
      </c>
      <c r="W18" s="269">
        <v>0</v>
      </c>
      <c r="X18" s="269">
        <v>0</v>
      </c>
      <c r="Y18" s="269">
        <v>0</v>
      </c>
      <c r="Z18" s="269">
        <v>0</v>
      </c>
      <c r="AA18" s="269">
        <v>0</v>
      </c>
      <c r="AB18" s="269">
        <v>0</v>
      </c>
      <c r="AC18" s="269">
        <v>0</v>
      </c>
      <c r="AD18" s="269">
        <v>0</v>
      </c>
      <c r="AE18" s="269">
        <v>0</v>
      </c>
      <c r="AF18" s="269">
        <v>3797768</v>
      </c>
      <c r="AG18" s="269">
        <v>3782265</v>
      </c>
      <c r="AH18" s="269">
        <v>-15503</v>
      </c>
      <c r="AI18" s="269">
        <v>4020992</v>
      </c>
      <c r="AJ18" s="266"/>
      <c r="AK18" s="5"/>
    </row>
    <row r="19" spans="1:37">
      <c r="A19" s="268">
        <v>2</v>
      </c>
      <c r="B19" s="267" t="s">
        <v>364</v>
      </c>
      <c r="C19" s="267">
        <v>43265715201</v>
      </c>
      <c r="D19" s="267" t="s">
        <v>362</v>
      </c>
      <c r="E19" s="267" t="s">
        <v>363</v>
      </c>
      <c r="F19" s="267" t="s">
        <v>328</v>
      </c>
      <c r="G19" s="267" t="s">
        <v>328</v>
      </c>
      <c r="H19" s="267" t="s">
        <v>328</v>
      </c>
      <c r="I19" s="267" t="s">
        <v>328</v>
      </c>
      <c r="J19" s="270">
        <v>42487</v>
      </c>
      <c r="K19" s="269">
        <v>985253</v>
      </c>
      <c r="L19" s="269">
        <v>985253</v>
      </c>
      <c r="M19" s="269">
        <v>900611</v>
      </c>
      <c r="N19" s="269">
        <v>0</v>
      </c>
      <c r="O19" s="269">
        <v>0</v>
      </c>
      <c r="P19" s="269">
        <v>903976</v>
      </c>
      <c r="Q19" s="269">
        <v>0</v>
      </c>
      <c r="R19" s="269">
        <v>0</v>
      </c>
      <c r="S19" s="269">
        <v>0</v>
      </c>
      <c r="T19" s="269">
        <v>0</v>
      </c>
      <c r="U19" s="269">
        <v>0</v>
      </c>
      <c r="V19" s="269">
        <v>0</v>
      </c>
      <c r="W19" s="269">
        <v>0</v>
      </c>
      <c r="X19" s="269">
        <v>0</v>
      </c>
      <c r="Y19" s="269">
        <v>0</v>
      </c>
      <c r="Z19" s="269">
        <v>0</v>
      </c>
      <c r="AA19" s="269">
        <v>0</v>
      </c>
      <c r="AB19" s="269">
        <v>0</v>
      </c>
      <c r="AC19" s="269">
        <v>0</v>
      </c>
      <c r="AD19" s="269">
        <v>0</v>
      </c>
      <c r="AE19" s="269">
        <v>0</v>
      </c>
      <c r="AF19" s="269">
        <v>900611</v>
      </c>
      <c r="AG19" s="269">
        <v>903976</v>
      </c>
      <c r="AH19" s="269">
        <v>3365</v>
      </c>
      <c r="AI19" s="269">
        <v>823384</v>
      </c>
      <c r="AJ19" s="266"/>
      <c r="AK19" s="5"/>
    </row>
    <row r="20" spans="1:37">
      <c r="A20" s="268">
        <v>2</v>
      </c>
      <c r="B20" s="267" t="s">
        <v>204</v>
      </c>
      <c r="C20" s="267">
        <v>43056215201</v>
      </c>
      <c r="D20" s="267" t="s">
        <v>352</v>
      </c>
      <c r="E20" s="267" t="s">
        <v>353</v>
      </c>
      <c r="F20" s="267" t="s">
        <v>328</v>
      </c>
      <c r="G20" s="267" t="s">
        <v>328</v>
      </c>
      <c r="H20" s="267" t="s">
        <v>328</v>
      </c>
      <c r="I20" s="267" t="s">
        <v>328</v>
      </c>
      <c r="J20" s="270">
        <v>42341</v>
      </c>
      <c r="K20" s="269">
        <v>3955571</v>
      </c>
      <c r="L20" s="269">
        <v>4118052</v>
      </c>
      <c r="M20" s="269">
        <v>4040559</v>
      </c>
      <c r="N20" s="269">
        <v>162481</v>
      </c>
      <c r="O20" s="269">
        <v>-43140</v>
      </c>
      <c r="P20" s="269">
        <v>3949454</v>
      </c>
      <c r="Q20" s="269">
        <v>-43140</v>
      </c>
      <c r="R20" s="269">
        <v>0</v>
      </c>
      <c r="S20" s="269">
        <v>0</v>
      </c>
      <c r="T20" s="269">
        <v>0</v>
      </c>
      <c r="U20" s="269">
        <v>0</v>
      </c>
      <c r="V20" s="269">
        <v>0</v>
      </c>
      <c r="W20" s="269">
        <v>-43140</v>
      </c>
      <c r="X20" s="269">
        <v>0</v>
      </c>
      <c r="Y20" s="269">
        <v>0</v>
      </c>
      <c r="Z20" s="269">
        <v>0</v>
      </c>
      <c r="AA20" s="269">
        <v>0</v>
      </c>
      <c r="AB20" s="269">
        <v>0</v>
      </c>
      <c r="AC20" s="269">
        <v>0</v>
      </c>
      <c r="AD20" s="269">
        <v>0</v>
      </c>
      <c r="AE20" s="269">
        <v>-43140</v>
      </c>
      <c r="AF20" s="269">
        <v>3997419</v>
      </c>
      <c r="AG20" s="269">
        <v>3949454</v>
      </c>
      <c r="AH20" s="269">
        <v>-47965</v>
      </c>
      <c r="AI20" s="269">
        <v>3564631</v>
      </c>
      <c r="AJ20" s="266"/>
      <c r="AK20" s="5"/>
    </row>
    <row r="21" spans="1:37">
      <c r="A21" s="268">
        <v>2</v>
      </c>
      <c r="B21" s="267" t="s">
        <v>277</v>
      </c>
      <c r="C21" s="267">
        <v>42470035201</v>
      </c>
      <c r="D21" s="267" t="s">
        <v>352</v>
      </c>
      <c r="E21" s="267" t="s">
        <v>353</v>
      </c>
      <c r="F21" s="267" t="s">
        <v>328</v>
      </c>
      <c r="G21" s="267" t="s">
        <v>328</v>
      </c>
      <c r="H21" s="267" t="s">
        <v>328</v>
      </c>
      <c r="I21" s="267" t="s">
        <v>328</v>
      </c>
      <c r="J21" s="270">
        <v>42669</v>
      </c>
      <c r="K21" s="269">
        <v>348154</v>
      </c>
      <c r="L21" s="269">
        <v>348154</v>
      </c>
      <c r="M21" s="269">
        <v>353179</v>
      </c>
      <c r="N21" s="269">
        <v>0</v>
      </c>
      <c r="O21" s="269">
        <v>0</v>
      </c>
      <c r="P21" s="269">
        <v>353179</v>
      </c>
      <c r="Q21" s="269">
        <v>0</v>
      </c>
      <c r="R21" s="269">
        <v>0</v>
      </c>
      <c r="S21" s="269">
        <v>0</v>
      </c>
      <c r="T21" s="269">
        <v>0</v>
      </c>
      <c r="U21" s="269">
        <v>0</v>
      </c>
      <c r="V21" s="269">
        <v>0</v>
      </c>
      <c r="W21" s="269">
        <v>0</v>
      </c>
      <c r="X21" s="269">
        <v>0</v>
      </c>
      <c r="Y21" s="269">
        <v>0</v>
      </c>
      <c r="Z21" s="269">
        <v>0</v>
      </c>
      <c r="AA21" s="269">
        <v>0</v>
      </c>
      <c r="AB21" s="269">
        <v>0</v>
      </c>
      <c r="AC21" s="269">
        <v>0</v>
      </c>
      <c r="AD21" s="269">
        <v>0</v>
      </c>
      <c r="AE21" s="269">
        <v>0</v>
      </c>
      <c r="AF21" s="269">
        <v>353179</v>
      </c>
      <c r="AG21" s="269">
        <v>353179</v>
      </c>
      <c r="AH21" s="269">
        <v>0</v>
      </c>
      <c r="AI21" s="269">
        <v>330104</v>
      </c>
      <c r="AJ21" s="266"/>
      <c r="AK21" s="5"/>
    </row>
    <row r="22" spans="1:37">
      <c r="A22" s="268">
        <v>2</v>
      </c>
      <c r="B22" s="267" t="s">
        <v>279</v>
      </c>
      <c r="C22" s="267">
        <v>43429515201</v>
      </c>
      <c r="D22" s="267" t="s">
        <v>365</v>
      </c>
      <c r="E22" s="267" t="s">
        <v>366</v>
      </c>
      <c r="F22" s="267" t="s">
        <v>328</v>
      </c>
      <c r="G22" s="267" t="s">
        <v>328</v>
      </c>
      <c r="H22" s="267" t="s">
        <v>328</v>
      </c>
      <c r="I22" s="267" t="s">
        <v>328</v>
      </c>
      <c r="J22" s="270">
        <v>42641</v>
      </c>
      <c r="K22" s="269">
        <v>1424722</v>
      </c>
      <c r="L22" s="269">
        <v>1424722</v>
      </c>
      <c r="M22" s="269">
        <v>1389257</v>
      </c>
      <c r="N22" s="269">
        <v>0</v>
      </c>
      <c r="O22" s="269">
        <v>0</v>
      </c>
      <c r="P22" s="269">
        <v>1391632</v>
      </c>
      <c r="Q22" s="269">
        <v>0</v>
      </c>
      <c r="R22" s="269">
        <v>0</v>
      </c>
      <c r="S22" s="269">
        <v>0</v>
      </c>
      <c r="T22" s="269">
        <v>0</v>
      </c>
      <c r="U22" s="269">
        <v>0</v>
      </c>
      <c r="V22" s="269">
        <v>0</v>
      </c>
      <c r="W22" s="269">
        <v>0</v>
      </c>
      <c r="X22" s="269">
        <v>0</v>
      </c>
      <c r="Y22" s="269">
        <v>0</v>
      </c>
      <c r="Z22" s="269">
        <v>0</v>
      </c>
      <c r="AA22" s="269">
        <v>0</v>
      </c>
      <c r="AB22" s="269">
        <v>0</v>
      </c>
      <c r="AC22" s="269">
        <v>0</v>
      </c>
      <c r="AD22" s="269">
        <v>0</v>
      </c>
      <c r="AE22" s="269">
        <v>0</v>
      </c>
      <c r="AF22" s="269">
        <v>1389257</v>
      </c>
      <c r="AG22" s="269">
        <v>1391632</v>
      </c>
      <c r="AH22" s="269">
        <v>2374</v>
      </c>
      <c r="AI22" s="269">
        <v>1869641</v>
      </c>
      <c r="AJ22" s="266"/>
      <c r="AK22" s="5"/>
    </row>
    <row r="23" spans="1:37">
      <c r="A23" s="268">
        <v>2</v>
      </c>
      <c r="B23" s="267" t="s">
        <v>281</v>
      </c>
      <c r="C23" s="267">
        <v>43475815201</v>
      </c>
      <c r="D23" s="267" t="s">
        <v>367</v>
      </c>
      <c r="E23" s="267" t="s">
        <v>368</v>
      </c>
      <c r="F23" s="267" t="s">
        <v>328</v>
      </c>
      <c r="G23" s="267" t="s">
        <v>328</v>
      </c>
      <c r="H23" s="267" t="s">
        <v>328</v>
      </c>
      <c r="I23" s="267" t="s">
        <v>328</v>
      </c>
      <c r="J23" s="270">
        <v>42536</v>
      </c>
      <c r="K23" s="269">
        <v>913111</v>
      </c>
      <c r="L23" s="269">
        <v>913111</v>
      </c>
      <c r="M23" s="269">
        <v>890230</v>
      </c>
      <c r="N23" s="269">
        <v>0</v>
      </c>
      <c r="O23" s="269">
        <v>0</v>
      </c>
      <c r="P23" s="269">
        <v>890229</v>
      </c>
      <c r="Q23" s="269">
        <v>0</v>
      </c>
      <c r="R23" s="269">
        <v>0</v>
      </c>
      <c r="S23" s="269">
        <v>0</v>
      </c>
      <c r="T23" s="269">
        <v>0</v>
      </c>
      <c r="U23" s="269">
        <v>0</v>
      </c>
      <c r="V23" s="269">
        <v>0</v>
      </c>
      <c r="W23" s="269">
        <v>0</v>
      </c>
      <c r="X23" s="269">
        <v>0</v>
      </c>
      <c r="Y23" s="269">
        <v>0</v>
      </c>
      <c r="Z23" s="269">
        <v>0</v>
      </c>
      <c r="AA23" s="269">
        <v>0</v>
      </c>
      <c r="AB23" s="269">
        <v>0</v>
      </c>
      <c r="AC23" s="269">
        <v>0</v>
      </c>
      <c r="AD23" s="269">
        <v>0</v>
      </c>
      <c r="AE23" s="269">
        <v>0</v>
      </c>
      <c r="AF23" s="269">
        <v>890230</v>
      </c>
      <c r="AG23" s="269">
        <v>890229</v>
      </c>
      <c r="AH23" s="269">
        <v>-1</v>
      </c>
      <c r="AI23" s="269">
        <v>612984</v>
      </c>
      <c r="AJ23" s="266"/>
      <c r="AK23" s="5"/>
    </row>
    <row r="24" spans="1:37">
      <c r="A24" s="268">
        <v>3</v>
      </c>
      <c r="B24" s="267" t="s">
        <v>317</v>
      </c>
      <c r="C24" s="267">
        <v>21876225201</v>
      </c>
      <c r="D24" s="267" t="s">
        <v>369</v>
      </c>
      <c r="E24" s="267" t="s">
        <v>370</v>
      </c>
      <c r="F24" s="267" t="s">
        <v>328</v>
      </c>
      <c r="G24" s="267" t="s">
        <v>328</v>
      </c>
      <c r="H24" s="267" t="s">
        <v>328</v>
      </c>
      <c r="I24" s="267" t="s">
        <v>328</v>
      </c>
      <c r="J24" s="270">
        <v>42565</v>
      </c>
      <c r="K24" s="269">
        <v>531067</v>
      </c>
      <c r="L24" s="269">
        <v>531067</v>
      </c>
      <c r="M24" s="269">
        <v>486082</v>
      </c>
      <c r="N24" s="269">
        <v>0</v>
      </c>
      <c r="O24" s="269">
        <v>-17424</v>
      </c>
      <c r="P24" s="269">
        <v>468658</v>
      </c>
      <c r="Q24" s="269">
        <v>-17424</v>
      </c>
      <c r="R24" s="269">
        <v>0</v>
      </c>
      <c r="S24" s="269">
        <v>0</v>
      </c>
      <c r="T24" s="269">
        <v>0</v>
      </c>
      <c r="U24" s="269">
        <v>0</v>
      </c>
      <c r="V24" s="269">
        <v>0</v>
      </c>
      <c r="W24" s="269">
        <v>-17424</v>
      </c>
      <c r="X24" s="269">
        <v>0</v>
      </c>
      <c r="Y24" s="269">
        <v>0</v>
      </c>
      <c r="Z24" s="269">
        <v>0</v>
      </c>
      <c r="AA24" s="269">
        <v>0</v>
      </c>
      <c r="AB24" s="269">
        <v>0</v>
      </c>
      <c r="AC24" s="269">
        <v>0</v>
      </c>
      <c r="AD24" s="269">
        <v>0</v>
      </c>
      <c r="AE24" s="269">
        <v>-17424</v>
      </c>
      <c r="AF24" s="269">
        <v>468658</v>
      </c>
      <c r="AG24" s="269">
        <v>468658</v>
      </c>
      <c r="AH24" s="269">
        <v>0</v>
      </c>
      <c r="AI24" s="269">
        <v>761742</v>
      </c>
      <c r="AJ24" s="266"/>
      <c r="AK24" s="5"/>
    </row>
    <row r="25" spans="1:37">
      <c r="A25" s="268">
        <v>3</v>
      </c>
      <c r="B25" s="267" t="s">
        <v>319</v>
      </c>
      <c r="C25" s="267">
        <v>43257215201</v>
      </c>
      <c r="D25" s="267" t="s">
        <v>362</v>
      </c>
      <c r="E25" s="267" t="s">
        <v>363</v>
      </c>
      <c r="F25" s="267" t="s">
        <v>328</v>
      </c>
      <c r="G25" s="267" t="s">
        <v>328</v>
      </c>
      <c r="H25" s="267" t="s">
        <v>328</v>
      </c>
      <c r="I25" s="267" t="s">
        <v>328</v>
      </c>
      <c r="J25" s="270">
        <v>42474</v>
      </c>
      <c r="K25" s="269">
        <v>6922953</v>
      </c>
      <c r="L25" s="269">
        <v>6922953</v>
      </c>
      <c r="M25" s="269">
        <v>6941583</v>
      </c>
      <c r="N25" s="269">
        <v>0</v>
      </c>
      <c r="O25" s="269">
        <v>0</v>
      </c>
      <c r="P25" s="269">
        <v>6966761</v>
      </c>
      <c r="Q25" s="269">
        <v>0</v>
      </c>
      <c r="R25" s="269">
        <v>0</v>
      </c>
      <c r="S25" s="269">
        <v>0</v>
      </c>
      <c r="T25" s="269">
        <v>0</v>
      </c>
      <c r="U25" s="269">
        <v>0</v>
      </c>
      <c r="V25" s="269">
        <v>0</v>
      </c>
      <c r="W25" s="269">
        <v>0</v>
      </c>
      <c r="X25" s="269">
        <v>0</v>
      </c>
      <c r="Y25" s="269">
        <v>0</v>
      </c>
      <c r="Z25" s="269">
        <v>0</v>
      </c>
      <c r="AA25" s="269">
        <v>0</v>
      </c>
      <c r="AB25" s="269">
        <v>0</v>
      </c>
      <c r="AC25" s="269">
        <v>0</v>
      </c>
      <c r="AD25" s="269">
        <v>0</v>
      </c>
      <c r="AE25" s="269">
        <v>0</v>
      </c>
      <c r="AF25" s="269">
        <v>6941583</v>
      </c>
      <c r="AG25" s="269">
        <v>6966761</v>
      </c>
      <c r="AH25" s="269">
        <v>25178</v>
      </c>
      <c r="AI25" s="269">
        <v>6237409</v>
      </c>
      <c r="AJ25" s="266"/>
      <c r="AK25" s="5"/>
    </row>
    <row r="26" spans="1:37">
      <c r="A26" s="268">
        <v>3</v>
      </c>
      <c r="B26" s="267" t="s">
        <v>206</v>
      </c>
      <c r="C26" s="267">
        <v>43255515201</v>
      </c>
      <c r="D26" s="267" t="s">
        <v>362</v>
      </c>
      <c r="E26" s="267" t="s">
        <v>363</v>
      </c>
      <c r="F26" s="267" t="s">
        <v>328</v>
      </c>
      <c r="G26" s="267" t="s">
        <v>328</v>
      </c>
      <c r="H26" s="267" t="s">
        <v>328</v>
      </c>
      <c r="I26" s="267" t="s">
        <v>328</v>
      </c>
      <c r="J26" s="270">
        <v>42684</v>
      </c>
      <c r="K26" s="269">
        <v>751984</v>
      </c>
      <c r="L26" s="269">
        <v>801537</v>
      </c>
      <c r="M26" s="269">
        <v>761553</v>
      </c>
      <c r="N26" s="269">
        <v>49553.08</v>
      </c>
      <c r="O26" s="269">
        <v>0</v>
      </c>
      <c r="P26" s="269">
        <v>761553</v>
      </c>
      <c r="Q26" s="269">
        <v>0</v>
      </c>
      <c r="R26" s="269">
        <v>0</v>
      </c>
      <c r="S26" s="269">
        <v>0</v>
      </c>
      <c r="T26" s="269">
        <v>0</v>
      </c>
      <c r="U26" s="269">
        <v>0</v>
      </c>
      <c r="V26" s="269">
        <v>0</v>
      </c>
      <c r="W26" s="269">
        <v>0</v>
      </c>
      <c r="X26" s="269">
        <v>0</v>
      </c>
      <c r="Y26" s="269">
        <v>0</v>
      </c>
      <c r="Z26" s="269">
        <v>0</v>
      </c>
      <c r="AA26" s="269">
        <v>0</v>
      </c>
      <c r="AB26" s="269">
        <v>0</v>
      </c>
      <c r="AC26" s="269">
        <v>0</v>
      </c>
      <c r="AD26" s="269">
        <v>0</v>
      </c>
      <c r="AE26" s="269">
        <v>0</v>
      </c>
      <c r="AF26" s="269">
        <v>761553</v>
      </c>
      <c r="AG26" s="269">
        <v>761553</v>
      </c>
      <c r="AH26" s="269">
        <v>0</v>
      </c>
      <c r="AI26" s="269">
        <v>851593</v>
      </c>
      <c r="AJ26" s="266" t="s">
        <v>329</v>
      </c>
      <c r="AK26" s="5" t="s">
        <v>330</v>
      </c>
    </row>
    <row r="27" spans="1:37">
      <c r="A27" s="268">
        <v>3</v>
      </c>
      <c r="B27" s="267" t="s">
        <v>283</v>
      </c>
      <c r="C27" s="267">
        <v>43255015201</v>
      </c>
      <c r="D27" s="267" t="s">
        <v>371</v>
      </c>
      <c r="E27" s="267" t="s">
        <v>372</v>
      </c>
      <c r="F27" s="267" t="s">
        <v>328</v>
      </c>
      <c r="G27" s="267" t="s">
        <v>328</v>
      </c>
      <c r="H27" s="267" t="s">
        <v>328</v>
      </c>
      <c r="I27" s="267" t="s">
        <v>328</v>
      </c>
      <c r="J27" s="270">
        <v>42691</v>
      </c>
      <c r="K27" s="269">
        <v>1296000</v>
      </c>
      <c r="L27" s="269">
        <v>1296000</v>
      </c>
      <c r="M27" s="269">
        <v>1281750</v>
      </c>
      <c r="N27" s="269">
        <v>0</v>
      </c>
      <c r="O27" s="269">
        <v>0</v>
      </c>
      <c r="P27" s="269">
        <v>1293176</v>
      </c>
      <c r="Q27" s="269">
        <v>0</v>
      </c>
      <c r="R27" s="269">
        <v>0</v>
      </c>
      <c r="S27" s="269">
        <v>0</v>
      </c>
      <c r="T27" s="269">
        <v>0</v>
      </c>
      <c r="U27" s="269">
        <v>0</v>
      </c>
      <c r="V27" s="269">
        <v>0</v>
      </c>
      <c r="W27" s="269">
        <v>0</v>
      </c>
      <c r="X27" s="269">
        <v>0</v>
      </c>
      <c r="Y27" s="269">
        <v>0</v>
      </c>
      <c r="Z27" s="269">
        <v>0</v>
      </c>
      <c r="AA27" s="269">
        <v>0</v>
      </c>
      <c r="AB27" s="269">
        <v>0</v>
      </c>
      <c r="AC27" s="269">
        <v>0</v>
      </c>
      <c r="AD27" s="269">
        <v>0</v>
      </c>
      <c r="AE27" s="269">
        <v>0</v>
      </c>
      <c r="AF27" s="269">
        <v>1281750</v>
      </c>
      <c r="AG27" s="269">
        <v>1293176</v>
      </c>
      <c r="AH27" s="269">
        <v>11426</v>
      </c>
      <c r="AI27" s="269">
        <v>1595361</v>
      </c>
      <c r="AJ27" s="266" t="s">
        <v>329</v>
      </c>
      <c r="AK27" s="5" t="s">
        <v>330</v>
      </c>
    </row>
    <row r="28" spans="1:37">
      <c r="A28" s="268">
        <v>3</v>
      </c>
      <c r="B28" s="267" t="s">
        <v>208</v>
      </c>
      <c r="C28" s="267">
        <v>22271315201</v>
      </c>
      <c r="D28" s="267" t="s">
        <v>373</v>
      </c>
      <c r="E28" s="267" t="s">
        <v>374</v>
      </c>
      <c r="F28" s="267" t="s">
        <v>328</v>
      </c>
      <c r="G28" s="267" t="s">
        <v>328</v>
      </c>
      <c r="H28" s="267" t="s">
        <v>328</v>
      </c>
      <c r="I28" s="267" t="s">
        <v>328</v>
      </c>
      <c r="J28" s="270">
        <v>42530</v>
      </c>
      <c r="K28" s="269">
        <v>916620</v>
      </c>
      <c r="L28" s="269">
        <v>973642</v>
      </c>
      <c r="M28" s="269">
        <v>931184</v>
      </c>
      <c r="N28" s="269">
        <v>57021.58</v>
      </c>
      <c r="O28" s="269">
        <v>0</v>
      </c>
      <c r="P28" s="269">
        <v>931184</v>
      </c>
      <c r="Q28" s="269">
        <v>0</v>
      </c>
      <c r="R28" s="269">
        <v>0</v>
      </c>
      <c r="S28" s="269">
        <v>0</v>
      </c>
      <c r="T28" s="269">
        <v>0</v>
      </c>
      <c r="U28" s="269">
        <v>0</v>
      </c>
      <c r="V28" s="269">
        <v>0</v>
      </c>
      <c r="W28" s="269">
        <v>0</v>
      </c>
      <c r="X28" s="269">
        <v>0</v>
      </c>
      <c r="Y28" s="269">
        <v>0</v>
      </c>
      <c r="Z28" s="269">
        <v>0</v>
      </c>
      <c r="AA28" s="269">
        <v>0</v>
      </c>
      <c r="AB28" s="269">
        <v>0</v>
      </c>
      <c r="AC28" s="269">
        <v>0</v>
      </c>
      <c r="AD28" s="269">
        <v>0</v>
      </c>
      <c r="AE28" s="269">
        <v>0</v>
      </c>
      <c r="AF28" s="269">
        <v>931184</v>
      </c>
      <c r="AG28" s="269">
        <v>931184</v>
      </c>
      <c r="AH28" s="269">
        <v>0</v>
      </c>
      <c r="AI28" s="269">
        <v>702427</v>
      </c>
      <c r="AJ28" s="266"/>
      <c r="AK28" s="5"/>
    </row>
    <row r="29" spans="1:37">
      <c r="A29" s="268">
        <v>3</v>
      </c>
      <c r="B29" s="267" t="s">
        <v>285</v>
      </c>
      <c r="C29" s="267">
        <v>43078615201</v>
      </c>
      <c r="D29" s="267" t="s">
        <v>375</v>
      </c>
      <c r="E29" s="267" t="s">
        <v>376</v>
      </c>
      <c r="F29" s="267" t="s">
        <v>328</v>
      </c>
      <c r="G29" s="267" t="s">
        <v>328</v>
      </c>
      <c r="H29" s="267" t="s">
        <v>328</v>
      </c>
      <c r="I29" s="267" t="s">
        <v>328</v>
      </c>
      <c r="J29" s="270">
        <v>42565</v>
      </c>
      <c r="K29" s="269">
        <v>2702301</v>
      </c>
      <c r="L29" s="269">
        <v>2702301</v>
      </c>
      <c r="M29" s="269">
        <v>2824495</v>
      </c>
      <c r="N29" s="269">
        <v>0</v>
      </c>
      <c r="O29" s="269">
        <v>0</v>
      </c>
      <c r="P29" s="269">
        <v>2819950</v>
      </c>
      <c r="Q29" s="269">
        <v>0</v>
      </c>
      <c r="R29" s="269">
        <v>0</v>
      </c>
      <c r="S29" s="269">
        <v>0</v>
      </c>
      <c r="T29" s="269">
        <v>0</v>
      </c>
      <c r="U29" s="269">
        <v>0</v>
      </c>
      <c r="V29" s="269">
        <v>0</v>
      </c>
      <c r="W29" s="269">
        <v>0</v>
      </c>
      <c r="X29" s="269">
        <v>0</v>
      </c>
      <c r="Y29" s="269">
        <v>0</v>
      </c>
      <c r="Z29" s="269">
        <v>0</v>
      </c>
      <c r="AA29" s="269">
        <v>0</v>
      </c>
      <c r="AB29" s="269">
        <v>0</v>
      </c>
      <c r="AC29" s="269">
        <v>0</v>
      </c>
      <c r="AD29" s="269">
        <v>0</v>
      </c>
      <c r="AE29" s="269">
        <v>0</v>
      </c>
      <c r="AF29" s="269">
        <v>2824495</v>
      </c>
      <c r="AG29" s="269">
        <v>2819950</v>
      </c>
      <c r="AH29" s="269">
        <v>-4545</v>
      </c>
      <c r="AI29" s="269">
        <v>2591913</v>
      </c>
      <c r="AJ29" s="266"/>
      <c r="AK29" s="5"/>
    </row>
    <row r="30" spans="1:37">
      <c r="A30" s="268">
        <v>3</v>
      </c>
      <c r="B30" s="267" t="s">
        <v>287</v>
      </c>
      <c r="C30" s="267">
        <v>43460615201</v>
      </c>
      <c r="D30" s="267" t="s">
        <v>377</v>
      </c>
      <c r="E30" s="267" t="s">
        <v>378</v>
      </c>
      <c r="F30" s="267" t="s">
        <v>328</v>
      </c>
      <c r="G30" s="267" t="s">
        <v>328</v>
      </c>
      <c r="H30" s="267" t="s">
        <v>328</v>
      </c>
      <c r="I30" s="267" t="s">
        <v>328</v>
      </c>
      <c r="J30" s="270">
        <v>42656</v>
      </c>
      <c r="K30" s="269">
        <v>367076</v>
      </c>
      <c r="L30" s="269">
        <v>367076</v>
      </c>
      <c r="M30" s="269">
        <v>357176</v>
      </c>
      <c r="N30" s="269">
        <v>0</v>
      </c>
      <c r="O30" s="269">
        <v>0</v>
      </c>
      <c r="P30" s="269">
        <v>357176</v>
      </c>
      <c r="Q30" s="269">
        <v>0</v>
      </c>
      <c r="R30" s="269">
        <v>0</v>
      </c>
      <c r="S30" s="269">
        <v>0</v>
      </c>
      <c r="T30" s="269">
        <v>0</v>
      </c>
      <c r="U30" s="269">
        <v>0</v>
      </c>
      <c r="V30" s="269">
        <v>0</v>
      </c>
      <c r="W30" s="269">
        <v>0</v>
      </c>
      <c r="X30" s="269">
        <v>0</v>
      </c>
      <c r="Y30" s="269">
        <v>0</v>
      </c>
      <c r="Z30" s="269">
        <v>0</v>
      </c>
      <c r="AA30" s="269">
        <v>0</v>
      </c>
      <c r="AB30" s="269">
        <v>0</v>
      </c>
      <c r="AC30" s="269">
        <v>0</v>
      </c>
      <c r="AD30" s="269">
        <v>0</v>
      </c>
      <c r="AE30" s="269">
        <v>0</v>
      </c>
      <c r="AF30" s="269">
        <v>357176</v>
      </c>
      <c r="AG30" s="269">
        <v>357176</v>
      </c>
      <c r="AH30" s="269">
        <v>0</v>
      </c>
      <c r="AI30" s="269">
        <v>306636</v>
      </c>
      <c r="AJ30" s="266" t="s">
        <v>329</v>
      </c>
      <c r="AK30" s="5" t="s">
        <v>330</v>
      </c>
    </row>
    <row r="31" spans="1:37">
      <c r="A31" s="268">
        <v>3</v>
      </c>
      <c r="B31" s="267" t="s">
        <v>210</v>
      </c>
      <c r="C31" s="267">
        <v>22067915201</v>
      </c>
      <c r="D31" s="267" t="s">
        <v>362</v>
      </c>
      <c r="E31" s="267" t="s">
        <v>363</v>
      </c>
      <c r="F31" s="267" t="s">
        <v>328</v>
      </c>
      <c r="G31" s="267" t="s">
        <v>328</v>
      </c>
      <c r="H31" s="267" t="s">
        <v>328</v>
      </c>
      <c r="I31" s="267" t="s">
        <v>328</v>
      </c>
      <c r="J31" s="270">
        <v>41052</v>
      </c>
      <c r="K31" s="269">
        <v>27973197</v>
      </c>
      <c r="L31" s="269">
        <v>28765517</v>
      </c>
      <c r="M31" s="269">
        <v>28817877</v>
      </c>
      <c r="N31" s="269">
        <v>792320.21</v>
      </c>
      <c r="O31" s="269">
        <v>0</v>
      </c>
      <c r="P31" s="269">
        <v>27757494</v>
      </c>
      <c r="Q31" s="269">
        <v>0</v>
      </c>
      <c r="R31" s="269">
        <v>0</v>
      </c>
      <c r="S31" s="269">
        <v>0</v>
      </c>
      <c r="T31" s="269">
        <v>0</v>
      </c>
      <c r="U31" s="269">
        <v>0</v>
      </c>
      <c r="V31" s="269">
        <v>0</v>
      </c>
      <c r="W31" s="269">
        <v>0</v>
      </c>
      <c r="X31" s="269">
        <v>0</v>
      </c>
      <c r="Y31" s="269">
        <v>0</v>
      </c>
      <c r="Z31" s="269">
        <v>0</v>
      </c>
      <c r="AA31" s="269">
        <v>0</v>
      </c>
      <c r="AB31" s="269">
        <v>0</v>
      </c>
      <c r="AC31" s="269">
        <v>0</v>
      </c>
      <c r="AD31" s="269">
        <v>0</v>
      </c>
      <c r="AE31" s="269">
        <v>0</v>
      </c>
      <c r="AF31" s="269">
        <v>28817877</v>
      </c>
      <c r="AG31" s="269">
        <v>27757494</v>
      </c>
      <c r="AH31" s="269">
        <v>-1060383</v>
      </c>
      <c r="AI31" s="269">
        <v>27697061</v>
      </c>
      <c r="AJ31" s="266"/>
      <c r="AK31" s="5"/>
    </row>
    <row r="32" spans="1:37" ht="24">
      <c r="A32" s="268">
        <v>3</v>
      </c>
      <c r="B32" s="267" t="s">
        <v>213</v>
      </c>
      <c r="C32" s="267">
        <v>43000215201</v>
      </c>
      <c r="D32" s="267" t="s">
        <v>357</v>
      </c>
      <c r="E32" s="267" t="s">
        <v>358</v>
      </c>
      <c r="F32" s="267" t="s">
        <v>328</v>
      </c>
      <c r="G32" s="267" t="s">
        <v>328</v>
      </c>
      <c r="H32" s="267" t="s">
        <v>328</v>
      </c>
      <c r="I32" s="267" t="s">
        <v>328</v>
      </c>
      <c r="J32" s="270">
        <v>42060</v>
      </c>
      <c r="K32" s="269">
        <v>4296119</v>
      </c>
      <c r="L32" s="269">
        <v>6114814</v>
      </c>
      <c r="M32" s="269">
        <v>6340441</v>
      </c>
      <c r="N32" s="269">
        <v>1818694.53</v>
      </c>
      <c r="O32" s="269">
        <v>0</v>
      </c>
      <c r="P32" s="269">
        <v>6332694</v>
      </c>
      <c r="Q32" s="269">
        <v>0</v>
      </c>
      <c r="R32" s="269">
        <v>0</v>
      </c>
      <c r="S32" s="269">
        <v>0</v>
      </c>
      <c r="T32" s="269">
        <v>0</v>
      </c>
      <c r="U32" s="269">
        <v>0</v>
      </c>
      <c r="V32" s="269">
        <v>0</v>
      </c>
      <c r="W32" s="269">
        <v>0</v>
      </c>
      <c r="X32" s="269">
        <v>0</v>
      </c>
      <c r="Y32" s="269">
        <v>0</v>
      </c>
      <c r="Z32" s="269">
        <v>0</v>
      </c>
      <c r="AA32" s="269">
        <v>0</v>
      </c>
      <c r="AB32" s="269">
        <v>0</v>
      </c>
      <c r="AC32" s="269">
        <v>0</v>
      </c>
      <c r="AD32" s="269">
        <v>0</v>
      </c>
      <c r="AE32" s="269">
        <v>0</v>
      </c>
      <c r="AF32" s="269">
        <v>6340441</v>
      </c>
      <c r="AG32" s="269">
        <v>6332694</v>
      </c>
      <c r="AH32" s="269">
        <v>-7747</v>
      </c>
      <c r="AI32" s="269">
        <v>3303857</v>
      </c>
      <c r="AJ32" s="266"/>
      <c r="AK32" s="5"/>
    </row>
    <row r="33" spans="1:37">
      <c r="A33" s="268">
        <v>3</v>
      </c>
      <c r="B33" s="267" t="s">
        <v>215</v>
      </c>
      <c r="C33" s="267">
        <v>43078515201</v>
      </c>
      <c r="D33" s="267" t="s">
        <v>379</v>
      </c>
      <c r="E33" s="267" t="s">
        <v>380</v>
      </c>
      <c r="F33" s="267" t="s">
        <v>328</v>
      </c>
      <c r="G33" s="267" t="s">
        <v>328</v>
      </c>
      <c r="H33" s="267" t="s">
        <v>328</v>
      </c>
      <c r="I33" s="267" t="s">
        <v>328</v>
      </c>
      <c r="J33" s="270">
        <v>42341</v>
      </c>
      <c r="K33" s="269">
        <v>2580711</v>
      </c>
      <c r="L33" s="269">
        <v>2556235</v>
      </c>
      <c r="M33" s="269">
        <v>2428112</v>
      </c>
      <c r="N33" s="269">
        <v>-24475.9</v>
      </c>
      <c r="O33" s="269">
        <v>-31636</v>
      </c>
      <c r="P33" s="269">
        <v>2365069</v>
      </c>
      <c r="Q33" s="269">
        <v>-31636</v>
      </c>
      <c r="R33" s="269">
        <v>0</v>
      </c>
      <c r="S33" s="269">
        <v>0</v>
      </c>
      <c r="T33" s="269">
        <v>0</v>
      </c>
      <c r="U33" s="269">
        <v>0</v>
      </c>
      <c r="V33" s="269">
        <v>0</v>
      </c>
      <c r="W33" s="269">
        <v>-31636</v>
      </c>
      <c r="X33" s="269">
        <v>0</v>
      </c>
      <c r="Y33" s="269">
        <v>0</v>
      </c>
      <c r="Z33" s="269">
        <v>0</v>
      </c>
      <c r="AA33" s="269">
        <v>0</v>
      </c>
      <c r="AB33" s="269">
        <v>0</v>
      </c>
      <c r="AC33" s="269">
        <v>0</v>
      </c>
      <c r="AD33" s="269">
        <v>0</v>
      </c>
      <c r="AE33" s="269">
        <v>-31636</v>
      </c>
      <c r="AF33" s="269">
        <v>2396476</v>
      </c>
      <c r="AG33" s="269">
        <v>2365069</v>
      </c>
      <c r="AH33" s="269">
        <v>-31407</v>
      </c>
      <c r="AI33" s="269">
        <v>2532091</v>
      </c>
      <c r="AJ33" s="266"/>
      <c r="AK33" s="5"/>
    </row>
    <row r="34" spans="1:37">
      <c r="A34" s="268">
        <v>3</v>
      </c>
      <c r="B34" s="267" t="s">
        <v>218</v>
      </c>
      <c r="C34" s="267">
        <v>22281815201</v>
      </c>
      <c r="D34" s="267" t="s">
        <v>373</v>
      </c>
      <c r="E34" s="267" t="s">
        <v>374</v>
      </c>
      <c r="F34" s="267" t="s">
        <v>328</v>
      </c>
      <c r="G34" s="267" t="s">
        <v>328</v>
      </c>
      <c r="H34" s="267" t="s">
        <v>328</v>
      </c>
      <c r="I34" s="267" t="s">
        <v>328</v>
      </c>
      <c r="J34" s="270">
        <v>42536</v>
      </c>
      <c r="K34" s="269">
        <v>931084</v>
      </c>
      <c r="L34" s="269">
        <v>988106</v>
      </c>
      <c r="M34" s="269">
        <v>921773</v>
      </c>
      <c r="N34" s="269">
        <v>57021.56</v>
      </c>
      <c r="O34" s="269">
        <v>0</v>
      </c>
      <c r="P34" s="269">
        <v>921773</v>
      </c>
      <c r="Q34" s="269">
        <v>0</v>
      </c>
      <c r="R34" s="269">
        <v>0</v>
      </c>
      <c r="S34" s="269">
        <v>0</v>
      </c>
      <c r="T34" s="269">
        <v>0</v>
      </c>
      <c r="U34" s="269">
        <v>0</v>
      </c>
      <c r="V34" s="269">
        <v>0</v>
      </c>
      <c r="W34" s="269">
        <v>0</v>
      </c>
      <c r="X34" s="269">
        <v>0</v>
      </c>
      <c r="Y34" s="269">
        <v>0</v>
      </c>
      <c r="Z34" s="269">
        <v>0</v>
      </c>
      <c r="AA34" s="269">
        <v>0</v>
      </c>
      <c r="AB34" s="269">
        <v>0</v>
      </c>
      <c r="AC34" s="269">
        <v>0</v>
      </c>
      <c r="AD34" s="269">
        <v>0</v>
      </c>
      <c r="AE34" s="269">
        <v>0</v>
      </c>
      <c r="AF34" s="269">
        <v>921773</v>
      </c>
      <c r="AG34" s="269">
        <v>921773</v>
      </c>
      <c r="AH34" s="269">
        <v>0</v>
      </c>
      <c r="AI34" s="269">
        <v>926503</v>
      </c>
      <c r="AJ34" s="266"/>
      <c r="AK34" s="5"/>
    </row>
    <row r="35" spans="1:37">
      <c r="A35" s="268">
        <v>3</v>
      </c>
      <c r="B35" s="267" t="s">
        <v>289</v>
      </c>
      <c r="C35" s="267">
        <v>43257015201</v>
      </c>
      <c r="D35" s="267" t="s">
        <v>381</v>
      </c>
      <c r="E35" s="267" t="s">
        <v>382</v>
      </c>
      <c r="F35" s="267" t="s">
        <v>328</v>
      </c>
      <c r="G35" s="267" t="s">
        <v>328</v>
      </c>
      <c r="H35" s="267" t="s">
        <v>328</v>
      </c>
      <c r="I35" s="267" t="s">
        <v>328</v>
      </c>
      <c r="J35" s="270">
        <v>42341</v>
      </c>
      <c r="K35" s="269">
        <v>9008956</v>
      </c>
      <c r="L35" s="269">
        <v>9008956</v>
      </c>
      <c r="M35" s="269">
        <v>9058480</v>
      </c>
      <c r="N35" s="269">
        <v>0</v>
      </c>
      <c r="O35" s="269">
        <v>0</v>
      </c>
      <c r="P35" s="269">
        <v>8913154</v>
      </c>
      <c r="Q35" s="269">
        <v>0</v>
      </c>
      <c r="R35" s="269">
        <v>0</v>
      </c>
      <c r="S35" s="269">
        <v>0</v>
      </c>
      <c r="T35" s="269">
        <v>0</v>
      </c>
      <c r="U35" s="269">
        <v>0</v>
      </c>
      <c r="V35" s="269">
        <v>0</v>
      </c>
      <c r="W35" s="269">
        <v>0</v>
      </c>
      <c r="X35" s="269">
        <v>0</v>
      </c>
      <c r="Y35" s="269">
        <v>0</v>
      </c>
      <c r="Z35" s="269">
        <v>0</v>
      </c>
      <c r="AA35" s="269">
        <v>0</v>
      </c>
      <c r="AB35" s="269">
        <v>0</v>
      </c>
      <c r="AC35" s="269">
        <v>0</v>
      </c>
      <c r="AD35" s="269">
        <v>0</v>
      </c>
      <c r="AE35" s="269">
        <v>0</v>
      </c>
      <c r="AF35" s="269">
        <v>9058480</v>
      </c>
      <c r="AG35" s="269">
        <v>8913154</v>
      </c>
      <c r="AH35" s="269">
        <v>-145326</v>
      </c>
      <c r="AI35" s="269">
        <v>9047925</v>
      </c>
      <c r="AJ35" s="266"/>
      <c r="AK35" s="5"/>
    </row>
    <row r="36" spans="1:37">
      <c r="A36" s="268">
        <v>3</v>
      </c>
      <c r="B36" s="267" t="s">
        <v>220</v>
      </c>
      <c r="C36" s="267">
        <v>43273915201</v>
      </c>
      <c r="D36" s="267" t="s">
        <v>383</v>
      </c>
      <c r="E36" s="267" t="s">
        <v>384</v>
      </c>
      <c r="F36" s="267" t="s">
        <v>328</v>
      </c>
      <c r="G36" s="267" t="s">
        <v>328</v>
      </c>
      <c r="H36" s="267" t="s">
        <v>328</v>
      </c>
      <c r="I36" s="267" t="s">
        <v>328</v>
      </c>
      <c r="J36" s="270">
        <v>42487</v>
      </c>
      <c r="K36" s="269">
        <v>5112998</v>
      </c>
      <c r="L36" s="269">
        <v>5217096</v>
      </c>
      <c r="M36" s="269">
        <v>5197254</v>
      </c>
      <c r="N36" s="269">
        <v>104097.95</v>
      </c>
      <c r="O36" s="269">
        <v>-15000</v>
      </c>
      <c r="P36" s="269">
        <v>5211856</v>
      </c>
      <c r="Q36" s="269">
        <v>0</v>
      </c>
      <c r="R36" s="269">
        <v>0</v>
      </c>
      <c r="S36" s="269">
        <v>0</v>
      </c>
      <c r="T36" s="269">
        <v>0</v>
      </c>
      <c r="U36" s="269">
        <v>0</v>
      </c>
      <c r="V36" s="269">
        <v>-15000</v>
      </c>
      <c r="W36" s="269">
        <v>-15000</v>
      </c>
      <c r="X36" s="269">
        <v>0</v>
      </c>
      <c r="Y36" s="269">
        <v>0</v>
      </c>
      <c r="Z36" s="269">
        <v>0</v>
      </c>
      <c r="AA36" s="269">
        <v>0</v>
      </c>
      <c r="AB36" s="269">
        <v>0</v>
      </c>
      <c r="AC36" s="269">
        <v>0</v>
      </c>
      <c r="AD36" s="269">
        <v>0</v>
      </c>
      <c r="AE36" s="269">
        <v>-15000</v>
      </c>
      <c r="AF36" s="269">
        <v>5182254</v>
      </c>
      <c r="AG36" s="269">
        <v>5211856</v>
      </c>
      <c r="AH36" s="269">
        <v>29602</v>
      </c>
      <c r="AI36" s="269">
        <v>5858556</v>
      </c>
      <c r="AJ36" s="266"/>
      <c r="AK36" s="5"/>
    </row>
    <row r="37" spans="1:37">
      <c r="A37" s="268">
        <v>3</v>
      </c>
      <c r="B37" s="267" t="s">
        <v>385</v>
      </c>
      <c r="C37" s="267">
        <v>43047115201</v>
      </c>
      <c r="D37" s="267" t="s">
        <v>386</v>
      </c>
      <c r="E37" s="267" t="s">
        <v>387</v>
      </c>
      <c r="F37" s="267" t="s">
        <v>328</v>
      </c>
      <c r="G37" s="267" t="s">
        <v>328</v>
      </c>
      <c r="H37" s="267" t="s">
        <v>328</v>
      </c>
      <c r="I37" s="267" t="s">
        <v>328</v>
      </c>
      <c r="J37" s="270">
        <v>42613</v>
      </c>
      <c r="K37" s="269">
        <v>710702</v>
      </c>
      <c r="L37" s="269">
        <v>710702</v>
      </c>
      <c r="M37" s="269">
        <v>703481</v>
      </c>
      <c r="N37" s="269">
        <v>0</v>
      </c>
      <c r="O37" s="269">
        <v>-9504</v>
      </c>
      <c r="P37" s="269">
        <v>696276</v>
      </c>
      <c r="Q37" s="269">
        <v>-9504</v>
      </c>
      <c r="R37" s="269">
        <v>0</v>
      </c>
      <c r="S37" s="269">
        <v>0</v>
      </c>
      <c r="T37" s="269">
        <v>0</v>
      </c>
      <c r="U37" s="269">
        <v>0</v>
      </c>
      <c r="V37" s="269">
        <v>0</v>
      </c>
      <c r="W37" s="269">
        <v>-9504</v>
      </c>
      <c r="X37" s="269">
        <v>0</v>
      </c>
      <c r="Y37" s="269">
        <v>0</v>
      </c>
      <c r="Z37" s="269">
        <v>0</v>
      </c>
      <c r="AA37" s="269">
        <v>0</v>
      </c>
      <c r="AB37" s="269">
        <v>0</v>
      </c>
      <c r="AC37" s="269">
        <v>0</v>
      </c>
      <c r="AD37" s="269">
        <v>0</v>
      </c>
      <c r="AE37" s="269">
        <v>-9504</v>
      </c>
      <c r="AF37" s="269">
        <v>693977</v>
      </c>
      <c r="AG37" s="269">
        <v>696276</v>
      </c>
      <c r="AH37" s="269">
        <v>2299</v>
      </c>
      <c r="AI37" s="269">
        <v>765581</v>
      </c>
      <c r="AJ37" s="266"/>
      <c r="AK37" s="5"/>
    </row>
    <row r="38" spans="1:37">
      <c r="A38" s="268">
        <v>3</v>
      </c>
      <c r="B38" s="267" t="s">
        <v>388</v>
      </c>
      <c r="C38" s="267">
        <v>43079115201</v>
      </c>
      <c r="D38" s="267" t="s">
        <v>383</v>
      </c>
      <c r="E38" s="267" t="s">
        <v>384</v>
      </c>
      <c r="F38" s="267" t="s">
        <v>328</v>
      </c>
      <c r="G38" s="267" t="s">
        <v>328</v>
      </c>
      <c r="H38" s="267" t="s">
        <v>328</v>
      </c>
      <c r="I38" s="267" t="s">
        <v>328</v>
      </c>
      <c r="J38" s="270">
        <v>42711</v>
      </c>
      <c r="K38" s="269">
        <v>1223500</v>
      </c>
      <c r="L38" s="269">
        <v>1223500</v>
      </c>
      <c r="M38" s="269">
        <v>1204340</v>
      </c>
      <c r="N38" s="269">
        <v>0</v>
      </c>
      <c r="O38" s="269">
        <v>0</v>
      </c>
      <c r="P38" s="269">
        <v>1216824</v>
      </c>
      <c r="Q38" s="269">
        <v>0</v>
      </c>
      <c r="R38" s="269">
        <v>0</v>
      </c>
      <c r="S38" s="269">
        <v>0</v>
      </c>
      <c r="T38" s="269">
        <v>0</v>
      </c>
      <c r="U38" s="269">
        <v>0</v>
      </c>
      <c r="V38" s="269">
        <v>0</v>
      </c>
      <c r="W38" s="269">
        <v>0</v>
      </c>
      <c r="X38" s="269">
        <v>0</v>
      </c>
      <c r="Y38" s="269">
        <v>0</v>
      </c>
      <c r="Z38" s="269">
        <v>0</v>
      </c>
      <c r="AA38" s="269">
        <v>0</v>
      </c>
      <c r="AB38" s="269">
        <v>0</v>
      </c>
      <c r="AC38" s="269">
        <v>0</v>
      </c>
      <c r="AD38" s="269">
        <v>0</v>
      </c>
      <c r="AE38" s="269">
        <v>0</v>
      </c>
      <c r="AF38" s="269">
        <v>1204340</v>
      </c>
      <c r="AG38" s="269">
        <v>1216824</v>
      </c>
      <c r="AH38" s="269">
        <v>12484</v>
      </c>
      <c r="AI38" s="269">
        <v>1644577</v>
      </c>
      <c r="AJ38" s="266" t="s">
        <v>329</v>
      </c>
      <c r="AK38" s="5" t="s">
        <v>330</v>
      </c>
    </row>
    <row r="39" spans="1:37">
      <c r="A39" s="268">
        <v>3</v>
      </c>
      <c r="B39" s="267" t="s">
        <v>222</v>
      </c>
      <c r="C39" s="267">
        <v>42857615201</v>
      </c>
      <c r="D39" s="267" t="s">
        <v>389</v>
      </c>
      <c r="E39" s="267" t="s">
        <v>390</v>
      </c>
      <c r="F39" s="267" t="s">
        <v>328</v>
      </c>
      <c r="G39" s="267" t="s">
        <v>328</v>
      </c>
      <c r="H39" s="267" t="s">
        <v>328</v>
      </c>
      <c r="I39" s="267" t="s">
        <v>328</v>
      </c>
      <c r="J39" s="270">
        <v>42613</v>
      </c>
      <c r="K39" s="269">
        <v>455335</v>
      </c>
      <c r="L39" s="269">
        <v>461101</v>
      </c>
      <c r="M39" s="269">
        <v>462306</v>
      </c>
      <c r="N39" s="269">
        <v>5766.1</v>
      </c>
      <c r="O39" s="269">
        <v>0</v>
      </c>
      <c r="P39" s="269">
        <v>462306</v>
      </c>
      <c r="Q39" s="269">
        <v>0</v>
      </c>
      <c r="R39" s="269">
        <v>0</v>
      </c>
      <c r="S39" s="269">
        <v>0</v>
      </c>
      <c r="T39" s="269">
        <v>0</v>
      </c>
      <c r="U39" s="269">
        <v>0</v>
      </c>
      <c r="V39" s="269">
        <v>0</v>
      </c>
      <c r="W39" s="269">
        <v>0</v>
      </c>
      <c r="X39" s="269">
        <v>0</v>
      </c>
      <c r="Y39" s="269">
        <v>0</v>
      </c>
      <c r="Z39" s="269">
        <v>0</v>
      </c>
      <c r="AA39" s="269">
        <v>0</v>
      </c>
      <c r="AB39" s="269">
        <v>0</v>
      </c>
      <c r="AC39" s="269">
        <v>0</v>
      </c>
      <c r="AD39" s="269">
        <v>0</v>
      </c>
      <c r="AE39" s="269">
        <v>0</v>
      </c>
      <c r="AF39" s="269">
        <v>462306</v>
      </c>
      <c r="AG39" s="269">
        <v>462306</v>
      </c>
      <c r="AH39" s="269">
        <v>0</v>
      </c>
      <c r="AI39" s="269">
        <v>517907</v>
      </c>
      <c r="AJ39" s="266"/>
      <c r="AK39" s="5"/>
    </row>
    <row r="40" spans="1:37">
      <c r="A40" s="268">
        <v>3</v>
      </c>
      <c r="B40" s="267" t="s">
        <v>291</v>
      </c>
      <c r="C40" s="267">
        <v>42820835201</v>
      </c>
      <c r="D40" s="267" t="s">
        <v>383</v>
      </c>
      <c r="E40" s="267" t="s">
        <v>384</v>
      </c>
      <c r="F40" s="267" t="s">
        <v>328</v>
      </c>
      <c r="G40" s="267" t="s">
        <v>328</v>
      </c>
      <c r="H40" s="267" t="s">
        <v>328</v>
      </c>
      <c r="I40" s="267" t="s">
        <v>328</v>
      </c>
      <c r="J40" s="270">
        <v>42669</v>
      </c>
      <c r="K40" s="269">
        <v>311313</v>
      </c>
      <c r="L40" s="269">
        <v>311313</v>
      </c>
      <c r="M40" s="269">
        <v>302309</v>
      </c>
      <c r="N40" s="269">
        <v>0</v>
      </c>
      <c r="O40" s="269">
        <v>0</v>
      </c>
      <c r="P40" s="269">
        <v>302309</v>
      </c>
      <c r="Q40" s="269">
        <v>0</v>
      </c>
      <c r="R40" s="269">
        <v>0</v>
      </c>
      <c r="S40" s="269">
        <v>0</v>
      </c>
      <c r="T40" s="269">
        <v>0</v>
      </c>
      <c r="U40" s="269">
        <v>0</v>
      </c>
      <c r="V40" s="269">
        <v>0</v>
      </c>
      <c r="W40" s="269">
        <v>0</v>
      </c>
      <c r="X40" s="269">
        <v>0</v>
      </c>
      <c r="Y40" s="269">
        <v>0</v>
      </c>
      <c r="Z40" s="269">
        <v>0</v>
      </c>
      <c r="AA40" s="269">
        <v>0</v>
      </c>
      <c r="AB40" s="269">
        <v>0</v>
      </c>
      <c r="AC40" s="269">
        <v>0</v>
      </c>
      <c r="AD40" s="269">
        <v>0</v>
      </c>
      <c r="AE40" s="269">
        <v>0</v>
      </c>
      <c r="AF40" s="269">
        <v>302309</v>
      </c>
      <c r="AG40" s="269">
        <v>302309</v>
      </c>
      <c r="AH40" s="269">
        <v>0</v>
      </c>
      <c r="AI40" s="269">
        <v>204199</v>
      </c>
      <c r="AJ40" s="266" t="s">
        <v>329</v>
      </c>
      <c r="AK40" s="5" t="s">
        <v>330</v>
      </c>
    </row>
    <row r="41" spans="1:37">
      <c r="A41" s="268">
        <v>3</v>
      </c>
      <c r="B41" s="267" t="s">
        <v>224</v>
      </c>
      <c r="C41" s="267">
        <v>42695115201</v>
      </c>
      <c r="D41" s="267" t="s">
        <v>379</v>
      </c>
      <c r="E41" s="267" t="s">
        <v>380</v>
      </c>
      <c r="F41" s="267" t="s">
        <v>328</v>
      </c>
      <c r="G41" s="267" t="s">
        <v>328</v>
      </c>
      <c r="H41" s="267" t="s">
        <v>328</v>
      </c>
      <c r="I41" s="267" t="s">
        <v>328</v>
      </c>
      <c r="J41" s="270">
        <v>42424</v>
      </c>
      <c r="K41" s="269">
        <v>2196017</v>
      </c>
      <c r="L41" s="269">
        <v>2209792</v>
      </c>
      <c r="M41" s="269">
        <v>2194453</v>
      </c>
      <c r="N41" s="269">
        <v>13775.67</v>
      </c>
      <c r="O41" s="269">
        <v>0</v>
      </c>
      <c r="P41" s="269">
        <v>2190296</v>
      </c>
      <c r="Q41" s="269">
        <v>0</v>
      </c>
      <c r="R41" s="269">
        <v>0</v>
      </c>
      <c r="S41" s="269">
        <v>0</v>
      </c>
      <c r="T41" s="269">
        <v>0</v>
      </c>
      <c r="U41" s="269">
        <v>0</v>
      </c>
      <c r="V41" s="269">
        <v>0</v>
      </c>
      <c r="W41" s="269">
        <v>0</v>
      </c>
      <c r="X41" s="269">
        <v>0</v>
      </c>
      <c r="Y41" s="269">
        <v>0</v>
      </c>
      <c r="Z41" s="269">
        <v>0</v>
      </c>
      <c r="AA41" s="269">
        <v>0</v>
      </c>
      <c r="AB41" s="269">
        <v>0</v>
      </c>
      <c r="AC41" s="269">
        <v>0</v>
      </c>
      <c r="AD41" s="269">
        <v>0</v>
      </c>
      <c r="AE41" s="269">
        <v>0</v>
      </c>
      <c r="AF41" s="269">
        <v>2194453</v>
      </c>
      <c r="AG41" s="269">
        <v>2190296</v>
      </c>
      <c r="AH41" s="269">
        <v>-4157</v>
      </c>
      <c r="AI41" s="269">
        <v>2203714</v>
      </c>
      <c r="AJ41" s="266"/>
      <c r="AK41" s="5"/>
    </row>
    <row r="42" spans="1:37">
      <c r="A42" s="268">
        <v>3</v>
      </c>
      <c r="B42" s="267" t="s">
        <v>391</v>
      </c>
      <c r="C42" s="267">
        <v>43662215201</v>
      </c>
      <c r="D42" s="267" t="s">
        <v>383</v>
      </c>
      <c r="E42" s="267" t="s">
        <v>384</v>
      </c>
      <c r="F42" s="267" t="s">
        <v>328</v>
      </c>
      <c r="G42" s="267" t="s">
        <v>328</v>
      </c>
      <c r="H42" s="267" t="s">
        <v>328</v>
      </c>
      <c r="I42" s="267" t="s">
        <v>328</v>
      </c>
      <c r="J42" s="270">
        <v>42823</v>
      </c>
      <c r="K42" s="269">
        <v>96639</v>
      </c>
      <c r="L42" s="269">
        <v>96639</v>
      </c>
      <c r="M42" s="269">
        <v>100978</v>
      </c>
      <c r="N42" s="269">
        <v>0</v>
      </c>
      <c r="O42" s="269">
        <v>0</v>
      </c>
      <c r="P42" s="269">
        <v>100978</v>
      </c>
      <c r="Q42" s="269">
        <v>0</v>
      </c>
      <c r="R42" s="269">
        <v>0</v>
      </c>
      <c r="S42" s="269">
        <v>0</v>
      </c>
      <c r="T42" s="269">
        <v>0</v>
      </c>
      <c r="U42" s="269">
        <v>0</v>
      </c>
      <c r="V42" s="269">
        <v>0</v>
      </c>
      <c r="W42" s="269">
        <v>0</v>
      </c>
      <c r="X42" s="269">
        <v>0</v>
      </c>
      <c r="Y42" s="269">
        <v>0</v>
      </c>
      <c r="Z42" s="269">
        <v>0</v>
      </c>
      <c r="AA42" s="269">
        <v>0</v>
      </c>
      <c r="AB42" s="269">
        <v>0</v>
      </c>
      <c r="AC42" s="269">
        <v>0</v>
      </c>
      <c r="AD42" s="269">
        <v>0</v>
      </c>
      <c r="AE42" s="269">
        <v>0</v>
      </c>
      <c r="AF42" s="269">
        <v>100978</v>
      </c>
      <c r="AG42" s="269">
        <v>100978</v>
      </c>
      <c r="AH42" s="269">
        <v>0</v>
      </c>
      <c r="AI42" s="269">
        <v>113500</v>
      </c>
      <c r="AJ42" s="266"/>
      <c r="AK42" s="5"/>
    </row>
    <row r="43" spans="1:37">
      <c r="A43" s="268">
        <v>3</v>
      </c>
      <c r="B43" s="267" t="s">
        <v>321</v>
      </c>
      <c r="C43" s="267">
        <v>43278725201</v>
      </c>
      <c r="D43" s="267" t="s">
        <v>392</v>
      </c>
      <c r="E43" s="267" t="s">
        <v>393</v>
      </c>
      <c r="F43" s="267" t="s">
        <v>328</v>
      </c>
      <c r="G43" s="267" t="s">
        <v>328</v>
      </c>
      <c r="H43" s="267" t="s">
        <v>328</v>
      </c>
      <c r="I43" s="267" t="s">
        <v>328</v>
      </c>
      <c r="J43" s="270">
        <v>42788</v>
      </c>
      <c r="K43" s="269">
        <v>98537</v>
      </c>
      <c r="L43" s="269">
        <v>98537</v>
      </c>
      <c r="M43" s="269">
        <v>95183</v>
      </c>
      <c r="N43" s="269">
        <v>0</v>
      </c>
      <c r="O43" s="269">
        <v>0</v>
      </c>
      <c r="P43" s="269">
        <v>95183</v>
      </c>
      <c r="Q43" s="269">
        <v>0</v>
      </c>
      <c r="R43" s="269">
        <v>0</v>
      </c>
      <c r="S43" s="269">
        <v>0</v>
      </c>
      <c r="T43" s="269">
        <v>0</v>
      </c>
      <c r="U43" s="269">
        <v>0</v>
      </c>
      <c r="V43" s="269">
        <v>0</v>
      </c>
      <c r="W43" s="269">
        <v>0</v>
      </c>
      <c r="X43" s="269">
        <v>0</v>
      </c>
      <c r="Y43" s="269">
        <v>0</v>
      </c>
      <c r="Z43" s="269">
        <v>0</v>
      </c>
      <c r="AA43" s="269">
        <v>0</v>
      </c>
      <c r="AB43" s="269">
        <v>0</v>
      </c>
      <c r="AC43" s="269">
        <v>0</v>
      </c>
      <c r="AD43" s="269">
        <v>0</v>
      </c>
      <c r="AE43" s="269">
        <v>0</v>
      </c>
      <c r="AF43" s="269">
        <v>95183</v>
      </c>
      <c r="AG43" s="269">
        <v>95183</v>
      </c>
      <c r="AH43" s="269">
        <v>0</v>
      </c>
      <c r="AI43" s="269">
        <v>131242</v>
      </c>
      <c r="AJ43" s="266"/>
      <c r="AK43" s="5"/>
    </row>
    <row r="44" spans="1:37">
      <c r="A44" s="268">
        <v>4</v>
      </c>
      <c r="B44" s="267" t="s">
        <v>293</v>
      </c>
      <c r="C44" s="267">
        <v>43062515201</v>
      </c>
      <c r="D44" s="267" t="s">
        <v>394</v>
      </c>
      <c r="E44" s="267" t="s">
        <v>395</v>
      </c>
      <c r="F44" s="267" t="s">
        <v>328</v>
      </c>
      <c r="G44" s="267" t="s">
        <v>328</v>
      </c>
      <c r="H44" s="267" t="s">
        <v>328</v>
      </c>
      <c r="I44" s="267" t="s">
        <v>328</v>
      </c>
      <c r="J44" s="270">
        <v>42167</v>
      </c>
      <c r="K44" s="269">
        <v>1604618</v>
      </c>
      <c r="L44" s="269">
        <v>1604618</v>
      </c>
      <c r="M44" s="269">
        <v>1554867</v>
      </c>
      <c r="N44" s="269">
        <v>0</v>
      </c>
      <c r="O44" s="269">
        <v>0</v>
      </c>
      <c r="P44" s="269">
        <v>1554752</v>
      </c>
      <c r="Q44" s="269">
        <v>0</v>
      </c>
      <c r="R44" s="269">
        <v>0</v>
      </c>
      <c r="S44" s="269">
        <v>0</v>
      </c>
      <c r="T44" s="269">
        <v>0</v>
      </c>
      <c r="U44" s="269">
        <v>0</v>
      </c>
      <c r="V44" s="269">
        <v>0</v>
      </c>
      <c r="W44" s="269">
        <v>0</v>
      </c>
      <c r="X44" s="269">
        <v>0</v>
      </c>
      <c r="Y44" s="269">
        <v>0</v>
      </c>
      <c r="Z44" s="269">
        <v>0</v>
      </c>
      <c r="AA44" s="269">
        <v>0</v>
      </c>
      <c r="AB44" s="269">
        <v>0</v>
      </c>
      <c r="AC44" s="269">
        <v>0</v>
      </c>
      <c r="AD44" s="269">
        <v>0</v>
      </c>
      <c r="AE44" s="269">
        <v>0</v>
      </c>
      <c r="AF44" s="269">
        <v>1554867</v>
      </c>
      <c r="AG44" s="269">
        <v>1554752</v>
      </c>
      <c r="AH44" s="269">
        <v>-115</v>
      </c>
      <c r="AI44" s="269">
        <v>1736394</v>
      </c>
      <c r="AJ44" s="266" t="s">
        <v>329</v>
      </c>
      <c r="AK44" s="5" t="s">
        <v>330</v>
      </c>
    </row>
    <row r="45" spans="1:37">
      <c r="A45" s="268">
        <v>4</v>
      </c>
      <c r="B45" s="267" t="s">
        <v>396</v>
      </c>
      <c r="C45" s="267">
        <v>43110715201</v>
      </c>
      <c r="D45" s="267" t="s">
        <v>397</v>
      </c>
      <c r="E45" s="267" t="s">
        <v>398</v>
      </c>
      <c r="F45" s="267" t="s">
        <v>328</v>
      </c>
      <c r="G45" s="267" t="s">
        <v>328</v>
      </c>
      <c r="H45" s="267" t="s">
        <v>328</v>
      </c>
      <c r="I45" s="267" t="s">
        <v>328</v>
      </c>
      <c r="J45" s="270">
        <v>42657</v>
      </c>
      <c r="K45" s="269">
        <v>289809</v>
      </c>
      <c r="L45" s="269">
        <v>289809</v>
      </c>
      <c r="M45" s="269">
        <v>270949</v>
      </c>
      <c r="N45" s="269">
        <v>0</v>
      </c>
      <c r="O45" s="269">
        <v>0</v>
      </c>
      <c r="P45" s="269">
        <v>270949</v>
      </c>
      <c r="Q45" s="269">
        <v>0</v>
      </c>
      <c r="R45" s="269">
        <v>0</v>
      </c>
      <c r="S45" s="269">
        <v>0</v>
      </c>
      <c r="T45" s="269">
        <v>0</v>
      </c>
      <c r="U45" s="269">
        <v>0</v>
      </c>
      <c r="V45" s="269">
        <v>0</v>
      </c>
      <c r="W45" s="269">
        <v>0</v>
      </c>
      <c r="X45" s="269">
        <v>0</v>
      </c>
      <c r="Y45" s="269">
        <v>0</v>
      </c>
      <c r="Z45" s="269">
        <v>0</v>
      </c>
      <c r="AA45" s="269">
        <v>0</v>
      </c>
      <c r="AB45" s="269">
        <v>0</v>
      </c>
      <c r="AC45" s="269">
        <v>0</v>
      </c>
      <c r="AD45" s="269">
        <v>0</v>
      </c>
      <c r="AE45" s="269">
        <v>0</v>
      </c>
      <c r="AF45" s="269">
        <v>270949</v>
      </c>
      <c r="AG45" s="269">
        <v>270949</v>
      </c>
      <c r="AH45" s="269">
        <v>0</v>
      </c>
      <c r="AI45" s="269">
        <v>303226</v>
      </c>
      <c r="AJ45" s="266"/>
      <c r="AK45" s="5"/>
    </row>
    <row r="46" spans="1:37">
      <c r="A46" s="268">
        <v>4</v>
      </c>
      <c r="B46" s="267" t="s">
        <v>295</v>
      </c>
      <c r="C46" s="267">
        <v>43397715201</v>
      </c>
      <c r="D46" s="267" t="s">
        <v>399</v>
      </c>
      <c r="E46" s="267" t="s">
        <v>400</v>
      </c>
      <c r="F46" s="267" t="s">
        <v>328</v>
      </c>
      <c r="G46" s="267" t="s">
        <v>328</v>
      </c>
      <c r="H46" s="267" t="s">
        <v>328</v>
      </c>
      <c r="I46" s="267" t="s">
        <v>328</v>
      </c>
      <c r="J46" s="270">
        <v>42741</v>
      </c>
      <c r="K46" s="269">
        <v>280209</v>
      </c>
      <c r="L46" s="269">
        <v>280209</v>
      </c>
      <c r="M46" s="269">
        <v>215232</v>
      </c>
      <c r="N46" s="269">
        <v>0</v>
      </c>
      <c r="O46" s="269">
        <v>0</v>
      </c>
      <c r="P46" s="269">
        <v>215232</v>
      </c>
      <c r="Q46" s="269">
        <v>0</v>
      </c>
      <c r="R46" s="269">
        <v>0</v>
      </c>
      <c r="S46" s="269">
        <v>0</v>
      </c>
      <c r="T46" s="269">
        <v>0</v>
      </c>
      <c r="U46" s="269">
        <v>0</v>
      </c>
      <c r="V46" s="269">
        <v>0</v>
      </c>
      <c r="W46" s="269">
        <v>0</v>
      </c>
      <c r="X46" s="269">
        <v>0</v>
      </c>
      <c r="Y46" s="269">
        <v>0</v>
      </c>
      <c r="Z46" s="269">
        <v>0</v>
      </c>
      <c r="AA46" s="269">
        <v>0</v>
      </c>
      <c r="AB46" s="269">
        <v>0</v>
      </c>
      <c r="AC46" s="269">
        <v>0</v>
      </c>
      <c r="AD46" s="269">
        <v>0</v>
      </c>
      <c r="AE46" s="269">
        <v>0</v>
      </c>
      <c r="AF46" s="269">
        <v>215232</v>
      </c>
      <c r="AG46" s="269">
        <v>215232</v>
      </c>
      <c r="AH46" s="269">
        <v>0</v>
      </c>
      <c r="AI46" s="269">
        <v>253964</v>
      </c>
      <c r="AJ46" s="266"/>
      <c r="AK46" s="5"/>
    </row>
    <row r="47" spans="1:37">
      <c r="A47" s="268">
        <v>4</v>
      </c>
      <c r="B47" s="267" t="s">
        <v>226</v>
      </c>
      <c r="C47" s="267">
        <v>42898415201</v>
      </c>
      <c r="D47" s="267" t="s">
        <v>401</v>
      </c>
      <c r="E47" s="267" t="s">
        <v>402</v>
      </c>
      <c r="F47" s="267" t="s">
        <v>328</v>
      </c>
      <c r="G47" s="267" t="s">
        <v>328</v>
      </c>
      <c r="H47" s="267" t="s">
        <v>328</v>
      </c>
      <c r="I47" s="267" t="s">
        <v>328</v>
      </c>
      <c r="J47" s="270">
        <v>42123</v>
      </c>
      <c r="K47" s="269">
        <v>5457914</v>
      </c>
      <c r="L47" s="269">
        <v>5501915</v>
      </c>
      <c r="M47" s="269">
        <v>5476312</v>
      </c>
      <c r="N47" s="269">
        <v>44001.24</v>
      </c>
      <c r="O47" s="269">
        <v>0</v>
      </c>
      <c r="P47" s="269">
        <v>5355390</v>
      </c>
      <c r="Q47" s="269">
        <v>0</v>
      </c>
      <c r="R47" s="269">
        <v>0</v>
      </c>
      <c r="S47" s="269">
        <v>0</v>
      </c>
      <c r="T47" s="269">
        <v>0</v>
      </c>
      <c r="U47" s="269">
        <v>0</v>
      </c>
      <c r="V47" s="269">
        <v>0</v>
      </c>
      <c r="W47" s="269">
        <v>0</v>
      </c>
      <c r="X47" s="269">
        <v>0</v>
      </c>
      <c r="Y47" s="269">
        <v>0</v>
      </c>
      <c r="Z47" s="269">
        <v>0</v>
      </c>
      <c r="AA47" s="269">
        <v>0</v>
      </c>
      <c r="AB47" s="269">
        <v>0</v>
      </c>
      <c r="AC47" s="269">
        <v>0</v>
      </c>
      <c r="AD47" s="269">
        <v>0</v>
      </c>
      <c r="AE47" s="269">
        <v>0</v>
      </c>
      <c r="AF47" s="269">
        <v>5476312</v>
      </c>
      <c r="AG47" s="269">
        <v>5355390</v>
      </c>
      <c r="AH47" s="269">
        <v>-120921</v>
      </c>
      <c r="AI47" s="269">
        <v>6001634</v>
      </c>
      <c r="AJ47" s="266"/>
      <c r="AK47" s="5"/>
    </row>
    <row r="48" spans="1:37">
      <c r="A48" s="268">
        <v>4</v>
      </c>
      <c r="B48" s="267" t="s">
        <v>228</v>
      </c>
      <c r="C48" s="267">
        <v>43320715201</v>
      </c>
      <c r="D48" s="267" t="s">
        <v>403</v>
      </c>
      <c r="E48" s="267" t="s">
        <v>404</v>
      </c>
      <c r="F48" s="267" t="s">
        <v>328</v>
      </c>
      <c r="G48" s="267" t="s">
        <v>328</v>
      </c>
      <c r="H48" s="267" t="s">
        <v>328</v>
      </c>
      <c r="I48" s="267" t="s">
        <v>328</v>
      </c>
      <c r="J48" s="270">
        <v>42424</v>
      </c>
      <c r="K48" s="269">
        <v>1817368</v>
      </c>
      <c r="L48" s="269">
        <v>1866868</v>
      </c>
      <c r="M48" s="269">
        <v>1820548</v>
      </c>
      <c r="N48" s="269">
        <v>49500</v>
      </c>
      <c r="O48" s="269">
        <v>0</v>
      </c>
      <c r="P48" s="269">
        <v>1828664</v>
      </c>
      <c r="Q48" s="269">
        <v>0</v>
      </c>
      <c r="R48" s="269">
        <v>0</v>
      </c>
      <c r="S48" s="269">
        <v>0</v>
      </c>
      <c r="T48" s="269">
        <v>0</v>
      </c>
      <c r="U48" s="269">
        <v>0</v>
      </c>
      <c r="V48" s="269">
        <v>0</v>
      </c>
      <c r="W48" s="269">
        <v>0</v>
      </c>
      <c r="X48" s="269">
        <v>0</v>
      </c>
      <c r="Y48" s="269">
        <v>0</v>
      </c>
      <c r="Z48" s="269">
        <v>0</v>
      </c>
      <c r="AA48" s="269">
        <v>0</v>
      </c>
      <c r="AB48" s="269">
        <v>0</v>
      </c>
      <c r="AC48" s="269">
        <v>0</v>
      </c>
      <c r="AD48" s="269">
        <v>0</v>
      </c>
      <c r="AE48" s="269">
        <v>0</v>
      </c>
      <c r="AF48" s="269">
        <v>1820548</v>
      </c>
      <c r="AG48" s="269">
        <v>1828664</v>
      </c>
      <c r="AH48" s="269">
        <v>8115</v>
      </c>
      <c r="AI48" s="269">
        <v>1805873</v>
      </c>
      <c r="AJ48" s="266"/>
      <c r="AK48" s="5"/>
    </row>
    <row r="49" spans="1:37">
      <c r="A49" s="268">
        <v>4</v>
      </c>
      <c r="B49" s="267" t="s">
        <v>231</v>
      </c>
      <c r="C49" s="267">
        <v>43510215201</v>
      </c>
      <c r="D49" s="267" t="s">
        <v>405</v>
      </c>
      <c r="E49" s="267" t="s">
        <v>406</v>
      </c>
      <c r="F49" s="267" t="s">
        <v>328</v>
      </c>
      <c r="G49" s="267" t="s">
        <v>328</v>
      </c>
      <c r="H49" s="267" t="s">
        <v>328</v>
      </c>
      <c r="I49" s="267" t="s">
        <v>328</v>
      </c>
      <c r="J49" s="270">
        <v>42459</v>
      </c>
      <c r="K49" s="269">
        <v>647604</v>
      </c>
      <c r="L49" s="269">
        <v>693460</v>
      </c>
      <c r="M49" s="269">
        <v>677812</v>
      </c>
      <c r="N49" s="269">
        <v>45855.69</v>
      </c>
      <c r="O49" s="269">
        <v>0</v>
      </c>
      <c r="P49" s="269">
        <v>686116</v>
      </c>
      <c r="Q49" s="269">
        <v>0</v>
      </c>
      <c r="R49" s="269">
        <v>0</v>
      </c>
      <c r="S49" s="269">
        <v>0</v>
      </c>
      <c r="T49" s="269">
        <v>0</v>
      </c>
      <c r="U49" s="269">
        <v>0</v>
      </c>
      <c r="V49" s="269">
        <v>0</v>
      </c>
      <c r="W49" s="269">
        <v>0</v>
      </c>
      <c r="X49" s="269">
        <v>0</v>
      </c>
      <c r="Y49" s="269">
        <v>0</v>
      </c>
      <c r="Z49" s="269">
        <v>0</v>
      </c>
      <c r="AA49" s="269">
        <v>0</v>
      </c>
      <c r="AB49" s="269">
        <v>0</v>
      </c>
      <c r="AC49" s="269">
        <v>0</v>
      </c>
      <c r="AD49" s="269">
        <v>0</v>
      </c>
      <c r="AE49" s="269">
        <v>0</v>
      </c>
      <c r="AF49" s="269">
        <v>677812</v>
      </c>
      <c r="AG49" s="269">
        <v>686116</v>
      </c>
      <c r="AH49" s="269">
        <v>8304</v>
      </c>
      <c r="AI49" s="269">
        <v>572056</v>
      </c>
      <c r="AJ49" s="266"/>
      <c r="AK49" s="5"/>
    </row>
    <row r="50" spans="1:37">
      <c r="A50" s="268">
        <v>4</v>
      </c>
      <c r="B50" s="267" t="s">
        <v>407</v>
      </c>
      <c r="C50" s="267">
        <v>43799415201</v>
      </c>
      <c r="D50" s="267" t="s">
        <v>408</v>
      </c>
      <c r="E50" s="267" t="s">
        <v>409</v>
      </c>
      <c r="F50" s="267" t="s">
        <v>328</v>
      </c>
      <c r="G50" s="267" t="s">
        <v>328</v>
      </c>
      <c r="H50" s="267" t="s">
        <v>328</v>
      </c>
      <c r="I50" s="267" t="s">
        <v>328</v>
      </c>
      <c r="J50" s="270">
        <v>42711</v>
      </c>
      <c r="K50" s="269">
        <v>899605</v>
      </c>
      <c r="L50" s="269">
        <v>899605</v>
      </c>
      <c r="M50" s="269">
        <v>846333</v>
      </c>
      <c r="N50" s="269">
        <v>0</v>
      </c>
      <c r="O50" s="269">
        <v>50000</v>
      </c>
      <c r="P50" s="269">
        <v>846333</v>
      </c>
      <c r="Q50" s="269">
        <v>0</v>
      </c>
      <c r="R50" s="269">
        <v>0</v>
      </c>
      <c r="S50" s="269">
        <v>0</v>
      </c>
      <c r="T50" s="269">
        <v>0</v>
      </c>
      <c r="U50" s="269">
        <v>0</v>
      </c>
      <c r="V50" s="269">
        <v>0</v>
      </c>
      <c r="W50" s="269">
        <v>0</v>
      </c>
      <c r="X50" s="269">
        <v>50000</v>
      </c>
      <c r="Y50" s="269">
        <v>0</v>
      </c>
      <c r="Z50" s="269">
        <v>0</v>
      </c>
      <c r="AA50" s="269">
        <v>0</v>
      </c>
      <c r="AB50" s="269">
        <v>0</v>
      </c>
      <c r="AC50" s="269">
        <v>0</v>
      </c>
      <c r="AD50" s="269">
        <v>50000</v>
      </c>
      <c r="AE50" s="269">
        <v>50000</v>
      </c>
      <c r="AF50" s="269">
        <v>896333</v>
      </c>
      <c r="AG50" s="269">
        <v>846333</v>
      </c>
      <c r="AH50" s="269">
        <v>-50000</v>
      </c>
      <c r="AI50" s="269">
        <v>1032155</v>
      </c>
      <c r="AJ50" s="266" t="s">
        <v>410</v>
      </c>
      <c r="AK50" s="5" t="s">
        <v>411</v>
      </c>
    </row>
    <row r="51" spans="1:37">
      <c r="A51" s="268">
        <v>4</v>
      </c>
      <c r="B51" s="267" t="s">
        <v>297</v>
      </c>
      <c r="C51" s="267">
        <v>43427515201</v>
      </c>
      <c r="D51" s="267" t="s">
        <v>412</v>
      </c>
      <c r="E51" s="267" t="s">
        <v>413</v>
      </c>
      <c r="F51" s="267" t="s">
        <v>328</v>
      </c>
      <c r="G51" s="267" t="s">
        <v>328</v>
      </c>
      <c r="H51" s="267" t="s">
        <v>328</v>
      </c>
      <c r="I51" s="267" t="s">
        <v>328</v>
      </c>
      <c r="J51" s="270">
        <v>42641</v>
      </c>
      <c r="K51" s="269">
        <v>1312214</v>
      </c>
      <c r="L51" s="269">
        <v>1312214</v>
      </c>
      <c r="M51" s="269">
        <v>1253435</v>
      </c>
      <c r="N51" s="269">
        <v>0</v>
      </c>
      <c r="O51" s="269">
        <v>0</v>
      </c>
      <c r="P51" s="269">
        <v>1261184</v>
      </c>
      <c r="Q51" s="269">
        <v>0</v>
      </c>
      <c r="R51" s="269">
        <v>0</v>
      </c>
      <c r="S51" s="269">
        <v>0</v>
      </c>
      <c r="T51" s="269">
        <v>0</v>
      </c>
      <c r="U51" s="269">
        <v>0</v>
      </c>
      <c r="V51" s="269">
        <v>0</v>
      </c>
      <c r="W51" s="269">
        <v>0</v>
      </c>
      <c r="X51" s="269">
        <v>0</v>
      </c>
      <c r="Y51" s="269">
        <v>0</v>
      </c>
      <c r="Z51" s="269">
        <v>0</v>
      </c>
      <c r="AA51" s="269">
        <v>0</v>
      </c>
      <c r="AB51" s="269">
        <v>0</v>
      </c>
      <c r="AC51" s="269">
        <v>0</v>
      </c>
      <c r="AD51" s="269">
        <v>0</v>
      </c>
      <c r="AE51" s="269">
        <v>0</v>
      </c>
      <c r="AF51" s="269">
        <v>1253435</v>
      </c>
      <c r="AG51" s="269">
        <v>1261184</v>
      </c>
      <c r="AH51" s="269">
        <v>7749</v>
      </c>
      <c r="AI51" s="269">
        <v>1458807</v>
      </c>
      <c r="AJ51" s="266"/>
      <c r="AK51" s="5"/>
    </row>
    <row r="52" spans="1:37" ht="24">
      <c r="A52" s="268">
        <v>5</v>
      </c>
      <c r="B52" s="267" t="s">
        <v>233</v>
      </c>
      <c r="C52" s="267">
        <v>43387415201</v>
      </c>
      <c r="D52" s="267" t="s">
        <v>414</v>
      </c>
      <c r="E52" s="267" t="s">
        <v>415</v>
      </c>
      <c r="F52" s="267" t="s">
        <v>328</v>
      </c>
      <c r="G52" s="267" t="s">
        <v>328</v>
      </c>
      <c r="H52" s="267" t="s">
        <v>328</v>
      </c>
      <c r="I52" s="267" t="s">
        <v>328</v>
      </c>
      <c r="J52" s="270">
        <v>42226</v>
      </c>
      <c r="K52" s="269">
        <v>8947000</v>
      </c>
      <c r="L52" s="269">
        <v>9057405</v>
      </c>
      <c r="M52" s="269">
        <v>9057405</v>
      </c>
      <c r="N52" s="269">
        <v>110405</v>
      </c>
      <c r="O52" s="269">
        <v>0</v>
      </c>
      <c r="P52" s="269">
        <v>9057101</v>
      </c>
      <c r="Q52" s="269">
        <v>0</v>
      </c>
      <c r="R52" s="269">
        <v>0</v>
      </c>
      <c r="S52" s="269">
        <v>0</v>
      </c>
      <c r="T52" s="269">
        <v>0</v>
      </c>
      <c r="U52" s="269">
        <v>0</v>
      </c>
      <c r="V52" s="269">
        <v>0</v>
      </c>
      <c r="W52" s="269">
        <v>0</v>
      </c>
      <c r="X52" s="269">
        <v>0</v>
      </c>
      <c r="Y52" s="269">
        <v>0</v>
      </c>
      <c r="Z52" s="269">
        <v>0</v>
      </c>
      <c r="AA52" s="269">
        <v>0</v>
      </c>
      <c r="AB52" s="269">
        <v>0</v>
      </c>
      <c r="AC52" s="269">
        <v>0</v>
      </c>
      <c r="AD52" s="269">
        <v>0</v>
      </c>
      <c r="AE52" s="269">
        <v>0</v>
      </c>
      <c r="AF52" s="269">
        <v>9057405</v>
      </c>
      <c r="AG52" s="269">
        <v>9057101</v>
      </c>
      <c r="AH52" s="269">
        <v>-304</v>
      </c>
      <c r="AI52" s="269">
        <v>8947000</v>
      </c>
      <c r="AJ52" s="266" t="s">
        <v>350</v>
      </c>
      <c r="AK52" s="5" t="s">
        <v>351</v>
      </c>
    </row>
    <row r="53" spans="1:37" ht="24">
      <c r="A53" s="268">
        <v>5</v>
      </c>
      <c r="B53" s="267" t="s">
        <v>235</v>
      </c>
      <c r="C53" s="267">
        <v>43029015201</v>
      </c>
      <c r="D53" s="267" t="s">
        <v>414</v>
      </c>
      <c r="E53" s="267" t="s">
        <v>415</v>
      </c>
      <c r="F53" s="267" t="s">
        <v>328</v>
      </c>
      <c r="G53" s="267" t="s">
        <v>328</v>
      </c>
      <c r="H53" s="267" t="s">
        <v>328</v>
      </c>
      <c r="I53" s="267" t="s">
        <v>328</v>
      </c>
      <c r="J53" s="270">
        <v>42482</v>
      </c>
      <c r="K53" s="269">
        <v>1697000</v>
      </c>
      <c r="L53" s="269">
        <v>1771015</v>
      </c>
      <c r="M53" s="269">
        <v>1771015</v>
      </c>
      <c r="N53" s="269">
        <v>74015</v>
      </c>
      <c r="O53" s="269">
        <v>0</v>
      </c>
      <c r="P53" s="269">
        <v>1771300</v>
      </c>
      <c r="Q53" s="269">
        <v>0</v>
      </c>
      <c r="R53" s="269">
        <v>0</v>
      </c>
      <c r="S53" s="269">
        <v>0</v>
      </c>
      <c r="T53" s="269">
        <v>0</v>
      </c>
      <c r="U53" s="269">
        <v>0</v>
      </c>
      <c r="V53" s="269">
        <v>0</v>
      </c>
      <c r="W53" s="269">
        <v>0</v>
      </c>
      <c r="X53" s="269">
        <v>0</v>
      </c>
      <c r="Y53" s="269">
        <v>0</v>
      </c>
      <c r="Z53" s="269">
        <v>0</v>
      </c>
      <c r="AA53" s="269">
        <v>0</v>
      </c>
      <c r="AB53" s="269">
        <v>0</v>
      </c>
      <c r="AC53" s="269">
        <v>0</v>
      </c>
      <c r="AD53" s="269">
        <v>0</v>
      </c>
      <c r="AE53" s="269">
        <v>0</v>
      </c>
      <c r="AF53" s="269">
        <v>1771015</v>
      </c>
      <c r="AG53" s="269">
        <v>1771300</v>
      </c>
      <c r="AH53" s="269">
        <v>285</v>
      </c>
      <c r="AI53" s="269">
        <v>1668323</v>
      </c>
      <c r="AJ53" s="266"/>
      <c r="AK53" s="5"/>
    </row>
    <row r="54" spans="1:37">
      <c r="A54" s="268">
        <v>5</v>
      </c>
      <c r="B54" s="267" t="s">
        <v>416</v>
      </c>
      <c r="C54" s="267">
        <v>43445515201</v>
      </c>
      <c r="D54" s="267" t="s">
        <v>417</v>
      </c>
      <c r="E54" s="267" t="s">
        <v>418</v>
      </c>
      <c r="F54" s="267" t="s">
        <v>328</v>
      </c>
      <c r="G54" s="267" t="s">
        <v>328</v>
      </c>
      <c r="H54" s="267" t="s">
        <v>328</v>
      </c>
      <c r="I54" s="267" t="s">
        <v>328</v>
      </c>
      <c r="J54" s="270">
        <v>42584</v>
      </c>
      <c r="K54" s="269">
        <v>622133</v>
      </c>
      <c r="L54" s="269">
        <v>622133</v>
      </c>
      <c r="M54" s="269">
        <v>564614</v>
      </c>
      <c r="N54" s="269">
        <v>0</v>
      </c>
      <c r="O54" s="269">
        <v>0</v>
      </c>
      <c r="P54" s="269">
        <v>564745</v>
      </c>
      <c r="Q54" s="269">
        <v>0</v>
      </c>
      <c r="R54" s="269">
        <v>0</v>
      </c>
      <c r="S54" s="269">
        <v>0</v>
      </c>
      <c r="T54" s="269">
        <v>0</v>
      </c>
      <c r="U54" s="269">
        <v>0</v>
      </c>
      <c r="V54" s="269">
        <v>0</v>
      </c>
      <c r="W54" s="269">
        <v>0</v>
      </c>
      <c r="X54" s="269">
        <v>0</v>
      </c>
      <c r="Y54" s="269">
        <v>0</v>
      </c>
      <c r="Z54" s="269">
        <v>0</v>
      </c>
      <c r="AA54" s="269">
        <v>0</v>
      </c>
      <c r="AB54" s="269">
        <v>0</v>
      </c>
      <c r="AC54" s="269">
        <v>0</v>
      </c>
      <c r="AD54" s="269">
        <v>0</v>
      </c>
      <c r="AE54" s="269">
        <v>0</v>
      </c>
      <c r="AF54" s="269">
        <v>564614</v>
      </c>
      <c r="AG54" s="269">
        <v>564745</v>
      </c>
      <c r="AH54" s="269">
        <v>131</v>
      </c>
      <c r="AI54" s="269">
        <v>567683</v>
      </c>
      <c r="AJ54" s="266"/>
      <c r="AK54" s="5"/>
    </row>
    <row r="55" spans="1:37">
      <c r="A55" s="268">
        <v>5</v>
      </c>
      <c r="B55" s="267" t="s">
        <v>419</v>
      </c>
      <c r="C55" s="267">
        <v>43445615201</v>
      </c>
      <c r="D55" s="267" t="s">
        <v>420</v>
      </c>
      <c r="E55" s="267" t="s">
        <v>421</v>
      </c>
      <c r="F55" s="267" t="s">
        <v>328</v>
      </c>
      <c r="G55" s="267" t="s">
        <v>328</v>
      </c>
      <c r="H55" s="267" t="s">
        <v>328</v>
      </c>
      <c r="I55" s="267" t="s">
        <v>328</v>
      </c>
      <c r="J55" s="270">
        <v>42647</v>
      </c>
      <c r="K55" s="269">
        <v>704674</v>
      </c>
      <c r="L55" s="269">
        <v>704674</v>
      </c>
      <c r="M55" s="269">
        <v>672674</v>
      </c>
      <c r="N55" s="269">
        <v>0</v>
      </c>
      <c r="O55" s="269">
        <v>0</v>
      </c>
      <c r="P55" s="269">
        <v>672674</v>
      </c>
      <c r="Q55" s="269">
        <v>0</v>
      </c>
      <c r="R55" s="269">
        <v>0</v>
      </c>
      <c r="S55" s="269">
        <v>0</v>
      </c>
      <c r="T55" s="269">
        <v>0</v>
      </c>
      <c r="U55" s="269">
        <v>0</v>
      </c>
      <c r="V55" s="269">
        <v>0</v>
      </c>
      <c r="W55" s="269">
        <v>0</v>
      </c>
      <c r="X55" s="269">
        <v>0</v>
      </c>
      <c r="Y55" s="269">
        <v>0</v>
      </c>
      <c r="Z55" s="269">
        <v>0</v>
      </c>
      <c r="AA55" s="269">
        <v>0</v>
      </c>
      <c r="AB55" s="269">
        <v>0</v>
      </c>
      <c r="AC55" s="269">
        <v>0</v>
      </c>
      <c r="AD55" s="269">
        <v>0</v>
      </c>
      <c r="AE55" s="269">
        <v>0</v>
      </c>
      <c r="AF55" s="269">
        <v>672674</v>
      </c>
      <c r="AG55" s="269">
        <v>672674</v>
      </c>
      <c r="AH55" s="269">
        <v>0</v>
      </c>
      <c r="AI55" s="269">
        <v>684420</v>
      </c>
      <c r="AJ55" s="266"/>
      <c r="AK55" s="5"/>
    </row>
    <row r="56" spans="1:37">
      <c r="A56" s="268">
        <v>5</v>
      </c>
      <c r="B56" s="267" t="s">
        <v>237</v>
      </c>
      <c r="C56" s="267">
        <v>43234615201</v>
      </c>
      <c r="D56" s="267" t="s">
        <v>422</v>
      </c>
      <c r="E56" s="267" t="s">
        <v>423</v>
      </c>
      <c r="F56" s="267" t="s">
        <v>328</v>
      </c>
      <c r="G56" s="267" t="s">
        <v>328</v>
      </c>
      <c r="H56" s="267" t="s">
        <v>328</v>
      </c>
      <c r="I56" s="267" t="s">
        <v>328</v>
      </c>
      <c r="J56" s="270">
        <v>42647</v>
      </c>
      <c r="K56" s="269">
        <v>862770</v>
      </c>
      <c r="L56" s="269">
        <v>868517</v>
      </c>
      <c r="M56" s="269">
        <v>816671</v>
      </c>
      <c r="N56" s="269">
        <v>5746.5</v>
      </c>
      <c r="O56" s="269">
        <v>-25344</v>
      </c>
      <c r="P56" s="269">
        <v>791327</v>
      </c>
      <c r="Q56" s="269">
        <v>-25344</v>
      </c>
      <c r="R56" s="269">
        <v>0</v>
      </c>
      <c r="S56" s="269">
        <v>0</v>
      </c>
      <c r="T56" s="269">
        <v>0</v>
      </c>
      <c r="U56" s="269">
        <v>0</v>
      </c>
      <c r="V56" s="269">
        <v>0</v>
      </c>
      <c r="W56" s="269">
        <v>-25344</v>
      </c>
      <c r="X56" s="269">
        <v>0</v>
      </c>
      <c r="Y56" s="269">
        <v>0</v>
      </c>
      <c r="Z56" s="269">
        <v>0</v>
      </c>
      <c r="AA56" s="269">
        <v>0</v>
      </c>
      <c r="AB56" s="269">
        <v>0</v>
      </c>
      <c r="AC56" s="269">
        <v>0</v>
      </c>
      <c r="AD56" s="269">
        <v>0</v>
      </c>
      <c r="AE56" s="269">
        <v>-25344</v>
      </c>
      <c r="AF56" s="269">
        <v>791327</v>
      </c>
      <c r="AG56" s="269">
        <v>791327</v>
      </c>
      <c r="AH56" s="269">
        <v>0</v>
      </c>
      <c r="AI56" s="269">
        <v>776696</v>
      </c>
      <c r="AJ56" s="266"/>
      <c r="AK56" s="5"/>
    </row>
    <row r="57" spans="1:37">
      <c r="A57" s="268">
        <v>5</v>
      </c>
      <c r="B57" s="267" t="s">
        <v>239</v>
      </c>
      <c r="C57" s="267">
        <v>42728015201</v>
      </c>
      <c r="D57" s="267" t="s">
        <v>362</v>
      </c>
      <c r="E57" s="267" t="s">
        <v>363</v>
      </c>
      <c r="F57" s="267" t="s">
        <v>328</v>
      </c>
      <c r="G57" s="267" t="s">
        <v>328</v>
      </c>
      <c r="H57" s="267" t="s">
        <v>328</v>
      </c>
      <c r="I57" s="267" t="s">
        <v>328</v>
      </c>
      <c r="J57" s="270">
        <v>42214</v>
      </c>
      <c r="K57" s="269">
        <v>8422850</v>
      </c>
      <c r="L57" s="269">
        <v>8665412</v>
      </c>
      <c r="M57" s="269">
        <v>8608390</v>
      </c>
      <c r="N57" s="269">
        <v>242561.74</v>
      </c>
      <c r="O57" s="269">
        <v>-105560</v>
      </c>
      <c r="P57" s="269">
        <v>8174179</v>
      </c>
      <c r="Q57" s="269">
        <v>-105560</v>
      </c>
      <c r="R57" s="269">
        <v>0</v>
      </c>
      <c r="S57" s="269">
        <v>0</v>
      </c>
      <c r="T57" s="269">
        <v>0</v>
      </c>
      <c r="U57" s="269">
        <v>0</v>
      </c>
      <c r="V57" s="269">
        <v>0</v>
      </c>
      <c r="W57" s="269">
        <v>-105560</v>
      </c>
      <c r="X57" s="269">
        <v>0</v>
      </c>
      <c r="Y57" s="269">
        <v>0</v>
      </c>
      <c r="Z57" s="269">
        <v>0</v>
      </c>
      <c r="AA57" s="269">
        <v>0</v>
      </c>
      <c r="AB57" s="269">
        <v>0</v>
      </c>
      <c r="AC57" s="269">
        <v>0</v>
      </c>
      <c r="AD57" s="269">
        <v>0</v>
      </c>
      <c r="AE57" s="269">
        <v>-105560</v>
      </c>
      <c r="AF57" s="269">
        <v>8502830</v>
      </c>
      <c r="AG57" s="269">
        <v>8174179</v>
      </c>
      <c r="AH57" s="269">
        <v>-328651</v>
      </c>
      <c r="AI57" s="269">
        <v>8647535</v>
      </c>
      <c r="AJ57" s="266"/>
      <c r="AK57" s="5"/>
    </row>
    <row r="58" spans="1:37">
      <c r="A58" s="268">
        <v>5</v>
      </c>
      <c r="B58" s="267" t="s">
        <v>241</v>
      </c>
      <c r="C58" s="267">
        <v>43242115201</v>
      </c>
      <c r="D58" s="267" t="s">
        <v>424</v>
      </c>
      <c r="E58" s="267" t="s">
        <v>425</v>
      </c>
      <c r="F58" s="267" t="s">
        <v>328</v>
      </c>
      <c r="G58" s="267" t="s">
        <v>328</v>
      </c>
      <c r="H58" s="267" t="s">
        <v>328</v>
      </c>
      <c r="I58" s="267" t="s">
        <v>328</v>
      </c>
      <c r="J58" s="270">
        <v>42459</v>
      </c>
      <c r="K58" s="269">
        <v>1085604</v>
      </c>
      <c r="L58" s="269">
        <v>1087044</v>
      </c>
      <c r="M58" s="269">
        <v>1021639</v>
      </c>
      <c r="N58" s="269">
        <v>1440</v>
      </c>
      <c r="O58" s="269">
        <v>-6360</v>
      </c>
      <c r="P58" s="269">
        <v>1026222</v>
      </c>
      <c r="Q58" s="269">
        <v>0</v>
      </c>
      <c r="R58" s="269">
        <v>0</v>
      </c>
      <c r="S58" s="269">
        <v>0</v>
      </c>
      <c r="T58" s="269">
        <v>0</v>
      </c>
      <c r="U58" s="269">
        <v>0</v>
      </c>
      <c r="V58" s="269">
        <v>-6360</v>
      </c>
      <c r="W58" s="269">
        <v>-6360</v>
      </c>
      <c r="X58" s="269">
        <v>0</v>
      </c>
      <c r="Y58" s="269">
        <v>0</v>
      </c>
      <c r="Z58" s="269">
        <v>0</v>
      </c>
      <c r="AA58" s="269">
        <v>0</v>
      </c>
      <c r="AB58" s="269">
        <v>0</v>
      </c>
      <c r="AC58" s="269">
        <v>0</v>
      </c>
      <c r="AD58" s="269">
        <v>0</v>
      </c>
      <c r="AE58" s="269">
        <v>-6360</v>
      </c>
      <c r="AF58" s="269">
        <v>1015279</v>
      </c>
      <c r="AG58" s="269">
        <v>1026222</v>
      </c>
      <c r="AH58" s="269">
        <v>10943</v>
      </c>
      <c r="AI58" s="269">
        <v>1163003</v>
      </c>
      <c r="AJ58" s="266"/>
      <c r="AK58" s="5"/>
    </row>
    <row r="59" spans="1:37">
      <c r="A59" s="268">
        <v>5</v>
      </c>
      <c r="B59" s="267" t="s">
        <v>299</v>
      </c>
      <c r="C59" s="267">
        <v>43065715201</v>
      </c>
      <c r="D59" s="267" t="s">
        <v>381</v>
      </c>
      <c r="E59" s="267" t="s">
        <v>382</v>
      </c>
      <c r="F59" s="267" t="s">
        <v>328</v>
      </c>
      <c r="G59" s="267" t="s">
        <v>328</v>
      </c>
      <c r="H59" s="267" t="s">
        <v>328</v>
      </c>
      <c r="I59" s="267" t="s">
        <v>328</v>
      </c>
      <c r="J59" s="270">
        <v>42578</v>
      </c>
      <c r="K59" s="269">
        <v>3028041</v>
      </c>
      <c r="L59" s="269">
        <v>3028041</v>
      </c>
      <c r="M59" s="269">
        <v>2950282</v>
      </c>
      <c r="N59" s="269">
        <v>0</v>
      </c>
      <c r="O59" s="269">
        <v>0</v>
      </c>
      <c r="P59" s="269">
        <v>2950886</v>
      </c>
      <c r="Q59" s="269">
        <v>0</v>
      </c>
      <c r="R59" s="269">
        <v>0</v>
      </c>
      <c r="S59" s="269">
        <v>0</v>
      </c>
      <c r="T59" s="269">
        <v>0</v>
      </c>
      <c r="U59" s="269">
        <v>0</v>
      </c>
      <c r="V59" s="269">
        <v>0</v>
      </c>
      <c r="W59" s="269">
        <v>0</v>
      </c>
      <c r="X59" s="269">
        <v>0</v>
      </c>
      <c r="Y59" s="269">
        <v>0</v>
      </c>
      <c r="Z59" s="269">
        <v>0</v>
      </c>
      <c r="AA59" s="269">
        <v>0</v>
      </c>
      <c r="AB59" s="269">
        <v>0</v>
      </c>
      <c r="AC59" s="269">
        <v>0</v>
      </c>
      <c r="AD59" s="269">
        <v>0</v>
      </c>
      <c r="AE59" s="269">
        <v>0</v>
      </c>
      <c r="AF59" s="269">
        <v>2950282</v>
      </c>
      <c r="AG59" s="269">
        <v>2950886</v>
      </c>
      <c r="AH59" s="269">
        <v>604</v>
      </c>
      <c r="AI59" s="269">
        <v>3357586</v>
      </c>
      <c r="AJ59" s="266" t="s">
        <v>329</v>
      </c>
      <c r="AK59" s="5" t="s">
        <v>330</v>
      </c>
    </row>
    <row r="60" spans="1:37">
      <c r="A60" s="268">
        <v>5</v>
      </c>
      <c r="B60" s="267" t="s">
        <v>243</v>
      </c>
      <c r="C60" s="267">
        <v>43243715201</v>
      </c>
      <c r="D60" s="267" t="s">
        <v>401</v>
      </c>
      <c r="E60" s="267" t="s">
        <v>402</v>
      </c>
      <c r="F60" s="267" t="s">
        <v>328</v>
      </c>
      <c r="G60" s="267" t="s">
        <v>328</v>
      </c>
      <c r="H60" s="267" t="s">
        <v>328</v>
      </c>
      <c r="I60" s="267" t="s">
        <v>328</v>
      </c>
      <c r="J60" s="270">
        <v>42578</v>
      </c>
      <c r="K60" s="269">
        <v>3766852</v>
      </c>
      <c r="L60" s="269">
        <v>3749136</v>
      </c>
      <c r="M60" s="269">
        <v>3790510</v>
      </c>
      <c r="N60" s="269">
        <v>-17715.849999999999</v>
      </c>
      <c r="O60" s="269">
        <v>0</v>
      </c>
      <c r="P60" s="269">
        <v>3819315</v>
      </c>
      <c r="Q60" s="269">
        <v>0</v>
      </c>
      <c r="R60" s="269">
        <v>0</v>
      </c>
      <c r="S60" s="269">
        <v>0</v>
      </c>
      <c r="T60" s="269">
        <v>0</v>
      </c>
      <c r="U60" s="269">
        <v>0</v>
      </c>
      <c r="V60" s="269">
        <v>0</v>
      </c>
      <c r="W60" s="269">
        <v>0</v>
      </c>
      <c r="X60" s="269">
        <v>0</v>
      </c>
      <c r="Y60" s="269">
        <v>0</v>
      </c>
      <c r="Z60" s="269">
        <v>0</v>
      </c>
      <c r="AA60" s="269">
        <v>0</v>
      </c>
      <c r="AB60" s="269">
        <v>0</v>
      </c>
      <c r="AC60" s="269">
        <v>0</v>
      </c>
      <c r="AD60" s="269">
        <v>0</v>
      </c>
      <c r="AE60" s="269">
        <v>0</v>
      </c>
      <c r="AF60" s="269">
        <v>3790510</v>
      </c>
      <c r="AG60" s="269">
        <v>3819315</v>
      </c>
      <c r="AH60" s="269">
        <v>28805</v>
      </c>
      <c r="AI60" s="269">
        <v>4106501</v>
      </c>
      <c r="AJ60" s="266"/>
      <c r="AK60" s="5"/>
    </row>
    <row r="61" spans="1:37" ht="24">
      <c r="A61" s="268">
        <v>6</v>
      </c>
      <c r="B61" s="267" t="s">
        <v>301</v>
      </c>
      <c r="C61" s="267">
        <v>43540715201</v>
      </c>
      <c r="D61" s="267" t="s">
        <v>426</v>
      </c>
      <c r="E61" s="267" t="s">
        <v>427</v>
      </c>
      <c r="F61" s="267" t="s">
        <v>328</v>
      </c>
      <c r="G61" s="267" t="s">
        <v>328</v>
      </c>
      <c r="H61" s="267" t="s">
        <v>328</v>
      </c>
      <c r="I61" s="267" t="s">
        <v>328</v>
      </c>
      <c r="J61" s="270">
        <v>42033</v>
      </c>
      <c r="K61" s="269">
        <v>204491</v>
      </c>
      <c r="L61" s="269">
        <v>204491</v>
      </c>
      <c r="M61" s="269">
        <v>200808</v>
      </c>
      <c r="N61" s="269">
        <v>0</v>
      </c>
      <c r="O61" s="269">
        <v>0</v>
      </c>
      <c r="P61" s="269">
        <v>200808</v>
      </c>
      <c r="Q61" s="269">
        <v>0</v>
      </c>
      <c r="R61" s="269">
        <v>0</v>
      </c>
      <c r="S61" s="269">
        <v>0</v>
      </c>
      <c r="T61" s="269">
        <v>0</v>
      </c>
      <c r="U61" s="269">
        <v>0</v>
      </c>
      <c r="V61" s="269">
        <v>0</v>
      </c>
      <c r="W61" s="269">
        <v>0</v>
      </c>
      <c r="X61" s="269">
        <v>0</v>
      </c>
      <c r="Y61" s="269">
        <v>0</v>
      </c>
      <c r="Z61" s="269">
        <v>0</v>
      </c>
      <c r="AA61" s="269">
        <v>0</v>
      </c>
      <c r="AB61" s="269">
        <v>0</v>
      </c>
      <c r="AC61" s="269">
        <v>0</v>
      </c>
      <c r="AD61" s="269">
        <v>0</v>
      </c>
      <c r="AE61" s="269">
        <v>0</v>
      </c>
      <c r="AF61" s="269">
        <v>200808</v>
      </c>
      <c r="AG61" s="269">
        <v>200808</v>
      </c>
      <c r="AH61" s="269">
        <v>0</v>
      </c>
      <c r="AI61" s="269">
        <v>234759</v>
      </c>
      <c r="AJ61" s="266" t="s">
        <v>329</v>
      </c>
      <c r="AK61" s="5" t="s">
        <v>330</v>
      </c>
    </row>
    <row r="62" spans="1:37">
      <c r="A62" s="268">
        <v>6</v>
      </c>
      <c r="B62" s="267" t="s">
        <v>245</v>
      </c>
      <c r="C62" s="267">
        <v>43325415201</v>
      </c>
      <c r="D62" s="267" t="s">
        <v>428</v>
      </c>
      <c r="E62" s="267" t="s">
        <v>429</v>
      </c>
      <c r="F62" s="267" t="s">
        <v>328</v>
      </c>
      <c r="G62" s="267" t="s">
        <v>328</v>
      </c>
      <c r="H62" s="267" t="s">
        <v>328</v>
      </c>
      <c r="I62" s="267" t="s">
        <v>328</v>
      </c>
      <c r="J62" s="270">
        <v>42306</v>
      </c>
      <c r="K62" s="269">
        <v>874736</v>
      </c>
      <c r="L62" s="269">
        <v>839120</v>
      </c>
      <c r="M62" s="269">
        <v>814919</v>
      </c>
      <c r="N62" s="269">
        <v>-35615.78</v>
      </c>
      <c r="O62" s="269">
        <v>0</v>
      </c>
      <c r="P62" s="269">
        <v>814919</v>
      </c>
      <c r="Q62" s="269">
        <v>0</v>
      </c>
      <c r="R62" s="269">
        <v>0</v>
      </c>
      <c r="S62" s="269">
        <v>0</v>
      </c>
      <c r="T62" s="269">
        <v>0</v>
      </c>
      <c r="U62" s="269">
        <v>0</v>
      </c>
      <c r="V62" s="269">
        <v>0</v>
      </c>
      <c r="W62" s="269">
        <v>0</v>
      </c>
      <c r="X62" s="269">
        <v>0</v>
      </c>
      <c r="Y62" s="269">
        <v>0</v>
      </c>
      <c r="Z62" s="269">
        <v>0</v>
      </c>
      <c r="AA62" s="269">
        <v>0</v>
      </c>
      <c r="AB62" s="269">
        <v>0</v>
      </c>
      <c r="AC62" s="269">
        <v>0</v>
      </c>
      <c r="AD62" s="269">
        <v>0</v>
      </c>
      <c r="AE62" s="269">
        <v>0</v>
      </c>
      <c r="AF62" s="269">
        <v>814919</v>
      </c>
      <c r="AG62" s="269">
        <v>814919</v>
      </c>
      <c r="AH62" s="269">
        <v>0</v>
      </c>
      <c r="AI62" s="269">
        <v>895055</v>
      </c>
      <c r="AJ62" s="266"/>
      <c r="AK62" s="5"/>
    </row>
    <row r="63" spans="1:37">
      <c r="A63" s="268">
        <v>6</v>
      </c>
      <c r="B63" s="267" t="s">
        <v>430</v>
      </c>
      <c r="C63" s="267">
        <v>43444315201</v>
      </c>
      <c r="D63" s="267" t="s">
        <v>431</v>
      </c>
      <c r="E63" s="267" t="s">
        <v>432</v>
      </c>
      <c r="F63" s="267" t="s">
        <v>328</v>
      </c>
      <c r="G63" s="267" t="s">
        <v>328</v>
      </c>
      <c r="H63" s="267" t="s">
        <v>328</v>
      </c>
      <c r="I63" s="267" t="s">
        <v>328</v>
      </c>
      <c r="J63" s="270">
        <v>42691</v>
      </c>
      <c r="K63" s="269">
        <v>220419</v>
      </c>
      <c r="L63" s="269">
        <v>220419</v>
      </c>
      <c r="M63" s="269">
        <v>208800</v>
      </c>
      <c r="N63" s="269">
        <v>0</v>
      </c>
      <c r="O63" s="269">
        <v>0</v>
      </c>
      <c r="P63" s="269">
        <v>208800</v>
      </c>
      <c r="Q63" s="269">
        <v>0</v>
      </c>
      <c r="R63" s="269">
        <v>0</v>
      </c>
      <c r="S63" s="269">
        <v>0</v>
      </c>
      <c r="T63" s="269">
        <v>0</v>
      </c>
      <c r="U63" s="269">
        <v>0</v>
      </c>
      <c r="V63" s="269">
        <v>0</v>
      </c>
      <c r="W63" s="269">
        <v>0</v>
      </c>
      <c r="X63" s="269">
        <v>0</v>
      </c>
      <c r="Y63" s="269">
        <v>0</v>
      </c>
      <c r="Z63" s="269">
        <v>0</v>
      </c>
      <c r="AA63" s="269">
        <v>0</v>
      </c>
      <c r="AB63" s="269">
        <v>0</v>
      </c>
      <c r="AC63" s="269">
        <v>0</v>
      </c>
      <c r="AD63" s="269">
        <v>0</v>
      </c>
      <c r="AE63" s="269">
        <v>0</v>
      </c>
      <c r="AF63" s="269">
        <v>208800</v>
      </c>
      <c r="AG63" s="269">
        <v>208800</v>
      </c>
      <c r="AH63" s="269">
        <v>0</v>
      </c>
      <c r="AI63" s="269">
        <v>249619</v>
      </c>
      <c r="AJ63" s="266" t="s">
        <v>329</v>
      </c>
      <c r="AK63" s="5" t="s">
        <v>330</v>
      </c>
    </row>
    <row r="64" spans="1:37">
      <c r="A64" s="268">
        <v>6</v>
      </c>
      <c r="B64" s="267" t="s">
        <v>247</v>
      </c>
      <c r="C64" s="267">
        <v>43468115201</v>
      </c>
      <c r="D64" s="267" t="s">
        <v>433</v>
      </c>
      <c r="E64" s="267" t="s">
        <v>434</v>
      </c>
      <c r="F64" s="267" t="s">
        <v>328</v>
      </c>
      <c r="G64" s="267" t="s">
        <v>328</v>
      </c>
      <c r="H64" s="267" t="s">
        <v>328</v>
      </c>
      <c r="I64" s="267" t="s">
        <v>328</v>
      </c>
      <c r="J64" s="270">
        <v>42516</v>
      </c>
      <c r="K64" s="269">
        <v>979602</v>
      </c>
      <c r="L64" s="269">
        <v>823480</v>
      </c>
      <c r="M64" s="269">
        <v>746877</v>
      </c>
      <c r="N64" s="269">
        <v>-156121.9</v>
      </c>
      <c r="O64" s="269">
        <v>0</v>
      </c>
      <c r="P64" s="269">
        <v>746877</v>
      </c>
      <c r="Q64" s="269">
        <v>0</v>
      </c>
      <c r="R64" s="269">
        <v>0</v>
      </c>
      <c r="S64" s="269">
        <v>0</v>
      </c>
      <c r="T64" s="269">
        <v>0</v>
      </c>
      <c r="U64" s="269">
        <v>0</v>
      </c>
      <c r="V64" s="269">
        <v>0</v>
      </c>
      <c r="W64" s="269">
        <v>0</v>
      </c>
      <c r="X64" s="269">
        <v>0</v>
      </c>
      <c r="Y64" s="269">
        <v>0</v>
      </c>
      <c r="Z64" s="269">
        <v>0</v>
      </c>
      <c r="AA64" s="269">
        <v>0</v>
      </c>
      <c r="AB64" s="269">
        <v>0</v>
      </c>
      <c r="AC64" s="269">
        <v>0</v>
      </c>
      <c r="AD64" s="269">
        <v>0</v>
      </c>
      <c r="AE64" s="269">
        <v>0</v>
      </c>
      <c r="AF64" s="269">
        <v>746877</v>
      </c>
      <c r="AG64" s="269">
        <v>746877</v>
      </c>
      <c r="AH64" s="269">
        <v>0</v>
      </c>
      <c r="AI64" s="269">
        <v>1105870</v>
      </c>
      <c r="AJ64" s="266"/>
      <c r="AK64" s="5"/>
    </row>
    <row r="65" spans="1:37">
      <c r="A65" s="268">
        <v>6</v>
      </c>
      <c r="B65" s="267" t="s">
        <v>435</v>
      </c>
      <c r="C65" s="267">
        <v>43652815201</v>
      </c>
      <c r="D65" s="267" t="s">
        <v>436</v>
      </c>
      <c r="E65" s="267" t="s">
        <v>437</v>
      </c>
      <c r="F65" s="267" t="s">
        <v>328</v>
      </c>
      <c r="G65" s="267" t="s">
        <v>328</v>
      </c>
      <c r="H65" s="267" t="s">
        <v>328</v>
      </c>
      <c r="I65" s="267" t="s">
        <v>328</v>
      </c>
      <c r="J65" s="270">
        <v>42530</v>
      </c>
      <c r="K65" s="269">
        <v>847200</v>
      </c>
      <c r="L65" s="269">
        <v>847200</v>
      </c>
      <c r="M65" s="269">
        <v>789681</v>
      </c>
      <c r="N65" s="269">
        <v>0</v>
      </c>
      <c r="O65" s="269">
        <v>0</v>
      </c>
      <c r="P65" s="269">
        <v>789681</v>
      </c>
      <c r="Q65" s="269">
        <v>0</v>
      </c>
      <c r="R65" s="269">
        <v>0</v>
      </c>
      <c r="S65" s="269">
        <v>0</v>
      </c>
      <c r="T65" s="269">
        <v>0</v>
      </c>
      <c r="U65" s="269">
        <v>0</v>
      </c>
      <c r="V65" s="269">
        <v>0</v>
      </c>
      <c r="W65" s="269">
        <v>0</v>
      </c>
      <c r="X65" s="269">
        <v>0</v>
      </c>
      <c r="Y65" s="269">
        <v>0</v>
      </c>
      <c r="Z65" s="269">
        <v>0</v>
      </c>
      <c r="AA65" s="269">
        <v>0</v>
      </c>
      <c r="AB65" s="269">
        <v>0</v>
      </c>
      <c r="AC65" s="269">
        <v>0</v>
      </c>
      <c r="AD65" s="269">
        <v>0</v>
      </c>
      <c r="AE65" s="269">
        <v>0</v>
      </c>
      <c r="AF65" s="269">
        <v>789681</v>
      </c>
      <c r="AG65" s="269">
        <v>789681</v>
      </c>
      <c r="AH65" s="269">
        <v>0</v>
      </c>
      <c r="AI65" s="269">
        <v>1102469</v>
      </c>
      <c r="AJ65" s="266"/>
      <c r="AK65" s="5"/>
    </row>
    <row r="66" spans="1:37">
      <c r="A66" s="268">
        <v>6</v>
      </c>
      <c r="B66" s="267" t="s">
        <v>438</v>
      </c>
      <c r="C66" s="267">
        <v>43652915201</v>
      </c>
      <c r="D66" s="267" t="s">
        <v>439</v>
      </c>
      <c r="E66" s="267" t="s">
        <v>440</v>
      </c>
      <c r="F66" s="267" t="s">
        <v>328</v>
      </c>
      <c r="G66" s="267" t="s">
        <v>328</v>
      </c>
      <c r="H66" s="267" t="s">
        <v>328</v>
      </c>
      <c r="I66" s="267" t="s">
        <v>328</v>
      </c>
      <c r="J66" s="270">
        <v>42530</v>
      </c>
      <c r="K66" s="269">
        <v>588728</v>
      </c>
      <c r="L66" s="269">
        <v>588728</v>
      </c>
      <c r="M66" s="269">
        <v>477515</v>
      </c>
      <c r="N66" s="269">
        <v>0</v>
      </c>
      <c r="O66" s="269">
        <v>0</v>
      </c>
      <c r="P66" s="269">
        <v>477515</v>
      </c>
      <c r="Q66" s="269">
        <v>0</v>
      </c>
      <c r="R66" s="269">
        <v>0</v>
      </c>
      <c r="S66" s="269">
        <v>0</v>
      </c>
      <c r="T66" s="269">
        <v>0</v>
      </c>
      <c r="U66" s="269">
        <v>0</v>
      </c>
      <c r="V66" s="269">
        <v>0</v>
      </c>
      <c r="W66" s="269">
        <v>0</v>
      </c>
      <c r="X66" s="269">
        <v>0</v>
      </c>
      <c r="Y66" s="269">
        <v>0</v>
      </c>
      <c r="Z66" s="269">
        <v>0</v>
      </c>
      <c r="AA66" s="269">
        <v>0</v>
      </c>
      <c r="AB66" s="269">
        <v>0</v>
      </c>
      <c r="AC66" s="269">
        <v>0</v>
      </c>
      <c r="AD66" s="269">
        <v>0</v>
      </c>
      <c r="AE66" s="269">
        <v>0</v>
      </c>
      <c r="AF66" s="269">
        <v>477515</v>
      </c>
      <c r="AG66" s="269">
        <v>477515</v>
      </c>
      <c r="AH66" s="269">
        <v>0</v>
      </c>
      <c r="AI66" s="269">
        <v>756280</v>
      </c>
      <c r="AJ66" s="266"/>
      <c r="AK66" s="5"/>
    </row>
    <row r="67" spans="1:37">
      <c r="A67" s="268">
        <v>6</v>
      </c>
      <c r="B67" s="267" t="s">
        <v>303</v>
      </c>
      <c r="C67" s="267">
        <v>42914635201</v>
      </c>
      <c r="D67" s="267" t="s">
        <v>441</v>
      </c>
      <c r="E67" s="267" t="s">
        <v>442</v>
      </c>
      <c r="F67" s="267" t="s">
        <v>328</v>
      </c>
      <c r="G67" s="267" t="s">
        <v>328</v>
      </c>
      <c r="H67" s="267" t="s">
        <v>328</v>
      </c>
      <c r="I67" s="267" t="s">
        <v>328</v>
      </c>
      <c r="J67" s="270">
        <v>42579</v>
      </c>
      <c r="K67" s="269">
        <v>177943</v>
      </c>
      <c r="L67" s="269">
        <v>177943</v>
      </c>
      <c r="M67" s="269">
        <v>173203</v>
      </c>
      <c r="N67" s="269">
        <v>0</v>
      </c>
      <c r="O67" s="269">
        <v>0</v>
      </c>
      <c r="P67" s="269">
        <v>173203</v>
      </c>
      <c r="Q67" s="269">
        <v>0</v>
      </c>
      <c r="R67" s="269">
        <v>0</v>
      </c>
      <c r="S67" s="269">
        <v>0</v>
      </c>
      <c r="T67" s="269">
        <v>0</v>
      </c>
      <c r="U67" s="269">
        <v>0</v>
      </c>
      <c r="V67" s="269">
        <v>0</v>
      </c>
      <c r="W67" s="269">
        <v>0</v>
      </c>
      <c r="X67" s="269">
        <v>0</v>
      </c>
      <c r="Y67" s="269">
        <v>0</v>
      </c>
      <c r="Z67" s="269">
        <v>0</v>
      </c>
      <c r="AA67" s="269">
        <v>0</v>
      </c>
      <c r="AB67" s="269">
        <v>0</v>
      </c>
      <c r="AC67" s="269">
        <v>0</v>
      </c>
      <c r="AD67" s="269">
        <v>0</v>
      </c>
      <c r="AE67" s="269">
        <v>0</v>
      </c>
      <c r="AF67" s="269">
        <v>173203</v>
      </c>
      <c r="AG67" s="269">
        <v>173203</v>
      </c>
      <c r="AH67" s="269">
        <v>0</v>
      </c>
      <c r="AI67" s="269">
        <v>196224</v>
      </c>
      <c r="AJ67" s="266"/>
      <c r="AK67" s="5"/>
    </row>
    <row r="68" spans="1:37">
      <c r="A68" s="268">
        <v>6</v>
      </c>
      <c r="B68" s="267" t="s">
        <v>305</v>
      </c>
      <c r="C68" s="267">
        <v>42934635201</v>
      </c>
      <c r="D68" s="267" t="s">
        <v>443</v>
      </c>
      <c r="E68" s="267" t="s">
        <v>444</v>
      </c>
      <c r="F68" s="267" t="s">
        <v>328</v>
      </c>
      <c r="G68" s="267" t="s">
        <v>328</v>
      </c>
      <c r="H68" s="267" t="s">
        <v>328</v>
      </c>
      <c r="I68" s="267" t="s">
        <v>328</v>
      </c>
      <c r="J68" s="270">
        <v>42607</v>
      </c>
      <c r="K68" s="269">
        <v>999395</v>
      </c>
      <c r="L68" s="269">
        <v>999395</v>
      </c>
      <c r="M68" s="269">
        <v>975146</v>
      </c>
      <c r="N68" s="269">
        <v>0</v>
      </c>
      <c r="O68" s="269">
        <v>0</v>
      </c>
      <c r="P68" s="269">
        <v>975806</v>
      </c>
      <c r="Q68" s="269">
        <v>0</v>
      </c>
      <c r="R68" s="269">
        <v>0</v>
      </c>
      <c r="S68" s="269">
        <v>0</v>
      </c>
      <c r="T68" s="269">
        <v>0</v>
      </c>
      <c r="U68" s="269">
        <v>0</v>
      </c>
      <c r="V68" s="269">
        <v>0</v>
      </c>
      <c r="W68" s="269">
        <v>0</v>
      </c>
      <c r="X68" s="269">
        <v>0</v>
      </c>
      <c r="Y68" s="269">
        <v>0</v>
      </c>
      <c r="Z68" s="269">
        <v>0</v>
      </c>
      <c r="AA68" s="269">
        <v>0</v>
      </c>
      <c r="AB68" s="269">
        <v>0</v>
      </c>
      <c r="AC68" s="269">
        <v>0</v>
      </c>
      <c r="AD68" s="269">
        <v>0</v>
      </c>
      <c r="AE68" s="269">
        <v>0</v>
      </c>
      <c r="AF68" s="269">
        <v>975146</v>
      </c>
      <c r="AG68" s="269">
        <v>975806</v>
      </c>
      <c r="AH68" s="269">
        <v>660</v>
      </c>
      <c r="AI68" s="269">
        <v>1051399</v>
      </c>
      <c r="AJ68" s="266"/>
      <c r="AK68" s="5"/>
    </row>
    <row r="69" spans="1:37">
      <c r="A69" s="268">
        <v>6</v>
      </c>
      <c r="B69" s="267" t="s">
        <v>307</v>
      </c>
      <c r="C69" s="267">
        <v>43058825201</v>
      </c>
      <c r="D69" s="267" t="s">
        <v>431</v>
      </c>
      <c r="E69" s="267" t="s">
        <v>432</v>
      </c>
      <c r="F69" s="267" t="s">
        <v>328</v>
      </c>
      <c r="G69" s="267" t="s">
        <v>328</v>
      </c>
      <c r="H69" s="267" t="s">
        <v>328</v>
      </c>
      <c r="I69" s="267" t="s">
        <v>328</v>
      </c>
      <c r="J69" s="270">
        <v>42642</v>
      </c>
      <c r="K69" s="269">
        <v>864202</v>
      </c>
      <c r="L69" s="269">
        <v>864202</v>
      </c>
      <c r="M69" s="269">
        <v>790596</v>
      </c>
      <c r="N69" s="269">
        <v>0</v>
      </c>
      <c r="O69" s="269">
        <v>0</v>
      </c>
      <c r="P69" s="269">
        <v>790888</v>
      </c>
      <c r="Q69" s="269">
        <v>0</v>
      </c>
      <c r="R69" s="269">
        <v>0</v>
      </c>
      <c r="S69" s="269">
        <v>0</v>
      </c>
      <c r="T69" s="269">
        <v>0</v>
      </c>
      <c r="U69" s="269">
        <v>0</v>
      </c>
      <c r="V69" s="269">
        <v>0</v>
      </c>
      <c r="W69" s="269">
        <v>0</v>
      </c>
      <c r="X69" s="269">
        <v>0</v>
      </c>
      <c r="Y69" s="269">
        <v>0</v>
      </c>
      <c r="Z69" s="269">
        <v>0</v>
      </c>
      <c r="AA69" s="269">
        <v>0</v>
      </c>
      <c r="AB69" s="269">
        <v>0</v>
      </c>
      <c r="AC69" s="269">
        <v>0</v>
      </c>
      <c r="AD69" s="269">
        <v>0</v>
      </c>
      <c r="AE69" s="269">
        <v>0</v>
      </c>
      <c r="AF69" s="269">
        <v>790596</v>
      </c>
      <c r="AG69" s="269">
        <v>790888</v>
      </c>
      <c r="AH69" s="269">
        <v>292</v>
      </c>
      <c r="AI69" s="269">
        <v>885402</v>
      </c>
      <c r="AJ69" s="266" t="s">
        <v>445</v>
      </c>
      <c r="AK69" s="5" t="s">
        <v>446</v>
      </c>
    </row>
    <row r="70" spans="1:37" ht="24">
      <c r="A70" s="268">
        <v>6</v>
      </c>
      <c r="B70" s="267" t="s">
        <v>249</v>
      </c>
      <c r="C70" s="267">
        <v>24994165201</v>
      </c>
      <c r="D70" s="267" t="s">
        <v>447</v>
      </c>
      <c r="E70" s="267" t="s">
        <v>448</v>
      </c>
      <c r="F70" s="267" t="s">
        <v>328</v>
      </c>
      <c r="G70" s="267" t="s">
        <v>328</v>
      </c>
      <c r="H70" s="267" t="s">
        <v>328</v>
      </c>
      <c r="I70" s="267" t="s">
        <v>328</v>
      </c>
      <c r="J70" s="270">
        <v>41815</v>
      </c>
      <c r="K70" s="269">
        <v>20210987</v>
      </c>
      <c r="L70" s="269">
        <v>20241085</v>
      </c>
      <c r="M70" s="269">
        <v>19700200</v>
      </c>
      <c r="N70" s="269">
        <v>30097.79</v>
      </c>
      <c r="O70" s="269">
        <v>800000</v>
      </c>
      <c r="P70" s="269">
        <v>19298493</v>
      </c>
      <c r="Q70" s="269">
        <v>0</v>
      </c>
      <c r="R70" s="269">
        <v>0</v>
      </c>
      <c r="S70" s="269">
        <v>0</v>
      </c>
      <c r="T70" s="269">
        <v>0</v>
      </c>
      <c r="U70" s="269">
        <v>0</v>
      </c>
      <c r="V70" s="269">
        <v>0</v>
      </c>
      <c r="W70" s="269">
        <v>0</v>
      </c>
      <c r="X70" s="269">
        <v>800000</v>
      </c>
      <c r="Y70" s="269">
        <v>0</v>
      </c>
      <c r="Z70" s="269">
        <v>0</v>
      </c>
      <c r="AA70" s="269">
        <v>0</v>
      </c>
      <c r="AB70" s="269">
        <v>0</v>
      </c>
      <c r="AC70" s="269">
        <v>0</v>
      </c>
      <c r="AD70" s="269">
        <v>800000</v>
      </c>
      <c r="AE70" s="269">
        <v>800000</v>
      </c>
      <c r="AF70" s="269">
        <v>20500200</v>
      </c>
      <c r="AG70" s="269">
        <v>19298493</v>
      </c>
      <c r="AH70" s="269">
        <v>-1201707</v>
      </c>
      <c r="AI70" s="269">
        <v>19907818</v>
      </c>
      <c r="AJ70" s="266" t="s">
        <v>410</v>
      </c>
      <c r="AK70" s="5" t="s">
        <v>411</v>
      </c>
    </row>
    <row r="71" spans="1:37">
      <c r="A71" s="268">
        <v>6</v>
      </c>
      <c r="B71" s="267" t="s">
        <v>251</v>
      </c>
      <c r="C71" s="267">
        <v>42916225201</v>
      </c>
      <c r="D71" s="267" t="s">
        <v>401</v>
      </c>
      <c r="E71" s="267" t="s">
        <v>402</v>
      </c>
      <c r="F71" s="267" t="s">
        <v>328</v>
      </c>
      <c r="G71" s="267" t="s">
        <v>328</v>
      </c>
      <c r="H71" s="267" t="s">
        <v>328</v>
      </c>
      <c r="I71" s="267" t="s">
        <v>328</v>
      </c>
      <c r="J71" s="270">
        <v>42487</v>
      </c>
      <c r="K71" s="269">
        <v>4178283</v>
      </c>
      <c r="L71" s="269">
        <v>4236996</v>
      </c>
      <c r="M71" s="269">
        <v>3850525</v>
      </c>
      <c r="N71" s="269">
        <v>58712.87</v>
      </c>
      <c r="O71" s="269">
        <v>160000</v>
      </c>
      <c r="P71" s="269">
        <v>3858312</v>
      </c>
      <c r="Q71" s="269">
        <v>0</v>
      </c>
      <c r="R71" s="269">
        <v>0</v>
      </c>
      <c r="S71" s="269">
        <v>0</v>
      </c>
      <c r="T71" s="269">
        <v>0</v>
      </c>
      <c r="U71" s="269">
        <v>0</v>
      </c>
      <c r="V71" s="269">
        <v>0</v>
      </c>
      <c r="W71" s="269">
        <v>0</v>
      </c>
      <c r="X71" s="269">
        <v>160000</v>
      </c>
      <c r="Y71" s="269">
        <v>0</v>
      </c>
      <c r="Z71" s="269">
        <v>0</v>
      </c>
      <c r="AA71" s="269">
        <v>0</v>
      </c>
      <c r="AB71" s="269">
        <v>0</v>
      </c>
      <c r="AC71" s="269">
        <v>0</v>
      </c>
      <c r="AD71" s="269">
        <v>160000</v>
      </c>
      <c r="AE71" s="269">
        <v>160000</v>
      </c>
      <c r="AF71" s="269">
        <v>4010525</v>
      </c>
      <c r="AG71" s="269">
        <v>3858312</v>
      </c>
      <c r="AH71" s="269">
        <v>-152213</v>
      </c>
      <c r="AI71" s="269">
        <v>5124942</v>
      </c>
      <c r="AJ71" s="266" t="s">
        <v>449</v>
      </c>
      <c r="AK71" s="5" t="s">
        <v>450</v>
      </c>
    </row>
    <row r="72" spans="1:37">
      <c r="A72" s="268">
        <v>6</v>
      </c>
      <c r="B72" s="267" t="s">
        <v>253</v>
      </c>
      <c r="C72" s="267">
        <v>41462435201</v>
      </c>
      <c r="D72" s="267" t="s">
        <v>403</v>
      </c>
      <c r="E72" s="267" t="s">
        <v>404</v>
      </c>
      <c r="F72" s="267" t="s">
        <v>328</v>
      </c>
      <c r="G72" s="267" t="s">
        <v>328</v>
      </c>
      <c r="H72" s="267" t="s">
        <v>328</v>
      </c>
      <c r="I72" s="267" t="s">
        <v>328</v>
      </c>
      <c r="J72" s="270">
        <v>42172</v>
      </c>
      <c r="K72" s="269">
        <v>3520907</v>
      </c>
      <c r="L72" s="269">
        <v>3612854</v>
      </c>
      <c r="M72" s="269">
        <v>3575998</v>
      </c>
      <c r="N72" s="269">
        <v>91946.73</v>
      </c>
      <c r="O72" s="269">
        <v>56000</v>
      </c>
      <c r="P72" s="269">
        <v>3498466</v>
      </c>
      <c r="Q72" s="269">
        <v>0</v>
      </c>
      <c r="R72" s="269">
        <v>0</v>
      </c>
      <c r="S72" s="269">
        <v>0</v>
      </c>
      <c r="T72" s="269">
        <v>0</v>
      </c>
      <c r="U72" s="269">
        <v>0</v>
      </c>
      <c r="V72" s="269">
        <v>0</v>
      </c>
      <c r="W72" s="269">
        <v>0</v>
      </c>
      <c r="X72" s="269">
        <v>56000</v>
      </c>
      <c r="Y72" s="269">
        <v>0</v>
      </c>
      <c r="Z72" s="269">
        <v>0</v>
      </c>
      <c r="AA72" s="269">
        <v>0</v>
      </c>
      <c r="AB72" s="269">
        <v>0</v>
      </c>
      <c r="AC72" s="269">
        <v>0</v>
      </c>
      <c r="AD72" s="269">
        <v>56000</v>
      </c>
      <c r="AE72" s="269">
        <v>56000</v>
      </c>
      <c r="AF72" s="269">
        <v>3631998</v>
      </c>
      <c r="AG72" s="269">
        <v>3498466</v>
      </c>
      <c r="AH72" s="269">
        <v>-133532</v>
      </c>
      <c r="AI72" s="269">
        <v>3771064</v>
      </c>
      <c r="AJ72" s="266" t="s">
        <v>449</v>
      </c>
      <c r="AK72" s="5" t="s">
        <v>450</v>
      </c>
    </row>
    <row r="73" spans="1:37">
      <c r="A73" s="268">
        <v>6</v>
      </c>
      <c r="B73" s="267" t="s">
        <v>255</v>
      </c>
      <c r="C73" s="267">
        <v>43326415201</v>
      </c>
      <c r="D73" s="267" t="s">
        <v>403</v>
      </c>
      <c r="E73" s="267" t="s">
        <v>404</v>
      </c>
      <c r="F73" s="267" t="s">
        <v>328</v>
      </c>
      <c r="G73" s="267" t="s">
        <v>328</v>
      </c>
      <c r="H73" s="267" t="s">
        <v>328</v>
      </c>
      <c r="I73" s="267" t="s">
        <v>328</v>
      </c>
      <c r="J73" s="270">
        <v>42396</v>
      </c>
      <c r="K73" s="269">
        <v>1122164</v>
      </c>
      <c r="L73" s="269">
        <v>1210753</v>
      </c>
      <c r="M73" s="269">
        <v>1131145</v>
      </c>
      <c r="N73" s="269">
        <v>88589.58</v>
      </c>
      <c r="O73" s="269">
        <v>0</v>
      </c>
      <c r="P73" s="269">
        <v>1133153</v>
      </c>
      <c r="Q73" s="269">
        <v>0</v>
      </c>
      <c r="R73" s="269">
        <v>0</v>
      </c>
      <c r="S73" s="269">
        <v>0</v>
      </c>
      <c r="T73" s="269">
        <v>0</v>
      </c>
      <c r="U73" s="269">
        <v>0</v>
      </c>
      <c r="V73" s="269">
        <v>0</v>
      </c>
      <c r="W73" s="269">
        <v>0</v>
      </c>
      <c r="X73" s="269">
        <v>0</v>
      </c>
      <c r="Y73" s="269">
        <v>0</v>
      </c>
      <c r="Z73" s="269">
        <v>0</v>
      </c>
      <c r="AA73" s="269">
        <v>0</v>
      </c>
      <c r="AB73" s="269">
        <v>0</v>
      </c>
      <c r="AC73" s="269">
        <v>0</v>
      </c>
      <c r="AD73" s="269">
        <v>0</v>
      </c>
      <c r="AE73" s="269">
        <v>0</v>
      </c>
      <c r="AF73" s="269">
        <v>1131145</v>
      </c>
      <c r="AG73" s="269">
        <v>1133153</v>
      </c>
      <c r="AH73" s="269">
        <v>2007</v>
      </c>
      <c r="AI73" s="269">
        <v>1217718</v>
      </c>
      <c r="AJ73" s="266"/>
      <c r="AK73" s="5"/>
    </row>
    <row r="74" spans="1:37">
      <c r="A74" s="268">
        <v>6</v>
      </c>
      <c r="B74" s="267" t="s">
        <v>309</v>
      </c>
      <c r="C74" s="267">
        <v>43349215201</v>
      </c>
      <c r="D74" s="267" t="s">
        <v>451</v>
      </c>
      <c r="E74" s="267" t="s">
        <v>452</v>
      </c>
      <c r="F74" s="267" t="s">
        <v>328</v>
      </c>
      <c r="G74" s="267" t="s">
        <v>328</v>
      </c>
      <c r="H74" s="267" t="s">
        <v>328</v>
      </c>
      <c r="I74" s="267" t="s">
        <v>328</v>
      </c>
      <c r="J74" s="270">
        <v>42487</v>
      </c>
      <c r="K74" s="269">
        <v>1155673</v>
      </c>
      <c r="L74" s="269">
        <v>1155673</v>
      </c>
      <c r="M74" s="269">
        <v>1091324</v>
      </c>
      <c r="N74" s="269">
        <v>0</v>
      </c>
      <c r="O74" s="269">
        <v>0</v>
      </c>
      <c r="P74" s="269">
        <v>1092555</v>
      </c>
      <c r="Q74" s="269">
        <v>0</v>
      </c>
      <c r="R74" s="269">
        <v>0</v>
      </c>
      <c r="S74" s="269">
        <v>0</v>
      </c>
      <c r="T74" s="269">
        <v>0</v>
      </c>
      <c r="U74" s="269">
        <v>0</v>
      </c>
      <c r="V74" s="269">
        <v>0</v>
      </c>
      <c r="W74" s="269">
        <v>0</v>
      </c>
      <c r="X74" s="269">
        <v>0</v>
      </c>
      <c r="Y74" s="269">
        <v>0</v>
      </c>
      <c r="Z74" s="269">
        <v>0</v>
      </c>
      <c r="AA74" s="269">
        <v>0</v>
      </c>
      <c r="AB74" s="269">
        <v>0</v>
      </c>
      <c r="AC74" s="269">
        <v>0</v>
      </c>
      <c r="AD74" s="269">
        <v>0</v>
      </c>
      <c r="AE74" s="269">
        <v>0</v>
      </c>
      <c r="AF74" s="269">
        <v>1091324</v>
      </c>
      <c r="AG74" s="269">
        <v>1092555</v>
      </c>
      <c r="AH74" s="269">
        <v>1230</v>
      </c>
      <c r="AI74" s="269">
        <v>983084</v>
      </c>
      <c r="AJ74" s="266"/>
      <c r="AK74" s="5"/>
    </row>
    <row r="75" spans="1:37">
      <c r="A75" s="268">
        <v>6</v>
      </c>
      <c r="B75" s="267" t="s">
        <v>257</v>
      </c>
      <c r="C75" s="267">
        <v>42934625201</v>
      </c>
      <c r="D75" s="267" t="s">
        <v>453</v>
      </c>
      <c r="E75" s="267" t="s">
        <v>454</v>
      </c>
      <c r="F75" s="267" t="s">
        <v>328</v>
      </c>
      <c r="G75" s="267" t="s">
        <v>328</v>
      </c>
      <c r="H75" s="267" t="s">
        <v>328</v>
      </c>
      <c r="I75" s="267" t="s">
        <v>328</v>
      </c>
      <c r="J75" s="270">
        <v>42459</v>
      </c>
      <c r="K75" s="269">
        <v>1071254</v>
      </c>
      <c r="L75" s="269">
        <v>1073754</v>
      </c>
      <c r="M75" s="269">
        <v>1058914</v>
      </c>
      <c r="N75" s="269">
        <v>2500</v>
      </c>
      <c r="O75" s="269">
        <v>0</v>
      </c>
      <c r="P75" s="269">
        <v>1062745</v>
      </c>
      <c r="Q75" s="269">
        <v>0</v>
      </c>
      <c r="R75" s="269">
        <v>0</v>
      </c>
      <c r="S75" s="269">
        <v>0</v>
      </c>
      <c r="T75" s="269">
        <v>0</v>
      </c>
      <c r="U75" s="269">
        <v>0</v>
      </c>
      <c r="V75" s="269">
        <v>0</v>
      </c>
      <c r="W75" s="269">
        <v>0</v>
      </c>
      <c r="X75" s="269">
        <v>0</v>
      </c>
      <c r="Y75" s="269">
        <v>0</v>
      </c>
      <c r="Z75" s="269">
        <v>0</v>
      </c>
      <c r="AA75" s="269">
        <v>0</v>
      </c>
      <c r="AB75" s="269">
        <v>0</v>
      </c>
      <c r="AC75" s="269">
        <v>0</v>
      </c>
      <c r="AD75" s="269">
        <v>0</v>
      </c>
      <c r="AE75" s="269">
        <v>0</v>
      </c>
      <c r="AF75" s="269">
        <v>1058914</v>
      </c>
      <c r="AG75" s="269">
        <v>1062745</v>
      </c>
      <c r="AH75" s="269">
        <v>3831</v>
      </c>
      <c r="AI75" s="269">
        <v>1077071</v>
      </c>
      <c r="AJ75" s="266"/>
      <c r="AK75" s="5"/>
    </row>
    <row r="76" spans="1:37">
      <c r="A76" s="268">
        <v>7</v>
      </c>
      <c r="B76" s="267" t="s">
        <v>323</v>
      </c>
      <c r="C76" s="267">
        <v>43376015201</v>
      </c>
      <c r="D76" s="267" t="s">
        <v>455</v>
      </c>
      <c r="E76" s="267" t="s">
        <v>456</v>
      </c>
      <c r="F76" s="267" t="s">
        <v>328</v>
      </c>
      <c r="G76" s="267" t="s">
        <v>328</v>
      </c>
      <c r="H76" s="267" t="s">
        <v>328</v>
      </c>
      <c r="I76" s="267" t="s">
        <v>328</v>
      </c>
      <c r="J76" s="270">
        <v>42438</v>
      </c>
      <c r="K76" s="269">
        <v>4858889</v>
      </c>
      <c r="L76" s="269">
        <v>4858889</v>
      </c>
      <c r="M76" s="269">
        <v>4889946</v>
      </c>
      <c r="N76" s="269">
        <v>0</v>
      </c>
      <c r="O76" s="269">
        <v>0</v>
      </c>
      <c r="P76" s="269">
        <v>4892719</v>
      </c>
      <c r="Q76" s="269">
        <v>0</v>
      </c>
      <c r="R76" s="269">
        <v>0</v>
      </c>
      <c r="S76" s="269">
        <v>0</v>
      </c>
      <c r="T76" s="269">
        <v>0</v>
      </c>
      <c r="U76" s="269">
        <v>0</v>
      </c>
      <c r="V76" s="269">
        <v>0</v>
      </c>
      <c r="W76" s="269">
        <v>0</v>
      </c>
      <c r="X76" s="269">
        <v>0</v>
      </c>
      <c r="Y76" s="269">
        <v>0</v>
      </c>
      <c r="Z76" s="269">
        <v>0</v>
      </c>
      <c r="AA76" s="269">
        <v>0</v>
      </c>
      <c r="AB76" s="269">
        <v>0</v>
      </c>
      <c r="AC76" s="269">
        <v>0</v>
      </c>
      <c r="AD76" s="269">
        <v>0</v>
      </c>
      <c r="AE76" s="269">
        <v>0</v>
      </c>
      <c r="AF76" s="269">
        <v>4889946</v>
      </c>
      <c r="AG76" s="269">
        <v>4892719</v>
      </c>
      <c r="AH76" s="269">
        <v>2773</v>
      </c>
      <c r="AI76" s="269">
        <v>4975480</v>
      </c>
      <c r="AJ76" s="266"/>
      <c r="AK76" s="5"/>
    </row>
    <row r="77" spans="1:37">
      <c r="A77" s="268">
        <v>7</v>
      </c>
      <c r="B77" s="267" t="s">
        <v>311</v>
      </c>
      <c r="C77" s="267">
        <v>43571815201</v>
      </c>
      <c r="D77" s="267" t="s">
        <v>457</v>
      </c>
      <c r="E77" s="267" t="s">
        <v>458</v>
      </c>
      <c r="F77" s="267" t="s">
        <v>328</v>
      </c>
      <c r="G77" s="267" t="s">
        <v>328</v>
      </c>
      <c r="H77" s="267" t="s">
        <v>328</v>
      </c>
      <c r="I77" s="267" t="s">
        <v>328</v>
      </c>
      <c r="J77" s="270">
        <v>42178</v>
      </c>
      <c r="K77" s="269">
        <v>5520000</v>
      </c>
      <c r="L77" s="269">
        <v>5520000</v>
      </c>
      <c r="M77" s="269">
        <v>5515787</v>
      </c>
      <c r="N77" s="269">
        <v>0</v>
      </c>
      <c r="O77" s="269">
        <v>0</v>
      </c>
      <c r="P77" s="269">
        <v>5461492</v>
      </c>
      <c r="Q77" s="269">
        <v>0</v>
      </c>
      <c r="R77" s="269">
        <v>0</v>
      </c>
      <c r="S77" s="269">
        <v>0</v>
      </c>
      <c r="T77" s="269">
        <v>0</v>
      </c>
      <c r="U77" s="269">
        <v>0</v>
      </c>
      <c r="V77" s="269">
        <v>0</v>
      </c>
      <c r="W77" s="269">
        <v>0</v>
      </c>
      <c r="X77" s="269">
        <v>0</v>
      </c>
      <c r="Y77" s="269">
        <v>0</v>
      </c>
      <c r="Z77" s="269">
        <v>0</v>
      </c>
      <c r="AA77" s="269">
        <v>0</v>
      </c>
      <c r="AB77" s="269">
        <v>0</v>
      </c>
      <c r="AC77" s="269">
        <v>0</v>
      </c>
      <c r="AD77" s="269">
        <v>0</v>
      </c>
      <c r="AE77" s="269">
        <v>0</v>
      </c>
      <c r="AF77" s="269">
        <v>5515787</v>
      </c>
      <c r="AG77" s="269">
        <v>5461492</v>
      </c>
      <c r="AH77" s="269">
        <v>-54295</v>
      </c>
      <c r="AI77" s="269">
        <v>5318312</v>
      </c>
      <c r="AJ77" s="266" t="s">
        <v>459</v>
      </c>
      <c r="AK77" s="5" t="s">
        <v>460</v>
      </c>
    </row>
    <row r="78" spans="1:37">
      <c r="A78" s="268">
        <v>7</v>
      </c>
      <c r="B78" s="267" t="s">
        <v>259</v>
      </c>
      <c r="C78" s="267">
        <v>40845925201</v>
      </c>
      <c r="D78" s="267" t="s">
        <v>461</v>
      </c>
      <c r="E78" s="267" t="s">
        <v>462</v>
      </c>
      <c r="F78" s="267" t="s">
        <v>328</v>
      </c>
      <c r="G78" s="267" t="s">
        <v>328</v>
      </c>
      <c r="H78" s="267" t="s">
        <v>328</v>
      </c>
      <c r="I78" s="267" t="s">
        <v>328</v>
      </c>
      <c r="J78" s="270">
        <v>40723</v>
      </c>
      <c r="K78" s="269">
        <v>94696203</v>
      </c>
      <c r="L78" s="269">
        <v>99221504</v>
      </c>
      <c r="M78" s="269">
        <v>102513161</v>
      </c>
      <c r="N78" s="269">
        <v>4525301.07</v>
      </c>
      <c r="O78" s="269">
        <v>-176000</v>
      </c>
      <c r="P78" s="269">
        <v>101320385</v>
      </c>
      <c r="Q78" s="269">
        <v>0</v>
      </c>
      <c r="R78" s="269">
        <v>0</v>
      </c>
      <c r="S78" s="269">
        <v>0</v>
      </c>
      <c r="T78" s="269">
        <v>0</v>
      </c>
      <c r="U78" s="269">
        <v>0</v>
      </c>
      <c r="V78" s="269">
        <v>-176000</v>
      </c>
      <c r="W78" s="269">
        <v>-176000</v>
      </c>
      <c r="X78" s="269">
        <v>0</v>
      </c>
      <c r="Y78" s="269">
        <v>0</v>
      </c>
      <c r="Z78" s="269">
        <v>0</v>
      </c>
      <c r="AA78" s="269">
        <v>0</v>
      </c>
      <c r="AB78" s="269">
        <v>0</v>
      </c>
      <c r="AC78" s="269">
        <v>0</v>
      </c>
      <c r="AD78" s="269">
        <v>0</v>
      </c>
      <c r="AE78" s="269">
        <v>-176000</v>
      </c>
      <c r="AF78" s="269">
        <v>102337161</v>
      </c>
      <c r="AG78" s="269">
        <v>101320385</v>
      </c>
      <c r="AH78" s="269">
        <v>-1016777</v>
      </c>
      <c r="AI78" s="269">
        <v>107019759</v>
      </c>
      <c r="AJ78" s="266"/>
      <c r="AK78" s="5"/>
    </row>
    <row r="79" spans="1:37">
      <c r="A79" s="268">
        <v>7</v>
      </c>
      <c r="B79" s="267" t="s">
        <v>261</v>
      </c>
      <c r="C79" s="267">
        <v>43089815201</v>
      </c>
      <c r="D79" s="267" t="s">
        <v>455</v>
      </c>
      <c r="E79" s="267" t="s">
        <v>456</v>
      </c>
      <c r="F79" s="267" t="s">
        <v>328</v>
      </c>
      <c r="G79" s="267" t="s">
        <v>328</v>
      </c>
      <c r="H79" s="267" t="s">
        <v>328</v>
      </c>
      <c r="I79" s="267" t="s">
        <v>328</v>
      </c>
      <c r="J79" s="270">
        <v>41850</v>
      </c>
      <c r="K79" s="269">
        <v>6794444</v>
      </c>
      <c r="L79" s="269">
        <v>6864518</v>
      </c>
      <c r="M79" s="269">
        <v>7093818</v>
      </c>
      <c r="N79" s="269">
        <v>70073.289999999994</v>
      </c>
      <c r="O79" s="269">
        <v>0</v>
      </c>
      <c r="P79" s="269">
        <v>6785751</v>
      </c>
      <c r="Q79" s="269">
        <v>0</v>
      </c>
      <c r="R79" s="269">
        <v>0</v>
      </c>
      <c r="S79" s="269">
        <v>0</v>
      </c>
      <c r="T79" s="269">
        <v>0</v>
      </c>
      <c r="U79" s="269">
        <v>0</v>
      </c>
      <c r="V79" s="269">
        <v>0</v>
      </c>
      <c r="W79" s="269">
        <v>0</v>
      </c>
      <c r="X79" s="269">
        <v>0</v>
      </c>
      <c r="Y79" s="269">
        <v>0</v>
      </c>
      <c r="Z79" s="269">
        <v>0</v>
      </c>
      <c r="AA79" s="269">
        <v>0</v>
      </c>
      <c r="AB79" s="269">
        <v>0</v>
      </c>
      <c r="AC79" s="269">
        <v>0</v>
      </c>
      <c r="AD79" s="269">
        <v>0</v>
      </c>
      <c r="AE79" s="269">
        <v>0</v>
      </c>
      <c r="AF79" s="269">
        <v>7093818</v>
      </c>
      <c r="AG79" s="269">
        <v>6785751</v>
      </c>
      <c r="AH79" s="269">
        <v>-308067</v>
      </c>
      <c r="AI79" s="269">
        <v>6553700</v>
      </c>
      <c r="AJ79" s="266"/>
      <c r="AK79" s="5"/>
    </row>
    <row r="80" spans="1:37">
      <c r="A80" s="268">
        <v>7</v>
      </c>
      <c r="B80" s="267" t="s">
        <v>263</v>
      </c>
      <c r="C80" s="267">
        <v>43124315201</v>
      </c>
      <c r="D80" s="267" t="s">
        <v>455</v>
      </c>
      <c r="E80" s="267" t="s">
        <v>456</v>
      </c>
      <c r="F80" s="267" t="s">
        <v>328</v>
      </c>
      <c r="G80" s="267" t="s">
        <v>328</v>
      </c>
      <c r="H80" s="267" t="s">
        <v>328</v>
      </c>
      <c r="I80" s="267" t="s">
        <v>328</v>
      </c>
      <c r="J80" s="270">
        <v>41808</v>
      </c>
      <c r="K80" s="269">
        <v>12544444</v>
      </c>
      <c r="L80" s="269">
        <v>12706570</v>
      </c>
      <c r="M80" s="269">
        <v>13012776</v>
      </c>
      <c r="N80" s="269">
        <v>162125.29999999999</v>
      </c>
      <c r="O80" s="269">
        <v>0</v>
      </c>
      <c r="P80" s="269">
        <v>12421061</v>
      </c>
      <c r="Q80" s="269">
        <v>0</v>
      </c>
      <c r="R80" s="269">
        <v>0</v>
      </c>
      <c r="S80" s="269">
        <v>0</v>
      </c>
      <c r="T80" s="269">
        <v>0</v>
      </c>
      <c r="U80" s="269">
        <v>0</v>
      </c>
      <c r="V80" s="269">
        <v>0</v>
      </c>
      <c r="W80" s="269">
        <v>0</v>
      </c>
      <c r="X80" s="269">
        <v>0</v>
      </c>
      <c r="Y80" s="269">
        <v>0</v>
      </c>
      <c r="Z80" s="269">
        <v>0</v>
      </c>
      <c r="AA80" s="269">
        <v>0</v>
      </c>
      <c r="AB80" s="269">
        <v>0</v>
      </c>
      <c r="AC80" s="269">
        <v>0</v>
      </c>
      <c r="AD80" s="269">
        <v>0</v>
      </c>
      <c r="AE80" s="269">
        <v>0</v>
      </c>
      <c r="AF80" s="269">
        <v>13012776</v>
      </c>
      <c r="AG80" s="269">
        <v>12421061</v>
      </c>
      <c r="AH80" s="269">
        <v>-591715</v>
      </c>
      <c r="AI80" s="269">
        <v>12199500</v>
      </c>
      <c r="AJ80" s="266"/>
      <c r="AK80" s="5"/>
    </row>
    <row r="81" spans="1:37">
      <c r="A81" s="268">
        <v>7</v>
      </c>
      <c r="B81" s="267" t="s">
        <v>265</v>
      </c>
      <c r="C81" s="267">
        <v>42453295201</v>
      </c>
      <c r="D81" s="267" t="s">
        <v>463</v>
      </c>
      <c r="E81" s="267" t="s">
        <v>464</v>
      </c>
      <c r="F81" s="267" t="s">
        <v>328</v>
      </c>
      <c r="G81" s="267" t="s">
        <v>328</v>
      </c>
      <c r="H81" s="267" t="s">
        <v>328</v>
      </c>
      <c r="I81" s="267" t="s">
        <v>328</v>
      </c>
      <c r="J81" s="270">
        <v>42424</v>
      </c>
      <c r="K81" s="269">
        <v>2482901</v>
      </c>
      <c r="L81" s="269">
        <v>2542403</v>
      </c>
      <c r="M81" s="269">
        <v>2373194</v>
      </c>
      <c r="N81" s="269">
        <v>59502.28</v>
      </c>
      <c r="O81" s="269">
        <v>0</v>
      </c>
      <c r="P81" s="269">
        <v>2384196</v>
      </c>
      <c r="Q81" s="269">
        <v>0</v>
      </c>
      <c r="R81" s="269">
        <v>0</v>
      </c>
      <c r="S81" s="269">
        <v>0</v>
      </c>
      <c r="T81" s="269">
        <v>0</v>
      </c>
      <c r="U81" s="269">
        <v>0</v>
      </c>
      <c r="V81" s="269">
        <v>0</v>
      </c>
      <c r="W81" s="269">
        <v>0</v>
      </c>
      <c r="X81" s="269">
        <v>0</v>
      </c>
      <c r="Y81" s="269">
        <v>0</v>
      </c>
      <c r="Z81" s="269">
        <v>0</v>
      </c>
      <c r="AA81" s="269">
        <v>0</v>
      </c>
      <c r="AB81" s="269">
        <v>0</v>
      </c>
      <c r="AC81" s="269">
        <v>0</v>
      </c>
      <c r="AD81" s="269">
        <v>0</v>
      </c>
      <c r="AE81" s="269">
        <v>0</v>
      </c>
      <c r="AF81" s="269">
        <v>2373194</v>
      </c>
      <c r="AG81" s="269">
        <v>2384196</v>
      </c>
      <c r="AH81" s="269">
        <v>11002</v>
      </c>
      <c r="AI81" s="269">
        <v>2246000</v>
      </c>
      <c r="AJ81" s="266"/>
      <c r="AK81" s="5"/>
    </row>
    <row r="82" spans="1:37">
      <c r="A82" s="268">
        <v>7</v>
      </c>
      <c r="B82" s="267" t="s">
        <v>267</v>
      </c>
      <c r="C82" s="267">
        <v>25589335201</v>
      </c>
      <c r="D82" s="267" t="s">
        <v>457</v>
      </c>
      <c r="E82" s="267" t="s">
        <v>458</v>
      </c>
      <c r="F82" s="267" t="s">
        <v>328</v>
      </c>
      <c r="G82" s="267" t="s">
        <v>328</v>
      </c>
      <c r="H82" s="267" t="s">
        <v>328</v>
      </c>
      <c r="I82" s="267" t="s">
        <v>328</v>
      </c>
      <c r="J82" s="270">
        <v>42515</v>
      </c>
      <c r="K82" s="269">
        <v>4590182</v>
      </c>
      <c r="L82" s="269">
        <v>4640182</v>
      </c>
      <c r="M82" s="269">
        <v>4586377</v>
      </c>
      <c r="N82" s="269">
        <v>50000</v>
      </c>
      <c r="O82" s="269">
        <v>0</v>
      </c>
      <c r="P82" s="269">
        <v>4603104</v>
      </c>
      <c r="Q82" s="269">
        <v>0</v>
      </c>
      <c r="R82" s="269">
        <v>0</v>
      </c>
      <c r="S82" s="269">
        <v>0</v>
      </c>
      <c r="T82" s="269">
        <v>0</v>
      </c>
      <c r="U82" s="269">
        <v>0</v>
      </c>
      <c r="V82" s="269">
        <v>0</v>
      </c>
      <c r="W82" s="269">
        <v>0</v>
      </c>
      <c r="X82" s="269">
        <v>0</v>
      </c>
      <c r="Y82" s="269">
        <v>0</v>
      </c>
      <c r="Z82" s="269">
        <v>0</v>
      </c>
      <c r="AA82" s="269">
        <v>0</v>
      </c>
      <c r="AB82" s="269">
        <v>0</v>
      </c>
      <c r="AC82" s="269">
        <v>0</v>
      </c>
      <c r="AD82" s="269">
        <v>0</v>
      </c>
      <c r="AE82" s="269">
        <v>0</v>
      </c>
      <c r="AF82" s="269">
        <v>4586377</v>
      </c>
      <c r="AG82" s="269">
        <v>4603104</v>
      </c>
      <c r="AH82" s="269">
        <v>16727</v>
      </c>
      <c r="AI82" s="269">
        <v>7190841</v>
      </c>
      <c r="AJ82" s="266"/>
      <c r="AK82" s="5"/>
    </row>
    <row r="83" spans="1:37">
      <c r="A83" s="268">
        <v>8</v>
      </c>
      <c r="B83" s="267" t="s">
        <v>313</v>
      </c>
      <c r="C83" s="267">
        <v>43560415201</v>
      </c>
      <c r="D83" s="267" t="s">
        <v>443</v>
      </c>
      <c r="E83" s="267" t="s">
        <v>444</v>
      </c>
      <c r="F83" s="267" t="s">
        <v>328</v>
      </c>
      <c r="G83" s="267" t="s">
        <v>328</v>
      </c>
      <c r="H83" s="267" t="s">
        <v>328</v>
      </c>
      <c r="I83" s="267" t="s">
        <v>328</v>
      </c>
      <c r="J83" s="270">
        <v>42535</v>
      </c>
      <c r="K83" s="269">
        <v>1564634</v>
      </c>
      <c r="L83" s="269">
        <v>1564634</v>
      </c>
      <c r="M83" s="269">
        <v>1570658</v>
      </c>
      <c r="N83" s="269">
        <v>0</v>
      </c>
      <c r="O83" s="269">
        <v>0</v>
      </c>
      <c r="P83" s="269">
        <v>1593989</v>
      </c>
      <c r="Q83" s="269">
        <v>0</v>
      </c>
      <c r="R83" s="269">
        <v>0</v>
      </c>
      <c r="S83" s="269">
        <v>0</v>
      </c>
      <c r="T83" s="269">
        <v>0</v>
      </c>
      <c r="U83" s="269">
        <v>0</v>
      </c>
      <c r="V83" s="269">
        <v>0</v>
      </c>
      <c r="W83" s="269">
        <v>0</v>
      </c>
      <c r="X83" s="269">
        <v>0</v>
      </c>
      <c r="Y83" s="269">
        <v>0</v>
      </c>
      <c r="Z83" s="269">
        <v>0</v>
      </c>
      <c r="AA83" s="269">
        <v>0</v>
      </c>
      <c r="AB83" s="269">
        <v>0</v>
      </c>
      <c r="AC83" s="269">
        <v>0</v>
      </c>
      <c r="AD83" s="269">
        <v>0</v>
      </c>
      <c r="AE83" s="269">
        <v>0</v>
      </c>
      <c r="AF83" s="269">
        <v>1570658</v>
      </c>
      <c r="AG83" s="269">
        <v>1593989</v>
      </c>
      <c r="AH83" s="269">
        <v>23332</v>
      </c>
      <c r="AI83" s="269">
        <v>1798900</v>
      </c>
      <c r="AJ83" s="266"/>
      <c r="AK83" s="5"/>
    </row>
    <row r="84" spans="1:37">
      <c r="A84" s="268">
        <v>8</v>
      </c>
      <c r="B84" s="267" t="s">
        <v>269</v>
      </c>
      <c r="C84" s="267">
        <v>42933415201</v>
      </c>
      <c r="D84" s="267" t="s">
        <v>403</v>
      </c>
      <c r="E84" s="267" t="s">
        <v>404</v>
      </c>
      <c r="F84" s="267" t="s">
        <v>328</v>
      </c>
      <c r="G84" s="267" t="s">
        <v>328</v>
      </c>
      <c r="H84" s="267" t="s">
        <v>328</v>
      </c>
      <c r="I84" s="267" t="s">
        <v>328</v>
      </c>
      <c r="J84" s="270">
        <v>42472</v>
      </c>
      <c r="K84" s="269">
        <v>1627383</v>
      </c>
      <c r="L84" s="269">
        <v>1619754</v>
      </c>
      <c r="M84" s="269">
        <v>1562111</v>
      </c>
      <c r="N84" s="269">
        <v>-7628.64</v>
      </c>
      <c r="O84" s="269">
        <v>0</v>
      </c>
      <c r="P84" s="269">
        <v>1565726</v>
      </c>
      <c r="Q84" s="269">
        <v>0</v>
      </c>
      <c r="R84" s="269">
        <v>0</v>
      </c>
      <c r="S84" s="269">
        <v>0</v>
      </c>
      <c r="T84" s="269">
        <v>0</v>
      </c>
      <c r="U84" s="269">
        <v>0</v>
      </c>
      <c r="V84" s="269">
        <v>0</v>
      </c>
      <c r="W84" s="269">
        <v>0</v>
      </c>
      <c r="X84" s="269">
        <v>0</v>
      </c>
      <c r="Y84" s="269">
        <v>0</v>
      </c>
      <c r="Z84" s="269">
        <v>0</v>
      </c>
      <c r="AA84" s="269">
        <v>0</v>
      </c>
      <c r="AB84" s="269">
        <v>0</v>
      </c>
      <c r="AC84" s="269">
        <v>0</v>
      </c>
      <c r="AD84" s="269">
        <v>0</v>
      </c>
      <c r="AE84" s="269">
        <v>0</v>
      </c>
      <c r="AF84" s="269">
        <v>1562111</v>
      </c>
      <c r="AG84" s="269">
        <v>1565726</v>
      </c>
      <c r="AH84" s="269">
        <v>3615</v>
      </c>
      <c r="AI84" s="269">
        <v>1804453</v>
      </c>
      <c r="AJ84" s="266"/>
      <c r="AK84" s="5"/>
    </row>
    <row r="85" spans="1:37">
      <c r="A85" s="268">
        <v>8</v>
      </c>
      <c r="B85" s="267" t="s">
        <v>315</v>
      </c>
      <c r="C85" s="267">
        <v>43494625201</v>
      </c>
      <c r="D85" s="267" t="s">
        <v>465</v>
      </c>
      <c r="E85" s="267" t="s">
        <v>466</v>
      </c>
      <c r="F85" s="267" t="s">
        <v>328</v>
      </c>
      <c r="G85" s="267" t="s">
        <v>328</v>
      </c>
      <c r="H85" s="267" t="s">
        <v>328</v>
      </c>
      <c r="I85" s="267" t="s">
        <v>328</v>
      </c>
      <c r="J85" s="270">
        <v>42514</v>
      </c>
      <c r="K85" s="269">
        <v>938500</v>
      </c>
      <c r="L85" s="269">
        <v>938500</v>
      </c>
      <c r="M85" s="269">
        <v>828715</v>
      </c>
      <c r="N85" s="269">
        <v>0</v>
      </c>
      <c r="O85" s="269">
        <v>0</v>
      </c>
      <c r="P85" s="269">
        <v>828715</v>
      </c>
      <c r="Q85" s="269">
        <v>0</v>
      </c>
      <c r="R85" s="269">
        <v>0</v>
      </c>
      <c r="S85" s="269">
        <v>0</v>
      </c>
      <c r="T85" s="269">
        <v>0</v>
      </c>
      <c r="U85" s="269">
        <v>0</v>
      </c>
      <c r="V85" s="269">
        <v>0</v>
      </c>
      <c r="W85" s="269">
        <v>0</v>
      </c>
      <c r="X85" s="269">
        <v>0</v>
      </c>
      <c r="Y85" s="269">
        <v>0</v>
      </c>
      <c r="Z85" s="269">
        <v>0</v>
      </c>
      <c r="AA85" s="269">
        <v>0</v>
      </c>
      <c r="AB85" s="269">
        <v>0</v>
      </c>
      <c r="AC85" s="269">
        <v>0</v>
      </c>
      <c r="AD85" s="269">
        <v>0</v>
      </c>
      <c r="AE85" s="269">
        <v>0</v>
      </c>
      <c r="AF85" s="269">
        <v>828715</v>
      </c>
      <c r="AG85" s="269">
        <v>828715</v>
      </c>
      <c r="AH85" s="269">
        <v>0</v>
      </c>
      <c r="AI85" s="269">
        <v>988990</v>
      </c>
      <c r="AJ85" s="266"/>
      <c r="AK85" s="5"/>
    </row>
    <row r="86" spans="1:37">
      <c r="A86" s="214"/>
      <c r="B86" s="208"/>
      <c r="C86" s="208"/>
      <c r="D86" s="208"/>
      <c r="E86" s="208"/>
      <c r="F86" s="208"/>
      <c r="G86" s="208"/>
      <c r="H86" s="208"/>
      <c r="I86" s="208"/>
      <c r="J86" s="209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0"/>
      <c r="AI86" s="210"/>
      <c r="AJ86" s="211"/>
      <c r="AK86" s="212"/>
    </row>
    <row r="87" spans="1:37">
      <c r="A87" s="214"/>
      <c r="B87" s="208"/>
      <c r="C87" s="208"/>
      <c r="D87" s="208"/>
      <c r="E87" s="208"/>
      <c r="F87" s="208"/>
      <c r="G87" s="208"/>
      <c r="H87" s="208"/>
      <c r="I87" s="208"/>
      <c r="J87" s="209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  <c r="AC87" s="210"/>
      <c r="AD87" s="210"/>
      <c r="AE87" s="210"/>
      <c r="AF87" s="210"/>
      <c r="AG87" s="210"/>
      <c r="AH87" s="210"/>
      <c r="AI87" s="210"/>
      <c r="AJ87" s="211"/>
      <c r="AK87" s="212"/>
    </row>
    <row r="88" spans="1:37">
      <c r="A88" s="214"/>
      <c r="B88" s="208"/>
      <c r="C88" s="208"/>
      <c r="D88" s="208"/>
      <c r="E88" s="208"/>
      <c r="F88" s="208"/>
      <c r="G88" s="208"/>
      <c r="H88" s="208"/>
      <c r="I88" s="208"/>
      <c r="J88" s="209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  <c r="AC88" s="210"/>
      <c r="AD88" s="210"/>
      <c r="AE88" s="210"/>
      <c r="AF88" s="210"/>
      <c r="AG88" s="210"/>
      <c r="AH88" s="210"/>
      <c r="AI88" s="210"/>
      <c r="AJ88" s="211"/>
      <c r="AK88" s="212"/>
    </row>
    <row r="89" spans="1:37">
      <c r="A89" s="214"/>
      <c r="B89" s="208"/>
      <c r="C89" s="208"/>
      <c r="D89" s="208"/>
      <c r="E89" s="208"/>
      <c r="F89" s="208"/>
      <c r="G89" s="208"/>
      <c r="H89" s="208"/>
      <c r="I89" s="208"/>
      <c r="J89" s="209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  <c r="AA89" s="210"/>
      <c r="AB89" s="210"/>
      <c r="AC89" s="210"/>
      <c r="AD89" s="210"/>
      <c r="AE89" s="210"/>
      <c r="AF89" s="210"/>
      <c r="AG89" s="210"/>
      <c r="AH89" s="210"/>
      <c r="AI89" s="210"/>
      <c r="AJ89" s="211"/>
      <c r="AK89" s="212"/>
    </row>
    <row r="90" spans="1:37">
      <c r="A90" s="214"/>
      <c r="B90" s="208"/>
      <c r="C90" s="208"/>
      <c r="D90" s="208"/>
      <c r="E90" s="208"/>
      <c r="F90" s="208"/>
      <c r="G90" s="208"/>
      <c r="H90" s="208"/>
      <c r="I90" s="208"/>
      <c r="J90" s="209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0"/>
      <c r="AI90" s="210"/>
      <c r="AJ90" s="211"/>
      <c r="AK90" s="212"/>
    </row>
    <row r="91" spans="1:37">
      <c r="A91" s="214"/>
      <c r="B91" s="208"/>
      <c r="C91" s="208"/>
      <c r="D91" s="208"/>
      <c r="E91" s="208"/>
      <c r="F91" s="208"/>
      <c r="G91" s="208"/>
      <c r="H91" s="208"/>
      <c r="I91" s="208"/>
      <c r="J91" s="209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  <c r="AD91" s="210"/>
      <c r="AE91" s="210"/>
      <c r="AF91" s="210"/>
      <c r="AG91" s="210"/>
      <c r="AH91" s="210"/>
      <c r="AI91" s="210"/>
      <c r="AJ91" s="211"/>
      <c r="AK91" s="212"/>
    </row>
    <row r="92" spans="1:37">
      <c r="A92" s="214"/>
      <c r="B92" s="208"/>
      <c r="C92" s="208"/>
      <c r="D92" s="208"/>
      <c r="E92" s="208"/>
      <c r="F92" s="208"/>
      <c r="G92" s="208"/>
      <c r="H92" s="208"/>
      <c r="I92" s="208"/>
      <c r="J92" s="209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  <c r="AJ92" s="211"/>
      <c r="AK92" s="212"/>
    </row>
    <row r="93" spans="1:37">
      <c r="A93" s="214"/>
      <c r="B93" s="208"/>
      <c r="C93" s="208"/>
      <c r="D93" s="208"/>
      <c r="E93" s="208"/>
      <c r="F93" s="208"/>
      <c r="G93" s="208"/>
      <c r="H93" s="208"/>
      <c r="I93" s="208"/>
      <c r="J93" s="209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/>
      <c r="AH93" s="210"/>
      <c r="AI93" s="210"/>
      <c r="AJ93" s="211"/>
      <c r="AK93" s="212"/>
    </row>
    <row r="94" spans="1:37">
      <c r="A94" s="214"/>
      <c r="B94" s="208"/>
      <c r="C94" s="208"/>
      <c r="D94" s="208"/>
      <c r="E94" s="208"/>
      <c r="F94" s="208"/>
      <c r="G94" s="208"/>
      <c r="H94" s="208"/>
      <c r="I94" s="208"/>
      <c r="J94" s="209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  <c r="AI94" s="210"/>
      <c r="AJ94" s="211"/>
      <c r="AK94" s="212"/>
    </row>
    <row r="95" spans="1:37">
      <c r="A95" s="214"/>
      <c r="B95" s="208"/>
      <c r="C95" s="208"/>
      <c r="D95" s="208"/>
      <c r="E95" s="208"/>
      <c r="F95" s="208"/>
      <c r="G95" s="208"/>
      <c r="H95" s="208"/>
      <c r="I95" s="208"/>
      <c r="J95" s="209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  <c r="AA95" s="210"/>
      <c r="AB95" s="210"/>
      <c r="AC95" s="210"/>
      <c r="AD95" s="210"/>
      <c r="AE95" s="210"/>
      <c r="AF95" s="210"/>
      <c r="AG95" s="210"/>
      <c r="AH95" s="210"/>
      <c r="AI95" s="210"/>
      <c r="AJ95" s="211"/>
      <c r="AK95" s="212"/>
    </row>
    <row r="96" spans="1:37">
      <c r="A96" s="214"/>
      <c r="B96" s="208"/>
      <c r="C96" s="208"/>
      <c r="D96" s="208"/>
      <c r="E96" s="208"/>
      <c r="F96" s="208"/>
      <c r="G96" s="208"/>
      <c r="H96" s="208"/>
      <c r="I96" s="208"/>
      <c r="J96" s="209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  <c r="AD96" s="210"/>
      <c r="AE96" s="210"/>
      <c r="AF96" s="210"/>
      <c r="AG96" s="210"/>
      <c r="AH96" s="210"/>
      <c r="AI96" s="210"/>
      <c r="AJ96" s="211"/>
      <c r="AK96" s="212"/>
    </row>
    <row r="97" spans="1:37">
      <c r="A97" s="214"/>
      <c r="B97" s="208"/>
      <c r="C97" s="208"/>
      <c r="D97" s="208"/>
      <c r="E97" s="208"/>
      <c r="F97" s="208"/>
      <c r="G97" s="208"/>
      <c r="H97" s="208"/>
      <c r="I97" s="208"/>
      <c r="J97" s="209"/>
      <c r="K97" s="210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  <c r="AI97" s="210"/>
      <c r="AJ97" s="211"/>
      <c r="AK97" s="212"/>
    </row>
    <row r="98" spans="1:37">
      <c r="A98" s="214"/>
      <c r="B98" s="208"/>
      <c r="C98" s="208"/>
      <c r="D98" s="208"/>
      <c r="E98" s="208"/>
      <c r="F98" s="208"/>
      <c r="G98" s="208"/>
      <c r="H98" s="208"/>
      <c r="I98" s="208"/>
      <c r="J98" s="209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10"/>
      <c r="AH98" s="210"/>
      <c r="AI98" s="210"/>
      <c r="AJ98" s="211"/>
      <c r="AK98" s="212"/>
    </row>
    <row r="99" spans="1:37">
      <c r="A99" s="214"/>
      <c r="B99" s="208"/>
      <c r="C99" s="208"/>
      <c r="D99" s="208"/>
      <c r="E99" s="208"/>
      <c r="F99" s="208"/>
      <c r="G99" s="208"/>
      <c r="H99" s="208"/>
      <c r="I99" s="208"/>
      <c r="J99" s="209"/>
      <c r="K99" s="210"/>
      <c r="L99" s="210"/>
      <c r="M99" s="210"/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210"/>
      <c r="AC99" s="210"/>
      <c r="AD99" s="210"/>
      <c r="AE99" s="210"/>
      <c r="AF99" s="210"/>
      <c r="AG99" s="210"/>
      <c r="AH99" s="210"/>
      <c r="AI99" s="210"/>
      <c r="AJ99" s="211"/>
      <c r="AK99" s="212"/>
    </row>
    <row r="100" spans="1:37">
      <c r="A100" s="214"/>
      <c r="B100" s="208"/>
      <c r="C100" s="208"/>
      <c r="D100" s="208"/>
      <c r="E100" s="208"/>
      <c r="F100" s="208"/>
      <c r="G100" s="208"/>
      <c r="H100" s="208"/>
      <c r="I100" s="208"/>
      <c r="J100" s="209"/>
      <c r="K100" s="210"/>
      <c r="L100" s="210"/>
      <c r="M100" s="210"/>
      <c r="N100" s="210"/>
      <c r="O100" s="210"/>
      <c r="P100" s="21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210"/>
      <c r="AC100" s="210"/>
      <c r="AD100" s="210"/>
      <c r="AE100" s="210"/>
      <c r="AF100" s="210"/>
      <c r="AG100" s="210"/>
      <c r="AH100" s="210"/>
      <c r="AI100" s="210"/>
      <c r="AJ100" s="211"/>
      <c r="AK100" s="212"/>
    </row>
    <row r="101" spans="1:37">
      <c r="A101" s="214"/>
      <c r="B101" s="208"/>
      <c r="C101" s="208"/>
      <c r="D101" s="208"/>
      <c r="E101" s="208"/>
      <c r="F101" s="208"/>
      <c r="G101" s="208"/>
      <c r="H101" s="208"/>
      <c r="I101" s="208"/>
      <c r="J101" s="209"/>
      <c r="K101" s="210"/>
      <c r="L101" s="210"/>
      <c r="M101" s="210"/>
      <c r="N101" s="210"/>
      <c r="O101" s="210"/>
      <c r="P101" s="210"/>
      <c r="Q101" s="210"/>
      <c r="R101" s="210"/>
      <c r="S101" s="210"/>
      <c r="T101" s="210"/>
      <c r="U101" s="210"/>
      <c r="V101" s="210"/>
      <c r="W101" s="210"/>
      <c r="X101" s="210"/>
      <c r="Y101" s="210"/>
      <c r="Z101" s="210"/>
      <c r="AA101" s="210"/>
      <c r="AB101" s="210"/>
      <c r="AC101" s="210"/>
      <c r="AD101" s="210"/>
      <c r="AE101" s="210"/>
      <c r="AF101" s="210"/>
      <c r="AG101" s="210"/>
      <c r="AH101" s="210"/>
      <c r="AI101" s="210"/>
      <c r="AJ101" s="211"/>
      <c r="AK101" s="212"/>
    </row>
    <row r="102" spans="1:37">
      <c r="A102" s="214"/>
      <c r="B102" s="208"/>
      <c r="C102" s="208"/>
      <c r="D102" s="208"/>
      <c r="E102" s="208"/>
      <c r="F102" s="208"/>
      <c r="G102" s="208"/>
      <c r="H102" s="208"/>
      <c r="I102" s="208"/>
      <c r="J102" s="209"/>
      <c r="K102" s="210"/>
      <c r="L102" s="210"/>
      <c r="M102" s="210"/>
      <c r="N102" s="210"/>
      <c r="O102" s="210"/>
      <c r="P102" s="210"/>
      <c r="Q102" s="210"/>
      <c r="R102" s="210"/>
      <c r="S102" s="210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10"/>
      <c r="AD102" s="210"/>
      <c r="AE102" s="210"/>
      <c r="AF102" s="210"/>
      <c r="AG102" s="210"/>
      <c r="AH102" s="210"/>
      <c r="AI102" s="210"/>
      <c r="AJ102" s="211"/>
      <c r="AK102" s="212"/>
    </row>
    <row r="103" spans="1:37">
      <c r="A103" s="214"/>
      <c r="B103" s="208"/>
      <c r="C103" s="208"/>
      <c r="D103" s="208"/>
      <c r="E103" s="208"/>
      <c r="F103" s="208"/>
      <c r="G103" s="208"/>
      <c r="H103" s="208"/>
      <c r="I103" s="208"/>
      <c r="J103" s="209"/>
      <c r="K103" s="210"/>
      <c r="L103" s="210"/>
      <c r="M103" s="210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  <c r="AA103" s="210"/>
      <c r="AB103" s="210"/>
      <c r="AC103" s="210"/>
      <c r="AD103" s="210"/>
      <c r="AE103" s="210"/>
      <c r="AF103" s="210"/>
      <c r="AG103" s="210"/>
      <c r="AH103" s="210"/>
      <c r="AI103" s="210"/>
      <c r="AJ103" s="211"/>
      <c r="AK103" s="212"/>
    </row>
    <row r="104" spans="1:37">
      <c r="A104" s="214"/>
      <c r="B104" s="208"/>
      <c r="C104" s="208"/>
      <c r="D104" s="208"/>
      <c r="E104" s="208"/>
      <c r="F104" s="208"/>
      <c r="G104" s="208"/>
      <c r="H104" s="208"/>
      <c r="I104" s="208"/>
      <c r="J104" s="209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1"/>
      <c r="AK104" s="212"/>
    </row>
    <row r="105" spans="1:37">
      <c r="A105" s="214"/>
      <c r="B105" s="208"/>
      <c r="C105" s="208"/>
      <c r="D105" s="208"/>
      <c r="E105" s="208"/>
      <c r="F105" s="208"/>
      <c r="G105" s="208"/>
      <c r="H105" s="208"/>
      <c r="I105" s="208"/>
      <c r="J105" s="209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1"/>
      <c r="AK105" s="212"/>
    </row>
    <row r="106" spans="1:37">
      <c r="A106" s="214"/>
      <c r="B106" s="208"/>
      <c r="C106" s="208"/>
      <c r="D106" s="208"/>
      <c r="E106" s="208"/>
      <c r="F106" s="208"/>
      <c r="G106" s="208"/>
      <c r="H106" s="208"/>
      <c r="I106" s="208"/>
      <c r="J106" s="209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10"/>
      <c r="AH106" s="210"/>
      <c r="AI106" s="210"/>
      <c r="AJ106" s="211"/>
      <c r="AK106" s="212"/>
    </row>
    <row r="107" spans="1:37">
      <c r="A107" s="214"/>
      <c r="B107" s="208"/>
      <c r="C107" s="208"/>
      <c r="D107" s="208"/>
      <c r="E107" s="208"/>
      <c r="F107" s="208"/>
      <c r="G107" s="208"/>
      <c r="H107" s="208"/>
      <c r="I107" s="208"/>
      <c r="J107" s="209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0"/>
      <c r="AH107" s="210"/>
      <c r="AI107" s="210"/>
      <c r="AJ107" s="211"/>
      <c r="AK107" s="212"/>
    </row>
    <row r="108" spans="1:37">
      <c r="A108" s="214"/>
      <c r="B108" s="208"/>
      <c r="C108" s="208"/>
      <c r="D108" s="208"/>
      <c r="E108" s="208"/>
      <c r="F108" s="208"/>
      <c r="G108" s="208"/>
      <c r="H108" s="208"/>
      <c r="I108" s="208"/>
      <c r="J108" s="209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10"/>
      <c r="AH108" s="210"/>
      <c r="AI108" s="210"/>
      <c r="AJ108" s="211"/>
      <c r="AK108" s="212"/>
    </row>
    <row r="109" spans="1:37">
      <c r="A109" s="214"/>
      <c r="B109" s="208"/>
      <c r="C109" s="208"/>
      <c r="D109" s="208"/>
      <c r="E109" s="208"/>
      <c r="F109" s="208"/>
      <c r="G109" s="208"/>
      <c r="H109" s="208"/>
      <c r="I109" s="208"/>
      <c r="J109" s="209"/>
      <c r="K109" s="210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  <c r="AA109" s="210"/>
      <c r="AB109" s="210"/>
      <c r="AC109" s="210"/>
      <c r="AD109" s="210"/>
      <c r="AE109" s="210"/>
      <c r="AF109" s="210"/>
      <c r="AG109" s="210"/>
      <c r="AH109" s="210"/>
      <c r="AI109" s="210"/>
      <c r="AJ109" s="211"/>
      <c r="AK109" s="212"/>
    </row>
    <row r="110" spans="1:37">
      <c r="A110" s="214"/>
      <c r="B110" s="208"/>
      <c r="C110" s="208"/>
      <c r="D110" s="208"/>
      <c r="E110" s="208"/>
      <c r="F110" s="208"/>
      <c r="G110" s="208"/>
      <c r="H110" s="208"/>
      <c r="I110" s="208"/>
      <c r="J110" s="209"/>
      <c r="K110" s="210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  <c r="AC110" s="210"/>
      <c r="AD110" s="210"/>
      <c r="AE110" s="210"/>
      <c r="AF110" s="210"/>
      <c r="AG110" s="210"/>
      <c r="AH110" s="210"/>
      <c r="AI110" s="210"/>
      <c r="AJ110" s="211"/>
      <c r="AK110" s="212"/>
    </row>
    <row r="111" spans="1:37">
      <c r="A111" s="214"/>
      <c r="B111" s="208"/>
      <c r="C111" s="208"/>
      <c r="D111" s="208"/>
      <c r="E111" s="208"/>
      <c r="F111" s="208"/>
      <c r="G111" s="208"/>
      <c r="H111" s="208"/>
      <c r="I111" s="208"/>
      <c r="J111" s="209"/>
      <c r="K111" s="210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  <c r="AC111" s="210"/>
      <c r="AD111" s="210"/>
      <c r="AE111" s="210"/>
      <c r="AF111" s="210"/>
      <c r="AG111" s="210"/>
      <c r="AH111" s="210"/>
      <c r="AI111" s="210"/>
      <c r="AJ111" s="211"/>
      <c r="AK111" s="212"/>
    </row>
    <row r="112" spans="1:37">
      <c r="A112" s="214"/>
      <c r="B112" s="208"/>
      <c r="C112" s="208"/>
      <c r="D112" s="208"/>
      <c r="E112" s="208"/>
      <c r="F112" s="208"/>
      <c r="G112" s="208"/>
      <c r="H112" s="208"/>
      <c r="I112" s="208"/>
      <c r="J112" s="209"/>
      <c r="K112" s="210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  <c r="AA112" s="210"/>
      <c r="AB112" s="210"/>
      <c r="AC112" s="210"/>
      <c r="AD112" s="210"/>
      <c r="AE112" s="210"/>
      <c r="AF112" s="210"/>
      <c r="AG112" s="210"/>
      <c r="AH112" s="210"/>
      <c r="AI112" s="210"/>
      <c r="AJ112" s="211"/>
      <c r="AK112" s="212"/>
    </row>
    <row r="113" spans="1:37">
      <c r="A113" s="214"/>
      <c r="B113" s="208"/>
      <c r="C113" s="208"/>
      <c r="D113" s="208"/>
      <c r="E113" s="208"/>
      <c r="F113" s="208"/>
      <c r="G113" s="208"/>
      <c r="H113" s="208"/>
      <c r="I113" s="208"/>
      <c r="J113" s="209"/>
      <c r="K113" s="210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  <c r="AA113" s="210"/>
      <c r="AB113" s="210"/>
      <c r="AC113" s="210"/>
      <c r="AD113" s="210"/>
      <c r="AE113" s="210"/>
      <c r="AF113" s="210"/>
      <c r="AG113" s="210"/>
      <c r="AH113" s="210"/>
      <c r="AI113" s="210"/>
      <c r="AJ113" s="211"/>
      <c r="AK113" s="212"/>
    </row>
    <row r="114" spans="1:37">
      <c r="A114" s="214"/>
      <c r="B114" s="208"/>
      <c r="C114" s="208"/>
      <c r="D114" s="208"/>
      <c r="E114" s="208"/>
      <c r="F114" s="208"/>
      <c r="G114" s="208"/>
      <c r="H114" s="208"/>
      <c r="I114" s="208"/>
      <c r="J114" s="209"/>
      <c r="K114" s="210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  <c r="AC114" s="210"/>
      <c r="AD114" s="210"/>
      <c r="AE114" s="210"/>
      <c r="AF114" s="210"/>
      <c r="AG114" s="210"/>
      <c r="AH114" s="210"/>
      <c r="AI114" s="210"/>
      <c r="AJ114" s="211"/>
      <c r="AK114" s="212"/>
    </row>
    <row r="115" spans="1:37">
      <c r="A115" s="214"/>
      <c r="B115" s="208"/>
      <c r="C115" s="208"/>
      <c r="D115" s="208"/>
      <c r="E115" s="208"/>
      <c r="F115" s="208"/>
      <c r="G115" s="208"/>
      <c r="H115" s="208"/>
      <c r="I115" s="208"/>
      <c r="J115" s="209"/>
      <c r="K115" s="210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/>
      <c r="X115" s="210"/>
      <c r="Y115" s="210"/>
      <c r="Z115" s="210"/>
      <c r="AA115" s="210"/>
      <c r="AB115" s="210"/>
      <c r="AC115" s="210"/>
      <c r="AD115" s="210"/>
      <c r="AE115" s="210"/>
      <c r="AF115" s="210"/>
      <c r="AG115" s="210"/>
      <c r="AH115" s="210"/>
      <c r="AI115" s="210"/>
      <c r="AJ115" s="211"/>
      <c r="AK115" s="212"/>
    </row>
    <row r="116" spans="1:37">
      <c r="A116" s="214"/>
      <c r="B116" s="208"/>
      <c r="C116" s="208"/>
      <c r="D116" s="208"/>
      <c r="E116" s="208"/>
      <c r="F116" s="208"/>
      <c r="G116" s="208"/>
      <c r="H116" s="208"/>
      <c r="I116" s="208"/>
      <c r="J116" s="209"/>
      <c r="K116" s="210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  <c r="AC116" s="210"/>
      <c r="AD116" s="210"/>
      <c r="AE116" s="210"/>
      <c r="AF116" s="210"/>
      <c r="AG116" s="210"/>
      <c r="AH116" s="210"/>
      <c r="AI116" s="210"/>
      <c r="AJ116" s="211"/>
      <c r="AK116" s="212"/>
    </row>
    <row r="117" spans="1:37">
      <c r="A117" s="214"/>
      <c r="B117" s="208"/>
      <c r="C117" s="208"/>
      <c r="D117" s="208"/>
      <c r="E117" s="208"/>
      <c r="F117" s="208"/>
      <c r="G117" s="208"/>
      <c r="H117" s="208"/>
      <c r="I117" s="208"/>
      <c r="J117" s="209"/>
      <c r="K117" s="210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  <c r="AC117" s="210"/>
      <c r="AD117" s="210"/>
      <c r="AE117" s="210"/>
      <c r="AF117" s="210"/>
      <c r="AG117" s="210"/>
      <c r="AH117" s="210"/>
      <c r="AI117" s="210"/>
      <c r="AJ117" s="211"/>
      <c r="AK117" s="212"/>
    </row>
    <row r="118" spans="1:37">
      <c r="A118" s="214"/>
      <c r="B118" s="208"/>
      <c r="C118" s="208"/>
      <c r="D118" s="208"/>
      <c r="E118" s="208"/>
      <c r="F118" s="208"/>
      <c r="G118" s="208"/>
      <c r="H118" s="208"/>
      <c r="I118" s="208"/>
      <c r="J118" s="209"/>
      <c r="K118" s="210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  <c r="AC118" s="210"/>
      <c r="AD118" s="210"/>
      <c r="AE118" s="210"/>
      <c r="AF118" s="210"/>
      <c r="AG118" s="210"/>
      <c r="AH118" s="210"/>
      <c r="AI118" s="210"/>
      <c r="AJ118" s="211"/>
      <c r="AK118" s="212"/>
    </row>
    <row r="119" spans="1:37">
      <c r="A119" s="214"/>
      <c r="B119" s="208"/>
      <c r="C119" s="208"/>
      <c r="D119" s="208"/>
      <c r="E119" s="208"/>
      <c r="F119" s="208"/>
      <c r="G119" s="208"/>
      <c r="H119" s="208"/>
      <c r="I119" s="208"/>
      <c r="J119" s="209"/>
      <c r="K119" s="210"/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  <c r="AC119" s="210"/>
      <c r="AD119" s="210"/>
      <c r="AE119" s="210"/>
      <c r="AF119" s="210"/>
      <c r="AG119" s="210"/>
      <c r="AH119" s="210"/>
      <c r="AI119" s="210"/>
      <c r="AJ119" s="211"/>
      <c r="AK119" s="212"/>
    </row>
    <row r="120" spans="1:37">
      <c r="A120" s="214"/>
      <c r="B120" s="208"/>
      <c r="C120" s="208"/>
      <c r="D120" s="208"/>
      <c r="E120" s="208"/>
      <c r="F120" s="208"/>
      <c r="G120" s="208"/>
      <c r="H120" s="208"/>
      <c r="I120" s="208"/>
      <c r="J120" s="209"/>
      <c r="K120" s="210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10"/>
      <c r="AE120" s="210"/>
      <c r="AF120" s="210"/>
      <c r="AG120" s="210"/>
      <c r="AH120" s="210"/>
      <c r="AI120" s="210"/>
      <c r="AJ120" s="211"/>
      <c r="AK120" s="212"/>
    </row>
    <row r="121" spans="1:37">
      <c r="A121" s="214"/>
      <c r="B121" s="208"/>
      <c r="C121" s="208"/>
      <c r="D121" s="208"/>
      <c r="E121" s="208"/>
      <c r="F121" s="208"/>
      <c r="G121" s="208"/>
      <c r="H121" s="208"/>
      <c r="I121" s="208"/>
      <c r="J121" s="209"/>
      <c r="K121" s="210"/>
      <c r="L121" s="210"/>
      <c r="M121" s="210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10"/>
      <c r="AD121" s="210"/>
      <c r="AE121" s="210"/>
      <c r="AF121" s="210"/>
      <c r="AG121" s="210"/>
      <c r="AH121" s="210"/>
      <c r="AI121" s="210"/>
      <c r="AJ121" s="211"/>
      <c r="AK121" s="212"/>
    </row>
    <row r="122" spans="1:37">
      <c r="A122" s="214"/>
      <c r="B122" s="208"/>
      <c r="C122" s="208"/>
      <c r="D122" s="208"/>
      <c r="E122" s="208"/>
      <c r="F122" s="208"/>
      <c r="G122" s="208"/>
      <c r="H122" s="208"/>
      <c r="I122" s="208"/>
      <c r="J122" s="209"/>
      <c r="K122" s="210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0"/>
      <c r="AI122" s="210"/>
      <c r="AJ122" s="211"/>
      <c r="AK122" s="212"/>
    </row>
    <row r="123" spans="1:37">
      <c r="A123" s="214"/>
      <c r="B123" s="208"/>
      <c r="C123" s="208"/>
      <c r="D123" s="208"/>
      <c r="E123" s="208"/>
      <c r="F123" s="208"/>
      <c r="G123" s="208"/>
      <c r="H123" s="208"/>
      <c r="I123" s="208"/>
      <c r="J123" s="209"/>
      <c r="K123" s="210"/>
      <c r="L123" s="210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  <c r="AC123" s="210"/>
      <c r="AD123" s="210"/>
      <c r="AE123" s="210"/>
      <c r="AF123" s="210"/>
      <c r="AG123" s="210"/>
      <c r="AH123" s="210"/>
      <c r="AI123" s="210"/>
      <c r="AJ123" s="211"/>
      <c r="AK123" s="212"/>
    </row>
    <row r="124" spans="1:37">
      <c r="A124" s="214"/>
      <c r="B124" s="208"/>
      <c r="C124" s="208"/>
      <c r="D124" s="208"/>
      <c r="E124" s="208"/>
      <c r="F124" s="208"/>
      <c r="G124" s="208"/>
      <c r="H124" s="208"/>
      <c r="I124" s="208"/>
      <c r="J124" s="209"/>
      <c r="K124" s="210"/>
      <c r="L124" s="210"/>
      <c r="M124" s="210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  <c r="AA124" s="210"/>
      <c r="AB124" s="210"/>
      <c r="AC124" s="210"/>
      <c r="AD124" s="210"/>
      <c r="AE124" s="210"/>
      <c r="AF124" s="210"/>
      <c r="AG124" s="210"/>
      <c r="AH124" s="210"/>
      <c r="AI124" s="210"/>
      <c r="AJ124" s="211"/>
      <c r="AK124" s="212"/>
    </row>
    <row r="125" spans="1:37">
      <c r="A125" s="214"/>
      <c r="B125" s="208"/>
      <c r="C125" s="208"/>
      <c r="D125" s="208"/>
      <c r="E125" s="208"/>
      <c r="F125" s="208"/>
      <c r="G125" s="208"/>
      <c r="H125" s="208"/>
      <c r="I125" s="208"/>
      <c r="J125" s="209"/>
      <c r="K125" s="210"/>
      <c r="L125" s="210"/>
      <c r="M125" s="210"/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  <c r="AA125" s="210"/>
      <c r="AB125" s="210"/>
      <c r="AC125" s="210"/>
      <c r="AD125" s="210"/>
      <c r="AE125" s="210"/>
      <c r="AF125" s="210"/>
      <c r="AG125" s="210"/>
      <c r="AH125" s="210"/>
      <c r="AI125" s="210"/>
      <c r="AJ125" s="211"/>
      <c r="AK125" s="212"/>
    </row>
    <row r="126" spans="1:37">
      <c r="A126" s="214"/>
      <c r="B126" s="208"/>
      <c r="C126" s="208"/>
      <c r="D126" s="208"/>
      <c r="E126" s="208"/>
      <c r="F126" s="208"/>
      <c r="G126" s="208"/>
      <c r="H126" s="208"/>
      <c r="I126" s="208"/>
      <c r="J126" s="209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0"/>
      <c r="AI126" s="210"/>
      <c r="AJ126" s="211"/>
      <c r="AK126" s="212"/>
    </row>
    <row r="127" spans="1:37">
      <c r="A127" s="214"/>
      <c r="B127" s="208"/>
      <c r="C127" s="208"/>
      <c r="D127" s="208"/>
      <c r="E127" s="208"/>
      <c r="F127" s="208"/>
      <c r="G127" s="208"/>
      <c r="H127" s="208"/>
      <c r="I127" s="208"/>
      <c r="J127" s="209"/>
      <c r="K127" s="210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  <c r="AA127" s="210"/>
      <c r="AB127" s="210"/>
      <c r="AC127" s="210"/>
      <c r="AD127" s="210"/>
      <c r="AE127" s="210"/>
      <c r="AF127" s="210"/>
      <c r="AG127" s="210"/>
      <c r="AH127" s="210"/>
      <c r="AI127" s="210"/>
      <c r="AJ127" s="211"/>
      <c r="AK127" s="212"/>
    </row>
    <row r="128" spans="1:37">
      <c r="A128" s="214"/>
      <c r="B128" s="208"/>
      <c r="C128" s="208"/>
      <c r="D128" s="208"/>
      <c r="E128" s="208"/>
      <c r="F128" s="208"/>
      <c r="G128" s="208"/>
      <c r="H128" s="208"/>
      <c r="I128" s="208"/>
      <c r="J128" s="209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210"/>
      <c r="AB128" s="210"/>
      <c r="AC128" s="210"/>
      <c r="AD128" s="210"/>
      <c r="AE128" s="210"/>
      <c r="AF128" s="210"/>
      <c r="AG128" s="210"/>
      <c r="AH128" s="210"/>
      <c r="AI128" s="210"/>
      <c r="AJ128" s="211"/>
      <c r="AK128" s="212"/>
    </row>
    <row r="129" spans="1:37">
      <c r="A129" s="214"/>
      <c r="B129" s="208"/>
      <c r="C129" s="208"/>
      <c r="D129" s="208"/>
      <c r="E129" s="208"/>
      <c r="F129" s="208"/>
      <c r="G129" s="208"/>
      <c r="H129" s="208"/>
      <c r="I129" s="208"/>
      <c r="J129" s="209"/>
      <c r="K129" s="210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  <c r="AA129" s="210"/>
      <c r="AB129" s="210"/>
      <c r="AC129" s="210"/>
      <c r="AD129" s="210"/>
      <c r="AE129" s="210"/>
      <c r="AF129" s="210"/>
      <c r="AG129" s="210"/>
      <c r="AH129" s="210"/>
      <c r="AI129" s="210"/>
      <c r="AJ129" s="211"/>
      <c r="AK129" s="212"/>
    </row>
    <row r="130" spans="1:37">
      <c r="A130" s="214"/>
      <c r="B130" s="208"/>
      <c r="C130" s="208"/>
      <c r="D130" s="208"/>
      <c r="E130" s="208"/>
      <c r="F130" s="208"/>
      <c r="G130" s="208"/>
      <c r="H130" s="208"/>
      <c r="I130" s="208"/>
      <c r="J130" s="209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  <c r="AA130" s="210"/>
      <c r="AB130" s="210"/>
      <c r="AC130" s="210"/>
      <c r="AD130" s="210"/>
      <c r="AE130" s="210"/>
      <c r="AF130" s="210"/>
      <c r="AG130" s="210"/>
      <c r="AH130" s="210"/>
      <c r="AI130" s="210"/>
      <c r="AJ130" s="211"/>
      <c r="AK130" s="212"/>
    </row>
    <row r="131" spans="1:37">
      <c r="A131" s="214"/>
      <c r="B131" s="208"/>
      <c r="C131" s="208"/>
      <c r="D131" s="208"/>
      <c r="E131" s="208"/>
      <c r="F131" s="208"/>
      <c r="G131" s="208"/>
      <c r="H131" s="208"/>
      <c r="I131" s="208"/>
      <c r="J131" s="209"/>
      <c r="K131" s="210"/>
      <c r="L131" s="210"/>
      <c r="M131" s="210"/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X131" s="210"/>
      <c r="Y131" s="210"/>
      <c r="Z131" s="210"/>
      <c r="AA131" s="210"/>
      <c r="AB131" s="210"/>
      <c r="AC131" s="210"/>
      <c r="AD131" s="210"/>
      <c r="AE131" s="210"/>
      <c r="AF131" s="210"/>
      <c r="AG131" s="210"/>
      <c r="AH131" s="210"/>
      <c r="AI131" s="210"/>
      <c r="AJ131" s="211"/>
      <c r="AK131" s="212"/>
    </row>
    <row r="132" spans="1:37">
      <c r="A132" s="214"/>
      <c r="B132" s="208"/>
      <c r="C132" s="208"/>
      <c r="D132" s="208"/>
      <c r="E132" s="208"/>
      <c r="F132" s="208"/>
      <c r="G132" s="208"/>
      <c r="H132" s="208"/>
      <c r="I132" s="208"/>
      <c r="J132" s="209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210"/>
      <c r="AC132" s="210"/>
      <c r="AD132" s="210"/>
      <c r="AE132" s="210"/>
      <c r="AF132" s="210"/>
      <c r="AG132" s="210"/>
      <c r="AH132" s="210"/>
      <c r="AI132" s="210"/>
      <c r="AJ132" s="211"/>
      <c r="AK132" s="212"/>
    </row>
    <row r="133" spans="1:37">
      <c r="A133" s="214"/>
      <c r="B133" s="208"/>
      <c r="C133" s="208"/>
      <c r="D133" s="208"/>
      <c r="E133" s="208"/>
      <c r="F133" s="208"/>
      <c r="G133" s="208"/>
      <c r="H133" s="208"/>
      <c r="I133" s="208"/>
      <c r="J133" s="209"/>
      <c r="K133" s="210"/>
      <c r="L133" s="210"/>
      <c r="M133" s="210"/>
      <c r="N133" s="210"/>
      <c r="O133" s="210"/>
      <c r="P133" s="210"/>
      <c r="Q133" s="210"/>
      <c r="R133" s="210"/>
      <c r="S133" s="210"/>
      <c r="T133" s="210"/>
      <c r="U133" s="210"/>
      <c r="V133" s="210"/>
      <c r="W133" s="210"/>
      <c r="X133" s="210"/>
      <c r="Y133" s="210"/>
      <c r="Z133" s="210"/>
      <c r="AA133" s="210"/>
      <c r="AB133" s="210"/>
      <c r="AC133" s="210"/>
      <c r="AD133" s="210"/>
      <c r="AE133" s="210"/>
      <c r="AF133" s="210"/>
      <c r="AG133" s="210"/>
      <c r="AH133" s="210"/>
      <c r="AI133" s="210"/>
      <c r="AJ133" s="211"/>
      <c r="AK133" s="212"/>
    </row>
    <row r="134" spans="1:37">
      <c r="A134" s="214"/>
      <c r="B134" s="208"/>
      <c r="C134" s="208"/>
      <c r="D134" s="208"/>
      <c r="E134" s="208"/>
      <c r="F134" s="208"/>
      <c r="G134" s="208"/>
      <c r="H134" s="208"/>
      <c r="I134" s="208"/>
      <c r="J134" s="209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  <c r="AA134" s="210"/>
      <c r="AB134" s="210"/>
      <c r="AC134" s="210"/>
      <c r="AD134" s="210"/>
      <c r="AE134" s="210"/>
      <c r="AF134" s="210"/>
      <c r="AG134" s="210"/>
      <c r="AH134" s="210"/>
      <c r="AI134" s="210"/>
      <c r="AJ134" s="211"/>
      <c r="AK134" s="212"/>
    </row>
    <row r="135" spans="1:37">
      <c r="A135" s="214"/>
      <c r="B135" s="208"/>
      <c r="C135" s="208"/>
      <c r="D135" s="208"/>
      <c r="E135" s="208"/>
      <c r="F135" s="208"/>
      <c r="G135" s="208"/>
      <c r="H135" s="208"/>
      <c r="I135" s="208"/>
      <c r="J135" s="209"/>
      <c r="K135" s="210"/>
      <c r="L135" s="210"/>
      <c r="M135" s="210"/>
      <c r="N135" s="210"/>
      <c r="O135" s="210"/>
      <c r="P135" s="210"/>
      <c r="Q135" s="210"/>
      <c r="R135" s="210"/>
      <c r="S135" s="210"/>
      <c r="T135" s="210"/>
      <c r="U135" s="210"/>
      <c r="V135" s="210"/>
      <c r="W135" s="210"/>
      <c r="X135" s="210"/>
      <c r="Y135" s="210"/>
      <c r="Z135" s="210"/>
      <c r="AA135" s="210"/>
      <c r="AB135" s="210"/>
      <c r="AC135" s="210"/>
      <c r="AD135" s="210"/>
      <c r="AE135" s="210"/>
      <c r="AF135" s="210"/>
      <c r="AG135" s="210"/>
      <c r="AH135" s="210"/>
      <c r="AI135" s="210"/>
      <c r="AJ135" s="211"/>
      <c r="AK135" s="212"/>
    </row>
    <row r="136" spans="1:37">
      <c r="A136" s="214"/>
      <c r="B136" s="208"/>
      <c r="C136" s="208"/>
      <c r="D136" s="208"/>
      <c r="E136" s="208"/>
      <c r="F136" s="208"/>
      <c r="G136" s="208"/>
      <c r="H136" s="208"/>
      <c r="I136" s="208"/>
      <c r="J136" s="209"/>
      <c r="K136" s="210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  <c r="AA136" s="210"/>
      <c r="AB136" s="210"/>
      <c r="AC136" s="210"/>
      <c r="AD136" s="210"/>
      <c r="AE136" s="210"/>
      <c r="AF136" s="210"/>
      <c r="AG136" s="210"/>
      <c r="AH136" s="210"/>
      <c r="AI136" s="210"/>
      <c r="AJ136" s="211"/>
      <c r="AK136" s="212"/>
    </row>
    <row r="137" spans="1:37">
      <c r="A137" s="214"/>
      <c r="B137" s="208"/>
      <c r="C137" s="208"/>
      <c r="D137" s="208"/>
      <c r="E137" s="208"/>
      <c r="F137" s="208"/>
      <c r="G137" s="208"/>
      <c r="H137" s="208"/>
      <c r="I137" s="208"/>
      <c r="J137" s="209"/>
      <c r="K137" s="210"/>
      <c r="L137" s="210"/>
      <c r="M137" s="210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  <c r="AC137" s="210"/>
      <c r="AD137" s="210"/>
      <c r="AE137" s="210"/>
      <c r="AF137" s="210"/>
      <c r="AG137" s="210"/>
      <c r="AH137" s="210"/>
      <c r="AI137" s="210"/>
      <c r="AJ137" s="211"/>
      <c r="AK137" s="212"/>
    </row>
    <row r="138" spans="1:37">
      <c r="A138" s="214"/>
      <c r="B138" s="208"/>
      <c r="C138" s="208"/>
      <c r="D138" s="208"/>
      <c r="E138" s="208"/>
      <c r="F138" s="208"/>
      <c r="G138" s="208"/>
      <c r="H138" s="208"/>
      <c r="I138" s="208"/>
      <c r="J138" s="209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  <c r="AC138" s="210"/>
      <c r="AD138" s="210"/>
      <c r="AE138" s="210"/>
      <c r="AF138" s="210"/>
      <c r="AG138" s="210"/>
      <c r="AH138" s="210"/>
      <c r="AI138" s="210"/>
      <c r="AJ138" s="211"/>
      <c r="AK138" s="212"/>
    </row>
    <row r="139" spans="1:37">
      <c r="A139" s="214"/>
      <c r="B139" s="208"/>
      <c r="C139" s="208"/>
      <c r="D139" s="208"/>
      <c r="E139" s="208"/>
      <c r="F139" s="208"/>
      <c r="G139" s="208"/>
      <c r="H139" s="208"/>
      <c r="I139" s="208"/>
      <c r="J139" s="209"/>
      <c r="K139" s="210"/>
      <c r="L139" s="210"/>
      <c r="M139" s="210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  <c r="AA139" s="210"/>
      <c r="AB139" s="210"/>
      <c r="AC139" s="210"/>
      <c r="AD139" s="210"/>
      <c r="AE139" s="210"/>
      <c r="AF139" s="210"/>
      <c r="AG139" s="210"/>
      <c r="AH139" s="210"/>
      <c r="AI139" s="210"/>
      <c r="AJ139" s="211"/>
      <c r="AK139" s="212"/>
    </row>
    <row r="140" spans="1:37">
      <c r="A140" s="214"/>
      <c r="B140" s="208"/>
      <c r="C140" s="208"/>
      <c r="D140" s="208"/>
      <c r="E140" s="208"/>
      <c r="F140" s="208"/>
      <c r="G140" s="208"/>
      <c r="H140" s="208"/>
      <c r="I140" s="208"/>
      <c r="J140" s="209"/>
      <c r="K140" s="210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  <c r="AA140" s="210"/>
      <c r="AB140" s="210"/>
      <c r="AC140" s="210"/>
      <c r="AD140" s="210"/>
      <c r="AE140" s="210"/>
      <c r="AF140" s="210"/>
      <c r="AG140" s="210"/>
      <c r="AH140" s="210"/>
      <c r="AI140" s="210"/>
      <c r="AJ140" s="211"/>
      <c r="AK140" s="212"/>
    </row>
    <row r="141" spans="1:37">
      <c r="A141" s="214"/>
      <c r="B141" s="208"/>
      <c r="C141" s="208"/>
      <c r="D141" s="208"/>
      <c r="E141" s="208"/>
      <c r="F141" s="208"/>
      <c r="G141" s="208"/>
      <c r="H141" s="208"/>
      <c r="I141" s="208"/>
      <c r="J141" s="209"/>
      <c r="K141" s="210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  <c r="AA141" s="210"/>
      <c r="AB141" s="210"/>
      <c r="AC141" s="210"/>
      <c r="AD141" s="210"/>
      <c r="AE141" s="210"/>
      <c r="AF141" s="210"/>
      <c r="AG141" s="210"/>
      <c r="AH141" s="210"/>
      <c r="AI141" s="210"/>
      <c r="AJ141" s="211"/>
      <c r="AK141" s="212"/>
    </row>
    <row r="142" spans="1:37">
      <c r="A142" s="214"/>
      <c r="B142" s="208"/>
      <c r="C142" s="208"/>
      <c r="D142" s="208"/>
      <c r="E142" s="208"/>
      <c r="F142" s="208"/>
      <c r="G142" s="208"/>
      <c r="H142" s="208"/>
      <c r="I142" s="208"/>
      <c r="J142" s="209"/>
      <c r="K142" s="210"/>
      <c r="L142" s="210"/>
      <c r="M142" s="210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  <c r="AA142" s="210"/>
      <c r="AB142" s="210"/>
      <c r="AC142" s="210"/>
      <c r="AD142" s="210"/>
      <c r="AE142" s="210"/>
      <c r="AF142" s="210"/>
      <c r="AG142" s="210"/>
      <c r="AH142" s="210"/>
      <c r="AI142" s="210"/>
      <c r="AJ142" s="211"/>
      <c r="AK142" s="212"/>
    </row>
    <row r="143" spans="1:37">
      <c r="A143" s="214"/>
      <c r="B143" s="208"/>
      <c r="C143" s="208"/>
      <c r="D143" s="208"/>
      <c r="E143" s="208"/>
      <c r="F143" s="208"/>
      <c r="G143" s="208"/>
      <c r="H143" s="208"/>
      <c r="I143" s="208"/>
      <c r="J143" s="209"/>
      <c r="K143" s="210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  <c r="AA143" s="210"/>
      <c r="AB143" s="210"/>
      <c r="AC143" s="210"/>
      <c r="AD143" s="210"/>
      <c r="AE143" s="210"/>
      <c r="AF143" s="210"/>
      <c r="AG143" s="210"/>
      <c r="AH143" s="210"/>
      <c r="AI143" s="210"/>
      <c r="AJ143" s="211"/>
      <c r="AK143" s="212"/>
    </row>
    <row r="144" spans="1:37">
      <c r="A144" s="214"/>
      <c r="B144" s="208"/>
      <c r="C144" s="208"/>
      <c r="D144" s="208"/>
      <c r="E144" s="208"/>
      <c r="F144" s="208"/>
      <c r="G144" s="208"/>
      <c r="H144" s="208"/>
      <c r="I144" s="208"/>
      <c r="J144" s="209"/>
      <c r="K144" s="210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  <c r="AA144" s="210"/>
      <c r="AB144" s="210"/>
      <c r="AC144" s="210"/>
      <c r="AD144" s="210"/>
      <c r="AE144" s="210"/>
      <c r="AF144" s="210"/>
      <c r="AG144" s="210"/>
      <c r="AH144" s="210"/>
      <c r="AI144" s="210"/>
      <c r="AJ144" s="211"/>
      <c r="AK144" s="212"/>
    </row>
    <row r="145" spans="1:37">
      <c r="A145" s="214"/>
      <c r="B145" s="208"/>
      <c r="C145" s="208"/>
      <c r="D145" s="208"/>
      <c r="E145" s="208"/>
      <c r="F145" s="208"/>
      <c r="G145" s="208"/>
      <c r="H145" s="208"/>
      <c r="I145" s="208"/>
      <c r="J145" s="209"/>
      <c r="K145" s="210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  <c r="AA145" s="210"/>
      <c r="AB145" s="210"/>
      <c r="AC145" s="210"/>
      <c r="AD145" s="210"/>
      <c r="AE145" s="210"/>
      <c r="AF145" s="210"/>
      <c r="AG145" s="210"/>
      <c r="AH145" s="210"/>
      <c r="AI145" s="210"/>
      <c r="AJ145" s="211"/>
      <c r="AK145" s="212"/>
    </row>
    <row r="146" spans="1:37">
      <c r="A146" s="214"/>
      <c r="B146" s="208"/>
      <c r="C146" s="208"/>
      <c r="D146" s="208"/>
      <c r="E146" s="208"/>
      <c r="F146" s="208"/>
      <c r="G146" s="208"/>
      <c r="H146" s="208"/>
      <c r="I146" s="208"/>
      <c r="J146" s="209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  <c r="AC146" s="210"/>
      <c r="AD146" s="210"/>
      <c r="AE146" s="210"/>
      <c r="AF146" s="210"/>
      <c r="AG146" s="210"/>
      <c r="AH146" s="210"/>
      <c r="AI146" s="210"/>
      <c r="AJ146" s="211"/>
      <c r="AK146" s="212"/>
    </row>
    <row r="147" spans="1:37">
      <c r="A147" s="214"/>
      <c r="B147" s="208"/>
      <c r="C147" s="208"/>
      <c r="D147" s="208"/>
      <c r="E147" s="208"/>
      <c r="F147" s="208"/>
      <c r="G147" s="208"/>
      <c r="H147" s="208"/>
      <c r="I147" s="208"/>
      <c r="J147" s="209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10"/>
      <c r="AG147" s="210"/>
      <c r="AH147" s="210"/>
      <c r="AI147" s="210"/>
      <c r="AJ147" s="211"/>
      <c r="AK147" s="212"/>
    </row>
    <row r="148" spans="1:37">
      <c r="A148" s="214"/>
      <c r="B148" s="208"/>
      <c r="C148" s="208"/>
      <c r="D148" s="208"/>
      <c r="E148" s="208"/>
      <c r="F148" s="208"/>
      <c r="G148" s="208"/>
      <c r="H148" s="208"/>
      <c r="I148" s="208"/>
      <c r="J148" s="209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  <c r="AC148" s="210"/>
      <c r="AD148" s="210"/>
      <c r="AE148" s="210"/>
      <c r="AF148" s="210"/>
      <c r="AG148" s="210"/>
      <c r="AH148" s="210"/>
      <c r="AI148" s="210"/>
      <c r="AJ148" s="211"/>
      <c r="AK148" s="212"/>
    </row>
    <row r="149" spans="1:37">
      <c r="A149" s="214"/>
      <c r="B149" s="208"/>
      <c r="C149" s="208"/>
      <c r="D149" s="208"/>
      <c r="E149" s="208"/>
      <c r="F149" s="208"/>
      <c r="G149" s="208"/>
      <c r="H149" s="208"/>
      <c r="I149" s="208"/>
      <c r="J149" s="209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/>
      <c r="AH149" s="210"/>
      <c r="AI149" s="210"/>
      <c r="AJ149" s="211"/>
      <c r="AK149" s="212"/>
    </row>
    <row r="150" spans="1:37">
      <c r="A150" s="214"/>
      <c r="B150" s="208"/>
      <c r="C150" s="208"/>
      <c r="D150" s="208"/>
      <c r="E150" s="208"/>
      <c r="F150" s="208"/>
      <c r="G150" s="208"/>
      <c r="H150" s="208"/>
      <c r="I150" s="208"/>
      <c r="J150" s="209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10"/>
      <c r="AG150" s="210"/>
      <c r="AH150" s="210"/>
      <c r="AI150" s="210"/>
      <c r="AJ150" s="211"/>
      <c r="AK150" s="212"/>
    </row>
    <row r="151" spans="1:37">
      <c r="A151" s="214"/>
      <c r="B151" s="208"/>
      <c r="C151" s="208"/>
      <c r="D151" s="208"/>
      <c r="E151" s="208"/>
      <c r="F151" s="208"/>
      <c r="G151" s="208"/>
      <c r="H151" s="208"/>
      <c r="I151" s="208"/>
      <c r="J151" s="209"/>
      <c r="K151" s="210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  <c r="AA151" s="210"/>
      <c r="AB151" s="210"/>
      <c r="AC151" s="210"/>
      <c r="AD151" s="210"/>
      <c r="AE151" s="210"/>
      <c r="AF151" s="210"/>
      <c r="AG151" s="210"/>
      <c r="AH151" s="210"/>
      <c r="AI151" s="210"/>
      <c r="AJ151" s="211"/>
      <c r="AK151" s="212"/>
    </row>
    <row r="152" spans="1:37">
      <c r="A152" s="214"/>
      <c r="B152" s="208"/>
      <c r="C152" s="208"/>
      <c r="D152" s="208"/>
      <c r="E152" s="208"/>
      <c r="F152" s="208"/>
      <c r="G152" s="208"/>
      <c r="H152" s="208"/>
      <c r="I152" s="208"/>
      <c r="J152" s="209"/>
      <c r="K152" s="210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  <c r="AA152" s="210"/>
      <c r="AB152" s="210"/>
      <c r="AC152" s="210"/>
      <c r="AD152" s="210"/>
      <c r="AE152" s="210"/>
      <c r="AF152" s="210"/>
      <c r="AG152" s="210"/>
      <c r="AH152" s="210"/>
      <c r="AI152" s="210"/>
      <c r="AJ152" s="211"/>
      <c r="AK152" s="212"/>
    </row>
    <row r="153" spans="1:37">
      <c r="A153" s="214"/>
      <c r="B153" s="208"/>
      <c r="C153" s="208"/>
      <c r="D153" s="208"/>
      <c r="E153" s="208"/>
      <c r="F153" s="208"/>
      <c r="G153" s="208"/>
      <c r="H153" s="208"/>
      <c r="I153" s="208"/>
      <c r="J153" s="209"/>
      <c r="K153" s="210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  <c r="AA153" s="210"/>
      <c r="AB153" s="210"/>
      <c r="AC153" s="210"/>
      <c r="AD153" s="210"/>
      <c r="AE153" s="210"/>
      <c r="AF153" s="210"/>
      <c r="AG153" s="210"/>
      <c r="AH153" s="210"/>
      <c r="AI153" s="210"/>
      <c r="AJ153" s="211"/>
      <c r="AK153" s="212"/>
    </row>
    <row r="154" spans="1:37">
      <c r="A154" s="214"/>
      <c r="B154" s="208"/>
      <c r="C154" s="208"/>
      <c r="D154" s="208"/>
      <c r="E154" s="208"/>
      <c r="F154" s="208"/>
      <c r="G154" s="208"/>
      <c r="H154" s="208"/>
      <c r="I154" s="208"/>
      <c r="J154" s="209"/>
      <c r="K154" s="210"/>
      <c r="L154" s="210"/>
      <c r="M154" s="210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  <c r="AA154" s="210"/>
      <c r="AB154" s="210"/>
      <c r="AC154" s="210"/>
      <c r="AD154" s="210"/>
      <c r="AE154" s="210"/>
      <c r="AF154" s="210"/>
      <c r="AG154" s="210"/>
      <c r="AH154" s="210"/>
      <c r="AI154" s="210"/>
      <c r="AJ154" s="211"/>
      <c r="AK154" s="212"/>
    </row>
    <row r="155" spans="1:37">
      <c r="A155" s="214"/>
      <c r="B155" s="208"/>
      <c r="C155" s="208"/>
      <c r="D155" s="208"/>
      <c r="E155" s="208"/>
      <c r="F155" s="208"/>
      <c r="G155" s="208"/>
      <c r="H155" s="208"/>
      <c r="I155" s="208"/>
      <c r="J155" s="209"/>
      <c r="K155" s="210"/>
      <c r="L155" s="210"/>
      <c r="M155" s="210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  <c r="AA155" s="210"/>
      <c r="AB155" s="210"/>
      <c r="AC155" s="210"/>
      <c r="AD155" s="210"/>
      <c r="AE155" s="210"/>
      <c r="AF155" s="210"/>
      <c r="AG155" s="210"/>
      <c r="AH155" s="210"/>
      <c r="AI155" s="210"/>
      <c r="AJ155" s="211"/>
      <c r="AK155" s="212"/>
    </row>
    <row r="156" spans="1:37">
      <c r="A156" s="214"/>
      <c r="B156" s="208"/>
      <c r="C156" s="208"/>
      <c r="D156" s="208"/>
      <c r="E156" s="208"/>
      <c r="F156" s="208"/>
      <c r="G156" s="208"/>
      <c r="H156" s="208"/>
      <c r="I156" s="208"/>
      <c r="J156" s="209"/>
      <c r="K156" s="210"/>
      <c r="L156" s="210"/>
      <c r="M156" s="210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10"/>
      <c r="AD156" s="210"/>
      <c r="AE156" s="210"/>
      <c r="AF156" s="210"/>
      <c r="AG156" s="210"/>
      <c r="AH156" s="210"/>
      <c r="AI156" s="210"/>
      <c r="AJ156" s="211"/>
      <c r="AK156" s="212"/>
    </row>
    <row r="157" spans="1:37">
      <c r="A157" s="214"/>
      <c r="B157" s="208"/>
      <c r="C157" s="208"/>
      <c r="D157" s="208"/>
      <c r="E157" s="208"/>
      <c r="F157" s="208"/>
      <c r="G157" s="208"/>
      <c r="H157" s="208"/>
      <c r="I157" s="208"/>
      <c r="J157" s="209"/>
      <c r="K157" s="210"/>
      <c r="L157" s="210"/>
      <c r="M157" s="210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  <c r="AA157" s="210"/>
      <c r="AB157" s="210"/>
      <c r="AC157" s="210"/>
      <c r="AD157" s="210"/>
      <c r="AE157" s="210"/>
      <c r="AF157" s="210"/>
      <c r="AG157" s="210"/>
      <c r="AH157" s="210"/>
      <c r="AI157" s="210"/>
      <c r="AJ157" s="211"/>
      <c r="AK157" s="212"/>
    </row>
    <row r="158" spans="1:37">
      <c r="A158" s="214"/>
      <c r="B158" s="208"/>
      <c r="C158" s="208"/>
      <c r="D158" s="208"/>
      <c r="E158" s="208"/>
      <c r="F158" s="208"/>
      <c r="G158" s="208"/>
      <c r="H158" s="208"/>
      <c r="I158" s="208"/>
      <c r="J158" s="209"/>
      <c r="K158" s="210"/>
      <c r="L158" s="210"/>
      <c r="M158" s="210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  <c r="AA158" s="210"/>
      <c r="AB158" s="210"/>
      <c r="AC158" s="210"/>
      <c r="AD158" s="210"/>
      <c r="AE158" s="210"/>
      <c r="AF158" s="210"/>
      <c r="AG158" s="210"/>
      <c r="AH158" s="210"/>
      <c r="AI158" s="210"/>
      <c r="AJ158" s="211"/>
      <c r="AK158" s="212"/>
    </row>
    <row r="159" spans="1:37">
      <c r="A159" s="214"/>
      <c r="B159" s="208"/>
      <c r="C159" s="208"/>
      <c r="D159" s="208"/>
      <c r="E159" s="208"/>
      <c r="F159" s="208"/>
      <c r="G159" s="208"/>
      <c r="H159" s="208"/>
      <c r="I159" s="208"/>
      <c r="J159" s="209"/>
      <c r="K159" s="210"/>
      <c r="L159" s="210"/>
      <c r="M159" s="210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  <c r="AA159" s="210"/>
      <c r="AB159" s="210"/>
      <c r="AC159" s="210"/>
      <c r="AD159" s="210"/>
      <c r="AE159" s="210"/>
      <c r="AF159" s="210"/>
      <c r="AG159" s="210"/>
      <c r="AH159" s="210"/>
      <c r="AI159" s="210"/>
      <c r="AJ159" s="211"/>
      <c r="AK159" s="212"/>
    </row>
    <row r="160" spans="1:37">
      <c r="A160" s="214"/>
      <c r="B160" s="208"/>
      <c r="C160" s="208"/>
      <c r="D160" s="208"/>
      <c r="E160" s="208"/>
      <c r="F160" s="208"/>
      <c r="G160" s="208"/>
      <c r="H160" s="208"/>
      <c r="I160" s="208"/>
      <c r="J160" s="209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1"/>
      <c r="AK160" s="212"/>
    </row>
    <row r="161" spans="1:37">
      <c r="A161" s="214"/>
      <c r="B161" s="208"/>
      <c r="C161" s="208"/>
      <c r="D161" s="208"/>
      <c r="E161" s="208"/>
      <c r="F161" s="208"/>
      <c r="G161" s="208"/>
      <c r="H161" s="208"/>
      <c r="I161" s="208"/>
      <c r="J161" s="209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1"/>
      <c r="AK161" s="212"/>
    </row>
    <row r="162" spans="1:37">
      <c r="A162" s="214"/>
      <c r="B162" s="208"/>
      <c r="C162" s="208"/>
      <c r="D162" s="208"/>
      <c r="E162" s="208"/>
      <c r="F162" s="208"/>
      <c r="G162" s="208"/>
      <c r="H162" s="208"/>
      <c r="I162" s="208"/>
      <c r="J162" s="209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1"/>
      <c r="AK162" s="212"/>
    </row>
    <row r="163" spans="1:37">
      <c r="A163" s="214"/>
      <c r="B163" s="208"/>
      <c r="C163" s="208"/>
      <c r="D163" s="208"/>
      <c r="E163" s="208"/>
      <c r="F163" s="208"/>
      <c r="G163" s="208"/>
      <c r="H163" s="208"/>
      <c r="I163" s="208"/>
      <c r="J163" s="209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1"/>
      <c r="AK163" s="212"/>
    </row>
    <row r="164" spans="1:37">
      <c r="A164" s="214"/>
      <c r="B164" s="208"/>
      <c r="C164" s="208"/>
      <c r="D164" s="208"/>
      <c r="E164" s="208"/>
      <c r="F164" s="208"/>
      <c r="G164" s="208"/>
      <c r="H164" s="208"/>
      <c r="I164" s="208"/>
      <c r="J164" s="209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1"/>
      <c r="AK164" s="212"/>
    </row>
    <row r="165" spans="1:37">
      <c r="A165" s="214"/>
      <c r="B165" s="208"/>
      <c r="C165" s="208"/>
      <c r="D165" s="208"/>
      <c r="E165" s="208"/>
      <c r="F165" s="208"/>
      <c r="G165" s="208"/>
      <c r="H165" s="208"/>
      <c r="I165" s="208"/>
      <c r="J165" s="209"/>
      <c r="K165" s="210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  <c r="AA165" s="210"/>
      <c r="AB165" s="210"/>
      <c r="AC165" s="210"/>
      <c r="AD165" s="210"/>
      <c r="AE165" s="210"/>
      <c r="AF165" s="210"/>
      <c r="AG165" s="210"/>
      <c r="AH165" s="210"/>
      <c r="AI165" s="210"/>
      <c r="AJ165" s="211"/>
      <c r="AK165" s="212"/>
    </row>
    <row r="166" spans="1:37">
      <c r="A166" s="214"/>
      <c r="B166" s="208"/>
      <c r="C166" s="208"/>
      <c r="D166" s="208"/>
      <c r="E166" s="208"/>
      <c r="F166" s="208"/>
      <c r="G166" s="208"/>
      <c r="H166" s="208"/>
      <c r="I166" s="208"/>
      <c r="J166" s="209"/>
      <c r="K166" s="210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  <c r="AA166" s="210"/>
      <c r="AB166" s="210"/>
      <c r="AC166" s="210"/>
      <c r="AD166" s="210"/>
      <c r="AE166" s="210"/>
      <c r="AF166" s="210"/>
      <c r="AG166" s="210"/>
      <c r="AH166" s="210"/>
      <c r="AI166" s="210"/>
      <c r="AJ166" s="211"/>
      <c r="AK166" s="212"/>
    </row>
    <row r="167" spans="1:37">
      <c r="A167" s="214"/>
      <c r="B167" s="208"/>
      <c r="C167" s="208"/>
      <c r="D167" s="208"/>
      <c r="E167" s="208"/>
      <c r="F167" s="208"/>
      <c r="G167" s="208"/>
      <c r="H167" s="208"/>
      <c r="I167" s="208"/>
      <c r="J167" s="209"/>
      <c r="K167" s="210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  <c r="AA167" s="210"/>
      <c r="AB167" s="210"/>
      <c r="AC167" s="210"/>
      <c r="AD167" s="210"/>
      <c r="AE167" s="210"/>
      <c r="AF167" s="210"/>
      <c r="AG167" s="210"/>
      <c r="AH167" s="210"/>
      <c r="AI167" s="210"/>
      <c r="AJ167" s="211"/>
      <c r="AK167" s="212"/>
    </row>
    <row r="168" spans="1:37">
      <c r="A168" s="214"/>
      <c r="B168" s="208"/>
      <c r="C168" s="208"/>
      <c r="D168" s="208"/>
      <c r="E168" s="208"/>
      <c r="F168" s="208"/>
      <c r="G168" s="208"/>
      <c r="H168" s="208"/>
      <c r="I168" s="208"/>
      <c r="J168" s="209"/>
      <c r="K168" s="210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  <c r="AA168" s="210"/>
      <c r="AB168" s="210"/>
      <c r="AC168" s="210"/>
      <c r="AD168" s="210"/>
      <c r="AE168" s="210"/>
      <c r="AF168" s="210"/>
      <c r="AG168" s="210"/>
      <c r="AH168" s="210"/>
      <c r="AI168" s="210"/>
      <c r="AJ168" s="211"/>
      <c r="AK168" s="212"/>
    </row>
    <row r="169" spans="1:37">
      <c r="A169" s="214"/>
      <c r="B169" s="208"/>
      <c r="C169" s="208"/>
      <c r="D169" s="208"/>
      <c r="E169" s="208"/>
      <c r="F169" s="208"/>
      <c r="G169" s="208"/>
      <c r="H169" s="208"/>
      <c r="I169" s="208"/>
      <c r="J169" s="209"/>
      <c r="K169" s="210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  <c r="AA169" s="210"/>
      <c r="AB169" s="210"/>
      <c r="AC169" s="210"/>
      <c r="AD169" s="210"/>
      <c r="AE169" s="210"/>
      <c r="AF169" s="210"/>
      <c r="AG169" s="210"/>
      <c r="AH169" s="210"/>
      <c r="AI169" s="210"/>
      <c r="AJ169" s="211"/>
      <c r="AK169" s="212"/>
    </row>
    <row r="170" spans="1:37">
      <c r="A170" s="214"/>
      <c r="B170" s="208"/>
      <c r="C170" s="208"/>
      <c r="D170" s="208"/>
      <c r="E170" s="208"/>
      <c r="F170" s="208"/>
      <c r="G170" s="208"/>
      <c r="H170" s="208"/>
      <c r="I170" s="208"/>
      <c r="J170" s="209"/>
      <c r="K170" s="210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  <c r="AA170" s="210"/>
      <c r="AB170" s="210"/>
      <c r="AC170" s="210"/>
      <c r="AD170" s="210"/>
      <c r="AE170" s="210"/>
      <c r="AF170" s="210"/>
      <c r="AG170" s="210"/>
      <c r="AH170" s="210"/>
      <c r="AI170" s="210"/>
      <c r="AJ170" s="211"/>
      <c r="AK170" s="212"/>
    </row>
    <row r="171" spans="1:37">
      <c r="A171" s="214"/>
      <c r="B171" s="208"/>
      <c r="C171" s="208"/>
      <c r="D171" s="208"/>
      <c r="E171" s="208"/>
      <c r="F171" s="208"/>
      <c r="G171" s="208"/>
      <c r="H171" s="208"/>
      <c r="I171" s="208"/>
      <c r="J171" s="209"/>
      <c r="K171" s="210"/>
      <c r="L171" s="210"/>
      <c r="M171" s="210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  <c r="AA171" s="210"/>
      <c r="AB171" s="210"/>
      <c r="AC171" s="210"/>
      <c r="AD171" s="210"/>
      <c r="AE171" s="210"/>
      <c r="AF171" s="210"/>
      <c r="AG171" s="210"/>
      <c r="AH171" s="210"/>
      <c r="AI171" s="210"/>
      <c r="AJ171" s="211"/>
      <c r="AK171" s="212"/>
    </row>
    <row r="172" spans="1:37">
      <c r="A172" s="214"/>
      <c r="B172" s="208"/>
      <c r="C172" s="208"/>
      <c r="D172" s="208"/>
      <c r="E172" s="208"/>
      <c r="F172" s="208"/>
      <c r="G172" s="208"/>
      <c r="H172" s="208"/>
      <c r="I172" s="208"/>
      <c r="J172" s="209"/>
      <c r="K172" s="210"/>
      <c r="L172" s="210"/>
      <c r="M172" s="210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  <c r="AA172" s="210"/>
      <c r="AB172" s="210"/>
      <c r="AC172" s="210"/>
      <c r="AD172" s="210"/>
      <c r="AE172" s="210"/>
      <c r="AF172" s="210"/>
      <c r="AG172" s="210"/>
      <c r="AH172" s="210"/>
      <c r="AI172" s="210"/>
      <c r="AJ172" s="211"/>
      <c r="AK172" s="212"/>
    </row>
    <row r="173" spans="1:37">
      <c r="A173" s="214"/>
      <c r="B173" s="208"/>
      <c r="C173" s="208"/>
      <c r="D173" s="208"/>
      <c r="E173" s="208"/>
      <c r="F173" s="208"/>
      <c r="G173" s="208"/>
      <c r="H173" s="208"/>
      <c r="I173" s="208"/>
      <c r="J173" s="209"/>
      <c r="K173" s="210"/>
      <c r="L173" s="210"/>
      <c r="M173" s="210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  <c r="AA173" s="210"/>
      <c r="AB173" s="210"/>
      <c r="AC173" s="210"/>
      <c r="AD173" s="210"/>
      <c r="AE173" s="210"/>
      <c r="AF173" s="210"/>
      <c r="AG173" s="210"/>
      <c r="AH173" s="210"/>
      <c r="AI173" s="210"/>
      <c r="AJ173" s="211"/>
      <c r="AK173" s="212"/>
    </row>
    <row r="174" spans="1:37">
      <c r="A174" s="214"/>
      <c r="B174" s="208"/>
      <c r="C174" s="208"/>
      <c r="D174" s="208"/>
      <c r="E174" s="208"/>
      <c r="F174" s="208"/>
      <c r="G174" s="208"/>
      <c r="H174" s="208"/>
      <c r="I174" s="208"/>
      <c r="J174" s="209"/>
      <c r="K174" s="210"/>
      <c r="L174" s="210"/>
      <c r="M174" s="210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  <c r="AA174" s="210"/>
      <c r="AB174" s="210"/>
      <c r="AC174" s="210"/>
      <c r="AD174" s="210"/>
      <c r="AE174" s="210"/>
      <c r="AF174" s="210"/>
      <c r="AG174" s="210"/>
      <c r="AH174" s="210"/>
      <c r="AI174" s="210"/>
      <c r="AJ174" s="211"/>
      <c r="AK174" s="212"/>
    </row>
    <row r="175" spans="1:37">
      <c r="A175" s="214"/>
      <c r="B175" s="208"/>
      <c r="C175" s="208"/>
      <c r="D175" s="208"/>
      <c r="E175" s="208"/>
      <c r="F175" s="208"/>
      <c r="G175" s="208"/>
      <c r="H175" s="208"/>
      <c r="I175" s="208"/>
      <c r="J175" s="209"/>
      <c r="K175" s="210"/>
      <c r="L175" s="210"/>
      <c r="M175" s="210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  <c r="AA175" s="210"/>
      <c r="AB175" s="210"/>
      <c r="AC175" s="210"/>
      <c r="AD175" s="210"/>
      <c r="AE175" s="210"/>
      <c r="AF175" s="210"/>
      <c r="AG175" s="210"/>
      <c r="AH175" s="210"/>
      <c r="AI175" s="210"/>
      <c r="AJ175" s="211"/>
      <c r="AK175" s="212"/>
    </row>
    <row r="176" spans="1:37">
      <c r="A176" s="214"/>
      <c r="B176" s="208"/>
      <c r="C176" s="208"/>
      <c r="D176" s="208"/>
      <c r="E176" s="208"/>
      <c r="F176" s="208"/>
      <c r="G176" s="208"/>
      <c r="H176" s="208"/>
      <c r="I176" s="208"/>
      <c r="J176" s="209"/>
      <c r="K176" s="210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  <c r="AA176" s="210"/>
      <c r="AB176" s="210"/>
      <c r="AC176" s="210"/>
      <c r="AD176" s="210"/>
      <c r="AE176" s="210"/>
      <c r="AF176" s="210"/>
      <c r="AG176" s="210"/>
      <c r="AH176" s="210"/>
      <c r="AI176" s="210"/>
      <c r="AJ176" s="211"/>
      <c r="AK176" s="212"/>
    </row>
    <row r="177" spans="1:37">
      <c r="A177" s="214"/>
      <c r="B177" s="208"/>
      <c r="C177" s="208"/>
      <c r="D177" s="208"/>
      <c r="E177" s="208"/>
      <c r="F177" s="208"/>
      <c r="G177" s="208"/>
      <c r="H177" s="208"/>
      <c r="I177" s="208"/>
      <c r="J177" s="209"/>
      <c r="K177" s="210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  <c r="AA177" s="210"/>
      <c r="AB177" s="210"/>
      <c r="AC177" s="210"/>
      <c r="AD177" s="210"/>
      <c r="AE177" s="210"/>
      <c r="AF177" s="210"/>
      <c r="AG177" s="210"/>
      <c r="AH177" s="210"/>
      <c r="AI177" s="210"/>
      <c r="AJ177" s="211"/>
      <c r="AK177" s="212"/>
    </row>
    <row r="178" spans="1:37">
      <c r="A178" s="214"/>
      <c r="B178" s="208"/>
      <c r="C178" s="208"/>
      <c r="D178" s="208"/>
      <c r="E178" s="208"/>
      <c r="F178" s="208"/>
      <c r="G178" s="208"/>
      <c r="H178" s="208"/>
      <c r="I178" s="208"/>
      <c r="J178" s="209"/>
      <c r="K178" s="210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  <c r="AA178" s="210"/>
      <c r="AB178" s="210"/>
      <c r="AC178" s="210"/>
      <c r="AD178" s="210"/>
      <c r="AE178" s="210"/>
      <c r="AF178" s="210"/>
      <c r="AG178" s="210"/>
      <c r="AH178" s="210"/>
      <c r="AI178" s="210"/>
      <c r="AJ178" s="211"/>
      <c r="AK178" s="212"/>
    </row>
    <row r="179" spans="1:37">
      <c r="A179" s="214"/>
      <c r="B179" s="208"/>
      <c r="C179" s="208"/>
      <c r="D179" s="208"/>
      <c r="E179" s="208"/>
      <c r="F179" s="208"/>
      <c r="G179" s="208"/>
      <c r="H179" s="208"/>
      <c r="I179" s="208"/>
      <c r="J179" s="209"/>
      <c r="K179" s="210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  <c r="AA179" s="210"/>
      <c r="AB179" s="210"/>
      <c r="AC179" s="210"/>
      <c r="AD179" s="210"/>
      <c r="AE179" s="210"/>
      <c r="AF179" s="210"/>
      <c r="AG179" s="210"/>
      <c r="AH179" s="210"/>
      <c r="AI179" s="210"/>
      <c r="AJ179" s="211"/>
      <c r="AK179" s="212"/>
    </row>
    <row r="180" spans="1:37">
      <c r="A180" s="214"/>
      <c r="B180" s="208"/>
      <c r="C180" s="208"/>
      <c r="D180" s="208"/>
      <c r="E180" s="208"/>
      <c r="F180" s="208"/>
      <c r="G180" s="208"/>
      <c r="H180" s="208"/>
      <c r="I180" s="208"/>
      <c r="J180" s="209"/>
      <c r="K180" s="210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10"/>
      <c r="AD180" s="210"/>
      <c r="AE180" s="210"/>
      <c r="AF180" s="210"/>
      <c r="AG180" s="210"/>
      <c r="AH180" s="210"/>
      <c r="AI180" s="210"/>
      <c r="AJ180" s="211"/>
      <c r="AK180" s="212"/>
    </row>
    <row r="181" spans="1:37">
      <c r="A181" s="214"/>
      <c r="B181" s="208"/>
      <c r="C181" s="208"/>
      <c r="D181" s="208"/>
      <c r="E181" s="208"/>
      <c r="F181" s="208"/>
      <c r="G181" s="208"/>
      <c r="H181" s="208"/>
      <c r="I181" s="208"/>
      <c r="J181" s="209"/>
      <c r="K181" s="210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  <c r="AA181" s="210"/>
      <c r="AB181" s="210"/>
      <c r="AC181" s="210"/>
      <c r="AD181" s="210"/>
      <c r="AE181" s="210"/>
      <c r="AF181" s="210"/>
      <c r="AG181" s="210"/>
      <c r="AH181" s="210"/>
      <c r="AI181" s="210"/>
      <c r="AJ181" s="211"/>
      <c r="AK181" s="212"/>
    </row>
    <row r="182" spans="1:37">
      <c r="A182" s="214"/>
      <c r="B182" s="208"/>
      <c r="C182" s="208"/>
      <c r="D182" s="208"/>
      <c r="E182" s="208"/>
      <c r="F182" s="208"/>
      <c r="G182" s="208"/>
      <c r="H182" s="208"/>
      <c r="I182" s="208"/>
      <c r="J182" s="209"/>
      <c r="K182" s="210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10"/>
      <c r="AD182" s="210"/>
      <c r="AE182" s="210"/>
      <c r="AF182" s="210"/>
      <c r="AG182" s="210"/>
      <c r="AH182" s="210"/>
      <c r="AI182" s="210"/>
      <c r="AJ182" s="211"/>
      <c r="AK182" s="212"/>
    </row>
    <row r="183" spans="1:37">
      <c r="A183" s="214"/>
      <c r="B183" s="208"/>
      <c r="C183" s="208"/>
      <c r="D183" s="208"/>
      <c r="E183" s="208"/>
      <c r="F183" s="208"/>
      <c r="G183" s="208"/>
      <c r="H183" s="208"/>
      <c r="I183" s="208"/>
      <c r="J183" s="209"/>
      <c r="K183" s="210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  <c r="AA183" s="210"/>
      <c r="AB183" s="210"/>
      <c r="AC183" s="210"/>
      <c r="AD183" s="210"/>
      <c r="AE183" s="210"/>
      <c r="AF183" s="210"/>
      <c r="AG183" s="210"/>
      <c r="AH183" s="210"/>
      <c r="AI183" s="210"/>
      <c r="AJ183" s="211"/>
      <c r="AK183" s="212"/>
    </row>
    <row r="184" spans="1:37">
      <c r="A184" s="214"/>
      <c r="B184" s="208"/>
      <c r="C184" s="208"/>
      <c r="D184" s="208"/>
      <c r="E184" s="208"/>
      <c r="F184" s="208"/>
      <c r="G184" s="208"/>
      <c r="H184" s="208"/>
      <c r="I184" s="208"/>
      <c r="J184" s="209"/>
      <c r="K184" s="210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  <c r="AA184" s="210"/>
      <c r="AB184" s="210"/>
      <c r="AC184" s="210"/>
      <c r="AD184" s="210"/>
      <c r="AE184" s="210"/>
      <c r="AF184" s="210"/>
      <c r="AG184" s="210"/>
      <c r="AH184" s="210"/>
      <c r="AI184" s="210"/>
      <c r="AJ184" s="211"/>
      <c r="AK184" s="212"/>
    </row>
    <row r="185" spans="1:37">
      <c r="A185" s="214"/>
      <c r="B185" s="208"/>
      <c r="C185" s="208"/>
      <c r="D185" s="208"/>
      <c r="E185" s="208"/>
      <c r="F185" s="208"/>
      <c r="G185" s="208"/>
      <c r="H185" s="208"/>
      <c r="I185" s="208"/>
      <c r="J185" s="209"/>
      <c r="K185" s="210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  <c r="AA185" s="210"/>
      <c r="AB185" s="210"/>
      <c r="AC185" s="210"/>
      <c r="AD185" s="210"/>
      <c r="AE185" s="210"/>
      <c r="AF185" s="210"/>
      <c r="AG185" s="210"/>
      <c r="AH185" s="210"/>
      <c r="AI185" s="210"/>
      <c r="AJ185" s="211"/>
      <c r="AK185" s="212"/>
    </row>
    <row r="186" spans="1:37">
      <c r="A186" s="214"/>
      <c r="B186" s="208"/>
      <c r="C186" s="208"/>
      <c r="D186" s="208"/>
      <c r="E186" s="208"/>
      <c r="F186" s="208"/>
      <c r="G186" s="208"/>
      <c r="H186" s="208"/>
      <c r="I186" s="208"/>
      <c r="J186" s="209"/>
      <c r="K186" s="210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  <c r="AC186" s="210"/>
      <c r="AD186" s="210"/>
      <c r="AE186" s="210"/>
      <c r="AF186" s="210"/>
      <c r="AG186" s="210"/>
      <c r="AH186" s="210"/>
      <c r="AI186" s="210"/>
      <c r="AJ186" s="211"/>
      <c r="AK186" s="212"/>
    </row>
    <row r="187" spans="1:37">
      <c r="A187" s="214"/>
      <c r="B187" s="208"/>
      <c r="C187" s="208"/>
      <c r="D187" s="208"/>
      <c r="E187" s="208"/>
      <c r="F187" s="208"/>
      <c r="G187" s="208"/>
      <c r="H187" s="208"/>
      <c r="I187" s="208"/>
      <c r="J187" s="209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  <c r="AC187" s="210"/>
      <c r="AD187" s="210"/>
      <c r="AE187" s="210"/>
      <c r="AF187" s="210"/>
      <c r="AG187" s="210"/>
      <c r="AH187" s="210"/>
      <c r="AI187" s="210"/>
      <c r="AJ187" s="211"/>
      <c r="AK187" s="212"/>
    </row>
    <row r="188" spans="1:37">
      <c r="A188" s="214"/>
      <c r="B188" s="208"/>
      <c r="C188" s="208"/>
      <c r="D188" s="208"/>
      <c r="E188" s="208"/>
      <c r="F188" s="208"/>
      <c r="G188" s="208"/>
      <c r="H188" s="208"/>
      <c r="I188" s="208"/>
      <c r="J188" s="209"/>
      <c r="K188" s="210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  <c r="AI188" s="210"/>
      <c r="AJ188" s="211"/>
      <c r="AK188" s="212"/>
    </row>
    <row r="189" spans="1:37">
      <c r="A189" s="214"/>
      <c r="B189" s="208"/>
      <c r="C189" s="208"/>
      <c r="D189" s="208"/>
      <c r="E189" s="208"/>
      <c r="F189" s="208"/>
      <c r="G189" s="208"/>
      <c r="H189" s="208"/>
      <c r="I189" s="208"/>
      <c r="J189" s="209"/>
      <c r="K189" s="210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1"/>
      <c r="AK189" s="212"/>
    </row>
    <row r="190" spans="1:37">
      <c r="A190" s="214"/>
      <c r="B190" s="208"/>
      <c r="C190" s="208"/>
      <c r="D190" s="208"/>
      <c r="E190" s="208"/>
      <c r="F190" s="208"/>
      <c r="G190" s="208"/>
      <c r="H190" s="208"/>
      <c r="I190" s="208"/>
      <c r="J190" s="209"/>
      <c r="K190" s="210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  <c r="AI190" s="210"/>
      <c r="AJ190" s="211"/>
      <c r="AK190" s="212"/>
    </row>
    <row r="191" spans="1:37">
      <c r="A191" s="214"/>
      <c r="B191" s="208"/>
      <c r="C191" s="208"/>
      <c r="D191" s="208"/>
      <c r="E191" s="208"/>
      <c r="F191" s="208"/>
      <c r="G191" s="208"/>
      <c r="H191" s="208"/>
      <c r="I191" s="208"/>
      <c r="J191" s="209"/>
      <c r="K191" s="210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  <c r="AI191" s="210"/>
      <c r="AJ191" s="211"/>
      <c r="AK191" s="212"/>
    </row>
    <row r="192" spans="1:37">
      <c r="A192" s="214"/>
      <c r="B192" s="208"/>
      <c r="C192" s="208"/>
      <c r="D192" s="208"/>
      <c r="E192" s="208"/>
      <c r="F192" s="208"/>
      <c r="G192" s="208"/>
      <c r="H192" s="208"/>
      <c r="I192" s="208"/>
      <c r="J192" s="209"/>
      <c r="K192" s="210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  <c r="AJ192" s="211"/>
      <c r="AK192" s="212"/>
    </row>
    <row r="193" spans="1:37">
      <c r="A193" s="214"/>
      <c r="B193" s="208"/>
      <c r="C193" s="208"/>
      <c r="D193" s="208"/>
      <c r="E193" s="208"/>
      <c r="F193" s="208"/>
      <c r="G193" s="208"/>
      <c r="H193" s="208"/>
      <c r="I193" s="208"/>
      <c r="J193" s="209"/>
      <c r="K193" s="210"/>
      <c r="L193" s="210"/>
      <c r="M193" s="210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10"/>
      <c r="AG193" s="210"/>
      <c r="AH193" s="210"/>
      <c r="AI193" s="210"/>
      <c r="AJ193" s="211"/>
      <c r="AK193" s="212"/>
    </row>
    <row r="194" spans="1:37">
      <c r="A194" s="214"/>
      <c r="B194" s="208"/>
      <c r="C194" s="208"/>
      <c r="D194" s="208"/>
      <c r="E194" s="208"/>
      <c r="F194" s="208"/>
      <c r="G194" s="208"/>
      <c r="H194" s="208"/>
      <c r="I194" s="208"/>
      <c r="J194" s="209"/>
      <c r="K194" s="210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  <c r="AC194" s="210"/>
      <c r="AD194" s="210"/>
      <c r="AE194" s="210"/>
      <c r="AF194" s="210"/>
      <c r="AG194" s="210"/>
      <c r="AH194" s="210"/>
      <c r="AI194" s="210"/>
      <c r="AJ194" s="211"/>
      <c r="AK194" s="212"/>
    </row>
    <row r="195" spans="1:37">
      <c r="A195" s="214"/>
      <c r="B195" s="208"/>
      <c r="C195" s="208"/>
      <c r="D195" s="208"/>
      <c r="E195" s="208"/>
      <c r="F195" s="208"/>
      <c r="G195" s="208"/>
      <c r="H195" s="208"/>
      <c r="I195" s="208"/>
      <c r="J195" s="209"/>
      <c r="K195" s="210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  <c r="AA195" s="210"/>
      <c r="AB195" s="210"/>
      <c r="AC195" s="210"/>
      <c r="AD195" s="210"/>
      <c r="AE195" s="210"/>
      <c r="AF195" s="210"/>
      <c r="AG195" s="210"/>
      <c r="AH195" s="210"/>
      <c r="AI195" s="210"/>
      <c r="AJ195" s="211"/>
      <c r="AK195" s="212"/>
    </row>
    <row r="196" spans="1:37">
      <c r="A196" s="214"/>
      <c r="B196" s="208"/>
      <c r="C196" s="208"/>
      <c r="D196" s="208"/>
      <c r="E196" s="208"/>
      <c r="F196" s="208"/>
      <c r="G196" s="208"/>
      <c r="H196" s="208"/>
      <c r="I196" s="208"/>
      <c r="J196" s="209"/>
      <c r="K196" s="210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  <c r="AC196" s="210"/>
      <c r="AD196" s="210"/>
      <c r="AE196" s="210"/>
      <c r="AF196" s="210"/>
      <c r="AG196" s="210"/>
      <c r="AH196" s="210"/>
      <c r="AI196" s="210"/>
      <c r="AJ196" s="211"/>
      <c r="AK196" s="212"/>
    </row>
    <row r="197" spans="1:37">
      <c r="A197" s="214"/>
      <c r="B197" s="208"/>
      <c r="C197" s="208"/>
      <c r="D197" s="208"/>
      <c r="E197" s="208"/>
      <c r="F197" s="208"/>
      <c r="G197" s="208"/>
      <c r="H197" s="208"/>
      <c r="I197" s="208"/>
      <c r="J197" s="209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  <c r="AA197" s="210"/>
      <c r="AB197" s="210"/>
      <c r="AC197" s="210"/>
      <c r="AD197" s="210"/>
      <c r="AE197" s="210"/>
      <c r="AF197" s="210"/>
      <c r="AG197" s="210"/>
      <c r="AH197" s="210"/>
      <c r="AI197" s="210"/>
      <c r="AJ197" s="211"/>
      <c r="AK197" s="212"/>
    </row>
    <row r="198" spans="1:37">
      <c r="A198" s="214"/>
      <c r="B198" s="208"/>
      <c r="C198" s="208"/>
      <c r="D198" s="208"/>
      <c r="E198" s="208"/>
      <c r="F198" s="208"/>
      <c r="G198" s="208"/>
      <c r="H198" s="208"/>
      <c r="I198" s="208"/>
      <c r="J198" s="209"/>
      <c r="K198" s="210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  <c r="AA198" s="210"/>
      <c r="AB198" s="210"/>
      <c r="AC198" s="210"/>
      <c r="AD198" s="210"/>
      <c r="AE198" s="210"/>
      <c r="AF198" s="210"/>
      <c r="AG198" s="210"/>
      <c r="AH198" s="210"/>
      <c r="AI198" s="210"/>
      <c r="AJ198" s="211"/>
      <c r="AK198" s="212"/>
    </row>
    <row r="199" spans="1:37">
      <c r="A199" s="214"/>
      <c r="B199" s="208"/>
      <c r="C199" s="208"/>
      <c r="D199" s="208"/>
      <c r="E199" s="208"/>
      <c r="F199" s="208"/>
      <c r="G199" s="208"/>
      <c r="H199" s="208"/>
      <c r="I199" s="208"/>
      <c r="J199" s="209"/>
      <c r="K199" s="210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  <c r="AC199" s="210"/>
      <c r="AD199" s="210"/>
      <c r="AE199" s="210"/>
      <c r="AF199" s="210"/>
      <c r="AG199" s="210"/>
      <c r="AH199" s="210"/>
      <c r="AI199" s="210"/>
      <c r="AJ199" s="211"/>
      <c r="AK199" s="212"/>
    </row>
    <row r="200" spans="1:37">
      <c r="A200" s="214"/>
      <c r="B200" s="208"/>
      <c r="C200" s="208"/>
      <c r="D200" s="208"/>
      <c r="E200" s="208"/>
      <c r="F200" s="208"/>
      <c r="G200" s="208"/>
      <c r="H200" s="208"/>
      <c r="I200" s="208"/>
      <c r="J200" s="209"/>
      <c r="K200" s="210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  <c r="AC200" s="210"/>
      <c r="AD200" s="210"/>
      <c r="AE200" s="210"/>
      <c r="AF200" s="210"/>
      <c r="AG200" s="210"/>
      <c r="AH200" s="210"/>
      <c r="AI200" s="210"/>
      <c r="AJ200" s="211"/>
      <c r="AK200" s="212"/>
    </row>
    <row r="201" spans="1:37">
      <c r="A201" s="214"/>
      <c r="B201" s="208"/>
      <c r="C201" s="208"/>
      <c r="D201" s="208"/>
      <c r="E201" s="208"/>
      <c r="F201" s="208"/>
      <c r="G201" s="208"/>
      <c r="H201" s="208"/>
      <c r="I201" s="208"/>
      <c r="J201" s="209"/>
      <c r="K201" s="210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  <c r="AC201" s="210"/>
      <c r="AD201" s="210"/>
      <c r="AE201" s="210"/>
      <c r="AF201" s="210"/>
      <c r="AG201" s="210"/>
      <c r="AH201" s="210"/>
      <c r="AI201" s="210"/>
      <c r="AJ201" s="211"/>
      <c r="AK201" s="212"/>
    </row>
    <row r="202" spans="1:37">
      <c r="A202" s="214"/>
      <c r="B202" s="208"/>
      <c r="C202" s="208"/>
      <c r="D202" s="208"/>
      <c r="E202" s="208"/>
      <c r="F202" s="208"/>
      <c r="G202" s="208"/>
      <c r="H202" s="208"/>
      <c r="I202" s="208"/>
      <c r="J202" s="209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1"/>
      <c r="AK202" s="212"/>
    </row>
    <row r="203" spans="1:37">
      <c r="A203" s="214"/>
      <c r="B203" s="208"/>
      <c r="C203" s="208"/>
      <c r="D203" s="208"/>
      <c r="E203" s="208"/>
      <c r="F203" s="208"/>
      <c r="G203" s="208"/>
      <c r="H203" s="208"/>
      <c r="I203" s="208"/>
      <c r="J203" s="209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1"/>
      <c r="AK203" s="212"/>
    </row>
    <row r="204" spans="1:37">
      <c r="A204" s="214"/>
      <c r="B204" s="208"/>
      <c r="C204" s="208"/>
      <c r="D204" s="208"/>
      <c r="E204" s="208"/>
      <c r="F204" s="208"/>
      <c r="G204" s="208"/>
      <c r="H204" s="208"/>
      <c r="I204" s="208"/>
      <c r="J204" s="209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1"/>
      <c r="AK204" s="212"/>
    </row>
    <row r="205" spans="1:37">
      <c r="A205" s="214"/>
      <c r="B205" s="208"/>
      <c r="C205" s="208"/>
      <c r="D205" s="208"/>
      <c r="E205" s="208"/>
      <c r="F205" s="208"/>
      <c r="G205" s="208"/>
      <c r="H205" s="208"/>
      <c r="I205" s="208"/>
      <c r="J205" s="209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1"/>
      <c r="AK205" s="212"/>
    </row>
    <row r="206" spans="1:37">
      <c r="A206" s="214"/>
      <c r="B206" s="208"/>
      <c r="C206" s="208"/>
      <c r="D206" s="208"/>
      <c r="E206" s="208"/>
      <c r="F206" s="208"/>
      <c r="G206" s="208"/>
      <c r="H206" s="208"/>
      <c r="I206" s="208"/>
      <c r="J206" s="209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1"/>
      <c r="AK206" s="212"/>
    </row>
    <row r="207" spans="1:37">
      <c r="A207" s="214"/>
      <c r="B207" s="208"/>
      <c r="C207" s="208"/>
      <c r="D207" s="208"/>
      <c r="E207" s="208"/>
      <c r="F207" s="208"/>
      <c r="G207" s="208"/>
      <c r="H207" s="208"/>
      <c r="I207" s="208"/>
      <c r="J207" s="209"/>
      <c r="K207" s="210"/>
      <c r="L207" s="210"/>
      <c r="M207" s="210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1"/>
      <c r="AK207" s="212"/>
    </row>
    <row r="208" spans="1:37">
      <c r="A208" s="214"/>
      <c r="B208" s="208"/>
      <c r="C208" s="208"/>
      <c r="D208" s="208"/>
      <c r="E208" s="208"/>
      <c r="F208" s="208"/>
      <c r="G208" s="208"/>
      <c r="H208" s="208"/>
      <c r="I208" s="208"/>
      <c r="J208" s="209"/>
      <c r="K208" s="210"/>
      <c r="L208" s="210"/>
      <c r="M208" s="210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1"/>
      <c r="AK208" s="212"/>
    </row>
    <row r="209" spans="1:37">
      <c r="A209" s="214"/>
      <c r="B209" s="208"/>
      <c r="C209" s="208"/>
      <c r="D209" s="208"/>
      <c r="E209" s="208"/>
      <c r="F209" s="208"/>
      <c r="G209" s="208"/>
      <c r="H209" s="208"/>
      <c r="I209" s="208"/>
      <c r="J209" s="209"/>
      <c r="K209" s="210"/>
      <c r="L209" s="210"/>
      <c r="M209" s="210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1"/>
      <c r="AK209" s="212"/>
    </row>
    <row r="210" spans="1:37">
      <c r="A210" s="214"/>
      <c r="B210" s="208"/>
      <c r="C210" s="208"/>
      <c r="D210" s="208"/>
      <c r="E210" s="208"/>
      <c r="F210" s="208"/>
      <c r="G210" s="208"/>
      <c r="H210" s="208"/>
      <c r="I210" s="208"/>
      <c r="J210" s="209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1"/>
      <c r="AK210" s="212"/>
    </row>
    <row r="211" spans="1:37">
      <c r="A211" s="214"/>
      <c r="B211" s="208"/>
      <c r="C211" s="208"/>
      <c r="D211" s="208"/>
      <c r="E211" s="208"/>
      <c r="F211" s="208"/>
      <c r="G211" s="208"/>
      <c r="H211" s="208"/>
      <c r="I211" s="208"/>
      <c r="J211" s="209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1"/>
      <c r="AK211" s="212"/>
    </row>
    <row r="212" spans="1:37">
      <c r="A212" s="214"/>
      <c r="B212" s="208"/>
      <c r="C212" s="208"/>
      <c r="D212" s="208"/>
      <c r="E212" s="208"/>
      <c r="F212" s="208"/>
      <c r="G212" s="208"/>
      <c r="H212" s="208"/>
      <c r="I212" s="208"/>
      <c r="J212" s="209"/>
      <c r="K212" s="210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1"/>
      <c r="AK212" s="212"/>
    </row>
    <row r="213" spans="1:37">
      <c r="A213" s="214"/>
      <c r="B213" s="208"/>
      <c r="C213" s="208"/>
      <c r="D213" s="208"/>
      <c r="E213" s="208"/>
      <c r="F213" s="208"/>
      <c r="G213" s="208"/>
      <c r="H213" s="208"/>
      <c r="I213" s="208"/>
      <c r="J213" s="209"/>
      <c r="K213" s="210"/>
      <c r="L213" s="210"/>
      <c r="M213" s="210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  <c r="AC213" s="210"/>
      <c r="AD213" s="210"/>
      <c r="AE213" s="210"/>
      <c r="AF213" s="210"/>
      <c r="AG213" s="210"/>
      <c r="AH213" s="210"/>
      <c r="AI213" s="210"/>
      <c r="AJ213" s="211"/>
      <c r="AK213" s="212"/>
    </row>
    <row r="214" spans="1:37">
      <c r="A214" s="214"/>
      <c r="B214" s="208"/>
      <c r="C214" s="208"/>
      <c r="D214" s="208"/>
      <c r="E214" s="208"/>
      <c r="F214" s="208"/>
      <c r="G214" s="208"/>
      <c r="H214" s="208"/>
      <c r="I214" s="208"/>
      <c r="J214" s="209"/>
      <c r="K214" s="210"/>
      <c r="L214" s="210"/>
      <c r="M214" s="210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  <c r="AC214" s="210"/>
      <c r="AD214" s="210"/>
      <c r="AE214" s="210"/>
      <c r="AF214" s="210"/>
      <c r="AG214" s="210"/>
      <c r="AH214" s="210"/>
      <c r="AI214" s="210"/>
      <c r="AJ214" s="211"/>
      <c r="AK214" s="212"/>
    </row>
    <row r="215" spans="1:37">
      <c r="A215" s="214"/>
      <c r="B215" s="208"/>
      <c r="C215" s="208"/>
      <c r="D215" s="208"/>
      <c r="E215" s="208"/>
      <c r="F215" s="208"/>
      <c r="G215" s="208"/>
      <c r="H215" s="208"/>
      <c r="I215" s="208"/>
      <c r="J215" s="209"/>
      <c r="K215" s="210"/>
      <c r="L215" s="210"/>
      <c r="M215" s="210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  <c r="AC215" s="210"/>
      <c r="AD215" s="210"/>
      <c r="AE215" s="210"/>
      <c r="AF215" s="210"/>
      <c r="AG215" s="210"/>
      <c r="AH215" s="210"/>
      <c r="AI215" s="210"/>
      <c r="AJ215" s="211"/>
      <c r="AK215" s="212"/>
    </row>
    <row r="216" spans="1:37">
      <c r="A216" s="214"/>
      <c r="B216" s="208"/>
      <c r="C216" s="208"/>
      <c r="D216" s="208"/>
      <c r="E216" s="208"/>
      <c r="F216" s="208"/>
      <c r="G216" s="208"/>
      <c r="H216" s="208"/>
      <c r="I216" s="208"/>
      <c r="J216" s="209"/>
      <c r="K216" s="210"/>
      <c r="L216" s="210"/>
      <c r="M216" s="210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  <c r="AC216" s="210"/>
      <c r="AD216" s="210"/>
      <c r="AE216" s="210"/>
      <c r="AF216" s="210"/>
      <c r="AG216" s="210"/>
      <c r="AH216" s="210"/>
      <c r="AI216" s="210"/>
      <c r="AJ216" s="211"/>
      <c r="AK216" s="212"/>
    </row>
    <row r="217" spans="1:37">
      <c r="A217" s="214"/>
      <c r="B217" s="208"/>
      <c r="C217" s="208"/>
      <c r="D217" s="208"/>
      <c r="E217" s="208"/>
      <c r="F217" s="208"/>
      <c r="G217" s="208"/>
      <c r="H217" s="208"/>
      <c r="I217" s="208"/>
      <c r="J217" s="209"/>
      <c r="K217" s="210"/>
      <c r="L217" s="210"/>
      <c r="M217" s="210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0"/>
      <c r="AG217" s="210"/>
      <c r="AH217" s="210"/>
      <c r="AI217" s="210"/>
      <c r="AJ217" s="211"/>
      <c r="AK217" s="212"/>
    </row>
    <row r="218" spans="1:37">
      <c r="A218" s="214"/>
      <c r="B218" s="208"/>
      <c r="C218" s="208"/>
      <c r="D218" s="208"/>
      <c r="E218" s="208"/>
      <c r="F218" s="208"/>
      <c r="G218" s="208"/>
      <c r="H218" s="208"/>
      <c r="I218" s="208"/>
      <c r="J218" s="209"/>
      <c r="K218" s="210"/>
      <c r="L218" s="210"/>
      <c r="M218" s="210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  <c r="AC218" s="210"/>
      <c r="AD218" s="210"/>
      <c r="AE218" s="210"/>
      <c r="AF218" s="210"/>
      <c r="AG218" s="210"/>
      <c r="AH218" s="210"/>
      <c r="AI218" s="210"/>
      <c r="AJ218" s="211"/>
      <c r="AK218" s="212"/>
    </row>
    <row r="219" spans="1:37">
      <c r="A219" s="214"/>
      <c r="B219" s="208"/>
      <c r="C219" s="208"/>
      <c r="D219" s="208"/>
      <c r="E219" s="208"/>
      <c r="F219" s="208"/>
      <c r="G219" s="208"/>
      <c r="H219" s="208"/>
      <c r="I219" s="208"/>
      <c r="J219" s="209"/>
      <c r="K219" s="210"/>
      <c r="L219" s="210"/>
      <c r="M219" s="210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  <c r="AC219" s="210"/>
      <c r="AD219" s="210"/>
      <c r="AE219" s="210"/>
      <c r="AF219" s="210"/>
      <c r="AG219" s="210"/>
      <c r="AH219" s="210"/>
      <c r="AI219" s="210"/>
      <c r="AJ219" s="211"/>
      <c r="AK219" s="212"/>
    </row>
    <row r="220" spans="1:37">
      <c r="A220" s="214"/>
      <c r="B220" s="208"/>
      <c r="C220" s="208"/>
      <c r="D220" s="208"/>
      <c r="E220" s="208"/>
      <c r="F220" s="208"/>
      <c r="G220" s="208"/>
      <c r="H220" s="208"/>
      <c r="I220" s="208"/>
      <c r="J220" s="209"/>
      <c r="K220" s="210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  <c r="AC220" s="210"/>
      <c r="AD220" s="210"/>
      <c r="AE220" s="210"/>
      <c r="AF220" s="210"/>
      <c r="AG220" s="210"/>
      <c r="AH220" s="210"/>
      <c r="AI220" s="210"/>
      <c r="AJ220" s="211"/>
      <c r="AK220" s="212"/>
    </row>
    <row r="221" spans="1:37">
      <c r="A221" s="214"/>
      <c r="B221" s="208"/>
      <c r="C221" s="208"/>
      <c r="D221" s="208"/>
      <c r="E221" s="208"/>
      <c r="F221" s="208"/>
      <c r="G221" s="208"/>
      <c r="H221" s="208"/>
      <c r="I221" s="208"/>
      <c r="J221" s="209"/>
      <c r="K221" s="210"/>
      <c r="L221" s="210"/>
      <c r="M221" s="210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  <c r="AC221" s="210"/>
      <c r="AD221" s="210"/>
      <c r="AE221" s="210"/>
      <c r="AF221" s="210"/>
      <c r="AG221" s="210"/>
      <c r="AH221" s="210"/>
      <c r="AI221" s="210"/>
      <c r="AJ221" s="211"/>
      <c r="AK221" s="212"/>
    </row>
    <row r="222" spans="1:37">
      <c r="A222" s="214"/>
      <c r="B222" s="208"/>
      <c r="C222" s="208"/>
      <c r="D222" s="208"/>
      <c r="E222" s="208"/>
      <c r="F222" s="208"/>
      <c r="G222" s="208"/>
      <c r="H222" s="208"/>
      <c r="I222" s="208"/>
      <c r="J222" s="209"/>
      <c r="K222" s="210"/>
      <c r="L222" s="210"/>
      <c r="M222" s="210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  <c r="AC222" s="210"/>
      <c r="AD222" s="210"/>
      <c r="AE222" s="210"/>
      <c r="AF222" s="210"/>
      <c r="AG222" s="210"/>
      <c r="AH222" s="210"/>
      <c r="AI222" s="210"/>
      <c r="AJ222" s="211"/>
      <c r="AK222" s="212"/>
    </row>
    <row r="223" spans="1:37">
      <c r="A223" s="214"/>
      <c r="B223" s="208"/>
      <c r="C223" s="208"/>
      <c r="D223" s="208"/>
      <c r="E223" s="208"/>
      <c r="F223" s="208"/>
      <c r="G223" s="208"/>
      <c r="H223" s="208"/>
      <c r="I223" s="208"/>
      <c r="J223" s="209"/>
      <c r="K223" s="210"/>
      <c r="L223" s="210"/>
      <c r="M223" s="210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  <c r="AC223" s="210"/>
      <c r="AD223" s="210"/>
      <c r="AE223" s="210"/>
      <c r="AF223" s="210"/>
      <c r="AG223" s="210"/>
      <c r="AH223" s="210"/>
      <c r="AI223" s="210"/>
      <c r="AJ223" s="211"/>
      <c r="AK223" s="212"/>
    </row>
    <row r="224" spans="1:37">
      <c r="A224" s="214"/>
      <c r="B224" s="208"/>
      <c r="C224" s="208"/>
      <c r="D224" s="208"/>
      <c r="E224" s="208"/>
      <c r="F224" s="208"/>
      <c r="G224" s="208"/>
      <c r="H224" s="208"/>
      <c r="I224" s="208"/>
      <c r="J224" s="209"/>
      <c r="K224" s="210"/>
      <c r="L224" s="210"/>
      <c r="M224" s="210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  <c r="AA224" s="210"/>
      <c r="AB224" s="210"/>
      <c r="AC224" s="210"/>
      <c r="AD224" s="210"/>
      <c r="AE224" s="210"/>
      <c r="AF224" s="210"/>
      <c r="AG224" s="210"/>
      <c r="AH224" s="210"/>
      <c r="AI224" s="210"/>
      <c r="AJ224" s="211"/>
      <c r="AK224" s="212"/>
    </row>
    <row r="225" spans="1:37">
      <c r="A225" s="214"/>
      <c r="B225" s="208"/>
      <c r="C225" s="208"/>
      <c r="D225" s="208"/>
      <c r="E225" s="208"/>
      <c r="F225" s="208"/>
      <c r="G225" s="208"/>
      <c r="H225" s="208"/>
      <c r="I225" s="208"/>
      <c r="J225" s="209"/>
      <c r="K225" s="210"/>
      <c r="L225" s="210"/>
      <c r="M225" s="210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  <c r="AA225" s="210"/>
      <c r="AB225" s="210"/>
      <c r="AC225" s="210"/>
      <c r="AD225" s="210"/>
      <c r="AE225" s="210"/>
      <c r="AF225" s="210"/>
      <c r="AG225" s="210"/>
      <c r="AH225" s="210"/>
      <c r="AI225" s="210"/>
      <c r="AJ225" s="211"/>
      <c r="AK225" s="212"/>
    </row>
    <row r="226" spans="1:37">
      <c r="A226" s="214"/>
      <c r="B226" s="208"/>
      <c r="C226" s="208"/>
      <c r="D226" s="208"/>
      <c r="E226" s="208"/>
      <c r="F226" s="208"/>
      <c r="G226" s="208"/>
      <c r="H226" s="208"/>
      <c r="I226" s="208"/>
      <c r="J226" s="209"/>
      <c r="K226" s="210"/>
      <c r="L226" s="210"/>
      <c r="M226" s="210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  <c r="AA226" s="210"/>
      <c r="AB226" s="210"/>
      <c r="AC226" s="210"/>
      <c r="AD226" s="210"/>
      <c r="AE226" s="210"/>
      <c r="AF226" s="210"/>
      <c r="AG226" s="210"/>
      <c r="AH226" s="210"/>
      <c r="AI226" s="210"/>
      <c r="AJ226" s="211"/>
      <c r="AK226" s="212"/>
    </row>
    <row r="227" spans="1:37">
      <c r="A227" s="214"/>
      <c r="B227" s="208"/>
      <c r="C227" s="208"/>
      <c r="D227" s="208"/>
      <c r="E227" s="208"/>
      <c r="F227" s="208"/>
      <c r="G227" s="208"/>
      <c r="H227" s="208"/>
      <c r="I227" s="208"/>
      <c r="J227" s="209"/>
      <c r="K227" s="210"/>
      <c r="L227" s="210"/>
      <c r="M227" s="210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  <c r="AA227" s="210"/>
      <c r="AB227" s="210"/>
      <c r="AC227" s="210"/>
      <c r="AD227" s="210"/>
      <c r="AE227" s="210"/>
      <c r="AF227" s="210"/>
      <c r="AG227" s="210"/>
      <c r="AH227" s="210"/>
      <c r="AI227" s="210"/>
      <c r="AJ227" s="211"/>
      <c r="AK227" s="212"/>
    </row>
    <row r="228" spans="1:37">
      <c r="A228" s="214"/>
      <c r="B228" s="208"/>
      <c r="C228" s="208"/>
      <c r="D228" s="208"/>
      <c r="E228" s="208"/>
      <c r="F228" s="208"/>
      <c r="G228" s="208"/>
      <c r="H228" s="208"/>
      <c r="I228" s="208"/>
      <c r="J228" s="209"/>
      <c r="K228" s="210"/>
      <c r="L228" s="210"/>
      <c r="M228" s="210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  <c r="AC228" s="210"/>
      <c r="AD228" s="210"/>
      <c r="AE228" s="210"/>
      <c r="AF228" s="210"/>
      <c r="AG228" s="210"/>
      <c r="AH228" s="210"/>
      <c r="AI228" s="210"/>
      <c r="AJ228" s="211"/>
      <c r="AK228" s="212"/>
    </row>
    <row r="229" spans="1:37">
      <c r="A229" s="214"/>
      <c r="B229" s="208"/>
      <c r="C229" s="208"/>
      <c r="D229" s="208"/>
      <c r="E229" s="208"/>
      <c r="F229" s="208"/>
      <c r="G229" s="208"/>
      <c r="H229" s="208"/>
      <c r="I229" s="208"/>
      <c r="J229" s="209"/>
      <c r="K229" s="210"/>
      <c r="L229" s="210"/>
      <c r="M229" s="210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  <c r="AC229" s="210"/>
      <c r="AD229" s="210"/>
      <c r="AE229" s="210"/>
      <c r="AF229" s="210"/>
      <c r="AG229" s="210"/>
      <c r="AH229" s="210"/>
      <c r="AI229" s="210"/>
      <c r="AJ229" s="211"/>
      <c r="AK229" s="212"/>
    </row>
    <row r="230" spans="1:37">
      <c r="A230" s="214"/>
      <c r="B230" s="208"/>
      <c r="C230" s="208"/>
      <c r="D230" s="208"/>
      <c r="E230" s="208"/>
      <c r="F230" s="208"/>
      <c r="G230" s="208"/>
      <c r="H230" s="208"/>
      <c r="I230" s="208"/>
      <c r="J230" s="209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1"/>
      <c r="AK230" s="212"/>
    </row>
    <row r="231" spans="1:37">
      <c r="A231" s="214"/>
      <c r="B231" s="208"/>
      <c r="C231" s="208"/>
      <c r="D231" s="208"/>
      <c r="E231" s="208"/>
      <c r="F231" s="208"/>
      <c r="G231" s="208"/>
      <c r="H231" s="208"/>
      <c r="I231" s="208"/>
      <c r="J231" s="209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1"/>
      <c r="AK231" s="212"/>
    </row>
    <row r="232" spans="1:37">
      <c r="A232" s="214"/>
      <c r="B232" s="208"/>
      <c r="C232" s="208"/>
      <c r="D232" s="208"/>
      <c r="E232" s="208"/>
      <c r="F232" s="208"/>
      <c r="G232" s="208"/>
      <c r="H232" s="208"/>
      <c r="I232" s="208"/>
      <c r="J232" s="209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1"/>
      <c r="AK232" s="212"/>
    </row>
    <row r="233" spans="1:37">
      <c r="A233" s="214"/>
      <c r="B233" s="208"/>
      <c r="C233" s="208"/>
      <c r="D233" s="208"/>
      <c r="E233" s="208"/>
      <c r="F233" s="208"/>
      <c r="G233" s="208"/>
      <c r="H233" s="208"/>
      <c r="I233" s="208"/>
      <c r="J233" s="209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1"/>
      <c r="AK233" s="212"/>
    </row>
    <row r="234" spans="1:37">
      <c r="A234" s="214"/>
      <c r="B234" s="208"/>
      <c r="C234" s="208"/>
      <c r="D234" s="208"/>
      <c r="E234" s="208"/>
      <c r="F234" s="208"/>
      <c r="G234" s="208"/>
      <c r="H234" s="208"/>
      <c r="I234" s="208"/>
      <c r="J234" s="209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1"/>
      <c r="AK234" s="212"/>
    </row>
    <row r="235" spans="1:37">
      <c r="A235" s="214"/>
      <c r="B235" s="208"/>
      <c r="C235" s="208"/>
      <c r="D235" s="208"/>
      <c r="E235" s="208"/>
      <c r="F235" s="208"/>
      <c r="G235" s="208"/>
      <c r="H235" s="208"/>
      <c r="I235" s="208"/>
      <c r="J235" s="209"/>
      <c r="K235" s="210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1"/>
      <c r="AK235" s="212"/>
    </row>
    <row r="236" spans="1:37">
      <c r="A236" s="214"/>
      <c r="B236" s="208"/>
      <c r="C236" s="208"/>
      <c r="D236" s="208"/>
      <c r="E236" s="208"/>
      <c r="F236" s="208"/>
      <c r="G236" s="208"/>
      <c r="H236" s="208"/>
      <c r="I236" s="208"/>
      <c r="J236" s="209"/>
      <c r="K236" s="210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1"/>
      <c r="AK236" s="212"/>
    </row>
    <row r="237" spans="1:37">
      <c r="A237" s="214"/>
      <c r="B237" s="208"/>
      <c r="C237" s="208"/>
      <c r="D237" s="208"/>
      <c r="E237" s="208"/>
      <c r="F237" s="208"/>
      <c r="G237" s="208"/>
      <c r="H237" s="208"/>
      <c r="I237" s="208"/>
      <c r="J237" s="209"/>
      <c r="K237" s="210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1"/>
      <c r="AK237" s="212"/>
    </row>
    <row r="238" spans="1:37">
      <c r="A238" s="214"/>
      <c r="B238" s="208"/>
      <c r="C238" s="208"/>
      <c r="D238" s="208"/>
      <c r="E238" s="208"/>
      <c r="F238" s="208"/>
      <c r="G238" s="208"/>
      <c r="H238" s="208"/>
      <c r="I238" s="208"/>
      <c r="J238" s="209"/>
      <c r="K238" s="210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1"/>
      <c r="AK238" s="212"/>
    </row>
    <row r="239" spans="1:37">
      <c r="A239" s="214"/>
      <c r="B239" s="208"/>
      <c r="C239" s="208"/>
      <c r="D239" s="208"/>
      <c r="E239" s="208"/>
      <c r="F239" s="208"/>
      <c r="G239" s="208"/>
      <c r="H239" s="208"/>
      <c r="I239" s="208"/>
      <c r="J239" s="209"/>
      <c r="K239" s="210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1"/>
      <c r="AK239" s="212"/>
    </row>
    <row r="240" spans="1:37">
      <c r="A240" s="214"/>
      <c r="B240" s="208"/>
      <c r="C240" s="208"/>
      <c r="D240" s="208"/>
      <c r="E240" s="208"/>
      <c r="F240" s="208"/>
      <c r="G240" s="208"/>
      <c r="H240" s="208"/>
      <c r="I240" s="208"/>
      <c r="J240" s="209"/>
      <c r="K240" s="210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1"/>
      <c r="AK240" s="212"/>
    </row>
    <row r="241" spans="1:37">
      <c r="A241" s="214"/>
      <c r="B241" s="208"/>
      <c r="C241" s="208"/>
      <c r="D241" s="208"/>
      <c r="E241" s="208"/>
      <c r="F241" s="208"/>
      <c r="G241" s="208"/>
      <c r="H241" s="208"/>
      <c r="I241" s="208"/>
      <c r="J241" s="209"/>
      <c r="K241" s="210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1"/>
      <c r="AK241" s="212"/>
    </row>
    <row r="242" spans="1:37">
      <c r="A242" s="214"/>
      <c r="B242" s="208"/>
      <c r="C242" s="208"/>
      <c r="D242" s="208"/>
      <c r="E242" s="208"/>
      <c r="F242" s="208"/>
      <c r="G242" s="208"/>
      <c r="H242" s="208"/>
      <c r="I242" s="208"/>
      <c r="J242" s="209"/>
      <c r="K242" s="210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1"/>
      <c r="AK242" s="212"/>
    </row>
    <row r="243" spans="1:37">
      <c r="A243" s="214"/>
      <c r="B243" s="208"/>
      <c r="C243" s="208"/>
      <c r="D243" s="208"/>
      <c r="E243" s="208"/>
      <c r="F243" s="208"/>
      <c r="G243" s="208"/>
      <c r="H243" s="208"/>
      <c r="I243" s="208"/>
      <c r="J243" s="209"/>
      <c r="K243" s="210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1"/>
      <c r="AK243" s="212"/>
    </row>
    <row r="244" spans="1:37">
      <c r="A244" s="214"/>
      <c r="B244" s="208"/>
      <c r="C244" s="208"/>
      <c r="D244" s="208"/>
      <c r="E244" s="208"/>
      <c r="F244" s="208"/>
      <c r="G244" s="208"/>
      <c r="H244" s="208"/>
      <c r="I244" s="208"/>
      <c r="J244" s="209"/>
      <c r="K244" s="210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  <c r="AJ244" s="211"/>
      <c r="AK244" s="212"/>
    </row>
    <row r="245" spans="1:37">
      <c r="A245" s="214"/>
      <c r="B245" s="208"/>
      <c r="C245" s="208"/>
      <c r="D245" s="208"/>
      <c r="E245" s="208"/>
      <c r="F245" s="208"/>
      <c r="G245" s="208"/>
      <c r="H245" s="208"/>
      <c r="I245" s="208"/>
      <c r="J245" s="209"/>
      <c r="K245" s="210"/>
      <c r="L245" s="210"/>
      <c r="M245" s="210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  <c r="AA245" s="210"/>
      <c r="AB245" s="210"/>
      <c r="AC245" s="210"/>
      <c r="AD245" s="210"/>
      <c r="AE245" s="210"/>
      <c r="AF245" s="210"/>
      <c r="AG245" s="210"/>
      <c r="AH245" s="210"/>
      <c r="AI245" s="210"/>
      <c r="AJ245" s="211"/>
      <c r="AK245" s="212"/>
    </row>
    <row r="246" spans="1:37">
      <c r="A246" s="214"/>
      <c r="B246" s="208"/>
      <c r="C246" s="208"/>
      <c r="D246" s="208"/>
      <c r="E246" s="208"/>
      <c r="F246" s="208"/>
      <c r="G246" s="208"/>
      <c r="H246" s="208"/>
      <c r="I246" s="208"/>
      <c r="J246" s="209"/>
      <c r="K246" s="210"/>
      <c r="L246" s="210"/>
      <c r="M246" s="210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  <c r="AA246" s="210"/>
      <c r="AB246" s="210"/>
      <c r="AC246" s="210"/>
      <c r="AD246" s="210"/>
      <c r="AE246" s="210"/>
      <c r="AF246" s="210"/>
      <c r="AG246" s="210"/>
      <c r="AH246" s="210"/>
      <c r="AI246" s="210"/>
      <c r="AJ246" s="211"/>
      <c r="AK246" s="212"/>
    </row>
    <row r="247" spans="1:37">
      <c r="A247" s="214"/>
      <c r="B247" s="208"/>
      <c r="C247" s="208"/>
      <c r="D247" s="208"/>
      <c r="E247" s="208"/>
      <c r="F247" s="208"/>
      <c r="G247" s="208"/>
      <c r="H247" s="208"/>
      <c r="I247" s="208"/>
      <c r="J247" s="209"/>
      <c r="K247" s="210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  <c r="AA247" s="210"/>
      <c r="AB247" s="210"/>
      <c r="AC247" s="210"/>
      <c r="AD247" s="210"/>
      <c r="AE247" s="210"/>
      <c r="AF247" s="210"/>
      <c r="AG247" s="210"/>
      <c r="AH247" s="210"/>
      <c r="AI247" s="210"/>
      <c r="AJ247" s="211"/>
      <c r="AK247" s="212"/>
    </row>
    <row r="248" spans="1:37">
      <c r="A248" s="214"/>
      <c r="B248" s="208"/>
      <c r="C248" s="208"/>
      <c r="D248" s="208"/>
      <c r="E248" s="208"/>
      <c r="F248" s="208"/>
      <c r="G248" s="208"/>
      <c r="H248" s="208"/>
      <c r="I248" s="208"/>
      <c r="J248" s="209"/>
      <c r="K248" s="210"/>
      <c r="L248" s="210"/>
      <c r="M248" s="210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  <c r="AA248" s="210"/>
      <c r="AB248" s="210"/>
      <c r="AC248" s="210"/>
      <c r="AD248" s="210"/>
      <c r="AE248" s="210"/>
      <c r="AF248" s="210"/>
      <c r="AG248" s="210"/>
      <c r="AH248" s="210"/>
      <c r="AI248" s="210"/>
      <c r="AJ248" s="211"/>
      <c r="AK248" s="212"/>
    </row>
    <row r="249" spans="1:37">
      <c r="A249" s="214"/>
      <c r="B249" s="208"/>
      <c r="C249" s="208"/>
      <c r="D249" s="208"/>
      <c r="E249" s="208"/>
      <c r="F249" s="208"/>
      <c r="G249" s="208"/>
      <c r="H249" s="208"/>
      <c r="I249" s="208"/>
      <c r="J249" s="209"/>
      <c r="K249" s="210"/>
      <c r="L249" s="210"/>
      <c r="M249" s="210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  <c r="AA249" s="210"/>
      <c r="AB249" s="210"/>
      <c r="AC249" s="210"/>
      <c r="AD249" s="210"/>
      <c r="AE249" s="210"/>
      <c r="AF249" s="210"/>
      <c r="AG249" s="210"/>
      <c r="AH249" s="210"/>
      <c r="AI249" s="210"/>
      <c r="AJ249" s="211"/>
      <c r="AK249" s="212"/>
    </row>
    <row r="250" spans="1:37">
      <c r="A250" s="214"/>
      <c r="B250" s="208"/>
      <c r="C250" s="208"/>
      <c r="D250" s="208"/>
      <c r="E250" s="208"/>
      <c r="F250" s="208"/>
      <c r="G250" s="208"/>
      <c r="H250" s="208"/>
      <c r="I250" s="208"/>
      <c r="J250" s="209"/>
      <c r="K250" s="210"/>
      <c r="L250" s="210"/>
      <c r="M250" s="210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  <c r="AA250" s="210"/>
      <c r="AB250" s="210"/>
      <c r="AC250" s="210"/>
      <c r="AD250" s="210"/>
      <c r="AE250" s="210"/>
      <c r="AF250" s="210"/>
      <c r="AG250" s="210"/>
      <c r="AH250" s="210"/>
      <c r="AI250" s="210"/>
      <c r="AJ250" s="211"/>
      <c r="AK250" s="212"/>
    </row>
    <row r="251" spans="1:37">
      <c r="A251" s="214"/>
      <c r="B251" s="208"/>
      <c r="C251" s="208"/>
      <c r="D251" s="208"/>
      <c r="E251" s="208"/>
      <c r="F251" s="208"/>
      <c r="G251" s="208"/>
      <c r="H251" s="208"/>
      <c r="I251" s="208"/>
      <c r="J251" s="209"/>
      <c r="K251" s="210"/>
      <c r="L251" s="210"/>
      <c r="M251" s="210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1"/>
      <c r="AK251" s="212"/>
    </row>
    <row r="252" spans="1:37">
      <c r="A252" s="214"/>
      <c r="B252" s="208"/>
      <c r="C252" s="208"/>
      <c r="D252" s="208"/>
      <c r="E252" s="208"/>
      <c r="F252" s="208"/>
      <c r="G252" s="208"/>
      <c r="H252" s="208"/>
      <c r="I252" s="208"/>
      <c r="J252" s="209"/>
      <c r="K252" s="210"/>
      <c r="L252" s="210"/>
      <c r="M252" s="210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  <c r="AA252" s="210"/>
      <c r="AB252" s="210"/>
      <c r="AC252" s="210"/>
      <c r="AD252" s="210"/>
      <c r="AE252" s="210"/>
      <c r="AF252" s="210"/>
      <c r="AG252" s="210"/>
      <c r="AH252" s="210"/>
      <c r="AI252" s="210"/>
      <c r="AJ252" s="211"/>
      <c r="AK252" s="212"/>
    </row>
    <row r="253" spans="1:37">
      <c r="A253" s="214"/>
      <c r="B253" s="208"/>
      <c r="C253" s="208"/>
      <c r="D253" s="208"/>
      <c r="E253" s="208"/>
      <c r="F253" s="208"/>
      <c r="G253" s="208"/>
      <c r="H253" s="208"/>
      <c r="I253" s="208"/>
      <c r="J253" s="209"/>
      <c r="K253" s="210"/>
      <c r="L253" s="210"/>
      <c r="M253" s="210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  <c r="AA253" s="210"/>
      <c r="AB253" s="210"/>
      <c r="AC253" s="210"/>
      <c r="AD253" s="210"/>
      <c r="AE253" s="210"/>
      <c r="AF253" s="210"/>
      <c r="AG253" s="210"/>
      <c r="AH253" s="210"/>
      <c r="AI253" s="210"/>
      <c r="AJ253" s="211"/>
      <c r="AK253" s="212"/>
    </row>
    <row r="254" spans="1:37">
      <c r="A254" s="214"/>
      <c r="B254" s="208"/>
      <c r="C254" s="208"/>
      <c r="D254" s="208"/>
      <c r="E254" s="208"/>
      <c r="F254" s="208"/>
      <c r="G254" s="208"/>
      <c r="H254" s="208"/>
      <c r="I254" s="208"/>
      <c r="J254" s="209"/>
      <c r="K254" s="210"/>
      <c r="L254" s="210"/>
      <c r="M254" s="210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  <c r="AA254" s="210"/>
      <c r="AB254" s="210"/>
      <c r="AC254" s="210"/>
      <c r="AD254" s="210"/>
      <c r="AE254" s="210"/>
      <c r="AF254" s="210"/>
      <c r="AG254" s="210"/>
      <c r="AH254" s="210"/>
      <c r="AI254" s="210"/>
      <c r="AJ254" s="211"/>
      <c r="AK254" s="212"/>
    </row>
    <row r="255" spans="1:37">
      <c r="A255" s="214"/>
      <c r="B255" s="208"/>
      <c r="C255" s="208"/>
      <c r="D255" s="208"/>
      <c r="E255" s="208"/>
      <c r="F255" s="208"/>
      <c r="G255" s="208"/>
      <c r="H255" s="208"/>
      <c r="I255" s="208"/>
      <c r="J255" s="209"/>
      <c r="K255" s="210"/>
      <c r="L255" s="210"/>
      <c r="M255" s="210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  <c r="AA255" s="210"/>
      <c r="AB255" s="210"/>
      <c r="AC255" s="210"/>
      <c r="AD255" s="210"/>
      <c r="AE255" s="210"/>
      <c r="AF255" s="210"/>
      <c r="AG255" s="210"/>
      <c r="AH255" s="210"/>
      <c r="AI255" s="210"/>
      <c r="AJ255" s="211"/>
      <c r="AK255" s="212"/>
    </row>
    <row r="256" spans="1:37">
      <c r="A256" s="214"/>
      <c r="B256" s="208"/>
      <c r="C256" s="208"/>
      <c r="D256" s="208"/>
      <c r="E256" s="208"/>
      <c r="F256" s="208"/>
      <c r="G256" s="208"/>
      <c r="H256" s="208"/>
      <c r="I256" s="208"/>
      <c r="J256" s="209"/>
      <c r="K256" s="210"/>
      <c r="L256" s="210"/>
      <c r="M256" s="210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  <c r="AA256" s="210"/>
      <c r="AB256" s="210"/>
      <c r="AC256" s="210"/>
      <c r="AD256" s="210"/>
      <c r="AE256" s="210"/>
      <c r="AF256" s="210"/>
      <c r="AG256" s="210"/>
      <c r="AH256" s="210"/>
      <c r="AI256" s="210"/>
      <c r="AJ256" s="211"/>
      <c r="AK256" s="212"/>
    </row>
    <row r="257" spans="1:37">
      <c r="A257" s="214"/>
      <c r="B257" s="208"/>
      <c r="C257" s="208"/>
      <c r="D257" s="208"/>
      <c r="E257" s="208"/>
      <c r="F257" s="208"/>
      <c r="G257" s="208"/>
      <c r="H257" s="208"/>
      <c r="I257" s="208"/>
      <c r="J257" s="209"/>
      <c r="K257" s="210"/>
      <c r="L257" s="210"/>
      <c r="M257" s="210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  <c r="AA257" s="210"/>
      <c r="AB257" s="210"/>
      <c r="AC257" s="210"/>
      <c r="AD257" s="210"/>
      <c r="AE257" s="210"/>
      <c r="AF257" s="210"/>
      <c r="AG257" s="210"/>
      <c r="AH257" s="210"/>
      <c r="AI257" s="210"/>
      <c r="AJ257" s="211"/>
      <c r="AK257" s="212"/>
    </row>
    <row r="258" spans="1:37">
      <c r="A258" s="214"/>
      <c r="B258" s="208"/>
      <c r="C258" s="208"/>
      <c r="D258" s="208"/>
      <c r="E258" s="208"/>
      <c r="F258" s="208"/>
      <c r="G258" s="208"/>
      <c r="H258" s="208"/>
      <c r="I258" s="208"/>
      <c r="J258" s="209"/>
      <c r="K258" s="210"/>
      <c r="L258" s="210"/>
      <c r="M258" s="210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  <c r="AA258" s="210"/>
      <c r="AB258" s="210"/>
      <c r="AC258" s="210"/>
      <c r="AD258" s="210"/>
      <c r="AE258" s="210"/>
      <c r="AF258" s="210"/>
      <c r="AG258" s="210"/>
      <c r="AH258" s="210"/>
      <c r="AI258" s="210"/>
      <c r="AJ258" s="211"/>
      <c r="AK258" s="212"/>
    </row>
    <row r="259" spans="1:37">
      <c r="A259" s="214"/>
      <c r="B259" s="208"/>
      <c r="C259" s="208"/>
      <c r="D259" s="208"/>
      <c r="E259" s="208"/>
      <c r="F259" s="208"/>
      <c r="G259" s="208"/>
      <c r="H259" s="208"/>
      <c r="I259" s="208"/>
      <c r="J259" s="209"/>
      <c r="K259" s="210"/>
      <c r="L259" s="210"/>
      <c r="M259" s="210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  <c r="AA259" s="210"/>
      <c r="AB259" s="210"/>
      <c r="AC259" s="210"/>
      <c r="AD259" s="210"/>
      <c r="AE259" s="210"/>
      <c r="AF259" s="210"/>
      <c r="AG259" s="210"/>
      <c r="AH259" s="210"/>
      <c r="AI259" s="210"/>
      <c r="AJ259" s="211"/>
      <c r="AK259" s="212"/>
    </row>
    <row r="260" spans="1:37">
      <c r="A260" s="214"/>
      <c r="B260" s="208"/>
      <c r="C260" s="208"/>
      <c r="D260" s="208"/>
      <c r="E260" s="208"/>
      <c r="F260" s="208"/>
      <c r="G260" s="208"/>
      <c r="H260" s="208"/>
      <c r="I260" s="208"/>
      <c r="J260" s="209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  <c r="AA260" s="210"/>
      <c r="AB260" s="210"/>
      <c r="AC260" s="210"/>
      <c r="AD260" s="210"/>
      <c r="AE260" s="210"/>
      <c r="AF260" s="210"/>
      <c r="AG260" s="210"/>
      <c r="AH260" s="210"/>
      <c r="AI260" s="210"/>
      <c r="AJ260" s="211"/>
      <c r="AK260" s="212"/>
    </row>
    <row r="261" spans="1:37">
      <c r="A261" s="214"/>
      <c r="B261" s="208"/>
      <c r="C261" s="208"/>
      <c r="D261" s="208"/>
      <c r="E261" s="208"/>
      <c r="F261" s="208"/>
      <c r="G261" s="208"/>
      <c r="H261" s="208"/>
      <c r="I261" s="208"/>
      <c r="J261" s="209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  <c r="AA261" s="210"/>
      <c r="AB261" s="210"/>
      <c r="AC261" s="210"/>
      <c r="AD261" s="210"/>
      <c r="AE261" s="210"/>
      <c r="AF261" s="210"/>
      <c r="AG261" s="210"/>
      <c r="AH261" s="210"/>
      <c r="AI261" s="210"/>
      <c r="AJ261" s="211"/>
      <c r="AK261" s="212"/>
    </row>
    <row r="262" spans="1:37">
      <c r="A262" s="214"/>
      <c r="B262" s="208"/>
      <c r="C262" s="208"/>
      <c r="D262" s="208"/>
      <c r="E262" s="208"/>
      <c r="F262" s="208"/>
      <c r="G262" s="208"/>
      <c r="H262" s="208"/>
      <c r="I262" s="208"/>
      <c r="J262" s="209"/>
      <c r="K262" s="210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  <c r="AA262" s="210"/>
      <c r="AB262" s="210"/>
      <c r="AC262" s="210"/>
      <c r="AD262" s="210"/>
      <c r="AE262" s="210"/>
      <c r="AF262" s="210"/>
      <c r="AG262" s="210"/>
      <c r="AH262" s="210"/>
      <c r="AI262" s="210"/>
      <c r="AJ262" s="211"/>
      <c r="AK262" s="212"/>
    </row>
    <row r="263" spans="1:37">
      <c r="A263" s="214"/>
      <c r="B263" s="208"/>
      <c r="C263" s="208"/>
      <c r="D263" s="208"/>
      <c r="E263" s="208"/>
      <c r="F263" s="208"/>
      <c r="G263" s="208"/>
      <c r="H263" s="208"/>
      <c r="I263" s="208"/>
      <c r="J263" s="209"/>
      <c r="K263" s="210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  <c r="AA263" s="210"/>
      <c r="AB263" s="210"/>
      <c r="AC263" s="210"/>
      <c r="AD263" s="210"/>
      <c r="AE263" s="210"/>
      <c r="AF263" s="210"/>
      <c r="AG263" s="210"/>
      <c r="AH263" s="210"/>
      <c r="AI263" s="210"/>
      <c r="AJ263" s="211"/>
      <c r="AK263" s="212"/>
    </row>
    <row r="264" spans="1:37">
      <c r="A264" s="214"/>
      <c r="B264" s="208"/>
      <c r="C264" s="208"/>
      <c r="D264" s="208"/>
      <c r="E264" s="208"/>
      <c r="F264" s="208"/>
      <c r="G264" s="208"/>
      <c r="H264" s="208"/>
      <c r="I264" s="208"/>
      <c r="J264" s="209"/>
      <c r="K264" s="210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  <c r="AA264" s="210"/>
      <c r="AB264" s="210"/>
      <c r="AC264" s="210"/>
      <c r="AD264" s="210"/>
      <c r="AE264" s="210"/>
      <c r="AF264" s="210"/>
      <c r="AG264" s="210"/>
      <c r="AH264" s="210"/>
      <c r="AI264" s="210"/>
      <c r="AJ264" s="211"/>
      <c r="AK264" s="212"/>
    </row>
    <row r="265" spans="1:37">
      <c r="A265" s="214"/>
      <c r="B265" s="208"/>
      <c r="C265" s="208"/>
      <c r="D265" s="208"/>
      <c r="E265" s="208"/>
      <c r="F265" s="208"/>
      <c r="G265" s="208"/>
      <c r="H265" s="208"/>
      <c r="I265" s="208"/>
      <c r="J265" s="209"/>
      <c r="K265" s="210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  <c r="AA265" s="210"/>
      <c r="AB265" s="210"/>
      <c r="AC265" s="210"/>
      <c r="AD265" s="210"/>
      <c r="AE265" s="210"/>
      <c r="AF265" s="210"/>
      <c r="AG265" s="210"/>
      <c r="AH265" s="210"/>
      <c r="AI265" s="210"/>
      <c r="AJ265" s="211"/>
      <c r="AK265" s="212"/>
    </row>
    <row r="266" spans="1:37">
      <c r="A266" s="214"/>
      <c r="B266" s="208"/>
      <c r="C266" s="208"/>
      <c r="D266" s="208"/>
      <c r="E266" s="208"/>
      <c r="F266" s="208"/>
      <c r="G266" s="208"/>
      <c r="H266" s="208"/>
      <c r="I266" s="208"/>
      <c r="J266" s="209"/>
      <c r="K266" s="210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  <c r="AA266" s="210"/>
      <c r="AB266" s="210"/>
      <c r="AC266" s="210"/>
      <c r="AD266" s="210"/>
      <c r="AE266" s="210"/>
      <c r="AF266" s="210"/>
      <c r="AG266" s="210"/>
      <c r="AH266" s="210"/>
      <c r="AI266" s="210"/>
      <c r="AJ266" s="211"/>
      <c r="AK266" s="212"/>
    </row>
    <row r="267" spans="1:37">
      <c r="A267" s="214"/>
      <c r="B267" s="208"/>
      <c r="C267" s="208"/>
      <c r="D267" s="208"/>
      <c r="E267" s="208"/>
      <c r="F267" s="208"/>
      <c r="G267" s="208"/>
      <c r="H267" s="208"/>
      <c r="I267" s="208"/>
      <c r="J267" s="209"/>
      <c r="K267" s="210"/>
      <c r="L267" s="210"/>
      <c r="M267" s="210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10"/>
      <c r="AH267" s="210"/>
      <c r="AI267" s="210"/>
      <c r="AJ267" s="211"/>
      <c r="AK267" s="212"/>
    </row>
    <row r="268" spans="1:37">
      <c r="A268" s="214"/>
      <c r="B268" s="208"/>
      <c r="C268" s="208"/>
      <c r="D268" s="208"/>
      <c r="E268" s="208"/>
      <c r="F268" s="208"/>
      <c r="G268" s="208"/>
      <c r="H268" s="208"/>
      <c r="I268" s="208"/>
      <c r="J268" s="209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1"/>
      <c r="AK268" s="212"/>
    </row>
    <row r="269" spans="1:37">
      <c r="A269" s="214"/>
      <c r="B269" s="208"/>
      <c r="C269" s="208"/>
      <c r="D269" s="208"/>
      <c r="E269" s="208"/>
      <c r="F269" s="208"/>
      <c r="G269" s="208"/>
      <c r="H269" s="208"/>
      <c r="I269" s="208"/>
      <c r="J269" s="209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1"/>
      <c r="AK269" s="212"/>
    </row>
    <row r="270" spans="1:37">
      <c r="A270" s="214"/>
      <c r="B270" s="208"/>
      <c r="C270" s="208"/>
      <c r="D270" s="208"/>
      <c r="E270" s="208"/>
      <c r="F270" s="208"/>
      <c r="G270" s="208"/>
      <c r="H270" s="208"/>
      <c r="I270" s="208"/>
      <c r="J270" s="209"/>
      <c r="K270" s="210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  <c r="AA270" s="210"/>
      <c r="AB270" s="210"/>
      <c r="AC270" s="210"/>
      <c r="AD270" s="210"/>
      <c r="AE270" s="210"/>
      <c r="AF270" s="210"/>
      <c r="AG270" s="210"/>
      <c r="AH270" s="210"/>
      <c r="AI270" s="210"/>
      <c r="AJ270" s="211"/>
      <c r="AK270" s="212"/>
    </row>
    <row r="271" spans="1:37">
      <c r="A271" s="214"/>
      <c r="B271" s="208"/>
      <c r="C271" s="208"/>
      <c r="D271" s="208"/>
      <c r="E271" s="208"/>
      <c r="F271" s="208"/>
      <c r="G271" s="208"/>
      <c r="H271" s="208"/>
      <c r="I271" s="208"/>
      <c r="J271" s="209"/>
      <c r="K271" s="210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  <c r="AI271" s="210"/>
      <c r="AJ271" s="211"/>
      <c r="AK271" s="212"/>
    </row>
    <row r="272" spans="1:37">
      <c r="A272" s="214"/>
      <c r="B272" s="208"/>
      <c r="C272" s="208"/>
      <c r="D272" s="208"/>
      <c r="E272" s="208"/>
      <c r="F272" s="208"/>
      <c r="G272" s="208"/>
      <c r="H272" s="208"/>
      <c r="I272" s="208"/>
      <c r="J272" s="209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1"/>
      <c r="AK272" s="212"/>
    </row>
    <row r="273" spans="1:37">
      <c r="A273" s="214"/>
      <c r="B273" s="208"/>
      <c r="C273" s="208"/>
      <c r="D273" s="208"/>
      <c r="E273" s="208"/>
      <c r="F273" s="208"/>
      <c r="G273" s="208"/>
      <c r="H273" s="208"/>
      <c r="I273" s="208"/>
      <c r="J273" s="209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1"/>
      <c r="AK273" s="212"/>
    </row>
    <row r="274" spans="1:37">
      <c r="A274" s="214"/>
      <c r="B274" s="208"/>
      <c r="C274" s="208"/>
      <c r="D274" s="208"/>
      <c r="E274" s="208"/>
      <c r="F274" s="208"/>
      <c r="G274" s="208"/>
      <c r="H274" s="208"/>
      <c r="I274" s="208"/>
      <c r="J274" s="209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1"/>
      <c r="AK274" s="212"/>
    </row>
    <row r="275" spans="1:37">
      <c r="A275" s="214"/>
      <c r="B275" s="208"/>
      <c r="C275" s="208"/>
      <c r="D275" s="208"/>
      <c r="E275" s="208"/>
      <c r="F275" s="208"/>
      <c r="G275" s="208"/>
      <c r="H275" s="208"/>
      <c r="I275" s="208"/>
      <c r="J275" s="209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1"/>
      <c r="AK275" s="212"/>
    </row>
    <row r="276" spans="1:37">
      <c r="A276" s="214"/>
      <c r="B276" s="208"/>
      <c r="C276" s="208"/>
      <c r="D276" s="208"/>
      <c r="E276" s="208"/>
      <c r="F276" s="208"/>
      <c r="G276" s="208"/>
      <c r="H276" s="208"/>
      <c r="I276" s="208"/>
      <c r="J276" s="209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1"/>
      <c r="AK276" s="212"/>
    </row>
    <row r="277" spans="1:37">
      <c r="A277" s="214"/>
      <c r="B277" s="208"/>
      <c r="C277" s="208"/>
      <c r="D277" s="208"/>
      <c r="E277" s="208"/>
      <c r="F277" s="208"/>
      <c r="G277" s="208"/>
      <c r="H277" s="208"/>
      <c r="I277" s="208"/>
      <c r="J277" s="209"/>
      <c r="K277" s="210"/>
      <c r="L277" s="210"/>
      <c r="M277" s="210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  <c r="AA277" s="210"/>
      <c r="AB277" s="210"/>
      <c r="AC277" s="210"/>
      <c r="AD277" s="210"/>
      <c r="AE277" s="210"/>
      <c r="AF277" s="210"/>
      <c r="AG277" s="210"/>
      <c r="AH277" s="210"/>
      <c r="AI277" s="210"/>
      <c r="AJ277" s="211"/>
      <c r="AK277" s="212"/>
    </row>
    <row r="278" spans="1:37">
      <c r="A278" s="214"/>
      <c r="B278" s="208"/>
      <c r="C278" s="208"/>
      <c r="D278" s="208"/>
      <c r="E278" s="208"/>
      <c r="F278" s="208"/>
      <c r="G278" s="208"/>
      <c r="H278" s="208"/>
      <c r="I278" s="208"/>
      <c r="J278" s="209"/>
      <c r="K278" s="210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  <c r="AA278" s="210"/>
      <c r="AB278" s="210"/>
      <c r="AC278" s="210"/>
      <c r="AD278" s="210"/>
      <c r="AE278" s="210"/>
      <c r="AF278" s="210"/>
      <c r="AG278" s="210"/>
      <c r="AH278" s="210"/>
      <c r="AI278" s="210"/>
      <c r="AJ278" s="211"/>
      <c r="AK278" s="212"/>
    </row>
    <row r="279" spans="1:37">
      <c r="A279" s="214"/>
      <c r="B279" s="208"/>
      <c r="C279" s="208"/>
      <c r="D279" s="208"/>
      <c r="E279" s="208"/>
      <c r="F279" s="208"/>
      <c r="G279" s="208"/>
      <c r="H279" s="208"/>
      <c r="I279" s="208"/>
      <c r="J279" s="209"/>
      <c r="K279" s="210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  <c r="AA279" s="210"/>
      <c r="AB279" s="210"/>
      <c r="AC279" s="210"/>
      <c r="AD279" s="210"/>
      <c r="AE279" s="210"/>
      <c r="AF279" s="210"/>
      <c r="AG279" s="210"/>
      <c r="AH279" s="210"/>
      <c r="AI279" s="210"/>
      <c r="AJ279" s="211"/>
      <c r="AK279" s="212"/>
    </row>
    <row r="280" spans="1:37">
      <c r="A280" s="214"/>
      <c r="B280" s="208"/>
      <c r="C280" s="208"/>
      <c r="D280" s="208"/>
      <c r="E280" s="208"/>
      <c r="F280" s="208"/>
      <c r="G280" s="208"/>
      <c r="H280" s="208"/>
      <c r="I280" s="208"/>
      <c r="J280" s="209"/>
      <c r="K280" s="210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  <c r="AA280" s="210"/>
      <c r="AB280" s="210"/>
      <c r="AC280" s="210"/>
      <c r="AD280" s="210"/>
      <c r="AE280" s="210"/>
      <c r="AF280" s="210"/>
      <c r="AG280" s="210"/>
      <c r="AH280" s="210"/>
      <c r="AI280" s="210"/>
      <c r="AJ280" s="211"/>
      <c r="AK280" s="212"/>
    </row>
    <row r="281" spans="1:37">
      <c r="A281" s="214"/>
      <c r="B281" s="208"/>
      <c r="C281" s="208"/>
      <c r="D281" s="208"/>
      <c r="E281" s="208"/>
      <c r="F281" s="208"/>
      <c r="G281" s="208"/>
      <c r="H281" s="208"/>
      <c r="I281" s="208"/>
      <c r="J281" s="209"/>
      <c r="K281" s="210"/>
      <c r="L281" s="210"/>
      <c r="M281" s="210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  <c r="AA281" s="210"/>
      <c r="AB281" s="210"/>
      <c r="AC281" s="210"/>
      <c r="AD281" s="210"/>
      <c r="AE281" s="210"/>
      <c r="AF281" s="210"/>
      <c r="AG281" s="210"/>
      <c r="AH281" s="210"/>
      <c r="AI281" s="210"/>
      <c r="AJ281" s="211"/>
      <c r="AK281" s="212"/>
    </row>
    <row r="282" spans="1:37">
      <c r="A282" s="214"/>
      <c r="B282" s="208"/>
      <c r="C282" s="208"/>
      <c r="D282" s="208"/>
      <c r="E282" s="208"/>
      <c r="F282" s="208"/>
      <c r="G282" s="208"/>
      <c r="H282" s="208"/>
      <c r="I282" s="208"/>
      <c r="J282" s="209"/>
      <c r="K282" s="210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  <c r="AA282" s="210"/>
      <c r="AB282" s="210"/>
      <c r="AC282" s="210"/>
      <c r="AD282" s="210"/>
      <c r="AE282" s="210"/>
      <c r="AF282" s="210"/>
      <c r="AG282" s="210"/>
      <c r="AH282" s="210"/>
      <c r="AI282" s="210"/>
      <c r="AJ282" s="211"/>
      <c r="AK282" s="212"/>
    </row>
    <row r="283" spans="1:37">
      <c r="A283" s="214"/>
      <c r="B283" s="208"/>
      <c r="C283" s="208"/>
      <c r="D283" s="208"/>
      <c r="E283" s="208"/>
      <c r="F283" s="208"/>
      <c r="G283" s="208"/>
      <c r="H283" s="208"/>
      <c r="I283" s="208"/>
      <c r="J283" s="209"/>
      <c r="K283" s="210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  <c r="AA283" s="210"/>
      <c r="AB283" s="210"/>
      <c r="AC283" s="210"/>
      <c r="AD283" s="210"/>
      <c r="AE283" s="210"/>
      <c r="AF283" s="210"/>
      <c r="AG283" s="210"/>
      <c r="AH283" s="210"/>
      <c r="AI283" s="210"/>
      <c r="AJ283" s="211"/>
      <c r="AK283" s="212"/>
    </row>
    <row r="284" spans="1:37">
      <c r="A284" s="214"/>
      <c r="B284" s="208"/>
      <c r="C284" s="208"/>
      <c r="D284" s="208"/>
      <c r="E284" s="208"/>
      <c r="F284" s="208"/>
      <c r="G284" s="208"/>
      <c r="H284" s="208"/>
      <c r="I284" s="208"/>
      <c r="J284" s="209"/>
      <c r="K284" s="210"/>
      <c r="L284" s="210"/>
      <c r="M284" s="210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  <c r="AA284" s="210"/>
      <c r="AB284" s="210"/>
      <c r="AC284" s="210"/>
      <c r="AD284" s="210"/>
      <c r="AE284" s="210"/>
      <c r="AF284" s="210"/>
      <c r="AG284" s="210"/>
      <c r="AH284" s="210"/>
      <c r="AI284" s="210"/>
      <c r="AJ284" s="211"/>
      <c r="AK284" s="212"/>
    </row>
    <row r="285" spans="1:37">
      <c r="A285" s="214"/>
      <c r="B285" s="208"/>
      <c r="C285" s="208"/>
      <c r="D285" s="208"/>
      <c r="E285" s="208"/>
      <c r="F285" s="208"/>
      <c r="G285" s="208"/>
      <c r="H285" s="208"/>
      <c r="I285" s="208"/>
      <c r="J285" s="209"/>
      <c r="K285" s="210"/>
      <c r="L285" s="210"/>
      <c r="M285" s="210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  <c r="AA285" s="210"/>
      <c r="AB285" s="210"/>
      <c r="AC285" s="210"/>
      <c r="AD285" s="210"/>
      <c r="AE285" s="210"/>
      <c r="AF285" s="210"/>
      <c r="AG285" s="210"/>
      <c r="AH285" s="210"/>
      <c r="AI285" s="210"/>
      <c r="AJ285" s="211"/>
      <c r="AK285" s="212"/>
    </row>
    <row r="286" spans="1:37">
      <c r="A286" s="214"/>
      <c r="B286" s="208"/>
      <c r="C286" s="208"/>
      <c r="D286" s="208"/>
      <c r="E286" s="208"/>
      <c r="F286" s="208"/>
      <c r="G286" s="208"/>
      <c r="H286" s="208"/>
      <c r="I286" s="208"/>
      <c r="J286" s="209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1"/>
      <c r="AK286" s="212"/>
    </row>
    <row r="287" spans="1:37">
      <c r="A287" s="214"/>
      <c r="B287" s="208"/>
      <c r="C287" s="208"/>
      <c r="D287" s="208"/>
      <c r="E287" s="208"/>
      <c r="F287" s="208"/>
      <c r="G287" s="208"/>
      <c r="H287" s="208"/>
      <c r="I287" s="208"/>
      <c r="J287" s="209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1"/>
      <c r="AK287" s="212"/>
    </row>
    <row r="288" spans="1:37">
      <c r="A288" s="214"/>
      <c r="B288" s="208"/>
      <c r="C288" s="208"/>
      <c r="D288" s="208"/>
      <c r="E288" s="208"/>
      <c r="F288" s="208"/>
      <c r="G288" s="208"/>
      <c r="H288" s="208"/>
      <c r="I288" s="208"/>
      <c r="J288" s="209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1"/>
      <c r="AK288" s="212"/>
    </row>
    <row r="289" spans="1:37">
      <c r="A289" s="214"/>
      <c r="B289" s="208"/>
      <c r="C289" s="208"/>
      <c r="D289" s="208"/>
      <c r="E289" s="208"/>
      <c r="F289" s="208"/>
      <c r="G289" s="208"/>
      <c r="H289" s="208"/>
      <c r="I289" s="208"/>
      <c r="J289" s="209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1"/>
      <c r="AK289" s="212"/>
    </row>
    <row r="290" spans="1:37">
      <c r="A290" s="214"/>
      <c r="B290" s="208"/>
      <c r="C290" s="208"/>
      <c r="D290" s="208"/>
      <c r="E290" s="208"/>
      <c r="F290" s="208"/>
      <c r="G290" s="208"/>
      <c r="H290" s="208"/>
      <c r="I290" s="208"/>
      <c r="J290" s="209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1"/>
      <c r="AK290" s="212"/>
    </row>
    <row r="291" spans="1:37">
      <c r="A291" s="214"/>
      <c r="B291" s="208"/>
      <c r="C291" s="208"/>
      <c r="D291" s="208"/>
      <c r="E291" s="208"/>
      <c r="F291" s="208"/>
      <c r="G291" s="208"/>
      <c r="H291" s="208"/>
      <c r="I291" s="208"/>
      <c r="J291" s="209"/>
      <c r="K291" s="210"/>
      <c r="L291" s="210"/>
      <c r="M291" s="210"/>
      <c r="N291" s="210"/>
      <c r="O291" s="210"/>
      <c r="P291" s="210"/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  <c r="AA291" s="210"/>
      <c r="AB291" s="210"/>
      <c r="AC291" s="210"/>
      <c r="AD291" s="210"/>
      <c r="AE291" s="210"/>
      <c r="AF291" s="210"/>
      <c r="AG291" s="210"/>
      <c r="AH291" s="210"/>
      <c r="AI291" s="210"/>
      <c r="AJ291" s="211"/>
      <c r="AK291" s="212"/>
    </row>
    <row r="292" spans="1:37">
      <c r="A292" s="214"/>
      <c r="B292" s="208"/>
      <c r="C292" s="208"/>
      <c r="D292" s="208"/>
      <c r="E292" s="208"/>
      <c r="F292" s="208"/>
      <c r="G292" s="208"/>
      <c r="H292" s="208"/>
      <c r="I292" s="208"/>
      <c r="J292" s="209"/>
      <c r="K292" s="210"/>
      <c r="L292" s="210"/>
      <c r="M292" s="210"/>
      <c r="N292" s="210"/>
      <c r="O292" s="210"/>
      <c r="P292" s="210"/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  <c r="AA292" s="210"/>
      <c r="AB292" s="210"/>
      <c r="AC292" s="210"/>
      <c r="AD292" s="210"/>
      <c r="AE292" s="210"/>
      <c r="AF292" s="210"/>
      <c r="AG292" s="210"/>
      <c r="AH292" s="210"/>
      <c r="AI292" s="210"/>
      <c r="AJ292" s="211"/>
      <c r="AK292" s="212"/>
    </row>
    <row r="293" spans="1:37">
      <c r="A293" s="214"/>
      <c r="B293" s="208"/>
      <c r="C293" s="208"/>
      <c r="D293" s="208"/>
      <c r="E293" s="208"/>
      <c r="F293" s="208"/>
      <c r="G293" s="208"/>
      <c r="H293" s="208"/>
      <c r="I293" s="208"/>
      <c r="J293" s="209"/>
      <c r="K293" s="210"/>
      <c r="L293" s="210"/>
      <c r="M293" s="210"/>
      <c r="N293" s="210"/>
      <c r="O293" s="210"/>
      <c r="P293" s="210"/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  <c r="AA293" s="210"/>
      <c r="AB293" s="210"/>
      <c r="AC293" s="210"/>
      <c r="AD293" s="210"/>
      <c r="AE293" s="210"/>
      <c r="AF293" s="210"/>
      <c r="AG293" s="210"/>
      <c r="AH293" s="210"/>
      <c r="AI293" s="210"/>
      <c r="AJ293" s="211"/>
      <c r="AK293" s="212"/>
    </row>
    <row r="294" spans="1:37">
      <c r="A294" s="214"/>
      <c r="B294" s="208"/>
      <c r="C294" s="208"/>
      <c r="D294" s="208"/>
      <c r="E294" s="208"/>
      <c r="F294" s="208"/>
      <c r="G294" s="208"/>
      <c r="H294" s="208"/>
      <c r="I294" s="208"/>
      <c r="J294" s="209"/>
      <c r="K294" s="210"/>
      <c r="L294" s="210"/>
      <c r="M294" s="210"/>
      <c r="N294" s="210"/>
      <c r="O294" s="210"/>
      <c r="P294" s="210"/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  <c r="AA294" s="210"/>
      <c r="AB294" s="210"/>
      <c r="AC294" s="210"/>
      <c r="AD294" s="210"/>
      <c r="AE294" s="210"/>
      <c r="AF294" s="210"/>
      <c r="AG294" s="210"/>
      <c r="AH294" s="210"/>
      <c r="AI294" s="210"/>
      <c r="AJ294" s="211"/>
      <c r="AK294" s="212"/>
    </row>
    <row r="295" spans="1:37">
      <c r="A295" s="214"/>
      <c r="B295" s="208"/>
      <c r="C295" s="208"/>
      <c r="D295" s="208"/>
      <c r="E295" s="208"/>
      <c r="F295" s="208"/>
      <c r="G295" s="208"/>
      <c r="H295" s="208"/>
      <c r="I295" s="208"/>
      <c r="J295" s="209"/>
      <c r="K295" s="210"/>
      <c r="L295" s="210"/>
      <c r="M295" s="210"/>
      <c r="N295" s="210"/>
      <c r="O295" s="210"/>
      <c r="P295" s="210"/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  <c r="AA295" s="210"/>
      <c r="AB295" s="210"/>
      <c r="AC295" s="210"/>
      <c r="AD295" s="210"/>
      <c r="AE295" s="210"/>
      <c r="AF295" s="210"/>
      <c r="AG295" s="210"/>
      <c r="AH295" s="210"/>
      <c r="AI295" s="210"/>
      <c r="AJ295" s="211"/>
      <c r="AK295" s="212"/>
    </row>
    <row r="296" spans="1:37">
      <c r="A296" s="214"/>
      <c r="B296" s="208"/>
      <c r="C296" s="208"/>
      <c r="D296" s="208"/>
      <c r="E296" s="208"/>
      <c r="F296" s="208"/>
      <c r="G296" s="208"/>
      <c r="H296" s="208"/>
      <c r="I296" s="208"/>
      <c r="J296" s="209"/>
      <c r="K296" s="210"/>
      <c r="L296" s="210"/>
      <c r="M296" s="210"/>
      <c r="N296" s="210"/>
      <c r="O296" s="210"/>
      <c r="P296" s="210"/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  <c r="AA296" s="210"/>
      <c r="AB296" s="210"/>
      <c r="AC296" s="210"/>
      <c r="AD296" s="210"/>
      <c r="AE296" s="210"/>
      <c r="AF296" s="210"/>
      <c r="AG296" s="210"/>
      <c r="AH296" s="210"/>
      <c r="AI296" s="210"/>
      <c r="AJ296" s="211"/>
      <c r="AK296" s="212"/>
    </row>
    <row r="297" spans="1:37">
      <c r="A297" s="214"/>
      <c r="B297" s="208"/>
      <c r="C297" s="208"/>
      <c r="D297" s="208"/>
      <c r="E297" s="208"/>
      <c r="F297" s="208"/>
      <c r="G297" s="208"/>
      <c r="H297" s="208"/>
      <c r="I297" s="208"/>
      <c r="J297" s="209"/>
      <c r="K297" s="210"/>
      <c r="L297" s="210"/>
      <c r="M297" s="210"/>
      <c r="N297" s="210"/>
      <c r="O297" s="210"/>
      <c r="P297" s="210"/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  <c r="AA297" s="210"/>
      <c r="AB297" s="210"/>
      <c r="AC297" s="210"/>
      <c r="AD297" s="210"/>
      <c r="AE297" s="210"/>
      <c r="AF297" s="210"/>
      <c r="AG297" s="210"/>
      <c r="AH297" s="210"/>
      <c r="AI297" s="210"/>
      <c r="AJ297" s="211"/>
      <c r="AK297" s="212"/>
    </row>
    <row r="298" spans="1:37">
      <c r="A298" s="214"/>
      <c r="B298" s="208"/>
      <c r="C298" s="208"/>
      <c r="D298" s="208"/>
      <c r="E298" s="208"/>
      <c r="F298" s="208"/>
      <c r="G298" s="208"/>
      <c r="H298" s="208"/>
      <c r="I298" s="208"/>
      <c r="J298" s="209"/>
      <c r="K298" s="210"/>
      <c r="L298" s="210"/>
      <c r="M298" s="210"/>
      <c r="N298" s="210"/>
      <c r="O298" s="210"/>
      <c r="P298" s="210"/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  <c r="AA298" s="210"/>
      <c r="AB298" s="210"/>
      <c r="AC298" s="210"/>
      <c r="AD298" s="210"/>
      <c r="AE298" s="210"/>
      <c r="AF298" s="210"/>
      <c r="AG298" s="210"/>
      <c r="AH298" s="210"/>
      <c r="AI298" s="210"/>
      <c r="AJ298" s="211"/>
      <c r="AK298" s="212"/>
    </row>
    <row r="299" spans="1:37">
      <c r="A299" s="214"/>
      <c r="B299" s="208"/>
      <c r="C299" s="208"/>
      <c r="D299" s="208"/>
      <c r="E299" s="208"/>
      <c r="F299" s="208"/>
      <c r="G299" s="208"/>
      <c r="H299" s="208"/>
      <c r="I299" s="208"/>
      <c r="J299" s="209"/>
      <c r="K299" s="210"/>
      <c r="L299" s="210"/>
      <c r="M299" s="210"/>
      <c r="N299" s="210"/>
      <c r="O299" s="210"/>
      <c r="P299" s="210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  <c r="AA299" s="210"/>
      <c r="AB299" s="210"/>
      <c r="AC299" s="210"/>
      <c r="AD299" s="210"/>
      <c r="AE299" s="210"/>
      <c r="AF299" s="210"/>
      <c r="AG299" s="210"/>
      <c r="AH299" s="210"/>
      <c r="AI299" s="210"/>
      <c r="AJ299" s="211"/>
      <c r="AK299" s="212"/>
    </row>
    <row r="300" spans="1:37">
      <c r="A300" s="214"/>
      <c r="B300" s="208"/>
      <c r="C300" s="208"/>
      <c r="D300" s="208"/>
      <c r="E300" s="208"/>
      <c r="F300" s="208"/>
      <c r="G300" s="208"/>
      <c r="H300" s="208"/>
      <c r="I300" s="208"/>
      <c r="J300" s="209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  <c r="AA300" s="210"/>
      <c r="AB300" s="210"/>
      <c r="AC300" s="210"/>
      <c r="AD300" s="210"/>
      <c r="AE300" s="210"/>
      <c r="AF300" s="210"/>
      <c r="AG300" s="210"/>
      <c r="AH300" s="210"/>
      <c r="AI300" s="210"/>
      <c r="AJ300" s="211"/>
      <c r="AK300" s="212"/>
    </row>
    <row r="301" spans="1:37">
      <c r="A301" s="214"/>
      <c r="B301" s="208"/>
      <c r="C301" s="208"/>
      <c r="D301" s="208"/>
      <c r="E301" s="208"/>
      <c r="F301" s="208"/>
      <c r="G301" s="208"/>
      <c r="H301" s="208"/>
      <c r="I301" s="208"/>
      <c r="J301" s="209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  <c r="AA301" s="210"/>
      <c r="AB301" s="210"/>
      <c r="AC301" s="210"/>
      <c r="AD301" s="210"/>
      <c r="AE301" s="210"/>
      <c r="AF301" s="210"/>
      <c r="AG301" s="210"/>
      <c r="AH301" s="210"/>
      <c r="AI301" s="210"/>
      <c r="AJ301" s="211"/>
      <c r="AK301" s="212"/>
    </row>
    <row r="302" spans="1:37">
      <c r="A302" s="214"/>
      <c r="B302" s="208"/>
      <c r="C302" s="208"/>
      <c r="D302" s="208"/>
      <c r="E302" s="208"/>
      <c r="F302" s="208"/>
      <c r="G302" s="208"/>
      <c r="H302" s="208"/>
      <c r="I302" s="208"/>
      <c r="J302" s="209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  <c r="AJ302" s="211"/>
      <c r="AK302" s="212"/>
    </row>
    <row r="303" spans="1:37">
      <c r="A303" s="214"/>
      <c r="B303" s="208"/>
      <c r="C303" s="208"/>
      <c r="D303" s="208"/>
      <c r="E303" s="208"/>
      <c r="F303" s="208"/>
      <c r="G303" s="208"/>
      <c r="H303" s="208"/>
      <c r="I303" s="208"/>
      <c r="J303" s="209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  <c r="AJ303" s="211"/>
      <c r="AK303" s="212"/>
    </row>
    <row r="304" spans="1:37">
      <c r="A304" s="214"/>
      <c r="B304" s="208"/>
      <c r="C304" s="208"/>
      <c r="D304" s="208"/>
      <c r="E304" s="208"/>
      <c r="F304" s="208"/>
      <c r="G304" s="208"/>
      <c r="H304" s="208"/>
      <c r="I304" s="208"/>
      <c r="J304" s="209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  <c r="AJ304" s="211"/>
      <c r="AK304" s="212"/>
    </row>
    <row r="305" spans="1:37">
      <c r="A305" s="214"/>
      <c r="B305" s="208"/>
      <c r="C305" s="208"/>
      <c r="D305" s="208"/>
      <c r="E305" s="208"/>
      <c r="F305" s="208"/>
      <c r="G305" s="208"/>
      <c r="H305" s="208"/>
      <c r="I305" s="208"/>
      <c r="J305" s="209"/>
      <c r="K305" s="210"/>
      <c r="L305" s="210"/>
      <c r="M305" s="210"/>
      <c r="N305" s="210"/>
      <c r="O305" s="210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  <c r="AA305" s="210"/>
      <c r="AB305" s="210"/>
      <c r="AC305" s="210"/>
      <c r="AD305" s="210"/>
      <c r="AE305" s="210"/>
      <c r="AF305" s="210"/>
      <c r="AG305" s="210"/>
      <c r="AH305" s="210"/>
      <c r="AI305" s="210"/>
      <c r="AJ305" s="211"/>
      <c r="AK305" s="212"/>
    </row>
    <row r="306" spans="1:37">
      <c r="A306" s="214"/>
      <c r="B306" s="208"/>
      <c r="C306" s="208"/>
      <c r="D306" s="208"/>
      <c r="E306" s="208"/>
      <c r="F306" s="208"/>
      <c r="G306" s="208"/>
      <c r="H306" s="208"/>
      <c r="I306" s="208"/>
      <c r="J306" s="209"/>
      <c r="K306" s="210"/>
      <c r="L306" s="210"/>
      <c r="M306" s="210"/>
      <c r="N306" s="210"/>
      <c r="O306" s="210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  <c r="AA306" s="210"/>
      <c r="AB306" s="210"/>
      <c r="AC306" s="210"/>
      <c r="AD306" s="210"/>
      <c r="AE306" s="210"/>
      <c r="AF306" s="210"/>
      <c r="AG306" s="210"/>
      <c r="AH306" s="210"/>
      <c r="AI306" s="210"/>
      <c r="AJ306" s="211"/>
      <c r="AK306" s="212"/>
    </row>
    <row r="307" spans="1:37">
      <c r="A307" s="214"/>
      <c r="B307" s="208"/>
      <c r="C307" s="208"/>
      <c r="D307" s="208"/>
      <c r="E307" s="208"/>
      <c r="F307" s="208"/>
      <c r="G307" s="208"/>
      <c r="H307" s="208"/>
      <c r="I307" s="208"/>
      <c r="J307" s="209"/>
      <c r="K307" s="210"/>
      <c r="L307" s="210"/>
      <c r="M307" s="210"/>
      <c r="N307" s="210"/>
      <c r="O307" s="210"/>
      <c r="P307" s="210"/>
      <c r="Q307" s="210"/>
      <c r="R307" s="210"/>
      <c r="S307" s="210"/>
      <c r="T307" s="210"/>
      <c r="U307" s="210"/>
      <c r="V307" s="210"/>
      <c r="W307" s="210"/>
      <c r="X307" s="210"/>
      <c r="Y307" s="210"/>
      <c r="Z307" s="210"/>
      <c r="AA307" s="210"/>
      <c r="AB307" s="210"/>
      <c r="AC307" s="210"/>
      <c r="AD307" s="210"/>
      <c r="AE307" s="210"/>
      <c r="AF307" s="210"/>
      <c r="AG307" s="210"/>
      <c r="AH307" s="210"/>
      <c r="AI307" s="210"/>
      <c r="AJ307" s="211"/>
      <c r="AK307" s="212"/>
    </row>
    <row r="308" spans="1:37">
      <c r="A308" s="214"/>
      <c r="B308" s="208"/>
      <c r="C308" s="208"/>
      <c r="D308" s="208"/>
      <c r="E308" s="208"/>
      <c r="F308" s="208"/>
      <c r="G308" s="208"/>
      <c r="H308" s="208"/>
      <c r="I308" s="208"/>
      <c r="J308" s="209"/>
      <c r="K308" s="210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  <c r="AI308" s="210"/>
      <c r="AJ308" s="211"/>
      <c r="AK308" s="212"/>
    </row>
    <row r="309" spans="1:37">
      <c r="A309" s="214"/>
      <c r="B309" s="208"/>
      <c r="C309" s="208"/>
      <c r="D309" s="208"/>
      <c r="E309" s="208"/>
      <c r="F309" s="208"/>
      <c r="G309" s="208"/>
      <c r="H309" s="208"/>
      <c r="I309" s="208"/>
      <c r="J309" s="209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  <c r="AA309" s="210"/>
      <c r="AB309" s="210"/>
      <c r="AC309" s="210"/>
      <c r="AD309" s="210"/>
      <c r="AE309" s="210"/>
      <c r="AF309" s="210"/>
      <c r="AG309" s="210"/>
      <c r="AH309" s="210"/>
      <c r="AI309" s="210"/>
      <c r="AJ309" s="211"/>
      <c r="AK309" s="212"/>
    </row>
    <row r="310" spans="1:37">
      <c r="A310" s="214"/>
      <c r="B310" s="208"/>
      <c r="C310" s="208"/>
      <c r="D310" s="208"/>
      <c r="E310" s="208"/>
      <c r="F310" s="208"/>
      <c r="G310" s="208"/>
      <c r="H310" s="208"/>
      <c r="I310" s="208"/>
      <c r="J310" s="209"/>
      <c r="K310" s="210"/>
      <c r="L310" s="210"/>
      <c r="M310" s="210"/>
      <c r="N310" s="210"/>
      <c r="O310" s="210"/>
      <c r="P310" s="210"/>
      <c r="Q310" s="210"/>
      <c r="R310" s="210"/>
      <c r="S310" s="210"/>
      <c r="T310" s="210"/>
      <c r="U310" s="210"/>
      <c r="V310" s="210"/>
      <c r="W310" s="210"/>
      <c r="X310" s="210"/>
      <c r="Y310" s="210"/>
      <c r="Z310" s="210"/>
      <c r="AA310" s="210"/>
      <c r="AB310" s="210"/>
      <c r="AC310" s="210"/>
      <c r="AD310" s="210"/>
      <c r="AE310" s="210"/>
      <c r="AF310" s="210"/>
      <c r="AG310" s="210"/>
      <c r="AH310" s="210"/>
      <c r="AI310" s="210"/>
      <c r="AJ310" s="211"/>
      <c r="AK310" s="212"/>
    </row>
    <row r="311" spans="1:37">
      <c r="A311" s="214"/>
      <c r="B311" s="208"/>
      <c r="C311" s="208"/>
      <c r="D311" s="208"/>
      <c r="E311" s="208"/>
      <c r="F311" s="208"/>
      <c r="G311" s="208"/>
      <c r="H311" s="208"/>
      <c r="I311" s="208"/>
      <c r="J311" s="209"/>
      <c r="K311" s="210"/>
      <c r="L311" s="210"/>
      <c r="M311" s="210"/>
      <c r="N311" s="210"/>
      <c r="O311" s="210"/>
      <c r="P311" s="210"/>
      <c r="Q311" s="210"/>
      <c r="R311" s="210"/>
      <c r="S311" s="210"/>
      <c r="T311" s="210"/>
      <c r="U311" s="210"/>
      <c r="V311" s="210"/>
      <c r="W311" s="210"/>
      <c r="X311" s="210"/>
      <c r="Y311" s="210"/>
      <c r="Z311" s="210"/>
      <c r="AA311" s="210"/>
      <c r="AB311" s="210"/>
      <c r="AC311" s="210"/>
      <c r="AD311" s="210"/>
      <c r="AE311" s="210"/>
      <c r="AF311" s="210"/>
      <c r="AG311" s="210"/>
      <c r="AH311" s="210"/>
      <c r="AI311" s="210"/>
      <c r="AJ311" s="211"/>
      <c r="AK311" s="212"/>
    </row>
    <row r="312" spans="1:37">
      <c r="A312" s="214"/>
      <c r="B312" s="208"/>
      <c r="C312" s="208"/>
      <c r="D312" s="208"/>
      <c r="E312" s="208"/>
      <c r="F312" s="208"/>
      <c r="G312" s="208"/>
      <c r="H312" s="208"/>
      <c r="I312" s="208"/>
      <c r="J312" s="209"/>
      <c r="K312" s="210"/>
      <c r="L312" s="210"/>
      <c r="M312" s="210"/>
      <c r="N312" s="210"/>
      <c r="O312" s="210"/>
      <c r="P312" s="210"/>
      <c r="Q312" s="210"/>
      <c r="R312" s="210"/>
      <c r="S312" s="210"/>
      <c r="T312" s="210"/>
      <c r="U312" s="210"/>
      <c r="V312" s="210"/>
      <c r="W312" s="210"/>
      <c r="X312" s="210"/>
      <c r="Y312" s="210"/>
      <c r="Z312" s="210"/>
      <c r="AA312" s="210"/>
      <c r="AB312" s="210"/>
      <c r="AC312" s="210"/>
      <c r="AD312" s="210"/>
      <c r="AE312" s="210"/>
      <c r="AF312" s="210"/>
      <c r="AG312" s="210"/>
      <c r="AH312" s="210"/>
      <c r="AI312" s="210"/>
      <c r="AJ312" s="211"/>
      <c r="AK312" s="212"/>
    </row>
    <row r="313" spans="1:37">
      <c r="A313" s="214"/>
      <c r="B313" s="208"/>
      <c r="C313" s="208"/>
      <c r="D313" s="208"/>
      <c r="E313" s="208"/>
      <c r="F313" s="208"/>
      <c r="G313" s="208"/>
      <c r="H313" s="208"/>
      <c r="I313" s="208"/>
      <c r="J313" s="209"/>
      <c r="K313" s="210"/>
      <c r="L313" s="210"/>
      <c r="M313" s="210"/>
      <c r="N313" s="210"/>
      <c r="O313" s="210"/>
      <c r="P313" s="210"/>
      <c r="Q313" s="210"/>
      <c r="R313" s="210"/>
      <c r="S313" s="210"/>
      <c r="T313" s="210"/>
      <c r="U313" s="210"/>
      <c r="V313" s="210"/>
      <c r="W313" s="210"/>
      <c r="X313" s="210"/>
      <c r="Y313" s="210"/>
      <c r="Z313" s="210"/>
      <c r="AA313" s="210"/>
      <c r="AB313" s="210"/>
      <c r="AC313" s="210"/>
      <c r="AD313" s="210"/>
      <c r="AE313" s="210"/>
      <c r="AF313" s="210"/>
      <c r="AG313" s="210"/>
      <c r="AH313" s="210"/>
      <c r="AI313" s="210"/>
      <c r="AJ313" s="211"/>
      <c r="AK313" s="212"/>
    </row>
    <row r="314" spans="1:37">
      <c r="A314" s="214"/>
      <c r="B314" s="208"/>
      <c r="C314" s="208"/>
      <c r="D314" s="208"/>
      <c r="E314" s="208"/>
      <c r="F314" s="208"/>
      <c r="G314" s="208"/>
      <c r="H314" s="208"/>
      <c r="I314" s="208"/>
      <c r="J314" s="209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1"/>
      <c r="AK314" s="212"/>
    </row>
    <row r="315" spans="1:37">
      <c r="A315" s="214"/>
      <c r="B315" s="208"/>
      <c r="C315" s="208"/>
      <c r="D315" s="208"/>
      <c r="E315" s="208"/>
      <c r="F315" s="208"/>
      <c r="G315" s="208"/>
      <c r="H315" s="208"/>
      <c r="I315" s="208"/>
      <c r="J315" s="209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1"/>
      <c r="AK315" s="212"/>
    </row>
    <row r="316" spans="1:37">
      <c r="A316" s="214"/>
      <c r="B316" s="208"/>
      <c r="C316" s="208"/>
      <c r="D316" s="208"/>
      <c r="E316" s="208"/>
      <c r="F316" s="208"/>
      <c r="G316" s="208"/>
      <c r="H316" s="208"/>
      <c r="I316" s="208"/>
      <c r="J316" s="209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1"/>
      <c r="AK316" s="212"/>
    </row>
    <row r="317" spans="1:37">
      <c r="A317" s="214"/>
      <c r="B317" s="208"/>
      <c r="C317" s="208"/>
      <c r="D317" s="208"/>
      <c r="E317" s="208"/>
      <c r="F317" s="208"/>
      <c r="G317" s="208"/>
      <c r="H317" s="208"/>
      <c r="I317" s="208"/>
      <c r="J317" s="209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1"/>
      <c r="AK317" s="212"/>
    </row>
    <row r="318" spans="1:37">
      <c r="A318" s="214"/>
      <c r="B318" s="208"/>
      <c r="C318" s="208"/>
      <c r="D318" s="208"/>
      <c r="E318" s="208"/>
      <c r="F318" s="208"/>
      <c r="G318" s="208"/>
      <c r="H318" s="208"/>
      <c r="I318" s="208"/>
      <c r="J318" s="209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1"/>
      <c r="AK318" s="212"/>
    </row>
    <row r="319" spans="1:37">
      <c r="A319" s="214"/>
      <c r="B319" s="208"/>
      <c r="C319" s="208"/>
      <c r="D319" s="208"/>
      <c r="E319" s="208"/>
      <c r="F319" s="208"/>
      <c r="G319" s="208"/>
      <c r="H319" s="208"/>
      <c r="I319" s="208"/>
      <c r="J319" s="209"/>
      <c r="K319" s="210"/>
      <c r="L319" s="210"/>
      <c r="M319" s="210"/>
      <c r="N319" s="210"/>
      <c r="O319" s="210"/>
      <c r="P319" s="210"/>
      <c r="Q319" s="210"/>
      <c r="R319" s="210"/>
      <c r="S319" s="210"/>
      <c r="T319" s="210"/>
      <c r="U319" s="210"/>
      <c r="V319" s="210"/>
      <c r="W319" s="210"/>
      <c r="X319" s="210"/>
      <c r="Y319" s="210"/>
      <c r="Z319" s="210"/>
      <c r="AA319" s="210"/>
      <c r="AB319" s="210"/>
      <c r="AC319" s="210"/>
      <c r="AD319" s="210"/>
      <c r="AE319" s="210"/>
      <c r="AF319" s="210"/>
      <c r="AG319" s="210"/>
      <c r="AH319" s="210"/>
      <c r="AI319" s="210"/>
      <c r="AJ319" s="211"/>
      <c r="AK319" s="212"/>
    </row>
    <row r="320" spans="1:37">
      <c r="A320" s="214"/>
      <c r="B320" s="208"/>
      <c r="C320" s="208"/>
      <c r="D320" s="208"/>
      <c r="E320" s="208"/>
      <c r="F320" s="208"/>
      <c r="G320" s="208"/>
      <c r="H320" s="208"/>
      <c r="I320" s="208"/>
      <c r="J320" s="209"/>
      <c r="K320" s="210"/>
      <c r="L320" s="210"/>
      <c r="M320" s="210"/>
      <c r="N320" s="210"/>
      <c r="O320" s="210"/>
      <c r="P320" s="210"/>
      <c r="Q320" s="210"/>
      <c r="R320" s="210"/>
      <c r="S320" s="210"/>
      <c r="T320" s="210"/>
      <c r="U320" s="210"/>
      <c r="V320" s="210"/>
      <c r="W320" s="210"/>
      <c r="X320" s="210"/>
      <c r="Y320" s="210"/>
      <c r="Z320" s="210"/>
      <c r="AA320" s="210"/>
      <c r="AB320" s="210"/>
      <c r="AC320" s="210"/>
      <c r="AD320" s="210"/>
      <c r="AE320" s="210"/>
      <c r="AF320" s="210"/>
      <c r="AG320" s="210"/>
      <c r="AH320" s="210"/>
      <c r="AI320" s="210"/>
      <c r="AJ320" s="211"/>
      <c r="AK320" s="212"/>
    </row>
    <row r="321" spans="1:37">
      <c r="A321" s="214"/>
      <c r="B321" s="208"/>
      <c r="C321" s="208"/>
      <c r="D321" s="208"/>
      <c r="E321" s="208"/>
      <c r="F321" s="208"/>
      <c r="G321" s="208"/>
      <c r="H321" s="208"/>
      <c r="I321" s="208"/>
      <c r="J321" s="209"/>
      <c r="K321" s="210"/>
      <c r="L321" s="210"/>
      <c r="M321" s="210"/>
      <c r="N321" s="210"/>
      <c r="O321" s="210"/>
      <c r="P321" s="210"/>
      <c r="Q321" s="210"/>
      <c r="R321" s="210"/>
      <c r="S321" s="210"/>
      <c r="T321" s="210"/>
      <c r="U321" s="210"/>
      <c r="V321" s="210"/>
      <c r="W321" s="210"/>
      <c r="X321" s="210"/>
      <c r="Y321" s="210"/>
      <c r="Z321" s="210"/>
      <c r="AA321" s="210"/>
      <c r="AB321" s="210"/>
      <c r="AC321" s="210"/>
      <c r="AD321" s="210"/>
      <c r="AE321" s="210"/>
      <c r="AF321" s="210"/>
      <c r="AG321" s="210"/>
      <c r="AH321" s="210"/>
      <c r="AI321" s="210"/>
      <c r="AJ321" s="211"/>
      <c r="AK321" s="212"/>
    </row>
    <row r="322" spans="1:37">
      <c r="A322" s="214"/>
      <c r="B322" s="208"/>
      <c r="C322" s="208"/>
      <c r="D322" s="208"/>
      <c r="E322" s="208"/>
      <c r="F322" s="208"/>
      <c r="G322" s="208"/>
      <c r="H322" s="208"/>
      <c r="I322" s="208"/>
      <c r="J322" s="209"/>
      <c r="K322" s="210"/>
      <c r="L322" s="210"/>
      <c r="M322" s="210"/>
      <c r="N322" s="210"/>
      <c r="O322" s="210"/>
      <c r="P322" s="210"/>
      <c r="Q322" s="210"/>
      <c r="R322" s="210"/>
      <c r="S322" s="210"/>
      <c r="T322" s="210"/>
      <c r="U322" s="210"/>
      <c r="V322" s="210"/>
      <c r="W322" s="210"/>
      <c r="X322" s="210"/>
      <c r="Y322" s="210"/>
      <c r="Z322" s="210"/>
      <c r="AA322" s="210"/>
      <c r="AB322" s="210"/>
      <c r="AC322" s="210"/>
      <c r="AD322" s="210"/>
      <c r="AE322" s="210"/>
      <c r="AF322" s="210"/>
      <c r="AG322" s="210"/>
      <c r="AH322" s="210"/>
      <c r="AI322" s="210"/>
      <c r="AJ322" s="211"/>
      <c r="AK322" s="212"/>
    </row>
    <row r="323" spans="1:37">
      <c r="A323" s="214"/>
      <c r="B323" s="208"/>
      <c r="C323" s="208"/>
      <c r="D323" s="208"/>
      <c r="E323" s="208"/>
      <c r="F323" s="208"/>
      <c r="G323" s="208"/>
      <c r="H323" s="208"/>
      <c r="I323" s="208"/>
      <c r="J323" s="209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  <c r="AA323" s="210"/>
      <c r="AB323" s="210"/>
      <c r="AC323" s="210"/>
      <c r="AD323" s="210"/>
      <c r="AE323" s="210"/>
      <c r="AF323" s="210"/>
      <c r="AG323" s="210"/>
      <c r="AH323" s="210"/>
      <c r="AI323" s="210"/>
      <c r="AJ323" s="211"/>
      <c r="AK323" s="212"/>
    </row>
    <row r="324" spans="1:37">
      <c r="A324" s="214"/>
      <c r="B324" s="208"/>
      <c r="C324" s="208"/>
      <c r="D324" s="208"/>
      <c r="E324" s="208"/>
      <c r="F324" s="208"/>
      <c r="G324" s="208"/>
      <c r="H324" s="208"/>
      <c r="I324" s="208"/>
      <c r="J324" s="209"/>
      <c r="K324" s="210"/>
      <c r="L324" s="210"/>
      <c r="M324" s="210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  <c r="Z324" s="210"/>
      <c r="AA324" s="210"/>
      <c r="AB324" s="210"/>
      <c r="AC324" s="210"/>
      <c r="AD324" s="210"/>
      <c r="AE324" s="210"/>
      <c r="AF324" s="210"/>
      <c r="AG324" s="210"/>
      <c r="AH324" s="210"/>
      <c r="AI324" s="210"/>
      <c r="AJ324" s="211"/>
      <c r="AK324" s="212"/>
    </row>
    <row r="325" spans="1:37">
      <c r="A325" s="214"/>
      <c r="B325" s="208"/>
      <c r="C325" s="208"/>
      <c r="D325" s="208"/>
      <c r="E325" s="208"/>
      <c r="F325" s="208"/>
      <c r="G325" s="208"/>
      <c r="H325" s="208"/>
      <c r="I325" s="208"/>
      <c r="J325" s="209"/>
      <c r="K325" s="210"/>
      <c r="L325" s="210"/>
      <c r="M325" s="210"/>
      <c r="N325" s="210"/>
      <c r="O325" s="210"/>
      <c r="P325" s="210"/>
      <c r="Q325" s="210"/>
      <c r="R325" s="210"/>
      <c r="S325" s="210"/>
      <c r="T325" s="210"/>
      <c r="U325" s="210"/>
      <c r="V325" s="210"/>
      <c r="W325" s="210"/>
      <c r="X325" s="210"/>
      <c r="Y325" s="210"/>
      <c r="Z325" s="210"/>
      <c r="AA325" s="210"/>
      <c r="AB325" s="210"/>
      <c r="AC325" s="210"/>
      <c r="AD325" s="210"/>
      <c r="AE325" s="210"/>
      <c r="AF325" s="210"/>
      <c r="AG325" s="210"/>
      <c r="AH325" s="210"/>
      <c r="AI325" s="210"/>
      <c r="AJ325" s="211"/>
      <c r="AK325" s="212"/>
    </row>
    <row r="326" spans="1:37">
      <c r="A326" s="214"/>
      <c r="B326" s="208"/>
      <c r="C326" s="208"/>
      <c r="D326" s="208"/>
      <c r="E326" s="208"/>
      <c r="F326" s="208"/>
      <c r="G326" s="208"/>
      <c r="H326" s="208"/>
      <c r="I326" s="208"/>
      <c r="J326" s="209"/>
      <c r="K326" s="210"/>
      <c r="L326" s="210"/>
      <c r="M326" s="210"/>
      <c r="N326" s="210"/>
      <c r="O326" s="210"/>
      <c r="P326" s="210"/>
      <c r="Q326" s="210"/>
      <c r="R326" s="210"/>
      <c r="S326" s="210"/>
      <c r="T326" s="210"/>
      <c r="U326" s="210"/>
      <c r="V326" s="210"/>
      <c r="W326" s="210"/>
      <c r="X326" s="210"/>
      <c r="Y326" s="210"/>
      <c r="Z326" s="210"/>
      <c r="AA326" s="210"/>
      <c r="AB326" s="210"/>
      <c r="AC326" s="210"/>
      <c r="AD326" s="210"/>
      <c r="AE326" s="210"/>
      <c r="AF326" s="210"/>
      <c r="AG326" s="210"/>
      <c r="AH326" s="210"/>
      <c r="AI326" s="210"/>
      <c r="AJ326" s="211"/>
      <c r="AK326" s="212"/>
    </row>
    <row r="327" spans="1:37">
      <c r="A327" s="214"/>
      <c r="B327" s="208"/>
      <c r="C327" s="208"/>
      <c r="D327" s="208"/>
      <c r="E327" s="208"/>
      <c r="F327" s="208"/>
      <c r="G327" s="208"/>
      <c r="H327" s="208"/>
      <c r="I327" s="208"/>
      <c r="J327" s="209"/>
      <c r="K327" s="210"/>
      <c r="L327" s="210"/>
      <c r="M327" s="210"/>
      <c r="N327" s="210"/>
      <c r="O327" s="210"/>
      <c r="P327" s="210"/>
      <c r="Q327" s="210"/>
      <c r="R327" s="210"/>
      <c r="S327" s="210"/>
      <c r="T327" s="210"/>
      <c r="U327" s="210"/>
      <c r="V327" s="210"/>
      <c r="W327" s="210"/>
      <c r="X327" s="210"/>
      <c r="Y327" s="210"/>
      <c r="Z327" s="210"/>
      <c r="AA327" s="210"/>
      <c r="AB327" s="210"/>
      <c r="AC327" s="210"/>
      <c r="AD327" s="210"/>
      <c r="AE327" s="210"/>
      <c r="AF327" s="210"/>
      <c r="AG327" s="210"/>
      <c r="AH327" s="210"/>
      <c r="AI327" s="210"/>
      <c r="AJ327" s="211"/>
      <c r="AK327" s="212"/>
    </row>
    <row r="328" spans="1:37">
      <c r="A328" s="214"/>
      <c r="B328" s="208"/>
      <c r="C328" s="208"/>
      <c r="D328" s="208"/>
      <c r="E328" s="208"/>
      <c r="F328" s="208"/>
      <c r="G328" s="208"/>
      <c r="H328" s="208"/>
      <c r="I328" s="208"/>
      <c r="J328" s="209"/>
      <c r="K328" s="210"/>
      <c r="L328" s="210"/>
      <c r="M328" s="210"/>
      <c r="N328" s="210"/>
      <c r="O328" s="210"/>
      <c r="P328" s="210"/>
      <c r="Q328" s="210"/>
      <c r="R328" s="210"/>
      <c r="S328" s="210"/>
      <c r="T328" s="210"/>
      <c r="U328" s="210"/>
      <c r="V328" s="210"/>
      <c r="W328" s="210"/>
      <c r="X328" s="210"/>
      <c r="Y328" s="210"/>
      <c r="Z328" s="210"/>
      <c r="AA328" s="210"/>
      <c r="AB328" s="210"/>
      <c r="AC328" s="210"/>
      <c r="AD328" s="210"/>
      <c r="AE328" s="210"/>
      <c r="AF328" s="210"/>
      <c r="AG328" s="210"/>
      <c r="AH328" s="210"/>
      <c r="AI328" s="210"/>
      <c r="AJ328" s="211"/>
      <c r="AK328" s="212"/>
    </row>
    <row r="329" spans="1:37">
      <c r="A329" s="214"/>
      <c r="B329" s="208"/>
      <c r="C329" s="208"/>
      <c r="D329" s="208"/>
      <c r="E329" s="208"/>
      <c r="F329" s="208"/>
      <c r="G329" s="208"/>
      <c r="H329" s="208"/>
      <c r="I329" s="208"/>
      <c r="J329" s="209"/>
      <c r="K329" s="210"/>
      <c r="L329" s="210"/>
      <c r="M329" s="210"/>
      <c r="N329" s="210"/>
      <c r="O329" s="210"/>
      <c r="P329" s="210"/>
      <c r="Q329" s="210"/>
      <c r="R329" s="210"/>
      <c r="S329" s="210"/>
      <c r="T329" s="210"/>
      <c r="U329" s="210"/>
      <c r="V329" s="210"/>
      <c r="W329" s="210"/>
      <c r="X329" s="210"/>
      <c r="Y329" s="210"/>
      <c r="Z329" s="210"/>
      <c r="AA329" s="210"/>
      <c r="AB329" s="210"/>
      <c r="AC329" s="210"/>
      <c r="AD329" s="210"/>
      <c r="AE329" s="210"/>
      <c r="AF329" s="210"/>
      <c r="AG329" s="210"/>
      <c r="AH329" s="210"/>
      <c r="AI329" s="210"/>
      <c r="AJ329" s="211"/>
      <c r="AK329" s="212"/>
    </row>
    <row r="330" spans="1:37">
      <c r="A330" s="214"/>
      <c r="B330" s="208"/>
      <c r="C330" s="208"/>
      <c r="D330" s="208"/>
      <c r="E330" s="208"/>
      <c r="F330" s="208"/>
      <c r="G330" s="208"/>
      <c r="H330" s="208"/>
      <c r="I330" s="208"/>
      <c r="J330" s="209"/>
      <c r="K330" s="210"/>
      <c r="L330" s="210"/>
      <c r="M330" s="210"/>
      <c r="N330" s="210"/>
      <c r="O330" s="210"/>
      <c r="P330" s="210"/>
      <c r="Q330" s="210"/>
      <c r="R330" s="210"/>
      <c r="S330" s="210"/>
      <c r="T330" s="210"/>
      <c r="U330" s="210"/>
      <c r="V330" s="210"/>
      <c r="W330" s="210"/>
      <c r="X330" s="210"/>
      <c r="Y330" s="210"/>
      <c r="Z330" s="210"/>
      <c r="AA330" s="210"/>
      <c r="AB330" s="210"/>
      <c r="AC330" s="210"/>
      <c r="AD330" s="210"/>
      <c r="AE330" s="210"/>
      <c r="AF330" s="210"/>
      <c r="AG330" s="210"/>
      <c r="AH330" s="210"/>
      <c r="AI330" s="210"/>
      <c r="AJ330" s="211"/>
      <c r="AK330" s="212"/>
    </row>
    <row r="331" spans="1:37">
      <c r="A331" s="214"/>
      <c r="B331" s="208"/>
      <c r="C331" s="208"/>
      <c r="D331" s="208"/>
      <c r="E331" s="208"/>
      <c r="F331" s="208"/>
      <c r="G331" s="208"/>
      <c r="H331" s="208"/>
      <c r="I331" s="208"/>
      <c r="J331" s="209"/>
      <c r="K331" s="210"/>
      <c r="L331" s="210"/>
      <c r="M331" s="210"/>
      <c r="N331" s="210"/>
      <c r="O331" s="210"/>
      <c r="P331" s="210"/>
      <c r="Q331" s="210"/>
      <c r="R331" s="210"/>
      <c r="S331" s="210"/>
      <c r="T331" s="210"/>
      <c r="U331" s="210"/>
      <c r="V331" s="210"/>
      <c r="W331" s="210"/>
      <c r="X331" s="210"/>
      <c r="Y331" s="210"/>
      <c r="Z331" s="210"/>
      <c r="AA331" s="210"/>
      <c r="AB331" s="210"/>
      <c r="AC331" s="210"/>
      <c r="AD331" s="210"/>
      <c r="AE331" s="210"/>
      <c r="AF331" s="210"/>
      <c r="AG331" s="210"/>
      <c r="AH331" s="210"/>
      <c r="AI331" s="210"/>
      <c r="AJ331" s="211"/>
      <c r="AK331" s="212"/>
    </row>
    <row r="332" spans="1:37">
      <c r="A332" s="214"/>
      <c r="B332" s="208"/>
      <c r="C332" s="208"/>
      <c r="D332" s="208"/>
      <c r="E332" s="208"/>
      <c r="F332" s="208"/>
      <c r="G332" s="208"/>
      <c r="H332" s="208"/>
      <c r="I332" s="208"/>
      <c r="J332" s="209"/>
      <c r="K332" s="210"/>
      <c r="L332" s="210"/>
      <c r="M332" s="210"/>
      <c r="N332" s="210"/>
      <c r="O332" s="210"/>
      <c r="P332" s="210"/>
      <c r="Q332" s="210"/>
      <c r="R332" s="210"/>
      <c r="S332" s="210"/>
      <c r="T332" s="210"/>
      <c r="U332" s="210"/>
      <c r="V332" s="210"/>
      <c r="W332" s="210"/>
      <c r="X332" s="210"/>
      <c r="Y332" s="210"/>
      <c r="Z332" s="210"/>
      <c r="AA332" s="210"/>
      <c r="AB332" s="210"/>
      <c r="AC332" s="210"/>
      <c r="AD332" s="210"/>
      <c r="AE332" s="210"/>
      <c r="AF332" s="210"/>
      <c r="AG332" s="210"/>
      <c r="AH332" s="210"/>
      <c r="AI332" s="210"/>
      <c r="AJ332" s="211"/>
      <c r="AK332" s="212"/>
    </row>
    <row r="333" spans="1:37">
      <c r="A333" s="214"/>
      <c r="B333" s="208"/>
      <c r="C333" s="208"/>
      <c r="D333" s="208"/>
      <c r="E333" s="208"/>
      <c r="F333" s="208"/>
      <c r="G333" s="208"/>
      <c r="H333" s="208"/>
      <c r="I333" s="208"/>
      <c r="J333" s="209"/>
      <c r="K333" s="210"/>
      <c r="L333" s="210"/>
      <c r="M333" s="210"/>
      <c r="N333" s="210"/>
      <c r="O333" s="210"/>
      <c r="P333" s="210"/>
      <c r="Q333" s="210"/>
      <c r="R333" s="210"/>
      <c r="S333" s="210"/>
      <c r="T333" s="210"/>
      <c r="U333" s="210"/>
      <c r="V333" s="210"/>
      <c r="W333" s="210"/>
      <c r="X333" s="210"/>
      <c r="Y333" s="210"/>
      <c r="Z333" s="210"/>
      <c r="AA333" s="210"/>
      <c r="AB333" s="210"/>
      <c r="AC333" s="210"/>
      <c r="AD333" s="210"/>
      <c r="AE333" s="210"/>
      <c r="AF333" s="210"/>
      <c r="AG333" s="210"/>
      <c r="AH333" s="210"/>
      <c r="AI333" s="210"/>
      <c r="AJ333" s="211"/>
      <c r="AK333" s="212"/>
    </row>
    <row r="334" spans="1:37">
      <c r="A334" s="214"/>
      <c r="B334" s="208"/>
      <c r="C334" s="208"/>
      <c r="D334" s="208"/>
      <c r="E334" s="208"/>
      <c r="F334" s="208"/>
      <c r="G334" s="208"/>
      <c r="H334" s="208"/>
      <c r="I334" s="208"/>
      <c r="J334" s="209"/>
      <c r="K334" s="210"/>
      <c r="L334" s="210"/>
      <c r="M334" s="210"/>
      <c r="N334" s="210"/>
      <c r="O334" s="210"/>
      <c r="P334" s="210"/>
      <c r="Q334" s="210"/>
      <c r="R334" s="210"/>
      <c r="S334" s="210"/>
      <c r="T334" s="210"/>
      <c r="U334" s="210"/>
      <c r="V334" s="210"/>
      <c r="W334" s="210"/>
      <c r="X334" s="210"/>
      <c r="Y334" s="210"/>
      <c r="Z334" s="210"/>
      <c r="AA334" s="210"/>
      <c r="AB334" s="210"/>
      <c r="AC334" s="210"/>
      <c r="AD334" s="210"/>
      <c r="AE334" s="210"/>
      <c r="AF334" s="210"/>
      <c r="AG334" s="210"/>
      <c r="AH334" s="210"/>
      <c r="AI334" s="210"/>
      <c r="AJ334" s="211"/>
      <c r="AK334" s="212"/>
    </row>
    <row r="335" spans="1:37">
      <c r="A335" s="214"/>
      <c r="B335" s="208"/>
      <c r="C335" s="208"/>
      <c r="D335" s="208"/>
      <c r="E335" s="208"/>
      <c r="F335" s="208"/>
      <c r="G335" s="208"/>
      <c r="H335" s="208"/>
      <c r="I335" s="208"/>
      <c r="J335" s="209"/>
      <c r="K335" s="210"/>
      <c r="L335" s="210"/>
      <c r="M335" s="210"/>
      <c r="N335" s="210"/>
      <c r="O335" s="210"/>
      <c r="P335" s="210"/>
      <c r="Q335" s="210"/>
      <c r="R335" s="210"/>
      <c r="S335" s="210"/>
      <c r="T335" s="210"/>
      <c r="U335" s="210"/>
      <c r="V335" s="210"/>
      <c r="W335" s="210"/>
      <c r="X335" s="210"/>
      <c r="Y335" s="210"/>
      <c r="Z335" s="210"/>
      <c r="AA335" s="210"/>
      <c r="AB335" s="210"/>
      <c r="AC335" s="210"/>
      <c r="AD335" s="210"/>
      <c r="AE335" s="210"/>
      <c r="AF335" s="210"/>
      <c r="AG335" s="210"/>
      <c r="AH335" s="210"/>
      <c r="AI335" s="210"/>
      <c r="AJ335" s="211"/>
      <c r="AK335" s="212"/>
    </row>
    <row r="336" spans="1:37">
      <c r="A336" s="214"/>
      <c r="B336" s="208"/>
      <c r="C336" s="208"/>
      <c r="D336" s="208"/>
      <c r="E336" s="208"/>
      <c r="F336" s="208"/>
      <c r="G336" s="208"/>
      <c r="H336" s="208"/>
      <c r="I336" s="208"/>
      <c r="J336" s="209"/>
      <c r="K336" s="210"/>
      <c r="L336" s="210"/>
      <c r="M336" s="210"/>
      <c r="N336" s="210"/>
      <c r="O336" s="210"/>
      <c r="P336" s="210"/>
      <c r="Q336" s="210"/>
      <c r="R336" s="210"/>
      <c r="S336" s="210"/>
      <c r="T336" s="210"/>
      <c r="U336" s="210"/>
      <c r="V336" s="210"/>
      <c r="W336" s="210"/>
      <c r="X336" s="210"/>
      <c r="Y336" s="210"/>
      <c r="Z336" s="210"/>
      <c r="AA336" s="210"/>
      <c r="AB336" s="210"/>
      <c r="AC336" s="210"/>
      <c r="AD336" s="210"/>
      <c r="AE336" s="210"/>
      <c r="AF336" s="210"/>
      <c r="AG336" s="210"/>
      <c r="AH336" s="210"/>
      <c r="AI336" s="210"/>
      <c r="AJ336" s="211"/>
      <c r="AK336" s="212"/>
    </row>
    <row r="337" spans="1:37">
      <c r="A337" s="214"/>
      <c r="B337" s="208"/>
      <c r="C337" s="208"/>
      <c r="D337" s="208"/>
      <c r="E337" s="208"/>
      <c r="F337" s="208"/>
      <c r="G337" s="208"/>
      <c r="H337" s="208"/>
      <c r="I337" s="208"/>
      <c r="J337" s="209"/>
      <c r="K337" s="210"/>
      <c r="L337" s="210"/>
      <c r="M337" s="210"/>
      <c r="N337" s="210"/>
      <c r="O337" s="210"/>
      <c r="P337" s="210"/>
      <c r="Q337" s="210"/>
      <c r="R337" s="210"/>
      <c r="S337" s="210"/>
      <c r="T337" s="210"/>
      <c r="U337" s="210"/>
      <c r="V337" s="210"/>
      <c r="W337" s="210"/>
      <c r="X337" s="210"/>
      <c r="Y337" s="210"/>
      <c r="Z337" s="210"/>
      <c r="AA337" s="210"/>
      <c r="AB337" s="210"/>
      <c r="AC337" s="210"/>
      <c r="AD337" s="210"/>
      <c r="AE337" s="210"/>
      <c r="AF337" s="210"/>
      <c r="AG337" s="210"/>
      <c r="AH337" s="210"/>
      <c r="AI337" s="210"/>
      <c r="AJ337" s="211"/>
      <c r="AK337" s="212"/>
    </row>
    <row r="338" spans="1:37">
      <c r="A338" s="214"/>
      <c r="B338" s="208"/>
      <c r="C338" s="208"/>
      <c r="D338" s="208"/>
      <c r="E338" s="208"/>
      <c r="F338" s="208"/>
      <c r="G338" s="208"/>
      <c r="H338" s="208"/>
      <c r="I338" s="208"/>
      <c r="J338" s="209"/>
      <c r="K338" s="210"/>
      <c r="L338" s="210"/>
      <c r="M338" s="210"/>
      <c r="N338" s="210"/>
      <c r="O338" s="210"/>
      <c r="P338" s="210"/>
      <c r="Q338" s="210"/>
      <c r="R338" s="210"/>
      <c r="S338" s="210"/>
      <c r="T338" s="210"/>
      <c r="U338" s="210"/>
      <c r="V338" s="210"/>
      <c r="W338" s="210"/>
      <c r="X338" s="210"/>
      <c r="Y338" s="210"/>
      <c r="Z338" s="210"/>
      <c r="AA338" s="210"/>
      <c r="AB338" s="210"/>
      <c r="AC338" s="210"/>
      <c r="AD338" s="210"/>
      <c r="AE338" s="210"/>
      <c r="AF338" s="210"/>
      <c r="AG338" s="210"/>
      <c r="AH338" s="210"/>
      <c r="AI338" s="210"/>
      <c r="AJ338" s="211"/>
      <c r="AK338" s="212"/>
    </row>
    <row r="339" spans="1:37">
      <c r="A339" s="214"/>
      <c r="B339" s="208"/>
      <c r="C339" s="208"/>
      <c r="D339" s="208"/>
      <c r="E339" s="208"/>
      <c r="F339" s="208"/>
      <c r="G339" s="208"/>
      <c r="H339" s="208"/>
      <c r="I339" s="208"/>
      <c r="J339" s="209"/>
      <c r="K339" s="210"/>
      <c r="L339" s="210"/>
      <c r="M339" s="210"/>
      <c r="N339" s="210"/>
      <c r="O339" s="210"/>
      <c r="P339" s="210"/>
      <c r="Q339" s="210"/>
      <c r="R339" s="210"/>
      <c r="S339" s="210"/>
      <c r="T339" s="210"/>
      <c r="U339" s="210"/>
      <c r="V339" s="210"/>
      <c r="W339" s="210"/>
      <c r="X339" s="210"/>
      <c r="Y339" s="210"/>
      <c r="Z339" s="210"/>
      <c r="AA339" s="210"/>
      <c r="AB339" s="210"/>
      <c r="AC339" s="210"/>
      <c r="AD339" s="210"/>
      <c r="AE339" s="210"/>
      <c r="AF339" s="210"/>
      <c r="AG339" s="210"/>
      <c r="AH339" s="210"/>
      <c r="AI339" s="210"/>
      <c r="AJ339" s="211"/>
      <c r="AK339" s="212"/>
    </row>
    <row r="340" spans="1:37">
      <c r="A340" s="214"/>
      <c r="B340" s="208"/>
      <c r="C340" s="208"/>
      <c r="D340" s="208"/>
      <c r="E340" s="208"/>
      <c r="F340" s="208"/>
      <c r="G340" s="208"/>
      <c r="H340" s="208"/>
      <c r="I340" s="208"/>
      <c r="J340" s="209"/>
      <c r="K340" s="210"/>
      <c r="L340" s="210"/>
      <c r="M340" s="210"/>
      <c r="N340" s="210"/>
      <c r="O340" s="210"/>
      <c r="P340" s="210"/>
      <c r="Q340" s="210"/>
      <c r="R340" s="210"/>
      <c r="S340" s="210"/>
      <c r="T340" s="210"/>
      <c r="U340" s="210"/>
      <c r="V340" s="210"/>
      <c r="W340" s="210"/>
      <c r="X340" s="210"/>
      <c r="Y340" s="210"/>
      <c r="Z340" s="210"/>
      <c r="AA340" s="210"/>
      <c r="AB340" s="210"/>
      <c r="AC340" s="210"/>
      <c r="AD340" s="210"/>
      <c r="AE340" s="210"/>
      <c r="AF340" s="210"/>
      <c r="AG340" s="210"/>
      <c r="AH340" s="210"/>
      <c r="AI340" s="210"/>
      <c r="AJ340" s="211"/>
      <c r="AK340" s="212"/>
    </row>
    <row r="341" spans="1:37">
      <c r="A341" s="214"/>
      <c r="B341" s="208"/>
      <c r="C341" s="208"/>
      <c r="D341" s="208"/>
      <c r="E341" s="208"/>
      <c r="F341" s="208"/>
      <c r="G341" s="208"/>
      <c r="H341" s="208"/>
      <c r="I341" s="208"/>
      <c r="J341" s="209"/>
      <c r="K341" s="210"/>
      <c r="L341" s="210"/>
      <c r="M341" s="210"/>
      <c r="N341" s="210"/>
      <c r="O341" s="210"/>
      <c r="P341" s="210"/>
      <c r="Q341" s="210"/>
      <c r="R341" s="210"/>
      <c r="S341" s="210"/>
      <c r="T341" s="210"/>
      <c r="U341" s="210"/>
      <c r="V341" s="210"/>
      <c r="W341" s="210"/>
      <c r="X341" s="210"/>
      <c r="Y341" s="210"/>
      <c r="Z341" s="210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1"/>
      <c r="AK341" s="212"/>
    </row>
    <row r="342" spans="1:37">
      <c r="A342" s="214"/>
      <c r="B342" s="208"/>
      <c r="C342" s="208"/>
      <c r="D342" s="208"/>
      <c r="E342" s="208"/>
      <c r="F342" s="208"/>
      <c r="G342" s="208"/>
      <c r="H342" s="208"/>
      <c r="I342" s="208"/>
      <c r="J342" s="209"/>
      <c r="K342" s="210"/>
      <c r="L342" s="210"/>
      <c r="M342" s="210"/>
      <c r="N342" s="210"/>
      <c r="O342" s="210"/>
      <c r="P342" s="210"/>
      <c r="Q342" s="210"/>
      <c r="R342" s="210"/>
      <c r="S342" s="210"/>
      <c r="T342" s="210"/>
      <c r="U342" s="210"/>
      <c r="V342" s="210"/>
      <c r="W342" s="210"/>
      <c r="X342" s="210"/>
      <c r="Y342" s="210"/>
      <c r="Z342" s="210"/>
      <c r="AA342" s="210"/>
      <c r="AB342" s="210"/>
      <c r="AC342" s="210"/>
      <c r="AD342" s="210"/>
      <c r="AE342" s="210"/>
      <c r="AF342" s="210"/>
      <c r="AG342" s="210"/>
      <c r="AH342" s="210"/>
      <c r="AI342" s="210"/>
      <c r="AJ342" s="211"/>
      <c r="AK342" s="212"/>
    </row>
    <row r="343" spans="1:37">
      <c r="A343" s="214"/>
      <c r="B343" s="208"/>
      <c r="C343" s="208"/>
      <c r="D343" s="208"/>
      <c r="E343" s="208"/>
      <c r="F343" s="208"/>
      <c r="G343" s="208"/>
      <c r="H343" s="208"/>
      <c r="I343" s="208"/>
      <c r="J343" s="209"/>
      <c r="K343" s="210"/>
      <c r="L343" s="210"/>
      <c r="M343" s="210"/>
      <c r="N343" s="210"/>
      <c r="O343" s="210"/>
      <c r="P343" s="210"/>
      <c r="Q343" s="210"/>
      <c r="R343" s="210"/>
      <c r="S343" s="210"/>
      <c r="T343" s="210"/>
      <c r="U343" s="210"/>
      <c r="V343" s="210"/>
      <c r="W343" s="210"/>
      <c r="X343" s="210"/>
      <c r="Y343" s="210"/>
      <c r="Z343" s="210"/>
      <c r="AA343" s="210"/>
      <c r="AB343" s="210"/>
      <c r="AC343" s="210"/>
      <c r="AD343" s="210"/>
      <c r="AE343" s="210"/>
      <c r="AF343" s="210"/>
      <c r="AG343" s="210"/>
      <c r="AH343" s="210"/>
      <c r="AI343" s="210"/>
      <c r="AJ343" s="211"/>
      <c r="AK343" s="212"/>
    </row>
    <row r="344" spans="1:37">
      <c r="A344" s="214"/>
      <c r="B344" s="208"/>
      <c r="C344" s="208"/>
      <c r="D344" s="208"/>
      <c r="E344" s="208"/>
      <c r="F344" s="208"/>
      <c r="G344" s="208"/>
      <c r="H344" s="208"/>
      <c r="I344" s="208"/>
      <c r="J344" s="209"/>
      <c r="K344" s="210"/>
      <c r="L344" s="210"/>
      <c r="M344" s="210"/>
      <c r="N344" s="210"/>
      <c r="O344" s="210"/>
      <c r="P344" s="210"/>
      <c r="Q344" s="210"/>
      <c r="R344" s="210"/>
      <c r="S344" s="210"/>
      <c r="T344" s="210"/>
      <c r="U344" s="210"/>
      <c r="V344" s="210"/>
      <c r="W344" s="210"/>
      <c r="X344" s="210"/>
      <c r="Y344" s="210"/>
      <c r="Z344" s="210"/>
      <c r="AA344" s="210"/>
      <c r="AB344" s="210"/>
      <c r="AC344" s="210"/>
      <c r="AD344" s="210"/>
      <c r="AE344" s="210"/>
      <c r="AF344" s="210"/>
      <c r="AG344" s="210"/>
      <c r="AH344" s="210"/>
      <c r="AI344" s="210"/>
      <c r="AJ344" s="211"/>
      <c r="AK344" s="212"/>
    </row>
    <row r="345" spans="1:37">
      <c r="A345" s="214"/>
      <c r="B345" s="208"/>
      <c r="C345" s="208"/>
      <c r="D345" s="208"/>
      <c r="E345" s="208"/>
      <c r="F345" s="208"/>
      <c r="G345" s="208"/>
      <c r="H345" s="208"/>
      <c r="I345" s="208"/>
      <c r="J345" s="209"/>
      <c r="K345" s="210"/>
      <c r="L345" s="210"/>
      <c r="M345" s="210"/>
      <c r="N345" s="210"/>
      <c r="O345" s="210"/>
      <c r="P345" s="210"/>
      <c r="Q345" s="210"/>
      <c r="R345" s="210"/>
      <c r="S345" s="210"/>
      <c r="T345" s="210"/>
      <c r="U345" s="210"/>
      <c r="V345" s="210"/>
      <c r="W345" s="210"/>
      <c r="X345" s="210"/>
      <c r="Y345" s="210"/>
      <c r="Z345" s="210"/>
      <c r="AA345" s="210"/>
      <c r="AB345" s="210"/>
      <c r="AC345" s="210"/>
      <c r="AD345" s="210"/>
      <c r="AE345" s="210"/>
      <c r="AF345" s="210"/>
      <c r="AG345" s="210"/>
      <c r="AH345" s="210"/>
      <c r="AI345" s="210"/>
      <c r="AJ345" s="211"/>
      <c r="AK345" s="212"/>
    </row>
    <row r="346" spans="1:37">
      <c r="A346" s="214"/>
      <c r="B346" s="208"/>
      <c r="C346" s="208"/>
      <c r="D346" s="208"/>
      <c r="E346" s="208"/>
      <c r="F346" s="208"/>
      <c r="G346" s="208"/>
      <c r="H346" s="208"/>
      <c r="I346" s="208"/>
      <c r="J346" s="209"/>
      <c r="K346" s="210"/>
      <c r="L346" s="210"/>
      <c r="M346" s="210"/>
      <c r="N346" s="210"/>
      <c r="O346" s="210"/>
      <c r="P346" s="210"/>
      <c r="Q346" s="210"/>
      <c r="R346" s="210"/>
      <c r="S346" s="210"/>
      <c r="T346" s="210"/>
      <c r="U346" s="210"/>
      <c r="V346" s="210"/>
      <c r="W346" s="210"/>
      <c r="X346" s="210"/>
      <c r="Y346" s="210"/>
      <c r="Z346" s="210"/>
      <c r="AA346" s="210"/>
      <c r="AB346" s="210"/>
      <c r="AC346" s="210"/>
      <c r="AD346" s="210"/>
      <c r="AE346" s="210"/>
      <c r="AF346" s="210"/>
      <c r="AG346" s="210"/>
      <c r="AH346" s="210"/>
      <c r="AI346" s="210"/>
      <c r="AJ346" s="211"/>
      <c r="AK346" s="212"/>
    </row>
    <row r="347" spans="1:37">
      <c r="A347" s="214"/>
      <c r="B347" s="208"/>
      <c r="C347" s="208"/>
      <c r="D347" s="208"/>
      <c r="E347" s="208"/>
      <c r="F347" s="208"/>
      <c r="G347" s="208"/>
      <c r="H347" s="208"/>
      <c r="I347" s="208"/>
      <c r="J347" s="209"/>
      <c r="K347" s="210"/>
      <c r="L347" s="210"/>
      <c r="M347" s="210"/>
      <c r="N347" s="210"/>
      <c r="O347" s="210"/>
      <c r="P347" s="210"/>
      <c r="Q347" s="210"/>
      <c r="R347" s="210"/>
      <c r="S347" s="210"/>
      <c r="T347" s="210"/>
      <c r="U347" s="210"/>
      <c r="V347" s="210"/>
      <c r="W347" s="210"/>
      <c r="X347" s="210"/>
      <c r="Y347" s="210"/>
      <c r="Z347" s="210"/>
      <c r="AA347" s="210"/>
      <c r="AB347" s="210"/>
      <c r="AC347" s="210"/>
      <c r="AD347" s="210"/>
      <c r="AE347" s="210"/>
      <c r="AF347" s="210"/>
      <c r="AG347" s="210"/>
      <c r="AH347" s="210"/>
      <c r="AI347" s="210"/>
      <c r="AJ347" s="211"/>
      <c r="AK347" s="212"/>
    </row>
    <row r="348" spans="1:37">
      <c r="A348" s="214"/>
      <c r="B348" s="208"/>
      <c r="C348" s="208"/>
      <c r="D348" s="208"/>
      <c r="E348" s="208"/>
      <c r="F348" s="208"/>
      <c r="G348" s="208"/>
      <c r="H348" s="208"/>
      <c r="I348" s="208"/>
      <c r="J348" s="209"/>
      <c r="K348" s="210"/>
      <c r="L348" s="210"/>
      <c r="M348" s="210"/>
      <c r="N348" s="210"/>
      <c r="O348" s="210"/>
      <c r="P348" s="210"/>
      <c r="Q348" s="210"/>
      <c r="R348" s="210"/>
      <c r="S348" s="210"/>
      <c r="T348" s="210"/>
      <c r="U348" s="210"/>
      <c r="V348" s="210"/>
      <c r="W348" s="210"/>
      <c r="X348" s="210"/>
      <c r="Y348" s="210"/>
      <c r="Z348" s="210"/>
      <c r="AA348" s="210"/>
      <c r="AB348" s="210"/>
      <c r="AC348" s="210"/>
      <c r="AD348" s="210"/>
      <c r="AE348" s="210"/>
      <c r="AF348" s="210"/>
      <c r="AG348" s="210"/>
      <c r="AH348" s="210"/>
      <c r="AI348" s="210"/>
      <c r="AJ348" s="211"/>
      <c r="AK348" s="212"/>
    </row>
    <row r="349" spans="1:37">
      <c r="A349" s="214"/>
      <c r="B349" s="208"/>
      <c r="C349" s="208"/>
      <c r="D349" s="208"/>
      <c r="E349" s="208"/>
      <c r="F349" s="208"/>
      <c r="G349" s="208"/>
      <c r="H349" s="208"/>
      <c r="I349" s="208"/>
      <c r="J349" s="209"/>
      <c r="K349" s="210"/>
      <c r="L349" s="210"/>
      <c r="M349" s="210"/>
      <c r="N349" s="210"/>
      <c r="O349" s="210"/>
      <c r="P349" s="210"/>
      <c r="Q349" s="210"/>
      <c r="R349" s="210"/>
      <c r="S349" s="210"/>
      <c r="T349" s="210"/>
      <c r="U349" s="210"/>
      <c r="V349" s="210"/>
      <c r="W349" s="210"/>
      <c r="X349" s="210"/>
      <c r="Y349" s="210"/>
      <c r="Z349" s="210"/>
      <c r="AA349" s="210"/>
      <c r="AB349" s="210"/>
      <c r="AC349" s="210"/>
      <c r="AD349" s="210"/>
      <c r="AE349" s="210"/>
      <c r="AF349" s="210"/>
      <c r="AG349" s="210"/>
      <c r="AH349" s="210"/>
      <c r="AI349" s="210"/>
      <c r="AJ349" s="211"/>
      <c r="AK349" s="212"/>
    </row>
    <row r="350" spans="1:37">
      <c r="A350" s="214"/>
      <c r="B350" s="208"/>
      <c r="C350" s="208"/>
      <c r="D350" s="208"/>
      <c r="E350" s="208"/>
      <c r="F350" s="208"/>
      <c r="G350" s="208"/>
      <c r="H350" s="208"/>
      <c r="I350" s="208"/>
      <c r="J350" s="209"/>
      <c r="K350" s="210"/>
      <c r="L350" s="210"/>
      <c r="M350" s="210"/>
      <c r="N350" s="210"/>
      <c r="O350" s="210"/>
      <c r="P350" s="210"/>
      <c r="Q350" s="210"/>
      <c r="R350" s="210"/>
      <c r="S350" s="210"/>
      <c r="T350" s="210"/>
      <c r="U350" s="210"/>
      <c r="V350" s="210"/>
      <c r="W350" s="210"/>
      <c r="X350" s="210"/>
      <c r="Y350" s="210"/>
      <c r="Z350" s="210"/>
      <c r="AA350" s="210"/>
      <c r="AB350" s="210"/>
      <c r="AC350" s="210"/>
      <c r="AD350" s="210"/>
      <c r="AE350" s="210"/>
      <c r="AF350" s="210"/>
      <c r="AG350" s="210"/>
      <c r="AH350" s="210"/>
      <c r="AI350" s="210"/>
      <c r="AJ350" s="211"/>
      <c r="AK350" s="212"/>
    </row>
    <row r="351" spans="1:37">
      <c r="A351" s="214"/>
      <c r="B351" s="208"/>
      <c r="C351" s="208"/>
      <c r="D351" s="208"/>
      <c r="E351" s="208"/>
      <c r="F351" s="208"/>
      <c r="G351" s="208"/>
      <c r="H351" s="208"/>
      <c r="I351" s="208"/>
      <c r="J351" s="209"/>
      <c r="K351" s="210"/>
      <c r="L351" s="210"/>
      <c r="M351" s="210"/>
      <c r="N351" s="210"/>
      <c r="O351" s="210"/>
      <c r="P351" s="210"/>
      <c r="Q351" s="210"/>
      <c r="R351" s="210"/>
      <c r="S351" s="210"/>
      <c r="T351" s="210"/>
      <c r="U351" s="210"/>
      <c r="V351" s="210"/>
      <c r="W351" s="210"/>
      <c r="X351" s="210"/>
      <c r="Y351" s="210"/>
      <c r="Z351" s="210"/>
      <c r="AA351" s="210"/>
      <c r="AB351" s="210"/>
      <c r="AC351" s="210"/>
      <c r="AD351" s="210"/>
      <c r="AE351" s="210"/>
      <c r="AF351" s="210"/>
      <c r="AG351" s="210"/>
      <c r="AH351" s="210"/>
      <c r="AI351" s="210"/>
      <c r="AJ351" s="211"/>
      <c r="AK351" s="212"/>
    </row>
    <row r="352" spans="1:37">
      <c r="A352" s="214"/>
      <c r="B352" s="208"/>
      <c r="C352" s="208"/>
      <c r="D352" s="208"/>
      <c r="E352" s="208"/>
      <c r="F352" s="208"/>
      <c r="G352" s="208"/>
      <c r="H352" s="208"/>
      <c r="I352" s="208"/>
      <c r="J352" s="209"/>
      <c r="K352" s="210"/>
      <c r="L352" s="210"/>
      <c r="M352" s="210"/>
      <c r="N352" s="210"/>
      <c r="O352" s="210"/>
      <c r="P352" s="210"/>
      <c r="Q352" s="210"/>
      <c r="R352" s="210"/>
      <c r="S352" s="210"/>
      <c r="T352" s="210"/>
      <c r="U352" s="210"/>
      <c r="V352" s="210"/>
      <c r="W352" s="210"/>
      <c r="X352" s="210"/>
      <c r="Y352" s="210"/>
      <c r="Z352" s="210"/>
      <c r="AA352" s="210"/>
      <c r="AB352" s="210"/>
      <c r="AC352" s="210"/>
      <c r="AD352" s="210"/>
      <c r="AE352" s="210"/>
      <c r="AF352" s="210"/>
      <c r="AG352" s="210"/>
      <c r="AH352" s="210"/>
      <c r="AI352" s="210"/>
      <c r="AJ352" s="211"/>
      <c r="AK352" s="212"/>
    </row>
    <row r="353" spans="1:37">
      <c r="A353" s="214"/>
      <c r="B353" s="208"/>
      <c r="C353" s="208"/>
      <c r="D353" s="208"/>
      <c r="E353" s="208"/>
      <c r="F353" s="208"/>
      <c r="G353" s="208"/>
      <c r="H353" s="208"/>
      <c r="I353" s="208"/>
      <c r="J353" s="209"/>
      <c r="K353" s="210"/>
      <c r="L353" s="210"/>
      <c r="M353" s="210"/>
      <c r="N353" s="210"/>
      <c r="O353" s="210"/>
      <c r="P353" s="210"/>
      <c r="Q353" s="210"/>
      <c r="R353" s="210"/>
      <c r="S353" s="210"/>
      <c r="T353" s="210"/>
      <c r="U353" s="210"/>
      <c r="V353" s="210"/>
      <c r="W353" s="210"/>
      <c r="X353" s="210"/>
      <c r="Y353" s="210"/>
      <c r="Z353" s="210"/>
      <c r="AA353" s="210"/>
      <c r="AB353" s="210"/>
      <c r="AC353" s="210"/>
      <c r="AD353" s="210"/>
      <c r="AE353" s="210"/>
      <c r="AF353" s="210"/>
      <c r="AG353" s="210"/>
      <c r="AH353" s="210"/>
      <c r="AI353" s="210"/>
      <c r="AJ353" s="211"/>
      <c r="AK353" s="212"/>
    </row>
    <row r="354" spans="1:37">
      <c r="A354" s="214"/>
      <c r="B354" s="208"/>
      <c r="C354" s="208"/>
      <c r="D354" s="208"/>
      <c r="E354" s="208"/>
      <c r="F354" s="208"/>
      <c r="G354" s="208"/>
      <c r="H354" s="208"/>
      <c r="I354" s="208"/>
      <c r="J354" s="209"/>
      <c r="K354" s="210"/>
      <c r="L354" s="210"/>
      <c r="M354" s="210"/>
      <c r="N354" s="210"/>
      <c r="O354" s="210"/>
      <c r="P354" s="210"/>
      <c r="Q354" s="210"/>
      <c r="R354" s="210"/>
      <c r="S354" s="210"/>
      <c r="T354" s="210"/>
      <c r="U354" s="210"/>
      <c r="V354" s="210"/>
      <c r="W354" s="210"/>
      <c r="X354" s="210"/>
      <c r="Y354" s="210"/>
      <c r="Z354" s="210"/>
      <c r="AA354" s="210"/>
      <c r="AB354" s="210"/>
      <c r="AC354" s="210"/>
      <c r="AD354" s="210"/>
      <c r="AE354" s="210"/>
      <c r="AF354" s="210"/>
      <c r="AG354" s="210"/>
      <c r="AH354" s="210"/>
      <c r="AI354" s="210"/>
      <c r="AJ354" s="211"/>
      <c r="AK354" s="212"/>
    </row>
    <row r="355" spans="1:37">
      <c r="A355" s="214"/>
      <c r="B355" s="208"/>
      <c r="C355" s="208"/>
      <c r="D355" s="208"/>
      <c r="E355" s="208"/>
      <c r="F355" s="208"/>
      <c r="G355" s="208"/>
      <c r="H355" s="208"/>
      <c r="I355" s="208"/>
      <c r="J355" s="209"/>
      <c r="K355" s="210"/>
      <c r="L355" s="210"/>
      <c r="M355" s="210"/>
      <c r="N355" s="210"/>
      <c r="O355" s="210"/>
      <c r="P355" s="210"/>
      <c r="Q355" s="210"/>
      <c r="R355" s="210"/>
      <c r="S355" s="210"/>
      <c r="T355" s="210"/>
      <c r="U355" s="210"/>
      <c r="V355" s="210"/>
      <c r="W355" s="210"/>
      <c r="X355" s="210"/>
      <c r="Y355" s="210"/>
      <c r="Z355" s="210"/>
      <c r="AA355" s="210"/>
      <c r="AB355" s="210"/>
      <c r="AC355" s="210"/>
      <c r="AD355" s="210"/>
      <c r="AE355" s="210"/>
      <c r="AF355" s="210"/>
      <c r="AG355" s="210"/>
      <c r="AH355" s="210"/>
      <c r="AI355" s="210"/>
      <c r="AJ355" s="211"/>
      <c r="AK355" s="212"/>
    </row>
    <row r="356" spans="1:37">
      <c r="A356" s="214"/>
      <c r="B356" s="208"/>
      <c r="C356" s="208"/>
      <c r="D356" s="208"/>
      <c r="E356" s="208"/>
      <c r="F356" s="208"/>
      <c r="G356" s="208"/>
      <c r="H356" s="208"/>
      <c r="I356" s="208"/>
      <c r="J356" s="209"/>
      <c r="K356" s="210"/>
      <c r="L356" s="210"/>
      <c r="M356" s="210"/>
      <c r="N356" s="210"/>
      <c r="O356" s="210"/>
      <c r="P356" s="210"/>
      <c r="Q356" s="210"/>
      <c r="R356" s="210"/>
      <c r="S356" s="210"/>
      <c r="T356" s="210"/>
      <c r="U356" s="210"/>
      <c r="V356" s="210"/>
      <c r="W356" s="210"/>
      <c r="X356" s="210"/>
      <c r="Y356" s="210"/>
      <c r="Z356" s="210"/>
      <c r="AA356" s="210"/>
      <c r="AB356" s="210"/>
      <c r="AC356" s="210"/>
      <c r="AD356" s="210"/>
      <c r="AE356" s="210"/>
      <c r="AF356" s="210"/>
      <c r="AG356" s="210"/>
      <c r="AH356" s="210"/>
      <c r="AI356" s="210"/>
      <c r="AJ356" s="211"/>
      <c r="AK356" s="212"/>
    </row>
    <row r="357" spans="1:37">
      <c r="A357" s="214"/>
      <c r="B357" s="208"/>
      <c r="C357" s="208"/>
      <c r="D357" s="208"/>
      <c r="E357" s="208"/>
      <c r="F357" s="208"/>
      <c r="G357" s="208"/>
      <c r="H357" s="208"/>
      <c r="I357" s="208"/>
      <c r="J357" s="209"/>
      <c r="K357" s="210"/>
      <c r="L357" s="210"/>
      <c r="M357" s="210"/>
      <c r="N357" s="210"/>
      <c r="O357" s="210"/>
      <c r="P357" s="210"/>
      <c r="Q357" s="210"/>
      <c r="R357" s="210"/>
      <c r="S357" s="210"/>
      <c r="T357" s="210"/>
      <c r="U357" s="210"/>
      <c r="V357" s="210"/>
      <c r="W357" s="210"/>
      <c r="X357" s="210"/>
      <c r="Y357" s="210"/>
      <c r="Z357" s="210"/>
      <c r="AA357" s="210"/>
      <c r="AB357" s="210"/>
      <c r="AC357" s="210"/>
      <c r="AD357" s="210"/>
      <c r="AE357" s="210"/>
      <c r="AF357" s="210"/>
      <c r="AG357" s="210"/>
      <c r="AH357" s="210"/>
      <c r="AI357" s="210"/>
      <c r="AJ357" s="211"/>
      <c r="AK357" s="212"/>
    </row>
    <row r="358" spans="1:37">
      <c r="A358" s="214"/>
      <c r="B358" s="208"/>
      <c r="C358" s="208"/>
      <c r="D358" s="208"/>
      <c r="E358" s="208"/>
      <c r="F358" s="208"/>
      <c r="G358" s="208"/>
      <c r="H358" s="208"/>
      <c r="I358" s="208"/>
      <c r="J358" s="209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0"/>
      <c r="Z358" s="210"/>
      <c r="AA358" s="210"/>
      <c r="AB358" s="210"/>
      <c r="AC358" s="210"/>
      <c r="AD358" s="210"/>
      <c r="AE358" s="210"/>
      <c r="AF358" s="210"/>
      <c r="AG358" s="210"/>
      <c r="AH358" s="210"/>
      <c r="AI358" s="210"/>
      <c r="AJ358" s="211"/>
      <c r="AK358" s="212"/>
    </row>
    <row r="359" spans="1:37">
      <c r="A359" s="214"/>
      <c r="B359" s="208"/>
      <c r="C359" s="208"/>
      <c r="D359" s="208"/>
      <c r="E359" s="208"/>
      <c r="F359" s="208"/>
      <c r="G359" s="208"/>
      <c r="H359" s="208"/>
      <c r="I359" s="208"/>
      <c r="J359" s="209"/>
      <c r="K359" s="210"/>
      <c r="L359" s="210"/>
      <c r="M359" s="210"/>
      <c r="N359" s="210"/>
      <c r="O359" s="210"/>
      <c r="P359" s="210"/>
      <c r="Q359" s="210"/>
      <c r="R359" s="210"/>
      <c r="S359" s="210"/>
      <c r="T359" s="210"/>
      <c r="U359" s="210"/>
      <c r="V359" s="210"/>
      <c r="W359" s="210"/>
      <c r="X359" s="210"/>
      <c r="Y359" s="210"/>
      <c r="Z359" s="210"/>
      <c r="AA359" s="210"/>
      <c r="AB359" s="210"/>
      <c r="AC359" s="210"/>
      <c r="AD359" s="210"/>
      <c r="AE359" s="210"/>
      <c r="AF359" s="210"/>
      <c r="AG359" s="210"/>
      <c r="AH359" s="210"/>
      <c r="AI359" s="210"/>
      <c r="AJ359" s="211"/>
      <c r="AK359" s="212"/>
    </row>
    <row r="360" spans="1:37">
      <c r="A360" s="214"/>
      <c r="B360" s="208"/>
      <c r="C360" s="208"/>
      <c r="D360" s="208"/>
      <c r="E360" s="208"/>
      <c r="F360" s="208"/>
      <c r="G360" s="208"/>
      <c r="H360" s="208"/>
      <c r="I360" s="208"/>
      <c r="J360" s="209"/>
      <c r="K360" s="210"/>
      <c r="L360" s="210"/>
      <c r="M360" s="210"/>
      <c r="N360" s="210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  <c r="AB360" s="210"/>
      <c r="AC360" s="210"/>
      <c r="AD360" s="210"/>
      <c r="AE360" s="210"/>
      <c r="AF360" s="210"/>
      <c r="AG360" s="210"/>
      <c r="AH360" s="210"/>
      <c r="AI360" s="210"/>
      <c r="AJ360" s="211"/>
      <c r="AK360" s="212"/>
    </row>
    <row r="361" spans="1:37">
      <c r="A361" s="214"/>
      <c r="B361" s="208"/>
      <c r="C361" s="208"/>
      <c r="D361" s="208"/>
      <c r="E361" s="208"/>
      <c r="F361" s="208"/>
      <c r="G361" s="208"/>
      <c r="H361" s="208"/>
      <c r="I361" s="208"/>
      <c r="J361" s="209"/>
      <c r="K361" s="210"/>
      <c r="L361" s="210"/>
      <c r="M361" s="210"/>
      <c r="N361" s="210"/>
      <c r="O361" s="210"/>
      <c r="P361" s="210"/>
      <c r="Q361" s="210"/>
      <c r="R361" s="210"/>
      <c r="S361" s="210"/>
      <c r="T361" s="210"/>
      <c r="U361" s="210"/>
      <c r="V361" s="210"/>
      <c r="W361" s="210"/>
      <c r="X361" s="210"/>
      <c r="Y361" s="210"/>
      <c r="Z361" s="210"/>
      <c r="AA361" s="210"/>
      <c r="AB361" s="210"/>
      <c r="AC361" s="210"/>
      <c r="AD361" s="210"/>
      <c r="AE361" s="210"/>
      <c r="AF361" s="210"/>
      <c r="AG361" s="210"/>
      <c r="AH361" s="210"/>
      <c r="AI361" s="210"/>
      <c r="AJ361" s="211"/>
      <c r="AK361" s="212"/>
    </row>
    <row r="362" spans="1:37">
      <c r="A362" s="214"/>
      <c r="B362" s="208"/>
      <c r="C362" s="208"/>
      <c r="D362" s="208"/>
      <c r="E362" s="208"/>
      <c r="F362" s="208"/>
      <c r="G362" s="208"/>
      <c r="H362" s="208"/>
      <c r="I362" s="208"/>
      <c r="J362" s="209"/>
      <c r="K362" s="210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  <c r="AA362" s="210"/>
      <c r="AB362" s="210"/>
      <c r="AC362" s="210"/>
      <c r="AD362" s="210"/>
      <c r="AE362" s="210"/>
      <c r="AF362" s="210"/>
      <c r="AG362" s="210"/>
      <c r="AH362" s="210"/>
      <c r="AI362" s="210"/>
      <c r="AJ362" s="211"/>
      <c r="AK362" s="212"/>
    </row>
    <row r="363" spans="1:37">
      <c r="A363" s="214"/>
      <c r="B363" s="208"/>
      <c r="C363" s="208"/>
      <c r="D363" s="208"/>
      <c r="E363" s="208"/>
      <c r="F363" s="208"/>
      <c r="G363" s="208"/>
      <c r="H363" s="208"/>
      <c r="I363" s="208"/>
      <c r="J363" s="209"/>
      <c r="K363" s="210"/>
      <c r="L363" s="210"/>
      <c r="M363" s="210"/>
      <c r="N363" s="210"/>
      <c r="O363" s="210"/>
      <c r="P363" s="210"/>
      <c r="Q363" s="210"/>
      <c r="R363" s="210"/>
      <c r="S363" s="210"/>
      <c r="T363" s="210"/>
      <c r="U363" s="210"/>
      <c r="V363" s="210"/>
      <c r="W363" s="210"/>
      <c r="X363" s="210"/>
      <c r="Y363" s="210"/>
      <c r="Z363" s="210"/>
      <c r="AA363" s="210"/>
      <c r="AB363" s="210"/>
      <c r="AC363" s="210"/>
      <c r="AD363" s="210"/>
      <c r="AE363" s="210"/>
      <c r="AF363" s="210"/>
      <c r="AG363" s="210"/>
      <c r="AH363" s="210"/>
      <c r="AI363" s="210"/>
      <c r="AJ363" s="211"/>
      <c r="AK363" s="212"/>
    </row>
    <row r="364" spans="1:37">
      <c r="A364" s="214"/>
      <c r="B364" s="208"/>
      <c r="C364" s="208"/>
      <c r="D364" s="208"/>
      <c r="E364" s="208"/>
      <c r="F364" s="208"/>
      <c r="G364" s="208"/>
      <c r="H364" s="208"/>
      <c r="I364" s="208"/>
      <c r="J364" s="209"/>
      <c r="K364" s="210"/>
      <c r="L364" s="210"/>
      <c r="M364" s="210"/>
      <c r="N364" s="210"/>
      <c r="O364" s="210"/>
      <c r="P364" s="210"/>
      <c r="Q364" s="210"/>
      <c r="R364" s="210"/>
      <c r="S364" s="210"/>
      <c r="T364" s="210"/>
      <c r="U364" s="210"/>
      <c r="V364" s="210"/>
      <c r="W364" s="210"/>
      <c r="X364" s="210"/>
      <c r="Y364" s="210"/>
      <c r="Z364" s="210"/>
      <c r="AA364" s="210"/>
      <c r="AB364" s="210"/>
      <c r="AC364" s="210"/>
      <c r="AD364" s="210"/>
      <c r="AE364" s="210"/>
      <c r="AF364" s="210"/>
      <c r="AG364" s="210"/>
      <c r="AH364" s="210"/>
      <c r="AI364" s="210"/>
      <c r="AJ364" s="211"/>
      <c r="AK364" s="212"/>
    </row>
    <row r="365" spans="1:37">
      <c r="A365" s="214"/>
      <c r="B365" s="208"/>
      <c r="C365" s="208"/>
      <c r="D365" s="208"/>
      <c r="E365" s="208"/>
      <c r="F365" s="208"/>
      <c r="G365" s="208"/>
      <c r="H365" s="208"/>
      <c r="I365" s="208"/>
      <c r="J365" s="209"/>
      <c r="K365" s="210"/>
      <c r="L365" s="210"/>
      <c r="M365" s="210"/>
      <c r="N365" s="210"/>
      <c r="O365" s="210"/>
      <c r="P365" s="210"/>
      <c r="Q365" s="210"/>
      <c r="R365" s="210"/>
      <c r="S365" s="210"/>
      <c r="T365" s="210"/>
      <c r="U365" s="210"/>
      <c r="V365" s="210"/>
      <c r="W365" s="210"/>
      <c r="X365" s="210"/>
      <c r="Y365" s="210"/>
      <c r="Z365" s="210"/>
      <c r="AA365" s="210"/>
      <c r="AB365" s="210"/>
      <c r="AC365" s="210"/>
      <c r="AD365" s="210"/>
      <c r="AE365" s="210"/>
      <c r="AF365" s="210"/>
      <c r="AG365" s="210"/>
      <c r="AH365" s="210"/>
      <c r="AI365" s="210"/>
      <c r="AJ365" s="211"/>
      <c r="AK365" s="212"/>
    </row>
    <row r="366" spans="1:37">
      <c r="A366" s="214"/>
      <c r="B366" s="208"/>
      <c r="C366" s="208"/>
      <c r="D366" s="208"/>
      <c r="E366" s="208"/>
      <c r="F366" s="208"/>
      <c r="G366" s="208"/>
      <c r="H366" s="208"/>
      <c r="I366" s="208"/>
      <c r="J366" s="209"/>
      <c r="K366" s="210"/>
      <c r="L366" s="210"/>
      <c r="M366" s="210"/>
      <c r="N366" s="210"/>
      <c r="O366" s="210"/>
      <c r="P366" s="210"/>
      <c r="Q366" s="210"/>
      <c r="R366" s="210"/>
      <c r="S366" s="210"/>
      <c r="T366" s="210"/>
      <c r="U366" s="210"/>
      <c r="V366" s="210"/>
      <c r="W366" s="210"/>
      <c r="X366" s="210"/>
      <c r="Y366" s="210"/>
      <c r="Z366" s="210"/>
      <c r="AA366" s="210"/>
      <c r="AB366" s="210"/>
      <c r="AC366" s="210"/>
      <c r="AD366" s="210"/>
      <c r="AE366" s="210"/>
      <c r="AF366" s="210"/>
      <c r="AG366" s="210"/>
      <c r="AH366" s="210"/>
      <c r="AI366" s="210"/>
      <c r="AJ366" s="211"/>
      <c r="AK366" s="212"/>
    </row>
    <row r="367" spans="1:37">
      <c r="A367" s="214"/>
      <c r="B367" s="208"/>
      <c r="C367" s="208"/>
      <c r="D367" s="208"/>
      <c r="E367" s="208"/>
      <c r="F367" s="208"/>
      <c r="G367" s="208"/>
      <c r="H367" s="208"/>
      <c r="I367" s="208"/>
      <c r="J367" s="209"/>
      <c r="K367" s="210"/>
      <c r="L367" s="210"/>
      <c r="M367" s="210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  <c r="AA367" s="210"/>
      <c r="AB367" s="210"/>
      <c r="AC367" s="210"/>
      <c r="AD367" s="210"/>
      <c r="AE367" s="210"/>
      <c r="AF367" s="210"/>
      <c r="AG367" s="210"/>
      <c r="AH367" s="210"/>
      <c r="AI367" s="210"/>
      <c r="AJ367" s="211"/>
      <c r="AK367" s="212"/>
    </row>
    <row r="368" spans="1:37">
      <c r="A368" s="214"/>
      <c r="B368" s="208"/>
      <c r="C368" s="208"/>
      <c r="D368" s="208"/>
      <c r="E368" s="208"/>
      <c r="F368" s="208"/>
      <c r="G368" s="208"/>
      <c r="H368" s="208"/>
      <c r="I368" s="208"/>
      <c r="J368" s="209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0"/>
      <c r="Z368" s="210"/>
      <c r="AA368" s="210"/>
      <c r="AB368" s="210"/>
      <c r="AC368" s="210"/>
      <c r="AD368" s="210"/>
      <c r="AE368" s="210"/>
      <c r="AF368" s="210"/>
      <c r="AG368" s="210"/>
      <c r="AH368" s="210"/>
      <c r="AI368" s="210"/>
      <c r="AJ368" s="211"/>
      <c r="AK368" s="212"/>
    </row>
    <row r="369" spans="1:37">
      <c r="A369" s="214"/>
      <c r="B369" s="208"/>
      <c r="C369" s="208"/>
      <c r="D369" s="208"/>
      <c r="E369" s="208"/>
      <c r="F369" s="208"/>
      <c r="G369" s="208"/>
      <c r="H369" s="208"/>
      <c r="I369" s="208"/>
      <c r="J369" s="209"/>
      <c r="K369" s="210"/>
      <c r="L369" s="210"/>
      <c r="M369" s="210"/>
      <c r="N369" s="210"/>
      <c r="O369" s="210"/>
      <c r="P369" s="210"/>
      <c r="Q369" s="210"/>
      <c r="R369" s="210"/>
      <c r="S369" s="210"/>
      <c r="T369" s="210"/>
      <c r="U369" s="210"/>
      <c r="V369" s="210"/>
      <c r="W369" s="210"/>
      <c r="X369" s="210"/>
      <c r="Y369" s="210"/>
      <c r="Z369" s="210"/>
      <c r="AA369" s="210"/>
      <c r="AB369" s="210"/>
      <c r="AC369" s="210"/>
      <c r="AD369" s="210"/>
      <c r="AE369" s="210"/>
      <c r="AF369" s="210"/>
      <c r="AG369" s="210"/>
      <c r="AH369" s="210"/>
      <c r="AI369" s="210"/>
      <c r="AJ369" s="211"/>
      <c r="AK369" s="212"/>
    </row>
    <row r="370" spans="1:37">
      <c r="A370" s="214"/>
      <c r="B370" s="208"/>
      <c r="C370" s="208"/>
      <c r="D370" s="208"/>
      <c r="E370" s="208"/>
      <c r="F370" s="208"/>
      <c r="G370" s="208"/>
      <c r="H370" s="208"/>
      <c r="I370" s="208"/>
      <c r="J370" s="209"/>
      <c r="K370" s="210"/>
      <c r="L370" s="210"/>
      <c r="M370" s="210"/>
      <c r="N370" s="210"/>
      <c r="O370" s="210"/>
      <c r="P370" s="210"/>
      <c r="Q370" s="210"/>
      <c r="R370" s="210"/>
      <c r="S370" s="210"/>
      <c r="T370" s="210"/>
      <c r="U370" s="210"/>
      <c r="V370" s="210"/>
      <c r="W370" s="210"/>
      <c r="X370" s="210"/>
      <c r="Y370" s="210"/>
      <c r="Z370" s="210"/>
      <c r="AA370" s="210"/>
      <c r="AB370" s="210"/>
      <c r="AC370" s="210"/>
      <c r="AD370" s="210"/>
      <c r="AE370" s="210"/>
      <c r="AF370" s="210"/>
      <c r="AG370" s="210"/>
      <c r="AH370" s="210"/>
      <c r="AI370" s="210"/>
      <c r="AJ370" s="211"/>
      <c r="AK370" s="212"/>
    </row>
    <row r="371" spans="1:37">
      <c r="A371" s="214"/>
      <c r="B371" s="208"/>
      <c r="C371" s="208"/>
      <c r="D371" s="208"/>
      <c r="E371" s="208"/>
      <c r="F371" s="208"/>
      <c r="G371" s="208"/>
      <c r="H371" s="208"/>
      <c r="I371" s="208"/>
      <c r="J371" s="209"/>
      <c r="K371" s="210"/>
      <c r="L371" s="210"/>
      <c r="M371" s="210"/>
      <c r="N371" s="210"/>
      <c r="O371" s="210"/>
      <c r="P371" s="210"/>
      <c r="Q371" s="210"/>
      <c r="R371" s="210"/>
      <c r="S371" s="210"/>
      <c r="T371" s="210"/>
      <c r="U371" s="210"/>
      <c r="V371" s="210"/>
      <c r="W371" s="210"/>
      <c r="X371" s="210"/>
      <c r="Y371" s="210"/>
      <c r="Z371" s="210"/>
      <c r="AA371" s="210"/>
      <c r="AB371" s="210"/>
      <c r="AC371" s="210"/>
      <c r="AD371" s="210"/>
      <c r="AE371" s="210"/>
      <c r="AF371" s="210"/>
      <c r="AG371" s="210"/>
      <c r="AH371" s="210"/>
      <c r="AI371" s="210"/>
      <c r="AJ371" s="211"/>
      <c r="AK371" s="212"/>
    </row>
    <row r="372" spans="1:37">
      <c r="A372" s="214"/>
      <c r="B372" s="208"/>
      <c r="C372" s="208"/>
      <c r="D372" s="208"/>
      <c r="E372" s="208"/>
      <c r="F372" s="208"/>
      <c r="G372" s="208"/>
      <c r="H372" s="208"/>
      <c r="I372" s="208"/>
      <c r="J372" s="209"/>
      <c r="K372" s="210"/>
      <c r="L372" s="210"/>
      <c r="M372" s="210"/>
      <c r="N372" s="210"/>
      <c r="O372" s="210"/>
      <c r="P372" s="210"/>
      <c r="Q372" s="210"/>
      <c r="R372" s="210"/>
      <c r="S372" s="210"/>
      <c r="T372" s="210"/>
      <c r="U372" s="210"/>
      <c r="V372" s="210"/>
      <c r="W372" s="210"/>
      <c r="X372" s="210"/>
      <c r="Y372" s="210"/>
      <c r="Z372" s="210"/>
      <c r="AA372" s="210"/>
      <c r="AB372" s="210"/>
      <c r="AC372" s="210"/>
      <c r="AD372" s="210"/>
      <c r="AE372" s="210"/>
      <c r="AF372" s="210"/>
      <c r="AG372" s="210"/>
      <c r="AH372" s="210"/>
      <c r="AI372" s="210"/>
      <c r="AJ372" s="211"/>
      <c r="AK372" s="212"/>
    </row>
    <row r="373" spans="1:37">
      <c r="A373" s="214"/>
      <c r="B373" s="208"/>
      <c r="C373" s="208"/>
      <c r="D373" s="208"/>
      <c r="E373" s="208"/>
      <c r="F373" s="208"/>
      <c r="G373" s="208"/>
      <c r="H373" s="208"/>
      <c r="I373" s="208"/>
      <c r="J373" s="209"/>
      <c r="K373" s="210"/>
      <c r="L373" s="210"/>
      <c r="M373" s="210"/>
      <c r="N373" s="210"/>
      <c r="O373" s="210"/>
      <c r="P373" s="210"/>
      <c r="Q373" s="210"/>
      <c r="R373" s="210"/>
      <c r="S373" s="210"/>
      <c r="T373" s="210"/>
      <c r="U373" s="210"/>
      <c r="V373" s="210"/>
      <c r="W373" s="210"/>
      <c r="X373" s="210"/>
      <c r="Y373" s="210"/>
      <c r="Z373" s="210"/>
      <c r="AA373" s="210"/>
      <c r="AB373" s="210"/>
      <c r="AC373" s="210"/>
      <c r="AD373" s="210"/>
      <c r="AE373" s="210"/>
      <c r="AF373" s="210"/>
      <c r="AG373" s="210"/>
      <c r="AH373" s="210"/>
      <c r="AI373" s="210"/>
      <c r="AJ373" s="211"/>
      <c r="AK373" s="212"/>
    </row>
    <row r="374" spans="1:37">
      <c r="A374" s="214"/>
      <c r="B374" s="208"/>
      <c r="C374" s="208"/>
      <c r="D374" s="208"/>
      <c r="E374" s="208"/>
      <c r="F374" s="208"/>
      <c r="G374" s="208"/>
      <c r="H374" s="208"/>
      <c r="I374" s="208"/>
      <c r="J374" s="209"/>
      <c r="K374" s="210"/>
      <c r="L374" s="210"/>
      <c r="M374" s="210"/>
      <c r="N374" s="210"/>
      <c r="O374" s="210"/>
      <c r="P374" s="210"/>
      <c r="Q374" s="210"/>
      <c r="R374" s="210"/>
      <c r="S374" s="210"/>
      <c r="T374" s="210"/>
      <c r="U374" s="210"/>
      <c r="V374" s="210"/>
      <c r="W374" s="210"/>
      <c r="X374" s="210"/>
      <c r="Y374" s="210"/>
      <c r="Z374" s="210"/>
      <c r="AA374" s="210"/>
      <c r="AB374" s="210"/>
      <c r="AC374" s="210"/>
      <c r="AD374" s="210"/>
      <c r="AE374" s="210"/>
      <c r="AF374" s="210"/>
      <c r="AG374" s="210"/>
      <c r="AH374" s="210"/>
      <c r="AI374" s="210"/>
      <c r="AJ374" s="211"/>
      <c r="AK374" s="212"/>
    </row>
    <row r="375" spans="1:37">
      <c r="A375" s="214"/>
      <c r="B375" s="208"/>
      <c r="C375" s="208"/>
      <c r="D375" s="208"/>
      <c r="E375" s="208"/>
      <c r="F375" s="208"/>
      <c r="G375" s="208"/>
      <c r="H375" s="208"/>
      <c r="I375" s="208"/>
      <c r="J375" s="209"/>
      <c r="K375" s="210"/>
      <c r="L375" s="210"/>
      <c r="M375" s="210"/>
      <c r="N375" s="210"/>
      <c r="O375" s="210"/>
      <c r="P375" s="210"/>
      <c r="Q375" s="210"/>
      <c r="R375" s="210"/>
      <c r="S375" s="210"/>
      <c r="T375" s="210"/>
      <c r="U375" s="210"/>
      <c r="V375" s="210"/>
      <c r="W375" s="210"/>
      <c r="X375" s="210"/>
      <c r="Y375" s="210"/>
      <c r="Z375" s="210"/>
      <c r="AA375" s="210"/>
      <c r="AB375" s="210"/>
      <c r="AC375" s="210"/>
      <c r="AD375" s="210"/>
      <c r="AE375" s="210"/>
      <c r="AF375" s="210"/>
      <c r="AG375" s="210"/>
      <c r="AH375" s="210"/>
      <c r="AI375" s="210"/>
      <c r="AJ375" s="211"/>
      <c r="AK375" s="212"/>
    </row>
    <row r="376" spans="1:37">
      <c r="A376" s="214"/>
      <c r="B376" s="208"/>
      <c r="C376" s="208"/>
      <c r="D376" s="208"/>
      <c r="E376" s="208"/>
      <c r="F376" s="208"/>
      <c r="G376" s="208"/>
      <c r="H376" s="208"/>
      <c r="I376" s="208"/>
      <c r="J376" s="209"/>
      <c r="K376" s="210"/>
      <c r="L376" s="210"/>
      <c r="M376" s="210"/>
      <c r="N376" s="210"/>
      <c r="O376" s="210"/>
      <c r="P376" s="210"/>
      <c r="Q376" s="210"/>
      <c r="R376" s="210"/>
      <c r="S376" s="210"/>
      <c r="T376" s="210"/>
      <c r="U376" s="210"/>
      <c r="V376" s="210"/>
      <c r="W376" s="210"/>
      <c r="X376" s="210"/>
      <c r="Y376" s="210"/>
      <c r="Z376" s="210"/>
      <c r="AA376" s="210"/>
      <c r="AB376" s="210"/>
      <c r="AC376" s="210"/>
      <c r="AD376" s="210"/>
      <c r="AE376" s="210"/>
      <c r="AF376" s="210"/>
      <c r="AG376" s="210"/>
      <c r="AH376" s="210"/>
      <c r="AI376" s="210"/>
      <c r="AJ376" s="211"/>
      <c r="AK376" s="212"/>
    </row>
    <row r="377" spans="1:37">
      <c r="A377" s="214"/>
      <c r="B377" s="208"/>
      <c r="C377" s="208"/>
      <c r="D377" s="208"/>
      <c r="E377" s="208"/>
      <c r="F377" s="208"/>
      <c r="G377" s="208"/>
      <c r="H377" s="208"/>
      <c r="I377" s="208"/>
      <c r="J377" s="209"/>
      <c r="K377" s="210"/>
      <c r="L377" s="210"/>
      <c r="M377" s="210"/>
      <c r="N377" s="210"/>
      <c r="O377" s="210"/>
      <c r="P377" s="210"/>
      <c r="Q377" s="210"/>
      <c r="R377" s="210"/>
      <c r="S377" s="210"/>
      <c r="T377" s="210"/>
      <c r="U377" s="210"/>
      <c r="V377" s="210"/>
      <c r="W377" s="210"/>
      <c r="X377" s="210"/>
      <c r="Y377" s="210"/>
      <c r="Z377" s="210"/>
      <c r="AA377" s="210"/>
      <c r="AB377" s="210"/>
      <c r="AC377" s="210"/>
      <c r="AD377" s="210"/>
      <c r="AE377" s="210"/>
      <c r="AF377" s="210"/>
      <c r="AG377" s="210"/>
      <c r="AH377" s="210"/>
      <c r="AI377" s="210"/>
      <c r="AJ377" s="211"/>
      <c r="AK377" s="212"/>
    </row>
    <row r="378" spans="1:37">
      <c r="A378" s="214"/>
      <c r="B378" s="208"/>
      <c r="C378" s="208"/>
      <c r="D378" s="208"/>
      <c r="E378" s="208"/>
      <c r="F378" s="208"/>
      <c r="G378" s="208"/>
      <c r="H378" s="208"/>
      <c r="I378" s="208"/>
      <c r="J378" s="209"/>
      <c r="K378" s="210"/>
      <c r="L378" s="210"/>
      <c r="M378" s="210"/>
      <c r="N378" s="210"/>
      <c r="O378" s="210"/>
      <c r="P378" s="210"/>
      <c r="Q378" s="210"/>
      <c r="R378" s="210"/>
      <c r="S378" s="210"/>
      <c r="T378" s="210"/>
      <c r="U378" s="210"/>
      <c r="V378" s="210"/>
      <c r="W378" s="210"/>
      <c r="X378" s="210"/>
      <c r="Y378" s="210"/>
      <c r="Z378" s="210"/>
      <c r="AA378" s="210"/>
      <c r="AB378" s="210"/>
      <c r="AC378" s="210"/>
      <c r="AD378" s="210"/>
      <c r="AE378" s="210"/>
      <c r="AF378" s="210"/>
      <c r="AG378" s="210"/>
      <c r="AH378" s="210"/>
      <c r="AI378" s="210"/>
      <c r="AJ378" s="211"/>
      <c r="AK378" s="212"/>
    </row>
    <row r="379" spans="1:37">
      <c r="A379" s="214"/>
      <c r="B379" s="208"/>
      <c r="C379" s="208"/>
      <c r="D379" s="208"/>
      <c r="E379" s="208"/>
      <c r="F379" s="208"/>
      <c r="G379" s="208"/>
      <c r="H379" s="208"/>
      <c r="I379" s="208"/>
      <c r="J379" s="209"/>
      <c r="K379" s="210"/>
      <c r="L379" s="210"/>
      <c r="M379" s="210"/>
      <c r="N379" s="210"/>
      <c r="O379" s="210"/>
      <c r="P379" s="210"/>
      <c r="Q379" s="210"/>
      <c r="R379" s="210"/>
      <c r="S379" s="210"/>
      <c r="T379" s="210"/>
      <c r="U379" s="210"/>
      <c r="V379" s="210"/>
      <c r="W379" s="210"/>
      <c r="X379" s="210"/>
      <c r="Y379" s="210"/>
      <c r="Z379" s="210"/>
      <c r="AA379" s="210"/>
      <c r="AB379" s="210"/>
      <c r="AC379" s="210"/>
      <c r="AD379" s="210"/>
      <c r="AE379" s="210"/>
      <c r="AF379" s="210"/>
      <c r="AG379" s="210"/>
      <c r="AH379" s="210"/>
      <c r="AI379" s="210"/>
      <c r="AJ379" s="211"/>
      <c r="AK379" s="212"/>
    </row>
    <row r="380" spans="1:37">
      <c r="A380" s="214"/>
      <c r="B380" s="208"/>
      <c r="C380" s="208"/>
      <c r="D380" s="208"/>
      <c r="E380" s="208"/>
      <c r="F380" s="208"/>
      <c r="G380" s="208"/>
      <c r="H380" s="208"/>
      <c r="I380" s="208"/>
      <c r="J380" s="209"/>
      <c r="K380" s="210"/>
      <c r="L380" s="210"/>
      <c r="M380" s="210"/>
      <c r="N380" s="210"/>
      <c r="O380" s="210"/>
      <c r="P380" s="210"/>
      <c r="Q380" s="210"/>
      <c r="R380" s="210"/>
      <c r="S380" s="210"/>
      <c r="T380" s="210"/>
      <c r="U380" s="210"/>
      <c r="V380" s="210"/>
      <c r="W380" s="210"/>
      <c r="X380" s="210"/>
      <c r="Y380" s="210"/>
      <c r="Z380" s="210"/>
      <c r="AA380" s="210"/>
      <c r="AB380" s="210"/>
      <c r="AC380" s="210"/>
      <c r="AD380" s="210"/>
      <c r="AE380" s="210"/>
      <c r="AF380" s="210"/>
      <c r="AG380" s="210"/>
      <c r="AH380" s="210"/>
      <c r="AI380" s="210"/>
      <c r="AJ380" s="211"/>
      <c r="AK380" s="212"/>
    </row>
    <row r="381" spans="1:37">
      <c r="A381" s="214"/>
      <c r="B381" s="208"/>
      <c r="C381" s="208"/>
      <c r="D381" s="208"/>
      <c r="E381" s="208"/>
      <c r="F381" s="208"/>
      <c r="G381" s="208"/>
      <c r="H381" s="208"/>
      <c r="I381" s="208"/>
      <c r="J381" s="209"/>
      <c r="K381" s="210"/>
      <c r="L381" s="210"/>
      <c r="M381" s="210"/>
      <c r="N381" s="210"/>
      <c r="O381" s="210"/>
      <c r="P381" s="210"/>
      <c r="Q381" s="210"/>
      <c r="R381" s="210"/>
      <c r="S381" s="210"/>
      <c r="T381" s="210"/>
      <c r="U381" s="210"/>
      <c r="V381" s="210"/>
      <c r="W381" s="210"/>
      <c r="X381" s="210"/>
      <c r="Y381" s="210"/>
      <c r="Z381" s="210"/>
      <c r="AA381" s="210"/>
      <c r="AB381" s="210"/>
      <c r="AC381" s="210"/>
      <c r="AD381" s="210"/>
      <c r="AE381" s="210"/>
      <c r="AF381" s="210"/>
      <c r="AG381" s="210"/>
      <c r="AH381" s="210"/>
      <c r="AI381" s="210"/>
      <c r="AJ381" s="211"/>
      <c r="AK381" s="212"/>
    </row>
    <row r="382" spans="1:37">
      <c r="A382" s="214"/>
      <c r="B382" s="208"/>
      <c r="C382" s="208"/>
      <c r="D382" s="208"/>
      <c r="E382" s="208"/>
      <c r="F382" s="208"/>
      <c r="G382" s="208"/>
      <c r="H382" s="208"/>
      <c r="I382" s="208"/>
      <c r="J382" s="209"/>
      <c r="K382" s="210"/>
      <c r="L382" s="210"/>
      <c r="M382" s="210"/>
      <c r="N382" s="210"/>
      <c r="O382" s="210"/>
      <c r="P382" s="210"/>
      <c r="Q382" s="210"/>
      <c r="R382" s="210"/>
      <c r="S382" s="210"/>
      <c r="T382" s="210"/>
      <c r="U382" s="210"/>
      <c r="V382" s="210"/>
      <c r="W382" s="210"/>
      <c r="X382" s="210"/>
      <c r="Y382" s="210"/>
      <c r="Z382" s="210"/>
      <c r="AA382" s="210"/>
      <c r="AB382" s="210"/>
      <c r="AC382" s="210"/>
      <c r="AD382" s="210"/>
      <c r="AE382" s="210"/>
      <c r="AF382" s="210"/>
      <c r="AG382" s="210"/>
      <c r="AH382" s="210"/>
      <c r="AI382" s="210"/>
      <c r="AJ382" s="211"/>
      <c r="AK382" s="212"/>
    </row>
    <row r="383" spans="1:37">
      <c r="A383" s="214"/>
      <c r="B383" s="208"/>
      <c r="C383" s="208"/>
      <c r="D383" s="208"/>
      <c r="E383" s="208"/>
      <c r="F383" s="208"/>
      <c r="G383" s="208"/>
      <c r="H383" s="208"/>
      <c r="I383" s="208"/>
      <c r="J383" s="209"/>
      <c r="K383" s="210"/>
      <c r="L383" s="210"/>
      <c r="M383" s="210"/>
      <c r="N383" s="210"/>
      <c r="O383" s="210"/>
      <c r="P383" s="210"/>
      <c r="Q383" s="210"/>
      <c r="R383" s="210"/>
      <c r="S383" s="210"/>
      <c r="T383" s="210"/>
      <c r="U383" s="210"/>
      <c r="V383" s="210"/>
      <c r="W383" s="210"/>
      <c r="X383" s="210"/>
      <c r="Y383" s="210"/>
      <c r="Z383" s="210"/>
      <c r="AA383" s="210"/>
      <c r="AB383" s="210"/>
      <c r="AC383" s="210"/>
      <c r="AD383" s="210"/>
      <c r="AE383" s="210"/>
      <c r="AF383" s="210"/>
      <c r="AG383" s="210"/>
      <c r="AH383" s="210"/>
      <c r="AI383" s="210"/>
      <c r="AJ383" s="211"/>
      <c r="AK383" s="212"/>
    </row>
    <row r="384" spans="1:37">
      <c r="A384" s="214"/>
      <c r="B384" s="208"/>
      <c r="C384" s="208"/>
      <c r="D384" s="208"/>
      <c r="E384" s="208"/>
      <c r="F384" s="208"/>
      <c r="G384" s="208"/>
      <c r="H384" s="208"/>
      <c r="I384" s="208"/>
      <c r="J384" s="209"/>
      <c r="K384" s="210"/>
      <c r="L384" s="210"/>
      <c r="M384" s="210"/>
      <c r="N384" s="210"/>
      <c r="O384" s="210"/>
      <c r="P384" s="210"/>
      <c r="Q384" s="210"/>
      <c r="R384" s="210"/>
      <c r="S384" s="210"/>
      <c r="T384" s="210"/>
      <c r="U384" s="210"/>
      <c r="V384" s="210"/>
      <c r="W384" s="210"/>
      <c r="X384" s="210"/>
      <c r="Y384" s="210"/>
      <c r="Z384" s="210"/>
      <c r="AA384" s="210"/>
      <c r="AB384" s="210"/>
      <c r="AC384" s="210"/>
      <c r="AD384" s="210"/>
      <c r="AE384" s="210"/>
      <c r="AF384" s="210"/>
      <c r="AG384" s="210"/>
      <c r="AH384" s="210"/>
      <c r="AI384" s="210"/>
      <c r="AJ384" s="211"/>
      <c r="AK384" s="212"/>
    </row>
    <row r="385" spans="1:37">
      <c r="A385" s="214"/>
      <c r="B385" s="208"/>
      <c r="C385" s="208"/>
      <c r="D385" s="208"/>
      <c r="E385" s="208"/>
      <c r="F385" s="208"/>
      <c r="G385" s="208"/>
      <c r="H385" s="208"/>
      <c r="I385" s="208"/>
      <c r="J385" s="209"/>
      <c r="K385" s="210"/>
      <c r="L385" s="210"/>
      <c r="M385" s="210"/>
      <c r="N385" s="210"/>
      <c r="O385" s="210"/>
      <c r="P385" s="210"/>
      <c r="Q385" s="210"/>
      <c r="R385" s="210"/>
      <c r="S385" s="210"/>
      <c r="T385" s="210"/>
      <c r="U385" s="210"/>
      <c r="V385" s="210"/>
      <c r="W385" s="210"/>
      <c r="X385" s="210"/>
      <c r="Y385" s="210"/>
      <c r="Z385" s="210"/>
      <c r="AA385" s="210"/>
      <c r="AB385" s="210"/>
      <c r="AC385" s="210"/>
      <c r="AD385" s="210"/>
      <c r="AE385" s="210"/>
      <c r="AF385" s="210"/>
      <c r="AG385" s="210"/>
      <c r="AH385" s="210"/>
      <c r="AI385" s="210"/>
      <c r="AJ385" s="211"/>
      <c r="AK385" s="212"/>
    </row>
    <row r="386" spans="1:37">
      <c r="A386" s="214"/>
      <c r="B386" s="208"/>
      <c r="C386" s="208"/>
      <c r="D386" s="208"/>
      <c r="E386" s="208"/>
      <c r="F386" s="208"/>
      <c r="G386" s="208"/>
      <c r="H386" s="208"/>
      <c r="I386" s="208"/>
      <c r="J386" s="209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  <c r="AA386" s="210"/>
      <c r="AB386" s="210"/>
      <c r="AC386" s="210"/>
      <c r="AD386" s="210"/>
      <c r="AE386" s="210"/>
      <c r="AF386" s="210"/>
      <c r="AG386" s="210"/>
      <c r="AH386" s="210"/>
      <c r="AI386" s="210"/>
      <c r="AJ386" s="211"/>
      <c r="AK386" s="212"/>
    </row>
    <row r="387" spans="1:37">
      <c r="A387" s="214"/>
      <c r="B387" s="208"/>
      <c r="C387" s="208"/>
      <c r="D387" s="208"/>
      <c r="E387" s="208"/>
      <c r="F387" s="208"/>
      <c r="G387" s="208"/>
      <c r="H387" s="208"/>
      <c r="I387" s="208"/>
      <c r="J387" s="209"/>
      <c r="K387" s="210"/>
      <c r="L387" s="210"/>
      <c r="M387" s="210"/>
      <c r="N387" s="210"/>
      <c r="O387" s="210"/>
      <c r="P387" s="210"/>
      <c r="Q387" s="210"/>
      <c r="R387" s="210"/>
      <c r="S387" s="210"/>
      <c r="T387" s="210"/>
      <c r="U387" s="210"/>
      <c r="V387" s="210"/>
      <c r="W387" s="210"/>
      <c r="X387" s="210"/>
      <c r="Y387" s="210"/>
      <c r="Z387" s="210"/>
      <c r="AA387" s="210"/>
      <c r="AB387" s="210"/>
      <c r="AC387" s="210"/>
      <c r="AD387" s="210"/>
      <c r="AE387" s="210"/>
      <c r="AF387" s="210"/>
      <c r="AG387" s="210"/>
      <c r="AH387" s="210"/>
      <c r="AI387" s="210"/>
      <c r="AJ387" s="211"/>
      <c r="AK387" s="212"/>
    </row>
    <row r="388" spans="1:37">
      <c r="A388" s="214"/>
      <c r="B388" s="208"/>
      <c r="C388" s="208"/>
      <c r="D388" s="208"/>
      <c r="E388" s="208"/>
      <c r="F388" s="208"/>
      <c r="G388" s="208"/>
      <c r="H388" s="208"/>
      <c r="I388" s="208"/>
      <c r="J388" s="209"/>
      <c r="K388" s="210"/>
      <c r="L388" s="210"/>
      <c r="M388" s="210"/>
      <c r="N388" s="210"/>
      <c r="O388" s="210"/>
      <c r="P388" s="210"/>
      <c r="Q388" s="210"/>
      <c r="R388" s="210"/>
      <c r="S388" s="210"/>
      <c r="T388" s="210"/>
      <c r="U388" s="210"/>
      <c r="V388" s="210"/>
      <c r="W388" s="210"/>
      <c r="X388" s="210"/>
      <c r="Y388" s="210"/>
      <c r="Z388" s="210"/>
      <c r="AA388" s="210"/>
      <c r="AB388" s="210"/>
      <c r="AC388" s="210"/>
      <c r="AD388" s="210"/>
      <c r="AE388" s="210"/>
      <c r="AF388" s="210"/>
      <c r="AG388" s="210"/>
      <c r="AH388" s="210"/>
      <c r="AI388" s="210"/>
      <c r="AJ388" s="211"/>
      <c r="AK388" s="212"/>
    </row>
    <row r="389" spans="1:37">
      <c r="A389" s="214"/>
      <c r="B389" s="208"/>
      <c r="C389" s="208"/>
      <c r="D389" s="208"/>
      <c r="E389" s="208"/>
      <c r="F389" s="208"/>
      <c r="G389" s="208"/>
      <c r="H389" s="208"/>
      <c r="I389" s="208"/>
      <c r="J389" s="209"/>
      <c r="K389" s="210"/>
      <c r="L389" s="210"/>
      <c r="M389" s="210"/>
      <c r="N389" s="210"/>
      <c r="O389" s="210"/>
      <c r="P389" s="210"/>
      <c r="Q389" s="210"/>
      <c r="R389" s="210"/>
      <c r="S389" s="210"/>
      <c r="T389" s="210"/>
      <c r="U389" s="210"/>
      <c r="V389" s="210"/>
      <c r="W389" s="210"/>
      <c r="X389" s="210"/>
      <c r="Y389" s="210"/>
      <c r="Z389" s="210"/>
      <c r="AA389" s="210"/>
      <c r="AB389" s="210"/>
      <c r="AC389" s="210"/>
      <c r="AD389" s="210"/>
      <c r="AE389" s="210"/>
      <c r="AF389" s="210"/>
      <c r="AG389" s="210"/>
      <c r="AH389" s="210"/>
      <c r="AI389" s="210"/>
      <c r="AJ389" s="211"/>
      <c r="AK389" s="212"/>
    </row>
    <row r="390" spans="1:37">
      <c r="A390" s="214"/>
      <c r="B390" s="208"/>
      <c r="C390" s="208"/>
      <c r="D390" s="208"/>
      <c r="E390" s="208"/>
      <c r="F390" s="208"/>
      <c r="G390" s="208"/>
      <c r="H390" s="208"/>
      <c r="I390" s="208"/>
      <c r="J390" s="209"/>
      <c r="K390" s="210"/>
      <c r="L390" s="210"/>
      <c r="M390" s="210"/>
      <c r="N390" s="210"/>
      <c r="O390" s="210"/>
      <c r="P390" s="210"/>
      <c r="Q390" s="210"/>
      <c r="R390" s="210"/>
      <c r="S390" s="210"/>
      <c r="T390" s="210"/>
      <c r="U390" s="210"/>
      <c r="V390" s="210"/>
      <c r="W390" s="210"/>
      <c r="X390" s="210"/>
      <c r="Y390" s="210"/>
      <c r="Z390" s="210"/>
      <c r="AA390" s="210"/>
      <c r="AB390" s="210"/>
      <c r="AC390" s="210"/>
      <c r="AD390" s="210"/>
      <c r="AE390" s="210"/>
      <c r="AF390" s="210"/>
      <c r="AG390" s="210"/>
      <c r="AH390" s="210"/>
      <c r="AI390" s="210"/>
      <c r="AJ390" s="211"/>
      <c r="AK390" s="212"/>
    </row>
    <row r="391" spans="1:37">
      <c r="A391" s="214"/>
      <c r="B391" s="208"/>
      <c r="C391" s="208"/>
      <c r="D391" s="208"/>
      <c r="E391" s="208"/>
      <c r="F391" s="208"/>
      <c r="G391" s="208"/>
      <c r="H391" s="208"/>
      <c r="I391" s="208"/>
      <c r="J391" s="209"/>
      <c r="K391" s="210"/>
      <c r="L391" s="210"/>
      <c r="M391" s="210"/>
      <c r="N391" s="210"/>
      <c r="O391" s="210"/>
      <c r="P391" s="210"/>
      <c r="Q391" s="210"/>
      <c r="R391" s="210"/>
      <c r="S391" s="210"/>
      <c r="T391" s="210"/>
      <c r="U391" s="210"/>
      <c r="V391" s="210"/>
      <c r="W391" s="210"/>
      <c r="X391" s="210"/>
      <c r="Y391" s="210"/>
      <c r="Z391" s="210"/>
      <c r="AA391" s="210"/>
      <c r="AB391" s="210"/>
      <c r="AC391" s="210"/>
      <c r="AD391" s="210"/>
      <c r="AE391" s="210"/>
      <c r="AF391" s="210"/>
      <c r="AG391" s="210"/>
      <c r="AH391" s="210"/>
      <c r="AI391" s="210"/>
      <c r="AJ391" s="211"/>
      <c r="AK391" s="212"/>
    </row>
    <row r="392" spans="1:37">
      <c r="A392" s="214"/>
      <c r="B392" s="208"/>
      <c r="C392" s="208"/>
      <c r="D392" s="208"/>
      <c r="E392" s="208"/>
      <c r="F392" s="208"/>
      <c r="G392" s="208"/>
      <c r="H392" s="208"/>
      <c r="I392" s="208"/>
      <c r="J392" s="209"/>
      <c r="K392" s="210"/>
      <c r="L392" s="210"/>
      <c r="M392" s="210"/>
      <c r="N392" s="210"/>
      <c r="O392" s="210"/>
      <c r="P392" s="210"/>
      <c r="Q392" s="210"/>
      <c r="R392" s="210"/>
      <c r="S392" s="210"/>
      <c r="T392" s="210"/>
      <c r="U392" s="210"/>
      <c r="V392" s="210"/>
      <c r="W392" s="210"/>
      <c r="X392" s="210"/>
      <c r="Y392" s="210"/>
      <c r="Z392" s="210"/>
      <c r="AA392" s="210"/>
      <c r="AB392" s="210"/>
      <c r="AC392" s="210"/>
      <c r="AD392" s="210"/>
      <c r="AE392" s="210"/>
      <c r="AF392" s="210"/>
      <c r="AG392" s="210"/>
      <c r="AH392" s="210"/>
      <c r="AI392" s="210"/>
      <c r="AJ392" s="211"/>
      <c r="AK392" s="212"/>
    </row>
    <row r="393" spans="1:37">
      <c r="A393" s="214"/>
      <c r="B393" s="208"/>
      <c r="C393" s="208"/>
      <c r="D393" s="208"/>
      <c r="E393" s="208"/>
      <c r="F393" s="208"/>
      <c r="G393" s="208"/>
      <c r="H393" s="208"/>
      <c r="I393" s="208"/>
      <c r="J393" s="209"/>
      <c r="K393" s="210"/>
      <c r="L393" s="210"/>
      <c r="M393" s="210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  <c r="Z393" s="210"/>
      <c r="AA393" s="210"/>
      <c r="AB393" s="210"/>
      <c r="AC393" s="210"/>
      <c r="AD393" s="210"/>
      <c r="AE393" s="210"/>
      <c r="AF393" s="210"/>
      <c r="AG393" s="210"/>
      <c r="AH393" s="210"/>
      <c r="AI393" s="210"/>
      <c r="AJ393" s="211"/>
      <c r="AK393" s="212"/>
    </row>
    <row r="394" spans="1:37">
      <c r="A394" s="214"/>
      <c r="B394" s="208"/>
      <c r="C394" s="208"/>
      <c r="D394" s="208"/>
      <c r="E394" s="208"/>
      <c r="F394" s="208"/>
      <c r="G394" s="208"/>
      <c r="H394" s="208"/>
      <c r="I394" s="208"/>
      <c r="J394" s="209"/>
      <c r="K394" s="210"/>
      <c r="L394" s="210"/>
      <c r="M394" s="210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  <c r="Z394" s="210"/>
      <c r="AA394" s="210"/>
      <c r="AB394" s="210"/>
      <c r="AC394" s="210"/>
      <c r="AD394" s="210"/>
      <c r="AE394" s="210"/>
      <c r="AF394" s="210"/>
      <c r="AG394" s="210"/>
      <c r="AH394" s="210"/>
      <c r="AI394" s="210"/>
      <c r="AJ394" s="211"/>
      <c r="AK394" s="212"/>
    </row>
    <row r="395" spans="1:37">
      <c r="A395" s="214"/>
      <c r="B395" s="208"/>
      <c r="C395" s="208"/>
      <c r="D395" s="208"/>
      <c r="E395" s="208"/>
      <c r="F395" s="208"/>
      <c r="G395" s="208"/>
      <c r="H395" s="208"/>
      <c r="I395" s="208"/>
      <c r="J395" s="209"/>
      <c r="K395" s="210"/>
      <c r="L395" s="210"/>
      <c r="M395" s="210"/>
      <c r="N395" s="210"/>
      <c r="O395" s="210"/>
      <c r="P395" s="210"/>
      <c r="Q395" s="210"/>
      <c r="R395" s="210"/>
      <c r="S395" s="210"/>
      <c r="T395" s="210"/>
      <c r="U395" s="210"/>
      <c r="V395" s="210"/>
      <c r="W395" s="210"/>
      <c r="X395" s="210"/>
      <c r="Y395" s="210"/>
      <c r="Z395" s="210"/>
      <c r="AA395" s="210"/>
      <c r="AB395" s="210"/>
      <c r="AC395" s="210"/>
      <c r="AD395" s="210"/>
      <c r="AE395" s="210"/>
      <c r="AF395" s="210"/>
      <c r="AG395" s="210"/>
      <c r="AH395" s="210"/>
      <c r="AI395" s="210"/>
      <c r="AJ395" s="211"/>
      <c r="AK395" s="212"/>
    </row>
    <row r="396" spans="1:37">
      <c r="A396" s="214"/>
      <c r="B396" s="208"/>
      <c r="C396" s="208"/>
      <c r="D396" s="208"/>
      <c r="E396" s="208"/>
      <c r="F396" s="208"/>
      <c r="G396" s="208"/>
      <c r="H396" s="208"/>
      <c r="I396" s="208"/>
      <c r="J396" s="209"/>
      <c r="K396" s="210"/>
      <c r="L396" s="210"/>
      <c r="M396" s="210"/>
      <c r="N396" s="210"/>
      <c r="O396" s="210"/>
      <c r="P396" s="210"/>
      <c r="Q396" s="210"/>
      <c r="R396" s="210"/>
      <c r="S396" s="210"/>
      <c r="T396" s="210"/>
      <c r="U396" s="210"/>
      <c r="V396" s="210"/>
      <c r="W396" s="210"/>
      <c r="X396" s="210"/>
      <c r="Y396" s="210"/>
      <c r="Z396" s="210"/>
      <c r="AA396" s="210"/>
      <c r="AB396" s="210"/>
      <c r="AC396" s="210"/>
      <c r="AD396" s="210"/>
      <c r="AE396" s="210"/>
      <c r="AF396" s="210"/>
      <c r="AG396" s="210"/>
      <c r="AH396" s="210"/>
      <c r="AI396" s="210"/>
      <c r="AJ396" s="211"/>
      <c r="AK396" s="212"/>
    </row>
    <row r="397" spans="1:37">
      <c r="A397" s="214"/>
      <c r="B397" s="208"/>
      <c r="C397" s="208"/>
      <c r="D397" s="208"/>
      <c r="E397" s="208"/>
      <c r="F397" s="208"/>
      <c r="G397" s="208"/>
      <c r="H397" s="208"/>
      <c r="I397" s="208"/>
      <c r="J397" s="209"/>
      <c r="K397" s="210"/>
      <c r="L397" s="210"/>
      <c r="M397" s="210"/>
      <c r="N397" s="210"/>
      <c r="O397" s="210"/>
      <c r="P397" s="210"/>
      <c r="Q397" s="210"/>
      <c r="R397" s="210"/>
      <c r="S397" s="210"/>
      <c r="T397" s="210"/>
      <c r="U397" s="210"/>
      <c r="V397" s="210"/>
      <c r="W397" s="210"/>
      <c r="X397" s="210"/>
      <c r="Y397" s="210"/>
      <c r="Z397" s="210"/>
      <c r="AA397" s="210"/>
      <c r="AB397" s="210"/>
      <c r="AC397" s="210"/>
      <c r="AD397" s="210"/>
      <c r="AE397" s="210"/>
      <c r="AF397" s="210"/>
      <c r="AG397" s="210"/>
      <c r="AH397" s="210"/>
      <c r="AI397" s="210"/>
      <c r="AJ397" s="211"/>
      <c r="AK397" s="212"/>
    </row>
    <row r="398" spans="1:37">
      <c r="A398" s="214"/>
      <c r="B398" s="208"/>
      <c r="C398" s="208"/>
      <c r="D398" s="208"/>
      <c r="E398" s="208"/>
      <c r="F398" s="208"/>
      <c r="G398" s="208"/>
      <c r="H398" s="208"/>
      <c r="I398" s="208"/>
      <c r="J398" s="209"/>
      <c r="K398" s="210"/>
      <c r="L398" s="210"/>
      <c r="M398" s="210"/>
      <c r="N398" s="210"/>
      <c r="O398" s="210"/>
      <c r="P398" s="210"/>
      <c r="Q398" s="210"/>
      <c r="R398" s="210"/>
      <c r="S398" s="210"/>
      <c r="T398" s="210"/>
      <c r="U398" s="210"/>
      <c r="V398" s="210"/>
      <c r="W398" s="210"/>
      <c r="X398" s="210"/>
      <c r="Y398" s="210"/>
      <c r="Z398" s="210"/>
      <c r="AA398" s="210"/>
      <c r="AB398" s="210"/>
      <c r="AC398" s="210"/>
      <c r="AD398" s="210"/>
      <c r="AE398" s="210"/>
      <c r="AF398" s="210"/>
      <c r="AG398" s="210"/>
      <c r="AH398" s="210"/>
      <c r="AI398" s="210"/>
      <c r="AJ398" s="211"/>
      <c r="AK398" s="212"/>
    </row>
    <row r="399" spans="1:37">
      <c r="A399" s="214"/>
      <c r="B399" s="208"/>
      <c r="C399" s="208"/>
      <c r="D399" s="208"/>
      <c r="E399" s="208"/>
      <c r="F399" s="208"/>
      <c r="G399" s="208"/>
      <c r="H399" s="208"/>
      <c r="I399" s="208"/>
      <c r="J399" s="209"/>
      <c r="K399" s="210"/>
      <c r="L399" s="210"/>
      <c r="M399" s="210"/>
      <c r="N399" s="210"/>
      <c r="O399" s="210"/>
      <c r="P399" s="210"/>
      <c r="Q399" s="210"/>
      <c r="R399" s="210"/>
      <c r="S399" s="210"/>
      <c r="T399" s="210"/>
      <c r="U399" s="210"/>
      <c r="V399" s="210"/>
      <c r="W399" s="210"/>
      <c r="X399" s="210"/>
      <c r="Y399" s="210"/>
      <c r="Z399" s="210"/>
      <c r="AA399" s="210"/>
      <c r="AB399" s="210"/>
      <c r="AC399" s="210"/>
      <c r="AD399" s="210"/>
      <c r="AE399" s="210"/>
      <c r="AF399" s="210"/>
      <c r="AG399" s="210"/>
      <c r="AH399" s="210"/>
      <c r="AI399" s="210"/>
      <c r="AJ399" s="211"/>
      <c r="AK399" s="212"/>
    </row>
    <row r="400" spans="1:37">
      <c r="A400" s="214"/>
      <c r="B400" s="208"/>
      <c r="C400" s="208"/>
      <c r="D400" s="208"/>
      <c r="E400" s="208"/>
      <c r="F400" s="208"/>
      <c r="G400" s="208"/>
      <c r="H400" s="208"/>
      <c r="I400" s="208"/>
      <c r="J400" s="209"/>
      <c r="K400" s="210"/>
      <c r="L400" s="210"/>
      <c r="M400" s="210"/>
      <c r="N400" s="210"/>
      <c r="O400" s="210"/>
      <c r="P400" s="210"/>
      <c r="Q400" s="210"/>
      <c r="R400" s="210"/>
      <c r="S400" s="210"/>
      <c r="T400" s="210"/>
      <c r="U400" s="210"/>
      <c r="V400" s="210"/>
      <c r="W400" s="210"/>
      <c r="X400" s="210"/>
      <c r="Y400" s="210"/>
      <c r="Z400" s="210"/>
      <c r="AA400" s="210"/>
      <c r="AB400" s="210"/>
      <c r="AC400" s="210"/>
      <c r="AD400" s="210"/>
      <c r="AE400" s="210"/>
      <c r="AF400" s="210"/>
      <c r="AG400" s="210"/>
      <c r="AH400" s="210"/>
      <c r="AI400" s="210"/>
      <c r="AJ400" s="211"/>
      <c r="AK400" s="212"/>
    </row>
    <row r="401" spans="1:37">
      <c r="A401" s="214"/>
      <c r="B401" s="208"/>
      <c r="C401" s="208"/>
      <c r="D401" s="208"/>
      <c r="E401" s="208"/>
      <c r="F401" s="208"/>
      <c r="G401" s="208"/>
      <c r="H401" s="208"/>
      <c r="I401" s="208"/>
      <c r="J401" s="209"/>
      <c r="K401" s="210"/>
      <c r="L401" s="210"/>
      <c r="M401" s="210"/>
      <c r="N401" s="210"/>
      <c r="O401" s="210"/>
      <c r="P401" s="210"/>
      <c r="Q401" s="210"/>
      <c r="R401" s="210"/>
      <c r="S401" s="210"/>
      <c r="T401" s="210"/>
      <c r="U401" s="210"/>
      <c r="V401" s="210"/>
      <c r="W401" s="210"/>
      <c r="X401" s="210"/>
      <c r="Y401" s="210"/>
      <c r="Z401" s="210"/>
      <c r="AA401" s="210"/>
      <c r="AB401" s="210"/>
      <c r="AC401" s="210"/>
      <c r="AD401" s="210"/>
      <c r="AE401" s="210"/>
      <c r="AF401" s="210"/>
      <c r="AG401" s="210"/>
      <c r="AH401" s="210"/>
      <c r="AI401" s="210"/>
      <c r="AJ401" s="211"/>
      <c r="AK401" s="212"/>
    </row>
    <row r="402" spans="1:37">
      <c r="A402" s="214"/>
      <c r="B402" s="208"/>
      <c r="C402" s="208"/>
      <c r="D402" s="208"/>
      <c r="E402" s="208"/>
      <c r="F402" s="208"/>
      <c r="G402" s="208"/>
      <c r="H402" s="208"/>
      <c r="I402" s="208"/>
      <c r="J402" s="209"/>
      <c r="K402" s="210"/>
      <c r="L402" s="210"/>
      <c r="M402" s="210"/>
      <c r="N402" s="210"/>
      <c r="O402" s="210"/>
      <c r="P402" s="210"/>
      <c r="Q402" s="210"/>
      <c r="R402" s="210"/>
      <c r="S402" s="210"/>
      <c r="T402" s="210"/>
      <c r="U402" s="210"/>
      <c r="V402" s="210"/>
      <c r="W402" s="210"/>
      <c r="X402" s="210"/>
      <c r="Y402" s="210"/>
      <c r="Z402" s="210"/>
      <c r="AA402" s="210"/>
      <c r="AB402" s="210"/>
      <c r="AC402" s="210"/>
      <c r="AD402" s="210"/>
      <c r="AE402" s="210"/>
      <c r="AF402" s="210"/>
      <c r="AG402" s="210"/>
      <c r="AH402" s="210"/>
      <c r="AI402" s="210"/>
      <c r="AJ402" s="211"/>
      <c r="AK402" s="212"/>
    </row>
    <row r="403" spans="1:37">
      <c r="A403" s="214"/>
      <c r="B403" s="208"/>
      <c r="C403" s="208"/>
      <c r="D403" s="208"/>
      <c r="E403" s="208"/>
      <c r="F403" s="208"/>
      <c r="G403" s="208"/>
      <c r="H403" s="208"/>
      <c r="I403" s="208"/>
      <c r="J403" s="209"/>
      <c r="K403" s="210"/>
      <c r="L403" s="210"/>
      <c r="M403" s="210"/>
      <c r="N403" s="210"/>
      <c r="O403" s="210"/>
      <c r="P403" s="210"/>
      <c r="Q403" s="210"/>
      <c r="R403" s="210"/>
      <c r="S403" s="210"/>
      <c r="T403" s="210"/>
      <c r="U403" s="210"/>
      <c r="V403" s="210"/>
      <c r="W403" s="210"/>
      <c r="X403" s="210"/>
      <c r="Y403" s="210"/>
      <c r="Z403" s="210"/>
      <c r="AA403" s="210"/>
      <c r="AB403" s="210"/>
      <c r="AC403" s="210"/>
      <c r="AD403" s="210"/>
      <c r="AE403" s="210"/>
      <c r="AF403" s="210"/>
      <c r="AG403" s="210"/>
      <c r="AH403" s="210"/>
      <c r="AI403" s="210"/>
      <c r="AJ403" s="211"/>
      <c r="AK403" s="212"/>
    </row>
    <row r="404" spans="1:37">
      <c r="A404" s="214"/>
      <c r="B404" s="208"/>
      <c r="C404" s="208"/>
      <c r="D404" s="208"/>
      <c r="E404" s="208"/>
      <c r="F404" s="208"/>
      <c r="G404" s="208"/>
      <c r="H404" s="208"/>
      <c r="I404" s="208"/>
      <c r="J404" s="209"/>
      <c r="K404" s="210"/>
      <c r="L404" s="210"/>
      <c r="M404" s="210"/>
      <c r="N404" s="210"/>
      <c r="O404" s="210"/>
      <c r="P404" s="210"/>
      <c r="Q404" s="210"/>
      <c r="R404" s="210"/>
      <c r="S404" s="210"/>
      <c r="T404" s="210"/>
      <c r="U404" s="210"/>
      <c r="V404" s="210"/>
      <c r="W404" s="210"/>
      <c r="X404" s="210"/>
      <c r="Y404" s="210"/>
      <c r="Z404" s="210"/>
      <c r="AA404" s="210"/>
      <c r="AB404" s="210"/>
      <c r="AC404" s="210"/>
      <c r="AD404" s="210"/>
      <c r="AE404" s="210"/>
      <c r="AF404" s="210"/>
      <c r="AG404" s="210"/>
      <c r="AH404" s="210"/>
      <c r="AI404" s="210"/>
      <c r="AJ404" s="211"/>
      <c r="AK404" s="212"/>
    </row>
    <row r="405" spans="1:37">
      <c r="A405" s="214"/>
      <c r="B405" s="208"/>
      <c r="C405" s="208"/>
      <c r="D405" s="208"/>
      <c r="E405" s="208"/>
      <c r="F405" s="208"/>
      <c r="G405" s="208"/>
      <c r="H405" s="208"/>
      <c r="I405" s="208"/>
      <c r="J405" s="209"/>
      <c r="K405" s="210"/>
      <c r="L405" s="210"/>
      <c r="M405" s="210"/>
      <c r="N405" s="210"/>
      <c r="O405" s="210"/>
      <c r="P405" s="210"/>
      <c r="Q405" s="210"/>
      <c r="R405" s="210"/>
      <c r="S405" s="210"/>
      <c r="T405" s="210"/>
      <c r="U405" s="210"/>
      <c r="V405" s="210"/>
      <c r="W405" s="210"/>
      <c r="X405" s="210"/>
      <c r="Y405" s="210"/>
      <c r="Z405" s="210"/>
      <c r="AA405" s="210"/>
      <c r="AB405" s="210"/>
      <c r="AC405" s="210"/>
      <c r="AD405" s="210"/>
      <c r="AE405" s="210"/>
      <c r="AF405" s="210"/>
      <c r="AG405" s="210"/>
      <c r="AH405" s="210"/>
      <c r="AI405" s="210"/>
      <c r="AJ405" s="211"/>
      <c r="AK405" s="212"/>
    </row>
    <row r="406" spans="1:37">
      <c r="A406" s="214"/>
      <c r="B406" s="208"/>
      <c r="C406" s="208"/>
      <c r="D406" s="208"/>
      <c r="E406" s="208"/>
      <c r="F406" s="208"/>
      <c r="G406" s="208"/>
      <c r="H406" s="208"/>
      <c r="I406" s="208"/>
      <c r="J406" s="209"/>
      <c r="K406" s="210"/>
      <c r="L406" s="210"/>
      <c r="M406" s="210"/>
      <c r="N406" s="210"/>
      <c r="O406" s="210"/>
      <c r="P406" s="210"/>
      <c r="Q406" s="210"/>
      <c r="R406" s="210"/>
      <c r="S406" s="210"/>
      <c r="T406" s="210"/>
      <c r="U406" s="210"/>
      <c r="V406" s="210"/>
      <c r="W406" s="210"/>
      <c r="X406" s="210"/>
      <c r="Y406" s="210"/>
      <c r="Z406" s="210"/>
      <c r="AA406" s="210"/>
      <c r="AB406" s="210"/>
      <c r="AC406" s="210"/>
      <c r="AD406" s="210"/>
      <c r="AE406" s="210"/>
      <c r="AF406" s="210"/>
      <c r="AG406" s="210"/>
      <c r="AH406" s="210"/>
      <c r="AI406" s="210"/>
      <c r="AJ406" s="211"/>
      <c r="AK406" s="212"/>
    </row>
    <row r="407" spans="1:37">
      <c r="A407" s="214"/>
      <c r="B407" s="208"/>
      <c r="C407" s="208"/>
      <c r="D407" s="208"/>
      <c r="E407" s="208"/>
      <c r="F407" s="208"/>
      <c r="G407" s="208"/>
      <c r="H407" s="208"/>
      <c r="I407" s="208"/>
      <c r="J407" s="209"/>
      <c r="K407" s="210"/>
      <c r="L407" s="210"/>
      <c r="M407" s="210"/>
      <c r="N407" s="210"/>
      <c r="O407" s="210"/>
      <c r="P407" s="210"/>
      <c r="Q407" s="210"/>
      <c r="R407" s="210"/>
      <c r="S407" s="210"/>
      <c r="T407" s="210"/>
      <c r="U407" s="210"/>
      <c r="V407" s="210"/>
      <c r="W407" s="210"/>
      <c r="X407" s="210"/>
      <c r="Y407" s="210"/>
      <c r="Z407" s="210"/>
      <c r="AA407" s="210"/>
      <c r="AB407" s="210"/>
      <c r="AC407" s="210"/>
      <c r="AD407" s="210"/>
      <c r="AE407" s="210"/>
      <c r="AF407" s="210"/>
      <c r="AG407" s="210"/>
      <c r="AH407" s="210"/>
      <c r="AI407" s="210"/>
      <c r="AJ407" s="211"/>
      <c r="AK407" s="212"/>
    </row>
    <row r="408" spans="1:37">
      <c r="A408" s="214"/>
      <c r="B408" s="208"/>
      <c r="C408" s="208"/>
      <c r="D408" s="208"/>
      <c r="E408" s="208"/>
      <c r="F408" s="208"/>
      <c r="G408" s="208"/>
      <c r="H408" s="208"/>
      <c r="I408" s="208"/>
      <c r="J408" s="209"/>
      <c r="K408" s="210"/>
      <c r="L408" s="210"/>
      <c r="M408" s="210"/>
      <c r="N408" s="210"/>
      <c r="O408" s="210"/>
      <c r="P408" s="210"/>
      <c r="Q408" s="210"/>
      <c r="R408" s="210"/>
      <c r="S408" s="210"/>
      <c r="T408" s="210"/>
      <c r="U408" s="210"/>
      <c r="V408" s="210"/>
      <c r="W408" s="210"/>
      <c r="X408" s="210"/>
      <c r="Y408" s="210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1"/>
      <c r="AK408" s="212"/>
    </row>
    <row r="409" spans="1:37">
      <c r="A409" s="214"/>
      <c r="B409" s="208"/>
      <c r="C409" s="208"/>
      <c r="D409" s="208"/>
      <c r="E409" s="208"/>
      <c r="F409" s="208"/>
      <c r="G409" s="208"/>
      <c r="H409" s="208"/>
      <c r="I409" s="208"/>
      <c r="J409" s="209"/>
      <c r="K409" s="210"/>
      <c r="L409" s="210"/>
      <c r="M409" s="210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1"/>
      <c r="AK409" s="212"/>
    </row>
    <row r="410" spans="1:37">
      <c r="A410" s="214"/>
      <c r="B410" s="208"/>
      <c r="C410" s="208"/>
      <c r="D410" s="208"/>
      <c r="E410" s="208"/>
      <c r="F410" s="208"/>
      <c r="G410" s="208"/>
      <c r="H410" s="208"/>
      <c r="I410" s="208"/>
      <c r="J410" s="209"/>
      <c r="K410" s="210"/>
      <c r="L410" s="210"/>
      <c r="M410" s="210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1"/>
      <c r="AK410" s="212"/>
    </row>
    <row r="411" spans="1:37">
      <c r="A411" s="214"/>
      <c r="B411" s="208"/>
      <c r="C411" s="208"/>
      <c r="D411" s="208"/>
      <c r="E411" s="208"/>
      <c r="F411" s="208"/>
      <c r="G411" s="208"/>
      <c r="H411" s="208"/>
      <c r="I411" s="208"/>
      <c r="J411" s="209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1"/>
      <c r="AK411" s="212"/>
    </row>
    <row r="412" spans="1:37">
      <c r="A412" s="214"/>
      <c r="B412" s="208"/>
      <c r="C412" s="208"/>
      <c r="D412" s="208"/>
      <c r="E412" s="208"/>
      <c r="F412" s="208"/>
      <c r="G412" s="208"/>
      <c r="H412" s="208"/>
      <c r="I412" s="208"/>
      <c r="J412" s="209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1"/>
      <c r="AK412" s="212"/>
    </row>
    <row r="413" spans="1:37">
      <c r="A413" s="214"/>
      <c r="B413" s="208"/>
      <c r="C413" s="208"/>
      <c r="D413" s="208"/>
      <c r="E413" s="208"/>
      <c r="F413" s="208"/>
      <c r="G413" s="208"/>
      <c r="H413" s="208"/>
      <c r="I413" s="208"/>
      <c r="J413" s="209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1"/>
      <c r="AK413" s="212"/>
    </row>
    <row r="414" spans="1:37">
      <c r="A414" s="214"/>
      <c r="B414" s="208"/>
      <c r="C414" s="208"/>
      <c r="D414" s="208"/>
      <c r="E414" s="208"/>
      <c r="F414" s="208"/>
      <c r="G414" s="208"/>
      <c r="H414" s="208"/>
      <c r="I414" s="208"/>
      <c r="J414" s="209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1"/>
      <c r="AK414" s="212"/>
    </row>
    <row r="415" spans="1:37">
      <c r="A415" s="214"/>
      <c r="B415" s="208"/>
      <c r="C415" s="208"/>
      <c r="D415" s="208"/>
      <c r="E415" s="208"/>
      <c r="F415" s="208"/>
      <c r="G415" s="208"/>
      <c r="H415" s="208"/>
      <c r="I415" s="208"/>
      <c r="J415" s="209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1"/>
      <c r="AK415" s="212"/>
    </row>
    <row r="416" spans="1:37">
      <c r="A416" s="214"/>
      <c r="B416" s="208"/>
      <c r="C416" s="208"/>
      <c r="D416" s="208"/>
      <c r="E416" s="208"/>
      <c r="F416" s="208"/>
      <c r="G416" s="208"/>
      <c r="H416" s="208"/>
      <c r="I416" s="208"/>
      <c r="J416" s="209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1"/>
      <c r="AK416" s="212"/>
    </row>
    <row r="417" spans="1:37">
      <c r="A417" s="214"/>
      <c r="B417" s="208"/>
      <c r="C417" s="208"/>
      <c r="D417" s="208"/>
      <c r="E417" s="208"/>
      <c r="F417" s="208"/>
      <c r="G417" s="208"/>
      <c r="H417" s="208"/>
      <c r="I417" s="208"/>
      <c r="J417" s="209"/>
      <c r="K417" s="210"/>
      <c r="L417" s="210"/>
      <c r="M417" s="210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  <c r="AA417" s="210"/>
      <c r="AB417" s="210"/>
      <c r="AC417" s="210"/>
      <c r="AD417" s="210"/>
      <c r="AE417" s="210"/>
      <c r="AF417" s="210"/>
      <c r="AG417" s="210"/>
      <c r="AH417" s="210"/>
      <c r="AI417" s="210"/>
      <c r="AJ417" s="211"/>
      <c r="AK417" s="212"/>
    </row>
    <row r="418" spans="1:37">
      <c r="A418" s="214"/>
      <c r="B418" s="208"/>
      <c r="C418" s="208"/>
      <c r="D418" s="208"/>
      <c r="E418" s="208"/>
      <c r="F418" s="208"/>
      <c r="G418" s="208"/>
      <c r="H418" s="208"/>
      <c r="I418" s="208"/>
      <c r="J418" s="209"/>
      <c r="K418" s="210"/>
      <c r="L418" s="210"/>
      <c r="M418" s="210"/>
      <c r="N418" s="210"/>
      <c r="O418" s="210"/>
      <c r="P418" s="210"/>
      <c r="Q418" s="210"/>
      <c r="R418" s="210"/>
      <c r="S418" s="210"/>
      <c r="T418" s="210"/>
      <c r="U418" s="210"/>
      <c r="V418" s="210"/>
      <c r="W418" s="210"/>
      <c r="X418" s="210"/>
      <c r="Y418" s="210"/>
      <c r="Z418" s="210"/>
      <c r="AA418" s="210"/>
      <c r="AB418" s="210"/>
      <c r="AC418" s="210"/>
      <c r="AD418" s="210"/>
      <c r="AE418" s="210"/>
      <c r="AF418" s="210"/>
      <c r="AG418" s="210"/>
      <c r="AH418" s="210"/>
      <c r="AI418" s="210"/>
      <c r="AJ418" s="211"/>
      <c r="AK418" s="212"/>
    </row>
    <row r="419" spans="1:37">
      <c r="A419" s="214"/>
      <c r="B419" s="208"/>
      <c r="C419" s="208"/>
      <c r="D419" s="208"/>
      <c r="E419" s="208"/>
      <c r="F419" s="208"/>
      <c r="G419" s="208"/>
      <c r="H419" s="208"/>
      <c r="I419" s="208"/>
      <c r="J419" s="209"/>
      <c r="K419" s="210"/>
      <c r="L419" s="210"/>
      <c r="M419" s="210"/>
      <c r="N419" s="210"/>
      <c r="O419" s="210"/>
      <c r="P419" s="210"/>
      <c r="Q419" s="210"/>
      <c r="R419" s="210"/>
      <c r="S419" s="210"/>
      <c r="T419" s="210"/>
      <c r="U419" s="210"/>
      <c r="V419" s="210"/>
      <c r="W419" s="210"/>
      <c r="X419" s="210"/>
      <c r="Y419" s="210"/>
      <c r="Z419" s="210"/>
      <c r="AA419" s="210"/>
      <c r="AB419" s="210"/>
      <c r="AC419" s="210"/>
      <c r="AD419" s="210"/>
      <c r="AE419" s="210"/>
      <c r="AF419" s="210"/>
      <c r="AG419" s="210"/>
      <c r="AH419" s="210"/>
      <c r="AI419" s="210"/>
      <c r="AJ419" s="211"/>
      <c r="AK419" s="212"/>
    </row>
    <row r="420" spans="1:37">
      <c r="A420" s="214"/>
      <c r="B420" s="208"/>
      <c r="C420" s="208"/>
      <c r="D420" s="208"/>
      <c r="E420" s="208"/>
      <c r="F420" s="208"/>
      <c r="G420" s="208"/>
      <c r="H420" s="208"/>
      <c r="I420" s="208"/>
      <c r="J420" s="209"/>
      <c r="K420" s="210"/>
      <c r="L420" s="210"/>
      <c r="M420" s="210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  <c r="AA420" s="210"/>
      <c r="AB420" s="210"/>
      <c r="AC420" s="210"/>
      <c r="AD420" s="210"/>
      <c r="AE420" s="210"/>
      <c r="AF420" s="210"/>
      <c r="AG420" s="210"/>
      <c r="AH420" s="210"/>
      <c r="AI420" s="210"/>
      <c r="AJ420" s="211"/>
      <c r="AK420" s="212"/>
    </row>
    <row r="421" spans="1:37">
      <c r="A421" s="214"/>
      <c r="B421" s="208"/>
      <c r="C421" s="208"/>
      <c r="D421" s="208"/>
      <c r="E421" s="208"/>
      <c r="F421" s="208"/>
      <c r="G421" s="208"/>
      <c r="H421" s="208"/>
      <c r="I421" s="208"/>
      <c r="J421" s="209"/>
      <c r="K421" s="210"/>
      <c r="L421" s="210"/>
      <c r="M421" s="210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  <c r="AA421" s="210"/>
      <c r="AB421" s="210"/>
      <c r="AC421" s="210"/>
      <c r="AD421" s="210"/>
      <c r="AE421" s="210"/>
      <c r="AF421" s="210"/>
      <c r="AG421" s="210"/>
      <c r="AH421" s="210"/>
      <c r="AI421" s="210"/>
      <c r="AJ421" s="211"/>
      <c r="AK421" s="212"/>
    </row>
    <row r="422" spans="1:37">
      <c r="A422" s="214"/>
      <c r="B422" s="208"/>
      <c r="C422" s="208"/>
      <c r="D422" s="208"/>
      <c r="E422" s="208"/>
      <c r="F422" s="208"/>
      <c r="G422" s="208"/>
      <c r="H422" s="208"/>
      <c r="I422" s="208"/>
      <c r="J422" s="209"/>
      <c r="K422" s="210"/>
      <c r="L422" s="210"/>
      <c r="M422" s="210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  <c r="AA422" s="210"/>
      <c r="AB422" s="210"/>
      <c r="AC422" s="210"/>
      <c r="AD422" s="210"/>
      <c r="AE422" s="210"/>
      <c r="AF422" s="210"/>
      <c r="AG422" s="210"/>
      <c r="AH422" s="210"/>
      <c r="AI422" s="210"/>
      <c r="AJ422" s="211"/>
      <c r="AK422" s="212"/>
    </row>
    <row r="423" spans="1:37">
      <c r="A423" s="214"/>
      <c r="B423" s="208"/>
      <c r="C423" s="208"/>
      <c r="D423" s="208"/>
      <c r="E423" s="208"/>
      <c r="F423" s="208"/>
      <c r="G423" s="208"/>
      <c r="H423" s="208"/>
      <c r="I423" s="208"/>
      <c r="J423" s="209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  <c r="AA423" s="210"/>
      <c r="AB423" s="210"/>
      <c r="AC423" s="210"/>
      <c r="AD423" s="210"/>
      <c r="AE423" s="210"/>
      <c r="AF423" s="210"/>
      <c r="AG423" s="210"/>
      <c r="AH423" s="210"/>
      <c r="AI423" s="210"/>
      <c r="AJ423" s="211"/>
      <c r="AK423" s="212"/>
    </row>
    <row r="424" spans="1:37">
      <c r="A424" s="214"/>
      <c r="B424" s="208"/>
      <c r="C424" s="208"/>
      <c r="D424" s="208"/>
      <c r="E424" s="208"/>
      <c r="F424" s="208"/>
      <c r="G424" s="208"/>
      <c r="H424" s="208"/>
      <c r="I424" s="208"/>
      <c r="J424" s="209"/>
      <c r="K424" s="210"/>
      <c r="L424" s="210"/>
      <c r="M424" s="210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  <c r="AA424" s="210"/>
      <c r="AB424" s="210"/>
      <c r="AC424" s="210"/>
      <c r="AD424" s="210"/>
      <c r="AE424" s="210"/>
      <c r="AF424" s="210"/>
      <c r="AG424" s="210"/>
      <c r="AH424" s="210"/>
      <c r="AI424" s="210"/>
      <c r="AJ424" s="211"/>
      <c r="AK424" s="212"/>
    </row>
    <row r="425" spans="1:37">
      <c r="A425" s="214"/>
      <c r="B425" s="208"/>
      <c r="C425" s="208"/>
      <c r="D425" s="208"/>
      <c r="E425" s="208"/>
      <c r="F425" s="208"/>
      <c r="G425" s="208"/>
      <c r="H425" s="208"/>
      <c r="I425" s="208"/>
      <c r="J425" s="209"/>
      <c r="K425" s="210"/>
      <c r="L425" s="210"/>
      <c r="M425" s="210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  <c r="AA425" s="210"/>
      <c r="AB425" s="210"/>
      <c r="AC425" s="210"/>
      <c r="AD425" s="210"/>
      <c r="AE425" s="210"/>
      <c r="AF425" s="210"/>
      <c r="AG425" s="210"/>
      <c r="AH425" s="210"/>
      <c r="AI425" s="210"/>
      <c r="AJ425" s="211"/>
      <c r="AK425" s="212"/>
    </row>
    <row r="426" spans="1:37">
      <c r="A426" s="214"/>
      <c r="B426" s="208"/>
      <c r="C426" s="208"/>
      <c r="D426" s="208"/>
      <c r="E426" s="208"/>
      <c r="F426" s="208"/>
      <c r="G426" s="208"/>
      <c r="H426" s="208"/>
      <c r="I426" s="208"/>
      <c r="J426" s="209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1"/>
      <c r="AK426" s="212"/>
    </row>
    <row r="427" spans="1:37">
      <c r="A427" s="214"/>
      <c r="B427" s="208"/>
      <c r="C427" s="208"/>
      <c r="D427" s="208"/>
      <c r="E427" s="208"/>
      <c r="F427" s="208"/>
      <c r="G427" s="208"/>
      <c r="H427" s="208"/>
      <c r="I427" s="208"/>
      <c r="J427" s="209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1"/>
      <c r="AK427" s="212"/>
    </row>
    <row r="428" spans="1:37">
      <c r="A428" s="214"/>
      <c r="B428" s="208"/>
      <c r="C428" s="208"/>
      <c r="D428" s="208"/>
      <c r="E428" s="208"/>
      <c r="F428" s="208"/>
      <c r="G428" s="208"/>
      <c r="H428" s="208"/>
      <c r="I428" s="208"/>
      <c r="J428" s="209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1"/>
      <c r="AK428" s="212"/>
    </row>
    <row r="429" spans="1:37">
      <c r="A429" s="214"/>
      <c r="B429" s="208"/>
      <c r="C429" s="208"/>
      <c r="D429" s="208"/>
      <c r="E429" s="208"/>
      <c r="F429" s="208"/>
      <c r="G429" s="208"/>
      <c r="H429" s="208"/>
      <c r="I429" s="208"/>
      <c r="J429" s="209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1"/>
      <c r="AK429" s="212"/>
    </row>
    <row r="430" spans="1:37">
      <c r="A430" s="214"/>
      <c r="B430" s="208"/>
      <c r="C430" s="208"/>
      <c r="D430" s="208"/>
      <c r="E430" s="208"/>
      <c r="F430" s="208"/>
      <c r="G430" s="208"/>
      <c r="H430" s="208"/>
      <c r="I430" s="208"/>
      <c r="J430" s="209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1"/>
      <c r="AK430" s="212"/>
    </row>
    <row r="431" spans="1:37">
      <c r="A431" s="214"/>
      <c r="B431" s="208"/>
      <c r="C431" s="208"/>
      <c r="D431" s="208"/>
      <c r="E431" s="208"/>
      <c r="F431" s="208"/>
      <c r="G431" s="208"/>
      <c r="H431" s="208"/>
      <c r="I431" s="208"/>
      <c r="J431" s="209"/>
      <c r="K431" s="210"/>
      <c r="L431" s="210"/>
      <c r="M431" s="210"/>
      <c r="N431" s="210"/>
      <c r="O431" s="210"/>
      <c r="P431" s="210"/>
      <c r="Q431" s="210"/>
      <c r="R431" s="210"/>
      <c r="S431" s="210"/>
      <c r="T431" s="210"/>
      <c r="U431" s="210"/>
      <c r="V431" s="210"/>
      <c r="W431" s="210"/>
      <c r="X431" s="210"/>
      <c r="Y431" s="210"/>
      <c r="Z431" s="210"/>
      <c r="AA431" s="210"/>
      <c r="AB431" s="210"/>
      <c r="AC431" s="210"/>
      <c r="AD431" s="210"/>
      <c r="AE431" s="210"/>
      <c r="AF431" s="210"/>
      <c r="AG431" s="210"/>
      <c r="AH431" s="210"/>
      <c r="AI431" s="210"/>
      <c r="AJ431" s="211"/>
      <c r="AK431" s="212"/>
    </row>
    <row r="432" spans="1:37">
      <c r="A432" s="214"/>
      <c r="B432" s="208"/>
      <c r="C432" s="208"/>
      <c r="D432" s="208"/>
      <c r="E432" s="208"/>
      <c r="F432" s="208"/>
      <c r="G432" s="208"/>
      <c r="H432" s="208"/>
      <c r="I432" s="208"/>
      <c r="J432" s="209"/>
      <c r="K432" s="210"/>
      <c r="L432" s="210"/>
      <c r="M432" s="210"/>
      <c r="N432" s="210"/>
      <c r="O432" s="210"/>
      <c r="P432" s="210"/>
      <c r="Q432" s="210"/>
      <c r="R432" s="210"/>
      <c r="S432" s="210"/>
      <c r="T432" s="210"/>
      <c r="U432" s="210"/>
      <c r="V432" s="210"/>
      <c r="W432" s="210"/>
      <c r="X432" s="210"/>
      <c r="Y432" s="210"/>
      <c r="Z432" s="210"/>
      <c r="AA432" s="210"/>
      <c r="AB432" s="210"/>
      <c r="AC432" s="210"/>
      <c r="AD432" s="210"/>
      <c r="AE432" s="210"/>
      <c r="AF432" s="210"/>
      <c r="AG432" s="210"/>
      <c r="AH432" s="210"/>
      <c r="AI432" s="210"/>
      <c r="AJ432" s="211"/>
      <c r="AK432" s="212"/>
    </row>
    <row r="433" spans="1:37">
      <c r="A433" s="214"/>
      <c r="B433" s="208"/>
      <c r="C433" s="208"/>
      <c r="D433" s="208"/>
      <c r="E433" s="208"/>
      <c r="F433" s="208"/>
      <c r="G433" s="208"/>
      <c r="H433" s="208"/>
      <c r="I433" s="208"/>
      <c r="J433" s="209"/>
      <c r="K433" s="210"/>
      <c r="L433" s="210"/>
      <c r="M433" s="210"/>
      <c r="N433" s="210"/>
      <c r="O433" s="210"/>
      <c r="P433" s="210"/>
      <c r="Q433" s="210"/>
      <c r="R433" s="210"/>
      <c r="S433" s="210"/>
      <c r="T433" s="210"/>
      <c r="U433" s="210"/>
      <c r="V433" s="210"/>
      <c r="W433" s="210"/>
      <c r="X433" s="210"/>
      <c r="Y433" s="210"/>
      <c r="Z433" s="210"/>
      <c r="AA433" s="210"/>
      <c r="AB433" s="210"/>
      <c r="AC433" s="210"/>
      <c r="AD433" s="210"/>
      <c r="AE433" s="210"/>
      <c r="AF433" s="210"/>
      <c r="AG433" s="210"/>
      <c r="AH433" s="210"/>
      <c r="AI433" s="210"/>
      <c r="AJ433" s="211"/>
      <c r="AK433" s="212"/>
    </row>
    <row r="434" spans="1:37">
      <c r="A434" s="214"/>
      <c r="B434" s="208"/>
      <c r="C434" s="208"/>
      <c r="D434" s="208"/>
      <c r="E434" s="208"/>
      <c r="F434" s="208"/>
      <c r="G434" s="208"/>
      <c r="H434" s="208"/>
      <c r="I434" s="208"/>
      <c r="J434" s="209"/>
      <c r="K434" s="210"/>
      <c r="L434" s="210"/>
      <c r="M434" s="210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  <c r="AA434" s="210"/>
      <c r="AB434" s="210"/>
      <c r="AC434" s="210"/>
      <c r="AD434" s="210"/>
      <c r="AE434" s="210"/>
      <c r="AF434" s="210"/>
      <c r="AG434" s="210"/>
      <c r="AH434" s="210"/>
      <c r="AI434" s="210"/>
      <c r="AJ434" s="211"/>
      <c r="AK434" s="212"/>
    </row>
    <row r="435" spans="1:37">
      <c r="A435" s="214"/>
      <c r="B435" s="208"/>
      <c r="C435" s="208"/>
      <c r="D435" s="208"/>
      <c r="E435" s="208"/>
      <c r="F435" s="208"/>
      <c r="G435" s="208"/>
      <c r="H435" s="208"/>
      <c r="I435" s="208"/>
      <c r="J435" s="209"/>
      <c r="K435" s="210"/>
      <c r="L435" s="210"/>
      <c r="M435" s="210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  <c r="AA435" s="210"/>
      <c r="AB435" s="210"/>
      <c r="AC435" s="210"/>
      <c r="AD435" s="210"/>
      <c r="AE435" s="210"/>
      <c r="AF435" s="210"/>
      <c r="AG435" s="210"/>
      <c r="AH435" s="210"/>
      <c r="AI435" s="210"/>
      <c r="AJ435" s="211"/>
      <c r="AK435" s="212"/>
    </row>
    <row r="436" spans="1:37">
      <c r="A436" s="214"/>
      <c r="B436" s="208"/>
      <c r="C436" s="208"/>
      <c r="D436" s="208"/>
      <c r="E436" s="208"/>
      <c r="F436" s="208"/>
      <c r="G436" s="208"/>
      <c r="H436" s="208"/>
      <c r="I436" s="208"/>
      <c r="J436" s="209"/>
      <c r="K436" s="210"/>
      <c r="L436" s="210"/>
      <c r="M436" s="210"/>
      <c r="N436" s="210"/>
      <c r="O436" s="210"/>
      <c r="P436" s="210"/>
      <c r="Q436" s="210"/>
      <c r="R436" s="210"/>
      <c r="S436" s="210"/>
      <c r="T436" s="210"/>
      <c r="U436" s="210"/>
      <c r="V436" s="210"/>
      <c r="W436" s="210"/>
      <c r="X436" s="210"/>
      <c r="Y436" s="210"/>
      <c r="Z436" s="210"/>
      <c r="AA436" s="210"/>
      <c r="AB436" s="210"/>
      <c r="AC436" s="210"/>
      <c r="AD436" s="210"/>
      <c r="AE436" s="210"/>
      <c r="AF436" s="210"/>
      <c r="AG436" s="210"/>
      <c r="AH436" s="210"/>
      <c r="AI436" s="210"/>
      <c r="AJ436" s="211"/>
      <c r="AK436" s="212"/>
    </row>
    <row r="437" spans="1:37">
      <c r="A437" s="214"/>
      <c r="B437" s="208"/>
      <c r="C437" s="208"/>
      <c r="D437" s="208"/>
      <c r="E437" s="208"/>
      <c r="F437" s="208"/>
      <c r="G437" s="208"/>
      <c r="H437" s="208"/>
      <c r="I437" s="208"/>
      <c r="J437" s="209"/>
      <c r="K437" s="210"/>
      <c r="L437" s="210"/>
      <c r="M437" s="210"/>
      <c r="N437" s="210"/>
      <c r="O437" s="210"/>
      <c r="P437" s="210"/>
      <c r="Q437" s="210"/>
      <c r="R437" s="210"/>
      <c r="S437" s="210"/>
      <c r="T437" s="210"/>
      <c r="U437" s="210"/>
      <c r="V437" s="210"/>
      <c r="W437" s="210"/>
      <c r="X437" s="210"/>
      <c r="Y437" s="210"/>
      <c r="Z437" s="210"/>
      <c r="AA437" s="210"/>
      <c r="AB437" s="210"/>
      <c r="AC437" s="210"/>
      <c r="AD437" s="210"/>
      <c r="AE437" s="210"/>
      <c r="AF437" s="210"/>
      <c r="AG437" s="210"/>
      <c r="AH437" s="210"/>
      <c r="AI437" s="210"/>
      <c r="AJ437" s="211"/>
      <c r="AK437" s="212"/>
    </row>
    <row r="438" spans="1:37">
      <c r="A438" s="214"/>
      <c r="B438" s="208"/>
      <c r="C438" s="208"/>
      <c r="D438" s="208"/>
      <c r="E438" s="208"/>
      <c r="F438" s="208"/>
      <c r="G438" s="208"/>
      <c r="H438" s="208"/>
      <c r="I438" s="208"/>
      <c r="J438" s="209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  <c r="AI438" s="210"/>
      <c r="AJ438" s="211"/>
      <c r="AK438" s="212"/>
    </row>
    <row r="439" spans="1:37">
      <c r="A439" s="214"/>
      <c r="B439" s="208"/>
      <c r="C439" s="208"/>
      <c r="D439" s="208"/>
      <c r="E439" s="208"/>
      <c r="F439" s="208"/>
      <c r="G439" s="208"/>
      <c r="H439" s="208"/>
      <c r="I439" s="208"/>
      <c r="J439" s="209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  <c r="AI439" s="210"/>
      <c r="AJ439" s="211"/>
      <c r="AK439" s="212"/>
    </row>
    <row r="440" spans="1:37">
      <c r="A440" s="214"/>
      <c r="B440" s="208"/>
      <c r="C440" s="208"/>
      <c r="D440" s="208"/>
      <c r="E440" s="208"/>
      <c r="F440" s="208"/>
      <c r="G440" s="208"/>
      <c r="H440" s="208"/>
      <c r="I440" s="208"/>
      <c r="J440" s="209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  <c r="AI440" s="210"/>
      <c r="AJ440" s="211"/>
      <c r="AK440" s="212"/>
    </row>
    <row r="441" spans="1:37">
      <c r="A441" s="214"/>
      <c r="B441" s="208"/>
      <c r="C441" s="208"/>
      <c r="D441" s="208"/>
      <c r="E441" s="208"/>
      <c r="F441" s="208"/>
      <c r="G441" s="208"/>
      <c r="H441" s="208"/>
      <c r="I441" s="208"/>
      <c r="J441" s="209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  <c r="AI441" s="210"/>
      <c r="AJ441" s="211"/>
      <c r="AK441" s="212"/>
    </row>
    <row r="442" spans="1:37">
      <c r="A442" s="214"/>
      <c r="B442" s="208"/>
      <c r="C442" s="208"/>
      <c r="D442" s="208"/>
      <c r="E442" s="208"/>
      <c r="F442" s="208"/>
      <c r="G442" s="208"/>
      <c r="H442" s="208"/>
      <c r="I442" s="208"/>
      <c r="J442" s="209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210"/>
      <c r="AJ442" s="211"/>
      <c r="AK442" s="212"/>
    </row>
    <row r="443" spans="1:37">
      <c r="A443" s="214"/>
      <c r="B443" s="208"/>
      <c r="C443" s="208"/>
      <c r="D443" s="208"/>
      <c r="E443" s="208"/>
      <c r="F443" s="208"/>
      <c r="G443" s="208"/>
      <c r="H443" s="208"/>
      <c r="I443" s="208"/>
      <c r="J443" s="209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1"/>
      <c r="AK443" s="212"/>
    </row>
    <row r="444" spans="1:37">
      <c r="A444" s="214"/>
      <c r="B444" s="208"/>
      <c r="C444" s="208"/>
      <c r="D444" s="208"/>
      <c r="E444" s="208"/>
      <c r="F444" s="208"/>
      <c r="G444" s="208"/>
      <c r="H444" s="208"/>
      <c r="I444" s="208"/>
      <c r="J444" s="209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1"/>
      <c r="AK444" s="212"/>
    </row>
    <row r="445" spans="1:37">
      <c r="A445" s="214"/>
      <c r="B445" s="208"/>
      <c r="C445" s="208"/>
      <c r="D445" s="208"/>
      <c r="E445" s="208"/>
      <c r="F445" s="208"/>
      <c r="G445" s="208"/>
      <c r="H445" s="208"/>
      <c r="I445" s="208"/>
      <c r="J445" s="209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1"/>
      <c r="AK445" s="212"/>
    </row>
    <row r="446" spans="1:37">
      <c r="A446" s="214"/>
      <c r="B446" s="208"/>
      <c r="C446" s="208"/>
      <c r="D446" s="208"/>
      <c r="E446" s="208"/>
      <c r="F446" s="208"/>
      <c r="G446" s="208"/>
      <c r="H446" s="208"/>
      <c r="I446" s="208"/>
      <c r="J446" s="209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1"/>
      <c r="AK446" s="212"/>
    </row>
    <row r="447" spans="1:37">
      <c r="A447" s="214"/>
      <c r="B447" s="208"/>
      <c r="C447" s="208"/>
      <c r="D447" s="208"/>
      <c r="E447" s="208"/>
      <c r="F447" s="208"/>
      <c r="G447" s="208"/>
      <c r="H447" s="208"/>
      <c r="I447" s="208"/>
      <c r="J447" s="209"/>
      <c r="K447" s="210"/>
      <c r="L447" s="210"/>
      <c r="M447" s="210"/>
      <c r="N447" s="210"/>
      <c r="O447" s="210"/>
      <c r="P447" s="210"/>
      <c r="Q447" s="210"/>
      <c r="R447" s="210"/>
      <c r="S447" s="210"/>
      <c r="T447" s="210"/>
      <c r="U447" s="210"/>
      <c r="V447" s="210"/>
      <c r="W447" s="210"/>
      <c r="X447" s="210"/>
      <c r="Y447" s="210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1"/>
      <c r="AK447" s="212"/>
    </row>
    <row r="448" spans="1:37">
      <c r="A448" s="214"/>
      <c r="B448" s="208"/>
      <c r="C448" s="208"/>
      <c r="D448" s="208"/>
      <c r="E448" s="208"/>
      <c r="F448" s="208"/>
      <c r="G448" s="208"/>
      <c r="H448" s="208"/>
      <c r="I448" s="208"/>
      <c r="J448" s="209"/>
      <c r="K448" s="210"/>
      <c r="L448" s="210"/>
      <c r="M448" s="210"/>
      <c r="N448" s="210"/>
      <c r="O448" s="210"/>
      <c r="P448" s="210"/>
      <c r="Q448" s="210"/>
      <c r="R448" s="210"/>
      <c r="S448" s="210"/>
      <c r="T448" s="210"/>
      <c r="U448" s="210"/>
      <c r="V448" s="210"/>
      <c r="W448" s="210"/>
      <c r="X448" s="210"/>
      <c r="Y448" s="210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1"/>
      <c r="AK448" s="212"/>
    </row>
    <row r="449" spans="1:37">
      <c r="A449" s="214"/>
      <c r="B449" s="208"/>
      <c r="C449" s="208"/>
      <c r="D449" s="208"/>
      <c r="E449" s="208"/>
      <c r="F449" s="208"/>
      <c r="G449" s="208"/>
      <c r="H449" s="208"/>
      <c r="I449" s="208"/>
      <c r="J449" s="209"/>
      <c r="K449" s="210"/>
      <c r="L449" s="210"/>
      <c r="M449" s="210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1"/>
      <c r="AK449" s="212"/>
    </row>
    <row r="450" spans="1:37">
      <c r="A450" s="214"/>
      <c r="B450" s="208"/>
      <c r="C450" s="208"/>
      <c r="D450" s="208"/>
      <c r="E450" s="208"/>
      <c r="F450" s="208"/>
      <c r="G450" s="208"/>
      <c r="H450" s="208"/>
      <c r="I450" s="208"/>
      <c r="J450" s="209"/>
      <c r="K450" s="210"/>
      <c r="L450" s="210"/>
      <c r="M450" s="210"/>
      <c r="N450" s="210"/>
      <c r="O450" s="210"/>
      <c r="P450" s="210"/>
      <c r="Q450" s="210"/>
      <c r="R450" s="210"/>
      <c r="S450" s="210"/>
      <c r="T450" s="210"/>
      <c r="U450" s="210"/>
      <c r="V450" s="210"/>
      <c r="W450" s="210"/>
      <c r="X450" s="210"/>
      <c r="Y450" s="210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1"/>
      <c r="AK450" s="212"/>
    </row>
    <row r="451" spans="1:37">
      <c r="A451" s="214"/>
      <c r="B451" s="208"/>
      <c r="C451" s="208"/>
      <c r="D451" s="208"/>
      <c r="E451" s="208"/>
      <c r="F451" s="208"/>
      <c r="G451" s="208"/>
      <c r="H451" s="208"/>
      <c r="I451" s="208"/>
      <c r="J451" s="209"/>
      <c r="K451" s="210"/>
      <c r="L451" s="210"/>
      <c r="M451" s="210"/>
      <c r="N451" s="210"/>
      <c r="O451" s="210"/>
      <c r="P451" s="210"/>
      <c r="Q451" s="210"/>
      <c r="R451" s="210"/>
      <c r="S451" s="210"/>
      <c r="T451" s="210"/>
      <c r="U451" s="210"/>
      <c r="V451" s="210"/>
      <c r="W451" s="210"/>
      <c r="X451" s="210"/>
      <c r="Y451" s="210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1"/>
      <c r="AK451" s="212"/>
    </row>
    <row r="452" spans="1:37">
      <c r="A452" s="214"/>
      <c r="B452" s="208"/>
      <c r="C452" s="208"/>
      <c r="D452" s="208"/>
      <c r="E452" s="208"/>
      <c r="F452" s="208"/>
      <c r="G452" s="208"/>
      <c r="H452" s="208"/>
      <c r="I452" s="208"/>
      <c r="J452" s="209"/>
      <c r="K452" s="210"/>
      <c r="L452" s="210"/>
      <c r="M452" s="210"/>
      <c r="N452" s="210"/>
      <c r="O452" s="210"/>
      <c r="P452" s="210"/>
      <c r="Q452" s="210"/>
      <c r="R452" s="210"/>
      <c r="S452" s="210"/>
      <c r="T452" s="210"/>
      <c r="U452" s="210"/>
      <c r="V452" s="210"/>
      <c r="W452" s="210"/>
      <c r="X452" s="210"/>
      <c r="Y452" s="210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1"/>
      <c r="AK452" s="212"/>
    </row>
    <row r="453" spans="1:37">
      <c r="A453" s="214"/>
      <c r="B453" s="208"/>
      <c r="C453" s="208"/>
      <c r="D453" s="208"/>
      <c r="E453" s="208"/>
      <c r="F453" s="208"/>
      <c r="G453" s="208"/>
      <c r="H453" s="208"/>
      <c r="I453" s="208"/>
      <c r="J453" s="209"/>
      <c r="K453" s="210"/>
      <c r="L453" s="210"/>
      <c r="M453" s="210"/>
      <c r="N453" s="210"/>
      <c r="O453" s="210"/>
      <c r="P453" s="210"/>
      <c r="Q453" s="210"/>
      <c r="R453" s="210"/>
      <c r="S453" s="210"/>
      <c r="T453" s="210"/>
      <c r="U453" s="210"/>
      <c r="V453" s="210"/>
      <c r="W453" s="210"/>
      <c r="X453" s="210"/>
      <c r="Y453" s="210"/>
      <c r="Z453" s="210"/>
      <c r="AA453" s="210"/>
      <c r="AB453" s="210"/>
      <c r="AC453" s="210"/>
      <c r="AD453" s="210"/>
      <c r="AE453" s="210"/>
      <c r="AF453" s="210"/>
      <c r="AG453" s="210"/>
      <c r="AH453" s="210"/>
      <c r="AI453" s="210"/>
      <c r="AJ453" s="211"/>
      <c r="AK453" s="212"/>
    </row>
    <row r="454" spans="1:37">
      <c r="A454" s="214"/>
      <c r="B454" s="208"/>
      <c r="C454" s="208"/>
      <c r="D454" s="208"/>
      <c r="E454" s="208"/>
      <c r="F454" s="208"/>
      <c r="G454" s="208"/>
      <c r="H454" s="208"/>
      <c r="I454" s="208"/>
      <c r="J454" s="209"/>
      <c r="K454" s="210"/>
      <c r="L454" s="210"/>
      <c r="M454" s="210"/>
      <c r="N454" s="210"/>
      <c r="O454" s="210"/>
      <c r="P454" s="210"/>
      <c r="Q454" s="210"/>
      <c r="R454" s="210"/>
      <c r="S454" s="210"/>
      <c r="T454" s="210"/>
      <c r="U454" s="210"/>
      <c r="V454" s="210"/>
      <c r="W454" s="210"/>
      <c r="X454" s="210"/>
      <c r="Y454" s="210"/>
      <c r="Z454" s="210"/>
      <c r="AA454" s="210"/>
      <c r="AB454" s="210"/>
      <c r="AC454" s="210"/>
      <c r="AD454" s="210"/>
      <c r="AE454" s="210"/>
      <c r="AF454" s="210"/>
      <c r="AG454" s="210"/>
      <c r="AH454" s="210"/>
      <c r="AI454" s="210"/>
      <c r="AJ454" s="211"/>
      <c r="AK454" s="212"/>
    </row>
    <row r="455" spans="1:37">
      <c r="A455" s="214"/>
      <c r="B455" s="208"/>
      <c r="C455" s="208"/>
      <c r="D455" s="208"/>
      <c r="E455" s="208"/>
      <c r="F455" s="208"/>
      <c r="G455" s="208"/>
      <c r="H455" s="208"/>
      <c r="I455" s="208"/>
      <c r="J455" s="209"/>
      <c r="K455" s="210"/>
      <c r="L455" s="210"/>
      <c r="M455" s="210"/>
      <c r="N455" s="210"/>
      <c r="O455" s="210"/>
      <c r="P455" s="210"/>
      <c r="Q455" s="210"/>
      <c r="R455" s="210"/>
      <c r="S455" s="210"/>
      <c r="T455" s="210"/>
      <c r="U455" s="210"/>
      <c r="V455" s="210"/>
      <c r="W455" s="210"/>
      <c r="X455" s="210"/>
      <c r="Y455" s="210"/>
      <c r="Z455" s="210"/>
      <c r="AA455" s="210"/>
      <c r="AB455" s="210"/>
      <c r="AC455" s="210"/>
      <c r="AD455" s="210"/>
      <c r="AE455" s="210"/>
      <c r="AF455" s="210"/>
      <c r="AG455" s="210"/>
      <c r="AH455" s="210"/>
      <c r="AI455" s="210"/>
      <c r="AJ455" s="211"/>
      <c r="AK455" s="212"/>
    </row>
    <row r="456" spans="1:37">
      <c r="A456" s="214"/>
      <c r="B456" s="208"/>
      <c r="C456" s="208"/>
      <c r="D456" s="208"/>
      <c r="E456" s="208"/>
      <c r="F456" s="208"/>
      <c r="G456" s="208"/>
      <c r="H456" s="208"/>
      <c r="I456" s="208"/>
      <c r="J456" s="209"/>
      <c r="K456" s="210"/>
      <c r="L456" s="210"/>
      <c r="M456" s="210"/>
      <c r="N456" s="210"/>
      <c r="O456" s="210"/>
      <c r="P456" s="210"/>
      <c r="Q456" s="210"/>
      <c r="R456" s="210"/>
      <c r="S456" s="210"/>
      <c r="T456" s="210"/>
      <c r="U456" s="210"/>
      <c r="V456" s="210"/>
      <c r="W456" s="210"/>
      <c r="X456" s="210"/>
      <c r="Y456" s="210"/>
      <c r="Z456" s="210"/>
      <c r="AA456" s="210"/>
      <c r="AB456" s="210"/>
      <c r="AC456" s="210"/>
      <c r="AD456" s="210"/>
      <c r="AE456" s="210"/>
      <c r="AF456" s="210"/>
      <c r="AG456" s="210"/>
      <c r="AH456" s="210"/>
      <c r="AI456" s="210"/>
      <c r="AJ456" s="211"/>
      <c r="AK456" s="212"/>
    </row>
    <row r="457" spans="1:37">
      <c r="A457" s="214"/>
      <c r="B457" s="208"/>
      <c r="C457" s="208"/>
      <c r="D457" s="208"/>
      <c r="E457" s="208"/>
      <c r="F457" s="208"/>
      <c r="G457" s="208"/>
      <c r="H457" s="208"/>
      <c r="I457" s="208"/>
      <c r="J457" s="209"/>
      <c r="K457" s="210"/>
      <c r="L457" s="210"/>
      <c r="M457" s="210"/>
      <c r="N457" s="210"/>
      <c r="O457" s="210"/>
      <c r="P457" s="210"/>
      <c r="Q457" s="210"/>
      <c r="R457" s="210"/>
      <c r="S457" s="210"/>
      <c r="T457" s="210"/>
      <c r="U457" s="210"/>
      <c r="V457" s="210"/>
      <c r="W457" s="210"/>
      <c r="X457" s="210"/>
      <c r="Y457" s="210"/>
      <c r="Z457" s="210"/>
      <c r="AA457" s="210"/>
      <c r="AB457" s="210"/>
      <c r="AC457" s="210"/>
      <c r="AD457" s="210"/>
      <c r="AE457" s="210"/>
      <c r="AF457" s="210"/>
      <c r="AG457" s="210"/>
      <c r="AH457" s="210"/>
      <c r="AI457" s="210"/>
      <c r="AJ457" s="211"/>
      <c r="AK457" s="212"/>
    </row>
    <row r="458" spans="1:37">
      <c r="A458" s="214"/>
      <c r="B458" s="208"/>
      <c r="C458" s="208"/>
      <c r="D458" s="208"/>
      <c r="E458" s="208"/>
      <c r="F458" s="208"/>
      <c r="G458" s="208"/>
      <c r="H458" s="208"/>
      <c r="I458" s="208"/>
      <c r="J458" s="209"/>
      <c r="K458" s="210"/>
      <c r="L458" s="210"/>
      <c r="M458" s="210"/>
      <c r="N458" s="210"/>
      <c r="O458" s="210"/>
      <c r="P458" s="210"/>
      <c r="Q458" s="210"/>
      <c r="R458" s="210"/>
      <c r="S458" s="210"/>
      <c r="T458" s="210"/>
      <c r="U458" s="210"/>
      <c r="V458" s="210"/>
      <c r="W458" s="210"/>
      <c r="X458" s="210"/>
      <c r="Y458" s="210"/>
      <c r="Z458" s="210"/>
      <c r="AA458" s="210"/>
      <c r="AB458" s="210"/>
      <c r="AC458" s="210"/>
      <c r="AD458" s="210"/>
      <c r="AE458" s="210"/>
      <c r="AF458" s="210"/>
      <c r="AG458" s="210"/>
      <c r="AH458" s="210"/>
      <c r="AI458" s="210"/>
      <c r="AJ458" s="211"/>
      <c r="AK458" s="212"/>
    </row>
    <row r="459" spans="1:37">
      <c r="A459" s="214"/>
      <c r="B459" s="208"/>
      <c r="C459" s="208"/>
      <c r="D459" s="208"/>
      <c r="E459" s="208"/>
      <c r="F459" s="208"/>
      <c r="G459" s="208"/>
      <c r="H459" s="208"/>
      <c r="I459" s="208"/>
      <c r="J459" s="209"/>
      <c r="K459" s="210"/>
      <c r="L459" s="210"/>
      <c r="M459" s="210"/>
      <c r="N459" s="210"/>
      <c r="O459" s="210"/>
      <c r="P459" s="210"/>
      <c r="Q459" s="210"/>
      <c r="R459" s="210"/>
      <c r="S459" s="210"/>
      <c r="T459" s="210"/>
      <c r="U459" s="210"/>
      <c r="V459" s="210"/>
      <c r="W459" s="210"/>
      <c r="X459" s="210"/>
      <c r="Y459" s="210"/>
      <c r="Z459" s="210"/>
      <c r="AA459" s="210"/>
      <c r="AB459" s="210"/>
      <c r="AC459" s="210"/>
      <c r="AD459" s="210"/>
      <c r="AE459" s="210"/>
      <c r="AF459" s="210"/>
      <c r="AG459" s="210"/>
      <c r="AH459" s="210"/>
      <c r="AI459" s="210"/>
      <c r="AJ459" s="211"/>
      <c r="AK459" s="212"/>
    </row>
    <row r="460" spans="1:37">
      <c r="A460" s="214"/>
      <c r="B460" s="208"/>
      <c r="C460" s="208"/>
      <c r="D460" s="208"/>
      <c r="E460" s="208"/>
      <c r="F460" s="208"/>
      <c r="G460" s="208"/>
      <c r="H460" s="208"/>
      <c r="I460" s="208"/>
      <c r="J460" s="209"/>
      <c r="K460" s="210"/>
      <c r="L460" s="210"/>
      <c r="M460" s="210"/>
      <c r="N460" s="210"/>
      <c r="O460" s="210"/>
      <c r="P460" s="210"/>
      <c r="Q460" s="210"/>
      <c r="R460" s="210"/>
      <c r="S460" s="210"/>
      <c r="T460" s="210"/>
      <c r="U460" s="210"/>
      <c r="V460" s="210"/>
      <c r="W460" s="210"/>
      <c r="X460" s="210"/>
      <c r="Y460" s="210"/>
      <c r="Z460" s="210"/>
      <c r="AA460" s="210"/>
      <c r="AB460" s="210"/>
      <c r="AC460" s="210"/>
      <c r="AD460" s="210"/>
      <c r="AE460" s="210"/>
      <c r="AF460" s="210"/>
      <c r="AG460" s="210"/>
      <c r="AH460" s="210"/>
      <c r="AI460" s="210"/>
      <c r="AJ460" s="211"/>
      <c r="AK460" s="212"/>
    </row>
    <row r="461" spans="1:37">
      <c r="A461" s="214"/>
      <c r="B461" s="208"/>
      <c r="C461" s="208"/>
      <c r="D461" s="208"/>
      <c r="E461" s="208"/>
      <c r="F461" s="208"/>
      <c r="G461" s="208"/>
      <c r="H461" s="208"/>
      <c r="I461" s="208"/>
      <c r="J461" s="209"/>
      <c r="K461" s="210"/>
      <c r="L461" s="210"/>
      <c r="M461" s="210"/>
      <c r="N461" s="210"/>
      <c r="O461" s="210"/>
      <c r="P461" s="210"/>
      <c r="Q461" s="210"/>
      <c r="R461" s="210"/>
      <c r="S461" s="210"/>
      <c r="T461" s="210"/>
      <c r="U461" s="210"/>
      <c r="V461" s="210"/>
      <c r="W461" s="210"/>
      <c r="X461" s="210"/>
      <c r="Y461" s="210"/>
      <c r="Z461" s="210"/>
      <c r="AA461" s="210"/>
      <c r="AB461" s="210"/>
      <c r="AC461" s="210"/>
      <c r="AD461" s="210"/>
      <c r="AE461" s="210"/>
      <c r="AF461" s="210"/>
      <c r="AG461" s="210"/>
      <c r="AH461" s="210"/>
      <c r="AI461" s="210"/>
      <c r="AJ461" s="211"/>
      <c r="AK461" s="212"/>
    </row>
    <row r="462" spans="1:37">
      <c r="A462" s="214"/>
      <c r="B462" s="208"/>
      <c r="C462" s="208"/>
      <c r="D462" s="208"/>
      <c r="E462" s="208"/>
      <c r="F462" s="208"/>
      <c r="G462" s="208"/>
      <c r="H462" s="208"/>
      <c r="I462" s="208"/>
      <c r="J462" s="209"/>
      <c r="K462" s="210"/>
      <c r="L462" s="210"/>
      <c r="M462" s="210"/>
      <c r="N462" s="210"/>
      <c r="O462" s="210"/>
      <c r="P462" s="210"/>
      <c r="Q462" s="210"/>
      <c r="R462" s="210"/>
      <c r="S462" s="210"/>
      <c r="T462" s="210"/>
      <c r="U462" s="210"/>
      <c r="V462" s="210"/>
      <c r="W462" s="210"/>
      <c r="X462" s="210"/>
      <c r="Y462" s="210"/>
      <c r="Z462" s="210"/>
      <c r="AA462" s="210"/>
      <c r="AB462" s="210"/>
      <c r="AC462" s="210"/>
      <c r="AD462" s="210"/>
      <c r="AE462" s="210"/>
      <c r="AF462" s="210"/>
      <c r="AG462" s="210"/>
      <c r="AH462" s="210"/>
      <c r="AI462" s="210"/>
      <c r="AJ462" s="211"/>
      <c r="AK462" s="212"/>
    </row>
    <row r="463" spans="1:37">
      <c r="A463" s="214"/>
      <c r="B463" s="208"/>
      <c r="C463" s="208"/>
      <c r="D463" s="208"/>
      <c r="E463" s="208"/>
      <c r="F463" s="208"/>
      <c r="G463" s="208"/>
      <c r="H463" s="208"/>
      <c r="I463" s="208"/>
      <c r="J463" s="209"/>
      <c r="K463" s="210"/>
      <c r="L463" s="210"/>
      <c r="M463" s="210"/>
      <c r="N463" s="210"/>
      <c r="O463" s="210"/>
      <c r="P463" s="210"/>
      <c r="Q463" s="210"/>
      <c r="R463" s="210"/>
      <c r="S463" s="210"/>
      <c r="T463" s="210"/>
      <c r="U463" s="210"/>
      <c r="V463" s="210"/>
      <c r="W463" s="210"/>
      <c r="X463" s="210"/>
      <c r="Y463" s="210"/>
      <c r="Z463" s="210"/>
      <c r="AA463" s="210"/>
      <c r="AB463" s="210"/>
      <c r="AC463" s="210"/>
      <c r="AD463" s="210"/>
      <c r="AE463" s="210"/>
      <c r="AF463" s="210"/>
      <c r="AG463" s="210"/>
      <c r="AH463" s="210"/>
      <c r="AI463" s="210"/>
      <c r="AJ463" s="211"/>
      <c r="AK463" s="212"/>
    </row>
    <row r="464" spans="1:37">
      <c r="A464" s="214"/>
      <c r="B464" s="208"/>
      <c r="C464" s="208"/>
      <c r="D464" s="208"/>
      <c r="E464" s="208"/>
      <c r="F464" s="208"/>
      <c r="G464" s="208"/>
      <c r="H464" s="208"/>
      <c r="I464" s="208"/>
      <c r="J464" s="209"/>
      <c r="K464" s="210"/>
      <c r="L464" s="210"/>
      <c r="M464" s="210"/>
      <c r="N464" s="210"/>
      <c r="O464" s="210"/>
      <c r="P464" s="210"/>
      <c r="Q464" s="210"/>
      <c r="R464" s="210"/>
      <c r="S464" s="210"/>
      <c r="T464" s="210"/>
      <c r="U464" s="210"/>
      <c r="V464" s="210"/>
      <c r="W464" s="210"/>
      <c r="X464" s="210"/>
      <c r="Y464" s="210"/>
      <c r="Z464" s="210"/>
      <c r="AA464" s="210"/>
      <c r="AB464" s="210"/>
      <c r="AC464" s="210"/>
      <c r="AD464" s="210"/>
      <c r="AE464" s="210"/>
      <c r="AF464" s="210"/>
      <c r="AG464" s="210"/>
      <c r="AH464" s="210"/>
      <c r="AI464" s="210"/>
      <c r="AJ464" s="211"/>
      <c r="AK464" s="212"/>
    </row>
    <row r="465" spans="1:37">
      <c r="A465" s="214"/>
      <c r="B465" s="208"/>
      <c r="C465" s="208"/>
      <c r="D465" s="208"/>
      <c r="E465" s="208"/>
      <c r="F465" s="208"/>
      <c r="G465" s="208"/>
      <c r="H465" s="208"/>
      <c r="I465" s="208"/>
      <c r="J465" s="209"/>
      <c r="K465" s="210"/>
      <c r="L465" s="210"/>
      <c r="M465" s="210"/>
      <c r="N465" s="210"/>
      <c r="O465" s="210"/>
      <c r="P465" s="210"/>
      <c r="Q465" s="210"/>
      <c r="R465" s="210"/>
      <c r="S465" s="210"/>
      <c r="T465" s="210"/>
      <c r="U465" s="210"/>
      <c r="V465" s="210"/>
      <c r="W465" s="210"/>
      <c r="X465" s="210"/>
      <c r="Y465" s="210"/>
      <c r="Z465" s="210"/>
      <c r="AA465" s="210"/>
      <c r="AB465" s="210"/>
      <c r="AC465" s="210"/>
      <c r="AD465" s="210"/>
      <c r="AE465" s="210"/>
      <c r="AF465" s="210"/>
      <c r="AG465" s="210"/>
      <c r="AH465" s="210"/>
      <c r="AI465" s="210"/>
      <c r="AJ465" s="211"/>
      <c r="AK465" s="212"/>
    </row>
    <row r="466" spans="1:37">
      <c r="A466" s="214"/>
      <c r="B466" s="208"/>
      <c r="C466" s="208"/>
      <c r="D466" s="208"/>
      <c r="E466" s="208"/>
      <c r="F466" s="208"/>
      <c r="G466" s="208"/>
      <c r="H466" s="208"/>
      <c r="I466" s="208"/>
      <c r="J466" s="209"/>
      <c r="K466" s="210"/>
      <c r="L466" s="210"/>
      <c r="M466" s="210"/>
      <c r="N466" s="210"/>
      <c r="O466" s="210"/>
      <c r="P466" s="210"/>
      <c r="Q466" s="210"/>
      <c r="R466" s="210"/>
      <c r="S466" s="210"/>
      <c r="T466" s="210"/>
      <c r="U466" s="210"/>
      <c r="V466" s="210"/>
      <c r="W466" s="210"/>
      <c r="X466" s="210"/>
      <c r="Y466" s="210"/>
      <c r="Z466" s="210"/>
      <c r="AA466" s="210"/>
      <c r="AB466" s="210"/>
      <c r="AC466" s="210"/>
      <c r="AD466" s="210"/>
      <c r="AE466" s="210"/>
      <c r="AF466" s="210"/>
      <c r="AG466" s="210"/>
      <c r="AH466" s="210"/>
      <c r="AI466" s="210"/>
      <c r="AJ466" s="211"/>
      <c r="AK466" s="212"/>
    </row>
    <row r="467" spans="1:37">
      <c r="A467" s="214"/>
      <c r="B467" s="208"/>
      <c r="C467" s="208"/>
      <c r="D467" s="208"/>
      <c r="E467" s="208"/>
      <c r="F467" s="208"/>
      <c r="G467" s="208"/>
      <c r="H467" s="208"/>
      <c r="I467" s="208"/>
      <c r="J467" s="209"/>
      <c r="K467" s="210"/>
      <c r="L467" s="210"/>
      <c r="M467" s="210"/>
      <c r="N467" s="210"/>
      <c r="O467" s="210"/>
      <c r="P467" s="210"/>
      <c r="Q467" s="210"/>
      <c r="R467" s="210"/>
      <c r="S467" s="210"/>
      <c r="T467" s="210"/>
      <c r="U467" s="210"/>
      <c r="V467" s="210"/>
      <c r="W467" s="210"/>
      <c r="X467" s="210"/>
      <c r="Y467" s="210"/>
      <c r="Z467" s="210"/>
      <c r="AA467" s="210"/>
      <c r="AB467" s="210"/>
      <c r="AC467" s="210"/>
      <c r="AD467" s="210"/>
      <c r="AE467" s="210"/>
      <c r="AF467" s="210"/>
      <c r="AG467" s="210"/>
      <c r="AH467" s="210"/>
      <c r="AI467" s="210"/>
      <c r="AJ467" s="211"/>
      <c r="AK467" s="212"/>
    </row>
    <row r="468" spans="1:37">
      <c r="A468" s="214"/>
      <c r="B468" s="208"/>
      <c r="C468" s="208"/>
      <c r="D468" s="208"/>
      <c r="E468" s="208"/>
      <c r="F468" s="208"/>
      <c r="G468" s="208"/>
      <c r="H468" s="208"/>
      <c r="I468" s="208"/>
      <c r="J468" s="209"/>
      <c r="K468" s="210"/>
      <c r="L468" s="210"/>
      <c r="M468" s="210"/>
      <c r="N468" s="210"/>
      <c r="O468" s="210"/>
      <c r="P468" s="210"/>
      <c r="Q468" s="210"/>
      <c r="R468" s="210"/>
      <c r="S468" s="210"/>
      <c r="T468" s="210"/>
      <c r="U468" s="210"/>
      <c r="V468" s="210"/>
      <c r="W468" s="210"/>
      <c r="X468" s="210"/>
      <c r="Y468" s="210"/>
      <c r="Z468" s="210"/>
      <c r="AA468" s="210"/>
      <c r="AB468" s="210"/>
      <c r="AC468" s="210"/>
      <c r="AD468" s="210"/>
      <c r="AE468" s="210"/>
      <c r="AF468" s="210"/>
      <c r="AG468" s="210"/>
      <c r="AH468" s="210"/>
      <c r="AI468" s="210"/>
      <c r="AJ468" s="211"/>
      <c r="AK468" s="212"/>
    </row>
    <row r="469" spans="1:37">
      <c r="A469" s="214"/>
      <c r="B469" s="208"/>
      <c r="C469" s="208"/>
      <c r="D469" s="208"/>
      <c r="E469" s="208"/>
      <c r="F469" s="208"/>
      <c r="G469" s="208"/>
      <c r="H469" s="208"/>
      <c r="I469" s="208"/>
      <c r="J469" s="209"/>
      <c r="K469" s="210"/>
      <c r="L469" s="210"/>
      <c r="M469" s="210"/>
      <c r="N469" s="210"/>
      <c r="O469" s="210"/>
      <c r="P469" s="210"/>
      <c r="Q469" s="210"/>
      <c r="R469" s="210"/>
      <c r="S469" s="210"/>
      <c r="T469" s="210"/>
      <c r="U469" s="210"/>
      <c r="V469" s="210"/>
      <c r="W469" s="210"/>
      <c r="X469" s="210"/>
      <c r="Y469" s="210"/>
      <c r="Z469" s="210"/>
      <c r="AA469" s="210"/>
      <c r="AB469" s="210"/>
      <c r="AC469" s="210"/>
      <c r="AD469" s="210"/>
      <c r="AE469" s="210"/>
      <c r="AF469" s="210"/>
      <c r="AG469" s="210"/>
      <c r="AH469" s="210"/>
      <c r="AI469" s="210"/>
      <c r="AJ469" s="211"/>
      <c r="AK469" s="212"/>
    </row>
    <row r="470" spans="1:37">
      <c r="A470" s="214"/>
      <c r="B470" s="208"/>
      <c r="C470" s="208"/>
      <c r="D470" s="208"/>
      <c r="E470" s="208"/>
      <c r="F470" s="208"/>
      <c r="G470" s="208"/>
      <c r="H470" s="208"/>
      <c r="I470" s="208"/>
      <c r="J470" s="209"/>
      <c r="K470" s="210"/>
      <c r="L470" s="210"/>
      <c r="M470" s="210"/>
      <c r="N470" s="210"/>
      <c r="O470" s="210"/>
      <c r="P470" s="210"/>
      <c r="Q470" s="210"/>
      <c r="R470" s="210"/>
      <c r="S470" s="210"/>
      <c r="T470" s="210"/>
      <c r="U470" s="210"/>
      <c r="V470" s="210"/>
      <c r="W470" s="210"/>
      <c r="X470" s="210"/>
      <c r="Y470" s="210"/>
      <c r="Z470" s="210"/>
      <c r="AA470" s="210"/>
      <c r="AB470" s="210"/>
      <c r="AC470" s="210"/>
      <c r="AD470" s="210"/>
      <c r="AE470" s="210"/>
      <c r="AF470" s="210"/>
      <c r="AG470" s="210"/>
      <c r="AH470" s="210"/>
      <c r="AI470" s="210"/>
      <c r="AJ470" s="211"/>
      <c r="AK470" s="212"/>
    </row>
    <row r="471" spans="1:37">
      <c r="A471" s="214"/>
      <c r="B471" s="208"/>
      <c r="C471" s="208"/>
      <c r="D471" s="208"/>
      <c r="E471" s="208"/>
      <c r="F471" s="208"/>
      <c r="G471" s="208"/>
      <c r="H471" s="208"/>
      <c r="I471" s="208"/>
      <c r="J471" s="209"/>
      <c r="K471" s="210"/>
      <c r="L471" s="210"/>
      <c r="M471" s="210"/>
      <c r="N471" s="210"/>
      <c r="O471" s="210"/>
      <c r="P471" s="210"/>
      <c r="Q471" s="210"/>
      <c r="R471" s="210"/>
      <c r="S471" s="210"/>
      <c r="T471" s="210"/>
      <c r="U471" s="210"/>
      <c r="V471" s="210"/>
      <c r="W471" s="210"/>
      <c r="X471" s="210"/>
      <c r="Y471" s="210"/>
      <c r="Z471" s="210"/>
      <c r="AA471" s="210"/>
      <c r="AB471" s="210"/>
      <c r="AC471" s="210"/>
      <c r="AD471" s="210"/>
      <c r="AE471" s="210"/>
      <c r="AF471" s="210"/>
      <c r="AG471" s="210"/>
      <c r="AH471" s="210"/>
      <c r="AI471" s="210"/>
      <c r="AJ471" s="211"/>
      <c r="AK471" s="212"/>
    </row>
    <row r="472" spans="1:37">
      <c r="A472" s="214"/>
      <c r="B472" s="208"/>
      <c r="C472" s="208"/>
      <c r="D472" s="208"/>
      <c r="E472" s="208"/>
      <c r="F472" s="208"/>
      <c r="G472" s="208"/>
      <c r="H472" s="208"/>
      <c r="I472" s="208"/>
      <c r="J472" s="209"/>
      <c r="K472" s="210"/>
      <c r="L472" s="210"/>
      <c r="M472" s="210"/>
      <c r="N472" s="210"/>
      <c r="O472" s="210"/>
      <c r="P472" s="210"/>
      <c r="Q472" s="210"/>
      <c r="R472" s="210"/>
      <c r="S472" s="210"/>
      <c r="T472" s="210"/>
      <c r="U472" s="210"/>
      <c r="V472" s="210"/>
      <c r="W472" s="210"/>
      <c r="X472" s="210"/>
      <c r="Y472" s="210"/>
      <c r="Z472" s="210"/>
      <c r="AA472" s="210"/>
      <c r="AB472" s="210"/>
      <c r="AC472" s="210"/>
      <c r="AD472" s="210"/>
      <c r="AE472" s="210"/>
      <c r="AF472" s="210"/>
      <c r="AG472" s="210"/>
      <c r="AH472" s="210"/>
      <c r="AI472" s="210"/>
      <c r="AJ472" s="211"/>
      <c r="AK472" s="212"/>
    </row>
    <row r="473" spans="1:37">
      <c r="A473" s="214"/>
      <c r="B473" s="208"/>
      <c r="C473" s="208"/>
      <c r="D473" s="208"/>
      <c r="E473" s="208"/>
      <c r="F473" s="208"/>
      <c r="G473" s="208"/>
      <c r="H473" s="208"/>
      <c r="I473" s="208"/>
      <c r="J473" s="209"/>
      <c r="K473" s="210"/>
      <c r="L473" s="210"/>
      <c r="M473" s="210"/>
      <c r="N473" s="210"/>
      <c r="O473" s="210"/>
      <c r="P473" s="210"/>
      <c r="Q473" s="210"/>
      <c r="R473" s="210"/>
      <c r="S473" s="210"/>
      <c r="T473" s="210"/>
      <c r="U473" s="210"/>
      <c r="V473" s="210"/>
      <c r="W473" s="210"/>
      <c r="X473" s="210"/>
      <c r="Y473" s="210"/>
      <c r="Z473" s="210"/>
      <c r="AA473" s="210"/>
      <c r="AB473" s="210"/>
      <c r="AC473" s="210"/>
      <c r="AD473" s="210"/>
      <c r="AE473" s="210"/>
      <c r="AF473" s="210"/>
      <c r="AG473" s="210"/>
      <c r="AH473" s="210"/>
      <c r="AI473" s="210"/>
      <c r="AJ473" s="211"/>
      <c r="AK473" s="212"/>
    </row>
    <row r="474" spans="1:37">
      <c r="A474" s="214"/>
      <c r="B474" s="208"/>
      <c r="C474" s="208"/>
      <c r="D474" s="208"/>
      <c r="E474" s="208"/>
      <c r="F474" s="208"/>
      <c r="G474" s="208"/>
      <c r="H474" s="208"/>
      <c r="I474" s="208"/>
      <c r="J474" s="209"/>
      <c r="K474" s="210"/>
      <c r="L474" s="210"/>
      <c r="M474" s="210"/>
      <c r="N474" s="210"/>
      <c r="O474" s="210"/>
      <c r="P474" s="210"/>
      <c r="Q474" s="210"/>
      <c r="R474" s="210"/>
      <c r="S474" s="210"/>
      <c r="T474" s="210"/>
      <c r="U474" s="210"/>
      <c r="V474" s="210"/>
      <c r="W474" s="210"/>
      <c r="X474" s="210"/>
      <c r="Y474" s="210"/>
      <c r="Z474" s="210"/>
      <c r="AA474" s="210"/>
      <c r="AB474" s="210"/>
      <c r="AC474" s="210"/>
      <c r="AD474" s="210"/>
      <c r="AE474" s="210"/>
      <c r="AF474" s="210"/>
      <c r="AG474" s="210"/>
      <c r="AH474" s="210"/>
      <c r="AI474" s="210"/>
      <c r="AJ474" s="211"/>
      <c r="AK474" s="212"/>
    </row>
    <row r="475" spans="1:37">
      <c r="A475" s="214"/>
      <c r="B475" s="208"/>
      <c r="C475" s="208"/>
      <c r="D475" s="208"/>
      <c r="E475" s="208"/>
      <c r="F475" s="208"/>
      <c r="G475" s="208"/>
      <c r="H475" s="208"/>
      <c r="I475" s="208"/>
      <c r="J475" s="209"/>
      <c r="K475" s="210"/>
      <c r="L475" s="210"/>
      <c r="M475" s="210"/>
      <c r="N475" s="210"/>
      <c r="O475" s="210"/>
      <c r="P475" s="210"/>
      <c r="Q475" s="210"/>
      <c r="R475" s="210"/>
      <c r="S475" s="210"/>
      <c r="T475" s="210"/>
      <c r="U475" s="210"/>
      <c r="V475" s="210"/>
      <c r="W475" s="210"/>
      <c r="X475" s="210"/>
      <c r="Y475" s="210"/>
      <c r="Z475" s="210"/>
      <c r="AA475" s="210"/>
      <c r="AB475" s="210"/>
      <c r="AC475" s="210"/>
      <c r="AD475" s="210"/>
      <c r="AE475" s="210"/>
      <c r="AF475" s="210"/>
      <c r="AG475" s="210"/>
      <c r="AH475" s="210"/>
      <c r="AI475" s="210"/>
      <c r="AJ475" s="211"/>
      <c r="AK475" s="212"/>
    </row>
    <row r="476" spans="1:37">
      <c r="A476" s="214"/>
      <c r="B476" s="208"/>
      <c r="C476" s="208"/>
      <c r="D476" s="208"/>
      <c r="E476" s="208"/>
      <c r="F476" s="208"/>
      <c r="G476" s="208"/>
      <c r="H476" s="208"/>
      <c r="I476" s="208"/>
      <c r="J476" s="209"/>
      <c r="K476" s="210"/>
      <c r="L476" s="210"/>
      <c r="M476" s="210"/>
      <c r="N476" s="210"/>
      <c r="O476" s="210"/>
      <c r="P476" s="210"/>
      <c r="Q476" s="210"/>
      <c r="R476" s="210"/>
      <c r="S476" s="210"/>
      <c r="T476" s="210"/>
      <c r="U476" s="210"/>
      <c r="V476" s="210"/>
      <c r="W476" s="210"/>
      <c r="X476" s="210"/>
      <c r="Y476" s="210"/>
      <c r="Z476" s="210"/>
      <c r="AA476" s="210"/>
      <c r="AB476" s="210"/>
      <c r="AC476" s="210"/>
      <c r="AD476" s="210"/>
      <c r="AE476" s="210"/>
      <c r="AF476" s="210"/>
      <c r="AG476" s="210"/>
      <c r="AH476" s="210"/>
      <c r="AI476" s="210"/>
      <c r="AJ476" s="211"/>
      <c r="AK476" s="212"/>
    </row>
    <row r="477" spans="1:37">
      <c r="A477" s="214"/>
      <c r="B477" s="208"/>
      <c r="C477" s="208"/>
      <c r="D477" s="208"/>
      <c r="E477" s="208"/>
      <c r="F477" s="208"/>
      <c r="G477" s="208"/>
      <c r="H477" s="208"/>
      <c r="I477" s="208"/>
      <c r="J477" s="209"/>
      <c r="K477" s="210"/>
      <c r="L477" s="210"/>
      <c r="M477" s="210"/>
      <c r="N477" s="210"/>
      <c r="O477" s="210"/>
      <c r="P477" s="210"/>
      <c r="Q477" s="210"/>
      <c r="R477" s="210"/>
      <c r="S477" s="210"/>
      <c r="T477" s="210"/>
      <c r="U477" s="210"/>
      <c r="V477" s="210"/>
      <c r="W477" s="210"/>
      <c r="X477" s="210"/>
      <c r="Y477" s="210"/>
      <c r="Z477" s="210"/>
      <c r="AA477" s="210"/>
      <c r="AB477" s="210"/>
      <c r="AC477" s="210"/>
      <c r="AD477" s="210"/>
      <c r="AE477" s="210"/>
      <c r="AF477" s="210"/>
      <c r="AG477" s="210"/>
      <c r="AH477" s="210"/>
      <c r="AI477" s="210"/>
      <c r="AJ477" s="211"/>
      <c r="AK477" s="212"/>
    </row>
    <row r="478" spans="1:37">
      <c r="A478" s="214"/>
      <c r="B478" s="208"/>
      <c r="C478" s="208"/>
      <c r="D478" s="208"/>
      <c r="E478" s="208"/>
      <c r="F478" s="208"/>
      <c r="G478" s="208"/>
      <c r="H478" s="208"/>
      <c r="I478" s="208"/>
      <c r="J478" s="209"/>
      <c r="K478" s="210"/>
      <c r="L478" s="210"/>
      <c r="M478" s="210"/>
      <c r="N478" s="210"/>
      <c r="O478" s="210"/>
      <c r="P478" s="210"/>
      <c r="Q478" s="210"/>
      <c r="R478" s="210"/>
      <c r="S478" s="210"/>
      <c r="T478" s="210"/>
      <c r="U478" s="210"/>
      <c r="V478" s="210"/>
      <c r="W478" s="210"/>
      <c r="X478" s="210"/>
      <c r="Y478" s="210"/>
      <c r="Z478" s="210"/>
      <c r="AA478" s="210"/>
      <c r="AB478" s="210"/>
      <c r="AC478" s="210"/>
      <c r="AD478" s="210"/>
      <c r="AE478" s="210"/>
      <c r="AF478" s="210"/>
      <c r="AG478" s="210"/>
      <c r="AH478" s="210"/>
      <c r="AI478" s="210"/>
      <c r="AJ478" s="211"/>
      <c r="AK478" s="212"/>
    </row>
    <row r="479" spans="1:37">
      <c r="B479" s="208"/>
      <c r="C479" s="208"/>
      <c r="D479" s="208"/>
      <c r="E479" s="208"/>
      <c r="F479" s="208"/>
      <c r="G479" s="208"/>
      <c r="H479" s="208"/>
      <c r="I479" s="208"/>
      <c r="J479" s="209"/>
      <c r="K479" s="210"/>
      <c r="L479" s="210"/>
      <c r="M479" s="210"/>
      <c r="N479" s="210"/>
      <c r="O479" s="210"/>
      <c r="P479" s="210"/>
      <c r="Q479" s="210"/>
      <c r="R479" s="210"/>
      <c r="S479" s="210"/>
      <c r="T479" s="210"/>
      <c r="U479" s="210"/>
      <c r="V479" s="210"/>
      <c r="W479" s="210"/>
      <c r="X479" s="210"/>
      <c r="Y479" s="210"/>
      <c r="Z479" s="210"/>
      <c r="AA479" s="210"/>
      <c r="AB479" s="210"/>
      <c r="AC479" s="210"/>
      <c r="AD479" s="210"/>
      <c r="AE479" s="210"/>
      <c r="AF479" s="210"/>
      <c r="AG479" s="210"/>
      <c r="AH479" s="210"/>
      <c r="AI479" s="210"/>
      <c r="AJ479" s="211"/>
      <c r="AK479" s="212"/>
    </row>
    <row r="480" spans="1:37">
      <c r="B480" s="208"/>
      <c r="C480" s="208"/>
      <c r="D480" s="208"/>
      <c r="E480" s="208"/>
      <c r="F480" s="208"/>
      <c r="G480" s="208"/>
      <c r="H480" s="208"/>
      <c r="I480" s="208"/>
      <c r="J480" s="209"/>
      <c r="K480" s="210"/>
      <c r="L480" s="210"/>
      <c r="M480" s="210"/>
      <c r="N480" s="210"/>
      <c r="O480" s="210"/>
      <c r="P480" s="210"/>
      <c r="Q480" s="210"/>
      <c r="R480" s="210"/>
      <c r="S480" s="210"/>
      <c r="T480" s="210"/>
      <c r="U480" s="210"/>
      <c r="V480" s="210"/>
      <c r="W480" s="210"/>
      <c r="X480" s="210"/>
      <c r="Y480" s="210"/>
      <c r="Z480" s="210"/>
      <c r="AA480" s="210"/>
      <c r="AB480" s="210"/>
      <c r="AC480" s="210"/>
      <c r="AD480" s="210"/>
      <c r="AE480" s="210"/>
      <c r="AF480" s="210"/>
      <c r="AG480" s="210"/>
      <c r="AH480" s="210"/>
      <c r="AI480" s="210"/>
      <c r="AJ480" s="211"/>
      <c r="AK480" s="212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10/23/2017&amp;C&amp;"Times New Roman,Bold"&amp;10Construction Cost and Time 
Innovative Contract Data
For Contracts Completed First Quarter Fiscal Year 2017/2018&amp;RPage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Q40"/>
  <sheetViews>
    <sheetView zoomScaleNormal="100" workbookViewId="0">
      <selection activeCell="B7" sqref="B7"/>
    </sheetView>
  </sheetViews>
  <sheetFormatPr defaultColWidth="9.140625" defaultRowHeight="12"/>
  <cols>
    <col min="1" max="1" width="16.5703125" style="80" bestFit="1" customWidth="1"/>
    <col min="2" max="7" width="35.85546875" style="80" customWidth="1"/>
    <col min="8" max="8" width="10.140625" style="80" bestFit="1" customWidth="1"/>
    <col min="9" max="9" width="10.140625" style="80" customWidth="1"/>
    <col min="10" max="10" width="12" style="80" customWidth="1"/>
    <col min="11" max="11" width="14.42578125" style="80" customWidth="1"/>
    <col min="12" max="12" width="9.140625" style="80"/>
    <col min="13" max="13" width="14.5703125" style="80" bestFit="1" customWidth="1"/>
    <col min="14" max="16" width="9.140625" style="80"/>
    <col min="17" max="17" width="14.140625" style="80" customWidth="1"/>
    <col min="18" max="16384" width="9.140625" style="80"/>
  </cols>
  <sheetData>
    <row r="2" spans="1:17">
      <c r="O2" s="82"/>
      <c r="P2" s="82"/>
      <c r="Q2" s="82"/>
    </row>
    <row r="3" spans="1:17" ht="24">
      <c r="A3" s="271" t="s">
        <v>2</v>
      </c>
      <c r="B3" s="271" t="s">
        <v>138</v>
      </c>
      <c r="C3" s="272"/>
      <c r="D3" s="272"/>
      <c r="E3" s="272"/>
      <c r="F3" s="272"/>
      <c r="G3" s="272"/>
      <c r="H3" s="273"/>
      <c r="I3"/>
      <c r="J3"/>
      <c r="K3" s="79" t="s">
        <v>5</v>
      </c>
      <c r="L3" s="79" t="s">
        <v>6</v>
      </c>
      <c r="M3" s="79" t="s">
        <v>160</v>
      </c>
    </row>
    <row r="4" spans="1:17" s="82" customFormat="1">
      <c r="A4" s="287" t="s">
        <v>137</v>
      </c>
      <c r="B4" s="274" t="s">
        <v>142</v>
      </c>
      <c r="C4" s="275" t="s">
        <v>139</v>
      </c>
      <c r="D4" s="275" t="s">
        <v>141</v>
      </c>
      <c r="E4" s="275" t="s">
        <v>144</v>
      </c>
      <c r="F4" s="275" t="s">
        <v>140</v>
      </c>
      <c r="G4" s="275" t="s">
        <v>145</v>
      </c>
      <c r="H4" s="288" t="s">
        <v>3</v>
      </c>
      <c r="I4"/>
      <c r="J4"/>
      <c r="K4" s="79"/>
      <c r="L4" s="79"/>
      <c r="N4" s="80"/>
      <c r="O4" s="80"/>
      <c r="P4" s="80"/>
      <c r="Q4" s="80"/>
    </row>
    <row r="5" spans="1:17">
      <c r="A5" s="274">
        <v>1</v>
      </c>
      <c r="B5" s="277"/>
      <c r="C5" s="278"/>
      <c r="D5" s="278">
        <v>0</v>
      </c>
      <c r="E5" s="278"/>
      <c r="F5" s="278"/>
      <c r="G5" s="278"/>
      <c r="H5" s="279">
        <v>0</v>
      </c>
      <c r="I5"/>
      <c r="J5"/>
      <c r="K5" s="81">
        <f>Summary!C5</f>
        <v>16278893</v>
      </c>
      <c r="L5" s="83">
        <f>+M5/K5</f>
        <v>0</v>
      </c>
      <c r="M5" s="182">
        <f>SUM(B5:F5)</f>
        <v>0</v>
      </c>
    </row>
    <row r="6" spans="1:17">
      <c r="A6" s="280" t="s">
        <v>143</v>
      </c>
      <c r="B6" s="281"/>
      <c r="C6" s="74">
        <v>23626.41</v>
      </c>
      <c r="D6" s="74"/>
      <c r="E6" s="74">
        <v>1275.98</v>
      </c>
      <c r="F6" s="74"/>
      <c r="G6" s="74">
        <v>0</v>
      </c>
      <c r="H6" s="282">
        <v>24902.39</v>
      </c>
      <c r="I6"/>
      <c r="J6"/>
      <c r="K6" s="81">
        <f>Summary!C8</f>
        <v>78826727</v>
      </c>
      <c r="L6" s="83">
        <f>+M6/K6</f>
        <v>3.1591302782367205E-4</v>
      </c>
      <c r="M6" s="182">
        <f t="shared" ref="M6:M13" si="0">SUM(B6:F6)</f>
        <v>24902.39</v>
      </c>
    </row>
    <row r="7" spans="1:17">
      <c r="A7" s="280" t="s">
        <v>0</v>
      </c>
      <c r="B7" s="281"/>
      <c r="C7" s="74"/>
      <c r="D7" s="74"/>
      <c r="E7" s="74">
        <v>24940</v>
      </c>
      <c r="F7" s="74"/>
      <c r="G7" s="74">
        <v>40322.9</v>
      </c>
      <c r="H7" s="282">
        <v>65262.9</v>
      </c>
      <c r="I7"/>
      <c r="J7"/>
      <c r="K7" s="81">
        <f>Summary!C11</f>
        <v>68483109</v>
      </c>
      <c r="L7" s="83">
        <f t="shared" ref="L7:L13" si="1">+M7/K7</f>
        <v>3.6417739153752498E-4</v>
      </c>
      <c r="M7" s="182">
        <f t="shared" si="0"/>
        <v>24940</v>
      </c>
    </row>
    <row r="8" spans="1:17">
      <c r="A8" s="280" t="s">
        <v>10</v>
      </c>
      <c r="B8" s="281"/>
      <c r="C8" s="74">
        <v>28522.03</v>
      </c>
      <c r="D8" s="74"/>
      <c r="E8" s="74"/>
      <c r="F8" s="74">
        <v>961548.45</v>
      </c>
      <c r="G8" s="74">
        <v>607036.08000000007</v>
      </c>
      <c r="H8" s="282">
        <v>1597106.56</v>
      </c>
      <c r="I8"/>
      <c r="J8"/>
      <c r="K8" s="81">
        <f>Summary!C14</f>
        <v>12309341</v>
      </c>
      <c r="L8" s="83">
        <f t="shared" si="1"/>
        <v>8.0432452070342345E-2</v>
      </c>
      <c r="M8" s="182">
        <f t="shared" si="0"/>
        <v>990070.48</v>
      </c>
    </row>
    <row r="9" spans="1:17">
      <c r="A9" s="280" t="s">
        <v>11</v>
      </c>
      <c r="B9" s="281"/>
      <c r="C9" s="74">
        <v>46166.52</v>
      </c>
      <c r="D9" s="74"/>
      <c r="E9" s="74"/>
      <c r="F9" s="74"/>
      <c r="G9" s="74">
        <v>46030.53</v>
      </c>
      <c r="H9" s="282">
        <v>92197.049999999988</v>
      </c>
      <c r="I9"/>
      <c r="J9"/>
      <c r="K9" s="81">
        <f>Summary!C17</f>
        <v>29136924</v>
      </c>
      <c r="L9" s="83">
        <f t="shared" si="1"/>
        <v>1.5844678731358188E-3</v>
      </c>
      <c r="M9" s="182">
        <f t="shared" si="0"/>
        <v>46166.52</v>
      </c>
    </row>
    <row r="10" spans="1:17">
      <c r="A10" s="280" t="s">
        <v>12</v>
      </c>
      <c r="B10" s="281"/>
      <c r="C10" s="74">
        <v>2981.58</v>
      </c>
      <c r="D10" s="74"/>
      <c r="E10" s="74">
        <v>0</v>
      </c>
      <c r="F10" s="74">
        <v>0</v>
      </c>
      <c r="G10" s="74">
        <v>14523</v>
      </c>
      <c r="H10" s="282">
        <v>17504.580000000002</v>
      </c>
      <c r="I10"/>
      <c r="J10"/>
      <c r="K10" s="81">
        <f>Summary!C20</f>
        <v>37015984</v>
      </c>
      <c r="L10" s="83">
        <f t="shared" si="1"/>
        <v>8.0548446314435403E-5</v>
      </c>
      <c r="M10" s="182">
        <f t="shared" si="0"/>
        <v>2981.58</v>
      </c>
    </row>
    <row r="11" spans="1:17">
      <c r="A11" s="280" t="s">
        <v>13</v>
      </c>
      <c r="B11" s="281">
        <v>0</v>
      </c>
      <c r="C11" s="74">
        <v>14445.349999999999</v>
      </c>
      <c r="D11" s="74"/>
      <c r="E11" s="74"/>
      <c r="F11" s="74">
        <v>0</v>
      </c>
      <c r="G11" s="74">
        <v>0</v>
      </c>
      <c r="H11" s="282">
        <v>14445.349999999999</v>
      </c>
      <c r="I11"/>
      <c r="J11"/>
      <c r="K11" s="81">
        <f>Summary!C23</f>
        <v>131487063</v>
      </c>
      <c r="L11" s="83">
        <f t="shared" si="1"/>
        <v>1.0986137852968849E-4</v>
      </c>
      <c r="M11" s="182">
        <f t="shared" si="0"/>
        <v>14445.349999999999</v>
      </c>
    </row>
    <row r="12" spans="1:17">
      <c r="A12" s="280" t="s">
        <v>14</v>
      </c>
      <c r="B12" s="281"/>
      <c r="C12" s="74">
        <v>106724.56999999998</v>
      </c>
      <c r="D12" s="74"/>
      <c r="E12" s="74">
        <v>23865.910000000003</v>
      </c>
      <c r="F12" s="74">
        <v>126179.53</v>
      </c>
      <c r="G12" s="74">
        <v>576506.6100000001</v>
      </c>
      <c r="H12" s="282">
        <v>833276.62000000011</v>
      </c>
      <c r="I12"/>
      <c r="J12"/>
      <c r="K12" s="81">
        <f>Summary!C26</f>
        <v>4130517</v>
      </c>
      <c r="L12" s="83">
        <f t="shared" si="1"/>
        <v>6.216413344866998E-2</v>
      </c>
      <c r="M12" s="182">
        <f t="shared" si="0"/>
        <v>256770.00999999998</v>
      </c>
      <c r="N12" s="82"/>
    </row>
    <row r="13" spans="1:17">
      <c r="A13" s="280" t="s">
        <v>15</v>
      </c>
      <c r="B13" s="281"/>
      <c r="C13" s="74">
        <v>8022.37</v>
      </c>
      <c r="D13" s="74"/>
      <c r="E13" s="74"/>
      <c r="F13" s="74"/>
      <c r="G13" s="74">
        <v>974.3</v>
      </c>
      <c r="H13" s="282">
        <v>8996.67</v>
      </c>
      <c r="I13"/>
      <c r="J13"/>
      <c r="K13" s="81">
        <f>SUM(K5:K12)</f>
        <v>377668558</v>
      </c>
      <c r="L13" s="83">
        <f t="shared" si="1"/>
        <v>2.1241826543580045E-5</v>
      </c>
      <c r="M13" s="182">
        <f t="shared" si="0"/>
        <v>8022.37</v>
      </c>
    </row>
    <row r="14" spans="1:17">
      <c r="A14" s="283" t="s">
        <v>3</v>
      </c>
      <c r="B14" s="284">
        <v>0</v>
      </c>
      <c r="C14" s="285">
        <v>230488.82999999996</v>
      </c>
      <c r="D14" s="285">
        <v>0</v>
      </c>
      <c r="E14" s="285">
        <v>50081.89</v>
      </c>
      <c r="F14" s="285">
        <v>1087727.98</v>
      </c>
      <c r="G14" s="285">
        <v>1285393.4200000002</v>
      </c>
      <c r="H14" s="286">
        <v>2653692.12</v>
      </c>
      <c r="I14"/>
      <c r="J14"/>
    </row>
    <row r="16" spans="1:17">
      <c r="A16" s="271" t="s">
        <v>4</v>
      </c>
      <c r="B16" s="271" t="s">
        <v>138</v>
      </c>
      <c r="C16" s="272"/>
      <c r="D16" s="272"/>
      <c r="E16" s="272"/>
      <c r="F16" s="272"/>
      <c r="G16" s="272"/>
      <c r="H16" s="273"/>
      <c r="I16"/>
      <c r="J16"/>
    </row>
    <row r="17" spans="1:13" ht="24">
      <c r="A17" s="287" t="s">
        <v>137</v>
      </c>
      <c r="B17" s="274" t="s">
        <v>142</v>
      </c>
      <c r="C17" s="275" t="s">
        <v>139</v>
      </c>
      <c r="D17" s="275" t="s">
        <v>141</v>
      </c>
      <c r="E17" s="275" t="s">
        <v>144</v>
      </c>
      <c r="F17" s="275" t="s">
        <v>140</v>
      </c>
      <c r="G17" s="275" t="s">
        <v>145</v>
      </c>
      <c r="H17" s="288" t="s">
        <v>3</v>
      </c>
      <c r="I17"/>
      <c r="J17"/>
      <c r="K17" s="183" t="s">
        <v>161</v>
      </c>
    </row>
    <row r="18" spans="1:13">
      <c r="A18" s="274" t="s">
        <v>143</v>
      </c>
      <c r="B18" s="277"/>
      <c r="C18" s="278">
        <v>8</v>
      </c>
      <c r="D18" s="278"/>
      <c r="E18" s="278">
        <v>10</v>
      </c>
      <c r="F18" s="278"/>
      <c r="G18" s="278">
        <v>18</v>
      </c>
      <c r="H18" s="279">
        <v>36</v>
      </c>
      <c r="I18"/>
      <c r="J18"/>
      <c r="K18" s="80">
        <f>SUM(B18:F18)</f>
        <v>18</v>
      </c>
    </row>
    <row r="19" spans="1:13">
      <c r="A19" s="280" t="s">
        <v>0</v>
      </c>
      <c r="B19" s="281"/>
      <c r="C19" s="74"/>
      <c r="D19" s="74"/>
      <c r="E19" s="74">
        <v>0</v>
      </c>
      <c r="F19" s="74"/>
      <c r="G19" s="74">
        <v>203</v>
      </c>
      <c r="H19" s="282">
        <v>203</v>
      </c>
      <c r="I19"/>
      <c r="J19"/>
      <c r="K19" s="80">
        <f t="shared" ref="K19:K26" si="2">SUM(B19:F19)</f>
        <v>0</v>
      </c>
    </row>
    <row r="20" spans="1:13">
      <c r="A20" s="280" t="s">
        <v>10</v>
      </c>
      <c r="B20" s="281"/>
      <c r="C20" s="74">
        <v>21</v>
      </c>
      <c r="D20" s="74"/>
      <c r="E20" s="74"/>
      <c r="F20" s="74">
        <v>14</v>
      </c>
      <c r="G20" s="74">
        <v>254</v>
      </c>
      <c r="H20" s="282">
        <v>289</v>
      </c>
      <c r="I20"/>
      <c r="J20"/>
      <c r="K20" s="80">
        <f t="shared" si="2"/>
        <v>35</v>
      </c>
    </row>
    <row r="21" spans="1:13">
      <c r="A21" s="280" t="s">
        <v>11</v>
      </c>
      <c r="B21" s="281"/>
      <c r="C21" s="74">
        <v>25</v>
      </c>
      <c r="D21" s="74"/>
      <c r="E21" s="74"/>
      <c r="F21" s="74"/>
      <c r="G21" s="74">
        <v>9</v>
      </c>
      <c r="H21" s="282">
        <v>34</v>
      </c>
      <c r="I21"/>
      <c r="J21"/>
      <c r="K21" s="80">
        <f t="shared" si="2"/>
        <v>25</v>
      </c>
    </row>
    <row r="22" spans="1:13">
      <c r="A22" s="280" t="s">
        <v>12</v>
      </c>
      <c r="B22" s="281"/>
      <c r="C22" s="74">
        <v>43</v>
      </c>
      <c r="D22" s="74"/>
      <c r="E22" s="74">
        <v>0</v>
      </c>
      <c r="F22" s="74">
        <v>0</v>
      </c>
      <c r="G22" s="74">
        <v>143</v>
      </c>
      <c r="H22" s="282">
        <v>186</v>
      </c>
      <c r="I22"/>
      <c r="J22"/>
      <c r="K22" s="80">
        <f t="shared" si="2"/>
        <v>43</v>
      </c>
    </row>
    <row r="23" spans="1:13">
      <c r="A23" s="280" t="s">
        <v>13</v>
      </c>
      <c r="B23" s="281">
        <v>0</v>
      </c>
      <c r="C23" s="74">
        <v>0</v>
      </c>
      <c r="D23" s="74"/>
      <c r="E23" s="74"/>
      <c r="F23" s="74">
        <v>9</v>
      </c>
      <c r="G23" s="74">
        <v>25</v>
      </c>
      <c r="H23" s="282">
        <v>34</v>
      </c>
      <c r="I23"/>
      <c r="J23"/>
      <c r="K23" s="80">
        <f t="shared" si="2"/>
        <v>9</v>
      </c>
    </row>
    <row r="24" spans="1:13">
      <c r="A24" s="280" t="s">
        <v>14</v>
      </c>
      <c r="B24" s="281"/>
      <c r="C24" s="74">
        <v>22</v>
      </c>
      <c r="D24" s="74"/>
      <c r="E24" s="74">
        <v>40</v>
      </c>
      <c r="F24" s="74">
        <v>7</v>
      </c>
      <c r="G24" s="74">
        <v>167</v>
      </c>
      <c r="H24" s="282">
        <v>236</v>
      </c>
      <c r="I24"/>
      <c r="J24"/>
      <c r="K24" s="80">
        <f t="shared" si="2"/>
        <v>69</v>
      </c>
    </row>
    <row r="25" spans="1:13">
      <c r="A25" s="280" t="s">
        <v>15</v>
      </c>
      <c r="B25" s="281"/>
      <c r="C25" s="74">
        <v>14</v>
      </c>
      <c r="D25" s="74"/>
      <c r="E25" s="74"/>
      <c r="F25" s="74"/>
      <c r="G25" s="74">
        <v>0</v>
      </c>
      <c r="H25" s="282">
        <v>14</v>
      </c>
      <c r="I25"/>
      <c r="J25"/>
      <c r="K25" s="80">
        <f t="shared" si="2"/>
        <v>14</v>
      </c>
    </row>
    <row r="26" spans="1:13">
      <c r="A26" s="280">
        <v>1</v>
      </c>
      <c r="B26" s="281"/>
      <c r="C26" s="74"/>
      <c r="D26" s="74">
        <v>0</v>
      </c>
      <c r="E26" s="74"/>
      <c r="F26" s="74"/>
      <c r="G26" s="74"/>
      <c r="H26" s="282">
        <v>0</v>
      </c>
      <c r="I26"/>
      <c r="J26"/>
      <c r="K26" s="80">
        <f t="shared" si="2"/>
        <v>0</v>
      </c>
    </row>
    <row r="27" spans="1:13">
      <c r="A27" s="283" t="s">
        <v>3</v>
      </c>
      <c r="B27" s="284">
        <v>0</v>
      </c>
      <c r="C27" s="285">
        <v>133</v>
      </c>
      <c r="D27" s="285">
        <v>0</v>
      </c>
      <c r="E27" s="285">
        <v>50</v>
      </c>
      <c r="F27" s="285">
        <v>30</v>
      </c>
      <c r="G27" s="285">
        <v>819</v>
      </c>
      <c r="H27" s="286">
        <v>1032</v>
      </c>
      <c r="I27"/>
      <c r="J27"/>
    </row>
    <row r="29" spans="1:13">
      <c r="A29" s="271" t="s">
        <v>4</v>
      </c>
      <c r="B29" s="271" t="s">
        <v>138</v>
      </c>
      <c r="C29" s="272"/>
      <c r="D29" s="272"/>
      <c r="E29" s="272"/>
      <c r="F29" s="272"/>
      <c r="G29" s="272"/>
      <c r="H29" s="273"/>
      <c r="I29"/>
      <c r="K29" s="77"/>
      <c r="L29" s="77"/>
      <c r="M29" s="77"/>
    </row>
    <row r="30" spans="1:13" ht="36">
      <c r="A30" s="271" t="s">
        <v>52</v>
      </c>
      <c r="B30" s="274" t="s">
        <v>142</v>
      </c>
      <c r="C30" s="275" t="s">
        <v>139</v>
      </c>
      <c r="D30" s="275" t="s">
        <v>141</v>
      </c>
      <c r="E30" s="275" t="s">
        <v>144</v>
      </c>
      <c r="F30" s="275" t="s">
        <v>140</v>
      </c>
      <c r="G30" s="275" t="s">
        <v>145</v>
      </c>
      <c r="H30" s="276" t="s">
        <v>3</v>
      </c>
      <c r="I30"/>
      <c r="J30" s="184" t="s">
        <v>162</v>
      </c>
      <c r="K30" s="78" t="s">
        <v>7</v>
      </c>
      <c r="L30" s="84" t="s">
        <v>8</v>
      </c>
      <c r="M30" s="75" t="s">
        <v>9</v>
      </c>
    </row>
    <row r="31" spans="1:13">
      <c r="A31" s="274">
        <v>1</v>
      </c>
      <c r="B31" s="277">
        <v>0</v>
      </c>
      <c r="C31" s="278"/>
      <c r="D31" s="278">
        <v>0</v>
      </c>
      <c r="E31" s="278">
        <v>0</v>
      </c>
      <c r="F31" s="278"/>
      <c r="G31" s="278"/>
      <c r="H31" s="279">
        <v>0</v>
      </c>
      <c r="I31"/>
      <c r="J31" s="80">
        <f>SUM(B31:F31)</f>
        <v>0</v>
      </c>
      <c r="K31" s="85">
        <f>K18+J31</f>
        <v>18</v>
      </c>
      <c r="L31" s="77">
        <f>Summary!O5</f>
        <v>1375</v>
      </c>
      <c r="M31" s="76">
        <f t="shared" ref="M31:M39" si="3">+K31/L31</f>
        <v>1.3090909090909091E-2</v>
      </c>
    </row>
    <row r="32" spans="1:13">
      <c r="A32" s="280">
        <v>4</v>
      </c>
      <c r="B32" s="281"/>
      <c r="C32" s="74"/>
      <c r="D32" s="74"/>
      <c r="E32" s="74">
        <v>0</v>
      </c>
      <c r="F32" s="74"/>
      <c r="G32" s="74"/>
      <c r="H32" s="282">
        <v>0</v>
      </c>
      <c r="I32"/>
      <c r="J32" s="80">
        <f t="shared" ref="J32:J39" si="4">SUM(B32:F32)</f>
        <v>0</v>
      </c>
      <c r="K32" s="85">
        <f>K19+J32</f>
        <v>0</v>
      </c>
      <c r="L32" s="77">
        <f>Summary!O8</f>
        <v>3436</v>
      </c>
      <c r="M32" s="76">
        <f t="shared" si="3"/>
        <v>0</v>
      </c>
    </row>
    <row r="33" spans="1:13">
      <c r="A33" s="280">
        <v>5</v>
      </c>
      <c r="B33" s="281"/>
      <c r="C33" s="74"/>
      <c r="D33" s="74"/>
      <c r="E33" s="74"/>
      <c r="F33" s="74">
        <v>0</v>
      </c>
      <c r="G33" s="74"/>
      <c r="H33" s="282">
        <v>0</v>
      </c>
      <c r="I33"/>
      <c r="J33" s="80">
        <f t="shared" si="4"/>
        <v>0</v>
      </c>
      <c r="K33" s="85">
        <f t="shared" ref="K33:K39" si="5">K20+J33</f>
        <v>35</v>
      </c>
      <c r="L33" s="77">
        <f>Summary!O11</f>
        <v>3415</v>
      </c>
      <c r="M33" s="76">
        <f t="shared" si="3"/>
        <v>1.0248901903367497E-2</v>
      </c>
    </row>
    <row r="34" spans="1:13">
      <c r="A34" s="280">
        <v>8</v>
      </c>
      <c r="B34" s="281"/>
      <c r="C34" s="74"/>
      <c r="D34" s="74"/>
      <c r="E34" s="74"/>
      <c r="F34" s="74"/>
      <c r="G34" s="74">
        <v>0</v>
      </c>
      <c r="H34" s="282">
        <v>0</v>
      </c>
      <c r="I34"/>
      <c r="J34" s="80">
        <f t="shared" si="4"/>
        <v>0</v>
      </c>
      <c r="K34" s="85">
        <f t="shared" si="5"/>
        <v>25</v>
      </c>
      <c r="L34" s="77">
        <f>Summary!O14</f>
        <v>1553</v>
      </c>
      <c r="M34" s="76">
        <f t="shared" si="3"/>
        <v>1.6097875080489377E-2</v>
      </c>
    </row>
    <row r="35" spans="1:13">
      <c r="A35" s="280" t="s">
        <v>143</v>
      </c>
      <c r="B35" s="281"/>
      <c r="C35" s="74">
        <v>14</v>
      </c>
      <c r="D35" s="74"/>
      <c r="E35" s="74"/>
      <c r="F35" s="74"/>
      <c r="G35" s="74">
        <v>14</v>
      </c>
      <c r="H35" s="282">
        <v>28</v>
      </c>
      <c r="I35"/>
      <c r="J35" s="80">
        <f t="shared" si="4"/>
        <v>14</v>
      </c>
      <c r="K35" s="85">
        <f t="shared" si="5"/>
        <v>57</v>
      </c>
      <c r="L35" s="77">
        <f>Summary!O17</f>
        <v>1755</v>
      </c>
      <c r="M35" s="76">
        <f t="shared" si="3"/>
        <v>3.2478632478632481E-2</v>
      </c>
    </row>
    <row r="36" spans="1:13">
      <c r="A36" s="280" t="s">
        <v>0</v>
      </c>
      <c r="B36" s="281"/>
      <c r="C36" s="74"/>
      <c r="D36" s="74"/>
      <c r="E36" s="74"/>
      <c r="F36" s="74"/>
      <c r="G36" s="74">
        <v>61</v>
      </c>
      <c r="H36" s="282">
        <v>61</v>
      </c>
      <c r="I36"/>
      <c r="J36" s="80">
        <f t="shared" si="4"/>
        <v>0</v>
      </c>
      <c r="K36" s="85">
        <f t="shared" si="5"/>
        <v>9</v>
      </c>
      <c r="L36" s="77">
        <f>Summary!O20</f>
        <v>3935</v>
      </c>
      <c r="M36" s="76">
        <f t="shared" si="3"/>
        <v>2.2871664548919949E-3</v>
      </c>
    </row>
    <row r="37" spans="1:13">
      <c r="A37" s="280" t="s">
        <v>10</v>
      </c>
      <c r="B37" s="281"/>
      <c r="C37" s="74">
        <v>58</v>
      </c>
      <c r="D37" s="74"/>
      <c r="E37" s="74"/>
      <c r="F37" s="74">
        <v>121</v>
      </c>
      <c r="G37" s="74">
        <v>317</v>
      </c>
      <c r="H37" s="282">
        <v>496</v>
      </c>
      <c r="I37"/>
      <c r="J37" s="80">
        <f t="shared" si="4"/>
        <v>179</v>
      </c>
      <c r="K37" s="85">
        <f t="shared" si="5"/>
        <v>248</v>
      </c>
      <c r="L37" s="77">
        <f>Summary!O23</f>
        <v>3430</v>
      </c>
      <c r="M37" s="76">
        <f t="shared" si="3"/>
        <v>7.2303206997084549E-2</v>
      </c>
    </row>
    <row r="38" spans="1:13">
      <c r="A38" s="280" t="s">
        <v>13</v>
      </c>
      <c r="B38" s="281"/>
      <c r="C38" s="74">
        <v>40</v>
      </c>
      <c r="D38" s="74"/>
      <c r="E38" s="74"/>
      <c r="F38" s="74"/>
      <c r="G38" s="74"/>
      <c r="H38" s="282">
        <v>40</v>
      </c>
      <c r="I38"/>
      <c r="J38" s="80">
        <f t="shared" si="4"/>
        <v>40</v>
      </c>
      <c r="K38" s="85">
        <f t="shared" si="5"/>
        <v>54</v>
      </c>
      <c r="L38" s="77">
        <f>Summary!O26</f>
        <v>545</v>
      </c>
      <c r="M38" s="76">
        <f t="shared" si="3"/>
        <v>9.9082568807339455E-2</v>
      </c>
    </row>
    <row r="39" spans="1:13">
      <c r="A39" s="280" t="s">
        <v>14</v>
      </c>
      <c r="B39" s="281"/>
      <c r="C39" s="74">
        <v>6</v>
      </c>
      <c r="D39" s="74"/>
      <c r="E39" s="74"/>
      <c r="F39" s="74"/>
      <c r="G39" s="74">
        <v>12</v>
      </c>
      <c r="H39" s="282">
        <v>18</v>
      </c>
      <c r="I39"/>
      <c r="J39" s="80">
        <f t="shared" si="4"/>
        <v>6</v>
      </c>
      <c r="K39" s="85">
        <f t="shared" si="5"/>
        <v>6</v>
      </c>
      <c r="L39" s="85">
        <f>SUM(L31:L38)</f>
        <v>19444</v>
      </c>
      <c r="M39" s="76">
        <f t="shared" si="3"/>
        <v>3.0857848179386956E-4</v>
      </c>
    </row>
    <row r="40" spans="1:13">
      <c r="A40" s="283" t="s">
        <v>3</v>
      </c>
      <c r="B40" s="284">
        <v>0</v>
      </c>
      <c r="C40" s="285">
        <v>118</v>
      </c>
      <c r="D40" s="285">
        <v>0</v>
      </c>
      <c r="E40" s="285">
        <v>0</v>
      </c>
      <c r="F40" s="285">
        <v>121</v>
      </c>
      <c r="G40" s="285">
        <v>404</v>
      </c>
      <c r="H40" s="286">
        <v>643</v>
      </c>
    </row>
  </sheetData>
  <phoneticPr fontId="3" type="noConversion"/>
  <pageMargins left="0.75" right="0.75" top="1" bottom="1" header="0.5" footer="0.5"/>
  <pageSetup orientation="landscape" r:id="rId4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DU61"/>
  <sheetViews>
    <sheetView topLeftCell="B1" zoomScaleNormal="100" zoomScaleSheetLayoutView="100" workbookViewId="0">
      <selection activeCell="A3" sqref="A3:XFD3"/>
    </sheetView>
  </sheetViews>
  <sheetFormatPr defaultColWidth="9.140625" defaultRowHeight="12"/>
  <cols>
    <col min="1" max="1" width="8.28515625" style="253" hidden="1" customWidth="1"/>
    <col min="2" max="2" width="10" style="261" customWidth="1"/>
    <col min="3" max="3" width="36.7109375" style="261" customWidth="1"/>
    <col min="4" max="4" width="12.7109375" style="261" customWidth="1"/>
    <col min="5" max="5" width="10.140625" style="262" bestFit="1" customWidth="1"/>
    <col min="6" max="6" width="10" style="263" customWidth="1"/>
    <col min="7" max="7" width="9" style="263" customWidth="1"/>
    <col min="8" max="8" width="8.85546875" style="253" customWidth="1"/>
    <col min="9" max="9" width="8.7109375" style="253" customWidth="1"/>
    <col min="10" max="12" width="9.28515625" style="253" bestFit="1" customWidth="1"/>
    <col min="13" max="14" width="9.28515625" style="253" customWidth="1"/>
    <col min="15" max="15" width="9.140625" style="253"/>
    <col min="16" max="16" width="10.85546875" style="30" customWidth="1"/>
    <col min="17" max="17" width="10.5703125" style="30" customWidth="1"/>
    <col min="18" max="18" width="11" style="253" customWidth="1"/>
    <col min="19" max="19" width="9.28515625" style="253" bestFit="1" customWidth="1"/>
    <col min="20" max="24" width="16.85546875" style="31" customWidth="1"/>
    <col min="25" max="25" width="15.7109375" style="31" customWidth="1"/>
    <col min="26" max="26" width="17.85546875" style="31" customWidth="1"/>
    <col min="27" max="27" width="13.7109375" style="31" customWidth="1"/>
    <col min="28" max="28" width="14.28515625" style="31" customWidth="1"/>
    <col min="29" max="29" width="18.7109375" style="31" customWidth="1"/>
    <col min="30" max="30" width="9.28515625" style="253" customWidth="1"/>
    <col min="31" max="31" width="9.28515625" style="264" customWidth="1"/>
    <col min="32" max="32" width="18.42578125" style="31" customWidth="1"/>
    <col min="33" max="33" width="16.85546875" style="31" customWidth="1"/>
    <col min="34" max="35" width="9.140625" style="30"/>
    <col min="36" max="36" width="10.140625" style="265" customWidth="1"/>
    <col min="37" max="37" width="11.140625" style="265" customWidth="1"/>
    <col min="38" max="38" width="15.28515625" style="31" customWidth="1"/>
    <col min="39" max="39" width="14" style="31" customWidth="1"/>
    <col min="40" max="40" width="10.140625" style="265" customWidth="1"/>
    <col min="41" max="41" width="11.140625" style="265" customWidth="1"/>
    <col min="42" max="42" width="15.28515625" style="31" customWidth="1"/>
    <col min="43" max="43" width="14" style="31" customWidth="1"/>
    <col min="44" max="44" width="10.140625" style="265" customWidth="1"/>
    <col min="45" max="45" width="11.140625" style="265" customWidth="1"/>
    <col min="46" max="46" width="15.28515625" style="31" customWidth="1"/>
    <col min="47" max="47" width="14" style="31" customWidth="1"/>
    <col min="48" max="48" width="10.140625" style="265" customWidth="1"/>
    <col min="49" max="49" width="11.140625" style="265" customWidth="1"/>
    <col min="50" max="50" width="15.28515625" style="31" customWidth="1"/>
    <col min="51" max="51" width="14" style="31" customWidth="1"/>
    <col min="52" max="52" width="10.140625" style="265" customWidth="1"/>
    <col min="53" max="53" width="11.140625" style="265" customWidth="1"/>
    <col min="54" max="54" width="15.28515625" style="31" customWidth="1"/>
    <col min="55" max="55" width="14" style="31" customWidth="1"/>
    <col min="56" max="56" width="10.140625" style="265" customWidth="1"/>
    <col min="57" max="57" width="11.140625" style="265" customWidth="1"/>
    <col min="58" max="58" width="15.28515625" style="31" customWidth="1"/>
    <col min="59" max="59" width="14" style="31" customWidth="1"/>
    <col min="60" max="60" width="10.140625" style="265" customWidth="1"/>
    <col min="61" max="61" width="11.140625" style="265" customWidth="1"/>
    <col min="62" max="62" width="15.28515625" style="31" customWidth="1"/>
    <col min="63" max="63" width="14" style="31" customWidth="1"/>
    <col min="64" max="64" width="10.140625" style="265" customWidth="1"/>
    <col min="65" max="65" width="11.140625" style="265" customWidth="1"/>
    <col min="66" max="66" width="15.28515625" style="31" customWidth="1"/>
    <col min="67" max="67" width="14" style="31" customWidth="1"/>
    <col min="68" max="68" width="10.140625" style="265" customWidth="1"/>
    <col min="69" max="69" width="11.140625" style="265" customWidth="1"/>
    <col min="70" max="70" width="15.28515625" style="31" customWidth="1"/>
    <col min="71" max="71" width="14" style="31" customWidth="1"/>
    <col min="72" max="72" width="10.140625" style="265" customWidth="1"/>
    <col min="73" max="73" width="11.140625" style="265" customWidth="1"/>
    <col min="74" max="74" width="15.28515625" style="31" customWidth="1"/>
    <col min="75" max="75" width="14" style="31" customWidth="1"/>
    <col min="76" max="76" width="10.140625" style="265" customWidth="1"/>
    <col min="77" max="77" width="11.140625" style="265" customWidth="1"/>
    <col min="78" max="78" width="15.28515625" style="31" customWidth="1"/>
    <col min="79" max="79" width="14" style="31" customWidth="1"/>
    <col min="80" max="80" width="10.140625" style="265" customWidth="1"/>
    <col min="81" max="81" width="11.140625" style="265" customWidth="1"/>
    <col min="82" max="82" width="15.28515625" style="31" customWidth="1"/>
    <col min="83" max="83" width="14" style="31" customWidth="1"/>
    <col min="84" max="84" width="10.140625" style="265" customWidth="1"/>
    <col min="85" max="85" width="11.140625" style="265" customWidth="1"/>
    <col min="86" max="86" width="15.28515625" style="31" customWidth="1"/>
    <col min="87" max="87" width="14" style="31" customWidth="1"/>
    <col min="88" max="88" width="10.140625" style="265" customWidth="1"/>
    <col min="89" max="89" width="11.140625" style="265" customWidth="1"/>
    <col min="90" max="90" width="15.28515625" style="31" customWidth="1"/>
    <col min="91" max="91" width="14" style="31" customWidth="1"/>
    <col min="92" max="92" width="15.140625" style="253" bestFit="1" customWidth="1"/>
    <col min="93" max="93" width="34.85546875" style="253" bestFit="1" customWidth="1"/>
    <col min="94" max="94" width="15.140625" style="253" bestFit="1" customWidth="1"/>
    <col min="95" max="95" width="43" style="253" bestFit="1" customWidth="1"/>
    <col min="96" max="96" width="15.140625" style="253" bestFit="1" customWidth="1"/>
    <col min="97" max="97" width="43" style="253" bestFit="1" customWidth="1"/>
    <col min="98" max="98" width="10.140625" style="253" bestFit="1" customWidth="1"/>
    <col min="99" max="100" width="10.140625" style="263" customWidth="1"/>
    <col min="101" max="101" width="11.7109375" style="253" customWidth="1"/>
    <col min="102" max="102" width="10.85546875" style="253" customWidth="1"/>
    <col min="103" max="104" width="10.140625" style="263" customWidth="1"/>
    <col min="105" max="105" width="9.140625" style="261"/>
    <col min="106" max="106" width="14.5703125" style="31" bestFit="1" customWidth="1"/>
    <col min="107" max="107" width="9.140625" style="253"/>
    <col min="108" max="108" width="26.7109375" style="253" customWidth="1"/>
    <col min="109" max="1477" width="9.140625" style="260"/>
    <col min="1478" max="16384" width="9.140625" style="253"/>
  </cols>
  <sheetData>
    <row r="1" spans="1:1477" s="2" customFormat="1" ht="27" customHeight="1">
      <c r="A1" s="304" t="s">
        <v>51</v>
      </c>
      <c r="B1" s="304" t="s">
        <v>52</v>
      </c>
      <c r="C1" s="308" t="s">
        <v>53</v>
      </c>
      <c r="D1" s="308" t="s">
        <v>54</v>
      </c>
      <c r="E1" s="306" t="s">
        <v>55</v>
      </c>
      <c r="F1" s="307" t="s">
        <v>56</v>
      </c>
      <c r="G1" s="307" t="s">
        <v>152</v>
      </c>
      <c r="H1" s="308" t="s">
        <v>57</v>
      </c>
      <c r="I1" s="313" t="s">
        <v>58</v>
      </c>
      <c r="J1" s="310" t="s">
        <v>59</v>
      </c>
      <c r="K1" s="310" t="s">
        <v>60</v>
      </c>
      <c r="L1" s="310" t="s">
        <v>61</v>
      </c>
      <c r="M1" s="304" t="s">
        <v>153</v>
      </c>
      <c r="N1" s="304" t="s">
        <v>154</v>
      </c>
      <c r="O1" s="310" t="s">
        <v>62</v>
      </c>
      <c r="P1" s="310" t="s">
        <v>63</v>
      </c>
      <c r="Q1" s="310" t="s">
        <v>64</v>
      </c>
      <c r="R1" s="310" t="s">
        <v>65</v>
      </c>
      <c r="S1" s="310" t="s">
        <v>66</v>
      </c>
      <c r="T1" s="312" t="s">
        <v>67</v>
      </c>
      <c r="U1" s="312" t="s">
        <v>68</v>
      </c>
      <c r="V1" s="312" t="s">
        <v>69</v>
      </c>
      <c r="W1" s="312" t="s">
        <v>70</v>
      </c>
      <c r="X1" s="312" t="s">
        <v>71</v>
      </c>
      <c r="Y1" s="312" t="s">
        <v>72</v>
      </c>
      <c r="Z1" s="312" t="s">
        <v>73</v>
      </c>
      <c r="AA1" s="312" t="s">
        <v>74</v>
      </c>
      <c r="AB1" s="312" t="s">
        <v>75</v>
      </c>
      <c r="AC1" s="312" t="s">
        <v>1</v>
      </c>
      <c r="AD1" s="304" t="s">
        <v>155</v>
      </c>
      <c r="AE1" s="304" t="s">
        <v>156</v>
      </c>
      <c r="AF1" s="312" t="s">
        <v>77</v>
      </c>
      <c r="AG1" s="312" t="s">
        <v>78</v>
      </c>
      <c r="AH1" s="310" t="s">
        <v>79</v>
      </c>
      <c r="AI1" s="310" t="s">
        <v>163</v>
      </c>
      <c r="AJ1" s="314" t="s">
        <v>80</v>
      </c>
      <c r="AK1" s="314"/>
      <c r="AL1" s="314"/>
      <c r="AM1" s="314"/>
      <c r="AN1" s="314" t="s">
        <v>81</v>
      </c>
      <c r="AO1" s="314"/>
      <c r="AP1" s="314"/>
      <c r="AQ1" s="314"/>
      <c r="AR1" s="314" t="s">
        <v>82</v>
      </c>
      <c r="AS1" s="314"/>
      <c r="AT1" s="314"/>
      <c r="AU1" s="314"/>
      <c r="AV1" s="314" t="s">
        <v>83</v>
      </c>
      <c r="AW1" s="314"/>
      <c r="AX1" s="314"/>
      <c r="AY1" s="314"/>
      <c r="AZ1" s="314" t="s">
        <v>84</v>
      </c>
      <c r="BA1" s="314"/>
      <c r="BB1" s="314"/>
      <c r="BC1" s="314"/>
      <c r="BD1" s="314" t="s">
        <v>85</v>
      </c>
      <c r="BE1" s="314"/>
      <c r="BF1" s="314"/>
      <c r="BG1" s="314"/>
      <c r="BH1" s="314" t="s">
        <v>86</v>
      </c>
      <c r="BI1" s="314"/>
      <c r="BJ1" s="314"/>
      <c r="BK1" s="314"/>
      <c r="BL1" s="314" t="s">
        <v>87</v>
      </c>
      <c r="BM1" s="314"/>
      <c r="BN1" s="314"/>
      <c r="BO1" s="314"/>
      <c r="BP1" s="314" t="s">
        <v>88</v>
      </c>
      <c r="BQ1" s="314"/>
      <c r="BR1" s="314"/>
      <c r="BS1" s="314"/>
      <c r="BT1" s="314" t="s">
        <v>89</v>
      </c>
      <c r="BU1" s="314"/>
      <c r="BV1" s="314"/>
      <c r="BW1" s="314"/>
      <c r="BX1" s="314" t="s">
        <v>90</v>
      </c>
      <c r="BY1" s="314"/>
      <c r="BZ1" s="314"/>
      <c r="CA1" s="314"/>
      <c r="CB1" s="314" t="s">
        <v>159</v>
      </c>
      <c r="CC1" s="314"/>
      <c r="CD1" s="314"/>
      <c r="CE1" s="314"/>
      <c r="CF1" s="314" t="s">
        <v>184</v>
      </c>
      <c r="CG1" s="314"/>
      <c r="CH1" s="314"/>
      <c r="CI1" s="314"/>
      <c r="CJ1" s="314" t="s">
        <v>91</v>
      </c>
      <c r="CK1" s="314"/>
      <c r="CL1" s="314"/>
      <c r="CM1" s="314"/>
      <c r="CN1" s="308" t="s">
        <v>92</v>
      </c>
      <c r="CO1" s="308" t="s">
        <v>93</v>
      </c>
      <c r="CP1" s="308" t="s">
        <v>94</v>
      </c>
      <c r="CQ1" s="308" t="s">
        <v>95</v>
      </c>
      <c r="CR1" s="308" t="s">
        <v>96</v>
      </c>
      <c r="CS1" s="308" t="s">
        <v>97</v>
      </c>
      <c r="CT1" s="306" t="s">
        <v>98</v>
      </c>
      <c r="CU1" s="307" t="s">
        <v>99</v>
      </c>
      <c r="CV1" s="307" t="s">
        <v>100</v>
      </c>
      <c r="CW1" s="306" t="s">
        <v>101</v>
      </c>
      <c r="CX1" s="306" t="s">
        <v>102</v>
      </c>
      <c r="CY1" s="307" t="s">
        <v>103</v>
      </c>
      <c r="CZ1" s="307" t="s">
        <v>104</v>
      </c>
      <c r="DA1" s="308" t="s">
        <v>105</v>
      </c>
      <c r="DB1" s="312" t="s">
        <v>106</v>
      </c>
      <c r="DC1" s="315" t="s">
        <v>107</v>
      </c>
      <c r="DD1" s="315"/>
      <c r="DE1" s="247"/>
      <c r="DF1" s="247"/>
      <c r="DG1" s="247"/>
      <c r="DH1" s="247"/>
      <c r="DI1" s="247"/>
      <c r="DJ1" s="247"/>
      <c r="DK1" s="247"/>
      <c r="DL1" s="247"/>
      <c r="DM1" s="247"/>
      <c r="DN1" s="247"/>
      <c r="DO1" s="247"/>
      <c r="DP1" s="247"/>
      <c r="DQ1" s="247"/>
      <c r="DR1" s="247"/>
      <c r="DS1" s="247"/>
      <c r="DT1" s="247"/>
      <c r="DU1" s="247"/>
      <c r="DV1" s="247"/>
      <c r="DW1" s="247"/>
      <c r="DX1" s="247"/>
      <c r="DY1" s="247"/>
      <c r="DZ1" s="247"/>
      <c r="EA1" s="247"/>
      <c r="EB1" s="247"/>
      <c r="EC1" s="247"/>
      <c r="ED1" s="247"/>
      <c r="EE1" s="247"/>
      <c r="EF1" s="247"/>
      <c r="EG1" s="247"/>
      <c r="EH1" s="247"/>
      <c r="EI1" s="247"/>
      <c r="EJ1" s="247"/>
      <c r="EK1" s="247"/>
      <c r="EL1" s="247"/>
      <c r="EM1" s="247"/>
      <c r="EN1" s="247"/>
      <c r="EO1" s="247"/>
      <c r="EP1" s="247"/>
      <c r="EQ1" s="247"/>
      <c r="ER1" s="247"/>
      <c r="ES1" s="247"/>
      <c r="ET1" s="247"/>
      <c r="EU1" s="247"/>
      <c r="EV1" s="247"/>
      <c r="EW1" s="247"/>
      <c r="EX1" s="247"/>
      <c r="EY1" s="247"/>
      <c r="EZ1" s="247"/>
      <c r="FA1" s="247"/>
      <c r="FB1" s="247"/>
      <c r="FC1" s="247"/>
      <c r="FD1" s="247"/>
      <c r="FE1" s="247"/>
      <c r="FF1" s="247"/>
      <c r="FG1" s="247"/>
      <c r="FH1" s="247"/>
      <c r="FI1" s="247"/>
      <c r="FJ1" s="247"/>
      <c r="FK1" s="247"/>
      <c r="FL1" s="247"/>
      <c r="FM1" s="247"/>
      <c r="FN1" s="247"/>
      <c r="FO1" s="247"/>
      <c r="FP1" s="247"/>
      <c r="FQ1" s="247"/>
      <c r="FR1" s="247"/>
      <c r="FS1" s="247"/>
      <c r="FT1" s="247"/>
      <c r="FU1" s="247"/>
      <c r="FV1" s="247"/>
      <c r="FW1" s="247"/>
      <c r="FX1" s="247"/>
      <c r="FY1" s="247"/>
      <c r="FZ1" s="247"/>
      <c r="GA1" s="247"/>
      <c r="GB1" s="247"/>
      <c r="GC1" s="247"/>
      <c r="GD1" s="247"/>
      <c r="GE1" s="247"/>
      <c r="GF1" s="247"/>
      <c r="GG1" s="247"/>
      <c r="GH1" s="247"/>
      <c r="GI1" s="247"/>
      <c r="GJ1" s="247"/>
      <c r="GK1" s="247"/>
      <c r="GL1" s="247"/>
      <c r="GM1" s="247"/>
      <c r="GN1" s="247"/>
      <c r="GO1" s="247"/>
      <c r="GP1" s="247"/>
      <c r="GQ1" s="247"/>
      <c r="GR1" s="247"/>
      <c r="GS1" s="247"/>
      <c r="GT1" s="247"/>
      <c r="GU1" s="247"/>
      <c r="GV1" s="247"/>
      <c r="GW1" s="247"/>
      <c r="GX1" s="247"/>
      <c r="GY1" s="247"/>
      <c r="GZ1" s="247"/>
      <c r="HA1" s="247"/>
      <c r="HB1" s="247"/>
      <c r="HC1" s="247"/>
      <c r="HD1" s="247"/>
      <c r="HE1" s="247"/>
      <c r="HF1" s="247"/>
      <c r="HG1" s="247"/>
      <c r="HH1" s="247"/>
      <c r="HI1" s="247"/>
      <c r="HJ1" s="247"/>
      <c r="HK1" s="247"/>
      <c r="HL1" s="247"/>
      <c r="HM1" s="247"/>
      <c r="HN1" s="247"/>
      <c r="HO1" s="247"/>
      <c r="HP1" s="247"/>
      <c r="HQ1" s="247"/>
      <c r="HR1" s="247"/>
      <c r="HS1" s="247"/>
      <c r="HT1" s="247"/>
      <c r="HU1" s="247"/>
      <c r="HV1" s="247"/>
      <c r="HW1" s="247"/>
      <c r="HX1" s="247"/>
      <c r="HY1" s="247"/>
      <c r="HZ1" s="247"/>
      <c r="IA1" s="247"/>
      <c r="IB1" s="247"/>
      <c r="IC1" s="247"/>
      <c r="ID1" s="247"/>
      <c r="IE1" s="247"/>
      <c r="IF1" s="247"/>
      <c r="IG1" s="247"/>
      <c r="IH1" s="247"/>
      <c r="II1" s="247"/>
      <c r="IJ1" s="247"/>
      <c r="IK1" s="247"/>
      <c r="IL1" s="247"/>
      <c r="IM1" s="247"/>
      <c r="IN1" s="247"/>
      <c r="IO1" s="247"/>
      <c r="IP1" s="247"/>
      <c r="IQ1" s="247"/>
      <c r="IR1" s="247"/>
      <c r="IS1" s="247"/>
      <c r="IT1" s="247"/>
      <c r="IU1" s="247"/>
      <c r="IV1" s="247"/>
      <c r="IW1" s="247"/>
      <c r="IX1" s="247"/>
      <c r="IY1" s="247"/>
      <c r="IZ1" s="247"/>
      <c r="JA1" s="247"/>
      <c r="JB1" s="247"/>
      <c r="JC1" s="247"/>
      <c r="JD1" s="247"/>
      <c r="JE1" s="247"/>
      <c r="JF1" s="247"/>
      <c r="JG1" s="247"/>
      <c r="JH1" s="247"/>
      <c r="JI1" s="247"/>
      <c r="JJ1" s="247"/>
      <c r="JK1" s="247"/>
      <c r="JL1" s="247"/>
      <c r="JM1" s="247"/>
      <c r="JN1" s="247"/>
      <c r="JO1" s="247"/>
      <c r="JP1" s="247"/>
      <c r="JQ1" s="247"/>
      <c r="JR1" s="247"/>
      <c r="JS1" s="247"/>
      <c r="JT1" s="247"/>
      <c r="JU1" s="247"/>
      <c r="JV1" s="247"/>
      <c r="JW1" s="247"/>
      <c r="JX1" s="247"/>
      <c r="JY1" s="247"/>
      <c r="JZ1" s="247"/>
      <c r="KA1" s="247"/>
      <c r="KB1" s="247"/>
      <c r="KC1" s="247"/>
      <c r="KD1" s="247"/>
      <c r="KE1" s="247"/>
      <c r="KF1" s="247"/>
      <c r="KG1" s="247"/>
      <c r="KH1" s="247"/>
      <c r="KI1" s="247"/>
      <c r="KJ1" s="247"/>
      <c r="KK1" s="247"/>
      <c r="KL1" s="247"/>
      <c r="KM1" s="247"/>
      <c r="KN1" s="247"/>
      <c r="KO1" s="247"/>
      <c r="KP1" s="247"/>
      <c r="KQ1" s="247"/>
      <c r="KR1" s="247"/>
      <c r="KS1" s="247"/>
      <c r="KT1" s="247"/>
      <c r="KU1" s="247"/>
      <c r="KV1" s="247"/>
      <c r="KW1" s="247"/>
      <c r="KX1" s="247"/>
      <c r="KY1" s="247"/>
      <c r="KZ1" s="247"/>
      <c r="LA1" s="247"/>
      <c r="LB1" s="247"/>
      <c r="LC1" s="247"/>
      <c r="LD1" s="247"/>
      <c r="LE1" s="247"/>
      <c r="LF1" s="247"/>
      <c r="LG1" s="247"/>
      <c r="LH1" s="247"/>
      <c r="LI1" s="247"/>
      <c r="LJ1" s="247"/>
      <c r="LK1" s="247"/>
      <c r="LL1" s="247"/>
      <c r="LM1" s="247"/>
      <c r="LN1" s="247"/>
      <c r="LO1" s="247"/>
      <c r="LP1" s="247"/>
      <c r="LQ1" s="247"/>
      <c r="LR1" s="247"/>
      <c r="LS1" s="247"/>
      <c r="LT1" s="247"/>
      <c r="LU1" s="247"/>
      <c r="LV1" s="247"/>
      <c r="LW1" s="247"/>
      <c r="LX1" s="247"/>
      <c r="LY1" s="247"/>
      <c r="LZ1" s="247"/>
      <c r="MA1" s="247"/>
      <c r="MB1" s="247"/>
      <c r="MC1" s="247"/>
      <c r="MD1" s="247"/>
      <c r="ME1" s="247"/>
      <c r="MF1" s="247"/>
      <c r="MG1" s="247"/>
      <c r="MH1" s="247"/>
      <c r="MI1" s="247"/>
      <c r="MJ1" s="247"/>
      <c r="MK1" s="247"/>
      <c r="ML1" s="247"/>
      <c r="MM1" s="247"/>
      <c r="MN1" s="247"/>
      <c r="MO1" s="247"/>
      <c r="MP1" s="247"/>
      <c r="MQ1" s="247"/>
      <c r="MR1" s="247"/>
      <c r="MS1" s="247"/>
      <c r="MT1" s="247"/>
      <c r="MU1" s="247"/>
      <c r="MV1" s="247"/>
      <c r="MW1" s="247"/>
      <c r="MX1" s="247"/>
      <c r="MY1" s="247"/>
      <c r="MZ1" s="247"/>
      <c r="NA1" s="247"/>
      <c r="NB1" s="247"/>
      <c r="NC1" s="247"/>
      <c r="ND1" s="247"/>
      <c r="NE1" s="247"/>
      <c r="NF1" s="247"/>
      <c r="NG1" s="247"/>
      <c r="NH1" s="247"/>
      <c r="NI1" s="247"/>
      <c r="NJ1" s="247"/>
      <c r="NK1" s="247"/>
      <c r="NL1" s="247"/>
      <c r="NM1" s="247"/>
      <c r="NN1" s="247"/>
      <c r="NO1" s="247"/>
      <c r="NP1" s="247"/>
      <c r="NQ1" s="247"/>
      <c r="NR1" s="247"/>
      <c r="NS1" s="247"/>
      <c r="NT1" s="247"/>
      <c r="NU1" s="247"/>
      <c r="NV1" s="247"/>
      <c r="NW1" s="247"/>
      <c r="NX1" s="247"/>
      <c r="NY1" s="247"/>
      <c r="NZ1" s="247"/>
      <c r="OA1" s="247"/>
      <c r="OB1" s="247"/>
      <c r="OC1" s="247"/>
      <c r="OD1" s="247"/>
      <c r="OE1" s="247"/>
      <c r="OF1" s="247"/>
      <c r="OG1" s="247"/>
      <c r="OH1" s="247"/>
      <c r="OI1" s="247"/>
      <c r="OJ1" s="247"/>
      <c r="OK1" s="247"/>
      <c r="OL1" s="247"/>
      <c r="OM1" s="247"/>
      <c r="ON1" s="247"/>
      <c r="OO1" s="247"/>
      <c r="OP1" s="247"/>
      <c r="OQ1" s="247"/>
      <c r="OR1" s="247"/>
      <c r="OS1" s="247"/>
      <c r="OT1" s="247"/>
      <c r="OU1" s="247"/>
      <c r="OV1" s="247"/>
      <c r="OW1" s="247"/>
      <c r="OX1" s="247"/>
      <c r="OY1" s="247"/>
      <c r="OZ1" s="247"/>
      <c r="PA1" s="247"/>
      <c r="PB1" s="247"/>
      <c r="PC1" s="247"/>
      <c r="PD1" s="247"/>
      <c r="PE1" s="247"/>
      <c r="PF1" s="247"/>
      <c r="PG1" s="247"/>
      <c r="PH1" s="247"/>
      <c r="PI1" s="247"/>
      <c r="PJ1" s="247"/>
      <c r="PK1" s="247"/>
      <c r="PL1" s="247"/>
      <c r="PM1" s="247"/>
      <c r="PN1" s="247"/>
      <c r="PO1" s="247"/>
      <c r="PP1" s="247"/>
      <c r="PQ1" s="247"/>
      <c r="PR1" s="247"/>
      <c r="PS1" s="247"/>
      <c r="PT1" s="247"/>
      <c r="PU1" s="247"/>
      <c r="PV1" s="247"/>
      <c r="PW1" s="247"/>
      <c r="PX1" s="247"/>
      <c r="PY1" s="247"/>
      <c r="PZ1" s="247"/>
      <c r="QA1" s="247"/>
      <c r="QB1" s="247"/>
      <c r="QC1" s="247"/>
      <c r="QD1" s="247"/>
      <c r="QE1" s="247"/>
      <c r="QF1" s="247"/>
      <c r="QG1" s="247"/>
      <c r="QH1" s="247"/>
      <c r="QI1" s="247"/>
      <c r="QJ1" s="247"/>
      <c r="QK1" s="247"/>
      <c r="QL1" s="247"/>
      <c r="QM1" s="247"/>
      <c r="QN1" s="247"/>
      <c r="QO1" s="247"/>
      <c r="QP1" s="247"/>
      <c r="QQ1" s="247"/>
      <c r="QR1" s="247"/>
      <c r="QS1" s="247"/>
      <c r="QT1" s="247"/>
      <c r="QU1" s="247"/>
      <c r="QV1" s="247"/>
      <c r="QW1" s="247"/>
      <c r="QX1" s="247"/>
      <c r="QY1" s="247"/>
      <c r="QZ1" s="247"/>
      <c r="RA1" s="247"/>
      <c r="RB1" s="247"/>
      <c r="RC1" s="247"/>
      <c r="RD1" s="247"/>
      <c r="RE1" s="247"/>
      <c r="RF1" s="247"/>
      <c r="RG1" s="247"/>
      <c r="RH1" s="247"/>
      <c r="RI1" s="247"/>
      <c r="RJ1" s="247"/>
      <c r="RK1" s="247"/>
      <c r="RL1" s="247"/>
      <c r="RM1" s="247"/>
      <c r="RN1" s="247"/>
      <c r="RO1" s="247"/>
      <c r="RP1" s="247"/>
      <c r="RQ1" s="247"/>
      <c r="RR1" s="247"/>
      <c r="RS1" s="247"/>
      <c r="RT1" s="247"/>
      <c r="RU1" s="247"/>
      <c r="RV1" s="247"/>
      <c r="RW1" s="247"/>
      <c r="RX1" s="247"/>
      <c r="RY1" s="247"/>
      <c r="RZ1" s="247"/>
      <c r="SA1" s="247"/>
      <c r="SB1" s="247"/>
      <c r="SC1" s="247"/>
      <c r="SD1" s="247"/>
      <c r="SE1" s="247"/>
      <c r="SF1" s="247"/>
      <c r="SG1" s="247"/>
      <c r="SH1" s="247"/>
      <c r="SI1" s="247"/>
      <c r="SJ1" s="247"/>
      <c r="SK1" s="247"/>
      <c r="SL1" s="247"/>
      <c r="SM1" s="247"/>
      <c r="SN1" s="247"/>
      <c r="SO1" s="247"/>
      <c r="SP1" s="247"/>
      <c r="SQ1" s="247"/>
      <c r="SR1" s="247"/>
      <c r="SS1" s="247"/>
      <c r="ST1" s="247"/>
      <c r="SU1" s="247"/>
      <c r="SV1" s="247"/>
      <c r="SW1" s="247"/>
      <c r="SX1" s="247"/>
      <c r="SY1" s="247"/>
      <c r="SZ1" s="247"/>
      <c r="TA1" s="247"/>
      <c r="TB1" s="247"/>
      <c r="TC1" s="247"/>
      <c r="TD1" s="247"/>
      <c r="TE1" s="247"/>
      <c r="TF1" s="247"/>
      <c r="TG1" s="247"/>
      <c r="TH1" s="247"/>
      <c r="TI1" s="247"/>
      <c r="TJ1" s="247"/>
      <c r="TK1" s="247"/>
      <c r="TL1" s="247"/>
      <c r="TM1" s="247"/>
      <c r="TN1" s="247"/>
      <c r="TO1" s="247"/>
      <c r="TP1" s="247"/>
      <c r="TQ1" s="247"/>
      <c r="TR1" s="247"/>
      <c r="TS1" s="247"/>
      <c r="TT1" s="247"/>
      <c r="TU1" s="247"/>
      <c r="TV1" s="247"/>
      <c r="TW1" s="247"/>
      <c r="TX1" s="247"/>
      <c r="TY1" s="247"/>
      <c r="TZ1" s="247"/>
      <c r="UA1" s="247"/>
      <c r="UB1" s="247"/>
      <c r="UC1" s="247"/>
      <c r="UD1" s="247"/>
      <c r="UE1" s="247"/>
      <c r="UF1" s="247"/>
      <c r="UG1" s="247"/>
      <c r="UH1" s="247"/>
      <c r="UI1" s="247"/>
      <c r="UJ1" s="247"/>
      <c r="UK1" s="247"/>
      <c r="UL1" s="247"/>
      <c r="UM1" s="247"/>
      <c r="UN1" s="247"/>
      <c r="UO1" s="247"/>
      <c r="UP1" s="247"/>
      <c r="UQ1" s="247"/>
      <c r="UR1" s="247"/>
      <c r="US1" s="247"/>
      <c r="UT1" s="247"/>
      <c r="UU1" s="247"/>
      <c r="UV1" s="247"/>
      <c r="UW1" s="247"/>
      <c r="UX1" s="247"/>
      <c r="UY1" s="247"/>
      <c r="UZ1" s="247"/>
      <c r="VA1" s="247"/>
      <c r="VB1" s="247"/>
      <c r="VC1" s="247"/>
      <c r="VD1" s="247"/>
      <c r="VE1" s="247"/>
      <c r="VF1" s="247"/>
      <c r="VG1" s="247"/>
      <c r="VH1" s="247"/>
      <c r="VI1" s="247"/>
      <c r="VJ1" s="247"/>
      <c r="VK1" s="247"/>
      <c r="VL1" s="247"/>
      <c r="VM1" s="247"/>
      <c r="VN1" s="247"/>
      <c r="VO1" s="247"/>
      <c r="VP1" s="247"/>
      <c r="VQ1" s="247"/>
      <c r="VR1" s="247"/>
      <c r="VS1" s="247"/>
      <c r="VT1" s="247"/>
      <c r="VU1" s="247"/>
      <c r="VV1" s="247"/>
      <c r="VW1" s="247"/>
      <c r="VX1" s="247"/>
      <c r="VY1" s="247"/>
      <c r="VZ1" s="247"/>
      <c r="WA1" s="247"/>
      <c r="WB1" s="247"/>
      <c r="WC1" s="247"/>
      <c r="WD1" s="247"/>
      <c r="WE1" s="247"/>
      <c r="WF1" s="247"/>
      <c r="WG1" s="247"/>
      <c r="WH1" s="247"/>
      <c r="WI1" s="247"/>
      <c r="WJ1" s="247"/>
      <c r="WK1" s="247"/>
      <c r="WL1" s="247"/>
      <c r="WM1" s="247"/>
      <c r="WN1" s="247"/>
      <c r="WO1" s="247"/>
      <c r="WP1" s="247"/>
      <c r="WQ1" s="247"/>
      <c r="WR1" s="247"/>
      <c r="WS1" s="247"/>
      <c r="WT1" s="247"/>
      <c r="WU1" s="247"/>
      <c r="WV1" s="247"/>
      <c r="WW1" s="247"/>
      <c r="WX1" s="247"/>
      <c r="WY1" s="247"/>
      <c r="WZ1" s="247"/>
      <c r="XA1" s="247"/>
      <c r="XB1" s="247"/>
      <c r="XC1" s="247"/>
      <c r="XD1" s="247"/>
      <c r="XE1" s="247"/>
      <c r="XF1" s="247"/>
      <c r="XG1" s="247"/>
      <c r="XH1" s="247"/>
      <c r="XI1" s="247"/>
      <c r="XJ1" s="247"/>
      <c r="XK1" s="247"/>
      <c r="XL1" s="247"/>
      <c r="XM1" s="247"/>
      <c r="XN1" s="247"/>
      <c r="XO1" s="247"/>
      <c r="XP1" s="247"/>
      <c r="XQ1" s="247"/>
      <c r="XR1" s="247"/>
      <c r="XS1" s="247"/>
      <c r="XT1" s="247"/>
      <c r="XU1" s="247"/>
      <c r="XV1" s="247"/>
      <c r="XW1" s="247"/>
      <c r="XX1" s="247"/>
      <c r="XY1" s="247"/>
      <c r="XZ1" s="247"/>
      <c r="YA1" s="247"/>
      <c r="YB1" s="247"/>
      <c r="YC1" s="247"/>
      <c r="YD1" s="247"/>
      <c r="YE1" s="247"/>
      <c r="YF1" s="247"/>
      <c r="YG1" s="247"/>
      <c r="YH1" s="247"/>
      <c r="YI1" s="247"/>
      <c r="YJ1" s="247"/>
      <c r="YK1" s="247"/>
      <c r="YL1" s="247"/>
      <c r="YM1" s="247"/>
      <c r="YN1" s="247"/>
      <c r="YO1" s="247"/>
      <c r="YP1" s="247"/>
      <c r="YQ1" s="247"/>
      <c r="YR1" s="247"/>
      <c r="YS1" s="247"/>
      <c r="YT1" s="247"/>
      <c r="YU1" s="247"/>
      <c r="YV1" s="247"/>
      <c r="YW1" s="247"/>
      <c r="YX1" s="247"/>
      <c r="YY1" s="247"/>
      <c r="YZ1" s="247"/>
      <c r="ZA1" s="247"/>
      <c r="ZB1" s="247"/>
      <c r="ZC1" s="247"/>
      <c r="ZD1" s="247"/>
      <c r="ZE1" s="247"/>
      <c r="ZF1" s="247"/>
      <c r="ZG1" s="247"/>
      <c r="ZH1" s="247"/>
      <c r="ZI1" s="247"/>
      <c r="ZJ1" s="247"/>
      <c r="ZK1" s="247"/>
      <c r="ZL1" s="247"/>
      <c r="ZM1" s="247"/>
      <c r="ZN1" s="247"/>
      <c r="ZO1" s="247"/>
      <c r="ZP1" s="247"/>
      <c r="ZQ1" s="247"/>
      <c r="ZR1" s="247"/>
      <c r="ZS1" s="247"/>
      <c r="ZT1" s="247"/>
      <c r="ZU1" s="247"/>
      <c r="ZV1" s="247"/>
      <c r="ZW1" s="247"/>
      <c r="ZX1" s="247"/>
      <c r="ZY1" s="247"/>
      <c r="ZZ1" s="247"/>
      <c r="AAA1" s="247"/>
      <c r="AAB1" s="247"/>
      <c r="AAC1" s="247"/>
      <c r="AAD1" s="247"/>
      <c r="AAE1" s="247"/>
      <c r="AAF1" s="247"/>
      <c r="AAG1" s="247"/>
      <c r="AAH1" s="247"/>
      <c r="AAI1" s="247"/>
      <c r="AAJ1" s="247"/>
      <c r="AAK1" s="247"/>
      <c r="AAL1" s="247"/>
      <c r="AAM1" s="247"/>
      <c r="AAN1" s="247"/>
      <c r="AAO1" s="247"/>
      <c r="AAP1" s="247"/>
      <c r="AAQ1" s="247"/>
      <c r="AAR1" s="247"/>
      <c r="AAS1" s="247"/>
      <c r="AAT1" s="247"/>
      <c r="AAU1" s="247"/>
      <c r="AAV1" s="247"/>
      <c r="AAW1" s="247"/>
      <c r="AAX1" s="247"/>
      <c r="AAY1" s="247"/>
      <c r="AAZ1" s="247"/>
      <c r="ABA1" s="247"/>
      <c r="ABB1" s="247"/>
      <c r="ABC1" s="247"/>
      <c r="ABD1" s="247"/>
      <c r="ABE1" s="247"/>
      <c r="ABF1" s="247"/>
      <c r="ABG1" s="247"/>
      <c r="ABH1" s="247"/>
      <c r="ABI1" s="247"/>
      <c r="ABJ1" s="247"/>
      <c r="ABK1" s="247"/>
      <c r="ABL1" s="247"/>
      <c r="ABM1" s="247"/>
      <c r="ABN1" s="247"/>
      <c r="ABO1" s="247"/>
      <c r="ABP1" s="247"/>
      <c r="ABQ1" s="247"/>
      <c r="ABR1" s="247"/>
      <c r="ABS1" s="247"/>
      <c r="ABT1" s="247"/>
      <c r="ABU1" s="247"/>
      <c r="ABV1" s="247"/>
      <c r="ABW1" s="247"/>
      <c r="ABX1" s="247"/>
      <c r="ABY1" s="247"/>
      <c r="ABZ1" s="247"/>
      <c r="ACA1" s="247"/>
      <c r="ACB1" s="247"/>
      <c r="ACC1" s="247"/>
      <c r="ACD1" s="247"/>
      <c r="ACE1" s="247"/>
      <c r="ACF1" s="247"/>
      <c r="ACG1" s="247"/>
      <c r="ACH1" s="247"/>
      <c r="ACI1" s="247"/>
      <c r="ACJ1" s="247"/>
      <c r="ACK1" s="247"/>
      <c r="ACL1" s="247"/>
      <c r="ACM1" s="247"/>
      <c r="ACN1" s="247"/>
      <c r="ACO1" s="247"/>
      <c r="ACP1" s="247"/>
      <c r="ACQ1" s="247"/>
      <c r="ACR1" s="247"/>
      <c r="ACS1" s="247"/>
      <c r="ACT1" s="247"/>
      <c r="ACU1" s="247"/>
      <c r="ACV1" s="247"/>
      <c r="ACW1" s="247"/>
      <c r="ACX1" s="247"/>
      <c r="ACY1" s="247"/>
      <c r="ACZ1" s="247"/>
      <c r="ADA1" s="247"/>
      <c r="ADB1" s="247"/>
      <c r="ADC1" s="247"/>
      <c r="ADD1" s="247"/>
      <c r="ADE1" s="247"/>
      <c r="ADF1" s="247"/>
      <c r="ADG1" s="247"/>
      <c r="ADH1" s="247"/>
      <c r="ADI1" s="247"/>
      <c r="ADJ1" s="247"/>
      <c r="ADK1" s="247"/>
      <c r="ADL1" s="247"/>
      <c r="ADM1" s="247"/>
      <c r="ADN1" s="247"/>
      <c r="ADO1" s="247"/>
      <c r="ADP1" s="247"/>
      <c r="ADQ1" s="247"/>
      <c r="ADR1" s="247"/>
      <c r="ADS1" s="247"/>
      <c r="ADT1" s="247"/>
      <c r="ADU1" s="247"/>
      <c r="ADV1" s="247"/>
      <c r="ADW1" s="247"/>
      <c r="ADX1" s="247"/>
      <c r="ADY1" s="247"/>
      <c r="ADZ1" s="247"/>
      <c r="AEA1" s="247"/>
      <c r="AEB1" s="247"/>
      <c r="AEC1" s="247"/>
      <c r="AED1" s="247"/>
      <c r="AEE1" s="247"/>
      <c r="AEF1" s="247"/>
      <c r="AEG1" s="247"/>
      <c r="AEH1" s="247"/>
      <c r="AEI1" s="247"/>
      <c r="AEJ1" s="247"/>
      <c r="AEK1" s="247"/>
      <c r="AEL1" s="247"/>
      <c r="AEM1" s="247"/>
      <c r="AEN1" s="247"/>
      <c r="AEO1" s="247"/>
      <c r="AEP1" s="247"/>
      <c r="AEQ1" s="247"/>
      <c r="AER1" s="247"/>
      <c r="AES1" s="247"/>
      <c r="AET1" s="247"/>
      <c r="AEU1" s="247"/>
      <c r="AEV1" s="247"/>
      <c r="AEW1" s="247"/>
      <c r="AEX1" s="247"/>
      <c r="AEY1" s="247"/>
      <c r="AEZ1" s="247"/>
      <c r="AFA1" s="247"/>
      <c r="AFB1" s="247"/>
      <c r="AFC1" s="247"/>
      <c r="AFD1" s="247"/>
      <c r="AFE1" s="247"/>
      <c r="AFF1" s="247"/>
      <c r="AFG1" s="247"/>
      <c r="AFH1" s="247"/>
      <c r="AFI1" s="247"/>
      <c r="AFJ1" s="247"/>
      <c r="AFK1" s="247"/>
      <c r="AFL1" s="247"/>
      <c r="AFM1" s="247"/>
      <c r="AFN1" s="247"/>
      <c r="AFO1" s="247"/>
      <c r="AFP1" s="247"/>
      <c r="AFQ1" s="247"/>
      <c r="AFR1" s="247"/>
      <c r="AFS1" s="247"/>
      <c r="AFT1" s="247"/>
      <c r="AFU1" s="247"/>
      <c r="AFV1" s="247"/>
      <c r="AFW1" s="247"/>
      <c r="AFX1" s="247"/>
      <c r="AFY1" s="247"/>
      <c r="AFZ1" s="247"/>
      <c r="AGA1" s="247"/>
      <c r="AGB1" s="247"/>
      <c r="AGC1" s="247"/>
      <c r="AGD1" s="247"/>
      <c r="AGE1" s="247"/>
      <c r="AGF1" s="247"/>
      <c r="AGG1" s="247"/>
      <c r="AGH1" s="247"/>
      <c r="AGI1" s="247"/>
      <c r="AGJ1" s="247"/>
      <c r="AGK1" s="247"/>
      <c r="AGL1" s="247"/>
      <c r="AGM1" s="247"/>
      <c r="AGN1" s="247"/>
      <c r="AGO1" s="247"/>
      <c r="AGP1" s="247"/>
      <c r="AGQ1" s="247"/>
      <c r="AGR1" s="247"/>
      <c r="AGS1" s="247"/>
      <c r="AGT1" s="247"/>
      <c r="AGU1" s="247"/>
      <c r="AGV1" s="247"/>
      <c r="AGW1" s="247"/>
      <c r="AGX1" s="247"/>
      <c r="AGY1" s="247"/>
      <c r="AGZ1" s="247"/>
      <c r="AHA1" s="247"/>
      <c r="AHB1" s="247"/>
      <c r="AHC1" s="247"/>
      <c r="AHD1" s="247"/>
      <c r="AHE1" s="247"/>
      <c r="AHF1" s="247"/>
      <c r="AHG1" s="247"/>
      <c r="AHH1" s="247"/>
      <c r="AHI1" s="247"/>
      <c r="AHJ1" s="247"/>
      <c r="AHK1" s="247"/>
      <c r="AHL1" s="247"/>
      <c r="AHM1" s="247"/>
      <c r="AHN1" s="247"/>
      <c r="AHO1" s="247"/>
      <c r="AHP1" s="247"/>
      <c r="AHQ1" s="247"/>
      <c r="AHR1" s="247"/>
      <c r="AHS1" s="247"/>
      <c r="AHT1" s="247"/>
      <c r="AHU1" s="247"/>
      <c r="AHV1" s="247"/>
      <c r="AHW1" s="247"/>
      <c r="AHX1" s="247"/>
      <c r="AHY1" s="247"/>
      <c r="AHZ1" s="247"/>
      <c r="AIA1" s="247"/>
      <c r="AIB1" s="247"/>
      <c r="AIC1" s="247"/>
      <c r="AID1" s="247"/>
      <c r="AIE1" s="247"/>
      <c r="AIF1" s="247"/>
      <c r="AIG1" s="247"/>
      <c r="AIH1" s="247"/>
      <c r="AII1" s="247"/>
      <c r="AIJ1" s="247"/>
      <c r="AIK1" s="247"/>
      <c r="AIL1" s="247"/>
      <c r="AIM1" s="247"/>
      <c r="AIN1" s="247"/>
      <c r="AIO1" s="247"/>
      <c r="AIP1" s="247"/>
      <c r="AIQ1" s="247"/>
      <c r="AIR1" s="247"/>
      <c r="AIS1" s="247"/>
      <c r="AIT1" s="247"/>
      <c r="AIU1" s="247"/>
      <c r="AIV1" s="247"/>
      <c r="AIW1" s="247"/>
      <c r="AIX1" s="247"/>
      <c r="AIY1" s="247"/>
      <c r="AIZ1" s="247"/>
      <c r="AJA1" s="247"/>
      <c r="AJB1" s="247"/>
      <c r="AJC1" s="247"/>
      <c r="AJD1" s="247"/>
      <c r="AJE1" s="247"/>
      <c r="AJF1" s="247"/>
      <c r="AJG1" s="247"/>
      <c r="AJH1" s="247"/>
      <c r="AJI1" s="247"/>
      <c r="AJJ1" s="247"/>
      <c r="AJK1" s="247"/>
      <c r="AJL1" s="247"/>
      <c r="AJM1" s="247"/>
      <c r="AJN1" s="247"/>
      <c r="AJO1" s="247"/>
      <c r="AJP1" s="247"/>
      <c r="AJQ1" s="247"/>
      <c r="AJR1" s="247"/>
      <c r="AJS1" s="247"/>
      <c r="AJT1" s="247"/>
      <c r="AJU1" s="247"/>
      <c r="AJV1" s="247"/>
      <c r="AJW1" s="247"/>
      <c r="AJX1" s="247"/>
      <c r="AJY1" s="247"/>
      <c r="AJZ1" s="247"/>
      <c r="AKA1" s="247"/>
      <c r="AKB1" s="247"/>
      <c r="AKC1" s="247"/>
      <c r="AKD1" s="247"/>
      <c r="AKE1" s="247"/>
      <c r="AKF1" s="247"/>
      <c r="AKG1" s="247"/>
      <c r="AKH1" s="247"/>
      <c r="AKI1" s="247"/>
      <c r="AKJ1" s="247"/>
      <c r="AKK1" s="247"/>
      <c r="AKL1" s="247"/>
      <c r="AKM1" s="247"/>
      <c r="AKN1" s="247"/>
      <c r="AKO1" s="247"/>
      <c r="AKP1" s="247"/>
      <c r="AKQ1" s="247"/>
      <c r="AKR1" s="247"/>
      <c r="AKS1" s="247"/>
      <c r="AKT1" s="247"/>
      <c r="AKU1" s="247"/>
      <c r="AKV1" s="247"/>
      <c r="AKW1" s="247"/>
      <c r="AKX1" s="247"/>
      <c r="AKY1" s="247"/>
      <c r="AKZ1" s="247"/>
      <c r="ALA1" s="247"/>
      <c r="ALB1" s="247"/>
      <c r="ALC1" s="247"/>
      <c r="ALD1" s="247"/>
      <c r="ALE1" s="247"/>
      <c r="ALF1" s="247"/>
      <c r="ALG1" s="247"/>
      <c r="ALH1" s="247"/>
      <c r="ALI1" s="247"/>
      <c r="ALJ1" s="247"/>
      <c r="ALK1" s="247"/>
      <c r="ALL1" s="247"/>
      <c r="ALM1" s="247"/>
      <c r="ALN1" s="247"/>
      <c r="ALO1" s="247"/>
      <c r="ALP1" s="247"/>
      <c r="ALQ1" s="247"/>
      <c r="ALR1" s="247"/>
      <c r="ALS1" s="247"/>
      <c r="ALT1" s="247"/>
      <c r="ALU1" s="247"/>
      <c r="ALV1" s="247"/>
      <c r="ALW1" s="247"/>
      <c r="ALX1" s="247"/>
      <c r="ALY1" s="247"/>
      <c r="ALZ1" s="247"/>
      <c r="AMA1" s="247"/>
      <c r="AMB1" s="247"/>
      <c r="AMC1" s="247"/>
      <c r="AMD1" s="247"/>
      <c r="AME1" s="247"/>
      <c r="AMF1" s="247"/>
      <c r="AMG1" s="247"/>
      <c r="AMH1" s="247"/>
      <c r="AMI1" s="247"/>
      <c r="AMJ1" s="247"/>
      <c r="AMK1" s="247"/>
      <c r="AML1" s="247"/>
      <c r="AMM1" s="247"/>
      <c r="AMN1" s="247"/>
      <c r="AMO1" s="247"/>
      <c r="AMP1" s="247"/>
      <c r="AMQ1" s="247"/>
      <c r="AMR1" s="247"/>
      <c r="AMS1" s="247"/>
      <c r="AMT1" s="247"/>
      <c r="AMU1" s="247"/>
      <c r="AMV1" s="247"/>
      <c r="AMW1" s="247"/>
      <c r="AMX1" s="247"/>
      <c r="AMY1" s="247"/>
      <c r="AMZ1" s="247"/>
      <c r="ANA1" s="247"/>
      <c r="ANB1" s="247"/>
      <c r="ANC1" s="247"/>
      <c r="AND1" s="247"/>
      <c r="ANE1" s="247"/>
      <c r="ANF1" s="247"/>
      <c r="ANG1" s="247"/>
      <c r="ANH1" s="247"/>
      <c r="ANI1" s="247"/>
      <c r="ANJ1" s="247"/>
      <c r="ANK1" s="247"/>
      <c r="ANL1" s="247"/>
      <c r="ANM1" s="247"/>
      <c r="ANN1" s="247"/>
      <c r="ANO1" s="247"/>
      <c r="ANP1" s="247"/>
      <c r="ANQ1" s="247"/>
      <c r="ANR1" s="247"/>
      <c r="ANS1" s="247"/>
      <c r="ANT1" s="247"/>
      <c r="ANU1" s="247"/>
      <c r="ANV1" s="247"/>
      <c r="ANW1" s="247"/>
      <c r="ANX1" s="247"/>
      <c r="ANY1" s="247"/>
      <c r="ANZ1" s="247"/>
      <c r="AOA1" s="247"/>
      <c r="AOB1" s="247"/>
      <c r="AOC1" s="247"/>
      <c r="AOD1" s="247"/>
      <c r="AOE1" s="247"/>
      <c r="AOF1" s="247"/>
      <c r="AOG1" s="247"/>
      <c r="AOH1" s="247"/>
      <c r="AOI1" s="247"/>
      <c r="AOJ1" s="247"/>
      <c r="AOK1" s="247"/>
      <c r="AOL1" s="247"/>
      <c r="AOM1" s="247"/>
      <c r="AON1" s="247"/>
      <c r="AOO1" s="247"/>
      <c r="AOP1" s="247"/>
      <c r="AOQ1" s="247"/>
      <c r="AOR1" s="247"/>
      <c r="AOS1" s="247"/>
      <c r="AOT1" s="247"/>
      <c r="AOU1" s="247"/>
      <c r="AOV1" s="247"/>
      <c r="AOW1" s="247"/>
      <c r="AOX1" s="247"/>
      <c r="AOY1" s="247"/>
      <c r="AOZ1" s="247"/>
      <c r="APA1" s="247"/>
      <c r="APB1" s="247"/>
      <c r="APC1" s="247"/>
      <c r="APD1" s="247"/>
      <c r="APE1" s="247"/>
      <c r="APF1" s="247"/>
      <c r="APG1" s="247"/>
      <c r="APH1" s="247"/>
      <c r="API1" s="247"/>
      <c r="APJ1" s="247"/>
      <c r="APK1" s="247"/>
      <c r="APL1" s="247"/>
      <c r="APM1" s="247"/>
      <c r="APN1" s="247"/>
      <c r="APO1" s="247"/>
      <c r="APP1" s="247"/>
      <c r="APQ1" s="247"/>
      <c r="APR1" s="247"/>
      <c r="APS1" s="247"/>
      <c r="APT1" s="247"/>
      <c r="APU1" s="247"/>
      <c r="APV1" s="247"/>
      <c r="APW1" s="247"/>
      <c r="APX1" s="247"/>
      <c r="APY1" s="247"/>
      <c r="APZ1" s="247"/>
      <c r="AQA1" s="247"/>
      <c r="AQB1" s="247"/>
      <c r="AQC1" s="247"/>
      <c r="AQD1" s="247"/>
      <c r="AQE1" s="247"/>
      <c r="AQF1" s="247"/>
      <c r="AQG1" s="247"/>
      <c r="AQH1" s="247"/>
      <c r="AQI1" s="247"/>
      <c r="AQJ1" s="247"/>
      <c r="AQK1" s="247"/>
      <c r="AQL1" s="247"/>
      <c r="AQM1" s="247"/>
      <c r="AQN1" s="247"/>
      <c r="AQO1" s="247"/>
      <c r="AQP1" s="247"/>
      <c r="AQQ1" s="247"/>
      <c r="AQR1" s="247"/>
      <c r="AQS1" s="247"/>
      <c r="AQT1" s="247"/>
      <c r="AQU1" s="247"/>
      <c r="AQV1" s="247"/>
      <c r="AQW1" s="247"/>
      <c r="AQX1" s="247"/>
      <c r="AQY1" s="247"/>
      <c r="AQZ1" s="247"/>
      <c r="ARA1" s="247"/>
      <c r="ARB1" s="247"/>
      <c r="ARC1" s="247"/>
      <c r="ARD1" s="247"/>
      <c r="ARE1" s="247"/>
      <c r="ARF1" s="247"/>
      <c r="ARG1" s="247"/>
      <c r="ARH1" s="247"/>
      <c r="ARI1" s="247"/>
      <c r="ARJ1" s="247"/>
      <c r="ARK1" s="247"/>
      <c r="ARL1" s="247"/>
      <c r="ARM1" s="247"/>
      <c r="ARN1" s="247"/>
      <c r="ARO1" s="247"/>
      <c r="ARP1" s="247"/>
      <c r="ARQ1" s="247"/>
      <c r="ARR1" s="247"/>
      <c r="ARS1" s="247"/>
      <c r="ART1" s="247"/>
      <c r="ARU1" s="247"/>
      <c r="ARV1" s="247"/>
      <c r="ARW1" s="247"/>
      <c r="ARX1" s="247"/>
      <c r="ARY1" s="247"/>
      <c r="ARZ1" s="247"/>
      <c r="ASA1" s="247"/>
      <c r="ASB1" s="247"/>
      <c r="ASC1" s="247"/>
      <c r="ASD1" s="247"/>
      <c r="ASE1" s="247"/>
      <c r="ASF1" s="247"/>
      <c r="ASG1" s="247"/>
      <c r="ASH1" s="247"/>
      <c r="ASI1" s="247"/>
      <c r="ASJ1" s="247"/>
      <c r="ASK1" s="247"/>
      <c r="ASL1" s="247"/>
      <c r="ASM1" s="247"/>
      <c r="ASN1" s="247"/>
      <c r="ASO1" s="247"/>
      <c r="ASP1" s="247"/>
      <c r="ASQ1" s="247"/>
      <c r="ASR1" s="247"/>
      <c r="ASS1" s="247"/>
      <c r="AST1" s="247"/>
      <c r="ASU1" s="247"/>
      <c r="ASV1" s="247"/>
      <c r="ASW1" s="247"/>
      <c r="ASX1" s="247"/>
      <c r="ASY1" s="247"/>
      <c r="ASZ1" s="247"/>
      <c r="ATA1" s="247"/>
      <c r="ATB1" s="247"/>
      <c r="ATC1" s="247"/>
      <c r="ATD1" s="247"/>
      <c r="ATE1" s="247"/>
      <c r="ATF1" s="247"/>
      <c r="ATG1" s="247"/>
      <c r="ATH1" s="247"/>
      <c r="ATI1" s="247"/>
      <c r="ATJ1" s="247"/>
      <c r="ATK1" s="247"/>
      <c r="ATL1" s="247"/>
      <c r="ATM1" s="247"/>
      <c r="ATN1" s="247"/>
      <c r="ATO1" s="247"/>
      <c r="ATP1" s="247"/>
      <c r="ATQ1" s="247"/>
      <c r="ATR1" s="247"/>
      <c r="ATS1" s="247"/>
      <c r="ATT1" s="247"/>
      <c r="ATU1" s="247"/>
      <c r="ATV1" s="247"/>
      <c r="ATW1" s="247"/>
      <c r="ATX1" s="247"/>
      <c r="ATY1" s="247"/>
      <c r="ATZ1" s="247"/>
      <c r="AUA1" s="247"/>
      <c r="AUB1" s="247"/>
      <c r="AUC1" s="247"/>
      <c r="AUD1" s="247"/>
      <c r="AUE1" s="247"/>
      <c r="AUF1" s="247"/>
      <c r="AUG1" s="247"/>
      <c r="AUH1" s="247"/>
      <c r="AUI1" s="247"/>
      <c r="AUJ1" s="247"/>
      <c r="AUK1" s="247"/>
      <c r="AUL1" s="247"/>
      <c r="AUM1" s="247"/>
      <c r="AUN1" s="247"/>
      <c r="AUO1" s="247"/>
      <c r="AUP1" s="247"/>
      <c r="AUQ1" s="247"/>
      <c r="AUR1" s="247"/>
      <c r="AUS1" s="247"/>
      <c r="AUT1" s="247"/>
      <c r="AUU1" s="247"/>
      <c r="AUV1" s="247"/>
      <c r="AUW1" s="247"/>
      <c r="AUX1" s="247"/>
      <c r="AUY1" s="247"/>
      <c r="AUZ1" s="247"/>
      <c r="AVA1" s="247"/>
      <c r="AVB1" s="247"/>
      <c r="AVC1" s="247"/>
      <c r="AVD1" s="247"/>
      <c r="AVE1" s="247"/>
      <c r="AVF1" s="247"/>
      <c r="AVG1" s="247"/>
      <c r="AVH1" s="247"/>
      <c r="AVI1" s="247"/>
      <c r="AVJ1" s="247"/>
      <c r="AVK1" s="247"/>
      <c r="AVL1" s="247"/>
      <c r="AVM1" s="247"/>
      <c r="AVN1" s="247"/>
      <c r="AVO1" s="247"/>
      <c r="AVP1" s="247"/>
      <c r="AVQ1" s="247"/>
      <c r="AVR1" s="247"/>
      <c r="AVS1" s="247"/>
      <c r="AVT1" s="247"/>
      <c r="AVU1" s="247"/>
      <c r="AVV1" s="247"/>
      <c r="AVW1" s="247"/>
      <c r="AVX1" s="247"/>
      <c r="AVY1" s="247"/>
      <c r="AVZ1" s="247"/>
      <c r="AWA1" s="247"/>
      <c r="AWB1" s="247"/>
      <c r="AWC1" s="247"/>
      <c r="AWD1" s="247"/>
      <c r="AWE1" s="247"/>
      <c r="AWF1" s="247"/>
      <c r="AWG1" s="247"/>
      <c r="AWH1" s="247"/>
      <c r="AWI1" s="247"/>
      <c r="AWJ1" s="247"/>
      <c r="AWK1" s="247"/>
      <c r="AWL1" s="247"/>
      <c r="AWM1" s="247"/>
      <c r="AWN1" s="247"/>
      <c r="AWO1" s="247"/>
      <c r="AWP1" s="247"/>
      <c r="AWQ1" s="247"/>
      <c r="AWR1" s="247"/>
      <c r="AWS1" s="247"/>
      <c r="AWT1" s="247"/>
      <c r="AWU1" s="247"/>
      <c r="AWV1" s="247"/>
      <c r="AWW1" s="247"/>
      <c r="AWX1" s="247"/>
      <c r="AWY1" s="247"/>
      <c r="AWZ1" s="247"/>
      <c r="AXA1" s="247"/>
      <c r="AXB1" s="247"/>
      <c r="AXC1" s="247"/>
      <c r="AXD1" s="247"/>
      <c r="AXE1" s="247"/>
      <c r="AXF1" s="247"/>
      <c r="AXG1" s="247"/>
      <c r="AXH1" s="247"/>
      <c r="AXI1" s="247"/>
      <c r="AXJ1" s="247"/>
      <c r="AXK1" s="247"/>
      <c r="AXL1" s="247"/>
      <c r="AXM1" s="247"/>
      <c r="AXN1" s="247"/>
      <c r="AXO1" s="247"/>
      <c r="AXP1" s="247"/>
      <c r="AXQ1" s="247"/>
      <c r="AXR1" s="247"/>
      <c r="AXS1" s="247"/>
      <c r="AXT1" s="247"/>
      <c r="AXU1" s="247"/>
      <c r="AXV1" s="247"/>
      <c r="AXW1" s="247"/>
      <c r="AXX1" s="247"/>
      <c r="AXY1" s="247"/>
      <c r="AXZ1" s="247"/>
      <c r="AYA1" s="247"/>
      <c r="AYB1" s="247"/>
      <c r="AYC1" s="247"/>
      <c r="AYD1" s="247"/>
      <c r="AYE1" s="247"/>
      <c r="AYF1" s="247"/>
      <c r="AYG1" s="247"/>
      <c r="AYH1" s="247"/>
      <c r="AYI1" s="247"/>
      <c r="AYJ1" s="247"/>
      <c r="AYK1" s="247"/>
      <c r="AYL1" s="247"/>
      <c r="AYM1" s="247"/>
      <c r="AYN1" s="247"/>
      <c r="AYO1" s="247"/>
      <c r="AYP1" s="247"/>
      <c r="AYQ1" s="247"/>
      <c r="AYR1" s="247"/>
      <c r="AYS1" s="247"/>
      <c r="AYT1" s="247"/>
      <c r="AYU1" s="247"/>
      <c r="AYV1" s="247"/>
      <c r="AYW1" s="247"/>
      <c r="AYX1" s="247"/>
      <c r="AYY1" s="247"/>
      <c r="AYZ1" s="247"/>
      <c r="AZA1" s="247"/>
      <c r="AZB1" s="247"/>
      <c r="AZC1" s="247"/>
      <c r="AZD1" s="247"/>
      <c r="AZE1" s="247"/>
      <c r="AZF1" s="247"/>
      <c r="AZG1" s="247"/>
      <c r="AZH1" s="247"/>
      <c r="AZI1" s="247"/>
      <c r="AZJ1" s="247"/>
      <c r="AZK1" s="247"/>
      <c r="AZL1" s="247"/>
      <c r="AZM1" s="247"/>
      <c r="AZN1" s="247"/>
      <c r="AZO1" s="247"/>
      <c r="AZP1" s="247"/>
      <c r="AZQ1" s="247"/>
      <c r="AZR1" s="247"/>
      <c r="AZS1" s="247"/>
      <c r="AZT1" s="247"/>
      <c r="AZU1" s="247"/>
      <c r="AZV1" s="247"/>
      <c r="AZW1" s="247"/>
      <c r="AZX1" s="247"/>
      <c r="AZY1" s="247"/>
      <c r="AZZ1" s="247"/>
      <c r="BAA1" s="247"/>
      <c r="BAB1" s="247"/>
      <c r="BAC1" s="247"/>
      <c r="BAD1" s="247"/>
      <c r="BAE1" s="247"/>
      <c r="BAF1" s="247"/>
      <c r="BAG1" s="247"/>
      <c r="BAH1" s="247"/>
      <c r="BAI1" s="247"/>
      <c r="BAJ1" s="247"/>
      <c r="BAK1" s="247"/>
      <c r="BAL1" s="247"/>
      <c r="BAM1" s="247"/>
      <c r="BAN1" s="247"/>
      <c r="BAO1" s="247"/>
      <c r="BAP1" s="247"/>
      <c r="BAQ1" s="247"/>
      <c r="BAR1" s="247"/>
      <c r="BAS1" s="247"/>
      <c r="BAT1" s="247"/>
      <c r="BAU1" s="247"/>
      <c r="BAV1" s="247"/>
      <c r="BAW1" s="247"/>
      <c r="BAX1" s="247"/>
      <c r="BAY1" s="247"/>
      <c r="BAZ1" s="247"/>
      <c r="BBA1" s="247"/>
      <c r="BBB1" s="247"/>
      <c r="BBC1" s="247"/>
      <c r="BBD1" s="247"/>
      <c r="BBE1" s="247"/>
      <c r="BBF1" s="247"/>
      <c r="BBG1" s="247"/>
      <c r="BBH1" s="247"/>
      <c r="BBI1" s="247"/>
      <c r="BBJ1" s="247"/>
      <c r="BBK1" s="247"/>
      <c r="BBL1" s="247"/>
      <c r="BBM1" s="247"/>
      <c r="BBN1" s="247"/>
      <c r="BBO1" s="247"/>
      <c r="BBP1" s="247"/>
      <c r="BBQ1" s="247"/>
      <c r="BBR1" s="247"/>
      <c r="BBS1" s="247"/>
      <c r="BBT1" s="247"/>
      <c r="BBU1" s="247"/>
      <c r="BBV1" s="247"/>
      <c r="BBW1" s="247"/>
      <c r="BBX1" s="247"/>
      <c r="BBY1" s="247"/>
      <c r="BBZ1" s="247"/>
      <c r="BCA1" s="247"/>
      <c r="BCB1" s="247"/>
      <c r="BCC1" s="247"/>
      <c r="BCD1" s="247"/>
      <c r="BCE1" s="247"/>
      <c r="BCF1" s="247"/>
      <c r="BCG1" s="247"/>
      <c r="BCH1" s="247"/>
      <c r="BCI1" s="247"/>
      <c r="BCJ1" s="247"/>
      <c r="BCK1" s="247"/>
      <c r="BCL1" s="247"/>
      <c r="BCM1" s="247"/>
      <c r="BCN1" s="247"/>
      <c r="BCO1" s="247"/>
      <c r="BCP1" s="247"/>
      <c r="BCQ1" s="247"/>
      <c r="BCR1" s="247"/>
      <c r="BCS1" s="247"/>
      <c r="BCT1" s="247"/>
      <c r="BCU1" s="247"/>
      <c r="BCV1" s="247"/>
      <c r="BCW1" s="247"/>
      <c r="BCX1" s="247"/>
      <c r="BCY1" s="247"/>
      <c r="BCZ1" s="247"/>
      <c r="BDA1" s="247"/>
      <c r="BDB1" s="247"/>
      <c r="BDC1" s="247"/>
      <c r="BDD1" s="247"/>
      <c r="BDE1" s="247"/>
      <c r="BDF1" s="247"/>
      <c r="BDG1" s="247"/>
      <c r="BDH1" s="247"/>
      <c r="BDI1" s="247"/>
      <c r="BDJ1" s="247"/>
      <c r="BDK1" s="247"/>
      <c r="BDL1" s="247"/>
      <c r="BDM1" s="247"/>
      <c r="BDN1" s="247"/>
      <c r="BDO1" s="247"/>
      <c r="BDP1" s="247"/>
      <c r="BDQ1" s="247"/>
      <c r="BDR1" s="247"/>
      <c r="BDS1" s="247"/>
      <c r="BDT1" s="247"/>
      <c r="BDU1" s="247"/>
    </row>
    <row r="2" spans="1:1477" s="4" customFormat="1" ht="37.5" customHeight="1">
      <c r="A2" s="305"/>
      <c r="B2" s="305"/>
      <c r="C2" s="308"/>
      <c r="D2" s="308"/>
      <c r="E2" s="306"/>
      <c r="F2" s="307"/>
      <c r="G2" s="307"/>
      <c r="H2" s="309"/>
      <c r="I2" s="313"/>
      <c r="J2" s="308"/>
      <c r="K2" s="308"/>
      <c r="L2" s="308"/>
      <c r="M2" s="305"/>
      <c r="N2" s="305"/>
      <c r="O2" s="308"/>
      <c r="P2" s="311"/>
      <c r="Q2" s="311"/>
      <c r="R2" s="308"/>
      <c r="S2" s="308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05"/>
      <c r="AE2" s="305"/>
      <c r="AF2" s="312"/>
      <c r="AG2" s="312"/>
      <c r="AH2" s="311"/>
      <c r="AI2" s="311"/>
      <c r="AJ2" s="87" t="s">
        <v>108</v>
      </c>
      <c r="AK2" s="87" t="s">
        <v>66</v>
      </c>
      <c r="AL2" s="88" t="s">
        <v>109</v>
      </c>
      <c r="AM2" s="88" t="s">
        <v>110</v>
      </c>
      <c r="AN2" s="87" t="s">
        <v>108</v>
      </c>
      <c r="AO2" s="87" t="s">
        <v>66</v>
      </c>
      <c r="AP2" s="88" t="s">
        <v>109</v>
      </c>
      <c r="AQ2" s="88" t="s">
        <v>110</v>
      </c>
      <c r="AR2" s="87" t="s">
        <v>108</v>
      </c>
      <c r="AS2" s="87" t="s">
        <v>66</v>
      </c>
      <c r="AT2" s="88" t="s">
        <v>109</v>
      </c>
      <c r="AU2" s="88" t="s">
        <v>110</v>
      </c>
      <c r="AV2" s="87" t="s">
        <v>108</v>
      </c>
      <c r="AW2" s="87" t="s">
        <v>66</v>
      </c>
      <c r="AX2" s="88" t="s">
        <v>109</v>
      </c>
      <c r="AY2" s="88" t="s">
        <v>110</v>
      </c>
      <c r="AZ2" s="87" t="s">
        <v>108</v>
      </c>
      <c r="BA2" s="87" t="s">
        <v>66</v>
      </c>
      <c r="BB2" s="88" t="s">
        <v>109</v>
      </c>
      <c r="BC2" s="88" t="s">
        <v>110</v>
      </c>
      <c r="BD2" s="87" t="s">
        <v>108</v>
      </c>
      <c r="BE2" s="87" t="s">
        <v>66</v>
      </c>
      <c r="BF2" s="88" t="s">
        <v>109</v>
      </c>
      <c r="BG2" s="88" t="s">
        <v>110</v>
      </c>
      <c r="BH2" s="87" t="s">
        <v>108</v>
      </c>
      <c r="BI2" s="87" t="s">
        <v>66</v>
      </c>
      <c r="BJ2" s="88" t="s">
        <v>109</v>
      </c>
      <c r="BK2" s="88" t="s">
        <v>110</v>
      </c>
      <c r="BL2" s="87" t="s">
        <v>108</v>
      </c>
      <c r="BM2" s="87" t="s">
        <v>66</v>
      </c>
      <c r="BN2" s="88" t="s">
        <v>109</v>
      </c>
      <c r="BO2" s="88" t="s">
        <v>110</v>
      </c>
      <c r="BP2" s="87" t="s">
        <v>108</v>
      </c>
      <c r="BQ2" s="87" t="s">
        <v>66</v>
      </c>
      <c r="BR2" s="88" t="s">
        <v>109</v>
      </c>
      <c r="BS2" s="88" t="s">
        <v>110</v>
      </c>
      <c r="BT2" s="87" t="s">
        <v>108</v>
      </c>
      <c r="BU2" s="87" t="s">
        <v>66</v>
      </c>
      <c r="BV2" s="88" t="s">
        <v>109</v>
      </c>
      <c r="BW2" s="88" t="s">
        <v>110</v>
      </c>
      <c r="BX2" s="87" t="s">
        <v>108</v>
      </c>
      <c r="BY2" s="87" t="s">
        <v>66</v>
      </c>
      <c r="BZ2" s="88" t="s">
        <v>109</v>
      </c>
      <c r="CA2" s="88" t="s">
        <v>110</v>
      </c>
      <c r="CB2" s="87" t="s">
        <v>108</v>
      </c>
      <c r="CC2" s="87" t="s">
        <v>66</v>
      </c>
      <c r="CD2" s="88" t="s">
        <v>109</v>
      </c>
      <c r="CE2" s="88" t="s">
        <v>110</v>
      </c>
      <c r="CF2" s="87" t="s">
        <v>108</v>
      </c>
      <c r="CG2" s="87" t="s">
        <v>66</v>
      </c>
      <c r="CH2" s="88" t="s">
        <v>109</v>
      </c>
      <c r="CI2" s="88" t="s">
        <v>110</v>
      </c>
      <c r="CJ2" s="87" t="s">
        <v>108</v>
      </c>
      <c r="CK2" s="87" t="s">
        <v>66</v>
      </c>
      <c r="CL2" s="88" t="s">
        <v>109</v>
      </c>
      <c r="CM2" s="88" t="s">
        <v>110</v>
      </c>
      <c r="CN2" s="308"/>
      <c r="CO2" s="308"/>
      <c r="CP2" s="308"/>
      <c r="CQ2" s="308"/>
      <c r="CR2" s="308"/>
      <c r="CS2" s="308"/>
      <c r="CT2" s="306"/>
      <c r="CU2" s="307"/>
      <c r="CV2" s="307"/>
      <c r="CW2" s="306"/>
      <c r="CX2" s="306"/>
      <c r="CY2" s="307"/>
      <c r="CZ2" s="307"/>
      <c r="DA2" s="308"/>
      <c r="DB2" s="312"/>
      <c r="DC2" s="89" t="s">
        <v>111</v>
      </c>
      <c r="DD2" s="5" t="s">
        <v>112</v>
      </c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</row>
    <row r="3" spans="1:1477" s="73" customFormat="1" ht="12.75" thickBot="1">
      <c r="E3" s="72"/>
      <c r="H3" s="223"/>
      <c r="M3" s="219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19">
        <f>IF(V3=0,0,AC3/V3)</f>
        <v>0</v>
      </c>
      <c r="AE3" s="73">
        <f>IF(AD3 &lt;=1.1,1,0)</f>
        <v>1</v>
      </c>
      <c r="AF3" s="225"/>
      <c r="AG3" s="225"/>
      <c r="AL3" s="95"/>
      <c r="AM3" s="95"/>
      <c r="AP3" s="95"/>
      <c r="AQ3" s="95"/>
      <c r="AT3" s="95"/>
      <c r="AU3" s="95"/>
      <c r="AX3" s="95"/>
      <c r="AY3" s="95"/>
      <c r="BB3" s="95"/>
      <c r="BC3" s="95"/>
      <c r="BF3" s="95"/>
      <c r="BG3" s="95"/>
      <c r="BJ3" s="95"/>
      <c r="BK3" s="95"/>
      <c r="BN3" s="95"/>
      <c r="BO3" s="95"/>
      <c r="BR3" s="95"/>
      <c r="BS3" s="95"/>
      <c r="BV3" s="95"/>
      <c r="BW3" s="95"/>
      <c r="BY3" s="251"/>
      <c r="BZ3" s="95"/>
      <c r="CA3" s="95"/>
      <c r="CD3" s="95"/>
      <c r="CE3" s="95"/>
      <c r="CH3" s="95"/>
      <c r="CI3" s="95"/>
      <c r="CL3" s="95"/>
      <c r="CM3" s="95"/>
      <c r="CT3" s="72"/>
      <c r="CW3" s="72"/>
      <c r="CX3" s="72"/>
      <c r="DE3" s="218"/>
      <c r="DF3" s="218"/>
      <c r="DG3" s="218"/>
      <c r="DH3" s="218"/>
      <c r="DI3" s="218"/>
      <c r="DJ3" s="218"/>
      <c r="DK3" s="218"/>
      <c r="DL3" s="218"/>
      <c r="DM3" s="218"/>
      <c r="DN3" s="218"/>
      <c r="DO3" s="218"/>
      <c r="DP3" s="218"/>
      <c r="DQ3" s="218"/>
      <c r="DR3" s="218"/>
      <c r="DS3" s="218"/>
      <c r="DT3" s="218"/>
      <c r="DU3" s="218"/>
      <c r="DV3" s="218"/>
      <c r="DW3" s="218"/>
      <c r="DX3" s="218"/>
      <c r="DY3" s="218"/>
      <c r="DZ3" s="218"/>
      <c r="EA3" s="218"/>
      <c r="EB3" s="218"/>
      <c r="EC3" s="218"/>
      <c r="ED3" s="218"/>
      <c r="EE3" s="218"/>
      <c r="EF3" s="218"/>
      <c r="EG3" s="218"/>
      <c r="EH3" s="218"/>
      <c r="EI3" s="218"/>
      <c r="EJ3" s="218"/>
      <c r="EK3" s="218"/>
      <c r="EL3" s="218"/>
      <c r="EM3" s="218"/>
      <c r="EN3" s="218"/>
      <c r="EO3" s="218"/>
      <c r="EP3" s="218"/>
      <c r="EQ3" s="218"/>
      <c r="ER3" s="218"/>
      <c r="ES3" s="218"/>
      <c r="ET3" s="218"/>
      <c r="EU3" s="218"/>
      <c r="EV3" s="218"/>
      <c r="EW3" s="218"/>
      <c r="EX3" s="218"/>
      <c r="EY3" s="218"/>
      <c r="EZ3" s="218"/>
      <c r="FA3" s="218"/>
      <c r="FB3" s="218"/>
      <c r="FC3" s="218"/>
      <c r="FD3" s="218"/>
      <c r="FE3" s="218"/>
      <c r="FF3" s="218"/>
      <c r="FG3" s="218"/>
      <c r="FH3" s="218"/>
      <c r="FI3" s="218"/>
      <c r="FJ3" s="218"/>
      <c r="FK3" s="218"/>
      <c r="FL3" s="218"/>
      <c r="FM3" s="218"/>
      <c r="FN3" s="218"/>
      <c r="FO3" s="218"/>
      <c r="FP3" s="218"/>
      <c r="FQ3" s="218"/>
      <c r="FR3" s="218"/>
      <c r="FS3" s="218"/>
      <c r="FT3" s="218"/>
      <c r="FU3" s="218"/>
      <c r="FV3" s="218"/>
      <c r="FW3" s="218"/>
      <c r="FX3" s="218"/>
      <c r="FY3" s="218"/>
      <c r="FZ3" s="218"/>
      <c r="GA3" s="218"/>
      <c r="GB3" s="218"/>
      <c r="GC3" s="218"/>
      <c r="GD3" s="218"/>
      <c r="GE3" s="218"/>
      <c r="GF3" s="218"/>
      <c r="GG3" s="218"/>
      <c r="GH3" s="218"/>
      <c r="GI3" s="218"/>
      <c r="GJ3" s="218"/>
      <c r="GK3" s="218"/>
      <c r="GL3" s="218"/>
      <c r="GM3" s="218"/>
      <c r="GN3" s="218"/>
      <c r="GO3" s="218"/>
      <c r="GP3" s="218"/>
      <c r="GQ3" s="218"/>
      <c r="GR3" s="218"/>
      <c r="GS3" s="218"/>
      <c r="GT3" s="218"/>
      <c r="GU3" s="218"/>
      <c r="GV3" s="218"/>
      <c r="GW3" s="218"/>
      <c r="GX3" s="218"/>
      <c r="GY3" s="218"/>
      <c r="GZ3" s="218"/>
      <c r="HA3" s="218"/>
      <c r="HB3" s="218"/>
      <c r="HC3" s="218"/>
      <c r="HD3" s="218"/>
      <c r="HE3" s="218"/>
      <c r="HF3" s="218"/>
      <c r="HG3" s="218"/>
      <c r="HH3" s="218"/>
      <c r="HI3" s="218"/>
      <c r="HJ3" s="218"/>
      <c r="HK3" s="218"/>
      <c r="HL3" s="218"/>
      <c r="HM3" s="218"/>
      <c r="HN3" s="218"/>
      <c r="HO3" s="218"/>
      <c r="HP3" s="218"/>
      <c r="HQ3" s="218"/>
      <c r="HR3" s="218"/>
      <c r="HS3" s="218"/>
      <c r="HT3" s="218"/>
      <c r="HU3" s="218"/>
      <c r="HV3" s="218"/>
      <c r="HW3" s="218"/>
      <c r="HX3" s="218"/>
      <c r="HY3" s="218"/>
      <c r="HZ3" s="218"/>
      <c r="IA3" s="218"/>
      <c r="IB3" s="218"/>
      <c r="IC3" s="218"/>
      <c r="ID3" s="218"/>
      <c r="IE3" s="218"/>
      <c r="IF3" s="218"/>
      <c r="IG3" s="218"/>
      <c r="IH3" s="218"/>
      <c r="II3" s="218"/>
      <c r="IJ3" s="218"/>
      <c r="IK3" s="218"/>
      <c r="IL3" s="218"/>
      <c r="IM3" s="218"/>
      <c r="IN3" s="218"/>
      <c r="IO3" s="218"/>
      <c r="IP3" s="218"/>
      <c r="IQ3" s="218"/>
      <c r="IR3" s="218"/>
      <c r="IS3" s="218"/>
      <c r="IT3" s="218"/>
      <c r="IU3" s="218"/>
      <c r="IV3" s="218"/>
      <c r="IW3" s="218"/>
      <c r="IX3" s="218"/>
      <c r="IY3" s="218"/>
      <c r="IZ3" s="218"/>
      <c r="JA3" s="218"/>
      <c r="JB3" s="218"/>
      <c r="JC3" s="218"/>
      <c r="JD3" s="218"/>
      <c r="JE3" s="218"/>
      <c r="JF3" s="218"/>
      <c r="JG3" s="218"/>
      <c r="JH3" s="218"/>
      <c r="JI3" s="218"/>
      <c r="JJ3" s="218"/>
      <c r="JK3" s="218"/>
      <c r="JL3" s="218"/>
      <c r="JM3" s="218"/>
      <c r="JN3" s="218"/>
      <c r="JO3" s="218"/>
      <c r="JP3" s="218"/>
      <c r="JQ3" s="218"/>
      <c r="JR3" s="218"/>
      <c r="JS3" s="218"/>
      <c r="JT3" s="218"/>
      <c r="JU3" s="218"/>
      <c r="JV3" s="218"/>
      <c r="JW3" s="218"/>
      <c r="JX3" s="218"/>
      <c r="JY3" s="218"/>
      <c r="JZ3" s="218"/>
      <c r="KA3" s="218"/>
      <c r="KB3" s="218"/>
      <c r="KC3" s="218"/>
      <c r="KD3" s="218"/>
      <c r="KE3" s="218"/>
      <c r="KF3" s="218"/>
      <c r="KG3" s="218"/>
      <c r="KH3" s="218"/>
      <c r="KI3" s="218"/>
      <c r="KJ3" s="218"/>
      <c r="KK3" s="218"/>
      <c r="KL3" s="218"/>
      <c r="KM3" s="218"/>
      <c r="KN3" s="218"/>
      <c r="KO3" s="218"/>
      <c r="KP3" s="218"/>
      <c r="KQ3" s="218"/>
      <c r="KR3" s="218"/>
      <c r="KS3" s="218"/>
      <c r="KT3" s="218"/>
      <c r="KU3" s="218"/>
      <c r="KV3" s="218"/>
      <c r="KW3" s="218"/>
      <c r="KX3" s="218"/>
      <c r="KY3" s="218"/>
      <c r="KZ3" s="218"/>
      <c r="LA3" s="218"/>
      <c r="LB3" s="218"/>
      <c r="LC3" s="218"/>
      <c r="LD3" s="218"/>
      <c r="LE3" s="218"/>
      <c r="LF3" s="218"/>
      <c r="LG3" s="218"/>
      <c r="LH3" s="218"/>
      <c r="LI3" s="218"/>
      <c r="LJ3" s="218"/>
      <c r="LK3" s="218"/>
      <c r="LL3" s="218"/>
      <c r="LM3" s="218"/>
      <c r="LN3" s="218"/>
      <c r="LO3" s="218"/>
      <c r="LP3" s="218"/>
      <c r="LQ3" s="218"/>
      <c r="LR3" s="218"/>
      <c r="LS3" s="218"/>
      <c r="LT3" s="218"/>
      <c r="LU3" s="218"/>
      <c r="LV3" s="218"/>
      <c r="LW3" s="218"/>
      <c r="LX3" s="218"/>
      <c r="LY3" s="218"/>
      <c r="LZ3" s="218"/>
      <c r="MA3" s="218"/>
      <c r="MB3" s="218"/>
      <c r="MC3" s="218"/>
      <c r="MD3" s="218"/>
      <c r="ME3" s="218"/>
      <c r="MF3" s="218"/>
      <c r="MG3" s="218"/>
      <c r="MH3" s="218"/>
      <c r="MI3" s="218"/>
      <c r="MJ3" s="218"/>
      <c r="MK3" s="218"/>
      <c r="ML3" s="218"/>
      <c r="MM3" s="218"/>
      <c r="MN3" s="218"/>
      <c r="MO3" s="218"/>
      <c r="MP3" s="218"/>
      <c r="MQ3" s="218"/>
      <c r="MR3" s="218"/>
      <c r="MS3" s="218"/>
      <c r="MT3" s="218"/>
      <c r="MU3" s="218"/>
      <c r="MV3" s="218"/>
      <c r="MW3" s="218"/>
      <c r="MX3" s="218"/>
      <c r="MY3" s="218"/>
      <c r="MZ3" s="218"/>
      <c r="NA3" s="218"/>
      <c r="NB3" s="218"/>
      <c r="NC3" s="218"/>
      <c r="ND3" s="218"/>
      <c r="NE3" s="218"/>
      <c r="NF3" s="218"/>
      <c r="NG3" s="218"/>
      <c r="NH3" s="218"/>
      <c r="NI3" s="218"/>
      <c r="NJ3" s="218"/>
      <c r="NK3" s="218"/>
      <c r="NL3" s="218"/>
      <c r="NM3" s="218"/>
      <c r="NN3" s="218"/>
      <c r="NO3" s="218"/>
      <c r="NP3" s="218"/>
      <c r="NQ3" s="218"/>
      <c r="NR3" s="218"/>
      <c r="NS3" s="218"/>
      <c r="NT3" s="218"/>
      <c r="NU3" s="218"/>
      <c r="NV3" s="218"/>
      <c r="NW3" s="218"/>
      <c r="NX3" s="218"/>
      <c r="NY3" s="218"/>
      <c r="NZ3" s="218"/>
      <c r="OA3" s="218"/>
      <c r="OB3" s="218"/>
      <c r="OC3" s="218"/>
      <c r="OD3" s="218"/>
      <c r="OE3" s="218"/>
      <c r="OF3" s="218"/>
      <c r="OG3" s="218"/>
      <c r="OH3" s="218"/>
      <c r="OI3" s="218"/>
      <c r="OJ3" s="218"/>
      <c r="OK3" s="218"/>
      <c r="OL3" s="218"/>
      <c r="OM3" s="218"/>
      <c r="ON3" s="218"/>
      <c r="OO3" s="218"/>
      <c r="OP3" s="218"/>
      <c r="OQ3" s="218"/>
      <c r="OR3" s="218"/>
      <c r="OS3" s="218"/>
      <c r="OT3" s="218"/>
      <c r="OU3" s="218"/>
      <c r="OV3" s="218"/>
      <c r="OW3" s="218"/>
      <c r="OX3" s="218"/>
      <c r="OY3" s="218"/>
      <c r="OZ3" s="218"/>
      <c r="PA3" s="218"/>
      <c r="PB3" s="218"/>
      <c r="PC3" s="218"/>
      <c r="PD3" s="218"/>
      <c r="PE3" s="218"/>
      <c r="PF3" s="218"/>
      <c r="PG3" s="218"/>
      <c r="PH3" s="218"/>
      <c r="PI3" s="218"/>
      <c r="PJ3" s="218"/>
      <c r="PK3" s="218"/>
      <c r="PL3" s="218"/>
      <c r="PM3" s="218"/>
      <c r="PN3" s="218"/>
      <c r="PO3" s="218"/>
      <c r="PP3" s="218"/>
      <c r="PQ3" s="218"/>
      <c r="PR3" s="218"/>
      <c r="PS3" s="218"/>
      <c r="PT3" s="218"/>
      <c r="PU3" s="218"/>
      <c r="PV3" s="218"/>
      <c r="PW3" s="218"/>
      <c r="PX3" s="218"/>
      <c r="PY3" s="218"/>
      <c r="PZ3" s="218"/>
      <c r="QA3" s="218"/>
      <c r="QB3" s="218"/>
      <c r="QC3" s="218"/>
      <c r="QD3" s="218"/>
      <c r="QE3" s="218"/>
      <c r="QF3" s="218"/>
      <c r="QG3" s="218"/>
      <c r="QH3" s="218"/>
      <c r="QI3" s="218"/>
      <c r="QJ3" s="218"/>
      <c r="QK3" s="218"/>
      <c r="QL3" s="218"/>
      <c r="QM3" s="218"/>
      <c r="QN3" s="218"/>
      <c r="QO3" s="218"/>
      <c r="QP3" s="218"/>
      <c r="QQ3" s="218"/>
      <c r="QR3" s="218"/>
      <c r="QS3" s="218"/>
      <c r="QT3" s="218"/>
      <c r="QU3" s="218"/>
      <c r="QV3" s="218"/>
      <c r="QW3" s="218"/>
      <c r="QX3" s="218"/>
      <c r="QY3" s="218"/>
      <c r="QZ3" s="218"/>
      <c r="RA3" s="218"/>
      <c r="RB3" s="218"/>
      <c r="RC3" s="218"/>
      <c r="RD3" s="218"/>
      <c r="RE3" s="218"/>
      <c r="RF3" s="218"/>
      <c r="RG3" s="218"/>
      <c r="RH3" s="218"/>
      <c r="RI3" s="218"/>
      <c r="RJ3" s="218"/>
      <c r="RK3" s="218"/>
      <c r="RL3" s="218"/>
      <c r="RM3" s="218"/>
      <c r="RN3" s="218"/>
      <c r="RO3" s="218"/>
      <c r="RP3" s="218"/>
      <c r="RQ3" s="218"/>
      <c r="RR3" s="218"/>
      <c r="RS3" s="218"/>
      <c r="RT3" s="218"/>
      <c r="RU3" s="218"/>
      <c r="RV3" s="218"/>
      <c r="RW3" s="218"/>
      <c r="RX3" s="218"/>
      <c r="RY3" s="218"/>
      <c r="RZ3" s="218"/>
      <c r="SA3" s="218"/>
      <c r="SB3" s="218"/>
      <c r="SC3" s="218"/>
      <c r="SD3" s="218"/>
      <c r="SE3" s="218"/>
      <c r="SF3" s="218"/>
      <c r="SG3" s="218"/>
      <c r="SH3" s="218"/>
      <c r="SI3" s="218"/>
      <c r="SJ3" s="218"/>
      <c r="SK3" s="218"/>
      <c r="SL3" s="218"/>
      <c r="SM3" s="218"/>
      <c r="SN3" s="218"/>
      <c r="SO3" s="218"/>
      <c r="SP3" s="218"/>
      <c r="SQ3" s="218"/>
      <c r="SR3" s="218"/>
      <c r="SS3" s="218"/>
      <c r="ST3" s="218"/>
      <c r="SU3" s="218"/>
      <c r="SV3" s="218"/>
      <c r="SW3" s="218"/>
      <c r="SX3" s="218"/>
      <c r="SY3" s="218"/>
      <c r="SZ3" s="218"/>
      <c r="TA3" s="218"/>
      <c r="TB3" s="218"/>
      <c r="TC3" s="218"/>
      <c r="TD3" s="218"/>
      <c r="TE3" s="218"/>
      <c r="TF3" s="218"/>
      <c r="TG3" s="218"/>
      <c r="TH3" s="218"/>
      <c r="TI3" s="218"/>
      <c r="TJ3" s="218"/>
      <c r="TK3" s="218"/>
      <c r="TL3" s="218"/>
      <c r="TM3" s="218"/>
      <c r="TN3" s="218"/>
      <c r="TO3" s="218"/>
      <c r="TP3" s="218"/>
      <c r="TQ3" s="218"/>
      <c r="TR3" s="218"/>
      <c r="TS3" s="218"/>
      <c r="TT3" s="218"/>
      <c r="TU3" s="218"/>
      <c r="TV3" s="218"/>
      <c r="TW3" s="218"/>
      <c r="TX3" s="218"/>
      <c r="TY3" s="218"/>
      <c r="TZ3" s="218"/>
      <c r="UA3" s="218"/>
      <c r="UB3" s="218"/>
      <c r="UC3" s="218"/>
      <c r="UD3" s="218"/>
      <c r="UE3" s="218"/>
      <c r="UF3" s="218"/>
      <c r="UG3" s="218"/>
      <c r="UH3" s="218"/>
      <c r="UI3" s="218"/>
      <c r="UJ3" s="218"/>
      <c r="UK3" s="218"/>
      <c r="UL3" s="218"/>
      <c r="UM3" s="218"/>
      <c r="UN3" s="218"/>
      <c r="UO3" s="218"/>
      <c r="UP3" s="218"/>
      <c r="UQ3" s="218"/>
      <c r="UR3" s="218"/>
      <c r="US3" s="218"/>
      <c r="UT3" s="218"/>
      <c r="UU3" s="218"/>
      <c r="UV3" s="218"/>
      <c r="UW3" s="218"/>
      <c r="UX3" s="218"/>
      <c r="UY3" s="218"/>
      <c r="UZ3" s="218"/>
      <c r="VA3" s="218"/>
      <c r="VB3" s="218"/>
      <c r="VC3" s="218"/>
      <c r="VD3" s="218"/>
      <c r="VE3" s="218"/>
      <c r="VF3" s="218"/>
      <c r="VG3" s="218"/>
      <c r="VH3" s="218"/>
      <c r="VI3" s="218"/>
      <c r="VJ3" s="218"/>
      <c r="VK3" s="218"/>
      <c r="VL3" s="218"/>
      <c r="VM3" s="218"/>
      <c r="VN3" s="218"/>
      <c r="VO3" s="218"/>
      <c r="VP3" s="218"/>
      <c r="VQ3" s="218"/>
      <c r="VR3" s="218"/>
      <c r="VS3" s="218"/>
      <c r="VT3" s="218"/>
      <c r="VU3" s="218"/>
      <c r="VV3" s="218"/>
      <c r="VW3" s="218"/>
      <c r="VX3" s="218"/>
      <c r="VY3" s="218"/>
      <c r="VZ3" s="218"/>
      <c r="WA3" s="218"/>
      <c r="WB3" s="218"/>
      <c r="WC3" s="218"/>
      <c r="WD3" s="218"/>
      <c r="WE3" s="218"/>
      <c r="WF3" s="218"/>
      <c r="WG3" s="218"/>
      <c r="WH3" s="218"/>
      <c r="WI3" s="218"/>
      <c r="WJ3" s="218"/>
      <c r="WK3" s="218"/>
      <c r="WL3" s="218"/>
      <c r="WM3" s="218"/>
      <c r="WN3" s="218"/>
      <c r="WO3" s="218"/>
      <c r="WP3" s="218"/>
      <c r="WQ3" s="218"/>
      <c r="WR3" s="218"/>
      <c r="WS3" s="218"/>
      <c r="WT3" s="218"/>
      <c r="WU3" s="218"/>
      <c r="WV3" s="218"/>
      <c r="WW3" s="218"/>
      <c r="WX3" s="218"/>
      <c r="WY3" s="218"/>
      <c r="WZ3" s="218"/>
      <c r="XA3" s="218"/>
      <c r="XB3" s="218"/>
      <c r="XC3" s="218"/>
      <c r="XD3" s="218"/>
      <c r="XE3" s="218"/>
      <c r="XF3" s="218"/>
      <c r="XG3" s="218"/>
      <c r="XH3" s="218"/>
      <c r="XI3" s="218"/>
      <c r="XJ3" s="218"/>
      <c r="XK3" s="218"/>
      <c r="XL3" s="218"/>
      <c r="XM3" s="218"/>
      <c r="XN3" s="218"/>
      <c r="XO3" s="218"/>
      <c r="XP3" s="218"/>
      <c r="XQ3" s="218"/>
      <c r="XR3" s="218"/>
      <c r="XS3" s="218"/>
      <c r="XT3" s="218"/>
      <c r="XU3" s="218"/>
      <c r="XV3" s="218"/>
      <c r="XW3" s="218"/>
      <c r="XX3" s="218"/>
      <c r="XY3" s="218"/>
      <c r="XZ3" s="218"/>
      <c r="YA3" s="218"/>
      <c r="YB3" s="218"/>
      <c r="YC3" s="218"/>
      <c r="YD3" s="218"/>
      <c r="YE3" s="218"/>
      <c r="YF3" s="218"/>
      <c r="YG3" s="218"/>
      <c r="YH3" s="218"/>
      <c r="YI3" s="218"/>
      <c r="YJ3" s="218"/>
      <c r="YK3" s="218"/>
      <c r="YL3" s="218"/>
      <c r="YM3" s="218"/>
      <c r="YN3" s="218"/>
      <c r="YO3" s="218"/>
      <c r="YP3" s="218"/>
      <c r="YQ3" s="218"/>
      <c r="YR3" s="218"/>
      <c r="YS3" s="218"/>
      <c r="YT3" s="218"/>
      <c r="YU3" s="218"/>
      <c r="YV3" s="218"/>
      <c r="YW3" s="218"/>
      <c r="YX3" s="218"/>
      <c r="YY3" s="218"/>
      <c r="YZ3" s="218"/>
      <c r="ZA3" s="218"/>
      <c r="ZB3" s="218"/>
      <c r="ZC3" s="218"/>
      <c r="ZD3" s="218"/>
      <c r="ZE3" s="218"/>
      <c r="ZF3" s="218"/>
      <c r="ZG3" s="218"/>
      <c r="ZH3" s="218"/>
      <c r="ZI3" s="218"/>
      <c r="ZJ3" s="218"/>
      <c r="ZK3" s="218"/>
      <c r="ZL3" s="218"/>
      <c r="ZM3" s="218"/>
      <c r="ZN3" s="218"/>
      <c r="ZO3" s="218"/>
      <c r="ZP3" s="218"/>
      <c r="ZQ3" s="218"/>
      <c r="ZR3" s="218"/>
      <c r="ZS3" s="218"/>
      <c r="ZT3" s="218"/>
      <c r="ZU3" s="218"/>
      <c r="ZV3" s="218"/>
      <c r="ZW3" s="218"/>
      <c r="ZX3" s="218"/>
      <c r="ZY3" s="218"/>
      <c r="ZZ3" s="218"/>
      <c r="AAA3" s="218"/>
      <c r="AAB3" s="218"/>
      <c r="AAC3" s="218"/>
      <c r="AAD3" s="218"/>
      <c r="AAE3" s="218"/>
      <c r="AAF3" s="218"/>
      <c r="AAG3" s="218"/>
      <c r="AAH3" s="218"/>
      <c r="AAI3" s="218"/>
      <c r="AAJ3" s="218"/>
      <c r="AAK3" s="218"/>
      <c r="AAL3" s="218"/>
      <c r="AAM3" s="218"/>
      <c r="AAN3" s="218"/>
      <c r="AAO3" s="218"/>
      <c r="AAP3" s="218"/>
      <c r="AAQ3" s="218"/>
      <c r="AAR3" s="218"/>
      <c r="AAS3" s="218"/>
      <c r="AAT3" s="218"/>
      <c r="AAU3" s="218"/>
      <c r="AAV3" s="218"/>
      <c r="AAW3" s="218"/>
      <c r="AAX3" s="218"/>
      <c r="AAY3" s="218"/>
      <c r="AAZ3" s="218"/>
      <c r="ABA3" s="218"/>
      <c r="ABB3" s="218"/>
      <c r="ABC3" s="218"/>
      <c r="ABD3" s="218"/>
      <c r="ABE3" s="218"/>
      <c r="ABF3" s="218"/>
      <c r="ABG3" s="218"/>
      <c r="ABH3" s="218"/>
      <c r="ABI3" s="218"/>
      <c r="ABJ3" s="218"/>
      <c r="ABK3" s="218"/>
      <c r="ABL3" s="218"/>
      <c r="ABM3" s="218"/>
      <c r="ABN3" s="218"/>
      <c r="ABO3" s="218"/>
      <c r="ABP3" s="218"/>
      <c r="ABQ3" s="218"/>
      <c r="ABR3" s="218"/>
      <c r="ABS3" s="218"/>
      <c r="ABT3" s="218"/>
      <c r="ABU3" s="218"/>
      <c r="ABV3" s="218"/>
      <c r="ABW3" s="218"/>
      <c r="ABX3" s="218"/>
      <c r="ABY3" s="218"/>
      <c r="ABZ3" s="218"/>
      <c r="ACA3" s="218"/>
      <c r="ACB3" s="218"/>
      <c r="ACC3" s="218"/>
      <c r="ACD3" s="218"/>
      <c r="ACE3" s="218"/>
      <c r="ACF3" s="218"/>
      <c r="ACG3" s="218"/>
      <c r="ACH3" s="218"/>
      <c r="ACI3" s="218"/>
      <c r="ACJ3" s="218"/>
      <c r="ACK3" s="218"/>
      <c r="ACL3" s="218"/>
      <c r="ACM3" s="218"/>
      <c r="ACN3" s="218"/>
      <c r="ACO3" s="218"/>
      <c r="ACP3" s="218"/>
      <c r="ACQ3" s="218"/>
      <c r="ACR3" s="218"/>
      <c r="ACS3" s="218"/>
      <c r="ACT3" s="218"/>
      <c r="ACU3" s="218"/>
      <c r="ACV3" s="218"/>
      <c r="ACW3" s="218"/>
      <c r="ACX3" s="218"/>
      <c r="ACY3" s="218"/>
      <c r="ACZ3" s="218"/>
      <c r="ADA3" s="218"/>
      <c r="ADB3" s="218"/>
      <c r="ADC3" s="218"/>
      <c r="ADD3" s="218"/>
      <c r="ADE3" s="218"/>
      <c r="ADF3" s="218"/>
      <c r="ADG3" s="218"/>
      <c r="ADH3" s="218"/>
      <c r="ADI3" s="218"/>
      <c r="ADJ3" s="218"/>
      <c r="ADK3" s="218"/>
      <c r="ADL3" s="218"/>
      <c r="ADM3" s="218"/>
      <c r="ADN3" s="218"/>
      <c r="ADO3" s="218"/>
      <c r="ADP3" s="218"/>
      <c r="ADQ3" s="218"/>
      <c r="ADR3" s="218"/>
      <c r="ADS3" s="218"/>
      <c r="ADT3" s="218"/>
      <c r="ADU3" s="218"/>
      <c r="ADV3" s="218"/>
      <c r="ADW3" s="218"/>
      <c r="ADX3" s="218"/>
      <c r="ADY3" s="218"/>
      <c r="ADZ3" s="218"/>
      <c r="AEA3" s="218"/>
      <c r="AEB3" s="218"/>
      <c r="AEC3" s="218"/>
      <c r="AED3" s="218"/>
      <c r="AEE3" s="218"/>
      <c r="AEF3" s="218"/>
      <c r="AEG3" s="218"/>
      <c r="AEH3" s="218"/>
      <c r="AEI3" s="218"/>
      <c r="AEJ3" s="218"/>
      <c r="AEK3" s="218"/>
      <c r="AEL3" s="218"/>
      <c r="AEM3" s="218"/>
      <c r="AEN3" s="218"/>
      <c r="AEO3" s="218"/>
      <c r="AEP3" s="218"/>
      <c r="AEQ3" s="218"/>
      <c r="AER3" s="218"/>
      <c r="AES3" s="218"/>
      <c r="AET3" s="218"/>
      <c r="AEU3" s="218"/>
      <c r="AEV3" s="218"/>
      <c r="AEW3" s="218"/>
      <c r="AEX3" s="218"/>
      <c r="AEY3" s="218"/>
      <c r="AEZ3" s="218"/>
      <c r="AFA3" s="218"/>
      <c r="AFB3" s="218"/>
      <c r="AFC3" s="218"/>
      <c r="AFD3" s="218"/>
      <c r="AFE3" s="218"/>
      <c r="AFF3" s="218"/>
      <c r="AFG3" s="218"/>
      <c r="AFH3" s="218"/>
      <c r="AFI3" s="218"/>
      <c r="AFJ3" s="218"/>
      <c r="AFK3" s="218"/>
      <c r="AFL3" s="218"/>
      <c r="AFM3" s="218"/>
      <c r="AFN3" s="218"/>
      <c r="AFO3" s="218"/>
      <c r="AFP3" s="218"/>
      <c r="AFQ3" s="218"/>
      <c r="AFR3" s="218"/>
      <c r="AFS3" s="218"/>
      <c r="AFT3" s="218"/>
      <c r="AFU3" s="218"/>
      <c r="AFV3" s="218"/>
      <c r="AFW3" s="218"/>
      <c r="AFX3" s="218"/>
      <c r="AFY3" s="218"/>
      <c r="AFZ3" s="218"/>
      <c r="AGA3" s="218"/>
      <c r="AGB3" s="218"/>
      <c r="AGC3" s="218"/>
      <c r="AGD3" s="218"/>
      <c r="AGE3" s="218"/>
      <c r="AGF3" s="218"/>
      <c r="AGG3" s="218"/>
      <c r="AGH3" s="218"/>
      <c r="AGI3" s="218"/>
      <c r="AGJ3" s="218"/>
      <c r="AGK3" s="218"/>
      <c r="AGL3" s="218"/>
      <c r="AGM3" s="218"/>
      <c r="AGN3" s="218"/>
      <c r="AGO3" s="218"/>
      <c r="AGP3" s="218"/>
      <c r="AGQ3" s="218"/>
      <c r="AGR3" s="218"/>
      <c r="AGS3" s="218"/>
      <c r="AGT3" s="218"/>
      <c r="AGU3" s="218"/>
      <c r="AGV3" s="218"/>
      <c r="AGW3" s="218"/>
      <c r="AGX3" s="218"/>
      <c r="AGY3" s="218"/>
      <c r="AGZ3" s="218"/>
      <c r="AHA3" s="218"/>
      <c r="AHB3" s="218"/>
      <c r="AHC3" s="218"/>
      <c r="AHD3" s="218"/>
      <c r="AHE3" s="218"/>
      <c r="AHF3" s="218"/>
      <c r="AHG3" s="218"/>
      <c r="AHH3" s="218"/>
      <c r="AHI3" s="218"/>
      <c r="AHJ3" s="218"/>
      <c r="AHK3" s="218"/>
      <c r="AHL3" s="218"/>
      <c r="AHM3" s="218"/>
      <c r="AHN3" s="218"/>
      <c r="AHO3" s="218"/>
      <c r="AHP3" s="218"/>
      <c r="AHQ3" s="218"/>
      <c r="AHR3" s="218"/>
      <c r="AHS3" s="218"/>
      <c r="AHT3" s="218"/>
      <c r="AHU3" s="218"/>
      <c r="AHV3" s="218"/>
      <c r="AHW3" s="218"/>
      <c r="AHX3" s="218"/>
      <c r="AHY3" s="218"/>
      <c r="AHZ3" s="218"/>
      <c r="AIA3" s="218"/>
      <c r="AIB3" s="218"/>
      <c r="AIC3" s="218"/>
      <c r="AID3" s="218"/>
      <c r="AIE3" s="218"/>
      <c r="AIF3" s="218"/>
      <c r="AIG3" s="218"/>
      <c r="AIH3" s="218"/>
      <c r="AII3" s="218"/>
      <c r="AIJ3" s="218"/>
      <c r="AIK3" s="218"/>
      <c r="AIL3" s="218"/>
      <c r="AIM3" s="218"/>
      <c r="AIN3" s="218"/>
      <c r="AIO3" s="218"/>
      <c r="AIP3" s="218"/>
      <c r="AIQ3" s="218"/>
      <c r="AIR3" s="218"/>
      <c r="AIS3" s="218"/>
      <c r="AIT3" s="218"/>
      <c r="AIU3" s="218"/>
      <c r="AIV3" s="218"/>
      <c r="AIW3" s="218"/>
      <c r="AIX3" s="218"/>
      <c r="AIY3" s="218"/>
      <c r="AIZ3" s="218"/>
      <c r="AJA3" s="218"/>
      <c r="AJB3" s="218"/>
      <c r="AJC3" s="218"/>
      <c r="AJD3" s="218"/>
      <c r="AJE3" s="218"/>
      <c r="AJF3" s="218"/>
      <c r="AJG3" s="218"/>
      <c r="AJH3" s="218"/>
      <c r="AJI3" s="218"/>
      <c r="AJJ3" s="218"/>
      <c r="AJK3" s="218"/>
      <c r="AJL3" s="218"/>
      <c r="AJM3" s="218"/>
      <c r="AJN3" s="218"/>
      <c r="AJO3" s="218"/>
      <c r="AJP3" s="218"/>
      <c r="AJQ3" s="218"/>
      <c r="AJR3" s="218"/>
      <c r="AJS3" s="218"/>
      <c r="AJT3" s="218"/>
      <c r="AJU3" s="218"/>
      <c r="AJV3" s="218"/>
      <c r="AJW3" s="218"/>
      <c r="AJX3" s="218"/>
      <c r="AJY3" s="218"/>
      <c r="AJZ3" s="218"/>
      <c r="AKA3" s="218"/>
      <c r="AKB3" s="218"/>
      <c r="AKC3" s="218"/>
      <c r="AKD3" s="218"/>
      <c r="AKE3" s="218"/>
      <c r="AKF3" s="218"/>
      <c r="AKG3" s="218"/>
      <c r="AKH3" s="218"/>
      <c r="AKI3" s="218"/>
      <c r="AKJ3" s="218"/>
      <c r="AKK3" s="218"/>
      <c r="AKL3" s="218"/>
      <c r="AKM3" s="218"/>
      <c r="AKN3" s="218"/>
      <c r="AKO3" s="218"/>
      <c r="AKP3" s="218"/>
      <c r="AKQ3" s="218"/>
      <c r="AKR3" s="218"/>
      <c r="AKS3" s="218"/>
      <c r="AKT3" s="218"/>
      <c r="AKU3" s="218"/>
      <c r="AKV3" s="218"/>
      <c r="AKW3" s="218"/>
      <c r="AKX3" s="218"/>
      <c r="AKY3" s="218"/>
      <c r="AKZ3" s="218"/>
      <c r="ALA3" s="218"/>
      <c r="ALB3" s="218"/>
      <c r="ALC3" s="218"/>
      <c r="ALD3" s="218"/>
      <c r="ALE3" s="218"/>
      <c r="ALF3" s="218"/>
      <c r="ALG3" s="218"/>
      <c r="ALH3" s="218"/>
      <c r="ALI3" s="218"/>
      <c r="ALJ3" s="218"/>
      <c r="ALK3" s="218"/>
      <c r="ALL3" s="218"/>
      <c r="ALM3" s="218"/>
      <c r="ALN3" s="218"/>
      <c r="ALO3" s="218"/>
      <c r="ALP3" s="218"/>
      <c r="ALQ3" s="218"/>
      <c r="ALR3" s="218"/>
      <c r="ALS3" s="218"/>
      <c r="ALT3" s="218"/>
      <c r="ALU3" s="218"/>
      <c r="ALV3" s="218"/>
      <c r="ALW3" s="218"/>
      <c r="ALX3" s="218"/>
      <c r="ALY3" s="218"/>
      <c r="ALZ3" s="218"/>
      <c r="AMA3" s="218"/>
      <c r="AMB3" s="218"/>
      <c r="AMC3" s="218"/>
      <c r="AMD3" s="218"/>
      <c r="AME3" s="218"/>
      <c r="AMF3" s="218"/>
      <c r="AMG3" s="218"/>
      <c r="AMH3" s="218"/>
      <c r="AMI3" s="218"/>
      <c r="AMJ3" s="218"/>
      <c r="AMK3" s="218"/>
      <c r="AML3" s="218"/>
      <c r="AMM3" s="218"/>
      <c r="AMN3" s="218"/>
      <c r="AMO3" s="218"/>
      <c r="AMP3" s="218"/>
      <c r="AMQ3" s="218"/>
      <c r="AMR3" s="218"/>
      <c r="AMS3" s="218"/>
      <c r="AMT3" s="218"/>
      <c r="AMU3" s="218"/>
      <c r="AMV3" s="218"/>
      <c r="AMW3" s="218"/>
      <c r="AMX3" s="218"/>
      <c r="AMY3" s="218"/>
      <c r="AMZ3" s="218"/>
      <c r="ANA3" s="218"/>
      <c r="ANB3" s="218"/>
      <c r="ANC3" s="218"/>
      <c r="AND3" s="218"/>
      <c r="ANE3" s="218"/>
      <c r="ANF3" s="218"/>
      <c r="ANG3" s="218"/>
      <c r="ANH3" s="218"/>
      <c r="ANI3" s="218"/>
      <c r="ANJ3" s="218"/>
      <c r="ANK3" s="218"/>
      <c r="ANL3" s="218"/>
      <c r="ANM3" s="218"/>
      <c r="ANN3" s="218"/>
      <c r="ANO3" s="218"/>
      <c r="ANP3" s="218"/>
      <c r="ANQ3" s="218"/>
      <c r="ANR3" s="218"/>
      <c r="ANS3" s="218"/>
      <c r="ANT3" s="218"/>
      <c r="ANU3" s="218"/>
      <c r="ANV3" s="218"/>
      <c r="ANW3" s="218"/>
      <c r="ANX3" s="218"/>
      <c r="ANY3" s="218"/>
      <c r="ANZ3" s="218"/>
      <c r="AOA3" s="218"/>
      <c r="AOB3" s="218"/>
      <c r="AOC3" s="218"/>
      <c r="AOD3" s="218"/>
      <c r="AOE3" s="218"/>
      <c r="AOF3" s="218"/>
      <c r="AOG3" s="218"/>
      <c r="AOH3" s="218"/>
      <c r="AOI3" s="218"/>
      <c r="AOJ3" s="218"/>
      <c r="AOK3" s="218"/>
      <c r="AOL3" s="218"/>
      <c r="AOM3" s="218"/>
      <c r="AON3" s="218"/>
      <c r="AOO3" s="218"/>
      <c r="AOP3" s="218"/>
      <c r="AOQ3" s="218"/>
      <c r="AOR3" s="218"/>
      <c r="AOS3" s="218"/>
      <c r="AOT3" s="218"/>
      <c r="AOU3" s="218"/>
      <c r="AOV3" s="218"/>
      <c r="AOW3" s="218"/>
      <c r="AOX3" s="218"/>
      <c r="AOY3" s="218"/>
      <c r="AOZ3" s="218"/>
      <c r="APA3" s="218"/>
      <c r="APB3" s="218"/>
      <c r="APC3" s="218"/>
      <c r="APD3" s="218"/>
      <c r="APE3" s="218"/>
      <c r="APF3" s="218"/>
      <c r="APG3" s="218"/>
      <c r="APH3" s="218"/>
      <c r="API3" s="218"/>
      <c r="APJ3" s="218"/>
      <c r="APK3" s="218"/>
      <c r="APL3" s="218"/>
      <c r="APM3" s="218"/>
      <c r="APN3" s="218"/>
      <c r="APO3" s="218"/>
      <c r="APP3" s="218"/>
      <c r="APQ3" s="218"/>
      <c r="APR3" s="218"/>
      <c r="APS3" s="218"/>
      <c r="APT3" s="218"/>
      <c r="APU3" s="218"/>
      <c r="APV3" s="218"/>
      <c r="APW3" s="218"/>
      <c r="APX3" s="218"/>
      <c r="APY3" s="218"/>
      <c r="APZ3" s="218"/>
      <c r="AQA3" s="218"/>
      <c r="AQB3" s="218"/>
      <c r="AQC3" s="218"/>
      <c r="AQD3" s="218"/>
      <c r="AQE3" s="218"/>
      <c r="AQF3" s="218"/>
      <c r="AQG3" s="218"/>
      <c r="AQH3" s="218"/>
      <c r="AQI3" s="218"/>
      <c r="AQJ3" s="218"/>
      <c r="AQK3" s="218"/>
      <c r="AQL3" s="218"/>
      <c r="AQM3" s="218"/>
      <c r="AQN3" s="218"/>
      <c r="AQO3" s="218"/>
      <c r="AQP3" s="218"/>
      <c r="AQQ3" s="218"/>
      <c r="AQR3" s="218"/>
      <c r="AQS3" s="218"/>
      <c r="AQT3" s="218"/>
      <c r="AQU3" s="218"/>
      <c r="AQV3" s="218"/>
      <c r="AQW3" s="218"/>
      <c r="AQX3" s="218"/>
      <c r="AQY3" s="218"/>
      <c r="AQZ3" s="218"/>
      <c r="ARA3" s="218"/>
      <c r="ARB3" s="218"/>
      <c r="ARC3" s="218"/>
      <c r="ARD3" s="218"/>
      <c r="ARE3" s="218"/>
      <c r="ARF3" s="218"/>
      <c r="ARG3" s="218"/>
      <c r="ARH3" s="218"/>
      <c r="ARI3" s="218"/>
      <c r="ARJ3" s="218"/>
      <c r="ARK3" s="218"/>
      <c r="ARL3" s="218"/>
      <c r="ARM3" s="218"/>
      <c r="ARN3" s="218"/>
      <c r="ARO3" s="218"/>
      <c r="ARP3" s="218"/>
      <c r="ARQ3" s="218"/>
      <c r="ARR3" s="218"/>
      <c r="ARS3" s="218"/>
      <c r="ART3" s="218"/>
      <c r="ARU3" s="218"/>
      <c r="ARV3" s="218"/>
      <c r="ARW3" s="218"/>
      <c r="ARX3" s="218"/>
      <c r="ARY3" s="218"/>
      <c r="ARZ3" s="218"/>
      <c r="ASA3" s="218"/>
      <c r="ASB3" s="218"/>
      <c r="ASC3" s="218"/>
      <c r="ASD3" s="218"/>
      <c r="ASE3" s="218"/>
      <c r="ASF3" s="218"/>
      <c r="ASG3" s="218"/>
      <c r="ASH3" s="218"/>
      <c r="ASI3" s="218"/>
      <c r="ASJ3" s="218"/>
      <c r="ASK3" s="218"/>
      <c r="ASL3" s="218"/>
      <c r="ASM3" s="218"/>
      <c r="ASN3" s="218"/>
      <c r="ASO3" s="218"/>
      <c r="ASP3" s="218"/>
      <c r="ASQ3" s="218"/>
      <c r="ASR3" s="218"/>
      <c r="ASS3" s="218"/>
      <c r="AST3" s="218"/>
      <c r="ASU3" s="218"/>
      <c r="ASV3" s="218"/>
      <c r="ASW3" s="218"/>
      <c r="ASX3" s="218"/>
      <c r="ASY3" s="218"/>
      <c r="ASZ3" s="218"/>
      <c r="ATA3" s="218"/>
      <c r="ATB3" s="218"/>
      <c r="ATC3" s="218"/>
      <c r="ATD3" s="218"/>
      <c r="ATE3" s="218"/>
      <c r="ATF3" s="218"/>
      <c r="ATG3" s="218"/>
      <c r="ATH3" s="218"/>
      <c r="ATI3" s="218"/>
      <c r="ATJ3" s="218"/>
      <c r="ATK3" s="218"/>
      <c r="ATL3" s="218"/>
      <c r="ATM3" s="218"/>
      <c r="ATN3" s="218"/>
      <c r="ATO3" s="218"/>
      <c r="ATP3" s="218"/>
      <c r="ATQ3" s="218"/>
      <c r="ATR3" s="218"/>
      <c r="ATS3" s="218"/>
      <c r="ATT3" s="218"/>
      <c r="ATU3" s="218"/>
      <c r="ATV3" s="218"/>
      <c r="ATW3" s="218"/>
      <c r="ATX3" s="218"/>
      <c r="ATY3" s="218"/>
      <c r="ATZ3" s="218"/>
      <c r="AUA3" s="218"/>
      <c r="AUB3" s="218"/>
      <c r="AUC3" s="218"/>
      <c r="AUD3" s="218"/>
      <c r="AUE3" s="218"/>
      <c r="AUF3" s="218"/>
      <c r="AUG3" s="218"/>
      <c r="AUH3" s="218"/>
      <c r="AUI3" s="218"/>
      <c r="AUJ3" s="218"/>
      <c r="AUK3" s="218"/>
      <c r="AUL3" s="218"/>
      <c r="AUM3" s="218"/>
      <c r="AUN3" s="218"/>
      <c r="AUO3" s="218"/>
      <c r="AUP3" s="218"/>
      <c r="AUQ3" s="218"/>
      <c r="AUR3" s="218"/>
      <c r="AUS3" s="218"/>
      <c r="AUT3" s="218"/>
      <c r="AUU3" s="218"/>
      <c r="AUV3" s="218"/>
      <c r="AUW3" s="218"/>
      <c r="AUX3" s="218"/>
      <c r="AUY3" s="218"/>
      <c r="AUZ3" s="218"/>
      <c r="AVA3" s="218"/>
      <c r="AVB3" s="218"/>
      <c r="AVC3" s="218"/>
      <c r="AVD3" s="218"/>
      <c r="AVE3" s="218"/>
      <c r="AVF3" s="218"/>
      <c r="AVG3" s="218"/>
      <c r="AVH3" s="218"/>
      <c r="AVI3" s="218"/>
      <c r="AVJ3" s="218"/>
      <c r="AVK3" s="218"/>
      <c r="AVL3" s="218"/>
      <c r="AVM3" s="218"/>
      <c r="AVN3" s="218"/>
      <c r="AVO3" s="218"/>
      <c r="AVP3" s="218"/>
      <c r="AVQ3" s="218"/>
      <c r="AVR3" s="218"/>
      <c r="AVS3" s="218"/>
      <c r="AVT3" s="218"/>
      <c r="AVU3" s="218"/>
      <c r="AVV3" s="218"/>
      <c r="AVW3" s="218"/>
      <c r="AVX3" s="218"/>
      <c r="AVY3" s="218"/>
      <c r="AVZ3" s="218"/>
      <c r="AWA3" s="218"/>
      <c r="AWB3" s="218"/>
      <c r="AWC3" s="218"/>
      <c r="AWD3" s="218"/>
      <c r="AWE3" s="218"/>
      <c r="AWF3" s="218"/>
      <c r="AWG3" s="218"/>
      <c r="AWH3" s="218"/>
      <c r="AWI3" s="218"/>
      <c r="AWJ3" s="218"/>
      <c r="AWK3" s="218"/>
      <c r="AWL3" s="218"/>
      <c r="AWM3" s="218"/>
      <c r="AWN3" s="218"/>
      <c r="AWO3" s="218"/>
      <c r="AWP3" s="218"/>
      <c r="AWQ3" s="218"/>
      <c r="AWR3" s="218"/>
      <c r="AWS3" s="218"/>
      <c r="AWT3" s="218"/>
      <c r="AWU3" s="218"/>
      <c r="AWV3" s="218"/>
      <c r="AWW3" s="218"/>
      <c r="AWX3" s="218"/>
      <c r="AWY3" s="218"/>
      <c r="AWZ3" s="218"/>
      <c r="AXA3" s="218"/>
      <c r="AXB3" s="218"/>
      <c r="AXC3" s="218"/>
      <c r="AXD3" s="218"/>
      <c r="AXE3" s="218"/>
      <c r="AXF3" s="218"/>
      <c r="AXG3" s="218"/>
      <c r="AXH3" s="218"/>
      <c r="AXI3" s="218"/>
      <c r="AXJ3" s="218"/>
      <c r="AXK3" s="218"/>
      <c r="AXL3" s="218"/>
      <c r="AXM3" s="218"/>
      <c r="AXN3" s="218"/>
      <c r="AXO3" s="218"/>
      <c r="AXP3" s="218"/>
      <c r="AXQ3" s="218"/>
      <c r="AXR3" s="218"/>
      <c r="AXS3" s="218"/>
      <c r="AXT3" s="218"/>
      <c r="AXU3" s="218"/>
      <c r="AXV3" s="218"/>
      <c r="AXW3" s="218"/>
      <c r="AXX3" s="218"/>
      <c r="AXY3" s="218"/>
      <c r="AXZ3" s="218"/>
      <c r="AYA3" s="218"/>
      <c r="AYB3" s="218"/>
      <c r="AYC3" s="218"/>
      <c r="AYD3" s="218"/>
      <c r="AYE3" s="218"/>
      <c r="AYF3" s="218"/>
      <c r="AYG3" s="218"/>
      <c r="AYH3" s="218"/>
      <c r="AYI3" s="218"/>
      <c r="AYJ3" s="218"/>
      <c r="AYK3" s="218"/>
      <c r="AYL3" s="218"/>
      <c r="AYM3" s="218"/>
      <c r="AYN3" s="218"/>
      <c r="AYO3" s="218"/>
      <c r="AYP3" s="218"/>
      <c r="AYQ3" s="218"/>
      <c r="AYR3" s="218"/>
      <c r="AYS3" s="218"/>
      <c r="AYT3" s="218"/>
      <c r="AYU3" s="218"/>
      <c r="AYV3" s="218"/>
      <c r="AYW3" s="218"/>
      <c r="AYX3" s="218"/>
      <c r="AYY3" s="218"/>
      <c r="AYZ3" s="218"/>
      <c r="AZA3" s="218"/>
      <c r="AZB3" s="218"/>
      <c r="AZC3" s="218"/>
      <c r="AZD3" s="218"/>
      <c r="AZE3" s="218"/>
      <c r="AZF3" s="218"/>
      <c r="AZG3" s="218"/>
      <c r="AZH3" s="218"/>
      <c r="AZI3" s="218"/>
      <c r="AZJ3" s="218"/>
      <c r="AZK3" s="218"/>
      <c r="AZL3" s="218"/>
      <c r="AZM3" s="218"/>
      <c r="AZN3" s="218"/>
      <c r="AZO3" s="218"/>
      <c r="AZP3" s="218"/>
      <c r="AZQ3" s="218"/>
      <c r="AZR3" s="218"/>
      <c r="AZS3" s="218"/>
      <c r="AZT3" s="218"/>
      <c r="AZU3" s="218"/>
      <c r="AZV3" s="218"/>
      <c r="AZW3" s="218"/>
      <c r="AZX3" s="218"/>
      <c r="AZY3" s="218"/>
      <c r="AZZ3" s="218"/>
      <c r="BAA3" s="218"/>
      <c r="BAB3" s="218"/>
      <c r="BAC3" s="218"/>
      <c r="BAD3" s="218"/>
      <c r="BAE3" s="218"/>
      <c r="BAF3" s="218"/>
      <c r="BAG3" s="218"/>
      <c r="BAH3" s="218"/>
      <c r="BAI3" s="218"/>
      <c r="BAJ3" s="218"/>
      <c r="BAK3" s="218"/>
      <c r="BAL3" s="218"/>
      <c r="BAM3" s="218"/>
      <c r="BAN3" s="218"/>
      <c r="BAO3" s="218"/>
      <c r="BAP3" s="218"/>
      <c r="BAQ3" s="218"/>
      <c r="BAR3" s="218"/>
      <c r="BAS3" s="218"/>
      <c r="BAT3" s="218"/>
      <c r="BAU3" s="218"/>
      <c r="BAV3" s="218"/>
      <c r="BAW3" s="218"/>
      <c r="BAX3" s="218"/>
      <c r="BAY3" s="218"/>
      <c r="BAZ3" s="218"/>
      <c r="BBA3" s="218"/>
      <c r="BBB3" s="218"/>
      <c r="BBC3" s="218"/>
      <c r="BBD3" s="218"/>
      <c r="BBE3" s="218"/>
      <c r="BBF3" s="218"/>
      <c r="BBG3" s="218"/>
      <c r="BBH3" s="218"/>
      <c r="BBI3" s="218"/>
      <c r="BBJ3" s="218"/>
      <c r="BBK3" s="218"/>
      <c r="BBL3" s="218"/>
      <c r="BBM3" s="218"/>
      <c r="BBN3" s="218"/>
      <c r="BBO3" s="218"/>
      <c r="BBP3" s="218"/>
      <c r="BBQ3" s="218"/>
      <c r="BBR3" s="218"/>
      <c r="BBS3" s="218"/>
      <c r="BBT3" s="218"/>
      <c r="BBU3" s="218"/>
      <c r="BBV3" s="218"/>
      <c r="BBW3" s="218"/>
      <c r="BBX3" s="218"/>
      <c r="BBY3" s="218"/>
      <c r="BBZ3" s="218"/>
      <c r="BCA3" s="218"/>
      <c r="BCB3" s="218"/>
      <c r="BCC3" s="218"/>
      <c r="BCD3" s="218"/>
      <c r="BCE3" s="218"/>
      <c r="BCF3" s="218"/>
      <c r="BCG3" s="218"/>
      <c r="BCH3" s="218"/>
      <c r="BCI3" s="218"/>
      <c r="BCJ3" s="218"/>
      <c r="BCK3" s="218"/>
      <c r="BCL3" s="218"/>
      <c r="BCM3" s="218"/>
      <c r="BCN3" s="218"/>
      <c r="BCO3" s="218"/>
      <c r="BCP3" s="218"/>
      <c r="BCQ3" s="218"/>
      <c r="BCR3" s="218"/>
      <c r="BCS3" s="218"/>
      <c r="BCT3" s="218"/>
      <c r="BCU3" s="218"/>
      <c r="BCV3" s="218"/>
      <c r="BCW3" s="218"/>
      <c r="BCX3" s="218"/>
      <c r="BCY3" s="218"/>
      <c r="BCZ3" s="218"/>
      <c r="BDA3" s="218"/>
      <c r="BDB3" s="218"/>
      <c r="BDC3" s="218"/>
      <c r="BDD3" s="218"/>
      <c r="BDE3" s="218"/>
      <c r="BDF3" s="218"/>
      <c r="BDG3" s="218"/>
      <c r="BDH3" s="218"/>
      <c r="BDI3" s="218"/>
      <c r="BDJ3" s="218"/>
      <c r="BDK3" s="218"/>
      <c r="BDL3" s="218"/>
      <c r="BDM3" s="218"/>
      <c r="BDN3" s="218"/>
      <c r="BDO3" s="218"/>
      <c r="BDP3" s="218"/>
      <c r="BDQ3" s="218"/>
      <c r="BDR3" s="218"/>
      <c r="BDS3" s="218"/>
      <c r="BDT3" s="218"/>
      <c r="BDU3" s="218"/>
    </row>
    <row r="4" spans="1:1477" s="128" customFormat="1" ht="24" customHeight="1" thickTop="1" thickBot="1">
      <c r="B4" s="316" t="s">
        <v>517</v>
      </c>
      <c r="C4" s="317"/>
      <c r="D4" s="318"/>
      <c r="E4" s="129"/>
      <c r="F4" s="130"/>
      <c r="G4" s="166" t="str">
        <f>IF(B3="","",ROWS(B3:B3)-1)</f>
        <v/>
      </c>
      <c r="H4" s="131">
        <f>SUM(H3:H3)</f>
        <v>0</v>
      </c>
      <c r="I4" s="131">
        <f>SUM(I3:I3)</f>
        <v>0</v>
      </c>
      <c r="J4" s="131">
        <f>SUM(J3:J3)</f>
        <v>0</v>
      </c>
      <c r="K4" s="131">
        <f>SUM(K3:K3)</f>
        <v>0</v>
      </c>
      <c r="L4" s="131">
        <f>SUM(L3:L3)</f>
        <v>0</v>
      </c>
      <c r="M4" s="167">
        <f>IF(G4="",0,N4/G4)</f>
        <v>0</v>
      </c>
      <c r="N4" s="131">
        <f t="shared" ref="N4:AC4" si="0">SUM(N3:N3)</f>
        <v>0</v>
      </c>
      <c r="O4" s="131">
        <f t="shared" si="0"/>
        <v>0</v>
      </c>
      <c r="P4" s="132">
        <f t="shared" si="0"/>
        <v>0</v>
      </c>
      <c r="Q4" s="132">
        <f t="shared" si="0"/>
        <v>0</v>
      </c>
      <c r="R4" s="131">
        <f t="shared" si="0"/>
        <v>0</v>
      </c>
      <c r="S4" s="131">
        <f t="shared" si="0"/>
        <v>0</v>
      </c>
      <c r="T4" s="133">
        <f t="shared" si="0"/>
        <v>0</v>
      </c>
      <c r="U4" s="133">
        <f t="shared" si="0"/>
        <v>0</v>
      </c>
      <c r="V4" s="133">
        <f t="shared" si="0"/>
        <v>0</v>
      </c>
      <c r="W4" s="133">
        <f t="shared" si="0"/>
        <v>0</v>
      </c>
      <c r="X4" s="133">
        <f t="shared" si="0"/>
        <v>0</v>
      </c>
      <c r="Y4" s="133">
        <f t="shared" si="0"/>
        <v>0</v>
      </c>
      <c r="Z4" s="133">
        <f t="shared" si="0"/>
        <v>0</v>
      </c>
      <c r="AA4" s="133">
        <f t="shared" si="0"/>
        <v>0</v>
      </c>
      <c r="AB4" s="133">
        <f t="shared" si="0"/>
        <v>0</v>
      </c>
      <c r="AC4" s="133">
        <f t="shared" si="0"/>
        <v>0</v>
      </c>
      <c r="AD4" s="167">
        <f>IF(G4="",0,AE4/G4)</f>
        <v>0</v>
      </c>
      <c r="AE4" s="169">
        <f t="shared" ref="AE4:BJ4" si="1">SUM(AE3:AE3)</f>
        <v>1</v>
      </c>
      <c r="AF4" s="133">
        <f t="shared" si="1"/>
        <v>0</v>
      </c>
      <c r="AG4" s="133">
        <f t="shared" si="1"/>
        <v>0</v>
      </c>
      <c r="AH4" s="134">
        <f t="shared" si="1"/>
        <v>0</v>
      </c>
      <c r="AI4" s="134">
        <f t="shared" si="1"/>
        <v>0</v>
      </c>
      <c r="AJ4" s="134">
        <f t="shared" si="1"/>
        <v>0</v>
      </c>
      <c r="AK4" s="134">
        <f t="shared" si="1"/>
        <v>0</v>
      </c>
      <c r="AL4" s="133">
        <f t="shared" si="1"/>
        <v>0</v>
      </c>
      <c r="AM4" s="133">
        <f t="shared" si="1"/>
        <v>0</v>
      </c>
      <c r="AN4" s="134">
        <f t="shared" si="1"/>
        <v>0</v>
      </c>
      <c r="AO4" s="134">
        <f t="shared" si="1"/>
        <v>0</v>
      </c>
      <c r="AP4" s="133">
        <f t="shared" si="1"/>
        <v>0</v>
      </c>
      <c r="AQ4" s="133">
        <f t="shared" si="1"/>
        <v>0</v>
      </c>
      <c r="AR4" s="134">
        <f t="shared" si="1"/>
        <v>0</v>
      </c>
      <c r="AS4" s="134">
        <f t="shared" si="1"/>
        <v>0</v>
      </c>
      <c r="AT4" s="133">
        <f t="shared" si="1"/>
        <v>0</v>
      </c>
      <c r="AU4" s="133">
        <f t="shared" si="1"/>
        <v>0</v>
      </c>
      <c r="AV4" s="134">
        <f t="shared" si="1"/>
        <v>0</v>
      </c>
      <c r="AW4" s="134">
        <f t="shared" si="1"/>
        <v>0</v>
      </c>
      <c r="AX4" s="133">
        <f t="shared" si="1"/>
        <v>0</v>
      </c>
      <c r="AY4" s="133">
        <f t="shared" si="1"/>
        <v>0</v>
      </c>
      <c r="AZ4" s="134">
        <f t="shared" si="1"/>
        <v>0</v>
      </c>
      <c r="BA4" s="134">
        <f t="shared" si="1"/>
        <v>0</v>
      </c>
      <c r="BB4" s="133">
        <f t="shared" si="1"/>
        <v>0</v>
      </c>
      <c r="BC4" s="133">
        <f t="shared" si="1"/>
        <v>0</v>
      </c>
      <c r="BD4" s="134">
        <f t="shared" si="1"/>
        <v>0</v>
      </c>
      <c r="BE4" s="134">
        <f t="shared" si="1"/>
        <v>0</v>
      </c>
      <c r="BF4" s="133">
        <f t="shared" si="1"/>
        <v>0</v>
      </c>
      <c r="BG4" s="133">
        <f t="shared" si="1"/>
        <v>0</v>
      </c>
      <c r="BH4" s="134">
        <f t="shared" si="1"/>
        <v>0</v>
      </c>
      <c r="BI4" s="134">
        <f t="shared" si="1"/>
        <v>0</v>
      </c>
      <c r="BJ4" s="133">
        <f t="shared" si="1"/>
        <v>0</v>
      </c>
      <c r="BK4" s="133">
        <f t="shared" ref="BK4:CP4" si="2">SUM(BK3:BK3)</f>
        <v>0</v>
      </c>
      <c r="BL4" s="134">
        <f t="shared" si="2"/>
        <v>0</v>
      </c>
      <c r="BM4" s="134">
        <f t="shared" si="2"/>
        <v>0</v>
      </c>
      <c r="BN4" s="133">
        <f t="shared" si="2"/>
        <v>0</v>
      </c>
      <c r="BO4" s="133">
        <f t="shared" si="2"/>
        <v>0</v>
      </c>
      <c r="BP4" s="134">
        <f t="shared" si="2"/>
        <v>0</v>
      </c>
      <c r="BQ4" s="134">
        <f t="shared" si="2"/>
        <v>0</v>
      </c>
      <c r="BR4" s="133">
        <f t="shared" si="2"/>
        <v>0</v>
      </c>
      <c r="BS4" s="133">
        <f t="shared" si="2"/>
        <v>0</v>
      </c>
      <c r="BT4" s="134">
        <f t="shared" si="2"/>
        <v>0</v>
      </c>
      <c r="BU4" s="134">
        <f t="shared" si="2"/>
        <v>0</v>
      </c>
      <c r="BV4" s="133">
        <f t="shared" si="2"/>
        <v>0</v>
      </c>
      <c r="BW4" s="133">
        <f t="shared" si="2"/>
        <v>0</v>
      </c>
      <c r="BX4" s="134">
        <f t="shared" si="2"/>
        <v>0</v>
      </c>
      <c r="BY4" s="134">
        <f t="shared" si="2"/>
        <v>0</v>
      </c>
      <c r="BZ4" s="133">
        <f t="shared" si="2"/>
        <v>0</v>
      </c>
      <c r="CA4" s="133">
        <f t="shared" si="2"/>
        <v>0</v>
      </c>
      <c r="CB4" s="134">
        <f t="shared" si="2"/>
        <v>0</v>
      </c>
      <c r="CC4" s="134">
        <f t="shared" si="2"/>
        <v>0</v>
      </c>
      <c r="CD4" s="133">
        <f t="shared" si="2"/>
        <v>0</v>
      </c>
      <c r="CE4" s="133">
        <f t="shared" si="2"/>
        <v>0</v>
      </c>
      <c r="CF4" s="134">
        <f t="shared" si="2"/>
        <v>0</v>
      </c>
      <c r="CG4" s="134">
        <f t="shared" si="2"/>
        <v>0</v>
      </c>
      <c r="CH4" s="133">
        <f t="shared" si="2"/>
        <v>0</v>
      </c>
      <c r="CI4" s="133">
        <f t="shared" si="2"/>
        <v>0</v>
      </c>
      <c r="CJ4" s="134">
        <f t="shared" si="2"/>
        <v>0</v>
      </c>
      <c r="CK4" s="134">
        <f t="shared" si="2"/>
        <v>0</v>
      </c>
      <c r="CL4" s="133">
        <f t="shared" si="2"/>
        <v>0</v>
      </c>
      <c r="CM4" s="133">
        <f t="shared" si="2"/>
        <v>0</v>
      </c>
      <c r="CN4" s="135"/>
      <c r="CO4" s="135"/>
      <c r="CP4" s="135"/>
      <c r="CQ4" s="135"/>
      <c r="CR4" s="135"/>
      <c r="CS4" s="135"/>
      <c r="CT4" s="129"/>
      <c r="CU4" s="130"/>
      <c r="CV4" s="130"/>
      <c r="CW4" s="129"/>
      <c r="CX4" s="129"/>
      <c r="CY4" s="130"/>
      <c r="CZ4" s="130"/>
      <c r="DA4" s="130"/>
      <c r="DB4" s="133"/>
      <c r="DC4" s="135"/>
      <c r="DD4" s="245"/>
    </row>
    <row r="5" spans="1:1477" s="73" customFormat="1" ht="13.5" thickTop="1" thickBot="1">
      <c r="B5" s="71"/>
      <c r="C5" s="71"/>
      <c r="D5" s="71"/>
      <c r="E5" s="72"/>
      <c r="F5" s="71"/>
      <c r="G5" s="188"/>
      <c r="H5" s="221"/>
      <c r="M5" s="219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19">
        <f>IF(V5=0,0,AC5/V5)</f>
        <v>0</v>
      </c>
      <c r="AE5" s="73">
        <f>IF(AD5 &lt;=1.1,1,0)</f>
        <v>1</v>
      </c>
      <c r="AF5" s="225"/>
      <c r="AG5" s="225"/>
      <c r="AL5" s="95"/>
      <c r="AM5" s="95"/>
      <c r="AP5" s="95"/>
      <c r="AQ5" s="95"/>
      <c r="AT5" s="95"/>
      <c r="AU5" s="95"/>
      <c r="AX5" s="95"/>
      <c r="AY5" s="95"/>
      <c r="BB5" s="95"/>
      <c r="BC5" s="95"/>
      <c r="BF5" s="95"/>
      <c r="BG5" s="95"/>
      <c r="BJ5" s="95"/>
      <c r="BK5" s="95"/>
      <c r="BN5" s="95"/>
      <c r="BO5" s="95"/>
      <c r="BR5" s="95"/>
      <c r="BS5" s="95"/>
      <c r="BV5" s="95"/>
      <c r="BW5" s="95"/>
      <c r="BZ5" s="95"/>
      <c r="CA5" s="95"/>
      <c r="CD5" s="95"/>
      <c r="CE5" s="95"/>
      <c r="CH5" s="95"/>
      <c r="CI5" s="95"/>
      <c r="CL5" s="95"/>
      <c r="CM5" s="95"/>
      <c r="CN5" s="71"/>
      <c r="CO5" s="71"/>
      <c r="CP5" s="71"/>
      <c r="CQ5" s="71"/>
      <c r="CR5" s="71"/>
      <c r="CS5" s="71"/>
      <c r="CT5" s="72"/>
      <c r="CU5" s="71"/>
      <c r="CV5" s="71"/>
      <c r="CW5" s="72"/>
      <c r="CX5" s="72"/>
      <c r="CY5" s="71"/>
      <c r="CZ5" s="71"/>
      <c r="DA5" s="71"/>
      <c r="DB5" s="96"/>
      <c r="DC5" s="71"/>
      <c r="DD5" s="71"/>
      <c r="DE5" s="218"/>
      <c r="DF5" s="218"/>
      <c r="DG5" s="218"/>
      <c r="DH5" s="218"/>
      <c r="DI5" s="218"/>
      <c r="DJ5" s="218"/>
      <c r="DK5" s="218"/>
      <c r="DL5" s="218"/>
      <c r="DM5" s="218"/>
      <c r="DN5" s="218"/>
      <c r="DO5" s="218"/>
      <c r="DP5" s="218"/>
      <c r="DQ5" s="218"/>
      <c r="DR5" s="218"/>
      <c r="DS5" s="218"/>
      <c r="DT5" s="218"/>
      <c r="DU5" s="218"/>
      <c r="DV5" s="218"/>
      <c r="DW5" s="218"/>
      <c r="DX5" s="218"/>
      <c r="DY5" s="218"/>
      <c r="DZ5" s="218"/>
      <c r="EA5" s="218"/>
      <c r="EB5" s="218"/>
      <c r="EC5" s="218"/>
      <c r="ED5" s="218"/>
      <c r="EE5" s="218"/>
      <c r="EF5" s="218"/>
      <c r="EG5" s="218"/>
      <c r="EH5" s="218"/>
      <c r="EI5" s="218"/>
      <c r="EJ5" s="218"/>
      <c r="EK5" s="218"/>
      <c r="EL5" s="218"/>
      <c r="EM5" s="218"/>
      <c r="EN5" s="218"/>
      <c r="EO5" s="218"/>
      <c r="EP5" s="218"/>
      <c r="EQ5" s="218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218"/>
      <c r="FK5" s="218"/>
      <c r="FL5" s="218"/>
      <c r="FM5" s="218"/>
      <c r="FN5" s="218"/>
      <c r="FO5" s="218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8"/>
      <c r="HJ5" s="218"/>
      <c r="HK5" s="218"/>
      <c r="HL5" s="218"/>
      <c r="HM5" s="218"/>
      <c r="HN5" s="218"/>
      <c r="HO5" s="218"/>
      <c r="HP5" s="218"/>
      <c r="HQ5" s="218"/>
      <c r="HR5" s="218"/>
      <c r="HS5" s="218"/>
      <c r="HT5" s="218"/>
      <c r="HU5" s="218"/>
      <c r="HV5" s="218"/>
      <c r="HW5" s="218"/>
      <c r="HX5" s="218"/>
      <c r="HY5" s="218"/>
      <c r="HZ5" s="218"/>
      <c r="IA5" s="218"/>
      <c r="IB5" s="218"/>
      <c r="IC5" s="218"/>
      <c r="ID5" s="218"/>
      <c r="IE5" s="218"/>
      <c r="IF5" s="218"/>
      <c r="IG5" s="218"/>
      <c r="IH5" s="218"/>
      <c r="II5" s="218"/>
      <c r="IJ5" s="218"/>
      <c r="IK5" s="218"/>
      <c r="IL5" s="218"/>
      <c r="IM5" s="218"/>
      <c r="IN5" s="218"/>
      <c r="IO5" s="218"/>
      <c r="IP5" s="218"/>
      <c r="IQ5" s="218"/>
      <c r="IR5" s="218"/>
      <c r="IS5" s="218"/>
      <c r="IT5" s="218"/>
      <c r="IU5" s="218"/>
      <c r="IV5" s="218"/>
      <c r="IW5" s="218"/>
      <c r="IX5" s="218"/>
      <c r="IY5" s="218"/>
      <c r="IZ5" s="218"/>
      <c r="JA5" s="218"/>
      <c r="JB5" s="218"/>
      <c r="JC5" s="218"/>
      <c r="JD5" s="218"/>
      <c r="JE5" s="218"/>
      <c r="JF5" s="218"/>
      <c r="JG5" s="218"/>
      <c r="JH5" s="218"/>
      <c r="JI5" s="218"/>
      <c r="JJ5" s="218"/>
      <c r="JK5" s="218"/>
      <c r="JL5" s="218"/>
      <c r="JM5" s="218"/>
      <c r="JN5" s="218"/>
      <c r="JO5" s="218"/>
      <c r="JP5" s="218"/>
      <c r="JQ5" s="218"/>
      <c r="JR5" s="218"/>
      <c r="JS5" s="218"/>
      <c r="JT5" s="218"/>
      <c r="JU5" s="218"/>
      <c r="JV5" s="218"/>
      <c r="JW5" s="218"/>
      <c r="JX5" s="218"/>
      <c r="JY5" s="218"/>
      <c r="JZ5" s="218"/>
      <c r="KA5" s="218"/>
      <c r="KB5" s="218"/>
      <c r="KC5" s="218"/>
      <c r="KD5" s="218"/>
      <c r="KE5" s="218"/>
      <c r="KF5" s="218"/>
      <c r="KG5" s="218"/>
      <c r="KH5" s="218"/>
      <c r="KI5" s="218"/>
      <c r="KJ5" s="218"/>
      <c r="KK5" s="218"/>
      <c r="KL5" s="218"/>
      <c r="KM5" s="218"/>
      <c r="KN5" s="218"/>
      <c r="KO5" s="218"/>
      <c r="KP5" s="218"/>
      <c r="KQ5" s="218"/>
      <c r="KR5" s="218"/>
      <c r="KS5" s="218"/>
      <c r="KT5" s="218"/>
      <c r="KU5" s="218"/>
      <c r="KV5" s="218"/>
      <c r="KW5" s="218"/>
      <c r="KX5" s="218"/>
      <c r="KY5" s="218"/>
      <c r="KZ5" s="218"/>
      <c r="LA5" s="218"/>
      <c r="LB5" s="218"/>
      <c r="LC5" s="218"/>
      <c r="LD5" s="218"/>
      <c r="LE5" s="218"/>
      <c r="LF5" s="218"/>
      <c r="LG5" s="218"/>
      <c r="LH5" s="218"/>
      <c r="LI5" s="218"/>
      <c r="LJ5" s="218"/>
      <c r="LK5" s="218"/>
      <c r="LL5" s="218"/>
      <c r="LM5" s="218"/>
      <c r="LN5" s="218"/>
      <c r="LO5" s="218"/>
      <c r="LP5" s="218"/>
      <c r="LQ5" s="218"/>
      <c r="LR5" s="218"/>
      <c r="LS5" s="218"/>
      <c r="LT5" s="218"/>
      <c r="LU5" s="218"/>
      <c r="LV5" s="218"/>
      <c r="LW5" s="218"/>
      <c r="LX5" s="218"/>
      <c r="LY5" s="218"/>
      <c r="LZ5" s="218"/>
      <c r="MA5" s="218"/>
      <c r="MB5" s="218"/>
      <c r="MC5" s="218"/>
      <c r="MD5" s="218"/>
      <c r="ME5" s="218"/>
      <c r="MF5" s="218"/>
      <c r="MG5" s="218"/>
      <c r="MH5" s="218"/>
      <c r="MI5" s="218"/>
      <c r="MJ5" s="218"/>
      <c r="MK5" s="218"/>
      <c r="ML5" s="218"/>
      <c r="MM5" s="218"/>
      <c r="MN5" s="218"/>
      <c r="MO5" s="218"/>
      <c r="MP5" s="218"/>
      <c r="MQ5" s="218"/>
      <c r="MR5" s="218"/>
      <c r="MS5" s="218"/>
      <c r="MT5" s="218"/>
      <c r="MU5" s="218"/>
      <c r="MV5" s="218"/>
      <c r="MW5" s="218"/>
      <c r="MX5" s="218"/>
      <c r="MY5" s="218"/>
      <c r="MZ5" s="218"/>
      <c r="NA5" s="218"/>
      <c r="NB5" s="218"/>
      <c r="NC5" s="218"/>
      <c r="ND5" s="218"/>
      <c r="NE5" s="218"/>
      <c r="NF5" s="218"/>
      <c r="NG5" s="218"/>
      <c r="NH5" s="218"/>
      <c r="NI5" s="218"/>
      <c r="NJ5" s="218"/>
      <c r="NK5" s="218"/>
      <c r="NL5" s="218"/>
      <c r="NM5" s="218"/>
      <c r="NN5" s="218"/>
      <c r="NO5" s="218"/>
      <c r="NP5" s="218"/>
      <c r="NQ5" s="218"/>
      <c r="NR5" s="218"/>
      <c r="NS5" s="218"/>
      <c r="NT5" s="218"/>
      <c r="NU5" s="218"/>
      <c r="NV5" s="218"/>
      <c r="NW5" s="218"/>
      <c r="NX5" s="218"/>
      <c r="NY5" s="218"/>
      <c r="NZ5" s="218"/>
      <c r="OA5" s="218"/>
      <c r="OB5" s="218"/>
      <c r="OC5" s="218"/>
      <c r="OD5" s="218"/>
      <c r="OE5" s="218"/>
      <c r="OF5" s="218"/>
      <c r="OG5" s="218"/>
      <c r="OH5" s="218"/>
      <c r="OI5" s="218"/>
      <c r="OJ5" s="218"/>
      <c r="OK5" s="218"/>
      <c r="OL5" s="218"/>
      <c r="OM5" s="218"/>
      <c r="ON5" s="218"/>
      <c r="OO5" s="218"/>
      <c r="OP5" s="218"/>
      <c r="OQ5" s="218"/>
      <c r="OR5" s="218"/>
      <c r="OS5" s="218"/>
      <c r="OT5" s="218"/>
      <c r="OU5" s="218"/>
      <c r="OV5" s="218"/>
      <c r="OW5" s="218"/>
      <c r="OX5" s="218"/>
      <c r="OY5" s="218"/>
      <c r="OZ5" s="218"/>
      <c r="PA5" s="218"/>
      <c r="PB5" s="218"/>
      <c r="PC5" s="218"/>
      <c r="PD5" s="218"/>
      <c r="PE5" s="218"/>
      <c r="PF5" s="218"/>
      <c r="PG5" s="218"/>
      <c r="PH5" s="218"/>
      <c r="PI5" s="218"/>
      <c r="PJ5" s="218"/>
      <c r="PK5" s="218"/>
      <c r="PL5" s="218"/>
      <c r="PM5" s="218"/>
      <c r="PN5" s="218"/>
      <c r="PO5" s="218"/>
      <c r="PP5" s="218"/>
      <c r="PQ5" s="218"/>
      <c r="PR5" s="218"/>
      <c r="PS5" s="218"/>
      <c r="PT5" s="218"/>
      <c r="PU5" s="218"/>
      <c r="PV5" s="218"/>
      <c r="PW5" s="218"/>
      <c r="PX5" s="218"/>
      <c r="PY5" s="218"/>
      <c r="PZ5" s="218"/>
      <c r="QA5" s="218"/>
      <c r="QB5" s="218"/>
      <c r="QC5" s="218"/>
      <c r="QD5" s="218"/>
      <c r="QE5" s="218"/>
      <c r="QF5" s="218"/>
      <c r="QG5" s="218"/>
      <c r="QH5" s="218"/>
      <c r="QI5" s="218"/>
      <c r="QJ5" s="218"/>
      <c r="QK5" s="218"/>
      <c r="QL5" s="218"/>
      <c r="QM5" s="218"/>
      <c r="QN5" s="218"/>
      <c r="QO5" s="218"/>
      <c r="QP5" s="218"/>
      <c r="QQ5" s="218"/>
      <c r="QR5" s="218"/>
      <c r="QS5" s="218"/>
      <c r="QT5" s="218"/>
      <c r="QU5" s="218"/>
      <c r="QV5" s="218"/>
      <c r="QW5" s="218"/>
      <c r="QX5" s="218"/>
      <c r="QY5" s="218"/>
      <c r="QZ5" s="218"/>
      <c r="RA5" s="218"/>
      <c r="RB5" s="218"/>
      <c r="RC5" s="218"/>
      <c r="RD5" s="218"/>
      <c r="RE5" s="218"/>
      <c r="RF5" s="218"/>
      <c r="RG5" s="218"/>
      <c r="RH5" s="218"/>
      <c r="RI5" s="218"/>
      <c r="RJ5" s="218"/>
      <c r="RK5" s="218"/>
      <c r="RL5" s="218"/>
      <c r="RM5" s="218"/>
      <c r="RN5" s="218"/>
      <c r="RO5" s="218"/>
      <c r="RP5" s="218"/>
      <c r="RQ5" s="218"/>
      <c r="RR5" s="218"/>
      <c r="RS5" s="218"/>
      <c r="RT5" s="218"/>
      <c r="RU5" s="218"/>
      <c r="RV5" s="218"/>
      <c r="RW5" s="218"/>
      <c r="RX5" s="218"/>
      <c r="RY5" s="218"/>
      <c r="RZ5" s="218"/>
      <c r="SA5" s="218"/>
      <c r="SB5" s="218"/>
      <c r="SC5" s="218"/>
      <c r="SD5" s="218"/>
      <c r="SE5" s="218"/>
      <c r="SF5" s="218"/>
      <c r="SG5" s="218"/>
      <c r="SH5" s="218"/>
      <c r="SI5" s="218"/>
      <c r="SJ5" s="218"/>
      <c r="SK5" s="218"/>
      <c r="SL5" s="218"/>
      <c r="SM5" s="218"/>
      <c r="SN5" s="218"/>
      <c r="SO5" s="218"/>
      <c r="SP5" s="218"/>
      <c r="SQ5" s="218"/>
      <c r="SR5" s="218"/>
      <c r="SS5" s="218"/>
      <c r="ST5" s="218"/>
      <c r="SU5" s="218"/>
      <c r="SV5" s="218"/>
      <c r="SW5" s="218"/>
      <c r="SX5" s="218"/>
      <c r="SY5" s="218"/>
      <c r="SZ5" s="218"/>
      <c r="TA5" s="218"/>
      <c r="TB5" s="218"/>
      <c r="TC5" s="218"/>
      <c r="TD5" s="218"/>
      <c r="TE5" s="218"/>
      <c r="TF5" s="218"/>
      <c r="TG5" s="218"/>
      <c r="TH5" s="218"/>
      <c r="TI5" s="218"/>
      <c r="TJ5" s="218"/>
      <c r="TK5" s="218"/>
      <c r="TL5" s="218"/>
      <c r="TM5" s="218"/>
      <c r="TN5" s="218"/>
      <c r="TO5" s="218"/>
      <c r="TP5" s="218"/>
      <c r="TQ5" s="218"/>
      <c r="TR5" s="218"/>
      <c r="TS5" s="218"/>
      <c r="TT5" s="218"/>
      <c r="TU5" s="218"/>
      <c r="TV5" s="218"/>
      <c r="TW5" s="218"/>
      <c r="TX5" s="218"/>
      <c r="TY5" s="218"/>
      <c r="TZ5" s="218"/>
      <c r="UA5" s="218"/>
      <c r="UB5" s="218"/>
      <c r="UC5" s="218"/>
      <c r="UD5" s="218"/>
      <c r="UE5" s="218"/>
      <c r="UF5" s="218"/>
      <c r="UG5" s="218"/>
      <c r="UH5" s="218"/>
      <c r="UI5" s="218"/>
      <c r="UJ5" s="218"/>
      <c r="UK5" s="218"/>
      <c r="UL5" s="218"/>
      <c r="UM5" s="218"/>
      <c r="UN5" s="218"/>
      <c r="UO5" s="218"/>
      <c r="UP5" s="218"/>
      <c r="UQ5" s="218"/>
      <c r="UR5" s="218"/>
      <c r="US5" s="218"/>
      <c r="UT5" s="218"/>
      <c r="UU5" s="218"/>
      <c r="UV5" s="218"/>
      <c r="UW5" s="218"/>
      <c r="UX5" s="218"/>
      <c r="UY5" s="218"/>
      <c r="UZ5" s="218"/>
      <c r="VA5" s="218"/>
      <c r="VB5" s="218"/>
      <c r="VC5" s="218"/>
      <c r="VD5" s="218"/>
      <c r="VE5" s="218"/>
      <c r="VF5" s="218"/>
      <c r="VG5" s="218"/>
      <c r="VH5" s="218"/>
      <c r="VI5" s="218"/>
      <c r="VJ5" s="218"/>
      <c r="VK5" s="218"/>
      <c r="VL5" s="218"/>
      <c r="VM5" s="218"/>
      <c r="VN5" s="218"/>
      <c r="VO5" s="218"/>
      <c r="VP5" s="218"/>
      <c r="VQ5" s="218"/>
      <c r="VR5" s="218"/>
      <c r="VS5" s="218"/>
      <c r="VT5" s="218"/>
      <c r="VU5" s="218"/>
      <c r="VV5" s="218"/>
      <c r="VW5" s="218"/>
      <c r="VX5" s="218"/>
      <c r="VY5" s="218"/>
      <c r="VZ5" s="218"/>
      <c r="WA5" s="218"/>
      <c r="WB5" s="218"/>
      <c r="WC5" s="218"/>
      <c r="WD5" s="218"/>
      <c r="WE5" s="218"/>
      <c r="WF5" s="218"/>
      <c r="WG5" s="218"/>
      <c r="WH5" s="218"/>
      <c r="WI5" s="218"/>
      <c r="WJ5" s="218"/>
      <c r="WK5" s="218"/>
      <c r="WL5" s="218"/>
      <c r="WM5" s="218"/>
      <c r="WN5" s="218"/>
      <c r="WO5" s="218"/>
      <c r="WP5" s="218"/>
      <c r="WQ5" s="218"/>
      <c r="WR5" s="218"/>
      <c r="WS5" s="218"/>
      <c r="WT5" s="218"/>
      <c r="WU5" s="218"/>
      <c r="WV5" s="218"/>
      <c r="WW5" s="218"/>
      <c r="WX5" s="218"/>
      <c r="WY5" s="218"/>
      <c r="WZ5" s="218"/>
      <c r="XA5" s="218"/>
      <c r="XB5" s="218"/>
      <c r="XC5" s="218"/>
      <c r="XD5" s="218"/>
      <c r="XE5" s="218"/>
      <c r="XF5" s="218"/>
      <c r="XG5" s="218"/>
      <c r="XH5" s="218"/>
      <c r="XI5" s="218"/>
      <c r="XJ5" s="218"/>
      <c r="XK5" s="218"/>
      <c r="XL5" s="218"/>
      <c r="XM5" s="218"/>
      <c r="XN5" s="218"/>
      <c r="XO5" s="218"/>
      <c r="XP5" s="218"/>
      <c r="XQ5" s="218"/>
      <c r="XR5" s="218"/>
      <c r="XS5" s="218"/>
      <c r="XT5" s="218"/>
      <c r="XU5" s="218"/>
      <c r="XV5" s="218"/>
      <c r="XW5" s="218"/>
      <c r="XX5" s="218"/>
      <c r="XY5" s="218"/>
      <c r="XZ5" s="218"/>
      <c r="YA5" s="218"/>
      <c r="YB5" s="218"/>
      <c r="YC5" s="218"/>
      <c r="YD5" s="218"/>
      <c r="YE5" s="218"/>
      <c r="YF5" s="218"/>
      <c r="YG5" s="218"/>
      <c r="YH5" s="218"/>
      <c r="YI5" s="218"/>
      <c r="YJ5" s="218"/>
      <c r="YK5" s="218"/>
      <c r="YL5" s="218"/>
      <c r="YM5" s="218"/>
      <c r="YN5" s="218"/>
      <c r="YO5" s="218"/>
      <c r="YP5" s="218"/>
      <c r="YQ5" s="218"/>
      <c r="YR5" s="218"/>
      <c r="YS5" s="218"/>
      <c r="YT5" s="218"/>
      <c r="YU5" s="218"/>
      <c r="YV5" s="218"/>
      <c r="YW5" s="218"/>
      <c r="YX5" s="218"/>
      <c r="YY5" s="218"/>
      <c r="YZ5" s="218"/>
      <c r="ZA5" s="218"/>
      <c r="ZB5" s="218"/>
      <c r="ZC5" s="218"/>
      <c r="ZD5" s="218"/>
      <c r="ZE5" s="218"/>
      <c r="ZF5" s="218"/>
      <c r="ZG5" s="218"/>
      <c r="ZH5" s="218"/>
      <c r="ZI5" s="218"/>
      <c r="ZJ5" s="218"/>
      <c r="ZK5" s="218"/>
      <c r="ZL5" s="218"/>
      <c r="ZM5" s="218"/>
      <c r="ZN5" s="218"/>
      <c r="ZO5" s="218"/>
      <c r="ZP5" s="218"/>
      <c r="ZQ5" s="218"/>
      <c r="ZR5" s="218"/>
      <c r="ZS5" s="218"/>
      <c r="ZT5" s="218"/>
      <c r="ZU5" s="218"/>
      <c r="ZV5" s="218"/>
      <c r="ZW5" s="218"/>
      <c r="ZX5" s="218"/>
      <c r="ZY5" s="218"/>
      <c r="ZZ5" s="218"/>
      <c r="AAA5" s="218"/>
      <c r="AAB5" s="218"/>
      <c r="AAC5" s="218"/>
      <c r="AAD5" s="218"/>
      <c r="AAE5" s="218"/>
      <c r="AAF5" s="218"/>
      <c r="AAG5" s="218"/>
      <c r="AAH5" s="218"/>
      <c r="AAI5" s="218"/>
      <c r="AAJ5" s="218"/>
      <c r="AAK5" s="218"/>
      <c r="AAL5" s="218"/>
      <c r="AAM5" s="218"/>
      <c r="AAN5" s="218"/>
      <c r="AAO5" s="218"/>
      <c r="AAP5" s="218"/>
      <c r="AAQ5" s="218"/>
      <c r="AAR5" s="218"/>
      <c r="AAS5" s="218"/>
      <c r="AAT5" s="218"/>
      <c r="AAU5" s="218"/>
      <c r="AAV5" s="218"/>
      <c r="AAW5" s="218"/>
      <c r="AAX5" s="218"/>
      <c r="AAY5" s="218"/>
      <c r="AAZ5" s="218"/>
      <c r="ABA5" s="218"/>
      <c r="ABB5" s="218"/>
      <c r="ABC5" s="218"/>
      <c r="ABD5" s="218"/>
      <c r="ABE5" s="218"/>
      <c r="ABF5" s="218"/>
      <c r="ABG5" s="218"/>
      <c r="ABH5" s="218"/>
      <c r="ABI5" s="218"/>
      <c r="ABJ5" s="218"/>
      <c r="ABK5" s="218"/>
      <c r="ABL5" s="218"/>
      <c r="ABM5" s="218"/>
      <c r="ABN5" s="218"/>
      <c r="ABO5" s="218"/>
      <c r="ABP5" s="218"/>
      <c r="ABQ5" s="218"/>
      <c r="ABR5" s="218"/>
      <c r="ABS5" s="218"/>
      <c r="ABT5" s="218"/>
      <c r="ABU5" s="218"/>
      <c r="ABV5" s="218"/>
      <c r="ABW5" s="218"/>
      <c r="ABX5" s="218"/>
      <c r="ABY5" s="218"/>
      <c r="ABZ5" s="218"/>
      <c r="ACA5" s="218"/>
      <c r="ACB5" s="218"/>
      <c r="ACC5" s="218"/>
      <c r="ACD5" s="218"/>
      <c r="ACE5" s="218"/>
      <c r="ACF5" s="218"/>
      <c r="ACG5" s="218"/>
      <c r="ACH5" s="218"/>
      <c r="ACI5" s="218"/>
      <c r="ACJ5" s="218"/>
      <c r="ACK5" s="218"/>
      <c r="ACL5" s="218"/>
      <c r="ACM5" s="218"/>
      <c r="ACN5" s="218"/>
      <c r="ACO5" s="218"/>
      <c r="ACP5" s="218"/>
      <c r="ACQ5" s="218"/>
      <c r="ACR5" s="218"/>
      <c r="ACS5" s="218"/>
      <c r="ACT5" s="218"/>
      <c r="ACU5" s="218"/>
      <c r="ACV5" s="218"/>
      <c r="ACW5" s="218"/>
      <c r="ACX5" s="218"/>
      <c r="ACY5" s="218"/>
      <c r="ACZ5" s="218"/>
      <c r="ADA5" s="218"/>
      <c r="ADB5" s="218"/>
      <c r="ADC5" s="218"/>
      <c r="ADD5" s="218"/>
      <c r="ADE5" s="218"/>
      <c r="ADF5" s="218"/>
      <c r="ADG5" s="218"/>
      <c r="ADH5" s="218"/>
      <c r="ADI5" s="218"/>
      <c r="ADJ5" s="218"/>
      <c r="ADK5" s="218"/>
      <c r="ADL5" s="218"/>
      <c r="ADM5" s="218"/>
      <c r="ADN5" s="218"/>
      <c r="ADO5" s="218"/>
      <c r="ADP5" s="218"/>
      <c r="ADQ5" s="218"/>
      <c r="ADR5" s="218"/>
      <c r="ADS5" s="218"/>
      <c r="ADT5" s="218"/>
      <c r="ADU5" s="218"/>
      <c r="ADV5" s="218"/>
      <c r="ADW5" s="218"/>
      <c r="ADX5" s="218"/>
      <c r="ADY5" s="218"/>
      <c r="ADZ5" s="218"/>
      <c r="AEA5" s="218"/>
      <c r="AEB5" s="218"/>
      <c r="AEC5" s="218"/>
      <c r="AED5" s="218"/>
      <c r="AEE5" s="218"/>
      <c r="AEF5" s="218"/>
      <c r="AEG5" s="218"/>
      <c r="AEH5" s="218"/>
      <c r="AEI5" s="218"/>
      <c r="AEJ5" s="218"/>
      <c r="AEK5" s="218"/>
      <c r="AEL5" s="218"/>
      <c r="AEM5" s="218"/>
      <c r="AEN5" s="218"/>
      <c r="AEO5" s="218"/>
      <c r="AEP5" s="218"/>
      <c r="AEQ5" s="218"/>
      <c r="AER5" s="218"/>
      <c r="AES5" s="218"/>
      <c r="AET5" s="218"/>
      <c r="AEU5" s="218"/>
      <c r="AEV5" s="218"/>
      <c r="AEW5" s="218"/>
      <c r="AEX5" s="218"/>
      <c r="AEY5" s="218"/>
      <c r="AEZ5" s="218"/>
      <c r="AFA5" s="218"/>
      <c r="AFB5" s="218"/>
      <c r="AFC5" s="218"/>
      <c r="AFD5" s="218"/>
      <c r="AFE5" s="218"/>
      <c r="AFF5" s="218"/>
      <c r="AFG5" s="218"/>
      <c r="AFH5" s="218"/>
      <c r="AFI5" s="218"/>
      <c r="AFJ5" s="218"/>
      <c r="AFK5" s="218"/>
      <c r="AFL5" s="218"/>
      <c r="AFM5" s="218"/>
      <c r="AFN5" s="218"/>
      <c r="AFO5" s="218"/>
      <c r="AFP5" s="218"/>
      <c r="AFQ5" s="218"/>
      <c r="AFR5" s="218"/>
      <c r="AFS5" s="218"/>
      <c r="AFT5" s="218"/>
      <c r="AFU5" s="218"/>
      <c r="AFV5" s="218"/>
      <c r="AFW5" s="218"/>
      <c r="AFX5" s="218"/>
      <c r="AFY5" s="218"/>
      <c r="AFZ5" s="218"/>
      <c r="AGA5" s="218"/>
      <c r="AGB5" s="218"/>
      <c r="AGC5" s="218"/>
      <c r="AGD5" s="218"/>
      <c r="AGE5" s="218"/>
      <c r="AGF5" s="218"/>
      <c r="AGG5" s="218"/>
      <c r="AGH5" s="218"/>
      <c r="AGI5" s="218"/>
      <c r="AGJ5" s="218"/>
      <c r="AGK5" s="218"/>
      <c r="AGL5" s="218"/>
      <c r="AGM5" s="218"/>
      <c r="AGN5" s="218"/>
      <c r="AGO5" s="218"/>
      <c r="AGP5" s="218"/>
      <c r="AGQ5" s="218"/>
      <c r="AGR5" s="218"/>
      <c r="AGS5" s="218"/>
      <c r="AGT5" s="218"/>
      <c r="AGU5" s="218"/>
      <c r="AGV5" s="218"/>
      <c r="AGW5" s="218"/>
      <c r="AGX5" s="218"/>
      <c r="AGY5" s="218"/>
      <c r="AGZ5" s="218"/>
      <c r="AHA5" s="218"/>
      <c r="AHB5" s="218"/>
      <c r="AHC5" s="218"/>
      <c r="AHD5" s="218"/>
      <c r="AHE5" s="218"/>
      <c r="AHF5" s="218"/>
      <c r="AHG5" s="218"/>
      <c r="AHH5" s="218"/>
      <c r="AHI5" s="218"/>
      <c r="AHJ5" s="218"/>
      <c r="AHK5" s="218"/>
      <c r="AHL5" s="218"/>
      <c r="AHM5" s="218"/>
      <c r="AHN5" s="218"/>
      <c r="AHO5" s="218"/>
      <c r="AHP5" s="218"/>
      <c r="AHQ5" s="218"/>
      <c r="AHR5" s="218"/>
      <c r="AHS5" s="218"/>
      <c r="AHT5" s="218"/>
      <c r="AHU5" s="218"/>
      <c r="AHV5" s="218"/>
      <c r="AHW5" s="218"/>
      <c r="AHX5" s="218"/>
      <c r="AHY5" s="218"/>
      <c r="AHZ5" s="218"/>
      <c r="AIA5" s="218"/>
      <c r="AIB5" s="218"/>
      <c r="AIC5" s="218"/>
      <c r="AID5" s="218"/>
      <c r="AIE5" s="218"/>
      <c r="AIF5" s="218"/>
      <c r="AIG5" s="218"/>
      <c r="AIH5" s="218"/>
      <c r="AII5" s="218"/>
      <c r="AIJ5" s="218"/>
      <c r="AIK5" s="218"/>
      <c r="AIL5" s="218"/>
      <c r="AIM5" s="218"/>
      <c r="AIN5" s="218"/>
      <c r="AIO5" s="218"/>
      <c r="AIP5" s="218"/>
      <c r="AIQ5" s="218"/>
      <c r="AIR5" s="218"/>
      <c r="AIS5" s="218"/>
      <c r="AIT5" s="218"/>
      <c r="AIU5" s="218"/>
      <c r="AIV5" s="218"/>
      <c r="AIW5" s="218"/>
      <c r="AIX5" s="218"/>
      <c r="AIY5" s="218"/>
      <c r="AIZ5" s="218"/>
      <c r="AJA5" s="218"/>
      <c r="AJB5" s="218"/>
      <c r="AJC5" s="218"/>
      <c r="AJD5" s="218"/>
      <c r="AJE5" s="218"/>
      <c r="AJF5" s="218"/>
      <c r="AJG5" s="218"/>
      <c r="AJH5" s="218"/>
      <c r="AJI5" s="218"/>
      <c r="AJJ5" s="218"/>
      <c r="AJK5" s="218"/>
      <c r="AJL5" s="218"/>
      <c r="AJM5" s="218"/>
      <c r="AJN5" s="218"/>
      <c r="AJO5" s="218"/>
      <c r="AJP5" s="218"/>
      <c r="AJQ5" s="218"/>
      <c r="AJR5" s="218"/>
      <c r="AJS5" s="218"/>
      <c r="AJT5" s="218"/>
      <c r="AJU5" s="218"/>
      <c r="AJV5" s="218"/>
      <c r="AJW5" s="218"/>
      <c r="AJX5" s="218"/>
      <c r="AJY5" s="218"/>
      <c r="AJZ5" s="218"/>
      <c r="AKA5" s="218"/>
      <c r="AKB5" s="218"/>
      <c r="AKC5" s="218"/>
      <c r="AKD5" s="218"/>
      <c r="AKE5" s="218"/>
      <c r="AKF5" s="218"/>
      <c r="AKG5" s="218"/>
      <c r="AKH5" s="218"/>
      <c r="AKI5" s="218"/>
      <c r="AKJ5" s="218"/>
      <c r="AKK5" s="218"/>
      <c r="AKL5" s="218"/>
      <c r="AKM5" s="218"/>
      <c r="AKN5" s="218"/>
      <c r="AKO5" s="218"/>
      <c r="AKP5" s="218"/>
      <c r="AKQ5" s="218"/>
      <c r="AKR5" s="218"/>
      <c r="AKS5" s="218"/>
      <c r="AKT5" s="218"/>
      <c r="AKU5" s="218"/>
      <c r="AKV5" s="218"/>
      <c r="AKW5" s="218"/>
      <c r="AKX5" s="218"/>
      <c r="AKY5" s="218"/>
      <c r="AKZ5" s="218"/>
      <c r="ALA5" s="218"/>
      <c r="ALB5" s="218"/>
      <c r="ALC5" s="218"/>
      <c r="ALD5" s="218"/>
      <c r="ALE5" s="218"/>
      <c r="ALF5" s="218"/>
      <c r="ALG5" s="218"/>
      <c r="ALH5" s="218"/>
      <c r="ALI5" s="218"/>
      <c r="ALJ5" s="218"/>
      <c r="ALK5" s="218"/>
      <c r="ALL5" s="218"/>
      <c r="ALM5" s="218"/>
      <c r="ALN5" s="218"/>
      <c r="ALO5" s="218"/>
      <c r="ALP5" s="218"/>
      <c r="ALQ5" s="218"/>
      <c r="ALR5" s="218"/>
      <c r="ALS5" s="218"/>
      <c r="ALT5" s="218"/>
      <c r="ALU5" s="218"/>
      <c r="ALV5" s="218"/>
      <c r="ALW5" s="218"/>
      <c r="ALX5" s="218"/>
      <c r="ALY5" s="218"/>
      <c r="ALZ5" s="218"/>
      <c r="AMA5" s="218"/>
      <c r="AMB5" s="218"/>
      <c r="AMC5" s="218"/>
      <c r="AMD5" s="218"/>
      <c r="AME5" s="218"/>
      <c r="AMF5" s="218"/>
      <c r="AMG5" s="218"/>
      <c r="AMH5" s="218"/>
      <c r="AMI5" s="218"/>
      <c r="AMJ5" s="218"/>
      <c r="AMK5" s="218"/>
      <c r="AML5" s="218"/>
      <c r="AMM5" s="218"/>
      <c r="AMN5" s="218"/>
      <c r="AMO5" s="218"/>
      <c r="AMP5" s="218"/>
      <c r="AMQ5" s="218"/>
      <c r="AMR5" s="218"/>
      <c r="AMS5" s="218"/>
      <c r="AMT5" s="218"/>
      <c r="AMU5" s="218"/>
      <c r="AMV5" s="218"/>
      <c r="AMW5" s="218"/>
      <c r="AMX5" s="218"/>
      <c r="AMY5" s="218"/>
      <c r="AMZ5" s="218"/>
      <c r="ANA5" s="218"/>
      <c r="ANB5" s="218"/>
      <c r="ANC5" s="218"/>
      <c r="AND5" s="218"/>
      <c r="ANE5" s="218"/>
      <c r="ANF5" s="218"/>
      <c r="ANG5" s="218"/>
      <c r="ANH5" s="218"/>
      <c r="ANI5" s="218"/>
      <c r="ANJ5" s="218"/>
      <c r="ANK5" s="218"/>
      <c r="ANL5" s="218"/>
      <c r="ANM5" s="218"/>
      <c r="ANN5" s="218"/>
      <c r="ANO5" s="218"/>
      <c r="ANP5" s="218"/>
      <c r="ANQ5" s="218"/>
      <c r="ANR5" s="218"/>
      <c r="ANS5" s="218"/>
      <c r="ANT5" s="218"/>
      <c r="ANU5" s="218"/>
      <c r="ANV5" s="218"/>
      <c r="ANW5" s="218"/>
      <c r="ANX5" s="218"/>
      <c r="ANY5" s="218"/>
      <c r="ANZ5" s="218"/>
      <c r="AOA5" s="218"/>
      <c r="AOB5" s="218"/>
      <c r="AOC5" s="218"/>
      <c r="AOD5" s="218"/>
      <c r="AOE5" s="218"/>
      <c r="AOF5" s="218"/>
      <c r="AOG5" s="218"/>
      <c r="AOH5" s="218"/>
      <c r="AOI5" s="218"/>
      <c r="AOJ5" s="218"/>
      <c r="AOK5" s="218"/>
      <c r="AOL5" s="218"/>
      <c r="AOM5" s="218"/>
      <c r="AON5" s="218"/>
      <c r="AOO5" s="218"/>
      <c r="AOP5" s="218"/>
      <c r="AOQ5" s="218"/>
      <c r="AOR5" s="218"/>
      <c r="AOS5" s="218"/>
      <c r="AOT5" s="218"/>
      <c r="AOU5" s="218"/>
      <c r="AOV5" s="218"/>
      <c r="AOW5" s="218"/>
      <c r="AOX5" s="218"/>
      <c r="AOY5" s="218"/>
      <c r="AOZ5" s="218"/>
      <c r="APA5" s="218"/>
      <c r="APB5" s="218"/>
      <c r="APC5" s="218"/>
      <c r="APD5" s="218"/>
      <c r="APE5" s="218"/>
      <c r="APF5" s="218"/>
      <c r="APG5" s="218"/>
      <c r="APH5" s="218"/>
      <c r="API5" s="218"/>
      <c r="APJ5" s="218"/>
      <c r="APK5" s="218"/>
      <c r="APL5" s="218"/>
      <c r="APM5" s="218"/>
      <c r="APN5" s="218"/>
      <c r="APO5" s="218"/>
      <c r="APP5" s="218"/>
      <c r="APQ5" s="218"/>
      <c r="APR5" s="218"/>
      <c r="APS5" s="218"/>
      <c r="APT5" s="218"/>
      <c r="APU5" s="218"/>
      <c r="APV5" s="218"/>
      <c r="APW5" s="218"/>
      <c r="APX5" s="218"/>
      <c r="APY5" s="218"/>
      <c r="APZ5" s="218"/>
      <c r="AQA5" s="218"/>
      <c r="AQB5" s="218"/>
      <c r="AQC5" s="218"/>
      <c r="AQD5" s="218"/>
      <c r="AQE5" s="218"/>
      <c r="AQF5" s="218"/>
      <c r="AQG5" s="218"/>
      <c r="AQH5" s="218"/>
      <c r="AQI5" s="218"/>
      <c r="AQJ5" s="218"/>
      <c r="AQK5" s="218"/>
      <c r="AQL5" s="218"/>
      <c r="AQM5" s="218"/>
      <c r="AQN5" s="218"/>
      <c r="AQO5" s="218"/>
      <c r="AQP5" s="218"/>
      <c r="AQQ5" s="218"/>
      <c r="AQR5" s="218"/>
      <c r="AQS5" s="218"/>
      <c r="AQT5" s="218"/>
      <c r="AQU5" s="218"/>
      <c r="AQV5" s="218"/>
      <c r="AQW5" s="218"/>
      <c r="AQX5" s="218"/>
      <c r="AQY5" s="218"/>
      <c r="AQZ5" s="218"/>
      <c r="ARA5" s="218"/>
      <c r="ARB5" s="218"/>
      <c r="ARC5" s="218"/>
      <c r="ARD5" s="218"/>
      <c r="ARE5" s="218"/>
      <c r="ARF5" s="218"/>
      <c r="ARG5" s="218"/>
      <c r="ARH5" s="218"/>
      <c r="ARI5" s="218"/>
      <c r="ARJ5" s="218"/>
      <c r="ARK5" s="218"/>
      <c r="ARL5" s="218"/>
      <c r="ARM5" s="218"/>
      <c r="ARN5" s="218"/>
      <c r="ARO5" s="218"/>
      <c r="ARP5" s="218"/>
      <c r="ARQ5" s="218"/>
      <c r="ARR5" s="218"/>
      <c r="ARS5" s="218"/>
      <c r="ART5" s="218"/>
      <c r="ARU5" s="218"/>
      <c r="ARV5" s="218"/>
      <c r="ARW5" s="218"/>
      <c r="ARX5" s="218"/>
      <c r="ARY5" s="218"/>
      <c r="ARZ5" s="218"/>
      <c r="ASA5" s="218"/>
      <c r="ASB5" s="218"/>
      <c r="ASC5" s="218"/>
      <c r="ASD5" s="218"/>
      <c r="ASE5" s="218"/>
      <c r="ASF5" s="218"/>
      <c r="ASG5" s="218"/>
      <c r="ASH5" s="218"/>
      <c r="ASI5" s="218"/>
      <c r="ASJ5" s="218"/>
      <c r="ASK5" s="218"/>
      <c r="ASL5" s="218"/>
      <c r="ASM5" s="218"/>
      <c r="ASN5" s="218"/>
      <c r="ASO5" s="218"/>
      <c r="ASP5" s="218"/>
      <c r="ASQ5" s="218"/>
      <c r="ASR5" s="218"/>
      <c r="ASS5" s="218"/>
      <c r="AST5" s="218"/>
      <c r="ASU5" s="218"/>
      <c r="ASV5" s="218"/>
      <c r="ASW5" s="218"/>
      <c r="ASX5" s="218"/>
      <c r="ASY5" s="218"/>
      <c r="ASZ5" s="218"/>
      <c r="ATA5" s="218"/>
      <c r="ATB5" s="218"/>
      <c r="ATC5" s="218"/>
      <c r="ATD5" s="218"/>
      <c r="ATE5" s="218"/>
      <c r="ATF5" s="218"/>
      <c r="ATG5" s="218"/>
      <c r="ATH5" s="218"/>
      <c r="ATI5" s="218"/>
      <c r="ATJ5" s="218"/>
      <c r="ATK5" s="218"/>
      <c r="ATL5" s="218"/>
      <c r="ATM5" s="218"/>
      <c r="ATN5" s="218"/>
      <c r="ATO5" s="218"/>
      <c r="ATP5" s="218"/>
      <c r="ATQ5" s="218"/>
      <c r="ATR5" s="218"/>
      <c r="ATS5" s="218"/>
      <c r="ATT5" s="218"/>
      <c r="ATU5" s="218"/>
      <c r="ATV5" s="218"/>
      <c r="ATW5" s="218"/>
      <c r="ATX5" s="218"/>
      <c r="ATY5" s="218"/>
      <c r="ATZ5" s="218"/>
      <c r="AUA5" s="218"/>
      <c r="AUB5" s="218"/>
      <c r="AUC5" s="218"/>
      <c r="AUD5" s="218"/>
      <c r="AUE5" s="218"/>
      <c r="AUF5" s="218"/>
      <c r="AUG5" s="218"/>
      <c r="AUH5" s="218"/>
      <c r="AUI5" s="218"/>
      <c r="AUJ5" s="218"/>
      <c r="AUK5" s="218"/>
      <c r="AUL5" s="218"/>
      <c r="AUM5" s="218"/>
      <c r="AUN5" s="218"/>
      <c r="AUO5" s="218"/>
      <c r="AUP5" s="218"/>
      <c r="AUQ5" s="218"/>
      <c r="AUR5" s="218"/>
      <c r="AUS5" s="218"/>
      <c r="AUT5" s="218"/>
      <c r="AUU5" s="218"/>
      <c r="AUV5" s="218"/>
      <c r="AUW5" s="218"/>
      <c r="AUX5" s="218"/>
      <c r="AUY5" s="218"/>
      <c r="AUZ5" s="218"/>
      <c r="AVA5" s="218"/>
      <c r="AVB5" s="218"/>
      <c r="AVC5" s="218"/>
      <c r="AVD5" s="218"/>
      <c r="AVE5" s="218"/>
      <c r="AVF5" s="218"/>
      <c r="AVG5" s="218"/>
      <c r="AVH5" s="218"/>
      <c r="AVI5" s="218"/>
      <c r="AVJ5" s="218"/>
      <c r="AVK5" s="218"/>
      <c r="AVL5" s="218"/>
      <c r="AVM5" s="218"/>
      <c r="AVN5" s="218"/>
      <c r="AVO5" s="218"/>
      <c r="AVP5" s="218"/>
      <c r="AVQ5" s="218"/>
      <c r="AVR5" s="218"/>
      <c r="AVS5" s="218"/>
      <c r="AVT5" s="218"/>
      <c r="AVU5" s="218"/>
      <c r="AVV5" s="218"/>
      <c r="AVW5" s="218"/>
      <c r="AVX5" s="218"/>
      <c r="AVY5" s="218"/>
      <c r="AVZ5" s="218"/>
      <c r="AWA5" s="218"/>
      <c r="AWB5" s="218"/>
      <c r="AWC5" s="218"/>
      <c r="AWD5" s="218"/>
      <c r="AWE5" s="218"/>
      <c r="AWF5" s="218"/>
      <c r="AWG5" s="218"/>
      <c r="AWH5" s="218"/>
      <c r="AWI5" s="218"/>
      <c r="AWJ5" s="218"/>
      <c r="AWK5" s="218"/>
      <c r="AWL5" s="218"/>
      <c r="AWM5" s="218"/>
      <c r="AWN5" s="218"/>
      <c r="AWO5" s="218"/>
      <c r="AWP5" s="218"/>
      <c r="AWQ5" s="218"/>
      <c r="AWR5" s="218"/>
      <c r="AWS5" s="218"/>
      <c r="AWT5" s="218"/>
      <c r="AWU5" s="218"/>
      <c r="AWV5" s="218"/>
      <c r="AWW5" s="218"/>
      <c r="AWX5" s="218"/>
      <c r="AWY5" s="218"/>
      <c r="AWZ5" s="218"/>
      <c r="AXA5" s="218"/>
      <c r="AXB5" s="218"/>
      <c r="AXC5" s="218"/>
      <c r="AXD5" s="218"/>
      <c r="AXE5" s="218"/>
      <c r="AXF5" s="218"/>
      <c r="AXG5" s="218"/>
      <c r="AXH5" s="218"/>
      <c r="AXI5" s="218"/>
      <c r="AXJ5" s="218"/>
      <c r="AXK5" s="218"/>
      <c r="AXL5" s="218"/>
      <c r="AXM5" s="218"/>
      <c r="AXN5" s="218"/>
      <c r="AXO5" s="218"/>
      <c r="AXP5" s="218"/>
      <c r="AXQ5" s="218"/>
      <c r="AXR5" s="218"/>
      <c r="AXS5" s="218"/>
      <c r="AXT5" s="218"/>
      <c r="AXU5" s="218"/>
      <c r="AXV5" s="218"/>
      <c r="AXW5" s="218"/>
      <c r="AXX5" s="218"/>
      <c r="AXY5" s="218"/>
      <c r="AXZ5" s="218"/>
      <c r="AYA5" s="218"/>
      <c r="AYB5" s="218"/>
      <c r="AYC5" s="218"/>
      <c r="AYD5" s="218"/>
      <c r="AYE5" s="218"/>
      <c r="AYF5" s="218"/>
      <c r="AYG5" s="218"/>
      <c r="AYH5" s="218"/>
      <c r="AYI5" s="218"/>
      <c r="AYJ5" s="218"/>
      <c r="AYK5" s="218"/>
      <c r="AYL5" s="218"/>
      <c r="AYM5" s="218"/>
      <c r="AYN5" s="218"/>
      <c r="AYO5" s="218"/>
      <c r="AYP5" s="218"/>
      <c r="AYQ5" s="218"/>
      <c r="AYR5" s="218"/>
      <c r="AYS5" s="218"/>
      <c r="AYT5" s="218"/>
      <c r="AYU5" s="218"/>
      <c r="AYV5" s="218"/>
      <c r="AYW5" s="218"/>
      <c r="AYX5" s="218"/>
      <c r="AYY5" s="218"/>
      <c r="AYZ5" s="218"/>
      <c r="AZA5" s="218"/>
      <c r="AZB5" s="218"/>
      <c r="AZC5" s="218"/>
      <c r="AZD5" s="218"/>
      <c r="AZE5" s="218"/>
      <c r="AZF5" s="218"/>
      <c r="AZG5" s="218"/>
      <c r="AZH5" s="218"/>
      <c r="AZI5" s="218"/>
      <c r="AZJ5" s="218"/>
      <c r="AZK5" s="218"/>
      <c r="AZL5" s="218"/>
      <c r="AZM5" s="218"/>
      <c r="AZN5" s="218"/>
      <c r="AZO5" s="218"/>
      <c r="AZP5" s="218"/>
      <c r="AZQ5" s="218"/>
      <c r="AZR5" s="218"/>
      <c r="AZS5" s="218"/>
      <c r="AZT5" s="218"/>
      <c r="AZU5" s="218"/>
      <c r="AZV5" s="218"/>
      <c r="AZW5" s="218"/>
      <c r="AZX5" s="218"/>
      <c r="AZY5" s="218"/>
      <c r="AZZ5" s="218"/>
      <c r="BAA5" s="218"/>
      <c r="BAB5" s="218"/>
      <c r="BAC5" s="218"/>
      <c r="BAD5" s="218"/>
      <c r="BAE5" s="218"/>
      <c r="BAF5" s="218"/>
      <c r="BAG5" s="218"/>
      <c r="BAH5" s="218"/>
      <c r="BAI5" s="218"/>
      <c r="BAJ5" s="218"/>
      <c r="BAK5" s="218"/>
      <c r="BAL5" s="218"/>
      <c r="BAM5" s="218"/>
      <c r="BAN5" s="218"/>
      <c r="BAO5" s="218"/>
      <c r="BAP5" s="218"/>
      <c r="BAQ5" s="218"/>
      <c r="BAR5" s="218"/>
      <c r="BAS5" s="218"/>
      <c r="BAT5" s="218"/>
      <c r="BAU5" s="218"/>
      <c r="BAV5" s="218"/>
      <c r="BAW5" s="218"/>
      <c r="BAX5" s="218"/>
      <c r="BAY5" s="218"/>
      <c r="BAZ5" s="218"/>
      <c r="BBA5" s="218"/>
      <c r="BBB5" s="218"/>
      <c r="BBC5" s="218"/>
      <c r="BBD5" s="218"/>
      <c r="BBE5" s="218"/>
      <c r="BBF5" s="218"/>
      <c r="BBG5" s="218"/>
      <c r="BBH5" s="218"/>
      <c r="BBI5" s="218"/>
      <c r="BBJ5" s="218"/>
      <c r="BBK5" s="218"/>
      <c r="BBL5" s="218"/>
      <c r="BBM5" s="218"/>
      <c r="BBN5" s="218"/>
      <c r="BBO5" s="218"/>
      <c r="BBP5" s="218"/>
      <c r="BBQ5" s="218"/>
      <c r="BBR5" s="218"/>
      <c r="BBS5" s="218"/>
      <c r="BBT5" s="218"/>
      <c r="BBU5" s="218"/>
      <c r="BBV5" s="218"/>
      <c r="BBW5" s="218"/>
      <c r="BBX5" s="218"/>
      <c r="BBY5" s="218"/>
      <c r="BBZ5" s="218"/>
      <c r="BCA5" s="218"/>
      <c r="BCB5" s="218"/>
      <c r="BCC5" s="218"/>
      <c r="BCD5" s="218"/>
      <c r="BCE5" s="218"/>
      <c r="BCF5" s="218"/>
      <c r="BCG5" s="218"/>
      <c r="BCH5" s="218"/>
      <c r="BCI5" s="218"/>
      <c r="BCJ5" s="218"/>
      <c r="BCK5" s="218"/>
      <c r="BCL5" s="218"/>
      <c r="BCM5" s="218"/>
      <c r="BCN5" s="218"/>
      <c r="BCO5" s="218"/>
      <c r="BCP5" s="218"/>
      <c r="BCQ5" s="218"/>
      <c r="BCR5" s="218"/>
      <c r="BCS5" s="218"/>
      <c r="BCT5" s="218"/>
      <c r="BCU5" s="218"/>
      <c r="BCV5" s="218"/>
      <c r="BCW5" s="218"/>
      <c r="BCX5" s="218"/>
      <c r="BCY5" s="218"/>
      <c r="BCZ5" s="218"/>
      <c r="BDA5" s="218"/>
      <c r="BDB5" s="218"/>
      <c r="BDC5" s="218"/>
      <c r="BDD5" s="218"/>
      <c r="BDE5" s="218"/>
      <c r="BDF5" s="218"/>
      <c r="BDG5" s="218"/>
      <c r="BDH5" s="218"/>
      <c r="BDI5" s="218"/>
      <c r="BDJ5" s="218"/>
      <c r="BDK5" s="218"/>
      <c r="BDL5" s="218"/>
      <c r="BDM5" s="218"/>
      <c r="BDN5" s="218"/>
      <c r="BDO5" s="218"/>
      <c r="BDP5" s="218"/>
      <c r="BDQ5" s="218"/>
      <c r="BDR5" s="218"/>
      <c r="BDS5" s="218"/>
      <c r="BDT5" s="218"/>
      <c r="BDU5" s="218"/>
    </row>
    <row r="6" spans="1:1477" s="7" customFormat="1" ht="24" customHeight="1" thickTop="1" thickBot="1">
      <c r="B6" s="319" t="s">
        <v>518</v>
      </c>
      <c r="C6" s="320"/>
      <c r="D6" s="321"/>
      <c r="E6" s="8"/>
      <c r="F6" s="9"/>
      <c r="G6" s="166" t="str">
        <f>IF(B5="","",ROWS(B5:B5)-1)</f>
        <v/>
      </c>
      <c r="H6" s="10">
        <f>SUM(H5:H5)</f>
        <v>0</v>
      </c>
      <c r="I6" s="10">
        <f>SUM(I5:I5)</f>
        <v>0</v>
      </c>
      <c r="J6" s="10">
        <f>SUM(J5:J5)</f>
        <v>0</v>
      </c>
      <c r="K6" s="10">
        <f>SUM(K5:K5)</f>
        <v>0</v>
      </c>
      <c r="L6" s="10">
        <f>SUM(L5:L5)</f>
        <v>0</v>
      </c>
      <c r="M6" s="167">
        <f>IF(G6="",0,N6/G6)</f>
        <v>0</v>
      </c>
      <c r="N6" s="10">
        <f t="shared" ref="N6:AC6" si="3">SUM(N5:N5)</f>
        <v>0</v>
      </c>
      <c r="O6" s="10">
        <f t="shared" si="3"/>
        <v>0</v>
      </c>
      <c r="P6" s="10">
        <f t="shared" si="3"/>
        <v>0</v>
      </c>
      <c r="Q6" s="10">
        <f t="shared" si="3"/>
        <v>0</v>
      </c>
      <c r="R6" s="10">
        <f t="shared" si="3"/>
        <v>0</v>
      </c>
      <c r="S6" s="10">
        <f t="shared" si="3"/>
        <v>0</v>
      </c>
      <c r="T6" s="12">
        <f t="shared" si="3"/>
        <v>0</v>
      </c>
      <c r="U6" s="12">
        <f t="shared" si="3"/>
        <v>0</v>
      </c>
      <c r="V6" s="12">
        <f t="shared" si="3"/>
        <v>0</v>
      </c>
      <c r="W6" s="12">
        <f t="shared" si="3"/>
        <v>0</v>
      </c>
      <c r="X6" s="12">
        <f t="shared" si="3"/>
        <v>0</v>
      </c>
      <c r="Y6" s="12">
        <f t="shared" si="3"/>
        <v>0</v>
      </c>
      <c r="Z6" s="12">
        <f t="shared" si="3"/>
        <v>0</v>
      </c>
      <c r="AA6" s="12">
        <f t="shared" si="3"/>
        <v>0</v>
      </c>
      <c r="AB6" s="12">
        <f t="shared" si="3"/>
        <v>0</v>
      </c>
      <c r="AC6" s="12">
        <f t="shared" si="3"/>
        <v>0</v>
      </c>
      <c r="AD6" s="167">
        <f>IF(G6="",0,AE6/G6)</f>
        <v>0</v>
      </c>
      <c r="AE6" s="170">
        <f t="shared" ref="AE6:BJ6" si="4">SUM(AE5:AE5)</f>
        <v>1</v>
      </c>
      <c r="AF6" s="12">
        <f t="shared" si="4"/>
        <v>0</v>
      </c>
      <c r="AG6" s="12">
        <f t="shared" si="4"/>
        <v>0</v>
      </c>
      <c r="AH6" s="170">
        <f t="shared" si="4"/>
        <v>0</v>
      </c>
      <c r="AI6" s="170">
        <f t="shared" si="4"/>
        <v>0</v>
      </c>
      <c r="AJ6" s="170">
        <f t="shared" si="4"/>
        <v>0</v>
      </c>
      <c r="AK6" s="170">
        <f t="shared" si="4"/>
        <v>0</v>
      </c>
      <c r="AL6" s="12">
        <f t="shared" si="4"/>
        <v>0</v>
      </c>
      <c r="AM6" s="12">
        <f t="shared" si="4"/>
        <v>0</v>
      </c>
      <c r="AN6" s="170">
        <f t="shared" si="4"/>
        <v>0</v>
      </c>
      <c r="AO6" s="170">
        <f t="shared" si="4"/>
        <v>0</v>
      </c>
      <c r="AP6" s="12">
        <f t="shared" si="4"/>
        <v>0</v>
      </c>
      <c r="AQ6" s="12">
        <f t="shared" si="4"/>
        <v>0</v>
      </c>
      <c r="AR6" s="170">
        <f t="shared" si="4"/>
        <v>0</v>
      </c>
      <c r="AS6" s="170">
        <f t="shared" si="4"/>
        <v>0</v>
      </c>
      <c r="AT6" s="12">
        <f t="shared" si="4"/>
        <v>0</v>
      </c>
      <c r="AU6" s="12">
        <f t="shared" si="4"/>
        <v>0</v>
      </c>
      <c r="AV6" s="170">
        <f t="shared" si="4"/>
        <v>0</v>
      </c>
      <c r="AW6" s="170">
        <f t="shared" si="4"/>
        <v>0</v>
      </c>
      <c r="AX6" s="12">
        <f t="shared" si="4"/>
        <v>0</v>
      </c>
      <c r="AY6" s="12">
        <f t="shared" si="4"/>
        <v>0</v>
      </c>
      <c r="AZ6" s="170">
        <f t="shared" si="4"/>
        <v>0</v>
      </c>
      <c r="BA6" s="170">
        <f t="shared" si="4"/>
        <v>0</v>
      </c>
      <c r="BB6" s="12">
        <f t="shared" si="4"/>
        <v>0</v>
      </c>
      <c r="BC6" s="12">
        <f t="shared" si="4"/>
        <v>0</v>
      </c>
      <c r="BD6" s="170">
        <f t="shared" si="4"/>
        <v>0</v>
      </c>
      <c r="BE6" s="170">
        <f t="shared" si="4"/>
        <v>0</v>
      </c>
      <c r="BF6" s="12">
        <f t="shared" si="4"/>
        <v>0</v>
      </c>
      <c r="BG6" s="12">
        <f t="shared" si="4"/>
        <v>0</v>
      </c>
      <c r="BH6" s="170">
        <f t="shared" si="4"/>
        <v>0</v>
      </c>
      <c r="BI6" s="170">
        <f t="shared" si="4"/>
        <v>0</v>
      </c>
      <c r="BJ6" s="12">
        <f t="shared" si="4"/>
        <v>0</v>
      </c>
      <c r="BK6" s="12">
        <f t="shared" ref="BK6:CP6" si="5">SUM(BK5:BK5)</f>
        <v>0</v>
      </c>
      <c r="BL6" s="170">
        <f t="shared" si="5"/>
        <v>0</v>
      </c>
      <c r="BM6" s="170">
        <f t="shared" si="5"/>
        <v>0</v>
      </c>
      <c r="BN6" s="12">
        <f t="shared" si="5"/>
        <v>0</v>
      </c>
      <c r="BO6" s="12">
        <f t="shared" si="5"/>
        <v>0</v>
      </c>
      <c r="BP6" s="170">
        <f t="shared" si="5"/>
        <v>0</v>
      </c>
      <c r="BQ6" s="170">
        <f t="shared" si="5"/>
        <v>0</v>
      </c>
      <c r="BR6" s="12">
        <f t="shared" si="5"/>
        <v>0</v>
      </c>
      <c r="BS6" s="12">
        <f t="shared" si="5"/>
        <v>0</v>
      </c>
      <c r="BT6" s="170">
        <f t="shared" si="5"/>
        <v>0</v>
      </c>
      <c r="BU6" s="170">
        <f t="shared" si="5"/>
        <v>0</v>
      </c>
      <c r="BV6" s="12">
        <f t="shared" si="5"/>
        <v>0</v>
      </c>
      <c r="BW6" s="12">
        <f t="shared" si="5"/>
        <v>0</v>
      </c>
      <c r="BX6" s="170">
        <f t="shared" si="5"/>
        <v>0</v>
      </c>
      <c r="BY6" s="170">
        <f t="shared" si="5"/>
        <v>0</v>
      </c>
      <c r="BZ6" s="12">
        <f t="shared" si="5"/>
        <v>0</v>
      </c>
      <c r="CA6" s="12">
        <f t="shared" si="5"/>
        <v>0</v>
      </c>
      <c r="CB6" s="170">
        <f t="shared" si="5"/>
        <v>0</v>
      </c>
      <c r="CC6" s="170">
        <f t="shared" si="5"/>
        <v>0</v>
      </c>
      <c r="CD6" s="12">
        <f t="shared" si="5"/>
        <v>0</v>
      </c>
      <c r="CE6" s="12">
        <f t="shared" si="5"/>
        <v>0</v>
      </c>
      <c r="CF6" s="170">
        <f t="shared" si="5"/>
        <v>0</v>
      </c>
      <c r="CG6" s="170">
        <f t="shared" si="5"/>
        <v>0</v>
      </c>
      <c r="CH6" s="12">
        <f t="shared" si="5"/>
        <v>0</v>
      </c>
      <c r="CI6" s="12">
        <f t="shared" si="5"/>
        <v>0</v>
      </c>
      <c r="CJ6" s="170">
        <f t="shared" si="5"/>
        <v>0</v>
      </c>
      <c r="CK6" s="170">
        <f t="shared" si="5"/>
        <v>0</v>
      </c>
      <c r="CL6" s="12">
        <f t="shared" si="5"/>
        <v>0</v>
      </c>
      <c r="CM6" s="12">
        <f t="shared" si="5"/>
        <v>0</v>
      </c>
      <c r="CN6" s="14"/>
      <c r="CO6" s="14"/>
      <c r="CP6" s="14"/>
      <c r="CQ6" s="14"/>
      <c r="CR6" s="14"/>
      <c r="CS6" s="14"/>
      <c r="CT6" s="8"/>
      <c r="CU6" s="9"/>
      <c r="CV6" s="9"/>
      <c r="CW6" s="8"/>
      <c r="CX6" s="8"/>
      <c r="CY6" s="9"/>
      <c r="CZ6" s="9"/>
      <c r="DA6" s="9"/>
      <c r="DB6" s="12"/>
      <c r="DC6" s="14"/>
      <c r="DD6" s="16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  <c r="EC6" s="128"/>
      <c r="ED6" s="128"/>
      <c r="EE6" s="128"/>
      <c r="EF6" s="128"/>
      <c r="EG6" s="128"/>
      <c r="EH6" s="128"/>
      <c r="EI6" s="128"/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128"/>
      <c r="EV6" s="128"/>
      <c r="EW6" s="128"/>
      <c r="EX6" s="128"/>
      <c r="EY6" s="128"/>
      <c r="EZ6" s="128"/>
      <c r="FA6" s="128"/>
      <c r="FB6" s="128"/>
      <c r="FC6" s="128"/>
      <c r="FD6" s="128"/>
      <c r="FE6" s="128"/>
      <c r="FF6" s="128"/>
      <c r="FG6" s="128"/>
      <c r="FH6" s="128"/>
      <c r="FI6" s="128"/>
      <c r="FJ6" s="128"/>
      <c r="FK6" s="128"/>
      <c r="FL6" s="128"/>
      <c r="FM6" s="128"/>
      <c r="FN6" s="128"/>
      <c r="FO6" s="128"/>
      <c r="FP6" s="128"/>
      <c r="FQ6" s="128"/>
      <c r="FR6" s="128"/>
      <c r="FS6" s="128"/>
      <c r="FT6" s="128"/>
      <c r="FU6" s="128"/>
      <c r="FV6" s="128"/>
      <c r="FW6" s="128"/>
      <c r="FX6" s="128"/>
      <c r="FY6" s="128"/>
      <c r="FZ6" s="128"/>
      <c r="GA6" s="128"/>
      <c r="GB6" s="128"/>
      <c r="GC6" s="128"/>
      <c r="GD6" s="128"/>
      <c r="GE6" s="128"/>
      <c r="GF6" s="128"/>
      <c r="GG6" s="128"/>
      <c r="GH6" s="128"/>
      <c r="GI6" s="128"/>
      <c r="GJ6" s="128"/>
      <c r="GK6" s="128"/>
      <c r="GL6" s="128"/>
      <c r="GM6" s="128"/>
      <c r="GN6" s="128"/>
      <c r="GO6" s="128"/>
      <c r="GP6" s="128"/>
      <c r="GQ6" s="128"/>
      <c r="GR6" s="128"/>
      <c r="GS6" s="128"/>
      <c r="GT6" s="128"/>
      <c r="GU6" s="128"/>
      <c r="GV6" s="128"/>
      <c r="GW6" s="128"/>
      <c r="GX6" s="128"/>
      <c r="GY6" s="128"/>
      <c r="GZ6" s="128"/>
      <c r="HA6" s="128"/>
      <c r="HB6" s="128"/>
      <c r="HC6" s="128"/>
      <c r="HD6" s="128"/>
      <c r="HE6" s="128"/>
      <c r="HF6" s="128"/>
      <c r="HG6" s="128"/>
      <c r="HH6" s="128"/>
      <c r="HI6" s="128"/>
      <c r="HJ6" s="128"/>
      <c r="HK6" s="128"/>
      <c r="HL6" s="128"/>
      <c r="HM6" s="128"/>
      <c r="HN6" s="128"/>
      <c r="HO6" s="128"/>
      <c r="HP6" s="128"/>
      <c r="HQ6" s="128"/>
      <c r="HR6" s="128"/>
      <c r="HS6" s="128"/>
      <c r="HT6" s="128"/>
      <c r="HU6" s="128"/>
      <c r="HV6" s="128"/>
      <c r="HW6" s="128"/>
      <c r="HX6" s="128"/>
      <c r="HY6" s="128"/>
      <c r="HZ6" s="128"/>
      <c r="IA6" s="128"/>
      <c r="IB6" s="128"/>
      <c r="IC6" s="128"/>
      <c r="ID6" s="128"/>
      <c r="IE6" s="128"/>
      <c r="IF6" s="128"/>
      <c r="IG6" s="128"/>
      <c r="IH6" s="128"/>
      <c r="II6" s="128"/>
      <c r="IJ6" s="128"/>
      <c r="IK6" s="128"/>
      <c r="IL6" s="128"/>
      <c r="IM6" s="128"/>
      <c r="IN6" s="128"/>
      <c r="IO6" s="128"/>
      <c r="IP6" s="128"/>
      <c r="IQ6" s="128"/>
      <c r="IR6" s="128"/>
      <c r="IS6" s="128"/>
      <c r="IT6" s="128"/>
      <c r="IU6" s="128"/>
      <c r="IV6" s="128"/>
      <c r="IW6" s="128"/>
      <c r="IX6" s="128"/>
      <c r="IY6" s="128"/>
      <c r="IZ6" s="128"/>
      <c r="JA6" s="128"/>
      <c r="JB6" s="128"/>
      <c r="JC6" s="128"/>
      <c r="JD6" s="128"/>
      <c r="JE6" s="128"/>
      <c r="JF6" s="128"/>
      <c r="JG6" s="128"/>
      <c r="JH6" s="128"/>
      <c r="JI6" s="128"/>
      <c r="JJ6" s="128"/>
      <c r="JK6" s="128"/>
      <c r="JL6" s="128"/>
      <c r="JM6" s="128"/>
      <c r="JN6" s="128"/>
      <c r="JO6" s="128"/>
      <c r="JP6" s="128"/>
      <c r="JQ6" s="128"/>
      <c r="JR6" s="128"/>
      <c r="JS6" s="128"/>
      <c r="JT6" s="128"/>
      <c r="JU6" s="128"/>
      <c r="JV6" s="128"/>
      <c r="JW6" s="128"/>
      <c r="JX6" s="128"/>
      <c r="JY6" s="128"/>
      <c r="JZ6" s="128"/>
      <c r="KA6" s="128"/>
      <c r="KB6" s="128"/>
      <c r="KC6" s="128"/>
      <c r="KD6" s="128"/>
      <c r="KE6" s="128"/>
      <c r="KF6" s="128"/>
      <c r="KG6" s="128"/>
      <c r="KH6" s="128"/>
      <c r="KI6" s="128"/>
      <c r="KJ6" s="128"/>
      <c r="KK6" s="128"/>
      <c r="KL6" s="128"/>
      <c r="KM6" s="128"/>
      <c r="KN6" s="128"/>
      <c r="KO6" s="128"/>
      <c r="KP6" s="128"/>
      <c r="KQ6" s="128"/>
      <c r="KR6" s="128"/>
      <c r="KS6" s="128"/>
      <c r="KT6" s="128"/>
      <c r="KU6" s="128"/>
      <c r="KV6" s="128"/>
      <c r="KW6" s="128"/>
      <c r="KX6" s="128"/>
      <c r="KY6" s="128"/>
      <c r="KZ6" s="128"/>
      <c r="LA6" s="128"/>
      <c r="LB6" s="128"/>
      <c r="LC6" s="128"/>
      <c r="LD6" s="128"/>
      <c r="LE6" s="128"/>
      <c r="LF6" s="128"/>
      <c r="LG6" s="128"/>
      <c r="LH6" s="128"/>
      <c r="LI6" s="128"/>
      <c r="LJ6" s="128"/>
      <c r="LK6" s="128"/>
      <c r="LL6" s="128"/>
      <c r="LM6" s="128"/>
      <c r="LN6" s="128"/>
      <c r="LO6" s="128"/>
      <c r="LP6" s="128"/>
      <c r="LQ6" s="128"/>
      <c r="LR6" s="128"/>
      <c r="LS6" s="128"/>
      <c r="LT6" s="128"/>
      <c r="LU6" s="128"/>
      <c r="LV6" s="128"/>
      <c r="LW6" s="128"/>
      <c r="LX6" s="128"/>
      <c r="LY6" s="128"/>
      <c r="LZ6" s="128"/>
      <c r="MA6" s="128"/>
      <c r="MB6" s="128"/>
      <c r="MC6" s="128"/>
      <c r="MD6" s="128"/>
      <c r="ME6" s="128"/>
      <c r="MF6" s="128"/>
      <c r="MG6" s="128"/>
      <c r="MH6" s="128"/>
      <c r="MI6" s="128"/>
      <c r="MJ6" s="128"/>
      <c r="MK6" s="128"/>
      <c r="ML6" s="128"/>
      <c r="MM6" s="128"/>
      <c r="MN6" s="128"/>
      <c r="MO6" s="128"/>
      <c r="MP6" s="128"/>
      <c r="MQ6" s="128"/>
      <c r="MR6" s="128"/>
      <c r="MS6" s="128"/>
      <c r="MT6" s="128"/>
      <c r="MU6" s="128"/>
      <c r="MV6" s="128"/>
      <c r="MW6" s="128"/>
      <c r="MX6" s="128"/>
      <c r="MY6" s="128"/>
      <c r="MZ6" s="128"/>
      <c r="NA6" s="128"/>
      <c r="NB6" s="128"/>
      <c r="NC6" s="128"/>
      <c r="ND6" s="128"/>
      <c r="NE6" s="128"/>
      <c r="NF6" s="128"/>
      <c r="NG6" s="128"/>
      <c r="NH6" s="128"/>
      <c r="NI6" s="128"/>
      <c r="NJ6" s="128"/>
      <c r="NK6" s="128"/>
      <c r="NL6" s="128"/>
      <c r="NM6" s="128"/>
      <c r="NN6" s="128"/>
      <c r="NO6" s="128"/>
      <c r="NP6" s="128"/>
      <c r="NQ6" s="128"/>
      <c r="NR6" s="128"/>
      <c r="NS6" s="128"/>
      <c r="NT6" s="128"/>
      <c r="NU6" s="128"/>
      <c r="NV6" s="128"/>
      <c r="NW6" s="128"/>
      <c r="NX6" s="128"/>
      <c r="NY6" s="128"/>
      <c r="NZ6" s="128"/>
      <c r="OA6" s="128"/>
      <c r="OB6" s="128"/>
      <c r="OC6" s="128"/>
      <c r="OD6" s="128"/>
      <c r="OE6" s="128"/>
      <c r="OF6" s="128"/>
      <c r="OG6" s="128"/>
      <c r="OH6" s="128"/>
      <c r="OI6" s="128"/>
      <c r="OJ6" s="128"/>
      <c r="OK6" s="128"/>
      <c r="OL6" s="128"/>
      <c r="OM6" s="128"/>
      <c r="ON6" s="128"/>
      <c r="OO6" s="128"/>
      <c r="OP6" s="128"/>
      <c r="OQ6" s="128"/>
      <c r="OR6" s="128"/>
      <c r="OS6" s="128"/>
      <c r="OT6" s="128"/>
      <c r="OU6" s="128"/>
      <c r="OV6" s="128"/>
      <c r="OW6" s="128"/>
      <c r="OX6" s="128"/>
      <c r="OY6" s="128"/>
      <c r="OZ6" s="128"/>
      <c r="PA6" s="128"/>
      <c r="PB6" s="128"/>
      <c r="PC6" s="128"/>
      <c r="PD6" s="128"/>
      <c r="PE6" s="128"/>
      <c r="PF6" s="128"/>
      <c r="PG6" s="128"/>
      <c r="PH6" s="128"/>
      <c r="PI6" s="128"/>
      <c r="PJ6" s="128"/>
      <c r="PK6" s="128"/>
      <c r="PL6" s="128"/>
      <c r="PM6" s="128"/>
      <c r="PN6" s="128"/>
      <c r="PO6" s="128"/>
      <c r="PP6" s="128"/>
      <c r="PQ6" s="128"/>
      <c r="PR6" s="128"/>
      <c r="PS6" s="128"/>
      <c r="PT6" s="128"/>
      <c r="PU6" s="128"/>
      <c r="PV6" s="128"/>
      <c r="PW6" s="128"/>
      <c r="PX6" s="128"/>
      <c r="PY6" s="128"/>
      <c r="PZ6" s="128"/>
      <c r="QA6" s="128"/>
      <c r="QB6" s="128"/>
      <c r="QC6" s="128"/>
      <c r="QD6" s="128"/>
      <c r="QE6" s="128"/>
      <c r="QF6" s="128"/>
      <c r="QG6" s="128"/>
      <c r="QH6" s="128"/>
      <c r="QI6" s="128"/>
      <c r="QJ6" s="128"/>
      <c r="QK6" s="128"/>
      <c r="QL6" s="128"/>
      <c r="QM6" s="128"/>
      <c r="QN6" s="128"/>
      <c r="QO6" s="128"/>
      <c r="QP6" s="128"/>
      <c r="QQ6" s="128"/>
      <c r="QR6" s="128"/>
      <c r="QS6" s="128"/>
      <c r="QT6" s="128"/>
      <c r="QU6" s="128"/>
      <c r="QV6" s="128"/>
      <c r="QW6" s="128"/>
      <c r="QX6" s="128"/>
      <c r="QY6" s="128"/>
      <c r="QZ6" s="128"/>
      <c r="RA6" s="128"/>
      <c r="RB6" s="128"/>
      <c r="RC6" s="128"/>
      <c r="RD6" s="128"/>
      <c r="RE6" s="128"/>
      <c r="RF6" s="128"/>
      <c r="RG6" s="128"/>
      <c r="RH6" s="128"/>
      <c r="RI6" s="128"/>
      <c r="RJ6" s="128"/>
      <c r="RK6" s="128"/>
      <c r="RL6" s="128"/>
      <c r="RM6" s="128"/>
      <c r="RN6" s="128"/>
      <c r="RO6" s="128"/>
      <c r="RP6" s="128"/>
      <c r="RQ6" s="128"/>
      <c r="RR6" s="128"/>
      <c r="RS6" s="128"/>
      <c r="RT6" s="128"/>
      <c r="RU6" s="128"/>
      <c r="RV6" s="128"/>
      <c r="RW6" s="128"/>
      <c r="RX6" s="128"/>
      <c r="RY6" s="128"/>
      <c r="RZ6" s="128"/>
      <c r="SA6" s="128"/>
      <c r="SB6" s="128"/>
      <c r="SC6" s="128"/>
      <c r="SD6" s="128"/>
      <c r="SE6" s="128"/>
      <c r="SF6" s="128"/>
      <c r="SG6" s="128"/>
      <c r="SH6" s="128"/>
      <c r="SI6" s="128"/>
      <c r="SJ6" s="128"/>
      <c r="SK6" s="128"/>
      <c r="SL6" s="128"/>
      <c r="SM6" s="128"/>
      <c r="SN6" s="128"/>
      <c r="SO6" s="128"/>
      <c r="SP6" s="128"/>
      <c r="SQ6" s="128"/>
      <c r="SR6" s="128"/>
      <c r="SS6" s="128"/>
      <c r="ST6" s="128"/>
      <c r="SU6" s="128"/>
      <c r="SV6" s="128"/>
      <c r="SW6" s="128"/>
      <c r="SX6" s="128"/>
      <c r="SY6" s="128"/>
      <c r="SZ6" s="128"/>
      <c r="TA6" s="128"/>
      <c r="TB6" s="128"/>
      <c r="TC6" s="128"/>
      <c r="TD6" s="128"/>
      <c r="TE6" s="128"/>
      <c r="TF6" s="128"/>
      <c r="TG6" s="128"/>
      <c r="TH6" s="128"/>
      <c r="TI6" s="128"/>
      <c r="TJ6" s="128"/>
      <c r="TK6" s="128"/>
      <c r="TL6" s="128"/>
      <c r="TM6" s="128"/>
      <c r="TN6" s="128"/>
      <c r="TO6" s="128"/>
      <c r="TP6" s="128"/>
      <c r="TQ6" s="128"/>
      <c r="TR6" s="128"/>
      <c r="TS6" s="128"/>
      <c r="TT6" s="128"/>
      <c r="TU6" s="128"/>
      <c r="TV6" s="128"/>
      <c r="TW6" s="128"/>
      <c r="TX6" s="128"/>
      <c r="TY6" s="128"/>
      <c r="TZ6" s="128"/>
      <c r="UA6" s="128"/>
      <c r="UB6" s="128"/>
      <c r="UC6" s="128"/>
      <c r="UD6" s="128"/>
      <c r="UE6" s="128"/>
      <c r="UF6" s="128"/>
      <c r="UG6" s="128"/>
      <c r="UH6" s="128"/>
      <c r="UI6" s="128"/>
      <c r="UJ6" s="128"/>
      <c r="UK6" s="128"/>
      <c r="UL6" s="128"/>
      <c r="UM6" s="128"/>
      <c r="UN6" s="128"/>
      <c r="UO6" s="128"/>
      <c r="UP6" s="128"/>
      <c r="UQ6" s="128"/>
      <c r="UR6" s="128"/>
      <c r="US6" s="128"/>
      <c r="UT6" s="128"/>
      <c r="UU6" s="128"/>
      <c r="UV6" s="128"/>
      <c r="UW6" s="128"/>
      <c r="UX6" s="128"/>
      <c r="UY6" s="128"/>
      <c r="UZ6" s="128"/>
      <c r="VA6" s="128"/>
      <c r="VB6" s="128"/>
      <c r="VC6" s="128"/>
      <c r="VD6" s="128"/>
      <c r="VE6" s="128"/>
      <c r="VF6" s="128"/>
      <c r="VG6" s="128"/>
      <c r="VH6" s="128"/>
      <c r="VI6" s="128"/>
      <c r="VJ6" s="128"/>
      <c r="VK6" s="128"/>
      <c r="VL6" s="128"/>
      <c r="VM6" s="128"/>
      <c r="VN6" s="128"/>
      <c r="VO6" s="128"/>
      <c r="VP6" s="128"/>
      <c r="VQ6" s="128"/>
      <c r="VR6" s="128"/>
      <c r="VS6" s="128"/>
      <c r="VT6" s="128"/>
      <c r="VU6" s="128"/>
      <c r="VV6" s="128"/>
      <c r="VW6" s="128"/>
      <c r="VX6" s="128"/>
      <c r="VY6" s="128"/>
      <c r="VZ6" s="128"/>
      <c r="WA6" s="128"/>
      <c r="WB6" s="128"/>
      <c r="WC6" s="128"/>
      <c r="WD6" s="128"/>
      <c r="WE6" s="128"/>
      <c r="WF6" s="128"/>
      <c r="WG6" s="128"/>
      <c r="WH6" s="128"/>
      <c r="WI6" s="128"/>
      <c r="WJ6" s="128"/>
      <c r="WK6" s="128"/>
      <c r="WL6" s="128"/>
      <c r="WM6" s="128"/>
      <c r="WN6" s="128"/>
      <c r="WO6" s="128"/>
      <c r="WP6" s="128"/>
      <c r="WQ6" s="128"/>
      <c r="WR6" s="128"/>
      <c r="WS6" s="128"/>
      <c r="WT6" s="128"/>
      <c r="WU6" s="128"/>
      <c r="WV6" s="128"/>
      <c r="WW6" s="128"/>
      <c r="WX6" s="128"/>
      <c r="WY6" s="128"/>
      <c r="WZ6" s="128"/>
      <c r="XA6" s="128"/>
      <c r="XB6" s="128"/>
      <c r="XC6" s="128"/>
      <c r="XD6" s="128"/>
      <c r="XE6" s="128"/>
      <c r="XF6" s="128"/>
      <c r="XG6" s="128"/>
      <c r="XH6" s="128"/>
      <c r="XI6" s="128"/>
      <c r="XJ6" s="128"/>
      <c r="XK6" s="128"/>
      <c r="XL6" s="128"/>
      <c r="XM6" s="128"/>
      <c r="XN6" s="128"/>
      <c r="XO6" s="128"/>
      <c r="XP6" s="128"/>
      <c r="XQ6" s="128"/>
      <c r="XR6" s="128"/>
      <c r="XS6" s="128"/>
      <c r="XT6" s="128"/>
      <c r="XU6" s="128"/>
      <c r="XV6" s="128"/>
      <c r="XW6" s="128"/>
      <c r="XX6" s="128"/>
      <c r="XY6" s="128"/>
      <c r="XZ6" s="128"/>
      <c r="YA6" s="128"/>
      <c r="YB6" s="128"/>
      <c r="YC6" s="128"/>
      <c r="YD6" s="128"/>
      <c r="YE6" s="128"/>
      <c r="YF6" s="128"/>
      <c r="YG6" s="128"/>
      <c r="YH6" s="128"/>
      <c r="YI6" s="128"/>
      <c r="YJ6" s="128"/>
      <c r="YK6" s="128"/>
      <c r="YL6" s="128"/>
      <c r="YM6" s="128"/>
      <c r="YN6" s="128"/>
      <c r="YO6" s="128"/>
      <c r="YP6" s="128"/>
      <c r="YQ6" s="128"/>
      <c r="YR6" s="128"/>
      <c r="YS6" s="128"/>
      <c r="YT6" s="128"/>
      <c r="YU6" s="128"/>
      <c r="YV6" s="128"/>
      <c r="YW6" s="128"/>
      <c r="YX6" s="128"/>
      <c r="YY6" s="128"/>
      <c r="YZ6" s="128"/>
      <c r="ZA6" s="128"/>
      <c r="ZB6" s="128"/>
      <c r="ZC6" s="128"/>
      <c r="ZD6" s="128"/>
      <c r="ZE6" s="128"/>
      <c r="ZF6" s="128"/>
      <c r="ZG6" s="128"/>
      <c r="ZH6" s="128"/>
      <c r="ZI6" s="128"/>
      <c r="ZJ6" s="128"/>
      <c r="ZK6" s="128"/>
      <c r="ZL6" s="128"/>
      <c r="ZM6" s="128"/>
      <c r="ZN6" s="128"/>
      <c r="ZO6" s="128"/>
      <c r="ZP6" s="128"/>
      <c r="ZQ6" s="128"/>
      <c r="ZR6" s="128"/>
      <c r="ZS6" s="128"/>
      <c r="ZT6" s="128"/>
      <c r="ZU6" s="128"/>
      <c r="ZV6" s="128"/>
      <c r="ZW6" s="128"/>
      <c r="ZX6" s="128"/>
      <c r="ZY6" s="128"/>
      <c r="ZZ6" s="128"/>
      <c r="AAA6" s="128"/>
      <c r="AAB6" s="128"/>
      <c r="AAC6" s="128"/>
      <c r="AAD6" s="128"/>
      <c r="AAE6" s="128"/>
      <c r="AAF6" s="128"/>
      <c r="AAG6" s="128"/>
      <c r="AAH6" s="128"/>
      <c r="AAI6" s="128"/>
      <c r="AAJ6" s="128"/>
      <c r="AAK6" s="128"/>
      <c r="AAL6" s="128"/>
      <c r="AAM6" s="128"/>
      <c r="AAN6" s="128"/>
      <c r="AAO6" s="128"/>
      <c r="AAP6" s="128"/>
      <c r="AAQ6" s="128"/>
      <c r="AAR6" s="128"/>
      <c r="AAS6" s="128"/>
      <c r="AAT6" s="128"/>
      <c r="AAU6" s="128"/>
      <c r="AAV6" s="128"/>
      <c r="AAW6" s="128"/>
      <c r="AAX6" s="128"/>
      <c r="AAY6" s="128"/>
      <c r="AAZ6" s="128"/>
      <c r="ABA6" s="128"/>
      <c r="ABB6" s="128"/>
      <c r="ABC6" s="128"/>
      <c r="ABD6" s="128"/>
      <c r="ABE6" s="128"/>
      <c r="ABF6" s="128"/>
      <c r="ABG6" s="128"/>
      <c r="ABH6" s="128"/>
      <c r="ABI6" s="128"/>
      <c r="ABJ6" s="128"/>
      <c r="ABK6" s="128"/>
      <c r="ABL6" s="128"/>
      <c r="ABM6" s="128"/>
      <c r="ABN6" s="128"/>
      <c r="ABO6" s="128"/>
      <c r="ABP6" s="128"/>
      <c r="ABQ6" s="128"/>
      <c r="ABR6" s="128"/>
      <c r="ABS6" s="128"/>
      <c r="ABT6" s="128"/>
      <c r="ABU6" s="128"/>
      <c r="ABV6" s="128"/>
      <c r="ABW6" s="128"/>
      <c r="ABX6" s="128"/>
      <c r="ABY6" s="128"/>
      <c r="ABZ6" s="128"/>
      <c r="ACA6" s="128"/>
      <c r="ACB6" s="128"/>
      <c r="ACC6" s="128"/>
      <c r="ACD6" s="128"/>
      <c r="ACE6" s="128"/>
      <c r="ACF6" s="128"/>
      <c r="ACG6" s="128"/>
      <c r="ACH6" s="128"/>
      <c r="ACI6" s="128"/>
      <c r="ACJ6" s="128"/>
      <c r="ACK6" s="128"/>
      <c r="ACL6" s="128"/>
      <c r="ACM6" s="128"/>
      <c r="ACN6" s="128"/>
      <c r="ACO6" s="128"/>
      <c r="ACP6" s="128"/>
      <c r="ACQ6" s="128"/>
      <c r="ACR6" s="128"/>
      <c r="ACS6" s="128"/>
      <c r="ACT6" s="128"/>
      <c r="ACU6" s="128"/>
      <c r="ACV6" s="128"/>
      <c r="ACW6" s="128"/>
      <c r="ACX6" s="128"/>
      <c r="ACY6" s="128"/>
      <c r="ACZ6" s="128"/>
      <c r="ADA6" s="128"/>
      <c r="ADB6" s="128"/>
      <c r="ADC6" s="128"/>
      <c r="ADD6" s="128"/>
      <c r="ADE6" s="128"/>
      <c r="ADF6" s="128"/>
      <c r="ADG6" s="128"/>
      <c r="ADH6" s="128"/>
      <c r="ADI6" s="128"/>
      <c r="ADJ6" s="128"/>
      <c r="ADK6" s="128"/>
      <c r="ADL6" s="128"/>
      <c r="ADM6" s="128"/>
      <c r="ADN6" s="128"/>
      <c r="ADO6" s="128"/>
      <c r="ADP6" s="128"/>
      <c r="ADQ6" s="128"/>
      <c r="ADR6" s="128"/>
      <c r="ADS6" s="128"/>
      <c r="ADT6" s="128"/>
      <c r="ADU6" s="128"/>
      <c r="ADV6" s="128"/>
      <c r="ADW6" s="128"/>
      <c r="ADX6" s="128"/>
      <c r="ADY6" s="128"/>
      <c r="ADZ6" s="128"/>
      <c r="AEA6" s="128"/>
      <c r="AEB6" s="128"/>
      <c r="AEC6" s="128"/>
      <c r="AED6" s="128"/>
      <c r="AEE6" s="128"/>
      <c r="AEF6" s="128"/>
      <c r="AEG6" s="128"/>
      <c r="AEH6" s="128"/>
      <c r="AEI6" s="128"/>
      <c r="AEJ6" s="128"/>
      <c r="AEK6" s="128"/>
      <c r="AEL6" s="128"/>
      <c r="AEM6" s="128"/>
      <c r="AEN6" s="128"/>
      <c r="AEO6" s="128"/>
      <c r="AEP6" s="128"/>
      <c r="AEQ6" s="128"/>
      <c r="AER6" s="128"/>
      <c r="AES6" s="128"/>
      <c r="AET6" s="128"/>
      <c r="AEU6" s="128"/>
      <c r="AEV6" s="128"/>
      <c r="AEW6" s="128"/>
      <c r="AEX6" s="128"/>
      <c r="AEY6" s="128"/>
      <c r="AEZ6" s="128"/>
      <c r="AFA6" s="128"/>
      <c r="AFB6" s="128"/>
      <c r="AFC6" s="128"/>
      <c r="AFD6" s="128"/>
      <c r="AFE6" s="128"/>
      <c r="AFF6" s="128"/>
      <c r="AFG6" s="128"/>
      <c r="AFH6" s="128"/>
      <c r="AFI6" s="128"/>
      <c r="AFJ6" s="128"/>
      <c r="AFK6" s="128"/>
      <c r="AFL6" s="128"/>
      <c r="AFM6" s="128"/>
      <c r="AFN6" s="128"/>
      <c r="AFO6" s="128"/>
      <c r="AFP6" s="128"/>
      <c r="AFQ6" s="128"/>
      <c r="AFR6" s="128"/>
      <c r="AFS6" s="128"/>
      <c r="AFT6" s="128"/>
      <c r="AFU6" s="128"/>
      <c r="AFV6" s="128"/>
      <c r="AFW6" s="128"/>
      <c r="AFX6" s="128"/>
      <c r="AFY6" s="128"/>
      <c r="AFZ6" s="128"/>
      <c r="AGA6" s="128"/>
      <c r="AGB6" s="128"/>
      <c r="AGC6" s="128"/>
      <c r="AGD6" s="128"/>
      <c r="AGE6" s="128"/>
      <c r="AGF6" s="128"/>
      <c r="AGG6" s="128"/>
      <c r="AGH6" s="128"/>
      <c r="AGI6" s="128"/>
      <c r="AGJ6" s="128"/>
      <c r="AGK6" s="128"/>
      <c r="AGL6" s="128"/>
      <c r="AGM6" s="128"/>
      <c r="AGN6" s="128"/>
      <c r="AGO6" s="128"/>
      <c r="AGP6" s="128"/>
      <c r="AGQ6" s="128"/>
      <c r="AGR6" s="128"/>
      <c r="AGS6" s="128"/>
      <c r="AGT6" s="128"/>
      <c r="AGU6" s="128"/>
      <c r="AGV6" s="128"/>
      <c r="AGW6" s="128"/>
      <c r="AGX6" s="128"/>
      <c r="AGY6" s="128"/>
      <c r="AGZ6" s="128"/>
      <c r="AHA6" s="128"/>
      <c r="AHB6" s="128"/>
      <c r="AHC6" s="128"/>
      <c r="AHD6" s="128"/>
      <c r="AHE6" s="128"/>
      <c r="AHF6" s="128"/>
      <c r="AHG6" s="128"/>
      <c r="AHH6" s="128"/>
      <c r="AHI6" s="128"/>
      <c r="AHJ6" s="128"/>
      <c r="AHK6" s="128"/>
      <c r="AHL6" s="128"/>
      <c r="AHM6" s="128"/>
      <c r="AHN6" s="128"/>
      <c r="AHO6" s="128"/>
      <c r="AHP6" s="128"/>
      <c r="AHQ6" s="128"/>
      <c r="AHR6" s="128"/>
      <c r="AHS6" s="128"/>
      <c r="AHT6" s="128"/>
      <c r="AHU6" s="128"/>
      <c r="AHV6" s="128"/>
      <c r="AHW6" s="128"/>
      <c r="AHX6" s="128"/>
      <c r="AHY6" s="128"/>
      <c r="AHZ6" s="128"/>
      <c r="AIA6" s="128"/>
      <c r="AIB6" s="128"/>
      <c r="AIC6" s="128"/>
      <c r="AID6" s="128"/>
      <c r="AIE6" s="128"/>
      <c r="AIF6" s="128"/>
      <c r="AIG6" s="128"/>
      <c r="AIH6" s="128"/>
      <c r="AII6" s="128"/>
      <c r="AIJ6" s="128"/>
      <c r="AIK6" s="128"/>
      <c r="AIL6" s="128"/>
      <c r="AIM6" s="128"/>
      <c r="AIN6" s="128"/>
      <c r="AIO6" s="128"/>
      <c r="AIP6" s="128"/>
      <c r="AIQ6" s="128"/>
      <c r="AIR6" s="128"/>
      <c r="AIS6" s="128"/>
      <c r="AIT6" s="128"/>
      <c r="AIU6" s="128"/>
      <c r="AIV6" s="128"/>
      <c r="AIW6" s="128"/>
      <c r="AIX6" s="128"/>
      <c r="AIY6" s="128"/>
      <c r="AIZ6" s="128"/>
      <c r="AJA6" s="128"/>
      <c r="AJB6" s="128"/>
      <c r="AJC6" s="128"/>
      <c r="AJD6" s="128"/>
      <c r="AJE6" s="128"/>
      <c r="AJF6" s="128"/>
      <c r="AJG6" s="128"/>
      <c r="AJH6" s="128"/>
      <c r="AJI6" s="128"/>
      <c r="AJJ6" s="128"/>
      <c r="AJK6" s="128"/>
      <c r="AJL6" s="128"/>
      <c r="AJM6" s="128"/>
      <c r="AJN6" s="128"/>
      <c r="AJO6" s="128"/>
      <c r="AJP6" s="128"/>
      <c r="AJQ6" s="128"/>
      <c r="AJR6" s="128"/>
      <c r="AJS6" s="128"/>
      <c r="AJT6" s="128"/>
      <c r="AJU6" s="128"/>
      <c r="AJV6" s="128"/>
      <c r="AJW6" s="128"/>
      <c r="AJX6" s="128"/>
      <c r="AJY6" s="128"/>
      <c r="AJZ6" s="128"/>
      <c r="AKA6" s="128"/>
      <c r="AKB6" s="128"/>
      <c r="AKC6" s="128"/>
      <c r="AKD6" s="128"/>
      <c r="AKE6" s="128"/>
      <c r="AKF6" s="128"/>
      <c r="AKG6" s="128"/>
      <c r="AKH6" s="128"/>
      <c r="AKI6" s="128"/>
      <c r="AKJ6" s="128"/>
      <c r="AKK6" s="128"/>
      <c r="AKL6" s="128"/>
      <c r="AKM6" s="128"/>
      <c r="AKN6" s="128"/>
      <c r="AKO6" s="128"/>
      <c r="AKP6" s="128"/>
      <c r="AKQ6" s="128"/>
      <c r="AKR6" s="128"/>
      <c r="AKS6" s="128"/>
      <c r="AKT6" s="128"/>
      <c r="AKU6" s="128"/>
      <c r="AKV6" s="128"/>
      <c r="AKW6" s="128"/>
      <c r="AKX6" s="128"/>
      <c r="AKY6" s="128"/>
      <c r="AKZ6" s="128"/>
      <c r="ALA6" s="128"/>
      <c r="ALB6" s="128"/>
      <c r="ALC6" s="128"/>
      <c r="ALD6" s="128"/>
      <c r="ALE6" s="128"/>
      <c r="ALF6" s="128"/>
      <c r="ALG6" s="128"/>
      <c r="ALH6" s="128"/>
      <c r="ALI6" s="128"/>
      <c r="ALJ6" s="128"/>
      <c r="ALK6" s="128"/>
      <c r="ALL6" s="128"/>
      <c r="ALM6" s="128"/>
      <c r="ALN6" s="128"/>
      <c r="ALO6" s="128"/>
      <c r="ALP6" s="128"/>
      <c r="ALQ6" s="128"/>
      <c r="ALR6" s="128"/>
      <c r="ALS6" s="128"/>
      <c r="ALT6" s="128"/>
      <c r="ALU6" s="128"/>
      <c r="ALV6" s="128"/>
      <c r="ALW6" s="128"/>
      <c r="ALX6" s="128"/>
      <c r="ALY6" s="128"/>
      <c r="ALZ6" s="128"/>
      <c r="AMA6" s="128"/>
      <c r="AMB6" s="128"/>
      <c r="AMC6" s="128"/>
      <c r="AMD6" s="128"/>
      <c r="AME6" s="128"/>
      <c r="AMF6" s="128"/>
      <c r="AMG6" s="128"/>
      <c r="AMH6" s="128"/>
      <c r="AMI6" s="128"/>
      <c r="AMJ6" s="128"/>
      <c r="AMK6" s="128"/>
      <c r="AML6" s="128"/>
      <c r="AMM6" s="128"/>
      <c r="AMN6" s="128"/>
      <c r="AMO6" s="128"/>
      <c r="AMP6" s="128"/>
      <c r="AMQ6" s="128"/>
      <c r="AMR6" s="128"/>
      <c r="AMS6" s="128"/>
      <c r="AMT6" s="128"/>
      <c r="AMU6" s="128"/>
      <c r="AMV6" s="128"/>
      <c r="AMW6" s="128"/>
      <c r="AMX6" s="128"/>
      <c r="AMY6" s="128"/>
      <c r="AMZ6" s="128"/>
      <c r="ANA6" s="128"/>
      <c r="ANB6" s="128"/>
      <c r="ANC6" s="128"/>
      <c r="AND6" s="128"/>
      <c r="ANE6" s="128"/>
      <c r="ANF6" s="128"/>
      <c r="ANG6" s="128"/>
      <c r="ANH6" s="128"/>
      <c r="ANI6" s="128"/>
      <c r="ANJ6" s="128"/>
      <c r="ANK6" s="128"/>
      <c r="ANL6" s="128"/>
      <c r="ANM6" s="128"/>
      <c r="ANN6" s="128"/>
      <c r="ANO6" s="128"/>
      <c r="ANP6" s="128"/>
      <c r="ANQ6" s="128"/>
      <c r="ANR6" s="128"/>
      <c r="ANS6" s="128"/>
      <c r="ANT6" s="128"/>
      <c r="ANU6" s="128"/>
      <c r="ANV6" s="128"/>
      <c r="ANW6" s="128"/>
      <c r="ANX6" s="128"/>
      <c r="ANY6" s="128"/>
      <c r="ANZ6" s="128"/>
      <c r="AOA6" s="128"/>
      <c r="AOB6" s="128"/>
      <c r="AOC6" s="128"/>
      <c r="AOD6" s="128"/>
      <c r="AOE6" s="128"/>
      <c r="AOF6" s="128"/>
      <c r="AOG6" s="128"/>
      <c r="AOH6" s="128"/>
      <c r="AOI6" s="128"/>
      <c r="AOJ6" s="128"/>
      <c r="AOK6" s="128"/>
      <c r="AOL6" s="128"/>
      <c r="AOM6" s="128"/>
      <c r="AON6" s="128"/>
      <c r="AOO6" s="128"/>
      <c r="AOP6" s="128"/>
      <c r="AOQ6" s="128"/>
      <c r="AOR6" s="128"/>
      <c r="AOS6" s="128"/>
      <c r="AOT6" s="128"/>
      <c r="AOU6" s="128"/>
      <c r="AOV6" s="128"/>
      <c r="AOW6" s="128"/>
      <c r="AOX6" s="128"/>
      <c r="AOY6" s="128"/>
      <c r="AOZ6" s="128"/>
      <c r="APA6" s="128"/>
      <c r="APB6" s="128"/>
      <c r="APC6" s="128"/>
      <c r="APD6" s="128"/>
      <c r="APE6" s="128"/>
      <c r="APF6" s="128"/>
      <c r="APG6" s="128"/>
      <c r="APH6" s="128"/>
      <c r="API6" s="128"/>
      <c r="APJ6" s="128"/>
      <c r="APK6" s="128"/>
      <c r="APL6" s="128"/>
      <c r="APM6" s="128"/>
      <c r="APN6" s="128"/>
      <c r="APO6" s="128"/>
      <c r="APP6" s="128"/>
      <c r="APQ6" s="128"/>
      <c r="APR6" s="128"/>
      <c r="APS6" s="128"/>
      <c r="APT6" s="128"/>
      <c r="APU6" s="128"/>
      <c r="APV6" s="128"/>
      <c r="APW6" s="128"/>
      <c r="APX6" s="128"/>
      <c r="APY6" s="128"/>
      <c r="APZ6" s="128"/>
      <c r="AQA6" s="128"/>
      <c r="AQB6" s="128"/>
      <c r="AQC6" s="128"/>
      <c r="AQD6" s="128"/>
      <c r="AQE6" s="128"/>
      <c r="AQF6" s="128"/>
      <c r="AQG6" s="128"/>
      <c r="AQH6" s="128"/>
      <c r="AQI6" s="128"/>
      <c r="AQJ6" s="128"/>
      <c r="AQK6" s="128"/>
      <c r="AQL6" s="128"/>
      <c r="AQM6" s="128"/>
      <c r="AQN6" s="128"/>
      <c r="AQO6" s="128"/>
      <c r="AQP6" s="128"/>
      <c r="AQQ6" s="128"/>
      <c r="AQR6" s="128"/>
      <c r="AQS6" s="128"/>
      <c r="AQT6" s="128"/>
      <c r="AQU6" s="128"/>
      <c r="AQV6" s="128"/>
      <c r="AQW6" s="128"/>
      <c r="AQX6" s="128"/>
      <c r="AQY6" s="128"/>
      <c r="AQZ6" s="128"/>
      <c r="ARA6" s="128"/>
      <c r="ARB6" s="128"/>
      <c r="ARC6" s="128"/>
      <c r="ARD6" s="128"/>
      <c r="ARE6" s="128"/>
      <c r="ARF6" s="128"/>
      <c r="ARG6" s="128"/>
      <c r="ARH6" s="128"/>
      <c r="ARI6" s="128"/>
      <c r="ARJ6" s="128"/>
      <c r="ARK6" s="128"/>
      <c r="ARL6" s="128"/>
      <c r="ARM6" s="128"/>
      <c r="ARN6" s="128"/>
      <c r="ARO6" s="128"/>
      <c r="ARP6" s="128"/>
      <c r="ARQ6" s="128"/>
      <c r="ARR6" s="128"/>
      <c r="ARS6" s="128"/>
      <c r="ART6" s="128"/>
      <c r="ARU6" s="128"/>
      <c r="ARV6" s="128"/>
      <c r="ARW6" s="128"/>
      <c r="ARX6" s="128"/>
      <c r="ARY6" s="128"/>
      <c r="ARZ6" s="128"/>
      <c r="ASA6" s="128"/>
      <c r="ASB6" s="128"/>
      <c r="ASC6" s="128"/>
      <c r="ASD6" s="128"/>
      <c r="ASE6" s="128"/>
      <c r="ASF6" s="128"/>
      <c r="ASG6" s="128"/>
      <c r="ASH6" s="128"/>
      <c r="ASI6" s="128"/>
      <c r="ASJ6" s="128"/>
      <c r="ASK6" s="128"/>
      <c r="ASL6" s="128"/>
      <c r="ASM6" s="128"/>
      <c r="ASN6" s="128"/>
      <c r="ASO6" s="128"/>
      <c r="ASP6" s="128"/>
      <c r="ASQ6" s="128"/>
      <c r="ASR6" s="128"/>
      <c r="ASS6" s="128"/>
      <c r="AST6" s="128"/>
      <c r="ASU6" s="128"/>
      <c r="ASV6" s="128"/>
      <c r="ASW6" s="128"/>
      <c r="ASX6" s="128"/>
      <c r="ASY6" s="128"/>
      <c r="ASZ6" s="128"/>
      <c r="ATA6" s="128"/>
      <c r="ATB6" s="128"/>
      <c r="ATC6" s="128"/>
      <c r="ATD6" s="128"/>
      <c r="ATE6" s="128"/>
      <c r="ATF6" s="128"/>
      <c r="ATG6" s="128"/>
      <c r="ATH6" s="128"/>
      <c r="ATI6" s="128"/>
      <c r="ATJ6" s="128"/>
      <c r="ATK6" s="128"/>
      <c r="ATL6" s="128"/>
      <c r="ATM6" s="128"/>
      <c r="ATN6" s="128"/>
      <c r="ATO6" s="128"/>
      <c r="ATP6" s="128"/>
      <c r="ATQ6" s="128"/>
      <c r="ATR6" s="128"/>
      <c r="ATS6" s="128"/>
      <c r="ATT6" s="128"/>
      <c r="ATU6" s="128"/>
      <c r="ATV6" s="128"/>
      <c r="ATW6" s="128"/>
      <c r="ATX6" s="128"/>
      <c r="ATY6" s="128"/>
      <c r="ATZ6" s="128"/>
      <c r="AUA6" s="128"/>
      <c r="AUB6" s="128"/>
      <c r="AUC6" s="128"/>
      <c r="AUD6" s="128"/>
      <c r="AUE6" s="128"/>
      <c r="AUF6" s="128"/>
      <c r="AUG6" s="128"/>
      <c r="AUH6" s="128"/>
      <c r="AUI6" s="128"/>
      <c r="AUJ6" s="128"/>
      <c r="AUK6" s="128"/>
      <c r="AUL6" s="128"/>
      <c r="AUM6" s="128"/>
      <c r="AUN6" s="128"/>
      <c r="AUO6" s="128"/>
      <c r="AUP6" s="128"/>
      <c r="AUQ6" s="128"/>
      <c r="AUR6" s="128"/>
      <c r="AUS6" s="128"/>
      <c r="AUT6" s="128"/>
      <c r="AUU6" s="128"/>
      <c r="AUV6" s="128"/>
      <c r="AUW6" s="128"/>
      <c r="AUX6" s="128"/>
      <c r="AUY6" s="128"/>
      <c r="AUZ6" s="128"/>
      <c r="AVA6" s="128"/>
      <c r="AVB6" s="128"/>
      <c r="AVC6" s="128"/>
      <c r="AVD6" s="128"/>
      <c r="AVE6" s="128"/>
      <c r="AVF6" s="128"/>
      <c r="AVG6" s="128"/>
      <c r="AVH6" s="128"/>
      <c r="AVI6" s="128"/>
      <c r="AVJ6" s="128"/>
      <c r="AVK6" s="128"/>
      <c r="AVL6" s="128"/>
      <c r="AVM6" s="128"/>
      <c r="AVN6" s="128"/>
      <c r="AVO6" s="128"/>
      <c r="AVP6" s="128"/>
      <c r="AVQ6" s="128"/>
      <c r="AVR6" s="128"/>
      <c r="AVS6" s="128"/>
      <c r="AVT6" s="128"/>
      <c r="AVU6" s="128"/>
      <c r="AVV6" s="128"/>
      <c r="AVW6" s="128"/>
      <c r="AVX6" s="128"/>
      <c r="AVY6" s="128"/>
      <c r="AVZ6" s="128"/>
      <c r="AWA6" s="128"/>
      <c r="AWB6" s="128"/>
      <c r="AWC6" s="128"/>
      <c r="AWD6" s="128"/>
      <c r="AWE6" s="128"/>
      <c r="AWF6" s="128"/>
      <c r="AWG6" s="128"/>
      <c r="AWH6" s="128"/>
      <c r="AWI6" s="128"/>
      <c r="AWJ6" s="128"/>
      <c r="AWK6" s="128"/>
      <c r="AWL6" s="128"/>
      <c r="AWM6" s="128"/>
      <c r="AWN6" s="128"/>
      <c r="AWO6" s="128"/>
      <c r="AWP6" s="128"/>
      <c r="AWQ6" s="128"/>
      <c r="AWR6" s="128"/>
      <c r="AWS6" s="128"/>
      <c r="AWT6" s="128"/>
      <c r="AWU6" s="128"/>
      <c r="AWV6" s="128"/>
      <c r="AWW6" s="128"/>
      <c r="AWX6" s="128"/>
      <c r="AWY6" s="128"/>
      <c r="AWZ6" s="128"/>
      <c r="AXA6" s="128"/>
      <c r="AXB6" s="128"/>
      <c r="AXC6" s="128"/>
      <c r="AXD6" s="128"/>
      <c r="AXE6" s="128"/>
      <c r="AXF6" s="128"/>
      <c r="AXG6" s="128"/>
      <c r="AXH6" s="128"/>
      <c r="AXI6" s="128"/>
      <c r="AXJ6" s="128"/>
      <c r="AXK6" s="128"/>
      <c r="AXL6" s="128"/>
      <c r="AXM6" s="128"/>
      <c r="AXN6" s="128"/>
      <c r="AXO6" s="128"/>
      <c r="AXP6" s="128"/>
      <c r="AXQ6" s="128"/>
      <c r="AXR6" s="128"/>
      <c r="AXS6" s="128"/>
      <c r="AXT6" s="128"/>
      <c r="AXU6" s="128"/>
      <c r="AXV6" s="128"/>
      <c r="AXW6" s="128"/>
      <c r="AXX6" s="128"/>
      <c r="AXY6" s="128"/>
      <c r="AXZ6" s="128"/>
      <c r="AYA6" s="128"/>
      <c r="AYB6" s="128"/>
      <c r="AYC6" s="128"/>
      <c r="AYD6" s="128"/>
      <c r="AYE6" s="128"/>
      <c r="AYF6" s="128"/>
      <c r="AYG6" s="128"/>
      <c r="AYH6" s="128"/>
      <c r="AYI6" s="128"/>
      <c r="AYJ6" s="128"/>
      <c r="AYK6" s="128"/>
      <c r="AYL6" s="128"/>
      <c r="AYM6" s="128"/>
      <c r="AYN6" s="128"/>
      <c r="AYO6" s="128"/>
      <c r="AYP6" s="128"/>
      <c r="AYQ6" s="128"/>
      <c r="AYR6" s="128"/>
      <c r="AYS6" s="128"/>
      <c r="AYT6" s="128"/>
      <c r="AYU6" s="128"/>
      <c r="AYV6" s="128"/>
      <c r="AYW6" s="128"/>
      <c r="AYX6" s="128"/>
      <c r="AYY6" s="128"/>
      <c r="AYZ6" s="128"/>
      <c r="AZA6" s="128"/>
      <c r="AZB6" s="128"/>
      <c r="AZC6" s="128"/>
      <c r="AZD6" s="128"/>
      <c r="AZE6" s="128"/>
      <c r="AZF6" s="128"/>
      <c r="AZG6" s="128"/>
      <c r="AZH6" s="128"/>
      <c r="AZI6" s="128"/>
      <c r="AZJ6" s="128"/>
      <c r="AZK6" s="128"/>
      <c r="AZL6" s="128"/>
      <c r="AZM6" s="128"/>
      <c r="AZN6" s="128"/>
      <c r="AZO6" s="128"/>
      <c r="AZP6" s="128"/>
      <c r="AZQ6" s="128"/>
      <c r="AZR6" s="128"/>
      <c r="AZS6" s="128"/>
      <c r="AZT6" s="128"/>
      <c r="AZU6" s="128"/>
      <c r="AZV6" s="128"/>
      <c r="AZW6" s="128"/>
      <c r="AZX6" s="128"/>
      <c r="AZY6" s="128"/>
      <c r="AZZ6" s="128"/>
      <c r="BAA6" s="128"/>
      <c r="BAB6" s="128"/>
      <c r="BAC6" s="128"/>
      <c r="BAD6" s="128"/>
      <c r="BAE6" s="128"/>
      <c r="BAF6" s="128"/>
      <c r="BAG6" s="128"/>
      <c r="BAH6" s="128"/>
      <c r="BAI6" s="128"/>
      <c r="BAJ6" s="128"/>
      <c r="BAK6" s="128"/>
      <c r="BAL6" s="128"/>
      <c r="BAM6" s="128"/>
      <c r="BAN6" s="128"/>
      <c r="BAO6" s="128"/>
      <c r="BAP6" s="128"/>
      <c r="BAQ6" s="128"/>
      <c r="BAR6" s="128"/>
      <c r="BAS6" s="128"/>
      <c r="BAT6" s="128"/>
      <c r="BAU6" s="128"/>
      <c r="BAV6" s="128"/>
      <c r="BAW6" s="128"/>
      <c r="BAX6" s="128"/>
      <c r="BAY6" s="128"/>
      <c r="BAZ6" s="128"/>
      <c r="BBA6" s="128"/>
      <c r="BBB6" s="128"/>
      <c r="BBC6" s="128"/>
      <c r="BBD6" s="128"/>
      <c r="BBE6" s="128"/>
      <c r="BBF6" s="128"/>
      <c r="BBG6" s="128"/>
      <c r="BBH6" s="128"/>
      <c r="BBI6" s="128"/>
      <c r="BBJ6" s="128"/>
      <c r="BBK6" s="128"/>
      <c r="BBL6" s="128"/>
      <c r="BBM6" s="128"/>
      <c r="BBN6" s="128"/>
      <c r="BBO6" s="128"/>
      <c r="BBP6" s="128"/>
      <c r="BBQ6" s="128"/>
      <c r="BBR6" s="128"/>
      <c r="BBS6" s="128"/>
      <c r="BBT6" s="128"/>
      <c r="BBU6" s="128"/>
      <c r="BBV6" s="128"/>
      <c r="BBW6" s="128"/>
      <c r="BBX6" s="128"/>
      <c r="BBY6" s="128"/>
      <c r="BBZ6" s="128"/>
      <c r="BCA6" s="128"/>
      <c r="BCB6" s="128"/>
      <c r="BCC6" s="128"/>
      <c r="BCD6" s="128"/>
      <c r="BCE6" s="128"/>
      <c r="BCF6" s="128"/>
      <c r="BCG6" s="128"/>
      <c r="BCH6" s="128"/>
      <c r="BCI6" s="128"/>
      <c r="BCJ6" s="128"/>
      <c r="BCK6" s="128"/>
      <c r="BCL6" s="128"/>
      <c r="BCM6" s="128"/>
      <c r="BCN6" s="128"/>
      <c r="BCO6" s="128"/>
      <c r="BCP6" s="128"/>
      <c r="BCQ6" s="128"/>
      <c r="BCR6" s="128"/>
      <c r="BCS6" s="128"/>
      <c r="BCT6" s="128"/>
      <c r="BCU6" s="128"/>
      <c r="BCV6" s="128"/>
      <c r="BCW6" s="128"/>
      <c r="BCX6" s="128"/>
      <c r="BCY6" s="128"/>
      <c r="BCZ6" s="128"/>
      <c r="BDA6" s="128"/>
      <c r="BDB6" s="128"/>
      <c r="BDC6" s="128"/>
      <c r="BDD6" s="128"/>
      <c r="BDE6" s="128"/>
      <c r="BDF6" s="128"/>
      <c r="BDG6" s="128"/>
      <c r="BDH6" s="128"/>
      <c r="BDI6" s="128"/>
      <c r="BDJ6" s="128"/>
      <c r="BDK6" s="128"/>
      <c r="BDL6" s="128"/>
      <c r="BDM6" s="128"/>
      <c r="BDN6" s="128"/>
      <c r="BDO6" s="128"/>
      <c r="BDP6" s="128"/>
      <c r="BDQ6" s="128"/>
      <c r="BDR6" s="128"/>
      <c r="BDS6" s="128"/>
      <c r="BDT6" s="128"/>
      <c r="BDU6" s="128"/>
    </row>
    <row r="7" spans="1:1477" s="128" customFormat="1" ht="24" customHeight="1" thickTop="1">
      <c r="B7" s="316" t="s">
        <v>40</v>
      </c>
      <c r="C7" s="317"/>
      <c r="D7" s="318"/>
      <c r="E7" s="129"/>
      <c r="F7" s="130"/>
      <c r="G7" s="131">
        <f t="shared" ref="G7:L7" si="6">SUM(G6,G4)</f>
        <v>0</v>
      </c>
      <c r="H7" s="131">
        <f t="shared" si="6"/>
        <v>0</v>
      </c>
      <c r="I7" s="131">
        <f t="shared" si="6"/>
        <v>0</v>
      </c>
      <c r="J7" s="131">
        <f t="shared" si="6"/>
        <v>0</v>
      </c>
      <c r="K7" s="131">
        <f t="shared" si="6"/>
        <v>0</v>
      </c>
      <c r="L7" s="131">
        <f t="shared" si="6"/>
        <v>0</v>
      </c>
      <c r="M7" s="167">
        <f>IF(G7=0,0,N7/G7)</f>
        <v>0</v>
      </c>
      <c r="N7" s="131">
        <f t="shared" ref="N7:AC7" si="7">SUM(N6,N4)</f>
        <v>0</v>
      </c>
      <c r="O7" s="131">
        <f t="shared" si="7"/>
        <v>0</v>
      </c>
      <c r="P7" s="132">
        <f t="shared" si="7"/>
        <v>0</v>
      </c>
      <c r="Q7" s="132">
        <f t="shared" si="7"/>
        <v>0</v>
      </c>
      <c r="R7" s="131">
        <f t="shared" si="7"/>
        <v>0</v>
      </c>
      <c r="S7" s="131">
        <f t="shared" si="7"/>
        <v>0</v>
      </c>
      <c r="T7" s="133">
        <f t="shared" si="7"/>
        <v>0</v>
      </c>
      <c r="U7" s="133">
        <f t="shared" si="7"/>
        <v>0</v>
      </c>
      <c r="V7" s="133">
        <f t="shared" si="7"/>
        <v>0</v>
      </c>
      <c r="W7" s="133">
        <f t="shared" si="7"/>
        <v>0</v>
      </c>
      <c r="X7" s="133">
        <f t="shared" si="7"/>
        <v>0</v>
      </c>
      <c r="Y7" s="133">
        <f t="shared" si="7"/>
        <v>0</v>
      </c>
      <c r="Z7" s="133">
        <f t="shared" si="7"/>
        <v>0</v>
      </c>
      <c r="AA7" s="133">
        <f t="shared" si="7"/>
        <v>0</v>
      </c>
      <c r="AB7" s="133">
        <f t="shared" si="7"/>
        <v>0</v>
      </c>
      <c r="AC7" s="133">
        <f t="shared" si="7"/>
        <v>0</v>
      </c>
      <c r="AD7" s="167">
        <f>IF(G7=0,0,AE7/G7)</f>
        <v>0</v>
      </c>
      <c r="AE7" s="169">
        <f t="shared" ref="AE7:BJ7" si="8">SUM(AE6,AE4)</f>
        <v>2</v>
      </c>
      <c r="AF7" s="133">
        <f t="shared" si="8"/>
        <v>0</v>
      </c>
      <c r="AG7" s="133">
        <f t="shared" si="8"/>
        <v>0</v>
      </c>
      <c r="AH7" s="169">
        <f t="shared" si="8"/>
        <v>0</v>
      </c>
      <c r="AI7" s="169">
        <f t="shared" si="8"/>
        <v>0</v>
      </c>
      <c r="AJ7" s="169">
        <f t="shared" si="8"/>
        <v>0</v>
      </c>
      <c r="AK7" s="169">
        <f t="shared" si="8"/>
        <v>0</v>
      </c>
      <c r="AL7" s="133">
        <f t="shared" si="8"/>
        <v>0</v>
      </c>
      <c r="AM7" s="133">
        <f t="shared" si="8"/>
        <v>0</v>
      </c>
      <c r="AN7" s="169">
        <f t="shared" si="8"/>
        <v>0</v>
      </c>
      <c r="AO7" s="169">
        <f t="shared" si="8"/>
        <v>0</v>
      </c>
      <c r="AP7" s="133">
        <f t="shared" si="8"/>
        <v>0</v>
      </c>
      <c r="AQ7" s="133">
        <f t="shared" si="8"/>
        <v>0</v>
      </c>
      <c r="AR7" s="169">
        <f t="shared" si="8"/>
        <v>0</v>
      </c>
      <c r="AS7" s="169">
        <f t="shared" si="8"/>
        <v>0</v>
      </c>
      <c r="AT7" s="133">
        <f t="shared" si="8"/>
        <v>0</v>
      </c>
      <c r="AU7" s="133">
        <f t="shared" si="8"/>
        <v>0</v>
      </c>
      <c r="AV7" s="169">
        <f t="shared" si="8"/>
        <v>0</v>
      </c>
      <c r="AW7" s="169">
        <f t="shared" si="8"/>
        <v>0</v>
      </c>
      <c r="AX7" s="133">
        <f t="shared" si="8"/>
        <v>0</v>
      </c>
      <c r="AY7" s="133">
        <f t="shared" si="8"/>
        <v>0</v>
      </c>
      <c r="AZ7" s="134">
        <f t="shared" si="8"/>
        <v>0</v>
      </c>
      <c r="BA7" s="134">
        <f t="shared" si="8"/>
        <v>0</v>
      </c>
      <c r="BB7" s="133">
        <f t="shared" si="8"/>
        <v>0</v>
      </c>
      <c r="BC7" s="133">
        <f t="shared" si="8"/>
        <v>0</v>
      </c>
      <c r="BD7" s="134">
        <f t="shared" si="8"/>
        <v>0</v>
      </c>
      <c r="BE7" s="134">
        <f t="shared" si="8"/>
        <v>0</v>
      </c>
      <c r="BF7" s="133">
        <f t="shared" si="8"/>
        <v>0</v>
      </c>
      <c r="BG7" s="133">
        <f t="shared" si="8"/>
        <v>0</v>
      </c>
      <c r="BH7" s="134">
        <f t="shared" si="8"/>
        <v>0</v>
      </c>
      <c r="BI7" s="134">
        <f t="shared" si="8"/>
        <v>0</v>
      </c>
      <c r="BJ7" s="133">
        <f t="shared" si="8"/>
        <v>0</v>
      </c>
      <c r="BK7" s="133">
        <f t="shared" ref="BK7:CP7" si="9">SUM(BK6,BK4)</f>
        <v>0</v>
      </c>
      <c r="BL7" s="134">
        <f t="shared" si="9"/>
        <v>0</v>
      </c>
      <c r="BM7" s="134">
        <f t="shared" si="9"/>
        <v>0</v>
      </c>
      <c r="BN7" s="133">
        <f t="shared" si="9"/>
        <v>0</v>
      </c>
      <c r="BO7" s="133">
        <f t="shared" si="9"/>
        <v>0</v>
      </c>
      <c r="BP7" s="134">
        <f t="shared" si="9"/>
        <v>0</v>
      </c>
      <c r="BQ7" s="134">
        <f t="shared" si="9"/>
        <v>0</v>
      </c>
      <c r="BR7" s="133">
        <f t="shared" si="9"/>
        <v>0</v>
      </c>
      <c r="BS7" s="133">
        <f t="shared" si="9"/>
        <v>0</v>
      </c>
      <c r="BT7" s="134">
        <f t="shared" si="9"/>
        <v>0</v>
      </c>
      <c r="BU7" s="134">
        <f t="shared" si="9"/>
        <v>0</v>
      </c>
      <c r="BV7" s="133">
        <f t="shared" si="9"/>
        <v>0</v>
      </c>
      <c r="BW7" s="133">
        <f t="shared" si="9"/>
        <v>0</v>
      </c>
      <c r="BX7" s="134">
        <f t="shared" si="9"/>
        <v>0</v>
      </c>
      <c r="BY7" s="134">
        <f t="shared" si="9"/>
        <v>0</v>
      </c>
      <c r="BZ7" s="133">
        <f t="shared" si="9"/>
        <v>0</v>
      </c>
      <c r="CA7" s="133">
        <f t="shared" si="9"/>
        <v>0</v>
      </c>
      <c r="CB7" s="134">
        <f t="shared" si="9"/>
        <v>0</v>
      </c>
      <c r="CC7" s="134">
        <f t="shared" si="9"/>
        <v>0</v>
      </c>
      <c r="CD7" s="133">
        <f t="shared" si="9"/>
        <v>0</v>
      </c>
      <c r="CE7" s="133">
        <f t="shared" si="9"/>
        <v>0</v>
      </c>
      <c r="CF7" s="134">
        <f t="shared" si="9"/>
        <v>0</v>
      </c>
      <c r="CG7" s="134">
        <f t="shared" si="9"/>
        <v>0</v>
      </c>
      <c r="CH7" s="133">
        <f t="shared" si="9"/>
        <v>0</v>
      </c>
      <c r="CI7" s="133">
        <f t="shared" si="9"/>
        <v>0</v>
      </c>
      <c r="CJ7" s="134">
        <f t="shared" si="9"/>
        <v>0</v>
      </c>
      <c r="CK7" s="134">
        <f t="shared" si="9"/>
        <v>0</v>
      </c>
      <c r="CL7" s="133">
        <f t="shared" si="9"/>
        <v>0</v>
      </c>
      <c r="CM7" s="133">
        <f t="shared" si="9"/>
        <v>0</v>
      </c>
      <c r="CN7" s="135"/>
      <c r="CO7" s="135"/>
      <c r="CP7" s="135"/>
      <c r="CQ7" s="135"/>
      <c r="CR7" s="135"/>
      <c r="CS7" s="135"/>
      <c r="CT7" s="129"/>
      <c r="CU7" s="130"/>
      <c r="CV7" s="130"/>
      <c r="CW7" s="129"/>
      <c r="CX7" s="129"/>
      <c r="CY7" s="130"/>
      <c r="CZ7" s="130"/>
      <c r="DA7" s="130"/>
      <c r="DB7" s="133"/>
      <c r="DC7" s="135"/>
      <c r="DD7" s="135"/>
    </row>
    <row r="8" spans="1:1477" s="73" customFormat="1" ht="12.75" thickBot="1">
      <c r="B8" s="71"/>
      <c r="C8" s="71"/>
      <c r="D8" s="71"/>
      <c r="E8" s="72"/>
      <c r="F8" s="71"/>
      <c r="G8" s="71"/>
      <c r="H8" s="221"/>
      <c r="M8" s="219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19">
        <f>IF(V8=0,0,AC8/V8)</f>
        <v>0</v>
      </c>
      <c r="AE8" s="73">
        <f>IF(AD8 &lt;=1.1,1,0)</f>
        <v>1</v>
      </c>
      <c r="AF8" s="225"/>
      <c r="AG8" s="225"/>
      <c r="AL8" s="95"/>
      <c r="AM8" s="95"/>
      <c r="AP8" s="95"/>
      <c r="AQ8" s="95"/>
      <c r="AT8" s="95"/>
      <c r="AU8" s="95"/>
      <c r="AX8" s="95"/>
      <c r="AY8" s="95"/>
      <c r="BB8" s="95"/>
      <c r="BC8" s="95"/>
      <c r="BF8" s="95"/>
      <c r="BG8" s="95"/>
      <c r="BJ8" s="95"/>
      <c r="BK8" s="95"/>
      <c r="BN8" s="95"/>
      <c r="BO8" s="95"/>
      <c r="BR8" s="95"/>
      <c r="BS8" s="95"/>
      <c r="BV8" s="95"/>
      <c r="BW8" s="95"/>
      <c r="BZ8" s="95"/>
      <c r="CA8" s="95"/>
      <c r="CD8" s="95"/>
      <c r="CE8" s="95"/>
      <c r="CH8" s="95"/>
      <c r="CI8" s="95"/>
      <c r="CL8" s="95"/>
      <c r="CM8" s="95"/>
      <c r="CN8" s="71"/>
      <c r="CO8" s="71"/>
      <c r="CP8" s="71"/>
      <c r="CQ8" s="71"/>
      <c r="CR8" s="71"/>
      <c r="CS8" s="71"/>
      <c r="CT8" s="72"/>
      <c r="CU8" s="71"/>
      <c r="CV8" s="71"/>
      <c r="CW8" s="72"/>
      <c r="CX8" s="72"/>
      <c r="CY8" s="71"/>
      <c r="CZ8" s="71"/>
      <c r="DA8" s="71"/>
      <c r="DB8" s="96"/>
      <c r="DC8" s="71"/>
      <c r="DD8" s="71"/>
      <c r="DE8" s="218"/>
      <c r="DF8" s="218"/>
      <c r="DG8" s="218"/>
      <c r="DH8" s="218"/>
      <c r="DI8" s="218"/>
      <c r="DJ8" s="218"/>
      <c r="DK8" s="218"/>
      <c r="DL8" s="218"/>
      <c r="DM8" s="218"/>
      <c r="DN8" s="218"/>
      <c r="DO8" s="218"/>
      <c r="DP8" s="218"/>
      <c r="DQ8" s="218"/>
      <c r="DR8" s="218"/>
      <c r="DS8" s="218"/>
      <c r="DT8" s="218"/>
      <c r="DU8" s="218"/>
      <c r="DV8" s="218"/>
      <c r="DW8" s="218"/>
      <c r="DX8" s="218"/>
      <c r="DY8" s="218"/>
      <c r="DZ8" s="218"/>
      <c r="EA8" s="218"/>
      <c r="EB8" s="218"/>
      <c r="EC8" s="218"/>
      <c r="ED8" s="218"/>
      <c r="EE8" s="218"/>
      <c r="EF8" s="218"/>
      <c r="EG8" s="218"/>
      <c r="EH8" s="218"/>
      <c r="EI8" s="218"/>
      <c r="EJ8" s="218"/>
      <c r="EK8" s="218"/>
      <c r="EL8" s="218"/>
      <c r="EM8" s="218"/>
      <c r="EN8" s="218"/>
      <c r="EO8" s="218"/>
      <c r="EP8" s="218"/>
      <c r="EQ8" s="218"/>
      <c r="ER8" s="218"/>
      <c r="ES8" s="218"/>
      <c r="ET8" s="218"/>
      <c r="EU8" s="218"/>
      <c r="EV8" s="218"/>
      <c r="EW8" s="218"/>
      <c r="EX8" s="218"/>
      <c r="EY8" s="218"/>
      <c r="EZ8" s="218"/>
      <c r="FA8" s="218"/>
      <c r="FB8" s="218"/>
      <c r="FC8" s="218"/>
      <c r="FD8" s="218"/>
      <c r="FE8" s="218"/>
      <c r="FF8" s="218"/>
      <c r="FG8" s="218"/>
      <c r="FH8" s="218"/>
      <c r="FI8" s="218"/>
      <c r="FJ8" s="218"/>
      <c r="FK8" s="218"/>
      <c r="FL8" s="218"/>
      <c r="FM8" s="218"/>
      <c r="FN8" s="218"/>
      <c r="FO8" s="218"/>
      <c r="FP8" s="218"/>
      <c r="FQ8" s="218"/>
      <c r="FR8" s="218"/>
      <c r="FS8" s="218"/>
      <c r="FT8" s="218"/>
      <c r="FU8" s="218"/>
      <c r="FV8" s="218"/>
      <c r="FW8" s="218"/>
      <c r="FX8" s="218"/>
      <c r="FY8" s="218"/>
      <c r="FZ8" s="218"/>
      <c r="GA8" s="218"/>
      <c r="GB8" s="218"/>
      <c r="GC8" s="218"/>
      <c r="GD8" s="218"/>
      <c r="GE8" s="218"/>
      <c r="GF8" s="218"/>
      <c r="GG8" s="218"/>
      <c r="GH8" s="218"/>
      <c r="GI8" s="218"/>
      <c r="GJ8" s="218"/>
      <c r="GK8" s="218"/>
      <c r="GL8" s="218"/>
      <c r="GM8" s="218"/>
      <c r="GN8" s="218"/>
      <c r="GO8" s="218"/>
      <c r="GP8" s="218"/>
      <c r="GQ8" s="218"/>
      <c r="GR8" s="218"/>
      <c r="GS8" s="218"/>
      <c r="GT8" s="218"/>
      <c r="GU8" s="218"/>
      <c r="GV8" s="218"/>
      <c r="GW8" s="218"/>
      <c r="GX8" s="218"/>
      <c r="GY8" s="218"/>
      <c r="GZ8" s="218"/>
      <c r="HA8" s="218"/>
      <c r="HB8" s="218"/>
      <c r="HC8" s="218"/>
      <c r="HD8" s="218"/>
      <c r="HE8" s="218"/>
      <c r="HF8" s="218"/>
      <c r="HG8" s="218"/>
      <c r="HH8" s="218"/>
      <c r="HI8" s="218"/>
      <c r="HJ8" s="218"/>
      <c r="HK8" s="218"/>
      <c r="HL8" s="218"/>
      <c r="HM8" s="218"/>
      <c r="HN8" s="218"/>
      <c r="HO8" s="218"/>
      <c r="HP8" s="218"/>
      <c r="HQ8" s="218"/>
      <c r="HR8" s="218"/>
      <c r="HS8" s="218"/>
      <c r="HT8" s="218"/>
      <c r="HU8" s="218"/>
      <c r="HV8" s="218"/>
      <c r="HW8" s="218"/>
      <c r="HX8" s="218"/>
      <c r="HY8" s="218"/>
      <c r="HZ8" s="218"/>
      <c r="IA8" s="218"/>
      <c r="IB8" s="218"/>
      <c r="IC8" s="218"/>
      <c r="ID8" s="218"/>
      <c r="IE8" s="218"/>
      <c r="IF8" s="218"/>
      <c r="IG8" s="218"/>
      <c r="IH8" s="218"/>
      <c r="II8" s="218"/>
      <c r="IJ8" s="218"/>
      <c r="IK8" s="218"/>
      <c r="IL8" s="218"/>
      <c r="IM8" s="218"/>
      <c r="IN8" s="218"/>
      <c r="IO8" s="218"/>
      <c r="IP8" s="218"/>
      <c r="IQ8" s="218"/>
      <c r="IR8" s="218"/>
      <c r="IS8" s="218"/>
      <c r="IT8" s="218"/>
      <c r="IU8" s="218"/>
      <c r="IV8" s="218"/>
      <c r="IW8" s="218"/>
      <c r="IX8" s="218"/>
      <c r="IY8" s="218"/>
      <c r="IZ8" s="218"/>
      <c r="JA8" s="218"/>
      <c r="JB8" s="218"/>
      <c r="JC8" s="218"/>
      <c r="JD8" s="218"/>
      <c r="JE8" s="218"/>
      <c r="JF8" s="218"/>
      <c r="JG8" s="218"/>
      <c r="JH8" s="218"/>
      <c r="JI8" s="218"/>
      <c r="JJ8" s="218"/>
      <c r="JK8" s="218"/>
      <c r="JL8" s="218"/>
      <c r="JM8" s="218"/>
      <c r="JN8" s="218"/>
      <c r="JO8" s="218"/>
      <c r="JP8" s="218"/>
      <c r="JQ8" s="218"/>
      <c r="JR8" s="218"/>
      <c r="JS8" s="218"/>
      <c r="JT8" s="218"/>
      <c r="JU8" s="218"/>
      <c r="JV8" s="218"/>
      <c r="JW8" s="218"/>
      <c r="JX8" s="218"/>
      <c r="JY8" s="218"/>
      <c r="JZ8" s="218"/>
      <c r="KA8" s="218"/>
      <c r="KB8" s="218"/>
      <c r="KC8" s="218"/>
      <c r="KD8" s="218"/>
      <c r="KE8" s="218"/>
      <c r="KF8" s="218"/>
      <c r="KG8" s="218"/>
      <c r="KH8" s="218"/>
      <c r="KI8" s="218"/>
      <c r="KJ8" s="218"/>
      <c r="KK8" s="218"/>
      <c r="KL8" s="218"/>
      <c r="KM8" s="218"/>
      <c r="KN8" s="218"/>
      <c r="KO8" s="218"/>
      <c r="KP8" s="218"/>
      <c r="KQ8" s="218"/>
      <c r="KR8" s="218"/>
      <c r="KS8" s="218"/>
      <c r="KT8" s="218"/>
      <c r="KU8" s="218"/>
      <c r="KV8" s="218"/>
      <c r="KW8" s="218"/>
      <c r="KX8" s="218"/>
      <c r="KY8" s="218"/>
      <c r="KZ8" s="218"/>
      <c r="LA8" s="218"/>
      <c r="LB8" s="218"/>
      <c r="LC8" s="218"/>
      <c r="LD8" s="218"/>
      <c r="LE8" s="218"/>
      <c r="LF8" s="218"/>
      <c r="LG8" s="218"/>
      <c r="LH8" s="218"/>
      <c r="LI8" s="218"/>
      <c r="LJ8" s="218"/>
      <c r="LK8" s="218"/>
      <c r="LL8" s="218"/>
      <c r="LM8" s="218"/>
      <c r="LN8" s="218"/>
      <c r="LO8" s="218"/>
      <c r="LP8" s="218"/>
      <c r="LQ8" s="218"/>
      <c r="LR8" s="218"/>
      <c r="LS8" s="218"/>
      <c r="LT8" s="218"/>
      <c r="LU8" s="218"/>
      <c r="LV8" s="218"/>
      <c r="LW8" s="218"/>
      <c r="LX8" s="218"/>
      <c r="LY8" s="218"/>
      <c r="LZ8" s="218"/>
      <c r="MA8" s="218"/>
      <c r="MB8" s="218"/>
      <c r="MC8" s="218"/>
      <c r="MD8" s="218"/>
      <c r="ME8" s="218"/>
      <c r="MF8" s="218"/>
      <c r="MG8" s="218"/>
      <c r="MH8" s="218"/>
      <c r="MI8" s="218"/>
      <c r="MJ8" s="218"/>
      <c r="MK8" s="218"/>
      <c r="ML8" s="218"/>
      <c r="MM8" s="218"/>
      <c r="MN8" s="218"/>
      <c r="MO8" s="218"/>
      <c r="MP8" s="218"/>
      <c r="MQ8" s="218"/>
      <c r="MR8" s="218"/>
      <c r="MS8" s="218"/>
      <c r="MT8" s="218"/>
      <c r="MU8" s="218"/>
      <c r="MV8" s="218"/>
      <c r="MW8" s="218"/>
      <c r="MX8" s="218"/>
      <c r="MY8" s="218"/>
      <c r="MZ8" s="218"/>
      <c r="NA8" s="218"/>
      <c r="NB8" s="218"/>
      <c r="NC8" s="218"/>
      <c r="ND8" s="218"/>
      <c r="NE8" s="218"/>
      <c r="NF8" s="218"/>
      <c r="NG8" s="218"/>
      <c r="NH8" s="218"/>
      <c r="NI8" s="218"/>
      <c r="NJ8" s="218"/>
      <c r="NK8" s="218"/>
      <c r="NL8" s="218"/>
      <c r="NM8" s="218"/>
      <c r="NN8" s="218"/>
      <c r="NO8" s="218"/>
      <c r="NP8" s="218"/>
      <c r="NQ8" s="218"/>
      <c r="NR8" s="218"/>
      <c r="NS8" s="218"/>
      <c r="NT8" s="218"/>
      <c r="NU8" s="218"/>
      <c r="NV8" s="218"/>
      <c r="NW8" s="218"/>
      <c r="NX8" s="218"/>
      <c r="NY8" s="218"/>
      <c r="NZ8" s="218"/>
      <c r="OA8" s="218"/>
      <c r="OB8" s="218"/>
      <c r="OC8" s="218"/>
      <c r="OD8" s="218"/>
      <c r="OE8" s="218"/>
      <c r="OF8" s="218"/>
      <c r="OG8" s="218"/>
      <c r="OH8" s="218"/>
      <c r="OI8" s="218"/>
      <c r="OJ8" s="218"/>
      <c r="OK8" s="218"/>
      <c r="OL8" s="218"/>
      <c r="OM8" s="218"/>
      <c r="ON8" s="218"/>
      <c r="OO8" s="218"/>
      <c r="OP8" s="218"/>
      <c r="OQ8" s="218"/>
      <c r="OR8" s="218"/>
      <c r="OS8" s="218"/>
      <c r="OT8" s="218"/>
      <c r="OU8" s="218"/>
      <c r="OV8" s="218"/>
      <c r="OW8" s="218"/>
      <c r="OX8" s="218"/>
      <c r="OY8" s="218"/>
      <c r="OZ8" s="218"/>
      <c r="PA8" s="218"/>
      <c r="PB8" s="218"/>
      <c r="PC8" s="218"/>
      <c r="PD8" s="218"/>
      <c r="PE8" s="218"/>
      <c r="PF8" s="218"/>
      <c r="PG8" s="218"/>
      <c r="PH8" s="218"/>
      <c r="PI8" s="218"/>
      <c r="PJ8" s="218"/>
      <c r="PK8" s="218"/>
      <c r="PL8" s="218"/>
      <c r="PM8" s="218"/>
      <c r="PN8" s="218"/>
      <c r="PO8" s="218"/>
      <c r="PP8" s="218"/>
      <c r="PQ8" s="218"/>
      <c r="PR8" s="218"/>
      <c r="PS8" s="218"/>
      <c r="PT8" s="218"/>
      <c r="PU8" s="218"/>
      <c r="PV8" s="218"/>
      <c r="PW8" s="218"/>
      <c r="PX8" s="218"/>
      <c r="PY8" s="218"/>
      <c r="PZ8" s="218"/>
      <c r="QA8" s="218"/>
      <c r="QB8" s="218"/>
      <c r="QC8" s="218"/>
      <c r="QD8" s="218"/>
      <c r="QE8" s="218"/>
      <c r="QF8" s="218"/>
      <c r="QG8" s="218"/>
      <c r="QH8" s="218"/>
      <c r="QI8" s="218"/>
      <c r="QJ8" s="218"/>
      <c r="QK8" s="218"/>
      <c r="QL8" s="218"/>
      <c r="QM8" s="218"/>
      <c r="QN8" s="218"/>
      <c r="QO8" s="218"/>
      <c r="QP8" s="218"/>
      <c r="QQ8" s="218"/>
      <c r="QR8" s="218"/>
      <c r="QS8" s="218"/>
      <c r="QT8" s="218"/>
      <c r="QU8" s="218"/>
      <c r="QV8" s="218"/>
      <c r="QW8" s="218"/>
      <c r="QX8" s="218"/>
      <c r="QY8" s="218"/>
      <c r="QZ8" s="218"/>
      <c r="RA8" s="218"/>
      <c r="RB8" s="218"/>
      <c r="RC8" s="218"/>
      <c r="RD8" s="218"/>
      <c r="RE8" s="218"/>
      <c r="RF8" s="218"/>
      <c r="RG8" s="218"/>
      <c r="RH8" s="218"/>
      <c r="RI8" s="218"/>
      <c r="RJ8" s="218"/>
      <c r="RK8" s="218"/>
      <c r="RL8" s="218"/>
      <c r="RM8" s="218"/>
      <c r="RN8" s="218"/>
      <c r="RO8" s="218"/>
      <c r="RP8" s="218"/>
      <c r="RQ8" s="218"/>
      <c r="RR8" s="218"/>
      <c r="RS8" s="218"/>
      <c r="RT8" s="218"/>
      <c r="RU8" s="218"/>
      <c r="RV8" s="218"/>
      <c r="RW8" s="218"/>
      <c r="RX8" s="218"/>
      <c r="RY8" s="218"/>
      <c r="RZ8" s="218"/>
      <c r="SA8" s="218"/>
      <c r="SB8" s="218"/>
      <c r="SC8" s="218"/>
      <c r="SD8" s="218"/>
      <c r="SE8" s="218"/>
      <c r="SF8" s="218"/>
      <c r="SG8" s="218"/>
      <c r="SH8" s="218"/>
      <c r="SI8" s="218"/>
      <c r="SJ8" s="218"/>
      <c r="SK8" s="218"/>
      <c r="SL8" s="218"/>
      <c r="SM8" s="218"/>
      <c r="SN8" s="218"/>
      <c r="SO8" s="218"/>
      <c r="SP8" s="218"/>
      <c r="SQ8" s="218"/>
      <c r="SR8" s="218"/>
      <c r="SS8" s="218"/>
      <c r="ST8" s="218"/>
      <c r="SU8" s="218"/>
      <c r="SV8" s="218"/>
      <c r="SW8" s="218"/>
      <c r="SX8" s="218"/>
      <c r="SY8" s="218"/>
      <c r="SZ8" s="218"/>
      <c r="TA8" s="218"/>
      <c r="TB8" s="218"/>
      <c r="TC8" s="218"/>
      <c r="TD8" s="218"/>
      <c r="TE8" s="218"/>
      <c r="TF8" s="218"/>
      <c r="TG8" s="218"/>
      <c r="TH8" s="218"/>
      <c r="TI8" s="218"/>
      <c r="TJ8" s="218"/>
      <c r="TK8" s="218"/>
      <c r="TL8" s="218"/>
      <c r="TM8" s="218"/>
      <c r="TN8" s="218"/>
      <c r="TO8" s="218"/>
      <c r="TP8" s="218"/>
      <c r="TQ8" s="218"/>
      <c r="TR8" s="218"/>
      <c r="TS8" s="218"/>
      <c r="TT8" s="218"/>
      <c r="TU8" s="218"/>
      <c r="TV8" s="218"/>
      <c r="TW8" s="218"/>
      <c r="TX8" s="218"/>
      <c r="TY8" s="218"/>
      <c r="TZ8" s="218"/>
      <c r="UA8" s="218"/>
      <c r="UB8" s="218"/>
      <c r="UC8" s="218"/>
      <c r="UD8" s="218"/>
      <c r="UE8" s="218"/>
      <c r="UF8" s="218"/>
      <c r="UG8" s="218"/>
      <c r="UH8" s="218"/>
      <c r="UI8" s="218"/>
      <c r="UJ8" s="218"/>
      <c r="UK8" s="218"/>
      <c r="UL8" s="218"/>
      <c r="UM8" s="218"/>
      <c r="UN8" s="218"/>
      <c r="UO8" s="218"/>
      <c r="UP8" s="218"/>
      <c r="UQ8" s="218"/>
      <c r="UR8" s="218"/>
      <c r="US8" s="218"/>
      <c r="UT8" s="218"/>
      <c r="UU8" s="218"/>
      <c r="UV8" s="218"/>
      <c r="UW8" s="218"/>
      <c r="UX8" s="218"/>
      <c r="UY8" s="218"/>
      <c r="UZ8" s="218"/>
      <c r="VA8" s="218"/>
      <c r="VB8" s="218"/>
      <c r="VC8" s="218"/>
      <c r="VD8" s="218"/>
      <c r="VE8" s="218"/>
      <c r="VF8" s="218"/>
      <c r="VG8" s="218"/>
      <c r="VH8" s="218"/>
      <c r="VI8" s="218"/>
      <c r="VJ8" s="218"/>
      <c r="VK8" s="218"/>
      <c r="VL8" s="218"/>
      <c r="VM8" s="218"/>
      <c r="VN8" s="218"/>
      <c r="VO8" s="218"/>
      <c r="VP8" s="218"/>
      <c r="VQ8" s="218"/>
      <c r="VR8" s="218"/>
      <c r="VS8" s="218"/>
      <c r="VT8" s="218"/>
      <c r="VU8" s="218"/>
      <c r="VV8" s="218"/>
      <c r="VW8" s="218"/>
      <c r="VX8" s="218"/>
      <c r="VY8" s="218"/>
      <c r="VZ8" s="218"/>
      <c r="WA8" s="218"/>
      <c r="WB8" s="218"/>
      <c r="WC8" s="218"/>
      <c r="WD8" s="218"/>
      <c r="WE8" s="218"/>
      <c r="WF8" s="218"/>
      <c r="WG8" s="218"/>
      <c r="WH8" s="218"/>
      <c r="WI8" s="218"/>
      <c r="WJ8" s="218"/>
      <c r="WK8" s="218"/>
      <c r="WL8" s="218"/>
      <c r="WM8" s="218"/>
      <c r="WN8" s="218"/>
      <c r="WO8" s="218"/>
      <c r="WP8" s="218"/>
      <c r="WQ8" s="218"/>
      <c r="WR8" s="218"/>
      <c r="WS8" s="218"/>
      <c r="WT8" s="218"/>
      <c r="WU8" s="218"/>
      <c r="WV8" s="218"/>
      <c r="WW8" s="218"/>
      <c r="WX8" s="218"/>
      <c r="WY8" s="218"/>
      <c r="WZ8" s="218"/>
      <c r="XA8" s="218"/>
      <c r="XB8" s="218"/>
      <c r="XC8" s="218"/>
      <c r="XD8" s="218"/>
      <c r="XE8" s="218"/>
      <c r="XF8" s="218"/>
      <c r="XG8" s="218"/>
      <c r="XH8" s="218"/>
      <c r="XI8" s="218"/>
      <c r="XJ8" s="218"/>
      <c r="XK8" s="218"/>
      <c r="XL8" s="218"/>
      <c r="XM8" s="218"/>
      <c r="XN8" s="218"/>
      <c r="XO8" s="218"/>
      <c r="XP8" s="218"/>
      <c r="XQ8" s="218"/>
      <c r="XR8" s="218"/>
      <c r="XS8" s="218"/>
      <c r="XT8" s="218"/>
      <c r="XU8" s="218"/>
      <c r="XV8" s="218"/>
      <c r="XW8" s="218"/>
      <c r="XX8" s="218"/>
      <c r="XY8" s="218"/>
      <c r="XZ8" s="218"/>
      <c r="YA8" s="218"/>
      <c r="YB8" s="218"/>
      <c r="YC8" s="218"/>
      <c r="YD8" s="218"/>
      <c r="YE8" s="218"/>
      <c r="YF8" s="218"/>
      <c r="YG8" s="218"/>
      <c r="YH8" s="218"/>
      <c r="YI8" s="218"/>
      <c r="YJ8" s="218"/>
      <c r="YK8" s="218"/>
      <c r="YL8" s="218"/>
      <c r="YM8" s="218"/>
      <c r="YN8" s="218"/>
      <c r="YO8" s="218"/>
      <c r="YP8" s="218"/>
      <c r="YQ8" s="218"/>
      <c r="YR8" s="218"/>
      <c r="YS8" s="218"/>
      <c r="YT8" s="218"/>
      <c r="YU8" s="218"/>
      <c r="YV8" s="218"/>
      <c r="YW8" s="218"/>
      <c r="YX8" s="218"/>
      <c r="YY8" s="218"/>
      <c r="YZ8" s="218"/>
      <c r="ZA8" s="218"/>
      <c r="ZB8" s="218"/>
      <c r="ZC8" s="218"/>
      <c r="ZD8" s="218"/>
      <c r="ZE8" s="218"/>
      <c r="ZF8" s="218"/>
      <c r="ZG8" s="218"/>
      <c r="ZH8" s="218"/>
      <c r="ZI8" s="218"/>
      <c r="ZJ8" s="218"/>
      <c r="ZK8" s="218"/>
      <c r="ZL8" s="218"/>
      <c r="ZM8" s="218"/>
      <c r="ZN8" s="218"/>
      <c r="ZO8" s="218"/>
      <c r="ZP8" s="218"/>
      <c r="ZQ8" s="218"/>
      <c r="ZR8" s="218"/>
      <c r="ZS8" s="218"/>
      <c r="ZT8" s="218"/>
      <c r="ZU8" s="218"/>
      <c r="ZV8" s="218"/>
      <c r="ZW8" s="218"/>
      <c r="ZX8" s="218"/>
      <c r="ZY8" s="218"/>
      <c r="ZZ8" s="218"/>
      <c r="AAA8" s="218"/>
      <c r="AAB8" s="218"/>
      <c r="AAC8" s="218"/>
      <c r="AAD8" s="218"/>
      <c r="AAE8" s="218"/>
      <c r="AAF8" s="218"/>
      <c r="AAG8" s="218"/>
      <c r="AAH8" s="218"/>
      <c r="AAI8" s="218"/>
      <c r="AAJ8" s="218"/>
      <c r="AAK8" s="218"/>
      <c r="AAL8" s="218"/>
      <c r="AAM8" s="218"/>
      <c r="AAN8" s="218"/>
      <c r="AAO8" s="218"/>
      <c r="AAP8" s="218"/>
      <c r="AAQ8" s="218"/>
      <c r="AAR8" s="218"/>
      <c r="AAS8" s="218"/>
      <c r="AAT8" s="218"/>
      <c r="AAU8" s="218"/>
      <c r="AAV8" s="218"/>
      <c r="AAW8" s="218"/>
      <c r="AAX8" s="218"/>
      <c r="AAY8" s="218"/>
      <c r="AAZ8" s="218"/>
      <c r="ABA8" s="218"/>
      <c r="ABB8" s="218"/>
      <c r="ABC8" s="218"/>
      <c r="ABD8" s="218"/>
      <c r="ABE8" s="218"/>
      <c r="ABF8" s="218"/>
      <c r="ABG8" s="218"/>
      <c r="ABH8" s="218"/>
      <c r="ABI8" s="218"/>
      <c r="ABJ8" s="218"/>
      <c r="ABK8" s="218"/>
      <c r="ABL8" s="218"/>
      <c r="ABM8" s="218"/>
      <c r="ABN8" s="218"/>
      <c r="ABO8" s="218"/>
      <c r="ABP8" s="218"/>
      <c r="ABQ8" s="218"/>
      <c r="ABR8" s="218"/>
      <c r="ABS8" s="218"/>
      <c r="ABT8" s="218"/>
      <c r="ABU8" s="218"/>
      <c r="ABV8" s="218"/>
      <c r="ABW8" s="218"/>
      <c r="ABX8" s="218"/>
      <c r="ABY8" s="218"/>
      <c r="ABZ8" s="218"/>
      <c r="ACA8" s="218"/>
      <c r="ACB8" s="218"/>
      <c r="ACC8" s="218"/>
      <c r="ACD8" s="218"/>
      <c r="ACE8" s="218"/>
      <c r="ACF8" s="218"/>
      <c r="ACG8" s="218"/>
      <c r="ACH8" s="218"/>
      <c r="ACI8" s="218"/>
      <c r="ACJ8" s="218"/>
      <c r="ACK8" s="218"/>
      <c r="ACL8" s="218"/>
      <c r="ACM8" s="218"/>
      <c r="ACN8" s="218"/>
      <c r="ACO8" s="218"/>
      <c r="ACP8" s="218"/>
      <c r="ACQ8" s="218"/>
      <c r="ACR8" s="218"/>
      <c r="ACS8" s="218"/>
      <c r="ACT8" s="218"/>
      <c r="ACU8" s="218"/>
      <c r="ACV8" s="218"/>
      <c r="ACW8" s="218"/>
      <c r="ACX8" s="218"/>
      <c r="ACY8" s="218"/>
      <c r="ACZ8" s="218"/>
      <c r="ADA8" s="218"/>
      <c r="ADB8" s="218"/>
      <c r="ADC8" s="218"/>
      <c r="ADD8" s="218"/>
      <c r="ADE8" s="218"/>
      <c r="ADF8" s="218"/>
      <c r="ADG8" s="218"/>
      <c r="ADH8" s="218"/>
      <c r="ADI8" s="218"/>
      <c r="ADJ8" s="218"/>
      <c r="ADK8" s="218"/>
      <c r="ADL8" s="218"/>
      <c r="ADM8" s="218"/>
      <c r="ADN8" s="218"/>
      <c r="ADO8" s="218"/>
      <c r="ADP8" s="218"/>
      <c r="ADQ8" s="218"/>
      <c r="ADR8" s="218"/>
      <c r="ADS8" s="218"/>
      <c r="ADT8" s="218"/>
      <c r="ADU8" s="218"/>
      <c r="ADV8" s="218"/>
      <c r="ADW8" s="218"/>
      <c r="ADX8" s="218"/>
      <c r="ADY8" s="218"/>
      <c r="ADZ8" s="218"/>
      <c r="AEA8" s="218"/>
      <c r="AEB8" s="218"/>
      <c r="AEC8" s="218"/>
      <c r="AED8" s="218"/>
      <c r="AEE8" s="218"/>
      <c r="AEF8" s="218"/>
      <c r="AEG8" s="218"/>
      <c r="AEH8" s="218"/>
      <c r="AEI8" s="218"/>
      <c r="AEJ8" s="218"/>
      <c r="AEK8" s="218"/>
      <c r="AEL8" s="218"/>
      <c r="AEM8" s="218"/>
      <c r="AEN8" s="218"/>
      <c r="AEO8" s="218"/>
      <c r="AEP8" s="218"/>
      <c r="AEQ8" s="218"/>
      <c r="AER8" s="218"/>
      <c r="AES8" s="218"/>
      <c r="AET8" s="218"/>
      <c r="AEU8" s="218"/>
      <c r="AEV8" s="218"/>
      <c r="AEW8" s="218"/>
      <c r="AEX8" s="218"/>
      <c r="AEY8" s="218"/>
      <c r="AEZ8" s="218"/>
      <c r="AFA8" s="218"/>
      <c r="AFB8" s="218"/>
      <c r="AFC8" s="218"/>
      <c r="AFD8" s="218"/>
      <c r="AFE8" s="218"/>
      <c r="AFF8" s="218"/>
      <c r="AFG8" s="218"/>
      <c r="AFH8" s="218"/>
      <c r="AFI8" s="218"/>
      <c r="AFJ8" s="218"/>
      <c r="AFK8" s="218"/>
      <c r="AFL8" s="218"/>
      <c r="AFM8" s="218"/>
      <c r="AFN8" s="218"/>
      <c r="AFO8" s="218"/>
      <c r="AFP8" s="218"/>
      <c r="AFQ8" s="218"/>
      <c r="AFR8" s="218"/>
      <c r="AFS8" s="218"/>
      <c r="AFT8" s="218"/>
      <c r="AFU8" s="218"/>
      <c r="AFV8" s="218"/>
      <c r="AFW8" s="218"/>
      <c r="AFX8" s="218"/>
      <c r="AFY8" s="218"/>
      <c r="AFZ8" s="218"/>
      <c r="AGA8" s="218"/>
      <c r="AGB8" s="218"/>
      <c r="AGC8" s="218"/>
      <c r="AGD8" s="218"/>
      <c r="AGE8" s="218"/>
      <c r="AGF8" s="218"/>
      <c r="AGG8" s="218"/>
      <c r="AGH8" s="218"/>
      <c r="AGI8" s="218"/>
      <c r="AGJ8" s="218"/>
      <c r="AGK8" s="218"/>
      <c r="AGL8" s="218"/>
      <c r="AGM8" s="218"/>
      <c r="AGN8" s="218"/>
      <c r="AGO8" s="218"/>
      <c r="AGP8" s="218"/>
      <c r="AGQ8" s="218"/>
      <c r="AGR8" s="218"/>
      <c r="AGS8" s="218"/>
      <c r="AGT8" s="218"/>
      <c r="AGU8" s="218"/>
      <c r="AGV8" s="218"/>
      <c r="AGW8" s="218"/>
      <c r="AGX8" s="218"/>
      <c r="AGY8" s="218"/>
      <c r="AGZ8" s="218"/>
      <c r="AHA8" s="218"/>
      <c r="AHB8" s="218"/>
      <c r="AHC8" s="218"/>
      <c r="AHD8" s="218"/>
      <c r="AHE8" s="218"/>
      <c r="AHF8" s="218"/>
      <c r="AHG8" s="218"/>
      <c r="AHH8" s="218"/>
      <c r="AHI8" s="218"/>
      <c r="AHJ8" s="218"/>
      <c r="AHK8" s="218"/>
      <c r="AHL8" s="218"/>
      <c r="AHM8" s="218"/>
      <c r="AHN8" s="218"/>
      <c r="AHO8" s="218"/>
      <c r="AHP8" s="218"/>
      <c r="AHQ8" s="218"/>
      <c r="AHR8" s="218"/>
      <c r="AHS8" s="218"/>
      <c r="AHT8" s="218"/>
      <c r="AHU8" s="218"/>
      <c r="AHV8" s="218"/>
      <c r="AHW8" s="218"/>
      <c r="AHX8" s="218"/>
      <c r="AHY8" s="218"/>
      <c r="AHZ8" s="218"/>
      <c r="AIA8" s="218"/>
      <c r="AIB8" s="218"/>
      <c r="AIC8" s="218"/>
      <c r="AID8" s="218"/>
      <c r="AIE8" s="218"/>
      <c r="AIF8" s="218"/>
      <c r="AIG8" s="218"/>
      <c r="AIH8" s="218"/>
      <c r="AII8" s="218"/>
      <c r="AIJ8" s="218"/>
      <c r="AIK8" s="218"/>
      <c r="AIL8" s="218"/>
      <c r="AIM8" s="218"/>
      <c r="AIN8" s="218"/>
      <c r="AIO8" s="218"/>
      <c r="AIP8" s="218"/>
      <c r="AIQ8" s="218"/>
      <c r="AIR8" s="218"/>
      <c r="AIS8" s="218"/>
      <c r="AIT8" s="218"/>
      <c r="AIU8" s="218"/>
      <c r="AIV8" s="218"/>
      <c r="AIW8" s="218"/>
      <c r="AIX8" s="218"/>
      <c r="AIY8" s="218"/>
      <c r="AIZ8" s="218"/>
      <c r="AJA8" s="218"/>
      <c r="AJB8" s="218"/>
      <c r="AJC8" s="218"/>
      <c r="AJD8" s="218"/>
      <c r="AJE8" s="218"/>
      <c r="AJF8" s="218"/>
      <c r="AJG8" s="218"/>
      <c r="AJH8" s="218"/>
      <c r="AJI8" s="218"/>
      <c r="AJJ8" s="218"/>
      <c r="AJK8" s="218"/>
      <c r="AJL8" s="218"/>
      <c r="AJM8" s="218"/>
      <c r="AJN8" s="218"/>
      <c r="AJO8" s="218"/>
      <c r="AJP8" s="218"/>
      <c r="AJQ8" s="218"/>
      <c r="AJR8" s="218"/>
      <c r="AJS8" s="218"/>
      <c r="AJT8" s="218"/>
      <c r="AJU8" s="218"/>
      <c r="AJV8" s="218"/>
      <c r="AJW8" s="218"/>
      <c r="AJX8" s="218"/>
      <c r="AJY8" s="218"/>
      <c r="AJZ8" s="218"/>
      <c r="AKA8" s="218"/>
      <c r="AKB8" s="218"/>
      <c r="AKC8" s="218"/>
      <c r="AKD8" s="218"/>
      <c r="AKE8" s="218"/>
      <c r="AKF8" s="218"/>
      <c r="AKG8" s="218"/>
      <c r="AKH8" s="218"/>
      <c r="AKI8" s="218"/>
      <c r="AKJ8" s="218"/>
      <c r="AKK8" s="218"/>
      <c r="AKL8" s="218"/>
      <c r="AKM8" s="218"/>
      <c r="AKN8" s="218"/>
      <c r="AKO8" s="218"/>
      <c r="AKP8" s="218"/>
      <c r="AKQ8" s="218"/>
      <c r="AKR8" s="218"/>
      <c r="AKS8" s="218"/>
      <c r="AKT8" s="218"/>
      <c r="AKU8" s="218"/>
      <c r="AKV8" s="218"/>
      <c r="AKW8" s="218"/>
      <c r="AKX8" s="218"/>
      <c r="AKY8" s="218"/>
      <c r="AKZ8" s="218"/>
      <c r="ALA8" s="218"/>
      <c r="ALB8" s="218"/>
      <c r="ALC8" s="218"/>
      <c r="ALD8" s="218"/>
      <c r="ALE8" s="218"/>
      <c r="ALF8" s="218"/>
      <c r="ALG8" s="218"/>
      <c r="ALH8" s="218"/>
      <c r="ALI8" s="218"/>
      <c r="ALJ8" s="218"/>
      <c r="ALK8" s="218"/>
      <c r="ALL8" s="218"/>
      <c r="ALM8" s="218"/>
      <c r="ALN8" s="218"/>
      <c r="ALO8" s="218"/>
      <c r="ALP8" s="218"/>
      <c r="ALQ8" s="218"/>
      <c r="ALR8" s="218"/>
      <c r="ALS8" s="218"/>
      <c r="ALT8" s="218"/>
      <c r="ALU8" s="218"/>
      <c r="ALV8" s="218"/>
      <c r="ALW8" s="218"/>
      <c r="ALX8" s="218"/>
      <c r="ALY8" s="218"/>
      <c r="ALZ8" s="218"/>
      <c r="AMA8" s="218"/>
      <c r="AMB8" s="218"/>
      <c r="AMC8" s="218"/>
      <c r="AMD8" s="218"/>
      <c r="AME8" s="218"/>
      <c r="AMF8" s="218"/>
      <c r="AMG8" s="218"/>
      <c r="AMH8" s="218"/>
      <c r="AMI8" s="218"/>
      <c r="AMJ8" s="218"/>
      <c r="AMK8" s="218"/>
      <c r="AML8" s="218"/>
      <c r="AMM8" s="218"/>
      <c r="AMN8" s="218"/>
      <c r="AMO8" s="218"/>
      <c r="AMP8" s="218"/>
      <c r="AMQ8" s="218"/>
      <c r="AMR8" s="218"/>
      <c r="AMS8" s="218"/>
      <c r="AMT8" s="218"/>
      <c r="AMU8" s="218"/>
      <c r="AMV8" s="218"/>
      <c r="AMW8" s="218"/>
      <c r="AMX8" s="218"/>
      <c r="AMY8" s="218"/>
      <c r="AMZ8" s="218"/>
      <c r="ANA8" s="218"/>
      <c r="ANB8" s="218"/>
      <c r="ANC8" s="218"/>
      <c r="AND8" s="218"/>
      <c r="ANE8" s="218"/>
      <c r="ANF8" s="218"/>
      <c r="ANG8" s="218"/>
      <c r="ANH8" s="218"/>
      <c r="ANI8" s="218"/>
      <c r="ANJ8" s="218"/>
      <c r="ANK8" s="218"/>
      <c r="ANL8" s="218"/>
      <c r="ANM8" s="218"/>
      <c r="ANN8" s="218"/>
      <c r="ANO8" s="218"/>
      <c r="ANP8" s="218"/>
      <c r="ANQ8" s="218"/>
      <c r="ANR8" s="218"/>
      <c r="ANS8" s="218"/>
      <c r="ANT8" s="218"/>
      <c r="ANU8" s="218"/>
      <c r="ANV8" s="218"/>
      <c r="ANW8" s="218"/>
      <c r="ANX8" s="218"/>
      <c r="ANY8" s="218"/>
      <c r="ANZ8" s="218"/>
      <c r="AOA8" s="218"/>
      <c r="AOB8" s="218"/>
      <c r="AOC8" s="218"/>
      <c r="AOD8" s="218"/>
      <c r="AOE8" s="218"/>
      <c r="AOF8" s="218"/>
      <c r="AOG8" s="218"/>
      <c r="AOH8" s="218"/>
      <c r="AOI8" s="218"/>
      <c r="AOJ8" s="218"/>
      <c r="AOK8" s="218"/>
      <c r="AOL8" s="218"/>
      <c r="AOM8" s="218"/>
      <c r="AON8" s="218"/>
      <c r="AOO8" s="218"/>
      <c r="AOP8" s="218"/>
      <c r="AOQ8" s="218"/>
      <c r="AOR8" s="218"/>
      <c r="AOS8" s="218"/>
      <c r="AOT8" s="218"/>
      <c r="AOU8" s="218"/>
      <c r="AOV8" s="218"/>
      <c r="AOW8" s="218"/>
      <c r="AOX8" s="218"/>
      <c r="AOY8" s="218"/>
      <c r="AOZ8" s="218"/>
      <c r="APA8" s="218"/>
      <c r="APB8" s="218"/>
      <c r="APC8" s="218"/>
      <c r="APD8" s="218"/>
      <c r="APE8" s="218"/>
      <c r="APF8" s="218"/>
      <c r="APG8" s="218"/>
      <c r="APH8" s="218"/>
      <c r="API8" s="218"/>
      <c r="APJ8" s="218"/>
      <c r="APK8" s="218"/>
      <c r="APL8" s="218"/>
      <c r="APM8" s="218"/>
      <c r="APN8" s="218"/>
      <c r="APO8" s="218"/>
      <c r="APP8" s="218"/>
      <c r="APQ8" s="218"/>
      <c r="APR8" s="218"/>
      <c r="APS8" s="218"/>
      <c r="APT8" s="218"/>
      <c r="APU8" s="218"/>
      <c r="APV8" s="218"/>
      <c r="APW8" s="218"/>
      <c r="APX8" s="218"/>
      <c r="APY8" s="218"/>
      <c r="APZ8" s="218"/>
      <c r="AQA8" s="218"/>
      <c r="AQB8" s="218"/>
      <c r="AQC8" s="218"/>
      <c r="AQD8" s="218"/>
      <c r="AQE8" s="218"/>
      <c r="AQF8" s="218"/>
      <c r="AQG8" s="218"/>
      <c r="AQH8" s="218"/>
      <c r="AQI8" s="218"/>
      <c r="AQJ8" s="218"/>
      <c r="AQK8" s="218"/>
      <c r="AQL8" s="218"/>
      <c r="AQM8" s="218"/>
      <c r="AQN8" s="218"/>
      <c r="AQO8" s="218"/>
      <c r="AQP8" s="218"/>
      <c r="AQQ8" s="218"/>
      <c r="AQR8" s="218"/>
      <c r="AQS8" s="218"/>
      <c r="AQT8" s="218"/>
      <c r="AQU8" s="218"/>
      <c r="AQV8" s="218"/>
      <c r="AQW8" s="218"/>
      <c r="AQX8" s="218"/>
      <c r="AQY8" s="218"/>
      <c r="AQZ8" s="218"/>
      <c r="ARA8" s="218"/>
      <c r="ARB8" s="218"/>
      <c r="ARC8" s="218"/>
      <c r="ARD8" s="218"/>
      <c r="ARE8" s="218"/>
      <c r="ARF8" s="218"/>
      <c r="ARG8" s="218"/>
      <c r="ARH8" s="218"/>
      <c r="ARI8" s="218"/>
      <c r="ARJ8" s="218"/>
      <c r="ARK8" s="218"/>
      <c r="ARL8" s="218"/>
      <c r="ARM8" s="218"/>
      <c r="ARN8" s="218"/>
      <c r="ARO8" s="218"/>
      <c r="ARP8" s="218"/>
      <c r="ARQ8" s="218"/>
      <c r="ARR8" s="218"/>
      <c r="ARS8" s="218"/>
      <c r="ART8" s="218"/>
      <c r="ARU8" s="218"/>
      <c r="ARV8" s="218"/>
      <c r="ARW8" s="218"/>
      <c r="ARX8" s="218"/>
      <c r="ARY8" s="218"/>
      <c r="ARZ8" s="218"/>
      <c r="ASA8" s="218"/>
      <c r="ASB8" s="218"/>
      <c r="ASC8" s="218"/>
      <c r="ASD8" s="218"/>
      <c r="ASE8" s="218"/>
      <c r="ASF8" s="218"/>
      <c r="ASG8" s="218"/>
      <c r="ASH8" s="218"/>
      <c r="ASI8" s="218"/>
      <c r="ASJ8" s="218"/>
      <c r="ASK8" s="218"/>
      <c r="ASL8" s="218"/>
      <c r="ASM8" s="218"/>
      <c r="ASN8" s="218"/>
      <c r="ASO8" s="218"/>
      <c r="ASP8" s="218"/>
      <c r="ASQ8" s="218"/>
      <c r="ASR8" s="218"/>
      <c r="ASS8" s="218"/>
      <c r="AST8" s="218"/>
      <c r="ASU8" s="218"/>
      <c r="ASV8" s="218"/>
      <c r="ASW8" s="218"/>
      <c r="ASX8" s="218"/>
      <c r="ASY8" s="218"/>
      <c r="ASZ8" s="218"/>
      <c r="ATA8" s="218"/>
      <c r="ATB8" s="218"/>
      <c r="ATC8" s="218"/>
      <c r="ATD8" s="218"/>
      <c r="ATE8" s="218"/>
      <c r="ATF8" s="218"/>
      <c r="ATG8" s="218"/>
      <c r="ATH8" s="218"/>
      <c r="ATI8" s="218"/>
      <c r="ATJ8" s="218"/>
      <c r="ATK8" s="218"/>
      <c r="ATL8" s="218"/>
      <c r="ATM8" s="218"/>
      <c r="ATN8" s="218"/>
      <c r="ATO8" s="218"/>
      <c r="ATP8" s="218"/>
      <c r="ATQ8" s="218"/>
      <c r="ATR8" s="218"/>
      <c r="ATS8" s="218"/>
      <c r="ATT8" s="218"/>
      <c r="ATU8" s="218"/>
      <c r="ATV8" s="218"/>
      <c r="ATW8" s="218"/>
      <c r="ATX8" s="218"/>
      <c r="ATY8" s="218"/>
      <c r="ATZ8" s="218"/>
      <c r="AUA8" s="218"/>
      <c r="AUB8" s="218"/>
      <c r="AUC8" s="218"/>
      <c r="AUD8" s="218"/>
      <c r="AUE8" s="218"/>
      <c r="AUF8" s="218"/>
      <c r="AUG8" s="218"/>
      <c r="AUH8" s="218"/>
      <c r="AUI8" s="218"/>
      <c r="AUJ8" s="218"/>
      <c r="AUK8" s="218"/>
      <c r="AUL8" s="218"/>
      <c r="AUM8" s="218"/>
      <c r="AUN8" s="218"/>
      <c r="AUO8" s="218"/>
      <c r="AUP8" s="218"/>
      <c r="AUQ8" s="218"/>
      <c r="AUR8" s="218"/>
      <c r="AUS8" s="218"/>
      <c r="AUT8" s="218"/>
      <c r="AUU8" s="218"/>
      <c r="AUV8" s="218"/>
      <c r="AUW8" s="218"/>
      <c r="AUX8" s="218"/>
      <c r="AUY8" s="218"/>
      <c r="AUZ8" s="218"/>
      <c r="AVA8" s="218"/>
      <c r="AVB8" s="218"/>
      <c r="AVC8" s="218"/>
      <c r="AVD8" s="218"/>
      <c r="AVE8" s="218"/>
      <c r="AVF8" s="218"/>
      <c r="AVG8" s="218"/>
      <c r="AVH8" s="218"/>
      <c r="AVI8" s="218"/>
      <c r="AVJ8" s="218"/>
      <c r="AVK8" s="218"/>
      <c r="AVL8" s="218"/>
      <c r="AVM8" s="218"/>
      <c r="AVN8" s="218"/>
      <c r="AVO8" s="218"/>
      <c r="AVP8" s="218"/>
      <c r="AVQ8" s="218"/>
      <c r="AVR8" s="218"/>
      <c r="AVS8" s="218"/>
      <c r="AVT8" s="218"/>
      <c r="AVU8" s="218"/>
      <c r="AVV8" s="218"/>
      <c r="AVW8" s="218"/>
      <c r="AVX8" s="218"/>
      <c r="AVY8" s="218"/>
      <c r="AVZ8" s="218"/>
      <c r="AWA8" s="218"/>
      <c r="AWB8" s="218"/>
      <c r="AWC8" s="218"/>
      <c r="AWD8" s="218"/>
      <c r="AWE8" s="218"/>
      <c r="AWF8" s="218"/>
      <c r="AWG8" s="218"/>
      <c r="AWH8" s="218"/>
      <c r="AWI8" s="218"/>
      <c r="AWJ8" s="218"/>
      <c r="AWK8" s="218"/>
      <c r="AWL8" s="218"/>
      <c r="AWM8" s="218"/>
      <c r="AWN8" s="218"/>
      <c r="AWO8" s="218"/>
      <c r="AWP8" s="218"/>
      <c r="AWQ8" s="218"/>
      <c r="AWR8" s="218"/>
      <c r="AWS8" s="218"/>
      <c r="AWT8" s="218"/>
      <c r="AWU8" s="218"/>
      <c r="AWV8" s="218"/>
      <c r="AWW8" s="218"/>
      <c r="AWX8" s="218"/>
      <c r="AWY8" s="218"/>
      <c r="AWZ8" s="218"/>
      <c r="AXA8" s="218"/>
      <c r="AXB8" s="218"/>
      <c r="AXC8" s="218"/>
      <c r="AXD8" s="218"/>
      <c r="AXE8" s="218"/>
      <c r="AXF8" s="218"/>
      <c r="AXG8" s="218"/>
      <c r="AXH8" s="218"/>
      <c r="AXI8" s="218"/>
      <c r="AXJ8" s="218"/>
      <c r="AXK8" s="218"/>
      <c r="AXL8" s="218"/>
      <c r="AXM8" s="218"/>
      <c r="AXN8" s="218"/>
      <c r="AXO8" s="218"/>
      <c r="AXP8" s="218"/>
      <c r="AXQ8" s="218"/>
      <c r="AXR8" s="218"/>
      <c r="AXS8" s="218"/>
      <c r="AXT8" s="218"/>
      <c r="AXU8" s="218"/>
      <c r="AXV8" s="218"/>
      <c r="AXW8" s="218"/>
      <c r="AXX8" s="218"/>
      <c r="AXY8" s="218"/>
      <c r="AXZ8" s="218"/>
      <c r="AYA8" s="218"/>
      <c r="AYB8" s="218"/>
      <c r="AYC8" s="218"/>
      <c r="AYD8" s="218"/>
      <c r="AYE8" s="218"/>
      <c r="AYF8" s="218"/>
      <c r="AYG8" s="218"/>
      <c r="AYH8" s="218"/>
      <c r="AYI8" s="218"/>
      <c r="AYJ8" s="218"/>
      <c r="AYK8" s="218"/>
      <c r="AYL8" s="218"/>
      <c r="AYM8" s="218"/>
      <c r="AYN8" s="218"/>
      <c r="AYO8" s="218"/>
      <c r="AYP8" s="218"/>
      <c r="AYQ8" s="218"/>
      <c r="AYR8" s="218"/>
      <c r="AYS8" s="218"/>
      <c r="AYT8" s="218"/>
      <c r="AYU8" s="218"/>
      <c r="AYV8" s="218"/>
      <c r="AYW8" s="218"/>
      <c r="AYX8" s="218"/>
      <c r="AYY8" s="218"/>
      <c r="AYZ8" s="218"/>
      <c r="AZA8" s="218"/>
      <c r="AZB8" s="218"/>
      <c r="AZC8" s="218"/>
      <c r="AZD8" s="218"/>
      <c r="AZE8" s="218"/>
      <c r="AZF8" s="218"/>
      <c r="AZG8" s="218"/>
      <c r="AZH8" s="218"/>
      <c r="AZI8" s="218"/>
      <c r="AZJ8" s="218"/>
      <c r="AZK8" s="218"/>
      <c r="AZL8" s="218"/>
      <c r="AZM8" s="218"/>
      <c r="AZN8" s="218"/>
      <c r="AZO8" s="218"/>
      <c r="AZP8" s="218"/>
      <c r="AZQ8" s="218"/>
      <c r="AZR8" s="218"/>
      <c r="AZS8" s="218"/>
      <c r="AZT8" s="218"/>
      <c r="AZU8" s="218"/>
      <c r="AZV8" s="218"/>
      <c r="AZW8" s="218"/>
      <c r="AZX8" s="218"/>
      <c r="AZY8" s="218"/>
      <c r="AZZ8" s="218"/>
      <c r="BAA8" s="218"/>
      <c r="BAB8" s="218"/>
      <c r="BAC8" s="218"/>
      <c r="BAD8" s="218"/>
      <c r="BAE8" s="218"/>
      <c r="BAF8" s="218"/>
      <c r="BAG8" s="218"/>
      <c r="BAH8" s="218"/>
      <c r="BAI8" s="218"/>
      <c r="BAJ8" s="218"/>
      <c r="BAK8" s="218"/>
      <c r="BAL8" s="218"/>
      <c r="BAM8" s="218"/>
      <c r="BAN8" s="218"/>
      <c r="BAO8" s="218"/>
      <c r="BAP8" s="218"/>
      <c r="BAQ8" s="218"/>
      <c r="BAR8" s="218"/>
      <c r="BAS8" s="218"/>
      <c r="BAT8" s="218"/>
      <c r="BAU8" s="218"/>
      <c r="BAV8" s="218"/>
      <c r="BAW8" s="218"/>
      <c r="BAX8" s="218"/>
      <c r="BAY8" s="218"/>
      <c r="BAZ8" s="218"/>
      <c r="BBA8" s="218"/>
      <c r="BBB8" s="218"/>
      <c r="BBC8" s="218"/>
      <c r="BBD8" s="218"/>
      <c r="BBE8" s="218"/>
      <c r="BBF8" s="218"/>
      <c r="BBG8" s="218"/>
      <c r="BBH8" s="218"/>
      <c r="BBI8" s="218"/>
      <c r="BBJ8" s="218"/>
      <c r="BBK8" s="218"/>
      <c r="BBL8" s="218"/>
      <c r="BBM8" s="218"/>
      <c r="BBN8" s="218"/>
      <c r="BBO8" s="218"/>
      <c r="BBP8" s="218"/>
      <c r="BBQ8" s="218"/>
      <c r="BBR8" s="218"/>
      <c r="BBS8" s="218"/>
      <c r="BBT8" s="218"/>
      <c r="BBU8" s="218"/>
      <c r="BBV8" s="218"/>
      <c r="BBW8" s="218"/>
      <c r="BBX8" s="218"/>
      <c r="BBY8" s="218"/>
      <c r="BBZ8" s="218"/>
      <c r="BCA8" s="218"/>
      <c r="BCB8" s="218"/>
      <c r="BCC8" s="218"/>
      <c r="BCD8" s="218"/>
      <c r="BCE8" s="218"/>
      <c r="BCF8" s="218"/>
      <c r="BCG8" s="218"/>
      <c r="BCH8" s="218"/>
      <c r="BCI8" s="218"/>
      <c r="BCJ8" s="218"/>
      <c r="BCK8" s="218"/>
      <c r="BCL8" s="218"/>
      <c r="BCM8" s="218"/>
      <c r="BCN8" s="218"/>
      <c r="BCO8" s="218"/>
      <c r="BCP8" s="218"/>
      <c r="BCQ8" s="218"/>
      <c r="BCR8" s="218"/>
      <c r="BCS8" s="218"/>
      <c r="BCT8" s="218"/>
      <c r="BCU8" s="218"/>
      <c r="BCV8" s="218"/>
      <c r="BCW8" s="218"/>
      <c r="BCX8" s="218"/>
      <c r="BCY8" s="218"/>
      <c r="BCZ8" s="218"/>
      <c r="BDA8" s="218"/>
      <c r="BDB8" s="218"/>
      <c r="BDC8" s="218"/>
      <c r="BDD8" s="218"/>
      <c r="BDE8" s="218"/>
      <c r="BDF8" s="218"/>
      <c r="BDG8" s="218"/>
      <c r="BDH8" s="218"/>
      <c r="BDI8" s="218"/>
      <c r="BDJ8" s="218"/>
      <c r="BDK8" s="218"/>
      <c r="BDL8" s="218"/>
      <c r="BDM8" s="218"/>
      <c r="BDN8" s="218"/>
      <c r="BDO8" s="218"/>
      <c r="BDP8" s="218"/>
      <c r="BDQ8" s="218"/>
      <c r="BDR8" s="218"/>
      <c r="BDS8" s="218"/>
      <c r="BDT8" s="218"/>
      <c r="BDU8" s="218"/>
    </row>
    <row r="9" spans="1:1477" s="128" customFormat="1" ht="24" customHeight="1" thickTop="1">
      <c r="B9" s="316" t="s">
        <v>519</v>
      </c>
      <c r="C9" s="317"/>
      <c r="D9" s="318"/>
      <c r="E9" s="129"/>
      <c r="F9" s="130"/>
      <c r="G9" s="189" t="str">
        <f>IF(B8="","",ROWS(B8:B8)-1)</f>
        <v/>
      </c>
      <c r="H9" s="131">
        <f>SUM(H8:H8)</f>
        <v>0</v>
      </c>
      <c r="I9" s="131">
        <f>SUM(I8:I8)</f>
        <v>0</v>
      </c>
      <c r="J9" s="131">
        <f>SUM(J8:J8)</f>
        <v>0</v>
      </c>
      <c r="K9" s="131">
        <f>SUM(K8:K8)</f>
        <v>0</v>
      </c>
      <c r="L9" s="131">
        <f>SUM(L8:L8)</f>
        <v>0</v>
      </c>
      <c r="M9" s="167">
        <f>IF(G9="",0,N9/G9)</f>
        <v>0</v>
      </c>
      <c r="N9" s="131">
        <f t="shared" ref="N9:AC9" si="10">SUM(N8:N8)</f>
        <v>0</v>
      </c>
      <c r="O9" s="131">
        <f t="shared" si="10"/>
        <v>0</v>
      </c>
      <c r="P9" s="132">
        <f t="shared" si="10"/>
        <v>0</v>
      </c>
      <c r="Q9" s="132">
        <f t="shared" si="10"/>
        <v>0</v>
      </c>
      <c r="R9" s="131">
        <f t="shared" si="10"/>
        <v>0</v>
      </c>
      <c r="S9" s="131">
        <f t="shared" si="10"/>
        <v>0</v>
      </c>
      <c r="T9" s="133">
        <f t="shared" si="10"/>
        <v>0</v>
      </c>
      <c r="U9" s="133">
        <f t="shared" si="10"/>
        <v>0</v>
      </c>
      <c r="V9" s="133">
        <f t="shared" si="10"/>
        <v>0</v>
      </c>
      <c r="W9" s="133">
        <f t="shared" si="10"/>
        <v>0</v>
      </c>
      <c r="X9" s="133">
        <f t="shared" si="10"/>
        <v>0</v>
      </c>
      <c r="Y9" s="133">
        <f t="shared" si="10"/>
        <v>0</v>
      </c>
      <c r="Z9" s="133">
        <f t="shared" si="10"/>
        <v>0</v>
      </c>
      <c r="AA9" s="133">
        <f t="shared" si="10"/>
        <v>0</v>
      </c>
      <c r="AB9" s="133">
        <f t="shared" si="10"/>
        <v>0</v>
      </c>
      <c r="AC9" s="133">
        <f t="shared" si="10"/>
        <v>0</v>
      </c>
      <c r="AD9" s="167">
        <f>IF(G9="",0,AE9/G9)</f>
        <v>0</v>
      </c>
      <c r="AE9" s="169">
        <f t="shared" ref="AE9:BJ9" si="11">SUM(AE8:AE8)</f>
        <v>1</v>
      </c>
      <c r="AF9" s="133">
        <f t="shared" si="11"/>
        <v>0</v>
      </c>
      <c r="AG9" s="133">
        <f t="shared" si="11"/>
        <v>0</v>
      </c>
      <c r="AH9" s="134">
        <f t="shared" si="11"/>
        <v>0</v>
      </c>
      <c r="AI9" s="134">
        <f t="shared" si="11"/>
        <v>0</v>
      </c>
      <c r="AJ9" s="134">
        <f t="shared" si="11"/>
        <v>0</v>
      </c>
      <c r="AK9" s="134">
        <f t="shared" si="11"/>
        <v>0</v>
      </c>
      <c r="AL9" s="133">
        <f t="shared" si="11"/>
        <v>0</v>
      </c>
      <c r="AM9" s="133">
        <f t="shared" si="11"/>
        <v>0</v>
      </c>
      <c r="AN9" s="134">
        <f t="shared" si="11"/>
        <v>0</v>
      </c>
      <c r="AO9" s="134">
        <f t="shared" si="11"/>
        <v>0</v>
      </c>
      <c r="AP9" s="133">
        <f t="shared" si="11"/>
        <v>0</v>
      </c>
      <c r="AQ9" s="133">
        <f t="shared" si="11"/>
        <v>0</v>
      </c>
      <c r="AR9" s="134">
        <f t="shared" si="11"/>
        <v>0</v>
      </c>
      <c r="AS9" s="134">
        <f t="shared" si="11"/>
        <v>0</v>
      </c>
      <c r="AT9" s="133">
        <f t="shared" si="11"/>
        <v>0</v>
      </c>
      <c r="AU9" s="133">
        <f t="shared" si="11"/>
        <v>0</v>
      </c>
      <c r="AV9" s="134">
        <f t="shared" si="11"/>
        <v>0</v>
      </c>
      <c r="AW9" s="134">
        <f t="shared" si="11"/>
        <v>0</v>
      </c>
      <c r="AX9" s="133">
        <f t="shared" si="11"/>
        <v>0</v>
      </c>
      <c r="AY9" s="133">
        <f t="shared" si="11"/>
        <v>0</v>
      </c>
      <c r="AZ9" s="134">
        <f t="shared" si="11"/>
        <v>0</v>
      </c>
      <c r="BA9" s="134">
        <f t="shared" si="11"/>
        <v>0</v>
      </c>
      <c r="BB9" s="133">
        <f t="shared" si="11"/>
        <v>0</v>
      </c>
      <c r="BC9" s="133">
        <f t="shared" si="11"/>
        <v>0</v>
      </c>
      <c r="BD9" s="134">
        <f t="shared" si="11"/>
        <v>0</v>
      </c>
      <c r="BE9" s="134">
        <f t="shared" si="11"/>
        <v>0</v>
      </c>
      <c r="BF9" s="133">
        <f t="shared" si="11"/>
        <v>0</v>
      </c>
      <c r="BG9" s="133">
        <f t="shared" si="11"/>
        <v>0</v>
      </c>
      <c r="BH9" s="134">
        <f t="shared" si="11"/>
        <v>0</v>
      </c>
      <c r="BI9" s="134">
        <f t="shared" si="11"/>
        <v>0</v>
      </c>
      <c r="BJ9" s="133">
        <f t="shared" si="11"/>
        <v>0</v>
      </c>
      <c r="BK9" s="133">
        <f t="shared" ref="BK9:CP9" si="12">SUM(BK8:BK8)</f>
        <v>0</v>
      </c>
      <c r="BL9" s="134">
        <f t="shared" si="12"/>
        <v>0</v>
      </c>
      <c r="BM9" s="134">
        <f t="shared" si="12"/>
        <v>0</v>
      </c>
      <c r="BN9" s="133">
        <f t="shared" si="12"/>
        <v>0</v>
      </c>
      <c r="BO9" s="133">
        <f t="shared" si="12"/>
        <v>0</v>
      </c>
      <c r="BP9" s="134">
        <f t="shared" si="12"/>
        <v>0</v>
      </c>
      <c r="BQ9" s="134">
        <f t="shared" si="12"/>
        <v>0</v>
      </c>
      <c r="BR9" s="133">
        <f t="shared" si="12"/>
        <v>0</v>
      </c>
      <c r="BS9" s="133">
        <f t="shared" si="12"/>
        <v>0</v>
      </c>
      <c r="BT9" s="134">
        <f t="shared" si="12"/>
        <v>0</v>
      </c>
      <c r="BU9" s="134">
        <f t="shared" si="12"/>
        <v>0</v>
      </c>
      <c r="BV9" s="133">
        <f t="shared" si="12"/>
        <v>0</v>
      </c>
      <c r="BW9" s="133">
        <f t="shared" si="12"/>
        <v>0</v>
      </c>
      <c r="BX9" s="134">
        <f t="shared" si="12"/>
        <v>0</v>
      </c>
      <c r="BY9" s="134">
        <f t="shared" si="12"/>
        <v>0</v>
      </c>
      <c r="BZ9" s="133">
        <f t="shared" si="12"/>
        <v>0</v>
      </c>
      <c r="CA9" s="133">
        <f t="shared" si="12"/>
        <v>0</v>
      </c>
      <c r="CB9" s="134">
        <f t="shared" si="12"/>
        <v>0</v>
      </c>
      <c r="CC9" s="134">
        <f t="shared" si="12"/>
        <v>0</v>
      </c>
      <c r="CD9" s="133">
        <f t="shared" si="12"/>
        <v>0</v>
      </c>
      <c r="CE9" s="133">
        <f t="shared" si="12"/>
        <v>0</v>
      </c>
      <c r="CF9" s="134">
        <f t="shared" si="12"/>
        <v>0</v>
      </c>
      <c r="CG9" s="134">
        <f t="shared" si="12"/>
        <v>0</v>
      </c>
      <c r="CH9" s="133">
        <f t="shared" si="12"/>
        <v>0</v>
      </c>
      <c r="CI9" s="133">
        <f t="shared" si="12"/>
        <v>0</v>
      </c>
      <c r="CJ9" s="134">
        <f t="shared" si="12"/>
        <v>0</v>
      </c>
      <c r="CK9" s="134">
        <f t="shared" si="12"/>
        <v>0</v>
      </c>
      <c r="CL9" s="133">
        <f t="shared" si="12"/>
        <v>0</v>
      </c>
      <c r="CM9" s="133">
        <f t="shared" si="12"/>
        <v>0</v>
      </c>
      <c r="CN9" s="135"/>
      <c r="CO9" s="135"/>
      <c r="CP9" s="135"/>
      <c r="CQ9" s="135"/>
      <c r="CR9" s="135"/>
      <c r="CS9" s="135"/>
      <c r="CT9" s="129"/>
      <c r="CU9" s="130"/>
      <c r="CV9" s="130"/>
      <c r="CW9" s="129"/>
      <c r="CX9" s="129"/>
      <c r="CY9" s="130"/>
      <c r="CZ9" s="130"/>
      <c r="DA9" s="130"/>
      <c r="DB9" s="133"/>
      <c r="DC9" s="135"/>
      <c r="DD9" s="245"/>
    </row>
    <row r="10" spans="1:1477" s="73" customFormat="1">
      <c r="A10" s="136"/>
      <c r="B10" s="71" t="s">
        <v>188</v>
      </c>
      <c r="C10" s="71" t="s">
        <v>271</v>
      </c>
      <c r="D10" s="71" t="s">
        <v>272</v>
      </c>
      <c r="E10" s="72">
        <v>41107</v>
      </c>
      <c r="F10" s="71" t="s">
        <v>469</v>
      </c>
      <c r="G10" s="188" t="s">
        <v>532</v>
      </c>
      <c r="H10" s="221">
        <v>2</v>
      </c>
      <c r="I10" s="73">
        <v>2</v>
      </c>
      <c r="J10" s="73">
        <v>1100</v>
      </c>
      <c r="K10" s="73">
        <v>1382</v>
      </c>
      <c r="L10" s="73">
        <v>1382</v>
      </c>
      <c r="M10" s="219">
        <f>IF(J10 = 0,0,(L10-AH10-AI10)/J10)</f>
        <v>1.0381818181818181</v>
      </c>
      <c r="N10" s="73">
        <f>IF(G10&lt;&gt;"",IF(M10&lt;=1.2,1,0),0)</f>
        <v>1</v>
      </c>
      <c r="O10" s="73">
        <v>0</v>
      </c>
      <c r="P10" s="73">
        <v>0</v>
      </c>
      <c r="Q10" s="73">
        <v>0</v>
      </c>
      <c r="R10" s="73">
        <v>278</v>
      </c>
      <c r="S10" s="73">
        <v>4</v>
      </c>
      <c r="T10" s="225">
        <v>94901300</v>
      </c>
      <c r="U10" s="225">
        <v>150000</v>
      </c>
      <c r="V10" s="225">
        <v>94751300</v>
      </c>
      <c r="W10" s="225">
        <v>95003406</v>
      </c>
      <c r="X10" s="225">
        <v>95132842</v>
      </c>
      <c r="Y10" s="225">
        <v>0</v>
      </c>
      <c r="Z10" s="225">
        <v>0</v>
      </c>
      <c r="AA10" s="225">
        <v>0</v>
      </c>
      <c r="AB10" s="225">
        <v>95132842</v>
      </c>
      <c r="AC10" s="225">
        <v>0</v>
      </c>
      <c r="AD10" s="219">
        <f>IF(V10=0,0,AC10/V10)</f>
        <v>0</v>
      </c>
      <c r="AE10" s="73">
        <f>IF(AD10 &lt;=1.1,1,0)</f>
        <v>1</v>
      </c>
      <c r="AF10" s="225">
        <v>-95132842</v>
      </c>
      <c r="AG10" s="225">
        <v>102106</v>
      </c>
      <c r="AH10" s="73">
        <v>152</v>
      </c>
      <c r="AI10" s="73">
        <v>88</v>
      </c>
      <c r="AJ10" s="73">
        <v>31</v>
      </c>
      <c r="AK10" s="73">
        <v>0</v>
      </c>
      <c r="AL10" s="95">
        <v>92075</v>
      </c>
      <c r="AM10" s="95">
        <v>0</v>
      </c>
      <c r="AN10" s="73">
        <v>0</v>
      </c>
      <c r="AO10" s="73">
        <v>4</v>
      </c>
      <c r="AP10" s="95">
        <v>100938</v>
      </c>
      <c r="AQ10" s="95">
        <v>84849</v>
      </c>
      <c r="AR10" s="73">
        <v>0</v>
      </c>
      <c r="AS10" s="73">
        <v>0</v>
      </c>
      <c r="AT10" s="95">
        <v>0</v>
      </c>
      <c r="AU10" s="95">
        <v>0</v>
      </c>
      <c r="AV10" s="73">
        <v>0</v>
      </c>
      <c r="AW10" s="73">
        <v>0</v>
      </c>
      <c r="AX10" s="95">
        <v>0</v>
      </c>
      <c r="AY10" s="95">
        <v>0</v>
      </c>
      <c r="AZ10" s="73">
        <v>0</v>
      </c>
      <c r="BA10" s="73">
        <v>0</v>
      </c>
      <c r="BB10" s="95">
        <v>53900</v>
      </c>
      <c r="BC10" s="95">
        <v>0</v>
      </c>
      <c r="BD10" s="73">
        <v>7</v>
      </c>
      <c r="BE10" s="73">
        <v>0</v>
      </c>
      <c r="BF10" s="95">
        <v>3689</v>
      </c>
      <c r="BG10" s="95">
        <v>0</v>
      </c>
      <c r="BH10" s="73">
        <v>0</v>
      </c>
      <c r="BI10" s="73">
        <v>0</v>
      </c>
      <c r="BJ10" s="95">
        <v>0</v>
      </c>
      <c r="BK10" s="95">
        <v>0</v>
      </c>
      <c r="BL10" s="73">
        <v>0</v>
      </c>
      <c r="BM10" s="73">
        <v>0</v>
      </c>
      <c r="BN10" s="95">
        <v>0</v>
      </c>
      <c r="BO10" s="95">
        <v>0</v>
      </c>
      <c r="BP10" s="73">
        <v>0</v>
      </c>
      <c r="BQ10" s="73">
        <v>0</v>
      </c>
      <c r="BR10" s="95">
        <v>0</v>
      </c>
      <c r="BS10" s="95">
        <v>0</v>
      </c>
      <c r="BT10" s="73">
        <v>0</v>
      </c>
      <c r="BU10" s="73">
        <v>0</v>
      </c>
      <c r="BV10" s="95">
        <v>0</v>
      </c>
      <c r="BW10" s="95">
        <v>0</v>
      </c>
      <c r="BX10" s="73">
        <v>0</v>
      </c>
      <c r="BY10" s="73">
        <v>0</v>
      </c>
      <c r="BZ10" s="95">
        <v>0</v>
      </c>
      <c r="CA10" s="95">
        <v>0</v>
      </c>
      <c r="CB10" s="73">
        <v>0</v>
      </c>
      <c r="CC10" s="73">
        <v>0</v>
      </c>
      <c r="CD10" s="95">
        <v>0</v>
      </c>
      <c r="CE10" s="95">
        <v>0</v>
      </c>
      <c r="CF10" s="73">
        <v>0</v>
      </c>
      <c r="CG10" s="73">
        <v>0</v>
      </c>
      <c r="CH10" s="95">
        <v>0</v>
      </c>
      <c r="CI10" s="95">
        <v>0</v>
      </c>
      <c r="CJ10" s="73">
        <v>38</v>
      </c>
      <c r="CK10" s="73">
        <v>4</v>
      </c>
      <c r="CL10" s="95">
        <v>250602</v>
      </c>
      <c r="CM10" s="95">
        <v>84849</v>
      </c>
      <c r="CN10" s="71" t="s">
        <v>533</v>
      </c>
      <c r="CO10" s="71" t="s">
        <v>534</v>
      </c>
      <c r="CP10" s="71" t="s">
        <v>328</v>
      </c>
      <c r="CQ10" s="71" t="s">
        <v>328</v>
      </c>
      <c r="CR10" s="71" t="s">
        <v>328</v>
      </c>
      <c r="CS10" s="71" t="s">
        <v>328</v>
      </c>
      <c r="CT10" s="72">
        <v>42928</v>
      </c>
      <c r="CU10" s="71" t="s">
        <v>469</v>
      </c>
      <c r="CV10" s="71" t="s">
        <v>470</v>
      </c>
      <c r="CW10" s="72" t="s">
        <v>187</v>
      </c>
      <c r="CX10" s="72">
        <v>42567</v>
      </c>
      <c r="CY10" s="71" t="s">
        <v>469</v>
      </c>
      <c r="CZ10" s="71" t="s">
        <v>471</v>
      </c>
      <c r="DA10" s="71" t="s">
        <v>481</v>
      </c>
      <c r="DB10" s="96">
        <v>104626299</v>
      </c>
      <c r="DC10" s="71" t="s">
        <v>535</v>
      </c>
      <c r="DD10" s="71" t="s">
        <v>536</v>
      </c>
      <c r="DE10" s="218"/>
      <c r="DF10" s="218"/>
      <c r="DG10" s="218"/>
      <c r="DH10" s="218"/>
      <c r="DI10" s="218"/>
      <c r="DJ10" s="218"/>
      <c r="DK10" s="218"/>
      <c r="DL10" s="218"/>
      <c r="DM10" s="218"/>
      <c r="DN10" s="218"/>
      <c r="DO10" s="218"/>
      <c r="DP10" s="218"/>
      <c r="DQ10" s="218"/>
      <c r="DR10" s="218"/>
      <c r="DS10" s="218"/>
      <c r="DT10" s="218"/>
      <c r="DU10" s="218"/>
      <c r="DV10" s="218"/>
      <c r="DW10" s="218"/>
      <c r="DX10" s="218"/>
      <c r="DY10" s="218"/>
      <c r="DZ10" s="218"/>
      <c r="EA10" s="218"/>
      <c r="EB10" s="218"/>
      <c r="EC10" s="218"/>
      <c r="ED10" s="218"/>
      <c r="EE10" s="218"/>
      <c r="EF10" s="218"/>
      <c r="EG10" s="218"/>
      <c r="EH10" s="218"/>
      <c r="EI10" s="218"/>
      <c r="EJ10" s="218"/>
      <c r="EK10" s="218"/>
      <c r="EL10" s="218"/>
      <c r="EM10" s="218"/>
      <c r="EN10" s="218"/>
      <c r="EO10" s="218"/>
      <c r="EP10" s="218"/>
      <c r="EQ10" s="218"/>
      <c r="ER10" s="218"/>
      <c r="ES10" s="218"/>
      <c r="ET10" s="218"/>
      <c r="EU10" s="218"/>
      <c r="EV10" s="218"/>
      <c r="EW10" s="218"/>
      <c r="EX10" s="218"/>
      <c r="EY10" s="218"/>
      <c r="EZ10" s="218"/>
      <c r="FA10" s="218"/>
      <c r="FB10" s="218"/>
      <c r="FC10" s="218"/>
      <c r="FD10" s="218"/>
      <c r="FE10" s="218"/>
      <c r="FF10" s="218"/>
      <c r="FG10" s="218"/>
      <c r="FH10" s="218"/>
      <c r="FI10" s="218"/>
      <c r="FJ10" s="218"/>
      <c r="FK10" s="218"/>
      <c r="FL10" s="218"/>
      <c r="FM10" s="218"/>
      <c r="FN10" s="218"/>
      <c r="FO10" s="218"/>
      <c r="FP10" s="218"/>
      <c r="FQ10" s="218"/>
      <c r="FR10" s="218"/>
      <c r="FS10" s="218"/>
      <c r="FT10" s="218"/>
      <c r="FU10" s="218"/>
      <c r="FV10" s="218"/>
      <c r="FW10" s="218"/>
      <c r="FX10" s="218"/>
      <c r="FY10" s="218"/>
      <c r="FZ10" s="218"/>
      <c r="GA10" s="218"/>
      <c r="GB10" s="218"/>
      <c r="GC10" s="218"/>
      <c r="GD10" s="218"/>
      <c r="GE10" s="218"/>
      <c r="GF10" s="218"/>
      <c r="GG10" s="218"/>
      <c r="GH10" s="218"/>
      <c r="GI10" s="218"/>
      <c r="GJ10" s="218"/>
      <c r="GK10" s="218"/>
      <c r="GL10" s="218"/>
      <c r="GM10" s="218"/>
      <c r="GN10" s="218"/>
      <c r="GO10" s="218"/>
      <c r="GP10" s="218"/>
      <c r="GQ10" s="218"/>
      <c r="GR10" s="218"/>
      <c r="GS10" s="218"/>
      <c r="GT10" s="218"/>
      <c r="GU10" s="218"/>
      <c r="GV10" s="218"/>
      <c r="GW10" s="218"/>
      <c r="GX10" s="218"/>
      <c r="GY10" s="218"/>
      <c r="GZ10" s="218"/>
      <c r="HA10" s="218"/>
      <c r="HB10" s="218"/>
      <c r="HC10" s="218"/>
      <c r="HD10" s="218"/>
      <c r="HE10" s="218"/>
      <c r="HF10" s="218"/>
      <c r="HG10" s="218"/>
      <c r="HH10" s="218"/>
      <c r="HI10" s="218"/>
      <c r="HJ10" s="218"/>
      <c r="HK10" s="218"/>
      <c r="HL10" s="218"/>
      <c r="HM10" s="218"/>
      <c r="HN10" s="218"/>
      <c r="HO10" s="218"/>
      <c r="HP10" s="218"/>
      <c r="HQ10" s="218"/>
      <c r="HR10" s="218"/>
      <c r="HS10" s="218"/>
      <c r="HT10" s="218"/>
      <c r="HU10" s="218"/>
      <c r="HV10" s="218"/>
      <c r="HW10" s="218"/>
      <c r="HX10" s="218"/>
      <c r="HY10" s="218"/>
      <c r="HZ10" s="218"/>
      <c r="IA10" s="218"/>
      <c r="IB10" s="218"/>
      <c r="IC10" s="218"/>
      <c r="ID10" s="218"/>
      <c r="IE10" s="218"/>
      <c r="IF10" s="218"/>
      <c r="IG10" s="218"/>
      <c r="IH10" s="218"/>
      <c r="II10" s="218"/>
      <c r="IJ10" s="218"/>
      <c r="IK10" s="218"/>
      <c r="IL10" s="218"/>
      <c r="IM10" s="218"/>
      <c r="IN10" s="218"/>
      <c r="IO10" s="218"/>
      <c r="IP10" s="218"/>
      <c r="IQ10" s="218"/>
      <c r="IR10" s="218"/>
      <c r="IS10" s="218"/>
      <c r="IT10" s="218"/>
      <c r="IU10" s="218"/>
      <c r="IV10" s="218"/>
      <c r="IW10" s="218"/>
      <c r="IX10" s="218"/>
      <c r="IY10" s="218"/>
      <c r="IZ10" s="218"/>
      <c r="JA10" s="218"/>
      <c r="JB10" s="218"/>
      <c r="JC10" s="218"/>
      <c r="JD10" s="218"/>
      <c r="JE10" s="218"/>
      <c r="JF10" s="218"/>
      <c r="JG10" s="218"/>
      <c r="JH10" s="218"/>
      <c r="JI10" s="218"/>
      <c r="JJ10" s="218"/>
      <c r="JK10" s="218"/>
      <c r="JL10" s="218"/>
      <c r="JM10" s="218"/>
      <c r="JN10" s="218"/>
      <c r="JO10" s="218"/>
      <c r="JP10" s="218"/>
      <c r="JQ10" s="218"/>
      <c r="JR10" s="218"/>
      <c r="JS10" s="218"/>
      <c r="JT10" s="218"/>
      <c r="JU10" s="218"/>
      <c r="JV10" s="218"/>
      <c r="JW10" s="218"/>
      <c r="JX10" s="218"/>
      <c r="JY10" s="218"/>
      <c r="JZ10" s="218"/>
      <c r="KA10" s="218"/>
      <c r="KB10" s="218"/>
      <c r="KC10" s="218"/>
      <c r="KD10" s="218"/>
      <c r="KE10" s="218"/>
      <c r="KF10" s="218"/>
      <c r="KG10" s="218"/>
      <c r="KH10" s="218"/>
      <c r="KI10" s="218"/>
      <c r="KJ10" s="218"/>
      <c r="KK10" s="218"/>
      <c r="KL10" s="218"/>
      <c r="KM10" s="218"/>
      <c r="KN10" s="218"/>
      <c r="KO10" s="218"/>
      <c r="KP10" s="218"/>
      <c r="KQ10" s="218"/>
      <c r="KR10" s="218"/>
      <c r="KS10" s="218"/>
      <c r="KT10" s="218"/>
      <c r="KU10" s="218"/>
      <c r="KV10" s="218"/>
      <c r="KW10" s="218"/>
      <c r="KX10" s="218"/>
      <c r="KY10" s="218"/>
      <c r="KZ10" s="218"/>
      <c r="LA10" s="218"/>
      <c r="LB10" s="218"/>
      <c r="LC10" s="218"/>
      <c r="LD10" s="218"/>
      <c r="LE10" s="218"/>
      <c r="LF10" s="218"/>
      <c r="LG10" s="218"/>
      <c r="LH10" s="218"/>
      <c r="LI10" s="218"/>
      <c r="LJ10" s="218"/>
      <c r="LK10" s="218"/>
      <c r="LL10" s="218"/>
      <c r="LM10" s="218"/>
      <c r="LN10" s="218"/>
      <c r="LO10" s="218"/>
      <c r="LP10" s="218"/>
      <c r="LQ10" s="218"/>
      <c r="LR10" s="218"/>
      <c r="LS10" s="218"/>
      <c r="LT10" s="218"/>
      <c r="LU10" s="218"/>
      <c r="LV10" s="218"/>
      <c r="LW10" s="218"/>
      <c r="LX10" s="218"/>
      <c r="LY10" s="218"/>
      <c r="LZ10" s="218"/>
      <c r="MA10" s="218"/>
      <c r="MB10" s="218"/>
      <c r="MC10" s="218"/>
      <c r="MD10" s="218"/>
      <c r="ME10" s="218"/>
      <c r="MF10" s="218"/>
      <c r="MG10" s="218"/>
      <c r="MH10" s="218"/>
      <c r="MI10" s="218"/>
      <c r="MJ10" s="218"/>
      <c r="MK10" s="218"/>
      <c r="ML10" s="218"/>
      <c r="MM10" s="218"/>
      <c r="MN10" s="218"/>
      <c r="MO10" s="218"/>
      <c r="MP10" s="218"/>
      <c r="MQ10" s="218"/>
      <c r="MR10" s="218"/>
      <c r="MS10" s="218"/>
      <c r="MT10" s="218"/>
      <c r="MU10" s="218"/>
      <c r="MV10" s="218"/>
      <c r="MW10" s="218"/>
      <c r="MX10" s="218"/>
      <c r="MY10" s="218"/>
      <c r="MZ10" s="218"/>
      <c r="NA10" s="218"/>
      <c r="NB10" s="218"/>
      <c r="NC10" s="218"/>
      <c r="ND10" s="218"/>
      <c r="NE10" s="218"/>
      <c r="NF10" s="218"/>
      <c r="NG10" s="218"/>
      <c r="NH10" s="218"/>
      <c r="NI10" s="218"/>
      <c r="NJ10" s="218"/>
      <c r="NK10" s="218"/>
      <c r="NL10" s="218"/>
      <c r="NM10" s="218"/>
      <c r="NN10" s="218"/>
      <c r="NO10" s="218"/>
      <c r="NP10" s="218"/>
      <c r="NQ10" s="218"/>
      <c r="NR10" s="218"/>
      <c r="NS10" s="218"/>
      <c r="NT10" s="218"/>
      <c r="NU10" s="218"/>
      <c r="NV10" s="218"/>
      <c r="NW10" s="218"/>
      <c r="NX10" s="218"/>
      <c r="NY10" s="218"/>
      <c r="NZ10" s="218"/>
      <c r="OA10" s="218"/>
      <c r="OB10" s="218"/>
      <c r="OC10" s="218"/>
      <c r="OD10" s="218"/>
      <c r="OE10" s="218"/>
      <c r="OF10" s="218"/>
      <c r="OG10" s="218"/>
      <c r="OH10" s="218"/>
      <c r="OI10" s="218"/>
      <c r="OJ10" s="218"/>
      <c r="OK10" s="218"/>
      <c r="OL10" s="218"/>
      <c r="OM10" s="218"/>
      <c r="ON10" s="218"/>
      <c r="OO10" s="218"/>
      <c r="OP10" s="218"/>
      <c r="OQ10" s="218"/>
      <c r="OR10" s="218"/>
      <c r="OS10" s="218"/>
      <c r="OT10" s="218"/>
      <c r="OU10" s="218"/>
      <c r="OV10" s="218"/>
      <c r="OW10" s="218"/>
      <c r="OX10" s="218"/>
      <c r="OY10" s="218"/>
      <c r="OZ10" s="218"/>
      <c r="PA10" s="218"/>
      <c r="PB10" s="218"/>
      <c r="PC10" s="218"/>
      <c r="PD10" s="218"/>
      <c r="PE10" s="218"/>
      <c r="PF10" s="218"/>
      <c r="PG10" s="218"/>
      <c r="PH10" s="218"/>
      <c r="PI10" s="218"/>
      <c r="PJ10" s="218"/>
      <c r="PK10" s="218"/>
      <c r="PL10" s="218"/>
      <c r="PM10" s="218"/>
      <c r="PN10" s="218"/>
      <c r="PO10" s="218"/>
      <c r="PP10" s="218"/>
      <c r="PQ10" s="218"/>
      <c r="PR10" s="218"/>
      <c r="PS10" s="218"/>
      <c r="PT10" s="218"/>
      <c r="PU10" s="218"/>
      <c r="PV10" s="218"/>
      <c r="PW10" s="218"/>
      <c r="PX10" s="218"/>
      <c r="PY10" s="218"/>
      <c r="PZ10" s="218"/>
      <c r="QA10" s="218"/>
      <c r="QB10" s="218"/>
      <c r="QC10" s="218"/>
      <c r="QD10" s="218"/>
      <c r="QE10" s="218"/>
      <c r="QF10" s="218"/>
      <c r="QG10" s="218"/>
      <c r="QH10" s="218"/>
      <c r="QI10" s="218"/>
      <c r="QJ10" s="218"/>
      <c r="QK10" s="218"/>
      <c r="QL10" s="218"/>
      <c r="QM10" s="218"/>
      <c r="QN10" s="218"/>
      <c r="QO10" s="218"/>
      <c r="QP10" s="218"/>
      <c r="QQ10" s="218"/>
      <c r="QR10" s="218"/>
      <c r="QS10" s="218"/>
      <c r="QT10" s="218"/>
      <c r="QU10" s="218"/>
      <c r="QV10" s="218"/>
      <c r="QW10" s="218"/>
      <c r="QX10" s="218"/>
      <c r="QY10" s="218"/>
      <c r="QZ10" s="218"/>
      <c r="RA10" s="218"/>
      <c r="RB10" s="218"/>
      <c r="RC10" s="218"/>
      <c r="RD10" s="218"/>
      <c r="RE10" s="218"/>
      <c r="RF10" s="218"/>
      <c r="RG10" s="218"/>
      <c r="RH10" s="218"/>
      <c r="RI10" s="218"/>
      <c r="RJ10" s="218"/>
      <c r="RK10" s="218"/>
      <c r="RL10" s="218"/>
      <c r="RM10" s="218"/>
      <c r="RN10" s="218"/>
      <c r="RO10" s="218"/>
      <c r="RP10" s="218"/>
      <c r="RQ10" s="218"/>
      <c r="RR10" s="218"/>
      <c r="RS10" s="218"/>
      <c r="RT10" s="218"/>
      <c r="RU10" s="218"/>
      <c r="RV10" s="218"/>
      <c r="RW10" s="218"/>
      <c r="RX10" s="218"/>
      <c r="RY10" s="218"/>
      <c r="RZ10" s="218"/>
      <c r="SA10" s="218"/>
      <c r="SB10" s="218"/>
      <c r="SC10" s="218"/>
      <c r="SD10" s="218"/>
      <c r="SE10" s="218"/>
      <c r="SF10" s="218"/>
      <c r="SG10" s="218"/>
      <c r="SH10" s="218"/>
      <c r="SI10" s="218"/>
      <c r="SJ10" s="218"/>
      <c r="SK10" s="218"/>
      <c r="SL10" s="218"/>
      <c r="SM10" s="218"/>
      <c r="SN10" s="218"/>
      <c r="SO10" s="218"/>
      <c r="SP10" s="218"/>
      <c r="SQ10" s="218"/>
      <c r="SR10" s="218"/>
      <c r="SS10" s="218"/>
      <c r="ST10" s="218"/>
      <c r="SU10" s="218"/>
      <c r="SV10" s="218"/>
      <c r="SW10" s="218"/>
      <c r="SX10" s="218"/>
      <c r="SY10" s="218"/>
      <c r="SZ10" s="218"/>
      <c r="TA10" s="218"/>
      <c r="TB10" s="218"/>
      <c r="TC10" s="218"/>
      <c r="TD10" s="218"/>
      <c r="TE10" s="218"/>
      <c r="TF10" s="218"/>
      <c r="TG10" s="218"/>
      <c r="TH10" s="218"/>
      <c r="TI10" s="218"/>
      <c r="TJ10" s="218"/>
      <c r="TK10" s="218"/>
      <c r="TL10" s="218"/>
      <c r="TM10" s="218"/>
      <c r="TN10" s="218"/>
      <c r="TO10" s="218"/>
      <c r="TP10" s="218"/>
      <c r="TQ10" s="218"/>
      <c r="TR10" s="218"/>
      <c r="TS10" s="218"/>
      <c r="TT10" s="218"/>
      <c r="TU10" s="218"/>
      <c r="TV10" s="218"/>
      <c r="TW10" s="218"/>
      <c r="TX10" s="218"/>
      <c r="TY10" s="218"/>
      <c r="TZ10" s="218"/>
      <c r="UA10" s="218"/>
      <c r="UB10" s="218"/>
      <c r="UC10" s="218"/>
      <c r="UD10" s="218"/>
      <c r="UE10" s="218"/>
      <c r="UF10" s="218"/>
      <c r="UG10" s="218"/>
      <c r="UH10" s="218"/>
      <c r="UI10" s="218"/>
      <c r="UJ10" s="218"/>
      <c r="UK10" s="218"/>
      <c r="UL10" s="218"/>
      <c r="UM10" s="218"/>
      <c r="UN10" s="218"/>
      <c r="UO10" s="218"/>
      <c r="UP10" s="218"/>
      <c r="UQ10" s="218"/>
      <c r="UR10" s="218"/>
      <c r="US10" s="218"/>
      <c r="UT10" s="218"/>
      <c r="UU10" s="218"/>
      <c r="UV10" s="218"/>
      <c r="UW10" s="218"/>
      <c r="UX10" s="218"/>
      <c r="UY10" s="218"/>
      <c r="UZ10" s="218"/>
      <c r="VA10" s="218"/>
      <c r="VB10" s="218"/>
      <c r="VC10" s="218"/>
      <c r="VD10" s="218"/>
      <c r="VE10" s="218"/>
      <c r="VF10" s="218"/>
      <c r="VG10" s="218"/>
      <c r="VH10" s="218"/>
      <c r="VI10" s="218"/>
      <c r="VJ10" s="218"/>
      <c r="VK10" s="218"/>
      <c r="VL10" s="218"/>
      <c r="VM10" s="218"/>
      <c r="VN10" s="218"/>
      <c r="VO10" s="218"/>
      <c r="VP10" s="218"/>
      <c r="VQ10" s="218"/>
      <c r="VR10" s="218"/>
      <c r="VS10" s="218"/>
      <c r="VT10" s="218"/>
      <c r="VU10" s="218"/>
      <c r="VV10" s="218"/>
      <c r="VW10" s="218"/>
      <c r="VX10" s="218"/>
      <c r="VY10" s="218"/>
      <c r="VZ10" s="218"/>
      <c r="WA10" s="218"/>
      <c r="WB10" s="218"/>
      <c r="WC10" s="218"/>
      <c r="WD10" s="218"/>
      <c r="WE10" s="218"/>
      <c r="WF10" s="218"/>
      <c r="WG10" s="218"/>
      <c r="WH10" s="218"/>
      <c r="WI10" s="218"/>
      <c r="WJ10" s="218"/>
      <c r="WK10" s="218"/>
      <c r="WL10" s="218"/>
      <c r="WM10" s="218"/>
      <c r="WN10" s="218"/>
      <c r="WO10" s="218"/>
      <c r="WP10" s="218"/>
      <c r="WQ10" s="218"/>
      <c r="WR10" s="218"/>
      <c r="WS10" s="218"/>
      <c r="WT10" s="218"/>
      <c r="WU10" s="218"/>
      <c r="WV10" s="218"/>
      <c r="WW10" s="218"/>
      <c r="WX10" s="218"/>
      <c r="WY10" s="218"/>
      <c r="WZ10" s="218"/>
      <c r="XA10" s="218"/>
      <c r="XB10" s="218"/>
      <c r="XC10" s="218"/>
      <c r="XD10" s="218"/>
      <c r="XE10" s="218"/>
      <c r="XF10" s="218"/>
      <c r="XG10" s="218"/>
      <c r="XH10" s="218"/>
      <c r="XI10" s="218"/>
      <c r="XJ10" s="218"/>
      <c r="XK10" s="218"/>
      <c r="XL10" s="218"/>
      <c r="XM10" s="218"/>
      <c r="XN10" s="218"/>
      <c r="XO10" s="218"/>
      <c r="XP10" s="218"/>
      <c r="XQ10" s="218"/>
      <c r="XR10" s="218"/>
      <c r="XS10" s="218"/>
      <c r="XT10" s="218"/>
      <c r="XU10" s="218"/>
      <c r="XV10" s="218"/>
      <c r="XW10" s="218"/>
      <c r="XX10" s="218"/>
      <c r="XY10" s="218"/>
      <c r="XZ10" s="218"/>
      <c r="YA10" s="218"/>
      <c r="YB10" s="218"/>
      <c r="YC10" s="218"/>
      <c r="YD10" s="218"/>
      <c r="YE10" s="218"/>
      <c r="YF10" s="218"/>
      <c r="YG10" s="218"/>
      <c r="YH10" s="218"/>
      <c r="YI10" s="218"/>
      <c r="YJ10" s="218"/>
      <c r="YK10" s="218"/>
      <c r="YL10" s="218"/>
      <c r="YM10" s="218"/>
      <c r="YN10" s="218"/>
      <c r="YO10" s="218"/>
      <c r="YP10" s="218"/>
      <c r="YQ10" s="218"/>
      <c r="YR10" s="218"/>
      <c r="YS10" s="218"/>
      <c r="YT10" s="218"/>
      <c r="YU10" s="218"/>
      <c r="YV10" s="218"/>
      <c r="YW10" s="218"/>
      <c r="YX10" s="218"/>
      <c r="YY10" s="218"/>
      <c r="YZ10" s="218"/>
      <c r="ZA10" s="218"/>
      <c r="ZB10" s="218"/>
      <c r="ZC10" s="218"/>
      <c r="ZD10" s="218"/>
      <c r="ZE10" s="218"/>
      <c r="ZF10" s="218"/>
      <c r="ZG10" s="218"/>
      <c r="ZH10" s="218"/>
      <c r="ZI10" s="218"/>
      <c r="ZJ10" s="218"/>
      <c r="ZK10" s="218"/>
      <c r="ZL10" s="218"/>
      <c r="ZM10" s="218"/>
      <c r="ZN10" s="218"/>
      <c r="ZO10" s="218"/>
      <c r="ZP10" s="218"/>
      <c r="ZQ10" s="218"/>
      <c r="ZR10" s="218"/>
      <c r="ZS10" s="218"/>
      <c r="ZT10" s="218"/>
      <c r="ZU10" s="218"/>
      <c r="ZV10" s="218"/>
      <c r="ZW10" s="218"/>
      <c r="ZX10" s="218"/>
      <c r="ZY10" s="218"/>
      <c r="ZZ10" s="218"/>
      <c r="AAA10" s="218"/>
      <c r="AAB10" s="218"/>
      <c r="AAC10" s="218"/>
      <c r="AAD10" s="218"/>
      <c r="AAE10" s="218"/>
      <c r="AAF10" s="218"/>
      <c r="AAG10" s="218"/>
      <c r="AAH10" s="218"/>
      <c r="AAI10" s="218"/>
      <c r="AAJ10" s="218"/>
      <c r="AAK10" s="218"/>
      <c r="AAL10" s="218"/>
      <c r="AAM10" s="218"/>
      <c r="AAN10" s="218"/>
      <c r="AAO10" s="218"/>
      <c r="AAP10" s="218"/>
      <c r="AAQ10" s="218"/>
      <c r="AAR10" s="218"/>
      <c r="AAS10" s="218"/>
      <c r="AAT10" s="218"/>
      <c r="AAU10" s="218"/>
      <c r="AAV10" s="218"/>
      <c r="AAW10" s="218"/>
      <c r="AAX10" s="218"/>
      <c r="AAY10" s="218"/>
      <c r="AAZ10" s="218"/>
      <c r="ABA10" s="218"/>
      <c r="ABB10" s="218"/>
      <c r="ABC10" s="218"/>
      <c r="ABD10" s="218"/>
      <c r="ABE10" s="218"/>
      <c r="ABF10" s="218"/>
      <c r="ABG10" s="218"/>
      <c r="ABH10" s="218"/>
      <c r="ABI10" s="218"/>
      <c r="ABJ10" s="218"/>
      <c r="ABK10" s="218"/>
      <c r="ABL10" s="218"/>
      <c r="ABM10" s="218"/>
      <c r="ABN10" s="218"/>
      <c r="ABO10" s="218"/>
      <c r="ABP10" s="218"/>
      <c r="ABQ10" s="218"/>
      <c r="ABR10" s="218"/>
      <c r="ABS10" s="218"/>
      <c r="ABT10" s="218"/>
      <c r="ABU10" s="218"/>
      <c r="ABV10" s="218"/>
      <c r="ABW10" s="218"/>
      <c r="ABX10" s="218"/>
      <c r="ABY10" s="218"/>
      <c r="ABZ10" s="218"/>
      <c r="ACA10" s="218"/>
      <c r="ACB10" s="218"/>
      <c r="ACC10" s="218"/>
      <c r="ACD10" s="218"/>
      <c r="ACE10" s="218"/>
      <c r="ACF10" s="218"/>
      <c r="ACG10" s="218"/>
      <c r="ACH10" s="218"/>
      <c r="ACI10" s="218"/>
      <c r="ACJ10" s="218"/>
      <c r="ACK10" s="218"/>
      <c r="ACL10" s="218"/>
      <c r="ACM10" s="218"/>
      <c r="ACN10" s="218"/>
      <c r="ACO10" s="218"/>
      <c r="ACP10" s="218"/>
      <c r="ACQ10" s="218"/>
      <c r="ACR10" s="218"/>
      <c r="ACS10" s="218"/>
      <c r="ACT10" s="218"/>
      <c r="ACU10" s="218"/>
      <c r="ACV10" s="218"/>
      <c r="ACW10" s="218"/>
      <c r="ACX10" s="218"/>
      <c r="ACY10" s="218"/>
      <c r="ACZ10" s="218"/>
      <c r="ADA10" s="218"/>
      <c r="ADB10" s="218"/>
      <c r="ADC10" s="218"/>
      <c r="ADD10" s="218"/>
      <c r="ADE10" s="218"/>
      <c r="ADF10" s="218"/>
      <c r="ADG10" s="218"/>
      <c r="ADH10" s="218"/>
      <c r="ADI10" s="218"/>
      <c r="ADJ10" s="218"/>
      <c r="ADK10" s="218"/>
      <c r="ADL10" s="218"/>
      <c r="ADM10" s="218"/>
      <c r="ADN10" s="218"/>
      <c r="ADO10" s="218"/>
      <c r="ADP10" s="218"/>
      <c r="ADQ10" s="218"/>
      <c r="ADR10" s="218"/>
      <c r="ADS10" s="218"/>
      <c r="ADT10" s="218"/>
      <c r="ADU10" s="218"/>
      <c r="ADV10" s="218"/>
      <c r="ADW10" s="218"/>
      <c r="ADX10" s="218"/>
      <c r="ADY10" s="218"/>
      <c r="ADZ10" s="218"/>
      <c r="AEA10" s="218"/>
      <c r="AEB10" s="218"/>
      <c r="AEC10" s="218"/>
      <c r="AED10" s="218"/>
      <c r="AEE10" s="218"/>
      <c r="AEF10" s="218"/>
      <c r="AEG10" s="218"/>
      <c r="AEH10" s="218"/>
      <c r="AEI10" s="218"/>
      <c r="AEJ10" s="218"/>
      <c r="AEK10" s="218"/>
      <c r="AEL10" s="218"/>
      <c r="AEM10" s="218"/>
      <c r="AEN10" s="218"/>
      <c r="AEO10" s="218"/>
      <c r="AEP10" s="218"/>
      <c r="AEQ10" s="218"/>
      <c r="AER10" s="218"/>
      <c r="AES10" s="218"/>
      <c r="AET10" s="218"/>
      <c r="AEU10" s="218"/>
      <c r="AEV10" s="218"/>
      <c r="AEW10" s="218"/>
      <c r="AEX10" s="218"/>
      <c r="AEY10" s="218"/>
      <c r="AEZ10" s="218"/>
      <c r="AFA10" s="218"/>
      <c r="AFB10" s="218"/>
      <c r="AFC10" s="218"/>
      <c r="AFD10" s="218"/>
      <c r="AFE10" s="218"/>
      <c r="AFF10" s="218"/>
      <c r="AFG10" s="218"/>
      <c r="AFH10" s="218"/>
      <c r="AFI10" s="218"/>
      <c r="AFJ10" s="218"/>
      <c r="AFK10" s="218"/>
      <c r="AFL10" s="218"/>
      <c r="AFM10" s="218"/>
      <c r="AFN10" s="218"/>
      <c r="AFO10" s="218"/>
      <c r="AFP10" s="218"/>
      <c r="AFQ10" s="218"/>
      <c r="AFR10" s="218"/>
      <c r="AFS10" s="218"/>
      <c r="AFT10" s="218"/>
      <c r="AFU10" s="218"/>
      <c r="AFV10" s="218"/>
      <c r="AFW10" s="218"/>
      <c r="AFX10" s="218"/>
      <c r="AFY10" s="218"/>
      <c r="AFZ10" s="218"/>
      <c r="AGA10" s="218"/>
      <c r="AGB10" s="218"/>
      <c r="AGC10" s="218"/>
      <c r="AGD10" s="218"/>
      <c r="AGE10" s="218"/>
      <c r="AGF10" s="218"/>
      <c r="AGG10" s="218"/>
      <c r="AGH10" s="218"/>
      <c r="AGI10" s="218"/>
      <c r="AGJ10" s="218"/>
      <c r="AGK10" s="218"/>
      <c r="AGL10" s="218"/>
      <c r="AGM10" s="218"/>
      <c r="AGN10" s="218"/>
      <c r="AGO10" s="218"/>
      <c r="AGP10" s="218"/>
      <c r="AGQ10" s="218"/>
      <c r="AGR10" s="218"/>
      <c r="AGS10" s="218"/>
      <c r="AGT10" s="218"/>
      <c r="AGU10" s="218"/>
      <c r="AGV10" s="218"/>
      <c r="AGW10" s="218"/>
      <c r="AGX10" s="218"/>
      <c r="AGY10" s="218"/>
      <c r="AGZ10" s="218"/>
      <c r="AHA10" s="218"/>
      <c r="AHB10" s="218"/>
      <c r="AHC10" s="218"/>
      <c r="AHD10" s="218"/>
      <c r="AHE10" s="218"/>
      <c r="AHF10" s="218"/>
      <c r="AHG10" s="218"/>
      <c r="AHH10" s="218"/>
      <c r="AHI10" s="218"/>
      <c r="AHJ10" s="218"/>
      <c r="AHK10" s="218"/>
      <c r="AHL10" s="218"/>
      <c r="AHM10" s="218"/>
      <c r="AHN10" s="218"/>
      <c r="AHO10" s="218"/>
      <c r="AHP10" s="218"/>
      <c r="AHQ10" s="218"/>
      <c r="AHR10" s="218"/>
      <c r="AHS10" s="218"/>
      <c r="AHT10" s="218"/>
      <c r="AHU10" s="218"/>
      <c r="AHV10" s="218"/>
      <c r="AHW10" s="218"/>
      <c r="AHX10" s="218"/>
      <c r="AHY10" s="218"/>
      <c r="AHZ10" s="218"/>
      <c r="AIA10" s="218"/>
      <c r="AIB10" s="218"/>
      <c r="AIC10" s="218"/>
      <c r="AID10" s="218"/>
      <c r="AIE10" s="218"/>
      <c r="AIF10" s="218"/>
      <c r="AIG10" s="218"/>
      <c r="AIH10" s="218"/>
      <c r="AII10" s="218"/>
      <c r="AIJ10" s="218"/>
      <c r="AIK10" s="218"/>
      <c r="AIL10" s="218"/>
      <c r="AIM10" s="218"/>
      <c r="AIN10" s="218"/>
      <c r="AIO10" s="218"/>
      <c r="AIP10" s="218"/>
      <c r="AIQ10" s="218"/>
      <c r="AIR10" s="218"/>
      <c r="AIS10" s="218"/>
      <c r="AIT10" s="218"/>
      <c r="AIU10" s="218"/>
      <c r="AIV10" s="218"/>
      <c r="AIW10" s="218"/>
      <c r="AIX10" s="218"/>
      <c r="AIY10" s="218"/>
      <c r="AIZ10" s="218"/>
      <c r="AJA10" s="218"/>
      <c r="AJB10" s="218"/>
      <c r="AJC10" s="218"/>
      <c r="AJD10" s="218"/>
      <c r="AJE10" s="218"/>
      <c r="AJF10" s="218"/>
      <c r="AJG10" s="218"/>
      <c r="AJH10" s="218"/>
      <c r="AJI10" s="218"/>
      <c r="AJJ10" s="218"/>
      <c r="AJK10" s="218"/>
      <c r="AJL10" s="218"/>
      <c r="AJM10" s="218"/>
      <c r="AJN10" s="218"/>
      <c r="AJO10" s="218"/>
      <c r="AJP10" s="218"/>
      <c r="AJQ10" s="218"/>
      <c r="AJR10" s="218"/>
      <c r="AJS10" s="218"/>
      <c r="AJT10" s="218"/>
      <c r="AJU10" s="218"/>
      <c r="AJV10" s="218"/>
      <c r="AJW10" s="218"/>
      <c r="AJX10" s="218"/>
      <c r="AJY10" s="218"/>
      <c r="AJZ10" s="218"/>
      <c r="AKA10" s="218"/>
      <c r="AKB10" s="218"/>
      <c r="AKC10" s="218"/>
      <c r="AKD10" s="218"/>
      <c r="AKE10" s="218"/>
      <c r="AKF10" s="218"/>
      <c r="AKG10" s="218"/>
      <c r="AKH10" s="218"/>
      <c r="AKI10" s="218"/>
      <c r="AKJ10" s="218"/>
      <c r="AKK10" s="218"/>
      <c r="AKL10" s="218"/>
      <c r="AKM10" s="218"/>
      <c r="AKN10" s="218"/>
      <c r="AKO10" s="218"/>
      <c r="AKP10" s="218"/>
      <c r="AKQ10" s="218"/>
      <c r="AKR10" s="218"/>
      <c r="AKS10" s="218"/>
      <c r="AKT10" s="218"/>
      <c r="AKU10" s="218"/>
      <c r="AKV10" s="218"/>
      <c r="AKW10" s="218"/>
      <c r="AKX10" s="218"/>
      <c r="AKY10" s="218"/>
      <c r="AKZ10" s="218"/>
      <c r="ALA10" s="218"/>
      <c r="ALB10" s="218"/>
      <c r="ALC10" s="218"/>
      <c r="ALD10" s="218"/>
      <c r="ALE10" s="218"/>
      <c r="ALF10" s="218"/>
      <c r="ALG10" s="218"/>
      <c r="ALH10" s="218"/>
      <c r="ALI10" s="218"/>
      <c r="ALJ10" s="218"/>
      <c r="ALK10" s="218"/>
      <c r="ALL10" s="218"/>
      <c r="ALM10" s="218"/>
      <c r="ALN10" s="218"/>
      <c r="ALO10" s="218"/>
      <c r="ALP10" s="218"/>
      <c r="ALQ10" s="218"/>
      <c r="ALR10" s="218"/>
      <c r="ALS10" s="218"/>
      <c r="ALT10" s="218"/>
      <c r="ALU10" s="218"/>
      <c r="ALV10" s="218"/>
      <c r="ALW10" s="218"/>
      <c r="ALX10" s="218"/>
      <c r="ALY10" s="218"/>
      <c r="ALZ10" s="218"/>
      <c r="AMA10" s="218"/>
      <c r="AMB10" s="218"/>
      <c r="AMC10" s="218"/>
      <c r="AMD10" s="218"/>
      <c r="AME10" s="218"/>
      <c r="AMF10" s="218"/>
      <c r="AMG10" s="218"/>
      <c r="AMH10" s="218"/>
      <c r="AMI10" s="218"/>
      <c r="AMJ10" s="218"/>
      <c r="AMK10" s="218"/>
      <c r="AML10" s="218"/>
      <c r="AMM10" s="218"/>
      <c r="AMN10" s="218"/>
      <c r="AMO10" s="218"/>
      <c r="AMP10" s="218"/>
      <c r="AMQ10" s="218"/>
      <c r="AMR10" s="218"/>
      <c r="AMS10" s="218"/>
      <c r="AMT10" s="218"/>
      <c r="AMU10" s="218"/>
      <c r="AMV10" s="218"/>
      <c r="AMW10" s="218"/>
      <c r="AMX10" s="218"/>
      <c r="AMY10" s="218"/>
      <c r="AMZ10" s="218"/>
      <c r="ANA10" s="218"/>
      <c r="ANB10" s="218"/>
      <c r="ANC10" s="218"/>
      <c r="AND10" s="218"/>
      <c r="ANE10" s="218"/>
      <c r="ANF10" s="218"/>
      <c r="ANG10" s="218"/>
      <c r="ANH10" s="218"/>
      <c r="ANI10" s="218"/>
      <c r="ANJ10" s="218"/>
      <c r="ANK10" s="218"/>
      <c r="ANL10" s="218"/>
      <c r="ANM10" s="218"/>
      <c r="ANN10" s="218"/>
      <c r="ANO10" s="218"/>
      <c r="ANP10" s="218"/>
      <c r="ANQ10" s="218"/>
      <c r="ANR10" s="218"/>
      <c r="ANS10" s="218"/>
      <c r="ANT10" s="218"/>
      <c r="ANU10" s="218"/>
      <c r="ANV10" s="218"/>
      <c r="ANW10" s="218"/>
      <c r="ANX10" s="218"/>
      <c r="ANY10" s="218"/>
      <c r="ANZ10" s="218"/>
      <c r="AOA10" s="218"/>
      <c r="AOB10" s="218"/>
      <c r="AOC10" s="218"/>
      <c r="AOD10" s="218"/>
      <c r="AOE10" s="218"/>
      <c r="AOF10" s="218"/>
      <c r="AOG10" s="218"/>
      <c r="AOH10" s="218"/>
      <c r="AOI10" s="218"/>
      <c r="AOJ10" s="218"/>
      <c r="AOK10" s="218"/>
      <c r="AOL10" s="218"/>
      <c r="AOM10" s="218"/>
      <c r="AON10" s="218"/>
      <c r="AOO10" s="218"/>
      <c r="AOP10" s="218"/>
      <c r="AOQ10" s="218"/>
      <c r="AOR10" s="218"/>
      <c r="AOS10" s="218"/>
      <c r="AOT10" s="218"/>
      <c r="AOU10" s="218"/>
      <c r="AOV10" s="218"/>
      <c r="AOW10" s="218"/>
      <c r="AOX10" s="218"/>
      <c r="AOY10" s="218"/>
      <c r="AOZ10" s="218"/>
      <c r="APA10" s="218"/>
      <c r="APB10" s="218"/>
      <c r="APC10" s="218"/>
      <c r="APD10" s="218"/>
      <c r="APE10" s="218"/>
      <c r="APF10" s="218"/>
      <c r="APG10" s="218"/>
      <c r="APH10" s="218"/>
      <c r="API10" s="218"/>
      <c r="APJ10" s="218"/>
      <c r="APK10" s="218"/>
      <c r="APL10" s="218"/>
      <c r="APM10" s="218"/>
      <c r="APN10" s="218"/>
      <c r="APO10" s="218"/>
      <c r="APP10" s="218"/>
      <c r="APQ10" s="218"/>
      <c r="APR10" s="218"/>
      <c r="APS10" s="218"/>
      <c r="APT10" s="218"/>
      <c r="APU10" s="218"/>
      <c r="APV10" s="218"/>
      <c r="APW10" s="218"/>
      <c r="APX10" s="218"/>
      <c r="APY10" s="218"/>
      <c r="APZ10" s="218"/>
      <c r="AQA10" s="218"/>
      <c r="AQB10" s="218"/>
      <c r="AQC10" s="218"/>
      <c r="AQD10" s="218"/>
      <c r="AQE10" s="218"/>
      <c r="AQF10" s="218"/>
      <c r="AQG10" s="218"/>
      <c r="AQH10" s="218"/>
      <c r="AQI10" s="218"/>
      <c r="AQJ10" s="218"/>
      <c r="AQK10" s="218"/>
      <c r="AQL10" s="218"/>
      <c r="AQM10" s="218"/>
      <c r="AQN10" s="218"/>
      <c r="AQO10" s="218"/>
      <c r="AQP10" s="218"/>
      <c r="AQQ10" s="218"/>
      <c r="AQR10" s="218"/>
      <c r="AQS10" s="218"/>
      <c r="AQT10" s="218"/>
      <c r="AQU10" s="218"/>
      <c r="AQV10" s="218"/>
      <c r="AQW10" s="218"/>
      <c r="AQX10" s="218"/>
      <c r="AQY10" s="218"/>
      <c r="AQZ10" s="218"/>
      <c r="ARA10" s="218"/>
      <c r="ARB10" s="218"/>
      <c r="ARC10" s="218"/>
      <c r="ARD10" s="218"/>
      <c r="ARE10" s="218"/>
      <c r="ARF10" s="218"/>
      <c r="ARG10" s="218"/>
      <c r="ARH10" s="218"/>
      <c r="ARI10" s="218"/>
      <c r="ARJ10" s="218"/>
      <c r="ARK10" s="218"/>
      <c r="ARL10" s="218"/>
      <c r="ARM10" s="218"/>
      <c r="ARN10" s="218"/>
      <c r="ARO10" s="218"/>
      <c r="ARP10" s="218"/>
      <c r="ARQ10" s="218"/>
      <c r="ARR10" s="218"/>
      <c r="ARS10" s="218"/>
      <c r="ART10" s="218"/>
      <c r="ARU10" s="218"/>
      <c r="ARV10" s="218"/>
      <c r="ARW10" s="218"/>
      <c r="ARX10" s="218"/>
      <c r="ARY10" s="218"/>
      <c r="ARZ10" s="218"/>
      <c r="ASA10" s="218"/>
      <c r="ASB10" s="218"/>
      <c r="ASC10" s="218"/>
      <c r="ASD10" s="218"/>
      <c r="ASE10" s="218"/>
      <c r="ASF10" s="218"/>
      <c r="ASG10" s="218"/>
      <c r="ASH10" s="218"/>
      <c r="ASI10" s="218"/>
      <c r="ASJ10" s="218"/>
      <c r="ASK10" s="218"/>
      <c r="ASL10" s="218"/>
      <c r="ASM10" s="218"/>
      <c r="ASN10" s="218"/>
      <c r="ASO10" s="218"/>
      <c r="ASP10" s="218"/>
      <c r="ASQ10" s="218"/>
      <c r="ASR10" s="218"/>
      <c r="ASS10" s="218"/>
      <c r="AST10" s="218"/>
      <c r="ASU10" s="218"/>
      <c r="ASV10" s="218"/>
      <c r="ASW10" s="218"/>
      <c r="ASX10" s="218"/>
      <c r="ASY10" s="218"/>
      <c r="ASZ10" s="218"/>
      <c r="ATA10" s="218"/>
      <c r="ATB10" s="218"/>
      <c r="ATC10" s="218"/>
      <c r="ATD10" s="218"/>
      <c r="ATE10" s="218"/>
      <c r="ATF10" s="218"/>
      <c r="ATG10" s="218"/>
      <c r="ATH10" s="218"/>
      <c r="ATI10" s="218"/>
      <c r="ATJ10" s="218"/>
      <c r="ATK10" s="218"/>
      <c r="ATL10" s="218"/>
      <c r="ATM10" s="218"/>
      <c r="ATN10" s="218"/>
      <c r="ATO10" s="218"/>
      <c r="ATP10" s="218"/>
      <c r="ATQ10" s="218"/>
      <c r="ATR10" s="218"/>
      <c r="ATS10" s="218"/>
      <c r="ATT10" s="218"/>
      <c r="ATU10" s="218"/>
      <c r="ATV10" s="218"/>
      <c r="ATW10" s="218"/>
      <c r="ATX10" s="218"/>
      <c r="ATY10" s="218"/>
      <c r="ATZ10" s="218"/>
      <c r="AUA10" s="218"/>
      <c r="AUB10" s="218"/>
      <c r="AUC10" s="218"/>
      <c r="AUD10" s="218"/>
      <c r="AUE10" s="218"/>
      <c r="AUF10" s="218"/>
      <c r="AUG10" s="218"/>
      <c r="AUH10" s="218"/>
      <c r="AUI10" s="218"/>
      <c r="AUJ10" s="218"/>
      <c r="AUK10" s="218"/>
      <c r="AUL10" s="218"/>
      <c r="AUM10" s="218"/>
      <c r="AUN10" s="218"/>
      <c r="AUO10" s="218"/>
      <c r="AUP10" s="218"/>
      <c r="AUQ10" s="218"/>
      <c r="AUR10" s="218"/>
      <c r="AUS10" s="218"/>
      <c r="AUT10" s="218"/>
      <c r="AUU10" s="218"/>
      <c r="AUV10" s="218"/>
      <c r="AUW10" s="218"/>
      <c r="AUX10" s="218"/>
      <c r="AUY10" s="218"/>
      <c r="AUZ10" s="218"/>
      <c r="AVA10" s="218"/>
      <c r="AVB10" s="218"/>
      <c r="AVC10" s="218"/>
      <c r="AVD10" s="218"/>
      <c r="AVE10" s="218"/>
      <c r="AVF10" s="218"/>
      <c r="AVG10" s="218"/>
      <c r="AVH10" s="218"/>
      <c r="AVI10" s="218"/>
      <c r="AVJ10" s="218"/>
      <c r="AVK10" s="218"/>
      <c r="AVL10" s="218"/>
      <c r="AVM10" s="218"/>
      <c r="AVN10" s="218"/>
      <c r="AVO10" s="218"/>
      <c r="AVP10" s="218"/>
      <c r="AVQ10" s="218"/>
      <c r="AVR10" s="218"/>
      <c r="AVS10" s="218"/>
      <c r="AVT10" s="218"/>
      <c r="AVU10" s="218"/>
      <c r="AVV10" s="218"/>
      <c r="AVW10" s="218"/>
      <c r="AVX10" s="218"/>
      <c r="AVY10" s="218"/>
      <c r="AVZ10" s="218"/>
      <c r="AWA10" s="218"/>
      <c r="AWB10" s="218"/>
      <c r="AWC10" s="218"/>
      <c r="AWD10" s="218"/>
      <c r="AWE10" s="218"/>
      <c r="AWF10" s="218"/>
      <c r="AWG10" s="218"/>
      <c r="AWH10" s="218"/>
      <c r="AWI10" s="218"/>
      <c r="AWJ10" s="218"/>
      <c r="AWK10" s="218"/>
      <c r="AWL10" s="218"/>
      <c r="AWM10" s="218"/>
      <c r="AWN10" s="218"/>
      <c r="AWO10" s="218"/>
      <c r="AWP10" s="218"/>
      <c r="AWQ10" s="218"/>
      <c r="AWR10" s="218"/>
      <c r="AWS10" s="218"/>
      <c r="AWT10" s="218"/>
      <c r="AWU10" s="218"/>
      <c r="AWV10" s="218"/>
      <c r="AWW10" s="218"/>
      <c r="AWX10" s="218"/>
      <c r="AWY10" s="218"/>
      <c r="AWZ10" s="218"/>
      <c r="AXA10" s="218"/>
      <c r="AXB10" s="218"/>
      <c r="AXC10" s="218"/>
      <c r="AXD10" s="218"/>
      <c r="AXE10" s="218"/>
      <c r="AXF10" s="218"/>
      <c r="AXG10" s="218"/>
      <c r="AXH10" s="218"/>
      <c r="AXI10" s="218"/>
      <c r="AXJ10" s="218"/>
      <c r="AXK10" s="218"/>
      <c r="AXL10" s="218"/>
      <c r="AXM10" s="218"/>
      <c r="AXN10" s="218"/>
      <c r="AXO10" s="218"/>
      <c r="AXP10" s="218"/>
      <c r="AXQ10" s="218"/>
      <c r="AXR10" s="218"/>
      <c r="AXS10" s="218"/>
      <c r="AXT10" s="218"/>
      <c r="AXU10" s="218"/>
      <c r="AXV10" s="218"/>
      <c r="AXW10" s="218"/>
      <c r="AXX10" s="218"/>
      <c r="AXY10" s="218"/>
      <c r="AXZ10" s="218"/>
      <c r="AYA10" s="218"/>
      <c r="AYB10" s="218"/>
      <c r="AYC10" s="218"/>
      <c r="AYD10" s="218"/>
      <c r="AYE10" s="218"/>
      <c r="AYF10" s="218"/>
      <c r="AYG10" s="218"/>
      <c r="AYH10" s="218"/>
      <c r="AYI10" s="218"/>
      <c r="AYJ10" s="218"/>
      <c r="AYK10" s="218"/>
      <c r="AYL10" s="218"/>
      <c r="AYM10" s="218"/>
      <c r="AYN10" s="218"/>
      <c r="AYO10" s="218"/>
      <c r="AYP10" s="218"/>
      <c r="AYQ10" s="218"/>
      <c r="AYR10" s="218"/>
      <c r="AYS10" s="218"/>
      <c r="AYT10" s="218"/>
      <c r="AYU10" s="218"/>
      <c r="AYV10" s="218"/>
      <c r="AYW10" s="218"/>
      <c r="AYX10" s="218"/>
      <c r="AYY10" s="218"/>
      <c r="AYZ10" s="218"/>
      <c r="AZA10" s="218"/>
      <c r="AZB10" s="218"/>
      <c r="AZC10" s="218"/>
      <c r="AZD10" s="218"/>
      <c r="AZE10" s="218"/>
      <c r="AZF10" s="218"/>
      <c r="AZG10" s="218"/>
      <c r="AZH10" s="218"/>
      <c r="AZI10" s="218"/>
      <c r="AZJ10" s="218"/>
      <c r="AZK10" s="218"/>
      <c r="AZL10" s="218"/>
      <c r="AZM10" s="218"/>
      <c r="AZN10" s="218"/>
      <c r="AZO10" s="218"/>
      <c r="AZP10" s="218"/>
      <c r="AZQ10" s="218"/>
      <c r="AZR10" s="218"/>
      <c r="AZS10" s="218"/>
      <c r="AZT10" s="218"/>
      <c r="AZU10" s="218"/>
      <c r="AZV10" s="218"/>
      <c r="AZW10" s="218"/>
      <c r="AZX10" s="218"/>
      <c r="AZY10" s="218"/>
      <c r="AZZ10" s="218"/>
      <c r="BAA10" s="218"/>
      <c r="BAB10" s="218"/>
      <c r="BAC10" s="218"/>
      <c r="BAD10" s="218"/>
      <c r="BAE10" s="218"/>
      <c r="BAF10" s="218"/>
      <c r="BAG10" s="218"/>
      <c r="BAH10" s="218"/>
      <c r="BAI10" s="218"/>
      <c r="BAJ10" s="218"/>
      <c r="BAK10" s="218"/>
      <c r="BAL10" s="218"/>
      <c r="BAM10" s="218"/>
      <c r="BAN10" s="218"/>
      <c r="BAO10" s="218"/>
      <c r="BAP10" s="218"/>
      <c r="BAQ10" s="218"/>
      <c r="BAR10" s="218"/>
      <c r="BAS10" s="218"/>
      <c r="BAT10" s="218"/>
      <c r="BAU10" s="218"/>
      <c r="BAV10" s="218"/>
      <c r="BAW10" s="218"/>
      <c r="BAX10" s="218"/>
      <c r="BAY10" s="218"/>
      <c r="BAZ10" s="218"/>
      <c r="BBA10" s="218"/>
      <c r="BBB10" s="218"/>
      <c r="BBC10" s="218"/>
      <c r="BBD10" s="218"/>
      <c r="BBE10" s="218"/>
      <c r="BBF10" s="218"/>
      <c r="BBG10" s="218"/>
      <c r="BBH10" s="218"/>
      <c r="BBI10" s="218"/>
      <c r="BBJ10" s="218"/>
      <c r="BBK10" s="218"/>
      <c r="BBL10" s="218"/>
      <c r="BBM10" s="218"/>
      <c r="BBN10" s="218"/>
      <c r="BBO10" s="218"/>
      <c r="BBP10" s="218"/>
      <c r="BBQ10" s="218"/>
      <c r="BBR10" s="218"/>
      <c r="BBS10" s="218"/>
      <c r="BBT10" s="218"/>
      <c r="BBU10" s="218"/>
      <c r="BBV10" s="218"/>
      <c r="BBW10" s="218"/>
      <c r="BBX10" s="218"/>
      <c r="BBY10" s="218"/>
      <c r="BBZ10" s="218"/>
      <c r="BCA10" s="218"/>
      <c r="BCB10" s="218"/>
      <c r="BCC10" s="218"/>
      <c r="BCD10" s="218"/>
      <c r="BCE10" s="218"/>
      <c r="BCF10" s="218"/>
      <c r="BCG10" s="218"/>
      <c r="BCH10" s="218"/>
      <c r="BCI10" s="218"/>
      <c r="BCJ10" s="218"/>
      <c r="BCK10" s="218"/>
      <c r="BCL10" s="218"/>
      <c r="BCM10" s="218"/>
      <c r="BCN10" s="218"/>
      <c r="BCO10" s="218"/>
      <c r="BCP10" s="218"/>
      <c r="BCQ10" s="218"/>
      <c r="BCR10" s="218"/>
      <c r="BCS10" s="218"/>
      <c r="BCT10" s="218"/>
      <c r="BCU10" s="218"/>
      <c r="BCV10" s="218"/>
      <c r="BCW10" s="218"/>
      <c r="BCX10" s="218"/>
      <c r="BCY10" s="218"/>
      <c r="BCZ10" s="218"/>
      <c r="BDA10" s="218"/>
      <c r="BDB10" s="218"/>
      <c r="BDC10" s="218"/>
      <c r="BDD10" s="218"/>
      <c r="BDE10" s="218"/>
      <c r="BDF10" s="218"/>
      <c r="BDG10" s="218"/>
      <c r="BDH10" s="218"/>
      <c r="BDI10" s="218"/>
      <c r="BDJ10" s="218"/>
      <c r="BDK10" s="218"/>
      <c r="BDL10" s="218"/>
      <c r="BDM10" s="218"/>
      <c r="BDN10" s="218"/>
      <c r="BDO10" s="218"/>
      <c r="BDP10" s="218"/>
      <c r="BDQ10" s="218"/>
      <c r="BDR10" s="218"/>
      <c r="BDS10" s="218"/>
      <c r="BDT10" s="218"/>
      <c r="BDU10" s="218"/>
    </row>
    <row r="11" spans="1:1477" s="73" customFormat="1" ht="12.75" thickBot="1">
      <c r="A11" s="136"/>
      <c r="B11" s="71"/>
      <c r="C11" s="71"/>
      <c r="D11" s="71"/>
      <c r="E11" s="72"/>
      <c r="F11" s="71"/>
      <c r="G11" s="188"/>
      <c r="H11" s="221"/>
      <c r="M11" s="219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19">
        <f>IF(V11=0,0,AC11/V11)</f>
        <v>0</v>
      </c>
      <c r="AE11" s="73">
        <f>IF(AD11 &lt;=1.1,1,0)</f>
        <v>1</v>
      </c>
      <c r="AF11" s="225"/>
      <c r="AG11" s="225"/>
      <c r="AL11" s="95"/>
      <c r="AM11" s="95"/>
      <c r="AP11" s="95"/>
      <c r="AQ11" s="95"/>
      <c r="AT11" s="95"/>
      <c r="AU11" s="95"/>
      <c r="AX11" s="95"/>
      <c r="AY11" s="95"/>
      <c r="BB11" s="95"/>
      <c r="BC11" s="95"/>
      <c r="BF11" s="95"/>
      <c r="BG11" s="95"/>
      <c r="BJ11" s="95"/>
      <c r="BK11" s="95"/>
      <c r="BN11" s="95"/>
      <c r="BO11" s="95"/>
      <c r="BR11" s="95"/>
      <c r="BS11" s="95"/>
      <c r="BV11" s="95"/>
      <c r="BW11" s="95"/>
      <c r="BZ11" s="95"/>
      <c r="CA11" s="95"/>
      <c r="CD11" s="95"/>
      <c r="CE11" s="95"/>
      <c r="CH11" s="95"/>
      <c r="CI11" s="95"/>
      <c r="CL11" s="95"/>
      <c r="CM11" s="95"/>
      <c r="CN11" s="71"/>
      <c r="CO11" s="71"/>
      <c r="CP11" s="71"/>
      <c r="CQ11" s="71"/>
      <c r="CR11" s="71"/>
      <c r="CS11" s="71"/>
      <c r="CT11" s="72"/>
      <c r="CU11" s="71"/>
      <c r="CV11" s="71"/>
      <c r="CW11" s="72"/>
      <c r="CX11" s="72"/>
      <c r="CY11" s="71"/>
      <c r="CZ11" s="71"/>
      <c r="DA11" s="71"/>
      <c r="DB11" s="96"/>
      <c r="DC11" s="71"/>
      <c r="DD11" s="71"/>
      <c r="DE11" s="218"/>
      <c r="DF11" s="218"/>
      <c r="DG11" s="218"/>
      <c r="DH11" s="218"/>
      <c r="DI11" s="218"/>
      <c r="DJ11" s="218"/>
      <c r="DK11" s="218"/>
      <c r="DL11" s="218"/>
      <c r="DM11" s="218"/>
      <c r="DN11" s="218"/>
      <c r="DO11" s="218"/>
      <c r="DP11" s="218"/>
      <c r="DQ11" s="218"/>
      <c r="DR11" s="218"/>
      <c r="DS11" s="218"/>
      <c r="DT11" s="218"/>
      <c r="DU11" s="218"/>
      <c r="DV11" s="218"/>
      <c r="DW11" s="218"/>
      <c r="DX11" s="218"/>
      <c r="DY11" s="218"/>
      <c r="DZ11" s="218"/>
      <c r="EA11" s="218"/>
      <c r="EB11" s="218"/>
      <c r="EC11" s="218"/>
      <c r="ED11" s="218"/>
      <c r="EE11" s="218"/>
      <c r="EF11" s="218"/>
      <c r="EG11" s="218"/>
      <c r="EH11" s="218"/>
      <c r="EI11" s="218"/>
      <c r="EJ11" s="218"/>
      <c r="EK11" s="218"/>
      <c r="EL11" s="218"/>
      <c r="EM11" s="218"/>
      <c r="EN11" s="218"/>
      <c r="EO11" s="218"/>
      <c r="EP11" s="218"/>
      <c r="EQ11" s="218"/>
      <c r="ER11" s="218"/>
      <c r="ES11" s="218"/>
      <c r="ET11" s="218"/>
      <c r="EU11" s="218"/>
      <c r="EV11" s="218"/>
      <c r="EW11" s="218"/>
      <c r="EX11" s="218"/>
      <c r="EY11" s="218"/>
      <c r="EZ11" s="218"/>
      <c r="FA11" s="218"/>
      <c r="FB11" s="218"/>
      <c r="FC11" s="218"/>
      <c r="FD11" s="218"/>
      <c r="FE11" s="218"/>
      <c r="FF11" s="218"/>
      <c r="FG11" s="218"/>
      <c r="FH11" s="218"/>
      <c r="FI11" s="218"/>
      <c r="FJ11" s="218"/>
      <c r="FK11" s="218"/>
      <c r="FL11" s="218"/>
      <c r="FM11" s="218"/>
      <c r="FN11" s="218"/>
      <c r="FO11" s="218"/>
      <c r="FP11" s="218"/>
      <c r="FQ11" s="218"/>
      <c r="FR11" s="218"/>
      <c r="FS11" s="218"/>
      <c r="FT11" s="218"/>
      <c r="FU11" s="218"/>
      <c r="FV11" s="218"/>
      <c r="FW11" s="218"/>
      <c r="FX11" s="218"/>
      <c r="FY11" s="218"/>
      <c r="FZ11" s="218"/>
      <c r="GA11" s="218"/>
      <c r="GB11" s="218"/>
      <c r="GC11" s="218"/>
      <c r="GD11" s="218"/>
      <c r="GE11" s="218"/>
      <c r="GF11" s="218"/>
      <c r="GG11" s="218"/>
      <c r="GH11" s="218"/>
      <c r="GI11" s="218"/>
      <c r="GJ11" s="218"/>
      <c r="GK11" s="218"/>
      <c r="GL11" s="218"/>
      <c r="GM11" s="218"/>
      <c r="GN11" s="218"/>
      <c r="GO11" s="218"/>
      <c r="GP11" s="218"/>
      <c r="GQ11" s="218"/>
      <c r="GR11" s="218"/>
      <c r="GS11" s="218"/>
      <c r="GT11" s="218"/>
      <c r="GU11" s="218"/>
      <c r="GV11" s="218"/>
      <c r="GW11" s="218"/>
      <c r="GX11" s="218"/>
      <c r="GY11" s="218"/>
      <c r="GZ11" s="218"/>
      <c r="HA11" s="218"/>
      <c r="HB11" s="218"/>
      <c r="HC11" s="218"/>
      <c r="HD11" s="218"/>
      <c r="HE11" s="218"/>
      <c r="HF11" s="218"/>
      <c r="HG11" s="218"/>
      <c r="HH11" s="218"/>
      <c r="HI11" s="218"/>
      <c r="HJ11" s="218"/>
      <c r="HK11" s="218"/>
      <c r="HL11" s="218"/>
      <c r="HM11" s="218"/>
      <c r="HN11" s="218"/>
      <c r="HO11" s="218"/>
      <c r="HP11" s="218"/>
      <c r="HQ11" s="218"/>
      <c r="HR11" s="218"/>
      <c r="HS11" s="218"/>
      <c r="HT11" s="218"/>
      <c r="HU11" s="218"/>
      <c r="HV11" s="218"/>
      <c r="HW11" s="218"/>
      <c r="HX11" s="218"/>
      <c r="HY11" s="218"/>
      <c r="HZ11" s="218"/>
      <c r="IA11" s="218"/>
      <c r="IB11" s="218"/>
      <c r="IC11" s="218"/>
      <c r="ID11" s="218"/>
      <c r="IE11" s="218"/>
      <c r="IF11" s="218"/>
      <c r="IG11" s="218"/>
      <c r="IH11" s="218"/>
      <c r="II11" s="218"/>
      <c r="IJ11" s="218"/>
      <c r="IK11" s="218"/>
      <c r="IL11" s="218"/>
      <c r="IM11" s="218"/>
      <c r="IN11" s="218"/>
      <c r="IO11" s="218"/>
      <c r="IP11" s="218"/>
      <c r="IQ11" s="218"/>
      <c r="IR11" s="218"/>
      <c r="IS11" s="218"/>
      <c r="IT11" s="218"/>
      <c r="IU11" s="218"/>
      <c r="IV11" s="218"/>
      <c r="IW11" s="218"/>
      <c r="IX11" s="218"/>
      <c r="IY11" s="218"/>
      <c r="IZ11" s="218"/>
      <c r="JA11" s="218"/>
      <c r="JB11" s="218"/>
      <c r="JC11" s="218"/>
      <c r="JD11" s="218"/>
      <c r="JE11" s="218"/>
      <c r="JF11" s="218"/>
      <c r="JG11" s="218"/>
      <c r="JH11" s="218"/>
      <c r="JI11" s="218"/>
      <c r="JJ11" s="218"/>
      <c r="JK11" s="218"/>
      <c r="JL11" s="218"/>
      <c r="JM11" s="218"/>
      <c r="JN11" s="218"/>
      <c r="JO11" s="218"/>
      <c r="JP11" s="218"/>
      <c r="JQ11" s="218"/>
      <c r="JR11" s="218"/>
      <c r="JS11" s="218"/>
      <c r="JT11" s="218"/>
      <c r="JU11" s="218"/>
      <c r="JV11" s="218"/>
      <c r="JW11" s="218"/>
      <c r="JX11" s="218"/>
      <c r="JY11" s="218"/>
      <c r="JZ11" s="218"/>
      <c r="KA11" s="218"/>
      <c r="KB11" s="218"/>
      <c r="KC11" s="218"/>
      <c r="KD11" s="218"/>
      <c r="KE11" s="218"/>
      <c r="KF11" s="218"/>
      <c r="KG11" s="218"/>
      <c r="KH11" s="218"/>
      <c r="KI11" s="218"/>
      <c r="KJ11" s="218"/>
      <c r="KK11" s="218"/>
      <c r="KL11" s="218"/>
      <c r="KM11" s="218"/>
      <c r="KN11" s="218"/>
      <c r="KO11" s="218"/>
      <c r="KP11" s="218"/>
      <c r="KQ11" s="218"/>
      <c r="KR11" s="218"/>
      <c r="KS11" s="218"/>
      <c r="KT11" s="218"/>
      <c r="KU11" s="218"/>
      <c r="KV11" s="218"/>
      <c r="KW11" s="218"/>
      <c r="KX11" s="218"/>
      <c r="KY11" s="218"/>
      <c r="KZ11" s="218"/>
      <c r="LA11" s="218"/>
      <c r="LB11" s="218"/>
      <c r="LC11" s="218"/>
      <c r="LD11" s="218"/>
      <c r="LE11" s="218"/>
      <c r="LF11" s="218"/>
      <c r="LG11" s="218"/>
      <c r="LH11" s="218"/>
      <c r="LI11" s="218"/>
      <c r="LJ11" s="218"/>
      <c r="LK11" s="218"/>
      <c r="LL11" s="218"/>
      <c r="LM11" s="218"/>
      <c r="LN11" s="218"/>
      <c r="LO11" s="218"/>
      <c r="LP11" s="218"/>
      <c r="LQ11" s="218"/>
      <c r="LR11" s="218"/>
      <c r="LS11" s="218"/>
      <c r="LT11" s="218"/>
      <c r="LU11" s="218"/>
      <c r="LV11" s="218"/>
      <c r="LW11" s="218"/>
      <c r="LX11" s="218"/>
      <c r="LY11" s="218"/>
      <c r="LZ11" s="218"/>
      <c r="MA11" s="218"/>
      <c r="MB11" s="218"/>
      <c r="MC11" s="218"/>
      <c r="MD11" s="218"/>
      <c r="ME11" s="218"/>
      <c r="MF11" s="218"/>
      <c r="MG11" s="218"/>
      <c r="MH11" s="218"/>
      <c r="MI11" s="218"/>
      <c r="MJ11" s="218"/>
      <c r="MK11" s="218"/>
      <c r="ML11" s="218"/>
      <c r="MM11" s="218"/>
      <c r="MN11" s="218"/>
      <c r="MO11" s="218"/>
      <c r="MP11" s="218"/>
      <c r="MQ11" s="218"/>
      <c r="MR11" s="218"/>
      <c r="MS11" s="218"/>
      <c r="MT11" s="218"/>
      <c r="MU11" s="218"/>
      <c r="MV11" s="218"/>
      <c r="MW11" s="218"/>
      <c r="MX11" s="218"/>
      <c r="MY11" s="218"/>
      <c r="MZ11" s="218"/>
      <c r="NA11" s="218"/>
      <c r="NB11" s="218"/>
      <c r="NC11" s="218"/>
      <c r="ND11" s="218"/>
      <c r="NE11" s="218"/>
      <c r="NF11" s="218"/>
      <c r="NG11" s="218"/>
      <c r="NH11" s="218"/>
      <c r="NI11" s="218"/>
      <c r="NJ11" s="218"/>
      <c r="NK11" s="218"/>
      <c r="NL11" s="218"/>
      <c r="NM11" s="218"/>
      <c r="NN11" s="218"/>
      <c r="NO11" s="218"/>
      <c r="NP11" s="218"/>
      <c r="NQ11" s="218"/>
      <c r="NR11" s="218"/>
      <c r="NS11" s="218"/>
      <c r="NT11" s="218"/>
      <c r="NU11" s="218"/>
      <c r="NV11" s="218"/>
      <c r="NW11" s="218"/>
      <c r="NX11" s="218"/>
      <c r="NY11" s="218"/>
      <c r="NZ11" s="218"/>
      <c r="OA11" s="218"/>
      <c r="OB11" s="218"/>
      <c r="OC11" s="218"/>
      <c r="OD11" s="218"/>
      <c r="OE11" s="218"/>
      <c r="OF11" s="218"/>
      <c r="OG11" s="218"/>
      <c r="OH11" s="218"/>
      <c r="OI11" s="218"/>
      <c r="OJ11" s="218"/>
      <c r="OK11" s="218"/>
      <c r="OL11" s="218"/>
      <c r="OM11" s="218"/>
      <c r="ON11" s="218"/>
      <c r="OO11" s="218"/>
      <c r="OP11" s="218"/>
      <c r="OQ11" s="218"/>
      <c r="OR11" s="218"/>
      <c r="OS11" s="218"/>
      <c r="OT11" s="218"/>
      <c r="OU11" s="218"/>
      <c r="OV11" s="218"/>
      <c r="OW11" s="218"/>
      <c r="OX11" s="218"/>
      <c r="OY11" s="218"/>
      <c r="OZ11" s="218"/>
      <c r="PA11" s="218"/>
      <c r="PB11" s="218"/>
      <c r="PC11" s="218"/>
      <c r="PD11" s="218"/>
      <c r="PE11" s="218"/>
      <c r="PF11" s="218"/>
      <c r="PG11" s="218"/>
      <c r="PH11" s="218"/>
      <c r="PI11" s="218"/>
      <c r="PJ11" s="218"/>
      <c r="PK11" s="218"/>
      <c r="PL11" s="218"/>
      <c r="PM11" s="218"/>
      <c r="PN11" s="218"/>
      <c r="PO11" s="218"/>
      <c r="PP11" s="218"/>
      <c r="PQ11" s="218"/>
      <c r="PR11" s="218"/>
      <c r="PS11" s="218"/>
      <c r="PT11" s="218"/>
      <c r="PU11" s="218"/>
      <c r="PV11" s="218"/>
      <c r="PW11" s="218"/>
      <c r="PX11" s="218"/>
      <c r="PY11" s="218"/>
      <c r="PZ11" s="218"/>
      <c r="QA11" s="218"/>
      <c r="QB11" s="218"/>
      <c r="QC11" s="218"/>
      <c r="QD11" s="218"/>
      <c r="QE11" s="218"/>
      <c r="QF11" s="218"/>
      <c r="QG11" s="218"/>
      <c r="QH11" s="218"/>
      <c r="QI11" s="218"/>
      <c r="QJ11" s="218"/>
      <c r="QK11" s="218"/>
      <c r="QL11" s="218"/>
      <c r="QM11" s="218"/>
      <c r="QN11" s="218"/>
      <c r="QO11" s="218"/>
      <c r="QP11" s="218"/>
      <c r="QQ11" s="218"/>
      <c r="QR11" s="218"/>
      <c r="QS11" s="218"/>
      <c r="QT11" s="218"/>
      <c r="QU11" s="218"/>
      <c r="QV11" s="218"/>
      <c r="QW11" s="218"/>
      <c r="QX11" s="218"/>
      <c r="QY11" s="218"/>
      <c r="QZ11" s="218"/>
      <c r="RA11" s="218"/>
      <c r="RB11" s="218"/>
      <c r="RC11" s="218"/>
      <c r="RD11" s="218"/>
      <c r="RE11" s="218"/>
      <c r="RF11" s="218"/>
      <c r="RG11" s="218"/>
      <c r="RH11" s="218"/>
      <c r="RI11" s="218"/>
      <c r="RJ11" s="218"/>
      <c r="RK11" s="218"/>
      <c r="RL11" s="218"/>
      <c r="RM11" s="218"/>
      <c r="RN11" s="218"/>
      <c r="RO11" s="218"/>
      <c r="RP11" s="218"/>
      <c r="RQ11" s="218"/>
      <c r="RR11" s="218"/>
      <c r="RS11" s="218"/>
      <c r="RT11" s="218"/>
      <c r="RU11" s="218"/>
      <c r="RV11" s="218"/>
      <c r="RW11" s="218"/>
      <c r="RX11" s="218"/>
      <c r="RY11" s="218"/>
      <c r="RZ11" s="218"/>
      <c r="SA11" s="218"/>
      <c r="SB11" s="218"/>
      <c r="SC11" s="218"/>
      <c r="SD11" s="218"/>
      <c r="SE11" s="218"/>
      <c r="SF11" s="218"/>
      <c r="SG11" s="218"/>
      <c r="SH11" s="218"/>
      <c r="SI11" s="218"/>
      <c r="SJ11" s="218"/>
      <c r="SK11" s="218"/>
      <c r="SL11" s="218"/>
      <c r="SM11" s="218"/>
      <c r="SN11" s="218"/>
      <c r="SO11" s="218"/>
      <c r="SP11" s="218"/>
      <c r="SQ11" s="218"/>
      <c r="SR11" s="218"/>
      <c r="SS11" s="218"/>
      <c r="ST11" s="218"/>
      <c r="SU11" s="218"/>
      <c r="SV11" s="218"/>
      <c r="SW11" s="218"/>
      <c r="SX11" s="218"/>
      <c r="SY11" s="218"/>
      <c r="SZ11" s="218"/>
      <c r="TA11" s="218"/>
      <c r="TB11" s="218"/>
      <c r="TC11" s="218"/>
      <c r="TD11" s="218"/>
      <c r="TE11" s="218"/>
      <c r="TF11" s="218"/>
      <c r="TG11" s="218"/>
      <c r="TH11" s="218"/>
      <c r="TI11" s="218"/>
      <c r="TJ11" s="218"/>
      <c r="TK11" s="218"/>
      <c r="TL11" s="218"/>
      <c r="TM11" s="218"/>
      <c r="TN11" s="218"/>
      <c r="TO11" s="218"/>
      <c r="TP11" s="218"/>
      <c r="TQ11" s="218"/>
      <c r="TR11" s="218"/>
      <c r="TS11" s="218"/>
      <c r="TT11" s="218"/>
      <c r="TU11" s="218"/>
      <c r="TV11" s="218"/>
      <c r="TW11" s="218"/>
      <c r="TX11" s="218"/>
      <c r="TY11" s="218"/>
      <c r="TZ11" s="218"/>
      <c r="UA11" s="218"/>
      <c r="UB11" s="218"/>
      <c r="UC11" s="218"/>
      <c r="UD11" s="218"/>
      <c r="UE11" s="218"/>
      <c r="UF11" s="218"/>
      <c r="UG11" s="218"/>
      <c r="UH11" s="218"/>
      <c r="UI11" s="218"/>
      <c r="UJ11" s="218"/>
      <c r="UK11" s="218"/>
      <c r="UL11" s="218"/>
      <c r="UM11" s="218"/>
      <c r="UN11" s="218"/>
      <c r="UO11" s="218"/>
      <c r="UP11" s="218"/>
      <c r="UQ11" s="218"/>
      <c r="UR11" s="218"/>
      <c r="US11" s="218"/>
      <c r="UT11" s="218"/>
      <c r="UU11" s="218"/>
      <c r="UV11" s="218"/>
      <c r="UW11" s="218"/>
      <c r="UX11" s="218"/>
      <c r="UY11" s="218"/>
      <c r="UZ11" s="218"/>
      <c r="VA11" s="218"/>
      <c r="VB11" s="218"/>
      <c r="VC11" s="218"/>
      <c r="VD11" s="218"/>
      <c r="VE11" s="218"/>
      <c r="VF11" s="218"/>
      <c r="VG11" s="218"/>
      <c r="VH11" s="218"/>
      <c r="VI11" s="218"/>
      <c r="VJ11" s="218"/>
      <c r="VK11" s="218"/>
      <c r="VL11" s="218"/>
      <c r="VM11" s="218"/>
      <c r="VN11" s="218"/>
      <c r="VO11" s="218"/>
      <c r="VP11" s="218"/>
      <c r="VQ11" s="218"/>
      <c r="VR11" s="218"/>
      <c r="VS11" s="218"/>
      <c r="VT11" s="218"/>
      <c r="VU11" s="218"/>
      <c r="VV11" s="218"/>
      <c r="VW11" s="218"/>
      <c r="VX11" s="218"/>
      <c r="VY11" s="218"/>
      <c r="VZ11" s="218"/>
      <c r="WA11" s="218"/>
      <c r="WB11" s="218"/>
      <c r="WC11" s="218"/>
      <c r="WD11" s="218"/>
      <c r="WE11" s="218"/>
      <c r="WF11" s="218"/>
      <c r="WG11" s="218"/>
      <c r="WH11" s="218"/>
      <c r="WI11" s="218"/>
      <c r="WJ11" s="218"/>
      <c r="WK11" s="218"/>
      <c r="WL11" s="218"/>
      <c r="WM11" s="218"/>
      <c r="WN11" s="218"/>
      <c r="WO11" s="218"/>
      <c r="WP11" s="218"/>
      <c r="WQ11" s="218"/>
      <c r="WR11" s="218"/>
      <c r="WS11" s="218"/>
      <c r="WT11" s="218"/>
      <c r="WU11" s="218"/>
      <c r="WV11" s="218"/>
      <c r="WW11" s="218"/>
      <c r="WX11" s="218"/>
      <c r="WY11" s="218"/>
      <c r="WZ11" s="218"/>
      <c r="XA11" s="218"/>
      <c r="XB11" s="218"/>
      <c r="XC11" s="218"/>
      <c r="XD11" s="218"/>
      <c r="XE11" s="218"/>
      <c r="XF11" s="218"/>
      <c r="XG11" s="218"/>
      <c r="XH11" s="218"/>
      <c r="XI11" s="218"/>
      <c r="XJ11" s="218"/>
      <c r="XK11" s="218"/>
      <c r="XL11" s="218"/>
      <c r="XM11" s="218"/>
      <c r="XN11" s="218"/>
      <c r="XO11" s="218"/>
      <c r="XP11" s="218"/>
      <c r="XQ11" s="218"/>
      <c r="XR11" s="218"/>
      <c r="XS11" s="218"/>
      <c r="XT11" s="218"/>
      <c r="XU11" s="218"/>
      <c r="XV11" s="218"/>
      <c r="XW11" s="218"/>
      <c r="XX11" s="218"/>
      <c r="XY11" s="218"/>
      <c r="XZ11" s="218"/>
      <c r="YA11" s="218"/>
      <c r="YB11" s="218"/>
      <c r="YC11" s="218"/>
      <c r="YD11" s="218"/>
      <c r="YE11" s="218"/>
      <c r="YF11" s="218"/>
      <c r="YG11" s="218"/>
      <c r="YH11" s="218"/>
      <c r="YI11" s="218"/>
      <c r="YJ11" s="218"/>
      <c r="YK11" s="218"/>
      <c r="YL11" s="218"/>
      <c r="YM11" s="218"/>
      <c r="YN11" s="218"/>
      <c r="YO11" s="218"/>
      <c r="YP11" s="218"/>
      <c r="YQ11" s="218"/>
      <c r="YR11" s="218"/>
      <c r="YS11" s="218"/>
      <c r="YT11" s="218"/>
      <c r="YU11" s="218"/>
      <c r="YV11" s="218"/>
      <c r="YW11" s="218"/>
      <c r="YX11" s="218"/>
      <c r="YY11" s="218"/>
      <c r="YZ11" s="218"/>
      <c r="ZA11" s="218"/>
      <c r="ZB11" s="218"/>
      <c r="ZC11" s="218"/>
      <c r="ZD11" s="218"/>
      <c r="ZE11" s="218"/>
      <c r="ZF11" s="218"/>
      <c r="ZG11" s="218"/>
      <c r="ZH11" s="218"/>
      <c r="ZI11" s="218"/>
      <c r="ZJ11" s="218"/>
      <c r="ZK11" s="218"/>
      <c r="ZL11" s="218"/>
      <c r="ZM11" s="218"/>
      <c r="ZN11" s="218"/>
      <c r="ZO11" s="218"/>
      <c r="ZP11" s="218"/>
      <c r="ZQ11" s="218"/>
      <c r="ZR11" s="218"/>
      <c r="ZS11" s="218"/>
      <c r="ZT11" s="218"/>
      <c r="ZU11" s="218"/>
      <c r="ZV11" s="218"/>
      <c r="ZW11" s="218"/>
      <c r="ZX11" s="218"/>
      <c r="ZY11" s="218"/>
      <c r="ZZ11" s="218"/>
      <c r="AAA11" s="218"/>
      <c r="AAB11" s="218"/>
      <c r="AAC11" s="218"/>
      <c r="AAD11" s="218"/>
      <c r="AAE11" s="218"/>
      <c r="AAF11" s="218"/>
      <c r="AAG11" s="218"/>
      <c r="AAH11" s="218"/>
      <c r="AAI11" s="218"/>
      <c r="AAJ11" s="218"/>
      <c r="AAK11" s="218"/>
      <c r="AAL11" s="218"/>
      <c r="AAM11" s="218"/>
      <c r="AAN11" s="218"/>
      <c r="AAO11" s="218"/>
      <c r="AAP11" s="218"/>
      <c r="AAQ11" s="218"/>
      <c r="AAR11" s="218"/>
      <c r="AAS11" s="218"/>
      <c r="AAT11" s="218"/>
      <c r="AAU11" s="218"/>
      <c r="AAV11" s="218"/>
      <c r="AAW11" s="218"/>
      <c r="AAX11" s="218"/>
      <c r="AAY11" s="218"/>
      <c r="AAZ11" s="218"/>
      <c r="ABA11" s="218"/>
      <c r="ABB11" s="218"/>
      <c r="ABC11" s="218"/>
      <c r="ABD11" s="218"/>
      <c r="ABE11" s="218"/>
      <c r="ABF11" s="218"/>
      <c r="ABG11" s="218"/>
      <c r="ABH11" s="218"/>
      <c r="ABI11" s="218"/>
      <c r="ABJ11" s="218"/>
      <c r="ABK11" s="218"/>
      <c r="ABL11" s="218"/>
      <c r="ABM11" s="218"/>
      <c r="ABN11" s="218"/>
      <c r="ABO11" s="218"/>
      <c r="ABP11" s="218"/>
      <c r="ABQ11" s="218"/>
      <c r="ABR11" s="218"/>
      <c r="ABS11" s="218"/>
      <c r="ABT11" s="218"/>
      <c r="ABU11" s="218"/>
      <c r="ABV11" s="218"/>
      <c r="ABW11" s="218"/>
      <c r="ABX11" s="218"/>
      <c r="ABY11" s="218"/>
      <c r="ABZ11" s="218"/>
      <c r="ACA11" s="218"/>
      <c r="ACB11" s="218"/>
      <c r="ACC11" s="218"/>
      <c r="ACD11" s="218"/>
      <c r="ACE11" s="218"/>
      <c r="ACF11" s="218"/>
      <c r="ACG11" s="218"/>
      <c r="ACH11" s="218"/>
      <c r="ACI11" s="218"/>
      <c r="ACJ11" s="218"/>
      <c r="ACK11" s="218"/>
      <c r="ACL11" s="218"/>
      <c r="ACM11" s="218"/>
      <c r="ACN11" s="218"/>
      <c r="ACO11" s="218"/>
      <c r="ACP11" s="218"/>
      <c r="ACQ11" s="218"/>
      <c r="ACR11" s="218"/>
      <c r="ACS11" s="218"/>
      <c r="ACT11" s="218"/>
      <c r="ACU11" s="218"/>
      <c r="ACV11" s="218"/>
      <c r="ACW11" s="218"/>
      <c r="ACX11" s="218"/>
      <c r="ACY11" s="218"/>
      <c r="ACZ11" s="218"/>
      <c r="ADA11" s="218"/>
      <c r="ADB11" s="218"/>
      <c r="ADC11" s="218"/>
      <c r="ADD11" s="218"/>
      <c r="ADE11" s="218"/>
      <c r="ADF11" s="218"/>
      <c r="ADG11" s="218"/>
      <c r="ADH11" s="218"/>
      <c r="ADI11" s="218"/>
      <c r="ADJ11" s="218"/>
      <c r="ADK11" s="218"/>
      <c r="ADL11" s="218"/>
      <c r="ADM11" s="218"/>
      <c r="ADN11" s="218"/>
      <c r="ADO11" s="218"/>
      <c r="ADP11" s="218"/>
      <c r="ADQ11" s="218"/>
      <c r="ADR11" s="218"/>
      <c r="ADS11" s="218"/>
      <c r="ADT11" s="218"/>
      <c r="ADU11" s="218"/>
      <c r="ADV11" s="218"/>
      <c r="ADW11" s="218"/>
      <c r="ADX11" s="218"/>
      <c r="ADY11" s="218"/>
      <c r="ADZ11" s="218"/>
      <c r="AEA11" s="218"/>
      <c r="AEB11" s="218"/>
      <c r="AEC11" s="218"/>
      <c r="AED11" s="218"/>
      <c r="AEE11" s="218"/>
      <c r="AEF11" s="218"/>
      <c r="AEG11" s="218"/>
      <c r="AEH11" s="218"/>
      <c r="AEI11" s="218"/>
      <c r="AEJ11" s="218"/>
      <c r="AEK11" s="218"/>
      <c r="AEL11" s="218"/>
      <c r="AEM11" s="218"/>
      <c r="AEN11" s="218"/>
      <c r="AEO11" s="218"/>
      <c r="AEP11" s="218"/>
      <c r="AEQ11" s="218"/>
      <c r="AER11" s="218"/>
      <c r="AES11" s="218"/>
      <c r="AET11" s="218"/>
      <c r="AEU11" s="218"/>
      <c r="AEV11" s="218"/>
      <c r="AEW11" s="218"/>
      <c r="AEX11" s="218"/>
      <c r="AEY11" s="218"/>
      <c r="AEZ11" s="218"/>
      <c r="AFA11" s="218"/>
      <c r="AFB11" s="218"/>
      <c r="AFC11" s="218"/>
      <c r="AFD11" s="218"/>
      <c r="AFE11" s="218"/>
      <c r="AFF11" s="218"/>
      <c r="AFG11" s="218"/>
      <c r="AFH11" s="218"/>
      <c r="AFI11" s="218"/>
      <c r="AFJ11" s="218"/>
      <c r="AFK11" s="218"/>
      <c r="AFL11" s="218"/>
      <c r="AFM11" s="218"/>
      <c r="AFN11" s="218"/>
      <c r="AFO11" s="218"/>
      <c r="AFP11" s="218"/>
      <c r="AFQ11" s="218"/>
      <c r="AFR11" s="218"/>
      <c r="AFS11" s="218"/>
      <c r="AFT11" s="218"/>
      <c r="AFU11" s="218"/>
      <c r="AFV11" s="218"/>
      <c r="AFW11" s="218"/>
      <c r="AFX11" s="218"/>
      <c r="AFY11" s="218"/>
      <c r="AFZ11" s="218"/>
      <c r="AGA11" s="218"/>
      <c r="AGB11" s="218"/>
      <c r="AGC11" s="218"/>
      <c r="AGD11" s="218"/>
      <c r="AGE11" s="218"/>
      <c r="AGF11" s="218"/>
      <c r="AGG11" s="218"/>
      <c r="AGH11" s="218"/>
      <c r="AGI11" s="218"/>
      <c r="AGJ11" s="218"/>
      <c r="AGK11" s="218"/>
      <c r="AGL11" s="218"/>
      <c r="AGM11" s="218"/>
      <c r="AGN11" s="218"/>
      <c r="AGO11" s="218"/>
      <c r="AGP11" s="218"/>
      <c r="AGQ11" s="218"/>
      <c r="AGR11" s="218"/>
      <c r="AGS11" s="218"/>
      <c r="AGT11" s="218"/>
      <c r="AGU11" s="218"/>
      <c r="AGV11" s="218"/>
      <c r="AGW11" s="218"/>
      <c r="AGX11" s="218"/>
      <c r="AGY11" s="218"/>
      <c r="AGZ11" s="218"/>
      <c r="AHA11" s="218"/>
      <c r="AHB11" s="218"/>
      <c r="AHC11" s="218"/>
      <c r="AHD11" s="218"/>
      <c r="AHE11" s="218"/>
      <c r="AHF11" s="218"/>
      <c r="AHG11" s="218"/>
      <c r="AHH11" s="218"/>
      <c r="AHI11" s="218"/>
      <c r="AHJ11" s="218"/>
      <c r="AHK11" s="218"/>
      <c r="AHL11" s="218"/>
      <c r="AHM11" s="218"/>
      <c r="AHN11" s="218"/>
      <c r="AHO11" s="218"/>
      <c r="AHP11" s="218"/>
      <c r="AHQ11" s="218"/>
      <c r="AHR11" s="218"/>
      <c r="AHS11" s="218"/>
      <c r="AHT11" s="218"/>
      <c r="AHU11" s="218"/>
      <c r="AHV11" s="218"/>
      <c r="AHW11" s="218"/>
      <c r="AHX11" s="218"/>
      <c r="AHY11" s="218"/>
      <c r="AHZ11" s="218"/>
      <c r="AIA11" s="218"/>
      <c r="AIB11" s="218"/>
      <c r="AIC11" s="218"/>
      <c r="AID11" s="218"/>
      <c r="AIE11" s="218"/>
      <c r="AIF11" s="218"/>
      <c r="AIG11" s="218"/>
      <c r="AIH11" s="218"/>
      <c r="AII11" s="218"/>
      <c r="AIJ11" s="218"/>
      <c r="AIK11" s="218"/>
      <c r="AIL11" s="218"/>
      <c r="AIM11" s="218"/>
      <c r="AIN11" s="218"/>
      <c r="AIO11" s="218"/>
      <c r="AIP11" s="218"/>
      <c r="AIQ11" s="218"/>
      <c r="AIR11" s="218"/>
      <c r="AIS11" s="218"/>
      <c r="AIT11" s="218"/>
      <c r="AIU11" s="218"/>
      <c r="AIV11" s="218"/>
      <c r="AIW11" s="218"/>
      <c r="AIX11" s="218"/>
      <c r="AIY11" s="218"/>
      <c r="AIZ11" s="218"/>
      <c r="AJA11" s="218"/>
      <c r="AJB11" s="218"/>
      <c r="AJC11" s="218"/>
      <c r="AJD11" s="218"/>
      <c r="AJE11" s="218"/>
      <c r="AJF11" s="218"/>
      <c r="AJG11" s="218"/>
      <c r="AJH11" s="218"/>
      <c r="AJI11" s="218"/>
      <c r="AJJ11" s="218"/>
      <c r="AJK11" s="218"/>
      <c r="AJL11" s="218"/>
      <c r="AJM11" s="218"/>
      <c r="AJN11" s="218"/>
      <c r="AJO11" s="218"/>
      <c r="AJP11" s="218"/>
      <c r="AJQ11" s="218"/>
      <c r="AJR11" s="218"/>
      <c r="AJS11" s="218"/>
      <c r="AJT11" s="218"/>
      <c r="AJU11" s="218"/>
      <c r="AJV11" s="218"/>
      <c r="AJW11" s="218"/>
      <c r="AJX11" s="218"/>
      <c r="AJY11" s="218"/>
      <c r="AJZ11" s="218"/>
      <c r="AKA11" s="218"/>
      <c r="AKB11" s="218"/>
      <c r="AKC11" s="218"/>
      <c r="AKD11" s="218"/>
      <c r="AKE11" s="218"/>
      <c r="AKF11" s="218"/>
      <c r="AKG11" s="218"/>
      <c r="AKH11" s="218"/>
      <c r="AKI11" s="218"/>
      <c r="AKJ11" s="218"/>
      <c r="AKK11" s="218"/>
      <c r="AKL11" s="218"/>
      <c r="AKM11" s="218"/>
      <c r="AKN11" s="218"/>
      <c r="AKO11" s="218"/>
      <c r="AKP11" s="218"/>
      <c r="AKQ11" s="218"/>
      <c r="AKR11" s="218"/>
      <c r="AKS11" s="218"/>
      <c r="AKT11" s="218"/>
      <c r="AKU11" s="218"/>
      <c r="AKV11" s="218"/>
      <c r="AKW11" s="218"/>
      <c r="AKX11" s="218"/>
      <c r="AKY11" s="218"/>
      <c r="AKZ11" s="218"/>
      <c r="ALA11" s="218"/>
      <c r="ALB11" s="218"/>
      <c r="ALC11" s="218"/>
      <c r="ALD11" s="218"/>
      <c r="ALE11" s="218"/>
      <c r="ALF11" s="218"/>
      <c r="ALG11" s="218"/>
      <c r="ALH11" s="218"/>
      <c r="ALI11" s="218"/>
      <c r="ALJ11" s="218"/>
      <c r="ALK11" s="218"/>
      <c r="ALL11" s="218"/>
      <c r="ALM11" s="218"/>
      <c r="ALN11" s="218"/>
      <c r="ALO11" s="218"/>
      <c r="ALP11" s="218"/>
      <c r="ALQ11" s="218"/>
      <c r="ALR11" s="218"/>
      <c r="ALS11" s="218"/>
      <c r="ALT11" s="218"/>
      <c r="ALU11" s="218"/>
      <c r="ALV11" s="218"/>
      <c r="ALW11" s="218"/>
      <c r="ALX11" s="218"/>
      <c r="ALY11" s="218"/>
      <c r="ALZ11" s="218"/>
      <c r="AMA11" s="218"/>
      <c r="AMB11" s="218"/>
      <c r="AMC11" s="218"/>
      <c r="AMD11" s="218"/>
      <c r="AME11" s="218"/>
      <c r="AMF11" s="218"/>
      <c r="AMG11" s="218"/>
      <c r="AMH11" s="218"/>
      <c r="AMI11" s="218"/>
      <c r="AMJ11" s="218"/>
      <c r="AMK11" s="218"/>
      <c r="AML11" s="218"/>
      <c r="AMM11" s="218"/>
      <c r="AMN11" s="218"/>
      <c r="AMO11" s="218"/>
      <c r="AMP11" s="218"/>
      <c r="AMQ11" s="218"/>
      <c r="AMR11" s="218"/>
      <c r="AMS11" s="218"/>
      <c r="AMT11" s="218"/>
      <c r="AMU11" s="218"/>
      <c r="AMV11" s="218"/>
      <c r="AMW11" s="218"/>
      <c r="AMX11" s="218"/>
      <c r="AMY11" s="218"/>
      <c r="AMZ11" s="218"/>
      <c r="ANA11" s="218"/>
      <c r="ANB11" s="218"/>
      <c r="ANC11" s="218"/>
      <c r="AND11" s="218"/>
      <c r="ANE11" s="218"/>
      <c r="ANF11" s="218"/>
      <c r="ANG11" s="218"/>
      <c r="ANH11" s="218"/>
      <c r="ANI11" s="218"/>
      <c r="ANJ11" s="218"/>
      <c r="ANK11" s="218"/>
      <c r="ANL11" s="218"/>
      <c r="ANM11" s="218"/>
      <c r="ANN11" s="218"/>
      <c r="ANO11" s="218"/>
      <c r="ANP11" s="218"/>
      <c r="ANQ11" s="218"/>
      <c r="ANR11" s="218"/>
      <c r="ANS11" s="218"/>
      <c r="ANT11" s="218"/>
      <c r="ANU11" s="218"/>
      <c r="ANV11" s="218"/>
      <c r="ANW11" s="218"/>
      <c r="ANX11" s="218"/>
      <c r="ANY11" s="218"/>
      <c r="ANZ11" s="218"/>
      <c r="AOA11" s="218"/>
      <c r="AOB11" s="218"/>
      <c r="AOC11" s="218"/>
      <c r="AOD11" s="218"/>
      <c r="AOE11" s="218"/>
      <c r="AOF11" s="218"/>
      <c r="AOG11" s="218"/>
      <c r="AOH11" s="218"/>
      <c r="AOI11" s="218"/>
      <c r="AOJ11" s="218"/>
      <c r="AOK11" s="218"/>
      <c r="AOL11" s="218"/>
      <c r="AOM11" s="218"/>
      <c r="AON11" s="218"/>
      <c r="AOO11" s="218"/>
      <c r="AOP11" s="218"/>
      <c r="AOQ11" s="218"/>
      <c r="AOR11" s="218"/>
      <c r="AOS11" s="218"/>
      <c r="AOT11" s="218"/>
      <c r="AOU11" s="218"/>
      <c r="AOV11" s="218"/>
      <c r="AOW11" s="218"/>
      <c r="AOX11" s="218"/>
      <c r="AOY11" s="218"/>
      <c r="AOZ11" s="218"/>
      <c r="APA11" s="218"/>
      <c r="APB11" s="218"/>
      <c r="APC11" s="218"/>
      <c r="APD11" s="218"/>
      <c r="APE11" s="218"/>
      <c r="APF11" s="218"/>
      <c r="APG11" s="218"/>
      <c r="APH11" s="218"/>
      <c r="API11" s="218"/>
      <c r="APJ11" s="218"/>
      <c r="APK11" s="218"/>
      <c r="APL11" s="218"/>
      <c r="APM11" s="218"/>
      <c r="APN11" s="218"/>
      <c r="APO11" s="218"/>
      <c r="APP11" s="218"/>
      <c r="APQ11" s="218"/>
      <c r="APR11" s="218"/>
      <c r="APS11" s="218"/>
      <c r="APT11" s="218"/>
      <c r="APU11" s="218"/>
      <c r="APV11" s="218"/>
      <c r="APW11" s="218"/>
      <c r="APX11" s="218"/>
      <c r="APY11" s="218"/>
      <c r="APZ11" s="218"/>
      <c r="AQA11" s="218"/>
      <c r="AQB11" s="218"/>
      <c r="AQC11" s="218"/>
      <c r="AQD11" s="218"/>
      <c r="AQE11" s="218"/>
      <c r="AQF11" s="218"/>
      <c r="AQG11" s="218"/>
      <c r="AQH11" s="218"/>
      <c r="AQI11" s="218"/>
      <c r="AQJ11" s="218"/>
      <c r="AQK11" s="218"/>
      <c r="AQL11" s="218"/>
      <c r="AQM11" s="218"/>
      <c r="AQN11" s="218"/>
      <c r="AQO11" s="218"/>
      <c r="AQP11" s="218"/>
      <c r="AQQ11" s="218"/>
      <c r="AQR11" s="218"/>
      <c r="AQS11" s="218"/>
      <c r="AQT11" s="218"/>
      <c r="AQU11" s="218"/>
      <c r="AQV11" s="218"/>
      <c r="AQW11" s="218"/>
      <c r="AQX11" s="218"/>
      <c r="AQY11" s="218"/>
      <c r="AQZ11" s="218"/>
      <c r="ARA11" s="218"/>
      <c r="ARB11" s="218"/>
      <c r="ARC11" s="218"/>
      <c r="ARD11" s="218"/>
      <c r="ARE11" s="218"/>
      <c r="ARF11" s="218"/>
      <c r="ARG11" s="218"/>
      <c r="ARH11" s="218"/>
      <c r="ARI11" s="218"/>
      <c r="ARJ11" s="218"/>
      <c r="ARK11" s="218"/>
      <c r="ARL11" s="218"/>
      <c r="ARM11" s="218"/>
      <c r="ARN11" s="218"/>
      <c r="ARO11" s="218"/>
      <c r="ARP11" s="218"/>
      <c r="ARQ11" s="218"/>
      <c r="ARR11" s="218"/>
      <c r="ARS11" s="218"/>
      <c r="ART11" s="218"/>
      <c r="ARU11" s="218"/>
      <c r="ARV11" s="218"/>
      <c r="ARW11" s="218"/>
      <c r="ARX11" s="218"/>
      <c r="ARY11" s="218"/>
      <c r="ARZ11" s="218"/>
      <c r="ASA11" s="218"/>
      <c r="ASB11" s="218"/>
      <c r="ASC11" s="218"/>
      <c r="ASD11" s="218"/>
      <c r="ASE11" s="218"/>
      <c r="ASF11" s="218"/>
      <c r="ASG11" s="218"/>
      <c r="ASH11" s="218"/>
      <c r="ASI11" s="218"/>
      <c r="ASJ11" s="218"/>
      <c r="ASK11" s="218"/>
      <c r="ASL11" s="218"/>
      <c r="ASM11" s="218"/>
      <c r="ASN11" s="218"/>
      <c r="ASO11" s="218"/>
      <c r="ASP11" s="218"/>
      <c r="ASQ11" s="218"/>
      <c r="ASR11" s="218"/>
      <c r="ASS11" s="218"/>
      <c r="AST11" s="218"/>
      <c r="ASU11" s="218"/>
      <c r="ASV11" s="218"/>
      <c r="ASW11" s="218"/>
      <c r="ASX11" s="218"/>
      <c r="ASY11" s="218"/>
      <c r="ASZ11" s="218"/>
      <c r="ATA11" s="218"/>
      <c r="ATB11" s="218"/>
      <c r="ATC11" s="218"/>
      <c r="ATD11" s="218"/>
      <c r="ATE11" s="218"/>
      <c r="ATF11" s="218"/>
      <c r="ATG11" s="218"/>
      <c r="ATH11" s="218"/>
      <c r="ATI11" s="218"/>
      <c r="ATJ11" s="218"/>
      <c r="ATK11" s="218"/>
      <c r="ATL11" s="218"/>
      <c r="ATM11" s="218"/>
      <c r="ATN11" s="218"/>
      <c r="ATO11" s="218"/>
      <c r="ATP11" s="218"/>
      <c r="ATQ11" s="218"/>
      <c r="ATR11" s="218"/>
      <c r="ATS11" s="218"/>
      <c r="ATT11" s="218"/>
      <c r="ATU11" s="218"/>
      <c r="ATV11" s="218"/>
      <c r="ATW11" s="218"/>
      <c r="ATX11" s="218"/>
      <c r="ATY11" s="218"/>
      <c r="ATZ11" s="218"/>
      <c r="AUA11" s="218"/>
      <c r="AUB11" s="218"/>
      <c r="AUC11" s="218"/>
      <c r="AUD11" s="218"/>
      <c r="AUE11" s="218"/>
      <c r="AUF11" s="218"/>
      <c r="AUG11" s="218"/>
      <c r="AUH11" s="218"/>
      <c r="AUI11" s="218"/>
      <c r="AUJ11" s="218"/>
      <c r="AUK11" s="218"/>
      <c r="AUL11" s="218"/>
      <c r="AUM11" s="218"/>
      <c r="AUN11" s="218"/>
      <c r="AUO11" s="218"/>
      <c r="AUP11" s="218"/>
      <c r="AUQ11" s="218"/>
      <c r="AUR11" s="218"/>
      <c r="AUS11" s="218"/>
      <c r="AUT11" s="218"/>
      <c r="AUU11" s="218"/>
      <c r="AUV11" s="218"/>
      <c r="AUW11" s="218"/>
      <c r="AUX11" s="218"/>
      <c r="AUY11" s="218"/>
      <c r="AUZ11" s="218"/>
      <c r="AVA11" s="218"/>
      <c r="AVB11" s="218"/>
      <c r="AVC11" s="218"/>
      <c r="AVD11" s="218"/>
      <c r="AVE11" s="218"/>
      <c r="AVF11" s="218"/>
      <c r="AVG11" s="218"/>
      <c r="AVH11" s="218"/>
      <c r="AVI11" s="218"/>
      <c r="AVJ11" s="218"/>
      <c r="AVK11" s="218"/>
      <c r="AVL11" s="218"/>
      <c r="AVM11" s="218"/>
      <c r="AVN11" s="218"/>
      <c r="AVO11" s="218"/>
      <c r="AVP11" s="218"/>
      <c r="AVQ11" s="218"/>
      <c r="AVR11" s="218"/>
      <c r="AVS11" s="218"/>
      <c r="AVT11" s="218"/>
      <c r="AVU11" s="218"/>
      <c r="AVV11" s="218"/>
      <c r="AVW11" s="218"/>
      <c r="AVX11" s="218"/>
      <c r="AVY11" s="218"/>
      <c r="AVZ11" s="218"/>
      <c r="AWA11" s="218"/>
      <c r="AWB11" s="218"/>
      <c r="AWC11" s="218"/>
      <c r="AWD11" s="218"/>
      <c r="AWE11" s="218"/>
      <c r="AWF11" s="218"/>
      <c r="AWG11" s="218"/>
      <c r="AWH11" s="218"/>
      <c r="AWI11" s="218"/>
      <c r="AWJ11" s="218"/>
      <c r="AWK11" s="218"/>
      <c r="AWL11" s="218"/>
      <c r="AWM11" s="218"/>
      <c r="AWN11" s="218"/>
      <c r="AWO11" s="218"/>
      <c r="AWP11" s="218"/>
      <c r="AWQ11" s="218"/>
      <c r="AWR11" s="218"/>
      <c r="AWS11" s="218"/>
      <c r="AWT11" s="218"/>
      <c r="AWU11" s="218"/>
      <c r="AWV11" s="218"/>
      <c r="AWW11" s="218"/>
      <c r="AWX11" s="218"/>
      <c r="AWY11" s="218"/>
      <c r="AWZ11" s="218"/>
      <c r="AXA11" s="218"/>
      <c r="AXB11" s="218"/>
      <c r="AXC11" s="218"/>
      <c r="AXD11" s="218"/>
      <c r="AXE11" s="218"/>
      <c r="AXF11" s="218"/>
      <c r="AXG11" s="218"/>
      <c r="AXH11" s="218"/>
      <c r="AXI11" s="218"/>
      <c r="AXJ11" s="218"/>
      <c r="AXK11" s="218"/>
      <c r="AXL11" s="218"/>
      <c r="AXM11" s="218"/>
      <c r="AXN11" s="218"/>
      <c r="AXO11" s="218"/>
      <c r="AXP11" s="218"/>
      <c r="AXQ11" s="218"/>
      <c r="AXR11" s="218"/>
      <c r="AXS11" s="218"/>
      <c r="AXT11" s="218"/>
      <c r="AXU11" s="218"/>
      <c r="AXV11" s="218"/>
      <c r="AXW11" s="218"/>
      <c r="AXX11" s="218"/>
      <c r="AXY11" s="218"/>
      <c r="AXZ11" s="218"/>
      <c r="AYA11" s="218"/>
      <c r="AYB11" s="218"/>
      <c r="AYC11" s="218"/>
      <c r="AYD11" s="218"/>
      <c r="AYE11" s="218"/>
      <c r="AYF11" s="218"/>
      <c r="AYG11" s="218"/>
      <c r="AYH11" s="218"/>
      <c r="AYI11" s="218"/>
      <c r="AYJ11" s="218"/>
      <c r="AYK11" s="218"/>
      <c r="AYL11" s="218"/>
      <c r="AYM11" s="218"/>
      <c r="AYN11" s="218"/>
      <c r="AYO11" s="218"/>
      <c r="AYP11" s="218"/>
      <c r="AYQ11" s="218"/>
      <c r="AYR11" s="218"/>
      <c r="AYS11" s="218"/>
      <c r="AYT11" s="218"/>
      <c r="AYU11" s="218"/>
      <c r="AYV11" s="218"/>
      <c r="AYW11" s="218"/>
      <c r="AYX11" s="218"/>
      <c r="AYY11" s="218"/>
      <c r="AYZ11" s="218"/>
      <c r="AZA11" s="218"/>
      <c r="AZB11" s="218"/>
      <c r="AZC11" s="218"/>
      <c r="AZD11" s="218"/>
      <c r="AZE11" s="218"/>
      <c r="AZF11" s="218"/>
      <c r="AZG11" s="218"/>
      <c r="AZH11" s="218"/>
      <c r="AZI11" s="218"/>
      <c r="AZJ11" s="218"/>
      <c r="AZK11" s="218"/>
      <c r="AZL11" s="218"/>
      <c r="AZM11" s="218"/>
      <c r="AZN11" s="218"/>
      <c r="AZO11" s="218"/>
      <c r="AZP11" s="218"/>
      <c r="AZQ11" s="218"/>
      <c r="AZR11" s="218"/>
      <c r="AZS11" s="218"/>
      <c r="AZT11" s="218"/>
      <c r="AZU11" s="218"/>
      <c r="AZV11" s="218"/>
      <c r="AZW11" s="218"/>
      <c r="AZX11" s="218"/>
      <c r="AZY11" s="218"/>
      <c r="AZZ11" s="218"/>
      <c r="BAA11" s="218"/>
      <c r="BAB11" s="218"/>
      <c r="BAC11" s="218"/>
      <c r="BAD11" s="218"/>
      <c r="BAE11" s="218"/>
      <c r="BAF11" s="218"/>
      <c r="BAG11" s="218"/>
      <c r="BAH11" s="218"/>
      <c r="BAI11" s="218"/>
      <c r="BAJ11" s="218"/>
      <c r="BAK11" s="218"/>
      <c r="BAL11" s="218"/>
      <c r="BAM11" s="218"/>
      <c r="BAN11" s="218"/>
      <c r="BAO11" s="218"/>
      <c r="BAP11" s="218"/>
      <c r="BAQ11" s="218"/>
      <c r="BAR11" s="218"/>
      <c r="BAS11" s="218"/>
      <c r="BAT11" s="218"/>
      <c r="BAU11" s="218"/>
      <c r="BAV11" s="218"/>
      <c r="BAW11" s="218"/>
      <c r="BAX11" s="218"/>
      <c r="BAY11" s="218"/>
      <c r="BAZ11" s="218"/>
      <c r="BBA11" s="218"/>
      <c r="BBB11" s="218"/>
      <c r="BBC11" s="218"/>
      <c r="BBD11" s="218"/>
      <c r="BBE11" s="218"/>
      <c r="BBF11" s="218"/>
      <c r="BBG11" s="218"/>
      <c r="BBH11" s="218"/>
      <c r="BBI11" s="218"/>
      <c r="BBJ11" s="218"/>
      <c r="BBK11" s="218"/>
      <c r="BBL11" s="218"/>
      <c r="BBM11" s="218"/>
      <c r="BBN11" s="218"/>
      <c r="BBO11" s="218"/>
      <c r="BBP11" s="218"/>
      <c r="BBQ11" s="218"/>
      <c r="BBR11" s="218"/>
      <c r="BBS11" s="218"/>
      <c r="BBT11" s="218"/>
      <c r="BBU11" s="218"/>
      <c r="BBV11" s="218"/>
      <c r="BBW11" s="218"/>
      <c r="BBX11" s="218"/>
      <c r="BBY11" s="218"/>
      <c r="BBZ11" s="218"/>
      <c r="BCA11" s="218"/>
      <c r="BCB11" s="218"/>
      <c r="BCC11" s="218"/>
      <c r="BCD11" s="218"/>
      <c r="BCE11" s="218"/>
      <c r="BCF11" s="218"/>
      <c r="BCG11" s="218"/>
      <c r="BCH11" s="218"/>
      <c r="BCI11" s="218"/>
      <c r="BCJ11" s="218"/>
      <c r="BCK11" s="218"/>
      <c r="BCL11" s="218"/>
      <c r="BCM11" s="218"/>
      <c r="BCN11" s="218"/>
      <c r="BCO11" s="218"/>
      <c r="BCP11" s="218"/>
      <c r="BCQ11" s="218"/>
      <c r="BCR11" s="218"/>
      <c r="BCS11" s="218"/>
      <c r="BCT11" s="218"/>
      <c r="BCU11" s="218"/>
      <c r="BCV11" s="218"/>
      <c r="BCW11" s="218"/>
      <c r="BCX11" s="218"/>
      <c r="BCY11" s="218"/>
      <c r="BCZ11" s="218"/>
      <c r="BDA11" s="218"/>
      <c r="BDB11" s="218"/>
      <c r="BDC11" s="218"/>
      <c r="BDD11" s="218"/>
      <c r="BDE11" s="218"/>
      <c r="BDF11" s="218"/>
      <c r="BDG11" s="218"/>
      <c r="BDH11" s="218"/>
      <c r="BDI11" s="218"/>
      <c r="BDJ11" s="218"/>
      <c r="BDK11" s="218"/>
      <c r="BDL11" s="218"/>
      <c r="BDM11" s="218"/>
      <c r="BDN11" s="218"/>
      <c r="BDO11" s="218"/>
      <c r="BDP11" s="218"/>
      <c r="BDQ11" s="218"/>
      <c r="BDR11" s="218"/>
      <c r="BDS11" s="218"/>
      <c r="BDT11" s="218"/>
      <c r="BDU11" s="218"/>
    </row>
    <row r="12" spans="1:1477" s="7" customFormat="1" ht="24" customHeight="1" thickTop="1" thickBot="1">
      <c r="B12" s="319" t="s">
        <v>520</v>
      </c>
      <c r="C12" s="320"/>
      <c r="D12" s="321"/>
      <c r="E12" s="8"/>
      <c r="F12" s="9"/>
      <c r="G12" s="166">
        <f>IF(B10="","",ROWS(B10:B11)-1)</f>
        <v>1</v>
      </c>
      <c r="H12" s="10">
        <f>SUM(H10:H11)</f>
        <v>2</v>
      </c>
      <c r="I12" s="10">
        <f>SUM(I10:I11)</f>
        <v>2</v>
      </c>
      <c r="J12" s="10">
        <f>SUM(J10:J11)</f>
        <v>1100</v>
      </c>
      <c r="K12" s="10">
        <f>SUM(K10:K11)</f>
        <v>1382</v>
      </c>
      <c r="L12" s="10">
        <f>SUM(L10:L11)</f>
        <v>1382</v>
      </c>
      <c r="M12" s="167">
        <f>IF(G12="",0,N12/G12)</f>
        <v>1</v>
      </c>
      <c r="N12" s="10">
        <f t="shared" ref="N12:AC12" si="13">SUM(N10:N11)</f>
        <v>1</v>
      </c>
      <c r="O12" s="10">
        <f t="shared" si="13"/>
        <v>0</v>
      </c>
      <c r="P12" s="11">
        <f t="shared" si="13"/>
        <v>0</v>
      </c>
      <c r="Q12" s="11">
        <f t="shared" si="13"/>
        <v>0</v>
      </c>
      <c r="R12" s="10">
        <f t="shared" si="13"/>
        <v>278</v>
      </c>
      <c r="S12" s="10">
        <f t="shared" si="13"/>
        <v>4</v>
      </c>
      <c r="T12" s="12">
        <f t="shared" si="13"/>
        <v>94901300</v>
      </c>
      <c r="U12" s="12">
        <f t="shared" si="13"/>
        <v>150000</v>
      </c>
      <c r="V12" s="12">
        <f t="shared" si="13"/>
        <v>94751300</v>
      </c>
      <c r="W12" s="12">
        <f t="shared" si="13"/>
        <v>95003406</v>
      </c>
      <c r="X12" s="12">
        <f t="shared" si="13"/>
        <v>95132842</v>
      </c>
      <c r="Y12" s="12">
        <f t="shared" si="13"/>
        <v>0</v>
      </c>
      <c r="Z12" s="12">
        <f t="shared" si="13"/>
        <v>0</v>
      </c>
      <c r="AA12" s="12">
        <f t="shared" si="13"/>
        <v>0</v>
      </c>
      <c r="AB12" s="12">
        <f t="shared" si="13"/>
        <v>95132842</v>
      </c>
      <c r="AC12" s="12">
        <f t="shared" si="13"/>
        <v>0</v>
      </c>
      <c r="AD12" s="167">
        <f>IF(G12="",0,AE12/G12)</f>
        <v>2</v>
      </c>
      <c r="AE12" s="170">
        <f t="shared" ref="AE12:BJ12" si="14">SUM(AE10:AE11)</f>
        <v>2</v>
      </c>
      <c r="AF12" s="12">
        <f t="shared" si="14"/>
        <v>-95132842</v>
      </c>
      <c r="AG12" s="12">
        <f t="shared" si="14"/>
        <v>102106</v>
      </c>
      <c r="AH12" s="13">
        <f t="shared" si="14"/>
        <v>152</v>
      </c>
      <c r="AI12" s="13">
        <f t="shared" si="14"/>
        <v>88</v>
      </c>
      <c r="AJ12" s="13">
        <f t="shared" si="14"/>
        <v>31</v>
      </c>
      <c r="AK12" s="13">
        <f t="shared" si="14"/>
        <v>0</v>
      </c>
      <c r="AL12" s="12">
        <f t="shared" si="14"/>
        <v>92075</v>
      </c>
      <c r="AM12" s="12">
        <f t="shared" si="14"/>
        <v>0</v>
      </c>
      <c r="AN12" s="13">
        <f t="shared" si="14"/>
        <v>0</v>
      </c>
      <c r="AO12" s="13">
        <f t="shared" si="14"/>
        <v>4</v>
      </c>
      <c r="AP12" s="12">
        <f t="shared" si="14"/>
        <v>100938</v>
      </c>
      <c r="AQ12" s="12">
        <f t="shared" si="14"/>
        <v>84849</v>
      </c>
      <c r="AR12" s="13">
        <f t="shared" si="14"/>
        <v>0</v>
      </c>
      <c r="AS12" s="13">
        <f t="shared" si="14"/>
        <v>0</v>
      </c>
      <c r="AT12" s="12">
        <f t="shared" si="14"/>
        <v>0</v>
      </c>
      <c r="AU12" s="12">
        <f t="shared" si="14"/>
        <v>0</v>
      </c>
      <c r="AV12" s="13">
        <f t="shared" si="14"/>
        <v>0</v>
      </c>
      <c r="AW12" s="13">
        <f t="shared" si="14"/>
        <v>0</v>
      </c>
      <c r="AX12" s="12">
        <f t="shared" si="14"/>
        <v>0</v>
      </c>
      <c r="AY12" s="12">
        <f t="shared" si="14"/>
        <v>0</v>
      </c>
      <c r="AZ12" s="13">
        <f t="shared" si="14"/>
        <v>0</v>
      </c>
      <c r="BA12" s="13">
        <f t="shared" si="14"/>
        <v>0</v>
      </c>
      <c r="BB12" s="12">
        <f t="shared" si="14"/>
        <v>53900</v>
      </c>
      <c r="BC12" s="12">
        <f t="shared" si="14"/>
        <v>0</v>
      </c>
      <c r="BD12" s="13">
        <f t="shared" si="14"/>
        <v>7</v>
      </c>
      <c r="BE12" s="13">
        <f t="shared" si="14"/>
        <v>0</v>
      </c>
      <c r="BF12" s="12">
        <f t="shared" si="14"/>
        <v>3689</v>
      </c>
      <c r="BG12" s="12">
        <f t="shared" si="14"/>
        <v>0</v>
      </c>
      <c r="BH12" s="13">
        <f t="shared" si="14"/>
        <v>0</v>
      </c>
      <c r="BI12" s="13">
        <f t="shared" si="14"/>
        <v>0</v>
      </c>
      <c r="BJ12" s="12">
        <f t="shared" si="14"/>
        <v>0</v>
      </c>
      <c r="BK12" s="12">
        <f t="shared" ref="BK12:CP12" si="15">SUM(BK10:BK11)</f>
        <v>0</v>
      </c>
      <c r="BL12" s="13">
        <f t="shared" si="15"/>
        <v>0</v>
      </c>
      <c r="BM12" s="13">
        <f t="shared" si="15"/>
        <v>0</v>
      </c>
      <c r="BN12" s="12">
        <f t="shared" si="15"/>
        <v>0</v>
      </c>
      <c r="BO12" s="12">
        <f t="shared" si="15"/>
        <v>0</v>
      </c>
      <c r="BP12" s="13">
        <f t="shared" si="15"/>
        <v>0</v>
      </c>
      <c r="BQ12" s="13">
        <f t="shared" si="15"/>
        <v>0</v>
      </c>
      <c r="BR12" s="12">
        <f t="shared" si="15"/>
        <v>0</v>
      </c>
      <c r="BS12" s="12">
        <f t="shared" si="15"/>
        <v>0</v>
      </c>
      <c r="BT12" s="13">
        <f t="shared" si="15"/>
        <v>0</v>
      </c>
      <c r="BU12" s="13">
        <f t="shared" si="15"/>
        <v>0</v>
      </c>
      <c r="BV12" s="12">
        <f t="shared" si="15"/>
        <v>0</v>
      </c>
      <c r="BW12" s="12">
        <f t="shared" si="15"/>
        <v>0</v>
      </c>
      <c r="BX12" s="13">
        <f t="shared" si="15"/>
        <v>0</v>
      </c>
      <c r="BY12" s="13">
        <f t="shared" si="15"/>
        <v>0</v>
      </c>
      <c r="BZ12" s="12">
        <f t="shared" si="15"/>
        <v>0</v>
      </c>
      <c r="CA12" s="12">
        <f t="shared" si="15"/>
        <v>0</v>
      </c>
      <c r="CB12" s="13">
        <f t="shared" si="15"/>
        <v>0</v>
      </c>
      <c r="CC12" s="13">
        <f t="shared" si="15"/>
        <v>0</v>
      </c>
      <c r="CD12" s="12">
        <f t="shared" si="15"/>
        <v>0</v>
      </c>
      <c r="CE12" s="12">
        <f t="shared" si="15"/>
        <v>0</v>
      </c>
      <c r="CF12" s="13">
        <f t="shared" si="15"/>
        <v>0</v>
      </c>
      <c r="CG12" s="13">
        <f t="shared" si="15"/>
        <v>0</v>
      </c>
      <c r="CH12" s="12">
        <f t="shared" si="15"/>
        <v>0</v>
      </c>
      <c r="CI12" s="12">
        <f t="shared" si="15"/>
        <v>0</v>
      </c>
      <c r="CJ12" s="13">
        <f t="shared" si="15"/>
        <v>38</v>
      </c>
      <c r="CK12" s="13">
        <f t="shared" si="15"/>
        <v>4</v>
      </c>
      <c r="CL12" s="12">
        <f t="shared" si="15"/>
        <v>250602</v>
      </c>
      <c r="CM12" s="12">
        <f t="shared" si="15"/>
        <v>84849</v>
      </c>
      <c r="CN12" s="14"/>
      <c r="CO12" s="14"/>
      <c r="CP12" s="14"/>
      <c r="CQ12" s="14"/>
      <c r="CR12" s="14"/>
      <c r="CS12" s="14"/>
      <c r="CT12" s="8"/>
      <c r="CU12" s="9"/>
      <c r="CV12" s="9"/>
      <c r="CW12" s="8"/>
      <c r="CX12" s="8"/>
      <c r="CY12" s="9"/>
      <c r="CZ12" s="9"/>
      <c r="DA12" s="9"/>
      <c r="DB12" s="12"/>
      <c r="DC12" s="14"/>
      <c r="DD12" s="16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  <c r="AAA12" s="128"/>
      <c r="AAB12" s="128"/>
      <c r="AAC12" s="128"/>
      <c r="AAD12" s="128"/>
      <c r="AAE12" s="128"/>
      <c r="AAF12" s="128"/>
      <c r="AAG12" s="128"/>
      <c r="AAH12" s="128"/>
      <c r="AAI12" s="128"/>
      <c r="AAJ12" s="128"/>
      <c r="AAK12" s="128"/>
      <c r="AAL12" s="128"/>
      <c r="AAM12" s="128"/>
      <c r="AAN12" s="128"/>
      <c r="AAO12" s="128"/>
      <c r="AAP12" s="128"/>
      <c r="AAQ12" s="128"/>
      <c r="AAR12" s="128"/>
      <c r="AAS12" s="128"/>
      <c r="AAT12" s="128"/>
      <c r="AAU12" s="128"/>
      <c r="AAV12" s="128"/>
      <c r="AAW12" s="128"/>
      <c r="AAX12" s="128"/>
      <c r="AAY12" s="128"/>
      <c r="AAZ12" s="128"/>
      <c r="ABA12" s="128"/>
      <c r="ABB12" s="128"/>
      <c r="ABC12" s="128"/>
      <c r="ABD12" s="128"/>
      <c r="ABE12" s="128"/>
      <c r="ABF12" s="128"/>
      <c r="ABG12" s="128"/>
      <c r="ABH12" s="128"/>
      <c r="ABI12" s="128"/>
      <c r="ABJ12" s="128"/>
      <c r="ABK12" s="128"/>
      <c r="ABL12" s="128"/>
      <c r="ABM12" s="128"/>
      <c r="ABN12" s="128"/>
      <c r="ABO12" s="128"/>
      <c r="ABP12" s="128"/>
      <c r="ABQ12" s="128"/>
      <c r="ABR12" s="128"/>
      <c r="ABS12" s="128"/>
      <c r="ABT12" s="128"/>
      <c r="ABU12" s="128"/>
      <c r="ABV12" s="128"/>
      <c r="ABW12" s="128"/>
      <c r="ABX12" s="128"/>
      <c r="ABY12" s="128"/>
      <c r="ABZ12" s="128"/>
      <c r="ACA12" s="128"/>
      <c r="ACB12" s="128"/>
      <c r="ACC12" s="128"/>
      <c r="ACD12" s="128"/>
      <c r="ACE12" s="128"/>
      <c r="ACF12" s="128"/>
      <c r="ACG12" s="128"/>
      <c r="ACH12" s="128"/>
      <c r="ACI12" s="128"/>
      <c r="ACJ12" s="128"/>
      <c r="ACK12" s="128"/>
      <c r="ACL12" s="128"/>
      <c r="ACM12" s="128"/>
      <c r="ACN12" s="128"/>
      <c r="ACO12" s="128"/>
      <c r="ACP12" s="128"/>
      <c r="ACQ12" s="128"/>
      <c r="ACR12" s="128"/>
      <c r="ACS12" s="128"/>
      <c r="ACT12" s="128"/>
      <c r="ACU12" s="128"/>
      <c r="ACV12" s="128"/>
      <c r="ACW12" s="128"/>
      <c r="ACX12" s="128"/>
      <c r="ACY12" s="128"/>
      <c r="ACZ12" s="128"/>
      <c r="ADA12" s="128"/>
      <c r="ADB12" s="128"/>
      <c r="ADC12" s="128"/>
      <c r="ADD12" s="128"/>
      <c r="ADE12" s="128"/>
      <c r="ADF12" s="128"/>
      <c r="ADG12" s="128"/>
      <c r="ADH12" s="128"/>
      <c r="ADI12" s="128"/>
      <c r="ADJ12" s="128"/>
      <c r="ADK12" s="128"/>
      <c r="ADL12" s="128"/>
      <c r="ADM12" s="128"/>
      <c r="ADN12" s="128"/>
      <c r="ADO12" s="128"/>
      <c r="ADP12" s="128"/>
      <c r="ADQ12" s="128"/>
      <c r="ADR12" s="128"/>
      <c r="ADS12" s="128"/>
      <c r="ADT12" s="128"/>
      <c r="ADU12" s="128"/>
      <c r="ADV12" s="128"/>
      <c r="ADW12" s="128"/>
      <c r="ADX12" s="128"/>
      <c r="ADY12" s="128"/>
      <c r="ADZ12" s="128"/>
      <c r="AEA12" s="128"/>
      <c r="AEB12" s="128"/>
      <c r="AEC12" s="128"/>
      <c r="AED12" s="128"/>
      <c r="AEE12" s="128"/>
      <c r="AEF12" s="128"/>
      <c r="AEG12" s="128"/>
      <c r="AEH12" s="128"/>
      <c r="AEI12" s="128"/>
      <c r="AEJ12" s="128"/>
      <c r="AEK12" s="128"/>
      <c r="AEL12" s="128"/>
      <c r="AEM12" s="128"/>
      <c r="AEN12" s="128"/>
      <c r="AEO12" s="128"/>
      <c r="AEP12" s="128"/>
      <c r="AEQ12" s="128"/>
      <c r="AER12" s="128"/>
      <c r="AES12" s="128"/>
      <c r="AET12" s="128"/>
      <c r="AEU12" s="128"/>
      <c r="AEV12" s="128"/>
      <c r="AEW12" s="128"/>
      <c r="AEX12" s="128"/>
      <c r="AEY12" s="128"/>
      <c r="AEZ12" s="128"/>
      <c r="AFA12" s="128"/>
      <c r="AFB12" s="128"/>
      <c r="AFC12" s="128"/>
      <c r="AFD12" s="128"/>
      <c r="AFE12" s="128"/>
      <c r="AFF12" s="128"/>
      <c r="AFG12" s="128"/>
      <c r="AFH12" s="128"/>
      <c r="AFI12" s="128"/>
      <c r="AFJ12" s="128"/>
      <c r="AFK12" s="128"/>
      <c r="AFL12" s="128"/>
      <c r="AFM12" s="128"/>
      <c r="AFN12" s="128"/>
      <c r="AFO12" s="128"/>
      <c r="AFP12" s="128"/>
      <c r="AFQ12" s="128"/>
      <c r="AFR12" s="128"/>
      <c r="AFS12" s="128"/>
      <c r="AFT12" s="128"/>
      <c r="AFU12" s="128"/>
      <c r="AFV12" s="128"/>
      <c r="AFW12" s="128"/>
      <c r="AFX12" s="128"/>
      <c r="AFY12" s="128"/>
      <c r="AFZ12" s="128"/>
      <c r="AGA12" s="128"/>
      <c r="AGB12" s="128"/>
      <c r="AGC12" s="128"/>
      <c r="AGD12" s="128"/>
      <c r="AGE12" s="128"/>
      <c r="AGF12" s="128"/>
      <c r="AGG12" s="128"/>
      <c r="AGH12" s="128"/>
      <c r="AGI12" s="128"/>
      <c r="AGJ12" s="128"/>
      <c r="AGK12" s="128"/>
      <c r="AGL12" s="128"/>
      <c r="AGM12" s="128"/>
      <c r="AGN12" s="128"/>
      <c r="AGO12" s="128"/>
      <c r="AGP12" s="128"/>
      <c r="AGQ12" s="128"/>
      <c r="AGR12" s="128"/>
      <c r="AGS12" s="128"/>
      <c r="AGT12" s="128"/>
      <c r="AGU12" s="128"/>
      <c r="AGV12" s="128"/>
      <c r="AGW12" s="128"/>
      <c r="AGX12" s="128"/>
      <c r="AGY12" s="128"/>
      <c r="AGZ12" s="128"/>
      <c r="AHA12" s="128"/>
      <c r="AHB12" s="128"/>
      <c r="AHC12" s="128"/>
      <c r="AHD12" s="128"/>
      <c r="AHE12" s="128"/>
      <c r="AHF12" s="128"/>
      <c r="AHG12" s="128"/>
      <c r="AHH12" s="128"/>
      <c r="AHI12" s="128"/>
      <c r="AHJ12" s="128"/>
      <c r="AHK12" s="128"/>
      <c r="AHL12" s="128"/>
      <c r="AHM12" s="128"/>
      <c r="AHN12" s="128"/>
      <c r="AHO12" s="128"/>
      <c r="AHP12" s="128"/>
      <c r="AHQ12" s="128"/>
      <c r="AHR12" s="128"/>
      <c r="AHS12" s="128"/>
      <c r="AHT12" s="128"/>
      <c r="AHU12" s="128"/>
      <c r="AHV12" s="128"/>
      <c r="AHW12" s="128"/>
      <c r="AHX12" s="128"/>
      <c r="AHY12" s="128"/>
      <c r="AHZ12" s="128"/>
      <c r="AIA12" s="128"/>
      <c r="AIB12" s="128"/>
      <c r="AIC12" s="128"/>
      <c r="AID12" s="128"/>
      <c r="AIE12" s="128"/>
      <c r="AIF12" s="128"/>
      <c r="AIG12" s="128"/>
      <c r="AIH12" s="128"/>
      <c r="AII12" s="128"/>
      <c r="AIJ12" s="128"/>
      <c r="AIK12" s="128"/>
      <c r="AIL12" s="128"/>
      <c r="AIM12" s="128"/>
      <c r="AIN12" s="128"/>
      <c r="AIO12" s="128"/>
      <c r="AIP12" s="128"/>
      <c r="AIQ12" s="128"/>
      <c r="AIR12" s="128"/>
      <c r="AIS12" s="128"/>
      <c r="AIT12" s="128"/>
      <c r="AIU12" s="128"/>
      <c r="AIV12" s="128"/>
      <c r="AIW12" s="128"/>
      <c r="AIX12" s="128"/>
      <c r="AIY12" s="128"/>
      <c r="AIZ12" s="128"/>
      <c r="AJA12" s="128"/>
      <c r="AJB12" s="128"/>
      <c r="AJC12" s="128"/>
      <c r="AJD12" s="128"/>
      <c r="AJE12" s="128"/>
      <c r="AJF12" s="128"/>
      <c r="AJG12" s="128"/>
      <c r="AJH12" s="128"/>
      <c r="AJI12" s="128"/>
      <c r="AJJ12" s="128"/>
      <c r="AJK12" s="128"/>
      <c r="AJL12" s="128"/>
      <c r="AJM12" s="128"/>
      <c r="AJN12" s="128"/>
      <c r="AJO12" s="128"/>
      <c r="AJP12" s="128"/>
      <c r="AJQ12" s="128"/>
      <c r="AJR12" s="128"/>
      <c r="AJS12" s="128"/>
      <c r="AJT12" s="128"/>
      <c r="AJU12" s="128"/>
      <c r="AJV12" s="128"/>
      <c r="AJW12" s="128"/>
      <c r="AJX12" s="128"/>
      <c r="AJY12" s="128"/>
      <c r="AJZ12" s="128"/>
      <c r="AKA12" s="128"/>
      <c r="AKB12" s="128"/>
      <c r="AKC12" s="128"/>
      <c r="AKD12" s="128"/>
      <c r="AKE12" s="128"/>
      <c r="AKF12" s="128"/>
      <c r="AKG12" s="128"/>
      <c r="AKH12" s="128"/>
      <c r="AKI12" s="128"/>
      <c r="AKJ12" s="128"/>
      <c r="AKK12" s="128"/>
      <c r="AKL12" s="128"/>
      <c r="AKM12" s="128"/>
      <c r="AKN12" s="128"/>
      <c r="AKO12" s="128"/>
      <c r="AKP12" s="128"/>
      <c r="AKQ12" s="128"/>
      <c r="AKR12" s="128"/>
      <c r="AKS12" s="128"/>
      <c r="AKT12" s="128"/>
      <c r="AKU12" s="128"/>
      <c r="AKV12" s="128"/>
      <c r="AKW12" s="128"/>
      <c r="AKX12" s="128"/>
      <c r="AKY12" s="128"/>
      <c r="AKZ12" s="128"/>
      <c r="ALA12" s="128"/>
      <c r="ALB12" s="128"/>
      <c r="ALC12" s="128"/>
      <c r="ALD12" s="128"/>
      <c r="ALE12" s="128"/>
      <c r="ALF12" s="128"/>
      <c r="ALG12" s="128"/>
      <c r="ALH12" s="128"/>
      <c r="ALI12" s="128"/>
      <c r="ALJ12" s="128"/>
      <c r="ALK12" s="128"/>
      <c r="ALL12" s="128"/>
      <c r="ALM12" s="128"/>
      <c r="ALN12" s="128"/>
      <c r="ALO12" s="128"/>
      <c r="ALP12" s="128"/>
      <c r="ALQ12" s="128"/>
      <c r="ALR12" s="128"/>
      <c r="ALS12" s="128"/>
      <c r="ALT12" s="128"/>
      <c r="ALU12" s="128"/>
      <c r="ALV12" s="128"/>
      <c r="ALW12" s="128"/>
      <c r="ALX12" s="128"/>
      <c r="ALY12" s="128"/>
      <c r="ALZ12" s="128"/>
      <c r="AMA12" s="128"/>
      <c r="AMB12" s="128"/>
      <c r="AMC12" s="128"/>
      <c r="AMD12" s="128"/>
      <c r="AME12" s="128"/>
      <c r="AMF12" s="128"/>
      <c r="AMG12" s="128"/>
      <c r="AMH12" s="128"/>
      <c r="AMI12" s="128"/>
      <c r="AMJ12" s="128"/>
      <c r="AMK12" s="128"/>
      <c r="AML12" s="128"/>
      <c r="AMM12" s="128"/>
      <c r="AMN12" s="128"/>
      <c r="AMO12" s="128"/>
      <c r="AMP12" s="128"/>
      <c r="AMQ12" s="128"/>
      <c r="AMR12" s="128"/>
      <c r="AMS12" s="128"/>
      <c r="AMT12" s="128"/>
      <c r="AMU12" s="128"/>
      <c r="AMV12" s="128"/>
      <c r="AMW12" s="128"/>
      <c r="AMX12" s="128"/>
      <c r="AMY12" s="128"/>
      <c r="AMZ12" s="128"/>
      <c r="ANA12" s="128"/>
      <c r="ANB12" s="128"/>
      <c r="ANC12" s="128"/>
      <c r="AND12" s="128"/>
      <c r="ANE12" s="128"/>
      <c r="ANF12" s="128"/>
      <c r="ANG12" s="128"/>
      <c r="ANH12" s="128"/>
      <c r="ANI12" s="128"/>
      <c r="ANJ12" s="128"/>
      <c r="ANK12" s="128"/>
      <c r="ANL12" s="128"/>
      <c r="ANM12" s="128"/>
      <c r="ANN12" s="128"/>
      <c r="ANO12" s="128"/>
      <c r="ANP12" s="128"/>
      <c r="ANQ12" s="128"/>
      <c r="ANR12" s="128"/>
      <c r="ANS12" s="128"/>
      <c r="ANT12" s="128"/>
      <c r="ANU12" s="128"/>
      <c r="ANV12" s="128"/>
      <c r="ANW12" s="128"/>
      <c r="ANX12" s="128"/>
      <c r="ANY12" s="128"/>
      <c r="ANZ12" s="128"/>
      <c r="AOA12" s="128"/>
      <c r="AOB12" s="128"/>
      <c r="AOC12" s="128"/>
      <c r="AOD12" s="128"/>
      <c r="AOE12" s="128"/>
      <c r="AOF12" s="128"/>
      <c r="AOG12" s="128"/>
      <c r="AOH12" s="128"/>
      <c r="AOI12" s="128"/>
      <c r="AOJ12" s="128"/>
      <c r="AOK12" s="128"/>
      <c r="AOL12" s="128"/>
      <c r="AOM12" s="128"/>
      <c r="AON12" s="128"/>
      <c r="AOO12" s="128"/>
      <c r="AOP12" s="128"/>
      <c r="AOQ12" s="128"/>
      <c r="AOR12" s="128"/>
      <c r="AOS12" s="128"/>
      <c r="AOT12" s="128"/>
      <c r="AOU12" s="128"/>
      <c r="AOV12" s="128"/>
      <c r="AOW12" s="128"/>
      <c r="AOX12" s="128"/>
      <c r="AOY12" s="128"/>
      <c r="AOZ12" s="128"/>
      <c r="APA12" s="128"/>
      <c r="APB12" s="128"/>
      <c r="APC12" s="128"/>
      <c r="APD12" s="128"/>
      <c r="APE12" s="128"/>
      <c r="APF12" s="128"/>
      <c r="APG12" s="128"/>
      <c r="APH12" s="128"/>
      <c r="API12" s="128"/>
      <c r="APJ12" s="128"/>
      <c r="APK12" s="128"/>
      <c r="APL12" s="128"/>
      <c r="APM12" s="128"/>
      <c r="APN12" s="128"/>
      <c r="APO12" s="128"/>
      <c r="APP12" s="128"/>
      <c r="APQ12" s="128"/>
      <c r="APR12" s="128"/>
      <c r="APS12" s="128"/>
      <c r="APT12" s="128"/>
      <c r="APU12" s="128"/>
      <c r="APV12" s="128"/>
      <c r="APW12" s="128"/>
      <c r="APX12" s="128"/>
      <c r="APY12" s="128"/>
      <c r="APZ12" s="128"/>
      <c r="AQA12" s="128"/>
      <c r="AQB12" s="128"/>
      <c r="AQC12" s="128"/>
      <c r="AQD12" s="128"/>
      <c r="AQE12" s="128"/>
      <c r="AQF12" s="128"/>
      <c r="AQG12" s="128"/>
      <c r="AQH12" s="128"/>
      <c r="AQI12" s="128"/>
      <c r="AQJ12" s="128"/>
      <c r="AQK12" s="128"/>
      <c r="AQL12" s="128"/>
      <c r="AQM12" s="128"/>
      <c r="AQN12" s="128"/>
      <c r="AQO12" s="128"/>
      <c r="AQP12" s="128"/>
      <c r="AQQ12" s="128"/>
      <c r="AQR12" s="128"/>
      <c r="AQS12" s="128"/>
      <c r="AQT12" s="128"/>
      <c r="AQU12" s="128"/>
      <c r="AQV12" s="128"/>
      <c r="AQW12" s="128"/>
      <c r="AQX12" s="128"/>
      <c r="AQY12" s="128"/>
      <c r="AQZ12" s="128"/>
      <c r="ARA12" s="128"/>
      <c r="ARB12" s="128"/>
      <c r="ARC12" s="128"/>
      <c r="ARD12" s="128"/>
      <c r="ARE12" s="128"/>
      <c r="ARF12" s="128"/>
      <c r="ARG12" s="128"/>
      <c r="ARH12" s="128"/>
      <c r="ARI12" s="128"/>
      <c r="ARJ12" s="128"/>
      <c r="ARK12" s="128"/>
      <c r="ARL12" s="128"/>
      <c r="ARM12" s="128"/>
      <c r="ARN12" s="128"/>
      <c r="ARO12" s="128"/>
      <c r="ARP12" s="128"/>
      <c r="ARQ12" s="128"/>
      <c r="ARR12" s="128"/>
      <c r="ARS12" s="128"/>
      <c r="ART12" s="128"/>
      <c r="ARU12" s="128"/>
      <c r="ARV12" s="128"/>
      <c r="ARW12" s="128"/>
      <c r="ARX12" s="128"/>
      <c r="ARY12" s="128"/>
      <c r="ARZ12" s="128"/>
      <c r="ASA12" s="128"/>
      <c r="ASB12" s="128"/>
      <c r="ASC12" s="128"/>
      <c r="ASD12" s="128"/>
      <c r="ASE12" s="128"/>
      <c r="ASF12" s="128"/>
      <c r="ASG12" s="128"/>
      <c r="ASH12" s="128"/>
      <c r="ASI12" s="128"/>
      <c r="ASJ12" s="128"/>
      <c r="ASK12" s="128"/>
      <c r="ASL12" s="128"/>
      <c r="ASM12" s="128"/>
      <c r="ASN12" s="128"/>
      <c r="ASO12" s="128"/>
      <c r="ASP12" s="128"/>
      <c r="ASQ12" s="128"/>
      <c r="ASR12" s="128"/>
      <c r="ASS12" s="128"/>
      <c r="AST12" s="128"/>
      <c r="ASU12" s="128"/>
      <c r="ASV12" s="128"/>
      <c r="ASW12" s="128"/>
      <c r="ASX12" s="128"/>
      <c r="ASY12" s="128"/>
      <c r="ASZ12" s="128"/>
      <c r="ATA12" s="128"/>
      <c r="ATB12" s="128"/>
      <c r="ATC12" s="128"/>
      <c r="ATD12" s="128"/>
      <c r="ATE12" s="128"/>
      <c r="ATF12" s="128"/>
      <c r="ATG12" s="128"/>
      <c r="ATH12" s="128"/>
      <c r="ATI12" s="128"/>
      <c r="ATJ12" s="128"/>
      <c r="ATK12" s="128"/>
      <c r="ATL12" s="128"/>
      <c r="ATM12" s="128"/>
      <c r="ATN12" s="128"/>
      <c r="ATO12" s="128"/>
      <c r="ATP12" s="128"/>
      <c r="ATQ12" s="128"/>
      <c r="ATR12" s="128"/>
      <c r="ATS12" s="128"/>
      <c r="ATT12" s="128"/>
      <c r="ATU12" s="128"/>
      <c r="ATV12" s="128"/>
      <c r="ATW12" s="128"/>
      <c r="ATX12" s="128"/>
      <c r="ATY12" s="128"/>
      <c r="ATZ12" s="128"/>
      <c r="AUA12" s="128"/>
      <c r="AUB12" s="128"/>
      <c r="AUC12" s="128"/>
      <c r="AUD12" s="128"/>
      <c r="AUE12" s="128"/>
      <c r="AUF12" s="128"/>
      <c r="AUG12" s="128"/>
      <c r="AUH12" s="128"/>
      <c r="AUI12" s="128"/>
      <c r="AUJ12" s="128"/>
      <c r="AUK12" s="128"/>
      <c r="AUL12" s="128"/>
      <c r="AUM12" s="128"/>
      <c r="AUN12" s="128"/>
      <c r="AUO12" s="128"/>
      <c r="AUP12" s="128"/>
      <c r="AUQ12" s="128"/>
      <c r="AUR12" s="128"/>
      <c r="AUS12" s="128"/>
      <c r="AUT12" s="128"/>
      <c r="AUU12" s="128"/>
      <c r="AUV12" s="128"/>
      <c r="AUW12" s="128"/>
      <c r="AUX12" s="128"/>
      <c r="AUY12" s="128"/>
      <c r="AUZ12" s="128"/>
      <c r="AVA12" s="128"/>
      <c r="AVB12" s="128"/>
      <c r="AVC12" s="128"/>
      <c r="AVD12" s="128"/>
      <c r="AVE12" s="128"/>
      <c r="AVF12" s="128"/>
      <c r="AVG12" s="128"/>
      <c r="AVH12" s="128"/>
      <c r="AVI12" s="128"/>
      <c r="AVJ12" s="128"/>
      <c r="AVK12" s="128"/>
      <c r="AVL12" s="128"/>
      <c r="AVM12" s="128"/>
      <c r="AVN12" s="128"/>
      <c r="AVO12" s="128"/>
      <c r="AVP12" s="128"/>
      <c r="AVQ12" s="128"/>
      <c r="AVR12" s="128"/>
      <c r="AVS12" s="128"/>
      <c r="AVT12" s="128"/>
      <c r="AVU12" s="128"/>
      <c r="AVV12" s="128"/>
      <c r="AVW12" s="128"/>
      <c r="AVX12" s="128"/>
      <c r="AVY12" s="128"/>
      <c r="AVZ12" s="128"/>
      <c r="AWA12" s="128"/>
      <c r="AWB12" s="128"/>
      <c r="AWC12" s="128"/>
      <c r="AWD12" s="128"/>
      <c r="AWE12" s="128"/>
      <c r="AWF12" s="128"/>
      <c r="AWG12" s="128"/>
      <c r="AWH12" s="128"/>
      <c r="AWI12" s="128"/>
      <c r="AWJ12" s="128"/>
      <c r="AWK12" s="128"/>
      <c r="AWL12" s="128"/>
      <c r="AWM12" s="128"/>
      <c r="AWN12" s="128"/>
      <c r="AWO12" s="128"/>
      <c r="AWP12" s="128"/>
      <c r="AWQ12" s="128"/>
      <c r="AWR12" s="128"/>
      <c r="AWS12" s="128"/>
      <c r="AWT12" s="128"/>
      <c r="AWU12" s="128"/>
      <c r="AWV12" s="128"/>
      <c r="AWW12" s="128"/>
      <c r="AWX12" s="128"/>
      <c r="AWY12" s="128"/>
      <c r="AWZ12" s="128"/>
      <c r="AXA12" s="128"/>
      <c r="AXB12" s="128"/>
      <c r="AXC12" s="128"/>
      <c r="AXD12" s="128"/>
      <c r="AXE12" s="128"/>
      <c r="AXF12" s="128"/>
      <c r="AXG12" s="128"/>
      <c r="AXH12" s="128"/>
      <c r="AXI12" s="128"/>
      <c r="AXJ12" s="128"/>
      <c r="AXK12" s="128"/>
      <c r="AXL12" s="128"/>
      <c r="AXM12" s="128"/>
      <c r="AXN12" s="128"/>
      <c r="AXO12" s="128"/>
      <c r="AXP12" s="128"/>
      <c r="AXQ12" s="128"/>
      <c r="AXR12" s="128"/>
      <c r="AXS12" s="128"/>
      <c r="AXT12" s="128"/>
      <c r="AXU12" s="128"/>
      <c r="AXV12" s="128"/>
      <c r="AXW12" s="128"/>
      <c r="AXX12" s="128"/>
      <c r="AXY12" s="128"/>
      <c r="AXZ12" s="128"/>
      <c r="AYA12" s="128"/>
      <c r="AYB12" s="128"/>
      <c r="AYC12" s="128"/>
      <c r="AYD12" s="128"/>
      <c r="AYE12" s="128"/>
      <c r="AYF12" s="128"/>
      <c r="AYG12" s="128"/>
      <c r="AYH12" s="128"/>
      <c r="AYI12" s="128"/>
      <c r="AYJ12" s="128"/>
      <c r="AYK12" s="128"/>
      <c r="AYL12" s="128"/>
      <c r="AYM12" s="128"/>
      <c r="AYN12" s="128"/>
      <c r="AYO12" s="128"/>
      <c r="AYP12" s="128"/>
      <c r="AYQ12" s="128"/>
      <c r="AYR12" s="128"/>
      <c r="AYS12" s="128"/>
      <c r="AYT12" s="128"/>
      <c r="AYU12" s="128"/>
      <c r="AYV12" s="128"/>
      <c r="AYW12" s="128"/>
      <c r="AYX12" s="128"/>
      <c r="AYY12" s="128"/>
      <c r="AYZ12" s="128"/>
      <c r="AZA12" s="128"/>
      <c r="AZB12" s="128"/>
      <c r="AZC12" s="128"/>
      <c r="AZD12" s="128"/>
      <c r="AZE12" s="128"/>
      <c r="AZF12" s="128"/>
      <c r="AZG12" s="128"/>
      <c r="AZH12" s="128"/>
      <c r="AZI12" s="128"/>
      <c r="AZJ12" s="128"/>
      <c r="AZK12" s="128"/>
      <c r="AZL12" s="128"/>
      <c r="AZM12" s="128"/>
      <c r="AZN12" s="128"/>
      <c r="AZO12" s="128"/>
      <c r="AZP12" s="128"/>
      <c r="AZQ12" s="128"/>
      <c r="AZR12" s="128"/>
      <c r="AZS12" s="128"/>
      <c r="AZT12" s="128"/>
      <c r="AZU12" s="128"/>
      <c r="AZV12" s="128"/>
      <c r="AZW12" s="128"/>
      <c r="AZX12" s="128"/>
      <c r="AZY12" s="128"/>
      <c r="AZZ12" s="128"/>
      <c r="BAA12" s="128"/>
      <c r="BAB12" s="128"/>
      <c r="BAC12" s="128"/>
      <c r="BAD12" s="128"/>
      <c r="BAE12" s="128"/>
      <c r="BAF12" s="128"/>
      <c r="BAG12" s="128"/>
      <c r="BAH12" s="128"/>
      <c r="BAI12" s="128"/>
      <c r="BAJ12" s="128"/>
      <c r="BAK12" s="128"/>
      <c r="BAL12" s="128"/>
      <c r="BAM12" s="128"/>
      <c r="BAN12" s="128"/>
      <c r="BAO12" s="128"/>
      <c r="BAP12" s="128"/>
      <c r="BAQ12" s="128"/>
      <c r="BAR12" s="128"/>
      <c r="BAS12" s="128"/>
      <c r="BAT12" s="128"/>
      <c r="BAU12" s="128"/>
      <c r="BAV12" s="128"/>
      <c r="BAW12" s="128"/>
      <c r="BAX12" s="128"/>
      <c r="BAY12" s="128"/>
      <c r="BAZ12" s="128"/>
      <c r="BBA12" s="128"/>
      <c r="BBB12" s="128"/>
      <c r="BBC12" s="128"/>
      <c r="BBD12" s="128"/>
      <c r="BBE12" s="128"/>
      <c r="BBF12" s="128"/>
      <c r="BBG12" s="128"/>
      <c r="BBH12" s="128"/>
      <c r="BBI12" s="128"/>
      <c r="BBJ12" s="128"/>
      <c r="BBK12" s="128"/>
      <c r="BBL12" s="128"/>
      <c r="BBM12" s="128"/>
      <c r="BBN12" s="128"/>
      <c r="BBO12" s="128"/>
      <c r="BBP12" s="128"/>
      <c r="BBQ12" s="128"/>
      <c r="BBR12" s="128"/>
      <c r="BBS12" s="128"/>
      <c r="BBT12" s="128"/>
      <c r="BBU12" s="128"/>
      <c r="BBV12" s="128"/>
      <c r="BBW12" s="128"/>
      <c r="BBX12" s="128"/>
      <c r="BBY12" s="128"/>
      <c r="BBZ12" s="128"/>
      <c r="BCA12" s="128"/>
      <c r="BCB12" s="128"/>
      <c r="BCC12" s="128"/>
      <c r="BCD12" s="128"/>
      <c r="BCE12" s="128"/>
      <c r="BCF12" s="128"/>
      <c r="BCG12" s="128"/>
      <c r="BCH12" s="128"/>
      <c r="BCI12" s="128"/>
      <c r="BCJ12" s="128"/>
      <c r="BCK12" s="128"/>
      <c r="BCL12" s="128"/>
      <c r="BCM12" s="128"/>
      <c r="BCN12" s="128"/>
      <c r="BCO12" s="128"/>
      <c r="BCP12" s="128"/>
      <c r="BCQ12" s="128"/>
      <c r="BCR12" s="128"/>
      <c r="BCS12" s="128"/>
      <c r="BCT12" s="128"/>
      <c r="BCU12" s="128"/>
      <c r="BCV12" s="128"/>
      <c r="BCW12" s="128"/>
      <c r="BCX12" s="128"/>
      <c r="BCY12" s="128"/>
      <c r="BCZ12" s="128"/>
      <c r="BDA12" s="128"/>
      <c r="BDB12" s="128"/>
      <c r="BDC12" s="128"/>
      <c r="BDD12" s="128"/>
      <c r="BDE12" s="128"/>
      <c r="BDF12" s="128"/>
      <c r="BDG12" s="128"/>
      <c r="BDH12" s="128"/>
      <c r="BDI12" s="128"/>
      <c r="BDJ12" s="128"/>
      <c r="BDK12" s="128"/>
      <c r="BDL12" s="128"/>
      <c r="BDM12" s="128"/>
      <c r="BDN12" s="128"/>
      <c r="BDO12" s="128"/>
      <c r="BDP12" s="128"/>
      <c r="BDQ12" s="128"/>
      <c r="BDR12" s="128"/>
      <c r="BDS12" s="128"/>
      <c r="BDT12" s="128"/>
      <c r="BDU12" s="128"/>
    </row>
    <row r="13" spans="1:1477" s="128" customFormat="1" ht="24" customHeight="1" thickTop="1">
      <c r="B13" s="316" t="s">
        <v>41</v>
      </c>
      <c r="C13" s="317"/>
      <c r="D13" s="318"/>
      <c r="E13" s="129"/>
      <c r="F13" s="130"/>
      <c r="G13" s="131">
        <f t="shared" ref="G13:L13" si="16">SUM(G12,G9)</f>
        <v>1</v>
      </c>
      <c r="H13" s="131">
        <f t="shared" si="16"/>
        <v>2</v>
      </c>
      <c r="I13" s="131">
        <f t="shared" si="16"/>
        <v>2</v>
      </c>
      <c r="J13" s="131">
        <f t="shared" si="16"/>
        <v>1100</v>
      </c>
      <c r="K13" s="131">
        <f t="shared" si="16"/>
        <v>1382</v>
      </c>
      <c r="L13" s="131">
        <f t="shared" si="16"/>
        <v>1382</v>
      </c>
      <c r="M13" s="167">
        <f>IF(G13=0,0,N13/G13)</f>
        <v>1</v>
      </c>
      <c r="N13" s="131">
        <f t="shared" ref="N13:AC13" si="17">SUM(N12,N9)</f>
        <v>1</v>
      </c>
      <c r="O13" s="131">
        <f t="shared" si="17"/>
        <v>0</v>
      </c>
      <c r="P13" s="132">
        <f t="shared" si="17"/>
        <v>0</v>
      </c>
      <c r="Q13" s="132">
        <f t="shared" si="17"/>
        <v>0</v>
      </c>
      <c r="R13" s="131">
        <f t="shared" si="17"/>
        <v>278</v>
      </c>
      <c r="S13" s="131">
        <f t="shared" si="17"/>
        <v>4</v>
      </c>
      <c r="T13" s="133">
        <f t="shared" si="17"/>
        <v>94901300</v>
      </c>
      <c r="U13" s="133">
        <f t="shared" si="17"/>
        <v>150000</v>
      </c>
      <c r="V13" s="133">
        <f t="shared" si="17"/>
        <v>94751300</v>
      </c>
      <c r="W13" s="133">
        <f t="shared" si="17"/>
        <v>95003406</v>
      </c>
      <c r="X13" s="133">
        <f t="shared" si="17"/>
        <v>95132842</v>
      </c>
      <c r="Y13" s="133">
        <f t="shared" si="17"/>
        <v>0</v>
      </c>
      <c r="Z13" s="133">
        <f t="shared" si="17"/>
        <v>0</v>
      </c>
      <c r="AA13" s="133">
        <f t="shared" si="17"/>
        <v>0</v>
      </c>
      <c r="AB13" s="133">
        <f t="shared" si="17"/>
        <v>95132842</v>
      </c>
      <c r="AC13" s="133">
        <f t="shared" si="17"/>
        <v>0</v>
      </c>
      <c r="AD13" s="167">
        <f>IF(G13=0,0,AE13/G13)</f>
        <v>3</v>
      </c>
      <c r="AE13" s="169">
        <f t="shared" ref="AE13:BJ13" si="18">SUM(AE12,AE9)</f>
        <v>3</v>
      </c>
      <c r="AF13" s="133">
        <f t="shared" si="18"/>
        <v>-95132842</v>
      </c>
      <c r="AG13" s="133">
        <f t="shared" si="18"/>
        <v>102106</v>
      </c>
      <c r="AH13" s="134">
        <f t="shared" si="18"/>
        <v>152</v>
      </c>
      <c r="AI13" s="134">
        <f t="shared" si="18"/>
        <v>88</v>
      </c>
      <c r="AJ13" s="134">
        <f t="shared" si="18"/>
        <v>31</v>
      </c>
      <c r="AK13" s="134">
        <f t="shared" si="18"/>
        <v>0</v>
      </c>
      <c r="AL13" s="133">
        <f t="shared" si="18"/>
        <v>92075</v>
      </c>
      <c r="AM13" s="133">
        <f t="shared" si="18"/>
        <v>0</v>
      </c>
      <c r="AN13" s="134">
        <f t="shared" si="18"/>
        <v>0</v>
      </c>
      <c r="AO13" s="134">
        <f t="shared" si="18"/>
        <v>4</v>
      </c>
      <c r="AP13" s="133">
        <f t="shared" si="18"/>
        <v>100938</v>
      </c>
      <c r="AQ13" s="133">
        <f t="shared" si="18"/>
        <v>84849</v>
      </c>
      <c r="AR13" s="134">
        <f t="shared" si="18"/>
        <v>0</v>
      </c>
      <c r="AS13" s="134">
        <f t="shared" si="18"/>
        <v>0</v>
      </c>
      <c r="AT13" s="133">
        <f t="shared" si="18"/>
        <v>0</v>
      </c>
      <c r="AU13" s="133">
        <f t="shared" si="18"/>
        <v>0</v>
      </c>
      <c r="AV13" s="134">
        <f t="shared" si="18"/>
        <v>0</v>
      </c>
      <c r="AW13" s="134">
        <f t="shared" si="18"/>
        <v>0</v>
      </c>
      <c r="AX13" s="133">
        <f t="shared" si="18"/>
        <v>0</v>
      </c>
      <c r="AY13" s="133">
        <f t="shared" si="18"/>
        <v>0</v>
      </c>
      <c r="AZ13" s="134">
        <f t="shared" si="18"/>
        <v>0</v>
      </c>
      <c r="BA13" s="134">
        <f t="shared" si="18"/>
        <v>0</v>
      </c>
      <c r="BB13" s="133">
        <f t="shared" si="18"/>
        <v>53900</v>
      </c>
      <c r="BC13" s="133">
        <f t="shared" si="18"/>
        <v>0</v>
      </c>
      <c r="BD13" s="134">
        <f t="shared" si="18"/>
        <v>7</v>
      </c>
      <c r="BE13" s="134">
        <f t="shared" si="18"/>
        <v>0</v>
      </c>
      <c r="BF13" s="133">
        <f t="shared" si="18"/>
        <v>3689</v>
      </c>
      <c r="BG13" s="133">
        <f t="shared" si="18"/>
        <v>0</v>
      </c>
      <c r="BH13" s="134">
        <f t="shared" si="18"/>
        <v>0</v>
      </c>
      <c r="BI13" s="134">
        <f t="shared" si="18"/>
        <v>0</v>
      </c>
      <c r="BJ13" s="133">
        <f t="shared" si="18"/>
        <v>0</v>
      </c>
      <c r="BK13" s="133">
        <f t="shared" ref="BK13:CP13" si="19">SUM(BK12,BK9)</f>
        <v>0</v>
      </c>
      <c r="BL13" s="134">
        <f t="shared" si="19"/>
        <v>0</v>
      </c>
      <c r="BM13" s="134">
        <f t="shared" si="19"/>
        <v>0</v>
      </c>
      <c r="BN13" s="133">
        <f t="shared" si="19"/>
        <v>0</v>
      </c>
      <c r="BO13" s="133">
        <f t="shared" si="19"/>
        <v>0</v>
      </c>
      <c r="BP13" s="134">
        <f t="shared" si="19"/>
        <v>0</v>
      </c>
      <c r="BQ13" s="134">
        <f t="shared" si="19"/>
        <v>0</v>
      </c>
      <c r="BR13" s="133">
        <f t="shared" si="19"/>
        <v>0</v>
      </c>
      <c r="BS13" s="133">
        <f t="shared" si="19"/>
        <v>0</v>
      </c>
      <c r="BT13" s="134">
        <f t="shared" si="19"/>
        <v>0</v>
      </c>
      <c r="BU13" s="134">
        <f t="shared" si="19"/>
        <v>0</v>
      </c>
      <c r="BV13" s="133">
        <f t="shared" si="19"/>
        <v>0</v>
      </c>
      <c r="BW13" s="133">
        <f t="shared" si="19"/>
        <v>0</v>
      </c>
      <c r="BX13" s="134">
        <f t="shared" si="19"/>
        <v>0</v>
      </c>
      <c r="BY13" s="134">
        <f t="shared" si="19"/>
        <v>0</v>
      </c>
      <c r="BZ13" s="133">
        <f t="shared" si="19"/>
        <v>0</v>
      </c>
      <c r="CA13" s="133">
        <f t="shared" si="19"/>
        <v>0</v>
      </c>
      <c r="CB13" s="134">
        <f t="shared" si="19"/>
        <v>0</v>
      </c>
      <c r="CC13" s="134">
        <f t="shared" si="19"/>
        <v>0</v>
      </c>
      <c r="CD13" s="133">
        <f t="shared" si="19"/>
        <v>0</v>
      </c>
      <c r="CE13" s="133">
        <f t="shared" si="19"/>
        <v>0</v>
      </c>
      <c r="CF13" s="134">
        <f t="shared" si="19"/>
        <v>0</v>
      </c>
      <c r="CG13" s="134">
        <f t="shared" si="19"/>
        <v>0</v>
      </c>
      <c r="CH13" s="133">
        <f t="shared" si="19"/>
        <v>0</v>
      </c>
      <c r="CI13" s="133">
        <f t="shared" si="19"/>
        <v>0</v>
      </c>
      <c r="CJ13" s="134">
        <f t="shared" si="19"/>
        <v>38</v>
      </c>
      <c r="CK13" s="134">
        <f t="shared" si="19"/>
        <v>4</v>
      </c>
      <c r="CL13" s="133">
        <f t="shared" si="19"/>
        <v>250602</v>
      </c>
      <c r="CM13" s="133">
        <f t="shared" si="19"/>
        <v>84849</v>
      </c>
      <c r="CN13" s="135"/>
      <c r="CO13" s="135"/>
      <c r="CP13" s="135"/>
      <c r="CQ13" s="135"/>
      <c r="CR13" s="135"/>
      <c r="CS13" s="135"/>
      <c r="CT13" s="129"/>
      <c r="CU13" s="130"/>
      <c r="CV13" s="130"/>
      <c r="CW13" s="129"/>
      <c r="CX13" s="129"/>
      <c r="CY13" s="130"/>
      <c r="CZ13" s="130"/>
      <c r="DA13" s="130"/>
      <c r="DB13" s="133"/>
      <c r="DC13" s="135"/>
      <c r="DD13" s="135"/>
    </row>
    <row r="14" spans="1:1477" s="73" customFormat="1" ht="12.75" thickBot="1">
      <c r="B14" s="71"/>
      <c r="C14" s="71"/>
      <c r="D14" s="71"/>
      <c r="E14" s="72"/>
      <c r="F14" s="71"/>
      <c r="G14" s="71"/>
      <c r="H14" s="221"/>
      <c r="M14" s="219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19">
        <f>IF(V14=0,0,AC14/V14)</f>
        <v>0</v>
      </c>
      <c r="AE14" s="73">
        <f>IF(AD14 &lt;=1.1,1,0)</f>
        <v>1</v>
      </c>
      <c r="AF14" s="225"/>
      <c r="AG14" s="225"/>
      <c r="AL14" s="95"/>
      <c r="AM14" s="95"/>
      <c r="AP14" s="95"/>
      <c r="AQ14" s="95"/>
      <c r="AT14" s="95"/>
      <c r="AU14" s="95"/>
      <c r="AX14" s="95"/>
      <c r="AY14" s="95"/>
      <c r="BB14" s="95"/>
      <c r="BC14" s="95"/>
      <c r="BF14" s="95"/>
      <c r="BG14" s="95"/>
      <c r="BJ14" s="95"/>
      <c r="BK14" s="95"/>
      <c r="BN14" s="95"/>
      <c r="BO14" s="95"/>
      <c r="BR14" s="95"/>
      <c r="BS14" s="95"/>
      <c r="BV14" s="95"/>
      <c r="BW14" s="95"/>
      <c r="BZ14" s="95"/>
      <c r="CA14" s="95"/>
      <c r="CD14" s="95"/>
      <c r="CE14" s="95"/>
      <c r="CH14" s="95"/>
      <c r="CI14" s="95"/>
      <c r="CL14" s="95"/>
      <c r="CM14" s="95"/>
      <c r="CN14" s="71"/>
      <c r="CO14" s="71"/>
      <c r="CP14" s="71"/>
      <c r="CQ14" s="71"/>
      <c r="CR14" s="71"/>
      <c r="CS14" s="71"/>
      <c r="CT14" s="72"/>
      <c r="CU14" s="71"/>
      <c r="CV14" s="71"/>
      <c r="CW14" s="72"/>
      <c r="CX14" s="72"/>
      <c r="CY14" s="71"/>
      <c r="CZ14" s="71"/>
      <c r="DA14" s="71"/>
      <c r="DB14" s="96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18"/>
      <c r="DV14" s="218"/>
      <c r="DW14" s="218"/>
      <c r="DX14" s="218"/>
      <c r="DY14" s="218"/>
      <c r="DZ14" s="218"/>
      <c r="EA14" s="218"/>
      <c r="EB14" s="218"/>
      <c r="EC14" s="218"/>
      <c r="ED14" s="218"/>
      <c r="EE14" s="218"/>
      <c r="EF14" s="218"/>
      <c r="EG14" s="218"/>
      <c r="EH14" s="218"/>
      <c r="EI14" s="218"/>
      <c r="EJ14" s="218"/>
      <c r="EK14" s="218"/>
      <c r="EL14" s="218"/>
      <c r="EM14" s="218"/>
      <c r="EN14" s="218"/>
      <c r="EO14" s="218"/>
      <c r="EP14" s="218"/>
      <c r="EQ14" s="218"/>
      <c r="ER14" s="218"/>
      <c r="ES14" s="218"/>
      <c r="ET14" s="218"/>
      <c r="EU14" s="218"/>
      <c r="EV14" s="218"/>
      <c r="EW14" s="218"/>
      <c r="EX14" s="218"/>
      <c r="EY14" s="218"/>
      <c r="EZ14" s="218"/>
      <c r="FA14" s="218"/>
      <c r="FB14" s="218"/>
      <c r="FC14" s="218"/>
      <c r="FD14" s="218"/>
      <c r="FE14" s="218"/>
      <c r="FF14" s="218"/>
      <c r="FG14" s="218"/>
      <c r="FH14" s="218"/>
      <c r="FI14" s="218"/>
      <c r="FJ14" s="218"/>
      <c r="FK14" s="218"/>
      <c r="FL14" s="218"/>
      <c r="FM14" s="218"/>
      <c r="FN14" s="218"/>
      <c r="FO14" s="218"/>
      <c r="FP14" s="218"/>
      <c r="FQ14" s="218"/>
      <c r="FR14" s="218"/>
      <c r="FS14" s="218"/>
      <c r="FT14" s="218"/>
      <c r="FU14" s="218"/>
      <c r="FV14" s="218"/>
      <c r="FW14" s="218"/>
      <c r="FX14" s="218"/>
      <c r="FY14" s="218"/>
      <c r="FZ14" s="218"/>
      <c r="GA14" s="218"/>
      <c r="GB14" s="218"/>
      <c r="GC14" s="218"/>
      <c r="GD14" s="218"/>
      <c r="GE14" s="218"/>
      <c r="GF14" s="218"/>
      <c r="GG14" s="218"/>
      <c r="GH14" s="218"/>
      <c r="GI14" s="218"/>
      <c r="GJ14" s="218"/>
      <c r="GK14" s="218"/>
      <c r="GL14" s="218"/>
      <c r="GM14" s="218"/>
      <c r="GN14" s="218"/>
      <c r="GO14" s="218"/>
      <c r="GP14" s="218"/>
      <c r="GQ14" s="218"/>
      <c r="GR14" s="218"/>
      <c r="GS14" s="218"/>
      <c r="GT14" s="218"/>
      <c r="GU14" s="218"/>
      <c r="GV14" s="218"/>
      <c r="GW14" s="218"/>
      <c r="GX14" s="218"/>
      <c r="GY14" s="218"/>
      <c r="GZ14" s="218"/>
      <c r="HA14" s="218"/>
      <c r="HB14" s="218"/>
      <c r="HC14" s="218"/>
      <c r="HD14" s="218"/>
      <c r="HE14" s="218"/>
      <c r="HF14" s="218"/>
      <c r="HG14" s="218"/>
      <c r="HH14" s="218"/>
      <c r="HI14" s="218"/>
      <c r="HJ14" s="218"/>
      <c r="HK14" s="218"/>
      <c r="HL14" s="218"/>
      <c r="HM14" s="218"/>
      <c r="HN14" s="218"/>
      <c r="HO14" s="218"/>
      <c r="HP14" s="218"/>
      <c r="HQ14" s="218"/>
      <c r="HR14" s="218"/>
      <c r="HS14" s="218"/>
      <c r="HT14" s="218"/>
      <c r="HU14" s="218"/>
      <c r="HV14" s="218"/>
      <c r="HW14" s="218"/>
      <c r="HX14" s="218"/>
      <c r="HY14" s="218"/>
      <c r="HZ14" s="218"/>
      <c r="IA14" s="218"/>
      <c r="IB14" s="218"/>
      <c r="IC14" s="218"/>
      <c r="ID14" s="218"/>
      <c r="IE14" s="218"/>
      <c r="IF14" s="218"/>
      <c r="IG14" s="218"/>
      <c r="IH14" s="218"/>
      <c r="II14" s="218"/>
      <c r="IJ14" s="218"/>
      <c r="IK14" s="218"/>
      <c r="IL14" s="218"/>
      <c r="IM14" s="218"/>
      <c r="IN14" s="218"/>
      <c r="IO14" s="218"/>
      <c r="IP14" s="218"/>
      <c r="IQ14" s="218"/>
      <c r="IR14" s="218"/>
      <c r="IS14" s="218"/>
      <c r="IT14" s="218"/>
      <c r="IU14" s="218"/>
      <c r="IV14" s="218"/>
      <c r="IW14" s="218"/>
      <c r="IX14" s="218"/>
      <c r="IY14" s="218"/>
      <c r="IZ14" s="218"/>
      <c r="JA14" s="218"/>
      <c r="JB14" s="218"/>
      <c r="JC14" s="218"/>
      <c r="JD14" s="218"/>
      <c r="JE14" s="218"/>
      <c r="JF14" s="218"/>
      <c r="JG14" s="218"/>
      <c r="JH14" s="218"/>
      <c r="JI14" s="218"/>
      <c r="JJ14" s="218"/>
      <c r="JK14" s="218"/>
      <c r="JL14" s="218"/>
      <c r="JM14" s="218"/>
      <c r="JN14" s="218"/>
      <c r="JO14" s="218"/>
      <c r="JP14" s="218"/>
      <c r="JQ14" s="218"/>
      <c r="JR14" s="218"/>
      <c r="JS14" s="218"/>
      <c r="JT14" s="218"/>
      <c r="JU14" s="218"/>
      <c r="JV14" s="218"/>
      <c r="JW14" s="218"/>
      <c r="JX14" s="218"/>
      <c r="JY14" s="218"/>
      <c r="JZ14" s="218"/>
      <c r="KA14" s="218"/>
      <c r="KB14" s="218"/>
      <c r="KC14" s="218"/>
      <c r="KD14" s="218"/>
      <c r="KE14" s="218"/>
      <c r="KF14" s="218"/>
      <c r="KG14" s="218"/>
      <c r="KH14" s="218"/>
      <c r="KI14" s="218"/>
      <c r="KJ14" s="218"/>
      <c r="KK14" s="218"/>
      <c r="KL14" s="218"/>
      <c r="KM14" s="218"/>
      <c r="KN14" s="218"/>
      <c r="KO14" s="218"/>
      <c r="KP14" s="218"/>
      <c r="KQ14" s="218"/>
      <c r="KR14" s="218"/>
      <c r="KS14" s="218"/>
      <c r="KT14" s="218"/>
      <c r="KU14" s="218"/>
      <c r="KV14" s="218"/>
      <c r="KW14" s="218"/>
      <c r="KX14" s="218"/>
      <c r="KY14" s="218"/>
      <c r="KZ14" s="218"/>
      <c r="LA14" s="218"/>
      <c r="LB14" s="218"/>
      <c r="LC14" s="218"/>
      <c r="LD14" s="218"/>
      <c r="LE14" s="218"/>
      <c r="LF14" s="218"/>
      <c r="LG14" s="218"/>
      <c r="LH14" s="218"/>
      <c r="LI14" s="218"/>
      <c r="LJ14" s="218"/>
      <c r="LK14" s="218"/>
      <c r="LL14" s="218"/>
      <c r="LM14" s="218"/>
      <c r="LN14" s="218"/>
      <c r="LO14" s="218"/>
      <c r="LP14" s="218"/>
      <c r="LQ14" s="218"/>
      <c r="LR14" s="218"/>
      <c r="LS14" s="218"/>
      <c r="LT14" s="218"/>
      <c r="LU14" s="218"/>
      <c r="LV14" s="218"/>
      <c r="LW14" s="218"/>
      <c r="LX14" s="218"/>
      <c r="LY14" s="218"/>
      <c r="LZ14" s="218"/>
      <c r="MA14" s="218"/>
      <c r="MB14" s="218"/>
      <c r="MC14" s="218"/>
      <c r="MD14" s="218"/>
      <c r="ME14" s="218"/>
      <c r="MF14" s="218"/>
      <c r="MG14" s="218"/>
      <c r="MH14" s="218"/>
      <c r="MI14" s="218"/>
      <c r="MJ14" s="218"/>
      <c r="MK14" s="218"/>
      <c r="ML14" s="218"/>
      <c r="MM14" s="218"/>
      <c r="MN14" s="218"/>
      <c r="MO14" s="218"/>
      <c r="MP14" s="218"/>
      <c r="MQ14" s="218"/>
      <c r="MR14" s="218"/>
      <c r="MS14" s="218"/>
      <c r="MT14" s="218"/>
      <c r="MU14" s="218"/>
      <c r="MV14" s="218"/>
      <c r="MW14" s="218"/>
      <c r="MX14" s="218"/>
      <c r="MY14" s="218"/>
      <c r="MZ14" s="218"/>
      <c r="NA14" s="218"/>
      <c r="NB14" s="218"/>
      <c r="NC14" s="218"/>
      <c r="ND14" s="218"/>
      <c r="NE14" s="218"/>
      <c r="NF14" s="218"/>
      <c r="NG14" s="218"/>
      <c r="NH14" s="218"/>
      <c r="NI14" s="218"/>
      <c r="NJ14" s="218"/>
      <c r="NK14" s="218"/>
      <c r="NL14" s="218"/>
      <c r="NM14" s="218"/>
      <c r="NN14" s="218"/>
      <c r="NO14" s="218"/>
      <c r="NP14" s="218"/>
      <c r="NQ14" s="218"/>
      <c r="NR14" s="218"/>
      <c r="NS14" s="218"/>
      <c r="NT14" s="218"/>
      <c r="NU14" s="218"/>
      <c r="NV14" s="218"/>
      <c r="NW14" s="218"/>
      <c r="NX14" s="218"/>
      <c r="NY14" s="218"/>
      <c r="NZ14" s="218"/>
      <c r="OA14" s="218"/>
      <c r="OB14" s="218"/>
      <c r="OC14" s="218"/>
      <c r="OD14" s="218"/>
      <c r="OE14" s="218"/>
      <c r="OF14" s="218"/>
      <c r="OG14" s="218"/>
      <c r="OH14" s="218"/>
      <c r="OI14" s="218"/>
      <c r="OJ14" s="218"/>
      <c r="OK14" s="218"/>
      <c r="OL14" s="218"/>
      <c r="OM14" s="218"/>
      <c r="ON14" s="218"/>
      <c r="OO14" s="218"/>
      <c r="OP14" s="218"/>
      <c r="OQ14" s="218"/>
      <c r="OR14" s="218"/>
      <c r="OS14" s="218"/>
      <c r="OT14" s="218"/>
      <c r="OU14" s="218"/>
      <c r="OV14" s="218"/>
      <c r="OW14" s="218"/>
      <c r="OX14" s="218"/>
      <c r="OY14" s="218"/>
      <c r="OZ14" s="218"/>
      <c r="PA14" s="218"/>
      <c r="PB14" s="218"/>
      <c r="PC14" s="218"/>
      <c r="PD14" s="218"/>
      <c r="PE14" s="218"/>
      <c r="PF14" s="218"/>
      <c r="PG14" s="218"/>
      <c r="PH14" s="218"/>
      <c r="PI14" s="218"/>
      <c r="PJ14" s="218"/>
      <c r="PK14" s="218"/>
      <c r="PL14" s="218"/>
      <c r="PM14" s="218"/>
      <c r="PN14" s="218"/>
      <c r="PO14" s="218"/>
      <c r="PP14" s="218"/>
      <c r="PQ14" s="218"/>
      <c r="PR14" s="218"/>
      <c r="PS14" s="218"/>
      <c r="PT14" s="218"/>
      <c r="PU14" s="218"/>
      <c r="PV14" s="218"/>
      <c r="PW14" s="218"/>
      <c r="PX14" s="218"/>
      <c r="PY14" s="218"/>
      <c r="PZ14" s="218"/>
      <c r="QA14" s="218"/>
      <c r="QB14" s="218"/>
      <c r="QC14" s="218"/>
      <c r="QD14" s="218"/>
      <c r="QE14" s="218"/>
      <c r="QF14" s="218"/>
      <c r="QG14" s="218"/>
      <c r="QH14" s="218"/>
      <c r="QI14" s="218"/>
      <c r="QJ14" s="218"/>
      <c r="QK14" s="218"/>
      <c r="QL14" s="218"/>
      <c r="QM14" s="218"/>
      <c r="QN14" s="218"/>
      <c r="QO14" s="218"/>
      <c r="QP14" s="218"/>
      <c r="QQ14" s="218"/>
      <c r="QR14" s="218"/>
      <c r="QS14" s="218"/>
      <c r="QT14" s="218"/>
      <c r="QU14" s="218"/>
      <c r="QV14" s="218"/>
      <c r="QW14" s="218"/>
      <c r="QX14" s="218"/>
      <c r="QY14" s="218"/>
      <c r="QZ14" s="218"/>
      <c r="RA14" s="218"/>
      <c r="RB14" s="218"/>
      <c r="RC14" s="218"/>
      <c r="RD14" s="218"/>
      <c r="RE14" s="218"/>
      <c r="RF14" s="218"/>
      <c r="RG14" s="218"/>
      <c r="RH14" s="218"/>
      <c r="RI14" s="218"/>
      <c r="RJ14" s="218"/>
      <c r="RK14" s="218"/>
      <c r="RL14" s="218"/>
      <c r="RM14" s="218"/>
      <c r="RN14" s="218"/>
      <c r="RO14" s="218"/>
      <c r="RP14" s="218"/>
      <c r="RQ14" s="218"/>
      <c r="RR14" s="218"/>
      <c r="RS14" s="218"/>
      <c r="RT14" s="218"/>
      <c r="RU14" s="218"/>
      <c r="RV14" s="218"/>
      <c r="RW14" s="218"/>
      <c r="RX14" s="218"/>
      <c r="RY14" s="218"/>
      <c r="RZ14" s="218"/>
      <c r="SA14" s="218"/>
      <c r="SB14" s="218"/>
      <c r="SC14" s="218"/>
      <c r="SD14" s="218"/>
      <c r="SE14" s="218"/>
      <c r="SF14" s="218"/>
      <c r="SG14" s="218"/>
      <c r="SH14" s="218"/>
      <c r="SI14" s="218"/>
      <c r="SJ14" s="218"/>
      <c r="SK14" s="218"/>
      <c r="SL14" s="218"/>
      <c r="SM14" s="218"/>
      <c r="SN14" s="218"/>
      <c r="SO14" s="218"/>
      <c r="SP14" s="218"/>
      <c r="SQ14" s="218"/>
      <c r="SR14" s="218"/>
      <c r="SS14" s="218"/>
      <c r="ST14" s="218"/>
      <c r="SU14" s="218"/>
      <c r="SV14" s="218"/>
      <c r="SW14" s="218"/>
      <c r="SX14" s="218"/>
      <c r="SY14" s="218"/>
      <c r="SZ14" s="218"/>
      <c r="TA14" s="218"/>
      <c r="TB14" s="218"/>
      <c r="TC14" s="218"/>
      <c r="TD14" s="218"/>
      <c r="TE14" s="218"/>
      <c r="TF14" s="218"/>
      <c r="TG14" s="218"/>
      <c r="TH14" s="218"/>
      <c r="TI14" s="218"/>
      <c r="TJ14" s="218"/>
      <c r="TK14" s="218"/>
      <c r="TL14" s="218"/>
      <c r="TM14" s="218"/>
      <c r="TN14" s="218"/>
      <c r="TO14" s="218"/>
      <c r="TP14" s="218"/>
      <c r="TQ14" s="218"/>
      <c r="TR14" s="218"/>
      <c r="TS14" s="218"/>
      <c r="TT14" s="218"/>
      <c r="TU14" s="218"/>
      <c r="TV14" s="218"/>
      <c r="TW14" s="218"/>
      <c r="TX14" s="218"/>
      <c r="TY14" s="218"/>
      <c r="TZ14" s="218"/>
      <c r="UA14" s="218"/>
      <c r="UB14" s="218"/>
      <c r="UC14" s="218"/>
      <c r="UD14" s="218"/>
      <c r="UE14" s="218"/>
      <c r="UF14" s="218"/>
      <c r="UG14" s="218"/>
      <c r="UH14" s="218"/>
      <c r="UI14" s="218"/>
      <c r="UJ14" s="218"/>
      <c r="UK14" s="218"/>
      <c r="UL14" s="218"/>
      <c r="UM14" s="218"/>
      <c r="UN14" s="218"/>
      <c r="UO14" s="218"/>
      <c r="UP14" s="218"/>
      <c r="UQ14" s="218"/>
      <c r="UR14" s="218"/>
      <c r="US14" s="218"/>
      <c r="UT14" s="218"/>
      <c r="UU14" s="218"/>
      <c r="UV14" s="218"/>
      <c r="UW14" s="218"/>
      <c r="UX14" s="218"/>
      <c r="UY14" s="218"/>
      <c r="UZ14" s="218"/>
      <c r="VA14" s="218"/>
      <c r="VB14" s="218"/>
      <c r="VC14" s="218"/>
      <c r="VD14" s="218"/>
      <c r="VE14" s="218"/>
      <c r="VF14" s="218"/>
      <c r="VG14" s="218"/>
      <c r="VH14" s="218"/>
      <c r="VI14" s="218"/>
      <c r="VJ14" s="218"/>
      <c r="VK14" s="218"/>
      <c r="VL14" s="218"/>
      <c r="VM14" s="218"/>
      <c r="VN14" s="218"/>
      <c r="VO14" s="218"/>
      <c r="VP14" s="218"/>
      <c r="VQ14" s="218"/>
      <c r="VR14" s="218"/>
      <c r="VS14" s="218"/>
      <c r="VT14" s="218"/>
      <c r="VU14" s="218"/>
      <c r="VV14" s="218"/>
      <c r="VW14" s="218"/>
      <c r="VX14" s="218"/>
      <c r="VY14" s="218"/>
      <c r="VZ14" s="218"/>
      <c r="WA14" s="218"/>
      <c r="WB14" s="218"/>
      <c r="WC14" s="218"/>
      <c r="WD14" s="218"/>
      <c r="WE14" s="218"/>
      <c r="WF14" s="218"/>
      <c r="WG14" s="218"/>
      <c r="WH14" s="218"/>
      <c r="WI14" s="218"/>
      <c r="WJ14" s="218"/>
      <c r="WK14" s="218"/>
      <c r="WL14" s="218"/>
      <c r="WM14" s="218"/>
      <c r="WN14" s="218"/>
      <c r="WO14" s="218"/>
      <c r="WP14" s="218"/>
      <c r="WQ14" s="218"/>
      <c r="WR14" s="218"/>
      <c r="WS14" s="218"/>
      <c r="WT14" s="218"/>
      <c r="WU14" s="218"/>
      <c r="WV14" s="218"/>
      <c r="WW14" s="218"/>
      <c r="WX14" s="218"/>
      <c r="WY14" s="218"/>
      <c r="WZ14" s="218"/>
      <c r="XA14" s="218"/>
      <c r="XB14" s="218"/>
      <c r="XC14" s="218"/>
      <c r="XD14" s="218"/>
      <c r="XE14" s="218"/>
      <c r="XF14" s="218"/>
      <c r="XG14" s="218"/>
      <c r="XH14" s="218"/>
      <c r="XI14" s="218"/>
      <c r="XJ14" s="218"/>
      <c r="XK14" s="218"/>
      <c r="XL14" s="218"/>
      <c r="XM14" s="218"/>
      <c r="XN14" s="218"/>
      <c r="XO14" s="218"/>
      <c r="XP14" s="218"/>
      <c r="XQ14" s="218"/>
      <c r="XR14" s="218"/>
      <c r="XS14" s="218"/>
      <c r="XT14" s="218"/>
      <c r="XU14" s="218"/>
      <c r="XV14" s="218"/>
      <c r="XW14" s="218"/>
      <c r="XX14" s="218"/>
      <c r="XY14" s="218"/>
      <c r="XZ14" s="218"/>
      <c r="YA14" s="218"/>
      <c r="YB14" s="218"/>
      <c r="YC14" s="218"/>
      <c r="YD14" s="218"/>
      <c r="YE14" s="218"/>
      <c r="YF14" s="218"/>
      <c r="YG14" s="218"/>
      <c r="YH14" s="218"/>
      <c r="YI14" s="218"/>
      <c r="YJ14" s="218"/>
      <c r="YK14" s="218"/>
      <c r="YL14" s="218"/>
      <c r="YM14" s="218"/>
      <c r="YN14" s="218"/>
      <c r="YO14" s="218"/>
      <c r="YP14" s="218"/>
      <c r="YQ14" s="218"/>
      <c r="YR14" s="218"/>
      <c r="YS14" s="218"/>
      <c r="YT14" s="218"/>
      <c r="YU14" s="218"/>
      <c r="YV14" s="218"/>
      <c r="YW14" s="218"/>
      <c r="YX14" s="218"/>
      <c r="YY14" s="218"/>
      <c r="YZ14" s="218"/>
      <c r="ZA14" s="218"/>
      <c r="ZB14" s="218"/>
      <c r="ZC14" s="218"/>
      <c r="ZD14" s="218"/>
      <c r="ZE14" s="218"/>
      <c r="ZF14" s="218"/>
      <c r="ZG14" s="218"/>
      <c r="ZH14" s="218"/>
      <c r="ZI14" s="218"/>
      <c r="ZJ14" s="218"/>
      <c r="ZK14" s="218"/>
      <c r="ZL14" s="218"/>
      <c r="ZM14" s="218"/>
      <c r="ZN14" s="218"/>
      <c r="ZO14" s="218"/>
      <c r="ZP14" s="218"/>
      <c r="ZQ14" s="218"/>
      <c r="ZR14" s="218"/>
      <c r="ZS14" s="218"/>
      <c r="ZT14" s="218"/>
      <c r="ZU14" s="218"/>
      <c r="ZV14" s="218"/>
      <c r="ZW14" s="218"/>
      <c r="ZX14" s="218"/>
      <c r="ZY14" s="218"/>
      <c r="ZZ14" s="218"/>
      <c r="AAA14" s="218"/>
      <c r="AAB14" s="218"/>
      <c r="AAC14" s="218"/>
      <c r="AAD14" s="218"/>
      <c r="AAE14" s="218"/>
      <c r="AAF14" s="218"/>
      <c r="AAG14" s="218"/>
      <c r="AAH14" s="218"/>
      <c r="AAI14" s="218"/>
      <c r="AAJ14" s="218"/>
      <c r="AAK14" s="218"/>
      <c r="AAL14" s="218"/>
      <c r="AAM14" s="218"/>
      <c r="AAN14" s="218"/>
      <c r="AAO14" s="218"/>
      <c r="AAP14" s="218"/>
      <c r="AAQ14" s="218"/>
      <c r="AAR14" s="218"/>
      <c r="AAS14" s="218"/>
      <c r="AAT14" s="218"/>
      <c r="AAU14" s="218"/>
      <c r="AAV14" s="218"/>
      <c r="AAW14" s="218"/>
      <c r="AAX14" s="218"/>
      <c r="AAY14" s="218"/>
      <c r="AAZ14" s="218"/>
      <c r="ABA14" s="218"/>
      <c r="ABB14" s="218"/>
      <c r="ABC14" s="218"/>
      <c r="ABD14" s="218"/>
      <c r="ABE14" s="218"/>
      <c r="ABF14" s="218"/>
      <c r="ABG14" s="218"/>
      <c r="ABH14" s="218"/>
      <c r="ABI14" s="218"/>
      <c r="ABJ14" s="218"/>
      <c r="ABK14" s="218"/>
      <c r="ABL14" s="218"/>
      <c r="ABM14" s="218"/>
      <c r="ABN14" s="218"/>
      <c r="ABO14" s="218"/>
      <c r="ABP14" s="218"/>
      <c r="ABQ14" s="218"/>
      <c r="ABR14" s="218"/>
      <c r="ABS14" s="218"/>
      <c r="ABT14" s="218"/>
      <c r="ABU14" s="218"/>
      <c r="ABV14" s="218"/>
      <c r="ABW14" s="218"/>
      <c r="ABX14" s="218"/>
      <c r="ABY14" s="218"/>
      <c r="ABZ14" s="218"/>
      <c r="ACA14" s="218"/>
      <c r="ACB14" s="218"/>
      <c r="ACC14" s="218"/>
      <c r="ACD14" s="218"/>
      <c r="ACE14" s="218"/>
      <c r="ACF14" s="218"/>
      <c r="ACG14" s="218"/>
      <c r="ACH14" s="218"/>
      <c r="ACI14" s="218"/>
      <c r="ACJ14" s="218"/>
      <c r="ACK14" s="218"/>
      <c r="ACL14" s="218"/>
      <c r="ACM14" s="218"/>
      <c r="ACN14" s="218"/>
      <c r="ACO14" s="218"/>
      <c r="ACP14" s="218"/>
      <c r="ACQ14" s="218"/>
      <c r="ACR14" s="218"/>
      <c r="ACS14" s="218"/>
      <c r="ACT14" s="218"/>
      <c r="ACU14" s="218"/>
      <c r="ACV14" s="218"/>
      <c r="ACW14" s="218"/>
      <c r="ACX14" s="218"/>
      <c r="ACY14" s="218"/>
      <c r="ACZ14" s="218"/>
      <c r="ADA14" s="218"/>
      <c r="ADB14" s="218"/>
      <c r="ADC14" s="218"/>
      <c r="ADD14" s="218"/>
      <c r="ADE14" s="218"/>
      <c r="ADF14" s="218"/>
      <c r="ADG14" s="218"/>
      <c r="ADH14" s="218"/>
      <c r="ADI14" s="218"/>
      <c r="ADJ14" s="218"/>
      <c r="ADK14" s="218"/>
      <c r="ADL14" s="218"/>
      <c r="ADM14" s="218"/>
      <c r="ADN14" s="218"/>
      <c r="ADO14" s="218"/>
      <c r="ADP14" s="218"/>
      <c r="ADQ14" s="218"/>
      <c r="ADR14" s="218"/>
      <c r="ADS14" s="218"/>
      <c r="ADT14" s="218"/>
      <c r="ADU14" s="218"/>
      <c r="ADV14" s="218"/>
      <c r="ADW14" s="218"/>
      <c r="ADX14" s="218"/>
      <c r="ADY14" s="218"/>
      <c r="ADZ14" s="218"/>
      <c r="AEA14" s="218"/>
      <c r="AEB14" s="218"/>
      <c r="AEC14" s="218"/>
      <c r="AED14" s="218"/>
      <c r="AEE14" s="218"/>
      <c r="AEF14" s="218"/>
      <c r="AEG14" s="218"/>
      <c r="AEH14" s="218"/>
      <c r="AEI14" s="218"/>
      <c r="AEJ14" s="218"/>
      <c r="AEK14" s="218"/>
      <c r="AEL14" s="218"/>
      <c r="AEM14" s="218"/>
      <c r="AEN14" s="218"/>
      <c r="AEO14" s="218"/>
      <c r="AEP14" s="218"/>
      <c r="AEQ14" s="218"/>
      <c r="AER14" s="218"/>
      <c r="AES14" s="218"/>
      <c r="AET14" s="218"/>
      <c r="AEU14" s="218"/>
      <c r="AEV14" s="218"/>
      <c r="AEW14" s="218"/>
      <c r="AEX14" s="218"/>
      <c r="AEY14" s="218"/>
      <c r="AEZ14" s="218"/>
      <c r="AFA14" s="218"/>
      <c r="AFB14" s="218"/>
      <c r="AFC14" s="218"/>
      <c r="AFD14" s="218"/>
      <c r="AFE14" s="218"/>
      <c r="AFF14" s="218"/>
      <c r="AFG14" s="218"/>
      <c r="AFH14" s="218"/>
      <c r="AFI14" s="218"/>
      <c r="AFJ14" s="218"/>
      <c r="AFK14" s="218"/>
      <c r="AFL14" s="218"/>
      <c r="AFM14" s="218"/>
      <c r="AFN14" s="218"/>
      <c r="AFO14" s="218"/>
      <c r="AFP14" s="218"/>
      <c r="AFQ14" s="218"/>
      <c r="AFR14" s="218"/>
      <c r="AFS14" s="218"/>
      <c r="AFT14" s="218"/>
      <c r="AFU14" s="218"/>
      <c r="AFV14" s="218"/>
      <c r="AFW14" s="218"/>
      <c r="AFX14" s="218"/>
      <c r="AFY14" s="218"/>
      <c r="AFZ14" s="218"/>
      <c r="AGA14" s="218"/>
      <c r="AGB14" s="218"/>
      <c r="AGC14" s="218"/>
      <c r="AGD14" s="218"/>
      <c r="AGE14" s="218"/>
      <c r="AGF14" s="218"/>
      <c r="AGG14" s="218"/>
      <c r="AGH14" s="218"/>
      <c r="AGI14" s="218"/>
      <c r="AGJ14" s="218"/>
      <c r="AGK14" s="218"/>
      <c r="AGL14" s="218"/>
      <c r="AGM14" s="218"/>
      <c r="AGN14" s="218"/>
      <c r="AGO14" s="218"/>
      <c r="AGP14" s="218"/>
      <c r="AGQ14" s="218"/>
      <c r="AGR14" s="218"/>
      <c r="AGS14" s="218"/>
      <c r="AGT14" s="218"/>
      <c r="AGU14" s="218"/>
      <c r="AGV14" s="218"/>
      <c r="AGW14" s="218"/>
      <c r="AGX14" s="218"/>
      <c r="AGY14" s="218"/>
      <c r="AGZ14" s="218"/>
      <c r="AHA14" s="218"/>
      <c r="AHB14" s="218"/>
      <c r="AHC14" s="218"/>
      <c r="AHD14" s="218"/>
      <c r="AHE14" s="218"/>
      <c r="AHF14" s="218"/>
      <c r="AHG14" s="218"/>
      <c r="AHH14" s="218"/>
      <c r="AHI14" s="218"/>
      <c r="AHJ14" s="218"/>
      <c r="AHK14" s="218"/>
      <c r="AHL14" s="218"/>
      <c r="AHM14" s="218"/>
      <c r="AHN14" s="218"/>
      <c r="AHO14" s="218"/>
      <c r="AHP14" s="218"/>
      <c r="AHQ14" s="218"/>
      <c r="AHR14" s="218"/>
      <c r="AHS14" s="218"/>
      <c r="AHT14" s="218"/>
      <c r="AHU14" s="218"/>
      <c r="AHV14" s="218"/>
      <c r="AHW14" s="218"/>
      <c r="AHX14" s="218"/>
      <c r="AHY14" s="218"/>
      <c r="AHZ14" s="218"/>
      <c r="AIA14" s="218"/>
      <c r="AIB14" s="218"/>
      <c r="AIC14" s="218"/>
      <c r="AID14" s="218"/>
      <c r="AIE14" s="218"/>
      <c r="AIF14" s="218"/>
      <c r="AIG14" s="218"/>
      <c r="AIH14" s="218"/>
      <c r="AII14" s="218"/>
      <c r="AIJ14" s="218"/>
      <c r="AIK14" s="218"/>
      <c r="AIL14" s="218"/>
      <c r="AIM14" s="218"/>
      <c r="AIN14" s="218"/>
      <c r="AIO14" s="218"/>
      <c r="AIP14" s="218"/>
      <c r="AIQ14" s="218"/>
      <c r="AIR14" s="218"/>
      <c r="AIS14" s="218"/>
      <c r="AIT14" s="218"/>
      <c r="AIU14" s="218"/>
      <c r="AIV14" s="218"/>
      <c r="AIW14" s="218"/>
      <c r="AIX14" s="218"/>
      <c r="AIY14" s="218"/>
      <c r="AIZ14" s="218"/>
      <c r="AJA14" s="218"/>
      <c r="AJB14" s="218"/>
      <c r="AJC14" s="218"/>
      <c r="AJD14" s="218"/>
      <c r="AJE14" s="218"/>
      <c r="AJF14" s="218"/>
      <c r="AJG14" s="218"/>
      <c r="AJH14" s="218"/>
      <c r="AJI14" s="218"/>
      <c r="AJJ14" s="218"/>
      <c r="AJK14" s="218"/>
      <c r="AJL14" s="218"/>
      <c r="AJM14" s="218"/>
      <c r="AJN14" s="218"/>
      <c r="AJO14" s="218"/>
      <c r="AJP14" s="218"/>
      <c r="AJQ14" s="218"/>
      <c r="AJR14" s="218"/>
      <c r="AJS14" s="218"/>
      <c r="AJT14" s="218"/>
      <c r="AJU14" s="218"/>
      <c r="AJV14" s="218"/>
      <c r="AJW14" s="218"/>
      <c r="AJX14" s="218"/>
      <c r="AJY14" s="218"/>
      <c r="AJZ14" s="218"/>
      <c r="AKA14" s="218"/>
      <c r="AKB14" s="218"/>
      <c r="AKC14" s="218"/>
      <c r="AKD14" s="218"/>
      <c r="AKE14" s="218"/>
      <c r="AKF14" s="218"/>
      <c r="AKG14" s="218"/>
      <c r="AKH14" s="218"/>
      <c r="AKI14" s="218"/>
      <c r="AKJ14" s="218"/>
      <c r="AKK14" s="218"/>
      <c r="AKL14" s="218"/>
      <c r="AKM14" s="218"/>
      <c r="AKN14" s="218"/>
      <c r="AKO14" s="218"/>
      <c r="AKP14" s="218"/>
      <c r="AKQ14" s="218"/>
      <c r="AKR14" s="218"/>
      <c r="AKS14" s="218"/>
      <c r="AKT14" s="218"/>
      <c r="AKU14" s="218"/>
      <c r="AKV14" s="218"/>
      <c r="AKW14" s="218"/>
      <c r="AKX14" s="218"/>
      <c r="AKY14" s="218"/>
      <c r="AKZ14" s="218"/>
      <c r="ALA14" s="218"/>
      <c r="ALB14" s="218"/>
      <c r="ALC14" s="218"/>
      <c r="ALD14" s="218"/>
      <c r="ALE14" s="218"/>
      <c r="ALF14" s="218"/>
      <c r="ALG14" s="218"/>
      <c r="ALH14" s="218"/>
      <c r="ALI14" s="218"/>
      <c r="ALJ14" s="218"/>
      <c r="ALK14" s="218"/>
      <c r="ALL14" s="218"/>
      <c r="ALM14" s="218"/>
      <c r="ALN14" s="218"/>
      <c r="ALO14" s="218"/>
      <c r="ALP14" s="218"/>
      <c r="ALQ14" s="218"/>
      <c r="ALR14" s="218"/>
      <c r="ALS14" s="218"/>
      <c r="ALT14" s="218"/>
      <c r="ALU14" s="218"/>
      <c r="ALV14" s="218"/>
      <c r="ALW14" s="218"/>
      <c r="ALX14" s="218"/>
      <c r="ALY14" s="218"/>
      <c r="ALZ14" s="218"/>
      <c r="AMA14" s="218"/>
      <c r="AMB14" s="218"/>
      <c r="AMC14" s="218"/>
      <c r="AMD14" s="218"/>
      <c r="AME14" s="218"/>
      <c r="AMF14" s="218"/>
      <c r="AMG14" s="218"/>
      <c r="AMH14" s="218"/>
      <c r="AMI14" s="218"/>
      <c r="AMJ14" s="218"/>
      <c r="AMK14" s="218"/>
      <c r="AML14" s="218"/>
      <c r="AMM14" s="218"/>
      <c r="AMN14" s="218"/>
      <c r="AMO14" s="218"/>
      <c r="AMP14" s="218"/>
      <c r="AMQ14" s="218"/>
      <c r="AMR14" s="218"/>
      <c r="AMS14" s="218"/>
      <c r="AMT14" s="218"/>
      <c r="AMU14" s="218"/>
      <c r="AMV14" s="218"/>
      <c r="AMW14" s="218"/>
      <c r="AMX14" s="218"/>
      <c r="AMY14" s="218"/>
      <c r="AMZ14" s="218"/>
      <c r="ANA14" s="218"/>
      <c r="ANB14" s="218"/>
      <c r="ANC14" s="218"/>
      <c r="AND14" s="218"/>
      <c r="ANE14" s="218"/>
      <c r="ANF14" s="218"/>
      <c r="ANG14" s="218"/>
      <c r="ANH14" s="218"/>
      <c r="ANI14" s="218"/>
      <c r="ANJ14" s="218"/>
      <c r="ANK14" s="218"/>
      <c r="ANL14" s="218"/>
      <c r="ANM14" s="218"/>
      <c r="ANN14" s="218"/>
      <c r="ANO14" s="218"/>
      <c r="ANP14" s="218"/>
      <c r="ANQ14" s="218"/>
      <c r="ANR14" s="218"/>
      <c r="ANS14" s="218"/>
      <c r="ANT14" s="218"/>
      <c r="ANU14" s="218"/>
      <c r="ANV14" s="218"/>
      <c r="ANW14" s="218"/>
      <c r="ANX14" s="218"/>
      <c r="ANY14" s="218"/>
      <c r="ANZ14" s="218"/>
      <c r="AOA14" s="218"/>
      <c r="AOB14" s="218"/>
      <c r="AOC14" s="218"/>
      <c r="AOD14" s="218"/>
      <c r="AOE14" s="218"/>
      <c r="AOF14" s="218"/>
      <c r="AOG14" s="218"/>
      <c r="AOH14" s="218"/>
      <c r="AOI14" s="218"/>
      <c r="AOJ14" s="218"/>
      <c r="AOK14" s="218"/>
      <c r="AOL14" s="218"/>
      <c r="AOM14" s="218"/>
      <c r="AON14" s="218"/>
      <c r="AOO14" s="218"/>
      <c r="AOP14" s="218"/>
      <c r="AOQ14" s="218"/>
      <c r="AOR14" s="218"/>
      <c r="AOS14" s="218"/>
      <c r="AOT14" s="218"/>
      <c r="AOU14" s="218"/>
      <c r="AOV14" s="218"/>
      <c r="AOW14" s="218"/>
      <c r="AOX14" s="218"/>
      <c r="AOY14" s="218"/>
      <c r="AOZ14" s="218"/>
      <c r="APA14" s="218"/>
      <c r="APB14" s="218"/>
      <c r="APC14" s="218"/>
      <c r="APD14" s="218"/>
      <c r="APE14" s="218"/>
      <c r="APF14" s="218"/>
      <c r="APG14" s="218"/>
      <c r="APH14" s="218"/>
      <c r="API14" s="218"/>
      <c r="APJ14" s="218"/>
      <c r="APK14" s="218"/>
      <c r="APL14" s="218"/>
      <c r="APM14" s="218"/>
      <c r="APN14" s="218"/>
      <c r="APO14" s="218"/>
      <c r="APP14" s="218"/>
      <c r="APQ14" s="218"/>
      <c r="APR14" s="218"/>
      <c r="APS14" s="218"/>
      <c r="APT14" s="218"/>
      <c r="APU14" s="218"/>
      <c r="APV14" s="218"/>
      <c r="APW14" s="218"/>
      <c r="APX14" s="218"/>
      <c r="APY14" s="218"/>
      <c r="APZ14" s="218"/>
      <c r="AQA14" s="218"/>
      <c r="AQB14" s="218"/>
      <c r="AQC14" s="218"/>
      <c r="AQD14" s="218"/>
      <c r="AQE14" s="218"/>
      <c r="AQF14" s="218"/>
      <c r="AQG14" s="218"/>
      <c r="AQH14" s="218"/>
      <c r="AQI14" s="218"/>
      <c r="AQJ14" s="218"/>
      <c r="AQK14" s="218"/>
      <c r="AQL14" s="218"/>
      <c r="AQM14" s="218"/>
      <c r="AQN14" s="218"/>
      <c r="AQO14" s="218"/>
      <c r="AQP14" s="218"/>
      <c r="AQQ14" s="218"/>
      <c r="AQR14" s="218"/>
      <c r="AQS14" s="218"/>
      <c r="AQT14" s="218"/>
      <c r="AQU14" s="218"/>
      <c r="AQV14" s="218"/>
      <c r="AQW14" s="218"/>
      <c r="AQX14" s="218"/>
      <c r="AQY14" s="218"/>
      <c r="AQZ14" s="218"/>
      <c r="ARA14" s="218"/>
      <c r="ARB14" s="218"/>
      <c r="ARC14" s="218"/>
      <c r="ARD14" s="218"/>
      <c r="ARE14" s="218"/>
      <c r="ARF14" s="218"/>
      <c r="ARG14" s="218"/>
      <c r="ARH14" s="218"/>
      <c r="ARI14" s="218"/>
      <c r="ARJ14" s="218"/>
      <c r="ARK14" s="218"/>
      <c r="ARL14" s="218"/>
      <c r="ARM14" s="218"/>
      <c r="ARN14" s="218"/>
      <c r="ARO14" s="218"/>
      <c r="ARP14" s="218"/>
      <c r="ARQ14" s="218"/>
      <c r="ARR14" s="218"/>
      <c r="ARS14" s="218"/>
      <c r="ART14" s="218"/>
      <c r="ARU14" s="218"/>
      <c r="ARV14" s="218"/>
      <c r="ARW14" s="218"/>
      <c r="ARX14" s="218"/>
      <c r="ARY14" s="218"/>
      <c r="ARZ14" s="218"/>
      <c r="ASA14" s="218"/>
      <c r="ASB14" s="218"/>
      <c r="ASC14" s="218"/>
      <c r="ASD14" s="218"/>
      <c r="ASE14" s="218"/>
      <c r="ASF14" s="218"/>
      <c r="ASG14" s="218"/>
      <c r="ASH14" s="218"/>
      <c r="ASI14" s="218"/>
      <c r="ASJ14" s="218"/>
      <c r="ASK14" s="218"/>
      <c r="ASL14" s="218"/>
      <c r="ASM14" s="218"/>
      <c r="ASN14" s="218"/>
      <c r="ASO14" s="218"/>
      <c r="ASP14" s="218"/>
      <c r="ASQ14" s="218"/>
      <c r="ASR14" s="218"/>
      <c r="ASS14" s="218"/>
      <c r="AST14" s="218"/>
      <c r="ASU14" s="218"/>
      <c r="ASV14" s="218"/>
      <c r="ASW14" s="218"/>
      <c r="ASX14" s="218"/>
      <c r="ASY14" s="218"/>
      <c r="ASZ14" s="218"/>
      <c r="ATA14" s="218"/>
      <c r="ATB14" s="218"/>
      <c r="ATC14" s="218"/>
      <c r="ATD14" s="218"/>
      <c r="ATE14" s="218"/>
      <c r="ATF14" s="218"/>
      <c r="ATG14" s="218"/>
      <c r="ATH14" s="218"/>
      <c r="ATI14" s="218"/>
      <c r="ATJ14" s="218"/>
      <c r="ATK14" s="218"/>
      <c r="ATL14" s="218"/>
      <c r="ATM14" s="218"/>
      <c r="ATN14" s="218"/>
      <c r="ATO14" s="218"/>
      <c r="ATP14" s="218"/>
      <c r="ATQ14" s="218"/>
      <c r="ATR14" s="218"/>
      <c r="ATS14" s="218"/>
      <c r="ATT14" s="218"/>
      <c r="ATU14" s="218"/>
      <c r="ATV14" s="218"/>
      <c r="ATW14" s="218"/>
      <c r="ATX14" s="218"/>
      <c r="ATY14" s="218"/>
      <c r="ATZ14" s="218"/>
      <c r="AUA14" s="218"/>
      <c r="AUB14" s="218"/>
      <c r="AUC14" s="218"/>
      <c r="AUD14" s="218"/>
      <c r="AUE14" s="218"/>
      <c r="AUF14" s="218"/>
      <c r="AUG14" s="218"/>
      <c r="AUH14" s="218"/>
      <c r="AUI14" s="218"/>
      <c r="AUJ14" s="218"/>
      <c r="AUK14" s="218"/>
      <c r="AUL14" s="218"/>
      <c r="AUM14" s="218"/>
      <c r="AUN14" s="218"/>
      <c r="AUO14" s="218"/>
      <c r="AUP14" s="218"/>
      <c r="AUQ14" s="218"/>
      <c r="AUR14" s="218"/>
      <c r="AUS14" s="218"/>
      <c r="AUT14" s="218"/>
      <c r="AUU14" s="218"/>
      <c r="AUV14" s="218"/>
      <c r="AUW14" s="218"/>
      <c r="AUX14" s="218"/>
      <c r="AUY14" s="218"/>
      <c r="AUZ14" s="218"/>
      <c r="AVA14" s="218"/>
      <c r="AVB14" s="218"/>
      <c r="AVC14" s="218"/>
      <c r="AVD14" s="218"/>
      <c r="AVE14" s="218"/>
      <c r="AVF14" s="218"/>
      <c r="AVG14" s="218"/>
      <c r="AVH14" s="218"/>
      <c r="AVI14" s="218"/>
      <c r="AVJ14" s="218"/>
      <c r="AVK14" s="218"/>
      <c r="AVL14" s="218"/>
      <c r="AVM14" s="218"/>
      <c r="AVN14" s="218"/>
      <c r="AVO14" s="218"/>
      <c r="AVP14" s="218"/>
      <c r="AVQ14" s="218"/>
      <c r="AVR14" s="218"/>
      <c r="AVS14" s="218"/>
      <c r="AVT14" s="218"/>
      <c r="AVU14" s="218"/>
      <c r="AVV14" s="218"/>
      <c r="AVW14" s="218"/>
      <c r="AVX14" s="218"/>
      <c r="AVY14" s="218"/>
      <c r="AVZ14" s="218"/>
      <c r="AWA14" s="218"/>
      <c r="AWB14" s="218"/>
      <c r="AWC14" s="218"/>
      <c r="AWD14" s="218"/>
      <c r="AWE14" s="218"/>
      <c r="AWF14" s="218"/>
      <c r="AWG14" s="218"/>
      <c r="AWH14" s="218"/>
      <c r="AWI14" s="218"/>
      <c r="AWJ14" s="218"/>
      <c r="AWK14" s="218"/>
      <c r="AWL14" s="218"/>
      <c r="AWM14" s="218"/>
      <c r="AWN14" s="218"/>
      <c r="AWO14" s="218"/>
      <c r="AWP14" s="218"/>
      <c r="AWQ14" s="218"/>
      <c r="AWR14" s="218"/>
      <c r="AWS14" s="218"/>
      <c r="AWT14" s="218"/>
      <c r="AWU14" s="218"/>
      <c r="AWV14" s="218"/>
      <c r="AWW14" s="218"/>
      <c r="AWX14" s="218"/>
      <c r="AWY14" s="218"/>
      <c r="AWZ14" s="218"/>
      <c r="AXA14" s="218"/>
      <c r="AXB14" s="218"/>
      <c r="AXC14" s="218"/>
      <c r="AXD14" s="218"/>
      <c r="AXE14" s="218"/>
      <c r="AXF14" s="218"/>
      <c r="AXG14" s="218"/>
      <c r="AXH14" s="218"/>
      <c r="AXI14" s="218"/>
      <c r="AXJ14" s="218"/>
      <c r="AXK14" s="218"/>
      <c r="AXL14" s="218"/>
      <c r="AXM14" s="218"/>
      <c r="AXN14" s="218"/>
      <c r="AXO14" s="218"/>
      <c r="AXP14" s="218"/>
      <c r="AXQ14" s="218"/>
      <c r="AXR14" s="218"/>
      <c r="AXS14" s="218"/>
      <c r="AXT14" s="218"/>
      <c r="AXU14" s="218"/>
      <c r="AXV14" s="218"/>
      <c r="AXW14" s="218"/>
      <c r="AXX14" s="218"/>
      <c r="AXY14" s="218"/>
      <c r="AXZ14" s="218"/>
      <c r="AYA14" s="218"/>
      <c r="AYB14" s="218"/>
      <c r="AYC14" s="218"/>
      <c r="AYD14" s="218"/>
      <c r="AYE14" s="218"/>
      <c r="AYF14" s="218"/>
      <c r="AYG14" s="218"/>
      <c r="AYH14" s="218"/>
      <c r="AYI14" s="218"/>
      <c r="AYJ14" s="218"/>
      <c r="AYK14" s="218"/>
      <c r="AYL14" s="218"/>
      <c r="AYM14" s="218"/>
      <c r="AYN14" s="218"/>
      <c r="AYO14" s="218"/>
      <c r="AYP14" s="218"/>
      <c r="AYQ14" s="218"/>
      <c r="AYR14" s="218"/>
      <c r="AYS14" s="218"/>
      <c r="AYT14" s="218"/>
      <c r="AYU14" s="218"/>
      <c r="AYV14" s="218"/>
      <c r="AYW14" s="218"/>
      <c r="AYX14" s="218"/>
      <c r="AYY14" s="218"/>
      <c r="AYZ14" s="218"/>
      <c r="AZA14" s="218"/>
      <c r="AZB14" s="218"/>
      <c r="AZC14" s="218"/>
      <c r="AZD14" s="218"/>
      <c r="AZE14" s="218"/>
      <c r="AZF14" s="218"/>
      <c r="AZG14" s="218"/>
      <c r="AZH14" s="218"/>
      <c r="AZI14" s="218"/>
      <c r="AZJ14" s="218"/>
      <c r="AZK14" s="218"/>
      <c r="AZL14" s="218"/>
      <c r="AZM14" s="218"/>
      <c r="AZN14" s="218"/>
      <c r="AZO14" s="218"/>
      <c r="AZP14" s="218"/>
      <c r="AZQ14" s="218"/>
      <c r="AZR14" s="218"/>
      <c r="AZS14" s="218"/>
      <c r="AZT14" s="218"/>
      <c r="AZU14" s="218"/>
      <c r="AZV14" s="218"/>
      <c r="AZW14" s="218"/>
      <c r="AZX14" s="218"/>
      <c r="AZY14" s="218"/>
      <c r="AZZ14" s="218"/>
      <c r="BAA14" s="218"/>
      <c r="BAB14" s="218"/>
      <c r="BAC14" s="218"/>
      <c r="BAD14" s="218"/>
      <c r="BAE14" s="218"/>
      <c r="BAF14" s="218"/>
      <c r="BAG14" s="218"/>
      <c r="BAH14" s="218"/>
      <c r="BAI14" s="218"/>
      <c r="BAJ14" s="218"/>
      <c r="BAK14" s="218"/>
      <c r="BAL14" s="218"/>
      <c r="BAM14" s="218"/>
      <c r="BAN14" s="218"/>
      <c r="BAO14" s="218"/>
      <c r="BAP14" s="218"/>
      <c r="BAQ14" s="218"/>
      <c r="BAR14" s="218"/>
      <c r="BAS14" s="218"/>
      <c r="BAT14" s="218"/>
      <c r="BAU14" s="218"/>
      <c r="BAV14" s="218"/>
      <c r="BAW14" s="218"/>
      <c r="BAX14" s="218"/>
      <c r="BAY14" s="218"/>
      <c r="BAZ14" s="218"/>
      <c r="BBA14" s="218"/>
      <c r="BBB14" s="218"/>
      <c r="BBC14" s="218"/>
      <c r="BBD14" s="218"/>
      <c r="BBE14" s="218"/>
      <c r="BBF14" s="218"/>
      <c r="BBG14" s="218"/>
      <c r="BBH14" s="218"/>
      <c r="BBI14" s="218"/>
      <c r="BBJ14" s="218"/>
      <c r="BBK14" s="218"/>
      <c r="BBL14" s="218"/>
      <c r="BBM14" s="218"/>
      <c r="BBN14" s="218"/>
      <c r="BBO14" s="218"/>
      <c r="BBP14" s="218"/>
      <c r="BBQ14" s="218"/>
      <c r="BBR14" s="218"/>
      <c r="BBS14" s="218"/>
      <c r="BBT14" s="218"/>
      <c r="BBU14" s="218"/>
      <c r="BBV14" s="218"/>
      <c r="BBW14" s="218"/>
      <c r="BBX14" s="218"/>
      <c r="BBY14" s="218"/>
      <c r="BBZ14" s="218"/>
      <c r="BCA14" s="218"/>
      <c r="BCB14" s="218"/>
      <c r="BCC14" s="218"/>
      <c r="BCD14" s="218"/>
      <c r="BCE14" s="218"/>
      <c r="BCF14" s="218"/>
      <c r="BCG14" s="218"/>
      <c r="BCH14" s="218"/>
      <c r="BCI14" s="218"/>
      <c r="BCJ14" s="218"/>
      <c r="BCK14" s="218"/>
      <c r="BCL14" s="218"/>
      <c r="BCM14" s="218"/>
      <c r="BCN14" s="218"/>
      <c r="BCO14" s="218"/>
      <c r="BCP14" s="218"/>
      <c r="BCQ14" s="218"/>
      <c r="BCR14" s="218"/>
      <c r="BCS14" s="218"/>
      <c r="BCT14" s="218"/>
      <c r="BCU14" s="218"/>
      <c r="BCV14" s="218"/>
      <c r="BCW14" s="218"/>
      <c r="BCX14" s="218"/>
      <c r="BCY14" s="218"/>
      <c r="BCZ14" s="218"/>
      <c r="BDA14" s="218"/>
      <c r="BDB14" s="218"/>
      <c r="BDC14" s="218"/>
      <c r="BDD14" s="218"/>
      <c r="BDE14" s="218"/>
      <c r="BDF14" s="218"/>
      <c r="BDG14" s="218"/>
      <c r="BDH14" s="218"/>
      <c r="BDI14" s="218"/>
      <c r="BDJ14" s="218"/>
      <c r="BDK14" s="218"/>
      <c r="BDL14" s="218"/>
      <c r="BDM14" s="218"/>
      <c r="BDN14" s="218"/>
      <c r="BDO14" s="218"/>
      <c r="BDP14" s="218"/>
      <c r="BDQ14" s="218"/>
      <c r="BDR14" s="218"/>
      <c r="BDS14" s="218"/>
      <c r="BDT14" s="218"/>
      <c r="BDU14" s="218"/>
    </row>
    <row r="15" spans="1:1477" s="128" customFormat="1" ht="24" customHeight="1" thickTop="1">
      <c r="A15" s="7"/>
      <c r="B15" s="316" t="s">
        <v>521</v>
      </c>
      <c r="C15" s="317"/>
      <c r="D15" s="318"/>
      <c r="E15" s="129"/>
      <c r="F15" s="130"/>
      <c r="G15" s="189" t="str">
        <f>IF(B14="","",ROWS(B14:B14)-1)</f>
        <v/>
      </c>
      <c r="H15" s="224">
        <f>SUM(H14:H14)</f>
        <v>0</v>
      </c>
      <c r="I15" s="131">
        <f>SUM(I14:I14)</f>
        <v>0</v>
      </c>
      <c r="J15" s="131">
        <f>SUM(J14:J14)</f>
        <v>0</v>
      </c>
      <c r="K15" s="131">
        <f>SUM(K14:K14)</f>
        <v>0</v>
      </c>
      <c r="L15" s="131">
        <f>SUM(L14:L14)</f>
        <v>0</v>
      </c>
      <c r="M15" s="167">
        <f>IF(G15="",0,N15/G15)</f>
        <v>0</v>
      </c>
      <c r="N15" s="131">
        <f t="shared" ref="N15:AC15" si="20">SUM(N14:N14)</f>
        <v>0</v>
      </c>
      <c r="O15" s="131">
        <f t="shared" si="20"/>
        <v>0</v>
      </c>
      <c r="P15" s="131">
        <f t="shared" si="20"/>
        <v>0</v>
      </c>
      <c r="Q15" s="131">
        <f t="shared" si="20"/>
        <v>0</v>
      </c>
      <c r="R15" s="131">
        <f t="shared" si="20"/>
        <v>0</v>
      </c>
      <c r="S15" s="131">
        <f t="shared" si="20"/>
        <v>0</v>
      </c>
      <c r="T15" s="133">
        <f t="shared" si="20"/>
        <v>0</v>
      </c>
      <c r="U15" s="133">
        <f t="shared" si="20"/>
        <v>0</v>
      </c>
      <c r="V15" s="133">
        <f t="shared" si="20"/>
        <v>0</v>
      </c>
      <c r="W15" s="133">
        <f t="shared" si="20"/>
        <v>0</v>
      </c>
      <c r="X15" s="133">
        <f t="shared" si="20"/>
        <v>0</v>
      </c>
      <c r="Y15" s="133">
        <f t="shared" si="20"/>
        <v>0</v>
      </c>
      <c r="Z15" s="133">
        <f t="shared" si="20"/>
        <v>0</v>
      </c>
      <c r="AA15" s="133">
        <f t="shared" si="20"/>
        <v>0</v>
      </c>
      <c r="AB15" s="133">
        <f t="shared" si="20"/>
        <v>0</v>
      </c>
      <c r="AC15" s="133">
        <f t="shared" si="20"/>
        <v>0</v>
      </c>
      <c r="AD15" s="167">
        <f>IF(G15="",0,AE15/G15)</f>
        <v>0</v>
      </c>
      <c r="AE15" s="169">
        <f t="shared" ref="AE15:BJ15" si="21">SUM(AE14:AE14)</f>
        <v>1</v>
      </c>
      <c r="AF15" s="133">
        <f t="shared" si="21"/>
        <v>0</v>
      </c>
      <c r="AG15" s="133">
        <f t="shared" si="21"/>
        <v>0</v>
      </c>
      <c r="AH15" s="134">
        <f t="shared" si="21"/>
        <v>0</v>
      </c>
      <c r="AI15" s="134">
        <f t="shared" si="21"/>
        <v>0</v>
      </c>
      <c r="AJ15" s="134">
        <f t="shared" si="21"/>
        <v>0</v>
      </c>
      <c r="AK15" s="134">
        <f t="shared" si="21"/>
        <v>0</v>
      </c>
      <c r="AL15" s="133">
        <f t="shared" si="21"/>
        <v>0</v>
      </c>
      <c r="AM15" s="133">
        <f t="shared" si="21"/>
        <v>0</v>
      </c>
      <c r="AN15" s="134">
        <f t="shared" si="21"/>
        <v>0</v>
      </c>
      <c r="AO15" s="134">
        <f t="shared" si="21"/>
        <v>0</v>
      </c>
      <c r="AP15" s="133">
        <f t="shared" si="21"/>
        <v>0</v>
      </c>
      <c r="AQ15" s="133">
        <f t="shared" si="21"/>
        <v>0</v>
      </c>
      <c r="AR15" s="134">
        <f t="shared" si="21"/>
        <v>0</v>
      </c>
      <c r="AS15" s="134">
        <f t="shared" si="21"/>
        <v>0</v>
      </c>
      <c r="AT15" s="133">
        <f t="shared" si="21"/>
        <v>0</v>
      </c>
      <c r="AU15" s="133">
        <f t="shared" si="21"/>
        <v>0</v>
      </c>
      <c r="AV15" s="134">
        <f t="shared" si="21"/>
        <v>0</v>
      </c>
      <c r="AW15" s="134">
        <f t="shared" si="21"/>
        <v>0</v>
      </c>
      <c r="AX15" s="133">
        <f t="shared" si="21"/>
        <v>0</v>
      </c>
      <c r="AY15" s="133">
        <f t="shared" si="21"/>
        <v>0</v>
      </c>
      <c r="AZ15" s="134">
        <f t="shared" si="21"/>
        <v>0</v>
      </c>
      <c r="BA15" s="134">
        <f t="shared" si="21"/>
        <v>0</v>
      </c>
      <c r="BB15" s="133">
        <f t="shared" si="21"/>
        <v>0</v>
      </c>
      <c r="BC15" s="133">
        <f t="shared" si="21"/>
        <v>0</v>
      </c>
      <c r="BD15" s="134">
        <f t="shared" si="21"/>
        <v>0</v>
      </c>
      <c r="BE15" s="134">
        <f t="shared" si="21"/>
        <v>0</v>
      </c>
      <c r="BF15" s="133">
        <f t="shared" si="21"/>
        <v>0</v>
      </c>
      <c r="BG15" s="133">
        <f t="shared" si="21"/>
        <v>0</v>
      </c>
      <c r="BH15" s="134">
        <f t="shared" si="21"/>
        <v>0</v>
      </c>
      <c r="BI15" s="134">
        <f t="shared" si="21"/>
        <v>0</v>
      </c>
      <c r="BJ15" s="133">
        <f t="shared" si="21"/>
        <v>0</v>
      </c>
      <c r="BK15" s="133">
        <f t="shared" ref="BK15:CP15" si="22">SUM(BK14:BK14)</f>
        <v>0</v>
      </c>
      <c r="BL15" s="134">
        <f t="shared" si="22"/>
        <v>0</v>
      </c>
      <c r="BM15" s="134">
        <f t="shared" si="22"/>
        <v>0</v>
      </c>
      <c r="BN15" s="133">
        <f t="shared" si="22"/>
        <v>0</v>
      </c>
      <c r="BO15" s="133">
        <f t="shared" si="22"/>
        <v>0</v>
      </c>
      <c r="BP15" s="134">
        <f t="shared" si="22"/>
        <v>0</v>
      </c>
      <c r="BQ15" s="134">
        <f t="shared" si="22"/>
        <v>0</v>
      </c>
      <c r="BR15" s="133">
        <f t="shared" si="22"/>
        <v>0</v>
      </c>
      <c r="BS15" s="133">
        <f t="shared" si="22"/>
        <v>0</v>
      </c>
      <c r="BT15" s="134">
        <f t="shared" si="22"/>
        <v>0</v>
      </c>
      <c r="BU15" s="134">
        <f t="shared" si="22"/>
        <v>0</v>
      </c>
      <c r="BV15" s="133">
        <f t="shared" si="22"/>
        <v>0</v>
      </c>
      <c r="BW15" s="133">
        <f t="shared" si="22"/>
        <v>0</v>
      </c>
      <c r="BX15" s="134">
        <f t="shared" si="22"/>
        <v>0</v>
      </c>
      <c r="BY15" s="134">
        <f t="shared" si="22"/>
        <v>0</v>
      </c>
      <c r="BZ15" s="133">
        <f t="shared" si="22"/>
        <v>0</v>
      </c>
      <c r="CA15" s="133">
        <f t="shared" si="22"/>
        <v>0</v>
      </c>
      <c r="CB15" s="134">
        <f t="shared" si="22"/>
        <v>0</v>
      </c>
      <c r="CC15" s="134">
        <f t="shared" si="22"/>
        <v>0</v>
      </c>
      <c r="CD15" s="133">
        <f t="shared" si="22"/>
        <v>0</v>
      </c>
      <c r="CE15" s="133">
        <f t="shared" si="22"/>
        <v>0</v>
      </c>
      <c r="CF15" s="134">
        <f t="shared" si="22"/>
        <v>0</v>
      </c>
      <c r="CG15" s="134">
        <f t="shared" si="22"/>
        <v>0</v>
      </c>
      <c r="CH15" s="133">
        <f t="shared" si="22"/>
        <v>0</v>
      </c>
      <c r="CI15" s="133">
        <f t="shared" si="22"/>
        <v>0</v>
      </c>
      <c r="CJ15" s="134">
        <f t="shared" si="22"/>
        <v>0</v>
      </c>
      <c r="CK15" s="134">
        <f t="shared" si="22"/>
        <v>0</v>
      </c>
      <c r="CL15" s="133">
        <f t="shared" si="22"/>
        <v>0</v>
      </c>
      <c r="CM15" s="133">
        <f t="shared" si="22"/>
        <v>0</v>
      </c>
      <c r="CN15" s="135"/>
      <c r="CO15" s="135"/>
      <c r="CP15" s="135"/>
      <c r="CQ15" s="135"/>
      <c r="CR15" s="135"/>
      <c r="CS15" s="135"/>
      <c r="CT15" s="129"/>
      <c r="CU15" s="130"/>
      <c r="CV15" s="130"/>
      <c r="CW15" s="129"/>
      <c r="CX15" s="129"/>
      <c r="CY15" s="130"/>
      <c r="CZ15" s="130"/>
      <c r="DA15" s="130"/>
      <c r="DB15" s="133"/>
      <c r="DC15" s="135"/>
      <c r="DD15" s="245"/>
    </row>
    <row r="16" spans="1:1477" s="73" customFormat="1" ht="12.75" thickBot="1">
      <c r="B16" s="71"/>
      <c r="C16" s="71"/>
      <c r="D16" s="71"/>
      <c r="E16" s="72"/>
      <c r="F16" s="71"/>
      <c r="G16" s="188"/>
      <c r="H16" s="221"/>
      <c r="M16" s="219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19">
        <f>IF(V16=0,0,AC16/V16)</f>
        <v>0</v>
      </c>
      <c r="AE16" s="73">
        <f>IF(AD16 &lt;=1.1,1,0)</f>
        <v>1</v>
      </c>
      <c r="AF16" s="225"/>
      <c r="AG16" s="225"/>
      <c r="AL16" s="95"/>
      <c r="AM16" s="95"/>
      <c r="AP16" s="95"/>
      <c r="AQ16" s="95"/>
      <c r="AT16" s="95"/>
      <c r="AU16" s="95"/>
      <c r="AX16" s="95"/>
      <c r="AY16" s="95"/>
      <c r="BB16" s="95"/>
      <c r="BC16" s="95"/>
      <c r="BF16" s="95"/>
      <c r="BG16" s="95"/>
      <c r="BJ16" s="95"/>
      <c r="BK16" s="95"/>
      <c r="BN16" s="95"/>
      <c r="BO16" s="95"/>
      <c r="BR16" s="95"/>
      <c r="BS16" s="95"/>
      <c r="BV16" s="95"/>
      <c r="BW16" s="95"/>
      <c r="BZ16" s="95"/>
      <c r="CA16" s="95"/>
      <c r="CD16" s="95"/>
      <c r="CE16" s="95"/>
      <c r="CH16" s="95"/>
      <c r="CI16" s="95"/>
      <c r="CL16" s="95"/>
      <c r="CM16" s="95"/>
      <c r="CN16" s="71"/>
      <c r="CO16" s="71"/>
      <c r="CP16" s="71"/>
      <c r="CQ16" s="71"/>
      <c r="CR16" s="71"/>
      <c r="CS16" s="71"/>
      <c r="CT16" s="72"/>
      <c r="CU16" s="71"/>
      <c r="CV16" s="71"/>
      <c r="CW16" s="72"/>
      <c r="CX16" s="72"/>
      <c r="CY16" s="71"/>
      <c r="CZ16" s="71"/>
      <c r="DA16" s="71"/>
      <c r="DB16" s="96"/>
      <c r="DE16" s="218"/>
      <c r="DF16" s="218"/>
      <c r="DG16" s="218"/>
      <c r="DH16" s="218"/>
      <c r="DI16" s="218"/>
      <c r="DJ16" s="218"/>
      <c r="DK16" s="218"/>
      <c r="DL16" s="218"/>
      <c r="DM16" s="218"/>
      <c r="DN16" s="218"/>
      <c r="DO16" s="218"/>
      <c r="DP16" s="218"/>
      <c r="DQ16" s="218"/>
      <c r="DR16" s="218"/>
      <c r="DS16" s="218"/>
      <c r="DT16" s="218"/>
      <c r="DU16" s="218"/>
      <c r="DV16" s="218"/>
      <c r="DW16" s="218"/>
      <c r="DX16" s="218"/>
      <c r="DY16" s="218"/>
      <c r="DZ16" s="218"/>
      <c r="EA16" s="218"/>
      <c r="EB16" s="218"/>
      <c r="EC16" s="218"/>
      <c r="ED16" s="218"/>
      <c r="EE16" s="218"/>
      <c r="EF16" s="218"/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8"/>
      <c r="FE16" s="218"/>
      <c r="FF16" s="218"/>
      <c r="FG16" s="218"/>
      <c r="FH16" s="218"/>
      <c r="FI16" s="218"/>
      <c r="FJ16" s="218"/>
      <c r="FK16" s="218"/>
      <c r="FL16" s="218"/>
      <c r="FM16" s="218"/>
      <c r="FN16" s="218"/>
      <c r="FO16" s="218"/>
      <c r="FP16" s="218"/>
      <c r="FQ16" s="218"/>
      <c r="FR16" s="218"/>
      <c r="FS16" s="218"/>
      <c r="FT16" s="218"/>
      <c r="FU16" s="218"/>
      <c r="FV16" s="218"/>
      <c r="FW16" s="218"/>
      <c r="FX16" s="218"/>
      <c r="FY16" s="218"/>
      <c r="FZ16" s="218"/>
      <c r="GA16" s="218"/>
      <c r="GB16" s="218"/>
      <c r="GC16" s="218"/>
      <c r="GD16" s="218"/>
      <c r="GE16" s="218"/>
      <c r="GF16" s="218"/>
      <c r="GG16" s="218"/>
      <c r="GH16" s="218"/>
      <c r="GI16" s="218"/>
      <c r="GJ16" s="218"/>
      <c r="GK16" s="218"/>
      <c r="GL16" s="218"/>
      <c r="GM16" s="218"/>
      <c r="GN16" s="218"/>
      <c r="GO16" s="218"/>
      <c r="GP16" s="218"/>
      <c r="GQ16" s="218"/>
      <c r="GR16" s="218"/>
      <c r="GS16" s="218"/>
      <c r="GT16" s="218"/>
      <c r="GU16" s="218"/>
      <c r="GV16" s="218"/>
      <c r="GW16" s="218"/>
      <c r="GX16" s="218"/>
      <c r="GY16" s="218"/>
      <c r="GZ16" s="218"/>
      <c r="HA16" s="218"/>
      <c r="HB16" s="218"/>
      <c r="HC16" s="218"/>
      <c r="HD16" s="218"/>
      <c r="HE16" s="218"/>
      <c r="HF16" s="218"/>
      <c r="HG16" s="218"/>
      <c r="HH16" s="218"/>
      <c r="HI16" s="218"/>
      <c r="HJ16" s="218"/>
      <c r="HK16" s="218"/>
      <c r="HL16" s="218"/>
      <c r="HM16" s="218"/>
      <c r="HN16" s="218"/>
      <c r="HO16" s="218"/>
      <c r="HP16" s="218"/>
      <c r="HQ16" s="218"/>
      <c r="HR16" s="218"/>
      <c r="HS16" s="218"/>
      <c r="HT16" s="218"/>
      <c r="HU16" s="218"/>
      <c r="HV16" s="218"/>
      <c r="HW16" s="218"/>
      <c r="HX16" s="218"/>
      <c r="HY16" s="218"/>
      <c r="HZ16" s="218"/>
      <c r="IA16" s="218"/>
      <c r="IB16" s="218"/>
      <c r="IC16" s="218"/>
      <c r="ID16" s="218"/>
      <c r="IE16" s="218"/>
      <c r="IF16" s="218"/>
      <c r="IG16" s="218"/>
      <c r="IH16" s="218"/>
      <c r="II16" s="218"/>
      <c r="IJ16" s="218"/>
      <c r="IK16" s="218"/>
      <c r="IL16" s="218"/>
      <c r="IM16" s="218"/>
      <c r="IN16" s="218"/>
      <c r="IO16" s="218"/>
      <c r="IP16" s="218"/>
      <c r="IQ16" s="218"/>
      <c r="IR16" s="218"/>
      <c r="IS16" s="218"/>
      <c r="IT16" s="218"/>
      <c r="IU16" s="218"/>
      <c r="IV16" s="218"/>
      <c r="IW16" s="218"/>
      <c r="IX16" s="218"/>
      <c r="IY16" s="218"/>
      <c r="IZ16" s="218"/>
      <c r="JA16" s="218"/>
      <c r="JB16" s="218"/>
      <c r="JC16" s="218"/>
      <c r="JD16" s="218"/>
      <c r="JE16" s="218"/>
      <c r="JF16" s="218"/>
      <c r="JG16" s="218"/>
      <c r="JH16" s="218"/>
      <c r="JI16" s="218"/>
      <c r="JJ16" s="218"/>
      <c r="JK16" s="218"/>
      <c r="JL16" s="218"/>
      <c r="JM16" s="218"/>
      <c r="JN16" s="218"/>
      <c r="JO16" s="218"/>
      <c r="JP16" s="218"/>
      <c r="JQ16" s="218"/>
      <c r="JR16" s="218"/>
      <c r="JS16" s="218"/>
      <c r="JT16" s="218"/>
      <c r="JU16" s="218"/>
      <c r="JV16" s="218"/>
      <c r="JW16" s="218"/>
      <c r="JX16" s="218"/>
      <c r="JY16" s="218"/>
      <c r="JZ16" s="218"/>
      <c r="KA16" s="218"/>
      <c r="KB16" s="218"/>
      <c r="KC16" s="218"/>
      <c r="KD16" s="218"/>
      <c r="KE16" s="218"/>
      <c r="KF16" s="218"/>
      <c r="KG16" s="218"/>
      <c r="KH16" s="218"/>
      <c r="KI16" s="218"/>
      <c r="KJ16" s="218"/>
      <c r="KK16" s="218"/>
      <c r="KL16" s="218"/>
      <c r="KM16" s="218"/>
      <c r="KN16" s="218"/>
      <c r="KO16" s="218"/>
      <c r="KP16" s="218"/>
      <c r="KQ16" s="218"/>
      <c r="KR16" s="218"/>
      <c r="KS16" s="218"/>
      <c r="KT16" s="218"/>
      <c r="KU16" s="218"/>
      <c r="KV16" s="218"/>
      <c r="KW16" s="218"/>
      <c r="KX16" s="218"/>
      <c r="KY16" s="218"/>
      <c r="KZ16" s="218"/>
      <c r="LA16" s="218"/>
      <c r="LB16" s="218"/>
      <c r="LC16" s="218"/>
      <c r="LD16" s="218"/>
      <c r="LE16" s="218"/>
      <c r="LF16" s="218"/>
      <c r="LG16" s="218"/>
      <c r="LH16" s="218"/>
      <c r="LI16" s="218"/>
      <c r="LJ16" s="218"/>
      <c r="LK16" s="218"/>
      <c r="LL16" s="218"/>
      <c r="LM16" s="218"/>
      <c r="LN16" s="218"/>
      <c r="LO16" s="218"/>
      <c r="LP16" s="218"/>
      <c r="LQ16" s="218"/>
      <c r="LR16" s="218"/>
      <c r="LS16" s="218"/>
      <c r="LT16" s="218"/>
      <c r="LU16" s="218"/>
      <c r="LV16" s="218"/>
      <c r="LW16" s="218"/>
      <c r="LX16" s="218"/>
      <c r="LY16" s="218"/>
      <c r="LZ16" s="218"/>
      <c r="MA16" s="218"/>
      <c r="MB16" s="218"/>
      <c r="MC16" s="218"/>
      <c r="MD16" s="218"/>
      <c r="ME16" s="218"/>
      <c r="MF16" s="218"/>
      <c r="MG16" s="218"/>
      <c r="MH16" s="218"/>
      <c r="MI16" s="218"/>
      <c r="MJ16" s="218"/>
      <c r="MK16" s="218"/>
      <c r="ML16" s="218"/>
      <c r="MM16" s="218"/>
      <c r="MN16" s="218"/>
      <c r="MO16" s="218"/>
      <c r="MP16" s="218"/>
      <c r="MQ16" s="218"/>
      <c r="MR16" s="218"/>
      <c r="MS16" s="218"/>
      <c r="MT16" s="218"/>
      <c r="MU16" s="218"/>
      <c r="MV16" s="218"/>
      <c r="MW16" s="218"/>
      <c r="MX16" s="218"/>
      <c r="MY16" s="218"/>
      <c r="MZ16" s="218"/>
      <c r="NA16" s="218"/>
      <c r="NB16" s="218"/>
      <c r="NC16" s="218"/>
      <c r="ND16" s="218"/>
      <c r="NE16" s="218"/>
      <c r="NF16" s="218"/>
      <c r="NG16" s="218"/>
      <c r="NH16" s="218"/>
      <c r="NI16" s="218"/>
      <c r="NJ16" s="218"/>
      <c r="NK16" s="218"/>
      <c r="NL16" s="218"/>
      <c r="NM16" s="218"/>
      <c r="NN16" s="218"/>
      <c r="NO16" s="218"/>
      <c r="NP16" s="218"/>
      <c r="NQ16" s="218"/>
      <c r="NR16" s="218"/>
      <c r="NS16" s="218"/>
      <c r="NT16" s="218"/>
      <c r="NU16" s="218"/>
      <c r="NV16" s="218"/>
      <c r="NW16" s="218"/>
      <c r="NX16" s="218"/>
      <c r="NY16" s="218"/>
      <c r="NZ16" s="218"/>
      <c r="OA16" s="218"/>
      <c r="OB16" s="218"/>
      <c r="OC16" s="218"/>
      <c r="OD16" s="218"/>
      <c r="OE16" s="218"/>
      <c r="OF16" s="218"/>
      <c r="OG16" s="218"/>
      <c r="OH16" s="218"/>
      <c r="OI16" s="218"/>
      <c r="OJ16" s="218"/>
      <c r="OK16" s="218"/>
      <c r="OL16" s="218"/>
      <c r="OM16" s="218"/>
      <c r="ON16" s="218"/>
      <c r="OO16" s="218"/>
      <c r="OP16" s="218"/>
      <c r="OQ16" s="218"/>
      <c r="OR16" s="218"/>
      <c r="OS16" s="218"/>
      <c r="OT16" s="218"/>
      <c r="OU16" s="218"/>
      <c r="OV16" s="218"/>
      <c r="OW16" s="218"/>
      <c r="OX16" s="218"/>
      <c r="OY16" s="218"/>
      <c r="OZ16" s="218"/>
      <c r="PA16" s="218"/>
      <c r="PB16" s="218"/>
      <c r="PC16" s="218"/>
      <c r="PD16" s="218"/>
      <c r="PE16" s="218"/>
      <c r="PF16" s="218"/>
      <c r="PG16" s="218"/>
      <c r="PH16" s="218"/>
      <c r="PI16" s="218"/>
      <c r="PJ16" s="218"/>
      <c r="PK16" s="218"/>
      <c r="PL16" s="218"/>
      <c r="PM16" s="218"/>
      <c r="PN16" s="218"/>
      <c r="PO16" s="218"/>
      <c r="PP16" s="218"/>
      <c r="PQ16" s="218"/>
      <c r="PR16" s="218"/>
      <c r="PS16" s="218"/>
      <c r="PT16" s="218"/>
      <c r="PU16" s="218"/>
      <c r="PV16" s="218"/>
      <c r="PW16" s="218"/>
      <c r="PX16" s="218"/>
      <c r="PY16" s="218"/>
      <c r="PZ16" s="218"/>
      <c r="QA16" s="218"/>
      <c r="QB16" s="218"/>
      <c r="QC16" s="218"/>
      <c r="QD16" s="218"/>
      <c r="QE16" s="218"/>
      <c r="QF16" s="218"/>
      <c r="QG16" s="218"/>
      <c r="QH16" s="218"/>
      <c r="QI16" s="218"/>
      <c r="QJ16" s="218"/>
      <c r="QK16" s="218"/>
      <c r="QL16" s="218"/>
      <c r="QM16" s="218"/>
      <c r="QN16" s="218"/>
      <c r="QO16" s="218"/>
      <c r="QP16" s="218"/>
      <c r="QQ16" s="218"/>
      <c r="QR16" s="218"/>
      <c r="QS16" s="218"/>
      <c r="QT16" s="218"/>
      <c r="QU16" s="218"/>
      <c r="QV16" s="218"/>
      <c r="QW16" s="218"/>
      <c r="QX16" s="218"/>
      <c r="QY16" s="218"/>
      <c r="QZ16" s="218"/>
      <c r="RA16" s="218"/>
      <c r="RB16" s="218"/>
      <c r="RC16" s="218"/>
      <c r="RD16" s="218"/>
      <c r="RE16" s="218"/>
      <c r="RF16" s="218"/>
      <c r="RG16" s="218"/>
      <c r="RH16" s="218"/>
      <c r="RI16" s="218"/>
      <c r="RJ16" s="218"/>
      <c r="RK16" s="218"/>
      <c r="RL16" s="218"/>
      <c r="RM16" s="218"/>
      <c r="RN16" s="218"/>
      <c r="RO16" s="218"/>
      <c r="RP16" s="218"/>
      <c r="RQ16" s="218"/>
      <c r="RR16" s="218"/>
      <c r="RS16" s="218"/>
      <c r="RT16" s="218"/>
      <c r="RU16" s="218"/>
      <c r="RV16" s="218"/>
      <c r="RW16" s="218"/>
      <c r="RX16" s="218"/>
      <c r="RY16" s="218"/>
      <c r="RZ16" s="218"/>
      <c r="SA16" s="218"/>
      <c r="SB16" s="218"/>
      <c r="SC16" s="218"/>
      <c r="SD16" s="218"/>
      <c r="SE16" s="218"/>
      <c r="SF16" s="218"/>
      <c r="SG16" s="218"/>
      <c r="SH16" s="218"/>
      <c r="SI16" s="218"/>
      <c r="SJ16" s="218"/>
      <c r="SK16" s="218"/>
      <c r="SL16" s="218"/>
      <c r="SM16" s="218"/>
      <c r="SN16" s="218"/>
      <c r="SO16" s="218"/>
      <c r="SP16" s="218"/>
      <c r="SQ16" s="218"/>
      <c r="SR16" s="218"/>
      <c r="SS16" s="218"/>
      <c r="ST16" s="218"/>
      <c r="SU16" s="218"/>
      <c r="SV16" s="218"/>
      <c r="SW16" s="218"/>
      <c r="SX16" s="218"/>
      <c r="SY16" s="218"/>
      <c r="SZ16" s="218"/>
      <c r="TA16" s="218"/>
      <c r="TB16" s="218"/>
      <c r="TC16" s="218"/>
      <c r="TD16" s="218"/>
      <c r="TE16" s="218"/>
      <c r="TF16" s="218"/>
      <c r="TG16" s="218"/>
      <c r="TH16" s="218"/>
      <c r="TI16" s="218"/>
      <c r="TJ16" s="218"/>
      <c r="TK16" s="218"/>
      <c r="TL16" s="218"/>
      <c r="TM16" s="218"/>
      <c r="TN16" s="218"/>
      <c r="TO16" s="218"/>
      <c r="TP16" s="218"/>
      <c r="TQ16" s="218"/>
      <c r="TR16" s="218"/>
      <c r="TS16" s="218"/>
      <c r="TT16" s="218"/>
      <c r="TU16" s="218"/>
      <c r="TV16" s="218"/>
      <c r="TW16" s="218"/>
      <c r="TX16" s="218"/>
      <c r="TY16" s="218"/>
      <c r="TZ16" s="218"/>
      <c r="UA16" s="218"/>
      <c r="UB16" s="218"/>
      <c r="UC16" s="218"/>
      <c r="UD16" s="218"/>
      <c r="UE16" s="218"/>
      <c r="UF16" s="218"/>
      <c r="UG16" s="218"/>
      <c r="UH16" s="218"/>
      <c r="UI16" s="218"/>
      <c r="UJ16" s="218"/>
      <c r="UK16" s="218"/>
      <c r="UL16" s="218"/>
      <c r="UM16" s="218"/>
      <c r="UN16" s="218"/>
      <c r="UO16" s="218"/>
      <c r="UP16" s="218"/>
      <c r="UQ16" s="218"/>
      <c r="UR16" s="218"/>
      <c r="US16" s="218"/>
      <c r="UT16" s="218"/>
      <c r="UU16" s="218"/>
      <c r="UV16" s="218"/>
      <c r="UW16" s="218"/>
      <c r="UX16" s="218"/>
      <c r="UY16" s="218"/>
      <c r="UZ16" s="218"/>
      <c r="VA16" s="218"/>
      <c r="VB16" s="218"/>
      <c r="VC16" s="218"/>
      <c r="VD16" s="218"/>
      <c r="VE16" s="218"/>
      <c r="VF16" s="218"/>
      <c r="VG16" s="218"/>
      <c r="VH16" s="218"/>
      <c r="VI16" s="218"/>
      <c r="VJ16" s="218"/>
      <c r="VK16" s="218"/>
      <c r="VL16" s="218"/>
      <c r="VM16" s="218"/>
      <c r="VN16" s="218"/>
      <c r="VO16" s="218"/>
      <c r="VP16" s="218"/>
      <c r="VQ16" s="218"/>
      <c r="VR16" s="218"/>
      <c r="VS16" s="218"/>
      <c r="VT16" s="218"/>
      <c r="VU16" s="218"/>
      <c r="VV16" s="218"/>
      <c r="VW16" s="218"/>
      <c r="VX16" s="218"/>
      <c r="VY16" s="218"/>
      <c r="VZ16" s="218"/>
      <c r="WA16" s="218"/>
      <c r="WB16" s="218"/>
      <c r="WC16" s="218"/>
      <c r="WD16" s="218"/>
      <c r="WE16" s="218"/>
      <c r="WF16" s="218"/>
      <c r="WG16" s="218"/>
      <c r="WH16" s="218"/>
      <c r="WI16" s="218"/>
      <c r="WJ16" s="218"/>
      <c r="WK16" s="218"/>
      <c r="WL16" s="218"/>
      <c r="WM16" s="218"/>
      <c r="WN16" s="218"/>
      <c r="WO16" s="218"/>
      <c r="WP16" s="218"/>
      <c r="WQ16" s="218"/>
      <c r="WR16" s="218"/>
      <c r="WS16" s="218"/>
      <c r="WT16" s="218"/>
      <c r="WU16" s="218"/>
      <c r="WV16" s="218"/>
      <c r="WW16" s="218"/>
      <c r="WX16" s="218"/>
      <c r="WY16" s="218"/>
      <c r="WZ16" s="218"/>
      <c r="XA16" s="218"/>
      <c r="XB16" s="218"/>
      <c r="XC16" s="218"/>
      <c r="XD16" s="218"/>
      <c r="XE16" s="218"/>
      <c r="XF16" s="218"/>
      <c r="XG16" s="218"/>
      <c r="XH16" s="218"/>
      <c r="XI16" s="218"/>
      <c r="XJ16" s="218"/>
      <c r="XK16" s="218"/>
      <c r="XL16" s="218"/>
      <c r="XM16" s="218"/>
      <c r="XN16" s="218"/>
      <c r="XO16" s="218"/>
      <c r="XP16" s="218"/>
      <c r="XQ16" s="218"/>
      <c r="XR16" s="218"/>
      <c r="XS16" s="218"/>
      <c r="XT16" s="218"/>
      <c r="XU16" s="218"/>
      <c r="XV16" s="218"/>
      <c r="XW16" s="218"/>
      <c r="XX16" s="218"/>
      <c r="XY16" s="218"/>
      <c r="XZ16" s="218"/>
      <c r="YA16" s="218"/>
      <c r="YB16" s="218"/>
      <c r="YC16" s="218"/>
      <c r="YD16" s="218"/>
      <c r="YE16" s="218"/>
      <c r="YF16" s="218"/>
      <c r="YG16" s="218"/>
      <c r="YH16" s="218"/>
      <c r="YI16" s="218"/>
      <c r="YJ16" s="218"/>
      <c r="YK16" s="218"/>
      <c r="YL16" s="218"/>
      <c r="YM16" s="218"/>
      <c r="YN16" s="218"/>
      <c r="YO16" s="218"/>
      <c r="YP16" s="218"/>
      <c r="YQ16" s="218"/>
      <c r="YR16" s="218"/>
      <c r="YS16" s="218"/>
      <c r="YT16" s="218"/>
      <c r="YU16" s="218"/>
      <c r="YV16" s="218"/>
      <c r="YW16" s="218"/>
      <c r="YX16" s="218"/>
      <c r="YY16" s="218"/>
      <c r="YZ16" s="218"/>
      <c r="ZA16" s="218"/>
      <c r="ZB16" s="218"/>
      <c r="ZC16" s="218"/>
      <c r="ZD16" s="218"/>
      <c r="ZE16" s="218"/>
      <c r="ZF16" s="218"/>
      <c r="ZG16" s="218"/>
      <c r="ZH16" s="218"/>
      <c r="ZI16" s="218"/>
      <c r="ZJ16" s="218"/>
      <c r="ZK16" s="218"/>
      <c r="ZL16" s="218"/>
      <c r="ZM16" s="218"/>
      <c r="ZN16" s="218"/>
      <c r="ZO16" s="218"/>
      <c r="ZP16" s="218"/>
      <c r="ZQ16" s="218"/>
      <c r="ZR16" s="218"/>
      <c r="ZS16" s="218"/>
      <c r="ZT16" s="218"/>
      <c r="ZU16" s="218"/>
      <c r="ZV16" s="218"/>
      <c r="ZW16" s="218"/>
      <c r="ZX16" s="218"/>
      <c r="ZY16" s="218"/>
      <c r="ZZ16" s="218"/>
      <c r="AAA16" s="218"/>
      <c r="AAB16" s="218"/>
      <c r="AAC16" s="218"/>
      <c r="AAD16" s="218"/>
      <c r="AAE16" s="218"/>
      <c r="AAF16" s="218"/>
      <c r="AAG16" s="218"/>
      <c r="AAH16" s="218"/>
      <c r="AAI16" s="218"/>
      <c r="AAJ16" s="218"/>
      <c r="AAK16" s="218"/>
      <c r="AAL16" s="218"/>
      <c r="AAM16" s="218"/>
      <c r="AAN16" s="218"/>
      <c r="AAO16" s="218"/>
      <c r="AAP16" s="218"/>
      <c r="AAQ16" s="218"/>
      <c r="AAR16" s="218"/>
      <c r="AAS16" s="218"/>
      <c r="AAT16" s="218"/>
      <c r="AAU16" s="218"/>
      <c r="AAV16" s="218"/>
      <c r="AAW16" s="218"/>
      <c r="AAX16" s="218"/>
      <c r="AAY16" s="218"/>
      <c r="AAZ16" s="218"/>
      <c r="ABA16" s="218"/>
      <c r="ABB16" s="218"/>
      <c r="ABC16" s="218"/>
      <c r="ABD16" s="218"/>
      <c r="ABE16" s="218"/>
      <c r="ABF16" s="218"/>
      <c r="ABG16" s="218"/>
      <c r="ABH16" s="218"/>
      <c r="ABI16" s="218"/>
      <c r="ABJ16" s="218"/>
      <c r="ABK16" s="218"/>
      <c r="ABL16" s="218"/>
      <c r="ABM16" s="218"/>
      <c r="ABN16" s="218"/>
      <c r="ABO16" s="218"/>
      <c r="ABP16" s="218"/>
      <c r="ABQ16" s="218"/>
      <c r="ABR16" s="218"/>
      <c r="ABS16" s="218"/>
      <c r="ABT16" s="218"/>
      <c r="ABU16" s="218"/>
      <c r="ABV16" s="218"/>
      <c r="ABW16" s="218"/>
      <c r="ABX16" s="218"/>
      <c r="ABY16" s="218"/>
      <c r="ABZ16" s="218"/>
      <c r="ACA16" s="218"/>
      <c r="ACB16" s="218"/>
      <c r="ACC16" s="218"/>
      <c r="ACD16" s="218"/>
      <c r="ACE16" s="218"/>
      <c r="ACF16" s="218"/>
      <c r="ACG16" s="218"/>
      <c r="ACH16" s="218"/>
      <c r="ACI16" s="218"/>
      <c r="ACJ16" s="218"/>
      <c r="ACK16" s="218"/>
      <c r="ACL16" s="218"/>
      <c r="ACM16" s="218"/>
      <c r="ACN16" s="218"/>
      <c r="ACO16" s="218"/>
      <c r="ACP16" s="218"/>
      <c r="ACQ16" s="218"/>
      <c r="ACR16" s="218"/>
      <c r="ACS16" s="218"/>
      <c r="ACT16" s="218"/>
      <c r="ACU16" s="218"/>
      <c r="ACV16" s="218"/>
      <c r="ACW16" s="218"/>
      <c r="ACX16" s="218"/>
      <c r="ACY16" s="218"/>
      <c r="ACZ16" s="218"/>
      <c r="ADA16" s="218"/>
      <c r="ADB16" s="218"/>
      <c r="ADC16" s="218"/>
      <c r="ADD16" s="218"/>
      <c r="ADE16" s="218"/>
      <c r="ADF16" s="218"/>
      <c r="ADG16" s="218"/>
      <c r="ADH16" s="218"/>
      <c r="ADI16" s="218"/>
      <c r="ADJ16" s="218"/>
      <c r="ADK16" s="218"/>
      <c r="ADL16" s="218"/>
      <c r="ADM16" s="218"/>
      <c r="ADN16" s="218"/>
      <c r="ADO16" s="218"/>
      <c r="ADP16" s="218"/>
      <c r="ADQ16" s="218"/>
      <c r="ADR16" s="218"/>
      <c r="ADS16" s="218"/>
      <c r="ADT16" s="218"/>
      <c r="ADU16" s="218"/>
      <c r="ADV16" s="218"/>
      <c r="ADW16" s="218"/>
      <c r="ADX16" s="218"/>
      <c r="ADY16" s="218"/>
      <c r="ADZ16" s="218"/>
      <c r="AEA16" s="218"/>
      <c r="AEB16" s="218"/>
      <c r="AEC16" s="218"/>
      <c r="AED16" s="218"/>
      <c r="AEE16" s="218"/>
      <c r="AEF16" s="218"/>
      <c r="AEG16" s="218"/>
      <c r="AEH16" s="218"/>
      <c r="AEI16" s="218"/>
      <c r="AEJ16" s="218"/>
      <c r="AEK16" s="218"/>
      <c r="AEL16" s="218"/>
      <c r="AEM16" s="218"/>
      <c r="AEN16" s="218"/>
      <c r="AEO16" s="218"/>
      <c r="AEP16" s="218"/>
      <c r="AEQ16" s="218"/>
      <c r="AER16" s="218"/>
      <c r="AES16" s="218"/>
      <c r="AET16" s="218"/>
      <c r="AEU16" s="218"/>
      <c r="AEV16" s="218"/>
      <c r="AEW16" s="218"/>
      <c r="AEX16" s="218"/>
      <c r="AEY16" s="218"/>
      <c r="AEZ16" s="218"/>
      <c r="AFA16" s="218"/>
      <c r="AFB16" s="218"/>
      <c r="AFC16" s="218"/>
      <c r="AFD16" s="218"/>
      <c r="AFE16" s="218"/>
      <c r="AFF16" s="218"/>
      <c r="AFG16" s="218"/>
      <c r="AFH16" s="218"/>
      <c r="AFI16" s="218"/>
      <c r="AFJ16" s="218"/>
      <c r="AFK16" s="218"/>
      <c r="AFL16" s="218"/>
      <c r="AFM16" s="218"/>
      <c r="AFN16" s="218"/>
      <c r="AFO16" s="218"/>
      <c r="AFP16" s="218"/>
      <c r="AFQ16" s="218"/>
      <c r="AFR16" s="218"/>
      <c r="AFS16" s="218"/>
      <c r="AFT16" s="218"/>
      <c r="AFU16" s="218"/>
      <c r="AFV16" s="218"/>
      <c r="AFW16" s="218"/>
      <c r="AFX16" s="218"/>
      <c r="AFY16" s="218"/>
      <c r="AFZ16" s="218"/>
      <c r="AGA16" s="218"/>
      <c r="AGB16" s="218"/>
      <c r="AGC16" s="218"/>
      <c r="AGD16" s="218"/>
      <c r="AGE16" s="218"/>
      <c r="AGF16" s="218"/>
      <c r="AGG16" s="218"/>
      <c r="AGH16" s="218"/>
      <c r="AGI16" s="218"/>
      <c r="AGJ16" s="218"/>
      <c r="AGK16" s="218"/>
      <c r="AGL16" s="218"/>
      <c r="AGM16" s="218"/>
      <c r="AGN16" s="218"/>
      <c r="AGO16" s="218"/>
      <c r="AGP16" s="218"/>
      <c r="AGQ16" s="218"/>
      <c r="AGR16" s="218"/>
      <c r="AGS16" s="218"/>
      <c r="AGT16" s="218"/>
      <c r="AGU16" s="218"/>
      <c r="AGV16" s="218"/>
      <c r="AGW16" s="218"/>
      <c r="AGX16" s="218"/>
      <c r="AGY16" s="218"/>
      <c r="AGZ16" s="218"/>
      <c r="AHA16" s="218"/>
      <c r="AHB16" s="218"/>
      <c r="AHC16" s="218"/>
      <c r="AHD16" s="218"/>
      <c r="AHE16" s="218"/>
      <c r="AHF16" s="218"/>
      <c r="AHG16" s="218"/>
      <c r="AHH16" s="218"/>
      <c r="AHI16" s="218"/>
      <c r="AHJ16" s="218"/>
      <c r="AHK16" s="218"/>
      <c r="AHL16" s="218"/>
      <c r="AHM16" s="218"/>
      <c r="AHN16" s="218"/>
      <c r="AHO16" s="218"/>
      <c r="AHP16" s="218"/>
      <c r="AHQ16" s="218"/>
      <c r="AHR16" s="218"/>
      <c r="AHS16" s="218"/>
      <c r="AHT16" s="218"/>
      <c r="AHU16" s="218"/>
      <c r="AHV16" s="218"/>
      <c r="AHW16" s="218"/>
      <c r="AHX16" s="218"/>
      <c r="AHY16" s="218"/>
      <c r="AHZ16" s="218"/>
      <c r="AIA16" s="218"/>
      <c r="AIB16" s="218"/>
      <c r="AIC16" s="218"/>
      <c r="AID16" s="218"/>
      <c r="AIE16" s="218"/>
      <c r="AIF16" s="218"/>
      <c r="AIG16" s="218"/>
      <c r="AIH16" s="218"/>
      <c r="AII16" s="218"/>
      <c r="AIJ16" s="218"/>
      <c r="AIK16" s="218"/>
      <c r="AIL16" s="218"/>
      <c r="AIM16" s="218"/>
      <c r="AIN16" s="218"/>
      <c r="AIO16" s="218"/>
      <c r="AIP16" s="218"/>
      <c r="AIQ16" s="218"/>
      <c r="AIR16" s="218"/>
      <c r="AIS16" s="218"/>
      <c r="AIT16" s="218"/>
      <c r="AIU16" s="218"/>
      <c r="AIV16" s="218"/>
      <c r="AIW16" s="218"/>
      <c r="AIX16" s="218"/>
      <c r="AIY16" s="218"/>
      <c r="AIZ16" s="218"/>
      <c r="AJA16" s="218"/>
      <c r="AJB16" s="218"/>
      <c r="AJC16" s="218"/>
      <c r="AJD16" s="218"/>
      <c r="AJE16" s="218"/>
      <c r="AJF16" s="218"/>
      <c r="AJG16" s="218"/>
      <c r="AJH16" s="218"/>
      <c r="AJI16" s="218"/>
      <c r="AJJ16" s="218"/>
      <c r="AJK16" s="218"/>
      <c r="AJL16" s="218"/>
      <c r="AJM16" s="218"/>
      <c r="AJN16" s="218"/>
      <c r="AJO16" s="218"/>
      <c r="AJP16" s="218"/>
      <c r="AJQ16" s="218"/>
      <c r="AJR16" s="218"/>
      <c r="AJS16" s="218"/>
      <c r="AJT16" s="218"/>
      <c r="AJU16" s="218"/>
      <c r="AJV16" s="218"/>
      <c r="AJW16" s="218"/>
      <c r="AJX16" s="218"/>
      <c r="AJY16" s="218"/>
      <c r="AJZ16" s="218"/>
      <c r="AKA16" s="218"/>
      <c r="AKB16" s="218"/>
      <c r="AKC16" s="218"/>
      <c r="AKD16" s="218"/>
      <c r="AKE16" s="218"/>
      <c r="AKF16" s="218"/>
      <c r="AKG16" s="218"/>
      <c r="AKH16" s="218"/>
      <c r="AKI16" s="218"/>
      <c r="AKJ16" s="218"/>
      <c r="AKK16" s="218"/>
      <c r="AKL16" s="218"/>
      <c r="AKM16" s="218"/>
      <c r="AKN16" s="218"/>
      <c r="AKO16" s="218"/>
      <c r="AKP16" s="218"/>
      <c r="AKQ16" s="218"/>
      <c r="AKR16" s="218"/>
      <c r="AKS16" s="218"/>
      <c r="AKT16" s="218"/>
      <c r="AKU16" s="218"/>
      <c r="AKV16" s="218"/>
      <c r="AKW16" s="218"/>
      <c r="AKX16" s="218"/>
      <c r="AKY16" s="218"/>
      <c r="AKZ16" s="218"/>
      <c r="ALA16" s="218"/>
      <c r="ALB16" s="218"/>
      <c r="ALC16" s="218"/>
      <c r="ALD16" s="218"/>
      <c r="ALE16" s="218"/>
      <c r="ALF16" s="218"/>
      <c r="ALG16" s="218"/>
      <c r="ALH16" s="218"/>
      <c r="ALI16" s="218"/>
      <c r="ALJ16" s="218"/>
      <c r="ALK16" s="218"/>
      <c r="ALL16" s="218"/>
      <c r="ALM16" s="218"/>
      <c r="ALN16" s="218"/>
      <c r="ALO16" s="218"/>
      <c r="ALP16" s="218"/>
      <c r="ALQ16" s="218"/>
      <c r="ALR16" s="218"/>
      <c r="ALS16" s="218"/>
      <c r="ALT16" s="218"/>
      <c r="ALU16" s="218"/>
      <c r="ALV16" s="218"/>
      <c r="ALW16" s="218"/>
      <c r="ALX16" s="218"/>
      <c r="ALY16" s="218"/>
      <c r="ALZ16" s="218"/>
      <c r="AMA16" s="218"/>
      <c r="AMB16" s="218"/>
      <c r="AMC16" s="218"/>
      <c r="AMD16" s="218"/>
      <c r="AME16" s="218"/>
      <c r="AMF16" s="218"/>
      <c r="AMG16" s="218"/>
      <c r="AMH16" s="218"/>
      <c r="AMI16" s="218"/>
      <c r="AMJ16" s="218"/>
      <c r="AMK16" s="218"/>
      <c r="AML16" s="218"/>
      <c r="AMM16" s="218"/>
      <c r="AMN16" s="218"/>
      <c r="AMO16" s="218"/>
      <c r="AMP16" s="218"/>
      <c r="AMQ16" s="218"/>
      <c r="AMR16" s="218"/>
      <c r="AMS16" s="218"/>
      <c r="AMT16" s="218"/>
      <c r="AMU16" s="218"/>
      <c r="AMV16" s="218"/>
      <c r="AMW16" s="218"/>
      <c r="AMX16" s="218"/>
      <c r="AMY16" s="218"/>
      <c r="AMZ16" s="218"/>
      <c r="ANA16" s="218"/>
      <c r="ANB16" s="218"/>
      <c r="ANC16" s="218"/>
      <c r="AND16" s="218"/>
      <c r="ANE16" s="218"/>
      <c r="ANF16" s="218"/>
      <c r="ANG16" s="218"/>
      <c r="ANH16" s="218"/>
      <c r="ANI16" s="218"/>
      <c r="ANJ16" s="218"/>
      <c r="ANK16" s="218"/>
      <c r="ANL16" s="218"/>
      <c r="ANM16" s="218"/>
      <c r="ANN16" s="218"/>
      <c r="ANO16" s="218"/>
      <c r="ANP16" s="218"/>
      <c r="ANQ16" s="218"/>
      <c r="ANR16" s="218"/>
      <c r="ANS16" s="218"/>
      <c r="ANT16" s="218"/>
      <c r="ANU16" s="218"/>
      <c r="ANV16" s="218"/>
      <c r="ANW16" s="218"/>
      <c r="ANX16" s="218"/>
      <c r="ANY16" s="218"/>
      <c r="ANZ16" s="218"/>
      <c r="AOA16" s="218"/>
      <c r="AOB16" s="218"/>
      <c r="AOC16" s="218"/>
      <c r="AOD16" s="218"/>
      <c r="AOE16" s="218"/>
      <c r="AOF16" s="218"/>
      <c r="AOG16" s="218"/>
      <c r="AOH16" s="218"/>
      <c r="AOI16" s="218"/>
      <c r="AOJ16" s="218"/>
      <c r="AOK16" s="218"/>
      <c r="AOL16" s="218"/>
      <c r="AOM16" s="218"/>
      <c r="AON16" s="218"/>
      <c r="AOO16" s="218"/>
      <c r="AOP16" s="218"/>
      <c r="AOQ16" s="218"/>
      <c r="AOR16" s="218"/>
      <c r="AOS16" s="218"/>
      <c r="AOT16" s="218"/>
      <c r="AOU16" s="218"/>
      <c r="AOV16" s="218"/>
      <c r="AOW16" s="218"/>
      <c r="AOX16" s="218"/>
      <c r="AOY16" s="218"/>
      <c r="AOZ16" s="218"/>
      <c r="APA16" s="218"/>
      <c r="APB16" s="218"/>
      <c r="APC16" s="218"/>
      <c r="APD16" s="218"/>
      <c r="APE16" s="218"/>
      <c r="APF16" s="218"/>
      <c r="APG16" s="218"/>
      <c r="APH16" s="218"/>
      <c r="API16" s="218"/>
      <c r="APJ16" s="218"/>
      <c r="APK16" s="218"/>
      <c r="APL16" s="218"/>
      <c r="APM16" s="218"/>
      <c r="APN16" s="218"/>
      <c r="APO16" s="218"/>
      <c r="APP16" s="218"/>
      <c r="APQ16" s="218"/>
      <c r="APR16" s="218"/>
      <c r="APS16" s="218"/>
      <c r="APT16" s="218"/>
      <c r="APU16" s="218"/>
      <c r="APV16" s="218"/>
      <c r="APW16" s="218"/>
      <c r="APX16" s="218"/>
      <c r="APY16" s="218"/>
      <c r="APZ16" s="218"/>
      <c r="AQA16" s="218"/>
      <c r="AQB16" s="218"/>
      <c r="AQC16" s="218"/>
      <c r="AQD16" s="218"/>
      <c r="AQE16" s="218"/>
      <c r="AQF16" s="218"/>
      <c r="AQG16" s="218"/>
      <c r="AQH16" s="218"/>
      <c r="AQI16" s="218"/>
      <c r="AQJ16" s="218"/>
      <c r="AQK16" s="218"/>
      <c r="AQL16" s="218"/>
      <c r="AQM16" s="218"/>
      <c r="AQN16" s="218"/>
      <c r="AQO16" s="218"/>
      <c r="AQP16" s="218"/>
      <c r="AQQ16" s="218"/>
      <c r="AQR16" s="218"/>
      <c r="AQS16" s="218"/>
      <c r="AQT16" s="218"/>
      <c r="AQU16" s="218"/>
      <c r="AQV16" s="218"/>
      <c r="AQW16" s="218"/>
      <c r="AQX16" s="218"/>
      <c r="AQY16" s="218"/>
      <c r="AQZ16" s="218"/>
      <c r="ARA16" s="218"/>
      <c r="ARB16" s="218"/>
      <c r="ARC16" s="218"/>
      <c r="ARD16" s="218"/>
      <c r="ARE16" s="218"/>
      <c r="ARF16" s="218"/>
      <c r="ARG16" s="218"/>
      <c r="ARH16" s="218"/>
      <c r="ARI16" s="218"/>
      <c r="ARJ16" s="218"/>
      <c r="ARK16" s="218"/>
      <c r="ARL16" s="218"/>
      <c r="ARM16" s="218"/>
      <c r="ARN16" s="218"/>
      <c r="ARO16" s="218"/>
      <c r="ARP16" s="218"/>
      <c r="ARQ16" s="218"/>
      <c r="ARR16" s="218"/>
      <c r="ARS16" s="218"/>
      <c r="ART16" s="218"/>
      <c r="ARU16" s="218"/>
      <c r="ARV16" s="218"/>
      <c r="ARW16" s="218"/>
      <c r="ARX16" s="218"/>
      <c r="ARY16" s="218"/>
      <c r="ARZ16" s="218"/>
      <c r="ASA16" s="218"/>
      <c r="ASB16" s="218"/>
      <c r="ASC16" s="218"/>
      <c r="ASD16" s="218"/>
      <c r="ASE16" s="218"/>
      <c r="ASF16" s="218"/>
      <c r="ASG16" s="218"/>
      <c r="ASH16" s="218"/>
      <c r="ASI16" s="218"/>
      <c r="ASJ16" s="218"/>
      <c r="ASK16" s="218"/>
      <c r="ASL16" s="218"/>
      <c r="ASM16" s="218"/>
      <c r="ASN16" s="218"/>
      <c r="ASO16" s="218"/>
      <c r="ASP16" s="218"/>
      <c r="ASQ16" s="218"/>
      <c r="ASR16" s="218"/>
      <c r="ASS16" s="218"/>
      <c r="AST16" s="218"/>
      <c r="ASU16" s="218"/>
      <c r="ASV16" s="218"/>
      <c r="ASW16" s="218"/>
      <c r="ASX16" s="218"/>
      <c r="ASY16" s="218"/>
      <c r="ASZ16" s="218"/>
      <c r="ATA16" s="218"/>
      <c r="ATB16" s="218"/>
      <c r="ATC16" s="218"/>
      <c r="ATD16" s="218"/>
      <c r="ATE16" s="218"/>
      <c r="ATF16" s="218"/>
      <c r="ATG16" s="218"/>
      <c r="ATH16" s="218"/>
      <c r="ATI16" s="218"/>
      <c r="ATJ16" s="218"/>
      <c r="ATK16" s="218"/>
      <c r="ATL16" s="218"/>
      <c r="ATM16" s="218"/>
      <c r="ATN16" s="218"/>
      <c r="ATO16" s="218"/>
      <c r="ATP16" s="218"/>
      <c r="ATQ16" s="218"/>
      <c r="ATR16" s="218"/>
      <c r="ATS16" s="218"/>
      <c r="ATT16" s="218"/>
      <c r="ATU16" s="218"/>
      <c r="ATV16" s="218"/>
      <c r="ATW16" s="218"/>
      <c r="ATX16" s="218"/>
      <c r="ATY16" s="218"/>
      <c r="ATZ16" s="218"/>
      <c r="AUA16" s="218"/>
      <c r="AUB16" s="218"/>
      <c r="AUC16" s="218"/>
      <c r="AUD16" s="218"/>
      <c r="AUE16" s="218"/>
      <c r="AUF16" s="218"/>
      <c r="AUG16" s="218"/>
      <c r="AUH16" s="218"/>
      <c r="AUI16" s="218"/>
      <c r="AUJ16" s="218"/>
      <c r="AUK16" s="218"/>
      <c r="AUL16" s="218"/>
      <c r="AUM16" s="218"/>
      <c r="AUN16" s="218"/>
      <c r="AUO16" s="218"/>
      <c r="AUP16" s="218"/>
      <c r="AUQ16" s="218"/>
      <c r="AUR16" s="218"/>
      <c r="AUS16" s="218"/>
      <c r="AUT16" s="218"/>
      <c r="AUU16" s="218"/>
      <c r="AUV16" s="218"/>
      <c r="AUW16" s="218"/>
      <c r="AUX16" s="218"/>
      <c r="AUY16" s="218"/>
      <c r="AUZ16" s="218"/>
      <c r="AVA16" s="218"/>
      <c r="AVB16" s="218"/>
      <c r="AVC16" s="218"/>
      <c r="AVD16" s="218"/>
      <c r="AVE16" s="218"/>
      <c r="AVF16" s="218"/>
      <c r="AVG16" s="218"/>
      <c r="AVH16" s="218"/>
      <c r="AVI16" s="218"/>
      <c r="AVJ16" s="218"/>
      <c r="AVK16" s="218"/>
      <c r="AVL16" s="218"/>
      <c r="AVM16" s="218"/>
      <c r="AVN16" s="218"/>
      <c r="AVO16" s="218"/>
      <c r="AVP16" s="218"/>
      <c r="AVQ16" s="218"/>
      <c r="AVR16" s="218"/>
      <c r="AVS16" s="218"/>
      <c r="AVT16" s="218"/>
      <c r="AVU16" s="218"/>
      <c r="AVV16" s="218"/>
      <c r="AVW16" s="218"/>
      <c r="AVX16" s="218"/>
      <c r="AVY16" s="218"/>
      <c r="AVZ16" s="218"/>
      <c r="AWA16" s="218"/>
      <c r="AWB16" s="218"/>
      <c r="AWC16" s="218"/>
      <c r="AWD16" s="218"/>
      <c r="AWE16" s="218"/>
      <c r="AWF16" s="218"/>
      <c r="AWG16" s="218"/>
      <c r="AWH16" s="218"/>
      <c r="AWI16" s="218"/>
      <c r="AWJ16" s="218"/>
      <c r="AWK16" s="218"/>
      <c r="AWL16" s="218"/>
      <c r="AWM16" s="218"/>
      <c r="AWN16" s="218"/>
      <c r="AWO16" s="218"/>
      <c r="AWP16" s="218"/>
      <c r="AWQ16" s="218"/>
      <c r="AWR16" s="218"/>
      <c r="AWS16" s="218"/>
      <c r="AWT16" s="218"/>
      <c r="AWU16" s="218"/>
      <c r="AWV16" s="218"/>
      <c r="AWW16" s="218"/>
      <c r="AWX16" s="218"/>
      <c r="AWY16" s="218"/>
      <c r="AWZ16" s="218"/>
      <c r="AXA16" s="218"/>
      <c r="AXB16" s="218"/>
      <c r="AXC16" s="218"/>
      <c r="AXD16" s="218"/>
      <c r="AXE16" s="218"/>
      <c r="AXF16" s="218"/>
      <c r="AXG16" s="218"/>
      <c r="AXH16" s="218"/>
      <c r="AXI16" s="218"/>
      <c r="AXJ16" s="218"/>
      <c r="AXK16" s="218"/>
      <c r="AXL16" s="218"/>
      <c r="AXM16" s="218"/>
      <c r="AXN16" s="218"/>
      <c r="AXO16" s="218"/>
      <c r="AXP16" s="218"/>
      <c r="AXQ16" s="218"/>
      <c r="AXR16" s="218"/>
      <c r="AXS16" s="218"/>
      <c r="AXT16" s="218"/>
      <c r="AXU16" s="218"/>
      <c r="AXV16" s="218"/>
      <c r="AXW16" s="218"/>
      <c r="AXX16" s="218"/>
      <c r="AXY16" s="218"/>
      <c r="AXZ16" s="218"/>
      <c r="AYA16" s="218"/>
      <c r="AYB16" s="218"/>
      <c r="AYC16" s="218"/>
      <c r="AYD16" s="218"/>
      <c r="AYE16" s="218"/>
      <c r="AYF16" s="218"/>
      <c r="AYG16" s="218"/>
      <c r="AYH16" s="218"/>
      <c r="AYI16" s="218"/>
      <c r="AYJ16" s="218"/>
      <c r="AYK16" s="218"/>
      <c r="AYL16" s="218"/>
      <c r="AYM16" s="218"/>
      <c r="AYN16" s="218"/>
      <c r="AYO16" s="218"/>
      <c r="AYP16" s="218"/>
      <c r="AYQ16" s="218"/>
      <c r="AYR16" s="218"/>
      <c r="AYS16" s="218"/>
      <c r="AYT16" s="218"/>
      <c r="AYU16" s="218"/>
      <c r="AYV16" s="218"/>
      <c r="AYW16" s="218"/>
      <c r="AYX16" s="218"/>
      <c r="AYY16" s="218"/>
      <c r="AYZ16" s="218"/>
      <c r="AZA16" s="218"/>
      <c r="AZB16" s="218"/>
      <c r="AZC16" s="218"/>
      <c r="AZD16" s="218"/>
      <c r="AZE16" s="218"/>
      <c r="AZF16" s="218"/>
      <c r="AZG16" s="218"/>
      <c r="AZH16" s="218"/>
      <c r="AZI16" s="218"/>
      <c r="AZJ16" s="218"/>
      <c r="AZK16" s="218"/>
      <c r="AZL16" s="218"/>
      <c r="AZM16" s="218"/>
      <c r="AZN16" s="218"/>
      <c r="AZO16" s="218"/>
      <c r="AZP16" s="218"/>
      <c r="AZQ16" s="218"/>
      <c r="AZR16" s="218"/>
      <c r="AZS16" s="218"/>
      <c r="AZT16" s="218"/>
      <c r="AZU16" s="218"/>
      <c r="AZV16" s="218"/>
      <c r="AZW16" s="218"/>
      <c r="AZX16" s="218"/>
      <c r="AZY16" s="218"/>
      <c r="AZZ16" s="218"/>
      <c r="BAA16" s="218"/>
      <c r="BAB16" s="218"/>
      <c r="BAC16" s="218"/>
      <c r="BAD16" s="218"/>
      <c r="BAE16" s="218"/>
      <c r="BAF16" s="218"/>
      <c r="BAG16" s="218"/>
      <c r="BAH16" s="218"/>
      <c r="BAI16" s="218"/>
      <c r="BAJ16" s="218"/>
      <c r="BAK16" s="218"/>
      <c r="BAL16" s="218"/>
      <c r="BAM16" s="218"/>
      <c r="BAN16" s="218"/>
      <c r="BAO16" s="218"/>
      <c r="BAP16" s="218"/>
      <c r="BAQ16" s="218"/>
      <c r="BAR16" s="218"/>
      <c r="BAS16" s="218"/>
      <c r="BAT16" s="218"/>
      <c r="BAU16" s="218"/>
      <c r="BAV16" s="218"/>
      <c r="BAW16" s="218"/>
      <c r="BAX16" s="218"/>
      <c r="BAY16" s="218"/>
      <c r="BAZ16" s="218"/>
      <c r="BBA16" s="218"/>
      <c r="BBB16" s="218"/>
      <c r="BBC16" s="218"/>
      <c r="BBD16" s="218"/>
      <c r="BBE16" s="218"/>
      <c r="BBF16" s="218"/>
      <c r="BBG16" s="218"/>
      <c r="BBH16" s="218"/>
      <c r="BBI16" s="218"/>
      <c r="BBJ16" s="218"/>
      <c r="BBK16" s="218"/>
      <c r="BBL16" s="218"/>
      <c r="BBM16" s="218"/>
      <c r="BBN16" s="218"/>
      <c r="BBO16" s="218"/>
      <c r="BBP16" s="218"/>
      <c r="BBQ16" s="218"/>
      <c r="BBR16" s="218"/>
      <c r="BBS16" s="218"/>
      <c r="BBT16" s="218"/>
      <c r="BBU16" s="218"/>
      <c r="BBV16" s="218"/>
      <c r="BBW16" s="218"/>
      <c r="BBX16" s="218"/>
      <c r="BBY16" s="218"/>
      <c r="BBZ16" s="218"/>
      <c r="BCA16" s="218"/>
      <c r="BCB16" s="218"/>
      <c r="BCC16" s="218"/>
      <c r="BCD16" s="218"/>
      <c r="BCE16" s="218"/>
      <c r="BCF16" s="218"/>
      <c r="BCG16" s="218"/>
      <c r="BCH16" s="218"/>
      <c r="BCI16" s="218"/>
      <c r="BCJ16" s="218"/>
      <c r="BCK16" s="218"/>
      <c r="BCL16" s="218"/>
      <c r="BCM16" s="218"/>
      <c r="BCN16" s="218"/>
      <c r="BCO16" s="218"/>
      <c r="BCP16" s="218"/>
      <c r="BCQ16" s="218"/>
      <c r="BCR16" s="218"/>
      <c r="BCS16" s="218"/>
      <c r="BCT16" s="218"/>
      <c r="BCU16" s="218"/>
      <c r="BCV16" s="218"/>
      <c r="BCW16" s="218"/>
      <c r="BCX16" s="218"/>
      <c r="BCY16" s="218"/>
      <c r="BCZ16" s="218"/>
      <c r="BDA16" s="218"/>
      <c r="BDB16" s="218"/>
      <c r="BDC16" s="218"/>
      <c r="BDD16" s="218"/>
      <c r="BDE16" s="218"/>
      <c r="BDF16" s="218"/>
      <c r="BDG16" s="218"/>
      <c r="BDH16" s="218"/>
      <c r="BDI16" s="218"/>
      <c r="BDJ16" s="218"/>
      <c r="BDK16" s="218"/>
      <c r="BDL16" s="218"/>
      <c r="BDM16" s="218"/>
      <c r="BDN16" s="218"/>
      <c r="BDO16" s="218"/>
      <c r="BDP16" s="218"/>
      <c r="BDQ16" s="218"/>
      <c r="BDR16" s="218"/>
      <c r="BDS16" s="218"/>
      <c r="BDT16" s="218"/>
      <c r="BDU16" s="218"/>
    </row>
    <row r="17" spans="1:1477" s="7" customFormat="1" ht="24" customHeight="1" thickTop="1" thickBot="1">
      <c r="B17" s="319" t="s">
        <v>522</v>
      </c>
      <c r="C17" s="320"/>
      <c r="D17" s="321"/>
      <c r="E17" s="8"/>
      <c r="F17" s="9"/>
      <c r="G17" s="166" t="str">
        <f>IF(B16="","",ROWS(B16:B16)-1)</f>
        <v/>
      </c>
      <c r="H17" s="10">
        <f>SUM(H16:H16)</f>
        <v>0</v>
      </c>
      <c r="I17" s="10">
        <f>SUM(I16:I16)</f>
        <v>0</v>
      </c>
      <c r="J17" s="10">
        <f>SUM(J16:J16)</f>
        <v>0</v>
      </c>
      <c r="K17" s="10">
        <f>SUM(K16:K16)</f>
        <v>0</v>
      </c>
      <c r="L17" s="10">
        <f>SUM(L16:L16)</f>
        <v>0</v>
      </c>
      <c r="M17" s="167">
        <f>IF(G17="",0,N17/G17)</f>
        <v>0</v>
      </c>
      <c r="N17" s="10">
        <f t="shared" ref="N17:AC17" si="23">SUM(N16:N16)</f>
        <v>0</v>
      </c>
      <c r="O17" s="10">
        <f t="shared" si="23"/>
        <v>0</v>
      </c>
      <c r="P17" s="10">
        <f t="shared" si="23"/>
        <v>0</v>
      </c>
      <c r="Q17" s="10">
        <f t="shared" si="23"/>
        <v>0</v>
      </c>
      <c r="R17" s="10">
        <f t="shared" si="23"/>
        <v>0</v>
      </c>
      <c r="S17" s="10">
        <f t="shared" si="23"/>
        <v>0</v>
      </c>
      <c r="T17" s="12">
        <f t="shared" si="23"/>
        <v>0</v>
      </c>
      <c r="U17" s="12">
        <f t="shared" si="23"/>
        <v>0</v>
      </c>
      <c r="V17" s="12">
        <f t="shared" si="23"/>
        <v>0</v>
      </c>
      <c r="W17" s="12">
        <f t="shared" si="23"/>
        <v>0</v>
      </c>
      <c r="X17" s="12">
        <f t="shared" si="23"/>
        <v>0</v>
      </c>
      <c r="Y17" s="12">
        <f t="shared" si="23"/>
        <v>0</v>
      </c>
      <c r="Z17" s="12">
        <f t="shared" si="23"/>
        <v>0</v>
      </c>
      <c r="AA17" s="12">
        <f t="shared" si="23"/>
        <v>0</v>
      </c>
      <c r="AB17" s="12">
        <f t="shared" si="23"/>
        <v>0</v>
      </c>
      <c r="AC17" s="12">
        <f t="shared" si="23"/>
        <v>0</v>
      </c>
      <c r="AD17" s="167">
        <f>IF(G17="",0,AE17/G17)</f>
        <v>0</v>
      </c>
      <c r="AE17" s="170">
        <f t="shared" ref="AE17:BJ17" si="24">SUM(AE16:AE16)</f>
        <v>1</v>
      </c>
      <c r="AF17" s="12">
        <f t="shared" si="24"/>
        <v>0</v>
      </c>
      <c r="AG17" s="12">
        <f t="shared" si="24"/>
        <v>0</v>
      </c>
      <c r="AH17" s="13">
        <f t="shared" si="24"/>
        <v>0</v>
      </c>
      <c r="AI17" s="13">
        <f t="shared" si="24"/>
        <v>0</v>
      </c>
      <c r="AJ17" s="13">
        <f t="shared" si="24"/>
        <v>0</v>
      </c>
      <c r="AK17" s="13">
        <f t="shared" si="24"/>
        <v>0</v>
      </c>
      <c r="AL17" s="12">
        <f t="shared" si="24"/>
        <v>0</v>
      </c>
      <c r="AM17" s="12">
        <f t="shared" si="24"/>
        <v>0</v>
      </c>
      <c r="AN17" s="13">
        <f t="shared" si="24"/>
        <v>0</v>
      </c>
      <c r="AO17" s="13">
        <f t="shared" si="24"/>
        <v>0</v>
      </c>
      <c r="AP17" s="12">
        <f t="shared" si="24"/>
        <v>0</v>
      </c>
      <c r="AQ17" s="12">
        <f t="shared" si="24"/>
        <v>0</v>
      </c>
      <c r="AR17" s="13">
        <f t="shared" si="24"/>
        <v>0</v>
      </c>
      <c r="AS17" s="13">
        <f t="shared" si="24"/>
        <v>0</v>
      </c>
      <c r="AT17" s="12">
        <f t="shared" si="24"/>
        <v>0</v>
      </c>
      <c r="AU17" s="12">
        <f t="shared" si="24"/>
        <v>0</v>
      </c>
      <c r="AV17" s="13">
        <f t="shared" si="24"/>
        <v>0</v>
      </c>
      <c r="AW17" s="13">
        <f t="shared" si="24"/>
        <v>0</v>
      </c>
      <c r="AX17" s="12">
        <f t="shared" si="24"/>
        <v>0</v>
      </c>
      <c r="AY17" s="12">
        <f t="shared" si="24"/>
        <v>0</v>
      </c>
      <c r="AZ17" s="13">
        <f t="shared" si="24"/>
        <v>0</v>
      </c>
      <c r="BA17" s="13">
        <f t="shared" si="24"/>
        <v>0</v>
      </c>
      <c r="BB17" s="12">
        <f t="shared" si="24"/>
        <v>0</v>
      </c>
      <c r="BC17" s="12">
        <f t="shared" si="24"/>
        <v>0</v>
      </c>
      <c r="BD17" s="13">
        <f t="shared" si="24"/>
        <v>0</v>
      </c>
      <c r="BE17" s="13">
        <f t="shared" si="24"/>
        <v>0</v>
      </c>
      <c r="BF17" s="12">
        <f t="shared" si="24"/>
        <v>0</v>
      </c>
      <c r="BG17" s="12">
        <f t="shared" si="24"/>
        <v>0</v>
      </c>
      <c r="BH17" s="13">
        <f t="shared" si="24"/>
        <v>0</v>
      </c>
      <c r="BI17" s="13">
        <f t="shared" si="24"/>
        <v>0</v>
      </c>
      <c r="BJ17" s="12">
        <f t="shared" si="24"/>
        <v>0</v>
      </c>
      <c r="BK17" s="12">
        <f t="shared" ref="BK17:CP17" si="25">SUM(BK16:BK16)</f>
        <v>0</v>
      </c>
      <c r="BL17" s="13">
        <f t="shared" si="25"/>
        <v>0</v>
      </c>
      <c r="BM17" s="13">
        <f t="shared" si="25"/>
        <v>0</v>
      </c>
      <c r="BN17" s="12">
        <f t="shared" si="25"/>
        <v>0</v>
      </c>
      <c r="BO17" s="12">
        <f t="shared" si="25"/>
        <v>0</v>
      </c>
      <c r="BP17" s="13">
        <f t="shared" si="25"/>
        <v>0</v>
      </c>
      <c r="BQ17" s="13">
        <f t="shared" si="25"/>
        <v>0</v>
      </c>
      <c r="BR17" s="12">
        <f t="shared" si="25"/>
        <v>0</v>
      </c>
      <c r="BS17" s="12">
        <f t="shared" si="25"/>
        <v>0</v>
      </c>
      <c r="BT17" s="13">
        <f t="shared" si="25"/>
        <v>0</v>
      </c>
      <c r="BU17" s="13">
        <f t="shared" si="25"/>
        <v>0</v>
      </c>
      <c r="BV17" s="12">
        <f t="shared" si="25"/>
        <v>0</v>
      </c>
      <c r="BW17" s="12">
        <f t="shared" si="25"/>
        <v>0</v>
      </c>
      <c r="BX17" s="13">
        <f t="shared" si="25"/>
        <v>0</v>
      </c>
      <c r="BY17" s="13">
        <f t="shared" si="25"/>
        <v>0</v>
      </c>
      <c r="BZ17" s="12">
        <f t="shared" si="25"/>
        <v>0</v>
      </c>
      <c r="CA17" s="12">
        <f t="shared" si="25"/>
        <v>0</v>
      </c>
      <c r="CB17" s="13">
        <f t="shared" si="25"/>
        <v>0</v>
      </c>
      <c r="CC17" s="13">
        <f t="shared" si="25"/>
        <v>0</v>
      </c>
      <c r="CD17" s="12">
        <f t="shared" si="25"/>
        <v>0</v>
      </c>
      <c r="CE17" s="12">
        <f t="shared" si="25"/>
        <v>0</v>
      </c>
      <c r="CF17" s="13">
        <f t="shared" si="25"/>
        <v>0</v>
      </c>
      <c r="CG17" s="13">
        <f t="shared" si="25"/>
        <v>0</v>
      </c>
      <c r="CH17" s="12">
        <f t="shared" si="25"/>
        <v>0</v>
      </c>
      <c r="CI17" s="12">
        <f t="shared" si="25"/>
        <v>0</v>
      </c>
      <c r="CJ17" s="13">
        <f t="shared" si="25"/>
        <v>0</v>
      </c>
      <c r="CK17" s="13">
        <f t="shared" si="25"/>
        <v>0</v>
      </c>
      <c r="CL17" s="12">
        <f t="shared" si="25"/>
        <v>0</v>
      </c>
      <c r="CM17" s="12">
        <f t="shared" si="25"/>
        <v>0</v>
      </c>
      <c r="CN17" s="14"/>
      <c r="CO17" s="14"/>
      <c r="CP17" s="14"/>
      <c r="CQ17" s="14"/>
      <c r="CR17" s="14"/>
      <c r="CS17" s="14"/>
      <c r="CT17" s="8"/>
      <c r="CU17" s="9"/>
      <c r="CV17" s="9"/>
      <c r="CW17" s="8"/>
      <c r="CX17" s="8"/>
      <c r="CY17" s="9"/>
      <c r="CZ17" s="9"/>
      <c r="DA17" s="9"/>
      <c r="DB17" s="12"/>
      <c r="DC17" s="14"/>
      <c r="DD17" s="16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  <c r="AAA17" s="128"/>
      <c r="AAB17" s="128"/>
      <c r="AAC17" s="128"/>
      <c r="AAD17" s="128"/>
      <c r="AAE17" s="128"/>
      <c r="AAF17" s="128"/>
      <c r="AAG17" s="128"/>
      <c r="AAH17" s="128"/>
      <c r="AAI17" s="128"/>
      <c r="AAJ17" s="128"/>
      <c r="AAK17" s="128"/>
      <c r="AAL17" s="128"/>
      <c r="AAM17" s="128"/>
      <c r="AAN17" s="128"/>
      <c r="AAO17" s="128"/>
      <c r="AAP17" s="128"/>
      <c r="AAQ17" s="128"/>
      <c r="AAR17" s="128"/>
      <c r="AAS17" s="128"/>
      <c r="AAT17" s="128"/>
      <c r="AAU17" s="128"/>
      <c r="AAV17" s="128"/>
      <c r="AAW17" s="128"/>
      <c r="AAX17" s="128"/>
      <c r="AAY17" s="128"/>
      <c r="AAZ17" s="128"/>
      <c r="ABA17" s="128"/>
      <c r="ABB17" s="128"/>
      <c r="ABC17" s="128"/>
      <c r="ABD17" s="128"/>
      <c r="ABE17" s="128"/>
      <c r="ABF17" s="128"/>
      <c r="ABG17" s="128"/>
      <c r="ABH17" s="128"/>
      <c r="ABI17" s="128"/>
      <c r="ABJ17" s="128"/>
      <c r="ABK17" s="128"/>
      <c r="ABL17" s="128"/>
      <c r="ABM17" s="128"/>
      <c r="ABN17" s="128"/>
      <c r="ABO17" s="128"/>
      <c r="ABP17" s="128"/>
      <c r="ABQ17" s="128"/>
      <c r="ABR17" s="128"/>
      <c r="ABS17" s="128"/>
      <c r="ABT17" s="128"/>
      <c r="ABU17" s="128"/>
      <c r="ABV17" s="128"/>
      <c r="ABW17" s="128"/>
      <c r="ABX17" s="128"/>
      <c r="ABY17" s="128"/>
      <c r="ABZ17" s="128"/>
      <c r="ACA17" s="128"/>
      <c r="ACB17" s="128"/>
      <c r="ACC17" s="128"/>
      <c r="ACD17" s="128"/>
      <c r="ACE17" s="128"/>
      <c r="ACF17" s="128"/>
      <c r="ACG17" s="128"/>
      <c r="ACH17" s="128"/>
      <c r="ACI17" s="128"/>
      <c r="ACJ17" s="128"/>
      <c r="ACK17" s="128"/>
      <c r="ACL17" s="128"/>
      <c r="ACM17" s="128"/>
      <c r="ACN17" s="128"/>
      <c r="ACO17" s="128"/>
      <c r="ACP17" s="128"/>
      <c r="ACQ17" s="128"/>
      <c r="ACR17" s="128"/>
      <c r="ACS17" s="128"/>
      <c r="ACT17" s="128"/>
      <c r="ACU17" s="128"/>
      <c r="ACV17" s="128"/>
      <c r="ACW17" s="128"/>
      <c r="ACX17" s="128"/>
      <c r="ACY17" s="128"/>
      <c r="ACZ17" s="128"/>
      <c r="ADA17" s="128"/>
      <c r="ADB17" s="128"/>
      <c r="ADC17" s="128"/>
      <c r="ADD17" s="128"/>
      <c r="ADE17" s="128"/>
      <c r="ADF17" s="128"/>
      <c r="ADG17" s="128"/>
      <c r="ADH17" s="128"/>
      <c r="ADI17" s="128"/>
      <c r="ADJ17" s="128"/>
      <c r="ADK17" s="128"/>
      <c r="ADL17" s="128"/>
      <c r="ADM17" s="128"/>
      <c r="ADN17" s="128"/>
      <c r="ADO17" s="128"/>
      <c r="ADP17" s="128"/>
      <c r="ADQ17" s="128"/>
      <c r="ADR17" s="128"/>
      <c r="ADS17" s="128"/>
      <c r="ADT17" s="128"/>
      <c r="ADU17" s="128"/>
      <c r="ADV17" s="128"/>
      <c r="ADW17" s="128"/>
      <c r="ADX17" s="128"/>
      <c r="ADY17" s="128"/>
      <c r="ADZ17" s="128"/>
      <c r="AEA17" s="128"/>
      <c r="AEB17" s="128"/>
      <c r="AEC17" s="128"/>
      <c r="AED17" s="128"/>
      <c r="AEE17" s="128"/>
      <c r="AEF17" s="128"/>
      <c r="AEG17" s="128"/>
      <c r="AEH17" s="128"/>
      <c r="AEI17" s="128"/>
      <c r="AEJ17" s="128"/>
      <c r="AEK17" s="128"/>
      <c r="AEL17" s="128"/>
      <c r="AEM17" s="128"/>
      <c r="AEN17" s="128"/>
      <c r="AEO17" s="128"/>
      <c r="AEP17" s="128"/>
      <c r="AEQ17" s="128"/>
      <c r="AER17" s="128"/>
      <c r="AES17" s="128"/>
      <c r="AET17" s="128"/>
      <c r="AEU17" s="128"/>
      <c r="AEV17" s="128"/>
      <c r="AEW17" s="128"/>
      <c r="AEX17" s="128"/>
      <c r="AEY17" s="128"/>
      <c r="AEZ17" s="128"/>
      <c r="AFA17" s="128"/>
      <c r="AFB17" s="128"/>
      <c r="AFC17" s="128"/>
      <c r="AFD17" s="128"/>
      <c r="AFE17" s="128"/>
      <c r="AFF17" s="128"/>
      <c r="AFG17" s="128"/>
      <c r="AFH17" s="128"/>
      <c r="AFI17" s="128"/>
      <c r="AFJ17" s="128"/>
      <c r="AFK17" s="128"/>
      <c r="AFL17" s="128"/>
      <c r="AFM17" s="128"/>
      <c r="AFN17" s="128"/>
      <c r="AFO17" s="128"/>
      <c r="AFP17" s="128"/>
      <c r="AFQ17" s="128"/>
      <c r="AFR17" s="128"/>
      <c r="AFS17" s="128"/>
      <c r="AFT17" s="128"/>
      <c r="AFU17" s="128"/>
      <c r="AFV17" s="128"/>
      <c r="AFW17" s="128"/>
      <c r="AFX17" s="128"/>
      <c r="AFY17" s="128"/>
      <c r="AFZ17" s="128"/>
      <c r="AGA17" s="128"/>
      <c r="AGB17" s="128"/>
      <c r="AGC17" s="128"/>
      <c r="AGD17" s="128"/>
      <c r="AGE17" s="128"/>
      <c r="AGF17" s="128"/>
      <c r="AGG17" s="128"/>
      <c r="AGH17" s="128"/>
      <c r="AGI17" s="128"/>
      <c r="AGJ17" s="128"/>
      <c r="AGK17" s="128"/>
      <c r="AGL17" s="128"/>
      <c r="AGM17" s="128"/>
      <c r="AGN17" s="128"/>
      <c r="AGO17" s="128"/>
      <c r="AGP17" s="128"/>
      <c r="AGQ17" s="128"/>
      <c r="AGR17" s="128"/>
      <c r="AGS17" s="128"/>
      <c r="AGT17" s="128"/>
      <c r="AGU17" s="128"/>
      <c r="AGV17" s="128"/>
      <c r="AGW17" s="128"/>
      <c r="AGX17" s="128"/>
      <c r="AGY17" s="128"/>
      <c r="AGZ17" s="128"/>
      <c r="AHA17" s="128"/>
      <c r="AHB17" s="128"/>
      <c r="AHC17" s="128"/>
      <c r="AHD17" s="128"/>
      <c r="AHE17" s="128"/>
      <c r="AHF17" s="128"/>
      <c r="AHG17" s="128"/>
      <c r="AHH17" s="128"/>
      <c r="AHI17" s="128"/>
      <c r="AHJ17" s="128"/>
      <c r="AHK17" s="128"/>
      <c r="AHL17" s="128"/>
      <c r="AHM17" s="128"/>
      <c r="AHN17" s="128"/>
      <c r="AHO17" s="128"/>
      <c r="AHP17" s="128"/>
      <c r="AHQ17" s="128"/>
      <c r="AHR17" s="128"/>
      <c r="AHS17" s="128"/>
      <c r="AHT17" s="128"/>
      <c r="AHU17" s="128"/>
      <c r="AHV17" s="128"/>
      <c r="AHW17" s="128"/>
      <c r="AHX17" s="128"/>
      <c r="AHY17" s="128"/>
      <c r="AHZ17" s="128"/>
      <c r="AIA17" s="128"/>
      <c r="AIB17" s="128"/>
      <c r="AIC17" s="128"/>
      <c r="AID17" s="128"/>
      <c r="AIE17" s="128"/>
      <c r="AIF17" s="128"/>
      <c r="AIG17" s="128"/>
      <c r="AIH17" s="128"/>
      <c r="AII17" s="128"/>
      <c r="AIJ17" s="128"/>
      <c r="AIK17" s="128"/>
      <c r="AIL17" s="128"/>
      <c r="AIM17" s="128"/>
      <c r="AIN17" s="128"/>
      <c r="AIO17" s="128"/>
      <c r="AIP17" s="128"/>
      <c r="AIQ17" s="128"/>
      <c r="AIR17" s="128"/>
      <c r="AIS17" s="128"/>
      <c r="AIT17" s="128"/>
      <c r="AIU17" s="128"/>
      <c r="AIV17" s="128"/>
      <c r="AIW17" s="128"/>
      <c r="AIX17" s="128"/>
      <c r="AIY17" s="128"/>
      <c r="AIZ17" s="128"/>
      <c r="AJA17" s="128"/>
      <c r="AJB17" s="128"/>
      <c r="AJC17" s="128"/>
      <c r="AJD17" s="128"/>
      <c r="AJE17" s="128"/>
      <c r="AJF17" s="128"/>
      <c r="AJG17" s="128"/>
      <c r="AJH17" s="128"/>
      <c r="AJI17" s="128"/>
      <c r="AJJ17" s="128"/>
      <c r="AJK17" s="128"/>
      <c r="AJL17" s="128"/>
      <c r="AJM17" s="128"/>
      <c r="AJN17" s="128"/>
      <c r="AJO17" s="128"/>
      <c r="AJP17" s="128"/>
      <c r="AJQ17" s="128"/>
      <c r="AJR17" s="128"/>
      <c r="AJS17" s="128"/>
      <c r="AJT17" s="128"/>
      <c r="AJU17" s="128"/>
      <c r="AJV17" s="128"/>
      <c r="AJW17" s="128"/>
      <c r="AJX17" s="128"/>
      <c r="AJY17" s="128"/>
      <c r="AJZ17" s="128"/>
      <c r="AKA17" s="128"/>
      <c r="AKB17" s="128"/>
      <c r="AKC17" s="128"/>
      <c r="AKD17" s="128"/>
      <c r="AKE17" s="128"/>
      <c r="AKF17" s="128"/>
      <c r="AKG17" s="128"/>
      <c r="AKH17" s="128"/>
      <c r="AKI17" s="128"/>
      <c r="AKJ17" s="128"/>
      <c r="AKK17" s="128"/>
      <c r="AKL17" s="128"/>
      <c r="AKM17" s="128"/>
      <c r="AKN17" s="128"/>
      <c r="AKO17" s="128"/>
      <c r="AKP17" s="128"/>
      <c r="AKQ17" s="128"/>
      <c r="AKR17" s="128"/>
      <c r="AKS17" s="128"/>
      <c r="AKT17" s="128"/>
      <c r="AKU17" s="128"/>
      <c r="AKV17" s="128"/>
      <c r="AKW17" s="128"/>
      <c r="AKX17" s="128"/>
      <c r="AKY17" s="128"/>
      <c r="AKZ17" s="128"/>
      <c r="ALA17" s="128"/>
      <c r="ALB17" s="128"/>
      <c r="ALC17" s="128"/>
      <c r="ALD17" s="128"/>
      <c r="ALE17" s="128"/>
      <c r="ALF17" s="128"/>
      <c r="ALG17" s="128"/>
      <c r="ALH17" s="128"/>
      <c r="ALI17" s="128"/>
      <c r="ALJ17" s="128"/>
      <c r="ALK17" s="128"/>
      <c r="ALL17" s="128"/>
      <c r="ALM17" s="128"/>
      <c r="ALN17" s="128"/>
      <c r="ALO17" s="128"/>
      <c r="ALP17" s="128"/>
      <c r="ALQ17" s="128"/>
      <c r="ALR17" s="128"/>
      <c r="ALS17" s="128"/>
      <c r="ALT17" s="128"/>
      <c r="ALU17" s="128"/>
      <c r="ALV17" s="128"/>
      <c r="ALW17" s="128"/>
      <c r="ALX17" s="128"/>
      <c r="ALY17" s="128"/>
      <c r="ALZ17" s="128"/>
      <c r="AMA17" s="128"/>
      <c r="AMB17" s="128"/>
      <c r="AMC17" s="128"/>
      <c r="AMD17" s="128"/>
      <c r="AME17" s="128"/>
      <c r="AMF17" s="128"/>
      <c r="AMG17" s="128"/>
      <c r="AMH17" s="128"/>
      <c r="AMI17" s="128"/>
      <c r="AMJ17" s="128"/>
      <c r="AMK17" s="128"/>
      <c r="AML17" s="128"/>
      <c r="AMM17" s="128"/>
      <c r="AMN17" s="128"/>
      <c r="AMO17" s="128"/>
      <c r="AMP17" s="128"/>
      <c r="AMQ17" s="128"/>
      <c r="AMR17" s="128"/>
      <c r="AMS17" s="128"/>
      <c r="AMT17" s="128"/>
      <c r="AMU17" s="128"/>
      <c r="AMV17" s="128"/>
      <c r="AMW17" s="128"/>
      <c r="AMX17" s="128"/>
      <c r="AMY17" s="128"/>
      <c r="AMZ17" s="128"/>
      <c r="ANA17" s="128"/>
      <c r="ANB17" s="128"/>
      <c r="ANC17" s="128"/>
      <c r="AND17" s="128"/>
      <c r="ANE17" s="128"/>
      <c r="ANF17" s="128"/>
      <c r="ANG17" s="128"/>
      <c r="ANH17" s="128"/>
      <c r="ANI17" s="128"/>
      <c r="ANJ17" s="128"/>
      <c r="ANK17" s="128"/>
      <c r="ANL17" s="128"/>
      <c r="ANM17" s="128"/>
      <c r="ANN17" s="128"/>
      <c r="ANO17" s="128"/>
      <c r="ANP17" s="128"/>
      <c r="ANQ17" s="128"/>
      <c r="ANR17" s="128"/>
      <c r="ANS17" s="128"/>
      <c r="ANT17" s="128"/>
      <c r="ANU17" s="128"/>
      <c r="ANV17" s="128"/>
      <c r="ANW17" s="128"/>
      <c r="ANX17" s="128"/>
      <c r="ANY17" s="128"/>
      <c r="ANZ17" s="128"/>
      <c r="AOA17" s="128"/>
      <c r="AOB17" s="128"/>
      <c r="AOC17" s="128"/>
      <c r="AOD17" s="128"/>
      <c r="AOE17" s="128"/>
      <c r="AOF17" s="128"/>
      <c r="AOG17" s="128"/>
      <c r="AOH17" s="128"/>
      <c r="AOI17" s="128"/>
      <c r="AOJ17" s="128"/>
      <c r="AOK17" s="128"/>
      <c r="AOL17" s="128"/>
      <c r="AOM17" s="128"/>
      <c r="AON17" s="128"/>
      <c r="AOO17" s="128"/>
      <c r="AOP17" s="128"/>
      <c r="AOQ17" s="128"/>
      <c r="AOR17" s="128"/>
      <c r="AOS17" s="128"/>
      <c r="AOT17" s="128"/>
      <c r="AOU17" s="128"/>
      <c r="AOV17" s="128"/>
      <c r="AOW17" s="128"/>
      <c r="AOX17" s="128"/>
      <c r="AOY17" s="128"/>
      <c r="AOZ17" s="128"/>
      <c r="APA17" s="128"/>
      <c r="APB17" s="128"/>
      <c r="APC17" s="128"/>
      <c r="APD17" s="128"/>
      <c r="APE17" s="128"/>
      <c r="APF17" s="128"/>
      <c r="APG17" s="128"/>
      <c r="APH17" s="128"/>
      <c r="API17" s="128"/>
      <c r="APJ17" s="128"/>
      <c r="APK17" s="128"/>
      <c r="APL17" s="128"/>
      <c r="APM17" s="128"/>
      <c r="APN17" s="128"/>
      <c r="APO17" s="128"/>
      <c r="APP17" s="128"/>
      <c r="APQ17" s="128"/>
      <c r="APR17" s="128"/>
      <c r="APS17" s="128"/>
      <c r="APT17" s="128"/>
      <c r="APU17" s="128"/>
      <c r="APV17" s="128"/>
      <c r="APW17" s="128"/>
      <c r="APX17" s="128"/>
      <c r="APY17" s="128"/>
      <c r="APZ17" s="128"/>
      <c r="AQA17" s="128"/>
      <c r="AQB17" s="128"/>
      <c r="AQC17" s="128"/>
      <c r="AQD17" s="128"/>
      <c r="AQE17" s="128"/>
      <c r="AQF17" s="128"/>
      <c r="AQG17" s="128"/>
      <c r="AQH17" s="128"/>
      <c r="AQI17" s="128"/>
      <c r="AQJ17" s="128"/>
      <c r="AQK17" s="128"/>
      <c r="AQL17" s="128"/>
      <c r="AQM17" s="128"/>
      <c r="AQN17" s="128"/>
      <c r="AQO17" s="128"/>
      <c r="AQP17" s="128"/>
      <c r="AQQ17" s="128"/>
      <c r="AQR17" s="128"/>
      <c r="AQS17" s="128"/>
      <c r="AQT17" s="128"/>
      <c r="AQU17" s="128"/>
      <c r="AQV17" s="128"/>
      <c r="AQW17" s="128"/>
      <c r="AQX17" s="128"/>
      <c r="AQY17" s="128"/>
      <c r="AQZ17" s="128"/>
      <c r="ARA17" s="128"/>
      <c r="ARB17" s="128"/>
      <c r="ARC17" s="128"/>
      <c r="ARD17" s="128"/>
      <c r="ARE17" s="128"/>
      <c r="ARF17" s="128"/>
      <c r="ARG17" s="128"/>
      <c r="ARH17" s="128"/>
      <c r="ARI17" s="128"/>
      <c r="ARJ17" s="128"/>
      <c r="ARK17" s="128"/>
      <c r="ARL17" s="128"/>
      <c r="ARM17" s="128"/>
      <c r="ARN17" s="128"/>
      <c r="ARO17" s="128"/>
      <c r="ARP17" s="128"/>
      <c r="ARQ17" s="128"/>
      <c r="ARR17" s="128"/>
      <c r="ARS17" s="128"/>
      <c r="ART17" s="128"/>
      <c r="ARU17" s="128"/>
      <c r="ARV17" s="128"/>
      <c r="ARW17" s="128"/>
      <c r="ARX17" s="128"/>
      <c r="ARY17" s="128"/>
      <c r="ARZ17" s="128"/>
      <c r="ASA17" s="128"/>
      <c r="ASB17" s="128"/>
      <c r="ASC17" s="128"/>
      <c r="ASD17" s="128"/>
      <c r="ASE17" s="128"/>
      <c r="ASF17" s="128"/>
      <c r="ASG17" s="128"/>
      <c r="ASH17" s="128"/>
      <c r="ASI17" s="128"/>
      <c r="ASJ17" s="128"/>
      <c r="ASK17" s="128"/>
      <c r="ASL17" s="128"/>
      <c r="ASM17" s="128"/>
      <c r="ASN17" s="128"/>
      <c r="ASO17" s="128"/>
      <c r="ASP17" s="128"/>
      <c r="ASQ17" s="128"/>
      <c r="ASR17" s="128"/>
      <c r="ASS17" s="128"/>
      <c r="AST17" s="128"/>
      <c r="ASU17" s="128"/>
      <c r="ASV17" s="128"/>
      <c r="ASW17" s="128"/>
      <c r="ASX17" s="128"/>
      <c r="ASY17" s="128"/>
      <c r="ASZ17" s="128"/>
      <c r="ATA17" s="128"/>
      <c r="ATB17" s="128"/>
      <c r="ATC17" s="128"/>
      <c r="ATD17" s="128"/>
      <c r="ATE17" s="128"/>
      <c r="ATF17" s="128"/>
      <c r="ATG17" s="128"/>
      <c r="ATH17" s="128"/>
      <c r="ATI17" s="128"/>
      <c r="ATJ17" s="128"/>
      <c r="ATK17" s="128"/>
      <c r="ATL17" s="128"/>
      <c r="ATM17" s="128"/>
      <c r="ATN17" s="128"/>
      <c r="ATO17" s="128"/>
      <c r="ATP17" s="128"/>
      <c r="ATQ17" s="128"/>
      <c r="ATR17" s="128"/>
      <c r="ATS17" s="128"/>
      <c r="ATT17" s="128"/>
      <c r="ATU17" s="128"/>
      <c r="ATV17" s="128"/>
      <c r="ATW17" s="128"/>
      <c r="ATX17" s="128"/>
      <c r="ATY17" s="128"/>
      <c r="ATZ17" s="128"/>
      <c r="AUA17" s="128"/>
      <c r="AUB17" s="128"/>
      <c r="AUC17" s="128"/>
      <c r="AUD17" s="128"/>
      <c r="AUE17" s="128"/>
      <c r="AUF17" s="128"/>
      <c r="AUG17" s="128"/>
      <c r="AUH17" s="128"/>
      <c r="AUI17" s="128"/>
      <c r="AUJ17" s="128"/>
      <c r="AUK17" s="128"/>
      <c r="AUL17" s="128"/>
      <c r="AUM17" s="128"/>
      <c r="AUN17" s="128"/>
      <c r="AUO17" s="128"/>
      <c r="AUP17" s="128"/>
      <c r="AUQ17" s="128"/>
      <c r="AUR17" s="128"/>
      <c r="AUS17" s="128"/>
      <c r="AUT17" s="128"/>
      <c r="AUU17" s="128"/>
      <c r="AUV17" s="128"/>
      <c r="AUW17" s="128"/>
      <c r="AUX17" s="128"/>
      <c r="AUY17" s="128"/>
      <c r="AUZ17" s="128"/>
      <c r="AVA17" s="128"/>
      <c r="AVB17" s="128"/>
      <c r="AVC17" s="128"/>
      <c r="AVD17" s="128"/>
      <c r="AVE17" s="128"/>
      <c r="AVF17" s="128"/>
      <c r="AVG17" s="128"/>
      <c r="AVH17" s="128"/>
      <c r="AVI17" s="128"/>
      <c r="AVJ17" s="128"/>
      <c r="AVK17" s="128"/>
      <c r="AVL17" s="128"/>
      <c r="AVM17" s="128"/>
      <c r="AVN17" s="128"/>
      <c r="AVO17" s="128"/>
      <c r="AVP17" s="128"/>
      <c r="AVQ17" s="128"/>
      <c r="AVR17" s="128"/>
      <c r="AVS17" s="128"/>
      <c r="AVT17" s="128"/>
      <c r="AVU17" s="128"/>
      <c r="AVV17" s="128"/>
      <c r="AVW17" s="128"/>
      <c r="AVX17" s="128"/>
      <c r="AVY17" s="128"/>
      <c r="AVZ17" s="128"/>
      <c r="AWA17" s="128"/>
      <c r="AWB17" s="128"/>
      <c r="AWC17" s="128"/>
      <c r="AWD17" s="128"/>
      <c r="AWE17" s="128"/>
      <c r="AWF17" s="128"/>
      <c r="AWG17" s="128"/>
      <c r="AWH17" s="128"/>
      <c r="AWI17" s="128"/>
      <c r="AWJ17" s="128"/>
      <c r="AWK17" s="128"/>
      <c r="AWL17" s="128"/>
      <c r="AWM17" s="128"/>
      <c r="AWN17" s="128"/>
      <c r="AWO17" s="128"/>
      <c r="AWP17" s="128"/>
      <c r="AWQ17" s="128"/>
      <c r="AWR17" s="128"/>
      <c r="AWS17" s="128"/>
      <c r="AWT17" s="128"/>
      <c r="AWU17" s="128"/>
      <c r="AWV17" s="128"/>
      <c r="AWW17" s="128"/>
      <c r="AWX17" s="128"/>
      <c r="AWY17" s="128"/>
      <c r="AWZ17" s="128"/>
      <c r="AXA17" s="128"/>
      <c r="AXB17" s="128"/>
      <c r="AXC17" s="128"/>
      <c r="AXD17" s="128"/>
      <c r="AXE17" s="128"/>
      <c r="AXF17" s="128"/>
      <c r="AXG17" s="128"/>
      <c r="AXH17" s="128"/>
      <c r="AXI17" s="128"/>
      <c r="AXJ17" s="128"/>
      <c r="AXK17" s="128"/>
      <c r="AXL17" s="128"/>
      <c r="AXM17" s="128"/>
      <c r="AXN17" s="128"/>
      <c r="AXO17" s="128"/>
      <c r="AXP17" s="128"/>
      <c r="AXQ17" s="128"/>
      <c r="AXR17" s="128"/>
      <c r="AXS17" s="128"/>
      <c r="AXT17" s="128"/>
      <c r="AXU17" s="128"/>
      <c r="AXV17" s="128"/>
      <c r="AXW17" s="128"/>
      <c r="AXX17" s="128"/>
      <c r="AXY17" s="128"/>
      <c r="AXZ17" s="128"/>
      <c r="AYA17" s="128"/>
      <c r="AYB17" s="128"/>
      <c r="AYC17" s="128"/>
      <c r="AYD17" s="128"/>
      <c r="AYE17" s="128"/>
      <c r="AYF17" s="128"/>
      <c r="AYG17" s="128"/>
      <c r="AYH17" s="128"/>
      <c r="AYI17" s="128"/>
      <c r="AYJ17" s="128"/>
      <c r="AYK17" s="128"/>
      <c r="AYL17" s="128"/>
      <c r="AYM17" s="128"/>
      <c r="AYN17" s="128"/>
      <c r="AYO17" s="128"/>
      <c r="AYP17" s="128"/>
      <c r="AYQ17" s="128"/>
      <c r="AYR17" s="128"/>
      <c r="AYS17" s="128"/>
      <c r="AYT17" s="128"/>
      <c r="AYU17" s="128"/>
      <c r="AYV17" s="128"/>
      <c r="AYW17" s="128"/>
      <c r="AYX17" s="128"/>
      <c r="AYY17" s="128"/>
      <c r="AYZ17" s="128"/>
      <c r="AZA17" s="128"/>
      <c r="AZB17" s="128"/>
      <c r="AZC17" s="128"/>
      <c r="AZD17" s="128"/>
      <c r="AZE17" s="128"/>
      <c r="AZF17" s="128"/>
      <c r="AZG17" s="128"/>
      <c r="AZH17" s="128"/>
      <c r="AZI17" s="128"/>
      <c r="AZJ17" s="128"/>
      <c r="AZK17" s="128"/>
      <c r="AZL17" s="128"/>
      <c r="AZM17" s="128"/>
      <c r="AZN17" s="128"/>
      <c r="AZO17" s="128"/>
      <c r="AZP17" s="128"/>
      <c r="AZQ17" s="128"/>
      <c r="AZR17" s="128"/>
      <c r="AZS17" s="128"/>
      <c r="AZT17" s="128"/>
      <c r="AZU17" s="128"/>
      <c r="AZV17" s="128"/>
      <c r="AZW17" s="128"/>
      <c r="AZX17" s="128"/>
      <c r="AZY17" s="128"/>
      <c r="AZZ17" s="128"/>
      <c r="BAA17" s="128"/>
      <c r="BAB17" s="128"/>
      <c r="BAC17" s="128"/>
      <c r="BAD17" s="128"/>
      <c r="BAE17" s="128"/>
      <c r="BAF17" s="128"/>
      <c r="BAG17" s="128"/>
      <c r="BAH17" s="128"/>
      <c r="BAI17" s="128"/>
      <c r="BAJ17" s="128"/>
      <c r="BAK17" s="128"/>
      <c r="BAL17" s="128"/>
      <c r="BAM17" s="128"/>
      <c r="BAN17" s="128"/>
      <c r="BAO17" s="128"/>
      <c r="BAP17" s="128"/>
      <c r="BAQ17" s="128"/>
      <c r="BAR17" s="128"/>
      <c r="BAS17" s="128"/>
      <c r="BAT17" s="128"/>
      <c r="BAU17" s="128"/>
      <c r="BAV17" s="128"/>
      <c r="BAW17" s="128"/>
      <c r="BAX17" s="128"/>
      <c r="BAY17" s="128"/>
      <c r="BAZ17" s="128"/>
      <c r="BBA17" s="128"/>
      <c r="BBB17" s="128"/>
      <c r="BBC17" s="128"/>
      <c r="BBD17" s="128"/>
      <c r="BBE17" s="128"/>
      <c r="BBF17" s="128"/>
      <c r="BBG17" s="128"/>
      <c r="BBH17" s="128"/>
      <c r="BBI17" s="128"/>
      <c r="BBJ17" s="128"/>
      <c r="BBK17" s="128"/>
      <c r="BBL17" s="128"/>
      <c r="BBM17" s="128"/>
      <c r="BBN17" s="128"/>
      <c r="BBO17" s="128"/>
      <c r="BBP17" s="128"/>
      <c r="BBQ17" s="128"/>
      <c r="BBR17" s="128"/>
      <c r="BBS17" s="128"/>
      <c r="BBT17" s="128"/>
      <c r="BBU17" s="128"/>
      <c r="BBV17" s="128"/>
      <c r="BBW17" s="128"/>
      <c r="BBX17" s="128"/>
      <c r="BBY17" s="128"/>
      <c r="BBZ17" s="128"/>
      <c r="BCA17" s="128"/>
      <c r="BCB17" s="128"/>
      <c r="BCC17" s="128"/>
      <c r="BCD17" s="128"/>
      <c r="BCE17" s="128"/>
      <c r="BCF17" s="128"/>
      <c r="BCG17" s="128"/>
      <c r="BCH17" s="128"/>
      <c r="BCI17" s="128"/>
      <c r="BCJ17" s="128"/>
      <c r="BCK17" s="128"/>
      <c r="BCL17" s="128"/>
      <c r="BCM17" s="128"/>
      <c r="BCN17" s="128"/>
      <c r="BCO17" s="128"/>
      <c r="BCP17" s="128"/>
      <c r="BCQ17" s="128"/>
      <c r="BCR17" s="128"/>
      <c r="BCS17" s="128"/>
      <c r="BCT17" s="128"/>
      <c r="BCU17" s="128"/>
      <c r="BCV17" s="128"/>
      <c r="BCW17" s="128"/>
      <c r="BCX17" s="128"/>
      <c r="BCY17" s="128"/>
      <c r="BCZ17" s="128"/>
      <c r="BDA17" s="128"/>
      <c r="BDB17" s="128"/>
      <c r="BDC17" s="128"/>
      <c r="BDD17" s="128"/>
      <c r="BDE17" s="128"/>
      <c r="BDF17" s="128"/>
      <c r="BDG17" s="128"/>
      <c r="BDH17" s="128"/>
      <c r="BDI17" s="128"/>
      <c r="BDJ17" s="128"/>
      <c r="BDK17" s="128"/>
      <c r="BDL17" s="128"/>
      <c r="BDM17" s="128"/>
      <c r="BDN17" s="128"/>
      <c r="BDO17" s="128"/>
      <c r="BDP17" s="128"/>
      <c r="BDQ17" s="128"/>
      <c r="BDR17" s="128"/>
      <c r="BDS17" s="128"/>
      <c r="BDT17" s="128"/>
      <c r="BDU17" s="128"/>
    </row>
    <row r="18" spans="1:1477" s="128" customFormat="1" ht="24" customHeight="1" thickTop="1">
      <c r="B18" s="316" t="s">
        <v>42</v>
      </c>
      <c r="C18" s="317"/>
      <c r="D18" s="318"/>
      <c r="E18" s="129"/>
      <c r="F18" s="130"/>
      <c r="G18" s="131">
        <f t="shared" ref="G18:L18" si="26">SUM(G15,G17)</f>
        <v>0</v>
      </c>
      <c r="H18" s="131">
        <f t="shared" si="26"/>
        <v>0</v>
      </c>
      <c r="I18" s="131">
        <f t="shared" si="26"/>
        <v>0</v>
      </c>
      <c r="J18" s="131">
        <f t="shared" si="26"/>
        <v>0</v>
      </c>
      <c r="K18" s="131">
        <f t="shared" si="26"/>
        <v>0</v>
      </c>
      <c r="L18" s="131">
        <f t="shared" si="26"/>
        <v>0</v>
      </c>
      <c r="M18" s="167">
        <f>IF(G18=0,0,N18/G18)</f>
        <v>0</v>
      </c>
      <c r="N18" s="131">
        <f t="shared" ref="N18:AC18" si="27">SUM(N15,N17)</f>
        <v>0</v>
      </c>
      <c r="O18" s="131">
        <f t="shared" si="27"/>
        <v>0</v>
      </c>
      <c r="P18" s="132">
        <f t="shared" si="27"/>
        <v>0</v>
      </c>
      <c r="Q18" s="132">
        <f t="shared" si="27"/>
        <v>0</v>
      </c>
      <c r="R18" s="131">
        <f t="shared" si="27"/>
        <v>0</v>
      </c>
      <c r="S18" s="131">
        <f t="shared" si="27"/>
        <v>0</v>
      </c>
      <c r="T18" s="133">
        <f t="shared" si="27"/>
        <v>0</v>
      </c>
      <c r="U18" s="133">
        <f t="shared" si="27"/>
        <v>0</v>
      </c>
      <c r="V18" s="133">
        <f t="shared" si="27"/>
        <v>0</v>
      </c>
      <c r="W18" s="133">
        <f t="shared" si="27"/>
        <v>0</v>
      </c>
      <c r="X18" s="133">
        <f t="shared" si="27"/>
        <v>0</v>
      </c>
      <c r="Y18" s="133">
        <f t="shared" si="27"/>
        <v>0</v>
      </c>
      <c r="Z18" s="133">
        <f t="shared" si="27"/>
        <v>0</v>
      </c>
      <c r="AA18" s="133">
        <f t="shared" si="27"/>
        <v>0</v>
      </c>
      <c r="AB18" s="133">
        <f t="shared" si="27"/>
        <v>0</v>
      </c>
      <c r="AC18" s="133">
        <f t="shared" si="27"/>
        <v>0</v>
      </c>
      <c r="AD18" s="167">
        <f>IF(G18=0,0,AE18/G18)</f>
        <v>0</v>
      </c>
      <c r="AE18" s="169">
        <f t="shared" ref="AE18:BJ18" si="28">SUM(AE15,AE17)</f>
        <v>2</v>
      </c>
      <c r="AF18" s="133">
        <f t="shared" si="28"/>
        <v>0</v>
      </c>
      <c r="AG18" s="133">
        <f t="shared" si="28"/>
        <v>0</v>
      </c>
      <c r="AH18" s="134">
        <f t="shared" si="28"/>
        <v>0</v>
      </c>
      <c r="AI18" s="134">
        <f t="shared" si="28"/>
        <v>0</v>
      </c>
      <c r="AJ18" s="134">
        <f t="shared" si="28"/>
        <v>0</v>
      </c>
      <c r="AK18" s="134">
        <f t="shared" si="28"/>
        <v>0</v>
      </c>
      <c r="AL18" s="133">
        <f t="shared" si="28"/>
        <v>0</v>
      </c>
      <c r="AM18" s="133">
        <f t="shared" si="28"/>
        <v>0</v>
      </c>
      <c r="AN18" s="134">
        <f t="shared" si="28"/>
        <v>0</v>
      </c>
      <c r="AO18" s="134">
        <f t="shared" si="28"/>
        <v>0</v>
      </c>
      <c r="AP18" s="133">
        <f t="shared" si="28"/>
        <v>0</v>
      </c>
      <c r="AQ18" s="133">
        <f t="shared" si="28"/>
        <v>0</v>
      </c>
      <c r="AR18" s="134">
        <f t="shared" si="28"/>
        <v>0</v>
      </c>
      <c r="AS18" s="134">
        <f t="shared" si="28"/>
        <v>0</v>
      </c>
      <c r="AT18" s="133">
        <f t="shared" si="28"/>
        <v>0</v>
      </c>
      <c r="AU18" s="133">
        <f t="shared" si="28"/>
        <v>0</v>
      </c>
      <c r="AV18" s="134">
        <f t="shared" si="28"/>
        <v>0</v>
      </c>
      <c r="AW18" s="134">
        <f t="shared" si="28"/>
        <v>0</v>
      </c>
      <c r="AX18" s="133">
        <f t="shared" si="28"/>
        <v>0</v>
      </c>
      <c r="AY18" s="133">
        <f t="shared" si="28"/>
        <v>0</v>
      </c>
      <c r="AZ18" s="134">
        <f t="shared" si="28"/>
        <v>0</v>
      </c>
      <c r="BA18" s="134">
        <f t="shared" si="28"/>
        <v>0</v>
      </c>
      <c r="BB18" s="133">
        <f t="shared" si="28"/>
        <v>0</v>
      </c>
      <c r="BC18" s="133">
        <f t="shared" si="28"/>
        <v>0</v>
      </c>
      <c r="BD18" s="134">
        <f t="shared" si="28"/>
        <v>0</v>
      </c>
      <c r="BE18" s="134">
        <f t="shared" si="28"/>
        <v>0</v>
      </c>
      <c r="BF18" s="133">
        <f t="shared" si="28"/>
        <v>0</v>
      </c>
      <c r="BG18" s="133">
        <f t="shared" si="28"/>
        <v>0</v>
      </c>
      <c r="BH18" s="134">
        <f t="shared" si="28"/>
        <v>0</v>
      </c>
      <c r="BI18" s="134">
        <f t="shared" si="28"/>
        <v>0</v>
      </c>
      <c r="BJ18" s="133">
        <f t="shared" si="28"/>
        <v>0</v>
      </c>
      <c r="BK18" s="133">
        <f t="shared" ref="BK18:CP18" si="29">SUM(BK15,BK17)</f>
        <v>0</v>
      </c>
      <c r="BL18" s="134">
        <f t="shared" si="29"/>
        <v>0</v>
      </c>
      <c r="BM18" s="134">
        <f t="shared" si="29"/>
        <v>0</v>
      </c>
      <c r="BN18" s="133">
        <f t="shared" si="29"/>
        <v>0</v>
      </c>
      <c r="BO18" s="133">
        <f t="shared" si="29"/>
        <v>0</v>
      </c>
      <c r="BP18" s="134">
        <f t="shared" si="29"/>
        <v>0</v>
      </c>
      <c r="BQ18" s="134">
        <f t="shared" si="29"/>
        <v>0</v>
      </c>
      <c r="BR18" s="133">
        <f t="shared" si="29"/>
        <v>0</v>
      </c>
      <c r="BS18" s="133">
        <f t="shared" si="29"/>
        <v>0</v>
      </c>
      <c r="BT18" s="134">
        <f t="shared" si="29"/>
        <v>0</v>
      </c>
      <c r="BU18" s="134">
        <f t="shared" si="29"/>
        <v>0</v>
      </c>
      <c r="BV18" s="133">
        <f t="shared" si="29"/>
        <v>0</v>
      </c>
      <c r="BW18" s="133">
        <f t="shared" si="29"/>
        <v>0</v>
      </c>
      <c r="BX18" s="134">
        <f t="shared" si="29"/>
        <v>0</v>
      </c>
      <c r="BY18" s="134">
        <f t="shared" si="29"/>
        <v>0</v>
      </c>
      <c r="BZ18" s="133">
        <f t="shared" si="29"/>
        <v>0</v>
      </c>
      <c r="CA18" s="133">
        <f t="shared" si="29"/>
        <v>0</v>
      </c>
      <c r="CB18" s="134">
        <f t="shared" si="29"/>
        <v>0</v>
      </c>
      <c r="CC18" s="134">
        <f t="shared" si="29"/>
        <v>0</v>
      </c>
      <c r="CD18" s="133">
        <f t="shared" si="29"/>
        <v>0</v>
      </c>
      <c r="CE18" s="133">
        <f t="shared" si="29"/>
        <v>0</v>
      </c>
      <c r="CF18" s="134">
        <f t="shared" si="29"/>
        <v>0</v>
      </c>
      <c r="CG18" s="134">
        <f t="shared" si="29"/>
        <v>0</v>
      </c>
      <c r="CH18" s="133">
        <f t="shared" si="29"/>
        <v>0</v>
      </c>
      <c r="CI18" s="133">
        <f t="shared" si="29"/>
        <v>0</v>
      </c>
      <c r="CJ18" s="134">
        <f t="shared" si="29"/>
        <v>0</v>
      </c>
      <c r="CK18" s="134">
        <f t="shared" si="29"/>
        <v>0</v>
      </c>
      <c r="CL18" s="133">
        <f t="shared" si="29"/>
        <v>0</v>
      </c>
      <c r="CM18" s="133">
        <f t="shared" si="29"/>
        <v>0</v>
      </c>
      <c r="CN18" s="135"/>
      <c r="CO18" s="135"/>
      <c r="CP18" s="135"/>
      <c r="CQ18" s="135"/>
      <c r="CR18" s="135"/>
      <c r="CS18" s="135"/>
      <c r="CT18" s="129"/>
      <c r="CU18" s="130"/>
      <c r="CV18" s="130"/>
      <c r="CW18" s="129"/>
      <c r="CX18" s="129"/>
      <c r="CY18" s="130"/>
      <c r="CZ18" s="130"/>
      <c r="DA18" s="130"/>
      <c r="DB18" s="133"/>
      <c r="DC18" s="135"/>
      <c r="DD18" s="135"/>
    </row>
    <row r="19" spans="1:1477" s="73" customFormat="1" ht="12.75" thickBot="1">
      <c r="B19" s="71"/>
      <c r="C19" s="71"/>
      <c r="D19" s="71"/>
      <c r="E19" s="72"/>
      <c r="F19" s="71"/>
      <c r="G19" s="71"/>
      <c r="H19" s="221"/>
      <c r="M19" s="219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19">
        <f>IF(V19=0,0,AC19/V19)</f>
        <v>0</v>
      </c>
      <c r="AE19" s="73">
        <f>IF(AD19 &lt;=1.1,1,0)</f>
        <v>1</v>
      </c>
      <c r="AF19" s="225"/>
      <c r="AG19" s="225"/>
      <c r="AL19" s="95"/>
      <c r="AM19" s="95"/>
      <c r="AP19" s="95"/>
      <c r="AQ19" s="95"/>
      <c r="AT19" s="95"/>
      <c r="AU19" s="95"/>
      <c r="AX19" s="95"/>
      <c r="AY19" s="95"/>
      <c r="BB19" s="95"/>
      <c r="BC19" s="95"/>
      <c r="BF19" s="95"/>
      <c r="BG19" s="95"/>
      <c r="BJ19" s="95"/>
      <c r="BK19" s="95"/>
      <c r="BN19" s="95"/>
      <c r="BO19" s="95"/>
      <c r="BR19" s="95"/>
      <c r="BS19" s="95"/>
      <c r="BV19" s="95"/>
      <c r="BW19" s="95"/>
      <c r="BZ19" s="95"/>
      <c r="CA19" s="95"/>
      <c r="CD19" s="95"/>
      <c r="CE19" s="95"/>
      <c r="CH19" s="95"/>
      <c r="CI19" s="95"/>
      <c r="CL19" s="95"/>
      <c r="CM19" s="95"/>
      <c r="CN19" s="71"/>
      <c r="CO19" s="71"/>
      <c r="CP19" s="71"/>
      <c r="CQ19" s="71"/>
      <c r="CR19" s="71"/>
      <c r="CS19" s="71"/>
      <c r="CT19" s="72"/>
      <c r="CU19" s="71"/>
      <c r="CV19" s="71"/>
      <c r="CW19" s="72"/>
      <c r="CX19" s="72"/>
      <c r="CY19" s="71"/>
      <c r="CZ19" s="71"/>
      <c r="DA19" s="71"/>
      <c r="DB19" s="96"/>
      <c r="DC19" s="71"/>
      <c r="DD19" s="71"/>
      <c r="DE19" s="218"/>
      <c r="DF19" s="218"/>
      <c r="DG19" s="218"/>
      <c r="DH19" s="218"/>
      <c r="DI19" s="218"/>
      <c r="DJ19" s="218"/>
      <c r="DK19" s="218"/>
      <c r="DL19" s="218"/>
      <c r="DM19" s="218"/>
      <c r="DN19" s="218"/>
      <c r="DO19" s="218"/>
      <c r="DP19" s="218"/>
      <c r="DQ19" s="218"/>
      <c r="DR19" s="218"/>
      <c r="DS19" s="218"/>
      <c r="DT19" s="218"/>
      <c r="DU19" s="218"/>
      <c r="DV19" s="218"/>
      <c r="DW19" s="218"/>
      <c r="DX19" s="218"/>
      <c r="DY19" s="218"/>
      <c r="DZ19" s="218"/>
      <c r="EA19" s="218"/>
      <c r="EB19" s="218"/>
      <c r="EC19" s="218"/>
      <c r="ED19" s="218"/>
      <c r="EE19" s="218"/>
      <c r="EF19" s="218"/>
      <c r="EG19" s="218"/>
      <c r="EH19" s="218"/>
      <c r="EI19" s="218"/>
      <c r="EJ19" s="218"/>
      <c r="EK19" s="218"/>
      <c r="EL19" s="218"/>
      <c r="EM19" s="218"/>
      <c r="EN19" s="218"/>
      <c r="EO19" s="218"/>
      <c r="EP19" s="218"/>
      <c r="EQ19" s="218"/>
      <c r="ER19" s="218"/>
      <c r="ES19" s="218"/>
      <c r="ET19" s="218"/>
      <c r="EU19" s="218"/>
      <c r="EV19" s="218"/>
      <c r="EW19" s="218"/>
      <c r="EX19" s="218"/>
      <c r="EY19" s="218"/>
      <c r="EZ19" s="218"/>
      <c r="FA19" s="218"/>
      <c r="FB19" s="218"/>
      <c r="FC19" s="218"/>
      <c r="FD19" s="218"/>
      <c r="FE19" s="218"/>
      <c r="FF19" s="218"/>
      <c r="FG19" s="218"/>
      <c r="FH19" s="218"/>
      <c r="FI19" s="218"/>
      <c r="FJ19" s="218"/>
      <c r="FK19" s="218"/>
      <c r="FL19" s="218"/>
      <c r="FM19" s="218"/>
      <c r="FN19" s="218"/>
      <c r="FO19" s="218"/>
      <c r="FP19" s="218"/>
      <c r="FQ19" s="218"/>
      <c r="FR19" s="218"/>
      <c r="FS19" s="218"/>
      <c r="FT19" s="218"/>
      <c r="FU19" s="218"/>
      <c r="FV19" s="218"/>
      <c r="FW19" s="218"/>
      <c r="FX19" s="218"/>
      <c r="FY19" s="218"/>
      <c r="FZ19" s="218"/>
      <c r="GA19" s="218"/>
      <c r="GB19" s="218"/>
      <c r="GC19" s="218"/>
      <c r="GD19" s="218"/>
      <c r="GE19" s="218"/>
      <c r="GF19" s="218"/>
      <c r="GG19" s="218"/>
      <c r="GH19" s="218"/>
      <c r="GI19" s="218"/>
      <c r="GJ19" s="218"/>
      <c r="GK19" s="218"/>
      <c r="GL19" s="218"/>
      <c r="GM19" s="218"/>
      <c r="GN19" s="218"/>
      <c r="GO19" s="218"/>
      <c r="GP19" s="218"/>
      <c r="GQ19" s="218"/>
      <c r="GR19" s="218"/>
      <c r="GS19" s="218"/>
      <c r="GT19" s="218"/>
      <c r="GU19" s="218"/>
      <c r="GV19" s="218"/>
      <c r="GW19" s="218"/>
      <c r="GX19" s="218"/>
      <c r="GY19" s="218"/>
      <c r="GZ19" s="218"/>
      <c r="HA19" s="218"/>
      <c r="HB19" s="218"/>
      <c r="HC19" s="218"/>
      <c r="HD19" s="218"/>
      <c r="HE19" s="218"/>
      <c r="HF19" s="218"/>
      <c r="HG19" s="218"/>
      <c r="HH19" s="218"/>
      <c r="HI19" s="218"/>
      <c r="HJ19" s="218"/>
      <c r="HK19" s="218"/>
      <c r="HL19" s="218"/>
      <c r="HM19" s="218"/>
      <c r="HN19" s="218"/>
      <c r="HO19" s="218"/>
      <c r="HP19" s="218"/>
      <c r="HQ19" s="218"/>
      <c r="HR19" s="218"/>
      <c r="HS19" s="218"/>
      <c r="HT19" s="218"/>
      <c r="HU19" s="218"/>
      <c r="HV19" s="218"/>
      <c r="HW19" s="218"/>
      <c r="HX19" s="218"/>
      <c r="HY19" s="218"/>
      <c r="HZ19" s="218"/>
      <c r="IA19" s="218"/>
      <c r="IB19" s="218"/>
      <c r="IC19" s="218"/>
      <c r="ID19" s="218"/>
      <c r="IE19" s="218"/>
      <c r="IF19" s="218"/>
      <c r="IG19" s="218"/>
      <c r="IH19" s="218"/>
      <c r="II19" s="218"/>
      <c r="IJ19" s="218"/>
      <c r="IK19" s="218"/>
      <c r="IL19" s="218"/>
      <c r="IM19" s="218"/>
      <c r="IN19" s="218"/>
      <c r="IO19" s="218"/>
      <c r="IP19" s="218"/>
      <c r="IQ19" s="218"/>
      <c r="IR19" s="218"/>
      <c r="IS19" s="218"/>
      <c r="IT19" s="218"/>
      <c r="IU19" s="218"/>
      <c r="IV19" s="218"/>
      <c r="IW19" s="218"/>
      <c r="IX19" s="218"/>
      <c r="IY19" s="218"/>
      <c r="IZ19" s="218"/>
      <c r="JA19" s="218"/>
      <c r="JB19" s="218"/>
      <c r="JC19" s="218"/>
      <c r="JD19" s="218"/>
      <c r="JE19" s="218"/>
      <c r="JF19" s="218"/>
      <c r="JG19" s="218"/>
      <c r="JH19" s="218"/>
      <c r="JI19" s="218"/>
      <c r="JJ19" s="218"/>
      <c r="JK19" s="218"/>
      <c r="JL19" s="218"/>
      <c r="JM19" s="218"/>
      <c r="JN19" s="218"/>
      <c r="JO19" s="218"/>
      <c r="JP19" s="218"/>
      <c r="JQ19" s="218"/>
      <c r="JR19" s="218"/>
      <c r="JS19" s="218"/>
      <c r="JT19" s="218"/>
      <c r="JU19" s="218"/>
      <c r="JV19" s="218"/>
      <c r="JW19" s="218"/>
      <c r="JX19" s="218"/>
      <c r="JY19" s="218"/>
      <c r="JZ19" s="218"/>
      <c r="KA19" s="218"/>
      <c r="KB19" s="218"/>
      <c r="KC19" s="218"/>
      <c r="KD19" s="218"/>
      <c r="KE19" s="218"/>
      <c r="KF19" s="218"/>
      <c r="KG19" s="218"/>
      <c r="KH19" s="218"/>
      <c r="KI19" s="218"/>
      <c r="KJ19" s="218"/>
      <c r="KK19" s="218"/>
      <c r="KL19" s="218"/>
      <c r="KM19" s="218"/>
      <c r="KN19" s="218"/>
      <c r="KO19" s="218"/>
      <c r="KP19" s="218"/>
      <c r="KQ19" s="218"/>
      <c r="KR19" s="218"/>
      <c r="KS19" s="218"/>
      <c r="KT19" s="218"/>
      <c r="KU19" s="218"/>
      <c r="KV19" s="218"/>
      <c r="KW19" s="218"/>
      <c r="KX19" s="218"/>
      <c r="KY19" s="218"/>
      <c r="KZ19" s="218"/>
      <c r="LA19" s="218"/>
      <c r="LB19" s="218"/>
      <c r="LC19" s="218"/>
      <c r="LD19" s="218"/>
      <c r="LE19" s="218"/>
      <c r="LF19" s="218"/>
      <c r="LG19" s="218"/>
      <c r="LH19" s="218"/>
      <c r="LI19" s="218"/>
      <c r="LJ19" s="218"/>
      <c r="LK19" s="218"/>
      <c r="LL19" s="218"/>
      <c r="LM19" s="218"/>
      <c r="LN19" s="218"/>
      <c r="LO19" s="218"/>
      <c r="LP19" s="218"/>
      <c r="LQ19" s="218"/>
      <c r="LR19" s="218"/>
      <c r="LS19" s="218"/>
      <c r="LT19" s="218"/>
      <c r="LU19" s="218"/>
      <c r="LV19" s="218"/>
      <c r="LW19" s="218"/>
      <c r="LX19" s="218"/>
      <c r="LY19" s="218"/>
      <c r="LZ19" s="218"/>
      <c r="MA19" s="218"/>
      <c r="MB19" s="218"/>
      <c r="MC19" s="218"/>
      <c r="MD19" s="218"/>
      <c r="ME19" s="218"/>
      <c r="MF19" s="218"/>
      <c r="MG19" s="218"/>
      <c r="MH19" s="218"/>
      <c r="MI19" s="218"/>
      <c r="MJ19" s="218"/>
      <c r="MK19" s="218"/>
      <c r="ML19" s="218"/>
      <c r="MM19" s="218"/>
      <c r="MN19" s="218"/>
      <c r="MO19" s="218"/>
      <c r="MP19" s="218"/>
      <c r="MQ19" s="218"/>
      <c r="MR19" s="218"/>
      <c r="MS19" s="218"/>
      <c r="MT19" s="218"/>
      <c r="MU19" s="218"/>
      <c r="MV19" s="218"/>
      <c r="MW19" s="218"/>
      <c r="MX19" s="218"/>
      <c r="MY19" s="218"/>
      <c r="MZ19" s="218"/>
      <c r="NA19" s="218"/>
      <c r="NB19" s="218"/>
      <c r="NC19" s="218"/>
      <c r="ND19" s="218"/>
      <c r="NE19" s="218"/>
      <c r="NF19" s="218"/>
      <c r="NG19" s="218"/>
      <c r="NH19" s="218"/>
      <c r="NI19" s="218"/>
      <c r="NJ19" s="218"/>
      <c r="NK19" s="218"/>
      <c r="NL19" s="218"/>
      <c r="NM19" s="218"/>
      <c r="NN19" s="218"/>
      <c r="NO19" s="218"/>
      <c r="NP19" s="218"/>
      <c r="NQ19" s="218"/>
      <c r="NR19" s="218"/>
      <c r="NS19" s="218"/>
      <c r="NT19" s="218"/>
      <c r="NU19" s="218"/>
      <c r="NV19" s="218"/>
      <c r="NW19" s="218"/>
      <c r="NX19" s="218"/>
      <c r="NY19" s="218"/>
      <c r="NZ19" s="218"/>
      <c r="OA19" s="218"/>
      <c r="OB19" s="218"/>
      <c r="OC19" s="218"/>
      <c r="OD19" s="218"/>
      <c r="OE19" s="218"/>
      <c r="OF19" s="218"/>
      <c r="OG19" s="218"/>
      <c r="OH19" s="218"/>
      <c r="OI19" s="218"/>
      <c r="OJ19" s="218"/>
      <c r="OK19" s="218"/>
      <c r="OL19" s="218"/>
      <c r="OM19" s="218"/>
      <c r="ON19" s="218"/>
      <c r="OO19" s="218"/>
      <c r="OP19" s="218"/>
      <c r="OQ19" s="218"/>
      <c r="OR19" s="218"/>
      <c r="OS19" s="218"/>
      <c r="OT19" s="218"/>
      <c r="OU19" s="218"/>
      <c r="OV19" s="218"/>
      <c r="OW19" s="218"/>
      <c r="OX19" s="218"/>
      <c r="OY19" s="218"/>
      <c r="OZ19" s="218"/>
      <c r="PA19" s="218"/>
      <c r="PB19" s="218"/>
      <c r="PC19" s="218"/>
      <c r="PD19" s="218"/>
      <c r="PE19" s="218"/>
      <c r="PF19" s="218"/>
      <c r="PG19" s="218"/>
      <c r="PH19" s="218"/>
      <c r="PI19" s="218"/>
      <c r="PJ19" s="218"/>
      <c r="PK19" s="218"/>
      <c r="PL19" s="218"/>
      <c r="PM19" s="218"/>
      <c r="PN19" s="218"/>
      <c r="PO19" s="218"/>
      <c r="PP19" s="218"/>
      <c r="PQ19" s="218"/>
      <c r="PR19" s="218"/>
      <c r="PS19" s="218"/>
      <c r="PT19" s="218"/>
      <c r="PU19" s="218"/>
      <c r="PV19" s="218"/>
      <c r="PW19" s="218"/>
      <c r="PX19" s="218"/>
      <c r="PY19" s="218"/>
      <c r="PZ19" s="218"/>
      <c r="QA19" s="218"/>
      <c r="QB19" s="218"/>
      <c r="QC19" s="218"/>
      <c r="QD19" s="218"/>
      <c r="QE19" s="218"/>
      <c r="QF19" s="218"/>
      <c r="QG19" s="218"/>
      <c r="QH19" s="218"/>
      <c r="QI19" s="218"/>
      <c r="QJ19" s="218"/>
      <c r="QK19" s="218"/>
      <c r="QL19" s="218"/>
      <c r="QM19" s="218"/>
      <c r="QN19" s="218"/>
      <c r="QO19" s="218"/>
      <c r="QP19" s="218"/>
      <c r="QQ19" s="218"/>
      <c r="QR19" s="218"/>
      <c r="QS19" s="218"/>
      <c r="QT19" s="218"/>
      <c r="QU19" s="218"/>
      <c r="QV19" s="218"/>
      <c r="QW19" s="218"/>
      <c r="QX19" s="218"/>
      <c r="QY19" s="218"/>
      <c r="QZ19" s="218"/>
      <c r="RA19" s="218"/>
      <c r="RB19" s="218"/>
      <c r="RC19" s="218"/>
      <c r="RD19" s="218"/>
      <c r="RE19" s="218"/>
      <c r="RF19" s="218"/>
      <c r="RG19" s="218"/>
      <c r="RH19" s="218"/>
      <c r="RI19" s="218"/>
      <c r="RJ19" s="218"/>
      <c r="RK19" s="218"/>
      <c r="RL19" s="218"/>
      <c r="RM19" s="218"/>
      <c r="RN19" s="218"/>
      <c r="RO19" s="218"/>
      <c r="RP19" s="218"/>
      <c r="RQ19" s="218"/>
      <c r="RR19" s="218"/>
      <c r="RS19" s="218"/>
      <c r="RT19" s="218"/>
      <c r="RU19" s="218"/>
      <c r="RV19" s="218"/>
      <c r="RW19" s="218"/>
      <c r="RX19" s="218"/>
      <c r="RY19" s="218"/>
      <c r="RZ19" s="218"/>
      <c r="SA19" s="218"/>
      <c r="SB19" s="218"/>
      <c r="SC19" s="218"/>
      <c r="SD19" s="218"/>
      <c r="SE19" s="218"/>
      <c r="SF19" s="218"/>
      <c r="SG19" s="218"/>
      <c r="SH19" s="218"/>
      <c r="SI19" s="218"/>
      <c r="SJ19" s="218"/>
      <c r="SK19" s="218"/>
      <c r="SL19" s="218"/>
      <c r="SM19" s="218"/>
      <c r="SN19" s="218"/>
      <c r="SO19" s="218"/>
      <c r="SP19" s="218"/>
      <c r="SQ19" s="218"/>
      <c r="SR19" s="218"/>
      <c r="SS19" s="218"/>
      <c r="ST19" s="218"/>
      <c r="SU19" s="218"/>
      <c r="SV19" s="218"/>
      <c r="SW19" s="218"/>
      <c r="SX19" s="218"/>
      <c r="SY19" s="218"/>
      <c r="SZ19" s="218"/>
      <c r="TA19" s="218"/>
      <c r="TB19" s="218"/>
      <c r="TC19" s="218"/>
      <c r="TD19" s="218"/>
      <c r="TE19" s="218"/>
      <c r="TF19" s="218"/>
      <c r="TG19" s="218"/>
      <c r="TH19" s="218"/>
      <c r="TI19" s="218"/>
      <c r="TJ19" s="218"/>
      <c r="TK19" s="218"/>
      <c r="TL19" s="218"/>
      <c r="TM19" s="218"/>
      <c r="TN19" s="218"/>
      <c r="TO19" s="218"/>
      <c r="TP19" s="218"/>
      <c r="TQ19" s="218"/>
      <c r="TR19" s="218"/>
      <c r="TS19" s="218"/>
      <c r="TT19" s="218"/>
      <c r="TU19" s="218"/>
      <c r="TV19" s="218"/>
      <c r="TW19" s="218"/>
      <c r="TX19" s="218"/>
      <c r="TY19" s="218"/>
      <c r="TZ19" s="218"/>
      <c r="UA19" s="218"/>
      <c r="UB19" s="218"/>
      <c r="UC19" s="218"/>
      <c r="UD19" s="218"/>
      <c r="UE19" s="218"/>
      <c r="UF19" s="218"/>
      <c r="UG19" s="218"/>
      <c r="UH19" s="218"/>
      <c r="UI19" s="218"/>
      <c r="UJ19" s="218"/>
      <c r="UK19" s="218"/>
      <c r="UL19" s="218"/>
      <c r="UM19" s="218"/>
      <c r="UN19" s="218"/>
      <c r="UO19" s="218"/>
      <c r="UP19" s="218"/>
      <c r="UQ19" s="218"/>
      <c r="UR19" s="218"/>
      <c r="US19" s="218"/>
      <c r="UT19" s="218"/>
      <c r="UU19" s="218"/>
      <c r="UV19" s="218"/>
      <c r="UW19" s="218"/>
      <c r="UX19" s="218"/>
      <c r="UY19" s="218"/>
      <c r="UZ19" s="218"/>
      <c r="VA19" s="218"/>
      <c r="VB19" s="218"/>
      <c r="VC19" s="218"/>
      <c r="VD19" s="218"/>
      <c r="VE19" s="218"/>
      <c r="VF19" s="218"/>
      <c r="VG19" s="218"/>
      <c r="VH19" s="218"/>
      <c r="VI19" s="218"/>
      <c r="VJ19" s="218"/>
      <c r="VK19" s="218"/>
      <c r="VL19" s="218"/>
      <c r="VM19" s="218"/>
      <c r="VN19" s="218"/>
      <c r="VO19" s="218"/>
      <c r="VP19" s="218"/>
      <c r="VQ19" s="218"/>
      <c r="VR19" s="218"/>
      <c r="VS19" s="218"/>
      <c r="VT19" s="218"/>
      <c r="VU19" s="218"/>
      <c r="VV19" s="218"/>
      <c r="VW19" s="218"/>
      <c r="VX19" s="218"/>
      <c r="VY19" s="218"/>
      <c r="VZ19" s="218"/>
      <c r="WA19" s="218"/>
      <c r="WB19" s="218"/>
      <c r="WC19" s="218"/>
      <c r="WD19" s="218"/>
      <c r="WE19" s="218"/>
      <c r="WF19" s="218"/>
      <c r="WG19" s="218"/>
      <c r="WH19" s="218"/>
      <c r="WI19" s="218"/>
      <c r="WJ19" s="218"/>
      <c r="WK19" s="218"/>
      <c r="WL19" s="218"/>
      <c r="WM19" s="218"/>
      <c r="WN19" s="218"/>
      <c r="WO19" s="218"/>
      <c r="WP19" s="218"/>
      <c r="WQ19" s="218"/>
      <c r="WR19" s="218"/>
      <c r="WS19" s="218"/>
      <c r="WT19" s="218"/>
      <c r="WU19" s="218"/>
      <c r="WV19" s="218"/>
      <c r="WW19" s="218"/>
      <c r="WX19" s="218"/>
      <c r="WY19" s="218"/>
      <c r="WZ19" s="218"/>
      <c r="XA19" s="218"/>
      <c r="XB19" s="218"/>
      <c r="XC19" s="218"/>
      <c r="XD19" s="218"/>
      <c r="XE19" s="218"/>
      <c r="XF19" s="218"/>
      <c r="XG19" s="218"/>
      <c r="XH19" s="218"/>
      <c r="XI19" s="218"/>
      <c r="XJ19" s="218"/>
      <c r="XK19" s="218"/>
      <c r="XL19" s="218"/>
      <c r="XM19" s="218"/>
      <c r="XN19" s="218"/>
      <c r="XO19" s="218"/>
      <c r="XP19" s="218"/>
      <c r="XQ19" s="218"/>
      <c r="XR19" s="218"/>
      <c r="XS19" s="218"/>
      <c r="XT19" s="218"/>
      <c r="XU19" s="218"/>
      <c r="XV19" s="218"/>
      <c r="XW19" s="218"/>
      <c r="XX19" s="218"/>
      <c r="XY19" s="218"/>
      <c r="XZ19" s="218"/>
      <c r="YA19" s="218"/>
      <c r="YB19" s="218"/>
      <c r="YC19" s="218"/>
      <c r="YD19" s="218"/>
      <c r="YE19" s="218"/>
      <c r="YF19" s="218"/>
      <c r="YG19" s="218"/>
      <c r="YH19" s="218"/>
      <c r="YI19" s="218"/>
      <c r="YJ19" s="218"/>
      <c r="YK19" s="218"/>
      <c r="YL19" s="218"/>
      <c r="YM19" s="218"/>
      <c r="YN19" s="218"/>
      <c r="YO19" s="218"/>
      <c r="YP19" s="218"/>
      <c r="YQ19" s="218"/>
      <c r="YR19" s="218"/>
      <c r="YS19" s="218"/>
      <c r="YT19" s="218"/>
      <c r="YU19" s="218"/>
      <c r="YV19" s="218"/>
      <c r="YW19" s="218"/>
      <c r="YX19" s="218"/>
      <c r="YY19" s="218"/>
      <c r="YZ19" s="218"/>
      <c r="ZA19" s="218"/>
      <c r="ZB19" s="218"/>
      <c r="ZC19" s="218"/>
      <c r="ZD19" s="218"/>
      <c r="ZE19" s="218"/>
      <c r="ZF19" s="218"/>
      <c r="ZG19" s="218"/>
      <c r="ZH19" s="218"/>
      <c r="ZI19" s="218"/>
      <c r="ZJ19" s="218"/>
      <c r="ZK19" s="218"/>
      <c r="ZL19" s="218"/>
      <c r="ZM19" s="218"/>
      <c r="ZN19" s="218"/>
      <c r="ZO19" s="218"/>
      <c r="ZP19" s="218"/>
      <c r="ZQ19" s="218"/>
      <c r="ZR19" s="218"/>
      <c r="ZS19" s="218"/>
      <c r="ZT19" s="218"/>
      <c r="ZU19" s="218"/>
      <c r="ZV19" s="218"/>
      <c r="ZW19" s="218"/>
      <c r="ZX19" s="218"/>
      <c r="ZY19" s="218"/>
      <c r="ZZ19" s="218"/>
      <c r="AAA19" s="218"/>
      <c r="AAB19" s="218"/>
      <c r="AAC19" s="218"/>
      <c r="AAD19" s="218"/>
      <c r="AAE19" s="218"/>
      <c r="AAF19" s="218"/>
      <c r="AAG19" s="218"/>
      <c r="AAH19" s="218"/>
      <c r="AAI19" s="218"/>
      <c r="AAJ19" s="218"/>
      <c r="AAK19" s="218"/>
      <c r="AAL19" s="218"/>
      <c r="AAM19" s="218"/>
      <c r="AAN19" s="218"/>
      <c r="AAO19" s="218"/>
      <c r="AAP19" s="218"/>
      <c r="AAQ19" s="218"/>
      <c r="AAR19" s="218"/>
      <c r="AAS19" s="218"/>
      <c r="AAT19" s="218"/>
      <c r="AAU19" s="218"/>
      <c r="AAV19" s="218"/>
      <c r="AAW19" s="218"/>
      <c r="AAX19" s="218"/>
      <c r="AAY19" s="218"/>
      <c r="AAZ19" s="218"/>
      <c r="ABA19" s="218"/>
      <c r="ABB19" s="218"/>
      <c r="ABC19" s="218"/>
      <c r="ABD19" s="218"/>
      <c r="ABE19" s="218"/>
      <c r="ABF19" s="218"/>
      <c r="ABG19" s="218"/>
      <c r="ABH19" s="218"/>
      <c r="ABI19" s="218"/>
      <c r="ABJ19" s="218"/>
      <c r="ABK19" s="218"/>
      <c r="ABL19" s="218"/>
      <c r="ABM19" s="218"/>
      <c r="ABN19" s="218"/>
      <c r="ABO19" s="218"/>
      <c r="ABP19" s="218"/>
      <c r="ABQ19" s="218"/>
      <c r="ABR19" s="218"/>
      <c r="ABS19" s="218"/>
      <c r="ABT19" s="218"/>
      <c r="ABU19" s="218"/>
      <c r="ABV19" s="218"/>
      <c r="ABW19" s="218"/>
      <c r="ABX19" s="218"/>
      <c r="ABY19" s="218"/>
      <c r="ABZ19" s="218"/>
      <c r="ACA19" s="218"/>
      <c r="ACB19" s="218"/>
      <c r="ACC19" s="218"/>
      <c r="ACD19" s="218"/>
      <c r="ACE19" s="218"/>
      <c r="ACF19" s="218"/>
      <c r="ACG19" s="218"/>
      <c r="ACH19" s="218"/>
      <c r="ACI19" s="218"/>
      <c r="ACJ19" s="218"/>
      <c r="ACK19" s="218"/>
      <c r="ACL19" s="218"/>
      <c r="ACM19" s="218"/>
      <c r="ACN19" s="218"/>
      <c r="ACO19" s="218"/>
      <c r="ACP19" s="218"/>
      <c r="ACQ19" s="218"/>
      <c r="ACR19" s="218"/>
      <c r="ACS19" s="218"/>
      <c r="ACT19" s="218"/>
      <c r="ACU19" s="218"/>
      <c r="ACV19" s="218"/>
      <c r="ACW19" s="218"/>
      <c r="ACX19" s="218"/>
      <c r="ACY19" s="218"/>
      <c r="ACZ19" s="218"/>
      <c r="ADA19" s="218"/>
      <c r="ADB19" s="218"/>
      <c r="ADC19" s="218"/>
      <c r="ADD19" s="218"/>
      <c r="ADE19" s="218"/>
      <c r="ADF19" s="218"/>
      <c r="ADG19" s="218"/>
      <c r="ADH19" s="218"/>
      <c r="ADI19" s="218"/>
      <c r="ADJ19" s="218"/>
      <c r="ADK19" s="218"/>
      <c r="ADL19" s="218"/>
      <c r="ADM19" s="218"/>
      <c r="ADN19" s="218"/>
      <c r="ADO19" s="218"/>
      <c r="ADP19" s="218"/>
      <c r="ADQ19" s="218"/>
      <c r="ADR19" s="218"/>
      <c r="ADS19" s="218"/>
      <c r="ADT19" s="218"/>
      <c r="ADU19" s="218"/>
      <c r="ADV19" s="218"/>
      <c r="ADW19" s="218"/>
      <c r="ADX19" s="218"/>
      <c r="ADY19" s="218"/>
      <c r="ADZ19" s="218"/>
      <c r="AEA19" s="218"/>
      <c r="AEB19" s="218"/>
      <c r="AEC19" s="218"/>
      <c r="AED19" s="218"/>
      <c r="AEE19" s="218"/>
      <c r="AEF19" s="218"/>
      <c r="AEG19" s="218"/>
      <c r="AEH19" s="218"/>
      <c r="AEI19" s="218"/>
      <c r="AEJ19" s="218"/>
      <c r="AEK19" s="218"/>
      <c r="AEL19" s="218"/>
      <c r="AEM19" s="218"/>
      <c r="AEN19" s="218"/>
      <c r="AEO19" s="218"/>
      <c r="AEP19" s="218"/>
      <c r="AEQ19" s="218"/>
      <c r="AER19" s="218"/>
      <c r="AES19" s="218"/>
      <c r="AET19" s="218"/>
      <c r="AEU19" s="218"/>
      <c r="AEV19" s="218"/>
      <c r="AEW19" s="218"/>
      <c r="AEX19" s="218"/>
      <c r="AEY19" s="218"/>
      <c r="AEZ19" s="218"/>
      <c r="AFA19" s="218"/>
      <c r="AFB19" s="218"/>
      <c r="AFC19" s="218"/>
      <c r="AFD19" s="218"/>
      <c r="AFE19" s="218"/>
      <c r="AFF19" s="218"/>
      <c r="AFG19" s="218"/>
      <c r="AFH19" s="218"/>
      <c r="AFI19" s="218"/>
      <c r="AFJ19" s="218"/>
      <c r="AFK19" s="218"/>
      <c r="AFL19" s="218"/>
      <c r="AFM19" s="218"/>
      <c r="AFN19" s="218"/>
      <c r="AFO19" s="218"/>
      <c r="AFP19" s="218"/>
      <c r="AFQ19" s="218"/>
      <c r="AFR19" s="218"/>
      <c r="AFS19" s="218"/>
      <c r="AFT19" s="218"/>
      <c r="AFU19" s="218"/>
      <c r="AFV19" s="218"/>
      <c r="AFW19" s="218"/>
      <c r="AFX19" s="218"/>
      <c r="AFY19" s="218"/>
      <c r="AFZ19" s="218"/>
      <c r="AGA19" s="218"/>
      <c r="AGB19" s="218"/>
      <c r="AGC19" s="218"/>
      <c r="AGD19" s="218"/>
      <c r="AGE19" s="218"/>
      <c r="AGF19" s="218"/>
      <c r="AGG19" s="218"/>
      <c r="AGH19" s="218"/>
      <c r="AGI19" s="218"/>
      <c r="AGJ19" s="218"/>
      <c r="AGK19" s="218"/>
      <c r="AGL19" s="218"/>
      <c r="AGM19" s="218"/>
      <c r="AGN19" s="218"/>
      <c r="AGO19" s="218"/>
      <c r="AGP19" s="218"/>
      <c r="AGQ19" s="218"/>
      <c r="AGR19" s="218"/>
      <c r="AGS19" s="218"/>
      <c r="AGT19" s="218"/>
      <c r="AGU19" s="218"/>
      <c r="AGV19" s="218"/>
      <c r="AGW19" s="218"/>
      <c r="AGX19" s="218"/>
      <c r="AGY19" s="218"/>
      <c r="AGZ19" s="218"/>
      <c r="AHA19" s="218"/>
      <c r="AHB19" s="218"/>
      <c r="AHC19" s="218"/>
      <c r="AHD19" s="218"/>
      <c r="AHE19" s="218"/>
      <c r="AHF19" s="218"/>
      <c r="AHG19" s="218"/>
      <c r="AHH19" s="218"/>
      <c r="AHI19" s="218"/>
      <c r="AHJ19" s="218"/>
      <c r="AHK19" s="218"/>
      <c r="AHL19" s="218"/>
      <c r="AHM19" s="218"/>
      <c r="AHN19" s="218"/>
      <c r="AHO19" s="218"/>
      <c r="AHP19" s="218"/>
      <c r="AHQ19" s="218"/>
      <c r="AHR19" s="218"/>
      <c r="AHS19" s="218"/>
      <c r="AHT19" s="218"/>
      <c r="AHU19" s="218"/>
      <c r="AHV19" s="218"/>
      <c r="AHW19" s="218"/>
      <c r="AHX19" s="218"/>
      <c r="AHY19" s="218"/>
      <c r="AHZ19" s="218"/>
      <c r="AIA19" s="218"/>
      <c r="AIB19" s="218"/>
      <c r="AIC19" s="218"/>
      <c r="AID19" s="218"/>
      <c r="AIE19" s="218"/>
      <c r="AIF19" s="218"/>
      <c r="AIG19" s="218"/>
      <c r="AIH19" s="218"/>
      <c r="AII19" s="218"/>
      <c r="AIJ19" s="218"/>
      <c r="AIK19" s="218"/>
      <c r="AIL19" s="218"/>
      <c r="AIM19" s="218"/>
      <c r="AIN19" s="218"/>
      <c r="AIO19" s="218"/>
      <c r="AIP19" s="218"/>
      <c r="AIQ19" s="218"/>
      <c r="AIR19" s="218"/>
      <c r="AIS19" s="218"/>
      <c r="AIT19" s="218"/>
      <c r="AIU19" s="218"/>
      <c r="AIV19" s="218"/>
      <c r="AIW19" s="218"/>
      <c r="AIX19" s="218"/>
      <c r="AIY19" s="218"/>
      <c r="AIZ19" s="218"/>
      <c r="AJA19" s="218"/>
      <c r="AJB19" s="218"/>
      <c r="AJC19" s="218"/>
      <c r="AJD19" s="218"/>
      <c r="AJE19" s="218"/>
      <c r="AJF19" s="218"/>
      <c r="AJG19" s="218"/>
      <c r="AJH19" s="218"/>
      <c r="AJI19" s="218"/>
      <c r="AJJ19" s="218"/>
      <c r="AJK19" s="218"/>
      <c r="AJL19" s="218"/>
      <c r="AJM19" s="218"/>
      <c r="AJN19" s="218"/>
      <c r="AJO19" s="218"/>
      <c r="AJP19" s="218"/>
      <c r="AJQ19" s="218"/>
      <c r="AJR19" s="218"/>
      <c r="AJS19" s="218"/>
      <c r="AJT19" s="218"/>
      <c r="AJU19" s="218"/>
      <c r="AJV19" s="218"/>
      <c r="AJW19" s="218"/>
      <c r="AJX19" s="218"/>
      <c r="AJY19" s="218"/>
      <c r="AJZ19" s="218"/>
      <c r="AKA19" s="218"/>
      <c r="AKB19" s="218"/>
      <c r="AKC19" s="218"/>
      <c r="AKD19" s="218"/>
      <c r="AKE19" s="218"/>
      <c r="AKF19" s="218"/>
      <c r="AKG19" s="218"/>
      <c r="AKH19" s="218"/>
      <c r="AKI19" s="218"/>
      <c r="AKJ19" s="218"/>
      <c r="AKK19" s="218"/>
      <c r="AKL19" s="218"/>
      <c r="AKM19" s="218"/>
      <c r="AKN19" s="218"/>
      <c r="AKO19" s="218"/>
      <c r="AKP19" s="218"/>
      <c r="AKQ19" s="218"/>
      <c r="AKR19" s="218"/>
      <c r="AKS19" s="218"/>
      <c r="AKT19" s="218"/>
      <c r="AKU19" s="218"/>
      <c r="AKV19" s="218"/>
      <c r="AKW19" s="218"/>
      <c r="AKX19" s="218"/>
      <c r="AKY19" s="218"/>
      <c r="AKZ19" s="218"/>
      <c r="ALA19" s="218"/>
      <c r="ALB19" s="218"/>
      <c r="ALC19" s="218"/>
      <c r="ALD19" s="218"/>
      <c r="ALE19" s="218"/>
      <c r="ALF19" s="218"/>
      <c r="ALG19" s="218"/>
      <c r="ALH19" s="218"/>
      <c r="ALI19" s="218"/>
      <c r="ALJ19" s="218"/>
      <c r="ALK19" s="218"/>
      <c r="ALL19" s="218"/>
      <c r="ALM19" s="218"/>
      <c r="ALN19" s="218"/>
      <c r="ALO19" s="218"/>
      <c r="ALP19" s="218"/>
      <c r="ALQ19" s="218"/>
      <c r="ALR19" s="218"/>
      <c r="ALS19" s="218"/>
      <c r="ALT19" s="218"/>
      <c r="ALU19" s="218"/>
      <c r="ALV19" s="218"/>
      <c r="ALW19" s="218"/>
      <c r="ALX19" s="218"/>
      <c r="ALY19" s="218"/>
      <c r="ALZ19" s="218"/>
      <c r="AMA19" s="218"/>
      <c r="AMB19" s="218"/>
      <c r="AMC19" s="218"/>
      <c r="AMD19" s="218"/>
      <c r="AME19" s="218"/>
      <c r="AMF19" s="218"/>
      <c r="AMG19" s="218"/>
      <c r="AMH19" s="218"/>
      <c r="AMI19" s="218"/>
      <c r="AMJ19" s="218"/>
      <c r="AMK19" s="218"/>
      <c r="AML19" s="218"/>
      <c r="AMM19" s="218"/>
      <c r="AMN19" s="218"/>
      <c r="AMO19" s="218"/>
      <c r="AMP19" s="218"/>
      <c r="AMQ19" s="218"/>
      <c r="AMR19" s="218"/>
      <c r="AMS19" s="218"/>
      <c r="AMT19" s="218"/>
      <c r="AMU19" s="218"/>
      <c r="AMV19" s="218"/>
      <c r="AMW19" s="218"/>
      <c r="AMX19" s="218"/>
      <c r="AMY19" s="218"/>
      <c r="AMZ19" s="218"/>
      <c r="ANA19" s="218"/>
      <c r="ANB19" s="218"/>
      <c r="ANC19" s="218"/>
      <c r="AND19" s="218"/>
      <c r="ANE19" s="218"/>
      <c r="ANF19" s="218"/>
      <c r="ANG19" s="218"/>
      <c r="ANH19" s="218"/>
      <c r="ANI19" s="218"/>
      <c r="ANJ19" s="218"/>
      <c r="ANK19" s="218"/>
      <c r="ANL19" s="218"/>
      <c r="ANM19" s="218"/>
      <c r="ANN19" s="218"/>
      <c r="ANO19" s="218"/>
      <c r="ANP19" s="218"/>
      <c r="ANQ19" s="218"/>
      <c r="ANR19" s="218"/>
      <c r="ANS19" s="218"/>
      <c r="ANT19" s="218"/>
      <c r="ANU19" s="218"/>
      <c r="ANV19" s="218"/>
      <c r="ANW19" s="218"/>
      <c r="ANX19" s="218"/>
      <c r="ANY19" s="218"/>
      <c r="ANZ19" s="218"/>
      <c r="AOA19" s="218"/>
      <c r="AOB19" s="218"/>
      <c r="AOC19" s="218"/>
      <c r="AOD19" s="218"/>
      <c r="AOE19" s="218"/>
      <c r="AOF19" s="218"/>
      <c r="AOG19" s="218"/>
      <c r="AOH19" s="218"/>
      <c r="AOI19" s="218"/>
      <c r="AOJ19" s="218"/>
      <c r="AOK19" s="218"/>
      <c r="AOL19" s="218"/>
      <c r="AOM19" s="218"/>
      <c r="AON19" s="218"/>
      <c r="AOO19" s="218"/>
      <c r="AOP19" s="218"/>
      <c r="AOQ19" s="218"/>
      <c r="AOR19" s="218"/>
      <c r="AOS19" s="218"/>
      <c r="AOT19" s="218"/>
      <c r="AOU19" s="218"/>
      <c r="AOV19" s="218"/>
      <c r="AOW19" s="218"/>
      <c r="AOX19" s="218"/>
      <c r="AOY19" s="218"/>
      <c r="AOZ19" s="218"/>
      <c r="APA19" s="218"/>
      <c r="APB19" s="218"/>
      <c r="APC19" s="218"/>
      <c r="APD19" s="218"/>
      <c r="APE19" s="218"/>
      <c r="APF19" s="218"/>
      <c r="APG19" s="218"/>
      <c r="APH19" s="218"/>
      <c r="API19" s="218"/>
      <c r="APJ19" s="218"/>
      <c r="APK19" s="218"/>
      <c r="APL19" s="218"/>
      <c r="APM19" s="218"/>
      <c r="APN19" s="218"/>
      <c r="APO19" s="218"/>
      <c r="APP19" s="218"/>
      <c r="APQ19" s="218"/>
      <c r="APR19" s="218"/>
      <c r="APS19" s="218"/>
      <c r="APT19" s="218"/>
      <c r="APU19" s="218"/>
      <c r="APV19" s="218"/>
      <c r="APW19" s="218"/>
      <c r="APX19" s="218"/>
      <c r="APY19" s="218"/>
      <c r="APZ19" s="218"/>
      <c r="AQA19" s="218"/>
      <c r="AQB19" s="218"/>
      <c r="AQC19" s="218"/>
      <c r="AQD19" s="218"/>
      <c r="AQE19" s="218"/>
      <c r="AQF19" s="218"/>
      <c r="AQG19" s="218"/>
      <c r="AQH19" s="218"/>
      <c r="AQI19" s="218"/>
      <c r="AQJ19" s="218"/>
      <c r="AQK19" s="218"/>
      <c r="AQL19" s="218"/>
      <c r="AQM19" s="218"/>
      <c r="AQN19" s="218"/>
      <c r="AQO19" s="218"/>
      <c r="AQP19" s="218"/>
      <c r="AQQ19" s="218"/>
      <c r="AQR19" s="218"/>
      <c r="AQS19" s="218"/>
      <c r="AQT19" s="218"/>
      <c r="AQU19" s="218"/>
      <c r="AQV19" s="218"/>
      <c r="AQW19" s="218"/>
      <c r="AQX19" s="218"/>
      <c r="AQY19" s="218"/>
      <c r="AQZ19" s="218"/>
      <c r="ARA19" s="218"/>
      <c r="ARB19" s="218"/>
      <c r="ARC19" s="218"/>
      <c r="ARD19" s="218"/>
      <c r="ARE19" s="218"/>
      <c r="ARF19" s="218"/>
      <c r="ARG19" s="218"/>
      <c r="ARH19" s="218"/>
      <c r="ARI19" s="218"/>
      <c r="ARJ19" s="218"/>
      <c r="ARK19" s="218"/>
      <c r="ARL19" s="218"/>
      <c r="ARM19" s="218"/>
      <c r="ARN19" s="218"/>
      <c r="ARO19" s="218"/>
      <c r="ARP19" s="218"/>
      <c r="ARQ19" s="218"/>
      <c r="ARR19" s="218"/>
      <c r="ARS19" s="218"/>
      <c r="ART19" s="218"/>
      <c r="ARU19" s="218"/>
      <c r="ARV19" s="218"/>
      <c r="ARW19" s="218"/>
      <c r="ARX19" s="218"/>
      <c r="ARY19" s="218"/>
      <c r="ARZ19" s="218"/>
      <c r="ASA19" s="218"/>
      <c r="ASB19" s="218"/>
      <c r="ASC19" s="218"/>
      <c r="ASD19" s="218"/>
      <c r="ASE19" s="218"/>
      <c r="ASF19" s="218"/>
      <c r="ASG19" s="218"/>
      <c r="ASH19" s="218"/>
      <c r="ASI19" s="218"/>
      <c r="ASJ19" s="218"/>
      <c r="ASK19" s="218"/>
      <c r="ASL19" s="218"/>
      <c r="ASM19" s="218"/>
      <c r="ASN19" s="218"/>
      <c r="ASO19" s="218"/>
      <c r="ASP19" s="218"/>
      <c r="ASQ19" s="218"/>
      <c r="ASR19" s="218"/>
      <c r="ASS19" s="218"/>
      <c r="AST19" s="218"/>
      <c r="ASU19" s="218"/>
      <c r="ASV19" s="218"/>
      <c r="ASW19" s="218"/>
      <c r="ASX19" s="218"/>
      <c r="ASY19" s="218"/>
      <c r="ASZ19" s="218"/>
      <c r="ATA19" s="218"/>
      <c r="ATB19" s="218"/>
      <c r="ATC19" s="218"/>
      <c r="ATD19" s="218"/>
      <c r="ATE19" s="218"/>
      <c r="ATF19" s="218"/>
      <c r="ATG19" s="218"/>
      <c r="ATH19" s="218"/>
      <c r="ATI19" s="218"/>
      <c r="ATJ19" s="218"/>
      <c r="ATK19" s="218"/>
      <c r="ATL19" s="218"/>
      <c r="ATM19" s="218"/>
      <c r="ATN19" s="218"/>
      <c r="ATO19" s="218"/>
      <c r="ATP19" s="218"/>
      <c r="ATQ19" s="218"/>
      <c r="ATR19" s="218"/>
      <c r="ATS19" s="218"/>
      <c r="ATT19" s="218"/>
      <c r="ATU19" s="218"/>
      <c r="ATV19" s="218"/>
      <c r="ATW19" s="218"/>
      <c r="ATX19" s="218"/>
      <c r="ATY19" s="218"/>
      <c r="ATZ19" s="218"/>
      <c r="AUA19" s="218"/>
      <c r="AUB19" s="218"/>
      <c r="AUC19" s="218"/>
      <c r="AUD19" s="218"/>
      <c r="AUE19" s="218"/>
      <c r="AUF19" s="218"/>
      <c r="AUG19" s="218"/>
      <c r="AUH19" s="218"/>
      <c r="AUI19" s="218"/>
      <c r="AUJ19" s="218"/>
      <c r="AUK19" s="218"/>
      <c r="AUL19" s="218"/>
      <c r="AUM19" s="218"/>
      <c r="AUN19" s="218"/>
      <c r="AUO19" s="218"/>
      <c r="AUP19" s="218"/>
      <c r="AUQ19" s="218"/>
      <c r="AUR19" s="218"/>
      <c r="AUS19" s="218"/>
      <c r="AUT19" s="218"/>
      <c r="AUU19" s="218"/>
      <c r="AUV19" s="218"/>
      <c r="AUW19" s="218"/>
      <c r="AUX19" s="218"/>
      <c r="AUY19" s="218"/>
      <c r="AUZ19" s="218"/>
      <c r="AVA19" s="218"/>
      <c r="AVB19" s="218"/>
      <c r="AVC19" s="218"/>
      <c r="AVD19" s="218"/>
      <c r="AVE19" s="218"/>
      <c r="AVF19" s="218"/>
      <c r="AVG19" s="218"/>
      <c r="AVH19" s="218"/>
      <c r="AVI19" s="218"/>
      <c r="AVJ19" s="218"/>
      <c r="AVK19" s="218"/>
      <c r="AVL19" s="218"/>
      <c r="AVM19" s="218"/>
      <c r="AVN19" s="218"/>
      <c r="AVO19" s="218"/>
      <c r="AVP19" s="218"/>
      <c r="AVQ19" s="218"/>
      <c r="AVR19" s="218"/>
      <c r="AVS19" s="218"/>
      <c r="AVT19" s="218"/>
      <c r="AVU19" s="218"/>
      <c r="AVV19" s="218"/>
      <c r="AVW19" s="218"/>
      <c r="AVX19" s="218"/>
      <c r="AVY19" s="218"/>
      <c r="AVZ19" s="218"/>
      <c r="AWA19" s="218"/>
      <c r="AWB19" s="218"/>
      <c r="AWC19" s="218"/>
      <c r="AWD19" s="218"/>
      <c r="AWE19" s="218"/>
      <c r="AWF19" s="218"/>
      <c r="AWG19" s="218"/>
      <c r="AWH19" s="218"/>
      <c r="AWI19" s="218"/>
      <c r="AWJ19" s="218"/>
      <c r="AWK19" s="218"/>
      <c r="AWL19" s="218"/>
      <c r="AWM19" s="218"/>
      <c r="AWN19" s="218"/>
      <c r="AWO19" s="218"/>
      <c r="AWP19" s="218"/>
      <c r="AWQ19" s="218"/>
      <c r="AWR19" s="218"/>
      <c r="AWS19" s="218"/>
      <c r="AWT19" s="218"/>
      <c r="AWU19" s="218"/>
      <c r="AWV19" s="218"/>
      <c r="AWW19" s="218"/>
      <c r="AWX19" s="218"/>
      <c r="AWY19" s="218"/>
      <c r="AWZ19" s="218"/>
      <c r="AXA19" s="218"/>
      <c r="AXB19" s="218"/>
      <c r="AXC19" s="218"/>
      <c r="AXD19" s="218"/>
      <c r="AXE19" s="218"/>
      <c r="AXF19" s="218"/>
      <c r="AXG19" s="218"/>
      <c r="AXH19" s="218"/>
      <c r="AXI19" s="218"/>
      <c r="AXJ19" s="218"/>
      <c r="AXK19" s="218"/>
      <c r="AXL19" s="218"/>
      <c r="AXM19" s="218"/>
      <c r="AXN19" s="218"/>
      <c r="AXO19" s="218"/>
      <c r="AXP19" s="218"/>
      <c r="AXQ19" s="218"/>
      <c r="AXR19" s="218"/>
      <c r="AXS19" s="218"/>
      <c r="AXT19" s="218"/>
      <c r="AXU19" s="218"/>
      <c r="AXV19" s="218"/>
      <c r="AXW19" s="218"/>
      <c r="AXX19" s="218"/>
      <c r="AXY19" s="218"/>
      <c r="AXZ19" s="218"/>
      <c r="AYA19" s="218"/>
      <c r="AYB19" s="218"/>
      <c r="AYC19" s="218"/>
      <c r="AYD19" s="218"/>
      <c r="AYE19" s="218"/>
      <c r="AYF19" s="218"/>
      <c r="AYG19" s="218"/>
      <c r="AYH19" s="218"/>
      <c r="AYI19" s="218"/>
      <c r="AYJ19" s="218"/>
      <c r="AYK19" s="218"/>
      <c r="AYL19" s="218"/>
      <c r="AYM19" s="218"/>
      <c r="AYN19" s="218"/>
      <c r="AYO19" s="218"/>
      <c r="AYP19" s="218"/>
      <c r="AYQ19" s="218"/>
      <c r="AYR19" s="218"/>
      <c r="AYS19" s="218"/>
      <c r="AYT19" s="218"/>
      <c r="AYU19" s="218"/>
      <c r="AYV19" s="218"/>
      <c r="AYW19" s="218"/>
      <c r="AYX19" s="218"/>
      <c r="AYY19" s="218"/>
      <c r="AYZ19" s="218"/>
      <c r="AZA19" s="218"/>
      <c r="AZB19" s="218"/>
      <c r="AZC19" s="218"/>
      <c r="AZD19" s="218"/>
      <c r="AZE19" s="218"/>
      <c r="AZF19" s="218"/>
      <c r="AZG19" s="218"/>
      <c r="AZH19" s="218"/>
      <c r="AZI19" s="218"/>
      <c r="AZJ19" s="218"/>
      <c r="AZK19" s="218"/>
      <c r="AZL19" s="218"/>
      <c r="AZM19" s="218"/>
      <c r="AZN19" s="218"/>
      <c r="AZO19" s="218"/>
      <c r="AZP19" s="218"/>
      <c r="AZQ19" s="218"/>
      <c r="AZR19" s="218"/>
      <c r="AZS19" s="218"/>
      <c r="AZT19" s="218"/>
      <c r="AZU19" s="218"/>
      <c r="AZV19" s="218"/>
      <c r="AZW19" s="218"/>
      <c r="AZX19" s="218"/>
      <c r="AZY19" s="218"/>
      <c r="AZZ19" s="218"/>
      <c r="BAA19" s="218"/>
      <c r="BAB19" s="218"/>
      <c r="BAC19" s="218"/>
      <c r="BAD19" s="218"/>
      <c r="BAE19" s="218"/>
      <c r="BAF19" s="218"/>
      <c r="BAG19" s="218"/>
      <c r="BAH19" s="218"/>
      <c r="BAI19" s="218"/>
      <c r="BAJ19" s="218"/>
      <c r="BAK19" s="218"/>
      <c r="BAL19" s="218"/>
      <c r="BAM19" s="218"/>
      <c r="BAN19" s="218"/>
      <c r="BAO19" s="218"/>
      <c r="BAP19" s="218"/>
      <c r="BAQ19" s="218"/>
      <c r="BAR19" s="218"/>
      <c r="BAS19" s="218"/>
      <c r="BAT19" s="218"/>
      <c r="BAU19" s="218"/>
      <c r="BAV19" s="218"/>
      <c r="BAW19" s="218"/>
      <c r="BAX19" s="218"/>
      <c r="BAY19" s="218"/>
      <c r="BAZ19" s="218"/>
      <c r="BBA19" s="218"/>
      <c r="BBB19" s="218"/>
      <c r="BBC19" s="218"/>
      <c r="BBD19" s="218"/>
      <c r="BBE19" s="218"/>
      <c r="BBF19" s="218"/>
      <c r="BBG19" s="218"/>
      <c r="BBH19" s="218"/>
      <c r="BBI19" s="218"/>
      <c r="BBJ19" s="218"/>
      <c r="BBK19" s="218"/>
      <c r="BBL19" s="218"/>
      <c r="BBM19" s="218"/>
      <c r="BBN19" s="218"/>
      <c r="BBO19" s="218"/>
      <c r="BBP19" s="218"/>
      <c r="BBQ19" s="218"/>
      <c r="BBR19" s="218"/>
      <c r="BBS19" s="218"/>
      <c r="BBT19" s="218"/>
      <c r="BBU19" s="218"/>
      <c r="BBV19" s="218"/>
      <c r="BBW19" s="218"/>
      <c r="BBX19" s="218"/>
      <c r="BBY19" s="218"/>
      <c r="BBZ19" s="218"/>
      <c r="BCA19" s="218"/>
      <c r="BCB19" s="218"/>
      <c r="BCC19" s="218"/>
      <c r="BCD19" s="218"/>
      <c r="BCE19" s="218"/>
      <c r="BCF19" s="218"/>
      <c r="BCG19" s="218"/>
      <c r="BCH19" s="218"/>
      <c r="BCI19" s="218"/>
      <c r="BCJ19" s="218"/>
      <c r="BCK19" s="218"/>
      <c r="BCL19" s="218"/>
      <c r="BCM19" s="218"/>
      <c r="BCN19" s="218"/>
      <c r="BCO19" s="218"/>
      <c r="BCP19" s="218"/>
      <c r="BCQ19" s="218"/>
      <c r="BCR19" s="218"/>
      <c r="BCS19" s="218"/>
      <c r="BCT19" s="218"/>
      <c r="BCU19" s="218"/>
      <c r="BCV19" s="218"/>
      <c r="BCW19" s="218"/>
      <c r="BCX19" s="218"/>
      <c r="BCY19" s="218"/>
      <c r="BCZ19" s="218"/>
      <c r="BDA19" s="218"/>
      <c r="BDB19" s="218"/>
      <c r="BDC19" s="218"/>
      <c r="BDD19" s="218"/>
      <c r="BDE19" s="218"/>
      <c r="BDF19" s="218"/>
      <c r="BDG19" s="218"/>
      <c r="BDH19" s="218"/>
      <c r="BDI19" s="218"/>
      <c r="BDJ19" s="218"/>
      <c r="BDK19" s="218"/>
      <c r="BDL19" s="218"/>
      <c r="BDM19" s="218"/>
      <c r="BDN19" s="218"/>
      <c r="BDO19" s="218"/>
      <c r="BDP19" s="218"/>
      <c r="BDQ19" s="218"/>
      <c r="BDR19" s="218"/>
      <c r="BDS19" s="218"/>
      <c r="BDT19" s="218"/>
      <c r="BDU19" s="218"/>
    </row>
    <row r="20" spans="1:1477" s="128" customFormat="1" ht="24" customHeight="1" thickTop="1">
      <c r="B20" s="316" t="s">
        <v>523</v>
      </c>
      <c r="C20" s="317"/>
      <c r="D20" s="318"/>
      <c r="E20" s="129"/>
      <c r="F20" s="130"/>
      <c r="G20" s="189" t="str">
        <f>IF(B19="","",ROWS(B19:B19)-1)</f>
        <v/>
      </c>
      <c r="H20" s="131">
        <f>SUM(H19:H19)</f>
        <v>0</v>
      </c>
      <c r="I20" s="131">
        <f>SUM(I19:I19)</f>
        <v>0</v>
      </c>
      <c r="J20" s="131">
        <f>SUM(J19:J19)</f>
        <v>0</v>
      </c>
      <c r="K20" s="131">
        <f>SUM(K19:K19)</f>
        <v>0</v>
      </c>
      <c r="L20" s="131">
        <f>SUM(L19:L19)</f>
        <v>0</v>
      </c>
      <c r="M20" s="167">
        <f>IF(G20="",0,N20/G20)</f>
        <v>0</v>
      </c>
      <c r="N20" s="131">
        <f t="shared" ref="N20:AC20" si="30">SUM(N19:N19)</f>
        <v>0</v>
      </c>
      <c r="O20" s="131">
        <f t="shared" si="30"/>
        <v>0</v>
      </c>
      <c r="P20" s="132">
        <f t="shared" si="30"/>
        <v>0</v>
      </c>
      <c r="Q20" s="132">
        <f t="shared" si="30"/>
        <v>0</v>
      </c>
      <c r="R20" s="131">
        <f t="shared" si="30"/>
        <v>0</v>
      </c>
      <c r="S20" s="131">
        <f t="shared" si="30"/>
        <v>0</v>
      </c>
      <c r="T20" s="133">
        <f t="shared" si="30"/>
        <v>0</v>
      </c>
      <c r="U20" s="133">
        <f t="shared" si="30"/>
        <v>0</v>
      </c>
      <c r="V20" s="133">
        <f t="shared" si="30"/>
        <v>0</v>
      </c>
      <c r="W20" s="133">
        <f t="shared" si="30"/>
        <v>0</v>
      </c>
      <c r="X20" s="133">
        <f t="shared" si="30"/>
        <v>0</v>
      </c>
      <c r="Y20" s="133">
        <f t="shared" si="30"/>
        <v>0</v>
      </c>
      <c r="Z20" s="133">
        <f t="shared" si="30"/>
        <v>0</v>
      </c>
      <c r="AA20" s="133">
        <f t="shared" si="30"/>
        <v>0</v>
      </c>
      <c r="AB20" s="133">
        <f t="shared" si="30"/>
        <v>0</v>
      </c>
      <c r="AC20" s="133">
        <f t="shared" si="30"/>
        <v>0</v>
      </c>
      <c r="AD20" s="167">
        <f>IF(G20="",0,AE20/G20)</f>
        <v>0</v>
      </c>
      <c r="AE20" s="169">
        <f t="shared" ref="AE20:BJ20" si="31">SUM(AE19:AE19)</f>
        <v>1</v>
      </c>
      <c r="AF20" s="133">
        <f t="shared" si="31"/>
        <v>0</v>
      </c>
      <c r="AG20" s="133">
        <f t="shared" si="31"/>
        <v>0</v>
      </c>
      <c r="AH20" s="134">
        <f t="shared" si="31"/>
        <v>0</v>
      </c>
      <c r="AI20" s="134">
        <f t="shared" si="31"/>
        <v>0</v>
      </c>
      <c r="AJ20" s="134">
        <f t="shared" si="31"/>
        <v>0</v>
      </c>
      <c r="AK20" s="134">
        <f t="shared" si="31"/>
        <v>0</v>
      </c>
      <c r="AL20" s="133">
        <f t="shared" si="31"/>
        <v>0</v>
      </c>
      <c r="AM20" s="133">
        <f t="shared" si="31"/>
        <v>0</v>
      </c>
      <c r="AN20" s="134">
        <f t="shared" si="31"/>
        <v>0</v>
      </c>
      <c r="AO20" s="134">
        <f t="shared" si="31"/>
        <v>0</v>
      </c>
      <c r="AP20" s="133">
        <f t="shared" si="31"/>
        <v>0</v>
      </c>
      <c r="AQ20" s="133">
        <f t="shared" si="31"/>
        <v>0</v>
      </c>
      <c r="AR20" s="134">
        <f t="shared" si="31"/>
        <v>0</v>
      </c>
      <c r="AS20" s="134">
        <f t="shared" si="31"/>
        <v>0</v>
      </c>
      <c r="AT20" s="133">
        <f t="shared" si="31"/>
        <v>0</v>
      </c>
      <c r="AU20" s="133">
        <f t="shared" si="31"/>
        <v>0</v>
      </c>
      <c r="AV20" s="134">
        <f t="shared" si="31"/>
        <v>0</v>
      </c>
      <c r="AW20" s="134">
        <f t="shared" si="31"/>
        <v>0</v>
      </c>
      <c r="AX20" s="133">
        <f t="shared" si="31"/>
        <v>0</v>
      </c>
      <c r="AY20" s="133">
        <f t="shared" si="31"/>
        <v>0</v>
      </c>
      <c r="AZ20" s="134">
        <f t="shared" si="31"/>
        <v>0</v>
      </c>
      <c r="BA20" s="134">
        <f t="shared" si="31"/>
        <v>0</v>
      </c>
      <c r="BB20" s="133">
        <f t="shared" si="31"/>
        <v>0</v>
      </c>
      <c r="BC20" s="133">
        <f t="shared" si="31"/>
        <v>0</v>
      </c>
      <c r="BD20" s="134">
        <f t="shared" si="31"/>
        <v>0</v>
      </c>
      <c r="BE20" s="134">
        <f t="shared" si="31"/>
        <v>0</v>
      </c>
      <c r="BF20" s="133">
        <f t="shared" si="31"/>
        <v>0</v>
      </c>
      <c r="BG20" s="133">
        <f t="shared" si="31"/>
        <v>0</v>
      </c>
      <c r="BH20" s="134">
        <f t="shared" si="31"/>
        <v>0</v>
      </c>
      <c r="BI20" s="134">
        <f t="shared" si="31"/>
        <v>0</v>
      </c>
      <c r="BJ20" s="133">
        <f t="shared" si="31"/>
        <v>0</v>
      </c>
      <c r="BK20" s="133">
        <f t="shared" ref="BK20:CP20" si="32">SUM(BK19:BK19)</f>
        <v>0</v>
      </c>
      <c r="BL20" s="134">
        <f t="shared" si="32"/>
        <v>0</v>
      </c>
      <c r="BM20" s="134">
        <f t="shared" si="32"/>
        <v>0</v>
      </c>
      <c r="BN20" s="133">
        <f t="shared" si="32"/>
        <v>0</v>
      </c>
      <c r="BO20" s="133">
        <f t="shared" si="32"/>
        <v>0</v>
      </c>
      <c r="BP20" s="134">
        <f t="shared" si="32"/>
        <v>0</v>
      </c>
      <c r="BQ20" s="134">
        <f t="shared" si="32"/>
        <v>0</v>
      </c>
      <c r="BR20" s="133">
        <f t="shared" si="32"/>
        <v>0</v>
      </c>
      <c r="BS20" s="133">
        <f t="shared" si="32"/>
        <v>0</v>
      </c>
      <c r="BT20" s="134">
        <f t="shared" si="32"/>
        <v>0</v>
      </c>
      <c r="BU20" s="134">
        <f t="shared" si="32"/>
        <v>0</v>
      </c>
      <c r="BV20" s="133">
        <f t="shared" si="32"/>
        <v>0</v>
      </c>
      <c r="BW20" s="133">
        <f t="shared" si="32"/>
        <v>0</v>
      </c>
      <c r="BX20" s="134">
        <f t="shared" si="32"/>
        <v>0</v>
      </c>
      <c r="BY20" s="134">
        <f t="shared" si="32"/>
        <v>0</v>
      </c>
      <c r="BZ20" s="133">
        <f t="shared" si="32"/>
        <v>0</v>
      </c>
      <c r="CA20" s="133">
        <f t="shared" si="32"/>
        <v>0</v>
      </c>
      <c r="CB20" s="134">
        <f t="shared" si="32"/>
        <v>0</v>
      </c>
      <c r="CC20" s="134">
        <f t="shared" si="32"/>
        <v>0</v>
      </c>
      <c r="CD20" s="133">
        <f t="shared" si="32"/>
        <v>0</v>
      </c>
      <c r="CE20" s="133">
        <f t="shared" si="32"/>
        <v>0</v>
      </c>
      <c r="CF20" s="134">
        <f t="shared" si="32"/>
        <v>0</v>
      </c>
      <c r="CG20" s="134">
        <f t="shared" si="32"/>
        <v>0</v>
      </c>
      <c r="CH20" s="133">
        <f t="shared" si="32"/>
        <v>0</v>
      </c>
      <c r="CI20" s="133">
        <f t="shared" si="32"/>
        <v>0</v>
      </c>
      <c r="CJ20" s="134">
        <f t="shared" si="32"/>
        <v>0</v>
      </c>
      <c r="CK20" s="134">
        <f t="shared" si="32"/>
        <v>0</v>
      </c>
      <c r="CL20" s="133">
        <f t="shared" si="32"/>
        <v>0</v>
      </c>
      <c r="CM20" s="133">
        <f t="shared" si="32"/>
        <v>0</v>
      </c>
      <c r="CN20" s="135"/>
      <c r="CO20" s="135"/>
      <c r="CP20" s="135"/>
      <c r="CQ20" s="135"/>
      <c r="CR20" s="135"/>
      <c r="CS20" s="135"/>
      <c r="CT20" s="129"/>
      <c r="CU20" s="130"/>
      <c r="CV20" s="130"/>
      <c r="CW20" s="129"/>
      <c r="CX20" s="129"/>
      <c r="CY20" s="130"/>
      <c r="CZ20" s="130"/>
      <c r="DA20" s="130"/>
      <c r="DB20" s="133"/>
      <c r="DC20" s="135"/>
      <c r="DD20" s="245"/>
    </row>
    <row r="21" spans="1:1477" s="73" customFormat="1" ht="12.75" thickBot="1">
      <c r="A21" s="136"/>
      <c r="B21" s="71"/>
      <c r="C21" s="71"/>
      <c r="D21" s="71"/>
      <c r="E21" s="72"/>
      <c r="F21" s="71"/>
      <c r="G21" s="188"/>
      <c r="H21" s="221"/>
      <c r="M21" s="219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19">
        <f>IF(V21=0,0,AC21/V21)</f>
        <v>0</v>
      </c>
      <c r="AE21" s="73">
        <f>IF(AD21 &lt;=1.1,1,0)</f>
        <v>1</v>
      </c>
      <c r="AF21" s="225"/>
      <c r="AG21" s="225"/>
      <c r="AL21" s="95"/>
      <c r="AM21" s="95"/>
      <c r="AP21" s="95"/>
      <c r="AQ21" s="95"/>
      <c r="AT21" s="95"/>
      <c r="AU21" s="95"/>
      <c r="AX21" s="95"/>
      <c r="AY21" s="95"/>
      <c r="BB21" s="95"/>
      <c r="BC21" s="95"/>
      <c r="BF21" s="95"/>
      <c r="BG21" s="95"/>
      <c r="BJ21" s="95"/>
      <c r="BK21" s="95"/>
      <c r="BN21" s="95"/>
      <c r="BO21" s="95"/>
      <c r="BR21" s="95"/>
      <c r="BS21" s="95"/>
      <c r="BV21" s="95"/>
      <c r="BW21" s="95"/>
      <c r="BZ21" s="95"/>
      <c r="CA21" s="95"/>
      <c r="CD21" s="95"/>
      <c r="CE21" s="95"/>
      <c r="CH21" s="95"/>
      <c r="CI21" s="95"/>
      <c r="CL21" s="95"/>
      <c r="CM21" s="95"/>
      <c r="CN21" s="71"/>
      <c r="CO21" s="71"/>
      <c r="CP21" s="71"/>
      <c r="CQ21" s="71"/>
      <c r="CR21" s="71"/>
      <c r="CS21" s="71"/>
      <c r="CT21" s="72"/>
      <c r="CU21" s="71"/>
      <c r="CV21" s="71"/>
      <c r="CW21" s="72"/>
      <c r="CX21" s="72"/>
      <c r="CY21" s="71"/>
      <c r="CZ21" s="71"/>
      <c r="DA21" s="71"/>
      <c r="DB21" s="96"/>
      <c r="DE21" s="218"/>
      <c r="DF21" s="218"/>
      <c r="DG21" s="218"/>
      <c r="DH21" s="218"/>
      <c r="DI21" s="218"/>
      <c r="DJ21" s="218"/>
      <c r="DK21" s="218"/>
      <c r="DL21" s="218"/>
      <c r="DM21" s="218"/>
      <c r="DN21" s="218"/>
      <c r="DO21" s="218"/>
      <c r="DP21" s="218"/>
      <c r="DQ21" s="218"/>
      <c r="DR21" s="218"/>
      <c r="DS21" s="218"/>
      <c r="DT21" s="218"/>
      <c r="DU21" s="218"/>
      <c r="DV21" s="218"/>
      <c r="DW21" s="218"/>
      <c r="DX21" s="218"/>
      <c r="DY21" s="218"/>
      <c r="DZ21" s="218"/>
      <c r="EA21" s="218"/>
      <c r="EB21" s="218"/>
      <c r="EC21" s="218"/>
      <c r="ED21" s="218"/>
      <c r="EE21" s="218"/>
      <c r="EF21" s="218"/>
      <c r="EG21" s="218"/>
      <c r="EH21" s="218"/>
      <c r="EI21" s="218"/>
      <c r="EJ21" s="218"/>
      <c r="EK21" s="218"/>
      <c r="EL21" s="218"/>
      <c r="EM21" s="218"/>
      <c r="EN21" s="218"/>
      <c r="EO21" s="218"/>
      <c r="EP21" s="218"/>
      <c r="EQ21" s="218"/>
      <c r="ER21" s="218"/>
      <c r="ES21" s="218"/>
      <c r="ET21" s="218"/>
      <c r="EU21" s="218"/>
      <c r="EV21" s="218"/>
      <c r="EW21" s="218"/>
      <c r="EX21" s="218"/>
      <c r="EY21" s="218"/>
      <c r="EZ21" s="218"/>
      <c r="FA21" s="218"/>
      <c r="FB21" s="218"/>
      <c r="FC21" s="218"/>
      <c r="FD21" s="218"/>
      <c r="FE21" s="218"/>
      <c r="FF21" s="218"/>
      <c r="FG21" s="218"/>
      <c r="FH21" s="218"/>
      <c r="FI21" s="218"/>
      <c r="FJ21" s="218"/>
      <c r="FK21" s="218"/>
      <c r="FL21" s="218"/>
      <c r="FM21" s="218"/>
      <c r="FN21" s="218"/>
      <c r="FO21" s="218"/>
      <c r="FP21" s="218"/>
      <c r="FQ21" s="218"/>
      <c r="FR21" s="218"/>
      <c r="FS21" s="218"/>
      <c r="FT21" s="218"/>
      <c r="FU21" s="218"/>
      <c r="FV21" s="218"/>
      <c r="FW21" s="218"/>
      <c r="FX21" s="218"/>
      <c r="FY21" s="218"/>
      <c r="FZ21" s="218"/>
      <c r="GA21" s="218"/>
      <c r="GB21" s="218"/>
      <c r="GC21" s="218"/>
      <c r="GD21" s="218"/>
      <c r="GE21" s="218"/>
      <c r="GF21" s="218"/>
      <c r="GG21" s="218"/>
      <c r="GH21" s="218"/>
      <c r="GI21" s="218"/>
      <c r="GJ21" s="218"/>
      <c r="GK21" s="218"/>
      <c r="GL21" s="218"/>
      <c r="GM21" s="218"/>
      <c r="GN21" s="218"/>
      <c r="GO21" s="218"/>
      <c r="GP21" s="218"/>
      <c r="GQ21" s="218"/>
      <c r="GR21" s="218"/>
      <c r="GS21" s="218"/>
      <c r="GT21" s="218"/>
      <c r="GU21" s="218"/>
      <c r="GV21" s="218"/>
      <c r="GW21" s="218"/>
      <c r="GX21" s="218"/>
      <c r="GY21" s="218"/>
      <c r="GZ21" s="218"/>
      <c r="HA21" s="218"/>
      <c r="HB21" s="218"/>
      <c r="HC21" s="218"/>
      <c r="HD21" s="218"/>
      <c r="HE21" s="218"/>
      <c r="HF21" s="218"/>
      <c r="HG21" s="218"/>
      <c r="HH21" s="218"/>
      <c r="HI21" s="218"/>
      <c r="HJ21" s="218"/>
      <c r="HK21" s="218"/>
      <c r="HL21" s="218"/>
      <c r="HM21" s="218"/>
      <c r="HN21" s="218"/>
      <c r="HO21" s="218"/>
      <c r="HP21" s="218"/>
      <c r="HQ21" s="218"/>
      <c r="HR21" s="218"/>
      <c r="HS21" s="218"/>
      <c r="HT21" s="218"/>
      <c r="HU21" s="218"/>
      <c r="HV21" s="218"/>
      <c r="HW21" s="218"/>
      <c r="HX21" s="218"/>
      <c r="HY21" s="218"/>
      <c r="HZ21" s="218"/>
      <c r="IA21" s="218"/>
      <c r="IB21" s="218"/>
      <c r="IC21" s="218"/>
      <c r="ID21" s="218"/>
      <c r="IE21" s="218"/>
      <c r="IF21" s="218"/>
      <c r="IG21" s="218"/>
      <c r="IH21" s="218"/>
      <c r="II21" s="218"/>
      <c r="IJ21" s="218"/>
      <c r="IK21" s="218"/>
      <c r="IL21" s="218"/>
      <c r="IM21" s="218"/>
      <c r="IN21" s="218"/>
      <c r="IO21" s="218"/>
      <c r="IP21" s="218"/>
      <c r="IQ21" s="218"/>
      <c r="IR21" s="218"/>
      <c r="IS21" s="218"/>
      <c r="IT21" s="218"/>
      <c r="IU21" s="218"/>
      <c r="IV21" s="218"/>
      <c r="IW21" s="218"/>
      <c r="IX21" s="218"/>
      <c r="IY21" s="218"/>
      <c r="IZ21" s="218"/>
      <c r="JA21" s="218"/>
      <c r="JB21" s="218"/>
      <c r="JC21" s="218"/>
      <c r="JD21" s="218"/>
      <c r="JE21" s="218"/>
      <c r="JF21" s="218"/>
      <c r="JG21" s="218"/>
      <c r="JH21" s="218"/>
      <c r="JI21" s="218"/>
      <c r="JJ21" s="218"/>
      <c r="JK21" s="218"/>
      <c r="JL21" s="218"/>
      <c r="JM21" s="218"/>
      <c r="JN21" s="218"/>
      <c r="JO21" s="218"/>
      <c r="JP21" s="218"/>
      <c r="JQ21" s="218"/>
      <c r="JR21" s="218"/>
      <c r="JS21" s="218"/>
      <c r="JT21" s="218"/>
      <c r="JU21" s="218"/>
      <c r="JV21" s="218"/>
      <c r="JW21" s="218"/>
      <c r="JX21" s="218"/>
      <c r="JY21" s="218"/>
      <c r="JZ21" s="218"/>
      <c r="KA21" s="218"/>
      <c r="KB21" s="218"/>
      <c r="KC21" s="218"/>
      <c r="KD21" s="218"/>
      <c r="KE21" s="218"/>
      <c r="KF21" s="218"/>
      <c r="KG21" s="218"/>
      <c r="KH21" s="218"/>
      <c r="KI21" s="218"/>
      <c r="KJ21" s="218"/>
      <c r="KK21" s="218"/>
      <c r="KL21" s="218"/>
      <c r="KM21" s="218"/>
      <c r="KN21" s="218"/>
      <c r="KO21" s="218"/>
      <c r="KP21" s="218"/>
      <c r="KQ21" s="218"/>
      <c r="KR21" s="218"/>
      <c r="KS21" s="218"/>
      <c r="KT21" s="218"/>
      <c r="KU21" s="218"/>
      <c r="KV21" s="218"/>
      <c r="KW21" s="218"/>
      <c r="KX21" s="218"/>
      <c r="KY21" s="218"/>
      <c r="KZ21" s="218"/>
      <c r="LA21" s="218"/>
      <c r="LB21" s="218"/>
      <c r="LC21" s="218"/>
      <c r="LD21" s="218"/>
      <c r="LE21" s="218"/>
      <c r="LF21" s="218"/>
      <c r="LG21" s="218"/>
      <c r="LH21" s="218"/>
      <c r="LI21" s="218"/>
      <c r="LJ21" s="218"/>
      <c r="LK21" s="218"/>
      <c r="LL21" s="218"/>
      <c r="LM21" s="218"/>
      <c r="LN21" s="218"/>
      <c r="LO21" s="218"/>
      <c r="LP21" s="218"/>
      <c r="LQ21" s="218"/>
      <c r="LR21" s="218"/>
      <c r="LS21" s="218"/>
      <c r="LT21" s="218"/>
      <c r="LU21" s="218"/>
      <c r="LV21" s="218"/>
      <c r="LW21" s="218"/>
      <c r="LX21" s="218"/>
      <c r="LY21" s="218"/>
      <c r="LZ21" s="218"/>
      <c r="MA21" s="218"/>
      <c r="MB21" s="218"/>
      <c r="MC21" s="218"/>
      <c r="MD21" s="218"/>
      <c r="ME21" s="218"/>
      <c r="MF21" s="218"/>
      <c r="MG21" s="218"/>
      <c r="MH21" s="218"/>
      <c r="MI21" s="218"/>
      <c r="MJ21" s="218"/>
      <c r="MK21" s="218"/>
      <c r="ML21" s="218"/>
      <c r="MM21" s="218"/>
      <c r="MN21" s="218"/>
      <c r="MO21" s="218"/>
      <c r="MP21" s="218"/>
      <c r="MQ21" s="218"/>
      <c r="MR21" s="218"/>
      <c r="MS21" s="218"/>
      <c r="MT21" s="218"/>
      <c r="MU21" s="218"/>
      <c r="MV21" s="218"/>
      <c r="MW21" s="218"/>
      <c r="MX21" s="218"/>
      <c r="MY21" s="218"/>
      <c r="MZ21" s="218"/>
      <c r="NA21" s="218"/>
      <c r="NB21" s="218"/>
      <c r="NC21" s="218"/>
      <c r="ND21" s="218"/>
      <c r="NE21" s="218"/>
      <c r="NF21" s="218"/>
      <c r="NG21" s="218"/>
      <c r="NH21" s="218"/>
      <c r="NI21" s="218"/>
      <c r="NJ21" s="218"/>
      <c r="NK21" s="218"/>
      <c r="NL21" s="218"/>
      <c r="NM21" s="218"/>
      <c r="NN21" s="218"/>
      <c r="NO21" s="218"/>
      <c r="NP21" s="218"/>
      <c r="NQ21" s="218"/>
      <c r="NR21" s="218"/>
      <c r="NS21" s="218"/>
      <c r="NT21" s="218"/>
      <c r="NU21" s="218"/>
      <c r="NV21" s="218"/>
      <c r="NW21" s="218"/>
      <c r="NX21" s="218"/>
      <c r="NY21" s="218"/>
      <c r="NZ21" s="218"/>
      <c r="OA21" s="218"/>
      <c r="OB21" s="218"/>
      <c r="OC21" s="218"/>
      <c r="OD21" s="218"/>
      <c r="OE21" s="218"/>
      <c r="OF21" s="218"/>
      <c r="OG21" s="218"/>
      <c r="OH21" s="218"/>
      <c r="OI21" s="218"/>
      <c r="OJ21" s="218"/>
      <c r="OK21" s="218"/>
      <c r="OL21" s="218"/>
      <c r="OM21" s="218"/>
      <c r="ON21" s="218"/>
      <c r="OO21" s="218"/>
      <c r="OP21" s="218"/>
      <c r="OQ21" s="218"/>
      <c r="OR21" s="218"/>
      <c r="OS21" s="218"/>
      <c r="OT21" s="218"/>
      <c r="OU21" s="218"/>
      <c r="OV21" s="218"/>
      <c r="OW21" s="218"/>
      <c r="OX21" s="218"/>
      <c r="OY21" s="218"/>
      <c r="OZ21" s="218"/>
      <c r="PA21" s="218"/>
      <c r="PB21" s="218"/>
      <c r="PC21" s="218"/>
      <c r="PD21" s="218"/>
      <c r="PE21" s="218"/>
      <c r="PF21" s="218"/>
      <c r="PG21" s="218"/>
      <c r="PH21" s="218"/>
      <c r="PI21" s="218"/>
      <c r="PJ21" s="218"/>
      <c r="PK21" s="218"/>
      <c r="PL21" s="218"/>
      <c r="PM21" s="218"/>
      <c r="PN21" s="218"/>
      <c r="PO21" s="218"/>
      <c r="PP21" s="218"/>
      <c r="PQ21" s="218"/>
      <c r="PR21" s="218"/>
      <c r="PS21" s="218"/>
      <c r="PT21" s="218"/>
      <c r="PU21" s="218"/>
      <c r="PV21" s="218"/>
      <c r="PW21" s="218"/>
      <c r="PX21" s="218"/>
      <c r="PY21" s="218"/>
      <c r="PZ21" s="218"/>
      <c r="QA21" s="218"/>
      <c r="QB21" s="218"/>
      <c r="QC21" s="218"/>
      <c r="QD21" s="218"/>
      <c r="QE21" s="218"/>
      <c r="QF21" s="218"/>
      <c r="QG21" s="218"/>
      <c r="QH21" s="218"/>
      <c r="QI21" s="218"/>
      <c r="QJ21" s="218"/>
      <c r="QK21" s="218"/>
      <c r="QL21" s="218"/>
      <c r="QM21" s="218"/>
      <c r="QN21" s="218"/>
      <c r="QO21" s="218"/>
      <c r="QP21" s="218"/>
      <c r="QQ21" s="218"/>
      <c r="QR21" s="218"/>
      <c r="QS21" s="218"/>
      <c r="QT21" s="218"/>
      <c r="QU21" s="218"/>
      <c r="QV21" s="218"/>
      <c r="QW21" s="218"/>
      <c r="QX21" s="218"/>
      <c r="QY21" s="218"/>
      <c r="QZ21" s="218"/>
      <c r="RA21" s="218"/>
      <c r="RB21" s="218"/>
      <c r="RC21" s="218"/>
      <c r="RD21" s="218"/>
      <c r="RE21" s="218"/>
      <c r="RF21" s="218"/>
      <c r="RG21" s="218"/>
      <c r="RH21" s="218"/>
      <c r="RI21" s="218"/>
      <c r="RJ21" s="218"/>
      <c r="RK21" s="218"/>
      <c r="RL21" s="218"/>
      <c r="RM21" s="218"/>
      <c r="RN21" s="218"/>
      <c r="RO21" s="218"/>
      <c r="RP21" s="218"/>
      <c r="RQ21" s="218"/>
      <c r="RR21" s="218"/>
      <c r="RS21" s="218"/>
      <c r="RT21" s="218"/>
      <c r="RU21" s="218"/>
      <c r="RV21" s="218"/>
      <c r="RW21" s="218"/>
      <c r="RX21" s="218"/>
      <c r="RY21" s="218"/>
      <c r="RZ21" s="218"/>
      <c r="SA21" s="218"/>
      <c r="SB21" s="218"/>
      <c r="SC21" s="218"/>
      <c r="SD21" s="218"/>
      <c r="SE21" s="218"/>
      <c r="SF21" s="218"/>
      <c r="SG21" s="218"/>
      <c r="SH21" s="218"/>
      <c r="SI21" s="218"/>
      <c r="SJ21" s="218"/>
      <c r="SK21" s="218"/>
      <c r="SL21" s="218"/>
      <c r="SM21" s="218"/>
      <c r="SN21" s="218"/>
      <c r="SO21" s="218"/>
      <c r="SP21" s="218"/>
      <c r="SQ21" s="218"/>
      <c r="SR21" s="218"/>
      <c r="SS21" s="218"/>
      <c r="ST21" s="218"/>
      <c r="SU21" s="218"/>
      <c r="SV21" s="218"/>
      <c r="SW21" s="218"/>
      <c r="SX21" s="218"/>
      <c r="SY21" s="218"/>
      <c r="SZ21" s="218"/>
      <c r="TA21" s="218"/>
      <c r="TB21" s="218"/>
      <c r="TC21" s="218"/>
      <c r="TD21" s="218"/>
      <c r="TE21" s="218"/>
      <c r="TF21" s="218"/>
      <c r="TG21" s="218"/>
      <c r="TH21" s="218"/>
      <c r="TI21" s="218"/>
      <c r="TJ21" s="218"/>
      <c r="TK21" s="218"/>
      <c r="TL21" s="218"/>
      <c r="TM21" s="218"/>
      <c r="TN21" s="218"/>
      <c r="TO21" s="218"/>
      <c r="TP21" s="218"/>
      <c r="TQ21" s="218"/>
      <c r="TR21" s="218"/>
      <c r="TS21" s="218"/>
      <c r="TT21" s="218"/>
      <c r="TU21" s="218"/>
      <c r="TV21" s="218"/>
      <c r="TW21" s="218"/>
      <c r="TX21" s="218"/>
      <c r="TY21" s="218"/>
      <c r="TZ21" s="218"/>
      <c r="UA21" s="218"/>
      <c r="UB21" s="218"/>
      <c r="UC21" s="218"/>
      <c r="UD21" s="218"/>
      <c r="UE21" s="218"/>
      <c r="UF21" s="218"/>
      <c r="UG21" s="218"/>
      <c r="UH21" s="218"/>
      <c r="UI21" s="218"/>
      <c r="UJ21" s="218"/>
      <c r="UK21" s="218"/>
      <c r="UL21" s="218"/>
      <c r="UM21" s="218"/>
      <c r="UN21" s="218"/>
      <c r="UO21" s="218"/>
      <c r="UP21" s="218"/>
      <c r="UQ21" s="218"/>
      <c r="UR21" s="218"/>
      <c r="US21" s="218"/>
      <c r="UT21" s="218"/>
      <c r="UU21" s="218"/>
      <c r="UV21" s="218"/>
      <c r="UW21" s="218"/>
      <c r="UX21" s="218"/>
      <c r="UY21" s="218"/>
      <c r="UZ21" s="218"/>
      <c r="VA21" s="218"/>
      <c r="VB21" s="218"/>
      <c r="VC21" s="218"/>
      <c r="VD21" s="218"/>
      <c r="VE21" s="218"/>
      <c r="VF21" s="218"/>
      <c r="VG21" s="218"/>
      <c r="VH21" s="218"/>
      <c r="VI21" s="218"/>
      <c r="VJ21" s="218"/>
      <c r="VK21" s="218"/>
      <c r="VL21" s="218"/>
      <c r="VM21" s="218"/>
      <c r="VN21" s="218"/>
      <c r="VO21" s="218"/>
      <c r="VP21" s="218"/>
      <c r="VQ21" s="218"/>
      <c r="VR21" s="218"/>
      <c r="VS21" s="218"/>
      <c r="VT21" s="218"/>
      <c r="VU21" s="218"/>
      <c r="VV21" s="218"/>
      <c r="VW21" s="218"/>
      <c r="VX21" s="218"/>
      <c r="VY21" s="218"/>
      <c r="VZ21" s="218"/>
      <c r="WA21" s="218"/>
      <c r="WB21" s="218"/>
      <c r="WC21" s="218"/>
      <c r="WD21" s="218"/>
      <c r="WE21" s="218"/>
      <c r="WF21" s="218"/>
      <c r="WG21" s="218"/>
      <c r="WH21" s="218"/>
      <c r="WI21" s="218"/>
      <c r="WJ21" s="218"/>
      <c r="WK21" s="218"/>
      <c r="WL21" s="218"/>
      <c r="WM21" s="218"/>
      <c r="WN21" s="218"/>
      <c r="WO21" s="218"/>
      <c r="WP21" s="218"/>
      <c r="WQ21" s="218"/>
      <c r="WR21" s="218"/>
      <c r="WS21" s="218"/>
      <c r="WT21" s="218"/>
      <c r="WU21" s="218"/>
      <c r="WV21" s="218"/>
      <c r="WW21" s="218"/>
      <c r="WX21" s="218"/>
      <c r="WY21" s="218"/>
      <c r="WZ21" s="218"/>
      <c r="XA21" s="218"/>
      <c r="XB21" s="218"/>
      <c r="XC21" s="218"/>
      <c r="XD21" s="218"/>
      <c r="XE21" s="218"/>
      <c r="XF21" s="218"/>
      <c r="XG21" s="218"/>
      <c r="XH21" s="218"/>
      <c r="XI21" s="218"/>
      <c r="XJ21" s="218"/>
      <c r="XK21" s="218"/>
      <c r="XL21" s="218"/>
      <c r="XM21" s="218"/>
      <c r="XN21" s="218"/>
      <c r="XO21" s="218"/>
      <c r="XP21" s="218"/>
      <c r="XQ21" s="218"/>
      <c r="XR21" s="218"/>
      <c r="XS21" s="218"/>
      <c r="XT21" s="218"/>
      <c r="XU21" s="218"/>
      <c r="XV21" s="218"/>
      <c r="XW21" s="218"/>
      <c r="XX21" s="218"/>
      <c r="XY21" s="218"/>
      <c r="XZ21" s="218"/>
      <c r="YA21" s="218"/>
      <c r="YB21" s="218"/>
      <c r="YC21" s="218"/>
      <c r="YD21" s="218"/>
      <c r="YE21" s="218"/>
      <c r="YF21" s="218"/>
      <c r="YG21" s="218"/>
      <c r="YH21" s="218"/>
      <c r="YI21" s="218"/>
      <c r="YJ21" s="218"/>
      <c r="YK21" s="218"/>
      <c r="YL21" s="218"/>
      <c r="YM21" s="218"/>
      <c r="YN21" s="218"/>
      <c r="YO21" s="218"/>
      <c r="YP21" s="218"/>
      <c r="YQ21" s="218"/>
      <c r="YR21" s="218"/>
      <c r="YS21" s="218"/>
      <c r="YT21" s="218"/>
      <c r="YU21" s="218"/>
      <c r="YV21" s="218"/>
      <c r="YW21" s="218"/>
      <c r="YX21" s="218"/>
      <c r="YY21" s="218"/>
      <c r="YZ21" s="218"/>
      <c r="ZA21" s="218"/>
      <c r="ZB21" s="218"/>
      <c r="ZC21" s="218"/>
      <c r="ZD21" s="218"/>
      <c r="ZE21" s="218"/>
      <c r="ZF21" s="218"/>
      <c r="ZG21" s="218"/>
      <c r="ZH21" s="218"/>
      <c r="ZI21" s="218"/>
      <c r="ZJ21" s="218"/>
      <c r="ZK21" s="218"/>
      <c r="ZL21" s="218"/>
      <c r="ZM21" s="218"/>
      <c r="ZN21" s="218"/>
      <c r="ZO21" s="218"/>
      <c r="ZP21" s="218"/>
      <c r="ZQ21" s="218"/>
      <c r="ZR21" s="218"/>
      <c r="ZS21" s="218"/>
      <c r="ZT21" s="218"/>
      <c r="ZU21" s="218"/>
      <c r="ZV21" s="218"/>
      <c r="ZW21" s="218"/>
      <c r="ZX21" s="218"/>
      <c r="ZY21" s="218"/>
      <c r="ZZ21" s="218"/>
      <c r="AAA21" s="218"/>
      <c r="AAB21" s="218"/>
      <c r="AAC21" s="218"/>
      <c r="AAD21" s="218"/>
      <c r="AAE21" s="218"/>
      <c r="AAF21" s="218"/>
      <c r="AAG21" s="218"/>
      <c r="AAH21" s="218"/>
      <c r="AAI21" s="218"/>
      <c r="AAJ21" s="218"/>
      <c r="AAK21" s="218"/>
      <c r="AAL21" s="218"/>
      <c r="AAM21" s="218"/>
      <c r="AAN21" s="218"/>
      <c r="AAO21" s="218"/>
      <c r="AAP21" s="218"/>
      <c r="AAQ21" s="218"/>
      <c r="AAR21" s="218"/>
      <c r="AAS21" s="218"/>
      <c r="AAT21" s="218"/>
      <c r="AAU21" s="218"/>
      <c r="AAV21" s="218"/>
      <c r="AAW21" s="218"/>
      <c r="AAX21" s="218"/>
      <c r="AAY21" s="218"/>
      <c r="AAZ21" s="218"/>
      <c r="ABA21" s="218"/>
      <c r="ABB21" s="218"/>
      <c r="ABC21" s="218"/>
      <c r="ABD21" s="218"/>
      <c r="ABE21" s="218"/>
      <c r="ABF21" s="218"/>
      <c r="ABG21" s="218"/>
      <c r="ABH21" s="218"/>
      <c r="ABI21" s="218"/>
      <c r="ABJ21" s="218"/>
      <c r="ABK21" s="218"/>
      <c r="ABL21" s="218"/>
      <c r="ABM21" s="218"/>
      <c r="ABN21" s="218"/>
      <c r="ABO21" s="218"/>
      <c r="ABP21" s="218"/>
      <c r="ABQ21" s="218"/>
      <c r="ABR21" s="218"/>
      <c r="ABS21" s="218"/>
      <c r="ABT21" s="218"/>
      <c r="ABU21" s="218"/>
      <c r="ABV21" s="218"/>
      <c r="ABW21" s="218"/>
      <c r="ABX21" s="218"/>
      <c r="ABY21" s="218"/>
      <c r="ABZ21" s="218"/>
      <c r="ACA21" s="218"/>
      <c r="ACB21" s="218"/>
      <c r="ACC21" s="218"/>
      <c r="ACD21" s="218"/>
      <c r="ACE21" s="218"/>
      <c r="ACF21" s="218"/>
      <c r="ACG21" s="218"/>
      <c r="ACH21" s="218"/>
      <c r="ACI21" s="218"/>
      <c r="ACJ21" s="218"/>
      <c r="ACK21" s="218"/>
      <c r="ACL21" s="218"/>
      <c r="ACM21" s="218"/>
      <c r="ACN21" s="218"/>
      <c r="ACO21" s="218"/>
      <c r="ACP21" s="218"/>
      <c r="ACQ21" s="218"/>
      <c r="ACR21" s="218"/>
      <c r="ACS21" s="218"/>
      <c r="ACT21" s="218"/>
      <c r="ACU21" s="218"/>
      <c r="ACV21" s="218"/>
      <c r="ACW21" s="218"/>
      <c r="ACX21" s="218"/>
      <c r="ACY21" s="218"/>
      <c r="ACZ21" s="218"/>
      <c r="ADA21" s="218"/>
      <c r="ADB21" s="218"/>
      <c r="ADC21" s="218"/>
      <c r="ADD21" s="218"/>
      <c r="ADE21" s="218"/>
      <c r="ADF21" s="218"/>
      <c r="ADG21" s="218"/>
      <c r="ADH21" s="218"/>
      <c r="ADI21" s="218"/>
      <c r="ADJ21" s="218"/>
      <c r="ADK21" s="218"/>
      <c r="ADL21" s="218"/>
      <c r="ADM21" s="218"/>
      <c r="ADN21" s="218"/>
      <c r="ADO21" s="218"/>
      <c r="ADP21" s="218"/>
      <c r="ADQ21" s="218"/>
      <c r="ADR21" s="218"/>
      <c r="ADS21" s="218"/>
      <c r="ADT21" s="218"/>
      <c r="ADU21" s="218"/>
      <c r="ADV21" s="218"/>
      <c r="ADW21" s="218"/>
      <c r="ADX21" s="218"/>
      <c r="ADY21" s="218"/>
      <c r="ADZ21" s="218"/>
      <c r="AEA21" s="218"/>
      <c r="AEB21" s="218"/>
      <c r="AEC21" s="218"/>
      <c r="AED21" s="218"/>
      <c r="AEE21" s="218"/>
      <c r="AEF21" s="218"/>
      <c r="AEG21" s="218"/>
      <c r="AEH21" s="218"/>
      <c r="AEI21" s="218"/>
      <c r="AEJ21" s="218"/>
      <c r="AEK21" s="218"/>
      <c r="AEL21" s="218"/>
      <c r="AEM21" s="218"/>
      <c r="AEN21" s="218"/>
      <c r="AEO21" s="218"/>
      <c r="AEP21" s="218"/>
      <c r="AEQ21" s="218"/>
      <c r="AER21" s="218"/>
      <c r="AES21" s="218"/>
      <c r="AET21" s="218"/>
      <c r="AEU21" s="218"/>
      <c r="AEV21" s="218"/>
      <c r="AEW21" s="218"/>
      <c r="AEX21" s="218"/>
      <c r="AEY21" s="218"/>
      <c r="AEZ21" s="218"/>
      <c r="AFA21" s="218"/>
      <c r="AFB21" s="218"/>
      <c r="AFC21" s="218"/>
      <c r="AFD21" s="218"/>
      <c r="AFE21" s="218"/>
      <c r="AFF21" s="218"/>
      <c r="AFG21" s="218"/>
      <c r="AFH21" s="218"/>
      <c r="AFI21" s="218"/>
      <c r="AFJ21" s="218"/>
      <c r="AFK21" s="218"/>
      <c r="AFL21" s="218"/>
      <c r="AFM21" s="218"/>
      <c r="AFN21" s="218"/>
      <c r="AFO21" s="218"/>
      <c r="AFP21" s="218"/>
      <c r="AFQ21" s="218"/>
      <c r="AFR21" s="218"/>
      <c r="AFS21" s="218"/>
      <c r="AFT21" s="218"/>
      <c r="AFU21" s="218"/>
      <c r="AFV21" s="218"/>
      <c r="AFW21" s="218"/>
      <c r="AFX21" s="218"/>
      <c r="AFY21" s="218"/>
      <c r="AFZ21" s="218"/>
      <c r="AGA21" s="218"/>
      <c r="AGB21" s="218"/>
      <c r="AGC21" s="218"/>
      <c r="AGD21" s="218"/>
      <c r="AGE21" s="218"/>
      <c r="AGF21" s="218"/>
      <c r="AGG21" s="218"/>
      <c r="AGH21" s="218"/>
      <c r="AGI21" s="218"/>
      <c r="AGJ21" s="218"/>
      <c r="AGK21" s="218"/>
      <c r="AGL21" s="218"/>
      <c r="AGM21" s="218"/>
      <c r="AGN21" s="218"/>
      <c r="AGO21" s="218"/>
      <c r="AGP21" s="218"/>
      <c r="AGQ21" s="218"/>
      <c r="AGR21" s="218"/>
      <c r="AGS21" s="218"/>
      <c r="AGT21" s="218"/>
      <c r="AGU21" s="218"/>
      <c r="AGV21" s="218"/>
      <c r="AGW21" s="218"/>
      <c r="AGX21" s="218"/>
      <c r="AGY21" s="218"/>
      <c r="AGZ21" s="218"/>
      <c r="AHA21" s="218"/>
      <c r="AHB21" s="218"/>
      <c r="AHC21" s="218"/>
      <c r="AHD21" s="218"/>
      <c r="AHE21" s="218"/>
      <c r="AHF21" s="218"/>
      <c r="AHG21" s="218"/>
      <c r="AHH21" s="218"/>
      <c r="AHI21" s="218"/>
      <c r="AHJ21" s="218"/>
      <c r="AHK21" s="218"/>
      <c r="AHL21" s="218"/>
      <c r="AHM21" s="218"/>
      <c r="AHN21" s="218"/>
      <c r="AHO21" s="218"/>
      <c r="AHP21" s="218"/>
      <c r="AHQ21" s="218"/>
      <c r="AHR21" s="218"/>
      <c r="AHS21" s="218"/>
      <c r="AHT21" s="218"/>
      <c r="AHU21" s="218"/>
      <c r="AHV21" s="218"/>
      <c r="AHW21" s="218"/>
      <c r="AHX21" s="218"/>
      <c r="AHY21" s="218"/>
      <c r="AHZ21" s="218"/>
      <c r="AIA21" s="218"/>
      <c r="AIB21" s="218"/>
      <c r="AIC21" s="218"/>
      <c r="AID21" s="218"/>
      <c r="AIE21" s="218"/>
      <c r="AIF21" s="218"/>
      <c r="AIG21" s="218"/>
      <c r="AIH21" s="218"/>
      <c r="AII21" s="218"/>
      <c r="AIJ21" s="218"/>
      <c r="AIK21" s="218"/>
      <c r="AIL21" s="218"/>
      <c r="AIM21" s="218"/>
      <c r="AIN21" s="218"/>
      <c r="AIO21" s="218"/>
      <c r="AIP21" s="218"/>
      <c r="AIQ21" s="218"/>
      <c r="AIR21" s="218"/>
      <c r="AIS21" s="218"/>
      <c r="AIT21" s="218"/>
      <c r="AIU21" s="218"/>
      <c r="AIV21" s="218"/>
      <c r="AIW21" s="218"/>
      <c r="AIX21" s="218"/>
      <c r="AIY21" s="218"/>
      <c r="AIZ21" s="218"/>
      <c r="AJA21" s="218"/>
      <c r="AJB21" s="218"/>
      <c r="AJC21" s="218"/>
      <c r="AJD21" s="218"/>
      <c r="AJE21" s="218"/>
      <c r="AJF21" s="218"/>
      <c r="AJG21" s="218"/>
      <c r="AJH21" s="218"/>
      <c r="AJI21" s="218"/>
      <c r="AJJ21" s="218"/>
      <c r="AJK21" s="218"/>
      <c r="AJL21" s="218"/>
      <c r="AJM21" s="218"/>
      <c r="AJN21" s="218"/>
      <c r="AJO21" s="218"/>
      <c r="AJP21" s="218"/>
      <c r="AJQ21" s="218"/>
      <c r="AJR21" s="218"/>
      <c r="AJS21" s="218"/>
      <c r="AJT21" s="218"/>
      <c r="AJU21" s="218"/>
      <c r="AJV21" s="218"/>
      <c r="AJW21" s="218"/>
      <c r="AJX21" s="218"/>
      <c r="AJY21" s="218"/>
      <c r="AJZ21" s="218"/>
      <c r="AKA21" s="218"/>
      <c r="AKB21" s="218"/>
      <c r="AKC21" s="218"/>
      <c r="AKD21" s="218"/>
      <c r="AKE21" s="218"/>
      <c r="AKF21" s="218"/>
      <c r="AKG21" s="218"/>
      <c r="AKH21" s="218"/>
      <c r="AKI21" s="218"/>
      <c r="AKJ21" s="218"/>
      <c r="AKK21" s="218"/>
      <c r="AKL21" s="218"/>
      <c r="AKM21" s="218"/>
      <c r="AKN21" s="218"/>
      <c r="AKO21" s="218"/>
      <c r="AKP21" s="218"/>
      <c r="AKQ21" s="218"/>
      <c r="AKR21" s="218"/>
      <c r="AKS21" s="218"/>
      <c r="AKT21" s="218"/>
      <c r="AKU21" s="218"/>
      <c r="AKV21" s="218"/>
      <c r="AKW21" s="218"/>
      <c r="AKX21" s="218"/>
      <c r="AKY21" s="218"/>
      <c r="AKZ21" s="218"/>
      <c r="ALA21" s="218"/>
      <c r="ALB21" s="218"/>
      <c r="ALC21" s="218"/>
      <c r="ALD21" s="218"/>
      <c r="ALE21" s="218"/>
      <c r="ALF21" s="218"/>
      <c r="ALG21" s="218"/>
      <c r="ALH21" s="218"/>
      <c r="ALI21" s="218"/>
      <c r="ALJ21" s="218"/>
      <c r="ALK21" s="218"/>
      <c r="ALL21" s="218"/>
      <c r="ALM21" s="218"/>
      <c r="ALN21" s="218"/>
      <c r="ALO21" s="218"/>
      <c r="ALP21" s="218"/>
      <c r="ALQ21" s="218"/>
      <c r="ALR21" s="218"/>
      <c r="ALS21" s="218"/>
      <c r="ALT21" s="218"/>
      <c r="ALU21" s="218"/>
      <c r="ALV21" s="218"/>
      <c r="ALW21" s="218"/>
      <c r="ALX21" s="218"/>
      <c r="ALY21" s="218"/>
      <c r="ALZ21" s="218"/>
      <c r="AMA21" s="218"/>
      <c r="AMB21" s="218"/>
      <c r="AMC21" s="218"/>
      <c r="AMD21" s="218"/>
      <c r="AME21" s="218"/>
      <c r="AMF21" s="218"/>
      <c r="AMG21" s="218"/>
      <c r="AMH21" s="218"/>
      <c r="AMI21" s="218"/>
      <c r="AMJ21" s="218"/>
      <c r="AMK21" s="218"/>
      <c r="AML21" s="218"/>
      <c r="AMM21" s="218"/>
      <c r="AMN21" s="218"/>
      <c r="AMO21" s="218"/>
      <c r="AMP21" s="218"/>
      <c r="AMQ21" s="218"/>
      <c r="AMR21" s="218"/>
      <c r="AMS21" s="218"/>
      <c r="AMT21" s="218"/>
      <c r="AMU21" s="218"/>
      <c r="AMV21" s="218"/>
      <c r="AMW21" s="218"/>
      <c r="AMX21" s="218"/>
      <c r="AMY21" s="218"/>
      <c r="AMZ21" s="218"/>
      <c r="ANA21" s="218"/>
      <c r="ANB21" s="218"/>
      <c r="ANC21" s="218"/>
      <c r="AND21" s="218"/>
      <c r="ANE21" s="218"/>
      <c r="ANF21" s="218"/>
      <c r="ANG21" s="218"/>
      <c r="ANH21" s="218"/>
      <c r="ANI21" s="218"/>
      <c r="ANJ21" s="218"/>
      <c r="ANK21" s="218"/>
      <c r="ANL21" s="218"/>
      <c r="ANM21" s="218"/>
      <c r="ANN21" s="218"/>
      <c r="ANO21" s="218"/>
      <c r="ANP21" s="218"/>
      <c r="ANQ21" s="218"/>
      <c r="ANR21" s="218"/>
      <c r="ANS21" s="218"/>
      <c r="ANT21" s="218"/>
      <c r="ANU21" s="218"/>
      <c r="ANV21" s="218"/>
      <c r="ANW21" s="218"/>
      <c r="ANX21" s="218"/>
      <c r="ANY21" s="218"/>
      <c r="ANZ21" s="218"/>
      <c r="AOA21" s="218"/>
      <c r="AOB21" s="218"/>
      <c r="AOC21" s="218"/>
      <c r="AOD21" s="218"/>
      <c r="AOE21" s="218"/>
      <c r="AOF21" s="218"/>
      <c r="AOG21" s="218"/>
      <c r="AOH21" s="218"/>
      <c r="AOI21" s="218"/>
      <c r="AOJ21" s="218"/>
      <c r="AOK21" s="218"/>
      <c r="AOL21" s="218"/>
      <c r="AOM21" s="218"/>
      <c r="AON21" s="218"/>
      <c r="AOO21" s="218"/>
      <c r="AOP21" s="218"/>
      <c r="AOQ21" s="218"/>
      <c r="AOR21" s="218"/>
      <c r="AOS21" s="218"/>
      <c r="AOT21" s="218"/>
      <c r="AOU21" s="218"/>
      <c r="AOV21" s="218"/>
      <c r="AOW21" s="218"/>
      <c r="AOX21" s="218"/>
      <c r="AOY21" s="218"/>
      <c r="AOZ21" s="218"/>
      <c r="APA21" s="218"/>
      <c r="APB21" s="218"/>
      <c r="APC21" s="218"/>
      <c r="APD21" s="218"/>
      <c r="APE21" s="218"/>
      <c r="APF21" s="218"/>
      <c r="APG21" s="218"/>
      <c r="APH21" s="218"/>
      <c r="API21" s="218"/>
      <c r="APJ21" s="218"/>
      <c r="APK21" s="218"/>
      <c r="APL21" s="218"/>
      <c r="APM21" s="218"/>
      <c r="APN21" s="218"/>
      <c r="APO21" s="218"/>
      <c r="APP21" s="218"/>
      <c r="APQ21" s="218"/>
      <c r="APR21" s="218"/>
      <c r="APS21" s="218"/>
      <c r="APT21" s="218"/>
      <c r="APU21" s="218"/>
      <c r="APV21" s="218"/>
      <c r="APW21" s="218"/>
      <c r="APX21" s="218"/>
      <c r="APY21" s="218"/>
      <c r="APZ21" s="218"/>
      <c r="AQA21" s="218"/>
      <c r="AQB21" s="218"/>
      <c r="AQC21" s="218"/>
      <c r="AQD21" s="218"/>
      <c r="AQE21" s="218"/>
      <c r="AQF21" s="218"/>
      <c r="AQG21" s="218"/>
      <c r="AQH21" s="218"/>
      <c r="AQI21" s="218"/>
      <c r="AQJ21" s="218"/>
      <c r="AQK21" s="218"/>
      <c r="AQL21" s="218"/>
      <c r="AQM21" s="218"/>
      <c r="AQN21" s="218"/>
      <c r="AQO21" s="218"/>
      <c r="AQP21" s="218"/>
      <c r="AQQ21" s="218"/>
      <c r="AQR21" s="218"/>
      <c r="AQS21" s="218"/>
      <c r="AQT21" s="218"/>
      <c r="AQU21" s="218"/>
      <c r="AQV21" s="218"/>
      <c r="AQW21" s="218"/>
      <c r="AQX21" s="218"/>
      <c r="AQY21" s="218"/>
      <c r="AQZ21" s="218"/>
      <c r="ARA21" s="218"/>
      <c r="ARB21" s="218"/>
      <c r="ARC21" s="218"/>
      <c r="ARD21" s="218"/>
      <c r="ARE21" s="218"/>
      <c r="ARF21" s="218"/>
      <c r="ARG21" s="218"/>
      <c r="ARH21" s="218"/>
      <c r="ARI21" s="218"/>
      <c r="ARJ21" s="218"/>
      <c r="ARK21" s="218"/>
      <c r="ARL21" s="218"/>
      <c r="ARM21" s="218"/>
      <c r="ARN21" s="218"/>
      <c r="ARO21" s="218"/>
      <c r="ARP21" s="218"/>
      <c r="ARQ21" s="218"/>
      <c r="ARR21" s="218"/>
      <c r="ARS21" s="218"/>
      <c r="ART21" s="218"/>
      <c r="ARU21" s="218"/>
      <c r="ARV21" s="218"/>
      <c r="ARW21" s="218"/>
      <c r="ARX21" s="218"/>
      <c r="ARY21" s="218"/>
      <c r="ARZ21" s="218"/>
      <c r="ASA21" s="218"/>
      <c r="ASB21" s="218"/>
      <c r="ASC21" s="218"/>
      <c r="ASD21" s="218"/>
      <c r="ASE21" s="218"/>
      <c r="ASF21" s="218"/>
      <c r="ASG21" s="218"/>
      <c r="ASH21" s="218"/>
      <c r="ASI21" s="218"/>
      <c r="ASJ21" s="218"/>
      <c r="ASK21" s="218"/>
      <c r="ASL21" s="218"/>
      <c r="ASM21" s="218"/>
      <c r="ASN21" s="218"/>
      <c r="ASO21" s="218"/>
      <c r="ASP21" s="218"/>
      <c r="ASQ21" s="218"/>
      <c r="ASR21" s="218"/>
      <c r="ASS21" s="218"/>
      <c r="AST21" s="218"/>
      <c r="ASU21" s="218"/>
      <c r="ASV21" s="218"/>
      <c r="ASW21" s="218"/>
      <c r="ASX21" s="218"/>
      <c r="ASY21" s="218"/>
      <c r="ASZ21" s="218"/>
      <c r="ATA21" s="218"/>
      <c r="ATB21" s="218"/>
      <c r="ATC21" s="218"/>
      <c r="ATD21" s="218"/>
      <c r="ATE21" s="218"/>
      <c r="ATF21" s="218"/>
      <c r="ATG21" s="218"/>
      <c r="ATH21" s="218"/>
      <c r="ATI21" s="218"/>
      <c r="ATJ21" s="218"/>
      <c r="ATK21" s="218"/>
      <c r="ATL21" s="218"/>
      <c r="ATM21" s="218"/>
      <c r="ATN21" s="218"/>
      <c r="ATO21" s="218"/>
      <c r="ATP21" s="218"/>
      <c r="ATQ21" s="218"/>
      <c r="ATR21" s="218"/>
      <c r="ATS21" s="218"/>
      <c r="ATT21" s="218"/>
      <c r="ATU21" s="218"/>
      <c r="ATV21" s="218"/>
      <c r="ATW21" s="218"/>
      <c r="ATX21" s="218"/>
      <c r="ATY21" s="218"/>
      <c r="ATZ21" s="218"/>
      <c r="AUA21" s="218"/>
      <c r="AUB21" s="218"/>
      <c r="AUC21" s="218"/>
      <c r="AUD21" s="218"/>
      <c r="AUE21" s="218"/>
      <c r="AUF21" s="218"/>
      <c r="AUG21" s="218"/>
      <c r="AUH21" s="218"/>
      <c r="AUI21" s="218"/>
      <c r="AUJ21" s="218"/>
      <c r="AUK21" s="218"/>
      <c r="AUL21" s="218"/>
      <c r="AUM21" s="218"/>
      <c r="AUN21" s="218"/>
      <c r="AUO21" s="218"/>
      <c r="AUP21" s="218"/>
      <c r="AUQ21" s="218"/>
      <c r="AUR21" s="218"/>
      <c r="AUS21" s="218"/>
      <c r="AUT21" s="218"/>
      <c r="AUU21" s="218"/>
      <c r="AUV21" s="218"/>
      <c r="AUW21" s="218"/>
      <c r="AUX21" s="218"/>
      <c r="AUY21" s="218"/>
      <c r="AUZ21" s="218"/>
      <c r="AVA21" s="218"/>
      <c r="AVB21" s="218"/>
      <c r="AVC21" s="218"/>
      <c r="AVD21" s="218"/>
      <c r="AVE21" s="218"/>
      <c r="AVF21" s="218"/>
      <c r="AVG21" s="218"/>
      <c r="AVH21" s="218"/>
      <c r="AVI21" s="218"/>
      <c r="AVJ21" s="218"/>
      <c r="AVK21" s="218"/>
      <c r="AVL21" s="218"/>
      <c r="AVM21" s="218"/>
      <c r="AVN21" s="218"/>
      <c r="AVO21" s="218"/>
      <c r="AVP21" s="218"/>
      <c r="AVQ21" s="218"/>
      <c r="AVR21" s="218"/>
      <c r="AVS21" s="218"/>
      <c r="AVT21" s="218"/>
      <c r="AVU21" s="218"/>
      <c r="AVV21" s="218"/>
      <c r="AVW21" s="218"/>
      <c r="AVX21" s="218"/>
      <c r="AVY21" s="218"/>
      <c r="AVZ21" s="218"/>
      <c r="AWA21" s="218"/>
      <c r="AWB21" s="218"/>
      <c r="AWC21" s="218"/>
      <c r="AWD21" s="218"/>
      <c r="AWE21" s="218"/>
      <c r="AWF21" s="218"/>
      <c r="AWG21" s="218"/>
      <c r="AWH21" s="218"/>
      <c r="AWI21" s="218"/>
      <c r="AWJ21" s="218"/>
      <c r="AWK21" s="218"/>
      <c r="AWL21" s="218"/>
      <c r="AWM21" s="218"/>
      <c r="AWN21" s="218"/>
      <c r="AWO21" s="218"/>
      <c r="AWP21" s="218"/>
      <c r="AWQ21" s="218"/>
      <c r="AWR21" s="218"/>
      <c r="AWS21" s="218"/>
      <c r="AWT21" s="218"/>
      <c r="AWU21" s="218"/>
      <c r="AWV21" s="218"/>
      <c r="AWW21" s="218"/>
      <c r="AWX21" s="218"/>
      <c r="AWY21" s="218"/>
      <c r="AWZ21" s="218"/>
      <c r="AXA21" s="218"/>
      <c r="AXB21" s="218"/>
      <c r="AXC21" s="218"/>
      <c r="AXD21" s="218"/>
      <c r="AXE21" s="218"/>
      <c r="AXF21" s="218"/>
      <c r="AXG21" s="218"/>
      <c r="AXH21" s="218"/>
      <c r="AXI21" s="218"/>
      <c r="AXJ21" s="218"/>
      <c r="AXK21" s="218"/>
      <c r="AXL21" s="218"/>
      <c r="AXM21" s="218"/>
      <c r="AXN21" s="218"/>
      <c r="AXO21" s="218"/>
      <c r="AXP21" s="218"/>
      <c r="AXQ21" s="218"/>
      <c r="AXR21" s="218"/>
      <c r="AXS21" s="218"/>
      <c r="AXT21" s="218"/>
      <c r="AXU21" s="218"/>
      <c r="AXV21" s="218"/>
      <c r="AXW21" s="218"/>
      <c r="AXX21" s="218"/>
      <c r="AXY21" s="218"/>
      <c r="AXZ21" s="218"/>
      <c r="AYA21" s="218"/>
      <c r="AYB21" s="218"/>
      <c r="AYC21" s="218"/>
      <c r="AYD21" s="218"/>
      <c r="AYE21" s="218"/>
      <c r="AYF21" s="218"/>
      <c r="AYG21" s="218"/>
      <c r="AYH21" s="218"/>
      <c r="AYI21" s="218"/>
      <c r="AYJ21" s="218"/>
      <c r="AYK21" s="218"/>
      <c r="AYL21" s="218"/>
      <c r="AYM21" s="218"/>
      <c r="AYN21" s="218"/>
      <c r="AYO21" s="218"/>
      <c r="AYP21" s="218"/>
      <c r="AYQ21" s="218"/>
      <c r="AYR21" s="218"/>
      <c r="AYS21" s="218"/>
      <c r="AYT21" s="218"/>
      <c r="AYU21" s="218"/>
      <c r="AYV21" s="218"/>
      <c r="AYW21" s="218"/>
      <c r="AYX21" s="218"/>
      <c r="AYY21" s="218"/>
      <c r="AYZ21" s="218"/>
      <c r="AZA21" s="218"/>
      <c r="AZB21" s="218"/>
      <c r="AZC21" s="218"/>
      <c r="AZD21" s="218"/>
      <c r="AZE21" s="218"/>
      <c r="AZF21" s="218"/>
      <c r="AZG21" s="218"/>
      <c r="AZH21" s="218"/>
      <c r="AZI21" s="218"/>
      <c r="AZJ21" s="218"/>
      <c r="AZK21" s="218"/>
      <c r="AZL21" s="218"/>
      <c r="AZM21" s="218"/>
      <c r="AZN21" s="218"/>
      <c r="AZO21" s="218"/>
      <c r="AZP21" s="218"/>
      <c r="AZQ21" s="218"/>
      <c r="AZR21" s="218"/>
      <c r="AZS21" s="218"/>
      <c r="AZT21" s="218"/>
      <c r="AZU21" s="218"/>
      <c r="AZV21" s="218"/>
      <c r="AZW21" s="218"/>
      <c r="AZX21" s="218"/>
      <c r="AZY21" s="218"/>
      <c r="AZZ21" s="218"/>
      <c r="BAA21" s="218"/>
      <c r="BAB21" s="218"/>
      <c r="BAC21" s="218"/>
      <c r="BAD21" s="218"/>
      <c r="BAE21" s="218"/>
      <c r="BAF21" s="218"/>
      <c r="BAG21" s="218"/>
      <c r="BAH21" s="218"/>
      <c r="BAI21" s="218"/>
      <c r="BAJ21" s="218"/>
      <c r="BAK21" s="218"/>
      <c r="BAL21" s="218"/>
      <c r="BAM21" s="218"/>
      <c r="BAN21" s="218"/>
      <c r="BAO21" s="218"/>
      <c r="BAP21" s="218"/>
      <c r="BAQ21" s="218"/>
      <c r="BAR21" s="218"/>
      <c r="BAS21" s="218"/>
      <c r="BAT21" s="218"/>
      <c r="BAU21" s="218"/>
      <c r="BAV21" s="218"/>
      <c r="BAW21" s="218"/>
      <c r="BAX21" s="218"/>
      <c r="BAY21" s="218"/>
      <c r="BAZ21" s="218"/>
      <c r="BBA21" s="218"/>
      <c r="BBB21" s="218"/>
      <c r="BBC21" s="218"/>
      <c r="BBD21" s="218"/>
      <c r="BBE21" s="218"/>
      <c r="BBF21" s="218"/>
      <c r="BBG21" s="218"/>
      <c r="BBH21" s="218"/>
      <c r="BBI21" s="218"/>
      <c r="BBJ21" s="218"/>
      <c r="BBK21" s="218"/>
      <c r="BBL21" s="218"/>
      <c r="BBM21" s="218"/>
      <c r="BBN21" s="218"/>
      <c r="BBO21" s="218"/>
      <c r="BBP21" s="218"/>
      <c r="BBQ21" s="218"/>
      <c r="BBR21" s="218"/>
      <c r="BBS21" s="218"/>
      <c r="BBT21" s="218"/>
      <c r="BBU21" s="218"/>
      <c r="BBV21" s="218"/>
      <c r="BBW21" s="218"/>
      <c r="BBX21" s="218"/>
      <c r="BBY21" s="218"/>
      <c r="BBZ21" s="218"/>
      <c r="BCA21" s="218"/>
      <c r="BCB21" s="218"/>
      <c r="BCC21" s="218"/>
      <c r="BCD21" s="218"/>
      <c r="BCE21" s="218"/>
      <c r="BCF21" s="218"/>
      <c r="BCG21" s="218"/>
      <c r="BCH21" s="218"/>
      <c r="BCI21" s="218"/>
      <c r="BCJ21" s="218"/>
      <c r="BCK21" s="218"/>
      <c r="BCL21" s="218"/>
      <c r="BCM21" s="218"/>
      <c r="BCN21" s="218"/>
      <c r="BCO21" s="218"/>
      <c r="BCP21" s="218"/>
      <c r="BCQ21" s="218"/>
      <c r="BCR21" s="218"/>
      <c r="BCS21" s="218"/>
      <c r="BCT21" s="218"/>
      <c r="BCU21" s="218"/>
      <c r="BCV21" s="218"/>
      <c r="BCW21" s="218"/>
      <c r="BCX21" s="218"/>
      <c r="BCY21" s="218"/>
      <c r="BCZ21" s="218"/>
      <c r="BDA21" s="218"/>
      <c r="BDB21" s="218"/>
      <c r="BDC21" s="218"/>
      <c r="BDD21" s="218"/>
      <c r="BDE21" s="218"/>
      <c r="BDF21" s="218"/>
      <c r="BDG21" s="218"/>
      <c r="BDH21" s="218"/>
      <c r="BDI21" s="218"/>
      <c r="BDJ21" s="218"/>
      <c r="BDK21" s="218"/>
      <c r="BDL21" s="218"/>
      <c r="BDM21" s="218"/>
      <c r="BDN21" s="218"/>
      <c r="BDO21" s="218"/>
      <c r="BDP21" s="218"/>
      <c r="BDQ21" s="218"/>
      <c r="BDR21" s="218"/>
      <c r="BDS21" s="218"/>
      <c r="BDT21" s="218"/>
      <c r="BDU21" s="218"/>
    </row>
    <row r="22" spans="1:1477" s="7" customFormat="1" ht="24" customHeight="1" thickTop="1" thickBot="1">
      <c r="B22" s="319" t="s">
        <v>524</v>
      </c>
      <c r="C22" s="320"/>
      <c r="D22" s="321"/>
      <c r="E22" s="8"/>
      <c r="F22" s="9"/>
      <c r="G22" s="189" t="str">
        <f>IF(B21="","",ROWS(B21:B21)-1)</f>
        <v/>
      </c>
      <c r="H22" s="10">
        <f>SUM(H21:H21)</f>
        <v>0</v>
      </c>
      <c r="I22" s="10">
        <f>SUM(I21:I21)</f>
        <v>0</v>
      </c>
      <c r="J22" s="10">
        <f>SUM(J21:J21)</f>
        <v>0</v>
      </c>
      <c r="K22" s="10">
        <f>SUM(K21:K21)</f>
        <v>0</v>
      </c>
      <c r="L22" s="10">
        <f>SUM(L21:L21)</f>
        <v>0</v>
      </c>
      <c r="M22" s="167">
        <f>IF(G22="",0,N22/G22)</f>
        <v>0</v>
      </c>
      <c r="N22" s="10">
        <f t="shared" ref="N22:AC22" si="33">SUM(N21:N21)</f>
        <v>0</v>
      </c>
      <c r="O22" s="10">
        <f t="shared" si="33"/>
        <v>0</v>
      </c>
      <c r="P22" s="10">
        <f t="shared" si="33"/>
        <v>0</v>
      </c>
      <c r="Q22" s="10">
        <f t="shared" si="33"/>
        <v>0</v>
      </c>
      <c r="R22" s="10">
        <f t="shared" si="33"/>
        <v>0</v>
      </c>
      <c r="S22" s="10">
        <f t="shared" si="33"/>
        <v>0</v>
      </c>
      <c r="T22" s="12">
        <f t="shared" si="33"/>
        <v>0</v>
      </c>
      <c r="U22" s="12">
        <f t="shared" si="33"/>
        <v>0</v>
      </c>
      <c r="V22" s="12">
        <f t="shared" si="33"/>
        <v>0</v>
      </c>
      <c r="W22" s="12">
        <f t="shared" si="33"/>
        <v>0</v>
      </c>
      <c r="X22" s="12">
        <f t="shared" si="33"/>
        <v>0</v>
      </c>
      <c r="Y22" s="12">
        <f t="shared" si="33"/>
        <v>0</v>
      </c>
      <c r="Z22" s="12">
        <f t="shared" si="33"/>
        <v>0</v>
      </c>
      <c r="AA22" s="12">
        <f t="shared" si="33"/>
        <v>0</v>
      </c>
      <c r="AB22" s="12">
        <f t="shared" si="33"/>
        <v>0</v>
      </c>
      <c r="AC22" s="12">
        <f t="shared" si="33"/>
        <v>0</v>
      </c>
      <c r="AD22" s="167">
        <f>IF(G22="",0,AE22/G22)</f>
        <v>0</v>
      </c>
      <c r="AE22" s="170">
        <f t="shared" ref="AE22:BJ22" si="34">SUM(AE21:AE21)</f>
        <v>1</v>
      </c>
      <c r="AF22" s="12">
        <f t="shared" si="34"/>
        <v>0</v>
      </c>
      <c r="AG22" s="12">
        <f t="shared" si="34"/>
        <v>0</v>
      </c>
      <c r="AH22" s="127">
        <f t="shared" si="34"/>
        <v>0</v>
      </c>
      <c r="AI22" s="127">
        <f t="shared" si="34"/>
        <v>0</v>
      </c>
      <c r="AJ22" s="127">
        <f t="shared" si="34"/>
        <v>0</v>
      </c>
      <c r="AK22" s="127">
        <f t="shared" si="34"/>
        <v>0</v>
      </c>
      <c r="AL22" s="12">
        <f t="shared" si="34"/>
        <v>0</v>
      </c>
      <c r="AM22" s="12">
        <f t="shared" si="34"/>
        <v>0</v>
      </c>
      <c r="AN22" s="127">
        <f t="shared" si="34"/>
        <v>0</v>
      </c>
      <c r="AO22" s="127">
        <f t="shared" si="34"/>
        <v>0</v>
      </c>
      <c r="AP22" s="12">
        <f t="shared" si="34"/>
        <v>0</v>
      </c>
      <c r="AQ22" s="12">
        <f t="shared" si="34"/>
        <v>0</v>
      </c>
      <c r="AR22" s="127">
        <f t="shared" si="34"/>
        <v>0</v>
      </c>
      <c r="AS22" s="127">
        <f t="shared" si="34"/>
        <v>0</v>
      </c>
      <c r="AT22" s="12">
        <f t="shared" si="34"/>
        <v>0</v>
      </c>
      <c r="AU22" s="12">
        <f t="shared" si="34"/>
        <v>0</v>
      </c>
      <c r="AV22" s="127">
        <f t="shared" si="34"/>
        <v>0</v>
      </c>
      <c r="AW22" s="127">
        <f t="shared" si="34"/>
        <v>0</v>
      </c>
      <c r="AX22" s="12">
        <f t="shared" si="34"/>
        <v>0</v>
      </c>
      <c r="AY22" s="12">
        <f t="shared" si="34"/>
        <v>0</v>
      </c>
      <c r="AZ22" s="127">
        <f t="shared" si="34"/>
        <v>0</v>
      </c>
      <c r="BA22" s="127">
        <f t="shared" si="34"/>
        <v>0</v>
      </c>
      <c r="BB22" s="12">
        <f t="shared" si="34"/>
        <v>0</v>
      </c>
      <c r="BC22" s="12">
        <f t="shared" si="34"/>
        <v>0</v>
      </c>
      <c r="BD22" s="127">
        <f t="shared" si="34"/>
        <v>0</v>
      </c>
      <c r="BE22" s="127">
        <f t="shared" si="34"/>
        <v>0</v>
      </c>
      <c r="BF22" s="12">
        <f t="shared" si="34"/>
        <v>0</v>
      </c>
      <c r="BG22" s="12">
        <f t="shared" si="34"/>
        <v>0</v>
      </c>
      <c r="BH22" s="127">
        <f t="shared" si="34"/>
        <v>0</v>
      </c>
      <c r="BI22" s="127">
        <f t="shared" si="34"/>
        <v>0</v>
      </c>
      <c r="BJ22" s="12">
        <f t="shared" si="34"/>
        <v>0</v>
      </c>
      <c r="BK22" s="12">
        <f t="shared" ref="BK22:CP22" si="35">SUM(BK21:BK21)</f>
        <v>0</v>
      </c>
      <c r="BL22" s="127">
        <f t="shared" si="35"/>
        <v>0</v>
      </c>
      <c r="BM22" s="127">
        <f t="shared" si="35"/>
        <v>0</v>
      </c>
      <c r="BN22" s="12">
        <f t="shared" si="35"/>
        <v>0</v>
      </c>
      <c r="BO22" s="12">
        <f t="shared" si="35"/>
        <v>0</v>
      </c>
      <c r="BP22" s="127">
        <f t="shared" si="35"/>
        <v>0</v>
      </c>
      <c r="BQ22" s="127">
        <f t="shared" si="35"/>
        <v>0</v>
      </c>
      <c r="BR22" s="12">
        <f t="shared" si="35"/>
        <v>0</v>
      </c>
      <c r="BS22" s="12">
        <f t="shared" si="35"/>
        <v>0</v>
      </c>
      <c r="BT22" s="127">
        <f t="shared" si="35"/>
        <v>0</v>
      </c>
      <c r="BU22" s="127">
        <f t="shared" si="35"/>
        <v>0</v>
      </c>
      <c r="BV22" s="12">
        <f t="shared" si="35"/>
        <v>0</v>
      </c>
      <c r="BW22" s="12">
        <f t="shared" si="35"/>
        <v>0</v>
      </c>
      <c r="BX22" s="127">
        <f t="shared" si="35"/>
        <v>0</v>
      </c>
      <c r="BY22" s="127">
        <f t="shared" si="35"/>
        <v>0</v>
      </c>
      <c r="BZ22" s="12">
        <f t="shared" si="35"/>
        <v>0</v>
      </c>
      <c r="CA22" s="12">
        <f t="shared" si="35"/>
        <v>0</v>
      </c>
      <c r="CB22" s="127">
        <f t="shared" si="35"/>
        <v>0</v>
      </c>
      <c r="CC22" s="127">
        <f t="shared" si="35"/>
        <v>0</v>
      </c>
      <c r="CD22" s="12">
        <f t="shared" si="35"/>
        <v>0</v>
      </c>
      <c r="CE22" s="12">
        <f t="shared" si="35"/>
        <v>0</v>
      </c>
      <c r="CF22" s="127">
        <f t="shared" si="35"/>
        <v>0</v>
      </c>
      <c r="CG22" s="127">
        <f t="shared" si="35"/>
        <v>0</v>
      </c>
      <c r="CH22" s="12">
        <f t="shared" si="35"/>
        <v>0</v>
      </c>
      <c r="CI22" s="12">
        <f t="shared" si="35"/>
        <v>0</v>
      </c>
      <c r="CJ22" s="127">
        <f t="shared" si="35"/>
        <v>0</v>
      </c>
      <c r="CK22" s="127">
        <f t="shared" si="35"/>
        <v>0</v>
      </c>
      <c r="CL22" s="12">
        <f t="shared" si="35"/>
        <v>0</v>
      </c>
      <c r="CM22" s="12">
        <f t="shared" si="35"/>
        <v>0</v>
      </c>
      <c r="CN22" s="14"/>
      <c r="CO22" s="14"/>
      <c r="CP22" s="14"/>
      <c r="CQ22" s="14"/>
      <c r="CR22" s="14"/>
      <c r="CS22" s="14"/>
      <c r="CT22" s="8"/>
      <c r="CU22" s="9"/>
      <c r="CV22" s="9"/>
      <c r="CW22" s="8"/>
      <c r="CX22" s="8"/>
      <c r="CY22" s="9"/>
      <c r="CZ22" s="9"/>
      <c r="DA22" s="9"/>
      <c r="DB22" s="12"/>
      <c r="DC22" s="14"/>
      <c r="DD22" s="16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  <c r="AAA22" s="128"/>
      <c r="AAB22" s="128"/>
      <c r="AAC22" s="128"/>
      <c r="AAD22" s="128"/>
      <c r="AAE22" s="128"/>
      <c r="AAF22" s="128"/>
      <c r="AAG22" s="128"/>
      <c r="AAH22" s="128"/>
      <c r="AAI22" s="128"/>
      <c r="AAJ22" s="128"/>
      <c r="AAK22" s="128"/>
      <c r="AAL22" s="128"/>
      <c r="AAM22" s="128"/>
      <c r="AAN22" s="128"/>
      <c r="AAO22" s="128"/>
      <c r="AAP22" s="128"/>
      <c r="AAQ22" s="128"/>
      <c r="AAR22" s="128"/>
      <c r="AAS22" s="128"/>
      <c r="AAT22" s="128"/>
      <c r="AAU22" s="128"/>
      <c r="AAV22" s="128"/>
      <c r="AAW22" s="128"/>
      <c r="AAX22" s="128"/>
      <c r="AAY22" s="128"/>
      <c r="AAZ22" s="128"/>
      <c r="ABA22" s="128"/>
      <c r="ABB22" s="128"/>
      <c r="ABC22" s="128"/>
      <c r="ABD22" s="128"/>
      <c r="ABE22" s="128"/>
      <c r="ABF22" s="128"/>
      <c r="ABG22" s="128"/>
      <c r="ABH22" s="128"/>
      <c r="ABI22" s="128"/>
      <c r="ABJ22" s="128"/>
      <c r="ABK22" s="128"/>
      <c r="ABL22" s="128"/>
      <c r="ABM22" s="128"/>
      <c r="ABN22" s="128"/>
      <c r="ABO22" s="128"/>
      <c r="ABP22" s="128"/>
      <c r="ABQ22" s="128"/>
      <c r="ABR22" s="128"/>
      <c r="ABS22" s="128"/>
      <c r="ABT22" s="128"/>
      <c r="ABU22" s="128"/>
      <c r="ABV22" s="128"/>
      <c r="ABW22" s="128"/>
      <c r="ABX22" s="128"/>
      <c r="ABY22" s="128"/>
      <c r="ABZ22" s="128"/>
      <c r="ACA22" s="128"/>
      <c r="ACB22" s="128"/>
      <c r="ACC22" s="128"/>
      <c r="ACD22" s="128"/>
      <c r="ACE22" s="128"/>
      <c r="ACF22" s="128"/>
      <c r="ACG22" s="128"/>
      <c r="ACH22" s="128"/>
      <c r="ACI22" s="128"/>
      <c r="ACJ22" s="128"/>
      <c r="ACK22" s="128"/>
      <c r="ACL22" s="128"/>
      <c r="ACM22" s="128"/>
      <c r="ACN22" s="128"/>
      <c r="ACO22" s="128"/>
      <c r="ACP22" s="128"/>
      <c r="ACQ22" s="128"/>
      <c r="ACR22" s="128"/>
      <c r="ACS22" s="128"/>
      <c r="ACT22" s="128"/>
      <c r="ACU22" s="128"/>
      <c r="ACV22" s="128"/>
      <c r="ACW22" s="128"/>
      <c r="ACX22" s="128"/>
      <c r="ACY22" s="128"/>
      <c r="ACZ22" s="128"/>
      <c r="ADA22" s="128"/>
      <c r="ADB22" s="128"/>
      <c r="ADC22" s="128"/>
      <c r="ADD22" s="128"/>
      <c r="ADE22" s="128"/>
      <c r="ADF22" s="128"/>
      <c r="ADG22" s="128"/>
      <c r="ADH22" s="128"/>
      <c r="ADI22" s="128"/>
      <c r="ADJ22" s="128"/>
      <c r="ADK22" s="128"/>
      <c r="ADL22" s="128"/>
      <c r="ADM22" s="128"/>
      <c r="ADN22" s="128"/>
      <c r="ADO22" s="128"/>
      <c r="ADP22" s="128"/>
      <c r="ADQ22" s="128"/>
      <c r="ADR22" s="128"/>
      <c r="ADS22" s="128"/>
      <c r="ADT22" s="128"/>
      <c r="ADU22" s="128"/>
      <c r="ADV22" s="128"/>
      <c r="ADW22" s="128"/>
      <c r="ADX22" s="128"/>
      <c r="ADY22" s="128"/>
      <c r="ADZ22" s="128"/>
      <c r="AEA22" s="128"/>
      <c r="AEB22" s="128"/>
      <c r="AEC22" s="128"/>
      <c r="AED22" s="128"/>
      <c r="AEE22" s="128"/>
      <c r="AEF22" s="128"/>
      <c r="AEG22" s="128"/>
      <c r="AEH22" s="128"/>
      <c r="AEI22" s="128"/>
      <c r="AEJ22" s="128"/>
      <c r="AEK22" s="128"/>
      <c r="AEL22" s="128"/>
      <c r="AEM22" s="128"/>
      <c r="AEN22" s="128"/>
      <c r="AEO22" s="128"/>
      <c r="AEP22" s="128"/>
      <c r="AEQ22" s="128"/>
      <c r="AER22" s="128"/>
      <c r="AES22" s="128"/>
      <c r="AET22" s="128"/>
      <c r="AEU22" s="128"/>
      <c r="AEV22" s="128"/>
      <c r="AEW22" s="128"/>
      <c r="AEX22" s="128"/>
      <c r="AEY22" s="128"/>
      <c r="AEZ22" s="128"/>
      <c r="AFA22" s="128"/>
      <c r="AFB22" s="128"/>
      <c r="AFC22" s="128"/>
      <c r="AFD22" s="128"/>
      <c r="AFE22" s="128"/>
      <c r="AFF22" s="128"/>
      <c r="AFG22" s="128"/>
      <c r="AFH22" s="128"/>
      <c r="AFI22" s="128"/>
      <c r="AFJ22" s="128"/>
      <c r="AFK22" s="128"/>
      <c r="AFL22" s="128"/>
      <c r="AFM22" s="128"/>
      <c r="AFN22" s="128"/>
      <c r="AFO22" s="128"/>
      <c r="AFP22" s="128"/>
      <c r="AFQ22" s="128"/>
      <c r="AFR22" s="128"/>
      <c r="AFS22" s="128"/>
      <c r="AFT22" s="128"/>
      <c r="AFU22" s="128"/>
      <c r="AFV22" s="128"/>
      <c r="AFW22" s="128"/>
      <c r="AFX22" s="128"/>
      <c r="AFY22" s="128"/>
      <c r="AFZ22" s="128"/>
      <c r="AGA22" s="128"/>
      <c r="AGB22" s="128"/>
      <c r="AGC22" s="128"/>
      <c r="AGD22" s="128"/>
      <c r="AGE22" s="128"/>
      <c r="AGF22" s="128"/>
      <c r="AGG22" s="128"/>
      <c r="AGH22" s="128"/>
      <c r="AGI22" s="128"/>
      <c r="AGJ22" s="128"/>
      <c r="AGK22" s="128"/>
      <c r="AGL22" s="128"/>
      <c r="AGM22" s="128"/>
      <c r="AGN22" s="128"/>
      <c r="AGO22" s="128"/>
      <c r="AGP22" s="128"/>
      <c r="AGQ22" s="128"/>
      <c r="AGR22" s="128"/>
      <c r="AGS22" s="128"/>
      <c r="AGT22" s="128"/>
      <c r="AGU22" s="128"/>
      <c r="AGV22" s="128"/>
      <c r="AGW22" s="128"/>
      <c r="AGX22" s="128"/>
      <c r="AGY22" s="128"/>
      <c r="AGZ22" s="128"/>
      <c r="AHA22" s="128"/>
      <c r="AHB22" s="128"/>
      <c r="AHC22" s="128"/>
      <c r="AHD22" s="128"/>
      <c r="AHE22" s="128"/>
      <c r="AHF22" s="128"/>
      <c r="AHG22" s="128"/>
      <c r="AHH22" s="128"/>
      <c r="AHI22" s="128"/>
      <c r="AHJ22" s="128"/>
      <c r="AHK22" s="128"/>
      <c r="AHL22" s="128"/>
      <c r="AHM22" s="128"/>
      <c r="AHN22" s="128"/>
      <c r="AHO22" s="128"/>
      <c r="AHP22" s="128"/>
      <c r="AHQ22" s="128"/>
      <c r="AHR22" s="128"/>
      <c r="AHS22" s="128"/>
      <c r="AHT22" s="128"/>
      <c r="AHU22" s="128"/>
      <c r="AHV22" s="128"/>
      <c r="AHW22" s="128"/>
      <c r="AHX22" s="128"/>
      <c r="AHY22" s="128"/>
      <c r="AHZ22" s="128"/>
      <c r="AIA22" s="128"/>
      <c r="AIB22" s="128"/>
      <c r="AIC22" s="128"/>
      <c r="AID22" s="128"/>
      <c r="AIE22" s="128"/>
      <c r="AIF22" s="128"/>
      <c r="AIG22" s="128"/>
      <c r="AIH22" s="128"/>
      <c r="AII22" s="128"/>
      <c r="AIJ22" s="128"/>
      <c r="AIK22" s="128"/>
      <c r="AIL22" s="128"/>
      <c r="AIM22" s="128"/>
      <c r="AIN22" s="128"/>
      <c r="AIO22" s="128"/>
      <c r="AIP22" s="128"/>
      <c r="AIQ22" s="128"/>
      <c r="AIR22" s="128"/>
      <c r="AIS22" s="128"/>
      <c r="AIT22" s="128"/>
      <c r="AIU22" s="128"/>
      <c r="AIV22" s="128"/>
      <c r="AIW22" s="128"/>
      <c r="AIX22" s="128"/>
      <c r="AIY22" s="128"/>
      <c r="AIZ22" s="128"/>
      <c r="AJA22" s="128"/>
      <c r="AJB22" s="128"/>
      <c r="AJC22" s="128"/>
      <c r="AJD22" s="128"/>
      <c r="AJE22" s="128"/>
      <c r="AJF22" s="128"/>
      <c r="AJG22" s="128"/>
      <c r="AJH22" s="128"/>
      <c r="AJI22" s="128"/>
      <c r="AJJ22" s="128"/>
      <c r="AJK22" s="128"/>
      <c r="AJL22" s="128"/>
      <c r="AJM22" s="128"/>
      <c r="AJN22" s="128"/>
      <c r="AJO22" s="128"/>
      <c r="AJP22" s="128"/>
      <c r="AJQ22" s="128"/>
      <c r="AJR22" s="128"/>
      <c r="AJS22" s="128"/>
      <c r="AJT22" s="128"/>
      <c r="AJU22" s="128"/>
      <c r="AJV22" s="128"/>
      <c r="AJW22" s="128"/>
      <c r="AJX22" s="128"/>
      <c r="AJY22" s="128"/>
      <c r="AJZ22" s="128"/>
      <c r="AKA22" s="128"/>
      <c r="AKB22" s="128"/>
      <c r="AKC22" s="128"/>
      <c r="AKD22" s="128"/>
      <c r="AKE22" s="128"/>
      <c r="AKF22" s="128"/>
      <c r="AKG22" s="128"/>
      <c r="AKH22" s="128"/>
      <c r="AKI22" s="128"/>
      <c r="AKJ22" s="128"/>
      <c r="AKK22" s="128"/>
      <c r="AKL22" s="128"/>
      <c r="AKM22" s="128"/>
      <c r="AKN22" s="128"/>
      <c r="AKO22" s="128"/>
      <c r="AKP22" s="128"/>
      <c r="AKQ22" s="128"/>
      <c r="AKR22" s="128"/>
      <c r="AKS22" s="128"/>
      <c r="AKT22" s="128"/>
      <c r="AKU22" s="128"/>
      <c r="AKV22" s="128"/>
      <c r="AKW22" s="128"/>
      <c r="AKX22" s="128"/>
      <c r="AKY22" s="128"/>
      <c r="AKZ22" s="128"/>
      <c r="ALA22" s="128"/>
      <c r="ALB22" s="128"/>
      <c r="ALC22" s="128"/>
      <c r="ALD22" s="128"/>
      <c r="ALE22" s="128"/>
      <c r="ALF22" s="128"/>
      <c r="ALG22" s="128"/>
      <c r="ALH22" s="128"/>
      <c r="ALI22" s="128"/>
      <c r="ALJ22" s="128"/>
      <c r="ALK22" s="128"/>
      <c r="ALL22" s="128"/>
      <c r="ALM22" s="128"/>
      <c r="ALN22" s="128"/>
      <c r="ALO22" s="128"/>
      <c r="ALP22" s="128"/>
      <c r="ALQ22" s="128"/>
      <c r="ALR22" s="128"/>
      <c r="ALS22" s="128"/>
      <c r="ALT22" s="128"/>
      <c r="ALU22" s="128"/>
      <c r="ALV22" s="128"/>
      <c r="ALW22" s="128"/>
      <c r="ALX22" s="128"/>
      <c r="ALY22" s="128"/>
      <c r="ALZ22" s="128"/>
      <c r="AMA22" s="128"/>
      <c r="AMB22" s="128"/>
      <c r="AMC22" s="128"/>
      <c r="AMD22" s="128"/>
      <c r="AME22" s="128"/>
      <c r="AMF22" s="128"/>
      <c r="AMG22" s="128"/>
      <c r="AMH22" s="128"/>
      <c r="AMI22" s="128"/>
      <c r="AMJ22" s="128"/>
      <c r="AMK22" s="128"/>
      <c r="AML22" s="128"/>
      <c r="AMM22" s="128"/>
      <c r="AMN22" s="128"/>
      <c r="AMO22" s="128"/>
      <c r="AMP22" s="128"/>
      <c r="AMQ22" s="128"/>
      <c r="AMR22" s="128"/>
      <c r="AMS22" s="128"/>
      <c r="AMT22" s="128"/>
      <c r="AMU22" s="128"/>
      <c r="AMV22" s="128"/>
      <c r="AMW22" s="128"/>
      <c r="AMX22" s="128"/>
      <c r="AMY22" s="128"/>
      <c r="AMZ22" s="128"/>
      <c r="ANA22" s="128"/>
      <c r="ANB22" s="128"/>
      <c r="ANC22" s="128"/>
      <c r="AND22" s="128"/>
      <c r="ANE22" s="128"/>
      <c r="ANF22" s="128"/>
      <c r="ANG22" s="128"/>
      <c r="ANH22" s="128"/>
      <c r="ANI22" s="128"/>
      <c r="ANJ22" s="128"/>
      <c r="ANK22" s="128"/>
      <c r="ANL22" s="128"/>
      <c r="ANM22" s="128"/>
      <c r="ANN22" s="128"/>
      <c r="ANO22" s="128"/>
      <c r="ANP22" s="128"/>
      <c r="ANQ22" s="128"/>
      <c r="ANR22" s="128"/>
      <c r="ANS22" s="128"/>
      <c r="ANT22" s="128"/>
      <c r="ANU22" s="128"/>
      <c r="ANV22" s="128"/>
      <c r="ANW22" s="128"/>
      <c r="ANX22" s="128"/>
      <c r="ANY22" s="128"/>
      <c r="ANZ22" s="128"/>
      <c r="AOA22" s="128"/>
      <c r="AOB22" s="128"/>
      <c r="AOC22" s="128"/>
      <c r="AOD22" s="128"/>
      <c r="AOE22" s="128"/>
      <c r="AOF22" s="128"/>
      <c r="AOG22" s="128"/>
      <c r="AOH22" s="128"/>
      <c r="AOI22" s="128"/>
      <c r="AOJ22" s="128"/>
      <c r="AOK22" s="128"/>
      <c r="AOL22" s="128"/>
      <c r="AOM22" s="128"/>
      <c r="AON22" s="128"/>
      <c r="AOO22" s="128"/>
      <c r="AOP22" s="128"/>
      <c r="AOQ22" s="128"/>
      <c r="AOR22" s="128"/>
      <c r="AOS22" s="128"/>
      <c r="AOT22" s="128"/>
      <c r="AOU22" s="128"/>
      <c r="AOV22" s="128"/>
      <c r="AOW22" s="128"/>
      <c r="AOX22" s="128"/>
      <c r="AOY22" s="128"/>
      <c r="AOZ22" s="128"/>
      <c r="APA22" s="128"/>
      <c r="APB22" s="128"/>
      <c r="APC22" s="128"/>
      <c r="APD22" s="128"/>
      <c r="APE22" s="128"/>
      <c r="APF22" s="128"/>
      <c r="APG22" s="128"/>
      <c r="APH22" s="128"/>
      <c r="API22" s="128"/>
      <c r="APJ22" s="128"/>
      <c r="APK22" s="128"/>
      <c r="APL22" s="128"/>
      <c r="APM22" s="128"/>
      <c r="APN22" s="128"/>
      <c r="APO22" s="128"/>
      <c r="APP22" s="128"/>
      <c r="APQ22" s="128"/>
      <c r="APR22" s="128"/>
      <c r="APS22" s="128"/>
      <c r="APT22" s="128"/>
      <c r="APU22" s="128"/>
      <c r="APV22" s="128"/>
      <c r="APW22" s="128"/>
      <c r="APX22" s="128"/>
      <c r="APY22" s="128"/>
      <c r="APZ22" s="128"/>
      <c r="AQA22" s="128"/>
      <c r="AQB22" s="128"/>
      <c r="AQC22" s="128"/>
      <c r="AQD22" s="128"/>
      <c r="AQE22" s="128"/>
      <c r="AQF22" s="128"/>
      <c r="AQG22" s="128"/>
      <c r="AQH22" s="128"/>
      <c r="AQI22" s="128"/>
      <c r="AQJ22" s="128"/>
      <c r="AQK22" s="128"/>
      <c r="AQL22" s="128"/>
      <c r="AQM22" s="128"/>
      <c r="AQN22" s="128"/>
      <c r="AQO22" s="128"/>
      <c r="AQP22" s="128"/>
      <c r="AQQ22" s="128"/>
      <c r="AQR22" s="128"/>
      <c r="AQS22" s="128"/>
      <c r="AQT22" s="128"/>
      <c r="AQU22" s="128"/>
      <c r="AQV22" s="128"/>
      <c r="AQW22" s="128"/>
      <c r="AQX22" s="128"/>
      <c r="AQY22" s="128"/>
      <c r="AQZ22" s="128"/>
      <c r="ARA22" s="128"/>
      <c r="ARB22" s="128"/>
      <c r="ARC22" s="128"/>
      <c r="ARD22" s="128"/>
      <c r="ARE22" s="128"/>
      <c r="ARF22" s="128"/>
      <c r="ARG22" s="128"/>
      <c r="ARH22" s="128"/>
      <c r="ARI22" s="128"/>
      <c r="ARJ22" s="128"/>
      <c r="ARK22" s="128"/>
      <c r="ARL22" s="128"/>
      <c r="ARM22" s="128"/>
      <c r="ARN22" s="128"/>
      <c r="ARO22" s="128"/>
      <c r="ARP22" s="128"/>
      <c r="ARQ22" s="128"/>
      <c r="ARR22" s="128"/>
      <c r="ARS22" s="128"/>
      <c r="ART22" s="128"/>
      <c r="ARU22" s="128"/>
      <c r="ARV22" s="128"/>
      <c r="ARW22" s="128"/>
      <c r="ARX22" s="128"/>
      <c r="ARY22" s="128"/>
      <c r="ARZ22" s="128"/>
      <c r="ASA22" s="128"/>
      <c r="ASB22" s="128"/>
      <c r="ASC22" s="128"/>
      <c r="ASD22" s="128"/>
      <c r="ASE22" s="128"/>
      <c r="ASF22" s="128"/>
      <c r="ASG22" s="128"/>
      <c r="ASH22" s="128"/>
      <c r="ASI22" s="128"/>
      <c r="ASJ22" s="128"/>
      <c r="ASK22" s="128"/>
      <c r="ASL22" s="128"/>
      <c r="ASM22" s="128"/>
      <c r="ASN22" s="128"/>
      <c r="ASO22" s="128"/>
      <c r="ASP22" s="128"/>
      <c r="ASQ22" s="128"/>
      <c r="ASR22" s="128"/>
      <c r="ASS22" s="128"/>
      <c r="AST22" s="128"/>
      <c r="ASU22" s="128"/>
      <c r="ASV22" s="128"/>
      <c r="ASW22" s="128"/>
      <c r="ASX22" s="128"/>
      <c r="ASY22" s="128"/>
      <c r="ASZ22" s="128"/>
      <c r="ATA22" s="128"/>
      <c r="ATB22" s="128"/>
      <c r="ATC22" s="128"/>
      <c r="ATD22" s="128"/>
      <c r="ATE22" s="128"/>
      <c r="ATF22" s="128"/>
      <c r="ATG22" s="128"/>
      <c r="ATH22" s="128"/>
      <c r="ATI22" s="128"/>
      <c r="ATJ22" s="128"/>
      <c r="ATK22" s="128"/>
      <c r="ATL22" s="128"/>
      <c r="ATM22" s="128"/>
      <c r="ATN22" s="128"/>
      <c r="ATO22" s="128"/>
      <c r="ATP22" s="128"/>
      <c r="ATQ22" s="128"/>
      <c r="ATR22" s="128"/>
      <c r="ATS22" s="128"/>
      <c r="ATT22" s="128"/>
      <c r="ATU22" s="128"/>
      <c r="ATV22" s="128"/>
      <c r="ATW22" s="128"/>
      <c r="ATX22" s="128"/>
      <c r="ATY22" s="128"/>
      <c r="ATZ22" s="128"/>
      <c r="AUA22" s="128"/>
      <c r="AUB22" s="128"/>
      <c r="AUC22" s="128"/>
      <c r="AUD22" s="128"/>
      <c r="AUE22" s="128"/>
      <c r="AUF22" s="128"/>
      <c r="AUG22" s="128"/>
      <c r="AUH22" s="128"/>
      <c r="AUI22" s="128"/>
      <c r="AUJ22" s="128"/>
      <c r="AUK22" s="128"/>
      <c r="AUL22" s="128"/>
      <c r="AUM22" s="128"/>
      <c r="AUN22" s="128"/>
      <c r="AUO22" s="128"/>
      <c r="AUP22" s="128"/>
      <c r="AUQ22" s="128"/>
      <c r="AUR22" s="128"/>
      <c r="AUS22" s="128"/>
      <c r="AUT22" s="128"/>
      <c r="AUU22" s="128"/>
      <c r="AUV22" s="128"/>
      <c r="AUW22" s="128"/>
      <c r="AUX22" s="128"/>
      <c r="AUY22" s="128"/>
      <c r="AUZ22" s="128"/>
      <c r="AVA22" s="128"/>
      <c r="AVB22" s="128"/>
      <c r="AVC22" s="128"/>
      <c r="AVD22" s="128"/>
      <c r="AVE22" s="128"/>
      <c r="AVF22" s="128"/>
      <c r="AVG22" s="128"/>
      <c r="AVH22" s="128"/>
      <c r="AVI22" s="128"/>
      <c r="AVJ22" s="128"/>
      <c r="AVK22" s="128"/>
      <c r="AVL22" s="128"/>
      <c r="AVM22" s="128"/>
      <c r="AVN22" s="128"/>
      <c r="AVO22" s="128"/>
      <c r="AVP22" s="128"/>
      <c r="AVQ22" s="128"/>
      <c r="AVR22" s="128"/>
      <c r="AVS22" s="128"/>
      <c r="AVT22" s="128"/>
      <c r="AVU22" s="128"/>
      <c r="AVV22" s="128"/>
      <c r="AVW22" s="128"/>
      <c r="AVX22" s="128"/>
      <c r="AVY22" s="128"/>
      <c r="AVZ22" s="128"/>
      <c r="AWA22" s="128"/>
      <c r="AWB22" s="128"/>
      <c r="AWC22" s="128"/>
      <c r="AWD22" s="128"/>
      <c r="AWE22" s="128"/>
      <c r="AWF22" s="128"/>
      <c r="AWG22" s="128"/>
      <c r="AWH22" s="128"/>
      <c r="AWI22" s="128"/>
      <c r="AWJ22" s="128"/>
      <c r="AWK22" s="128"/>
      <c r="AWL22" s="128"/>
      <c r="AWM22" s="128"/>
      <c r="AWN22" s="128"/>
      <c r="AWO22" s="128"/>
      <c r="AWP22" s="128"/>
      <c r="AWQ22" s="128"/>
      <c r="AWR22" s="128"/>
      <c r="AWS22" s="128"/>
      <c r="AWT22" s="128"/>
      <c r="AWU22" s="128"/>
      <c r="AWV22" s="128"/>
      <c r="AWW22" s="128"/>
      <c r="AWX22" s="128"/>
      <c r="AWY22" s="128"/>
      <c r="AWZ22" s="128"/>
      <c r="AXA22" s="128"/>
      <c r="AXB22" s="128"/>
      <c r="AXC22" s="128"/>
      <c r="AXD22" s="128"/>
      <c r="AXE22" s="128"/>
      <c r="AXF22" s="128"/>
      <c r="AXG22" s="128"/>
      <c r="AXH22" s="128"/>
      <c r="AXI22" s="128"/>
      <c r="AXJ22" s="128"/>
      <c r="AXK22" s="128"/>
      <c r="AXL22" s="128"/>
      <c r="AXM22" s="128"/>
      <c r="AXN22" s="128"/>
      <c r="AXO22" s="128"/>
      <c r="AXP22" s="128"/>
      <c r="AXQ22" s="128"/>
      <c r="AXR22" s="128"/>
      <c r="AXS22" s="128"/>
      <c r="AXT22" s="128"/>
      <c r="AXU22" s="128"/>
      <c r="AXV22" s="128"/>
      <c r="AXW22" s="128"/>
      <c r="AXX22" s="128"/>
      <c r="AXY22" s="128"/>
      <c r="AXZ22" s="128"/>
      <c r="AYA22" s="128"/>
      <c r="AYB22" s="128"/>
      <c r="AYC22" s="128"/>
      <c r="AYD22" s="128"/>
      <c r="AYE22" s="128"/>
      <c r="AYF22" s="128"/>
      <c r="AYG22" s="128"/>
      <c r="AYH22" s="128"/>
      <c r="AYI22" s="128"/>
      <c r="AYJ22" s="128"/>
      <c r="AYK22" s="128"/>
      <c r="AYL22" s="128"/>
      <c r="AYM22" s="128"/>
      <c r="AYN22" s="128"/>
      <c r="AYO22" s="128"/>
      <c r="AYP22" s="128"/>
      <c r="AYQ22" s="128"/>
      <c r="AYR22" s="128"/>
      <c r="AYS22" s="128"/>
      <c r="AYT22" s="128"/>
      <c r="AYU22" s="128"/>
      <c r="AYV22" s="128"/>
      <c r="AYW22" s="128"/>
      <c r="AYX22" s="128"/>
      <c r="AYY22" s="128"/>
      <c r="AYZ22" s="128"/>
      <c r="AZA22" s="128"/>
      <c r="AZB22" s="128"/>
      <c r="AZC22" s="128"/>
      <c r="AZD22" s="128"/>
      <c r="AZE22" s="128"/>
      <c r="AZF22" s="128"/>
      <c r="AZG22" s="128"/>
      <c r="AZH22" s="128"/>
      <c r="AZI22" s="128"/>
      <c r="AZJ22" s="128"/>
      <c r="AZK22" s="128"/>
      <c r="AZL22" s="128"/>
      <c r="AZM22" s="128"/>
      <c r="AZN22" s="128"/>
      <c r="AZO22" s="128"/>
      <c r="AZP22" s="128"/>
      <c r="AZQ22" s="128"/>
      <c r="AZR22" s="128"/>
      <c r="AZS22" s="128"/>
      <c r="AZT22" s="128"/>
      <c r="AZU22" s="128"/>
      <c r="AZV22" s="128"/>
      <c r="AZW22" s="128"/>
      <c r="AZX22" s="128"/>
      <c r="AZY22" s="128"/>
      <c r="AZZ22" s="128"/>
      <c r="BAA22" s="128"/>
      <c r="BAB22" s="128"/>
      <c r="BAC22" s="128"/>
      <c r="BAD22" s="128"/>
      <c r="BAE22" s="128"/>
      <c r="BAF22" s="128"/>
      <c r="BAG22" s="128"/>
      <c r="BAH22" s="128"/>
      <c r="BAI22" s="128"/>
      <c r="BAJ22" s="128"/>
      <c r="BAK22" s="128"/>
      <c r="BAL22" s="128"/>
      <c r="BAM22" s="128"/>
      <c r="BAN22" s="128"/>
      <c r="BAO22" s="128"/>
      <c r="BAP22" s="128"/>
      <c r="BAQ22" s="128"/>
      <c r="BAR22" s="128"/>
      <c r="BAS22" s="128"/>
      <c r="BAT22" s="128"/>
      <c r="BAU22" s="128"/>
      <c r="BAV22" s="128"/>
      <c r="BAW22" s="128"/>
      <c r="BAX22" s="128"/>
      <c r="BAY22" s="128"/>
      <c r="BAZ22" s="128"/>
      <c r="BBA22" s="128"/>
      <c r="BBB22" s="128"/>
      <c r="BBC22" s="128"/>
      <c r="BBD22" s="128"/>
      <c r="BBE22" s="128"/>
      <c r="BBF22" s="128"/>
      <c r="BBG22" s="128"/>
      <c r="BBH22" s="128"/>
      <c r="BBI22" s="128"/>
      <c r="BBJ22" s="128"/>
      <c r="BBK22" s="128"/>
      <c r="BBL22" s="128"/>
      <c r="BBM22" s="128"/>
      <c r="BBN22" s="128"/>
      <c r="BBO22" s="128"/>
      <c r="BBP22" s="128"/>
      <c r="BBQ22" s="128"/>
      <c r="BBR22" s="128"/>
      <c r="BBS22" s="128"/>
      <c r="BBT22" s="128"/>
      <c r="BBU22" s="128"/>
      <c r="BBV22" s="128"/>
      <c r="BBW22" s="128"/>
      <c r="BBX22" s="128"/>
      <c r="BBY22" s="128"/>
      <c r="BBZ22" s="128"/>
      <c r="BCA22" s="128"/>
      <c r="BCB22" s="128"/>
      <c r="BCC22" s="128"/>
      <c r="BCD22" s="128"/>
      <c r="BCE22" s="128"/>
      <c r="BCF22" s="128"/>
      <c r="BCG22" s="128"/>
      <c r="BCH22" s="128"/>
      <c r="BCI22" s="128"/>
      <c r="BCJ22" s="128"/>
      <c r="BCK22" s="128"/>
      <c r="BCL22" s="128"/>
      <c r="BCM22" s="128"/>
      <c r="BCN22" s="128"/>
      <c r="BCO22" s="128"/>
      <c r="BCP22" s="128"/>
      <c r="BCQ22" s="128"/>
      <c r="BCR22" s="128"/>
      <c r="BCS22" s="128"/>
      <c r="BCT22" s="128"/>
      <c r="BCU22" s="128"/>
      <c r="BCV22" s="128"/>
      <c r="BCW22" s="128"/>
      <c r="BCX22" s="128"/>
      <c r="BCY22" s="128"/>
      <c r="BCZ22" s="128"/>
      <c r="BDA22" s="128"/>
      <c r="BDB22" s="128"/>
      <c r="BDC22" s="128"/>
      <c r="BDD22" s="128"/>
      <c r="BDE22" s="128"/>
      <c r="BDF22" s="128"/>
      <c r="BDG22" s="128"/>
      <c r="BDH22" s="128"/>
      <c r="BDI22" s="128"/>
      <c r="BDJ22" s="128"/>
      <c r="BDK22" s="128"/>
      <c r="BDL22" s="128"/>
      <c r="BDM22" s="128"/>
      <c r="BDN22" s="128"/>
      <c r="BDO22" s="128"/>
      <c r="BDP22" s="128"/>
      <c r="BDQ22" s="128"/>
      <c r="BDR22" s="128"/>
      <c r="BDS22" s="128"/>
      <c r="BDT22" s="128"/>
      <c r="BDU22" s="128"/>
    </row>
    <row r="23" spans="1:1477" s="128" customFormat="1" ht="24" customHeight="1" thickTop="1">
      <c r="B23" s="316" t="s">
        <v>43</v>
      </c>
      <c r="C23" s="317"/>
      <c r="D23" s="318"/>
      <c r="E23" s="129"/>
      <c r="F23" s="130"/>
      <c r="G23" s="131">
        <f t="shared" ref="G23:L23" si="36">SUM(G20,G22)</f>
        <v>0</v>
      </c>
      <c r="H23" s="131">
        <f t="shared" si="36"/>
        <v>0</v>
      </c>
      <c r="I23" s="131">
        <f t="shared" si="36"/>
        <v>0</v>
      </c>
      <c r="J23" s="131">
        <f t="shared" si="36"/>
        <v>0</v>
      </c>
      <c r="K23" s="131">
        <f t="shared" si="36"/>
        <v>0</v>
      </c>
      <c r="L23" s="131">
        <f t="shared" si="36"/>
        <v>0</v>
      </c>
      <c r="M23" s="167">
        <f>IF(G23=0,0,N23/G23)</f>
        <v>0</v>
      </c>
      <c r="N23" s="131">
        <f t="shared" ref="N23:AC23" si="37">SUM(N20,N22)</f>
        <v>0</v>
      </c>
      <c r="O23" s="131">
        <f t="shared" si="37"/>
        <v>0</v>
      </c>
      <c r="P23" s="132">
        <f t="shared" si="37"/>
        <v>0</v>
      </c>
      <c r="Q23" s="132">
        <f t="shared" si="37"/>
        <v>0</v>
      </c>
      <c r="R23" s="131">
        <f t="shared" si="37"/>
        <v>0</v>
      </c>
      <c r="S23" s="131">
        <f t="shared" si="37"/>
        <v>0</v>
      </c>
      <c r="T23" s="133">
        <f t="shared" si="37"/>
        <v>0</v>
      </c>
      <c r="U23" s="133">
        <f t="shared" si="37"/>
        <v>0</v>
      </c>
      <c r="V23" s="133">
        <f t="shared" si="37"/>
        <v>0</v>
      </c>
      <c r="W23" s="133">
        <f t="shared" si="37"/>
        <v>0</v>
      </c>
      <c r="X23" s="133">
        <f t="shared" si="37"/>
        <v>0</v>
      </c>
      <c r="Y23" s="133">
        <f t="shared" si="37"/>
        <v>0</v>
      </c>
      <c r="Z23" s="133">
        <f t="shared" si="37"/>
        <v>0</v>
      </c>
      <c r="AA23" s="133">
        <f t="shared" si="37"/>
        <v>0</v>
      </c>
      <c r="AB23" s="133">
        <f t="shared" si="37"/>
        <v>0</v>
      </c>
      <c r="AC23" s="133">
        <f t="shared" si="37"/>
        <v>0</v>
      </c>
      <c r="AD23" s="167">
        <f>IF(G23=0,0,AE23/G23)</f>
        <v>0</v>
      </c>
      <c r="AE23" s="169">
        <f t="shared" ref="AE23:BJ23" si="38">SUM(AE20,AE22)</f>
        <v>2</v>
      </c>
      <c r="AF23" s="133">
        <f t="shared" si="38"/>
        <v>0</v>
      </c>
      <c r="AG23" s="133">
        <f t="shared" si="38"/>
        <v>0</v>
      </c>
      <c r="AH23" s="134">
        <f t="shared" si="38"/>
        <v>0</v>
      </c>
      <c r="AI23" s="134">
        <f t="shared" si="38"/>
        <v>0</v>
      </c>
      <c r="AJ23" s="134">
        <f t="shared" si="38"/>
        <v>0</v>
      </c>
      <c r="AK23" s="134">
        <f t="shared" si="38"/>
        <v>0</v>
      </c>
      <c r="AL23" s="133">
        <f t="shared" si="38"/>
        <v>0</v>
      </c>
      <c r="AM23" s="133">
        <f t="shared" si="38"/>
        <v>0</v>
      </c>
      <c r="AN23" s="134">
        <f t="shared" si="38"/>
        <v>0</v>
      </c>
      <c r="AO23" s="134">
        <f t="shared" si="38"/>
        <v>0</v>
      </c>
      <c r="AP23" s="133">
        <f t="shared" si="38"/>
        <v>0</v>
      </c>
      <c r="AQ23" s="133">
        <f t="shared" si="38"/>
        <v>0</v>
      </c>
      <c r="AR23" s="134">
        <f t="shared" si="38"/>
        <v>0</v>
      </c>
      <c r="AS23" s="134">
        <f t="shared" si="38"/>
        <v>0</v>
      </c>
      <c r="AT23" s="133">
        <f t="shared" si="38"/>
        <v>0</v>
      </c>
      <c r="AU23" s="133">
        <f t="shared" si="38"/>
        <v>0</v>
      </c>
      <c r="AV23" s="134">
        <f t="shared" si="38"/>
        <v>0</v>
      </c>
      <c r="AW23" s="134">
        <f t="shared" si="38"/>
        <v>0</v>
      </c>
      <c r="AX23" s="133">
        <f t="shared" si="38"/>
        <v>0</v>
      </c>
      <c r="AY23" s="133">
        <f t="shared" si="38"/>
        <v>0</v>
      </c>
      <c r="AZ23" s="134">
        <f t="shared" si="38"/>
        <v>0</v>
      </c>
      <c r="BA23" s="134">
        <f t="shared" si="38"/>
        <v>0</v>
      </c>
      <c r="BB23" s="133">
        <f t="shared" si="38"/>
        <v>0</v>
      </c>
      <c r="BC23" s="133">
        <f t="shared" si="38"/>
        <v>0</v>
      </c>
      <c r="BD23" s="134">
        <f t="shared" si="38"/>
        <v>0</v>
      </c>
      <c r="BE23" s="134">
        <f t="shared" si="38"/>
        <v>0</v>
      </c>
      <c r="BF23" s="133">
        <f t="shared" si="38"/>
        <v>0</v>
      </c>
      <c r="BG23" s="133">
        <f t="shared" si="38"/>
        <v>0</v>
      </c>
      <c r="BH23" s="134">
        <f t="shared" si="38"/>
        <v>0</v>
      </c>
      <c r="BI23" s="134">
        <f t="shared" si="38"/>
        <v>0</v>
      </c>
      <c r="BJ23" s="133">
        <f t="shared" si="38"/>
        <v>0</v>
      </c>
      <c r="BK23" s="133">
        <f t="shared" ref="BK23:CP23" si="39">SUM(BK20,BK22)</f>
        <v>0</v>
      </c>
      <c r="BL23" s="134">
        <f t="shared" si="39"/>
        <v>0</v>
      </c>
      <c r="BM23" s="134">
        <f t="shared" si="39"/>
        <v>0</v>
      </c>
      <c r="BN23" s="133">
        <f t="shared" si="39"/>
        <v>0</v>
      </c>
      <c r="BO23" s="133">
        <f t="shared" si="39"/>
        <v>0</v>
      </c>
      <c r="BP23" s="134">
        <f t="shared" si="39"/>
        <v>0</v>
      </c>
      <c r="BQ23" s="134">
        <f t="shared" si="39"/>
        <v>0</v>
      </c>
      <c r="BR23" s="133">
        <f t="shared" si="39"/>
        <v>0</v>
      </c>
      <c r="BS23" s="133">
        <f t="shared" si="39"/>
        <v>0</v>
      </c>
      <c r="BT23" s="134">
        <f t="shared" si="39"/>
        <v>0</v>
      </c>
      <c r="BU23" s="134">
        <f t="shared" si="39"/>
        <v>0</v>
      </c>
      <c r="BV23" s="133">
        <f t="shared" si="39"/>
        <v>0</v>
      </c>
      <c r="BW23" s="133">
        <f t="shared" si="39"/>
        <v>0</v>
      </c>
      <c r="BX23" s="134">
        <f t="shared" si="39"/>
        <v>0</v>
      </c>
      <c r="BY23" s="134">
        <f t="shared" si="39"/>
        <v>0</v>
      </c>
      <c r="BZ23" s="133">
        <f t="shared" si="39"/>
        <v>0</v>
      </c>
      <c r="CA23" s="133">
        <f t="shared" si="39"/>
        <v>0</v>
      </c>
      <c r="CB23" s="134">
        <f t="shared" si="39"/>
        <v>0</v>
      </c>
      <c r="CC23" s="134">
        <f t="shared" si="39"/>
        <v>0</v>
      </c>
      <c r="CD23" s="133">
        <f t="shared" si="39"/>
        <v>0</v>
      </c>
      <c r="CE23" s="133">
        <f t="shared" si="39"/>
        <v>0</v>
      </c>
      <c r="CF23" s="134">
        <f t="shared" si="39"/>
        <v>0</v>
      </c>
      <c r="CG23" s="134">
        <f t="shared" si="39"/>
        <v>0</v>
      </c>
      <c r="CH23" s="133">
        <f t="shared" si="39"/>
        <v>0</v>
      </c>
      <c r="CI23" s="133">
        <f t="shared" si="39"/>
        <v>0</v>
      </c>
      <c r="CJ23" s="134">
        <f t="shared" si="39"/>
        <v>0</v>
      </c>
      <c r="CK23" s="134">
        <f t="shared" si="39"/>
        <v>0</v>
      </c>
      <c r="CL23" s="133">
        <f t="shared" si="39"/>
        <v>0</v>
      </c>
      <c r="CM23" s="133">
        <f t="shared" si="39"/>
        <v>0</v>
      </c>
      <c r="CN23" s="135"/>
      <c r="CO23" s="135"/>
      <c r="CP23" s="135"/>
      <c r="CQ23" s="135"/>
      <c r="CR23" s="135"/>
      <c r="CS23" s="135"/>
      <c r="CT23" s="129"/>
      <c r="CU23" s="130"/>
      <c r="CV23" s="130"/>
      <c r="CW23" s="129"/>
      <c r="CX23" s="129"/>
      <c r="CY23" s="130"/>
      <c r="CZ23" s="130"/>
      <c r="DA23" s="130"/>
      <c r="DB23" s="133"/>
      <c r="DC23" s="135"/>
      <c r="DD23" s="135"/>
    </row>
    <row r="24" spans="1:1477" s="73" customFormat="1" ht="12.75" thickBot="1">
      <c r="B24" s="71"/>
      <c r="C24" s="71"/>
      <c r="D24" s="71"/>
      <c r="E24" s="72"/>
      <c r="F24" s="71"/>
      <c r="G24" s="71"/>
      <c r="H24" s="221"/>
      <c r="M24" s="219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19">
        <f>IF(V24=0,0,AC24/V24)</f>
        <v>0</v>
      </c>
      <c r="AE24" s="73">
        <f>IF(AD24 &lt;=1.1,1,0)</f>
        <v>1</v>
      </c>
      <c r="AF24" s="225"/>
      <c r="AG24" s="225"/>
      <c r="AL24" s="95"/>
      <c r="AM24" s="95"/>
      <c r="AP24" s="95"/>
      <c r="AQ24" s="95"/>
      <c r="AT24" s="95"/>
      <c r="AU24" s="95"/>
      <c r="AX24" s="95"/>
      <c r="AY24" s="95"/>
      <c r="BB24" s="95"/>
      <c r="BC24" s="95"/>
      <c r="BF24" s="95"/>
      <c r="BG24" s="95"/>
      <c r="BJ24" s="95"/>
      <c r="BK24" s="95"/>
      <c r="BN24" s="95"/>
      <c r="BO24" s="95"/>
      <c r="BR24" s="95"/>
      <c r="BS24" s="95"/>
      <c r="BV24" s="95"/>
      <c r="BW24" s="95"/>
      <c r="BZ24" s="95"/>
      <c r="CA24" s="95"/>
      <c r="CD24" s="95"/>
      <c r="CE24" s="95"/>
      <c r="CH24" s="95"/>
      <c r="CI24" s="95"/>
      <c r="CL24" s="95"/>
      <c r="CM24" s="95"/>
      <c r="CN24" s="71"/>
      <c r="CO24" s="71"/>
      <c r="CP24" s="71"/>
      <c r="CQ24" s="71"/>
      <c r="CR24" s="71"/>
      <c r="CS24" s="71"/>
      <c r="CT24" s="72"/>
      <c r="CU24" s="71"/>
      <c r="CV24" s="71"/>
      <c r="CW24" s="72"/>
      <c r="CX24" s="72"/>
      <c r="CY24" s="71"/>
      <c r="CZ24" s="71"/>
      <c r="DA24" s="71"/>
      <c r="DB24" s="96"/>
      <c r="DC24" s="71"/>
      <c r="DD24" s="71"/>
      <c r="DE24" s="218"/>
      <c r="DF24" s="218"/>
      <c r="DG24" s="218"/>
      <c r="DH24" s="218"/>
      <c r="DI24" s="218"/>
      <c r="DJ24" s="218"/>
      <c r="DK24" s="218"/>
      <c r="DL24" s="218"/>
      <c r="DM24" s="218"/>
      <c r="DN24" s="218"/>
      <c r="DO24" s="218"/>
      <c r="DP24" s="218"/>
      <c r="DQ24" s="218"/>
      <c r="DR24" s="218"/>
      <c r="DS24" s="218"/>
      <c r="DT24" s="218"/>
      <c r="DU24" s="218"/>
      <c r="DV24" s="218"/>
      <c r="DW24" s="218"/>
      <c r="DX24" s="218"/>
      <c r="DY24" s="218"/>
      <c r="DZ24" s="218"/>
      <c r="EA24" s="218"/>
      <c r="EB24" s="218"/>
      <c r="EC24" s="218"/>
      <c r="ED24" s="218"/>
      <c r="EE24" s="218"/>
      <c r="EF24" s="218"/>
      <c r="EG24" s="218"/>
      <c r="EH24" s="218"/>
      <c r="EI24" s="218"/>
      <c r="EJ24" s="218"/>
      <c r="EK24" s="218"/>
      <c r="EL24" s="218"/>
      <c r="EM24" s="218"/>
      <c r="EN24" s="218"/>
      <c r="EO24" s="218"/>
      <c r="EP24" s="218"/>
      <c r="EQ24" s="218"/>
      <c r="ER24" s="218"/>
      <c r="ES24" s="218"/>
      <c r="ET24" s="218"/>
      <c r="EU24" s="218"/>
      <c r="EV24" s="218"/>
      <c r="EW24" s="218"/>
      <c r="EX24" s="218"/>
      <c r="EY24" s="218"/>
      <c r="EZ24" s="218"/>
      <c r="FA24" s="218"/>
      <c r="FB24" s="218"/>
      <c r="FC24" s="218"/>
      <c r="FD24" s="218"/>
      <c r="FE24" s="218"/>
      <c r="FF24" s="218"/>
      <c r="FG24" s="218"/>
      <c r="FH24" s="218"/>
      <c r="FI24" s="218"/>
      <c r="FJ24" s="218"/>
      <c r="FK24" s="218"/>
      <c r="FL24" s="218"/>
      <c r="FM24" s="218"/>
      <c r="FN24" s="218"/>
      <c r="FO24" s="218"/>
      <c r="FP24" s="218"/>
      <c r="FQ24" s="218"/>
      <c r="FR24" s="218"/>
      <c r="FS24" s="218"/>
      <c r="FT24" s="218"/>
      <c r="FU24" s="218"/>
      <c r="FV24" s="218"/>
      <c r="FW24" s="218"/>
      <c r="FX24" s="218"/>
      <c r="FY24" s="218"/>
      <c r="FZ24" s="218"/>
      <c r="GA24" s="218"/>
      <c r="GB24" s="218"/>
      <c r="GC24" s="218"/>
      <c r="GD24" s="218"/>
      <c r="GE24" s="218"/>
      <c r="GF24" s="218"/>
      <c r="GG24" s="218"/>
      <c r="GH24" s="218"/>
      <c r="GI24" s="218"/>
      <c r="GJ24" s="218"/>
      <c r="GK24" s="218"/>
      <c r="GL24" s="218"/>
      <c r="GM24" s="218"/>
      <c r="GN24" s="218"/>
      <c r="GO24" s="218"/>
      <c r="GP24" s="218"/>
      <c r="GQ24" s="218"/>
      <c r="GR24" s="218"/>
      <c r="GS24" s="218"/>
      <c r="GT24" s="218"/>
      <c r="GU24" s="218"/>
      <c r="GV24" s="218"/>
      <c r="GW24" s="218"/>
      <c r="GX24" s="218"/>
      <c r="GY24" s="218"/>
      <c r="GZ24" s="218"/>
      <c r="HA24" s="218"/>
      <c r="HB24" s="218"/>
      <c r="HC24" s="218"/>
      <c r="HD24" s="218"/>
      <c r="HE24" s="218"/>
      <c r="HF24" s="218"/>
      <c r="HG24" s="218"/>
      <c r="HH24" s="218"/>
      <c r="HI24" s="218"/>
      <c r="HJ24" s="218"/>
      <c r="HK24" s="218"/>
      <c r="HL24" s="218"/>
      <c r="HM24" s="218"/>
      <c r="HN24" s="218"/>
      <c r="HO24" s="218"/>
      <c r="HP24" s="218"/>
      <c r="HQ24" s="218"/>
      <c r="HR24" s="218"/>
      <c r="HS24" s="218"/>
      <c r="HT24" s="218"/>
      <c r="HU24" s="218"/>
      <c r="HV24" s="218"/>
      <c r="HW24" s="218"/>
      <c r="HX24" s="218"/>
      <c r="HY24" s="218"/>
      <c r="HZ24" s="218"/>
      <c r="IA24" s="218"/>
      <c r="IB24" s="218"/>
      <c r="IC24" s="218"/>
      <c r="ID24" s="218"/>
      <c r="IE24" s="218"/>
      <c r="IF24" s="218"/>
      <c r="IG24" s="218"/>
      <c r="IH24" s="218"/>
      <c r="II24" s="218"/>
      <c r="IJ24" s="218"/>
      <c r="IK24" s="218"/>
      <c r="IL24" s="218"/>
      <c r="IM24" s="218"/>
      <c r="IN24" s="218"/>
      <c r="IO24" s="218"/>
      <c r="IP24" s="218"/>
      <c r="IQ24" s="218"/>
      <c r="IR24" s="218"/>
      <c r="IS24" s="218"/>
      <c r="IT24" s="218"/>
      <c r="IU24" s="218"/>
      <c r="IV24" s="218"/>
      <c r="IW24" s="218"/>
      <c r="IX24" s="218"/>
      <c r="IY24" s="218"/>
      <c r="IZ24" s="218"/>
      <c r="JA24" s="218"/>
      <c r="JB24" s="218"/>
      <c r="JC24" s="218"/>
      <c r="JD24" s="218"/>
      <c r="JE24" s="218"/>
      <c r="JF24" s="218"/>
      <c r="JG24" s="218"/>
      <c r="JH24" s="218"/>
      <c r="JI24" s="218"/>
      <c r="JJ24" s="218"/>
      <c r="JK24" s="218"/>
      <c r="JL24" s="218"/>
      <c r="JM24" s="218"/>
      <c r="JN24" s="218"/>
      <c r="JO24" s="218"/>
      <c r="JP24" s="218"/>
      <c r="JQ24" s="218"/>
      <c r="JR24" s="218"/>
      <c r="JS24" s="218"/>
      <c r="JT24" s="218"/>
      <c r="JU24" s="218"/>
      <c r="JV24" s="218"/>
      <c r="JW24" s="218"/>
      <c r="JX24" s="218"/>
      <c r="JY24" s="218"/>
      <c r="JZ24" s="218"/>
      <c r="KA24" s="218"/>
      <c r="KB24" s="218"/>
      <c r="KC24" s="218"/>
      <c r="KD24" s="218"/>
      <c r="KE24" s="218"/>
      <c r="KF24" s="218"/>
      <c r="KG24" s="218"/>
      <c r="KH24" s="218"/>
      <c r="KI24" s="218"/>
      <c r="KJ24" s="218"/>
      <c r="KK24" s="218"/>
      <c r="KL24" s="218"/>
      <c r="KM24" s="218"/>
      <c r="KN24" s="218"/>
      <c r="KO24" s="218"/>
      <c r="KP24" s="218"/>
      <c r="KQ24" s="218"/>
      <c r="KR24" s="218"/>
      <c r="KS24" s="218"/>
      <c r="KT24" s="218"/>
      <c r="KU24" s="218"/>
      <c r="KV24" s="218"/>
      <c r="KW24" s="218"/>
      <c r="KX24" s="218"/>
      <c r="KY24" s="218"/>
      <c r="KZ24" s="218"/>
      <c r="LA24" s="218"/>
      <c r="LB24" s="218"/>
      <c r="LC24" s="218"/>
      <c r="LD24" s="218"/>
      <c r="LE24" s="218"/>
      <c r="LF24" s="218"/>
      <c r="LG24" s="218"/>
      <c r="LH24" s="218"/>
      <c r="LI24" s="218"/>
      <c r="LJ24" s="218"/>
      <c r="LK24" s="218"/>
      <c r="LL24" s="218"/>
      <c r="LM24" s="218"/>
      <c r="LN24" s="218"/>
      <c r="LO24" s="218"/>
      <c r="LP24" s="218"/>
      <c r="LQ24" s="218"/>
      <c r="LR24" s="218"/>
      <c r="LS24" s="218"/>
      <c r="LT24" s="218"/>
      <c r="LU24" s="218"/>
      <c r="LV24" s="218"/>
      <c r="LW24" s="218"/>
      <c r="LX24" s="218"/>
      <c r="LY24" s="218"/>
      <c r="LZ24" s="218"/>
      <c r="MA24" s="218"/>
      <c r="MB24" s="218"/>
      <c r="MC24" s="218"/>
      <c r="MD24" s="218"/>
      <c r="ME24" s="218"/>
      <c r="MF24" s="218"/>
      <c r="MG24" s="218"/>
      <c r="MH24" s="218"/>
      <c r="MI24" s="218"/>
      <c r="MJ24" s="218"/>
      <c r="MK24" s="218"/>
      <c r="ML24" s="218"/>
      <c r="MM24" s="218"/>
      <c r="MN24" s="218"/>
      <c r="MO24" s="218"/>
      <c r="MP24" s="218"/>
      <c r="MQ24" s="218"/>
      <c r="MR24" s="218"/>
      <c r="MS24" s="218"/>
      <c r="MT24" s="218"/>
      <c r="MU24" s="218"/>
      <c r="MV24" s="218"/>
      <c r="MW24" s="218"/>
      <c r="MX24" s="218"/>
      <c r="MY24" s="218"/>
      <c r="MZ24" s="218"/>
      <c r="NA24" s="218"/>
      <c r="NB24" s="218"/>
      <c r="NC24" s="218"/>
      <c r="ND24" s="218"/>
      <c r="NE24" s="218"/>
      <c r="NF24" s="218"/>
      <c r="NG24" s="218"/>
      <c r="NH24" s="218"/>
      <c r="NI24" s="218"/>
      <c r="NJ24" s="218"/>
      <c r="NK24" s="218"/>
      <c r="NL24" s="218"/>
      <c r="NM24" s="218"/>
      <c r="NN24" s="218"/>
      <c r="NO24" s="218"/>
      <c r="NP24" s="218"/>
      <c r="NQ24" s="218"/>
      <c r="NR24" s="218"/>
      <c r="NS24" s="218"/>
      <c r="NT24" s="218"/>
      <c r="NU24" s="218"/>
      <c r="NV24" s="218"/>
      <c r="NW24" s="218"/>
      <c r="NX24" s="218"/>
      <c r="NY24" s="218"/>
      <c r="NZ24" s="218"/>
      <c r="OA24" s="218"/>
      <c r="OB24" s="218"/>
      <c r="OC24" s="218"/>
      <c r="OD24" s="218"/>
      <c r="OE24" s="218"/>
      <c r="OF24" s="218"/>
      <c r="OG24" s="218"/>
      <c r="OH24" s="218"/>
      <c r="OI24" s="218"/>
      <c r="OJ24" s="218"/>
      <c r="OK24" s="218"/>
      <c r="OL24" s="218"/>
      <c r="OM24" s="218"/>
      <c r="ON24" s="218"/>
      <c r="OO24" s="218"/>
      <c r="OP24" s="218"/>
      <c r="OQ24" s="218"/>
      <c r="OR24" s="218"/>
      <c r="OS24" s="218"/>
      <c r="OT24" s="218"/>
      <c r="OU24" s="218"/>
      <c r="OV24" s="218"/>
      <c r="OW24" s="218"/>
      <c r="OX24" s="218"/>
      <c r="OY24" s="218"/>
      <c r="OZ24" s="218"/>
      <c r="PA24" s="218"/>
      <c r="PB24" s="218"/>
      <c r="PC24" s="218"/>
      <c r="PD24" s="218"/>
      <c r="PE24" s="218"/>
      <c r="PF24" s="218"/>
      <c r="PG24" s="218"/>
      <c r="PH24" s="218"/>
      <c r="PI24" s="218"/>
      <c r="PJ24" s="218"/>
      <c r="PK24" s="218"/>
      <c r="PL24" s="218"/>
      <c r="PM24" s="218"/>
      <c r="PN24" s="218"/>
      <c r="PO24" s="218"/>
      <c r="PP24" s="218"/>
      <c r="PQ24" s="218"/>
      <c r="PR24" s="218"/>
      <c r="PS24" s="218"/>
      <c r="PT24" s="218"/>
      <c r="PU24" s="218"/>
      <c r="PV24" s="218"/>
      <c r="PW24" s="218"/>
      <c r="PX24" s="218"/>
      <c r="PY24" s="218"/>
      <c r="PZ24" s="218"/>
      <c r="QA24" s="218"/>
      <c r="QB24" s="218"/>
      <c r="QC24" s="218"/>
      <c r="QD24" s="218"/>
      <c r="QE24" s="218"/>
      <c r="QF24" s="218"/>
      <c r="QG24" s="218"/>
      <c r="QH24" s="218"/>
      <c r="QI24" s="218"/>
      <c r="QJ24" s="218"/>
      <c r="QK24" s="218"/>
      <c r="QL24" s="218"/>
      <c r="QM24" s="218"/>
      <c r="QN24" s="218"/>
      <c r="QO24" s="218"/>
      <c r="QP24" s="218"/>
      <c r="QQ24" s="218"/>
      <c r="QR24" s="218"/>
      <c r="QS24" s="218"/>
      <c r="QT24" s="218"/>
      <c r="QU24" s="218"/>
      <c r="QV24" s="218"/>
      <c r="QW24" s="218"/>
      <c r="QX24" s="218"/>
      <c r="QY24" s="218"/>
      <c r="QZ24" s="218"/>
      <c r="RA24" s="218"/>
      <c r="RB24" s="218"/>
      <c r="RC24" s="218"/>
      <c r="RD24" s="218"/>
      <c r="RE24" s="218"/>
      <c r="RF24" s="218"/>
      <c r="RG24" s="218"/>
      <c r="RH24" s="218"/>
      <c r="RI24" s="218"/>
      <c r="RJ24" s="218"/>
      <c r="RK24" s="218"/>
      <c r="RL24" s="218"/>
      <c r="RM24" s="218"/>
      <c r="RN24" s="218"/>
      <c r="RO24" s="218"/>
      <c r="RP24" s="218"/>
      <c r="RQ24" s="218"/>
      <c r="RR24" s="218"/>
      <c r="RS24" s="218"/>
      <c r="RT24" s="218"/>
      <c r="RU24" s="218"/>
      <c r="RV24" s="218"/>
      <c r="RW24" s="218"/>
      <c r="RX24" s="218"/>
      <c r="RY24" s="218"/>
      <c r="RZ24" s="218"/>
      <c r="SA24" s="218"/>
      <c r="SB24" s="218"/>
      <c r="SC24" s="218"/>
      <c r="SD24" s="218"/>
      <c r="SE24" s="218"/>
      <c r="SF24" s="218"/>
      <c r="SG24" s="218"/>
      <c r="SH24" s="218"/>
      <c r="SI24" s="218"/>
      <c r="SJ24" s="218"/>
      <c r="SK24" s="218"/>
      <c r="SL24" s="218"/>
      <c r="SM24" s="218"/>
      <c r="SN24" s="218"/>
      <c r="SO24" s="218"/>
      <c r="SP24" s="218"/>
      <c r="SQ24" s="218"/>
      <c r="SR24" s="218"/>
      <c r="SS24" s="218"/>
      <c r="ST24" s="218"/>
      <c r="SU24" s="218"/>
      <c r="SV24" s="218"/>
      <c r="SW24" s="218"/>
      <c r="SX24" s="218"/>
      <c r="SY24" s="218"/>
      <c r="SZ24" s="218"/>
      <c r="TA24" s="218"/>
      <c r="TB24" s="218"/>
      <c r="TC24" s="218"/>
      <c r="TD24" s="218"/>
      <c r="TE24" s="218"/>
      <c r="TF24" s="218"/>
      <c r="TG24" s="218"/>
      <c r="TH24" s="218"/>
      <c r="TI24" s="218"/>
      <c r="TJ24" s="218"/>
      <c r="TK24" s="218"/>
      <c r="TL24" s="218"/>
      <c r="TM24" s="218"/>
      <c r="TN24" s="218"/>
      <c r="TO24" s="218"/>
      <c r="TP24" s="218"/>
      <c r="TQ24" s="218"/>
      <c r="TR24" s="218"/>
      <c r="TS24" s="218"/>
      <c r="TT24" s="218"/>
      <c r="TU24" s="218"/>
      <c r="TV24" s="218"/>
      <c r="TW24" s="218"/>
      <c r="TX24" s="218"/>
      <c r="TY24" s="218"/>
      <c r="TZ24" s="218"/>
      <c r="UA24" s="218"/>
      <c r="UB24" s="218"/>
      <c r="UC24" s="218"/>
      <c r="UD24" s="218"/>
      <c r="UE24" s="218"/>
      <c r="UF24" s="218"/>
      <c r="UG24" s="218"/>
      <c r="UH24" s="218"/>
      <c r="UI24" s="218"/>
      <c r="UJ24" s="218"/>
      <c r="UK24" s="218"/>
      <c r="UL24" s="218"/>
      <c r="UM24" s="218"/>
      <c r="UN24" s="218"/>
      <c r="UO24" s="218"/>
      <c r="UP24" s="218"/>
      <c r="UQ24" s="218"/>
      <c r="UR24" s="218"/>
      <c r="US24" s="218"/>
      <c r="UT24" s="218"/>
      <c r="UU24" s="218"/>
      <c r="UV24" s="218"/>
      <c r="UW24" s="218"/>
      <c r="UX24" s="218"/>
      <c r="UY24" s="218"/>
      <c r="UZ24" s="218"/>
      <c r="VA24" s="218"/>
      <c r="VB24" s="218"/>
      <c r="VC24" s="218"/>
      <c r="VD24" s="218"/>
      <c r="VE24" s="218"/>
      <c r="VF24" s="218"/>
      <c r="VG24" s="218"/>
      <c r="VH24" s="218"/>
      <c r="VI24" s="218"/>
      <c r="VJ24" s="218"/>
      <c r="VK24" s="218"/>
      <c r="VL24" s="218"/>
      <c r="VM24" s="218"/>
      <c r="VN24" s="218"/>
      <c r="VO24" s="218"/>
      <c r="VP24" s="218"/>
      <c r="VQ24" s="218"/>
      <c r="VR24" s="218"/>
      <c r="VS24" s="218"/>
      <c r="VT24" s="218"/>
      <c r="VU24" s="218"/>
      <c r="VV24" s="218"/>
      <c r="VW24" s="218"/>
      <c r="VX24" s="218"/>
      <c r="VY24" s="218"/>
      <c r="VZ24" s="218"/>
      <c r="WA24" s="218"/>
      <c r="WB24" s="218"/>
      <c r="WC24" s="218"/>
      <c r="WD24" s="218"/>
      <c r="WE24" s="218"/>
      <c r="WF24" s="218"/>
      <c r="WG24" s="218"/>
      <c r="WH24" s="218"/>
      <c r="WI24" s="218"/>
      <c r="WJ24" s="218"/>
      <c r="WK24" s="218"/>
      <c r="WL24" s="218"/>
      <c r="WM24" s="218"/>
      <c r="WN24" s="218"/>
      <c r="WO24" s="218"/>
      <c r="WP24" s="218"/>
      <c r="WQ24" s="218"/>
      <c r="WR24" s="218"/>
      <c r="WS24" s="218"/>
      <c r="WT24" s="218"/>
      <c r="WU24" s="218"/>
      <c r="WV24" s="218"/>
      <c r="WW24" s="218"/>
      <c r="WX24" s="218"/>
      <c r="WY24" s="218"/>
      <c r="WZ24" s="218"/>
      <c r="XA24" s="218"/>
      <c r="XB24" s="218"/>
      <c r="XC24" s="218"/>
      <c r="XD24" s="218"/>
      <c r="XE24" s="218"/>
      <c r="XF24" s="218"/>
      <c r="XG24" s="218"/>
      <c r="XH24" s="218"/>
      <c r="XI24" s="218"/>
      <c r="XJ24" s="218"/>
      <c r="XK24" s="218"/>
      <c r="XL24" s="218"/>
      <c r="XM24" s="218"/>
      <c r="XN24" s="218"/>
      <c r="XO24" s="218"/>
      <c r="XP24" s="218"/>
      <c r="XQ24" s="218"/>
      <c r="XR24" s="218"/>
      <c r="XS24" s="218"/>
      <c r="XT24" s="218"/>
      <c r="XU24" s="218"/>
      <c r="XV24" s="218"/>
      <c r="XW24" s="218"/>
      <c r="XX24" s="218"/>
      <c r="XY24" s="218"/>
      <c r="XZ24" s="218"/>
      <c r="YA24" s="218"/>
      <c r="YB24" s="218"/>
      <c r="YC24" s="218"/>
      <c r="YD24" s="218"/>
      <c r="YE24" s="218"/>
      <c r="YF24" s="218"/>
      <c r="YG24" s="218"/>
      <c r="YH24" s="218"/>
      <c r="YI24" s="218"/>
      <c r="YJ24" s="218"/>
      <c r="YK24" s="218"/>
      <c r="YL24" s="218"/>
      <c r="YM24" s="218"/>
      <c r="YN24" s="218"/>
      <c r="YO24" s="218"/>
      <c r="YP24" s="218"/>
      <c r="YQ24" s="218"/>
      <c r="YR24" s="218"/>
      <c r="YS24" s="218"/>
      <c r="YT24" s="218"/>
      <c r="YU24" s="218"/>
      <c r="YV24" s="218"/>
      <c r="YW24" s="218"/>
      <c r="YX24" s="218"/>
      <c r="YY24" s="218"/>
      <c r="YZ24" s="218"/>
      <c r="ZA24" s="218"/>
      <c r="ZB24" s="218"/>
      <c r="ZC24" s="218"/>
      <c r="ZD24" s="218"/>
      <c r="ZE24" s="218"/>
      <c r="ZF24" s="218"/>
      <c r="ZG24" s="218"/>
      <c r="ZH24" s="218"/>
      <c r="ZI24" s="218"/>
      <c r="ZJ24" s="218"/>
      <c r="ZK24" s="218"/>
      <c r="ZL24" s="218"/>
      <c r="ZM24" s="218"/>
      <c r="ZN24" s="218"/>
      <c r="ZO24" s="218"/>
      <c r="ZP24" s="218"/>
      <c r="ZQ24" s="218"/>
      <c r="ZR24" s="218"/>
      <c r="ZS24" s="218"/>
      <c r="ZT24" s="218"/>
      <c r="ZU24" s="218"/>
      <c r="ZV24" s="218"/>
      <c r="ZW24" s="218"/>
      <c r="ZX24" s="218"/>
      <c r="ZY24" s="218"/>
      <c r="ZZ24" s="218"/>
      <c r="AAA24" s="218"/>
      <c r="AAB24" s="218"/>
      <c r="AAC24" s="218"/>
      <c r="AAD24" s="218"/>
      <c r="AAE24" s="218"/>
      <c r="AAF24" s="218"/>
      <c r="AAG24" s="218"/>
      <c r="AAH24" s="218"/>
      <c r="AAI24" s="218"/>
      <c r="AAJ24" s="218"/>
      <c r="AAK24" s="218"/>
      <c r="AAL24" s="218"/>
      <c r="AAM24" s="218"/>
      <c r="AAN24" s="218"/>
      <c r="AAO24" s="218"/>
      <c r="AAP24" s="218"/>
      <c r="AAQ24" s="218"/>
      <c r="AAR24" s="218"/>
      <c r="AAS24" s="218"/>
      <c r="AAT24" s="218"/>
      <c r="AAU24" s="218"/>
      <c r="AAV24" s="218"/>
      <c r="AAW24" s="218"/>
      <c r="AAX24" s="218"/>
      <c r="AAY24" s="218"/>
      <c r="AAZ24" s="218"/>
      <c r="ABA24" s="218"/>
      <c r="ABB24" s="218"/>
      <c r="ABC24" s="218"/>
      <c r="ABD24" s="218"/>
      <c r="ABE24" s="218"/>
      <c r="ABF24" s="218"/>
      <c r="ABG24" s="218"/>
      <c r="ABH24" s="218"/>
      <c r="ABI24" s="218"/>
      <c r="ABJ24" s="218"/>
      <c r="ABK24" s="218"/>
      <c r="ABL24" s="218"/>
      <c r="ABM24" s="218"/>
      <c r="ABN24" s="218"/>
      <c r="ABO24" s="218"/>
      <c r="ABP24" s="218"/>
      <c r="ABQ24" s="218"/>
      <c r="ABR24" s="218"/>
      <c r="ABS24" s="218"/>
      <c r="ABT24" s="218"/>
      <c r="ABU24" s="218"/>
      <c r="ABV24" s="218"/>
      <c r="ABW24" s="218"/>
      <c r="ABX24" s="218"/>
      <c r="ABY24" s="218"/>
      <c r="ABZ24" s="218"/>
      <c r="ACA24" s="218"/>
      <c r="ACB24" s="218"/>
      <c r="ACC24" s="218"/>
      <c r="ACD24" s="218"/>
      <c r="ACE24" s="218"/>
      <c r="ACF24" s="218"/>
      <c r="ACG24" s="218"/>
      <c r="ACH24" s="218"/>
      <c r="ACI24" s="218"/>
      <c r="ACJ24" s="218"/>
      <c r="ACK24" s="218"/>
      <c r="ACL24" s="218"/>
      <c r="ACM24" s="218"/>
      <c r="ACN24" s="218"/>
      <c r="ACO24" s="218"/>
      <c r="ACP24" s="218"/>
      <c r="ACQ24" s="218"/>
      <c r="ACR24" s="218"/>
      <c r="ACS24" s="218"/>
      <c r="ACT24" s="218"/>
      <c r="ACU24" s="218"/>
      <c r="ACV24" s="218"/>
      <c r="ACW24" s="218"/>
      <c r="ACX24" s="218"/>
      <c r="ACY24" s="218"/>
      <c r="ACZ24" s="218"/>
      <c r="ADA24" s="218"/>
      <c r="ADB24" s="218"/>
      <c r="ADC24" s="218"/>
      <c r="ADD24" s="218"/>
      <c r="ADE24" s="218"/>
      <c r="ADF24" s="218"/>
      <c r="ADG24" s="218"/>
      <c r="ADH24" s="218"/>
      <c r="ADI24" s="218"/>
      <c r="ADJ24" s="218"/>
      <c r="ADK24" s="218"/>
      <c r="ADL24" s="218"/>
      <c r="ADM24" s="218"/>
      <c r="ADN24" s="218"/>
      <c r="ADO24" s="218"/>
      <c r="ADP24" s="218"/>
      <c r="ADQ24" s="218"/>
      <c r="ADR24" s="218"/>
      <c r="ADS24" s="218"/>
      <c r="ADT24" s="218"/>
      <c r="ADU24" s="218"/>
      <c r="ADV24" s="218"/>
      <c r="ADW24" s="218"/>
      <c r="ADX24" s="218"/>
      <c r="ADY24" s="218"/>
      <c r="ADZ24" s="218"/>
      <c r="AEA24" s="218"/>
      <c r="AEB24" s="218"/>
      <c r="AEC24" s="218"/>
      <c r="AED24" s="218"/>
      <c r="AEE24" s="218"/>
      <c r="AEF24" s="218"/>
      <c r="AEG24" s="218"/>
      <c r="AEH24" s="218"/>
      <c r="AEI24" s="218"/>
      <c r="AEJ24" s="218"/>
      <c r="AEK24" s="218"/>
      <c r="AEL24" s="218"/>
      <c r="AEM24" s="218"/>
      <c r="AEN24" s="218"/>
      <c r="AEO24" s="218"/>
      <c r="AEP24" s="218"/>
      <c r="AEQ24" s="218"/>
      <c r="AER24" s="218"/>
      <c r="AES24" s="218"/>
      <c r="AET24" s="218"/>
      <c r="AEU24" s="218"/>
      <c r="AEV24" s="218"/>
      <c r="AEW24" s="218"/>
      <c r="AEX24" s="218"/>
      <c r="AEY24" s="218"/>
      <c r="AEZ24" s="218"/>
      <c r="AFA24" s="218"/>
      <c r="AFB24" s="218"/>
      <c r="AFC24" s="218"/>
      <c r="AFD24" s="218"/>
      <c r="AFE24" s="218"/>
      <c r="AFF24" s="218"/>
      <c r="AFG24" s="218"/>
      <c r="AFH24" s="218"/>
      <c r="AFI24" s="218"/>
      <c r="AFJ24" s="218"/>
      <c r="AFK24" s="218"/>
      <c r="AFL24" s="218"/>
      <c r="AFM24" s="218"/>
      <c r="AFN24" s="218"/>
      <c r="AFO24" s="218"/>
      <c r="AFP24" s="218"/>
      <c r="AFQ24" s="218"/>
      <c r="AFR24" s="218"/>
      <c r="AFS24" s="218"/>
      <c r="AFT24" s="218"/>
      <c r="AFU24" s="218"/>
      <c r="AFV24" s="218"/>
      <c r="AFW24" s="218"/>
      <c r="AFX24" s="218"/>
      <c r="AFY24" s="218"/>
      <c r="AFZ24" s="218"/>
      <c r="AGA24" s="218"/>
      <c r="AGB24" s="218"/>
      <c r="AGC24" s="218"/>
      <c r="AGD24" s="218"/>
      <c r="AGE24" s="218"/>
      <c r="AGF24" s="218"/>
      <c r="AGG24" s="218"/>
      <c r="AGH24" s="218"/>
      <c r="AGI24" s="218"/>
      <c r="AGJ24" s="218"/>
      <c r="AGK24" s="218"/>
      <c r="AGL24" s="218"/>
      <c r="AGM24" s="218"/>
      <c r="AGN24" s="218"/>
      <c r="AGO24" s="218"/>
      <c r="AGP24" s="218"/>
      <c r="AGQ24" s="218"/>
      <c r="AGR24" s="218"/>
      <c r="AGS24" s="218"/>
      <c r="AGT24" s="218"/>
      <c r="AGU24" s="218"/>
      <c r="AGV24" s="218"/>
      <c r="AGW24" s="218"/>
      <c r="AGX24" s="218"/>
      <c r="AGY24" s="218"/>
      <c r="AGZ24" s="218"/>
      <c r="AHA24" s="218"/>
      <c r="AHB24" s="218"/>
      <c r="AHC24" s="218"/>
      <c r="AHD24" s="218"/>
      <c r="AHE24" s="218"/>
      <c r="AHF24" s="218"/>
      <c r="AHG24" s="218"/>
      <c r="AHH24" s="218"/>
      <c r="AHI24" s="218"/>
      <c r="AHJ24" s="218"/>
      <c r="AHK24" s="218"/>
      <c r="AHL24" s="218"/>
      <c r="AHM24" s="218"/>
      <c r="AHN24" s="218"/>
      <c r="AHO24" s="218"/>
      <c r="AHP24" s="218"/>
      <c r="AHQ24" s="218"/>
      <c r="AHR24" s="218"/>
      <c r="AHS24" s="218"/>
      <c r="AHT24" s="218"/>
      <c r="AHU24" s="218"/>
      <c r="AHV24" s="218"/>
      <c r="AHW24" s="218"/>
      <c r="AHX24" s="218"/>
      <c r="AHY24" s="218"/>
      <c r="AHZ24" s="218"/>
      <c r="AIA24" s="218"/>
      <c r="AIB24" s="218"/>
      <c r="AIC24" s="218"/>
      <c r="AID24" s="218"/>
      <c r="AIE24" s="218"/>
      <c r="AIF24" s="218"/>
      <c r="AIG24" s="218"/>
      <c r="AIH24" s="218"/>
      <c r="AII24" s="218"/>
      <c r="AIJ24" s="218"/>
      <c r="AIK24" s="218"/>
      <c r="AIL24" s="218"/>
      <c r="AIM24" s="218"/>
      <c r="AIN24" s="218"/>
      <c r="AIO24" s="218"/>
      <c r="AIP24" s="218"/>
      <c r="AIQ24" s="218"/>
      <c r="AIR24" s="218"/>
      <c r="AIS24" s="218"/>
      <c r="AIT24" s="218"/>
      <c r="AIU24" s="218"/>
      <c r="AIV24" s="218"/>
      <c r="AIW24" s="218"/>
      <c r="AIX24" s="218"/>
      <c r="AIY24" s="218"/>
      <c r="AIZ24" s="218"/>
      <c r="AJA24" s="218"/>
      <c r="AJB24" s="218"/>
      <c r="AJC24" s="218"/>
      <c r="AJD24" s="218"/>
      <c r="AJE24" s="218"/>
      <c r="AJF24" s="218"/>
      <c r="AJG24" s="218"/>
      <c r="AJH24" s="218"/>
      <c r="AJI24" s="218"/>
      <c r="AJJ24" s="218"/>
      <c r="AJK24" s="218"/>
      <c r="AJL24" s="218"/>
      <c r="AJM24" s="218"/>
      <c r="AJN24" s="218"/>
      <c r="AJO24" s="218"/>
      <c r="AJP24" s="218"/>
      <c r="AJQ24" s="218"/>
      <c r="AJR24" s="218"/>
      <c r="AJS24" s="218"/>
      <c r="AJT24" s="218"/>
      <c r="AJU24" s="218"/>
      <c r="AJV24" s="218"/>
      <c r="AJW24" s="218"/>
      <c r="AJX24" s="218"/>
      <c r="AJY24" s="218"/>
      <c r="AJZ24" s="218"/>
      <c r="AKA24" s="218"/>
      <c r="AKB24" s="218"/>
      <c r="AKC24" s="218"/>
      <c r="AKD24" s="218"/>
      <c r="AKE24" s="218"/>
      <c r="AKF24" s="218"/>
      <c r="AKG24" s="218"/>
      <c r="AKH24" s="218"/>
      <c r="AKI24" s="218"/>
      <c r="AKJ24" s="218"/>
      <c r="AKK24" s="218"/>
      <c r="AKL24" s="218"/>
      <c r="AKM24" s="218"/>
      <c r="AKN24" s="218"/>
      <c r="AKO24" s="218"/>
      <c r="AKP24" s="218"/>
      <c r="AKQ24" s="218"/>
      <c r="AKR24" s="218"/>
      <c r="AKS24" s="218"/>
      <c r="AKT24" s="218"/>
      <c r="AKU24" s="218"/>
      <c r="AKV24" s="218"/>
      <c r="AKW24" s="218"/>
      <c r="AKX24" s="218"/>
      <c r="AKY24" s="218"/>
      <c r="AKZ24" s="218"/>
      <c r="ALA24" s="218"/>
      <c r="ALB24" s="218"/>
      <c r="ALC24" s="218"/>
      <c r="ALD24" s="218"/>
      <c r="ALE24" s="218"/>
      <c r="ALF24" s="218"/>
      <c r="ALG24" s="218"/>
      <c r="ALH24" s="218"/>
      <c r="ALI24" s="218"/>
      <c r="ALJ24" s="218"/>
      <c r="ALK24" s="218"/>
      <c r="ALL24" s="218"/>
      <c r="ALM24" s="218"/>
      <c r="ALN24" s="218"/>
      <c r="ALO24" s="218"/>
      <c r="ALP24" s="218"/>
      <c r="ALQ24" s="218"/>
      <c r="ALR24" s="218"/>
      <c r="ALS24" s="218"/>
      <c r="ALT24" s="218"/>
      <c r="ALU24" s="218"/>
      <c r="ALV24" s="218"/>
      <c r="ALW24" s="218"/>
      <c r="ALX24" s="218"/>
      <c r="ALY24" s="218"/>
      <c r="ALZ24" s="218"/>
      <c r="AMA24" s="218"/>
      <c r="AMB24" s="218"/>
      <c r="AMC24" s="218"/>
      <c r="AMD24" s="218"/>
      <c r="AME24" s="218"/>
      <c r="AMF24" s="218"/>
      <c r="AMG24" s="218"/>
      <c r="AMH24" s="218"/>
      <c r="AMI24" s="218"/>
      <c r="AMJ24" s="218"/>
      <c r="AMK24" s="218"/>
      <c r="AML24" s="218"/>
      <c r="AMM24" s="218"/>
      <c r="AMN24" s="218"/>
      <c r="AMO24" s="218"/>
      <c r="AMP24" s="218"/>
      <c r="AMQ24" s="218"/>
      <c r="AMR24" s="218"/>
      <c r="AMS24" s="218"/>
      <c r="AMT24" s="218"/>
      <c r="AMU24" s="218"/>
      <c r="AMV24" s="218"/>
      <c r="AMW24" s="218"/>
      <c r="AMX24" s="218"/>
      <c r="AMY24" s="218"/>
      <c r="AMZ24" s="218"/>
      <c r="ANA24" s="218"/>
      <c r="ANB24" s="218"/>
      <c r="ANC24" s="218"/>
      <c r="AND24" s="218"/>
      <c r="ANE24" s="218"/>
      <c r="ANF24" s="218"/>
      <c r="ANG24" s="218"/>
      <c r="ANH24" s="218"/>
      <c r="ANI24" s="218"/>
      <c r="ANJ24" s="218"/>
      <c r="ANK24" s="218"/>
      <c r="ANL24" s="218"/>
      <c r="ANM24" s="218"/>
      <c r="ANN24" s="218"/>
      <c r="ANO24" s="218"/>
      <c r="ANP24" s="218"/>
      <c r="ANQ24" s="218"/>
      <c r="ANR24" s="218"/>
      <c r="ANS24" s="218"/>
      <c r="ANT24" s="218"/>
      <c r="ANU24" s="218"/>
      <c r="ANV24" s="218"/>
      <c r="ANW24" s="218"/>
      <c r="ANX24" s="218"/>
      <c r="ANY24" s="218"/>
      <c r="ANZ24" s="218"/>
      <c r="AOA24" s="218"/>
      <c r="AOB24" s="218"/>
      <c r="AOC24" s="218"/>
      <c r="AOD24" s="218"/>
      <c r="AOE24" s="218"/>
      <c r="AOF24" s="218"/>
      <c r="AOG24" s="218"/>
      <c r="AOH24" s="218"/>
      <c r="AOI24" s="218"/>
      <c r="AOJ24" s="218"/>
      <c r="AOK24" s="218"/>
      <c r="AOL24" s="218"/>
      <c r="AOM24" s="218"/>
      <c r="AON24" s="218"/>
      <c r="AOO24" s="218"/>
      <c r="AOP24" s="218"/>
      <c r="AOQ24" s="218"/>
      <c r="AOR24" s="218"/>
      <c r="AOS24" s="218"/>
      <c r="AOT24" s="218"/>
      <c r="AOU24" s="218"/>
      <c r="AOV24" s="218"/>
      <c r="AOW24" s="218"/>
      <c r="AOX24" s="218"/>
      <c r="AOY24" s="218"/>
      <c r="AOZ24" s="218"/>
      <c r="APA24" s="218"/>
      <c r="APB24" s="218"/>
      <c r="APC24" s="218"/>
      <c r="APD24" s="218"/>
      <c r="APE24" s="218"/>
      <c r="APF24" s="218"/>
      <c r="APG24" s="218"/>
      <c r="APH24" s="218"/>
      <c r="API24" s="218"/>
      <c r="APJ24" s="218"/>
      <c r="APK24" s="218"/>
      <c r="APL24" s="218"/>
      <c r="APM24" s="218"/>
      <c r="APN24" s="218"/>
      <c r="APO24" s="218"/>
      <c r="APP24" s="218"/>
      <c r="APQ24" s="218"/>
      <c r="APR24" s="218"/>
      <c r="APS24" s="218"/>
      <c r="APT24" s="218"/>
      <c r="APU24" s="218"/>
      <c r="APV24" s="218"/>
      <c r="APW24" s="218"/>
      <c r="APX24" s="218"/>
      <c r="APY24" s="218"/>
      <c r="APZ24" s="218"/>
      <c r="AQA24" s="218"/>
      <c r="AQB24" s="218"/>
      <c r="AQC24" s="218"/>
      <c r="AQD24" s="218"/>
      <c r="AQE24" s="218"/>
      <c r="AQF24" s="218"/>
      <c r="AQG24" s="218"/>
      <c r="AQH24" s="218"/>
      <c r="AQI24" s="218"/>
      <c r="AQJ24" s="218"/>
      <c r="AQK24" s="218"/>
      <c r="AQL24" s="218"/>
      <c r="AQM24" s="218"/>
      <c r="AQN24" s="218"/>
      <c r="AQO24" s="218"/>
      <c r="AQP24" s="218"/>
      <c r="AQQ24" s="218"/>
      <c r="AQR24" s="218"/>
      <c r="AQS24" s="218"/>
      <c r="AQT24" s="218"/>
      <c r="AQU24" s="218"/>
      <c r="AQV24" s="218"/>
      <c r="AQW24" s="218"/>
      <c r="AQX24" s="218"/>
      <c r="AQY24" s="218"/>
      <c r="AQZ24" s="218"/>
      <c r="ARA24" s="218"/>
      <c r="ARB24" s="218"/>
      <c r="ARC24" s="218"/>
      <c r="ARD24" s="218"/>
      <c r="ARE24" s="218"/>
      <c r="ARF24" s="218"/>
      <c r="ARG24" s="218"/>
      <c r="ARH24" s="218"/>
      <c r="ARI24" s="218"/>
      <c r="ARJ24" s="218"/>
      <c r="ARK24" s="218"/>
      <c r="ARL24" s="218"/>
      <c r="ARM24" s="218"/>
      <c r="ARN24" s="218"/>
      <c r="ARO24" s="218"/>
      <c r="ARP24" s="218"/>
      <c r="ARQ24" s="218"/>
      <c r="ARR24" s="218"/>
      <c r="ARS24" s="218"/>
      <c r="ART24" s="218"/>
      <c r="ARU24" s="218"/>
      <c r="ARV24" s="218"/>
      <c r="ARW24" s="218"/>
      <c r="ARX24" s="218"/>
      <c r="ARY24" s="218"/>
      <c r="ARZ24" s="218"/>
      <c r="ASA24" s="218"/>
      <c r="ASB24" s="218"/>
      <c r="ASC24" s="218"/>
      <c r="ASD24" s="218"/>
      <c r="ASE24" s="218"/>
      <c r="ASF24" s="218"/>
      <c r="ASG24" s="218"/>
      <c r="ASH24" s="218"/>
      <c r="ASI24" s="218"/>
      <c r="ASJ24" s="218"/>
      <c r="ASK24" s="218"/>
      <c r="ASL24" s="218"/>
      <c r="ASM24" s="218"/>
      <c r="ASN24" s="218"/>
      <c r="ASO24" s="218"/>
      <c r="ASP24" s="218"/>
      <c r="ASQ24" s="218"/>
      <c r="ASR24" s="218"/>
      <c r="ASS24" s="218"/>
      <c r="AST24" s="218"/>
      <c r="ASU24" s="218"/>
      <c r="ASV24" s="218"/>
      <c r="ASW24" s="218"/>
      <c r="ASX24" s="218"/>
      <c r="ASY24" s="218"/>
      <c r="ASZ24" s="218"/>
      <c r="ATA24" s="218"/>
      <c r="ATB24" s="218"/>
      <c r="ATC24" s="218"/>
      <c r="ATD24" s="218"/>
      <c r="ATE24" s="218"/>
      <c r="ATF24" s="218"/>
      <c r="ATG24" s="218"/>
      <c r="ATH24" s="218"/>
      <c r="ATI24" s="218"/>
      <c r="ATJ24" s="218"/>
      <c r="ATK24" s="218"/>
      <c r="ATL24" s="218"/>
      <c r="ATM24" s="218"/>
      <c r="ATN24" s="218"/>
      <c r="ATO24" s="218"/>
      <c r="ATP24" s="218"/>
      <c r="ATQ24" s="218"/>
      <c r="ATR24" s="218"/>
      <c r="ATS24" s="218"/>
      <c r="ATT24" s="218"/>
      <c r="ATU24" s="218"/>
      <c r="ATV24" s="218"/>
      <c r="ATW24" s="218"/>
      <c r="ATX24" s="218"/>
      <c r="ATY24" s="218"/>
      <c r="ATZ24" s="218"/>
      <c r="AUA24" s="218"/>
      <c r="AUB24" s="218"/>
      <c r="AUC24" s="218"/>
      <c r="AUD24" s="218"/>
      <c r="AUE24" s="218"/>
      <c r="AUF24" s="218"/>
      <c r="AUG24" s="218"/>
      <c r="AUH24" s="218"/>
      <c r="AUI24" s="218"/>
      <c r="AUJ24" s="218"/>
      <c r="AUK24" s="218"/>
      <c r="AUL24" s="218"/>
      <c r="AUM24" s="218"/>
      <c r="AUN24" s="218"/>
      <c r="AUO24" s="218"/>
      <c r="AUP24" s="218"/>
      <c r="AUQ24" s="218"/>
      <c r="AUR24" s="218"/>
      <c r="AUS24" s="218"/>
      <c r="AUT24" s="218"/>
      <c r="AUU24" s="218"/>
      <c r="AUV24" s="218"/>
      <c r="AUW24" s="218"/>
      <c r="AUX24" s="218"/>
      <c r="AUY24" s="218"/>
      <c r="AUZ24" s="218"/>
      <c r="AVA24" s="218"/>
      <c r="AVB24" s="218"/>
      <c r="AVC24" s="218"/>
      <c r="AVD24" s="218"/>
      <c r="AVE24" s="218"/>
      <c r="AVF24" s="218"/>
      <c r="AVG24" s="218"/>
      <c r="AVH24" s="218"/>
      <c r="AVI24" s="218"/>
      <c r="AVJ24" s="218"/>
      <c r="AVK24" s="218"/>
      <c r="AVL24" s="218"/>
      <c r="AVM24" s="218"/>
      <c r="AVN24" s="218"/>
      <c r="AVO24" s="218"/>
      <c r="AVP24" s="218"/>
      <c r="AVQ24" s="218"/>
      <c r="AVR24" s="218"/>
      <c r="AVS24" s="218"/>
      <c r="AVT24" s="218"/>
      <c r="AVU24" s="218"/>
      <c r="AVV24" s="218"/>
      <c r="AVW24" s="218"/>
      <c r="AVX24" s="218"/>
      <c r="AVY24" s="218"/>
      <c r="AVZ24" s="218"/>
      <c r="AWA24" s="218"/>
      <c r="AWB24" s="218"/>
      <c r="AWC24" s="218"/>
      <c r="AWD24" s="218"/>
      <c r="AWE24" s="218"/>
      <c r="AWF24" s="218"/>
      <c r="AWG24" s="218"/>
      <c r="AWH24" s="218"/>
      <c r="AWI24" s="218"/>
      <c r="AWJ24" s="218"/>
      <c r="AWK24" s="218"/>
      <c r="AWL24" s="218"/>
      <c r="AWM24" s="218"/>
      <c r="AWN24" s="218"/>
      <c r="AWO24" s="218"/>
      <c r="AWP24" s="218"/>
      <c r="AWQ24" s="218"/>
      <c r="AWR24" s="218"/>
      <c r="AWS24" s="218"/>
      <c r="AWT24" s="218"/>
      <c r="AWU24" s="218"/>
      <c r="AWV24" s="218"/>
      <c r="AWW24" s="218"/>
      <c r="AWX24" s="218"/>
      <c r="AWY24" s="218"/>
      <c r="AWZ24" s="218"/>
      <c r="AXA24" s="218"/>
      <c r="AXB24" s="218"/>
      <c r="AXC24" s="218"/>
      <c r="AXD24" s="218"/>
      <c r="AXE24" s="218"/>
      <c r="AXF24" s="218"/>
      <c r="AXG24" s="218"/>
      <c r="AXH24" s="218"/>
      <c r="AXI24" s="218"/>
      <c r="AXJ24" s="218"/>
      <c r="AXK24" s="218"/>
      <c r="AXL24" s="218"/>
      <c r="AXM24" s="218"/>
      <c r="AXN24" s="218"/>
      <c r="AXO24" s="218"/>
      <c r="AXP24" s="218"/>
      <c r="AXQ24" s="218"/>
      <c r="AXR24" s="218"/>
      <c r="AXS24" s="218"/>
      <c r="AXT24" s="218"/>
      <c r="AXU24" s="218"/>
      <c r="AXV24" s="218"/>
      <c r="AXW24" s="218"/>
      <c r="AXX24" s="218"/>
      <c r="AXY24" s="218"/>
      <c r="AXZ24" s="218"/>
      <c r="AYA24" s="218"/>
      <c r="AYB24" s="218"/>
      <c r="AYC24" s="218"/>
      <c r="AYD24" s="218"/>
      <c r="AYE24" s="218"/>
      <c r="AYF24" s="218"/>
      <c r="AYG24" s="218"/>
      <c r="AYH24" s="218"/>
      <c r="AYI24" s="218"/>
      <c r="AYJ24" s="218"/>
      <c r="AYK24" s="218"/>
      <c r="AYL24" s="218"/>
      <c r="AYM24" s="218"/>
      <c r="AYN24" s="218"/>
      <c r="AYO24" s="218"/>
      <c r="AYP24" s="218"/>
      <c r="AYQ24" s="218"/>
      <c r="AYR24" s="218"/>
      <c r="AYS24" s="218"/>
      <c r="AYT24" s="218"/>
      <c r="AYU24" s="218"/>
      <c r="AYV24" s="218"/>
      <c r="AYW24" s="218"/>
      <c r="AYX24" s="218"/>
      <c r="AYY24" s="218"/>
      <c r="AYZ24" s="218"/>
      <c r="AZA24" s="218"/>
      <c r="AZB24" s="218"/>
      <c r="AZC24" s="218"/>
      <c r="AZD24" s="218"/>
      <c r="AZE24" s="218"/>
      <c r="AZF24" s="218"/>
      <c r="AZG24" s="218"/>
      <c r="AZH24" s="218"/>
      <c r="AZI24" s="218"/>
      <c r="AZJ24" s="218"/>
      <c r="AZK24" s="218"/>
      <c r="AZL24" s="218"/>
      <c r="AZM24" s="218"/>
      <c r="AZN24" s="218"/>
      <c r="AZO24" s="218"/>
      <c r="AZP24" s="218"/>
      <c r="AZQ24" s="218"/>
      <c r="AZR24" s="218"/>
      <c r="AZS24" s="218"/>
      <c r="AZT24" s="218"/>
      <c r="AZU24" s="218"/>
      <c r="AZV24" s="218"/>
      <c r="AZW24" s="218"/>
      <c r="AZX24" s="218"/>
      <c r="AZY24" s="218"/>
      <c r="AZZ24" s="218"/>
      <c r="BAA24" s="218"/>
      <c r="BAB24" s="218"/>
      <c r="BAC24" s="218"/>
      <c r="BAD24" s="218"/>
      <c r="BAE24" s="218"/>
      <c r="BAF24" s="218"/>
      <c r="BAG24" s="218"/>
      <c r="BAH24" s="218"/>
      <c r="BAI24" s="218"/>
      <c r="BAJ24" s="218"/>
      <c r="BAK24" s="218"/>
      <c r="BAL24" s="218"/>
      <c r="BAM24" s="218"/>
      <c r="BAN24" s="218"/>
      <c r="BAO24" s="218"/>
      <c r="BAP24" s="218"/>
      <c r="BAQ24" s="218"/>
      <c r="BAR24" s="218"/>
      <c r="BAS24" s="218"/>
      <c r="BAT24" s="218"/>
      <c r="BAU24" s="218"/>
      <c r="BAV24" s="218"/>
      <c r="BAW24" s="218"/>
      <c r="BAX24" s="218"/>
      <c r="BAY24" s="218"/>
      <c r="BAZ24" s="218"/>
      <c r="BBA24" s="218"/>
      <c r="BBB24" s="218"/>
      <c r="BBC24" s="218"/>
      <c r="BBD24" s="218"/>
      <c r="BBE24" s="218"/>
      <c r="BBF24" s="218"/>
      <c r="BBG24" s="218"/>
      <c r="BBH24" s="218"/>
      <c r="BBI24" s="218"/>
      <c r="BBJ24" s="218"/>
      <c r="BBK24" s="218"/>
      <c r="BBL24" s="218"/>
      <c r="BBM24" s="218"/>
      <c r="BBN24" s="218"/>
      <c r="BBO24" s="218"/>
      <c r="BBP24" s="218"/>
      <c r="BBQ24" s="218"/>
      <c r="BBR24" s="218"/>
      <c r="BBS24" s="218"/>
      <c r="BBT24" s="218"/>
      <c r="BBU24" s="218"/>
      <c r="BBV24" s="218"/>
      <c r="BBW24" s="218"/>
      <c r="BBX24" s="218"/>
      <c r="BBY24" s="218"/>
      <c r="BBZ24" s="218"/>
      <c r="BCA24" s="218"/>
      <c r="BCB24" s="218"/>
      <c r="BCC24" s="218"/>
      <c r="BCD24" s="218"/>
      <c r="BCE24" s="218"/>
      <c r="BCF24" s="218"/>
      <c r="BCG24" s="218"/>
      <c r="BCH24" s="218"/>
      <c r="BCI24" s="218"/>
      <c r="BCJ24" s="218"/>
      <c r="BCK24" s="218"/>
      <c r="BCL24" s="218"/>
      <c r="BCM24" s="218"/>
      <c r="BCN24" s="218"/>
      <c r="BCO24" s="218"/>
      <c r="BCP24" s="218"/>
      <c r="BCQ24" s="218"/>
      <c r="BCR24" s="218"/>
      <c r="BCS24" s="218"/>
      <c r="BCT24" s="218"/>
      <c r="BCU24" s="218"/>
      <c r="BCV24" s="218"/>
      <c r="BCW24" s="218"/>
      <c r="BCX24" s="218"/>
      <c r="BCY24" s="218"/>
      <c r="BCZ24" s="218"/>
      <c r="BDA24" s="218"/>
      <c r="BDB24" s="218"/>
      <c r="BDC24" s="218"/>
      <c r="BDD24" s="218"/>
      <c r="BDE24" s="218"/>
      <c r="BDF24" s="218"/>
      <c r="BDG24" s="218"/>
      <c r="BDH24" s="218"/>
      <c r="BDI24" s="218"/>
      <c r="BDJ24" s="218"/>
      <c r="BDK24" s="218"/>
      <c r="BDL24" s="218"/>
      <c r="BDM24" s="218"/>
      <c r="BDN24" s="218"/>
      <c r="BDO24" s="218"/>
      <c r="BDP24" s="218"/>
      <c r="BDQ24" s="218"/>
      <c r="BDR24" s="218"/>
      <c r="BDS24" s="218"/>
      <c r="BDT24" s="218"/>
      <c r="BDU24" s="218"/>
    </row>
    <row r="25" spans="1:1477" s="137" customFormat="1" ht="24" customHeight="1" thickTop="1">
      <c r="A25" s="152"/>
      <c r="B25" s="316" t="s">
        <v>525</v>
      </c>
      <c r="C25" s="317"/>
      <c r="D25" s="318"/>
      <c r="E25" s="234"/>
      <c r="F25" s="138"/>
      <c r="G25" s="189" t="str">
        <f>IF(B24="","",ROWS(B24:B24)-1)</f>
        <v/>
      </c>
      <c r="H25" s="137">
        <f>SUM(H24:H24)</f>
        <v>0</v>
      </c>
      <c r="I25" s="137">
        <f>SUM(I24:I24)</f>
        <v>0</v>
      </c>
      <c r="J25" s="137">
        <f>SUM(J24:J24)</f>
        <v>0</v>
      </c>
      <c r="K25" s="137">
        <f>SUM(K24:K24)</f>
        <v>0</v>
      </c>
      <c r="L25" s="137">
        <f>SUM(L24:L24)</f>
        <v>0</v>
      </c>
      <c r="M25" s="167">
        <f>IF(G25="",0,N25/G25)</f>
        <v>0</v>
      </c>
      <c r="N25" s="137">
        <f t="shared" ref="N25:AC25" si="40">SUM(N24:N24)</f>
        <v>0</v>
      </c>
      <c r="O25" s="137">
        <f t="shared" si="40"/>
        <v>0</v>
      </c>
      <c r="P25" s="140">
        <f t="shared" si="40"/>
        <v>0</v>
      </c>
      <c r="Q25" s="140">
        <f t="shared" si="40"/>
        <v>0</v>
      </c>
      <c r="R25" s="137">
        <f t="shared" si="40"/>
        <v>0</v>
      </c>
      <c r="S25" s="137">
        <f t="shared" si="40"/>
        <v>0</v>
      </c>
      <c r="T25" s="141">
        <f t="shared" si="40"/>
        <v>0</v>
      </c>
      <c r="U25" s="141">
        <f t="shared" si="40"/>
        <v>0</v>
      </c>
      <c r="V25" s="141">
        <f t="shared" si="40"/>
        <v>0</v>
      </c>
      <c r="W25" s="141">
        <f t="shared" si="40"/>
        <v>0</v>
      </c>
      <c r="X25" s="141">
        <f t="shared" si="40"/>
        <v>0</v>
      </c>
      <c r="Y25" s="141">
        <f t="shared" si="40"/>
        <v>0</v>
      </c>
      <c r="Z25" s="141">
        <f t="shared" si="40"/>
        <v>0</v>
      </c>
      <c r="AA25" s="141">
        <f t="shared" si="40"/>
        <v>0</v>
      </c>
      <c r="AB25" s="141">
        <f t="shared" si="40"/>
        <v>0</v>
      </c>
      <c r="AC25" s="141">
        <f t="shared" si="40"/>
        <v>0</v>
      </c>
      <c r="AD25" s="167">
        <f>IF(G25="",0,AE25/G25)</f>
        <v>0</v>
      </c>
      <c r="AE25" s="171">
        <f t="shared" ref="AE25:BJ25" si="41">SUM(AE24:AE24)</f>
        <v>1</v>
      </c>
      <c r="AF25" s="141">
        <f t="shared" si="41"/>
        <v>0</v>
      </c>
      <c r="AG25" s="141">
        <f t="shared" si="41"/>
        <v>0</v>
      </c>
      <c r="AH25" s="142">
        <f t="shared" si="41"/>
        <v>0</v>
      </c>
      <c r="AI25" s="142">
        <f t="shared" si="41"/>
        <v>0</v>
      </c>
      <c r="AJ25" s="142">
        <f t="shared" si="41"/>
        <v>0</v>
      </c>
      <c r="AK25" s="142">
        <f t="shared" si="41"/>
        <v>0</v>
      </c>
      <c r="AL25" s="141">
        <f t="shared" si="41"/>
        <v>0</v>
      </c>
      <c r="AM25" s="141">
        <f t="shared" si="41"/>
        <v>0</v>
      </c>
      <c r="AN25" s="142">
        <f t="shared" si="41"/>
        <v>0</v>
      </c>
      <c r="AO25" s="142">
        <f t="shared" si="41"/>
        <v>0</v>
      </c>
      <c r="AP25" s="141">
        <f t="shared" si="41"/>
        <v>0</v>
      </c>
      <c r="AQ25" s="141">
        <f t="shared" si="41"/>
        <v>0</v>
      </c>
      <c r="AR25" s="142">
        <f t="shared" si="41"/>
        <v>0</v>
      </c>
      <c r="AS25" s="142">
        <f t="shared" si="41"/>
        <v>0</v>
      </c>
      <c r="AT25" s="141">
        <f t="shared" si="41"/>
        <v>0</v>
      </c>
      <c r="AU25" s="141">
        <f t="shared" si="41"/>
        <v>0</v>
      </c>
      <c r="AV25" s="142">
        <f t="shared" si="41"/>
        <v>0</v>
      </c>
      <c r="AW25" s="142">
        <f t="shared" si="41"/>
        <v>0</v>
      </c>
      <c r="AX25" s="141">
        <f t="shared" si="41"/>
        <v>0</v>
      </c>
      <c r="AY25" s="141">
        <f t="shared" si="41"/>
        <v>0</v>
      </c>
      <c r="AZ25" s="142">
        <f t="shared" si="41"/>
        <v>0</v>
      </c>
      <c r="BA25" s="142">
        <f t="shared" si="41"/>
        <v>0</v>
      </c>
      <c r="BB25" s="141">
        <f t="shared" si="41"/>
        <v>0</v>
      </c>
      <c r="BC25" s="141">
        <f t="shared" si="41"/>
        <v>0</v>
      </c>
      <c r="BD25" s="142">
        <f t="shared" si="41"/>
        <v>0</v>
      </c>
      <c r="BE25" s="142">
        <f t="shared" si="41"/>
        <v>0</v>
      </c>
      <c r="BF25" s="141">
        <f t="shared" si="41"/>
        <v>0</v>
      </c>
      <c r="BG25" s="141">
        <f t="shared" si="41"/>
        <v>0</v>
      </c>
      <c r="BH25" s="142">
        <f t="shared" si="41"/>
        <v>0</v>
      </c>
      <c r="BI25" s="142">
        <f t="shared" si="41"/>
        <v>0</v>
      </c>
      <c r="BJ25" s="141">
        <f t="shared" si="41"/>
        <v>0</v>
      </c>
      <c r="BK25" s="141">
        <f t="shared" ref="BK25:CP25" si="42">SUM(BK24:BK24)</f>
        <v>0</v>
      </c>
      <c r="BL25" s="142">
        <f t="shared" si="42"/>
        <v>0</v>
      </c>
      <c r="BM25" s="142">
        <f t="shared" si="42"/>
        <v>0</v>
      </c>
      <c r="BN25" s="141">
        <f t="shared" si="42"/>
        <v>0</v>
      </c>
      <c r="BO25" s="141">
        <f t="shared" si="42"/>
        <v>0</v>
      </c>
      <c r="BP25" s="142">
        <f t="shared" si="42"/>
        <v>0</v>
      </c>
      <c r="BQ25" s="142">
        <f t="shared" si="42"/>
        <v>0</v>
      </c>
      <c r="BR25" s="141">
        <f t="shared" si="42"/>
        <v>0</v>
      </c>
      <c r="BS25" s="141">
        <f t="shared" si="42"/>
        <v>0</v>
      </c>
      <c r="BT25" s="142">
        <f t="shared" si="42"/>
        <v>0</v>
      </c>
      <c r="BU25" s="142">
        <f t="shared" si="42"/>
        <v>0</v>
      </c>
      <c r="BV25" s="141">
        <f t="shared" si="42"/>
        <v>0</v>
      </c>
      <c r="BW25" s="141">
        <f t="shared" si="42"/>
        <v>0</v>
      </c>
      <c r="BX25" s="142">
        <f t="shared" si="42"/>
        <v>0</v>
      </c>
      <c r="BY25" s="142">
        <f t="shared" si="42"/>
        <v>0</v>
      </c>
      <c r="BZ25" s="141">
        <f t="shared" si="42"/>
        <v>0</v>
      </c>
      <c r="CA25" s="141">
        <f t="shared" si="42"/>
        <v>0</v>
      </c>
      <c r="CB25" s="142">
        <f t="shared" si="42"/>
        <v>0</v>
      </c>
      <c r="CC25" s="142">
        <f t="shared" si="42"/>
        <v>0</v>
      </c>
      <c r="CD25" s="141">
        <f t="shared" si="42"/>
        <v>0</v>
      </c>
      <c r="CE25" s="141">
        <f t="shared" si="42"/>
        <v>0</v>
      </c>
      <c r="CF25" s="142">
        <f t="shared" si="42"/>
        <v>0</v>
      </c>
      <c r="CG25" s="142">
        <f t="shared" si="42"/>
        <v>0</v>
      </c>
      <c r="CH25" s="141">
        <f t="shared" si="42"/>
        <v>0</v>
      </c>
      <c r="CI25" s="141">
        <f t="shared" si="42"/>
        <v>0</v>
      </c>
      <c r="CJ25" s="142">
        <f t="shared" si="42"/>
        <v>0</v>
      </c>
      <c r="CK25" s="142">
        <f t="shared" si="42"/>
        <v>0</v>
      </c>
      <c r="CL25" s="141">
        <f t="shared" si="42"/>
        <v>0</v>
      </c>
      <c r="CM25" s="141">
        <f t="shared" si="42"/>
        <v>0</v>
      </c>
      <c r="CN25" s="143"/>
      <c r="CO25" s="143"/>
      <c r="CP25" s="143"/>
      <c r="CQ25" s="143"/>
      <c r="CR25" s="143"/>
      <c r="CS25" s="143"/>
      <c r="CT25" s="139"/>
      <c r="CU25" s="138"/>
      <c r="CV25" s="138"/>
      <c r="CW25" s="139"/>
      <c r="CX25" s="139"/>
      <c r="CY25" s="138"/>
      <c r="CZ25" s="138"/>
      <c r="DA25" s="138"/>
      <c r="DB25" s="141"/>
      <c r="DC25" s="143"/>
      <c r="DD25" s="245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  <c r="AAA25" s="128"/>
      <c r="AAB25" s="128"/>
      <c r="AAC25" s="128"/>
      <c r="AAD25" s="128"/>
      <c r="AAE25" s="128"/>
      <c r="AAF25" s="128"/>
      <c r="AAG25" s="128"/>
      <c r="AAH25" s="128"/>
      <c r="AAI25" s="128"/>
      <c r="AAJ25" s="128"/>
      <c r="AAK25" s="128"/>
      <c r="AAL25" s="128"/>
      <c r="AAM25" s="128"/>
      <c r="AAN25" s="128"/>
      <c r="AAO25" s="128"/>
      <c r="AAP25" s="128"/>
      <c r="AAQ25" s="128"/>
      <c r="AAR25" s="128"/>
      <c r="AAS25" s="128"/>
      <c r="AAT25" s="128"/>
      <c r="AAU25" s="128"/>
      <c r="AAV25" s="128"/>
      <c r="AAW25" s="128"/>
      <c r="AAX25" s="128"/>
      <c r="AAY25" s="128"/>
      <c r="AAZ25" s="128"/>
      <c r="ABA25" s="128"/>
      <c r="ABB25" s="128"/>
      <c r="ABC25" s="128"/>
      <c r="ABD25" s="128"/>
      <c r="ABE25" s="128"/>
      <c r="ABF25" s="128"/>
      <c r="ABG25" s="128"/>
      <c r="ABH25" s="128"/>
      <c r="ABI25" s="128"/>
      <c r="ABJ25" s="128"/>
      <c r="ABK25" s="128"/>
      <c r="ABL25" s="128"/>
      <c r="ABM25" s="128"/>
      <c r="ABN25" s="128"/>
      <c r="ABO25" s="128"/>
      <c r="ABP25" s="128"/>
      <c r="ABQ25" s="128"/>
      <c r="ABR25" s="128"/>
      <c r="ABS25" s="128"/>
      <c r="ABT25" s="128"/>
      <c r="ABU25" s="128"/>
      <c r="ABV25" s="128"/>
      <c r="ABW25" s="128"/>
      <c r="ABX25" s="128"/>
      <c r="ABY25" s="128"/>
      <c r="ABZ25" s="128"/>
      <c r="ACA25" s="128"/>
      <c r="ACB25" s="128"/>
      <c r="ACC25" s="128"/>
      <c r="ACD25" s="128"/>
      <c r="ACE25" s="128"/>
      <c r="ACF25" s="128"/>
      <c r="ACG25" s="128"/>
      <c r="ACH25" s="128"/>
      <c r="ACI25" s="128"/>
      <c r="ACJ25" s="128"/>
      <c r="ACK25" s="128"/>
      <c r="ACL25" s="128"/>
      <c r="ACM25" s="128"/>
      <c r="ACN25" s="128"/>
      <c r="ACO25" s="128"/>
      <c r="ACP25" s="128"/>
      <c r="ACQ25" s="128"/>
      <c r="ACR25" s="128"/>
      <c r="ACS25" s="128"/>
      <c r="ACT25" s="128"/>
      <c r="ACU25" s="128"/>
      <c r="ACV25" s="128"/>
      <c r="ACW25" s="128"/>
      <c r="ACX25" s="128"/>
      <c r="ACY25" s="128"/>
      <c r="ACZ25" s="128"/>
      <c r="ADA25" s="128"/>
      <c r="ADB25" s="128"/>
      <c r="ADC25" s="128"/>
      <c r="ADD25" s="128"/>
      <c r="ADE25" s="128"/>
      <c r="ADF25" s="128"/>
      <c r="ADG25" s="128"/>
      <c r="ADH25" s="128"/>
      <c r="ADI25" s="128"/>
      <c r="ADJ25" s="128"/>
      <c r="ADK25" s="128"/>
      <c r="ADL25" s="128"/>
      <c r="ADM25" s="128"/>
      <c r="ADN25" s="128"/>
      <c r="ADO25" s="128"/>
      <c r="ADP25" s="128"/>
      <c r="ADQ25" s="128"/>
      <c r="ADR25" s="128"/>
      <c r="ADS25" s="128"/>
      <c r="ADT25" s="128"/>
      <c r="ADU25" s="128"/>
      <c r="ADV25" s="128"/>
      <c r="ADW25" s="128"/>
      <c r="ADX25" s="128"/>
      <c r="ADY25" s="128"/>
      <c r="ADZ25" s="128"/>
      <c r="AEA25" s="128"/>
      <c r="AEB25" s="128"/>
      <c r="AEC25" s="128"/>
      <c r="AED25" s="128"/>
      <c r="AEE25" s="128"/>
      <c r="AEF25" s="128"/>
      <c r="AEG25" s="128"/>
      <c r="AEH25" s="128"/>
      <c r="AEI25" s="128"/>
      <c r="AEJ25" s="128"/>
      <c r="AEK25" s="128"/>
      <c r="AEL25" s="128"/>
      <c r="AEM25" s="128"/>
      <c r="AEN25" s="128"/>
      <c r="AEO25" s="128"/>
      <c r="AEP25" s="128"/>
      <c r="AEQ25" s="128"/>
      <c r="AER25" s="128"/>
      <c r="AES25" s="128"/>
      <c r="AET25" s="128"/>
      <c r="AEU25" s="128"/>
      <c r="AEV25" s="128"/>
      <c r="AEW25" s="128"/>
      <c r="AEX25" s="128"/>
      <c r="AEY25" s="128"/>
      <c r="AEZ25" s="128"/>
      <c r="AFA25" s="128"/>
      <c r="AFB25" s="128"/>
      <c r="AFC25" s="128"/>
      <c r="AFD25" s="128"/>
      <c r="AFE25" s="128"/>
      <c r="AFF25" s="128"/>
      <c r="AFG25" s="128"/>
      <c r="AFH25" s="128"/>
      <c r="AFI25" s="128"/>
      <c r="AFJ25" s="128"/>
      <c r="AFK25" s="128"/>
      <c r="AFL25" s="128"/>
      <c r="AFM25" s="128"/>
      <c r="AFN25" s="128"/>
      <c r="AFO25" s="128"/>
      <c r="AFP25" s="128"/>
      <c r="AFQ25" s="128"/>
      <c r="AFR25" s="128"/>
      <c r="AFS25" s="128"/>
      <c r="AFT25" s="128"/>
      <c r="AFU25" s="128"/>
      <c r="AFV25" s="128"/>
      <c r="AFW25" s="128"/>
      <c r="AFX25" s="128"/>
      <c r="AFY25" s="128"/>
      <c r="AFZ25" s="128"/>
      <c r="AGA25" s="128"/>
      <c r="AGB25" s="128"/>
      <c r="AGC25" s="128"/>
      <c r="AGD25" s="128"/>
      <c r="AGE25" s="128"/>
      <c r="AGF25" s="128"/>
      <c r="AGG25" s="128"/>
      <c r="AGH25" s="128"/>
      <c r="AGI25" s="128"/>
      <c r="AGJ25" s="128"/>
      <c r="AGK25" s="128"/>
      <c r="AGL25" s="128"/>
      <c r="AGM25" s="128"/>
      <c r="AGN25" s="128"/>
      <c r="AGO25" s="128"/>
      <c r="AGP25" s="128"/>
      <c r="AGQ25" s="128"/>
      <c r="AGR25" s="128"/>
      <c r="AGS25" s="128"/>
      <c r="AGT25" s="128"/>
      <c r="AGU25" s="128"/>
      <c r="AGV25" s="128"/>
      <c r="AGW25" s="128"/>
      <c r="AGX25" s="128"/>
      <c r="AGY25" s="128"/>
      <c r="AGZ25" s="128"/>
      <c r="AHA25" s="128"/>
      <c r="AHB25" s="128"/>
      <c r="AHC25" s="128"/>
      <c r="AHD25" s="128"/>
      <c r="AHE25" s="128"/>
      <c r="AHF25" s="128"/>
      <c r="AHG25" s="128"/>
      <c r="AHH25" s="128"/>
      <c r="AHI25" s="128"/>
      <c r="AHJ25" s="128"/>
      <c r="AHK25" s="128"/>
      <c r="AHL25" s="128"/>
      <c r="AHM25" s="128"/>
      <c r="AHN25" s="128"/>
      <c r="AHO25" s="128"/>
      <c r="AHP25" s="128"/>
      <c r="AHQ25" s="128"/>
      <c r="AHR25" s="128"/>
      <c r="AHS25" s="128"/>
      <c r="AHT25" s="128"/>
      <c r="AHU25" s="128"/>
      <c r="AHV25" s="128"/>
      <c r="AHW25" s="128"/>
      <c r="AHX25" s="128"/>
      <c r="AHY25" s="128"/>
      <c r="AHZ25" s="128"/>
      <c r="AIA25" s="128"/>
      <c r="AIB25" s="128"/>
      <c r="AIC25" s="128"/>
      <c r="AID25" s="128"/>
      <c r="AIE25" s="128"/>
      <c r="AIF25" s="128"/>
      <c r="AIG25" s="128"/>
      <c r="AIH25" s="128"/>
      <c r="AII25" s="128"/>
      <c r="AIJ25" s="128"/>
      <c r="AIK25" s="128"/>
      <c r="AIL25" s="128"/>
      <c r="AIM25" s="128"/>
      <c r="AIN25" s="128"/>
      <c r="AIO25" s="128"/>
      <c r="AIP25" s="128"/>
      <c r="AIQ25" s="128"/>
      <c r="AIR25" s="128"/>
      <c r="AIS25" s="128"/>
      <c r="AIT25" s="128"/>
      <c r="AIU25" s="128"/>
      <c r="AIV25" s="128"/>
      <c r="AIW25" s="128"/>
      <c r="AIX25" s="128"/>
      <c r="AIY25" s="128"/>
      <c r="AIZ25" s="128"/>
      <c r="AJA25" s="128"/>
      <c r="AJB25" s="128"/>
      <c r="AJC25" s="128"/>
      <c r="AJD25" s="128"/>
      <c r="AJE25" s="128"/>
      <c r="AJF25" s="128"/>
      <c r="AJG25" s="128"/>
      <c r="AJH25" s="128"/>
      <c r="AJI25" s="128"/>
      <c r="AJJ25" s="128"/>
      <c r="AJK25" s="128"/>
      <c r="AJL25" s="128"/>
      <c r="AJM25" s="128"/>
      <c r="AJN25" s="128"/>
      <c r="AJO25" s="128"/>
      <c r="AJP25" s="128"/>
      <c r="AJQ25" s="128"/>
      <c r="AJR25" s="128"/>
      <c r="AJS25" s="128"/>
      <c r="AJT25" s="128"/>
      <c r="AJU25" s="128"/>
      <c r="AJV25" s="128"/>
      <c r="AJW25" s="128"/>
      <c r="AJX25" s="128"/>
      <c r="AJY25" s="128"/>
      <c r="AJZ25" s="128"/>
      <c r="AKA25" s="128"/>
      <c r="AKB25" s="128"/>
      <c r="AKC25" s="128"/>
      <c r="AKD25" s="128"/>
      <c r="AKE25" s="128"/>
      <c r="AKF25" s="128"/>
      <c r="AKG25" s="128"/>
      <c r="AKH25" s="128"/>
      <c r="AKI25" s="128"/>
      <c r="AKJ25" s="128"/>
      <c r="AKK25" s="128"/>
      <c r="AKL25" s="128"/>
      <c r="AKM25" s="128"/>
      <c r="AKN25" s="128"/>
      <c r="AKO25" s="128"/>
      <c r="AKP25" s="128"/>
      <c r="AKQ25" s="128"/>
      <c r="AKR25" s="128"/>
      <c r="AKS25" s="128"/>
      <c r="AKT25" s="128"/>
      <c r="AKU25" s="128"/>
      <c r="AKV25" s="128"/>
      <c r="AKW25" s="128"/>
      <c r="AKX25" s="128"/>
      <c r="AKY25" s="128"/>
      <c r="AKZ25" s="128"/>
      <c r="ALA25" s="128"/>
      <c r="ALB25" s="128"/>
      <c r="ALC25" s="128"/>
      <c r="ALD25" s="128"/>
      <c r="ALE25" s="128"/>
      <c r="ALF25" s="128"/>
      <c r="ALG25" s="128"/>
      <c r="ALH25" s="128"/>
      <c r="ALI25" s="128"/>
      <c r="ALJ25" s="128"/>
      <c r="ALK25" s="128"/>
      <c r="ALL25" s="128"/>
      <c r="ALM25" s="128"/>
      <c r="ALN25" s="128"/>
      <c r="ALO25" s="128"/>
      <c r="ALP25" s="128"/>
      <c r="ALQ25" s="128"/>
      <c r="ALR25" s="128"/>
      <c r="ALS25" s="128"/>
      <c r="ALT25" s="128"/>
      <c r="ALU25" s="128"/>
      <c r="ALV25" s="128"/>
      <c r="ALW25" s="128"/>
      <c r="ALX25" s="128"/>
      <c r="ALY25" s="128"/>
      <c r="ALZ25" s="128"/>
      <c r="AMA25" s="128"/>
      <c r="AMB25" s="128"/>
      <c r="AMC25" s="128"/>
      <c r="AMD25" s="128"/>
      <c r="AME25" s="128"/>
      <c r="AMF25" s="128"/>
      <c r="AMG25" s="128"/>
      <c r="AMH25" s="128"/>
      <c r="AMI25" s="128"/>
      <c r="AMJ25" s="128"/>
      <c r="AMK25" s="128"/>
      <c r="AML25" s="128"/>
      <c r="AMM25" s="128"/>
      <c r="AMN25" s="128"/>
      <c r="AMO25" s="128"/>
      <c r="AMP25" s="128"/>
      <c r="AMQ25" s="128"/>
      <c r="AMR25" s="128"/>
      <c r="AMS25" s="128"/>
      <c r="AMT25" s="128"/>
      <c r="AMU25" s="128"/>
      <c r="AMV25" s="128"/>
      <c r="AMW25" s="128"/>
      <c r="AMX25" s="128"/>
      <c r="AMY25" s="128"/>
      <c r="AMZ25" s="128"/>
      <c r="ANA25" s="128"/>
      <c r="ANB25" s="128"/>
      <c r="ANC25" s="128"/>
      <c r="AND25" s="128"/>
      <c r="ANE25" s="128"/>
      <c r="ANF25" s="128"/>
      <c r="ANG25" s="128"/>
      <c r="ANH25" s="128"/>
      <c r="ANI25" s="128"/>
      <c r="ANJ25" s="128"/>
      <c r="ANK25" s="128"/>
      <c r="ANL25" s="128"/>
      <c r="ANM25" s="128"/>
      <c r="ANN25" s="128"/>
      <c r="ANO25" s="128"/>
      <c r="ANP25" s="128"/>
      <c r="ANQ25" s="128"/>
      <c r="ANR25" s="128"/>
      <c r="ANS25" s="128"/>
      <c r="ANT25" s="128"/>
      <c r="ANU25" s="128"/>
      <c r="ANV25" s="128"/>
      <c r="ANW25" s="128"/>
      <c r="ANX25" s="128"/>
      <c r="ANY25" s="128"/>
      <c r="ANZ25" s="128"/>
      <c r="AOA25" s="128"/>
      <c r="AOB25" s="128"/>
      <c r="AOC25" s="128"/>
      <c r="AOD25" s="128"/>
      <c r="AOE25" s="128"/>
      <c r="AOF25" s="128"/>
      <c r="AOG25" s="128"/>
      <c r="AOH25" s="128"/>
      <c r="AOI25" s="128"/>
      <c r="AOJ25" s="128"/>
      <c r="AOK25" s="128"/>
      <c r="AOL25" s="128"/>
      <c r="AOM25" s="128"/>
      <c r="AON25" s="128"/>
      <c r="AOO25" s="128"/>
      <c r="AOP25" s="128"/>
      <c r="AOQ25" s="128"/>
      <c r="AOR25" s="128"/>
      <c r="AOS25" s="128"/>
      <c r="AOT25" s="128"/>
      <c r="AOU25" s="128"/>
      <c r="AOV25" s="128"/>
      <c r="AOW25" s="128"/>
      <c r="AOX25" s="128"/>
      <c r="AOY25" s="128"/>
      <c r="AOZ25" s="128"/>
      <c r="APA25" s="128"/>
      <c r="APB25" s="128"/>
      <c r="APC25" s="128"/>
      <c r="APD25" s="128"/>
      <c r="APE25" s="128"/>
      <c r="APF25" s="128"/>
      <c r="APG25" s="128"/>
      <c r="APH25" s="128"/>
      <c r="API25" s="128"/>
      <c r="APJ25" s="128"/>
      <c r="APK25" s="128"/>
      <c r="APL25" s="128"/>
      <c r="APM25" s="128"/>
      <c r="APN25" s="128"/>
      <c r="APO25" s="128"/>
      <c r="APP25" s="128"/>
      <c r="APQ25" s="128"/>
      <c r="APR25" s="128"/>
      <c r="APS25" s="128"/>
      <c r="APT25" s="128"/>
      <c r="APU25" s="128"/>
      <c r="APV25" s="128"/>
      <c r="APW25" s="128"/>
      <c r="APX25" s="128"/>
      <c r="APY25" s="128"/>
      <c r="APZ25" s="128"/>
      <c r="AQA25" s="128"/>
      <c r="AQB25" s="128"/>
      <c r="AQC25" s="128"/>
      <c r="AQD25" s="128"/>
      <c r="AQE25" s="128"/>
      <c r="AQF25" s="128"/>
      <c r="AQG25" s="128"/>
      <c r="AQH25" s="128"/>
      <c r="AQI25" s="128"/>
      <c r="AQJ25" s="128"/>
      <c r="AQK25" s="128"/>
      <c r="AQL25" s="128"/>
      <c r="AQM25" s="128"/>
      <c r="AQN25" s="128"/>
      <c r="AQO25" s="128"/>
      <c r="AQP25" s="128"/>
      <c r="AQQ25" s="128"/>
      <c r="AQR25" s="128"/>
      <c r="AQS25" s="128"/>
      <c r="AQT25" s="128"/>
      <c r="AQU25" s="128"/>
      <c r="AQV25" s="128"/>
      <c r="AQW25" s="128"/>
      <c r="AQX25" s="128"/>
      <c r="AQY25" s="128"/>
      <c r="AQZ25" s="128"/>
      <c r="ARA25" s="128"/>
      <c r="ARB25" s="128"/>
      <c r="ARC25" s="128"/>
      <c r="ARD25" s="128"/>
      <c r="ARE25" s="128"/>
      <c r="ARF25" s="128"/>
      <c r="ARG25" s="128"/>
      <c r="ARH25" s="128"/>
      <c r="ARI25" s="128"/>
      <c r="ARJ25" s="128"/>
      <c r="ARK25" s="128"/>
      <c r="ARL25" s="128"/>
      <c r="ARM25" s="128"/>
      <c r="ARN25" s="128"/>
      <c r="ARO25" s="128"/>
      <c r="ARP25" s="128"/>
      <c r="ARQ25" s="128"/>
      <c r="ARR25" s="128"/>
      <c r="ARS25" s="128"/>
      <c r="ART25" s="128"/>
      <c r="ARU25" s="128"/>
      <c r="ARV25" s="128"/>
      <c r="ARW25" s="128"/>
      <c r="ARX25" s="128"/>
      <c r="ARY25" s="128"/>
      <c r="ARZ25" s="128"/>
      <c r="ASA25" s="128"/>
      <c r="ASB25" s="128"/>
      <c r="ASC25" s="128"/>
      <c r="ASD25" s="128"/>
      <c r="ASE25" s="128"/>
      <c r="ASF25" s="128"/>
      <c r="ASG25" s="128"/>
      <c r="ASH25" s="128"/>
      <c r="ASI25" s="128"/>
      <c r="ASJ25" s="128"/>
      <c r="ASK25" s="128"/>
      <c r="ASL25" s="128"/>
      <c r="ASM25" s="128"/>
      <c r="ASN25" s="128"/>
      <c r="ASO25" s="128"/>
      <c r="ASP25" s="128"/>
      <c r="ASQ25" s="128"/>
      <c r="ASR25" s="128"/>
      <c r="ASS25" s="128"/>
      <c r="AST25" s="128"/>
      <c r="ASU25" s="128"/>
      <c r="ASV25" s="128"/>
      <c r="ASW25" s="128"/>
      <c r="ASX25" s="128"/>
      <c r="ASY25" s="128"/>
      <c r="ASZ25" s="128"/>
      <c r="ATA25" s="128"/>
      <c r="ATB25" s="128"/>
      <c r="ATC25" s="128"/>
      <c r="ATD25" s="128"/>
      <c r="ATE25" s="128"/>
      <c r="ATF25" s="128"/>
      <c r="ATG25" s="128"/>
      <c r="ATH25" s="128"/>
      <c r="ATI25" s="128"/>
      <c r="ATJ25" s="128"/>
      <c r="ATK25" s="128"/>
      <c r="ATL25" s="128"/>
      <c r="ATM25" s="128"/>
      <c r="ATN25" s="128"/>
      <c r="ATO25" s="128"/>
      <c r="ATP25" s="128"/>
      <c r="ATQ25" s="128"/>
      <c r="ATR25" s="128"/>
      <c r="ATS25" s="128"/>
      <c r="ATT25" s="128"/>
      <c r="ATU25" s="128"/>
      <c r="ATV25" s="128"/>
      <c r="ATW25" s="128"/>
      <c r="ATX25" s="128"/>
      <c r="ATY25" s="128"/>
      <c r="ATZ25" s="128"/>
      <c r="AUA25" s="128"/>
      <c r="AUB25" s="128"/>
      <c r="AUC25" s="128"/>
      <c r="AUD25" s="128"/>
      <c r="AUE25" s="128"/>
      <c r="AUF25" s="128"/>
      <c r="AUG25" s="128"/>
      <c r="AUH25" s="128"/>
      <c r="AUI25" s="128"/>
      <c r="AUJ25" s="128"/>
      <c r="AUK25" s="128"/>
      <c r="AUL25" s="128"/>
      <c r="AUM25" s="128"/>
      <c r="AUN25" s="128"/>
      <c r="AUO25" s="128"/>
      <c r="AUP25" s="128"/>
      <c r="AUQ25" s="128"/>
      <c r="AUR25" s="128"/>
      <c r="AUS25" s="128"/>
      <c r="AUT25" s="128"/>
      <c r="AUU25" s="128"/>
      <c r="AUV25" s="128"/>
      <c r="AUW25" s="128"/>
      <c r="AUX25" s="128"/>
      <c r="AUY25" s="128"/>
      <c r="AUZ25" s="128"/>
      <c r="AVA25" s="128"/>
      <c r="AVB25" s="128"/>
      <c r="AVC25" s="128"/>
      <c r="AVD25" s="128"/>
      <c r="AVE25" s="128"/>
      <c r="AVF25" s="128"/>
      <c r="AVG25" s="128"/>
      <c r="AVH25" s="128"/>
      <c r="AVI25" s="128"/>
      <c r="AVJ25" s="128"/>
      <c r="AVK25" s="128"/>
      <c r="AVL25" s="128"/>
      <c r="AVM25" s="128"/>
      <c r="AVN25" s="128"/>
      <c r="AVO25" s="128"/>
      <c r="AVP25" s="128"/>
      <c r="AVQ25" s="128"/>
      <c r="AVR25" s="128"/>
      <c r="AVS25" s="128"/>
      <c r="AVT25" s="128"/>
      <c r="AVU25" s="128"/>
      <c r="AVV25" s="128"/>
      <c r="AVW25" s="128"/>
      <c r="AVX25" s="128"/>
      <c r="AVY25" s="128"/>
      <c r="AVZ25" s="128"/>
      <c r="AWA25" s="128"/>
      <c r="AWB25" s="128"/>
      <c r="AWC25" s="128"/>
      <c r="AWD25" s="128"/>
      <c r="AWE25" s="128"/>
      <c r="AWF25" s="128"/>
      <c r="AWG25" s="128"/>
      <c r="AWH25" s="128"/>
      <c r="AWI25" s="128"/>
      <c r="AWJ25" s="128"/>
      <c r="AWK25" s="128"/>
      <c r="AWL25" s="128"/>
      <c r="AWM25" s="128"/>
      <c r="AWN25" s="128"/>
      <c r="AWO25" s="128"/>
      <c r="AWP25" s="128"/>
      <c r="AWQ25" s="128"/>
      <c r="AWR25" s="128"/>
      <c r="AWS25" s="128"/>
      <c r="AWT25" s="128"/>
      <c r="AWU25" s="128"/>
      <c r="AWV25" s="128"/>
      <c r="AWW25" s="128"/>
      <c r="AWX25" s="128"/>
      <c r="AWY25" s="128"/>
      <c r="AWZ25" s="128"/>
      <c r="AXA25" s="128"/>
      <c r="AXB25" s="128"/>
      <c r="AXC25" s="128"/>
      <c r="AXD25" s="128"/>
      <c r="AXE25" s="128"/>
      <c r="AXF25" s="128"/>
      <c r="AXG25" s="128"/>
      <c r="AXH25" s="128"/>
      <c r="AXI25" s="128"/>
      <c r="AXJ25" s="128"/>
      <c r="AXK25" s="128"/>
      <c r="AXL25" s="128"/>
      <c r="AXM25" s="128"/>
      <c r="AXN25" s="128"/>
      <c r="AXO25" s="128"/>
      <c r="AXP25" s="128"/>
      <c r="AXQ25" s="128"/>
      <c r="AXR25" s="128"/>
      <c r="AXS25" s="128"/>
      <c r="AXT25" s="128"/>
      <c r="AXU25" s="128"/>
      <c r="AXV25" s="128"/>
      <c r="AXW25" s="128"/>
      <c r="AXX25" s="128"/>
      <c r="AXY25" s="128"/>
      <c r="AXZ25" s="128"/>
      <c r="AYA25" s="128"/>
      <c r="AYB25" s="128"/>
      <c r="AYC25" s="128"/>
      <c r="AYD25" s="128"/>
      <c r="AYE25" s="128"/>
      <c r="AYF25" s="128"/>
      <c r="AYG25" s="128"/>
      <c r="AYH25" s="128"/>
      <c r="AYI25" s="128"/>
      <c r="AYJ25" s="128"/>
      <c r="AYK25" s="128"/>
      <c r="AYL25" s="128"/>
      <c r="AYM25" s="128"/>
      <c r="AYN25" s="128"/>
      <c r="AYO25" s="128"/>
      <c r="AYP25" s="128"/>
      <c r="AYQ25" s="128"/>
      <c r="AYR25" s="128"/>
      <c r="AYS25" s="128"/>
      <c r="AYT25" s="128"/>
      <c r="AYU25" s="128"/>
      <c r="AYV25" s="128"/>
      <c r="AYW25" s="128"/>
      <c r="AYX25" s="128"/>
      <c r="AYY25" s="128"/>
      <c r="AYZ25" s="128"/>
      <c r="AZA25" s="128"/>
      <c r="AZB25" s="128"/>
      <c r="AZC25" s="128"/>
      <c r="AZD25" s="128"/>
      <c r="AZE25" s="128"/>
      <c r="AZF25" s="128"/>
      <c r="AZG25" s="128"/>
      <c r="AZH25" s="128"/>
      <c r="AZI25" s="128"/>
      <c r="AZJ25" s="128"/>
      <c r="AZK25" s="128"/>
      <c r="AZL25" s="128"/>
      <c r="AZM25" s="128"/>
      <c r="AZN25" s="128"/>
      <c r="AZO25" s="128"/>
      <c r="AZP25" s="128"/>
      <c r="AZQ25" s="128"/>
      <c r="AZR25" s="128"/>
      <c r="AZS25" s="128"/>
      <c r="AZT25" s="128"/>
      <c r="AZU25" s="128"/>
      <c r="AZV25" s="128"/>
      <c r="AZW25" s="128"/>
      <c r="AZX25" s="128"/>
      <c r="AZY25" s="128"/>
      <c r="AZZ25" s="128"/>
      <c r="BAA25" s="128"/>
      <c r="BAB25" s="128"/>
      <c r="BAC25" s="128"/>
      <c r="BAD25" s="128"/>
      <c r="BAE25" s="128"/>
      <c r="BAF25" s="128"/>
      <c r="BAG25" s="128"/>
      <c r="BAH25" s="128"/>
      <c r="BAI25" s="128"/>
      <c r="BAJ25" s="128"/>
      <c r="BAK25" s="128"/>
      <c r="BAL25" s="128"/>
      <c r="BAM25" s="128"/>
      <c r="BAN25" s="128"/>
      <c r="BAO25" s="128"/>
      <c r="BAP25" s="128"/>
      <c r="BAQ25" s="128"/>
      <c r="BAR25" s="128"/>
      <c r="BAS25" s="128"/>
      <c r="BAT25" s="128"/>
      <c r="BAU25" s="128"/>
      <c r="BAV25" s="128"/>
      <c r="BAW25" s="128"/>
      <c r="BAX25" s="128"/>
      <c r="BAY25" s="128"/>
      <c r="BAZ25" s="128"/>
      <c r="BBA25" s="128"/>
      <c r="BBB25" s="128"/>
      <c r="BBC25" s="128"/>
      <c r="BBD25" s="128"/>
      <c r="BBE25" s="128"/>
      <c r="BBF25" s="128"/>
      <c r="BBG25" s="128"/>
      <c r="BBH25" s="128"/>
      <c r="BBI25" s="128"/>
      <c r="BBJ25" s="128"/>
      <c r="BBK25" s="128"/>
      <c r="BBL25" s="128"/>
      <c r="BBM25" s="128"/>
      <c r="BBN25" s="128"/>
      <c r="BBO25" s="128"/>
      <c r="BBP25" s="128"/>
      <c r="BBQ25" s="128"/>
      <c r="BBR25" s="128"/>
      <c r="BBS25" s="128"/>
      <c r="BBT25" s="128"/>
      <c r="BBU25" s="128"/>
      <c r="BBV25" s="128"/>
      <c r="BBW25" s="128"/>
      <c r="BBX25" s="128"/>
      <c r="BBY25" s="128"/>
      <c r="BBZ25" s="128"/>
      <c r="BCA25" s="128"/>
      <c r="BCB25" s="128"/>
      <c r="BCC25" s="128"/>
      <c r="BCD25" s="128"/>
      <c r="BCE25" s="128"/>
      <c r="BCF25" s="128"/>
      <c r="BCG25" s="128"/>
      <c r="BCH25" s="128"/>
      <c r="BCI25" s="128"/>
      <c r="BCJ25" s="128"/>
      <c r="BCK25" s="128"/>
      <c r="BCL25" s="128"/>
      <c r="BCM25" s="128"/>
      <c r="BCN25" s="128"/>
      <c r="BCO25" s="128"/>
      <c r="BCP25" s="128"/>
      <c r="BCQ25" s="128"/>
      <c r="BCR25" s="128"/>
      <c r="BCS25" s="128"/>
      <c r="BCT25" s="128"/>
      <c r="BCU25" s="128"/>
      <c r="BCV25" s="128"/>
      <c r="BCW25" s="128"/>
      <c r="BCX25" s="128"/>
      <c r="BCY25" s="128"/>
      <c r="BCZ25" s="128"/>
      <c r="BDA25" s="128"/>
      <c r="BDB25" s="128"/>
      <c r="BDC25" s="128"/>
      <c r="BDD25" s="128"/>
      <c r="BDE25" s="128"/>
      <c r="BDF25" s="128"/>
      <c r="BDG25" s="128"/>
      <c r="BDH25" s="128"/>
      <c r="BDI25" s="128"/>
      <c r="BDJ25" s="128"/>
      <c r="BDK25" s="128"/>
      <c r="BDL25" s="128"/>
      <c r="BDM25" s="128"/>
      <c r="BDN25" s="128"/>
      <c r="BDO25" s="128"/>
      <c r="BDP25" s="128"/>
      <c r="BDQ25" s="128"/>
      <c r="BDR25" s="128"/>
      <c r="BDS25" s="128"/>
      <c r="BDT25" s="128"/>
      <c r="BDU25" s="128"/>
    </row>
    <row r="26" spans="1:1477" s="73" customFormat="1" ht="12.75" thickBot="1">
      <c r="B26" s="71"/>
      <c r="C26" s="71"/>
      <c r="D26" s="71"/>
      <c r="E26" s="229"/>
      <c r="F26" s="71"/>
      <c r="G26" s="188"/>
      <c r="H26" s="221"/>
      <c r="M26" s="219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19">
        <f>IF(V26=0,0,AC26/V26)</f>
        <v>0</v>
      </c>
      <c r="AE26" s="73">
        <f>IF(AD26 &lt;=1.1,1,0)</f>
        <v>1</v>
      </c>
      <c r="AF26" s="225"/>
      <c r="AG26" s="225"/>
      <c r="AL26" s="95"/>
      <c r="AM26" s="95"/>
      <c r="AP26" s="95"/>
      <c r="AQ26" s="95"/>
      <c r="AT26" s="95"/>
      <c r="AU26" s="95"/>
      <c r="AX26" s="95"/>
      <c r="AY26" s="95"/>
      <c r="BB26" s="95"/>
      <c r="BC26" s="95"/>
      <c r="BF26" s="95"/>
      <c r="BG26" s="95"/>
      <c r="BJ26" s="95"/>
      <c r="BK26" s="95"/>
      <c r="BN26" s="95"/>
      <c r="BO26" s="95"/>
      <c r="BR26" s="95"/>
      <c r="BS26" s="95"/>
      <c r="BV26" s="95"/>
      <c r="BW26" s="95"/>
      <c r="BZ26" s="95"/>
      <c r="CA26" s="95"/>
      <c r="CD26" s="95"/>
      <c r="CE26" s="95"/>
      <c r="CH26" s="95"/>
      <c r="CI26" s="95"/>
      <c r="CL26" s="95"/>
      <c r="CM26" s="95"/>
      <c r="CN26" s="71"/>
      <c r="CO26" s="71"/>
      <c r="CP26" s="71"/>
      <c r="CQ26" s="71"/>
      <c r="CR26" s="71"/>
      <c r="CS26" s="71"/>
      <c r="CT26" s="72"/>
      <c r="CU26" s="71"/>
      <c r="CV26" s="71"/>
      <c r="CW26" s="72"/>
      <c r="CX26" s="72"/>
      <c r="CY26" s="71"/>
      <c r="CZ26" s="71"/>
      <c r="DA26" s="71"/>
      <c r="DB26" s="96"/>
      <c r="DC26" s="71"/>
      <c r="DD26" s="71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  <c r="ER26" s="218"/>
      <c r="ES26" s="218"/>
      <c r="ET26" s="218"/>
      <c r="EU26" s="218"/>
      <c r="EV26" s="218"/>
      <c r="EW26" s="218"/>
      <c r="EX26" s="218"/>
      <c r="EY26" s="218"/>
      <c r="EZ26" s="218"/>
      <c r="FA26" s="218"/>
      <c r="FB26" s="218"/>
      <c r="FC26" s="218"/>
      <c r="FD26" s="218"/>
      <c r="FE26" s="218"/>
      <c r="FF26" s="218"/>
      <c r="FG26" s="218"/>
      <c r="FH26" s="218"/>
      <c r="FI26" s="218"/>
      <c r="FJ26" s="218"/>
      <c r="FK26" s="218"/>
      <c r="FL26" s="218"/>
      <c r="FM26" s="218"/>
      <c r="FN26" s="218"/>
      <c r="FO26" s="218"/>
      <c r="FP26" s="218"/>
      <c r="FQ26" s="218"/>
      <c r="FR26" s="218"/>
      <c r="FS26" s="218"/>
      <c r="FT26" s="218"/>
      <c r="FU26" s="218"/>
      <c r="FV26" s="218"/>
      <c r="FW26" s="218"/>
      <c r="FX26" s="218"/>
      <c r="FY26" s="218"/>
      <c r="FZ26" s="218"/>
      <c r="GA26" s="218"/>
      <c r="GB26" s="218"/>
      <c r="GC26" s="218"/>
      <c r="GD26" s="218"/>
      <c r="GE26" s="218"/>
      <c r="GF26" s="218"/>
      <c r="GG26" s="218"/>
      <c r="GH26" s="218"/>
      <c r="GI26" s="218"/>
      <c r="GJ26" s="218"/>
      <c r="GK26" s="218"/>
      <c r="GL26" s="218"/>
      <c r="GM26" s="218"/>
      <c r="GN26" s="218"/>
      <c r="GO26" s="218"/>
      <c r="GP26" s="218"/>
      <c r="GQ26" s="218"/>
      <c r="GR26" s="218"/>
      <c r="GS26" s="218"/>
      <c r="GT26" s="218"/>
      <c r="GU26" s="218"/>
      <c r="GV26" s="218"/>
      <c r="GW26" s="218"/>
      <c r="GX26" s="218"/>
      <c r="GY26" s="218"/>
      <c r="GZ26" s="218"/>
      <c r="HA26" s="218"/>
      <c r="HB26" s="218"/>
      <c r="HC26" s="218"/>
      <c r="HD26" s="218"/>
      <c r="HE26" s="218"/>
      <c r="HF26" s="218"/>
      <c r="HG26" s="218"/>
      <c r="HH26" s="218"/>
      <c r="HI26" s="218"/>
      <c r="HJ26" s="218"/>
      <c r="HK26" s="218"/>
      <c r="HL26" s="218"/>
      <c r="HM26" s="218"/>
      <c r="HN26" s="218"/>
      <c r="HO26" s="218"/>
      <c r="HP26" s="218"/>
      <c r="HQ26" s="218"/>
      <c r="HR26" s="218"/>
      <c r="HS26" s="218"/>
      <c r="HT26" s="218"/>
      <c r="HU26" s="218"/>
      <c r="HV26" s="218"/>
      <c r="HW26" s="218"/>
      <c r="HX26" s="218"/>
      <c r="HY26" s="218"/>
      <c r="HZ26" s="218"/>
      <c r="IA26" s="218"/>
      <c r="IB26" s="218"/>
      <c r="IC26" s="218"/>
      <c r="ID26" s="218"/>
      <c r="IE26" s="218"/>
      <c r="IF26" s="218"/>
      <c r="IG26" s="218"/>
      <c r="IH26" s="218"/>
      <c r="II26" s="218"/>
      <c r="IJ26" s="218"/>
      <c r="IK26" s="218"/>
      <c r="IL26" s="218"/>
      <c r="IM26" s="218"/>
      <c r="IN26" s="218"/>
      <c r="IO26" s="218"/>
      <c r="IP26" s="218"/>
      <c r="IQ26" s="218"/>
      <c r="IR26" s="218"/>
      <c r="IS26" s="218"/>
      <c r="IT26" s="218"/>
      <c r="IU26" s="218"/>
      <c r="IV26" s="218"/>
      <c r="IW26" s="218"/>
      <c r="IX26" s="218"/>
      <c r="IY26" s="218"/>
      <c r="IZ26" s="218"/>
      <c r="JA26" s="218"/>
      <c r="JB26" s="218"/>
      <c r="JC26" s="218"/>
      <c r="JD26" s="218"/>
      <c r="JE26" s="218"/>
      <c r="JF26" s="218"/>
      <c r="JG26" s="218"/>
      <c r="JH26" s="218"/>
      <c r="JI26" s="218"/>
      <c r="JJ26" s="218"/>
      <c r="JK26" s="218"/>
      <c r="JL26" s="218"/>
      <c r="JM26" s="218"/>
      <c r="JN26" s="218"/>
      <c r="JO26" s="218"/>
      <c r="JP26" s="218"/>
      <c r="JQ26" s="218"/>
      <c r="JR26" s="218"/>
      <c r="JS26" s="218"/>
      <c r="JT26" s="218"/>
      <c r="JU26" s="218"/>
      <c r="JV26" s="218"/>
      <c r="JW26" s="218"/>
      <c r="JX26" s="218"/>
      <c r="JY26" s="218"/>
      <c r="JZ26" s="218"/>
      <c r="KA26" s="218"/>
      <c r="KB26" s="218"/>
      <c r="KC26" s="218"/>
      <c r="KD26" s="218"/>
      <c r="KE26" s="218"/>
      <c r="KF26" s="218"/>
      <c r="KG26" s="218"/>
      <c r="KH26" s="218"/>
      <c r="KI26" s="218"/>
      <c r="KJ26" s="218"/>
      <c r="KK26" s="218"/>
      <c r="KL26" s="218"/>
      <c r="KM26" s="218"/>
      <c r="KN26" s="218"/>
      <c r="KO26" s="218"/>
      <c r="KP26" s="218"/>
      <c r="KQ26" s="218"/>
      <c r="KR26" s="218"/>
      <c r="KS26" s="218"/>
      <c r="KT26" s="218"/>
      <c r="KU26" s="218"/>
      <c r="KV26" s="218"/>
      <c r="KW26" s="218"/>
      <c r="KX26" s="218"/>
      <c r="KY26" s="218"/>
      <c r="KZ26" s="218"/>
      <c r="LA26" s="218"/>
      <c r="LB26" s="218"/>
      <c r="LC26" s="218"/>
      <c r="LD26" s="218"/>
      <c r="LE26" s="218"/>
      <c r="LF26" s="218"/>
      <c r="LG26" s="218"/>
      <c r="LH26" s="218"/>
      <c r="LI26" s="218"/>
      <c r="LJ26" s="218"/>
      <c r="LK26" s="218"/>
      <c r="LL26" s="218"/>
      <c r="LM26" s="218"/>
      <c r="LN26" s="218"/>
      <c r="LO26" s="218"/>
      <c r="LP26" s="218"/>
      <c r="LQ26" s="218"/>
      <c r="LR26" s="218"/>
      <c r="LS26" s="218"/>
      <c r="LT26" s="218"/>
      <c r="LU26" s="218"/>
      <c r="LV26" s="218"/>
      <c r="LW26" s="218"/>
      <c r="LX26" s="218"/>
      <c r="LY26" s="218"/>
      <c r="LZ26" s="218"/>
      <c r="MA26" s="218"/>
      <c r="MB26" s="218"/>
      <c r="MC26" s="218"/>
      <c r="MD26" s="218"/>
      <c r="ME26" s="218"/>
      <c r="MF26" s="218"/>
      <c r="MG26" s="218"/>
      <c r="MH26" s="218"/>
      <c r="MI26" s="218"/>
      <c r="MJ26" s="218"/>
      <c r="MK26" s="218"/>
      <c r="ML26" s="218"/>
      <c r="MM26" s="218"/>
      <c r="MN26" s="218"/>
      <c r="MO26" s="218"/>
      <c r="MP26" s="218"/>
      <c r="MQ26" s="218"/>
      <c r="MR26" s="218"/>
      <c r="MS26" s="218"/>
      <c r="MT26" s="218"/>
      <c r="MU26" s="218"/>
      <c r="MV26" s="218"/>
      <c r="MW26" s="218"/>
      <c r="MX26" s="218"/>
      <c r="MY26" s="218"/>
      <c r="MZ26" s="218"/>
      <c r="NA26" s="218"/>
      <c r="NB26" s="218"/>
      <c r="NC26" s="218"/>
      <c r="ND26" s="218"/>
      <c r="NE26" s="218"/>
      <c r="NF26" s="218"/>
      <c r="NG26" s="218"/>
      <c r="NH26" s="218"/>
      <c r="NI26" s="218"/>
      <c r="NJ26" s="218"/>
      <c r="NK26" s="218"/>
      <c r="NL26" s="218"/>
      <c r="NM26" s="218"/>
      <c r="NN26" s="218"/>
      <c r="NO26" s="218"/>
      <c r="NP26" s="218"/>
      <c r="NQ26" s="218"/>
      <c r="NR26" s="218"/>
      <c r="NS26" s="218"/>
      <c r="NT26" s="218"/>
      <c r="NU26" s="218"/>
      <c r="NV26" s="218"/>
      <c r="NW26" s="218"/>
      <c r="NX26" s="218"/>
      <c r="NY26" s="218"/>
      <c r="NZ26" s="218"/>
      <c r="OA26" s="218"/>
      <c r="OB26" s="218"/>
      <c r="OC26" s="218"/>
      <c r="OD26" s="218"/>
      <c r="OE26" s="218"/>
      <c r="OF26" s="218"/>
      <c r="OG26" s="218"/>
      <c r="OH26" s="218"/>
      <c r="OI26" s="218"/>
      <c r="OJ26" s="218"/>
      <c r="OK26" s="218"/>
      <c r="OL26" s="218"/>
      <c r="OM26" s="218"/>
      <c r="ON26" s="218"/>
      <c r="OO26" s="218"/>
      <c r="OP26" s="218"/>
      <c r="OQ26" s="218"/>
      <c r="OR26" s="218"/>
      <c r="OS26" s="218"/>
      <c r="OT26" s="218"/>
      <c r="OU26" s="218"/>
      <c r="OV26" s="218"/>
      <c r="OW26" s="218"/>
      <c r="OX26" s="218"/>
      <c r="OY26" s="218"/>
      <c r="OZ26" s="218"/>
      <c r="PA26" s="218"/>
      <c r="PB26" s="218"/>
      <c r="PC26" s="218"/>
      <c r="PD26" s="218"/>
      <c r="PE26" s="218"/>
      <c r="PF26" s="218"/>
      <c r="PG26" s="218"/>
      <c r="PH26" s="218"/>
      <c r="PI26" s="218"/>
      <c r="PJ26" s="218"/>
      <c r="PK26" s="218"/>
      <c r="PL26" s="218"/>
      <c r="PM26" s="218"/>
      <c r="PN26" s="218"/>
      <c r="PO26" s="218"/>
      <c r="PP26" s="218"/>
      <c r="PQ26" s="218"/>
      <c r="PR26" s="218"/>
      <c r="PS26" s="218"/>
      <c r="PT26" s="218"/>
      <c r="PU26" s="218"/>
      <c r="PV26" s="218"/>
      <c r="PW26" s="218"/>
      <c r="PX26" s="218"/>
      <c r="PY26" s="218"/>
      <c r="PZ26" s="218"/>
      <c r="QA26" s="218"/>
      <c r="QB26" s="218"/>
      <c r="QC26" s="218"/>
      <c r="QD26" s="218"/>
      <c r="QE26" s="218"/>
      <c r="QF26" s="218"/>
      <c r="QG26" s="218"/>
      <c r="QH26" s="218"/>
      <c r="QI26" s="218"/>
      <c r="QJ26" s="218"/>
      <c r="QK26" s="218"/>
      <c r="QL26" s="218"/>
      <c r="QM26" s="218"/>
      <c r="QN26" s="218"/>
      <c r="QO26" s="218"/>
      <c r="QP26" s="218"/>
      <c r="QQ26" s="218"/>
      <c r="QR26" s="218"/>
      <c r="QS26" s="218"/>
      <c r="QT26" s="218"/>
      <c r="QU26" s="218"/>
      <c r="QV26" s="218"/>
      <c r="QW26" s="218"/>
      <c r="QX26" s="218"/>
      <c r="QY26" s="218"/>
      <c r="QZ26" s="218"/>
      <c r="RA26" s="218"/>
      <c r="RB26" s="218"/>
      <c r="RC26" s="218"/>
      <c r="RD26" s="218"/>
      <c r="RE26" s="218"/>
      <c r="RF26" s="218"/>
      <c r="RG26" s="218"/>
      <c r="RH26" s="218"/>
      <c r="RI26" s="218"/>
      <c r="RJ26" s="218"/>
      <c r="RK26" s="218"/>
      <c r="RL26" s="218"/>
      <c r="RM26" s="218"/>
      <c r="RN26" s="218"/>
      <c r="RO26" s="218"/>
      <c r="RP26" s="218"/>
      <c r="RQ26" s="218"/>
      <c r="RR26" s="218"/>
      <c r="RS26" s="218"/>
      <c r="RT26" s="218"/>
      <c r="RU26" s="218"/>
      <c r="RV26" s="218"/>
      <c r="RW26" s="218"/>
      <c r="RX26" s="218"/>
      <c r="RY26" s="218"/>
      <c r="RZ26" s="218"/>
      <c r="SA26" s="218"/>
      <c r="SB26" s="218"/>
      <c r="SC26" s="218"/>
      <c r="SD26" s="218"/>
      <c r="SE26" s="218"/>
      <c r="SF26" s="218"/>
      <c r="SG26" s="218"/>
      <c r="SH26" s="218"/>
      <c r="SI26" s="218"/>
      <c r="SJ26" s="218"/>
      <c r="SK26" s="218"/>
      <c r="SL26" s="218"/>
      <c r="SM26" s="218"/>
      <c r="SN26" s="218"/>
      <c r="SO26" s="218"/>
      <c r="SP26" s="218"/>
      <c r="SQ26" s="218"/>
      <c r="SR26" s="218"/>
      <c r="SS26" s="218"/>
      <c r="ST26" s="218"/>
      <c r="SU26" s="218"/>
      <c r="SV26" s="218"/>
      <c r="SW26" s="218"/>
      <c r="SX26" s="218"/>
      <c r="SY26" s="218"/>
      <c r="SZ26" s="218"/>
      <c r="TA26" s="218"/>
      <c r="TB26" s="218"/>
      <c r="TC26" s="218"/>
      <c r="TD26" s="218"/>
      <c r="TE26" s="218"/>
      <c r="TF26" s="218"/>
      <c r="TG26" s="218"/>
      <c r="TH26" s="218"/>
      <c r="TI26" s="218"/>
      <c r="TJ26" s="218"/>
      <c r="TK26" s="218"/>
      <c r="TL26" s="218"/>
      <c r="TM26" s="218"/>
      <c r="TN26" s="218"/>
      <c r="TO26" s="218"/>
      <c r="TP26" s="218"/>
      <c r="TQ26" s="218"/>
      <c r="TR26" s="218"/>
      <c r="TS26" s="218"/>
      <c r="TT26" s="218"/>
      <c r="TU26" s="218"/>
      <c r="TV26" s="218"/>
      <c r="TW26" s="218"/>
      <c r="TX26" s="218"/>
      <c r="TY26" s="218"/>
      <c r="TZ26" s="218"/>
      <c r="UA26" s="218"/>
      <c r="UB26" s="218"/>
      <c r="UC26" s="218"/>
      <c r="UD26" s="218"/>
      <c r="UE26" s="218"/>
      <c r="UF26" s="218"/>
      <c r="UG26" s="218"/>
      <c r="UH26" s="218"/>
      <c r="UI26" s="218"/>
      <c r="UJ26" s="218"/>
      <c r="UK26" s="218"/>
      <c r="UL26" s="218"/>
      <c r="UM26" s="218"/>
      <c r="UN26" s="218"/>
      <c r="UO26" s="218"/>
      <c r="UP26" s="218"/>
      <c r="UQ26" s="218"/>
      <c r="UR26" s="218"/>
      <c r="US26" s="218"/>
      <c r="UT26" s="218"/>
      <c r="UU26" s="218"/>
      <c r="UV26" s="218"/>
      <c r="UW26" s="218"/>
      <c r="UX26" s="218"/>
      <c r="UY26" s="218"/>
      <c r="UZ26" s="218"/>
      <c r="VA26" s="218"/>
      <c r="VB26" s="218"/>
      <c r="VC26" s="218"/>
      <c r="VD26" s="218"/>
      <c r="VE26" s="218"/>
      <c r="VF26" s="218"/>
      <c r="VG26" s="218"/>
      <c r="VH26" s="218"/>
      <c r="VI26" s="218"/>
      <c r="VJ26" s="218"/>
      <c r="VK26" s="218"/>
      <c r="VL26" s="218"/>
      <c r="VM26" s="218"/>
      <c r="VN26" s="218"/>
      <c r="VO26" s="218"/>
      <c r="VP26" s="218"/>
      <c r="VQ26" s="218"/>
      <c r="VR26" s="218"/>
      <c r="VS26" s="218"/>
      <c r="VT26" s="218"/>
      <c r="VU26" s="218"/>
      <c r="VV26" s="218"/>
      <c r="VW26" s="218"/>
      <c r="VX26" s="218"/>
      <c r="VY26" s="218"/>
      <c r="VZ26" s="218"/>
      <c r="WA26" s="218"/>
      <c r="WB26" s="218"/>
      <c r="WC26" s="218"/>
      <c r="WD26" s="218"/>
      <c r="WE26" s="218"/>
      <c r="WF26" s="218"/>
      <c r="WG26" s="218"/>
      <c r="WH26" s="218"/>
      <c r="WI26" s="218"/>
      <c r="WJ26" s="218"/>
      <c r="WK26" s="218"/>
      <c r="WL26" s="218"/>
      <c r="WM26" s="218"/>
      <c r="WN26" s="218"/>
      <c r="WO26" s="218"/>
      <c r="WP26" s="218"/>
      <c r="WQ26" s="218"/>
      <c r="WR26" s="218"/>
      <c r="WS26" s="218"/>
      <c r="WT26" s="218"/>
      <c r="WU26" s="218"/>
      <c r="WV26" s="218"/>
      <c r="WW26" s="218"/>
      <c r="WX26" s="218"/>
      <c r="WY26" s="218"/>
      <c r="WZ26" s="218"/>
      <c r="XA26" s="218"/>
      <c r="XB26" s="218"/>
      <c r="XC26" s="218"/>
      <c r="XD26" s="218"/>
      <c r="XE26" s="218"/>
      <c r="XF26" s="218"/>
      <c r="XG26" s="218"/>
      <c r="XH26" s="218"/>
      <c r="XI26" s="218"/>
      <c r="XJ26" s="218"/>
      <c r="XK26" s="218"/>
      <c r="XL26" s="218"/>
      <c r="XM26" s="218"/>
      <c r="XN26" s="218"/>
      <c r="XO26" s="218"/>
      <c r="XP26" s="218"/>
      <c r="XQ26" s="218"/>
      <c r="XR26" s="218"/>
      <c r="XS26" s="218"/>
      <c r="XT26" s="218"/>
      <c r="XU26" s="218"/>
      <c r="XV26" s="218"/>
      <c r="XW26" s="218"/>
      <c r="XX26" s="218"/>
      <c r="XY26" s="218"/>
      <c r="XZ26" s="218"/>
      <c r="YA26" s="218"/>
      <c r="YB26" s="218"/>
      <c r="YC26" s="218"/>
      <c r="YD26" s="218"/>
      <c r="YE26" s="218"/>
      <c r="YF26" s="218"/>
      <c r="YG26" s="218"/>
      <c r="YH26" s="218"/>
      <c r="YI26" s="218"/>
      <c r="YJ26" s="218"/>
      <c r="YK26" s="218"/>
      <c r="YL26" s="218"/>
      <c r="YM26" s="218"/>
      <c r="YN26" s="218"/>
      <c r="YO26" s="218"/>
      <c r="YP26" s="218"/>
      <c r="YQ26" s="218"/>
      <c r="YR26" s="218"/>
      <c r="YS26" s="218"/>
      <c r="YT26" s="218"/>
      <c r="YU26" s="218"/>
      <c r="YV26" s="218"/>
      <c r="YW26" s="218"/>
      <c r="YX26" s="218"/>
      <c r="YY26" s="218"/>
      <c r="YZ26" s="218"/>
      <c r="ZA26" s="218"/>
      <c r="ZB26" s="218"/>
      <c r="ZC26" s="218"/>
      <c r="ZD26" s="218"/>
      <c r="ZE26" s="218"/>
      <c r="ZF26" s="218"/>
      <c r="ZG26" s="218"/>
      <c r="ZH26" s="218"/>
      <c r="ZI26" s="218"/>
      <c r="ZJ26" s="218"/>
      <c r="ZK26" s="218"/>
      <c r="ZL26" s="218"/>
      <c r="ZM26" s="218"/>
      <c r="ZN26" s="218"/>
      <c r="ZO26" s="218"/>
      <c r="ZP26" s="218"/>
      <c r="ZQ26" s="218"/>
      <c r="ZR26" s="218"/>
      <c r="ZS26" s="218"/>
      <c r="ZT26" s="218"/>
      <c r="ZU26" s="218"/>
      <c r="ZV26" s="218"/>
      <c r="ZW26" s="218"/>
      <c r="ZX26" s="218"/>
      <c r="ZY26" s="218"/>
      <c r="ZZ26" s="218"/>
      <c r="AAA26" s="218"/>
      <c r="AAB26" s="218"/>
      <c r="AAC26" s="218"/>
      <c r="AAD26" s="218"/>
      <c r="AAE26" s="218"/>
      <c r="AAF26" s="218"/>
      <c r="AAG26" s="218"/>
      <c r="AAH26" s="218"/>
      <c r="AAI26" s="218"/>
      <c r="AAJ26" s="218"/>
      <c r="AAK26" s="218"/>
      <c r="AAL26" s="218"/>
      <c r="AAM26" s="218"/>
      <c r="AAN26" s="218"/>
      <c r="AAO26" s="218"/>
      <c r="AAP26" s="218"/>
      <c r="AAQ26" s="218"/>
      <c r="AAR26" s="218"/>
      <c r="AAS26" s="218"/>
      <c r="AAT26" s="218"/>
      <c r="AAU26" s="218"/>
      <c r="AAV26" s="218"/>
      <c r="AAW26" s="218"/>
      <c r="AAX26" s="218"/>
      <c r="AAY26" s="218"/>
      <c r="AAZ26" s="218"/>
      <c r="ABA26" s="218"/>
      <c r="ABB26" s="218"/>
      <c r="ABC26" s="218"/>
      <c r="ABD26" s="218"/>
      <c r="ABE26" s="218"/>
      <c r="ABF26" s="218"/>
      <c r="ABG26" s="218"/>
      <c r="ABH26" s="218"/>
      <c r="ABI26" s="218"/>
      <c r="ABJ26" s="218"/>
      <c r="ABK26" s="218"/>
      <c r="ABL26" s="218"/>
      <c r="ABM26" s="218"/>
      <c r="ABN26" s="218"/>
      <c r="ABO26" s="218"/>
      <c r="ABP26" s="218"/>
      <c r="ABQ26" s="218"/>
      <c r="ABR26" s="218"/>
      <c r="ABS26" s="218"/>
      <c r="ABT26" s="218"/>
      <c r="ABU26" s="218"/>
      <c r="ABV26" s="218"/>
      <c r="ABW26" s="218"/>
      <c r="ABX26" s="218"/>
      <c r="ABY26" s="218"/>
      <c r="ABZ26" s="218"/>
      <c r="ACA26" s="218"/>
      <c r="ACB26" s="218"/>
      <c r="ACC26" s="218"/>
      <c r="ACD26" s="218"/>
      <c r="ACE26" s="218"/>
      <c r="ACF26" s="218"/>
      <c r="ACG26" s="218"/>
      <c r="ACH26" s="218"/>
      <c r="ACI26" s="218"/>
      <c r="ACJ26" s="218"/>
      <c r="ACK26" s="218"/>
      <c r="ACL26" s="218"/>
      <c r="ACM26" s="218"/>
      <c r="ACN26" s="218"/>
      <c r="ACO26" s="218"/>
      <c r="ACP26" s="218"/>
      <c r="ACQ26" s="218"/>
      <c r="ACR26" s="218"/>
      <c r="ACS26" s="218"/>
      <c r="ACT26" s="218"/>
      <c r="ACU26" s="218"/>
      <c r="ACV26" s="218"/>
      <c r="ACW26" s="218"/>
      <c r="ACX26" s="218"/>
      <c r="ACY26" s="218"/>
      <c r="ACZ26" s="218"/>
      <c r="ADA26" s="218"/>
      <c r="ADB26" s="218"/>
      <c r="ADC26" s="218"/>
      <c r="ADD26" s="218"/>
      <c r="ADE26" s="218"/>
      <c r="ADF26" s="218"/>
      <c r="ADG26" s="218"/>
      <c r="ADH26" s="218"/>
      <c r="ADI26" s="218"/>
      <c r="ADJ26" s="218"/>
      <c r="ADK26" s="218"/>
      <c r="ADL26" s="218"/>
      <c r="ADM26" s="218"/>
      <c r="ADN26" s="218"/>
      <c r="ADO26" s="218"/>
      <c r="ADP26" s="218"/>
      <c r="ADQ26" s="218"/>
      <c r="ADR26" s="218"/>
      <c r="ADS26" s="218"/>
      <c r="ADT26" s="218"/>
      <c r="ADU26" s="218"/>
      <c r="ADV26" s="218"/>
      <c r="ADW26" s="218"/>
      <c r="ADX26" s="218"/>
      <c r="ADY26" s="218"/>
      <c r="ADZ26" s="218"/>
      <c r="AEA26" s="218"/>
      <c r="AEB26" s="218"/>
      <c r="AEC26" s="218"/>
      <c r="AED26" s="218"/>
      <c r="AEE26" s="218"/>
      <c r="AEF26" s="218"/>
      <c r="AEG26" s="218"/>
      <c r="AEH26" s="218"/>
      <c r="AEI26" s="218"/>
      <c r="AEJ26" s="218"/>
      <c r="AEK26" s="218"/>
      <c r="AEL26" s="218"/>
      <c r="AEM26" s="218"/>
      <c r="AEN26" s="218"/>
      <c r="AEO26" s="218"/>
      <c r="AEP26" s="218"/>
      <c r="AEQ26" s="218"/>
      <c r="AER26" s="218"/>
      <c r="AES26" s="218"/>
      <c r="AET26" s="218"/>
      <c r="AEU26" s="218"/>
      <c r="AEV26" s="218"/>
      <c r="AEW26" s="218"/>
      <c r="AEX26" s="218"/>
      <c r="AEY26" s="218"/>
      <c r="AEZ26" s="218"/>
      <c r="AFA26" s="218"/>
      <c r="AFB26" s="218"/>
      <c r="AFC26" s="218"/>
      <c r="AFD26" s="218"/>
      <c r="AFE26" s="218"/>
      <c r="AFF26" s="218"/>
      <c r="AFG26" s="218"/>
      <c r="AFH26" s="218"/>
      <c r="AFI26" s="218"/>
      <c r="AFJ26" s="218"/>
      <c r="AFK26" s="218"/>
      <c r="AFL26" s="218"/>
      <c r="AFM26" s="218"/>
      <c r="AFN26" s="218"/>
      <c r="AFO26" s="218"/>
      <c r="AFP26" s="218"/>
      <c r="AFQ26" s="218"/>
      <c r="AFR26" s="218"/>
      <c r="AFS26" s="218"/>
      <c r="AFT26" s="218"/>
      <c r="AFU26" s="218"/>
      <c r="AFV26" s="218"/>
      <c r="AFW26" s="218"/>
      <c r="AFX26" s="218"/>
      <c r="AFY26" s="218"/>
      <c r="AFZ26" s="218"/>
      <c r="AGA26" s="218"/>
      <c r="AGB26" s="218"/>
      <c r="AGC26" s="218"/>
      <c r="AGD26" s="218"/>
      <c r="AGE26" s="218"/>
      <c r="AGF26" s="218"/>
      <c r="AGG26" s="218"/>
      <c r="AGH26" s="218"/>
      <c r="AGI26" s="218"/>
      <c r="AGJ26" s="218"/>
      <c r="AGK26" s="218"/>
      <c r="AGL26" s="218"/>
      <c r="AGM26" s="218"/>
      <c r="AGN26" s="218"/>
      <c r="AGO26" s="218"/>
      <c r="AGP26" s="218"/>
      <c r="AGQ26" s="218"/>
      <c r="AGR26" s="218"/>
      <c r="AGS26" s="218"/>
      <c r="AGT26" s="218"/>
      <c r="AGU26" s="218"/>
      <c r="AGV26" s="218"/>
      <c r="AGW26" s="218"/>
      <c r="AGX26" s="218"/>
      <c r="AGY26" s="218"/>
      <c r="AGZ26" s="218"/>
      <c r="AHA26" s="218"/>
      <c r="AHB26" s="218"/>
      <c r="AHC26" s="218"/>
      <c r="AHD26" s="218"/>
      <c r="AHE26" s="218"/>
      <c r="AHF26" s="218"/>
      <c r="AHG26" s="218"/>
      <c r="AHH26" s="218"/>
      <c r="AHI26" s="218"/>
      <c r="AHJ26" s="218"/>
      <c r="AHK26" s="218"/>
      <c r="AHL26" s="218"/>
      <c r="AHM26" s="218"/>
      <c r="AHN26" s="218"/>
      <c r="AHO26" s="218"/>
      <c r="AHP26" s="218"/>
      <c r="AHQ26" s="218"/>
      <c r="AHR26" s="218"/>
      <c r="AHS26" s="218"/>
      <c r="AHT26" s="218"/>
      <c r="AHU26" s="218"/>
      <c r="AHV26" s="218"/>
      <c r="AHW26" s="218"/>
      <c r="AHX26" s="218"/>
      <c r="AHY26" s="218"/>
      <c r="AHZ26" s="218"/>
      <c r="AIA26" s="218"/>
      <c r="AIB26" s="218"/>
      <c r="AIC26" s="218"/>
      <c r="AID26" s="218"/>
      <c r="AIE26" s="218"/>
      <c r="AIF26" s="218"/>
      <c r="AIG26" s="218"/>
      <c r="AIH26" s="218"/>
      <c r="AII26" s="218"/>
      <c r="AIJ26" s="218"/>
      <c r="AIK26" s="218"/>
      <c r="AIL26" s="218"/>
      <c r="AIM26" s="218"/>
      <c r="AIN26" s="218"/>
      <c r="AIO26" s="218"/>
      <c r="AIP26" s="218"/>
      <c r="AIQ26" s="218"/>
      <c r="AIR26" s="218"/>
      <c r="AIS26" s="218"/>
      <c r="AIT26" s="218"/>
      <c r="AIU26" s="218"/>
      <c r="AIV26" s="218"/>
      <c r="AIW26" s="218"/>
      <c r="AIX26" s="218"/>
      <c r="AIY26" s="218"/>
      <c r="AIZ26" s="218"/>
      <c r="AJA26" s="218"/>
      <c r="AJB26" s="218"/>
      <c r="AJC26" s="218"/>
      <c r="AJD26" s="218"/>
      <c r="AJE26" s="218"/>
      <c r="AJF26" s="218"/>
      <c r="AJG26" s="218"/>
      <c r="AJH26" s="218"/>
      <c r="AJI26" s="218"/>
      <c r="AJJ26" s="218"/>
      <c r="AJK26" s="218"/>
      <c r="AJL26" s="218"/>
      <c r="AJM26" s="218"/>
      <c r="AJN26" s="218"/>
      <c r="AJO26" s="218"/>
      <c r="AJP26" s="218"/>
      <c r="AJQ26" s="218"/>
      <c r="AJR26" s="218"/>
      <c r="AJS26" s="218"/>
      <c r="AJT26" s="218"/>
      <c r="AJU26" s="218"/>
      <c r="AJV26" s="218"/>
      <c r="AJW26" s="218"/>
      <c r="AJX26" s="218"/>
      <c r="AJY26" s="218"/>
      <c r="AJZ26" s="218"/>
      <c r="AKA26" s="218"/>
      <c r="AKB26" s="218"/>
      <c r="AKC26" s="218"/>
      <c r="AKD26" s="218"/>
      <c r="AKE26" s="218"/>
      <c r="AKF26" s="218"/>
      <c r="AKG26" s="218"/>
      <c r="AKH26" s="218"/>
      <c r="AKI26" s="218"/>
      <c r="AKJ26" s="218"/>
      <c r="AKK26" s="218"/>
      <c r="AKL26" s="218"/>
      <c r="AKM26" s="218"/>
      <c r="AKN26" s="218"/>
      <c r="AKO26" s="218"/>
      <c r="AKP26" s="218"/>
      <c r="AKQ26" s="218"/>
      <c r="AKR26" s="218"/>
      <c r="AKS26" s="218"/>
      <c r="AKT26" s="218"/>
      <c r="AKU26" s="218"/>
      <c r="AKV26" s="218"/>
      <c r="AKW26" s="218"/>
      <c r="AKX26" s="218"/>
      <c r="AKY26" s="218"/>
      <c r="AKZ26" s="218"/>
      <c r="ALA26" s="218"/>
      <c r="ALB26" s="218"/>
      <c r="ALC26" s="218"/>
      <c r="ALD26" s="218"/>
      <c r="ALE26" s="218"/>
      <c r="ALF26" s="218"/>
      <c r="ALG26" s="218"/>
      <c r="ALH26" s="218"/>
      <c r="ALI26" s="218"/>
      <c r="ALJ26" s="218"/>
      <c r="ALK26" s="218"/>
      <c r="ALL26" s="218"/>
      <c r="ALM26" s="218"/>
      <c r="ALN26" s="218"/>
      <c r="ALO26" s="218"/>
      <c r="ALP26" s="218"/>
      <c r="ALQ26" s="218"/>
      <c r="ALR26" s="218"/>
      <c r="ALS26" s="218"/>
      <c r="ALT26" s="218"/>
      <c r="ALU26" s="218"/>
      <c r="ALV26" s="218"/>
      <c r="ALW26" s="218"/>
      <c r="ALX26" s="218"/>
      <c r="ALY26" s="218"/>
      <c r="ALZ26" s="218"/>
      <c r="AMA26" s="218"/>
      <c r="AMB26" s="218"/>
      <c r="AMC26" s="218"/>
      <c r="AMD26" s="218"/>
      <c r="AME26" s="218"/>
      <c r="AMF26" s="218"/>
      <c r="AMG26" s="218"/>
      <c r="AMH26" s="218"/>
      <c r="AMI26" s="218"/>
      <c r="AMJ26" s="218"/>
      <c r="AMK26" s="218"/>
      <c r="AML26" s="218"/>
      <c r="AMM26" s="218"/>
      <c r="AMN26" s="218"/>
      <c r="AMO26" s="218"/>
      <c r="AMP26" s="218"/>
      <c r="AMQ26" s="218"/>
      <c r="AMR26" s="218"/>
      <c r="AMS26" s="218"/>
      <c r="AMT26" s="218"/>
      <c r="AMU26" s="218"/>
      <c r="AMV26" s="218"/>
      <c r="AMW26" s="218"/>
      <c r="AMX26" s="218"/>
      <c r="AMY26" s="218"/>
      <c r="AMZ26" s="218"/>
      <c r="ANA26" s="218"/>
      <c r="ANB26" s="218"/>
      <c r="ANC26" s="218"/>
      <c r="AND26" s="218"/>
      <c r="ANE26" s="218"/>
      <c r="ANF26" s="218"/>
      <c r="ANG26" s="218"/>
      <c r="ANH26" s="218"/>
      <c r="ANI26" s="218"/>
      <c r="ANJ26" s="218"/>
      <c r="ANK26" s="218"/>
      <c r="ANL26" s="218"/>
      <c r="ANM26" s="218"/>
      <c r="ANN26" s="218"/>
      <c r="ANO26" s="218"/>
      <c r="ANP26" s="218"/>
      <c r="ANQ26" s="218"/>
      <c r="ANR26" s="218"/>
      <c r="ANS26" s="218"/>
      <c r="ANT26" s="218"/>
      <c r="ANU26" s="218"/>
      <c r="ANV26" s="218"/>
      <c r="ANW26" s="218"/>
      <c r="ANX26" s="218"/>
      <c r="ANY26" s="218"/>
      <c r="ANZ26" s="218"/>
      <c r="AOA26" s="218"/>
      <c r="AOB26" s="218"/>
      <c r="AOC26" s="218"/>
      <c r="AOD26" s="218"/>
      <c r="AOE26" s="218"/>
      <c r="AOF26" s="218"/>
      <c r="AOG26" s="218"/>
      <c r="AOH26" s="218"/>
      <c r="AOI26" s="218"/>
      <c r="AOJ26" s="218"/>
      <c r="AOK26" s="218"/>
      <c r="AOL26" s="218"/>
      <c r="AOM26" s="218"/>
      <c r="AON26" s="218"/>
      <c r="AOO26" s="218"/>
      <c r="AOP26" s="218"/>
      <c r="AOQ26" s="218"/>
      <c r="AOR26" s="218"/>
      <c r="AOS26" s="218"/>
      <c r="AOT26" s="218"/>
      <c r="AOU26" s="218"/>
      <c r="AOV26" s="218"/>
      <c r="AOW26" s="218"/>
      <c r="AOX26" s="218"/>
      <c r="AOY26" s="218"/>
      <c r="AOZ26" s="218"/>
      <c r="APA26" s="218"/>
      <c r="APB26" s="218"/>
      <c r="APC26" s="218"/>
      <c r="APD26" s="218"/>
      <c r="APE26" s="218"/>
      <c r="APF26" s="218"/>
      <c r="APG26" s="218"/>
      <c r="APH26" s="218"/>
      <c r="API26" s="218"/>
      <c r="APJ26" s="218"/>
      <c r="APK26" s="218"/>
      <c r="APL26" s="218"/>
      <c r="APM26" s="218"/>
      <c r="APN26" s="218"/>
      <c r="APO26" s="218"/>
      <c r="APP26" s="218"/>
      <c r="APQ26" s="218"/>
      <c r="APR26" s="218"/>
      <c r="APS26" s="218"/>
      <c r="APT26" s="218"/>
      <c r="APU26" s="218"/>
      <c r="APV26" s="218"/>
      <c r="APW26" s="218"/>
      <c r="APX26" s="218"/>
      <c r="APY26" s="218"/>
      <c r="APZ26" s="218"/>
      <c r="AQA26" s="218"/>
      <c r="AQB26" s="218"/>
      <c r="AQC26" s="218"/>
      <c r="AQD26" s="218"/>
      <c r="AQE26" s="218"/>
      <c r="AQF26" s="218"/>
      <c r="AQG26" s="218"/>
      <c r="AQH26" s="218"/>
      <c r="AQI26" s="218"/>
      <c r="AQJ26" s="218"/>
      <c r="AQK26" s="218"/>
      <c r="AQL26" s="218"/>
      <c r="AQM26" s="218"/>
      <c r="AQN26" s="218"/>
      <c r="AQO26" s="218"/>
      <c r="AQP26" s="218"/>
      <c r="AQQ26" s="218"/>
      <c r="AQR26" s="218"/>
      <c r="AQS26" s="218"/>
      <c r="AQT26" s="218"/>
      <c r="AQU26" s="218"/>
      <c r="AQV26" s="218"/>
      <c r="AQW26" s="218"/>
      <c r="AQX26" s="218"/>
      <c r="AQY26" s="218"/>
      <c r="AQZ26" s="218"/>
      <c r="ARA26" s="218"/>
      <c r="ARB26" s="218"/>
      <c r="ARC26" s="218"/>
      <c r="ARD26" s="218"/>
      <c r="ARE26" s="218"/>
      <c r="ARF26" s="218"/>
      <c r="ARG26" s="218"/>
      <c r="ARH26" s="218"/>
      <c r="ARI26" s="218"/>
      <c r="ARJ26" s="218"/>
      <c r="ARK26" s="218"/>
      <c r="ARL26" s="218"/>
      <c r="ARM26" s="218"/>
      <c r="ARN26" s="218"/>
      <c r="ARO26" s="218"/>
      <c r="ARP26" s="218"/>
      <c r="ARQ26" s="218"/>
      <c r="ARR26" s="218"/>
      <c r="ARS26" s="218"/>
      <c r="ART26" s="218"/>
      <c r="ARU26" s="218"/>
      <c r="ARV26" s="218"/>
      <c r="ARW26" s="218"/>
      <c r="ARX26" s="218"/>
      <c r="ARY26" s="218"/>
      <c r="ARZ26" s="218"/>
      <c r="ASA26" s="218"/>
      <c r="ASB26" s="218"/>
      <c r="ASC26" s="218"/>
      <c r="ASD26" s="218"/>
      <c r="ASE26" s="218"/>
      <c r="ASF26" s="218"/>
      <c r="ASG26" s="218"/>
      <c r="ASH26" s="218"/>
      <c r="ASI26" s="218"/>
      <c r="ASJ26" s="218"/>
      <c r="ASK26" s="218"/>
      <c r="ASL26" s="218"/>
      <c r="ASM26" s="218"/>
      <c r="ASN26" s="218"/>
      <c r="ASO26" s="218"/>
      <c r="ASP26" s="218"/>
      <c r="ASQ26" s="218"/>
      <c r="ASR26" s="218"/>
      <c r="ASS26" s="218"/>
      <c r="AST26" s="218"/>
      <c r="ASU26" s="218"/>
      <c r="ASV26" s="218"/>
      <c r="ASW26" s="218"/>
      <c r="ASX26" s="218"/>
      <c r="ASY26" s="218"/>
      <c r="ASZ26" s="218"/>
      <c r="ATA26" s="218"/>
      <c r="ATB26" s="218"/>
      <c r="ATC26" s="218"/>
      <c r="ATD26" s="218"/>
      <c r="ATE26" s="218"/>
      <c r="ATF26" s="218"/>
      <c r="ATG26" s="218"/>
      <c r="ATH26" s="218"/>
      <c r="ATI26" s="218"/>
      <c r="ATJ26" s="218"/>
      <c r="ATK26" s="218"/>
      <c r="ATL26" s="218"/>
      <c r="ATM26" s="218"/>
      <c r="ATN26" s="218"/>
      <c r="ATO26" s="218"/>
      <c r="ATP26" s="218"/>
      <c r="ATQ26" s="218"/>
      <c r="ATR26" s="218"/>
      <c r="ATS26" s="218"/>
      <c r="ATT26" s="218"/>
      <c r="ATU26" s="218"/>
      <c r="ATV26" s="218"/>
      <c r="ATW26" s="218"/>
      <c r="ATX26" s="218"/>
      <c r="ATY26" s="218"/>
      <c r="ATZ26" s="218"/>
      <c r="AUA26" s="218"/>
      <c r="AUB26" s="218"/>
      <c r="AUC26" s="218"/>
      <c r="AUD26" s="218"/>
      <c r="AUE26" s="218"/>
      <c r="AUF26" s="218"/>
      <c r="AUG26" s="218"/>
      <c r="AUH26" s="218"/>
      <c r="AUI26" s="218"/>
      <c r="AUJ26" s="218"/>
      <c r="AUK26" s="218"/>
      <c r="AUL26" s="218"/>
      <c r="AUM26" s="218"/>
      <c r="AUN26" s="218"/>
      <c r="AUO26" s="218"/>
      <c r="AUP26" s="218"/>
      <c r="AUQ26" s="218"/>
      <c r="AUR26" s="218"/>
      <c r="AUS26" s="218"/>
      <c r="AUT26" s="218"/>
      <c r="AUU26" s="218"/>
      <c r="AUV26" s="218"/>
      <c r="AUW26" s="218"/>
      <c r="AUX26" s="218"/>
      <c r="AUY26" s="218"/>
      <c r="AUZ26" s="218"/>
      <c r="AVA26" s="218"/>
      <c r="AVB26" s="218"/>
      <c r="AVC26" s="218"/>
      <c r="AVD26" s="218"/>
      <c r="AVE26" s="218"/>
      <c r="AVF26" s="218"/>
      <c r="AVG26" s="218"/>
      <c r="AVH26" s="218"/>
      <c r="AVI26" s="218"/>
      <c r="AVJ26" s="218"/>
      <c r="AVK26" s="218"/>
      <c r="AVL26" s="218"/>
      <c r="AVM26" s="218"/>
      <c r="AVN26" s="218"/>
      <c r="AVO26" s="218"/>
      <c r="AVP26" s="218"/>
      <c r="AVQ26" s="218"/>
      <c r="AVR26" s="218"/>
      <c r="AVS26" s="218"/>
      <c r="AVT26" s="218"/>
      <c r="AVU26" s="218"/>
      <c r="AVV26" s="218"/>
      <c r="AVW26" s="218"/>
      <c r="AVX26" s="218"/>
      <c r="AVY26" s="218"/>
      <c r="AVZ26" s="218"/>
      <c r="AWA26" s="218"/>
      <c r="AWB26" s="218"/>
      <c r="AWC26" s="218"/>
      <c r="AWD26" s="218"/>
      <c r="AWE26" s="218"/>
      <c r="AWF26" s="218"/>
      <c r="AWG26" s="218"/>
      <c r="AWH26" s="218"/>
      <c r="AWI26" s="218"/>
      <c r="AWJ26" s="218"/>
      <c r="AWK26" s="218"/>
      <c r="AWL26" s="218"/>
      <c r="AWM26" s="218"/>
      <c r="AWN26" s="218"/>
      <c r="AWO26" s="218"/>
      <c r="AWP26" s="218"/>
      <c r="AWQ26" s="218"/>
      <c r="AWR26" s="218"/>
      <c r="AWS26" s="218"/>
      <c r="AWT26" s="218"/>
      <c r="AWU26" s="218"/>
      <c r="AWV26" s="218"/>
      <c r="AWW26" s="218"/>
      <c r="AWX26" s="218"/>
      <c r="AWY26" s="218"/>
      <c r="AWZ26" s="218"/>
      <c r="AXA26" s="218"/>
      <c r="AXB26" s="218"/>
      <c r="AXC26" s="218"/>
      <c r="AXD26" s="218"/>
      <c r="AXE26" s="218"/>
      <c r="AXF26" s="218"/>
      <c r="AXG26" s="218"/>
      <c r="AXH26" s="218"/>
      <c r="AXI26" s="218"/>
      <c r="AXJ26" s="218"/>
      <c r="AXK26" s="218"/>
      <c r="AXL26" s="218"/>
      <c r="AXM26" s="218"/>
      <c r="AXN26" s="218"/>
      <c r="AXO26" s="218"/>
      <c r="AXP26" s="218"/>
      <c r="AXQ26" s="218"/>
      <c r="AXR26" s="218"/>
      <c r="AXS26" s="218"/>
      <c r="AXT26" s="218"/>
      <c r="AXU26" s="218"/>
      <c r="AXV26" s="218"/>
      <c r="AXW26" s="218"/>
      <c r="AXX26" s="218"/>
      <c r="AXY26" s="218"/>
      <c r="AXZ26" s="218"/>
      <c r="AYA26" s="218"/>
      <c r="AYB26" s="218"/>
      <c r="AYC26" s="218"/>
      <c r="AYD26" s="218"/>
      <c r="AYE26" s="218"/>
      <c r="AYF26" s="218"/>
      <c r="AYG26" s="218"/>
      <c r="AYH26" s="218"/>
      <c r="AYI26" s="218"/>
      <c r="AYJ26" s="218"/>
      <c r="AYK26" s="218"/>
      <c r="AYL26" s="218"/>
      <c r="AYM26" s="218"/>
      <c r="AYN26" s="218"/>
      <c r="AYO26" s="218"/>
      <c r="AYP26" s="218"/>
      <c r="AYQ26" s="218"/>
      <c r="AYR26" s="218"/>
      <c r="AYS26" s="218"/>
      <c r="AYT26" s="218"/>
      <c r="AYU26" s="218"/>
      <c r="AYV26" s="218"/>
      <c r="AYW26" s="218"/>
      <c r="AYX26" s="218"/>
      <c r="AYY26" s="218"/>
      <c r="AYZ26" s="218"/>
      <c r="AZA26" s="218"/>
      <c r="AZB26" s="218"/>
      <c r="AZC26" s="218"/>
      <c r="AZD26" s="218"/>
      <c r="AZE26" s="218"/>
      <c r="AZF26" s="218"/>
      <c r="AZG26" s="218"/>
      <c r="AZH26" s="218"/>
      <c r="AZI26" s="218"/>
      <c r="AZJ26" s="218"/>
      <c r="AZK26" s="218"/>
      <c r="AZL26" s="218"/>
      <c r="AZM26" s="218"/>
      <c r="AZN26" s="218"/>
      <c r="AZO26" s="218"/>
      <c r="AZP26" s="218"/>
      <c r="AZQ26" s="218"/>
      <c r="AZR26" s="218"/>
      <c r="AZS26" s="218"/>
      <c r="AZT26" s="218"/>
      <c r="AZU26" s="218"/>
      <c r="AZV26" s="218"/>
      <c r="AZW26" s="218"/>
      <c r="AZX26" s="218"/>
      <c r="AZY26" s="218"/>
      <c r="AZZ26" s="218"/>
      <c r="BAA26" s="218"/>
      <c r="BAB26" s="218"/>
      <c r="BAC26" s="218"/>
      <c r="BAD26" s="218"/>
      <c r="BAE26" s="218"/>
      <c r="BAF26" s="218"/>
      <c r="BAG26" s="218"/>
      <c r="BAH26" s="218"/>
      <c r="BAI26" s="218"/>
      <c r="BAJ26" s="218"/>
      <c r="BAK26" s="218"/>
      <c r="BAL26" s="218"/>
      <c r="BAM26" s="218"/>
      <c r="BAN26" s="218"/>
      <c r="BAO26" s="218"/>
      <c r="BAP26" s="218"/>
      <c r="BAQ26" s="218"/>
      <c r="BAR26" s="218"/>
      <c r="BAS26" s="218"/>
      <c r="BAT26" s="218"/>
      <c r="BAU26" s="218"/>
      <c r="BAV26" s="218"/>
      <c r="BAW26" s="218"/>
      <c r="BAX26" s="218"/>
      <c r="BAY26" s="218"/>
      <c r="BAZ26" s="218"/>
      <c r="BBA26" s="218"/>
      <c r="BBB26" s="218"/>
      <c r="BBC26" s="218"/>
      <c r="BBD26" s="218"/>
      <c r="BBE26" s="218"/>
      <c r="BBF26" s="218"/>
      <c r="BBG26" s="218"/>
      <c r="BBH26" s="218"/>
      <c r="BBI26" s="218"/>
      <c r="BBJ26" s="218"/>
      <c r="BBK26" s="218"/>
      <c r="BBL26" s="218"/>
      <c r="BBM26" s="218"/>
      <c r="BBN26" s="218"/>
      <c r="BBO26" s="218"/>
      <c r="BBP26" s="218"/>
      <c r="BBQ26" s="218"/>
      <c r="BBR26" s="218"/>
      <c r="BBS26" s="218"/>
      <c r="BBT26" s="218"/>
      <c r="BBU26" s="218"/>
      <c r="BBV26" s="218"/>
      <c r="BBW26" s="218"/>
      <c r="BBX26" s="218"/>
      <c r="BBY26" s="218"/>
      <c r="BBZ26" s="218"/>
      <c r="BCA26" s="218"/>
      <c r="BCB26" s="218"/>
      <c r="BCC26" s="218"/>
      <c r="BCD26" s="218"/>
      <c r="BCE26" s="218"/>
      <c r="BCF26" s="218"/>
      <c r="BCG26" s="218"/>
      <c r="BCH26" s="218"/>
      <c r="BCI26" s="218"/>
      <c r="BCJ26" s="218"/>
      <c r="BCK26" s="218"/>
      <c r="BCL26" s="218"/>
      <c r="BCM26" s="218"/>
      <c r="BCN26" s="218"/>
      <c r="BCO26" s="218"/>
      <c r="BCP26" s="218"/>
      <c r="BCQ26" s="218"/>
      <c r="BCR26" s="218"/>
      <c r="BCS26" s="218"/>
      <c r="BCT26" s="218"/>
      <c r="BCU26" s="218"/>
      <c r="BCV26" s="218"/>
      <c r="BCW26" s="218"/>
      <c r="BCX26" s="218"/>
      <c r="BCY26" s="218"/>
      <c r="BCZ26" s="218"/>
      <c r="BDA26" s="218"/>
      <c r="BDB26" s="218"/>
      <c r="BDC26" s="218"/>
      <c r="BDD26" s="218"/>
      <c r="BDE26" s="218"/>
      <c r="BDF26" s="218"/>
      <c r="BDG26" s="218"/>
      <c r="BDH26" s="218"/>
      <c r="BDI26" s="218"/>
      <c r="BDJ26" s="218"/>
      <c r="BDK26" s="218"/>
      <c r="BDL26" s="218"/>
      <c r="BDM26" s="218"/>
      <c r="BDN26" s="218"/>
      <c r="BDO26" s="218"/>
      <c r="BDP26" s="218"/>
      <c r="BDQ26" s="218"/>
      <c r="BDR26" s="218"/>
      <c r="BDS26" s="218"/>
      <c r="BDT26" s="218"/>
      <c r="BDU26" s="218"/>
    </row>
    <row r="27" spans="1:1477" s="7" customFormat="1" ht="24" customHeight="1" thickTop="1" thickBot="1">
      <c r="B27" s="319" t="s">
        <v>526</v>
      </c>
      <c r="C27" s="320"/>
      <c r="D27" s="321"/>
      <c r="E27" s="8"/>
      <c r="F27" s="9"/>
      <c r="G27" s="189" t="str">
        <f>IF(B26="","",ROWS(B26:B26)-1)</f>
        <v/>
      </c>
      <c r="H27" s="10">
        <f>SUM(H26:H26)</f>
        <v>0</v>
      </c>
      <c r="I27" s="10">
        <f>SUM(I26:I26)</f>
        <v>0</v>
      </c>
      <c r="J27" s="10">
        <f>SUM(J26:J26)</f>
        <v>0</v>
      </c>
      <c r="K27" s="10">
        <f>SUM(K26:K26)</f>
        <v>0</v>
      </c>
      <c r="L27" s="10">
        <f>SUM(L26:L26)</f>
        <v>0</v>
      </c>
      <c r="M27" s="167">
        <f>IF(G27="",0,N27/G27)</f>
        <v>0</v>
      </c>
      <c r="N27" s="10">
        <f t="shared" ref="N27:AC27" si="43">SUM(N26:N26)</f>
        <v>0</v>
      </c>
      <c r="O27" s="10">
        <f t="shared" si="43"/>
        <v>0</v>
      </c>
      <c r="P27" s="10">
        <f t="shared" si="43"/>
        <v>0</v>
      </c>
      <c r="Q27" s="10">
        <f t="shared" si="43"/>
        <v>0</v>
      </c>
      <c r="R27" s="10">
        <f t="shared" si="43"/>
        <v>0</v>
      </c>
      <c r="S27" s="10">
        <f t="shared" si="43"/>
        <v>0</v>
      </c>
      <c r="T27" s="12">
        <f t="shared" si="43"/>
        <v>0</v>
      </c>
      <c r="U27" s="12">
        <f t="shared" si="43"/>
        <v>0</v>
      </c>
      <c r="V27" s="12">
        <f t="shared" si="43"/>
        <v>0</v>
      </c>
      <c r="W27" s="12">
        <f t="shared" si="43"/>
        <v>0</v>
      </c>
      <c r="X27" s="12">
        <f t="shared" si="43"/>
        <v>0</v>
      </c>
      <c r="Y27" s="12">
        <f t="shared" si="43"/>
        <v>0</v>
      </c>
      <c r="Z27" s="12">
        <f t="shared" si="43"/>
        <v>0</v>
      </c>
      <c r="AA27" s="12">
        <f t="shared" si="43"/>
        <v>0</v>
      </c>
      <c r="AB27" s="12">
        <f t="shared" si="43"/>
        <v>0</v>
      </c>
      <c r="AC27" s="12">
        <f t="shared" si="43"/>
        <v>0</v>
      </c>
      <c r="AD27" s="167">
        <f>IF(G27="",0,AE27/G27)</f>
        <v>0</v>
      </c>
      <c r="AE27" s="170">
        <f t="shared" ref="AE27:BJ27" si="44">SUM(AE26:AE26)</f>
        <v>1</v>
      </c>
      <c r="AF27" s="12">
        <f t="shared" si="44"/>
        <v>0</v>
      </c>
      <c r="AG27" s="12">
        <f t="shared" si="44"/>
        <v>0</v>
      </c>
      <c r="AH27" s="10">
        <f t="shared" si="44"/>
        <v>0</v>
      </c>
      <c r="AI27" s="10">
        <f t="shared" si="44"/>
        <v>0</v>
      </c>
      <c r="AJ27" s="10">
        <f t="shared" si="44"/>
        <v>0</v>
      </c>
      <c r="AK27" s="10">
        <f t="shared" si="44"/>
        <v>0</v>
      </c>
      <c r="AL27" s="12">
        <f t="shared" si="44"/>
        <v>0</v>
      </c>
      <c r="AM27" s="12">
        <f t="shared" si="44"/>
        <v>0</v>
      </c>
      <c r="AN27" s="10">
        <f t="shared" si="44"/>
        <v>0</v>
      </c>
      <c r="AO27" s="10">
        <f t="shared" si="44"/>
        <v>0</v>
      </c>
      <c r="AP27" s="12">
        <f t="shared" si="44"/>
        <v>0</v>
      </c>
      <c r="AQ27" s="12">
        <f t="shared" si="44"/>
        <v>0</v>
      </c>
      <c r="AR27" s="10">
        <f t="shared" si="44"/>
        <v>0</v>
      </c>
      <c r="AS27" s="10">
        <f t="shared" si="44"/>
        <v>0</v>
      </c>
      <c r="AT27" s="12">
        <f t="shared" si="44"/>
        <v>0</v>
      </c>
      <c r="AU27" s="12">
        <f t="shared" si="44"/>
        <v>0</v>
      </c>
      <c r="AV27" s="10">
        <f t="shared" si="44"/>
        <v>0</v>
      </c>
      <c r="AW27" s="10">
        <f t="shared" si="44"/>
        <v>0</v>
      </c>
      <c r="AX27" s="12">
        <f t="shared" si="44"/>
        <v>0</v>
      </c>
      <c r="AY27" s="12">
        <f t="shared" si="44"/>
        <v>0</v>
      </c>
      <c r="AZ27" s="10">
        <f t="shared" si="44"/>
        <v>0</v>
      </c>
      <c r="BA27" s="10">
        <f t="shared" si="44"/>
        <v>0</v>
      </c>
      <c r="BB27" s="12">
        <f t="shared" si="44"/>
        <v>0</v>
      </c>
      <c r="BC27" s="12">
        <f t="shared" si="44"/>
        <v>0</v>
      </c>
      <c r="BD27" s="10">
        <f t="shared" si="44"/>
        <v>0</v>
      </c>
      <c r="BE27" s="10">
        <f t="shared" si="44"/>
        <v>0</v>
      </c>
      <c r="BF27" s="12">
        <f t="shared" si="44"/>
        <v>0</v>
      </c>
      <c r="BG27" s="12">
        <f t="shared" si="44"/>
        <v>0</v>
      </c>
      <c r="BH27" s="10">
        <f t="shared" si="44"/>
        <v>0</v>
      </c>
      <c r="BI27" s="10">
        <f t="shared" si="44"/>
        <v>0</v>
      </c>
      <c r="BJ27" s="12">
        <f t="shared" si="44"/>
        <v>0</v>
      </c>
      <c r="BK27" s="12">
        <f t="shared" ref="BK27:CP27" si="45">SUM(BK26:BK26)</f>
        <v>0</v>
      </c>
      <c r="BL27" s="10">
        <f t="shared" si="45"/>
        <v>0</v>
      </c>
      <c r="BM27" s="10">
        <f t="shared" si="45"/>
        <v>0</v>
      </c>
      <c r="BN27" s="12">
        <f t="shared" si="45"/>
        <v>0</v>
      </c>
      <c r="BO27" s="12">
        <f t="shared" si="45"/>
        <v>0</v>
      </c>
      <c r="BP27" s="10">
        <f t="shared" si="45"/>
        <v>0</v>
      </c>
      <c r="BQ27" s="10">
        <f t="shared" si="45"/>
        <v>0</v>
      </c>
      <c r="BR27" s="12">
        <f t="shared" si="45"/>
        <v>0</v>
      </c>
      <c r="BS27" s="12">
        <f t="shared" si="45"/>
        <v>0</v>
      </c>
      <c r="BT27" s="10">
        <f t="shared" si="45"/>
        <v>0</v>
      </c>
      <c r="BU27" s="10">
        <f t="shared" si="45"/>
        <v>0</v>
      </c>
      <c r="BV27" s="12">
        <f t="shared" si="45"/>
        <v>0</v>
      </c>
      <c r="BW27" s="12">
        <f t="shared" si="45"/>
        <v>0</v>
      </c>
      <c r="BX27" s="10">
        <f t="shared" si="45"/>
        <v>0</v>
      </c>
      <c r="BY27" s="10">
        <f t="shared" si="45"/>
        <v>0</v>
      </c>
      <c r="BZ27" s="12">
        <f t="shared" si="45"/>
        <v>0</v>
      </c>
      <c r="CA27" s="12">
        <f t="shared" si="45"/>
        <v>0</v>
      </c>
      <c r="CB27" s="10">
        <f t="shared" si="45"/>
        <v>0</v>
      </c>
      <c r="CC27" s="10">
        <f t="shared" si="45"/>
        <v>0</v>
      </c>
      <c r="CD27" s="12">
        <f t="shared" si="45"/>
        <v>0</v>
      </c>
      <c r="CE27" s="12">
        <f t="shared" si="45"/>
        <v>0</v>
      </c>
      <c r="CF27" s="10">
        <f t="shared" si="45"/>
        <v>0</v>
      </c>
      <c r="CG27" s="10">
        <f t="shared" si="45"/>
        <v>0</v>
      </c>
      <c r="CH27" s="12">
        <f t="shared" si="45"/>
        <v>0</v>
      </c>
      <c r="CI27" s="12">
        <f t="shared" si="45"/>
        <v>0</v>
      </c>
      <c r="CJ27" s="10">
        <f t="shared" si="45"/>
        <v>0</v>
      </c>
      <c r="CK27" s="10">
        <f t="shared" si="45"/>
        <v>0</v>
      </c>
      <c r="CL27" s="12">
        <f t="shared" si="45"/>
        <v>0</v>
      </c>
      <c r="CM27" s="12">
        <f t="shared" si="45"/>
        <v>0</v>
      </c>
      <c r="CN27" s="14"/>
      <c r="CO27" s="14"/>
      <c r="CP27" s="14"/>
      <c r="CQ27" s="14"/>
      <c r="CR27" s="14"/>
      <c r="CS27" s="14"/>
      <c r="CT27" s="8"/>
      <c r="CU27" s="9"/>
      <c r="CV27" s="9"/>
      <c r="CW27" s="8"/>
      <c r="CX27" s="8"/>
      <c r="CY27" s="9"/>
      <c r="CZ27" s="9"/>
      <c r="DA27" s="9"/>
      <c r="DB27" s="12"/>
      <c r="DC27" s="14"/>
      <c r="DD27" s="16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  <c r="AAA27" s="128"/>
      <c r="AAB27" s="128"/>
      <c r="AAC27" s="128"/>
      <c r="AAD27" s="128"/>
      <c r="AAE27" s="128"/>
      <c r="AAF27" s="128"/>
      <c r="AAG27" s="128"/>
      <c r="AAH27" s="128"/>
      <c r="AAI27" s="128"/>
      <c r="AAJ27" s="128"/>
      <c r="AAK27" s="128"/>
      <c r="AAL27" s="128"/>
      <c r="AAM27" s="128"/>
      <c r="AAN27" s="128"/>
      <c r="AAO27" s="128"/>
      <c r="AAP27" s="128"/>
      <c r="AAQ27" s="128"/>
      <c r="AAR27" s="128"/>
      <c r="AAS27" s="128"/>
      <c r="AAT27" s="128"/>
      <c r="AAU27" s="128"/>
      <c r="AAV27" s="128"/>
      <c r="AAW27" s="128"/>
      <c r="AAX27" s="128"/>
      <c r="AAY27" s="128"/>
      <c r="AAZ27" s="128"/>
      <c r="ABA27" s="128"/>
      <c r="ABB27" s="128"/>
      <c r="ABC27" s="128"/>
      <c r="ABD27" s="128"/>
      <c r="ABE27" s="128"/>
      <c r="ABF27" s="128"/>
      <c r="ABG27" s="128"/>
      <c r="ABH27" s="128"/>
      <c r="ABI27" s="128"/>
      <c r="ABJ27" s="128"/>
      <c r="ABK27" s="128"/>
      <c r="ABL27" s="128"/>
      <c r="ABM27" s="128"/>
      <c r="ABN27" s="128"/>
      <c r="ABO27" s="128"/>
      <c r="ABP27" s="128"/>
      <c r="ABQ27" s="128"/>
      <c r="ABR27" s="128"/>
      <c r="ABS27" s="128"/>
      <c r="ABT27" s="128"/>
      <c r="ABU27" s="128"/>
      <c r="ABV27" s="128"/>
      <c r="ABW27" s="128"/>
      <c r="ABX27" s="128"/>
      <c r="ABY27" s="128"/>
      <c r="ABZ27" s="128"/>
      <c r="ACA27" s="128"/>
      <c r="ACB27" s="128"/>
      <c r="ACC27" s="128"/>
      <c r="ACD27" s="128"/>
      <c r="ACE27" s="128"/>
      <c r="ACF27" s="128"/>
      <c r="ACG27" s="128"/>
      <c r="ACH27" s="128"/>
      <c r="ACI27" s="128"/>
      <c r="ACJ27" s="128"/>
      <c r="ACK27" s="128"/>
      <c r="ACL27" s="128"/>
      <c r="ACM27" s="128"/>
      <c r="ACN27" s="128"/>
      <c r="ACO27" s="128"/>
      <c r="ACP27" s="128"/>
      <c r="ACQ27" s="128"/>
      <c r="ACR27" s="128"/>
      <c r="ACS27" s="128"/>
      <c r="ACT27" s="128"/>
      <c r="ACU27" s="128"/>
      <c r="ACV27" s="128"/>
      <c r="ACW27" s="128"/>
      <c r="ACX27" s="128"/>
      <c r="ACY27" s="128"/>
      <c r="ACZ27" s="128"/>
      <c r="ADA27" s="128"/>
      <c r="ADB27" s="128"/>
      <c r="ADC27" s="128"/>
      <c r="ADD27" s="128"/>
      <c r="ADE27" s="128"/>
      <c r="ADF27" s="128"/>
      <c r="ADG27" s="128"/>
      <c r="ADH27" s="128"/>
      <c r="ADI27" s="128"/>
      <c r="ADJ27" s="128"/>
      <c r="ADK27" s="128"/>
      <c r="ADL27" s="128"/>
      <c r="ADM27" s="128"/>
      <c r="ADN27" s="128"/>
      <c r="ADO27" s="128"/>
      <c r="ADP27" s="128"/>
      <c r="ADQ27" s="128"/>
      <c r="ADR27" s="128"/>
      <c r="ADS27" s="128"/>
      <c r="ADT27" s="128"/>
      <c r="ADU27" s="128"/>
      <c r="ADV27" s="128"/>
      <c r="ADW27" s="128"/>
      <c r="ADX27" s="128"/>
      <c r="ADY27" s="128"/>
      <c r="ADZ27" s="128"/>
      <c r="AEA27" s="128"/>
      <c r="AEB27" s="128"/>
      <c r="AEC27" s="128"/>
      <c r="AED27" s="128"/>
      <c r="AEE27" s="128"/>
      <c r="AEF27" s="128"/>
      <c r="AEG27" s="128"/>
      <c r="AEH27" s="128"/>
      <c r="AEI27" s="128"/>
      <c r="AEJ27" s="128"/>
      <c r="AEK27" s="128"/>
      <c r="AEL27" s="128"/>
      <c r="AEM27" s="128"/>
      <c r="AEN27" s="128"/>
      <c r="AEO27" s="128"/>
      <c r="AEP27" s="128"/>
      <c r="AEQ27" s="128"/>
      <c r="AER27" s="128"/>
      <c r="AES27" s="128"/>
      <c r="AET27" s="128"/>
      <c r="AEU27" s="128"/>
      <c r="AEV27" s="128"/>
      <c r="AEW27" s="128"/>
      <c r="AEX27" s="128"/>
      <c r="AEY27" s="128"/>
      <c r="AEZ27" s="128"/>
      <c r="AFA27" s="128"/>
      <c r="AFB27" s="128"/>
      <c r="AFC27" s="128"/>
      <c r="AFD27" s="128"/>
      <c r="AFE27" s="128"/>
      <c r="AFF27" s="128"/>
      <c r="AFG27" s="128"/>
      <c r="AFH27" s="128"/>
      <c r="AFI27" s="128"/>
      <c r="AFJ27" s="128"/>
      <c r="AFK27" s="128"/>
      <c r="AFL27" s="128"/>
      <c r="AFM27" s="128"/>
      <c r="AFN27" s="128"/>
      <c r="AFO27" s="128"/>
      <c r="AFP27" s="128"/>
      <c r="AFQ27" s="128"/>
      <c r="AFR27" s="128"/>
      <c r="AFS27" s="128"/>
      <c r="AFT27" s="128"/>
      <c r="AFU27" s="128"/>
      <c r="AFV27" s="128"/>
      <c r="AFW27" s="128"/>
      <c r="AFX27" s="128"/>
      <c r="AFY27" s="128"/>
      <c r="AFZ27" s="128"/>
      <c r="AGA27" s="128"/>
      <c r="AGB27" s="128"/>
      <c r="AGC27" s="128"/>
      <c r="AGD27" s="128"/>
      <c r="AGE27" s="128"/>
      <c r="AGF27" s="128"/>
      <c r="AGG27" s="128"/>
      <c r="AGH27" s="128"/>
      <c r="AGI27" s="128"/>
      <c r="AGJ27" s="128"/>
      <c r="AGK27" s="128"/>
      <c r="AGL27" s="128"/>
      <c r="AGM27" s="128"/>
      <c r="AGN27" s="128"/>
      <c r="AGO27" s="128"/>
      <c r="AGP27" s="128"/>
      <c r="AGQ27" s="128"/>
      <c r="AGR27" s="128"/>
      <c r="AGS27" s="128"/>
      <c r="AGT27" s="128"/>
      <c r="AGU27" s="128"/>
      <c r="AGV27" s="128"/>
      <c r="AGW27" s="128"/>
      <c r="AGX27" s="128"/>
      <c r="AGY27" s="128"/>
      <c r="AGZ27" s="128"/>
      <c r="AHA27" s="128"/>
      <c r="AHB27" s="128"/>
      <c r="AHC27" s="128"/>
      <c r="AHD27" s="128"/>
      <c r="AHE27" s="128"/>
      <c r="AHF27" s="128"/>
      <c r="AHG27" s="128"/>
      <c r="AHH27" s="128"/>
      <c r="AHI27" s="128"/>
      <c r="AHJ27" s="128"/>
      <c r="AHK27" s="128"/>
      <c r="AHL27" s="128"/>
      <c r="AHM27" s="128"/>
      <c r="AHN27" s="128"/>
      <c r="AHO27" s="128"/>
      <c r="AHP27" s="128"/>
      <c r="AHQ27" s="128"/>
      <c r="AHR27" s="128"/>
      <c r="AHS27" s="128"/>
      <c r="AHT27" s="128"/>
      <c r="AHU27" s="128"/>
      <c r="AHV27" s="128"/>
      <c r="AHW27" s="128"/>
      <c r="AHX27" s="128"/>
      <c r="AHY27" s="128"/>
      <c r="AHZ27" s="128"/>
      <c r="AIA27" s="128"/>
      <c r="AIB27" s="128"/>
      <c r="AIC27" s="128"/>
      <c r="AID27" s="128"/>
      <c r="AIE27" s="128"/>
      <c r="AIF27" s="128"/>
      <c r="AIG27" s="128"/>
      <c r="AIH27" s="128"/>
      <c r="AII27" s="128"/>
      <c r="AIJ27" s="128"/>
      <c r="AIK27" s="128"/>
      <c r="AIL27" s="128"/>
      <c r="AIM27" s="128"/>
      <c r="AIN27" s="128"/>
      <c r="AIO27" s="128"/>
      <c r="AIP27" s="128"/>
      <c r="AIQ27" s="128"/>
      <c r="AIR27" s="128"/>
      <c r="AIS27" s="128"/>
      <c r="AIT27" s="128"/>
      <c r="AIU27" s="128"/>
      <c r="AIV27" s="128"/>
      <c r="AIW27" s="128"/>
      <c r="AIX27" s="128"/>
      <c r="AIY27" s="128"/>
      <c r="AIZ27" s="128"/>
      <c r="AJA27" s="128"/>
      <c r="AJB27" s="128"/>
      <c r="AJC27" s="128"/>
      <c r="AJD27" s="128"/>
      <c r="AJE27" s="128"/>
      <c r="AJF27" s="128"/>
      <c r="AJG27" s="128"/>
      <c r="AJH27" s="128"/>
      <c r="AJI27" s="128"/>
      <c r="AJJ27" s="128"/>
      <c r="AJK27" s="128"/>
      <c r="AJL27" s="128"/>
      <c r="AJM27" s="128"/>
      <c r="AJN27" s="128"/>
      <c r="AJO27" s="128"/>
      <c r="AJP27" s="128"/>
      <c r="AJQ27" s="128"/>
      <c r="AJR27" s="128"/>
      <c r="AJS27" s="128"/>
      <c r="AJT27" s="128"/>
      <c r="AJU27" s="128"/>
      <c r="AJV27" s="128"/>
      <c r="AJW27" s="128"/>
      <c r="AJX27" s="128"/>
      <c r="AJY27" s="128"/>
      <c r="AJZ27" s="128"/>
      <c r="AKA27" s="128"/>
      <c r="AKB27" s="128"/>
      <c r="AKC27" s="128"/>
      <c r="AKD27" s="128"/>
      <c r="AKE27" s="128"/>
      <c r="AKF27" s="128"/>
      <c r="AKG27" s="128"/>
      <c r="AKH27" s="128"/>
      <c r="AKI27" s="128"/>
      <c r="AKJ27" s="128"/>
      <c r="AKK27" s="128"/>
      <c r="AKL27" s="128"/>
      <c r="AKM27" s="128"/>
      <c r="AKN27" s="128"/>
      <c r="AKO27" s="128"/>
      <c r="AKP27" s="128"/>
      <c r="AKQ27" s="128"/>
      <c r="AKR27" s="128"/>
      <c r="AKS27" s="128"/>
      <c r="AKT27" s="128"/>
      <c r="AKU27" s="128"/>
      <c r="AKV27" s="128"/>
      <c r="AKW27" s="128"/>
      <c r="AKX27" s="128"/>
      <c r="AKY27" s="128"/>
      <c r="AKZ27" s="128"/>
      <c r="ALA27" s="128"/>
      <c r="ALB27" s="128"/>
      <c r="ALC27" s="128"/>
      <c r="ALD27" s="128"/>
      <c r="ALE27" s="128"/>
      <c r="ALF27" s="128"/>
      <c r="ALG27" s="128"/>
      <c r="ALH27" s="128"/>
      <c r="ALI27" s="128"/>
      <c r="ALJ27" s="128"/>
      <c r="ALK27" s="128"/>
      <c r="ALL27" s="128"/>
      <c r="ALM27" s="128"/>
      <c r="ALN27" s="128"/>
      <c r="ALO27" s="128"/>
      <c r="ALP27" s="128"/>
      <c r="ALQ27" s="128"/>
      <c r="ALR27" s="128"/>
      <c r="ALS27" s="128"/>
      <c r="ALT27" s="128"/>
      <c r="ALU27" s="128"/>
      <c r="ALV27" s="128"/>
      <c r="ALW27" s="128"/>
      <c r="ALX27" s="128"/>
      <c r="ALY27" s="128"/>
      <c r="ALZ27" s="128"/>
      <c r="AMA27" s="128"/>
      <c r="AMB27" s="128"/>
      <c r="AMC27" s="128"/>
      <c r="AMD27" s="128"/>
      <c r="AME27" s="128"/>
      <c r="AMF27" s="128"/>
      <c r="AMG27" s="128"/>
      <c r="AMH27" s="128"/>
      <c r="AMI27" s="128"/>
      <c r="AMJ27" s="128"/>
      <c r="AMK27" s="128"/>
      <c r="AML27" s="128"/>
      <c r="AMM27" s="128"/>
      <c r="AMN27" s="128"/>
      <c r="AMO27" s="128"/>
      <c r="AMP27" s="128"/>
      <c r="AMQ27" s="128"/>
      <c r="AMR27" s="128"/>
      <c r="AMS27" s="128"/>
      <c r="AMT27" s="128"/>
      <c r="AMU27" s="128"/>
      <c r="AMV27" s="128"/>
      <c r="AMW27" s="128"/>
      <c r="AMX27" s="128"/>
      <c r="AMY27" s="128"/>
      <c r="AMZ27" s="128"/>
      <c r="ANA27" s="128"/>
      <c r="ANB27" s="128"/>
      <c r="ANC27" s="128"/>
      <c r="AND27" s="128"/>
      <c r="ANE27" s="128"/>
      <c r="ANF27" s="128"/>
      <c r="ANG27" s="128"/>
      <c r="ANH27" s="128"/>
      <c r="ANI27" s="128"/>
      <c r="ANJ27" s="128"/>
      <c r="ANK27" s="128"/>
      <c r="ANL27" s="128"/>
      <c r="ANM27" s="128"/>
      <c r="ANN27" s="128"/>
      <c r="ANO27" s="128"/>
      <c r="ANP27" s="128"/>
      <c r="ANQ27" s="128"/>
      <c r="ANR27" s="128"/>
      <c r="ANS27" s="128"/>
      <c r="ANT27" s="128"/>
      <c r="ANU27" s="128"/>
      <c r="ANV27" s="128"/>
      <c r="ANW27" s="128"/>
      <c r="ANX27" s="128"/>
      <c r="ANY27" s="128"/>
      <c r="ANZ27" s="128"/>
      <c r="AOA27" s="128"/>
      <c r="AOB27" s="128"/>
      <c r="AOC27" s="128"/>
      <c r="AOD27" s="128"/>
      <c r="AOE27" s="128"/>
      <c r="AOF27" s="128"/>
      <c r="AOG27" s="128"/>
      <c r="AOH27" s="128"/>
      <c r="AOI27" s="128"/>
      <c r="AOJ27" s="128"/>
      <c r="AOK27" s="128"/>
      <c r="AOL27" s="128"/>
      <c r="AOM27" s="128"/>
      <c r="AON27" s="128"/>
      <c r="AOO27" s="128"/>
      <c r="AOP27" s="128"/>
      <c r="AOQ27" s="128"/>
      <c r="AOR27" s="128"/>
      <c r="AOS27" s="128"/>
      <c r="AOT27" s="128"/>
      <c r="AOU27" s="128"/>
      <c r="AOV27" s="128"/>
      <c r="AOW27" s="128"/>
      <c r="AOX27" s="128"/>
      <c r="AOY27" s="128"/>
      <c r="AOZ27" s="128"/>
      <c r="APA27" s="128"/>
      <c r="APB27" s="128"/>
      <c r="APC27" s="128"/>
      <c r="APD27" s="128"/>
      <c r="APE27" s="128"/>
      <c r="APF27" s="128"/>
      <c r="APG27" s="128"/>
      <c r="APH27" s="128"/>
      <c r="API27" s="128"/>
      <c r="APJ27" s="128"/>
      <c r="APK27" s="128"/>
      <c r="APL27" s="128"/>
      <c r="APM27" s="128"/>
      <c r="APN27" s="128"/>
      <c r="APO27" s="128"/>
      <c r="APP27" s="128"/>
      <c r="APQ27" s="128"/>
      <c r="APR27" s="128"/>
      <c r="APS27" s="128"/>
      <c r="APT27" s="128"/>
      <c r="APU27" s="128"/>
      <c r="APV27" s="128"/>
      <c r="APW27" s="128"/>
      <c r="APX27" s="128"/>
      <c r="APY27" s="128"/>
      <c r="APZ27" s="128"/>
      <c r="AQA27" s="128"/>
      <c r="AQB27" s="128"/>
      <c r="AQC27" s="128"/>
      <c r="AQD27" s="128"/>
      <c r="AQE27" s="128"/>
      <c r="AQF27" s="128"/>
      <c r="AQG27" s="128"/>
      <c r="AQH27" s="128"/>
      <c r="AQI27" s="128"/>
      <c r="AQJ27" s="128"/>
      <c r="AQK27" s="128"/>
      <c r="AQL27" s="128"/>
      <c r="AQM27" s="128"/>
      <c r="AQN27" s="128"/>
      <c r="AQO27" s="128"/>
      <c r="AQP27" s="128"/>
      <c r="AQQ27" s="128"/>
      <c r="AQR27" s="128"/>
      <c r="AQS27" s="128"/>
      <c r="AQT27" s="128"/>
      <c r="AQU27" s="128"/>
      <c r="AQV27" s="128"/>
      <c r="AQW27" s="128"/>
      <c r="AQX27" s="128"/>
      <c r="AQY27" s="128"/>
      <c r="AQZ27" s="128"/>
      <c r="ARA27" s="128"/>
      <c r="ARB27" s="128"/>
      <c r="ARC27" s="128"/>
      <c r="ARD27" s="128"/>
      <c r="ARE27" s="128"/>
      <c r="ARF27" s="128"/>
      <c r="ARG27" s="128"/>
      <c r="ARH27" s="128"/>
      <c r="ARI27" s="128"/>
      <c r="ARJ27" s="128"/>
      <c r="ARK27" s="128"/>
      <c r="ARL27" s="128"/>
      <c r="ARM27" s="128"/>
      <c r="ARN27" s="128"/>
      <c r="ARO27" s="128"/>
      <c r="ARP27" s="128"/>
      <c r="ARQ27" s="128"/>
      <c r="ARR27" s="128"/>
      <c r="ARS27" s="128"/>
      <c r="ART27" s="128"/>
      <c r="ARU27" s="128"/>
      <c r="ARV27" s="128"/>
      <c r="ARW27" s="128"/>
      <c r="ARX27" s="128"/>
      <c r="ARY27" s="128"/>
      <c r="ARZ27" s="128"/>
      <c r="ASA27" s="128"/>
      <c r="ASB27" s="128"/>
      <c r="ASC27" s="128"/>
      <c r="ASD27" s="128"/>
      <c r="ASE27" s="128"/>
      <c r="ASF27" s="128"/>
      <c r="ASG27" s="128"/>
      <c r="ASH27" s="128"/>
      <c r="ASI27" s="128"/>
      <c r="ASJ27" s="128"/>
      <c r="ASK27" s="128"/>
      <c r="ASL27" s="128"/>
      <c r="ASM27" s="128"/>
      <c r="ASN27" s="128"/>
      <c r="ASO27" s="128"/>
      <c r="ASP27" s="128"/>
      <c r="ASQ27" s="128"/>
      <c r="ASR27" s="128"/>
      <c r="ASS27" s="128"/>
      <c r="AST27" s="128"/>
      <c r="ASU27" s="128"/>
      <c r="ASV27" s="128"/>
      <c r="ASW27" s="128"/>
      <c r="ASX27" s="128"/>
      <c r="ASY27" s="128"/>
      <c r="ASZ27" s="128"/>
      <c r="ATA27" s="128"/>
      <c r="ATB27" s="128"/>
      <c r="ATC27" s="128"/>
      <c r="ATD27" s="128"/>
      <c r="ATE27" s="128"/>
      <c r="ATF27" s="128"/>
      <c r="ATG27" s="128"/>
      <c r="ATH27" s="128"/>
      <c r="ATI27" s="128"/>
      <c r="ATJ27" s="128"/>
      <c r="ATK27" s="128"/>
      <c r="ATL27" s="128"/>
      <c r="ATM27" s="128"/>
      <c r="ATN27" s="128"/>
      <c r="ATO27" s="128"/>
      <c r="ATP27" s="128"/>
      <c r="ATQ27" s="128"/>
      <c r="ATR27" s="128"/>
      <c r="ATS27" s="128"/>
      <c r="ATT27" s="128"/>
      <c r="ATU27" s="128"/>
      <c r="ATV27" s="128"/>
      <c r="ATW27" s="128"/>
      <c r="ATX27" s="128"/>
      <c r="ATY27" s="128"/>
      <c r="ATZ27" s="128"/>
      <c r="AUA27" s="128"/>
      <c r="AUB27" s="128"/>
      <c r="AUC27" s="128"/>
      <c r="AUD27" s="128"/>
      <c r="AUE27" s="128"/>
      <c r="AUF27" s="128"/>
      <c r="AUG27" s="128"/>
      <c r="AUH27" s="128"/>
      <c r="AUI27" s="128"/>
      <c r="AUJ27" s="128"/>
      <c r="AUK27" s="128"/>
      <c r="AUL27" s="128"/>
      <c r="AUM27" s="128"/>
      <c r="AUN27" s="128"/>
      <c r="AUO27" s="128"/>
      <c r="AUP27" s="128"/>
      <c r="AUQ27" s="128"/>
      <c r="AUR27" s="128"/>
      <c r="AUS27" s="128"/>
      <c r="AUT27" s="128"/>
      <c r="AUU27" s="128"/>
      <c r="AUV27" s="128"/>
      <c r="AUW27" s="128"/>
      <c r="AUX27" s="128"/>
      <c r="AUY27" s="128"/>
      <c r="AUZ27" s="128"/>
      <c r="AVA27" s="128"/>
      <c r="AVB27" s="128"/>
      <c r="AVC27" s="128"/>
      <c r="AVD27" s="128"/>
      <c r="AVE27" s="128"/>
      <c r="AVF27" s="128"/>
      <c r="AVG27" s="128"/>
      <c r="AVH27" s="128"/>
      <c r="AVI27" s="128"/>
      <c r="AVJ27" s="128"/>
      <c r="AVK27" s="128"/>
      <c r="AVL27" s="128"/>
      <c r="AVM27" s="128"/>
      <c r="AVN27" s="128"/>
      <c r="AVO27" s="128"/>
      <c r="AVP27" s="128"/>
      <c r="AVQ27" s="128"/>
      <c r="AVR27" s="128"/>
      <c r="AVS27" s="128"/>
      <c r="AVT27" s="128"/>
      <c r="AVU27" s="128"/>
      <c r="AVV27" s="128"/>
      <c r="AVW27" s="128"/>
      <c r="AVX27" s="128"/>
      <c r="AVY27" s="128"/>
      <c r="AVZ27" s="128"/>
      <c r="AWA27" s="128"/>
      <c r="AWB27" s="128"/>
      <c r="AWC27" s="128"/>
      <c r="AWD27" s="128"/>
      <c r="AWE27" s="128"/>
      <c r="AWF27" s="128"/>
      <c r="AWG27" s="128"/>
      <c r="AWH27" s="128"/>
      <c r="AWI27" s="128"/>
      <c r="AWJ27" s="128"/>
      <c r="AWK27" s="128"/>
      <c r="AWL27" s="128"/>
      <c r="AWM27" s="128"/>
      <c r="AWN27" s="128"/>
      <c r="AWO27" s="128"/>
      <c r="AWP27" s="128"/>
      <c r="AWQ27" s="128"/>
      <c r="AWR27" s="128"/>
      <c r="AWS27" s="128"/>
      <c r="AWT27" s="128"/>
      <c r="AWU27" s="128"/>
      <c r="AWV27" s="128"/>
      <c r="AWW27" s="128"/>
      <c r="AWX27" s="128"/>
      <c r="AWY27" s="128"/>
      <c r="AWZ27" s="128"/>
      <c r="AXA27" s="128"/>
      <c r="AXB27" s="128"/>
      <c r="AXC27" s="128"/>
      <c r="AXD27" s="128"/>
      <c r="AXE27" s="128"/>
      <c r="AXF27" s="128"/>
      <c r="AXG27" s="128"/>
      <c r="AXH27" s="128"/>
      <c r="AXI27" s="128"/>
      <c r="AXJ27" s="128"/>
      <c r="AXK27" s="128"/>
      <c r="AXL27" s="128"/>
      <c r="AXM27" s="128"/>
      <c r="AXN27" s="128"/>
      <c r="AXO27" s="128"/>
      <c r="AXP27" s="128"/>
      <c r="AXQ27" s="128"/>
      <c r="AXR27" s="128"/>
      <c r="AXS27" s="128"/>
      <c r="AXT27" s="128"/>
      <c r="AXU27" s="128"/>
      <c r="AXV27" s="128"/>
      <c r="AXW27" s="128"/>
      <c r="AXX27" s="128"/>
      <c r="AXY27" s="128"/>
      <c r="AXZ27" s="128"/>
      <c r="AYA27" s="128"/>
      <c r="AYB27" s="128"/>
      <c r="AYC27" s="128"/>
      <c r="AYD27" s="128"/>
      <c r="AYE27" s="128"/>
      <c r="AYF27" s="128"/>
      <c r="AYG27" s="128"/>
      <c r="AYH27" s="128"/>
      <c r="AYI27" s="128"/>
      <c r="AYJ27" s="128"/>
      <c r="AYK27" s="128"/>
      <c r="AYL27" s="128"/>
      <c r="AYM27" s="128"/>
      <c r="AYN27" s="128"/>
      <c r="AYO27" s="128"/>
      <c r="AYP27" s="128"/>
      <c r="AYQ27" s="128"/>
      <c r="AYR27" s="128"/>
      <c r="AYS27" s="128"/>
      <c r="AYT27" s="128"/>
      <c r="AYU27" s="128"/>
      <c r="AYV27" s="128"/>
      <c r="AYW27" s="128"/>
      <c r="AYX27" s="128"/>
      <c r="AYY27" s="128"/>
      <c r="AYZ27" s="128"/>
      <c r="AZA27" s="128"/>
      <c r="AZB27" s="128"/>
      <c r="AZC27" s="128"/>
      <c r="AZD27" s="128"/>
      <c r="AZE27" s="128"/>
      <c r="AZF27" s="128"/>
      <c r="AZG27" s="128"/>
      <c r="AZH27" s="128"/>
      <c r="AZI27" s="128"/>
      <c r="AZJ27" s="128"/>
      <c r="AZK27" s="128"/>
      <c r="AZL27" s="128"/>
      <c r="AZM27" s="128"/>
      <c r="AZN27" s="128"/>
      <c r="AZO27" s="128"/>
      <c r="AZP27" s="128"/>
      <c r="AZQ27" s="128"/>
      <c r="AZR27" s="128"/>
      <c r="AZS27" s="128"/>
      <c r="AZT27" s="128"/>
      <c r="AZU27" s="128"/>
      <c r="AZV27" s="128"/>
      <c r="AZW27" s="128"/>
      <c r="AZX27" s="128"/>
      <c r="AZY27" s="128"/>
      <c r="AZZ27" s="128"/>
      <c r="BAA27" s="128"/>
      <c r="BAB27" s="128"/>
      <c r="BAC27" s="128"/>
      <c r="BAD27" s="128"/>
      <c r="BAE27" s="128"/>
      <c r="BAF27" s="128"/>
      <c r="BAG27" s="128"/>
      <c r="BAH27" s="128"/>
      <c r="BAI27" s="128"/>
      <c r="BAJ27" s="128"/>
      <c r="BAK27" s="128"/>
      <c r="BAL27" s="128"/>
      <c r="BAM27" s="128"/>
      <c r="BAN27" s="128"/>
      <c r="BAO27" s="128"/>
      <c r="BAP27" s="128"/>
      <c r="BAQ27" s="128"/>
      <c r="BAR27" s="128"/>
      <c r="BAS27" s="128"/>
      <c r="BAT27" s="128"/>
      <c r="BAU27" s="128"/>
      <c r="BAV27" s="128"/>
      <c r="BAW27" s="128"/>
      <c r="BAX27" s="128"/>
      <c r="BAY27" s="128"/>
      <c r="BAZ27" s="128"/>
      <c r="BBA27" s="128"/>
      <c r="BBB27" s="128"/>
      <c r="BBC27" s="128"/>
      <c r="BBD27" s="128"/>
      <c r="BBE27" s="128"/>
      <c r="BBF27" s="128"/>
      <c r="BBG27" s="128"/>
      <c r="BBH27" s="128"/>
      <c r="BBI27" s="128"/>
      <c r="BBJ27" s="128"/>
      <c r="BBK27" s="128"/>
      <c r="BBL27" s="128"/>
      <c r="BBM27" s="128"/>
      <c r="BBN27" s="128"/>
      <c r="BBO27" s="128"/>
      <c r="BBP27" s="128"/>
      <c r="BBQ27" s="128"/>
      <c r="BBR27" s="128"/>
      <c r="BBS27" s="128"/>
      <c r="BBT27" s="128"/>
      <c r="BBU27" s="128"/>
      <c r="BBV27" s="128"/>
      <c r="BBW27" s="128"/>
      <c r="BBX27" s="128"/>
      <c r="BBY27" s="128"/>
      <c r="BBZ27" s="128"/>
      <c r="BCA27" s="128"/>
      <c r="BCB27" s="128"/>
      <c r="BCC27" s="128"/>
      <c r="BCD27" s="128"/>
      <c r="BCE27" s="128"/>
      <c r="BCF27" s="128"/>
      <c r="BCG27" s="128"/>
      <c r="BCH27" s="128"/>
      <c r="BCI27" s="128"/>
      <c r="BCJ27" s="128"/>
      <c r="BCK27" s="128"/>
      <c r="BCL27" s="128"/>
      <c r="BCM27" s="128"/>
      <c r="BCN27" s="128"/>
      <c r="BCO27" s="128"/>
      <c r="BCP27" s="128"/>
      <c r="BCQ27" s="128"/>
      <c r="BCR27" s="128"/>
      <c r="BCS27" s="128"/>
      <c r="BCT27" s="128"/>
      <c r="BCU27" s="128"/>
      <c r="BCV27" s="128"/>
      <c r="BCW27" s="128"/>
      <c r="BCX27" s="128"/>
      <c r="BCY27" s="128"/>
      <c r="BCZ27" s="128"/>
      <c r="BDA27" s="128"/>
      <c r="BDB27" s="128"/>
      <c r="BDC27" s="128"/>
      <c r="BDD27" s="128"/>
      <c r="BDE27" s="128"/>
      <c r="BDF27" s="128"/>
      <c r="BDG27" s="128"/>
      <c r="BDH27" s="128"/>
      <c r="BDI27" s="128"/>
      <c r="BDJ27" s="128"/>
      <c r="BDK27" s="128"/>
      <c r="BDL27" s="128"/>
      <c r="BDM27" s="128"/>
      <c r="BDN27" s="128"/>
      <c r="BDO27" s="128"/>
      <c r="BDP27" s="128"/>
      <c r="BDQ27" s="128"/>
      <c r="BDR27" s="128"/>
      <c r="BDS27" s="128"/>
      <c r="BDT27" s="128"/>
      <c r="BDU27" s="128"/>
    </row>
    <row r="28" spans="1:1477" s="120" customFormat="1" ht="24" customHeight="1" thickTop="1" thickBot="1">
      <c r="A28" s="154"/>
      <c r="B28" s="316" t="s">
        <v>44</v>
      </c>
      <c r="C28" s="317"/>
      <c r="D28" s="318"/>
      <c r="E28" s="129"/>
      <c r="F28" s="130"/>
      <c r="G28" s="131">
        <f t="shared" ref="G28:L28" si="46">SUM(G25,G27)</f>
        <v>0</v>
      </c>
      <c r="H28" s="131">
        <f t="shared" si="46"/>
        <v>0</v>
      </c>
      <c r="I28" s="131">
        <f t="shared" si="46"/>
        <v>0</v>
      </c>
      <c r="J28" s="131">
        <f t="shared" si="46"/>
        <v>0</v>
      </c>
      <c r="K28" s="131">
        <f t="shared" si="46"/>
        <v>0</v>
      </c>
      <c r="L28" s="131">
        <f t="shared" si="46"/>
        <v>0</v>
      </c>
      <c r="M28" s="167">
        <f>IF(G28=0,0,N28/G28)</f>
        <v>0</v>
      </c>
      <c r="N28" s="131">
        <f t="shared" ref="N28:AC28" si="47">SUM(N25,N27)</f>
        <v>0</v>
      </c>
      <c r="O28" s="131">
        <f t="shared" si="47"/>
        <v>0</v>
      </c>
      <c r="P28" s="132">
        <f t="shared" si="47"/>
        <v>0</v>
      </c>
      <c r="Q28" s="132">
        <f t="shared" si="47"/>
        <v>0</v>
      </c>
      <c r="R28" s="131">
        <f t="shared" si="47"/>
        <v>0</v>
      </c>
      <c r="S28" s="131">
        <f t="shared" si="47"/>
        <v>0</v>
      </c>
      <c r="T28" s="133">
        <f t="shared" si="47"/>
        <v>0</v>
      </c>
      <c r="U28" s="133">
        <f t="shared" si="47"/>
        <v>0</v>
      </c>
      <c r="V28" s="133">
        <f t="shared" si="47"/>
        <v>0</v>
      </c>
      <c r="W28" s="133">
        <f t="shared" si="47"/>
        <v>0</v>
      </c>
      <c r="X28" s="133">
        <f t="shared" si="47"/>
        <v>0</v>
      </c>
      <c r="Y28" s="133">
        <f t="shared" si="47"/>
        <v>0</v>
      </c>
      <c r="Z28" s="133">
        <f t="shared" si="47"/>
        <v>0</v>
      </c>
      <c r="AA28" s="133">
        <f t="shared" si="47"/>
        <v>0</v>
      </c>
      <c r="AB28" s="133">
        <f t="shared" si="47"/>
        <v>0</v>
      </c>
      <c r="AC28" s="133">
        <f t="shared" si="47"/>
        <v>0</v>
      </c>
      <c r="AD28" s="167">
        <f>IF(G28=0,0,AE28/G28)</f>
        <v>0</v>
      </c>
      <c r="AE28" s="169">
        <f t="shared" ref="AE28:BJ28" si="48">SUM(AE25,AE27)</f>
        <v>2</v>
      </c>
      <c r="AF28" s="133">
        <f t="shared" si="48"/>
        <v>0</v>
      </c>
      <c r="AG28" s="133">
        <f t="shared" si="48"/>
        <v>0</v>
      </c>
      <c r="AH28" s="134">
        <f t="shared" si="48"/>
        <v>0</v>
      </c>
      <c r="AI28" s="134">
        <f t="shared" si="48"/>
        <v>0</v>
      </c>
      <c r="AJ28" s="134">
        <f t="shared" si="48"/>
        <v>0</v>
      </c>
      <c r="AK28" s="134">
        <f t="shared" si="48"/>
        <v>0</v>
      </c>
      <c r="AL28" s="133">
        <f t="shared" si="48"/>
        <v>0</v>
      </c>
      <c r="AM28" s="133">
        <f t="shared" si="48"/>
        <v>0</v>
      </c>
      <c r="AN28" s="134">
        <f t="shared" si="48"/>
        <v>0</v>
      </c>
      <c r="AO28" s="134">
        <f t="shared" si="48"/>
        <v>0</v>
      </c>
      <c r="AP28" s="133">
        <f t="shared" si="48"/>
        <v>0</v>
      </c>
      <c r="AQ28" s="133">
        <f t="shared" si="48"/>
        <v>0</v>
      </c>
      <c r="AR28" s="134">
        <f t="shared" si="48"/>
        <v>0</v>
      </c>
      <c r="AS28" s="134">
        <f t="shared" si="48"/>
        <v>0</v>
      </c>
      <c r="AT28" s="133">
        <f t="shared" si="48"/>
        <v>0</v>
      </c>
      <c r="AU28" s="133">
        <f t="shared" si="48"/>
        <v>0</v>
      </c>
      <c r="AV28" s="134">
        <f t="shared" si="48"/>
        <v>0</v>
      </c>
      <c r="AW28" s="134">
        <f t="shared" si="48"/>
        <v>0</v>
      </c>
      <c r="AX28" s="133">
        <f t="shared" si="48"/>
        <v>0</v>
      </c>
      <c r="AY28" s="133">
        <f t="shared" si="48"/>
        <v>0</v>
      </c>
      <c r="AZ28" s="134">
        <f t="shared" si="48"/>
        <v>0</v>
      </c>
      <c r="BA28" s="134">
        <f t="shared" si="48"/>
        <v>0</v>
      </c>
      <c r="BB28" s="133">
        <f t="shared" si="48"/>
        <v>0</v>
      </c>
      <c r="BC28" s="133">
        <f t="shared" si="48"/>
        <v>0</v>
      </c>
      <c r="BD28" s="134">
        <f t="shared" si="48"/>
        <v>0</v>
      </c>
      <c r="BE28" s="134">
        <f t="shared" si="48"/>
        <v>0</v>
      </c>
      <c r="BF28" s="133">
        <f t="shared" si="48"/>
        <v>0</v>
      </c>
      <c r="BG28" s="133">
        <f t="shared" si="48"/>
        <v>0</v>
      </c>
      <c r="BH28" s="134">
        <f t="shared" si="48"/>
        <v>0</v>
      </c>
      <c r="BI28" s="134">
        <f t="shared" si="48"/>
        <v>0</v>
      </c>
      <c r="BJ28" s="133">
        <f t="shared" si="48"/>
        <v>0</v>
      </c>
      <c r="BK28" s="133">
        <f t="shared" ref="BK28:CP28" si="49">SUM(BK25,BK27)</f>
        <v>0</v>
      </c>
      <c r="BL28" s="134">
        <f t="shared" si="49"/>
        <v>0</v>
      </c>
      <c r="BM28" s="134">
        <f t="shared" si="49"/>
        <v>0</v>
      </c>
      <c r="BN28" s="133">
        <f t="shared" si="49"/>
        <v>0</v>
      </c>
      <c r="BO28" s="133">
        <f t="shared" si="49"/>
        <v>0</v>
      </c>
      <c r="BP28" s="134">
        <f t="shared" si="49"/>
        <v>0</v>
      </c>
      <c r="BQ28" s="134">
        <f t="shared" si="49"/>
        <v>0</v>
      </c>
      <c r="BR28" s="133">
        <f t="shared" si="49"/>
        <v>0</v>
      </c>
      <c r="BS28" s="133">
        <f t="shared" si="49"/>
        <v>0</v>
      </c>
      <c r="BT28" s="134">
        <f t="shared" si="49"/>
        <v>0</v>
      </c>
      <c r="BU28" s="134">
        <f t="shared" si="49"/>
        <v>0</v>
      </c>
      <c r="BV28" s="133">
        <f t="shared" si="49"/>
        <v>0</v>
      </c>
      <c r="BW28" s="133">
        <f t="shared" si="49"/>
        <v>0</v>
      </c>
      <c r="BX28" s="134">
        <f t="shared" si="49"/>
        <v>0</v>
      </c>
      <c r="BY28" s="134">
        <f t="shared" si="49"/>
        <v>0</v>
      </c>
      <c r="BZ28" s="133">
        <f t="shared" si="49"/>
        <v>0</v>
      </c>
      <c r="CA28" s="133">
        <f t="shared" si="49"/>
        <v>0</v>
      </c>
      <c r="CB28" s="134">
        <f t="shared" si="49"/>
        <v>0</v>
      </c>
      <c r="CC28" s="134">
        <f t="shared" si="49"/>
        <v>0</v>
      </c>
      <c r="CD28" s="133">
        <f t="shared" si="49"/>
        <v>0</v>
      </c>
      <c r="CE28" s="133">
        <f t="shared" si="49"/>
        <v>0</v>
      </c>
      <c r="CF28" s="134">
        <f t="shared" si="49"/>
        <v>0</v>
      </c>
      <c r="CG28" s="134">
        <f t="shared" si="49"/>
        <v>0</v>
      </c>
      <c r="CH28" s="133">
        <f t="shared" si="49"/>
        <v>0</v>
      </c>
      <c r="CI28" s="133">
        <f t="shared" si="49"/>
        <v>0</v>
      </c>
      <c r="CJ28" s="134">
        <f t="shared" si="49"/>
        <v>0</v>
      </c>
      <c r="CK28" s="134">
        <f t="shared" si="49"/>
        <v>0</v>
      </c>
      <c r="CL28" s="133">
        <f t="shared" si="49"/>
        <v>0</v>
      </c>
      <c r="CM28" s="133">
        <f t="shared" si="49"/>
        <v>0</v>
      </c>
      <c r="CN28" s="135"/>
      <c r="CO28" s="135"/>
      <c r="CP28" s="135"/>
      <c r="CQ28" s="135"/>
      <c r="CR28" s="135"/>
      <c r="CS28" s="135"/>
      <c r="CT28" s="129"/>
      <c r="CU28" s="130"/>
      <c r="CV28" s="130"/>
      <c r="CW28" s="129"/>
      <c r="CX28" s="129"/>
      <c r="CY28" s="130"/>
      <c r="CZ28" s="130"/>
      <c r="DA28" s="130"/>
      <c r="DB28" s="133"/>
      <c r="DC28" s="135"/>
      <c r="DD28" s="135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  <c r="AAA28" s="128"/>
      <c r="AAB28" s="128"/>
      <c r="AAC28" s="128"/>
      <c r="AAD28" s="128"/>
      <c r="AAE28" s="128"/>
      <c r="AAF28" s="128"/>
      <c r="AAG28" s="128"/>
      <c r="AAH28" s="128"/>
      <c r="AAI28" s="128"/>
      <c r="AAJ28" s="128"/>
      <c r="AAK28" s="128"/>
      <c r="AAL28" s="128"/>
      <c r="AAM28" s="128"/>
      <c r="AAN28" s="128"/>
      <c r="AAO28" s="128"/>
      <c r="AAP28" s="128"/>
      <c r="AAQ28" s="128"/>
      <c r="AAR28" s="128"/>
      <c r="AAS28" s="128"/>
      <c r="AAT28" s="128"/>
      <c r="AAU28" s="128"/>
      <c r="AAV28" s="128"/>
      <c r="AAW28" s="128"/>
      <c r="AAX28" s="128"/>
      <c r="AAY28" s="128"/>
      <c r="AAZ28" s="128"/>
      <c r="ABA28" s="128"/>
      <c r="ABB28" s="128"/>
      <c r="ABC28" s="128"/>
      <c r="ABD28" s="128"/>
      <c r="ABE28" s="128"/>
      <c r="ABF28" s="128"/>
      <c r="ABG28" s="128"/>
      <c r="ABH28" s="128"/>
      <c r="ABI28" s="128"/>
      <c r="ABJ28" s="128"/>
      <c r="ABK28" s="128"/>
      <c r="ABL28" s="128"/>
      <c r="ABM28" s="128"/>
      <c r="ABN28" s="128"/>
      <c r="ABO28" s="128"/>
      <c r="ABP28" s="128"/>
      <c r="ABQ28" s="128"/>
      <c r="ABR28" s="128"/>
      <c r="ABS28" s="128"/>
      <c r="ABT28" s="128"/>
      <c r="ABU28" s="128"/>
      <c r="ABV28" s="128"/>
      <c r="ABW28" s="128"/>
      <c r="ABX28" s="128"/>
      <c r="ABY28" s="128"/>
      <c r="ABZ28" s="128"/>
      <c r="ACA28" s="128"/>
      <c r="ACB28" s="128"/>
      <c r="ACC28" s="128"/>
      <c r="ACD28" s="128"/>
      <c r="ACE28" s="128"/>
      <c r="ACF28" s="128"/>
      <c r="ACG28" s="128"/>
      <c r="ACH28" s="128"/>
      <c r="ACI28" s="128"/>
      <c r="ACJ28" s="128"/>
      <c r="ACK28" s="128"/>
      <c r="ACL28" s="128"/>
      <c r="ACM28" s="128"/>
      <c r="ACN28" s="128"/>
      <c r="ACO28" s="128"/>
      <c r="ACP28" s="128"/>
      <c r="ACQ28" s="128"/>
      <c r="ACR28" s="128"/>
      <c r="ACS28" s="128"/>
      <c r="ACT28" s="128"/>
      <c r="ACU28" s="128"/>
      <c r="ACV28" s="128"/>
      <c r="ACW28" s="128"/>
      <c r="ACX28" s="128"/>
      <c r="ACY28" s="128"/>
      <c r="ACZ28" s="128"/>
      <c r="ADA28" s="128"/>
      <c r="ADB28" s="128"/>
      <c r="ADC28" s="128"/>
      <c r="ADD28" s="128"/>
      <c r="ADE28" s="128"/>
      <c r="ADF28" s="128"/>
      <c r="ADG28" s="128"/>
      <c r="ADH28" s="128"/>
      <c r="ADI28" s="128"/>
      <c r="ADJ28" s="128"/>
      <c r="ADK28" s="128"/>
      <c r="ADL28" s="128"/>
      <c r="ADM28" s="128"/>
      <c r="ADN28" s="128"/>
      <c r="ADO28" s="128"/>
      <c r="ADP28" s="128"/>
      <c r="ADQ28" s="128"/>
      <c r="ADR28" s="128"/>
      <c r="ADS28" s="128"/>
      <c r="ADT28" s="128"/>
      <c r="ADU28" s="128"/>
      <c r="ADV28" s="128"/>
      <c r="ADW28" s="128"/>
      <c r="ADX28" s="128"/>
      <c r="ADY28" s="128"/>
      <c r="ADZ28" s="128"/>
      <c r="AEA28" s="128"/>
      <c r="AEB28" s="128"/>
      <c r="AEC28" s="128"/>
      <c r="AED28" s="128"/>
      <c r="AEE28" s="128"/>
      <c r="AEF28" s="128"/>
      <c r="AEG28" s="128"/>
      <c r="AEH28" s="128"/>
      <c r="AEI28" s="128"/>
      <c r="AEJ28" s="128"/>
      <c r="AEK28" s="128"/>
      <c r="AEL28" s="128"/>
      <c r="AEM28" s="128"/>
      <c r="AEN28" s="128"/>
      <c r="AEO28" s="128"/>
      <c r="AEP28" s="128"/>
      <c r="AEQ28" s="128"/>
      <c r="AER28" s="128"/>
      <c r="AES28" s="128"/>
      <c r="AET28" s="128"/>
      <c r="AEU28" s="128"/>
      <c r="AEV28" s="128"/>
      <c r="AEW28" s="128"/>
      <c r="AEX28" s="128"/>
      <c r="AEY28" s="128"/>
      <c r="AEZ28" s="128"/>
      <c r="AFA28" s="128"/>
      <c r="AFB28" s="128"/>
      <c r="AFC28" s="128"/>
      <c r="AFD28" s="128"/>
      <c r="AFE28" s="128"/>
      <c r="AFF28" s="128"/>
      <c r="AFG28" s="128"/>
      <c r="AFH28" s="128"/>
      <c r="AFI28" s="128"/>
      <c r="AFJ28" s="128"/>
      <c r="AFK28" s="128"/>
      <c r="AFL28" s="128"/>
      <c r="AFM28" s="128"/>
      <c r="AFN28" s="128"/>
      <c r="AFO28" s="128"/>
      <c r="AFP28" s="128"/>
      <c r="AFQ28" s="128"/>
      <c r="AFR28" s="128"/>
      <c r="AFS28" s="128"/>
      <c r="AFT28" s="128"/>
      <c r="AFU28" s="128"/>
      <c r="AFV28" s="128"/>
      <c r="AFW28" s="128"/>
      <c r="AFX28" s="128"/>
      <c r="AFY28" s="128"/>
      <c r="AFZ28" s="128"/>
      <c r="AGA28" s="128"/>
      <c r="AGB28" s="128"/>
      <c r="AGC28" s="128"/>
      <c r="AGD28" s="128"/>
      <c r="AGE28" s="128"/>
      <c r="AGF28" s="128"/>
      <c r="AGG28" s="128"/>
      <c r="AGH28" s="128"/>
      <c r="AGI28" s="128"/>
      <c r="AGJ28" s="128"/>
      <c r="AGK28" s="128"/>
      <c r="AGL28" s="128"/>
      <c r="AGM28" s="128"/>
      <c r="AGN28" s="128"/>
      <c r="AGO28" s="128"/>
      <c r="AGP28" s="128"/>
      <c r="AGQ28" s="128"/>
      <c r="AGR28" s="128"/>
      <c r="AGS28" s="128"/>
      <c r="AGT28" s="128"/>
      <c r="AGU28" s="128"/>
      <c r="AGV28" s="128"/>
      <c r="AGW28" s="128"/>
      <c r="AGX28" s="128"/>
      <c r="AGY28" s="128"/>
      <c r="AGZ28" s="128"/>
      <c r="AHA28" s="128"/>
      <c r="AHB28" s="128"/>
      <c r="AHC28" s="128"/>
      <c r="AHD28" s="128"/>
      <c r="AHE28" s="128"/>
      <c r="AHF28" s="128"/>
      <c r="AHG28" s="128"/>
      <c r="AHH28" s="128"/>
      <c r="AHI28" s="128"/>
      <c r="AHJ28" s="128"/>
      <c r="AHK28" s="128"/>
      <c r="AHL28" s="128"/>
      <c r="AHM28" s="128"/>
      <c r="AHN28" s="128"/>
      <c r="AHO28" s="128"/>
      <c r="AHP28" s="128"/>
      <c r="AHQ28" s="128"/>
      <c r="AHR28" s="128"/>
      <c r="AHS28" s="128"/>
      <c r="AHT28" s="128"/>
      <c r="AHU28" s="128"/>
      <c r="AHV28" s="128"/>
      <c r="AHW28" s="128"/>
      <c r="AHX28" s="128"/>
      <c r="AHY28" s="128"/>
      <c r="AHZ28" s="128"/>
      <c r="AIA28" s="128"/>
      <c r="AIB28" s="128"/>
      <c r="AIC28" s="128"/>
      <c r="AID28" s="128"/>
      <c r="AIE28" s="128"/>
      <c r="AIF28" s="128"/>
      <c r="AIG28" s="128"/>
      <c r="AIH28" s="128"/>
      <c r="AII28" s="128"/>
      <c r="AIJ28" s="128"/>
      <c r="AIK28" s="128"/>
      <c r="AIL28" s="128"/>
      <c r="AIM28" s="128"/>
      <c r="AIN28" s="128"/>
      <c r="AIO28" s="128"/>
      <c r="AIP28" s="128"/>
      <c r="AIQ28" s="128"/>
      <c r="AIR28" s="128"/>
      <c r="AIS28" s="128"/>
      <c r="AIT28" s="128"/>
      <c r="AIU28" s="128"/>
      <c r="AIV28" s="128"/>
      <c r="AIW28" s="128"/>
      <c r="AIX28" s="128"/>
      <c r="AIY28" s="128"/>
      <c r="AIZ28" s="128"/>
      <c r="AJA28" s="128"/>
      <c r="AJB28" s="128"/>
      <c r="AJC28" s="128"/>
      <c r="AJD28" s="128"/>
      <c r="AJE28" s="128"/>
      <c r="AJF28" s="128"/>
      <c r="AJG28" s="128"/>
      <c r="AJH28" s="128"/>
      <c r="AJI28" s="128"/>
      <c r="AJJ28" s="128"/>
      <c r="AJK28" s="128"/>
      <c r="AJL28" s="128"/>
      <c r="AJM28" s="128"/>
      <c r="AJN28" s="128"/>
      <c r="AJO28" s="128"/>
      <c r="AJP28" s="128"/>
      <c r="AJQ28" s="128"/>
      <c r="AJR28" s="128"/>
      <c r="AJS28" s="128"/>
      <c r="AJT28" s="128"/>
      <c r="AJU28" s="128"/>
      <c r="AJV28" s="128"/>
      <c r="AJW28" s="128"/>
      <c r="AJX28" s="128"/>
      <c r="AJY28" s="128"/>
      <c r="AJZ28" s="128"/>
      <c r="AKA28" s="128"/>
      <c r="AKB28" s="128"/>
      <c r="AKC28" s="128"/>
      <c r="AKD28" s="128"/>
      <c r="AKE28" s="128"/>
      <c r="AKF28" s="128"/>
      <c r="AKG28" s="128"/>
      <c r="AKH28" s="128"/>
      <c r="AKI28" s="128"/>
      <c r="AKJ28" s="128"/>
      <c r="AKK28" s="128"/>
      <c r="AKL28" s="128"/>
      <c r="AKM28" s="128"/>
      <c r="AKN28" s="128"/>
      <c r="AKO28" s="128"/>
      <c r="AKP28" s="128"/>
      <c r="AKQ28" s="128"/>
      <c r="AKR28" s="128"/>
      <c r="AKS28" s="128"/>
      <c r="AKT28" s="128"/>
      <c r="AKU28" s="128"/>
      <c r="AKV28" s="128"/>
      <c r="AKW28" s="128"/>
      <c r="AKX28" s="128"/>
      <c r="AKY28" s="128"/>
      <c r="AKZ28" s="128"/>
      <c r="ALA28" s="128"/>
      <c r="ALB28" s="128"/>
      <c r="ALC28" s="128"/>
      <c r="ALD28" s="128"/>
      <c r="ALE28" s="128"/>
      <c r="ALF28" s="128"/>
      <c r="ALG28" s="128"/>
      <c r="ALH28" s="128"/>
      <c r="ALI28" s="128"/>
      <c r="ALJ28" s="128"/>
      <c r="ALK28" s="128"/>
      <c r="ALL28" s="128"/>
      <c r="ALM28" s="128"/>
      <c r="ALN28" s="128"/>
      <c r="ALO28" s="128"/>
      <c r="ALP28" s="128"/>
      <c r="ALQ28" s="128"/>
      <c r="ALR28" s="128"/>
      <c r="ALS28" s="128"/>
      <c r="ALT28" s="128"/>
      <c r="ALU28" s="128"/>
      <c r="ALV28" s="128"/>
      <c r="ALW28" s="128"/>
      <c r="ALX28" s="128"/>
      <c r="ALY28" s="128"/>
      <c r="ALZ28" s="128"/>
      <c r="AMA28" s="128"/>
      <c r="AMB28" s="128"/>
      <c r="AMC28" s="128"/>
      <c r="AMD28" s="128"/>
      <c r="AME28" s="128"/>
      <c r="AMF28" s="128"/>
      <c r="AMG28" s="128"/>
      <c r="AMH28" s="128"/>
      <c r="AMI28" s="128"/>
      <c r="AMJ28" s="128"/>
      <c r="AMK28" s="128"/>
      <c r="AML28" s="128"/>
      <c r="AMM28" s="128"/>
      <c r="AMN28" s="128"/>
      <c r="AMO28" s="128"/>
      <c r="AMP28" s="128"/>
      <c r="AMQ28" s="128"/>
      <c r="AMR28" s="128"/>
      <c r="AMS28" s="128"/>
      <c r="AMT28" s="128"/>
      <c r="AMU28" s="128"/>
      <c r="AMV28" s="128"/>
      <c r="AMW28" s="128"/>
      <c r="AMX28" s="128"/>
      <c r="AMY28" s="128"/>
      <c r="AMZ28" s="128"/>
      <c r="ANA28" s="128"/>
      <c r="ANB28" s="128"/>
      <c r="ANC28" s="128"/>
      <c r="AND28" s="128"/>
      <c r="ANE28" s="128"/>
      <c r="ANF28" s="128"/>
      <c r="ANG28" s="128"/>
      <c r="ANH28" s="128"/>
      <c r="ANI28" s="128"/>
      <c r="ANJ28" s="128"/>
      <c r="ANK28" s="128"/>
      <c r="ANL28" s="128"/>
      <c r="ANM28" s="128"/>
      <c r="ANN28" s="128"/>
      <c r="ANO28" s="128"/>
      <c r="ANP28" s="128"/>
      <c r="ANQ28" s="128"/>
      <c r="ANR28" s="128"/>
      <c r="ANS28" s="128"/>
      <c r="ANT28" s="128"/>
      <c r="ANU28" s="128"/>
      <c r="ANV28" s="128"/>
      <c r="ANW28" s="128"/>
      <c r="ANX28" s="128"/>
      <c r="ANY28" s="128"/>
      <c r="ANZ28" s="128"/>
      <c r="AOA28" s="128"/>
      <c r="AOB28" s="128"/>
      <c r="AOC28" s="128"/>
      <c r="AOD28" s="128"/>
      <c r="AOE28" s="128"/>
      <c r="AOF28" s="128"/>
      <c r="AOG28" s="128"/>
      <c r="AOH28" s="128"/>
      <c r="AOI28" s="128"/>
      <c r="AOJ28" s="128"/>
      <c r="AOK28" s="128"/>
      <c r="AOL28" s="128"/>
      <c r="AOM28" s="128"/>
      <c r="AON28" s="128"/>
      <c r="AOO28" s="128"/>
      <c r="AOP28" s="128"/>
      <c r="AOQ28" s="128"/>
      <c r="AOR28" s="128"/>
      <c r="AOS28" s="128"/>
      <c r="AOT28" s="128"/>
      <c r="AOU28" s="128"/>
      <c r="AOV28" s="128"/>
      <c r="AOW28" s="128"/>
      <c r="AOX28" s="128"/>
      <c r="AOY28" s="128"/>
      <c r="AOZ28" s="128"/>
      <c r="APA28" s="128"/>
      <c r="APB28" s="128"/>
      <c r="APC28" s="128"/>
      <c r="APD28" s="128"/>
      <c r="APE28" s="128"/>
      <c r="APF28" s="128"/>
      <c r="APG28" s="128"/>
      <c r="APH28" s="128"/>
      <c r="API28" s="128"/>
      <c r="APJ28" s="128"/>
      <c r="APK28" s="128"/>
      <c r="APL28" s="128"/>
      <c r="APM28" s="128"/>
      <c r="APN28" s="128"/>
      <c r="APO28" s="128"/>
      <c r="APP28" s="128"/>
      <c r="APQ28" s="128"/>
      <c r="APR28" s="128"/>
      <c r="APS28" s="128"/>
      <c r="APT28" s="128"/>
      <c r="APU28" s="128"/>
      <c r="APV28" s="128"/>
      <c r="APW28" s="128"/>
      <c r="APX28" s="128"/>
      <c r="APY28" s="128"/>
      <c r="APZ28" s="128"/>
      <c r="AQA28" s="128"/>
      <c r="AQB28" s="128"/>
      <c r="AQC28" s="128"/>
      <c r="AQD28" s="128"/>
      <c r="AQE28" s="128"/>
      <c r="AQF28" s="128"/>
      <c r="AQG28" s="128"/>
      <c r="AQH28" s="128"/>
      <c r="AQI28" s="128"/>
      <c r="AQJ28" s="128"/>
      <c r="AQK28" s="128"/>
      <c r="AQL28" s="128"/>
      <c r="AQM28" s="128"/>
      <c r="AQN28" s="128"/>
      <c r="AQO28" s="128"/>
      <c r="AQP28" s="128"/>
      <c r="AQQ28" s="128"/>
      <c r="AQR28" s="128"/>
      <c r="AQS28" s="128"/>
      <c r="AQT28" s="128"/>
      <c r="AQU28" s="128"/>
      <c r="AQV28" s="128"/>
      <c r="AQW28" s="128"/>
      <c r="AQX28" s="128"/>
      <c r="AQY28" s="128"/>
      <c r="AQZ28" s="128"/>
      <c r="ARA28" s="128"/>
      <c r="ARB28" s="128"/>
      <c r="ARC28" s="128"/>
      <c r="ARD28" s="128"/>
      <c r="ARE28" s="128"/>
      <c r="ARF28" s="128"/>
      <c r="ARG28" s="128"/>
      <c r="ARH28" s="128"/>
      <c r="ARI28" s="128"/>
      <c r="ARJ28" s="128"/>
      <c r="ARK28" s="128"/>
      <c r="ARL28" s="128"/>
      <c r="ARM28" s="128"/>
      <c r="ARN28" s="128"/>
      <c r="ARO28" s="128"/>
      <c r="ARP28" s="128"/>
      <c r="ARQ28" s="128"/>
      <c r="ARR28" s="128"/>
      <c r="ARS28" s="128"/>
      <c r="ART28" s="128"/>
      <c r="ARU28" s="128"/>
      <c r="ARV28" s="128"/>
      <c r="ARW28" s="128"/>
      <c r="ARX28" s="128"/>
      <c r="ARY28" s="128"/>
      <c r="ARZ28" s="128"/>
      <c r="ASA28" s="128"/>
      <c r="ASB28" s="128"/>
      <c r="ASC28" s="128"/>
      <c r="ASD28" s="128"/>
      <c r="ASE28" s="128"/>
      <c r="ASF28" s="128"/>
      <c r="ASG28" s="128"/>
      <c r="ASH28" s="128"/>
      <c r="ASI28" s="128"/>
      <c r="ASJ28" s="128"/>
      <c r="ASK28" s="128"/>
      <c r="ASL28" s="128"/>
      <c r="ASM28" s="128"/>
      <c r="ASN28" s="128"/>
      <c r="ASO28" s="128"/>
      <c r="ASP28" s="128"/>
      <c r="ASQ28" s="128"/>
      <c r="ASR28" s="128"/>
      <c r="ASS28" s="128"/>
      <c r="AST28" s="128"/>
      <c r="ASU28" s="128"/>
      <c r="ASV28" s="128"/>
      <c r="ASW28" s="128"/>
      <c r="ASX28" s="128"/>
      <c r="ASY28" s="128"/>
      <c r="ASZ28" s="128"/>
      <c r="ATA28" s="128"/>
      <c r="ATB28" s="128"/>
      <c r="ATC28" s="128"/>
      <c r="ATD28" s="128"/>
      <c r="ATE28" s="128"/>
      <c r="ATF28" s="128"/>
      <c r="ATG28" s="128"/>
      <c r="ATH28" s="128"/>
      <c r="ATI28" s="128"/>
      <c r="ATJ28" s="128"/>
      <c r="ATK28" s="128"/>
      <c r="ATL28" s="128"/>
      <c r="ATM28" s="128"/>
      <c r="ATN28" s="128"/>
      <c r="ATO28" s="128"/>
      <c r="ATP28" s="128"/>
      <c r="ATQ28" s="128"/>
      <c r="ATR28" s="128"/>
      <c r="ATS28" s="128"/>
      <c r="ATT28" s="128"/>
      <c r="ATU28" s="128"/>
      <c r="ATV28" s="128"/>
      <c r="ATW28" s="128"/>
      <c r="ATX28" s="128"/>
      <c r="ATY28" s="128"/>
      <c r="ATZ28" s="128"/>
      <c r="AUA28" s="128"/>
      <c r="AUB28" s="128"/>
      <c r="AUC28" s="128"/>
      <c r="AUD28" s="128"/>
      <c r="AUE28" s="128"/>
      <c r="AUF28" s="128"/>
      <c r="AUG28" s="128"/>
      <c r="AUH28" s="128"/>
      <c r="AUI28" s="128"/>
      <c r="AUJ28" s="128"/>
      <c r="AUK28" s="128"/>
      <c r="AUL28" s="128"/>
      <c r="AUM28" s="128"/>
      <c r="AUN28" s="128"/>
      <c r="AUO28" s="128"/>
      <c r="AUP28" s="128"/>
      <c r="AUQ28" s="128"/>
      <c r="AUR28" s="128"/>
      <c r="AUS28" s="128"/>
      <c r="AUT28" s="128"/>
      <c r="AUU28" s="128"/>
      <c r="AUV28" s="128"/>
      <c r="AUW28" s="128"/>
      <c r="AUX28" s="128"/>
      <c r="AUY28" s="128"/>
      <c r="AUZ28" s="128"/>
      <c r="AVA28" s="128"/>
      <c r="AVB28" s="128"/>
      <c r="AVC28" s="128"/>
      <c r="AVD28" s="128"/>
      <c r="AVE28" s="128"/>
      <c r="AVF28" s="128"/>
      <c r="AVG28" s="128"/>
      <c r="AVH28" s="128"/>
      <c r="AVI28" s="128"/>
      <c r="AVJ28" s="128"/>
      <c r="AVK28" s="128"/>
      <c r="AVL28" s="128"/>
      <c r="AVM28" s="128"/>
      <c r="AVN28" s="128"/>
      <c r="AVO28" s="128"/>
      <c r="AVP28" s="128"/>
      <c r="AVQ28" s="128"/>
      <c r="AVR28" s="128"/>
      <c r="AVS28" s="128"/>
      <c r="AVT28" s="128"/>
      <c r="AVU28" s="128"/>
      <c r="AVV28" s="128"/>
      <c r="AVW28" s="128"/>
      <c r="AVX28" s="128"/>
      <c r="AVY28" s="128"/>
      <c r="AVZ28" s="128"/>
      <c r="AWA28" s="128"/>
      <c r="AWB28" s="128"/>
      <c r="AWC28" s="128"/>
      <c r="AWD28" s="128"/>
      <c r="AWE28" s="128"/>
      <c r="AWF28" s="128"/>
      <c r="AWG28" s="128"/>
      <c r="AWH28" s="128"/>
      <c r="AWI28" s="128"/>
      <c r="AWJ28" s="128"/>
      <c r="AWK28" s="128"/>
      <c r="AWL28" s="128"/>
      <c r="AWM28" s="128"/>
      <c r="AWN28" s="128"/>
      <c r="AWO28" s="128"/>
      <c r="AWP28" s="128"/>
      <c r="AWQ28" s="128"/>
      <c r="AWR28" s="128"/>
      <c r="AWS28" s="128"/>
      <c r="AWT28" s="128"/>
      <c r="AWU28" s="128"/>
      <c r="AWV28" s="128"/>
      <c r="AWW28" s="128"/>
      <c r="AWX28" s="128"/>
      <c r="AWY28" s="128"/>
      <c r="AWZ28" s="128"/>
      <c r="AXA28" s="128"/>
      <c r="AXB28" s="128"/>
      <c r="AXC28" s="128"/>
      <c r="AXD28" s="128"/>
      <c r="AXE28" s="128"/>
      <c r="AXF28" s="128"/>
      <c r="AXG28" s="128"/>
      <c r="AXH28" s="128"/>
      <c r="AXI28" s="128"/>
      <c r="AXJ28" s="128"/>
      <c r="AXK28" s="128"/>
      <c r="AXL28" s="128"/>
      <c r="AXM28" s="128"/>
      <c r="AXN28" s="128"/>
      <c r="AXO28" s="128"/>
      <c r="AXP28" s="128"/>
      <c r="AXQ28" s="128"/>
      <c r="AXR28" s="128"/>
      <c r="AXS28" s="128"/>
      <c r="AXT28" s="128"/>
      <c r="AXU28" s="128"/>
      <c r="AXV28" s="128"/>
      <c r="AXW28" s="128"/>
      <c r="AXX28" s="128"/>
      <c r="AXY28" s="128"/>
      <c r="AXZ28" s="128"/>
      <c r="AYA28" s="128"/>
      <c r="AYB28" s="128"/>
      <c r="AYC28" s="128"/>
      <c r="AYD28" s="128"/>
      <c r="AYE28" s="128"/>
      <c r="AYF28" s="128"/>
      <c r="AYG28" s="128"/>
      <c r="AYH28" s="128"/>
      <c r="AYI28" s="128"/>
      <c r="AYJ28" s="128"/>
      <c r="AYK28" s="128"/>
      <c r="AYL28" s="128"/>
      <c r="AYM28" s="128"/>
      <c r="AYN28" s="128"/>
      <c r="AYO28" s="128"/>
      <c r="AYP28" s="128"/>
      <c r="AYQ28" s="128"/>
      <c r="AYR28" s="128"/>
      <c r="AYS28" s="128"/>
      <c r="AYT28" s="128"/>
      <c r="AYU28" s="128"/>
      <c r="AYV28" s="128"/>
      <c r="AYW28" s="128"/>
      <c r="AYX28" s="128"/>
      <c r="AYY28" s="128"/>
      <c r="AYZ28" s="128"/>
      <c r="AZA28" s="128"/>
      <c r="AZB28" s="128"/>
      <c r="AZC28" s="128"/>
      <c r="AZD28" s="128"/>
      <c r="AZE28" s="128"/>
      <c r="AZF28" s="128"/>
      <c r="AZG28" s="128"/>
      <c r="AZH28" s="128"/>
      <c r="AZI28" s="128"/>
      <c r="AZJ28" s="128"/>
      <c r="AZK28" s="128"/>
      <c r="AZL28" s="128"/>
      <c r="AZM28" s="128"/>
      <c r="AZN28" s="128"/>
      <c r="AZO28" s="128"/>
      <c r="AZP28" s="128"/>
      <c r="AZQ28" s="128"/>
      <c r="AZR28" s="128"/>
      <c r="AZS28" s="128"/>
      <c r="AZT28" s="128"/>
      <c r="AZU28" s="128"/>
      <c r="AZV28" s="128"/>
      <c r="AZW28" s="128"/>
      <c r="AZX28" s="128"/>
      <c r="AZY28" s="128"/>
      <c r="AZZ28" s="128"/>
      <c r="BAA28" s="128"/>
      <c r="BAB28" s="128"/>
      <c r="BAC28" s="128"/>
      <c r="BAD28" s="128"/>
      <c r="BAE28" s="128"/>
      <c r="BAF28" s="128"/>
      <c r="BAG28" s="128"/>
      <c r="BAH28" s="128"/>
      <c r="BAI28" s="128"/>
      <c r="BAJ28" s="128"/>
      <c r="BAK28" s="128"/>
      <c r="BAL28" s="128"/>
      <c r="BAM28" s="128"/>
      <c r="BAN28" s="128"/>
      <c r="BAO28" s="128"/>
      <c r="BAP28" s="128"/>
      <c r="BAQ28" s="128"/>
      <c r="BAR28" s="128"/>
      <c r="BAS28" s="128"/>
      <c r="BAT28" s="128"/>
      <c r="BAU28" s="128"/>
      <c r="BAV28" s="128"/>
      <c r="BAW28" s="128"/>
      <c r="BAX28" s="128"/>
      <c r="BAY28" s="128"/>
      <c r="BAZ28" s="128"/>
      <c r="BBA28" s="128"/>
      <c r="BBB28" s="128"/>
      <c r="BBC28" s="128"/>
      <c r="BBD28" s="128"/>
      <c r="BBE28" s="128"/>
      <c r="BBF28" s="128"/>
      <c r="BBG28" s="128"/>
      <c r="BBH28" s="128"/>
      <c r="BBI28" s="128"/>
      <c r="BBJ28" s="128"/>
      <c r="BBK28" s="128"/>
      <c r="BBL28" s="128"/>
      <c r="BBM28" s="128"/>
      <c r="BBN28" s="128"/>
      <c r="BBO28" s="128"/>
      <c r="BBP28" s="128"/>
      <c r="BBQ28" s="128"/>
      <c r="BBR28" s="128"/>
      <c r="BBS28" s="128"/>
      <c r="BBT28" s="128"/>
      <c r="BBU28" s="128"/>
      <c r="BBV28" s="128"/>
      <c r="BBW28" s="128"/>
      <c r="BBX28" s="128"/>
      <c r="BBY28" s="128"/>
      <c r="BBZ28" s="128"/>
      <c r="BCA28" s="128"/>
      <c r="BCB28" s="128"/>
      <c r="BCC28" s="128"/>
      <c r="BCD28" s="128"/>
      <c r="BCE28" s="128"/>
      <c r="BCF28" s="128"/>
      <c r="BCG28" s="128"/>
      <c r="BCH28" s="128"/>
      <c r="BCI28" s="128"/>
      <c r="BCJ28" s="128"/>
      <c r="BCK28" s="128"/>
      <c r="BCL28" s="128"/>
      <c r="BCM28" s="128"/>
      <c r="BCN28" s="128"/>
      <c r="BCO28" s="128"/>
      <c r="BCP28" s="128"/>
      <c r="BCQ28" s="128"/>
      <c r="BCR28" s="128"/>
      <c r="BCS28" s="128"/>
      <c r="BCT28" s="128"/>
      <c r="BCU28" s="128"/>
      <c r="BCV28" s="128"/>
      <c r="BCW28" s="128"/>
      <c r="BCX28" s="128"/>
      <c r="BCY28" s="128"/>
      <c r="BCZ28" s="128"/>
      <c r="BDA28" s="128"/>
      <c r="BDB28" s="128"/>
      <c r="BDC28" s="128"/>
      <c r="BDD28" s="128"/>
      <c r="BDE28" s="128"/>
      <c r="BDF28" s="128"/>
      <c r="BDG28" s="128"/>
      <c r="BDH28" s="128"/>
      <c r="BDI28" s="128"/>
      <c r="BDJ28" s="128"/>
      <c r="BDK28" s="128"/>
      <c r="BDL28" s="128"/>
      <c r="BDM28" s="128"/>
      <c r="BDN28" s="128"/>
      <c r="BDO28" s="128"/>
      <c r="BDP28" s="128"/>
      <c r="BDQ28" s="128"/>
      <c r="BDR28" s="128"/>
      <c r="BDS28" s="128"/>
      <c r="BDT28" s="128"/>
      <c r="BDU28" s="128"/>
    </row>
    <row r="29" spans="1:1477" s="73" customFormat="1" ht="13.5" thickTop="1" thickBot="1">
      <c r="A29" s="153"/>
      <c r="B29" s="71"/>
      <c r="C29" s="71"/>
      <c r="D29" s="71"/>
      <c r="E29" s="72"/>
      <c r="F29" s="71"/>
      <c r="G29" s="71"/>
      <c r="H29" s="221"/>
      <c r="M29" s="219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19">
        <f>IF(V29=0,0,AC29/V29)</f>
        <v>0</v>
      </c>
      <c r="AE29" s="73">
        <f>IF(AD29 &lt;=1.1,1,0)</f>
        <v>1</v>
      </c>
      <c r="AF29" s="225"/>
      <c r="AG29" s="225"/>
      <c r="AL29" s="95"/>
      <c r="AM29" s="95"/>
      <c r="AP29" s="95"/>
      <c r="AQ29" s="95"/>
      <c r="AT29" s="95"/>
      <c r="AU29" s="95"/>
      <c r="AX29" s="95"/>
      <c r="AY29" s="95"/>
      <c r="BB29" s="95"/>
      <c r="BC29" s="95"/>
      <c r="BF29" s="95"/>
      <c r="BG29" s="95"/>
      <c r="BJ29" s="95"/>
      <c r="BK29" s="95"/>
      <c r="BN29" s="95"/>
      <c r="BO29" s="95"/>
      <c r="BR29" s="95"/>
      <c r="BS29" s="95"/>
      <c r="BV29" s="95"/>
      <c r="BW29" s="95"/>
      <c r="BZ29" s="95"/>
      <c r="CA29" s="95"/>
      <c r="CD29" s="95"/>
      <c r="CE29" s="95"/>
      <c r="CH29" s="95"/>
      <c r="CI29" s="95"/>
      <c r="CL29" s="95"/>
      <c r="CM29" s="95"/>
      <c r="CN29" s="71"/>
      <c r="CO29" s="71"/>
      <c r="CP29" s="71"/>
      <c r="CQ29" s="71"/>
      <c r="CR29" s="71"/>
      <c r="CS29" s="71"/>
      <c r="CT29" s="72"/>
      <c r="CU29" s="71"/>
      <c r="CV29" s="71"/>
      <c r="CW29" s="72"/>
      <c r="CX29" s="72"/>
      <c r="CY29" s="71"/>
      <c r="CZ29" s="71"/>
      <c r="DA29" s="71"/>
      <c r="DB29" s="96"/>
      <c r="DC29" s="71"/>
      <c r="DD29" s="71"/>
      <c r="DE29" s="218"/>
      <c r="DF29" s="218"/>
      <c r="DG29" s="218"/>
      <c r="DH29" s="218"/>
      <c r="DI29" s="218"/>
      <c r="DJ29" s="218"/>
      <c r="DK29" s="218"/>
      <c r="DL29" s="218"/>
      <c r="DM29" s="218"/>
      <c r="DN29" s="218"/>
      <c r="DO29" s="218"/>
      <c r="DP29" s="218"/>
      <c r="DQ29" s="218"/>
      <c r="DR29" s="218"/>
      <c r="DS29" s="218"/>
      <c r="DT29" s="218"/>
      <c r="DU29" s="218"/>
      <c r="DV29" s="218"/>
      <c r="DW29" s="218"/>
      <c r="DX29" s="218"/>
      <c r="DY29" s="218"/>
      <c r="DZ29" s="218"/>
      <c r="EA29" s="218"/>
      <c r="EB29" s="218"/>
      <c r="EC29" s="218"/>
      <c r="ED29" s="218"/>
      <c r="EE29" s="218"/>
      <c r="EF29" s="218"/>
      <c r="EG29" s="218"/>
      <c r="EH29" s="218"/>
      <c r="EI29" s="218"/>
      <c r="EJ29" s="218"/>
      <c r="EK29" s="218"/>
      <c r="EL29" s="218"/>
      <c r="EM29" s="218"/>
      <c r="EN29" s="218"/>
      <c r="EO29" s="218"/>
      <c r="EP29" s="218"/>
      <c r="EQ29" s="218"/>
      <c r="ER29" s="218"/>
      <c r="ES29" s="218"/>
      <c r="ET29" s="218"/>
      <c r="EU29" s="218"/>
      <c r="EV29" s="218"/>
      <c r="EW29" s="218"/>
      <c r="EX29" s="218"/>
      <c r="EY29" s="218"/>
      <c r="EZ29" s="218"/>
      <c r="FA29" s="218"/>
      <c r="FB29" s="218"/>
      <c r="FC29" s="218"/>
      <c r="FD29" s="218"/>
      <c r="FE29" s="218"/>
      <c r="FF29" s="218"/>
      <c r="FG29" s="218"/>
      <c r="FH29" s="218"/>
      <c r="FI29" s="218"/>
      <c r="FJ29" s="218"/>
      <c r="FK29" s="218"/>
      <c r="FL29" s="218"/>
      <c r="FM29" s="218"/>
      <c r="FN29" s="218"/>
      <c r="FO29" s="218"/>
      <c r="FP29" s="218"/>
      <c r="FQ29" s="218"/>
      <c r="FR29" s="218"/>
      <c r="FS29" s="218"/>
      <c r="FT29" s="218"/>
      <c r="FU29" s="218"/>
      <c r="FV29" s="218"/>
      <c r="FW29" s="218"/>
      <c r="FX29" s="218"/>
      <c r="FY29" s="218"/>
      <c r="FZ29" s="218"/>
      <c r="GA29" s="218"/>
      <c r="GB29" s="218"/>
      <c r="GC29" s="218"/>
      <c r="GD29" s="218"/>
      <c r="GE29" s="218"/>
      <c r="GF29" s="218"/>
      <c r="GG29" s="218"/>
      <c r="GH29" s="218"/>
      <c r="GI29" s="218"/>
      <c r="GJ29" s="218"/>
      <c r="GK29" s="218"/>
      <c r="GL29" s="218"/>
      <c r="GM29" s="218"/>
      <c r="GN29" s="218"/>
      <c r="GO29" s="218"/>
      <c r="GP29" s="218"/>
      <c r="GQ29" s="218"/>
      <c r="GR29" s="218"/>
      <c r="GS29" s="218"/>
      <c r="GT29" s="218"/>
      <c r="GU29" s="218"/>
      <c r="GV29" s="218"/>
      <c r="GW29" s="218"/>
      <c r="GX29" s="218"/>
      <c r="GY29" s="218"/>
      <c r="GZ29" s="218"/>
      <c r="HA29" s="218"/>
      <c r="HB29" s="218"/>
      <c r="HC29" s="218"/>
      <c r="HD29" s="218"/>
      <c r="HE29" s="218"/>
      <c r="HF29" s="218"/>
      <c r="HG29" s="218"/>
      <c r="HH29" s="218"/>
      <c r="HI29" s="218"/>
      <c r="HJ29" s="218"/>
      <c r="HK29" s="218"/>
      <c r="HL29" s="218"/>
      <c r="HM29" s="218"/>
      <c r="HN29" s="218"/>
      <c r="HO29" s="218"/>
      <c r="HP29" s="218"/>
      <c r="HQ29" s="218"/>
      <c r="HR29" s="218"/>
      <c r="HS29" s="218"/>
      <c r="HT29" s="218"/>
      <c r="HU29" s="218"/>
      <c r="HV29" s="218"/>
      <c r="HW29" s="218"/>
      <c r="HX29" s="218"/>
      <c r="HY29" s="218"/>
      <c r="HZ29" s="218"/>
      <c r="IA29" s="218"/>
      <c r="IB29" s="218"/>
      <c r="IC29" s="218"/>
      <c r="ID29" s="218"/>
      <c r="IE29" s="218"/>
      <c r="IF29" s="218"/>
      <c r="IG29" s="218"/>
      <c r="IH29" s="218"/>
      <c r="II29" s="218"/>
      <c r="IJ29" s="218"/>
      <c r="IK29" s="218"/>
      <c r="IL29" s="218"/>
      <c r="IM29" s="218"/>
      <c r="IN29" s="218"/>
      <c r="IO29" s="218"/>
      <c r="IP29" s="218"/>
      <c r="IQ29" s="218"/>
      <c r="IR29" s="218"/>
      <c r="IS29" s="218"/>
      <c r="IT29" s="218"/>
      <c r="IU29" s="218"/>
      <c r="IV29" s="218"/>
      <c r="IW29" s="218"/>
      <c r="IX29" s="218"/>
      <c r="IY29" s="218"/>
      <c r="IZ29" s="218"/>
      <c r="JA29" s="218"/>
      <c r="JB29" s="218"/>
      <c r="JC29" s="218"/>
      <c r="JD29" s="218"/>
      <c r="JE29" s="218"/>
      <c r="JF29" s="218"/>
      <c r="JG29" s="218"/>
      <c r="JH29" s="218"/>
      <c r="JI29" s="218"/>
      <c r="JJ29" s="218"/>
      <c r="JK29" s="218"/>
      <c r="JL29" s="218"/>
      <c r="JM29" s="218"/>
      <c r="JN29" s="218"/>
      <c r="JO29" s="218"/>
      <c r="JP29" s="218"/>
      <c r="JQ29" s="218"/>
      <c r="JR29" s="218"/>
      <c r="JS29" s="218"/>
      <c r="JT29" s="218"/>
      <c r="JU29" s="218"/>
      <c r="JV29" s="218"/>
      <c r="JW29" s="218"/>
      <c r="JX29" s="218"/>
      <c r="JY29" s="218"/>
      <c r="JZ29" s="218"/>
      <c r="KA29" s="218"/>
      <c r="KB29" s="218"/>
      <c r="KC29" s="218"/>
      <c r="KD29" s="218"/>
      <c r="KE29" s="218"/>
      <c r="KF29" s="218"/>
      <c r="KG29" s="218"/>
      <c r="KH29" s="218"/>
      <c r="KI29" s="218"/>
      <c r="KJ29" s="218"/>
      <c r="KK29" s="218"/>
      <c r="KL29" s="218"/>
      <c r="KM29" s="218"/>
      <c r="KN29" s="218"/>
      <c r="KO29" s="218"/>
      <c r="KP29" s="218"/>
      <c r="KQ29" s="218"/>
      <c r="KR29" s="218"/>
      <c r="KS29" s="218"/>
      <c r="KT29" s="218"/>
      <c r="KU29" s="218"/>
      <c r="KV29" s="218"/>
      <c r="KW29" s="218"/>
      <c r="KX29" s="218"/>
      <c r="KY29" s="218"/>
      <c r="KZ29" s="218"/>
      <c r="LA29" s="218"/>
      <c r="LB29" s="218"/>
      <c r="LC29" s="218"/>
      <c r="LD29" s="218"/>
      <c r="LE29" s="218"/>
      <c r="LF29" s="218"/>
      <c r="LG29" s="218"/>
      <c r="LH29" s="218"/>
      <c r="LI29" s="218"/>
      <c r="LJ29" s="218"/>
      <c r="LK29" s="218"/>
      <c r="LL29" s="218"/>
      <c r="LM29" s="218"/>
      <c r="LN29" s="218"/>
      <c r="LO29" s="218"/>
      <c r="LP29" s="218"/>
      <c r="LQ29" s="218"/>
      <c r="LR29" s="218"/>
      <c r="LS29" s="218"/>
      <c r="LT29" s="218"/>
      <c r="LU29" s="218"/>
      <c r="LV29" s="218"/>
      <c r="LW29" s="218"/>
      <c r="LX29" s="218"/>
      <c r="LY29" s="218"/>
      <c r="LZ29" s="218"/>
      <c r="MA29" s="218"/>
      <c r="MB29" s="218"/>
      <c r="MC29" s="218"/>
      <c r="MD29" s="218"/>
      <c r="ME29" s="218"/>
      <c r="MF29" s="218"/>
      <c r="MG29" s="218"/>
      <c r="MH29" s="218"/>
      <c r="MI29" s="218"/>
      <c r="MJ29" s="218"/>
      <c r="MK29" s="218"/>
      <c r="ML29" s="218"/>
      <c r="MM29" s="218"/>
      <c r="MN29" s="218"/>
      <c r="MO29" s="218"/>
      <c r="MP29" s="218"/>
      <c r="MQ29" s="218"/>
      <c r="MR29" s="218"/>
      <c r="MS29" s="218"/>
      <c r="MT29" s="218"/>
      <c r="MU29" s="218"/>
      <c r="MV29" s="218"/>
      <c r="MW29" s="218"/>
      <c r="MX29" s="218"/>
      <c r="MY29" s="218"/>
      <c r="MZ29" s="218"/>
      <c r="NA29" s="218"/>
      <c r="NB29" s="218"/>
      <c r="NC29" s="218"/>
      <c r="ND29" s="218"/>
      <c r="NE29" s="218"/>
      <c r="NF29" s="218"/>
      <c r="NG29" s="218"/>
      <c r="NH29" s="218"/>
      <c r="NI29" s="218"/>
      <c r="NJ29" s="218"/>
      <c r="NK29" s="218"/>
      <c r="NL29" s="218"/>
      <c r="NM29" s="218"/>
      <c r="NN29" s="218"/>
      <c r="NO29" s="218"/>
      <c r="NP29" s="218"/>
      <c r="NQ29" s="218"/>
      <c r="NR29" s="218"/>
      <c r="NS29" s="218"/>
      <c r="NT29" s="218"/>
      <c r="NU29" s="218"/>
      <c r="NV29" s="218"/>
      <c r="NW29" s="218"/>
      <c r="NX29" s="218"/>
      <c r="NY29" s="218"/>
      <c r="NZ29" s="218"/>
      <c r="OA29" s="218"/>
      <c r="OB29" s="218"/>
      <c r="OC29" s="218"/>
      <c r="OD29" s="218"/>
      <c r="OE29" s="218"/>
      <c r="OF29" s="218"/>
      <c r="OG29" s="218"/>
      <c r="OH29" s="218"/>
      <c r="OI29" s="218"/>
      <c r="OJ29" s="218"/>
      <c r="OK29" s="218"/>
      <c r="OL29" s="218"/>
      <c r="OM29" s="218"/>
      <c r="ON29" s="218"/>
      <c r="OO29" s="218"/>
      <c r="OP29" s="218"/>
      <c r="OQ29" s="218"/>
      <c r="OR29" s="218"/>
      <c r="OS29" s="218"/>
      <c r="OT29" s="218"/>
      <c r="OU29" s="218"/>
      <c r="OV29" s="218"/>
      <c r="OW29" s="218"/>
      <c r="OX29" s="218"/>
      <c r="OY29" s="218"/>
      <c r="OZ29" s="218"/>
      <c r="PA29" s="218"/>
      <c r="PB29" s="218"/>
      <c r="PC29" s="218"/>
      <c r="PD29" s="218"/>
      <c r="PE29" s="218"/>
      <c r="PF29" s="218"/>
      <c r="PG29" s="218"/>
      <c r="PH29" s="218"/>
      <c r="PI29" s="218"/>
      <c r="PJ29" s="218"/>
      <c r="PK29" s="218"/>
      <c r="PL29" s="218"/>
      <c r="PM29" s="218"/>
      <c r="PN29" s="218"/>
      <c r="PO29" s="218"/>
      <c r="PP29" s="218"/>
      <c r="PQ29" s="218"/>
      <c r="PR29" s="218"/>
      <c r="PS29" s="218"/>
      <c r="PT29" s="218"/>
      <c r="PU29" s="218"/>
      <c r="PV29" s="218"/>
      <c r="PW29" s="218"/>
      <c r="PX29" s="218"/>
      <c r="PY29" s="218"/>
      <c r="PZ29" s="218"/>
      <c r="QA29" s="218"/>
      <c r="QB29" s="218"/>
      <c r="QC29" s="218"/>
      <c r="QD29" s="218"/>
      <c r="QE29" s="218"/>
      <c r="QF29" s="218"/>
      <c r="QG29" s="218"/>
      <c r="QH29" s="218"/>
      <c r="QI29" s="218"/>
      <c r="QJ29" s="218"/>
      <c r="QK29" s="218"/>
      <c r="QL29" s="218"/>
      <c r="QM29" s="218"/>
      <c r="QN29" s="218"/>
      <c r="QO29" s="218"/>
      <c r="QP29" s="218"/>
      <c r="QQ29" s="218"/>
      <c r="QR29" s="218"/>
      <c r="QS29" s="218"/>
      <c r="QT29" s="218"/>
      <c r="QU29" s="218"/>
      <c r="QV29" s="218"/>
      <c r="QW29" s="218"/>
      <c r="QX29" s="218"/>
      <c r="QY29" s="218"/>
      <c r="QZ29" s="218"/>
      <c r="RA29" s="218"/>
      <c r="RB29" s="218"/>
      <c r="RC29" s="218"/>
      <c r="RD29" s="218"/>
      <c r="RE29" s="218"/>
      <c r="RF29" s="218"/>
      <c r="RG29" s="218"/>
      <c r="RH29" s="218"/>
      <c r="RI29" s="218"/>
      <c r="RJ29" s="218"/>
      <c r="RK29" s="218"/>
      <c r="RL29" s="218"/>
      <c r="RM29" s="218"/>
      <c r="RN29" s="218"/>
      <c r="RO29" s="218"/>
      <c r="RP29" s="218"/>
      <c r="RQ29" s="218"/>
      <c r="RR29" s="218"/>
      <c r="RS29" s="218"/>
      <c r="RT29" s="218"/>
      <c r="RU29" s="218"/>
      <c r="RV29" s="218"/>
      <c r="RW29" s="218"/>
      <c r="RX29" s="218"/>
      <c r="RY29" s="218"/>
      <c r="RZ29" s="218"/>
      <c r="SA29" s="218"/>
      <c r="SB29" s="218"/>
      <c r="SC29" s="218"/>
      <c r="SD29" s="218"/>
      <c r="SE29" s="218"/>
      <c r="SF29" s="218"/>
      <c r="SG29" s="218"/>
      <c r="SH29" s="218"/>
      <c r="SI29" s="218"/>
      <c r="SJ29" s="218"/>
      <c r="SK29" s="218"/>
      <c r="SL29" s="218"/>
      <c r="SM29" s="218"/>
      <c r="SN29" s="218"/>
      <c r="SO29" s="218"/>
      <c r="SP29" s="218"/>
      <c r="SQ29" s="218"/>
      <c r="SR29" s="218"/>
      <c r="SS29" s="218"/>
      <c r="ST29" s="218"/>
      <c r="SU29" s="218"/>
      <c r="SV29" s="218"/>
      <c r="SW29" s="218"/>
      <c r="SX29" s="218"/>
      <c r="SY29" s="218"/>
      <c r="SZ29" s="218"/>
      <c r="TA29" s="218"/>
      <c r="TB29" s="218"/>
      <c r="TC29" s="218"/>
      <c r="TD29" s="218"/>
      <c r="TE29" s="218"/>
      <c r="TF29" s="218"/>
      <c r="TG29" s="218"/>
      <c r="TH29" s="218"/>
      <c r="TI29" s="218"/>
      <c r="TJ29" s="218"/>
      <c r="TK29" s="218"/>
      <c r="TL29" s="218"/>
      <c r="TM29" s="218"/>
      <c r="TN29" s="218"/>
      <c r="TO29" s="218"/>
      <c r="TP29" s="218"/>
      <c r="TQ29" s="218"/>
      <c r="TR29" s="218"/>
      <c r="TS29" s="218"/>
      <c r="TT29" s="218"/>
      <c r="TU29" s="218"/>
      <c r="TV29" s="218"/>
      <c r="TW29" s="218"/>
      <c r="TX29" s="218"/>
      <c r="TY29" s="218"/>
      <c r="TZ29" s="218"/>
      <c r="UA29" s="218"/>
      <c r="UB29" s="218"/>
      <c r="UC29" s="218"/>
      <c r="UD29" s="218"/>
      <c r="UE29" s="218"/>
      <c r="UF29" s="218"/>
      <c r="UG29" s="218"/>
      <c r="UH29" s="218"/>
      <c r="UI29" s="218"/>
      <c r="UJ29" s="218"/>
      <c r="UK29" s="218"/>
      <c r="UL29" s="218"/>
      <c r="UM29" s="218"/>
      <c r="UN29" s="218"/>
      <c r="UO29" s="218"/>
      <c r="UP29" s="218"/>
      <c r="UQ29" s="218"/>
      <c r="UR29" s="218"/>
      <c r="US29" s="218"/>
      <c r="UT29" s="218"/>
      <c r="UU29" s="218"/>
      <c r="UV29" s="218"/>
      <c r="UW29" s="218"/>
      <c r="UX29" s="218"/>
      <c r="UY29" s="218"/>
      <c r="UZ29" s="218"/>
      <c r="VA29" s="218"/>
      <c r="VB29" s="218"/>
      <c r="VC29" s="218"/>
      <c r="VD29" s="218"/>
      <c r="VE29" s="218"/>
      <c r="VF29" s="218"/>
      <c r="VG29" s="218"/>
      <c r="VH29" s="218"/>
      <c r="VI29" s="218"/>
      <c r="VJ29" s="218"/>
      <c r="VK29" s="218"/>
      <c r="VL29" s="218"/>
      <c r="VM29" s="218"/>
      <c r="VN29" s="218"/>
      <c r="VO29" s="218"/>
      <c r="VP29" s="218"/>
      <c r="VQ29" s="218"/>
      <c r="VR29" s="218"/>
      <c r="VS29" s="218"/>
      <c r="VT29" s="218"/>
      <c r="VU29" s="218"/>
      <c r="VV29" s="218"/>
      <c r="VW29" s="218"/>
      <c r="VX29" s="218"/>
      <c r="VY29" s="218"/>
      <c r="VZ29" s="218"/>
      <c r="WA29" s="218"/>
      <c r="WB29" s="218"/>
      <c r="WC29" s="218"/>
      <c r="WD29" s="218"/>
      <c r="WE29" s="218"/>
      <c r="WF29" s="218"/>
      <c r="WG29" s="218"/>
      <c r="WH29" s="218"/>
      <c r="WI29" s="218"/>
      <c r="WJ29" s="218"/>
      <c r="WK29" s="218"/>
      <c r="WL29" s="218"/>
      <c r="WM29" s="218"/>
      <c r="WN29" s="218"/>
      <c r="WO29" s="218"/>
      <c r="WP29" s="218"/>
      <c r="WQ29" s="218"/>
      <c r="WR29" s="218"/>
      <c r="WS29" s="218"/>
      <c r="WT29" s="218"/>
      <c r="WU29" s="218"/>
      <c r="WV29" s="218"/>
      <c r="WW29" s="218"/>
      <c r="WX29" s="218"/>
      <c r="WY29" s="218"/>
      <c r="WZ29" s="218"/>
      <c r="XA29" s="218"/>
      <c r="XB29" s="218"/>
      <c r="XC29" s="218"/>
      <c r="XD29" s="218"/>
      <c r="XE29" s="218"/>
      <c r="XF29" s="218"/>
      <c r="XG29" s="218"/>
      <c r="XH29" s="218"/>
      <c r="XI29" s="218"/>
      <c r="XJ29" s="218"/>
      <c r="XK29" s="218"/>
      <c r="XL29" s="218"/>
      <c r="XM29" s="218"/>
      <c r="XN29" s="218"/>
      <c r="XO29" s="218"/>
      <c r="XP29" s="218"/>
      <c r="XQ29" s="218"/>
      <c r="XR29" s="218"/>
      <c r="XS29" s="218"/>
      <c r="XT29" s="218"/>
      <c r="XU29" s="218"/>
      <c r="XV29" s="218"/>
      <c r="XW29" s="218"/>
      <c r="XX29" s="218"/>
      <c r="XY29" s="218"/>
      <c r="XZ29" s="218"/>
      <c r="YA29" s="218"/>
      <c r="YB29" s="218"/>
      <c r="YC29" s="218"/>
      <c r="YD29" s="218"/>
      <c r="YE29" s="218"/>
      <c r="YF29" s="218"/>
      <c r="YG29" s="218"/>
      <c r="YH29" s="218"/>
      <c r="YI29" s="218"/>
      <c r="YJ29" s="218"/>
      <c r="YK29" s="218"/>
      <c r="YL29" s="218"/>
      <c r="YM29" s="218"/>
      <c r="YN29" s="218"/>
      <c r="YO29" s="218"/>
      <c r="YP29" s="218"/>
      <c r="YQ29" s="218"/>
      <c r="YR29" s="218"/>
      <c r="YS29" s="218"/>
      <c r="YT29" s="218"/>
      <c r="YU29" s="218"/>
      <c r="YV29" s="218"/>
      <c r="YW29" s="218"/>
      <c r="YX29" s="218"/>
      <c r="YY29" s="218"/>
      <c r="YZ29" s="218"/>
      <c r="ZA29" s="218"/>
      <c r="ZB29" s="218"/>
      <c r="ZC29" s="218"/>
      <c r="ZD29" s="218"/>
      <c r="ZE29" s="218"/>
      <c r="ZF29" s="218"/>
      <c r="ZG29" s="218"/>
      <c r="ZH29" s="218"/>
      <c r="ZI29" s="218"/>
      <c r="ZJ29" s="218"/>
      <c r="ZK29" s="218"/>
      <c r="ZL29" s="218"/>
      <c r="ZM29" s="218"/>
      <c r="ZN29" s="218"/>
      <c r="ZO29" s="218"/>
      <c r="ZP29" s="218"/>
      <c r="ZQ29" s="218"/>
      <c r="ZR29" s="218"/>
      <c r="ZS29" s="218"/>
      <c r="ZT29" s="218"/>
      <c r="ZU29" s="218"/>
      <c r="ZV29" s="218"/>
      <c r="ZW29" s="218"/>
      <c r="ZX29" s="218"/>
      <c r="ZY29" s="218"/>
      <c r="ZZ29" s="218"/>
      <c r="AAA29" s="218"/>
      <c r="AAB29" s="218"/>
      <c r="AAC29" s="218"/>
      <c r="AAD29" s="218"/>
      <c r="AAE29" s="218"/>
      <c r="AAF29" s="218"/>
      <c r="AAG29" s="218"/>
      <c r="AAH29" s="218"/>
      <c r="AAI29" s="218"/>
      <c r="AAJ29" s="218"/>
      <c r="AAK29" s="218"/>
      <c r="AAL29" s="218"/>
      <c r="AAM29" s="218"/>
      <c r="AAN29" s="218"/>
      <c r="AAO29" s="218"/>
      <c r="AAP29" s="218"/>
      <c r="AAQ29" s="218"/>
      <c r="AAR29" s="218"/>
      <c r="AAS29" s="218"/>
      <c r="AAT29" s="218"/>
      <c r="AAU29" s="218"/>
      <c r="AAV29" s="218"/>
      <c r="AAW29" s="218"/>
      <c r="AAX29" s="218"/>
      <c r="AAY29" s="218"/>
      <c r="AAZ29" s="218"/>
      <c r="ABA29" s="218"/>
      <c r="ABB29" s="218"/>
      <c r="ABC29" s="218"/>
      <c r="ABD29" s="218"/>
      <c r="ABE29" s="218"/>
      <c r="ABF29" s="218"/>
      <c r="ABG29" s="218"/>
      <c r="ABH29" s="218"/>
      <c r="ABI29" s="218"/>
      <c r="ABJ29" s="218"/>
      <c r="ABK29" s="218"/>
      <c r="ABL29" s="218"/>
      <c r="ABM29" s="218"/>
      <c r="ABN29" s="218"/>
      <c r="ABO29" s="218"/>
      <c r="ABP29" s="218"/>
      <c r="ABQ29" s="218"/>
      <c r="ABR29" s="218"/>
      <c r="ABS29" s="218"/>
      <c r="ABT29" s="218"/>
      <c r="ABU29" s="218"/>
      <c r="ABV29" s="218"/>
      <c r="ABW29" s="218"/>
      <c r="ABX29" s="218"/>
      <c r="ABY29" s="218"/>
      <c r="ABZ29" s="218"/>
      <c r="ACA29" s="218"/>
      <c r="ACB29" s="218"/>
      <c r="ACC29" s="218"/>
      <c r="ACD29" s="218"/>
      <c r="ACE29" s="218"/>
      <c r="ACF29" s="218"/>
      <c r="ACG29" s="218"/>
      <c r="ACH29" s="218"/>
      <c r="ACI29" s="218"/>
      <c r="ACJ29" s="218"/>
      <c r="ACK29" s="218"/>
      <c r="ACL29" s="218"/>
      <c r="ACM29" s="218"/>
      <c r="ACN29" s="218"/>
      <c r="ACO29" s="218"/>
      <c r="ACP29" s="218"/>
      <c r="ACQ29" s="218"/>
      <c r="ACR29" s="218"/>
      <c r="ACS29" s="218"/>
      <c r="ACT29" s="218"/>
      <c r="ACU29" s="218"/>
      <c r="ACV29" s="218"/>
      <c r="ACW29" s="218"/>
      <c r="ACX29" s="218"/>
      <c r="ACY29" s="218"/>
      <c r="ACZ29" s="218"/>
      <c r="ADA29" s="218"/>
      <c r="ADB29" s="218"/>
      <c r="ADC29" s="218"/>
      <c r="ADD29" s="218"/>
      <c r="ADE29" s="218"/>
      <c r="ADF29" s="218"/>
      <c r="ADG29" s="218"/>
      <c r="ADH29" s="218"/>
      <c r="ADI29" s="218"/>
      <c r="ADJ29" s="218"/>
      <c r="ADK29" s="218"/>
      <c r="ADL29" s="218"/>
      <c r="ADM29" s="218"/>
      <c r="ADN29" s="218"/>
      <c r="ADO29" s="218"/>
      <c r="ADP29" s="218"/>
      <c r="ADQ29" s="218"/>
      <c r="ADR29" s="218"/>
      <c r="ADS29" s="218"/>
      <c r="ADT29" s="218"/>
      <c r="ADU29" s="218"/>
      <c r="ADV29" s="218"/>
      <c r="ADW29" s="218"/>
      <c r="ADX29" s="218"/>
      <c r="ADY29" s="218"/>
      <c r="ADZ29" s="218"/>
      <c r="AEA29" s="218"/>
      <c r="AEB29" s="218"/>
      <c r="AEC29" s="218"/>
      <c r="AED29" s="218"/>
      <c r="AEE29" s="218"/>
      <c r="AEF29" s="218"/>
      <c r="AEG29" s="218"/>
      <c r="AEH29" s="218"/>
      <c r="AEI29" s="218"/>
      <c r="AEJ29" s="218"/>
      <c r="AEK29" s="218"/>
      <c r="AEL29" s="218"/>
      <c r="AEM29" s="218"/>
      <c r="AEN29" s="218"/>
      <c r="AEO29" s="218"/>
      <c r="AEP29" s="218"/>
      <c r="AEQ29" s="218"/>
      <c r="AER29" s="218"/>
      <c r="AES29" s="218"/>
      <c r="AET29" s="218"/>
      <c r="AEU29" s="218"/>
      <c r="AEV29" s="218"/>
      <c r="AEW29" s="218"/>
      <c r="AEX29" s="218"/>
      <c r="AEY29" s="218"/>
      <c r="AEZ29" s="218"/>
      <c r="AFA29" s="218"/>
      <c r="AFB29" s="218"/>
      <c r="AFC29" s="218"/>
      <c r="AFD29" s="218"/>
      <c r="AFE29" s="218"/>
      <c r="AFF29" s="218"/>
      <c r="AFG29" s="218"/>
      <c r="AFH29" s="218"/>
      <c r="AFI29" s="218"/>
      <c r="AFJ29" s="218"/>
      <c r="AFK29" s="218"/>
      <c r="AFL29" s="218"/>
      <c r="AFM29" s="218"/>
      <c r="AFN29" s="218"/>
      <c r="AFO29" s="218"/>
      <c r="AFP29" s="218"/>
      <c r="AFQ29" s="218"/>
      <c r="AFR29" s="218"/>
      <c r="AFS29" s="218"/>
      <c r="AFT29" s="218"/>
      <c r="AFU29" s="218"/>
      <c r="AFV29" s="218"/>
      <c r="AFW29" s="218"/>
      <c r="AFX29" s="218"/>
      <c r="AFY29" s="218"/>
      <c r="AFZ29" s="218"/>
      <c r="AGA29" s="218"/>
      <c r="AGB29" s="218"/>
      <c r="AGC29" s="218"/>
      <c r="AGD29" s="218"/>
      <c r="AGE29" s="218"/>
      <c r="AGF29" s="218"/>
      <c r="AGG29" s="218"/>
      <c r="AGH29" s="218"/>
      <c r="AGI29" s="218"/>
      <c r="AGJ29" s="218"/>
      <c r="AGK29" s="218"/>
      <c r="AGL29" s="218"/>
      <c r="AGM29" s="218"/>
      <c r="AGN29" s="218"/>
      <c r="AGO29" s="218"/>
      <c r="AGP29" s="218"/>
      <c r="AGQ29" s="218"/>
      <c r="AGR29" s="218"/>
      <c r="AGS29" s="218"/>
      <c r="AGT29" s="218"/>
      <c r="AGU29" s="218"/>
      <c r="AGV29" s="218"/>
      <c r="AGW29" s="218"/>
      <c r="AGX29" s="218"/>
      <c r="AGY29" s="218"/>
      <c r="AGZ29" s="218"/>
      <c r="AHA29" s="218"/>
      <c r="AHB29" s="218"/>
      <c r="AHC29" s="218"/>
      <c r="AHD29" s="218"/>
      <c r="AHE29" s="218"/>
      <c r="AHF29" s="218"/>
      <c r="AHG29" s="218"/>
      <c r="AHH29" s="218"/>
      <c r="AHI29" s="218"/>
      <c r="AHJ29" s="218"/>
      <c r="AHK29" s="218"/>
      <c r="AHL29" s="218"/>
      <c r="AHM29" s="218"/>
      <c r="AHN29" s="218"/>
      <c r="AHO29" s="218"/>
      <c r="AHP29" s="218"/>
      <c r="AHQ29" s="218"/>
      <c r="AHR29" s="218"/>
      <c r="AHS29" s="218"/>
      <c r="AHT29" s="218"/>
      <c r="AHU29" s="218"/>
      <c r="AHV29" s="218"/>
      <c r="AHW29" s="218"/>
      <c r="AHX29" s="218"/>
      <c r="AHY29" s="218"/>
      <c r="AHZ29" s="218"/>
      <c r="AIA29" s="218"/>
      <c r="AIB29" s="218"/>
      <c r="AIC29" s="218"/>
      <c r="AID29" s="218"/>
      <c r="AIE29" s="218"/>
      <c r="AIF29" s="218"/>
      <c r="AIG29" s="218"/>
      <c r="AIH29" s="218"/>
      <c r="AII29" s="218"/>
      <c r="AIJ29" s="218"/>
      <c r="AIK29" s="218"/>
      <c r="AIL29" s="218"/>
      <c r="AIM29" s="218"/>
      <c r="AIN29" s="218"/>
      <c r="AIO29" s="218"/>
      <c r="AIP29" s="218"/>
      <c r="AIQ29" s="218"/>
      <c r="AIR29" s="218"/>
      <c r="AIS29" s="218"/>
      <c r="AIT29" s="218"/>
      <c r="AIU29" s="218"/>
      <c r="AIV29" s="218"/>
      <c r="AIW29" s="218"/>
      <c r="AIX29" s="218"/>
      <c r="AIY29" s="218"/>
      <c r="AIZ29" s="218"/>
      <c r="AJA29" s="218"/>
      <c r="AJB29" s="218"/>
      <c r="AJC29" s="218"/>
      <c r="AJD29" s="218"/>
      <c r="AJE29" s="218"/>
      <c r="AJF29" s="218"/>
      <c r="AJG29" s="218"/>
      <c r="AJH29" s="218"/>
      <c r="AJI29" s="218"/>
      <c r="AJJ29" s="218"/>
      <c r="AJK29" s="218"/>
      <c r="AJL29" s="218"/>
      <c r="AJM29" s="218"/>
      <c r="AJN29" s="218"/>
      <c r="AJO29" s="218"/>
      <c r="AJP29" s="218"/>
      <c r="AJQ29" s="218"/>
      <c r="AJR29" s="218"/>
      <c r="AJS29" s="218"/>
      <c r="AJT29" s="218"/>
      <c r="AJU29" s="218"/>
      <c r="AJV29" s="218"/>
      <c r="AJW29" s="218"/>
      <c r="AJX29" s="218"/>
      <c r="AJY29" s="218"/>
      <c r="AJZ29" s="218"/>
      <c r="AKA29" s="218"/>
      <c r="AKB29" s="218"/>
      <c r="AKC29" s="218"/>
      <c r="AKD29" s="218"/>
      <c r="AKE29" s="218"/>
      <c r="AKF29" s="218"/>
      <c r="AKG29" s="218"/>
      <c r="AKH29" s="218"/>
      <c r="AKI29" s="218"/>
      <c r="AKJ29" s="218"/>
      <c r="AKK29" s="218"/>
      <c r="AKL29" s="218"/>
      <c r="AKM29" s="218"/>
      <c r="AKN29" s="218"/>
      <c r="AKO29" s="218"/>
      <c r="AKP29" s="218"/>
      <c r="AKQ29" s="218"/>
      <c r="AKR29" s="218"/>
      <c r="AKS29" s="218"/>
      <c r="AKT29" s="218"/>
      <c r="AKU29" s="218"/>
      <c r="AKV29" s="218"/>
      <c r="AKW29" s="218"/>
      <c r="AKX29" s="218"/>
      <c r="AKY29" s="218"/>
      <c r="AKZ29" s="218"/>
      <c r="ALA29" s="218"/>
      <c r="ALB29" s="218"/>
      <c r="ALC29" s="218"/>
      <c r="ALD29" s="218"/>
      <c r="ALE29" s="218"/>
      <c r="ALF29" s="218"/>
      <c r="ALG29" s="218"/>
      <c r="ALH29" s="218"/>
      <c r="ALI29" s="218"/>
      <c r="ALJ29" s="218"/>
      <c r="ALK29" s="218"/>
      <c r="ALL29" s="218"/>
      <c r="ALM29" s="218"/>
      <c r="ALN29" s="218"/>
      <c r="ALO29" s="218"/>
      <c r="ALP29" s="218"/>
      <c r="ALQ29" s="218"/>
      <c r="ALR29" s="218"/>
      <c r="ALS29" s="218"/>
      <c r="ALT29" s="218"/>
      <c r="ALU29" s="218"/>
      <c r="ALV29" s="218"/>
      <c r="ALW29" s="218"/>
      <c r="ALX29" s="218"/>
      <c r="ALY29" s="218"/>
      <c r="ALZ29" s="218"/>
      <c r="AMA29" s="218"/>
      <c r="AMB29" s="218"/>
      <c r="AMC29" s="218"/>
      <c r="AMD29" s="218"/>
      <c r="AME29" s="218"/>
      <c r="AMF29" s="218"/>
      <c r="AMG29" s="218"/>
      <c r="AMH29" s="218"/>
      <c r="AMI29" s="218"/>
      <c r="AMJ29" s="218"/>
      <c r="AMK29" s="218"/>
      <c r="AML29" s="218"/>
      <c r="AMM29" s="218"/>
      <c r="AMN29" s="218"/>
      <c r="AMO29" s="218"/>
      <c r="AMP29" s="218"/>
      <c r="AMQ29" s="218"/>
      <c r="AMR29" s="218"/>
      <c r="AMS29" s="218"/>
      <c r="AMT29" s="218"/>
      <c r="AMU29" s="218"/>
      <c r="AMV29" s="218"/>
      <c r="AMW29" s="218"/>
      <c r="AMX29" s="218"/>
      <c r="AMY29" s="218"/>
      <c r="AMZ29" s="218"/>
      <c r="ANA29" s="218"/>
      <c r="ANB29" s="218"/>
      <c r="ANC29" s="218"/>
      <c r="AND29" s="218"/>
      <c r="ANE29" s="218"/>
      <c r="ANF29" s="218"/>
      <c r="ANG29" s="218"/>
      <c r="ANH29" s="218"/>
      <c r="ANI29" s="218"/>
      <c r="ANJ29" s="218"/>
      <c r="ANK29" s="218"/>
      <c r="ANL29" s="218"/>
      <c r="ANM29" s="218"/>
      <c r="ANN29" s="218"/>
      <c r="ANO29" s="218"/>
      <c r="ANP29" s="218"/>
      <c r="ANQ29" s="218"/>
      <c r="ANR29" s="218"/>
      <c r="ANS29" s="218"/>
      <c r="ANT29" s="218"/>
      <c r="ANU29" s="218"/>
      <c r="ANV29" s="218"/>
      <c r="ANW29" s="218"/>
      <c r="ANX29" s="218"/>
      <c r="ANY29" s="218"/>
      <c r="ANZ29" s="218"/>
      <c r="AOA29" s="218"/>
      <c r="AOB29" s="218"/>
      <c r="AOC29" s="218"/>
      <c r="AOD29" s="218"/>
      <c r="AOE29" s="218"/>
      <c r="AOF29" s="218"/>
      <c r="AOG29" s="218"/>
      <c r="AOH29" s="218"/>
      <c r="AOI29" s="218"/>
      <c r="AOJ29" s="218"/>
      <c r="AOK29" s="218"/>
      <c r="AOL29" s="218"/>
      <c r="AOM29" s="218"/>
      <c r="AON29" s="218"/>
      <c r="AOO29" s="218"/>
      <c r="AOP29" s="218"/>
      <c r="AOQ29" s="218"/>
      <c r="AOR29" s="218"/>
      <c r="AOS29" s="218"/>
      <c r="AOT29" s="218"/>
      <c r="AOU29" s="218"/>
      <c r="AOV29" s="218"/>
      <c r="AOW29" s="218"/>
      <c r="AOX29" s="218"/>
      <c r="AOY29" s="218"/>
      <c r="AOZ29" s="218"/>
      <c r="APA29" s="218"/>
      <c r="APB29" s="218"/>
      <c r="APC29" s="218"/>
      <c r="APD29" s="218"/>
      <c r="APE29" s="218"/>
      <c r="APF29" s="218"/>
      <c r="APG29" s="218"/>
      <c r="APH29" s="218"/>
      <c r="API29" s="218"/>
      <c r="APJ29" s="218"/>
      <c r="APK29" s="218"/>
      <c r="APL29" s="218"/>
      <c r="APM29" s="218"/>
      <c r="APN29" s="218"/>
      <c r="APO29" s="218"/>
      <c r="APP29" s="218"/>
      <c r="APQ29" s="218"/>
      <c r="APR29" s="218"/>
      <c r="APS29" s="218"/>
      <c r="APT29" s="218"/>
      <c r="APU29" s="218"/>
      <c r="APV29" s="218"/>
      <c r="APW29" s="218"/>
      <c r="APX29" s="218"/>
      <c r="APY29" s="218"/>
      <c r="APZ29" s="218"/>
      <c r="AQA29" s="218"/>
      <c r="AQB29" s="218"/>
      <c r="AQC29" s="218"/>
      <c r="AQD29" s="218"/>
      <c r="AQE29" s="218"/>
      <c r="AQF29" s="218"/>
      <c r="AQG29" s="218"/>
      <c r="AQH29" s="218"/>
      <c r="AQI29" s="218"/>
      <c r="AQJ29" s="218"/>
      <c r="AQK29" s="218"/>
      <c r="AQL29" s="218"/>
      <c r="AQM29" s="218"/>
      <c r="AQN29" s="218"/>
      <c r="AQO29" s="218"/>
      <c r="AQP29" s="218"/>
      <c r="AQQ29" s="218"/>
      <c r="AQR29" s="218"/>
      <c r="AQS29" s="218"/>
      <c r="AQT29" s="218"/>
      <c r="AQU29" s="218"/>
      <c r="AQV29" s="218"/>
      <c r="AQW29" s="218"/>
      <c r="AQX29" s="218"/>
      <c r="AQY29" s="218"/>
      <c r="AQZ29" s="218"/>
      <c r="ARA29" s="218"/>
      <c r="ARB29" s="218"/>
      <c r="ARC29" s="218"/>
      <c r="ARD29" s="218"/>
      <c r="ARE29" s="218"/>
      <c r="ARF29" s="218"/>
      <c r="ARG29" s="218"/>
      <c r="ARH29" s="218"/>
      <c r="ARI29" s="218"/>
      <c r="ARJ29" s="218"/>
      <c r="ARK29" s="218"/>
      <c r="ARL29" s="218"/>
      <c r="ARM29" s="218"/>
      <c r="ARN29" s="218"/>
      <c r="ARO29" s="218"/>
      <c r="ARP29" s="218"/>
      <c r="ARQ29" s="218"/>
      <c r="ARR29" s="218"/>
      <c r="ARS29" s="218"/>
      <c r="ART29" s="218"/>
      <c r="ARU29" s="218"/>
      <c r="ARV29" s="218"/>
      <c r="ARW29" s="218"/>
      <c r="ARX29" s="218"/>
      <c r="ARY29" s="218"/>
      <c r="ARZ29" s="218"/>
      <c r="ASA29" s="218"/>
      <c r="ASB29" s="218"/>
      <c r="ASC29" s="218"/>
      <c r="ASD29" s="218"/>
      <c r="ASE29" s="218"/>
      <c r="ASF29" s="218"/>
      <c r="ASG29" s="218"/>
      <c r="ASH29" s="218"/>
      <c r="ASI29" s="218"/>
      <c r="ASJ29" s="218"/>
      <c r="ASK29" s="218"/>
      <c r="ASL29" s="218"/>
      <c r="ASM29" s="218"/>
      <c r="ASN29" s="218"/>
      <c r="ASO29" s="218"/>
      <c r="ASP29" s="218"/>
      <c r="ASQ29" s="218"/>
      <c r="ASR29" s="218"/>
      <c r="ASS29" s="218"/>
      <c r="AST29" s="218"/>
      <c r="ASU29" s="218"/>
      <c r="ASV29" s="218"/>
      <c r="ASW29" s="218"/>
      <c r="ASX29" s="218"/>
      <c r="ASY29" s="218"/>
      <c r="ASZ29" s="218"/>
      <c r="ATA29" s="218"/>
      <c r="ATB29" s="218"/>
      <c r="ATC29" s="218"/>
      <c r="ATD29" s="218"/>
      <c r="ATE29" s="218"/>
      <c r="ATF29" s="218"/>
      <c r="ATG29" s="218"/>
      <c r="ATH29" s="218"/>
      <c r="ATI29" s="218"/>
      <c r="ATJ29" s="218"/>
      <c r="ATK29" s="218"/>
      <c r="ATL29" s="218"/>
      <c r="ATM29" s="218"/>
      <c r="ATN29" s="218"/>
      <c r="ATO29" s="218"/>
      <c r="ATP29" s="218"/>
      <c r="ATQ29" s="218"/>
      <c r="ATR29" s="218"/>
      <c r="ATS29" s="218"/>
      <c r="ATT29" s="218"/>
      <c r="ATU29" s="218"/>
      <c r="ATV29" s="218"/>
      <c r="ATW29" s="218"/>
      <c r="ATX29" s="218"/>
      <c r="ATY29" s="218"/>
      <c r="ATZ29" s="218"/>
      <c r="AUA29" s="218"/>
      <c r="AUB29" s="218"/>
      <c r="AUC29" s="218"/>
      <c r="AUD29" s="218"/>
      <c r="AUE29" s="218"/>
      <c r="AUF29" s="218"/>
      <c r="AUG29" s="218"/>
      <c r="AUH29" s="218"/>
      <c r="AUI29" s="218"/>
      <c r="AUJ29" s="218"/>
      <c r="AUK29" s="218"/>
      <c r="AUL29" s="218"/>
      <c r="AUM29" s="218"/>
      <c r="AUN29" s="218"/>
      <c r="AUO29" s="218"/>
      <c r="AUP29" s="218"/>
      <c r="AUQ29" s="218"/>
      <c r="AUR29" s="218"/>
      <c r="AUS29" s="218"/>
      <c r="AUT29" s="218"/>
      <c r="AUU29" s="218"/>
      <c r="AUV29" s="218"/>
      <c r="AUW29" s="218"/>
      <c r="AUX29" s="218"/>
      <c r="AUY29" s="218"/>
      <c r="AUZ29" s="218"/>
      <c r="AVA29" s="218"/>
      <c r="AVB29" s="218"/>
      <c r="AVC29" s="218"/>
      <c r="AVD29" s="218"/>
      <c r="AVE29" s="218"/>
      <c r="AVF29" s="218"/>
      <c r="AVG29" s="218"/>
      <c r="AVH29" s="218"/>
      <c r="AVI29" s="218"/>
      <c r="AVJ29" s="218"/>
      <c r="AVK29" s="218"/>
      <c r="AVL29" s="218"/>
      <c r="AVM29" s="218"/>
      <c r="AVN29" s="218"/>
      <c r="AVO29" s="218"/>
      <c r="AVP29" s="218"/>
      <c r="AVQ29" s="218"/>
      <c r="AVR29" s="218"/>
      <c r="AVS29" s="218"/>
      <c r="AVT29" s="218"/>
      <c r="AVU29" s="218"/>
      <c r="AVV29" s="218"/>
      <c r="AVW29" s="218"/>
      <c r="AVX29" s="218"/>
      <c r="AVY29" s="218"/>
      <c r="AVZ29" s="218"/>
      <c r="AWA29" s="218"/>
      <c r="AWB29" s="218"/>
      <c r="AWC29" s="218"/>
      <c r="AWD29" s="218"/>
      <c r="AWE29" s="218"/>
      <c r="AWF29" s="218"/>
      <c r="AWG29" s="218"/>
      <c r="AWH29" s="218"/>
      <c r="AWI29" s="218"/>
      <c r="AWJ29" s="218"/>
      <c r="AWK29" s="218"/>
      <c r="AWL29" s="218"/>
      <c r="AWM29" s="218"/>
      <c r="AWN29" s="218"/>
      <c r="AWO29" s="218"/>
      <c r="AWP29" s="218"/>
      <c r="AWQ29" s="218"/>
      <c r="AWR29" s="218"/>
      <c r="AWS29" s="218"/>
      <c r="AWT29" s="218"/>
      <c r="AWU29" s="218"/>
      <c r="AWV29" s="218"/>
      <c r="AWW29" s="218"/>
      <c r="AWX29" s="218"/>
      <c r="AWY29" s="218"/>
      <c r="AWZ29" s="218"/>
      <c r="AXA29" s="218"/>
      <c r="AXB29" s="218"/>
      <c r="AXC29" s="218"/>
      <c r="AXD29" s="218"/>
      <c r="AXE29" s="218"/>
      <c r="AXF29" s="218"/>
      <c r="AXG29" s="218"/>
      <c r="AXH29" s="218"/>
      <c r="AXI29" s="218"/>
      <c r="AXJ29" s="218"/>
      <c r="AXK29" s="218"/>
      <c r="AXL29" s="218"/>
      <c r="AXM29" s="218"/>
      <c r="AXN29" s="218"/>
      <c r="AXO29" s="218"/>
      <c r="AXP29" s="218"/>
      <c r="AXQ29" s="218"/>
      <c r="AXR29" s="218"/>
      <c r="AXS29" s="218"/>
      <c r="AXT29" s="218"/>
      <c r="AXU29" s="218"/>
      <c r="AXV29" s="218"/>
      <c r="AXW29" s="218"/>
      <c r="AXX29" s="218"/>
      <c r="AXY29" s="218"/>
      <c r="AXZ29" s="218"/>
      <c r="AYA29" s="218"/>
      <c r="AYB29" s="218"/>
      <c r="AYC29" s="218"/>
      <c r="AYD29" s="218"/>
      <c r="AYE29" s="218"/>
      <c r="AYF29" s="218"/>
      <c r="AYG29" s="218"/>
      <c r="AYH29" s="218"/>
      <c r="AYI29" s="218"/>
      <c r="AYJ29" s="218"/>
      <c r="AYK29" s="218"/>
      <c r="AYL29" s="218"/>
      <c r="AYM29" s="218"/>
      <c r="AYN29" s="218"/>
      <c r="AYO29" s="218"/>
      <c r="AYP29" s="218"/>
      <c r="AYQ29" s="218"/>
      <c r="AYR29" s="218"/>
      <c r="AYS29" s="218"/>
      <c r="AYT29" s="218"/>
      <c r="AYU29" s="218"/>
      <c r="AYV29" s="218"/>
      <c r="AYW29" s="218"/>
      <c r="AYX29" s="218"/>
      <c r="AYY29" s="218"/>
      <c r="AYZ29" s="218"/>
      <c r="AZA29" s="218"/>
      <c r="AZB29" s="218"/>
      <c r="AZC29" s="218"/>
      <c r="AZD29" s="218"/>
      <c r="AZE29" s="218"/>
      <c r="AZF29" s="218"/>
      <c r="AZG29" s="218"/>
      <c r="AZH29" s="218"/>
      <c r="AZI29" s="218"/>
      <c r="AZJ29" s="218"/>
      <c r="AZK29" s="218"/>
      <c r="AZL29" s="218"/>
      <c r="AZM29" s="218"/>
      <c r="AZN29" s="218"/>
      <c r="AZO29" s="218"/>
      <c r="AZP29" s="218"/>
      <c r="AZQ29" s="218"/>
      <c r="AZR29" s="218"/>
      <c r="AZS29" s="218"/>
      <c r="AZT29" s="218"/>
      <c r="AZU29" s="218"/>
      <c r="AZV29" s="218"/>
      <c r="AZW29" s="218"/>
      <c r="AZX29" s="218"/>
      <c r="AZY29" s="218"/>
      <c r="AZZ29" s="218"/>
      <c r="BAA29" s="218"/>
      <c r="BAB29" s="218"/>
      <c r="BAC29" s="218"/>
      <c r="BAD29" s="218"/>
      <c r="BAE29" s="218"/>
      <c r="BAF29" s="218"/>
      <c r="BAG29" s="218"/>
      <c r="BAH29" s="218"/>
      <c r="BAI29" s="218"/>
      <c r="BAJ29" s="218"/>
      <c r="BAK29" s="218"/>
      <c r="BAL29" s="218"/>
      <c r="BAM29" s="218"/>
      <c r="BAN29" s="218"/>
      <c r="BAO29" s="218"/>
      <c r="BAP29" s="218"/>
      <c r="BAQ29" s="218"/>
      <c r="BAR29" s="218"/>
      <c r="BAS29" s="218"/>
      <c r="BAT29" s="218"/>
      <c r="BAU29" s="218"/>
      <c r="BAV29" s="218"/>
      <c r="BAW29" s="218"/>
      <c r="BAX29" s="218"/>
      <c r="BAY29" s="218"/>
      <c r="BAZ29" s="218"/>
      <c r="BBA29" s="218"/>
      <c r="BBB29" s="218"/>
      <c r="BBC29" s="218"/>
      <c r="BBD29" s="218"/>
      <c r="BBE29" s="218"/>
      <c r="BBF29" s="218"/>
      <c r="BBG29" s="218"/>
      <c r="BBH29" s="218"/>
      <c r="BBI29" s="218"/>
      <c r="BBJ29" s="218"/>
      <c r="BBK29" s="218"/>
      <c r="BBL29" s="218"/>
      <c r="BBM29" s="218"/>
      <c r="BBN29" s="218"/>
      <c r="BBO29" s="218"/>
      <c r="BBP29" s="218"/>
      <c r="BBQ29" s="218"/>
      <c r="BBR29" s="218"/>
      <c r="BBS29" s="218"/>
      <c r="BBT29" s="218"/>
      <c r="BBU29" s="218"/>
      <c r="BBV29" s="218"/>
      <c r="BBW29" s="218"/>
      <c r="BBX29" s="218"/>
      <c r="BBY29" s="218"/>
      <c r="BBZ29" s="218"/>
      <c r="BCA29" s="218"/>
      <c r="BCB29" s="218"/>
      <c r="BCC29" s="218"/>
      <c r="BCD29" s="218"/>
      <c r="BCE29" s="218"/>
      <c r="BCF29" s="218"/>
      <c r="BCG29" s="218"/>
      <c r="BCH29" s="218"/>
      <c r="BCI29" s="218"/>
      <c r="BCJ29" s="218"/>
      <c r="BCK29" s="218"/>
      <c r="BCL29" s="218"/>
      <c r="BCM29" s="218"/>
      <c r="BCN29" s="218"/>
      <c r="BCO29" s="218"/>
      <c r="BCP29" s="218"/>
      <c r="BCQ29" s="218"/>
      <c r="BCR29" s="218"/>
      <c r="BCS29" s="218"/>
      <c r="BCT29" s="218"/>
      <c r="BCU29" s="218"/>
      <c r="BCV29" s="218"/>
      <c r="BCW29" s="218"/>
      <c r="BCX29" s="218"/>
      <c r="BCY29" s="218"/>
      <c r="BCZ29" s="218"/>
      <c r="BDA29" s="218"/>
      <c r="BDB29" s="218"/>
      <c r="BDC29" s="218"/>
      <c r="BDD29" s="218"/>
      <c r="BDE29" s="218"/>
      <c r="BDF29" s="218"/>
      <c r="BDG29" s="218"/>
      <c r="BDH29" s="218"/>
      <c r="BDI29" s="218"/>
      <c r="BDJ29" s="218"/>
      <c r="BDK29" s="218"/>
      <c r="BDL29" s="218"/>
      <c r="BDM29" s="218"/>
      <c r="BDN29" s="218"/>
      <c r="BDO29" s="218"/>
      <c r="BDP29" s="218"/>
      <c r="BDQ29" s="218"/>
      <c r="BDR29" s="218"/>
      <c r="BDS29" s="218"/>
      <c r="BDT29" s="218"/>
      <c r="BDU29" s="218"/>
    </row>
    <row r="30" spans="1:1477" s="128" customFormat="1" ht="24" customHeight="1" thickTop="1">
      <c r="B30" s="316" t="s">
        <v>527</v>
      </c>
      <c r="C30" s="317"/>
      <c r="D30" s="318"/>
      <c r="E30" s="129"/>
      <c r="F30" s="130"/>
      <c r="G30" s="189" t="str">
        <f>IF(B29="","",ROWS(B29:B29)-1)</f>
        <v/>
      </c>
      <c r="H30" s="131">
        <f>SUM(H29:H29)</f>
        <v>0</v>
      </c>
      <c r="I30" s="131">
        <f>SUM(I29:I29)</f>
        <v>0</v>
      </c>
      <c r="J30" s="131">
        <f>SUM(J29:J29)</f>
        <v>0</v>
      </c>
      <c r="K30" s="131">
        <f>SUM(K29:K29)</f>
        <v>0</v>
      </c>
      <c r="L30" s="131">
        <f>SUM(L29:L29)</f>
        <v>0</v>
      </c>
      <c r="M30" s="167">
        <f>IF(G30="",0,N30/G30)</f>
        <v>0</v>
      </c>
      <c r="N30" s="131">
        <f t="shared" ref="N30:AC30" si="50">SUM(N29:N29)</f>
        <v>0</v>
      </c>
      <c r="O30" s="131">
        <f t="shared" si="50"/>
        <v>0</v>
      </c>
      <c r="P30" s="131">
        <f t="shared" si="50"/>
        <v>0</v>
      </c>
      <c r="Q30" s="131">
        <f t="shared" si="50"/>
        <v>0</v>
      </c>
      <c r="R30" s="131">
        <f t="shared" si="50"/>
        <v>0</v>
      </c>
      <c r="S30" s="131">
        <f t="shared" si="50"/>
        <v>0</v>
      </c>
      <c r="T30" s="133">
        <f t="shared" si="50"/>
        <v>0</v>
      </c>
      <c r="U30" s="133">
        <f t="shared" si="50"/>
        <v>0</v>
      </c>
      <c r="V30" s="133">
        <f t="shared" si="50"/>
        <v>0</v>
      </c>
      <c r="W30" s="133">
        <f t="shared" si="50"/>
        <v>0</v>
      </c>
      <c r="X30" s="133">
        <f t="shared" si="50"/>
        <v>0</v>
      </c>
      <c r="Y30" s="133">
        <f t="shared" si="50"/>
        <v>0</v>
      </c>
      <c r="Z30" s="133">
        <f t="shared" si="50"/>
        <v>0</v>
      </c>
      <c r="AA30" s="133">
        <f t="shared" si="50"/>
        <v>0</v>
      </c>
      <c r="AB30" s="133">
        <f t="shared" si="50"/>
        <v>0</v>
      </c>
      <c r="AC30" s="133">
        <f t="shared" si="50"/>
        <v>0</v>
      </c>
      <c r="AD30" s="167">
        <f>IF(G30="",0,AE30/G30)</f>
        <v>0</v>
      </c>
      <c r="AE30" s="169">
        <f t="shared" ref="AE30:BJ30" si="51">SUM(AE29:AE29)</f>
        <v>1</v>
      </c>
      <c r="AF30" s="133">
        <f t="shared" si="51"/>
        <v>0</v>
      </c>
      <c r="AG30" s="133">
        <f t="shared" si="51"/>
        <v>0</v>
      </c>
      <c r="AH30" s="131">
        <f t="shared" si="51"/>
        <v>0</v>
      </c>
      <c r="AI30" s="131">
        <f t="shared" si="51"/>
        <v>0</v>
      </c>
      <c r="AJ30" s="131">
        <f t="shared" si="51"/>
        <v>0</v>
      </c>
      <c r="AK30" s="131">
        <f t="shared" si="51"/>
        <v>0</v>
      </c>
      <c r="AL30" s="133">
        <f t="shared" si="51"/>
        <v>0</v>
      </c>
      <c r="AM30" s="133">
        <f t="shared" si="51"/>
        <v>0</v>
      </c>
      <c r="AN30" s="131">
        <f t="shared" si="51"/>
        <v>0</v>
      </c>
      <c r="AO30" s="131">
        <f t="shared" si="51"/>
        <v>0</v>
      </c>
      <c r="AP30" s="133">
        <f t="shared" si="51"/>
        <v>0</v>
      </c>
      <c r="AQ30" s="133">
        <f t="shared" si="51"/>
        <v>0</v>
      </c>
      <c r="AR30" s="131">
        <f t="shared" si="51"/>
        <v>0</v>
      </c>
      <c r="AS30" s="131">
        <f t="shared" si="51"/>
        <v>0</v>
      </c>
      <c r="AT30" s="133">
        <f t="shared" si="51"/>
        <v>0</v>
      </c>
      <c r="AU30" s="133">
        <f t="shared" si="51"/>
        <v>0</v>
      </c>
      <c r="AV30" s="131">
        <f t="shared" si="51"/>
        <v>0</v>
      </c>
      <c r="AW30" s="131">
        <f t="shared" si="51"/>
        <v>0</v>
      </c>
      <c r="AX30" s="133">
        <f t="shared" si="51"/>
        <v>0</v>
      </c>
      <c r="AY30" s="133">
        <f t="shared" si="51"/>
        <v>0</v>
      </c>
      <c r="AZ30" s="131">
        <f t="shared" si="51"/>
        <v>0</v>
      </c>
      <c r="BA30" s="131">
        <f t="shared" si="51"/>
        <v>0</v>
      </c>
      <c r="BB30" s="133">
        <f t="shared" si="51"/>
        <v>0</v>
      </c>
      <c r="BC30" s="133">
        <f t="shared" si="51"/>
        <v>0</v>
      </c>
      <c r="BD30" s="131">
        <f t="shared" si="51"/>
        <v>0</v>
      </c>
      <c r="BE30" s="131">
        <f t="shared" si="51"/>
        <v>0</v>
      </c>
      <c r="BF30" s="133">
        <f t="shared" si="51"/>
        <v>0</v>
      </c>
      <c r="BG30" s="133">
        <f t="shared" si="51"/>
        <v>0</v>
      </c>
      <c r="BH30" s="131">
        <f t="shared" si="51"/>
        <v>0</v>
      </c>
      <c r="BI30" s="131">
        <f t="shared" si="51"/>
        <v>0</v>
      </c>
      <c r="BJ30" s="133">
        <f t="shared" si="51"/>
        <v>0</v>
      </c>
      <c r="BK30" s="133">
        <f t="shared" ref="BK30:CP30" si="52">SUM(BK29:BK29)</f>
        <v>0</v>
      </c>
      <c r="BL30" s="131">
        <f t="shared" si="52"/>
        <v>0</v>
      </c>
      <c r="BM30" s="131">
        <f t="shared" si="52"/>
        <v>0</v>
      </c>
      <c r="BN30" s="133">
        <f t="shared" si="52"/>
        <v>0</v>
      </c>
      <c r="BO30" s="133">
        <f t="shared" si="52"/>
        <v>0</v>
      </c>
      <c r="BP30" s="131">
        <f t="shared" si="52"/>
        <v>0</v>
      </c>
      <c r="BQ30" s="131">
        <f t="shared" si="52"/>
        <v>0</v>
      </c>
      <c r="BR30" s="133">
        <f t="shared" si="52"/>
        <v>0</v>
      </c>
      <c r="BS30" s="133">
        <f t="shared" si="52"/>
        <v>0</v>
      </c>
      <c r="BT30" s="131">
        <f t="shared" si="52"/>
        <v>0</v>
      </c>
      <c r="BU30" s="131">
        <f t="shared" si="52"/>
        <v>0</v>
      </c>
      <c r="BV30" s="133">
        <f t="shared" si="52"/>
        <v>0</v>
      </c>
      <c r="BW30" s="133">
        <f t="shared" si="52"/>
        <v>0</v>
      </c>
      <c r="BX30" s="131">
        <f t="shared" si="52"/>
        <v>0</v>
      </c>
      <c r="BY30" s="131">
        <f t="shared" si="52"/>
        <v>0</v>
      </c>
      <c r="BZ30" s="133">
        <f t="shared" si="52"/>
        <v>0</v>
      </c>
      <c r="CA30" s="133">
        <f t="shared" si="52"/>
        <v>0</v>
      </c>
      <c r="CB30" s="131">
        <f t="shared" si="52"/>
        <v>0</v>
      </c>
      <c r="CC30" s="131">
        <f t="shared" si="52"/>
        <v>0</v>
      </c>
      <c r="CD30" s="133">
        <f t="shared" si="52"/>
        <v>0</v>
      </c>
      <c r="CE30" s="133">
        <f t="shared" si="52"/>
        <v>0</v>
      </c>
      <c r="CF30" s="131">
        <f t="shared" si="52"/>
        <v>0</v>
      </c>
      <c r="CG30" s="131">
        <f t="shared" si="52"/>
        <v>0</v>
      </c>
      <c r="CH30" s="133">
        <f t="shared" si="52"/>
        <v>0</v>
      </c>
      <c r="CI30" s="133">
        <f t="shared" si="52"/>
        <v>0</v>
      </c>
      <c r="CJ30" s="131">
        <f t="shared" si="52"/>
        <v>0</v>
      </c>
      <c r="CK30" s="131">
        <f t="shared" si="52"/>
        <v>0</v>
      </c>
      <c r="CL30" s="133">
        <f t="shared" si="52"/>
        <v>0</v>
      </c>
      <c r="CM30" s="133">
        <f t="shared" si="52"/>
        <v>0</v>
      </c>
      <c r="CN30" s="135"/>
      <c r="CO30" s="135"/>
      <c r="CP30" s="135"/>
      <c r="CQ30" s="135"/>
      <c r="CR30" s="135"/>
      <c r="CS30" s="135"/>
      <c r="CT30" s="129"/>
      <c r="CU30" s="130"/>
      <c r="CV30" s="130"/>
      <c r="CW30" s="129"/>
      <c r="CX30" s="129"/>
      <c r="CY30" s="130"/>
      <c r="CZ30" s="130"/>
      <c r="DA30" s="130"/>
      <c r="DB30" s="133"/>
      <c r="DC30" s="135"/>
      <c r="DD30" s="245"/>
    </row>
    <row r="31" spans="1:1477" s="73" customFormat="1" ht="12.75" thickBot="1">
      <c r="A31" s="136"/>
      <c r="B31" s="71"/>
      <c r="C31" s="71"/>
      <c r="D31" s="71"/>
      <c r="E31" s="72"/>
      <c r="F31" s="71"/>
      <c r="G31" s="188"/>
      <c r="H31" s="221"/>
      <c r="M31" s="219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19">
        <f>IF(V31=0,0,AC31/V31)</f>
        <v>0</v>
      </c>
      <c r="AE31" s="73">
        <f>IF(AD31 &lt;=1.1,1,0)</f>
        <v>1</v>
      </c>
      <c r="AF31" s="225"/>
      <c r="AG31" s="225"/>
      <c r="AL31" s="95"/>
      <c r="AM31" s="95"/>
      <c r="AP31" s="95"/>
      <c r="AQ31" s="95"/>
      <c r="AT31" s="95"/>
      <c r="AU31" s="95"/>
      <c r="AX31" s="95"/>
      <c r="AY31" s="95"/>
      <c r="BB31" s="95"/>
      <c r="BC31" s="95"/>
      <c r="BF31" s="95"/>
      <c r="BG31" s="95"/>
      <c r="BJ31" s="95"/>
      <c r="BK31" s="95"/>
      <c r="BN31" s="95"/>
      <c r="BO31" s="95"/>
      <c r="BR31" s="95"/>
      <c r="BS31" s="95"/>
      <c r="BV31" s="95"/>
      <c r="BW31" s="95"/>
      <c r="BZ31" s="95"/>
      <c r="CA31" s="95"/>
      <c r="CD31" s="95"/>
      <c r="CE31" s="95"/>
      <c r="CH31" s="95"/>
      <c r="CI31" s="95"/>
      <c r="CL31" s="95"/>
      <c r="CM31" s="95"/>
      <c r="CN31" s="71"/>
      <c r="CO31" s="71"/>
      <c r="CP31" s="71"/>
      <c r="CQ31" s="71"/>
      <c r="CR31" s="71"/>
      <c r="CS31" s="71"/>
      <c r="CT31" s="72"/>
      <c r="CU31" s="71"/>
      <c r="CV31" s="71"/>
      <c r="CW31" s="72"/>
      <c r="CX31" s="72"/>
      <c r="CY31" s="71"/>
      <c r="CZ31" s="71"/>
      <c r="DA31" s="71"/>
      <c r="DB31" s="96"/>
      <c r="DC31" s="71"/>
      <c r="DD31" s="71"/>
      <c r="DE31" s="218"/>
      <c r="DF31" s="218"/>
      <c r="DG31" s="218"/>
      <c r="DH31" s="218"/>
      <c r="DI31" s="218"/>
      <c r="DJ31" s="218"/>
      <c r="DK31" s="218"/>
      <c r="DL31" s="218"/>
      <c r="DM31" s="218"/>
      <c r="DN31" s="218"/>
      <c r="DO31" s="218"/>
      <c r="DP31" s="218"/>
      <c r="DQ31" s="218"/>
      <c r="DR31" s="218"/>
      <c r="DS31" s="218"/>
      <c r="DT31" s="218"/>
      <c r="DU31" s="218"/>
      <c r="DV31" s="218"/>
      <c r="DW31" s="218"/>
      <c r="DX31" s="218"/>
      <c r="DY31" s="218"/>
      <c r="DZ31" s="218"/>
      <c r="EA31" s="218"/>
      <c r="EB31" s="218"/>
      <c r="EC31" s="218"/>
      <c r="ED31" s="218"/>
      <c r="EE31" s="218"/>
      <c r="EF31" s="218"/>
      <c r="EG31" s="218"/>
      <c r="EH31" s="218"/>
      <c r="EI31" s="218"/>
      <c r="EJ31" s="218"/>
      <c r="EK31" s="218"/>
      <c r="EL31" s="218"/>
      <c r="EM31" s="218"/>
      <c r="EN31" s="218"/>
      <c r="EO31" s="218"/>
      <c r="EP31" s="218"/>
      <c r="EQ31" s="218"/>
      <c r="ER31" s="218"/>
      <c r="ES31" s="218"/>
      <c r="ET31" s="218"/>
      <c r="EU31" s="218"/>
      <c r="EV31" s="218"/>
      <c r="EW31" s="218"/>
      <c r="EX31" s="218"/>
      <c r="EY31" s="218"/>
      <c r="EZ31" s="218"/>
      <c r="FA31" s="218"/>
      <c r="FB31" s="218"/>
      <c r="FC31" s="218"/>
      <c r="FD31" s="218"/>
      <c r="FE31" s="218"/>
      <c r="FF31" s="218"/>
      <c r="FG31" s="218"/>
      <c r="FH31" s="218"/>
      <c r="FI31" s="218"/>
      <c r="FJ31" s="218"/>
      <c r="FK31" s="218"/>
      <c r="FL31" s="218"/>
      <c r="FM31" s="218"/>
      <c r="FN31" s="218"/>
      <c r="FO31" s="218"/>
      <c r="FP31" s="218"/>
      <c r="FQ31" s="218"/>
      <c r="FR31" s="218"/>
      <c r="FS31" s="218"/>
      <c r="FT31" s="218"/>
      <c r="FU31" s="218"/>
      <c r="FV31" s="218"/>
      <c r="FW31" s="218"/>
      <c r="FX31" s="218"/>
      <c r="FY31" s="218"/>
      <c r="FZ31" s="218"/>
      <c r="GA31" s="218"/>
      <c r="GB31" s="218"/>
      <c r="GC31" s="218"/>
      <c r="GD31" s="218"/>
      <c r="GE31" s="218"/>
      <c r="GF31" s="218"/>
      <c r="GG31" s="218"/>
      <c r="GH31" s="218"/>
      <c r="GI31" s="218"/>
      <c r="GJ31" s="218"/>
      <c r="GK31" s="218"/>
      <c r="GL31" s="218"/>
      <c r="GM31" s="218"/>
      <c r="GN31" s="218"/>
      <c r="GO31" s="218"/>
      <c r="GP31" s="218"/>
      <c r="GQ31" s="218"/>
      <c r="GR31" s="218"/>
      <c r="GS31" s="218"/>
      <c r="GT31" s="218"/>
      <c r="GU31" s="218"/>
      <c r="GV31" s="218"/>
      <c r="GW31" s="218"/>
      <c r="GX31" s="218"/>
      <c r="GY31" s="218"/>
      <c r="GZ31" s="218"/>
      <c r="HA31" s="218"/>
      <c r="HB31" s="218"/>
      <c r="HC31" s="218"/>
      <c r="HD31" s="218"/>
      <c r="HE31" s="218"/>
      <c r="HF31" s="218"/>
      <c r="HG31" s="218"/>
      <c r="HH31" s="218"/>
      <c r="HI31" s="218"/>
      <c r="HJ31" s="218"/>
      <c r="HK31" s="218"/>
      <c r="HL31" s="218"/>
      <c r="HM31" s="218"/>
      <c r="HN31" s="218"/>
      <c r="HO31" s="218"/>
      <c r="HP31" s="218"/>
      <c r="HQ31" s="218"/>
      <c r="HR31" s="218"/>
      <c r="HS31" s="218"/>
      <c r="HT31" s="218"/>
      <c r="HU31" s="218"/>
      <c r="HV31" s="218"/>
      <c r="HW31" s="218"/>
      <c r="HX31" s="218"/>
      <c r="HY31" s="218"/>
      <c r="HZ31" s="218"/>
      <c r="IA31" s="218"/>
      <c r="IB31" s="218"/>
      <c r="IC31" s="218"/>
      <c r="ID31" s="218"/>
      <c r="IE31" s="218"/>
      <c r="IF31" s="218"/>
      <c r="IG31" s="218"/>
      <c r="IH31" s="218"/>
      <c r="II31" s="218"/>
      <c r="IJ31" s="218"/>
      <c r="IK31" s="218"/>
      <c r="IL31" s="218"/>
      <c r="IM31" s="218"/>
      <c r="IN31" s="218"/>
      <c r="IO31" s="218"/>
      <c r="IP31" s="218"/>
      <c r="IQ31" s="218"/>
      <c r="IR31" s="218"/>
      <c r="IS31" s="218"/>
      <c r="IT31" s="218"/>
      <c r="IU31" s="218"/>
      <c r="IV31" s="218"/>
      <c r="IW31" s="218"/>
      <c r="IX31" s="218"/>
      <c r="IY31" s="218"/>
      <c r="IZ31" s="218"/>
      <c r="JA31" s="218"/>
      <c r="JB31" s="218"/>
      <c r="JC31" s="218"/>
      <c r="JD31" s="218"/>
      <c r="JE31" s="218"/>
      <c r="JF31" s="218"/>
      <c r="JG31" s="218"/>
      <c r="JH31" s="218"/>
      <c r="JI31" s="218"/>
      <c r="JJ31" s="218"/>
      <c r="JK31" s="218"/>
      <c r="JL31" s="218"/>
      <c r="JM31" s="218"/>
      <c r="JN31" s="218"/>
      <c r="JO31" s="218"/>
      <c r="JP31" s="218"/>
      <c r="JQ31" s="218"/>
      <c r="JR31" s="218"/>
      <c r="JS31" s="218"/>
      <c r="JT31" s="218"/>
      <c r="JU31" s="218"/>
      <c r="JV31" s="218"/>
      <c r="JW31" s="218"/>
      <c r="JX31" s="218"/>
      <c r="JY31" s="218"/>
      <c r="JZ31" s="218"/>
      <c r="KA31" s="218"/>
      <c r="KB31" s="218"/>
      <c r="KC31" s="218"/>
      <c r="KD31" s="218"/>
      <c r="KE31" s="218"/>
      <c r="KF31" s="218"/>
      <c r="KG31" s="218"/>
      <c r="KH31" s="218"/>
      <c r="KI31" s="218"/>
      <c r="KJ31" s="218"/>
      <c r="KK31" s="218"/>
      <c r="KL31" s="218"/>
      <c r="KM31" s="218"/>
      <c r="KN31" s="218"/>
      <c r="KO31" s="218"/>
      <c r="KP31" s="218"/>
      <c r="KQ31" s="218"/>
      <c r="KR31" s="218"/>
      <c r="KS31" s="218"/>
      <c r="KT31" s="218"/>
      <c r="KU31" s="218"/>
      <c r="KV31" s="218"/>
      <c r="KW31" s="218"/>
      <c r="KX31" s="218"/>
      <c r="KY31" s="218"/>
      <c r="KZ31" s="218"/>
      <c r="LA31" s="218"/>
      <c r="LB31" s="218"/>
      <c r="LC31" s="218"/>
      <c r="LD31" s="218"/>
      <c r="LE31" s="218"/>
      <c r="LF31" s="218"/>
      <c r="LG31" s="218"/>
      <c r="LH31" s="218"/>
      <c r="LI31" s="218"/>
      <c r="LJ31" s="218"/>
      <c r="LK31" s="218"/>
      <c r="LL31" s="218"/>
      <c r="LM31" s="218"/>
      <c r="LN31" s="218"/>
      <c r="LO31" s="218"/>
      <c r="LP31" s="218"/>
      <c r="LQ31" s="218"/>
      <c r="LR31" s="218"/>
      <c r="LS31" s="218"/>
      <c r="LT31" s="218"/>
      <c r="LU31" s="218"/>
      <c r="LV31" s="218"/>
      <c r="LW31" s="218"/>
      <c r="LX31" s="218"/>
      <c r="LY31" s="218"/>
      <c r="LZ31" s="218"/>
      <c r="MA31" s="218"/>
      <c r="MB31" s="218"/>
      <c r="MC31" s="218"/>
      <c r="MD31" s="218"/>
      <c r="ME31" s="218"/>
      <c r="MF31" s="218"/>
      <c r="MG31" s="218"/>
      <c r="MH31" s="218"/>
      <c r="MI31" s="218"/>
      <c r="MJ31" s="218"/>
      <c r="MK31" s="218"/>
      <c r="ML31" s="218"/>
      <c r="MM31" s="218"/>
      <c r="MN31" s="218"/>
      <c r="MO31" s="218"/>
      <c r="MP31" s="218"/>
      <c r="MQ31" s="218"/>
      <c r="MR31" s="218"/>
      <c r="MS31" s="218"/>
      <c r="MT31" s="218"/>
      <c r="MU31" s="218"/>
      <c r="MV31" s="218"/>
      <c r="MW31" s="218"/>
      <c r="MX31" s="218"/>
      <c r="MY31" s="218"/>
      <c r="MZ31" s="218"/>
      <c r="NA31" s="218"/>
      <c r="NB31" s="218"/>
      <c r="NC31" s="218"/>
      <c r="ND31" s="218"/>
      <c r="NE31" s="218"/>
      <c r="NF31" s="218"/>
      <c r="NG31" s="218"/>
      <c r="NH31" s="218"/>
      <c r="NI31" s="218"/>
      <c r="NJ31" s="218"/>
      <c r="NK31" s="218"/>
      <c r="NL31" s="218"/>
      <c r="NM31" s="218"/>
      <c r="NN31" s="218"/>
      <c r="NO31" s="218"/>
      <c r="NP31" s="218"/>
      <c r="NQ31" s="218"/>
      <c r="NR31" s="218"/>
      <c r="NS31" s="218"/>
      <c r="NT31" s="218"/>
      <c r="NU31" s="218"/>
      <c r="NV31" s="218"/>
      <c r="NW31" s="218"/>
      <c r="NX31" s="218"/>
      <c r="NY31" s="218"/>
      <c r="NZ31" s="218"/>
      <c r="OA31" s="218"/>
      <c r="OB31" s="218"/>
      <c r="OC31" s="218"/>
      <c r="OD31" s="218"/>
      <c r="OE31" s="218"/>
      <c r="OF31" s="218"/>
      <c r="OG31" s="218"/>
      <c r="OH31" s="218"/>
      <c r="OI31" s="218"/>
      <c r="OJ31" s="218"/>
      <c r="OK31" s="218"/>
      <c r="OL31" s="218"/>
      <c r="OM31" s="218"/>
      <c r="ON31" s="218"/>
      <c r="OO31" s="218"/>
      <c r="OP31" s="218"/>
      <c r="OQ31" s="218"/>
      <c r="OR31" s="218"/>
      <c r="OS31" s="218"/>
      <c r="OT31" s="218"/>
      <c r="OU31" s="218"/>
      <c r="OV31" s="218"/>
      <c r="OW31" s="218"/>
      <c r="OX31" s="218"/>
      <c r="OY31" s="218"/>
      <c r="OZ31" s="218"/>
      <c r="PA31" s="218"/>
      <c r="PB31" s="218"/>
      <c r="PC31" s="218"/>
      <c r="PD31" s="218"/>
      <c r="PE31" s="218"/>
      <c r="PF31" s="218"/>
      <c r="PG31" s="218"/>
      <c r="PH31" s="218"/>
      <c r="PI31" s="218"/>
      <c r="PJ31" s="218"/>
      <c r="PK31" s="218"/>
      <c r="PL31" s="218"/>
      <c r="PM31" s="218"/>
      <c r="PN31" s="218"/>
      <c r="PO31" s="218"/>
      <c r="PP31" s="218"/>
      <c r="PQ31" s="218"/>
      <c r="PR31" s="218"/>
      <c r="PS31" s="218"/>
      <c r="PT31" s="218"/>
      <c r="PU31" s="218"/>
      <c r="PV31" s="218"/>
      <c r="PW31" s="218"/>
      <c r="PX31" s="218"/>
      <c r="PY31" s="218"/>
      <c r="PZ31" s="218"/>
      <c r="QA31" s="218"/>
      <c r="QB31" s="218"/>
      <c r="QC31" s="218"/>
      <c r="QD31" s="218"/>
      <c r="QE31" s="218"/>
      <c r="QF31" s="218"/>
      <c r="QG31" s="218"/>
      <c r="QH31" s="218"/>
      <c r="QI31" s="218"/>
      <c r="QJ31" s="218"/>
      <c r="QK31" s="218"/>
      <c r="QL31" s="218"/>
      <c r="QM31" s="218"/>
      <c r="QN31" s="218"/>
      <c r="QO31" s="218"/>
      <c r="QP31" s="218"/>
      <c r="QQ31" s="218"/>
      <c r="QR31" s="218"/>
      <c r="QS31" s="218"/>
      <c r="QT31" s="218"/>
      <c r="QU31" s="218"/>
      <c r="QV31" s="218"/>
      <c r="QW31" s="218"/>
      <c r="QX31" s="218"/>
      <c r="QY31" s="218"/>
      <c r="QZ31" s="218"/>
      <c r="RA31" s="218"/>
      <c r="RB31" s="218"/>
      <c r="RC31" s="218"/>
      <c r="RD31" s="218"/>
      <c r="RE31" s="218"/>
      <c r="RF31" s="218"/>
      <c r="RG31" s="218"/>
      <c r="RH31" s="218"/>
      <c r="RI31" s="218"/>
      <c r="RJ31" s="218"/>
      <c r="RK31" s="218"/>
      <c r="RL31" s="218"/>
      <c r="RM31" s="218"/>
      <c r="RN31" s="218"/>
      <c r="RO31" s="218"/>
      <c r="RP31" s="218"/>
      <c r="RQ31" s="218"/>
      <c r="RR31" s="218"/>
      <c r="RS31" s="218"/>
      <c r="RT31" s="218"/>
      <c r="RU31" s="218"/>
      <c r="RV31" s="218"/>
      <c r="RW31" s="218"/>
      <c r="RX31" s="218"/>
      <c r="RY31" s="218"/>
      <c r="RZ31" s="218"/>
      <c r="SA31" s="218"/>
      <c r="SB31" s="218"/>
      <c r="SC31" s="218"/>
      <c r="SD31" s="218"/>
      <c r="SE31" s="218"/>
      <c r="SF31" s="218"/>
      <c r="SG31" s="218"/>
      <c r="SH31" s="218"/>
      <c r="SI31" s="218"/>
      <c r="SJ31" s="218"/>
      <c r="SK31" s="218"/>
      <c r="SL31" s="218"/>
      <c r="SM31" s="218"/>
      <c r="SN31" s="218"/>
      <c r="SO31" s="218"/>
      <c r="SP31" s="218"/>
      <c r="SQ31" s="218"/>
      <c r="SR31" s="218"/>
      <c r="SS31" s="218"/>
      <c r="ST31" s="218"/>
      <c r="SU31" s="218"/>
      <c r="SV31" s="218"/>
      <c r="SW31" s="218"/>
      <c r="SX31" s="218"/>
      <c r="SY31" s="218"/>
      <c r="SZ31" s="218"/>
      <c r="TA31" s="218"/>
      <c r="TB31" s="218"/>
      <c r="TC31" s="218"/>
      <c r="TD31" s="218"/>
      <c r="TE31" s="218"/>
      <c r="TF31" s="218"/>
      <c r="TG31" s="218"/>
      <c r="TH31" s="218"/>
      <c r="TI31" s="218"/>
      <c r="TJ31" s="218"/>
      <c r="TK31" s="218"/>
      <c r="TL31" s="218"/>
      <c r="TM31" s="218"/>
      <c r="TN31" s="218"/>
      <c r="TO31" s="218"/>
      <c r="TP31" s="218"/>
      <c r="TQ31" s="218"/>
      <c r="TR31" s="218"/>
      <c r="TS31" s="218"/>
      <c r="TT31" s="218"/>
      <c r="TU31" s="218"/>
      <c r="TV31" s="218"/>
      <c r="TW31" s="218"/>
      <c r="TX31" s="218"/>
      <c r="TY31" s="218"/>
      <c r="TZ31" s="218"/>
      <c r="UA31" s="218"/>
      <c r="UB31" s="218"/>
      <c r="UC31" s="218"/>
      <c r="UD31" s="218"/>
      <c r="UE31" s="218"/>
      <c r="UF31" s="218"/>
      <c r="UG31" s="218"/>
      <c r="UH31" s="218"/>
      <c r="UI31" s="218"/>
      <c r="UJ31" s="218"/>
      <c r="UK31" s="218"/>
      <c r="UL31" s="218"/>
      <c r="UM31" s="218"/>
      <c r="UN31" s="218"/>
      <c r="UO31" s="218"/>
      <c r="UP31" s="218"/>
      <c r="UQ31" s="218"/>
      <c r="UR31" s="218"/>
      <c r="US31" s="218"/>
      <c r="UT31" s="218"/>
      <c r="UU31" s="218"/>
      <c r="UV31" s="218"/>
      <c r="UW31" s="218"/>
      <c r="UX31" s="218"/>
      <c r="UY31" s="218"/>
      <c r="UZ31" s="218"/>
      <c r="VA31" s="218"/>
      <c r="VB31" s="218"/>
      <c r="VC31" s="218"/>
      <c r="VD31" s="218"/>
      <c r="VE31" s="218"/>
      <c r="VF31" s="218"/>
      <c r="VG31" s="218"/>
      <c r="VH31" s="218"/>
      <c r="VI31" s="218"/>
      <c r="VJ31" s="218"/>
      <c r="VK31" s="218"/>
      <c r="VL31" s="218"/>
      <c r="VM31" s="218"/>
      <c r="VN31" s="218"/>
      <c r="VO31" s="218"/>
      <c r="VP31" s="218"/>
      <c r="VQ31" s="218"/>
      <c r="VR31" s="218"/>
      <c r="VS31" s="218"/>
      <c r="VT31" s="218"/>
      <c r="VU31" s="218"/>
      <c r="VV31" s="218"/>
      <c r="VW31" s="218"/>
      <c r="VX31" s="218"/>
      <c r="VY31" s="218"/>
      <c r="VZ31" s="218"/>
      <c r="WA31" s="218"/>
      <c r="WB31" s="218"/>
      <c r="WC31" s="218"/>
      <c r="WD31" s="218"/>
      <c r="WE31" s="218"/>
      <c r="WF31" s="218"/>
      <c r="WG31" s="218"/>
      <c r="WH31" s="218"/>
      <c r="WI31" s="218"/>
      <c r="WJ31" s="218"/>
      <c r="WK31" s="218"/>
      <c r="WL31" s="218"/>
      <c r="WM31" s="218"/>
      <c r="WN31" s="218"/>
      <c r="WO31" s="218"/>
      <c r="WP31" s="218"/>
      <c r="WQ31" s="218"/>
      <c r="WR31" s="218"/>
      <c r="WS31" s="218"/>
      <c r="WT31" s="218"/>
      <c r="WU31" s="218"/>
      <c r="WV31" s="218"/>
      <c r="WW31" s="218"/>
      <c r="WX31" s="218"/>
      <c r="WY31" s="218"/>
      <c r="WZ31" s="218"/>
      <c r="XA31" s="218"/>
      <c r="XB31" s="218"/>
      <c r="XC31" s="218"/>
      <c r="XD31" s="218"/>
      <c r="XE31" s="218"/>
      <c r="XF31" s="218"/>
      <c r="XG31" s="218"/>
      <c r="XH31" s="218"/>
      <c r="XI31" s="218"/>
      <c r="XJ31" s="218"/>
      <c r="XK31" s="218"/>
      <c r="XL31" s="218"/>
      <c r="XM31" s="218"/>
      <c r="XN31" s="218"/>
      <c r="XO31" s="218"/>
      <c r="XP31" s="218"/>
      <c r="XQ31" s="218"/>
      <c r="XR31" s="218"/>
      <c r="XS31" s="218"/>
      <c r="XT31" s="218"/>
      <c r="XU31" s="218"/>
      <c r="XV31" s="218"/>
      <c r="XW31" s="218"/>
      <c r="XX31" s="218"/>
      <c r="XY31" s="218"/>
      <c r="XZ31" s="218"/>
      <c r="YA31" s="218"/>
      <c r="YB31" s="218"/>
      <c r="YC31" s="218"/>
      <c r="YD31" s="218"/>
      <c r="YE31" s="218"/>
      <c r="YF31" s="218"/>
      <c r="YG31" s="218"/>
      <c r="YH31" s="218"/>
      <c r="YI31" s="218"/>
      <c r="YJ31" s="218"/>
      <c r="YK31" s="218"/>
      <c r="YL31" s="218"/>
      <c r="YM31" s="218"/>
      <c r="YN31" s="218"/>
      <c r="YO31" s="218"/>
      <c r="YP31" s="218"/>
      <c r="YQ31" s="218"/>
      <c r="YR31" s="218"/>
      <c r="YS31" s="218"/>
      <c r="YT31" s="218"/>
      <c r="YU31" s="218"/>
      <c r="YV31" s="218"/>
      <c r="YW31" s="218"/>
      <c r="YX31" s="218"/>
      <c r="YY31" s="218"/>
      <c r="YZ31" s="218"/>
      <c r="ZA31" s="218"/>
      <c r="ZB31" s="218"/>
      <c r="ZC31" s="218"/>
      <c r="ZD31" s="218"/>
      <c r="ZE31" s="218"/>
      <c r="ZF31" s="218"/>
      <c r="ZG31" s="218"/>
      <c r="ZH31" s="218"/>
      <c r="ZI31" s="218"/>
      <c r="ZJ31" s="218"/>
      <c r="ZK31" s="218"/>
      <c r="ZL31" s="218"/>
      <c r="ZM31" s="218"/>
      <c r="ZN31" s="218"/>
      <c r="ZO31" s="218"/>
      <c r="ZP31" s="218"/>
      <c r="ZQ31" s="218"/>
      <c r="ZR31" s="218"/>
      <c r="ZS31" s="218"/>
      <c r="ZT31" s="218"/>
      <c r="ZU31" s="218"/>
      <c r="ZV31" s="218"/>
      <c r="ZW31" s="218"/>
      <c r="ZX31" s="218"/>
      <c r="ZY31" s="218"/>
      <c r="ZZ31" s="218"/>
      <c r="AAA31" s="218"/>
      <c r="AAB31" s="218"/>
      <c r="AAC31" s="218"/>
      <c r="AAD31" s="218"/>
      <c r="AAE31" s="218"/>
      <c r="AAF31" s="218"/>
      <c r="AAG31" s="218"/>
      <c r="AAH31" s="218"/>
      <c r="AAI31" s="218"/>
      <c r="AAJ31" s="218"/>
      <c r="AAK31" s="218"/>
      <c r="AAL31" s="218"/>
      <c r="AAM31" s="218"/>
      <c r="AAN31" s="218"/>
      <c r="AAO31" s="218"/>
      <c r="AAP31" s="218"/>
      <c r="AAQ31" s="218"/>
      <c r="AAR31" s="218"/>
      <c r="AAS31" s="218"/>
      <c r="AAT31" s="218"/>
      <c r="AAU31" s="218"/>
      <c r="AAV31" s="218"/>
      <c r="AAW31" s="218"/>
      <c r="AAX31" s="218"/>
      <c r="AAY31" s="218"/>
      <c r="AAZ31" s="218"/>
      <c r="ABA31" s="218"/>
      <c r="ABB31" s="218"/>
      <c r="ABC31" s="218"/>
      <c r="ABD31" s="218"/>
      <c r="ABE31" s="218"/>
      <c r="ABF31" s="218"/>
      <c r="ABG31" s="218"/>
      <c r="ABH31" s="218"/>
      <c r="ABI31" s="218"/>
      <c r="ABJ31" s="218"/>
      <c r="ABK31" s="218"/>
      <c r="ABL31" s="218"/>
      <c r="ABM31" s="218"/>
      <c r="ABN31" s="218"/>
      <c r="ABO31" s="218"/>
      <c r="ABP31" s="218"/>
      <c r="ABQ31" s="218"/>
      <c r="ABR31" s="218"/>
      <c r="ABS31" s="218"/>
      <c r="ABT31" s="218"/>
      <c r="ABU31" s="218"/>
      <c r="ABV31" s="218"/>
      <c r="ABW31" s="218"/>
      <c r="ABX31" s="218"/>
      <c r="ABY31" s="218"/>
      <c r="ABZ31" s="218"/>
      <c r="ACA31" s="218"/>
      <c r="ACB31" s="218"/>
      <c r="ACC31" s="218"/>
      <c r="ACD31" s="218"/>
      <c r="ACE31" s="218"/>
      <c r="ACF31" s="218"/>
      <c r="ACG31" s="218"/>
      <c r="ACH31" s="218"/>
      <c r="ACI31" s="218"/>
      <c r="ACJ31" s="218"/>
      <c r="ACK31" s="218"/>
      <c r="ACL31" s="218"/>
      <c r="ACM31" s="218"/>
      <c r="ACN31" s="218"/>
      <c r="ACO31" s="218"/>
      <c r="ACP31" s="218"/>
      <c r="ACQ31" s="218"/>
      <c r="ACR31" s="218"/>
      <c r="ACS31" s="218"/>
      <c r="ACT31" s="218"/>
      <c r="ACU31" s="218"/>
      <c r="ACV31" s="218"/>
      <c r="ACW31" s="218"/>
      <c r="ACX31" s="218"/>
      <c r="ACY31" s="218"/>
      <c r="ACZ31" s="218"/>
      <c r="ADA31" s="218"/>
      <c r="ADB31" s="218"/>
      <c r="ADC31" s="218"/>
      <c r="ADD31" s="218"/>
      <c r="ADE31" s="218"/>
      <c r="ADF31" s="218"/>
      <c r="ADG31" s="218"/>
      <c r="ADH31" s="218"/>
      <c r="ADI31" s="218"/>
      <c r="ADJ31" s="218"/>
      <c r="ADK31" s="218"/>
      <c r="ADL31" s="218"/>
      <c r="ADM31" s="218"/>
      <c r="ADN31" s="218"/>
      <c r="ADO31" s="218"/>
      <c r="ADP31" s="218"/>
      <c r="ADQ31" s="218"/>
      <c r="ADR31" s="218"/>
      <c r="ADS31" s="218"/>
      <c r="ADT31" s="218"/>
      <c r="ADU31" s="218"/>
      <c r="ADV31" s="218"/>
      <c r="ADW31" s="218"/>
      <c r="ADX31" s="218"/>
      <c r="ADY31" s="218"/>
      <c r="ADZ31" s="218"/>
      <c r="AEA31" s="218"/>
      <c r="AEB31" s="218"/>
      <c r="AEC31" s="218"/>
      <c r="AED31" s="218"/>
      <c r="AEE31" s="218"/>
      <c r="AEF31" s="218"/>
      <c r="AEG31" s="218"/>
      <c r="AEH31" s="218"/>
      <c r="AEI31" s="218"/>
      <c r="AEJ31" s="218"/>
      <c r="AEK31" s="218"/>
      <c r="AEL31" s="218"/>
      <c r="AEM31" s="218"/>
      <c r="AEN31" s="218"/>
      <c r="AEO31" s="218"/>
      <c r="AEP31" s="218"/>
      <c r="AEQ31" s="218"/>
      <c r="AER31" s="218"/>
      <c r="AES31" s="218"/>
      <c r="AET31" s="218"/>
      <c r="AEU31" s="218"/>
      <c r="AEV31" s="218"/>
      <c r="AEW31" s="218"/>
      <c r="AEX31" s="218"/>
      <c r="AEY31" s="218"/>
      <c r="AEZ31" s="218"/>
      <c r="AFA31" s="218"/>
      <c r="AFB31" s="218"/>
      <c r="AFC31" s="218"/>
      <c r="AFD31" s="218"/>
      <c r="AFE31" s="218"/>
      <c r="AFF31" s="218"/>
      <c r="AFG31" s="218"/>
      <c r="AFH31" s="218"/>
      <c r="AFI31" s="218"/>
      <c r="AFJ31" s="218"/>
      <c r="AFK31" s="218"/>
      <c r="AFL31" s="218"/>
      <c r="AFM31" s="218"/>
      <c r="AFN31" s="218"/>
      <c r="AFO31" s="218"/>
      <c r="AFP31" s="218"/>
      <c r="AFQ31" s="218"/>
      <c r="AFR31" s="218"/>
      <c r="AFS31" s="218"/>
      <c r="AFT31" s="218"/>
      <c r="AFU31" s="218"/>
      <c r="AFV31" s="218"/>
      <c r="AFW31" s="218"/>
      <c r="AFX31" s="218"/>
      <c r="AFY31" s="218"/>
      <c r="AFZ31" s="218"/>
      <c r="AGA31" s="218"/>
      <c r="AGB31" s="218"/>
      <c r="AGC31" s="218"/>
      <c r="AGD31" s="218"/>
      <c r="AGE31" s="218"/>
      <c r="AGF31" s="218"/>
      <c r="AGG31" s="218"/>
      <c r="AGH31" s="218"/>
      <c r="AGI31" s="218"/>
      <c r="AGJ31" s="218"/>
      <c r="AGK31" s="218"/>
      <c r="AGL31" s="218"/>
      <c r="AGM31" s="218"/>
      <c r="AGN31" s="218"/>
      <c r="AGO31" s="218"/>
      <c r="AGP31" s="218"/>
      <c r="AGQ31" s="218"/>
      <c r="AGR31" s="218"/>
      <c r="AGS31" s="218"/>
      <c r="AGT31" s="218"/>
      <c r="AGU31" s="218"/>
      <c r="AGV31" s="218"/>
      <c r="AGW31" s="218"/>
      <c r="AGX31" s="218"/>
      <c r="AGY31" s="218"/>
      <c r="AGZ31" s="218"/>
      <c r="AHA31" s="218"/>
      <c r="AHB31" s="218"/>
      <c r="AHC31" s="218"/>
      <c r="AHD31" s="218"/>
      <c r="AHE31" s="218"/>
      <c r="AHF31" s="218"/>
      <c r="AHG31" s="218"/>
      <c r="AHH31" s="218"/>
      <c r="AHI31" s="218"/>
      <c r="AHJ31" s="218"/>
      <c r="AHK31" s="218"/>
      <c r="AHL31" s="218"/>
      <c r="AHM31" s="218"/>
      <c r="AHN31" s="218"/>
      <c r="AHO31" s="218"/>
      <c r="AHP31" s="218"/>
      <c r="AHQ31" s="218"/>
      <c r="AHR31" s="218"/>
      <c r="AHS31" s="218"/>
      <c r="AHT31" s="218"/>
      <c r="AHU31" s="218"/>
      <c r="AHV31" s="218"/>
      <c r="AHW31" s="218"/>
      <c r="AHX31" s="218"/>
      <c r="AHY31" s="218"/>
      <c r="AHZ31" s="218"/>
      <c r="AIA31" s="218"/>
      <c r="AIB31" s="218"/>
      <c r="AIC31" s="218"/>
      <c r="AID31" s="218"/>
      <c r="AIE31" s="218"/>
      <c r="AIF31" s="218"/>
      <c r="AIG31" s="218"/>
      <c r="AIH31" s="218"/>
      <c r="AII31" s="218"/>
      <c r="AIJ31" s="218"/>
      <c r="AIK31" s="218"/>
      <c r="AIL31" s="218"/>
      <c r="AIM31" s="218"/>
      <c r="AIN31" s="218"/>
      <c r="AIO31" s="218"/>
      <c r="AIP31" s="218"/>
      <c r="AIQ31" s="218"/>
      <c r="AIR31" s="218"/>
      <c r="AIS31" s="218"/>
      <c r="AIT31" s="218"/>
      <c r="AIU31" s="218"/>
      <c r="AIV31" s="218"/>
      <c r="AIW31" s="218"/>
      <c r="AIX31" s="218"/>
      <c r="AIY31" s="218"/>
      <c r="AIZ31" s="218"/>
      <c r="AJA31" s="218"/>
      <c r="AJB31" s="218"/>
      <c r="AJC31" s="218"/>
      <c r="AJD31" s="218"/>
      <c r="AJE31" s="218"/>
      <c r="AJF31" s="218"/>
      <c r="AJG31" s="218"/>
      <c r="AJH31" s="218"/>
      <c r="AJI31" s="218"/>
      <c r="AJJ31" s="218"/>
      <c r="AJK31" s="218"/>
      <c r="AJL31" s="218"/>
      <c r="AJM31" s="218"/>
      <c r="AJN31" s="218"/>
      <c r="AJO31" s="218"/>
      <c r="AJP31" s="218"/>
      <c r="AJQ31" s="218"/>
      <c r="AJR31" s="218"/>
      <c r="AJS31" s="218"/>
      <c r="AJT31" s="218"/>
      <c r="AJU31" s="218"/>
      <c r="AJV31" s="218"/>
      <c r="AJW31" s="218"/>
      <c r="AJX31" s="218"/>
      <c r="AJY31" s="218"/>
      <c r="AJZ31" s="218"/>
      <c r="AKA31" s="218"/>
      <c r="AKB31" s="218"/>
      <c r="AKC31" s="218"/>
      <c r="AKD31" s="218"/>
      <c r="AKE31" s="218"/>
      <c r="AKF31" s="218"/>
      <c r="AKG31" s="218"/>
      <c r="AKH31" s="218"/>
      <c r="AKI31" s="218"/>
      <c r="AKJ31" s="218"/>
      <c r="AKK31" s="218"/>
      <c r="AKL31" s="218"/>
      <c r="AKM31" s="218"/>
      <c r="AKN31" s="218"/>
      <c r="AKO31" s="218"/>
      <c r="AKP31" s="218"/>
      <c r="AKQ31" s="218"/>
      <c r="AKR31" s="218"/>
      <c r="AKS31" s="218"/>
      <c r="AKT31" s="218"/>
      <c r="AKU31" s="218"/>
      <c r="AKV31" s="218"/>
      <c r="AKW31" s="218"/>
      <c r="AKX31" s="218"/>
      <c r="AKY31" s="218"/>
      <c r="AKZ31" s="218"/>
      <c r="ALA31" s="218"/>
      <c r="ALB31" s="218"/>
      <c r="ALC31" s="218"/>
      <c r="ALD31" s="218"/>
      <c r="ALE31" s="218"/>
      <c r="ALF31" s="218"/>
      <c r="ALG31" s="218"/>
      <c r="ALH31" s="218"/>
      <c r="ALI31" s="218"/>
      <c r="ALJ31" s="218"/>
      <c r="ALK31" s="218"/>
      <c r="ALL31" s="218"/>
      <c r="ALM31" s="218"/>
      <c r="ALN31" s="218"/>
      <c r="ALO31" s="218"/>
      <c r="ALP31" s="218"/>
      <c r="ALQ31" s="218"/>
      <c r="ALR31" s="218"/>
      <c r="ALS31" s="218"/>
      <c r="ALT31" s="218"/>
      <c r="ALU31" s="218"/>
      <c r="ALV31" s="218"/>
      <c r="ALW31" s="218"/>
      <c r="ALX31" s="218"/>
      <c r="ALY31" s="218"/>
      <c r="ALZ31" s="218"/>
      <c r="AMA31" s="218"/>
      <c r="AMB31" s="218"/>
      <c r="AMC31" s="218"/>
      <c r="AMD31" s="218"/>
      <c r="AME31" s="218"/>
      <c r="AMF31" s="218"/>
      <c r="AMG31" s="218"/>
      <c r="AMH31" s="218"/>
      <c r="AMI31" s="218"/>
      <c r="AMJ31" s="218"/>
      <c r="AMK31" s="218"/>
      <c r="AML31" s="218"/>
      <c r="AMM31" s="218"/>
      <c r="AMN31" s="218"/>
      <c r="AMO31" s="218"/>
      <c r="AMP31" s="218"/>
      <c r="AMQ31" s="218"/>
      <c r="AMR31" s="218"/>
      <c r="AMS31" s="218"/>
      <c r="AMT31" s="218"/>
      <c r="AMU31" s="218"/>
      <c r="AMV31" s="218"/>
      <c r="AMW31" s="218"/>
      <c r="AMX31" s="218"/>
      <c r="AMY31" s="218"/>
      <c r="AMZ31" s="218"/>
      <c r="ANA31" s="218"/>
      <c r="ANB31" s="218"/>
      <c r="ANC31" s="218"/>
      <c r="AND31" s="218"/>
      <c r="ANE31" s="218"/>
      <c r="ANF31" s="218"/>
      <c r="ANG31" s="218"/>
      <c r="ANH31" s="218"/>
      <c r="ANI31" s="218"/>
      <c r="ANJ31" s="218"/>
      <c r="ANK31" s="218"/>
      <c r="ANL31" s="218"/>
      <c r="ANM31" s="218"/>
      <c r="ANN31" s="218"/>
      <c r="ANO31" s="218"/>
      <c r="ANP31" s="218"/>
      <c r="ANQ31" s="218"/>
      <c r="ANR31" s="218"/>
      <c r="ANS31" s="218"/>
      <c r="ANT31" s="218"/>
      <c r="ANU31" s="218"/>
      <c r="ANV31" s="218"/>
      <c r="ANW31" s="218"/>
      <c r="ANX31" s="218"/>
      <c r="ANY31" s="218"/>
      <c r="ANZ31" s="218"/>
      <c r="AOA31" s="218"/>
      <c r="AOB31" s="218"/>
      <c r="AOC31" s="218"/>
      <c r="AOD31" s="218"/>
      <c r="AOE31" s="218"/>
      <c r="AOF31" s="218"/>
      <c r="AOG31" s="218"/>
      <c r="AOH31" s="218"/>
      <c r="AOI31" s="218"/>
      <c r="AOJ31" s="218"/>
      <c r="AOK31" s="218"/>
      <c r="AOL31" s="218"/>
      <c r="AOM31" s="218"/>
      <c r="AON31" s="218"/>
      <c r="AOO31" s="218"/>
      <c r="AOP31" s="218"/>
      <c r="AOQ31" s="218"/>
      <c r="AOR31" s="218"/>
      <c r="AOS31" s="218"/>
      <c r="AOT31" s="218"/>
      <c r="AOU31" s="218"/>
      <c r="AOV31" s="218"/>
      <c r="AOW31" s="218"/>
      <c r="AOX31" s="218"/>
      <c r="AOY31" s="218"/>
      <c r="AOZ31" s="218"/>
      <c r="APA31" s="218"/>
      <c r="APB31" s="218"/>
      <c r="APC31" s="218"/>
      <c r="APD31" s="218"/>
      <c r="APE31" s="218"/>
      <c r="APF31" s="218"/>
      <c r="APG31" s="218"/>
      <c r="APH31" s="218"/>
      <c r="API31" s="218"/>
      <c r="APJ31" s="218"/>
      <c r="APK31" s="218"/>
      <c r="APL31" s="218"/>
      <c r="APM31" s="218"/>
      <c r="APN31" s="218"/>
      <c r="APO31" s="218"/>
      <c r="APP31" s="218"/>
      <c r="APQ31" s="218"/>
      <c r="APR31" s="218"/>
      <c r="APS31" s="218"/>
      <c r="APT31" s="218"/>
      <c r="APU31" s="218"/>
      <c r="APV31" s="218"/>
      <c r="APW31" s="218"/>
      <c r="APX31" s="218"/>
      <c r="APY31" s="218"/>
      <c r="APZ31" s="218"/>
      <c r="AQA31" s="218"/>
      <c r="AQB31" s="218"/>
      <c r="AQC31" s="218"/>
      <c r="AQD31" s="218"/>
      <c r="AQE31" s="218"/>
      <c r="AQF31" s="218"/>
      <c r="AQG31" s="218"/>
      <c r="AQH31" s="218"/>
      <c r="AQI31" s="218"/>
      <c r="AQJ31" s="218"/>
      <c r="AQK31" s="218"/>
      <c r="AQL31" s="218"/>
      <c r="AQM31" s="218"/>
      <c r="AQN31" s="218"/>
      <c r="AQO31" s="218"/>
      <c r="AQP31" s="218"/>
      <c r="AQQ31" s="218"/>
      <c r="AQR31" s="218"/>
      <c r="AQS31" s="218"/>
      <c r="AQT31" s="218"/>
      <c r="AQU31" s="218"/>
      <c r="AQV31" s="218"/>
      <c r="AQW31" s="218"/>
      <c r="AQX31" s="218"/>
      <c r="AQY31" s="218"/>
      <c r="AQZ31" s="218"/>
      <c r="ARA31" s="218"/>
      <c r="ARB31" s="218"/>
      <c r="ARC31" s="218"/>
      <c r="ARD31" s="218"/>
      <c r="ARE31" s="218"/>
      <c r="ARF31" s="218"/>
      <c r="ARG31" s="218"/>
      <c r="ARH31" s="218"/>
      <c r="ARI31" s="218"/>
      <c r="ARJ31" s="218"/>
      <c r="ARK31" s="218"/>
      <c r="ARL31" s="218"/>
      <c r="ARM31" s="218"/>
      <c r="ARN31" s="218"/>
      <c r="ARO31" s="218"/>
      <c r="ARP31" s="218"/>
      <c r="ARQ31" s="218"/>
      <c r="ARR31" s="218"/>
      <c r="ARS31" s="218"/>
      <c r="ART31" s="218"/>
      <c r="ARU31" s="218"/>
      <c r="ARV31" s="218"/>
      <c r="ARW31" s="218"/>
      <c r="ARX31" s="218"/>
      <c r="ARY31" s="218"/>
      <c r="ARZ31" s="218"/>
      <c r="ASA31" s="218"/>
      <c r="ASB31" s="218"/>
      <c r="ASC31" s="218"/>
      <c r="ASD31" s="218"/>
      <c r="ASE31" s="218"/>
      <c r="ASF31" s="218"/>
      <c r="ASG31" s="218"/>
      <c r="ASH31" s="218"/>
      <c r="ASI31" s="218"/>
      <c r="ASJ31" s="218"/>
      <c r="ASK31" s="218"/>
      <c r="ASL31" s="218"/>
      <c r="ASM31" s="218"/>
      <c r="ASN31" s="218"/>
      <c r="ASO31" s="218"/>
      <c r="ASP31" s="218"/>
      <c r="ASQ31" s="218"/>
      <c r="ASR31" s="218"/>
      <c r="ASS31" s="218"/>
      <c r="AST31" s="218"/>
      <c r="ASU31" s="218"/>
      <c r="ASV31" s="218"/>
      <c r="ASW31" s="218"/>
      <c r="ASX31" s="218"/>
      <c r="ASY31" s="218"/>
      <c r="ASZ31" s="218"/>
      <c r="ATA31" s="218"/>
      <c r="ATB31" s="218"/>
      <c r="ATC31" s="218"/>
      <c r="ATD31" s="218"/>
      <c r="ATE31" s="218"/>
      <c r="ATF31" s="218"/>
      <c r="ATG31" s="218"/>
      <c r="ATH31" s="218"/>
      <c r="ATI31" s="218"/>
      <c r="ATJ31" s="218"/>
      <c r="ATK31" s="218"/>
      <c r="ATL31" s="218"/>
      <c r="ATM31" s="218"/>
      <c r="ATN31" s="218"/>
      <c r="ATO31" s="218"/>
      <c r="ATP31" s="218"/>
      <c r="ATQ31" s="218"/>
      <c r="ATR31" s="218"/>
      <c r="ATS31" s="218"/>
      <c r="ATT31" s="218"/>
      <c r="ATU31" s="218"/>
      <c r="ATV31" s="218"/>
      <c r="ATW31" s="218"/>
      <c r="ATX31" s="218"/>
      <c r="ATY31" s="218"/>
      <c r="ATZ31" s="218"/>
      <c r="AUA31" s="218"/>
      <c r="AUB31" s="218"/>
      <c r="AUC31" s="218"/>
      <c r="AUD31" s="218"/>
      <c r="AUE31" s="218"/>
      <c r="AUF31" s="218"/>
      <c r="AUG31" s="218"/>
      <c r="AUH31" s="218"/>
      <c r="AUI31" s="218"/>
      <c r="AUJ31" s="218"/>
      <c r="AUK31" s="218"/>
      <c r="AUL31" s="218"/>
      <c r="AUM31" s="218"/>
      <c r="AUN31" s="218"/>
      <c r="AUO31" s="218"/>
      <c r="AUP31" s="218"/>
      <c r="AUQ31" s="218"/>
      <c r="AUR31" s="218"/>
      <c r="AUS31" s="218"/>
      <c r="AUT31" s="218"/>
      <c r="AUU31" s="218"/>
      <c r="AUV31" s="218"/>
      <c r="AUW31" s="218"/>
      <c r="AUX31" s="218"/>
      <c r="AUY31" s="218"/>
      <c r="AUZ31" s="218"/>
      <c r="AVA31" s="218"/>
      <c r="AVB31" s="218"/>
      <c r="AVC31" s="218"/>
      <c r="AVD31" s="218"/>
      <c r="AVE31" s="218"/>
      <c r="AVF31" s="218"/>
      <c r="AVG31" s="218"/>
      <c r="AVH31" s="218"/>
      <c r="AVI31" s="218"/>
      <c r="AVJ31" s="218"/>
      <c r="AVK31" s="218"/>
      <c r="AVL31" s="218"/>
      <c r="AVM31" s="218"/>
      <c r="AVN31" s="218"/>
      <c r="AVO31" s="218"/>
      <c r="AVP31" s="218"/>
      <c r="AVQ31" s="218"/>
      <c r="AVR31" s="218"/>
      <c r="AVS31" s="218"/>
      <c r="AVT31" s="218"/>
      <c r="AVU31" s="218"/>
      <c r="AVV31" s="218"/>
      <c r="AVW31" s="218"/>
      <c r="AVX31" s="218"/>
      <c r="AVY31" s="218"/>
      <c r="AVZ31" s="218"/>
      <c r="AWA31" s="218"/>
      <c r="AWB31" s="218"/>
      <c r="AWC31" s="218"/>
      <c r="AWD31" s="218"/>
      <c r="AWE31" s="218"/>
      <c r="AWF31" s="218"/>
      <c r="AWG31" s="218"/>
      <c r="AWH31" s="218"/>
      <c r="AWI31" s="218"/>
      <c r="AWJ31" s="218"/>
      <c r="AWK31" s="218"/>
      <c r="AWL31" s="218"/>
      <c r="AWM31" s="218"/>
      <c r="AWN31" s="218"/>
      <c r="AWO31" s="218"/>
      <c r="AWP31" s="218"/>
      <c r="AWQ31" s="218"/>
      <c r="AWR31" s="218"/>
      <c r="AWS31" s="218"/>
      <c r="AWT31" s="218"/>
      <c r="AWU31" s="218"/>
      <c r="AWV31" s="218"/>
      <c r="AWW31" s="218"/>
      <c r="AWX31" s="218"/>
      <c r="AWY31" s="218"/>
      <c r="AWZ31" s="218"/>
      <c r="AXA31" s="218"/>
      <c r="AXB31" s="218"/>
      <c r="AXC31" s="218"/>
      <c r="AXD31" s="218"/>
      <c r="AXE31" s="218"/>
      <c r="AXF31" s="218"/>
      <c r="AXG31" s="218"/>
      <c r="AXH31" s="218"/>
      <c r="AXI31" s="218"/>
      <c r="AXJ31" s="218"/>
      <c r="AXK31" s="218"/>
      <c r="AXL31" s="218"/>
      <c r="AXM31" s="218"/>
      <c r="AXN31" s="218"/>
      <c r="AXO31" s="218"/>
      <c r="AXP31" s="218"/>
      <c r="AXQ31" s="218"/>
      <c r="AXR31" s="218"/>
      <c r="AXS31" s="218"/>
      <c r="AXT31" s="218"/>
      <c r="AXU31" s="218"/>
      <c r="AXV31" s="218"/>
      <c r="AXW31" s="218"/>
      <c r="AXX31" s="218"/>
      <c r="AXY31" s="218"/>
      <c r="AXZ31" s="218"/>
      <c r="AYA31" s="218"/>
      <c r="AYB31" s="218"/>
      <c r="AYC31" s="218"/>
      <c r="AYD31" s="218"/>
      <c r="AYE31" s="218"/>
      <c r="AYF31" s="218"/>
      <c r="AYG31" s="218"/>
      <c r="AYH31" s="218"/>
      <c r="AYI31" s="218"/>
      <c r="AYJ31" s="218"/>
      <c r="AYK31" s="218"/>
      <c r="AYL31" s="218"/>
      <c r="AYM31" s="218"/>
      <c r="AYN31" s="218"/>
      <c r="AYO31" s="218"/>
      <c r="AYP31" s="218"/>
      <c r="AYQ31" s="218"/>
      <c r="AYR31" s="218"/>
      <c r="AYS31" s="218"/>
      <c r="AYT31" s="218"/>
      <c r="AYU31" s="218"/>
      <c r="AYV31" s="218"/>
      <c r="AYW31" s="218"/>
      <c r="AYX31" s="218"/>
      <c r="AYY31" s="218"/>
      <c r="AYZ31" s="218"/>
      <c r="AZA31" s="218"/>
      <c r="AZB31" s="218"/>
      <c r="AZC31" s="218"/>
      <c r="AZD31" s="218"/>
      <c r="AZE31" s="218"/>
      <c r="AZF31" s="218"/>
      <c r="AZG31" s="218"/>
      <c r="AZH31" s="218"/>
      <c r="AZI31" s="218"/>
      <c r="AZJ31" s="218"/>
      <c r="AZK31" s="218"/>
      <c r="AZL31" s="218"/>
      <c r="AZM31" s="218"/>
      <c r="AZN31" s="218"/>
      <c r="AZO31" s="218"/>
      <c r="AZP31" s="218"/>
      <c r="AZQ31" s="218"/>
      <c r="AZR31" s="218"/>
      <c r="AZS31" s="218"/>
      <c r="AZT31" s="218"/>
      <c r="AZU31" s="218"/>
      <c r="AZV31" s="218"/>
      <c r="AZW31" s="218"/>
      <c r="AZX31" s="218"/>
      <c r="AZY31" s="218"/>
      <c r="AZZ31" s="218"/>
      <c r="BAA31" s="218"/>
      <c r="BAB31" s="218"/>
      <c r="BAC31" s="218"/>
      <c r="BAD31" s="218"/>
      <c r="BAE31" s="218"/>
      <c r="BAF31" s="218"/>
      <c r="BAG31" s="218"/>
      <c r="BAH31" s="218"/>
      <c r="BAI31" s="218"/>
      <c r="BAJ31" s="218"/>
      <c r="BAK31" s="218"/>
      <c r="BAL31" s="218"/>
      <c r="BAM31" s="218"/>
      <c r="BAN31" s="218"/>
      <c r="BAO31" s="218"/>
      <c r="BAP31" s="218"/>
      <c r="BAQ31" s="218"/>
      <c r="BAR31" s="218"/>
      <c r="BAS31" s="218"/>
      <c r="BAT31" s="218"/>
      <c r="BAU31" s="218"/>
      <c r="BAV31" s="218"/>
      <c r="BAW31" s="218"/>
      <c r="BAX31" s="218"/>
      <c r="BAY31" s="218"/>
      <c r="BAZ31" s="218"/>
      <c r="BBA31" s="218"/>
      <c r="BBB31" s="218"/>
      <c r="BBC31" s="218"/>
      <c r="BBD31" s="218"/>
      <c r="BBE31" s="218"/>
      <c r="BBF31" s="218"/>
      <c r="BBG31" s="218"/>
      <c r="BBH31" s="218"/>
      <c r="BBI31" s="218"/>
      <c r="BBJ31" s="218"/>
      <c r="BBK31" s="218"/>
      <c r="BBL31" s="218"/>
      <c r="BBM31" s="218"/>
      <c r="BBN31" s="218"/>
      <c r="BBO31" s="218"/>
      <c r="BBP31" s="218"/>
      <c r="BBQ31" s="218"/>
      <c r="BBR31" s="218"/>
      <c r="BBS31" s="218"/>
      <c r="BBT31" s="218"/>
      <c r="BBU31" s="218"/>
      <c r="BBV31" s="218"/>
      <c r="BBW31" s="218"/>
      <c r="BBX31" s="218"/>
      <c r="BBY31" s="218"/>
      <c r="BBZ31" s="218"/>
      <c r="BCA31" s="218"/>
      <c r="BCB31" s="218"/>
      <c r="BCC31" s="218"/>
      <c r="BCD31" s="218"/>
      <c r="BCE31" s="218"/>
      <c r="BCF31" s="218"/>
      <c r="BCG31" s="218"/>
      <c r="BCH31" s="218"/>
      <c r="BCI31" s="218"/>
      <c r="BCJ31" s="218"/>
      <c r="BCK31" s="218"/>
      <c r="BCL31" s="218"/>
      <c r="BCM31" s="218"/>
      <c r="BCN31" s="218"/>
      <c r="BCO31" s="218"/>
      <c r="BCP31" s="218"/>
      <c r="BCQ31" s="218"/>
      <c r="BCR31" s="218"/>
      <c r="BCS31" s="218"/>
      <c r="BCT31" s="218"/>
      <c r="BCU31" s="218"/>
      <c r="BCV31" s="218"/>
      <c r="BCW31" s="218"/>
      <c r="BCX31" s="218"/>
      <c r="BCY31" s="218"/>
      <c r="BCZ31" s="218"/>
      <c r="BDA31" s="218"/>
      <c r="BDB31" s="218"/>
      <c r="BDC31" s="218"/>
      <c r="BDD31" s="218"/>
      <c r="BDE31" s="218"/>
      <c r="BDF31" s="218"/>
      <c r="BDG31" s="218"/>
      <c r="BDH31" s="218"/>
      <c r="BDI31" s="218"/>
      <c r="BDJ31" s="218"/>
      <c r="BDK31" s="218"/>
      <c r="BDL31" s="218"/>
      <c r="BDM31" s="218"/>
      <c r="BDN31" s="218"/>
      <c r="BDO31" s="218"/>
      <c r="BDP31" s="218"/>
      <c r="BDQ31" s="218"/>
      <c r="BDR31" s="218"/>
      <c r="BDS31" s="218"/>
      <c r="BDT31" s="218"/>
      <c r="BDU31" s="218"/>
    </row>
    <row r="32" spans="1:1477" s="7" customFormat="1" ht="24" customHeight="1" thickTop="1" thickBot="1">
      <c r="A32" s="156"/>
      <c r="B32" s="328" t="s">
        <v>528</v>
      </c>
      <c r="C32" s="329"/>
      <c r="D32" s="330"/>
      <c r="E32" s="109"/>
      <c r="F32" s="110"/>
      <c r="G32" s="189" t="str">
        <f>IF(B31="","",ROWS(B31:B31)-1)</f>
        <v/>
      </c>
      <c r="H32" s="111">
        <f>SUM(H31:H31)</f>
        <v>0</v>
      </c>
      <c r="I32" s="111">
        <f>SUM(I31:I31)</f>
        <v>0</v>
      </c>
      <c r="J32" s="111">
        <f>SUM(J31:J31)</f>
        <v>0</v>
      </c>
      <c r="K32" s="111">
        <f>SUM(K31:K31)</f>
        <v>0</v>
      </c>
      <c r="L32" s="111">
        <f>SUM(L31:L31)</f>
        <v>0</v>
      </c>
      <c r="M32" s="167">
        <f>IF(G32="",0,N32/G32)</f>
        <v>0</v>
      </c>
      <c r="N32" s="111">
        <f t="shared" ref="N32:AC32" si="53">SUM(N31:N31)</f>
        <v>0</v>
      </c>
      <c r="O32" s="111">
        <f t="shared" si="53"/>
        <v>0</v>
      </c>
      <c r="P32" s="112">
        <f t="shared" si="53"/>
        <v>0</v>
      </c>
      <c r="Q32" s="112">
        <f t="shared" si="53"/>
        <v>0</v>
      </c>
      <c r="R32" s="111">
        <f t="shared" si="53"/>
        <v>0</v>
      </c>
      <c r="S32" s="111">
        <f t="shared" si="53"/>
        <v>0</v>
      </c>
      <c r="T32" s="113">
        <f t="shared" si="53"/>
        <v>0</v>
      </c>
      <c r="U32" s="113">
        <f t="shared" si="53"/>
        <v>0</v>
      </c>
      <c r="V32" s="113">
        <f t="shared" si="53"/>
        <v>0</v>
      </c>
      <c r="W32" s="113">
        <f t="shared" si="53"/>
        <v>0</v>
      </c>
      <c r="X32" s="113">
        <f t="shared" si="53"/>
        <v>0</v>
      </c>
      <c r="Y32" s="113">
        <f t="shared" si="53"/>
        <v>0</v>
      </c>
      <c r="Z32" s="113">
        <f t="shared" si="53"/>
        <v>0</v>
      </c>
      <c r="AA32" s="113">
        <f t="shared" si="53"/>
        <v>0</v>
      </c>
      <c r="AB32" s="113">
        <f t="shared" si="53"/>
        <v>0</v>
      </c>
      <c r="AC32" s="113">
        <f t="shared" si="53"/>
        <v>0</v>
      </c>
      <c r="AD32" s="167">
        <f>IF(G32="",0,AE32/G32)</f>
        <v>0</v>
      </c>
      <c r="AE32" s="172">
        <f t="shared" ref="AE32:BJ32" si="54">SUM(AE31:AE31)</f>
        <v>1</v>
      </c>
      <c r="AF32" s="113">
        <f t="shared" si="54"/>
        <v>0</v>
      </c>
      <c r="AG32" s="113">
        <f t="shared" si="54"/>
        <v>0</v>
      </c>
      <c r="AH32" s="114">
        <f t="shared" si="54"/>
        <v>0</v>
      </c>
      <c r="AI32" s="114">
        <f t="shared" si="54"/>
        <v>0</v>
      </c>
      <c r="AJ32" s="114">
        <f t="shared" si="54"/>
        <v>0</v>
      </c>
      <c r="AK32" s="114">
        <f t="shared" si="54"/>
        <v>0</v>
      </c>
      <c r="AL32" s="113">
        <f t="shared" si="54"/>
        <v>0</v>
      </c>
      <c r="AM32" s="113">
        <f t="shared" si="54"/>
        <v>0</v>
      </c>
      <c r="AN32" s="114">
        <f t="shared" si="54"/>
        <v>0</v>
      </c>
      <c r="AO32" s="114">
        <f t="shared" si="54"/>
        <v>0</v>
      </c>
      <c r="AP32" s="113">
        <f t="shared" si="54"/>
        <v>0</v>
      </c>
      <c r="AQ32" s="113">
        <f t="shared" si="54"/>
        <v>0</v>
      </c>
      <c r="AR32" s="114">
        <f t="shared" si="54"/>
        <v>0</v>
      </c>
      <c r="AS32" s="114">
        <f t="shared" si="54"/>
        <v>0</v>
      </c>
      <c r="AT32" s="113">
        <f t="shared" si="54"/>
        <v>0</v>
      </c>
      <c r="AU32" s="113">
        <f t="shared" si="54"/>
        <v>0</v>
      </c>
      <c r="AV32" s="114">
        <f t="shared" si="54"/>
        <v>0</v>
      </c>
      <c r="AW32" s="114">
        <f t="shared" si="54"/>
        <v>0</v>
      </c>
      <c r="AX32" s="113">
        <f t="shared" si="54"/>
        <v>0</v>
      </c>
      <c r="AY32" s="113">
        <f t="shared" si="54"/>
        <v>0</v>
      </c>
      <c r="AZ32" s="114">
        <f t="shared" si="54"/>
        <v>0</v>
      </c>
      <c r="BA32" s="114">
        <f t="shared" si="54"/>
        <v>0</v>
      </c>
      <c r="BB32" s="113">
        <f t="shared" si="54"/>
        <v>0</v>
      </c>
      <c r="BC32" s="113">
        <f t="shared" si="54"/>
        <v>0</v>
      </c>
      <c r="BD32" s="114">
        <f t="shared" si="54"/>
        <v>0</v>
      </c>
      <c r="BE32" s="114">
        <f t="shared" si="54"/>
        <v>0</v>
      </c>
      <c r="BF32" s="113">
        <f t="shared" si="54"/>
        <v>0</v>
      </c>
      <c r="BG32" s="113">
        <f t="shared" si="54"/>
        <v>0</v>
      </c>
      <c r="BH32" s="114">
        <f t="shared" si="54"/>
        <v>0</v>
      </c>
      <c r="BI32" s="114">
        <f t="shared" si="54"/>
        <v>0</v>
      </c>
      <c r="BJ32" s="113">
        <f t="shared" si="54"/>
        <v>0</v>
      </c>
      <c r="BK32" s="113">
        <f t="shared" ref="BK32:CP32" si="55">SUM(BK31:BK31)</f>
        <v>0</v>
      </c>
      <c r="BL32" s="114">
        <f t="shared" si="55"/>
        <v>0</v>
      </c>
      <c r="BM32" s="114">
        <f t="shared" si="55"/>
        <v>0</v>
      </c>
      <c r="BN32" s="113">
        <f t="shared" si="55"/>
        <v>0</v>
      </c>
      <c r="BO32" s="113">
        <f t="shared" si="55"/>
        <v>0</v>
      </c>
      <c r="BP32" s="114">
        <f t="shared" si="55"/>
        <v>0</v>
      </c>
      <c r="BQ32" s="114">
        <f t="shared" si="55"/>
        <v>0</v>
      </c>
      <c r="BR32" s="113">
        <f t="shared" si="55"/>
        <v>0</v>
      </c>
      <c r="BS32" s="113">
        <f t="shared" si="55"/>
        <v>0</v>
      </c>
      <c r="BT32" s="114">
        <f t="shared" si="55"/>
        <v>0</v>
      </c>
      <c r="BU32" s="114">
        <f t="shared" si="55"/>
        <v>0</v>
      </c>
      <c r="BV32" s="113">
        <f t="shared" si="55"/>
        <v>0</v>
      </c>
      <c r="BW32" s="113">
        <f t="shared" si="55"/>
        <v>0</v>
      </c>
      <c r="BX32" s="114">
        <f t="shared" si="55"/>
        <v>0</v>
      </c>
      <c r="BY32" s="114">
        <f t="shared" si="55"/>
        <v>0</v>
      </c>
      <c r="BZ32" s="113">
        <f t="shared" si="55"/>
        <v>0</v>
      </c>
      <c r="CA32" s="113">
        <f t="shared" si="55"/>
        <v>0</v>
      </c>
      <c r="CB32" s="114">
        <f t="shared" si="55"/>
        <v>0</v>
      </c>
      <c r="CC32" s="114">
        <f t="shared" si="55"/>
        <v>0</v>
      </c>
      <c r="CD32" s="113">
        <f t="shared" si="55"/>
        <v>0</v>
      </c>
      <c r="CE32" s="113">
        <f t="shared" si="55"/>
        <v>0</v>
      </c>
      <c r="CF32" s="114">
        <f t="shared" si="55"/>
        <v>0</v>
      </c>
      <c r="CG32" s="114">
        <f t="shared" si="55"/>
        <v>0</v>
      </c>
      <c r="CH32" s="113">
        <f t="shared" si="55"/>
        <v>0</v>
      </c>
      <c r="CI32" s="113">
        <f t="shared" si="55"/>
        <v>0</v>
      </c>
      <c r="CJ32" s="114">
        <f t="shared" si="55"/>
        <v>0</v>
      </c>
      <c r="CK32" s="114">
        <f t="shared" si="55"/>
        <v>0</v>
      </c>
      <c r="CL32" s="113">
        <f t="shared" si="55"/>
        <v>0</v>
      </c>
      <c r="CM32" s="113">
        <f t="shared" si="55"/>
        <v>0</v>
      </c>
      <c r="CN32" s="115"/>
      <c r="CO32" s="115"/>
      <c r="CP32" s="115"/>
      <c r="CQ32" s="115"/>
      <c r="CR32" s="115"/>
      <c r="CS32" s="115"/>
      <c r="CT32" s="109"/>
      <c r="CU32" s="110"/>
      <c r="CV32" s="110"/>
      <c r="CW32" s="109"/>
      <c r="CX32" s="109"/>
      <c r="CY32" s="110"/>
      <c r="CZ32" s="110"/>
      <c r="DA32" s="110"/>
      <c r="DB32" s="113"/>
      <c r="DC32" s="115"/>
      <c r="DD32" s="16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  <c r="AAA32" s="128"/>
      <c r="AAB32" s="128"/>
      <c r="AAC32" s="128"/>
      <c r="AAD32" s="128"/>
      <c r="AAE32" s="128"/>
      <c r="AAF32" s="128"/>
      <c r="AAG32" s="128"/>
      <c r="AAH32" s="128"/>
      <c r="AAI32" s="128"/>
      <c r="AAJ32" s="128"/>
      <c r="AAK32" s="128"/>
      <c r="AAL32" s="128"/>
      <c r="AAM32" s="128"/>
      <c r="AAN32" s="128"/>
      <c r="AAO32" s="128"/>
      <c r="AAP32" s="128"/>
      <c r="AAQ32" s="128"/>
      <c r="AAR32" s="128"/>
      <c r="AAS32" s="128"/>
      <c r="AAT32" s="128"/>
      <c r="AAU32" s="128"/>
      <c r="AAV32" s="128"/>
      <c r="AAW32" s="128"/>
      <c r="AAX32" s="128"/>
      <c r="AAY32" s="128"/>
      <c r="AAZ32" s="128"/>
      <c r="ABA32" s="128"/>
      <c r="ABB32" s="128"/>
      <c r="ABC32" s="128"/>
      <c r="ABD32" s="128"/>
      <c r="ABE32" s="128"/>
      <c r="ABF32" s="128"/>
      <c r="ABG32" s="128"/>
      <c r="ABH32" s="128"/>
      <c r="ABI32" s="128"/>
      <c r="ABJ32" s="128"/>
      <c r="ABK32" s="128"/>
      <c r="ABL32" s="128"/>
      <c r="ABM32" s="128"/>
      <c r="ABN32" s="128"/>
      <c r="ABO32" s="128"/>
      <c r="ABP32" s="128"/>
      <c r="ABQ32" s="128"/>
      <c r="ABR32" s="128"/>
      <c r="ABS32" s="128"/>
      <c r="ABT32" s="128"/>
      <c r="ABU32" s="128"/>
      <c r="ABV32" s="128"/>
      <c r="ABW32" s="128"/>
      <c r="ABX32" s="128"/>
      <c r="ABY32" s="128"/>
      <c r="ABZ32" s="128"/>
      <c r="ACA32" s="128"/>
      <c r="ACB32" s="128"/>
      <c r="ACC32" s="128"/>
      <c r="ACD32" s="128"/>
      <c r="ACE32" s="128"/>
      <c r="ACF32" s="128"/>
      <c r="ACG32" s="128"/>
      <c r="ACH32" s="128"/>
      <c r="ACI32" s="128"/>
      <c r="ACJ32" s="128"/>
      <c r="ACK32" s="128"/>
      <c r="ACL32" s="128"/>
      <c r="ACM32" s="128"/>
      <c r="ACN32" s="128"/>
      <c r="ACO32" s="128"/>
      <c r="ACP32" s="128"/>
      <c r="ACQ32" s="128"/>
      <c r="ACR32" s="128"/>
      <c r="ACS32" s="128"/>
      <c r="ACT32" s="128"/>
      <c r="ACU32" s="128"/>
      <c r="ACV32" s="128"/>
      <c r="ACW32" s="128"/>
      <c r="ACX32" s="128"/>
      <c r="ACY32" s="128"/>
      <c r="ACZ32" s="128"/>
      <c r="ADA32" s="128"/>
      <c r="ADB32" s="128"/>
      <c r="ADC32" s="128"/>
      <c r="ADD32" s="128"/>
      <c r="ADE32" s="128"/>
      <c r="ADF32" s="128"/>
      <c r="ADG32" s="128"/>
      <c r="ADH32" s="128"/>
      <c r="ADI32" s="128"/>
      <c r="ADJ32" s="128"/>
      <c r="ADK32" s="128"/>
      <c r="ADL32" s="128"/>
      <c r="ADM32" s="128"/>
      <c r="ADN32" s="128"/>
      <c r="ADO32" s="128"/>
      <c r="ADP32" s="128"/>
      <c r="ADQ32" s="128"/>
      <c r="ADR32" s="128"/>
      <c r="ADS32" s="128"/>
      <c r="ADT32" s="128"/>
      <c r="ADU32" s="128"/>
      <c r="ADV32" s="128"/>
      <c r="ADW32" s="128"/>
      <c r="ADX32" s="128"/>
      <c r="ADY32" s="128"/>
      <c r="ADZ32" s="128"/>
      <c r="AEA32" s="128"/>
      <c r="AEB32" s="128"/>
      <c r="AEC32" s="128"/>
      <c r="AED32" s="128"/>
      <c r="AEE32" s="128"/>
      <c r="AEF32" s="128"/>
      <c r="AEG32" s="128"/>
      <c r="AEH32" s="128"/>
      <c r="AEI32" s="128"/>
      <c r="AEJ32" s="128"/>
      <c r="AEK32" s="128"/>
      <c r="AEL32" s="128"/>
      <c r="AEM32" s="128"/>
      <c r="AEN32" s="128"/>
      <c r="AEO32" s="128"/>
      <c r="AEP32" s="128"/>
      <c r="AEQ32" s="128"/>
      <c r="AER32" s="128"/>
      <c r="AES32" s="128"/>
      <c r="AET32" s="128"/>
      <c r="AEU32" s="128"/>
      <c r="AEV32" s="128"/>
      <c r="AEW32" s="128"/>
      <c r="AEX32" s="128"/>
      <c r="AEY32" s="128"/>
      <c r="AEZ32" s="128"/>
      <c r="AFA32" s="128"/>
      <c r="AFB32" s="128"/>
      <c r="AFC32" s="128"/>
      <c r="AFD32" s="128"/>
      <c r="AFE32" s="128"/>
      <c r="AFF32" s="128"/>
      <c r="AFG32" s="128"/>
      <c r="AFH32" s="128"/>
      <c r="AFI32" s="128"/>
      <c r="AFJ32" s="128"/>
      <c r="AFK32" s="128"/>
      <c r="AFL32" s="128"/>
      <c r="AFM32" s="128"/>
      <c r="AFN32" s="128"/>
      <c r="AFO32" s="128"/>
      <c r="AFP32" s="128"/>
      <c r="AFQ32" s="128"/>
      <c r="AFR32" s="128"/>
      <c r="AFS32" s="128"/>
      <c r="AFT32" s="128"/>
      <c r="AFU32" s="128"/>
      <c r="AFV32" s="128"/>
      <c r="AFW32" s="128"/>
      <c r="AFX32" s="128"/>
      <c r="AFY32" s="128"/>
      <c r="AFZ32" s="128"/>
      <c r="AGA32" s="128"/>
      <c r="AGB32" s="128"/>
      <c r="AGC32" s="128"/>
      <c r="AGD32" s="128"/>
      <c r="AGE32" s="128"/>
      <c r="AGF32" s="128"/>
      <c r="AGG32" s="128"/>
      <c r="AGH32" s="128"/>
      <c r="AGI32" s="128"/>
      <c r="AGJ32" s="128"/>
      <c r="AGK32" s="128"/>
      <c r="AGL32" s="128"/>
      <c r="AGM32" s="128"/>
      <c r="AGN32" s="128"/>
      <c r="AGO32" s="128"/>
      <c r="AGP32" s="128"/>
      <c r="AGQ32" s="128"/>
      <c r="AGR32" s="128"/>
      <c r="AGS32" s="128"/>
      <c r="AGT32" s="128"/>
      <c r="AGU32" s="128"/>
      <c r="AGV32" s="128"/>
      <c r="AGW32" s="128"/>
      <c r="AGX32" s="128"/>
      <c r="AGY32" s="128"/>
      <c r="AGZ32" s="128"/>
      <c r="AHA32" s="128"/>
      <c r="AHB32" s="128"/>
      <c r="AHC32" s="128"/>
      <c r="AHD32" s="128"/>
      <c r="AHE32" s="128"/>
      <c r="AHF32" s="128"/>
      <c r="AHG32" s="128"/>
      <c r="AHH32" s="128"/>
      <c r="AHI32" s="128"/>
      <c r="AHJ32" s="128"/>
      <c r="AHK32" s="128"/>
      <c r="AHL32" s="128"/>
      <c r="AHM32" s="128"/>
      <c r="AHN32" s="128"/>
      <c r="AHO32" s="128"/>
      <c r="AHP32" s="128"/>
      <c r="AHQ32" s="128"/>
      <c r="AHR32" s="128"/>
      <c r="AHS32" s="128"/>
      <c r="AHT32" s="128"/>
      <c r="AHU32" s="128"/>
      <c r="AHV32" s="128"/>
      <c r="AHW32" s="128"/>
      <c r="AHX32" s="128"/>
      <c r="AHY32" s="128"/>
      <c r="AHZ32" s="128"/>
      <c r="AIA32" s="128"/>
      <c r="AIB32" s="128"/>
      <c r="AIC32" s="128"/>
      <c r="AID32" s="128"/>
      <c r="AIE32" s="128"/>
      <c r="AIF32" s="128"/>
      <c r="AIG32" s="128"/>
      <c r="AIH32" s="128"/>
      <c r="AII32" s="128"/>
      <c r="AIJ32" s="128"/>
      <c r="AIK32" s="128"/>
      <c r="AIL32" s="128"/>
      <c r="AIM32" s="128"/>
      <c r="AIN32" s="128"/>
      <c r="AIO32" s="128"/>
      <c r="AIP32" s="128"/>
      <c r="AIQ32" s="128"/>
      <c r="AIR32" s="128"/>
      <c r="AIS32" s="128"/>
      <c r="AIT32" s="128"/>
      <c r="AIU32" s="128"/>
      <c r="AIV32" s="128"/>
      <c r="AIW32" s="128"/>
      <c r="AIX32" s="128"/>
      <c r="AIY32" s="128"/>
      <c r="AIZ32" s="128"/>
      <c r="AJA32" s="128"/>
      <c r="AJB32" s="128"/>
      <c r="AJC32" s="128"/>
      <c r="AJD32" s="128"/>
      <c r="AJE32" s="128"/>
      <c r="AJF32" s="128"/>
      <c r="AJG32" s="128"/>
      <c r="AJH32" s="128"/>
      <c r="AJI32" s="128"/>
      <c r="AJJ32" s="128"/>
      <c r="AJK32" s="128"/>
      <c r="AJL32" s="128"/>
      <c r="AJM32" s="128"/>
      <c r="AJN32" s="128"/>
      <c r="AJO32" s="128"/>
      <c r="AJP32" s="128"/>
      <c r="AJQ32" s="128"/>
      <c r="AJR32" s="128"/>
      <c r="AJS32" s="128"/>
      <c r="AJT32" s="128"/>
      <c r="AJU32" s="128"/>
      <c r="AJV32" s="128"/>
      <c r="AJW32" s="128"/>
      <c r="AJX32" s="128"/>
      <c r="AJY32" s="128"/>
      <c r="AJZ32" s="128"/>
      <c r="AKA32" s="128"/>
      <c r="AKB32" s="128"/>
      <c r="AKC32" s="128"/>
      <c r="AKD32" s="128"/>
      <c r="AKE32" s="128"/>
      <c r="AKF32" s="128"/>
      <c r="AKG32" s="128"/>
      <c r="AKH32" s="128"/>
      <c r="AKI32" s="128"/>
      <c r="AKJ32" s="128"/>
      <c r="AKK32" s="128"/>
      <c r="AKL32" s="128"/>
      <c r="AKM32" s="128"/>
      <c r="AKN32" s="128"/>
      <c r="AKO32" s="128"/>
      <c r="AKP32" s="128"/>
      <c r="AKQ32" s="128"/>
      <c r="AKR32" s="128"/>
      <c r="AKS32" s="128"/>
      <c r="AKT32" s="128"/>
      <c r="AKU32" s="128"/>
      <c r="AKV32" s="128"/>
      <c r="AKW32" s="128"/>
      <c r="AKX32" s="128"/>
      <c r="AKY32" s="128"/>
      <c r="AKZ32" s="128"/>
      <c r="ALA32" s="128"/>
      <c r="ALB32" s="128"/>
      <c r="ALC32" s="128"/>
      <c r="ALD32" s="128"/>
      <c r="ALE32" s="128"/>
      <c r="ALF32" s="128"/>
      <c r="ALG32" s="128"/>
      <c r="ALH32" s="128"/>
      <c r="ALI32" s="128"/>
      <c r="ALJ32" s="128"/>
      <c r="ALK32" s="128"/>
      <c r="ALL32" s="128"/>
      <c r="ALM32" s="128"/>
      <c r="ALN32" s="128"/>
      <c r="ALO32" s="128"/>
      <c r="ALP32" s="128"/>
      <c r="ALQ32" s="128"/>
      <c r="ALR32" s="128"/>
      <c r="ALS32" s="128"/>
      <c r="ALT32" s="128"/>
      <c r="ALU32" s="128"/>
      <c r="ALV32" s="128"/>
      <c r="ALW32" s="128"/>
      <c r="ALX32" s="128"/>
      <c r="ALY32" s="128"/>
      <c r="ALZ32" s="128"/>
      <c r="AMA32" s="128"/>
      <c r="AMB32" s="128"/>
      <c r="AMC32" s="128"/>
      <c r="AMD32" s="128"/>
      <c r="AME32" s="128"/>
      <c r="AMF32" s="128"/>
      <c r="AMG32" s="128"/>
      <c r="AMH32" s="128"/>
      <c r="AMI32" s="128"/>
      <c r="AMJ32" s="128"/>
      <c r="AMK32" s="128"/>
      <c r="AML32" s="128"/>
      <c r="AMM32" s="128"/>
      <c r="AMN32" s="128"/>
      <c r="AMO32" s="128"/>
      <c r="AMP32" s="128"/>
      <c r="AMQ32" s="128"/>
      <c r="AMR32" s="128"/>
      <c r="AMS32" s="128"/>
      <c r="AMT32" s="128"/>
      <c r="AMU32" s="128"/>
      <c r="AMV32" s="128"/>
      <c r="AMW32" s="128"/>
      <c r="AMX32" s="128"/>
      <c r="AMY32" s="128"/>
      <c r="AMZ32" s="128"/>
      <c r="ANA32" s="128"/>
      <c r="ANB32" s="128"/>
      <c r="ANC32" s="128"/>
      <c r="AND32" s="128"/>
      <c r="ANE32" s="128"/>
      <c r="ANF32" s="128"/>
      <c r="ANG32" s="128"/>
      <c r="ANH32" s="128"/>
      <c r="ANI32" s="128"/>
      <c r="ANJ32" s="128"/>
      <c r="ANK32" s="128"/>
      <c r="ANL32" s="128"/>
      <c r="ANM32" s="128"/>
      <c r="ANN32" s="128"/>
      <c r="ANO32" s="128"/>
      <c r="ANP32" s="128"/>
      <c r="ANQ32" s="128"/>
      <c r="ANR32" s="128"/>
      <c r="ANS32" s="128"/>
      <c r="ANT32" s="128"/>
      <c r="ANU32" s="128"/>
      <c r="ANV32" s="128"/>
      <c r="ANW32" s="128"/>
      <c r="ANX32" s="128"/>
      <c r="ANY32" s="128"/>
      <c r="ANZ32" s="128"/>
      <c r="AOA32" s="128"/>
      <c r="AOB32" s="128"/>
      <c r="AOC32" s="128"/>
      <c r="AOD32" s="128"/>
      <c r="AOE32" s="128"/>
      <c r="AOF32" s="128"/>
      <c r="AOG32" s="128"/>
      <c r="AOH32" s="128"/>
      <c r="AOI32" s="128"/>
      <c r="AOJ32" s="128"/>
      <c r="AOK32" s="128"/>
      <c r="AOL32" s="128"/>
      <c r="AOM32" s="128"/>
      <c r="AON32" s="128"/>
      <c r="AOO32" s="128"/>
      <c r="AOP32" s="128"/>
      <c r="AOQ32" s="128"/>
      <c r="AOR32" s="128"/>
      <c r="AOS32" s="128"/>
      <c r="AOT32" s="128"/>
      <c r="AOU32" s="128"/>
      <c r="AOV32" s="128"/>
      <c r="AOW32" s="128"/>
      <c r="AOX32" s="128"/>
      <c r="AOY32" s="128"/>
      <c r="AOZ32" s="128"/>
      <c r="APA32" s="128"/>
      <c r="APB32" s="128"/>
      <c r="APC32" s="128"/>
      <c r="APD32" s="128"/>
      <c r="APE32" s="128"/>
      <c r="APF32" s="128"/>
      <c r="APG32" s="128"/>
      <c r="APH32" s="128"/>
      <c r="API32" s="128"/>
      <c r="APJ32" s="128"/>
      <c r="APK32" s="128"/>
      <c r="APL32" s="128"/>
      <c r="APM32" s="128"/>
      <c r="APN32" s="128"/>
      <c r="APO32" s="128"/>
      <c r="APP32" s="128"/>
      <c r="APQ32" s="128"/>
      <c r="APR32" s="128"/>
      <c r="APS32" s="128"/>
      <c r="APT32" s="128"/>
      <c r="APU32" s="128"/>
      <c r="APV32" s="128"/>
      <c r="APW32" s="128"/>
      <c r="APX32" s="128"/>
      <c r="APY32" s="128"/>
      <c r="APZ32" s="128"/>
      <c r="AQA32" s="128"/>
      <c r="AQB32" s="128"/>
      <c r="AQC32" s="128"/>
      <c r="AQD32" s="128"/>
      <c r="AQE32" s="128"/>
      <c r="AQF32" s="128"/>
      <c r="AQG32" s="128"/>
      <c r="AQH32" s="128"/>
      <c r="AQI32" s="128"/>
      <c r="AQJ32" s="128"/>
      <c r="AQK32" s="128"/>
      <c r="AQL32" s="128"/>
      <c r="AQM32" s="128"/>
      <c r="AQN32" s="128"/>
      <c r="AQO32" s="128"/>
      <c r="AQP32" s="128"/>
      <c r="AQQ32" s="128"/>
      <c r="AQR32" s="128"/>
      <c r="AQS32" s="128"/>
      <c r="AQT32" s="128"/>
      <c r="AQU32" s="128"/>
      <c r="AQV32" s="128"/>
      <c r="AQW32" s="128"/>
      <c r="AQX32" s="128"/>
      <c r="AQY32" s="128"/>
      <c r="AQZ32" s="128"/>
      <c r="ARA32" s="128"/>
      <c r="ARB32" s="128"/>
      <c r="ARC32" s="128"/>
      <c r="ARD32" s="128"/>
      <c r="ARE32" s="128"/>
      <c r="ARF32" s="128"/>
      <c r="ARG32" s="128"/>
      <c r="ARH32" s="128"/>
      <c r="ARI32" s="128"/>
      <c r="ARJ32" s="128"/>
      <c r="ARK32" s="128"/>
      <c r="ARL32" s="128"/>
      <c r="ARM32" s="128"/>
      <c r="ARN32" s="128"/>
      <c r="ARO32" s="128"/>
      <c r="ARP32" s="128"/>
      <c r="ARQ32" s="128"/>
      <c r="ARR32" s="128"/>
      <c r="ARS32" s="128"/>
      <c r="ART32" s="128"/>
      <c r="ARU32" s="128"/>
      <c r="ARV32" s="128"/>
      <c r="ARW32" s="128"/>
      <c r="ARX32" s="128"/>
      <c r="ARY32" s="128"/>
      <c r="ARZ32" s="128"/>
      <c r="ASA32" s="128"/>
      <c r="ASB32" s="128"/>
      <c r="ASC32" s="128"/>
      <c r="ASD32" s="128"/>
      <c r="ASE32" s="128"/>
      <c r="ASF32" s="128"/>
      <c r="ASG32" s="128"/>
      <c r="ASH32" s="128"/>
      <c r="ASI32" s="128"/>
      <c r="ASJ32" s="128"/>
      <c r="ASK32" s="128"/>
      <c r="ASL32" s="128"/>
      <c r="ASM32" s="128"/>
      <c r="ASN32" s="128"/>
      <c r="ASO32" s="128"/>
      <c r="ASP32" s="128"/>
      <c r="ASQ32" s="128"/>
      <c r="ASR32" s="128"/>
      <c r="ASS32" s="128"/>
      <c r="AST32" s="128"/>
      <c r="ASU32" s="128"/>
      <c r="ASV32" s="128"/>
      <c r="ASW32" s="128"/>
      <c r="ASX32" s="128"/>
      <c r="ASY32" s="128"/>
      <c r="ASZ32" s="128"/>
      <c r="ATA32" s="128"/>
      <c r="ATB32" s="128"/>
      <c r="ATC32" s="128"/>
      <c r="ATD32" s="128"/>
      <c r="ATE32" s="128"/>
      <c r="ATF32" s="128"/>
      <c r="ATG32" s="128"/>
      <c r="ATH32" s="128"/>
      <c r="ATI32" s="128"/>
      <c r="ATJ32" s="128"/>
      <c r="ATK32" s="128"/>
      <c r="ATL32" s="128"/>
      <c r="ATM32" s="128"/>
      <c r="ATN32" s="128"/>
      <c r="ATO32" s="128"/>
      <c r="ATP32" s="128"/>
      <c r="ATQ32" s="128"/>
      <c r="ATR32" s="128"/>
      <c r="ATS32" s="128"/>
      <c r="ATT32" s="128"/>
      <c r="ATU32" s="128"/>
      <c r="ATV32" s="128"/>
      <c r="ATW32" s="128"/>
      <c r="ATX32" s="128"/>
      <c r="ATY32" s="128"/>
      <c r="ATZ32" s="128"/>
      <c r="AUA32" s="128"/>
      <c r="AUB32" s="128"/>
      <c r="AUC32" s="128"/>
      <c r="AUD32" s="128"/>
      <c r="AUE32" s="128"/>
      <c r="AUF32" s="128"/>
      <c r="AUG32" s="128"/>
      <c r="AUH32" s="128"/>
      <c r="AUI32" s="128"/>
      <c r="AUJ32" s="128"/>
      <c r="AUK32" s="128"/>
      <c r="AUL32" s="128"/>
      <c r="AUM32" s="128"/>
      <c r="AUN32" s="128"/>
      <c r="AUO32" s="128"/>
      <c r="AUP32" s="128"/>
      <c r="AUQ32" s="128"/>
      <c r="AUR32" s="128"/>
      <c r="AUS32" s="128"/>
      <c r="AUT32" s="128"/>
      <c r="AUU32" s="128"/>
      <c r="AUV32" s="128"/>
      <c r="AUW32" s="128"/>
      <c r="AUX32" s="128"/>
      <c r="AUY32" s="128"/>
      <c r="AUZ32" s="128"/>
      <c r="AVA32" s="128"/>
      <c r="AVB32" s="128"/>
      <c r="AVC32" s="128"/>
      <c r="AVD32" s="128"/>
      <c r="AVE32" s="128"/>
      <c r="AVF32" s="128"/>
      <c r="AVG32" s="128"/>
      <c r="AVH32" s="128"/>
      <c r="AVI32" s="128"/>
      <c r="AVJ32" s="128"/>
      <c r="AVK32" s="128"/>
      <c r="AVL32" s="128"/>
      <c r="AVM32" s="128"/>
      <c r="AVN32" s="128"/>
      <c r="AVO32" s="128"/>
      <c r="AVP32" s="128"/>
      <c r="AVQ32" s="128"/>
      <c r="AVR32" s="128"/>
      <c r="AVS32" s="128"/>
      <c r="AVT32" s="128"/>
      <c r="AVU32" s="128"/>
      <c r="AVV32" s="128"/>
      <c r="AVW32" s="128"/>
      <c r="AVX32" s="128"/>
      <c r="AVY32" s="128"/>
      <c r="AVZ32" s="128"/>
      <c r="AWA32" s="128"/>
      <c r="AWB32" s="128"/>
      <c r="AWC32" s="128"/>
      <c r="AWD32" s="128"/>
      <c r="AWE32" s="128"/>
      <c r="AWF32" s="128"/>
      <c r="AWG32" s="128"/>
      <c r="AWH32" s="128"/>
      <c r="AWI32" s="128"/>
      <c r="AWJ32" s="128"/>
      <c r="AWK32" s="128"/>
      <c r="AWL32" s="128"/>
      <c r="AWM32" s="128"/>
      <c r="AWN32" s="128"/>
      <c r="AWO32" s="128"/>
      <c r="AWP32" s="128"/>
      <c r="AWQ32" s="128"/>
      <c r="AWR32" s="128"/>
      <c r="AWS32" s="128"/>
      <c r="AWT32" s="128"/>
      <c r="AWU32" s="128"/>
      <c r="AWV32" s="128"/>
      <c r="AWW32" s="128"/>
      <c r="AWX32" s="128"/>
      <c r="AWY32" s="128"/>
      <c r="AWZ32" s="128"/>
      <c r="AXA32" s="128"/>
      <c r="AXB32" s="128"/>
      <c r="AXC32" s="128"/>
      <c r="AXD32" s="128"/>
      <c r="AXE32" s="128"/>
      <c r="AXF32" s="128"/>
      <c r="AXG32" s="128"/>
      <c r="AXH32" s="128"/>
      <c r="AXI32" s="128"/>
      <c r="AXJ32" s="128"/>
      <c r="AXK32" s="128"/>
      <c r="AXL32" s="128"/>
      <c r="AXM32" s="128"/>
      <c r="AXN32" s="128"/>
      <c r="AXO32" s="128"/>
      <c r="AXP32" s="128"/>
      <c r="AXQ32" s="128"/>
      <c r="AXR32" s="128"/>
      <c r="AXS32" s="128"/>
      <c r="AXT32" s="128"/>
      <c r="AXU32" s="128"/>
      <c r="AXV32" s="128"/>
      <c r="AXW32" s="128"/>
      <c r="AXX32" s="128"/>
      <c r="AXY32" s="128"/>
      <c r="AXZ32" s="128"/>
      <c r="AYA32" s="128"/>
      <c r="AYB32" s="128"/>
      <c r="AYC32" s="128"/>
      <c r="AYD32" s="128"/>
      <c r="AYE32" s="128"/>
      <c r="AYF32" s="128"/>
      <c r="AYG32" s="128"/>
      <c r="AYH32" s="128"/>
      <c r="AYI32" s="128"/>
      <c r="AYJ32" s="128"/>
      <c r="AYK32" s="128"/>
      <c r="AYL32" s="128"/>
      <c r="AYM32" s="128"/>
      <c r="AYN32" s="128"/>
      <c r="AYO32" s="128"/>
      <c r="AYP32" s="128"/>
      <c r="AYQ32" s="128"/>
      <c r="AYR32" s="128"/>
      <c r="AYS32" s="128"/>
      <c r="AYT32" s="128"/>
      <c r="AYU32" s="128"/>
      <c r="AYV32" s="128"/>
      <c r="AYW32" s="128"/>
      <c r="AYX32" s="128"/>
      <c r="AYY32" s="128"/>
      <c r="AYZ32" s="128"/>
      <c r="AZA32" s="128"/>
      <c r="AZB32" s="128"/>
      <c r="AZC32" s="128"/>
      <c r="AZD32" s="128"/>
      <c r="AZE32" s="128"/>
      <c r="AZF32" s="128"/>
      <c r="AZG32" s="128"/>
      <c r="AZH32" s="128"/>
      <c r="AZI32" s="128"/>
      <c r="AZJ32" s="128"/>
      <c r="AZK32" s="128"/>
      <c r="AZL32" s="128"/>
      <c r="AZM32" s="128"/>
      <c r="AZN32" s="128"/>
      <c r="AZO32" s="128"/>
      <c r="AZP32" s="128"/>
      <c r="AZQ32" s="128"/>
      <c r="AZR32" s="128"/>
      <c r="AZS32" s="128"/>
      <c r="AZT32" s="128"/>
      <c r="AZU32" s="128"/>
      <c r="AZV32" s="128"/>
      <c r="AZW32" s="128"/>
      <c r="AZX32" s="128"/>
      <c r="AZY32" s="128"/>
      <c r="AZZ32" s="128"/>
      <c r="BAA32" s="128"/>
      <c r="BAB32" s="128"/>
      <c r="BAC32" s="128"/>
      <c r="BAD32" s="128"/>
      <c r="BAE32" s="128"/>
      <c r="BAF32" s="128"/>
      <c r="BAG32" s="128"/>
      <c r="BAH32" s="128"/>
      <c r="BAI32" s="128"/>
      <c r="BAJ32" s="128"/>
      <c r="BAK32" s="128"/>
      <c r="BAL32" s="128"/>
      <c r="BAM32" s="128"/>
      <c r="BAN32" s="128"/>
      <c r="BAO32" s="128"/>
      <c r="BAP32" s="128"/>
      <c r="BAQ32" s="128"/>
      <c r="BAR32" s="128"/>
      <c r="BAS32" s="128"/>
      <c r="BAT32" s="128"/>
      <c r="BAU32" s="128"/>
      <c r="BAV32" s="128"/>
      <c r="BAW32" s="128"/>
      <c r="BAX32" s="128"/>
      <c r="BAY32" s="128"/>
      <c r="BAZ32" s="128"/>
      <c r="BBA32" s="128"/>
      <c r="BBB32" s="128"/>
      <c r="BBC32" s="128"/>
      <c r="BBD32" s="128"/>
      <c r="BBE32" s="128"/>
      <c r="BBF32" s="128"/>
      <c r="BBG32" s="128"/>
      <c r="BBH32" s="128"/>
      <c r="BBI32" s="128"/>
      <c r="BBJ32" s="128"/>
      <c r="BBK32" s="128"/>
      <c r="BBL32" s="128"/>
      <c r="BBM32" s="128"/>
      <c r="BBN32" s="128"/>
      <c r="BBO32" s="128"/>
      <c r="BBP32" s="128"/>
      <c r="BBQ32" s="128"/>
      <c r="BBR32" s="128"/>
      <c r="BBS32" s="128"/>
      <c r="BBT32" s="128"/>
      <c r="BBU32" s="128"/>
      <c r="BBV32" s="128"/>
      <c r="BBW32" s="128"/>
      <c r="BBX32" s="128"/>
      <c r="BBY32" s="128"/>
      <c r="BBZ32" s="128"/>
      <c r="BCA32" s="128"/>
      <c r="BCB32" s="128"/>
      <c r="BCC32" s="128"/>
      <c r="BCD32" s="128"/>
      <c r="BCE32" s="128"/>
      <c r="BCF32" s="128"/>
      <c r="BCG32" s="128"/>
      <c r="BCH32" s="128"/>
      <c r="BCI32" s="128"/>
      <c r="BCJ32" s="128"/>
      <c r="BCK32" s="128"/>
      <c r="BCL32" s="128"/>
      <c r="BCM32" s="128"/>
      <c r="BCN32" s="128"/>
      <c r="BCO32" s="128"/>
      <c r="BCP32" s="128"/>
      <c r="BCQ32" s="128"/>
      <c r="BCR32" s="128"/>
      <c r="BCS32" s="128"/>
      <c r="BCT32" s="128"/>
      <c r="BCU32" s="128"/>
      <c r="BCV32" s="128"/>
      <c r="BCW32" s="128"/>
      <c r="BCX32" s="128"/>
      <c r="BCY32" s="128"/>
      <c r="BCZ32" s="128"/>
      <c r="BDA32" s="128"/>
      <c r="BDB32" s="128"/>
      <c r="BDC32" s="128"/>
      <c r="BDD32" s="128"/>
      <c r="BDE32" s="128"/>
      <c r="BDF32" s="128"/>
      <c r="BDG32" s="128"/>
      <c r="BDH32" s="128"/>
      <c r="BDI32" s="128"/>
      <c r="BDJ32" s="128"/>
      <c r="BDK32" s="128"/>
      <c r="BDL32" s="128"/>
      <c r="BDM32" s="128"/>
      <c r="BDN32" s="128"/>
      <c r="BDO32" s="128"/>
      <c r="BDP32" s="128"/>
      <c r="BDQ32" s="128"/>
      <c r="BDR32" s="128"/>
      <c r="BDS32" s="128"/>
      <c r="BDT32" s="128"/>
      <c r="BDU32" s="128"/>
    </row>
    <row r="33" spans="1:1477" s="128" customFormat="1" ht="24" customHeight="1" thickTop="1">
      <c r="B33" s="316" t="s">
        <v>45</v>
      </c>
      <c r="C33" s="317"/>
      <c r="D33" s="318"/>
      <c r="E33" s="129"/>
      <c r="F33" s="130"/>
      <c r="G33" s="131">
        <f t="shared" ref="G33:L33" si="56">SUM(G32,G30)</f>
        <v>0</v>
      </c>
      <c r="H33" s="131">
        <f t="shared" si="56"/>
        <v>0</v>
      </c>
      <c r="I33" s="131">
        <f t="shared" si="56"/>
        <v>0</v>
      </c>
      <c r="J33" s="131">
        <f t="shared" si="56"/>
        <v>0</v>
      </c>
      <c r="K33" s="131">
        <f t="shared" si="56"/>
        <v>0</v>
      </c>
      <c r="L33" s="131">
        <f t="shared" si="56"/>
        <v>0</v>
      </c>
      <c r="M33" s="167">
        <f>IF(G33=0,0,N33/G33)</f>
        <v>0</v>
      </c>
      <c r="N33" s="131">
        <f t="shared" ref="N33:AC33" si="57">SUM(N32,N30)</f>
        <v>0</v>
      </c>
      <c r="O33" s="131">
        <f t="shared" si="57"/>
        <v>0</v>
      </c>
      <c r="P33" s="132">
        <f t="shared" si="57"/>
        <v>0</v>
      </c>
      <c r="Q33" s="132">
        <f t="shared" si="57"/>
        <v>0</v>
      </c>
      <c r="R33" s="131">
        <f t="shared" si="57"/>
        <v>0</v>
      </c>
      <c r="S33" s="131">
        <f t="shared" si="57"/>
        <v>0</v>
      </c>
      <c r="T33" s="133">
        <f t="shared" si="57"/>
        <v>0</v>
      </c>
      <c r="U33" s="133">
        <f t="shared" si="57"/>
        <v>0</v>
      </c>
      <c r="V33" s="133">
        <f t="shared" si="57"/>
        <v>0</v>
      </c>
      <c r="W33" s="133">
        <f t="shared" si="57"/>
        <v>0</v>
      </c>
      <c r="X33" s="133">
        <f t="shared" si="57"/>
        <v>0</v>
      </c>
      <c r="Y33" s="133">
        <f t="shared" si="57"/>
        <v>0</v>
      </c>
      <c r="Z33" s="133">
        <f t="shared" si="57"/>
        <v>0</v>
      </c>
      <c r="AA33" s="133">
        <f t="shared" si="57"/>
        <v>0</v>
      </c>
      <c r="AB33" s="133">
        <f t="shared" si="57"/>
        <v>0</v>
      </c>
      <c r="AC33" s="133">
        <f t="shared" si="57"/>
        <v>0</v>
      </c>
      <c r="AD33" s="167">
        <f>IF(G33=0,0,AE33/G33)</f>
        <v>0</v>
      </c>
      <c r="AE33" s="169">
        <f t="shared" ref="AE33:BJ33" si="58">SUM(AE32,AE30)</f>
        <v>2</v>
      </c>
      <c r="AF33" s="133">
        <f t="shared" si="58"/>
        <v>0</v>
      </c>
      <c r="AG33" s="133">
        <f t="shared" si="58"/>
        <v>0</v>
      </c>
      <c r="AH33" s="134">
        <f t="shared" si="58"/>
        <v>0</v>
      </c>
      <c r="AI33" s="134">
        <f t="shared" si="58"/>
        <v>0</v>
      </c>
      <c r="AJ33" s="134">
        <f t="shared" si="58"/>
        <v>0</v>
      </c>
      <c r="AK33" s="134">
        <f t="shared" si="58"/>
        <v>0</v>
      </c>
      <c r="AL33" s="133">
        <f t="shared" si="58"/>
        <v>0</v>
      </c>
      <c r="AM33" s="133">
        <f t="shared" si="58"/>
        <v>0</v>
      </c>
      <c r="AN33" s="134">
        <f t="shared" si="58"/>
        <v>0</v>
      </c>
      <c r="AO33" s="134">
        <f t="shared" si="58"/>
        <v>0</v>
      </c>
      <c r="AP33" s="133">
        <f t="shared" si="58"/>
        <v>0</v>
      </c>
      <c r="AQ33" s="133">
        <f t="shared" si="58"/>
        <v>0</v>
      </c>
      <c r="AR33" s="134">
        <f t="shared" si="58"/>
        <v>0</v>
      </c>
      <c r="AS33" s="134">
        <f t="shared" si="58"/>
        <v>0</v>
      </c>
      <c r="AT33" s="133">
        <f t="shared" si="58"/>
        <v>0</v>
      </c>
      <c r="AU33" s="133">
        <f t="shared" si="58"/>
        <v>0</v>
      </c>
      <c r="AV33" s="134">
        <f t="shared" si="58"/>
        <v>0</v>
      </c>
      <c r="AW33" s="134">
        <f t="shared" si="58"/>
        <v>0</v>
      </c>
      <c r="AX33" s="133">
        <f t="shared" si="58"/>
        <v>0</v>
      </c>
      <c r="AY33" s="133">
        <f t="shared" si="58"/>
        <v>0</v>
      </c>
      <c r="AZ33" s="134">
        <f t="shared" si="58"/>
        <v>0</v>
      </c>
      <c r="BA33" s="134">
        <f t="shared" si="58"/>
        <v>0</v>
      </c>
      <c r="BB33" s="133">
        <f t="shared" si="58"/>
        <v>0</v>
      </c>
      <c r="BC33" s="133">
        <f t="shared" si="58"/>
        <v>0</v>
      </c>
      <c r="BD33" s="134">
        <f t="shared" si="58"/>
        <v>0</v>
      </c>
      <c r="BE33" s="134">
        <f t="shared" si="58"/>
        <v>0</v>
      </c>
      <c r="BF33" s="133">
        <f t="shared" si="58"/>
        <v>0</v>
      </c>
      <c r="BG33" s="133">
        <f t="shared" si="58"/>
        <v>0</v>
      </c>
      <c r="BH33" s="134">
        <f t="shared" si="58"/>
        <v>0</v>
      </c>
      <c r="BI33" s="134">
        <f t="shared" si="58"/>
        <v>0</v>
      </c>
      <c r="BJ33" s="133">
        <f t="shared" si="58"/>
        <v>0</v>
      </c>
      <c r="BK33" s="133">
        <f t="shared" ref="BK33:CP33" si="59">SUM(BK32,BK30)</f>
        <v>0</v>
      </c>
      <c r="BL33" s="134">
        <f t="shared" si="59"/>
        <v>0</v>
      </c>
      <c r="BM33" s="134">
        <f t="shared" si="59"/>
        <v>0</v>
      </c>
      <c r="BN33" s="133">
        <f t="shared" si="59"/>
        <v>0</v>
      </c>
      <c r="BO33" s="133">
        <f t="shared" si="59"/>
        <v>0</v>
      </c>
      <c r="BP33" s="134">
        <f t="shared" si="59"/>
        <v>0</v>
      </c>
      <c r="BQ33" s="134">
        <f t="shared" si="59"/>
        <v>0</v>
      </c>
      <c r="BR33" s="133">
        <f t="shared" si="59"/>
        <v>0</v>
      </c>
      <c r="BS33" s="133">
        <f t="shared" si="59"/>
        <v>0</v>
      </c>
      <c r="BT33" s="134">
        <f t="shared" si="59"/>
        <v>0</v>
      </c>
      <c r="BU33" s="134">
        <f t="shared" si="59"/>
        <v>0</v>
      </c>
      <c r="BV33" s="133">
        <f t="shared" si="59"/>
        <v>0</v>
      </c>
      <c r="BW33" s="133">
        <f t="shared" si="59"/>
        <v>0</v>
      </c>
      <c r="BX33" s="134">
        <f t="shared" si="59"/>
        <v>0</v>
      </c>
      <c r="BY33" s="134">
        <f t="shared" si="59"/>
        <v>0</v>
      </c>
      <c r="BZ33" s="133">
        <f t="shared" si="59"/>
        <v>0</v>
      </c>
      <c r="CA33" s="133">
        <f t="shared" si="59"/>
        <v>0</v>
      </c>
      <c r="CB33" s="134">
        <f t="shared" si="59"/>
        <v>0</v>
      </c>
      <c r="CC33" s="134">
        <f t="shared" si="59"/>
        <v>0</v>
      </c>
      <c r="CD33" s="133">
        <f t="shared" si="59"/>
        <v>0</v>
      </c>
      <c r="CE33" s="133">
        <f t="shared" si="59"/>
        <v>0</v>
      </c>
      <c r="CF33" s="134">
        <f t="shared" si="59"/>
        <v>0</v>
      </c>
      <c r="CG33" s="134">
        <f t="shared" si="59"/>
        <v>0</v>
      </c>
      <c r="CH33" s="133">
        <f t="shared" si="59"/>
        <v>0</v>
      </c>
      <c r="CI33" s="133">
        <f t="shared" si="59"/>
        <v>0</v>
      </c>
      <c r="CJ33" s="134">
        <f t="shared" si="59"/>
        <v>0</v>
      </c>
      <c r="CK33" s="134">
        <f t="shared" si="59"/>
        <v>0</v>
      </c>
      <c r="CL33" s="133">
        <f t="shared" si="59"/>
        <v>0</v>
      </c>
      <c r="CM33" s="133">
        <f t="shared" si="59"/>
        <v>0</v>
      </c>
      <c r="CN33" s="135"/>
      <c r="CO33" s="135"/>
      <c r="CP33" s="135"/>
      <c r="CQ33" s="135"/>
      <c r="CR33" s="135"/>
      <c r="CS33" s="135"/>
      <c r="CT33" s="129"/>
      <c r="CU33" s="130"/>
      <c r="CV33" s="130"/>
      <c r="CW33" s="129"/>
      <c r="CX33" s="129"/>
      <c r="CY33" s="130"/>
      <c r="CZ33" s="130"/>
      <c r="DA33" s="130"/>
      <c r="DB33" s="133"/>
      <c r="DC33" s="135"/>
      <c r="DD33" s="135"/>
    </row>
    <row r="34" spans="1:1477" s="73" customFormat="1" ht="12.75" thickBot="1">
      <c r="B34" s="71"/>
      <c r="C34" s="71"/>
      <c r="D34" s="71"/>
      <c r="E34" s="72"/>
      <c r="F34" s="71"/>
      <c r="G34" s="71"/>
      <c r="H34" s="221"/>
      <c r="M34" s="219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19">
        <f>IF(V34=0,0,AC34/V34)</f>
        <v>0</v>
      </c>
      <c r="AE34" s="73">
        <f>IF(AD34 &lt;=1.1,1,0)</f>
        <v>1</v>
      </c>
      <c r="AF34" s="225"/>
      <c r="AG34" s="225"/>
      <c r="AL34" s="95"/>
      <c r="AM34" s="95"/>
      <c r="AP34" s="95"/>
      <c r="AQ34" s="95"/>
      <c r="AT34" s="95"/>
      <c r="AU34" s="95"/>
      <c r="AX34" s="95"/>
      <c r="AY34" s="95"/>
      <c r="BB34" s="95"/>
      <c r="BC34" s="95"/>
      <c r="BF34" s="95"/>
      <c r="BG34" s="95"/>
      <c r="BJ34" s="95"/>
      <c r="BK34" s="95"/>
      <c r="BN34" s="95"/>
      <c r="BO34" s="95"/>
      <c r="BR34" s="95"/>
      <c r="BS34" s="95"/>
      <c r="BV34" s="95"/>
      <c r="BW34" s="95"/>
      <c r="BZ34" s="95"/>
      <c r="CA34" s="95"/>
      <c r="CD34" s="95"/>
      <c r="CE34" s="95"/>
      <c r="CH34" s="95"/>
      <c r="CI34" s="95"/>
      <c r="CL34" s="95"/>
      <c r="CM34" s="95"/>
      <c r="CN34" s="71"/>
      <c r="CO34" s="71"/>
      <c r="CP34" s="71"/>
      <c r="CQ34" s="71"/>
      <c r="CR34" s="71"/>
      <c r="CS34" s="71"/>
      <c r="CT34" s="72"/>
      <c r="CU34" s="71"/>
      <c r="CV34" s="71"/>
      <c r="CW34" s="72"/>
      <c r="CX34" s="72"/>
      <c r="CY34" s="71"/>
      <c r="CZ34" s="71"/>
      <c r="DA34" s="71"/>
      <c r="DB34" s="96"/>
      <c r="DD34" s="71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  <c r="ER34" s="218"/>
      <c r="ES34" s="218"/>
      <c r="ET34" s="218"/>
      <c r="EU34" s="218"/>
      <c r="EV34" s="218"/>
      <c r="EW34" s="218"/>
      <c r="EX34" s="218"/>
      <c r="EY34" s="218"/>
      <c r="EZ34" s="218"/>
      <c r="FA34" s="218"/>
      <c r="FB34" s="218"/>
      <c r="FC34" s="218"/>
      <c r="FD34" s="218"/>
      <c r="FE34" s="218"/>
      <c r="FF34" s="218"/>
      <c r="FG34" s="218"/>
      <c r="FH34" s="218"/>
      <c r="FI34" s="218"/>
      <c r="FJ34" s="218"/>
      <c r="FK34" s="218"/>
      <c r="FL34" s="218"/>
      <c r="FM34" s="218"/>
      <c r="FN34" s="218"/>
      <c r="FO34" s="218"/>
      <c r="FP34" s="218"/>
      <c r="FQ34" s="218"/>
      <c r="FR34" s="218"/>
      <c r="FS34" s="218"/>
      <c r="FT34" s="218"/>
      <c r="FU34" s="218"/>
      <c r="FV34" s="218"/>
      <c r="FW34" s="218"/>
      <c r="FX34" s="218"/>
      <c r="FY34" s="218"/>
      <c r="FZ34" s="218"/>
      <c r="GA34" s="218"/>
      <c r="GB34" s="218"/>
      <c r="GC34" s="218"/>
      <c r="GD34" s="218"/>
      <c r="GE34" s="218"/>
      <c r="GF34" s="218"/>
      <c r="GG34" s="218"/>
      <c r="GH34" s="218"/>
      <c r="GI34" s="218"/>
      <c r="GJ34" s="218"/>
      <c r="GK34" s="218"/>
      <c r="GL34" s="218"/>
      <c r="GM34" s="218"/>
      <c r="GN34" s="218"/>
      <c r="GO34" s="218"/>
      <c r="GP34" s="218"/>
      <c r="GQ34" s="218"/>
      <c r="GR34" s="218"/>
      <c r="GS34" s="218"/>
      <c r="GT34" s="218"/>
      <c r="GU34" s="218"/>
      <c r="GV34" s="218"/>
      <c r="GW34" s="218"/>
      <c r="GX34" s="218"/>
      <c r="GY34" s="218"/>
      <c r="GZ34" s="218"/>
      <c r="HA34" s="218"/>
      <c r="HB34" s="218"/>
      <c r="HC34" s="218"/>
      <c r="HD34" s="218"/>
      <c r="HE34" s="218"/>
      <c r="HF34" s="218"/>
      <c r="HG34" s="218"/>
      <c r="HH34" s="218"/>
      <c r="HI34" s="218"/>
      <c r="HJ34" s="218"/>
      <c r="HK34" s="218"/>
      <c r="HL34" s="218"/>
      <c r="HM34" s="218"/>
      <c r="HN34" s="218"/>
      <c r="HO34" s="218"/>
      <c r="HP34" s="218"/>
      <c r="HQ34" s="218"/>
      <c r="HR34" s="218"/>
      <c r="HS34" s="218"/>
      <c r="HT34" s="218"/>
      <c r="HU34" s="218"/>
      <c r="HV34" s="218"/>
      <c r="HW34" s="218"/>
      <c r="HX34" s="218"/>
      <c r="HY34" s="218"/>
      <c r="HZ34" s="218"/>
      <c r="IA34" s="218"/>
      <c r="IB34" s="218"/>
      <c r="IC34" s="218"/>
      <c r="ID34" s="218"/>
      <c r="IE34" s="218"/>
      <c r="IF34" s="218"/>
      <c r="IG34" s="218"/>
      <c r="IH34" s="218"/>
      <c r="II34" s="218"/>
      <c r="IJ34" s="218"/>
      <c r="IK34" s="218"/>
      <c r="IL34" s="218"/>
      <c r="IM34" s="218"/>
      <c r="IN34" s="218"/>
      <c r="IO34" s="218"/>
      <c r="IP34" s="218"/>
      <c r="IQ34" s="218"/>
      <c r="IR34" s="218"/>
      <c r="IS34" s="218"/>
      <c r="IT34" s="218"/>
      <c r="IU34" s="218"/>
      <c r="IV34" s="218"/>
      <c r="IW34" s="218"/>
      <c r="IX34" s="218"/>
      <c r="IY34" s="218"/>
      <c r="IZ34" s="218"/>
      <c r="JA34" s="218"/>
      <c r="JB34" s="218"/>
      <c r="JC34" s="218"/>
      <c r="JD34" s="218"/>
      <c r="JE34" s="218"/>
      <c r="JF34" s="218"/>
      <c r="JG34" s="218"/>
      <c r="JH34" s="218"/>
      <c r="JI34" s="218"/>
      <c r="JJ34" s="218"/>
      <c r="JK34" s="218"/>
      <c r="JL34" s="218"/>
      <c r="JM34" s="218"/>
      <c r="JN34" s="218"/>
      <c r="JO34" s="218"/>
      <c r="JP34" s="218"/>
      <c r="JQ34" s="218"/>
      <c r="JR34" s="218"/>
      <c r="JS34" s="218"/>
      <c r="JT34" s="218"/>
      <c r="JU34" s="218"/>
      <c r="JV34" s="218"/>
      <c r="JW34" s="218"/>
      <c r="JX34" s="218"/>
      <c r="JY34" s="218"/>
      <c r="JZ34" s="218"/>
      <c r="KA34" s="218"/>
      <c r="KB34" s="218"/>
      <c r="KC34" s="218"/>
      <c r="KD34" s="218"/>
      <c r="KE34" s="218"/>
      <c r="KF34" s="218"/>
      <c r="KG34" s="218"/>
      <c r="KH34" s="218"/>
      <c r="KI34" s="218"/>
      <c r="KJ34" s="218"/>
      <c r="KK34" s="218"/>
      <c r="KL34" s="218"/>
      <c r="KM34" s="218"/>
      <c r="KN34" s="218"/>
      <c r="KO34" s="218"/>
      <c r="KP34" s="218"/>
      <c r="KQ34" s="218"/>
      <c r="KR34" s="218"/>
      <c r="KS34" s="218"/>
      <c r="KT34" s="218"/>
      <c r="KU34" s="218"/>
      <c r="KV34" s="218"/>
      <c r="KW34" s="218"/>
      <c r="KX34" s="218"/>
      <c r="KY34" s="218"/>
      <c r="KZ34" s="218"/>
      <c r="LA34" s="218"/>
      <c r="LB34" s="218"/>
      <c r="LC34" s="218"/>
      <c r="LD34" s="218"/>
      <c r="LE34" s="218"/>
      <c r="LF34" s="218"/>
      <c r="LG34" s="218"/>
      <c r="LH34" s="218"/>
      <c r="LI34" s="218"/>
      <c r="LJ34" s="218"/>
      <c r="LK34" s="218"/>
      <c r="LL34" s="218"/>
      <c r="LM34" s="218"/>
      <c r="LN34" s="218"/>
      <c r="LO34" s="218"/>
      <c r="LP34" s="218"/>
      <c r="LQ34" s="218"/>
      <c r="LR34" s="218"/>
      <c r="LS34" s="218"/>
      <c r="LT34" s="218"/>
      <c r="LU34" s="218"/>
      <c r="LV34" s="218"/>
      <c r="LW34" s="218"/>
      <c r="LX34" s="218"/>
      <c r="LY34" s="218"/>
      <c r="LZ34" s="218"/>
      <c r="MA34" s="218"/>
      <c r="MB34" s="218"/>
      <c r="MC34" s="218"/>
      <c r="MD34" s="218"/>
      <c r="ME34" s="218"/>
      <c r="MF34" s="218"/>
      <c r="MG34" s="218"/>
      <c r="MH34" s="218"/>
      <c r="MI34" s="218"/>
      <c r="MJ34" s="218"/>
      <c r="MK34" s="218"/>
      <c r="ML34" s="218"/>
      <c r="MM34" s="218"/>
      <c r="MN34" s="218"/>
      <c r="MO34" s="218"/>
      <c r="MP34" s="218"/>
      <c r="MQ34" s="218"/>
      <c r="MR34" s="218"/>
      <c r="MS34" s="218"/>
      <c r="MT34" s="218"/>
      <c r="MU34" s="218"/>
      <c r="MV34" s="218"/>
      <c r="MW34" s="218"/>
      <c r="MX34" s="218"/>
      <c r="MY34" s="218"/>
      <c r="MZ34" s="218"/>
      <c r="NA34" s="218"/>
      <c r="NB34" s="218"/>
      <c r="NC34" s="218"/>
      <c r="ND34" s="218"/>
      <c r="NE34" s="218"/>
      <c r="NF34" s="218"/>
      <c r="NG34" s="218"/>
      <c r="NH34" s="218"/>
      <c r="NI34" s="218"/>
      <c r="NJ34" s="218"/>
      <c r="NK34" s="218"/>
      <c r="NL34" s="218"/>
      <c r="NM34" s="218"/>
      <c r="NN34" s="218"/>
      <c r="NO34" s="218"/>
      <c r="NP34" s="218"/>
      <c r="NQ34" s="218"/>
      <c r="NR34" s="218"/>
      <c r="NS34" s="218"/>
      <c r="NT34" s="218"/>
      <c r="NU34" s="218"/>
      <c r="NV34" s="218"/>
      <c r="NW34" s="218"/>
      <c r="NX34" s="218"/>
      <c r="NY34" s="218"/>
      <c r="NZ34" s="218"/>
      <c r="OA34" s="218"/>
      <c r="OB34" s="218"/>
      <c r="OC34" s="218"/>
      <c r="OD34" s="218"/>
      <c r="OE34" s="218"/>
      <c r="OF34" s="218"/>
      <c r="OG34" s="218"/>
      <c r="OH34" s="218"/>
      <c r="OI34" s="218"/>
      <c r="OJ34" s="218"/>
      <c r="OK34" s="218"/>
      <c r="OL34" s="218"/>
      <c r="OM34" s="218"/>
      <c r="ON34" s="218"/>
      <c r="OO34" s="218"/>
      <c r="OP34" s="218"/>
      <c r="OQ34" s="218"/>
      <c r="OR34" s="218"/>
      <c r="OS34" s="218"/>
      <c r="OT34" s="218"/>
      <c r="OU34" s="218"/>
      <c r="OV34" s="218"/>
      <c r="OW34" s="218"/>
      <c r="OX34" s="218"/>
      <c r="OY34" s="218"/>
      <c r="OZ34" s="218"/>
      <c r="PA34" s="218"/>
      <c r="PB34" s="218"/>
      <c r="PC34" s="218"/>
      <c r="PD34" s="218"/>
      <c r="PE34" s="218"/>
      <c r="PF34" s="218"/>
      <c r="PG34" s="218"/>
      <c r="PH34" s="218"/>
      <c r="PI34" s="218"/>
      <c r="PJ34" s="218"/>
      <c r="PK34" s="218"/>
      <c r="PL34" s="218"/>
      <c r="PM34" s="218"/>
      <c r="PN34" s="218"/>
      <c r="PO34" s="218"/>
      <c r="PP34" s="218"/>
      <c r="PQ34" s="218"/>
      <c r="PR34" s="218"/>
      <c r="PS34" s="218"/>
      <c r="PT34" s="218"/>
      <c r="PU34" s="218"/>
      <c r="PV34" s="218"/>
      <c r="PW34" s="218"/>
      <c r="PX34" s="218"/>
      <c r="PY34" s="218"/>
      <c r="PZ34" s="218"/>
      <c r="QA34" s="218"/>
      <c r="QB34" s="218"/>
      <c r="QC34" s="218"/>
      <c r="QD34" s="218"/>
      <c r="QE34" s="218"/>
      <c r="QF34" s="218"/>
      <c r="QG34" s="218"/>
      <c r="QH34" s="218"/>
      <c r="QI34" s="218"/>
      <c r="QJ34" s="218"/>
      <c r="QK34" s="218"/>
      <c r="QL34" s="218"/>
      <c r="QM34" s="218"/>
      <c r="QN34" s="218"/>
      <c r="QO34" s="218"/>
      <c r="QP34" s="218"/>
      <c r="QQ34" s="218"/>
      <c r="QR34" s="218"/>
      <c r="QS34" s="218"/>
      <c r="QT34" s="218"/>
      <c r="QU34" s="218"/>
      <c r="QV34" s="218"/>
      <c r="QW34" s="218"/>
      <c r="QX34" s="218"/>
      <c r="QY34" s="218"/>
      <c r="QZ34" s="218"/>
      <c r="RA34" s="218"/>
      <c r="RB34" s="218"/>
      <c r="RC34" s="218"/>
      <c r="RD34" s="218"/>
      <c r="RE34" s="218"/>
      <c r="RF34" s="218"/>
      <c r="RG34" s="218"/>
      <c r="RH34" s="218"/>
      <c r="RI34" s="218"/>
      <c r="RJ34" s="218"/>
      <c r="RK34" s="218"/>
      <c r="RL34" s="218"/>
      <c r="RM34" s="218"/>
      <c r="RN34" s="218"/>
      <c r="RO34" s="218"/>
      <c r="RP34" s="218"/>
      <c r="RQ34" s="218"/>
      <c r="RR34" s="218"/>
      <c r="RS34" s="218"/>
      <c r="RT34" s="218"/>
      <c r="RU34" s="218"/>
      <c r="RV34" s="218"/>
      <c r="RW34" s="218"/>
      <c r="RX34" s="218"/>
      <c r="RY34" s="218"/>
      <c r="RZ34" s="218"/>
      <c r="SA34" s="218"/>
      <c r="SB34" s="218"/>
      <c r="SC34" s="218"/>
      <c r="SD34" s="218"/>
      <c r="SE34" s="218"/>
      <c r="SF34" s="218"/>
      <c r="SG34" s="218"/>
      <c r="SH34" s="218"/>
      <c r="SI34" s="218"/>
      <c r="SJ34" s="218"/>
      <c r="SK34" s="218"/>
      <c r="SL34" s="218"/>
      <c r="SM34" s="218"/>
      <c r="SN34" s="218"/>
      <c r="SO34" s="218"/>
      <c r="SP34" s="218"/>
      <c r="SQ34" s="218"/>
      <c r="SR34" s="218"/>
      <c r="SS34" s="218"/>
      <c r="ST34" s="218"/>
      <c r="SU34" s="218"/>
      <c r="SV34" s="218"/>
      <c r="SW34" s="218"/>
      <c r="SX34" s="218"/>
      <c r="SY34" s="218"/>
      <c r="SZ34" s="218"/>
      <c r="TA34" s="218"/>
      <c r="TB34" s="218"/>
      <c r="TC34" s="218"/>
      <c r="TD34" s="218"/>
      <c r="TE34" s="218"/>
      <c r="TF34" s="218"/>
      <c r="TG34" s="218"/>
      <c r="TH34" s="218"/>
      <c r="TI34" s="218"/>
      <c r="TJ34" s="218"/>
      <c r="TK34" s="218"/>
      <c r="TL34" s="218"/>
      <c r="TM34" s="218"/>
      <c r="TN34" s="218"/>
      <c r="TO34" s="218"/>
      <c r="TP34" s="218"/>
      <c r="TQ34" s="218"/>
      <c r="TR34" s="218"/>
      <c r="TS34" s="218"/>
      <c r="TT34" s="218"/>
      <c r="TU34" s="218"/>
      <c r="TV34" s="218"/>
      <c r="TW34" s="218"/>
      <c r="TX34" s="218"/>
      <c r="TY34" s="218"/>
      <c r="TZ34" s="218"/>
      <c r="UA34" s="218"/>
      <c r="UB34" s="218"/>
      <c r="UC34" s="218"/>
      <c r="UD34" s="218"/>
      <c r="UE34" s="218"/>
      <c r="UF34" s="218"/>
      <c r="UG34" s="218"/>
      <c r="UH34" s="218"/>
      <c r="UI34" s="218"/>
      <c r="UJ34" s="218"/>
      <c r="UK34" s="218"/>
      <c r="UL34" s="218"/>
      <c r="UM34" s="218"/>
      <c r="UN34" s="218"/>
      <c r="UO34" s="218"/>
      <c r="UP34" s="218"/>
      <c r="UQ34" s="218"/>
      <c r="UR34" s="218"/>
      <c r="US34" s="218"/>
      <c r="UT34" s="218"/>
      <c r="UU34" s="218"/>
      <c r="UV34" s="218"/>
      <c r="UW34" s="218"/>
      <c r="UX34" s="218"/>
      <c r="UY34" s="218"/>
      <c r="UZ34" s="218"/>
      <c r="VA34" s="218"/>
      <c r="VB34" s="218"/>
      <c r="VC34" s="218"/>
      <c r="VD34" s="218"/>
      <c r="VE34" s="218"/>
      <c r="VF34" s="218"/>
      <c r="VG34" s="218"/>
      <c r="VH34" s="218"/>
      <c r="VI34" s="218"/>
      <c r="VJ34" s="218"/>
      <c r="VK34" s="218"/>
      <c r="VL34" s="218"/>
      <c r="VM34" s="218"/>
      <c r="VN34" s="218"/>
      <c r="VO34" s="218"/>
      <c r="VP34" s="218"/>
      <c r="VQ34" s="218"/>
      <c r="VR34" s="218"/>
      <c r="VS34" s="218"/>
      <c r="VT34" s="218"/>
      <c r="VU34" s="218"/>
      <c r="VV34" s="218"/>
      <c r="VW34" s="218"/>
      <c r="VX34" s="218"/>
      <c r="VY34" s="218"/>
      <c r="VZ34" s="218"/>
      <c r="WA34" s="218"/>
      <c r="WB34" s="218"/>
      <c r="WC34" s="218"/>
      <c r="WD34" s="218"/>
      <c r="WE34" s="218"/>
      <c r="WF34" s="218"/>
      <c r="WG34" s="218"/>
      <c r="WH34" s="218"/>
      <c r="WI34" s="218"/>
      <c r="WJ34" s="218"/>
      <c r="WK34" s="218"/>
      <c r="WL34" s="218"/>
      <c r="WM34" s="218"/>
      <c r="WN34" s="218"/>
      <c r="WO34" s="218"/>
      <c r="WP34" s="218"/>
      <c r="WQ34" s="218"/>
      <c r="WR34" s="218"/>
      <c r="WS34" s="218"/>
      <c r="WT34" s="218"/>
      <c r="WU34" s="218"/>
      <c r="WV34" s="218"/>
      <c r="WW34" s="218"/>
      <c r="WX34" s="218"/>
      <c r="WY34" s="218"/>
      <c r="WZ34" s="218"/>
      <c r="XA34" s="218"/>
      <c r="XB34" s="218"/>
      <c r="XC34" s="218"/>
      <c r="XD34" s="218"/>
      <c r="XE34" s="218"/>
      <c r="XF34" s="218"/>
      <c r="XG34" s="218"/>
      <c r="XH34" s="218"/>
      <c r="XI34" s="218"/>
      <c r="XJ34" s="218"/>
      <c r="XK34" s="218"/>
      <c r="XL34" s="218"/>
      <c r="XM34" s="218"/>
      <c r="XN34" s="218"/>
      <c r="XO34" s="218"/>
      <c r="XP34" s="218"/>
      <c r="XQ34" s="218"/>
      <c r="XR34" s="218"/>
      <c r="XS34" s="218"/>
      <c r="XT34" s="218"/>
      <c r="XU34" s="218"/>
      <c r="XV34" s="218"/>
      <c r="XW34" s="218"/>
      <c r="XX34" s="218"/>
      <c r="XY34" s="218"/>
      <c r="XZ34" s="218"/>
      <c r="YA34" s="218"/>
      <c r="YB34" s="218"/>
      <c r="YC34" s="218"/>
      <c r="YD34" s="218"/>
      <c r="YE34" s="218"/>
      <c r="YF34" s="218"/>
      <c r="YG34" s="218"/>
      <c r="YH34" s="218"/>
      <c r="YI34" s="218"/>
      <c r="YJ34" s="218"/>
      <c r="YK34" s="218"/>
      <c r="YL34" s="218"/>
      <c r="YM34" s="218"/>
      <c r="YN34" s="218"/>
      <c r="YO34" s="218"/>
      <c r="YP34" s="218"/>
      <c r="YQ34" s="218"/>
      <c r="YR34" s="218"/>
      <c r="YS34" s="218"/>
      <c r="YT34" s="218"/>
      <c r="YU34" s="218"/>
      <c r="YV34" s="218"/>
      <c r="YW34" s="218"/>
      <c r="YX34" s="218"/>
      <c r="YY34" s="218"/>
      <c r="YZ34" s="218"/>
      <c r="ZA34" s="218"/>
      <c r="ZB34" s="218"/>
      <c r="ZC34" s="218"/>
      <c r="ZD34" s="218"/>
      <c r="ZE34" s="218"/>
      <c r="ZF34" s="218"/>
      <c r="ZG34" s="218"/>
      <c r="ZH34" s="218"/>
      <c r="ZI34" s="218"/>
      <c r="ZJ34" s="218"/>
      <c r="ZK34" s="218"/>
      <c r="ZL34" s="218"/>
      <c r="ZM34" s="218"/>
      <c r="ZN34" s="218"/>
      <c r="ZO34" s="218"/>
      <c r="ZP34" s="218"/>
      <c r="ZQ34" s="218"/>
      <c r="ZR34" s="218"/>
      <c r="ZS34" s="218"/>
      <c r="ZT34" s="218"/>
      <c r="ZU34" s="218"/>
      <c r="ZV34" s="218"/>
      <c r="ZW34" s="218"/>
      <c r="ZX34" s="218"/>
      <c r="ZY34" s="218"/>
      <c r="ZZ34" s="218"/>
      <c r="AAA34" s="218"/>
      <c r="AAB34" s="218"/>
      <c r="AAC34" s="218"/>
      <c r="AAD34" s="218"/>
      <c r="AAE34" s="218"/>
      <c r="AAF34" s="218"/>
      <c r="AAG34" s="218"/>
      <c r="AAH34" s="218"/>
      <c r="AAI34" s="218"/>
      <c r="AAJ34" s="218"/>
      <c r="AAK34" s="218"/>
      <c r="AAL34" s="218"/>
      <c r="AAM34" s="218"/>
      <c r="AAN34" s="218"/>
      <c r="AAO34" s="218"/>
      <c r="AAP34" s="218"/>
      <c r="AAQ34" s="218"/>
      <c r="AAR34" s="218"/>
      <c r="AAS34" s="218"/>
      <c r="AAT34" s="218"/>
      <c r="AAU34" s="218"/>
      <c r="AAV34" s="218"/>
      <c r="AAW34" s="218"/>
      <c r="AAX34" s="218"/>
      <c r="AAY34" s="218"/>
      <c r="AAZ34" s="218"/>
      <c r="ABA34" s="218"/>
      <c r="ABB34" s="218"/>
      <c r="ABC34" s="218"/>
      <c r="ABD34" s="218"/>
      <c r="ABE34" s="218"/>
      <c r="ABF34" s="218"/>
      <c r="ABG34" s="218"/>
      <c r="ABH34" s="218"/>
      <c r="ABI34" s="218"/>
      <c r="ABJ34" s="218"/>
      <c r="ABK34" s="218"/>
      <c r="ABL34" s="218"/>
      <c r="ABM34" s="218"/>
      <c r="ABN34" s="218"/>
      <c r="ABO34" s="218"/>
      <c r="ABP34" s="218"/>
      <c r="ABQ34" s="218"/>
      <c r="ABR34" s="218"/>
      <c r="ABS34" s="218"/>
      <c r="ABT34" s="218"/>
      <c r="ABU34" s="218"/>
      <c r="ABV34" s="218"/>
      <c r="ABW34" s="218"/>
      <c r="ABX34" s="218"/>
      <c r="ABY34" s="218"/>
      <c r="ABZ34" s="218"/>
      <c r="ACA34" s="218"/>
      <c r="ACB34" s="218"/>
      <c r="ACC34" s="218"/>
      <c r="ACD34" s="218"/>
      <c r="ACE34" s="218"/>
      <c r="ACF34" s="218"/>
      <c r="ACG34" s="218"/>
      <c r="ACH34" s="218"/>
      <c r="ACI34" s="218"/>
      <c r="ACJ34" s="218"/>
      <c r="ACK34" s="218"/>
      <c r="ACL34" s="218"/>
      <c r="ACM34" s="218"/>
      <c r="ACN34" s="218"/>
      <c r="ACO34" s="218"/>
      <c r="ACP34" s="218"/>
      <c r="ACQ34" s="218"/>
      <c r="ACR34" s="218"/>
      <c r="ACS34" s="218"/>
      <c r="ACT34" s="218"/>
      <c r="ACU34" s="218"/>
      <c r="ACV34" s="218"/>
      <c r="ACW34" s="218"/>
      <c r="ACX34" s="218"/>
      <c r="ACY34" s="218"/>
      <c r="ACZ34" s="218"/>
      <c r="ADA34" s="218"/>
      <c r="ADB34" s="218"/>
      <c r="ADC34" s="218"/>
      <c r="ADD34" s="218"/>
      <c r="ADE34" s="218"/>
      <c r="ADF34" s="218"/>
      <c r="ADG34" s="218"/>
      <c r="ADH34" s="218"/>
      <c r="ADI34" s="218"/>
      <c r="ADJ34" s="218"/>
      <c r="ADK34" s="218"/>
      <c r="ADL34" s="218"/>
      <c r="ADM34" s="218"/>
      <c r="ADN34" s="218"/>
      <c r="ADO34" s="218"/>
      <c r="ADP34" s="218"/>
      <c r="ADQ34" s="218"/>
      <c r="ADR34" s="218"/>
      <c r="ADS34" s="218"/>
      <c r="ADT34" s="218"/>
      <c r="ADU34" s="218"/>
      <c r="ADV34" s="218"/>
      <c r="ADW34" s="218"/>
      <c r="ADX34" s="218"/>
      <c r="ADY34" s="218"/>
      <c r="ADZ34" s="218"/>
      <c r="AEA34" s="218"/>
      <c r="AEB34" s="218"/>
      <c r="AEC34" s="218"/>
      <c r="AED34" s="218"/>
      <c r="AEE34" s="218"/>
      <c r="AEF34" s="218"/>
      <c r="AEG34" s="218"/>
      <c r="AEH34" s="218"/>
      <c r="AEI34" s="218"/>
      <c r="AEJ34" s="218"/>
      <c r="AEK34" s="218"/>
      <c r="AEL34" s="218"/>
      <c r="AEM34" s="218"/>
      <c r="AEN34" s="218"/>
      <c r="AEO34" s="218"/>
      <c r="AEP34" s="218"/>
      <c r="AEQ34" s="218"/>
      <c r="AER34" s="218"/>
      <c r="AES34" s="218"/>
      <c r="AET34" s="218"/>
      <c r="AEU34" s="218"/>
      <c r="AEV34" s="218"/>
      <c r="AEW34" s="218"/>
      <c r="AEX34" s="218"/>
      <c r="AEY34" s="218"/>
      <c r="AEZ34" s="218"/>
      <c r="AFA34" s="218"/>
      <c r="AFB34" s="218"/>
      <c r="AFC34" s="218"/>
      <c r="AFD34" s="218"/>
      <c r="AFE34" s="218"/>
      <c r="AFF34" s="218"/>
      <c r="AFG34" s="218"/>
      <c r="AFH34" s="218"/>
      <c r="AFI34" s="218"/>
      <c r="AFJ34" s="218"/>
      <c r="AFK34" s="218"/>
      <c r="AFL34" s="218"/>
      <c r="AFM34" s="218"/>
      <c r="AFN34" s="218"/>
      <c r="AFO34" s="218"/>
      <c r="AFP34" s="218"/>
      <c r="AFQ34" s="218"/>
      <c r="AFR34" s="218"/>
      <c r="AFS34" s="218"/>
      <c r="AFT34" s="218"/>
      <c r="AFU34" s="218"/>
      <c r="AFV34" s="218"/>
      <c r="AFW34" s="218"/>
      <c r="AFX34" s="218"/>
      <c r="AFY34" s="218"/>
      <c r="AFZ34" s="218"/>
      <c r="AGA34" s="218"/>
      <c r="AGB34" s="218"/>
      <c r="AGC34" s="218"/>
      <c r="AGD34" s="218"/>
      <c r="AGE34" s="218"/>
      <c r="AGF34" s="218"/>
      <c r="AGG34" s="218"/>
      <c r="AGH34" s="218"/>
      <c r="AGI34" s="218"/>
      <c r="AGJ34" s="218"/>
      <c r="AGK34" s="218"/>
      <c r="AGL34" s="218"/>
      <c r="AGM34" s="218"/>
      <c r="AGN34" s="218"/>
      <c r="AGO34" s="218"/>
      <c r="AGP34" s="218"/>
      <c r="AGQ34" s="218"/>
      <c r="AGR34" s="218"/>
      <c r="AGS34" s="218"/>
      <c r="AGT34" s="218"/>
      <c r="AGU34" s="218"/>
      <c r="AGV34" s="218"/>
      <c r="AGW34" s="218"/>
      <c r="AGX34" s="218"/>
      <c r="AGY34" s="218"/>
      <c r="AGZ34" s="218"/>
      <c r="AHA34" s="218"/>
      <c r="AHB34" s="218"/>
      <c r="AHC34" s="218"/>
      <c r="AHD34" s="218"/>
      <c r="AHE34" s="218"/>
      <c r="AHF34" s="218"/>
      <c r="AHG34" s="218"/>
      <c r="AHH34" s="218"/>
      <c r="AHI34" s="218"/>
      <c r="AHJ34" s="218"/>
      <c r="AHK34" s="218"/>
      <c r="AHL34" s="218"/>
      <c r="AHM34" s="218"/>
      <c r="AHN34" s="218"/>
      <c r="AHO34" s="218"/>
      <c r="AHP34" s="218"/>
      <c r="AHQ34" s="218"/>
      <c r="AHR34" s="218"/>
      <c r="AHS34" s="218"/>
      <c r="AHT34" s="218"/>
      <c r="AHU34" s="218"/>
      <c r="AHV34" s="218"/>
      <c r="AHW34" s="218"/>
      <c r="AHX34" s="218"/>
      <c r="AHY34" s="218"/>
      <c r="AHZ34" s="218"/>
      <c r="AIA34" s="218"/>
      <c r="AIB34" s="218"/>
      <c r="AIC34" s="218"/>
      <c r="AID34" s="218"/>
      <c r="AIE34" s="218"/>
      <c r="AIF34" s="218"/>
      <c r="AIG34" s="218"/>
      <c r="AIH34" s="218"/>
      <c r="AII34" s="218"/>
      <c r="AIJ34" s="218"/>
      <c r="AIK34" s="218"/>
      <c r="AIL34" s="218"/>
      <c r="AIM34" s="218"/>
      <c r="AIN34" s="218"/>
      <c r="AIO34" s="218"/>
      <c r="AIP34" s="218"/>
      <c r="AIQ34" s="218"/>
      <c r="AIR34" s="218"/>
      <c r="AIS34" s="218"/>
      <c r="AIT34" s="218"/>
      <c r="AIU34" s="218"/>
      <c r="AIV34" s="218"/>
      <c r="AIW34" s="218"/>
      <c r="AIX34" s="218"/>
      <c r="AIY34" s="218"/>
      <c r="AIZ34" s="218"/>
      <c r="AJA34" s="218"/>
      <c r="AJB34" s="218"/>
      <c r="AJC34" s="218"/>
      <c r="AJD34" s="218"/>
      <c r="AJE34" s="218"/>
      <c r="AJF34" s="218"/>
      <c r="AJG34" s="218"/>
      <c r="AJH34" s="218"/>
      <c r="AJI34" s="218"/>
      <c r="AJJ34" s="218"/>
      <c r="AJK34" s="218"/>
      <c r="AJL34" s="218"/>
      <c r="AJM34" s="218"/>
      <c r="AJN34" s="218"/>
      <c r="AJO34" s="218"/>
      <c r="AJP34" s="218"/>
      <c r="AJQ34" s="218"/>
      <c r="AJR34" s="218"/>
      <c r="AJS34" s="218"/>
      <c r="AJT34" s="218"/>
      <c r="AJU34" s="218"/>
      <c r="AJV34" s="218"/>
      <c r="AJW34" s="218"/>
      <c r="AJX34" s="218"/>
      <c r="AJY34" s="218"/>
      <c r="AJZ34" s="218"/>
      <c r="AKA34" s="218"/>
      <c r="AKB34" s="218"/>
      <c r="AKC34" s="218"/>
      <c r="AKD34" s="218"/>
      <c r="AKE34" s="218"/>
      <c r="AKF34" s="218"/>
      <c r="AKG34" s="218"/>
      <c r="AKH34" s="218"/>
      <c r="AKI34" s="218"/>
      <c r="AKJ34" s="218"/>
      <c r="AKK34" s="218"/>
      <c r="AKL34" s="218"/>
      <c r="AKM34" s="218"/>
      <c r="AKN34" s="218"/>
      <c r="AKO34" s="218"/>
      <c r="AKP34" s="218"/>
      <c r="AKQ34" s="218"/>
      <c r="AKR34" s="218"/>
      <c r="AKS34" s="218"/>
      <c r="AKT34" s="218"/>
      <c r="AKU34" s="218"/>
      <c r="AKV34" s="218"/>
      <c r="AKW34" s="218"/>
      <c r="AKX34" s="218"/>
      <c r="AKY34" s="218"/>
      <c r="AKZ34" s="218"/>
      <c r="ALA34" s="218"/>
      <c r="ALB34" s="218"/>
      <c r="ALC34" s="218"/>
      <c r="ALD34" s="218"/>
      <c r="ALE34" s="218"/>
      <c r="ALF34" s="218"/>
      <c r="ALG34" s="218"/>
      <c r="ALH34" s="218"/>
      <c r="ALI34" s="218"/>
      <c r="ALJ34" s="218"/>
      <c r="ALK34" s="218"/>
      <c r="ALL34" s="218"/>
      <c r="ALM34" s="218"/>
      <c r="ALN34" s="218"/>
      <c r="ALO34" s="218"/>
      <c r="ALP34" s="218"/>
      <c r="ALQ34" s="218"/>
      <c r="ALR34" s="218"/>
      <c r="ALS34" s="218"/>
      <c r="ALT34" s="218"/>
      <c r="ALU34" s="218"/>
      <c r="ALV34" s="218"/>
      <c r="ALW34" s="218"/>
      <c r="ALX34" s="218"/>
      <c r="ALY34" s="218"/>
      <c r="ALZ34" s="218"/>
      <c r="AMA34" s="218"/>
      <c r="AMB34" s="218"/>
      <c r="AMC34" s="218"/>
      <c r="AMD34" s="218"/>
      <c r="AME34" s="218"/>
      <c r="AMF34" s="218"/>
      <c r="AMG34" s="218"/>
      <c r="AMH34" s="218"/>
      <c r="AMI34" s="218"/>
      <c r="AMJ34" s="218"/>
      <c r="AMK34" s="218"/>
      <c r="AML34" s="218"/>
      <c r="AMM34" s="218"/>
      <c r="AMN34" s="218"/>
      <c r="AMO34" s="218"/>
      <c r="AMP34" s="218"/>
      <c r="AMQ34" s="218"/>
      <c r="AMR34" s="218"/>
      <c r="AMS34" s="218"/>
      <c r="AMT34" s="218"/>
      <c r="AMU34" s="218"/>
      <c r="AMV34" s="218"/>
      <c r="AMW34" s="218"/>
      <c r="AMX34" s="218"/>
      <c r="AMY34" s="218"/>
      <c r="AMZ34" s="218"/>
      <c r="ANA34" s="218"/>
      <c r="ANB34" s="218"/>
      <c r="ANC34" s="218"/>
      <c r="AND34" s="218"/>
      <c r="ANE34" s="218"/>
      <c r="ANF34" s="218"/>
      <c r="ANG34" s="218"/>
      <c r="ANH34" s="218"/>
      <c r="ANI34" s="218"/>
      <c r="ANJ34" s="218"/>
      <c r="ANK34" s="218"/>
      <c r="ANL34" s="218"/>
      <c r="ANM34" s="218"/>
      <c r="ANN34" s="218"/>
      <c r="ANO34" s="218"/>
      <c r="ANP34" s="218"/>
      <c r="ANQ34" s="218"/>
      <c r="ANR34" s="218"/>
      <c r="ANS34" s="218"/>
      <c r="ANT34" s="218"/>
      <c r="ANU34" s="218"/>
      <c r="ANV34" s="218"/>
      <c r="ANW34" s="218"/>
      <c r="ANX34" s="218"/>
      <c r="ANY34" s="218"/>
      <c r="ANZ34" s="218"/>
      <c r="AOA34" s="218"/>
      <c r="AOB34" s="218"/>
      <c r="AOC34" s="218"/>
      <c r="AOD34" s="218"/>
      <c r="AOE34" s="218"/>
      <c r="AOF34" s="218"/>
      <c r="AOG34" s="218"/>
      <c r="AOH34" s="218"/>
      <c r="AOI34" s="218"/>
      <c r="AOJ34" s="218"/>
      <c r="AOK34" s="218"/>
      <c r="AOL34" s="218"/>
      <c r="AOM34" s="218"/>
      <c r="AON34" s="218"/>
      <c r="AOO34" s="218"/>
      <c r="AOP34" s="218"/>
      <c r="AOQ34" s="218"/>
      <c r="AOR34" s="218"/>
      <c r="AOS34" s="218"/>
      <c r="AOT34" s="218"/>
      <c r="AOU34" s="218"/>
      <c r="AOV34" s="218"/>
      <c r="AOW34" s="218"/>
      <c r="AOX34" s="218"/>
      <c r="AOY34" s="218"/>
      <c r="AOZ34" s="218"/>
      <c r="APA34" s="218"/>
      <c r="APB34" s="218"/>
      <c r="APC34" s="218"/>
      <c r="APD34" s="218"/>
      <c r="APE34" s="218"/>
      <c r="APF34" s="218"/>
      <c r="APG34" s="218"/>
      <c r="APH34" s="218"/>
      <c r="API34" s="218"/>
      <c r="APJ34" s="218"/>
      <c r="APK34" s="218"/>
      <c r="APL34" s="218"/>
      <c r="APM34" s="218"/>
      <c r="APN34" s="218"/>
      <c r="APO34" s="218"/>
      <c r="APP34" s="218"/>
      <c r="APQ34" s="218"/>
      <c r="APR34" s="218"/>
      <c r="APS34" s="218"/>
      <c r="APT34" s="218"/>
      <c r="APU34" s="218"/>
      <c r="APV34" s="218"/>
      <c r="APW34" s="218"/>
      <c r="APX34" s="218"/>
      <c r="APY34" s="218"/>
      <c r="APZ34" s="218"/>
      <c r="AQA34" s="218"/>
      <c r="AQB34" s="218"/>
      <c r="AQC34" s="218"/>
      <c r="AQD34" s="218"/>
      <c r="AQE34" s="218"/>
      <c r="AQF34" s="218"/>
      <c r="AQG34" s="218"/>
      <c r="AQH34" s="218"/>
      <c r="AQI34" s="218"/>
      <c r="AQJ34" s="218"/>
      <c r="AQK34" s="218"/>
      <c r="AQL34" s="218"/>
      <c r="AQM34" s="218"/>
      <c r="AQN34" s="218"/>
      <c r="AQO34" s="218"/>
      <c r="AQP34" s="218"/>
      <c r="AQQ34" s="218"/>
      <c r="AQR34" s="218"/>
      <c r="AQS34" s="218"/>
      <c r="AQT34" s="218"/>
      <c r="AQU34" s="218"/>
      <c r="AQV34" s="218"/>
      <c r="AQW34" s="218"/>
      <c r="AQX34" s="218"/>
      <c r="AQY34" s="218"/>
      <c r="AQZ34" s="218"/>
      <c r="ARA34" s="218"/>
      <c r="ARB34" s="218"/>
      <c r="ARC34" s="218"/>
      <c r="ARD34" s="218"/>
      <c r="ARE34" s="218"/>
      <c r="ARF34" s="218"/>
      <c r="ARG34" s="218"/>
      <c r="ARH34" s="218"/>
      <c r="ARI34" s="218"/>
      <c r="ARJ34" s="218"/>
      <c r="ARK34" s="218"/>
      <c r="ARL34" s="218"/>
      <c r="ARM34" s="218"/>
      <c r="ARN34" s="218"/>
      <c r="ARO34" s="218"/>
      <c r="ARP34" s="218"/>
      <c r="ARQ34" s="218"/>
      <c r="ARR34" s="218"/>
      <c r="ARS34" s="218"/>
      <c r="ART34" s="218"/>
      <c r="ARU34" s="218"/>
      <c r="ARV34" s="218"/>
      <c r="ARW34" s="218"/>
      <c r="ARX34" s="218"/>
      <c r="ARY34" s="218"/>
      <c r="ARZ34" s="218"/>
      <c r="ASA34" s="218"/>
      <c r="ASB34" s="218"/>
      <c r="ASC34" s="218"/>
      <c r="ASD34" s="218"/>
      <c r="ASE34" s="218"/>
      <c r="ASF34" s="218"/>
      <c r="ASG34" s="218"/>
      <c r="ASH34" s="218"/>
      <c r="ASI34" s="218"/>
      <c r="ASJ34" s="218"/>
      <c r="ASK34" s="218"/>
      <c r="ASL34" s="218"/>
      <c r="ASM34" s="218"/>
      <c r="ASN34" s="218"/>
      <c r="ASO34" s="218"/>
      <c r="ASP34" s="218"/>
      <c r="ASQ34" s="218"/>
      <c r="ASR34" s="218"/>
      <c r="ASS34" s="218"/>
      <c r="AST34" s="218"/>
      <c r="ASU34" s="218"/>
      <c r="ASV34" s="218"/>
      <c r="ASW34" s="218"/>
      <c r="ASX34" s="218"/>
      <c r="ASY34" s="218"/>
      <c r="ASZ34" s="218"/>
      <c r="ATA34" s="218"/>
      <c r="ATB34" s="218"/>
      <c r="ATC34" s="218"/>
      <c r="ATD34" s="218"/>
      <c r="ATE34" s="218"/>
      <c r="ATF34" s="218"/>
      <c r="ATG34" s="218"/>
      <c r="ATH34" s="218"/>
      <c r="ATI34" s="218"/>
      <c r="ATJ34" s="218"/>
      <c r="ATK34" s="218"/>
      <c r="ATL34" s="218"/>
      <c r="ATM34" s="218"/>
      <c r="ATN34" s="218"/>
      <c r="ATO34" s="218"/>
      <c r="ATP34" s="218"/>
      <c r="ATQ34" s="218"/>
      <c r="ATR34" s="218"/>
      <c r="ATS34" s="218"/>
      <c r="ATT34" s="218"/>
      <c r="ATU34" s="218"/>
      <c r="ATV34" s="218"/>
      <c r="ATW34" s="218"/>
      <c r="ATX34" s="218"/>
      <c r="ATY34" s="218"/>
      <c r="ATZ34" s="218"/>
      <c r="AUA34" s="218"/>
      <c r="AUB34" s="218"/>
      <c r="AUC34" s="218"/>
      <c r="AUD34" s="218"/>
      <c r="AUE34" s="218"/>
      <c r="AUF34" s="218"/>
      <c r="AUG34" s="218"/>
      <c r="AUH34" s="218"/>
      <c r="AUI34" s="218"/>
      <c r="AUJ34" s="218"/>
      <c r="AUK34" s="218"/>
      <c r="AUL34" s="218"/>
      <c r="AUM34" s="218"/>
      <c r="AUN34" s="218"/>
      <c r="AUO34" s="218"/>
      <c r="AUP34" s="218"/>
      <c r="AUQ34" s="218"/>
      <c r="AUR34" s="218"/>
      <c r="AUS34" s="218"/>
      <c r="AUT34" s="218"/>
      <c r="AUU34" s="218"/>
      <c r="AUV34" s="218"/>
      <c r="AUW34" s="218"/>
      <c r="AUX34" s="218"/>
      <c r="AUY34" s="218"/>
      <c r="AUZ34" s="218"/>
      <c r="AVA34" s="218"/>
      <c r="AVB34" s="218"/>
      <c r="AVC34" s="218"/>
      <c r="AVD34" s="218"/>
      <c r="AVE34" s="218"/>
      <c r="AVF34" s="218"/>
      <c r="AVG34" s="218"/>
      <c r="AVH34" s="218"/>
      <c r="AVI34" s="218"/>
      <c r="AVJ34" s="218"/>
      <c r="AVK34" s="218"/>
      <c r="AVL34" s="218"/>
      <c r="AVM34" s="218"/>
      <c r="AVN34" s="218"/>
      <c r="AVO34" s="218"/>
      <c r="AVP34" s="218"/>
      <c r="AVQ34" s="218"/>
      <c r="AVR34" s="218"/>
      <c r="AVS34" s="218"/>
      <c r="AVT34" s="218"/>
      <c r="AVU34" s="218"/>
      <c r="AVV34" s="218"/>
      <c r="AVW34" s="218"/>
      <c r="AVX34" s="218"/>
      <c r="AVY34" s="218"/>
      <c r="AVZ34" s="218"/>
      <c r="AWA34" s="218"/>
      <c r="AWB34" s="218"/>
      <c r="AWC34" s="218"/>
      <c r="AWD34" s="218"/>
      <c r="AWE34" s="218"/>
      <c r="AWF34" s="218"/>
      <c r="AWG34" s="218"/>
      <c r="AWH34" s="218"/>
      <c r="AWI34" s="218"/>
      <c r="AWJ34" s="218"/>
      <c r="AWK34" s="218"/>
      <c r="AWL34" s="218"/>
      <c r="AWM34" s="218"/>
      <c r="AWN34" s="218"/>
      <c r="AWO34" s="218"/>
      <c r="AWP34" s="218"/>
      <c r="AWQ34" s="218"/>
      <c r="AWR34" s="218"/>
      <c r="AWS34" s="218"/>
      <c r="AWT34" s="218"/>
      <c r="AWU34" s="218"/>
      <c r="AWV34" s="218"/>
      <c r="AWW34" s="218"/>
      <c r="AWX34" s="218"/>
      <c r="AWY34" s="218"/>
      <c r="AWZ34" s="218"/>
      <c r="AXA34" s="218"/>
      <c r="AXB34" s="218"/>
      <c r="AXC34" s="218"/>
      <c r="AXD34" s="218"/>
      <c r="AXE34" s="218"/>
      <c r="AXF34" s="218"/>
      <c r="AXG34" s="218"/>
      <c r="AXH34" s="218"/>
      <c r="AXI34" s="218"/>
      <c r="AXJ34" s="218"/>
      <c r="AXK34" s="218"/>
      <c r="AXL34" s="218"/>
      <c r="AXM34" s="218"/>
      <c r="AXN34" s="218"/>
      <c r="AXO34" s="218"/>
      <c r="AXP34" s="218"/>
      <c r="AXQ34" s="218"/>
      <c r="AXR34" s="218"/>
      <c r="AXS34" s="218"/>
      <c r="AXT34" s="218"/>
      <c r="AXU34" s="218"/>
      <c r="AXV34" s="218"/>
      <c r="AXW34" s="218"/>
      <c r="AXX34" s="218"/>
      <c r="AXY34" s="218"/>
      <c r="AXZ34" s="218"/>
      <c r="AYA34" s="218"/>
      <c r="AYB34" s="218"/>
      <c r="AYC34" s="218"/>
      <c r="AYD34" s="218"/>
      <c r="AYE34" s="218"/>
      <c r="AYF34" s="218"/>
      <c r="AYG34" s="218"/>
      <c r="AYH34" s="218"/>
      <c r="AYI34" s="218"/>
      <c r="AYJ34" s="218"/>
      <c r="AYK34" s="218"/>
      <c r="AYL34" s="218"/>
      <c r="AYM34" s="218"/>
      <c r="AYN34" s="218"/>
      <c r="AYO34" s="218"/>
      <c r="AYP34" s="218"/>
      <c r="AYQ34" s="218"/>
      <c r="AYR34" s="218"/>
      <c r="AYS34" s="218"/>
      <c r="AYT34" s="218"/>
      <c r="AYU34" s="218"/>
      <c r="AYV34" s="218"/>
      <c r="AYW34" s="218"/>
      <c r="AYX34" s="218"/>
      <c r="AYY34" s="218"/>
      <c r="AYZ34" s="218"/>
      <c r="AZA34" s="218"/>
      <c r="AZB34" s="218"/>
      <c r="AZC34" s="218"/>
      <c r="AZD34" s="218"/>
      <c r="AZE34" s="218"/>
      <c r="AZF34" s="218"/>
      <c r="AZG34" s="218"/>
      <c r="AZH34" s="218"/>
      <c r="AZI34" s="218"/>
      <c r="AZJ34" s="218"/>
      <c r="AZK34" s="218"/>
      <c r="AZL34" s="218"/>
      <c r="AZM34" s="218"/>
      <c r="AZN34" s="218"/>
      <c r="AZO34" s="218"/>
      <c r="AZP34" s="218"/>
      <c r="AZQ34" s="218"/>
      <c r="AZR34" s="218"/>
      <c r="AZS34" s="218"/>
      <c r="AZT34" s="218"/>
      <c r="AZU34" s="218"/>
      <c r="AZV34" s="218"/>
      <c r="AZW34" s="218"/>
      <c r="AZX34" s="218"/>
      <c r="AZY34" s="218"/>
      <c r="AZZ34" s="218"/>
      <c r="BAA34" s="218"/>
      <c r="BAB34" s="218"/>
      <c r="BAC34" s="218"/>
      <c r="BAD34" s="218"/>
      <c r="BAE34" s="218"/>
      <c r="BAF34" s="218"/>
      <c r="BAG34" s="218"/>
      <c r="BAH34" s="218"/>
      <c r="BAI34" s="218"/>
      <c r="BAJ34" s="218"/>
      <c r="BAK34" s="218"/>
      <c r="BAL34" s="218"/>
      <c r="BAM34" s="218"/>
      <c r="BAN34" s="218"/>
      <c r="BAO34" s="218"/>
      <c r="BAP34" s="218"/>
      <c r="BAQ34" s="218"/>
      <c r="BAR34" s="218"/>
      <c r="BAS34" s="218"/>
      <c r="BAT34" s="218"/>
      <c r="BAU34" s="218"/>
      <c r="BAV34" s="218"/>
      <c r="BAW34" s="218"/>
      <c r="BAX34" s="218"/>
      <c r="BAY34" s="218"/>
      <c r="BAZ34" s="218"/>
      <c r="BBA34" s="218"/>
      <c r="BBB34" s="218"/>
      <c r="BBC34" s="218"/>
      <c r="BBD34" s="218"/>
      <c r="BBE34" s="218"/>
      <c r="BBF34" s="218"/>
      <c r="BBG34" s="218"/>
      <c r="BBH34" s="218"/>
      <c r="BBI34" s="218"/>
      <c r="BBJ34" s="218"/>
      <c r="BBK34" s="218"/>
      <c r="BBL34" s="218"/>
      <c r="BBM34" s="218"/>
      <c r="BBN34" s="218"/>
      <c r="BBO34" s="218"/>
      <c r="BBP34" s="218"/>
      <c r="BBQ34" s="218"/>
      <c r="BBR34" s="218"/>
      <c r="BBS34" s="218"/>
      <c r="BBT34" s="218"/>
      <c r="BBU34" s="218"/>
      <c r="BBV34" s="218"/>
      <c r="BBW34" s="218"/>
      <c r="BBX34" s="218"/>
      <c r="BBY34" s="218"/>
      <c r="BBZ34" s="218"/>
      <c r="BCA34" s="218"/>
      <c r="BCB34" s="218"/>
      <c r="BCC34" s="218"/>
      <c r="BCD34" s="218"/>
      <c r="BCE34" s="218"/>
      <c r="BCF34" s="218"/>
      <c r="BCG34" s="218"/>
      <c r="BCH34" s="218"/>
      <c r="BCI34" s="218"/>
      <c r="BCJ34" s="218"/>
      <c r="BCK34" s="218"/>
      <c r="BCL34" s="218"/>
      <c r="BCM34" s="218"/>
      <c r="BCN34" s="218"/>
      <c r="BCO34" s="218"/>
      <c r="BCP34" s="218"/>
      <c r="BCQ34" s="218"/>
      <c r="BCR34" s="218"/>
      <c r="BCS34" s="218"/>
      <c r="BCT34" s="218"/>
      <c r="BCU34" s="218"/>
      <c r="BCV34" s="218"/>
      <c r="BCW34" s="218"/>
      <c r="BCX34" s="218"/>
      <c r="BCY34" s="218"/>
      <c r="BCZ34" s="218"/>
      <c r="BDA34" s="218"/>
      <c r="BDB34" s="218"/>
      <c r="BDC34" s="218"/>
      <c r="BDD34" s="218"/>
      <c r="BDE34" s="218"/>
      <c r="BDF34" s="218"/>
      <c r="BDG34" s="218"/>
      <c r="BDH34" s="218"/>
      <c r="BDI34" s="218"/>
      <c r="BDJ34" s="218"/>
      <c r="BDK34" s="218"/>
      <c r="BDL34" s="218"/>
      <c r="BDM34" s="218"/>
      <c r="BDN34" s="218"/>
      <c r="BDO34" s="218"/>
      <c r="BDP34" s="218"/>
      <c r="BDQ34" s="218"/>
      <c r="BDR34" s="218"/>
      <c r="BDS34" s="218"/>
      <c r="BDT34" s="218"/>
      <c r="BDU34" s="218"/>
    </row>
    <row r="35" spans="1:1477" s="144" customFormat="1" ht="24" customHeight="1" thickTop="1">
      <c r="A35" s="157"/>
      <c r="B35" s="316" t="s">
        <v>529</v>
      </c>
      <c r="C35" s="317"/>
      <c r="D35" s="318"/>
      <c r="E35" s="129"/>
      <c r="F35" s="130"/>
      <c r="G35" s="189" t="str">
        <f>IF(B34="","",ROWS(B34:B34)-1)</f>
        <v/>
      </c>
      <c r="H35" s="131">
        <f>SUM(H34:H34)</f>
        <v>0</v>
      </c>
      <c r="I35" s="131">
        <f>SUM(I34:I34)</f>
        <v>0</v>
      </c>
      <c r="J35" s="131">
        <f>SUM(J34:J34)</f>
        <v>0</v>
      </c>
      <c r="K35" s="131">
        <f>SUM(K34:K34)</f>
        <v>0</v>
      </c>
      <c r="L35" s="131">
        <f>SUM(L34:L34)</f>
        <v>0</v>
      </c>
      <c r="M35" s="167">
        <f>IF(G35="",0,N35/G35)</f>
        <v>0</v>
      </c>
      <c r="N35" s="131">
        <f t="shared" ref="N35:AC35" si="60">SUM(N34:N34)</f>
        <v>0</v>
      </c>
      <c r="O35" s="131">
        <f t="shared" si="60"/>
        <v>0</v>
      </c>
      <c r="P35" s="132">
        <f t="shared" si="60"/>
        <v>0</v>
      </c>
      <c r="Q35" s="132">
        <f t="shared" si="60"/>
        <v>0</v>
      </c>
      <c r="R35" s="131">
        <f t="shared" si="60"/>
        <v>0</v>
      </c>
      <c r="S35" s="131">
        <f t="shared" si="60"/>
        <v>0</v>
      </c>
      <c r="T35" s="133">
        <f t="shared" si="60"/>
        <v>0</v>
      </c>
      <c r="U35" s="133">
        <f t="shared" si="60"/>
        <v>0</v>
      </c>
      <c r="V35" s="133">
        <f t="shared" si="60"/>
        <v>0</v>
      </c>
      <c r="W35" s="133">
        <f t="shared" si="60"/>
        <v>0</v>
      </c>
      <c r="X35" s="133">
        <f t="shared" si="60"/>
        <v>0</v>
      </c>
      <c r="Y35" s="133">
        <f t="shared" si="60"/>
        <v>0</v>
      </c>
      <c r="Z35" s="133">
        <f t="shared" si="60"/>
        <v>0</v>
      </c>
      <c r="AA35" s="133">
        <f t="shared" si="60"/>
        <v>0</v>
      </c>
      <c r="AB35" s="133">
        <f t="shared" si="60"/>
        <v>0</v>
      </c>
      <c r="AC35" s="133">
        <f t="shared" si="60"/>
        <v>0</v>
      </c>
      <c r="AD35" s="167">
        <f>IF(G35="",0,AE35/G35)</f>
        <v>0</v>
      </c>
      <c r="AE35" s="169">
        <f t="shared" ref="AE35:BJ35" si="61">SUM(AE34:AE34)</f>
        <v>1</v>
      </c>
      <c r="AF35" s="133">
        <f t="shared" si="61"/>
        <v>0</v>
      </c>
      <c r="AG35" s="133">
        <f t="shared" si="61"/>
        <v>0</v>
      </c>
      <c r="AH35" s="134">
        <f t="shared" si="61"/>
        <v>0</v>
      </c>
      <c r="AI35" s="134">
        <f t="shared" si="61"/>
        <v>0</v>
      </c>
      <c r="AJ35" s="134">
        <f t="shared" si="61"/>
        <v>0</v>
      </c>
      <c r="AK35" s="134">
        <f t="shared" si="61"/>
        <v>0</v>
      </c>
      <c r="AL35" s="133">
        <f t="shared" si="61"/>
        <v>0</v>
      </c>
      <c r="AM35" s="133">
        <f t="shared" si="61"/>
        <v>0</v>
      </c>
      <c r="AN35" s="134">
        <f t="shared" si="61"/>
        <v>0</v>
      </c>
      <c r="AO35" s="134">
        <f t="shared" si="61"/>
        <v>0</v>
      </c>
      <c r="AP35" s="133">
        <f t="shared" si="61"/>
        <v>0</v>
      </c>
      <c r="AQ35" s="133">
        <f t="shared" si="61"/>
        <v>0</v>
      </c>
      <c r="AR35" s="134">
        <f t="shared" si="61"/>
        <v>0</v>
      </c>
      <c r="AS35" s="134">
        <f t="shared" si="61"/>
        <v>0</v>
      </c>
      <c r="AT35" s="133">
        <f t="shared" si="61"/>
        <v>0</v>
      </c>
      <c r="AU35" s="133">
        <f t="shared" si="61"/>
        <v>0</v>
      </c>
      <c r="AV35" s="134">
        <f t="shared" si="61"/>
        <v>0</v>
      </c>
      <c r="AW35" s="134">
        <f t="shared" si="61"/>
        <v>0</v>
      </c>
      <c r="AX35" s="133">
        <f t="shared" si="61"/>
        <v>0</v>
      </c>
      <c r="AY35" s="133">
        <f t="shared" si="61"/>
        <v>0</v>
      </c>
      <c r="AZ35" s="134">
        <f t="shared" si="61"/>
        <v>0</v>
      </c>
      <c r="BA35" s="134">
        <f t="shared" si="61"/>
        <v>0</v>
      </c>
      <c r="BB35" s="133">
        <f t="shared" si="61"/>
        <v>0</v>
      </c>
      <c r="BC35" s="133">
        <f t="shared" si="61"/>
        <v>0</v>
      </c>
      <c r="BD35" s="134">
        <f t="shared" si="61"/>
        <v>0</v>
      </c>
      <c r="BE35" s="134">
        <f t="shared" si="61"/>
        <v>0</v>
      </c>
      <c r="BF35" s="133">
        <f t="shared" si="61"/>
        <v>0</v>
      </c>
      <c r="BG35" s="133">
        <f t="shared" si="61"/>
        <v>0</v>
      </c>
      <c r="BH35" s="134">
        <f t="shared" si="61"/>
        <v>0</v>
      </c>
      <c r="BI35" s="134">
        <f t="shared" si="61"/>
        <v>0</v>
      </c>
      <c r="BJ35" s="133">
        <f t="shared" si="61"/>
        <v>0</v>
      </c>
      <c r="BK35" s="133">
        <f t="shared" ref="BK35:CP35" si="62">SUM(BK34:BK34)</f>
        <v>0</v>
      </c>
      <c r="BL35" s="134">
        <f t="shared" si="62"/>
        <v>0</v>
      </c>
      <c r="BM35" s="134">
        <f t="shared" si="62"/>
        <v>0</v>
      </c>
      <c r="BN35" s="133">
        <f t="shared" si="62"/>
        <v>0</v>
      </c>
      <c r="BO35" s="133">
        <f t="shared" si="62"/>
        <v>0</v>
      </c>
      <c r="BP35" s="134">
        <f t="shared" si="62"/>
        <v>0</v>
      </c>
      <c r="BQ35" s="134">
        <f t="shared" si="62"/>
        <v>0</v>
      </c>
      <c r="BR35" s="133">
        <f t="shared" si="62"/>
        <v>0</v>
      </c>
      <c r="BS35" s="133">
        <f t="shared" si="62"/>
        <v>0</v>
      </c>
      <c r="BT35" s="134">
        <f t="shared" si="62"/>
        <v>0</v>
      </c>
      <c r="BU35" s="134">
        <f t="shared" si="62"/>
        <v>0</v>
      </c>
      <c r="BV35" s="133">
        <f t="shared" si="62"/>
        <v>0</v>
      </c>
      <c r="BW35" s="133">
        <f t="shared" si="62"/>
        <v>0</v>
      </c>
      <c r="BX35" s="134">
        <f t="shared" si="62"/>
        <v>0</v>
      </c>
      <c r="BY35" s="134">
        <f t="shared" si="62"/>
        <v>0</v>
      </c>
      <c r="BZ35" s="133">
        <f t="shared" si="62"/>
        <v>0</v>
      </c>
      <c r="CA35" s="133">
        <f t="shared" si="62"/>
        <v>0</v>
      </c>
      <c r="CB35" s="134">
        <f t="shared" si="62"/>
        <v>0</v>
      </c>
      <c r="CC35" s="134">
        <f t="shared" si="62"/>
        <v>0</v>
      </c>
      <c r="CD35" s="133">
        <f t="shared" si="62"/>
        <v>0</v>
      </c>
      <c r="CE35" s="133">
        <f t="shared" si="62"/>
        <v>0</v>
      </c>
      <c r="CF35" s="134">
        <f t="shared" si="62"/>
        <v>0</v>
      </c>
      <c r="CG35" s="134">
        <f t="shared" si="62"/>
        <v>0</v>
      </c>
      <c r="CH35" s="133">
        <f t="shared" si="62"/>
        <v>0</v>
      </c>
      <c r="CI35" s="133">
        <f t="shared" si="62"/>
        <v>0</v>
      </c>
      <c r="CJ35" s="134">
        <f t="shared" si="62"/>
        <v>0</v>
      </c>
      <c r="CK35" s="134">
        <f t="shared" si="62"/>
        <v>0</v>
      </c>
      <c r="CL35" s="133">
        <f t="shared" si="62"/>
        <v>0</v>
      </c>
      <c r="CM35" s="133">
        <f t="shared" si="62"/>
        <v>0</v>
      </c>
      <c r="CN35" s="135"/>
      <c r="CO35" s="135"/>
      <c r="CP35" s="135"/>
      <c r="CQ35" s="135"/>
      <c r="CR35" s="135"/>
      <c r="CS35" s="135"/>
      <c r="CT35" s="129"/>
      <c r="CU35" s="130"/>
      <c r="CV35" s="130"/>
      <c r="CW35" s="129"/>
      <c r="CX35" s="129"/>
      <c r="CY35" s="130"/>
      <c r="CZ35" s="130"/>
      <c r="DA35" s="130"/>
      <c r="DB35" s="133"/>
      <c r="DC35" s="135"/>
      <c r="DD35" s="135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  <c r="AAA35" s="128"/>
      <c r="AAB35" s="128"/>
      <c r="AAC35" s="128"/>
      <c r="AAD35" s="128"/>
      <c r="AAE35" s="128"/>
      <c r="AAF35" s="128"/>
      <c r="AAG35" s="128"/>
      <c r="AAH35" s="128"/>
      <c r="AAI35" s="128"/>
      <c r="AAJ35" s="128"/>
      <c r="AAK35" s="128"/>
      <c r="AAL35" s="128"/>
      <c r="AAM35" s="128"/>
      <c r="AAN35" s="128"/>
      <c r="AAO35" s="128"/>
      <c r="AAP35" s="128"/>
      <c r="AAQ35" s="128"/>
      <c r="AAR35" s="128"/>
      <c r="AAS35" s="128"/>
      <c r="AAT35" s="128"/>
      <c r="AAU35" s="128"/>
      <c r="AAV35" s="128"/>
      <c r="AAW35" s="128"/>
      <c r="AAX35" s="128"/>
      <c r="AAY35" s="128"/>
      <c r="AAZ35" s="128"/>
      <c r="ABA35" s="128"/>
      <c r="ABB35" s="128"/>
      <c r="ABC35" s="128"/>
      <c r="ABD35" s="128"/>
      <c r="ABE35" s="128"/>
      <c r="ABF35" s="128"/>
      <c r="ABG35" s="128"/>
      <c r="ABH35" s="128"/>
      <c r="ABI35" s="128"/>
      <c r="ABJ35" s="128"/>
      <c r="ABK35" s="128"/>
      <c r="ABL35" s="128"/>
      <c r="ABM35" s="128"/>
      <c r="ABN35" s="128"/>
      <c r="ABO35" s="128"/>
      <c r="ABP35" s="128"/>
      <c r="ABQ35" s="128"/>
      <c r="ABR35" s="128"/>
      <c r="ABS35" s="128"/>
      <c r="ABT35" s="128"/>
      <c r="ABU35" s="128"/>
      <c r="ABV35" s="128"/>
      <c r="ABW35" s="128"/>
      <c r="ABX35" s="128"/>
      <c r="ABY35" s="128"/>
      <c r="ABZ35" s="128"/>
      <c r="ACA35" s="128"/>
      <c r="ACB35" s="128"/>
      <c r="ACC35" s="128"/>
      <c r="ACD35" s="128"/>
      <c r="ACE35" s="128"/>
      <c r="ACF35" s="128"/>
      <c r="ACG35" s="128"/>
      <c r="ACH35" s="128"/>
      <c r="ACI35" s="128"/>
      <c r="ACJ35" s="128"/>
      <c r="ACK35" s="128"/>
      <c r="ACL35" s="128"/>
      <c r="ACM35" s="128"/>
      <c r="ACN35" s="128"/>
      <c r="ACO35" s="128"/>
      <c r="ACP35" s="128"/>
      <c r="ACQ35" s="128"/>
      <c r="ACR35" s="128"/>
      <c r="ACS35" s="128"/>
      <c r="ACT35" s="128"/>
      <c r="ACU35" s="128"/>
      <c r="ACV35" s="128"/>
      <c r="ACW35" s="128"/>
      <c r="ACX35" s="128"/>
      <c r="ACY35" s="128"/>
      <c r="ACZ35" s="128"/>
      <c r="ADA35" s="128"/>
      <c r="ADB35" s="128"/>
      <c r="ADC35" s="128"/>
      <c r="ADD35" s="128"/>
      <c r="ADE35" s="128"/>
      <c r="ADF35" s="128"/>
      <c r="ADG35" s="128"/>
      <c r="ADH35" s="128"/>
      <c r="ADI35" s="128"/>
      <c r="ADJ35" s="128"/>
      <c r="ADK35" s="128"/>
      <c r="ADL35" s="128"/>
      <c r="ADM35" s="128"/>
      <c r="ADN35" s="128"/>
      <c r="ADO35" s="128"/>
      <c r="ADP35" s="128"/>
      <c r="ADQ35" s="128"/>
      <c r="ADR35" s="128"/>
      <c r="ADS35" s="128"/>
      <c r="ADT35" s="128"/>
      <c r="ADU35" s="128"/>
      <c r="ADV35" s="128"/>
      <c r="ADW35" s="128"/>
      <c r="ADX35" s="128"/>
      <c r="ADY35" s="128"/>
      <c r="ADZ35" s="128"/>
      <c r="AEA35" s="128"/>
      <c r="AEB35" s="128"/>
      <c r="AEC35" s="128"/>
      <c r="AED35" s="128"/>
      <c r="AEE35" s="128"/>
      <c r="AEF35" s="128"/>
      <c r="AEG35" s="128"/>
      <c r="AEH35" s="128"/>
      <c r="AEI35" s="128"/>
      <c r="AEJ35" s="128"/>
      <c r="AEK35" s="128"/>
      <c r="AEL35" s="128"/>
      <c r="AEM35" s="128"/>
      <c r="AEN35" s="128"/>
      <c r="AEO35" s="128"/>
      <c r="AEP35" s="128"/>
      <c r="AEQ35" s="128"/>
      <c r="AER35" s="128"/>
      <c r="AES35" s="128"/>
      <c r="AET35" s="128"/>
      <c r="AEU35" s="128"/>
      <c r="AEV35" s="128"/>
      <c r="AEW35" s="128"/>
      <c r="AEX35" s="128"/>
      <c r="AEY35" s="128"/>
      <c r="AEZ35" s="128"/>
      <c r="AFA35" s="128"/>
      <c r="AFB35" s="128"/>
      <c r="AFC35" s="128"/>
      <c r="AFD35" s="128"/>
      <c r="AFE35" s="128"/>
      <c r="AFF35" s="128"/>
      <c r="AFG35" s="128"/>
      <c r="AFH35" s="128"/>
      <c r="AFI35" s="128"/>
      <c r="AFJ35" s="128"/>
      <c r="AFK35" s="128"/>
      <c r="AFL35" s="128"/>
      <c r="AFM35" s="128"/>
      <c r="AFN35" s="128"/>
      <c r="AFO35" s="128"/>
      <c r="AFP35" s="128"/>
      <c r="AFQ35" s="128"/>
      <c r="AFR35" s="128"/>
      <c r="AFS35" s="128"/>
      <c r="AFT35" s="128"/>
      <c r="AFU35" s="128"/>
      <c r="AFV35" s="128"/>
      <c r="AFW35" s="128"/>
      <c r="AFX35" s="128"/>
      <c r="AFY35" s="128"/>
      <c r="AFZ35" s="128"/>
      <c r="AGA35" s="128"/>
      <c r="AGB35" s="128"/>
      <c r="AGC35" s="128"/>
      <c r="AGD35" s="128"/>
      <c r="AGE35" s="128"/>
      <c r="AGF35" s="128"/>
      <c r="AGG35" s="128"/>
      <c r="AGH35" s="128"/>
      <c r="AGI35" s="128"/>
      <c r="AGJ35" s="128"/>
      <c r="AGK35" s="128"/>
      <c r="AGL35" s="128"/>
      <c r="AGM35" s="128"/>
      <c r="AGN35" s="128"/>
      <c r="AGO35" s="128"/>
      <c r="AGP35" s="128"/>
      <c r="AGQ35" s="128"/>
      <c r="AGR35" s="128"/>
      <c r="AGS35" s="128"/>
      <c r="AGT35" s="128"/>
      <c r="AGU35" s="128"/>
      <c r="AGV35" s="128"/>
      <c r="AGW35" s="128"/>
      <c r="AGX35" s="128"/>
      <c r="AGY35" s="128"/>
      <c r="AGZ35" s="128"/>
      <c r="AHA35" s="128"/>
      <c r="AHB35" s="128"/>
      <c r="AHC35" s="128"/>
      <c r="AHD35" s="128"/>
      <c r="AHE35" s="128"/>
      <c r="AHF35" s="128"/>
      <c r="AHG35" s="128"/>
      <c r="AHH35" s="128"/>
      <c r="AHI35" s="128"/>
      <c r="AHJ35" s="128"/>
      <c r="AHK35" s="128"/>
      <c r="AHL35" s="128"/>
      <c r="AHM35" s="128"/>
      <c r="AHN35" s="128"/>
      <c r="AHO35" s="128"/>
      <c r="AHP35" s="128"/>
      <c r="AHQ35" s="128"/>
      <c r="AHR35" s="128"/>
      <c r="AHS35" s="128"/>
      <c r="AHT35" s="128"/>
      <c r="AHU35" s="128"/>
      <c r="AHV35" s="128"/>
      <c r="AHW35" s="128"/>
      <c r="AHX35" s="128"/>
      <c r="AHY35" s="128"/>
      <c r="AHZ35" s="128"/>
      <c r="AIA35" s="128"/>
      <c r="AIB35" s="128"/>
      <c r="AIC35" s="128"/>
      <c r="AID35" s="128"/>
      <c r="AIE35" s="128"/>
      <c r="AIF35" s="128"/>
      <c r="AIG35" s="128"/>
      <c r="AIH35" s="128"/>
      <c r="AII35" s="128"/>
      <c r="AIJ35" s="128"/>
      <c r="AIK35" s="128"/>
      <c r="AIL35" s="128"/>
      <c r="AIM35" s="128"/>
      <c r="AIN35" s="128"/>
      <c r="AIO35" s="128"/>
      <c r="AIP35" s="128"/>
      <c r="AIQ35" s="128"/>
      <c r="AIR35" s="128"/>
      <c r="AIS35" s="128"/>
      <c r="AIT35" s="128"/>
      <c r="AIU35" s="128"/>
      <c r="AIV35" s="128"/>
      <c r="AIW35" s="128"/>
      <c r="AIX35" s="128"/>
      <c r="AIY35" s="128"/>
      <c r="AIZ35" s="128"/>
      <c r="AJA35" s="128"/>
      <c r="AJB35" s="128"/>
      <c r="AJC35" s="128"/>
      <c r="AJD35" s="128"/>
      <c r="AJE35" s="128"/>
      <c r="AJF35" s="128"/>
      <c r="AJG35" s="128"/>
      <c r="AJH35" s="128"/>
      <c r="AJI35" s="128"/>
      <c r="AJJ35" s="128"/>
      <c r="AJK35" s="128"/>
      <c r="AJL35" s="128"/>
      <c r="AJM35" s="128"/>
      <c r="AJN35" s="128"/>
      <c r="AJO35" s="128"/>
      <c r="AJP35" s="128"/>
      <c r="AJQ35" s="128"/>
      <c r="AJR35" s="128"/>
      <c r="AJS35" s="128"/>
      <c r="AJT35" s="128"/>
      <c r="AJU35" s="128"/>
      <c r="AJV35" s="128"/>
      <c r="AJW35" s="128"/>
      <c r="AJX35" s="128"/>
      <c r="AJY35" s="128"/>
      <c r="AJZ35" s="128"/>
      <c r="AKA35" s="128"/>
      <c r="AKB35" s="128"/>
      <c r="AKC35" s="128"/>
      <c r="AKD35" s="128"/>
      <c r="AKE35" s="128"/>
      <c r="AKF35" s="128"/>
      <c r="AKG35" s="128"/>
      <c r="AKH35" s="128"/>
      <c r="AKI35" s="128"/>
      <c r="AKJ35" s="128"/>
      <c r="AKK35" s="128"/>
      <c r="AKL35" s="128"/>
      <c r="AKM35" s="128"/>
      <c r="AKN35" s="128"/>
      <c r="AKO35" s="128"/>
      <c r="AKP35" s="128"/>
      <c r="AKQ35" s="128"/>
      <c r="AKR35" s="128"/>
      <c r="AKS35" s="128"/>
      <c r="AKT35" s="128"/>
      <c r="AKU35" s="128"/>
      <c r="AKV35" s="128"/>
      <c r="AKW35" s="128"/>
      <c r="AKX35" s="128"/>
      <c r="AKY35" s="128"/>
      <c r="AKZ35" s="128"/>
      <c r="ALA35" s="128"/>
      <c r="ALB35" s="128"/>
      <c r="ALC35" s="128"/>
      <c r="ALD35" s="128"/>
      <c r="ALE35" s="128"/>
      <c r="ALF35" s="128"/>
      <c r="ALG35" s="128"/>
      <c r="ALH35" s="128"/>
      <c r="ALI35" s="128"/>
      <c r="ALJ35" s="128"/>
      <c r="ALK35" s="128"/>
      <c r="ALL35" s="128"/>
      <c r="ALM35" s="128"/>
      <c r="ALN35" s="128"/>
      <c r="ALO35" s="128"/>
      <c r="ALP35" s="128"/>
      <c r="ALQ35" s="128"/>
      <c r="ALR35" s="128"/>
      <c r="ALS35" s="128"/>
      <c r="ALT35" s="128"/>
      <c r="ALU35" s="128"/>
      <c r="ALV35" s="128"/>
      <c r="ALW35" s="128"/>
      <c r="ALX35" s="128"/>
      <c r="ALY35" s="128"/>
      <c r="ALZ35" s="128"/>
      <c r="AMA35" s="128"/>
      <c r="AMB35" s="128"/>
      <c r="AMC35" s="128"/>
      <c r="AMD35" s="128"/>
      <c r="AME35" s="128"/>
      <c r="AMF35" s="128"/>
      <c r="AMG35" s="128"/>
      <c r="AMH35" s="128"/>
      <c r="AMI35" s="128"/>
      <c r="AMJ35" s="128"/>
      <c r="AMK35" s="128"/>
      <c r="AML35" s="128"/>
      <c r="AMM35" s="128"/>
      <c r="AMN35" s="128"/>
      <c r="AMO35" s="128"/>
      <c r="AMP35" s="128"/>
      <c r="AMQ35" s="128"/>
      <c r="AMR35" s="128"/>
      <c r="AMS35" s="128"/>
      <c r="AMT35" s="128"/>
      <c r="AMU35" s="128"/>
      <c r="AMV35" s="128"/>
      <c r="AMW35" s="128"/>
      <c r="AMX35" s="128"/>
      <c r="AMY35" s="128"/>
      <c r="AMZ35" s="128"/>
      <c r="ANA35" s="128"/>
      <c r="ANB35" s="128"/>
      <c r="ANC35" s="128"/>
      <c r="AND35" s="128"/>
      <c r="ANE35" s="128"/>
      <c r="ANF35" s="128"/>
      <c r="ANG35" s="128"/>
      <c r="ANH35" s="128"/>
      <c r="ANI35" s="128"/>
      <c r="ANJ35" s="128"/>
      <c r="ANK35" s="128"/>
      <c r="ANL35" s="128"/>
      <c r="ANM35" s="128"/>
      <c r="ANN35" s="128"/>
      <c r="ANO35" s="128"/>
      <c r="ANP35" s="128"/>
      <c r="ANQ35" s="128"/>
      <c r="ANR35" s="128"/>
      <c r="ANS35" s="128"/>
      <c r="ANT35" s="128"/>
      <c r="ANU35" s="128"/>
      <c r="ANV35" s="128"/>
      <c r="ANW35" s="128"/>
      <c r="ANX35" s="128"/>
      <c r="ANY35" s="128"/>
      <c r="ANZ35" s="128"/>
      <c r="AOA35" s="128"/>
      <c r="AOB35" s="128"/>
      <c r="AOC35" s="128"/>
      <c r="AOD35" s="128"/>
      <c r="AOE35" s="128"/>
      <c r="AOF35" s="128"/>
      <c r="AOG35" s="128"/>
      <c r="AOH35" s="128"/>
      <c r="AOI35" s="128"/>
      <c r="AOJ35" s="128"/>
      <c r="AOK35" s="128"/>
      <c r="AOL35" s="128"/>
      <c r="AOM35" s="128"/>
      <c r="AON35" s="128"/>
      <c r="AOO35" s="128"/>
      <c r="AOP35" s="128"/>
      <c r="AOQ35" s="128"/>
      <c r="AOR35" s="128"/>
      <c r="AOS35" s="128"/>
      <c r="AOT35" s="128"/>
      <c r="AOU35" s="128"/>
      <c r="AOV35" s="128"/>
      <c r="AOW35" s="128"/>
      <c r="AOX35" s="128"/>
      <c r="AOY35" s="128"/>
      <c r="AOZ35" s="128"/>
      <c r="APA35" s="128"/>
      <c r="APB35" s="128"/>
      <c r="APC35" s="128"/>
      <c r="APD35" s="128"/>
      <c r="APE35" s="128"/>
      <c r="APF35" s="128"/>
      <c r="APG35" s="128"/>
      <c r="APH35" s="128"/>
      <c r="API35" s="128"/>
      <c r="APJ35" s="128"/>
      <c r="APK35" s="128"/>
      <c r="APL35" s="128"/>
      <c r="APM35" s="128"/>
      <c r="APN35" s="128"/>
      <c r="APO35" s="128"/>
      <c r="APP35" s="128"/>
      <c r="APQ35" s="128"/>
      <c r="APR35" s="128"/>
      <c r="APS35" s="128"/>
      <c r="APT35" s="128"/>
      <c r="APU35" s="128"/>
      <c r="APV35" s="128"/>
      <c r="APW35" s="128"/>
      <c r="APX35" s="128"/>
      <c r="APY35" s="128"/>
      <c r="APZ35" s="128"/>
      <c r="AQA35" s="128"/>
      <c r="AQB35" s="128"/>
      <c r="AQC35" s="128"/>
      <c r="AQD35" s="128"/>
      <c r="AQE35" s="128"/>
      <c r="AQF35" s="128"/>
      <c r="AQG35" s="128"/>
      <c r="AQH35" s="128"/>
      <c r="AQI35" s="128"/>
      <c r="AQJ35" s="128"/>
      <c r="AQK35" s="128"/>
      <c r="AQL35" s="128"/>
      <c r="AQM35" s="128"/>
      <c r="AQN35" s="128"/>
      <c r="AQO35" s="128"/>
      <c r="AQP35" s="128"/>
      <c r="AQQ35" s="128"/>
      <c r="AQR35" s="128"/>
      <c r="AQS35" s="128"/>
      <c r="AQT35" s="128"/>
      <c r="AQU35" s="128"/>
      <c r="AQV35" s="128"/>
      <c r="AQW35" s="128"/>
      <c r="AQX35" s="128"/>
      <c r="AQY35" s="128"/>
      <c r="AQZ35" s="128"/>
      <c r="ARA35" s="128"/>
      <c r="ARB35" s="128"/>
      <c r="ARC35" s="128"/>
      <c r="ARD35" s="128"/>
      <c r="ARE35" s="128"/>
      <c r="ARF35" s="128"/>
      <c r="ARG35" s="128"/>
      <c r="ARH35" s="128"/>
      <c r="ARI35" s="128"/>
      <c r="ARJ35" s="128"/>
      <c r="ARK35" s="128"/>
      <c r="ARL35" s="128"/>
      <c r="ARM35" s="128"/>
      <c r="ARN35" s="128"/>
      <c r="ARO35" s="128"/>
      <c r="ARP35" s="128"/>
      <c r="ARQ35" s="128"/>
      <c r="ARR35" s="128"/>
      <c r="ARS35" s="128"/>
      <c r="ART35" s="128"/>
      <c r="ARU35" s="128"/>
      <c r="ARV35" s="128"/>
      <c r="ARW35" s="128"/>
      <c r="ARX35" s="128"/>
      <c r="ARY35" s="128"/>
      <c r="ARZ35" s="128"/>
      <c r="ASA35" s="128"/>
      <c r="ASB35" s="128"/>
      <c r="ASC35" s="128"/>
      <c r="ASD35" s="128"/>
      <c r="ASE35" s="128"/>
      <c r="ASF35" s="128"/>
      <c r="ASG35" s="128"/>
      <c r="ASH35" s="128"/>
      <c r="ASI35" s="128"/>
      <c r="ASJ35" s="128"/>
      <c r="ASK35" s="128"/>
      <c r="ASL35" s="128"/>
      <c r="ASM35" s="128"/>
      <c r="ASN35" s="128"/>
      <c r="ASO35" s="128"/>
      <c r="ASP35" s="128"/>
      <c r="ASQ35" s="128"/>
      <c r="ASR35" s="128"/>
      <c r="ASS35" s="128"/>
      <c r="AST35" s="128"/>
      <c r="ASU35" s="128"/>
      <c r="ASV35" s="128"/>
      <c r="ASW35" s="128"/>
      <c r="ASX35" s="128"/>
      <c r="ASY35" s="128"/>
      <c r="ASZ35" s="128"/>
      <c r="ATA35" s="128"/>
      <c r="ATB35" s="128"/>
      <c r="ATC35" s="128"/>
      <c r="ATD35" s="128"/>
      <c r="ATE35" s="128"/>
      <c r="ATF35" s="128"/>
      <c r="ATG35" s="128"/>
      <c r="ATH35" s="128"/>
      <c r="ATI35" s="128"/>
      <c r="ATJ35" s="128"/>
      <c r="ATK35" s="128"/>
      <c r="ATL35" s="128"/>
      <c r="ATM35" s="128"/>
      <c r="ATN35" s="128"/>
      <c r="ATO35" s="128"/>
      <c r="ATP35" s="128"/>
      <c r="ATQ35" s="128"/>
      <c r="ATR35" s="128"/>
      <c r="ATS35" s="128"/>
      <c r="ATT35" s="128"/>
      <c r="ATU35" s="128"/>
      <c r="ATV35" s="128"/>
      <c r="ATW35" s="128"/>
      <c r="ATX35" s="128"/>
      <c r="ATY35" s="128"/>
      <c r="ATZ35" s="128"/>
      <c r="AUA35" s="128"/>
      <c r="AUB35" s="128"/>
      <c r="AUC35" s="128"/>
      <c r="AUD35" s="128"/>
      <c r="AUE35" s="128"/>
      <c r="AUF35" s="128"/>
      <c r="AUG35" s="128"/>
      <c r="AUH35" s="128"/>
      <c r="AUI35" s="128"/>
      <c r="AUJ35" s="128"/>
      <c r="AUK35" s="128"/>
      <c r="AUL35" s="128"/>
      <c r="AUM35" s="128"/>
      <c r="AUN35" s="128"/>
      <c r="AUO35" s="128"/>
      <c r="AUP35" s="128"/>
      <c r="AUQ35" s="128"/>
      <c r="AUR35" s="128"/>
      <c r="AUS35" s="128"/>
      <c r="AUT35" s="128"/>
      <c r="AUU35" s="128"/>
      <c r="AUV35" s="128"/>
      <c r="AUW35" s="128"/>
      <c r="AUX35" s="128"/>
      <c r="AUY35" s="128"/>
      <c r="AUZ35" s="128"/>
      <c r="AVA35" s="128"/>
      <c r="AVB35" s="128"/>
      <c r="AVC35" s="128"/>
      <c r="AVD35" s="128"/>
      <c r="AVE35" s="128"/>
      <c r="AVF35" s="128"/>
      <c r="AVG35" s="128"/>
      <c r="AVH35" s="128"/>
      <c r="AVI35" s="128"/>
      <c r="AVJ35" s="128"/>
      <c r="AVK35" s="128"/>
      <c r="AVL35" s="128"/>
      <c r="AVM35" s="128"/>
      <c r="AVN35" s="128"/>
      <c r="AVO35" s="128"/>
      <c r="AVP35" s="128"/>
      <c r="AVQ35" s="128"/>
      <c r="AVR35" s="128"/>
      <c r="AVS35" s="128"/>
      <c r="AVT35" s="128"/>
      <c r="AVU35" s="128"/>
      <c r="AVV35" s="128"/>
      <c r="AVW35" s="128"/>
      <c r="AVX35" s="128"/>
      <c r="AVY35" s="128"/>
      <c r="AVZ35" s="128"/>
      <c r="AWA35" s="128"/>
      <c r="AWB35" s="128"/>
      <c r="AWC35" s="128"/>
      <c r="AWD35" s="128"/>
      <c r="AWE35" s="128"/>
      <c r="AWF35" s="128"/>
      <c r="AWG35" s="128"/>
      <c r="AWH35" s="128"/>
      <c r="AWI35" s="128"/>
      <c r="AWJ35" s="128"/>
      <c r="AWK35" s="128"/>
      <c r="AWL35" s="128"/>
      <c r="AWM35" s="128"/>
      <c r="AWN35" s="128"/>
      <c r="AWO35" s="128"/>
      <c r="AWP35" s="128"/>
      <c r="AWQ35" s="128"/>
      <c r="AWR35" s="128"/>
      <c r="AWS35" s="128"/>
      <c r="AWT35" s="128"/>
      <c r="AWU35" s="128"/>
      <c r="AWV35" s="128"/>
      <c r="AWW35" s="128"/>
      <c r="AWX35" s="128"/>
      <c r="AWY35" s="128"/>
      <c r="AWZ35" s="128"/>
      <c r="AXA35" s="128"/>
      <c r="AXB35" s="128"/>
      <c r="AXC35" s="128"/>
      <c r="AXD35" s="128"/>
      <c r="AXE35" s="128"/>
      <c r="AXF35" s="128"/>
      <c r="AXG35" s="128"/>
      <c r="AXH35" s="128"/>
      <c r="AXI35" s="128"/>
      <c r="AXJ35" s="128"/>
      <c r="AXK35" s="128"/>
      <c r="AXL35" s="128"/>
      <c r="AXM35" s="128"/>
      <c r="AXN35" s="128"/>
      <c r="AXO35" s="128"/>
      <c r="AXP35" s="128"/>
      <c r="AXQ35" s="128"/>
      <c r="AXR35" s="128"/>
      <c r="AXS35" s="128"/>
      <c r="AXT35" s="128"/>
      <c r="AXU35" s="128"/>
      <c r="AXV35" s="128"/>
      <c r="AXW35" s="128"/>
      <c r="AXX35" s="128"/>
      <c r="AXY35" s="128"/>
      <c r="AXZ35" s="128"/>
      <c r="AYA35" s="128"/>
      <c r="AYB35" s="128"/>
      <c r="AYC35" s="128"/>
      <c r="AYD35" s="128"/>
      <c r="AYE35" s="128"/>
      <c r="AYF35" s="128"/>
      <c r="AYG35" s="128"/>
      <c r="AYH35" s="128"/>
      <c r="AYI35" s="128"/>
      <c r="AYJ35" s="128"/>
      <c r="AYK35" s="128"/>
      <c r="AYL35" s="128"/>
      <c r="AYM35" s="128"/>
      <c r="AYN35" s="128"/>
      <c r="AYO35" s="128"/>
      <c r="AYP35" s="128"/>
      <c r="AYQ35" s="128"/>
      <c r="AYR35" s="128"/>
      <c r="AYS35" s="128"/>
      <c r="AYT35" s="128"/>
      <c r="AYU35" s="128"/>
      <c r="AYV35" s="128"/>
      <c r="AYW35" s="128"/>
      <c r="AYX35" s="128"/>
      <c r="AYY35" s="128"/>
      <c r="AYZ35" s="128"/>
      <c r="AZA35" s="128"/>
      <c r="AZB35" s="128"/>
      <c r="AZC35" s="128"/>
      <c r="AZD35" s="128"/>
      <c r="AZE35" s="128"/>
      <c r="AZF35" s="128"/>
      <c r="AZG35" s="128"/>
      <c r="AZH35" s="128"/>
      <c r="AZI35" s="128"/>
      <c r="AZJ35" s="128"/>
      <c r="AZK35" s="128"/>
      <c r="AZL35" s="128"/>
      <c r="AZM35" s="128"/>
      <c r="AZN35" s="128"/>
      <c r="AZO35" s="128"/>
      <c r="AZP35" s="128"/>
      <c r="AZQ35" s="128"/>
      <c r="AZR35" s="128"/>
      <c r="AZS35" s="128"/>
      <c r="AZT35" s="128"/>
      <c r="AZU35" s="128"/>
      <c r="AZV35" s="128"/>
      <c r="AZW35" s="128"/>
      <c r="AZX35" s="128"/>
      <c r="AZY35" s="128"/>
      <c r="AZZ35" s="128"/>
      <c r="BAA35" s="128"/>
      <c r="BAB35" s="128"/>
      <c r="BAC35" s="128"/>
      <c r="BAD35" s="128"/>
      <c r="BAE35" s="128"/>
      <c r="BAF35" s="128"/>
      <c r="BAG35" s="128"/>
      <c r="BAH35" s="128"/>
      <c r="BAI35" s="128"/>
      <c r="BAJ35" s="128"/>
      <c r="BAK35" s="128"/>
      <c r="BAL35" s="128"/>
      <c r="BAM35" s="128"/>
      <c r="BAN35" s="128"/>
      <c r="BAO35" s="128"/>
      <c r="BAP35" s="128"/>
      <c r="BAQ35" s="128"/>
      <c r="BAR35" s="128"/>
      <c r="BAS35" s="128"/>
      <c r="BAT35" s="128"/>
      <c r="BAU35" s="128"/>
      <c r="BAV35" s="128"/>
      <c r="BAW35" s="128"/>
      <c r="BAX35" s="128"/>
      <c r="BAY35" s="128"/>
      <c r="BAZ35" s="128"/>
      <c r="BBA35" s="128"/>
      <c r="BBB35" s="128"/>
      <c r="BBC35" s="128"/>
      <c r="BBD35" s="128"/>
      <c r="BBE35" s="128"/>
      <c r="BBF35" s="128"/>
      <c r="BBG35" s="128"/>
      <c r="BBH35" s="128"/>
      <c r="BBI35" s="128"/>
      <c r="BBJ35" s="128"/>
      <c r="BBK35" s="128"/>
      <c r="BBL35" s="128"/>
      <c r="BBM35" s="128"/>
      <c r="BBN35" s="128"/>
      <c r="BBO35" s="128"/>
      <c r="BBP35" s="128"/>
      <c r="BBQ35" s="128"/>
      <c r="BBR35" s="128"/>
      <c r="BBS35" s="128"/>
      <c r="BBT35" s="128"/>
      <c r="BBU35" s="128"/>
      <c r="BBV35" s="128"/>
      <c r="BBW35" s="128"/>
      <c r="BBX35" s="128"/>
      <c r="BBY35" s="128"/>
      <c r="BBZ35" s="128"/>
      <c r="BCA35" s="128"/>
      <c r="BCB35" s="128"/>
      <c r="BCC35" s="128"/>
      <c r="BCD35" s="128"/>
      <c r="BCE35" s="128"/>
      <c r="BCF35" s="128"/>
      <c r="BCG35" s="128"/>
      <c r="BCH35" s="128"/>
      <c r="BCI35" s="128"/>
      <c r="BCJ35" s="128"/>
      <c r="BCK35" s="128"/>
      <c r="BCL35" s="128"/>
      <c r="BCM35" s="128"/>
      <c r="BCN35" s="128"/>
      <c r="BCO35" s="128"/>
      <c r="BCP35" s="128"/>
      <c r="BCQ35" s="128"/>
      <c r="BCR35" s="128"/>
      <c r="BCS35" s="128"/>
      <c r="BCT35" s="128"/>
      <c r="BCU35" s="128"/>
      <c r="BCV35" s="128"/>
      <c r="BCW35" s="128"/>
      <c r="BCX35" s="128"/>
      <c r="BCY35" s="128"/>
      <c r="BCZ35" s="128"/>
      <c r="BDA35" s="128"/>
      <c r="BDB35" s="128"/>
      <c r="BDC35" s="128"/>
      <c r="BDD35" s="128"/>
      <c r="BDE35" s="128"/>
      <c r="BDF35" s="128"/>
      <c r="BDG35" s="128"/>
      <c r="BDH35" s="128"/>
      <c r="BDI35" s="128"/>
      <c r="BDJ35" s="128"/>
      <c r="BDK35" s="128"/>
      <c r="BDL35" s="128"/>
      <c r="BDM35" s="128"/>
      <c r="BDN35" s="128"/>
      <c r="BDO35" s="128"/>
      <c r="BDP35" s="128"/>
      <c r="BDQ35" s="128"/>
      <c r="BDR35" s="128"/>
      <c r="BDS35" s="128"/>
      <c r="BDT35" s="128"/>
      <c r="BDU35" s="128"/>
    </row>
    <row r="36" spans="1:1477" s="73" customFormat="1" ht="12.75" thickBot="1">
      <c r="A36" s="136"/>
      <c r="B36" s="71"/>
      <c r="C36" s="71"/>
      <c r="D36" s="71"/>
      <c r="E36" s="72"/>
      <c r="F36" s="71"/>
      <c r="G36" s="188"/>
      <c r="H36" s="221"/>
      <c r="M36" s="219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19">
        <f>IF(V36=0,0,AC36/V36)</f>
        <v>0</v>
      </c>
      <c r="AE36" s="73">
        <f>IF(AD36 &lt;=1.1,1,0)</f>
        <v>1</v>
      </c>
      <c r="AF36" s="225"/>
      <c r="AG36" s="225"/>
      <c r="AL36" s="95"/>
      <c r="AM36" s="95"/>
      <c r="AP36" s="95"/>
      <c r="AQ36" s="95"/>
      <c r="AT36" s="95"/>
      <c r="AU36" s="95"/>
      <c r="AX36" s="95"/>
      <c r="AY36" s="95"/>
      <c r="BB36" s="95"/>
      <c r="BC36" s="95"/>
      <c r="BF36" s="95"/>
      <c r="BG36" s="95"/>
      <c r="BJ36" s="95"/>
      <c r="BK36" s="95"/>
      <c r="BN36" s="95"/>
      <c r="BO36" s="95"/>
      <c r="BR36" s="95"/>
      <c r="BS36" s="95"/>
      <c r="BV36" s="95"/>
      <c r="BW36" s="95"/>
      <c r="BZ36" s="95"/>
      <c r="CA36" s="95"/>
      <c r="CD36" s="95"/>
      <c r="CE36" s="95"/>
      <c r="CH36" s="95"/>
      <c r="CI36" s="95"/>
      <c r="CL36" s="95"/>
      <c r="CM36" s="95"/>
      <c r="CN36" s="71"/>
      <c r="CO36" s="71"/>
      <c r="CP36" s="71"/>
      <c r="CQ36" s="71"/>
      <c r="CR36" s="71"/>
      <c r="CS36" s="71"/>
      <c r="CT36" s="72"/>
      <c r="CU36" s="71"/>
      <c r="CV36" s="71"/>
      <c r="CW36" s="72"/>
      <c r="CX36" s="72"/>
      <c r="CY36" s="71"/>
      <c r="CZ36" s="71"/>
      <c r="DA36" s="71"/>
      <c r="DB36" s="96"/>
      <c r="DD36" s="71"/>
      <c r="DE36" s="218"/>
      <c r="DF36" s="218"/>
      <c r="DG36" s="218"/>
      <c r="DH36" s="218"/>
      <c r="DI36" s="218"/>
      <c r="DJ36" s="218"/>
      <c r="DK36" s="218"/>
      <c r="DL36" s="218"/>
      <c r="DM36" s="218"/>
      <c r="DN36" s="218"/>
      <c r="DO36" s="218"/>
      <c r="DP36" s="218"/>
      <c r="DQ36" s="218"/>
      <c r="DR36" s="218"/>
      <c r="DS36" s="218"/>
      <c r="DT36" s="218"/>
      <c r="DU36" s="218"/>
      <c r="DV36" s="218"/>
      <c r="DW36" s="218"/>
      <c r="DX36" s="218"/>
      <c r="DY36" s="218"/>
      <c r="DZ36" s="218"/>
      <c r="EA36" s="218"/>
      <c r="EB36" s="218"/>
      <c r="EC36" s="218"/>
      <c r="ED36" s="218"/>
      <c r="EE36" s="218"/>
      <c r="EF36" s="218"/>
      <c r="EG36" s="218"/>
      <c r="EH36" s="218"/>
      <c r="EI36" s="218"/>
      <c r="EJ36" s="218"/>
      <c r="EK36" s="218"/>
      <c r="EL36" s="218"/>
      <c r="EM36" s="218"/>
      <c r="EN36" s="218"/>
      <c r="EO36" s="218"/>
      <c r="EP36" s="218"/>
      <c r="EQ36" s="218"/>
      <c r="ER36" s="218"/>
      <c r="ES36" s="218"/>
      <c r="ET36" s="218"/>
      <c r="EU36" s="218"/>
      <c r="EV36" s="218"/>
      <c r="EW36" s="218"/>
      <c r="EX36" s="218"/>
      <c r="EY36" s="218"/>
      <c r="EZ36" s="218"/>
      <c r="FA36" s="218"/>
      <c r="FB36" s="218"/>
      <c r="FC36" s="218"/>
      <c r="FD36" s="218"/>
      <c r="FE36" s="218"/>
      <c r="FF36" s="218"/>
      <c r="FG36" s="218"/>
      <c r="FH36" s="218"/>
      <c r="FI36" s="218"/>
      <c r="FJ36" s="218"/>
      <c r="FK36" s="218"/>
      <c r="FL36" s="218"/>
      <c r="FM36" s="218"/>
      <c r="FN36" s="218"/>
      <c r="FO36" s="218"/>
      <c r="FP36" s="218"/>
      <c r="FQ36" s="218"/>
      <c r="FR36" s="218"/>
      <c r="FS36" s="218"/>
      <c r="FT36" s="218"/>
      <c r="FU36" s="218"/>
      <c r="FV36" s="218"/>
      <c r="FW36" s="218"/>
      <c r="FX36" s="218"/>
      <c r="FY36" s="218"/>
      <c r="FZ36" s="218"/>
      <c r="GA36" s="218"/>
      <c r="GB36" s="218"/>
      <c r="GC36" s="218"/>
      <c r="GD36" s="218"/>
      <c r="GE36" s="218"/>
      <c r="GF36" s="218"/>
      <c r="GG36" s="218"/>
      <c r="GH36" s="218"/>
      <c r="GI36" s="218"/>
      <c r="GJ36" s="218"/>
      <c r="GK36" s="218"/>
      <c r="GL36" s="218"/>
      <c r="GM36" s="218"/>
      <c r="GN36" s="218"/>
      <c r="GO36" s="218"/>
      <c r="GP36" s="218"/>
      <c r="GQ36" s="218"/>
      <c r="GR36" s="218"/>
      <c r="GS36" s="218"/>
      <c r="GT36" s="218"/>
      <c r="GU36" s="218"/>
      <c r="GV36" s="218"/>
      <c r="GW36" s="218"/>
      <c r="GX36" s="218"/>
      <c r="GY36" s="218"/>
      <c r="GZ36" s="218"/>
      <c r="HA36" s="218"/>
      <c r="HB36" s="218"/>
      <c r="HC36" s="218"/>
      <c r="HD36" s="218"/>
      <c r="HE36" s="218"/>
      <c r="HF36" s="218"/>
      <c r="HG36" s="218"/>
      <c r="HH36" s="218"/>
      <c r="HI36" s="218"/>
      <c r="HJ36" s="218"/>
      <c r="HK36" s="218"/>
      <c r="HL36" s="218"/>
      <c r="HM36" s="218"/>
      <c r="HN36" s="218"/>
      <c r="HO36" s="218"/>
      <c r="HP36" s="218"/>
      <c r="HQ36" s="218"/>
      <c r="HR36" s="218"/>
      <c r="HS36" s="218"/>
      <c r="HT36" s="218"/>
      <c r="HU36" s="218"/>
      <c r="HV36" s="218"/>
      <c r="HW36" s="218"/>
      <c r="HX36" s="218"/>
      <c r="HY36" s="218"/>
      <c r="HZ36" s="218"/>
      <c r="IA36" s="218"/>
      <c r="IB36" s="218"/>
      <c r="IC36" s="218"/>
      <c r="ID36" s="218"/>
      <c r="IE36" s="218"/>
      <c r="IF36" s="218"/>
      <c r="IG36" s="218"/>
      <c r="IH36" s="218"/>
      <c r="II36" s="218"/>
      <c r="IJ36" s="218"/>
      <c r="IK36" s="218"/>
      <c r="IL36" s="218"/>
      <c r="IM36" s="218"/>
      <c r="IN36" s="218"/>
      <c r="IO36" s="218"/>
      <c r="IP36" s="218"/>
      <c r="IQ36" s="218"/>
      <c r="IR36" s="218"/>
      <c r="IS36" s="218"/>
      <c r="IT36" s="218"/>
      <c r="IU36" s="218"/>
      <c r="IV36" s="218"/>
      <c r="IW36" s="218"/>
      <c r="IX36" s="218"/>
      <c r="IY36" s="218"/>
      <c r="IZ36" s="218"/>
      <c r="JA36" s="218"/>
      <c r="JB36" s="218"/>
      <c r="JC36" s="218"/>
      <c r="JD36" s="218"/>
      <c r="JE36" s="218"/>
      <c r="JF36" s="218"/>
      <c r="JG36" s="218"/>
      <c r="JH36" s="218"/>
      <c r="JI36" s="218"/>
      <c r="JJ36" s="218"/>
      <c r="JK36" s="218"/>
      <c r="JL36" s="218"/>
      <c r="JM36" s="218"/>
      <c r="JN36" s="218"/>
      <c r="JO36" s="218"/>
      <c r="JP36" s="218"/>
      <c r="JQ36" s="218"/>
      <c r="JR36" s="218"/>
      <c r="JS36" s="218"/>
      <c r="JT36" s="218"/>
      <c r="JU36" s="218"/>
      <c r="JV36" s="218"/>
      <c r="JW36" s="218"/>
      <c r="JX36" s="218"/>
      <c r="JY36" s="218"/>
      <c r="JZ36" s="218"/>
      <c r="KA36" s="218"/>
      <c r="KB36" s="218"/>
      <c r="KC36" s="218"/>
      <c r="KD36" s="218"/>
      <c r="KE36" s="218"/>
      <c r="KF36" s="218"/>
      <c r="KG36" s="218"/>
      <c r="KH36" s="218"/>
      <c r="KI36" s="218"/>
      <c r="KJ36" s="218"/>
      <c r="KK36" s="218"/>
      <c r="KL36" s="218"/>
      <c r="KM36" s="218"/>
      <c r="KN36" s="218"/>
      <c r="KO36" s="218"/>
      <c r="KP36" s="218"/>
      <c r="KQ36" s="218"/>
      <c r="KR36" s="218"/>
      <c r="KS36" s="218"/>
      <c r="KT36" s="218"/>
      <c r="KU36" s="218"/>
      <c r="KV36" s="218"/>
      <c r="KW36" s="218"/>
      <c r="KX36" s="218"/>
      <c r="KY36" s="218"/>
      <c r="KZ36" s="218"/>
      <c r="LA36" s="218"/>
      <c r="LB36" s="218"/>
      <c r="LC36" s="218"/>
      <c r="LD36" s="218"/>
      <c r="LE36" s="218"/>
      <c r="LF36" s="218"/>
      <c r="LG36" s="218"/>
      <c r="LH36" s="218"/>
      <c r="LI36" s="218"/>
      <c r="LJ36" s="218"/>
      <c r="LK36" s="218"/>
      <c r="LL36" s="218"/>
      <c r="LM36" s="218"/>
      <c r="LN36" s="218"/>
      <c r="LO36" s="218"/>
      <c r="LP36" s="218"/>
      <c r="LQ36" s="218"/>
      <c r="LR36" s="218"/>
      <c r="LS36" s="218"/>
      <c r="LT36" s="218"/>
      <c r="LU36" s="218"/>
      <c r="LV36" s="218"/>
      <c r="LW36" s="218"/>
      <c r="LX36" s="218"/>
      <c r="LY36" s="218"/>
      <c r="LZ36" s="218"/>
      <c r="MA36" s="218"/>
      <c r="MB36" s="218"/>
      <c r="MC36" s="218"/>
      <c r="MD36" s="218"/>
      <c r="ME36" s="218"/>
      <c r="MF36" s="218"/>
      <c r="MG36" s="218"/>
      <c r="MH36" s="218"/>
      <c r="MI36" s="218"/>
      <c r="MJ36" s="218"/>
      <c r="MK36" s="218"/>
      <c r="ML36" s="218"/>
      <c r="MM36" s="218"/>
      <c r="MN36" s="218"/>
      <c r="MO36" s="218"/>
      <c r="MP36" s="218"/>
      <c r="MQ36" s="218"/>
      <c r="MR36" s="218"/>
      <c r="MS36" s="218"/>
      <c r="MT36" s="218"/>
      <c r="MU36" s="218"/>
      <c r="MV36" s="218"/>
      <c r="MW36" s="218"/>
      <c r="MX36" s="218"/>
      <c r="MY36" s="218"/>
      <c r="MZ36" s="218"/>
      <c r="NA36" s="218"/>
      <c r="NB36" s="218"/>
      <c r="NC36" s="218"/>
      <c r="ND36" s="218"/>
      <c r="NE36" s="218"/>
      <c r="NF36" s="218"/>
      <c r="NG36" s="218"/>
      <c r="NH36" s="218"/>
      <c r="NI36" s="218"/>
      <c r="NJ36" s="218"/>
      <c r="NK36" s="218"/>
      <c r="NL36" s="218"/>
      <c r="NM36" s="218"/>
      <c r="NN36" s="218"/>
      <c r="NO36" s="218"/>
      <c r="NP36" s="218"/>
      <c r="NQ36" s="218"/>
      <c r="NR36" s="218"/>
      <c r="NS36" s="218"/>
      <c r="NT36" s="218"/>
      <c r="NU36" s="218"/>
      <c r="NV36" s="218"/>
      <c r="NW36" s="218"/>
      <c r="NX36" s="218"/>
      <c r="NY36" s="218"/>
      <c r="NZ36" s="218"/>
      <c r="OA36" s="218"/>
      <c r="OB36" s="218"/>
      <c r="OC36" s="218"/>
      <c r="OD36" s="218"/>
      <c r="OE36" s="218"/>
      <c r="OF36" s="218"/>
      <c r="OG36" s="218"/>
      <c r="OH36" s="218"/>
      <c r="OI36" s="218"/>
      <c r="OJ36" s="218"/>
      <c r="OK36" s="218"/>
      <c r="OL36" s="218"/>
      <c r="OM36" s="218"/>
      <c r="ON36" s="218"/>
      <c r="OO36" s="218"/>
      <c r="OP36" s="218"/>
      <c r="OQ36" s="218"/>
      <c r="OR36" s="218"/>
      <c r="OS36" s="218"/>
      <c r="OT36" s="218"/>
      <c r="OU36" s="218"/>
      <c r="OV36" s="218"/>
      <c r="OW36" s="218"/>
      <c r="OX36" s="218"/>
      <c r="OY36" s="218"/>
      <c r="OZ36" s="218"/>
      <c r="PA36" s="218"/>
      <c r="PB36" s="218"/>
      <c r="PC36" s="218"/>
      <c r="PD36" s="218"/>
      <c r="PE36" s="218"/>
      <c r="PF36" s="218"/>
      <c r="PG36" s="218"/>
      <c r="PH36" s="218"/>
      <c r="PI36" s="218"/>
      <c r="PJ36" s="218"/>
      <c r="PK36" s="218"/>
      <c r="PL36" s="218"/>
      <c r="PM36" s="218"/>
      <c r="PN36" s="218"/>
      <c r="PO36" s="218"/>
      <c r="PP36" s="218"/>
      <c r="PQ36" s="218"/>
      <c r="PR36" s="218"/>
      <c r="PS36" s="218"/>
      <c r="PT36" s="218"/>
      <c r="PU36" s="218"/>
      <c r="PV36" s="218"/>
      <c r="PW36" s="218"/>
      <c r="PX36" s="218"/>
      <c r="PY36" s="218"/>
      <c r="PZ36" s="218"/>
      <c r="QA36" s="218"/>
      <c r="QB36" s="218"/>
      <c r="QC36" s="218"/>
      <c r="QD36" s="218"/>
      <c r="QE36" s="218"/>
      <c r="QF36" s="218"/>
      <c r="QG36" s="218"/>
      <c r="QH36" s="218"/>
      <c r="QI36" s="218"/>
      <c r="QJ36" s="218"/>
      <c r="QK36" s="218"/>
      <c r="QL36" s="218"/>
      <c r="QM36" s="218"/>
      <c r="QN36" s="218"/>
      <c r="QO36" s="218"/>
      <c r="QP36" s="218"/>
      <c r="QQ36" s="218"/>
      <c r="QR36" s="218"/>
      <c r="QS36" s="218"/>
      <c r="QT36" s="218"/>
      <c r="QU36" s="218"/>
      <c r="QV36" s="218"/>
      <c r="QW36" s="218"/>
      <c r="QX36" s="218"/>
      <c r="QY36" s="218"/>
      <c r="QZ36" s="218"/>
      <c r="RA36" s="218"/>
      <c r="RB36" s="218"/>
      <c r="RC36" s="218"/>
      <c r="RD36" s="218"/>
      <c r="RE36" s="218"/>
      <c r="RF36" s="218"/>
      <c r="RG36" s="218"/>
      <c r="RH36" s="218"/>
      <c r="RI36" s="218"/>
      <c r="RJ36" s="218"/>
      <c r="RK36" s="218"/>
      <c r="RL36" s="218"/>
      <c r="RM36" s="218"/>
      <c r="RN36" s="218"/>
      <c r="RO36" s="218"/>
      <c r="RP36" s="218"/>
      <c r="RQ36" s="218"/>
      <c r="RR36" s="218"/>
      <c r="RS36" s="218"/>
      <c r="RT36" s="218"/>
      <c r="RU36" s="218"/>
      <c r="RV36" s="218"/>
      <c r="RW36" s="218"/>
      <c r="RX36" s="218"/>
      <c r="RY36" s="218"/>
      <c r="RZ36" s="218"/>
      <c r="SA36" s="218"/>
      <c r="SB36" s="218"/>
      <c r="SC36" s="218"/>
      <c r="SD36" s="218"/>
      <c r="SE36" s="218"/>
      <c r="SF36" s="218"/>
      <c r="SG36" s="218"/>
      <c r="SH36" s="218"/>
      <c r="SI36" s="218"/>
      <c r="SJ36" s="218"/>
      <c r="SK36" s="218"/>
      <c r="SL36" s="218"/>
      <c r="SM36" s="218"/>
      <c r="SN36" s="218"/>
      <c r="SO36" s="218"/>
      <c r="SP36" s="218"/>
      <c r="SQ36" s="218"/>
      <c r="SR36" s="218"/>
      <c r="SS36" s="218"/>
      <c r="ST36" s="218"/>
      <c r="SU36" s="218"/>
      <c r="SV36" s="218"/>
      <c r="SW36" s="218"/>
      <c r="SX36" s="218"/>
      <c r="SY36" s="218"/>
      <c r="SZ36" s="218"/>
      <c r="TA36" s="218"/>
      <c r="TB36" s="218"/>
      <c r="TC36" s="218"/>
      <c r="TD36" s="218"/>
      <c r="TE36" s="218"/>
      <c r="TF36" s="218"/>
      <c r="TG36" s="218"/>
      <c r="TH36" s="218"/>
      <c r="TI36" s="218"/>
      <c r="TJ36" s="218"/>
      <c r="TK36" s="218"/>
      <c r="TL36" s="218"/>
      <c r="TM36" s="218"/>
      <c r="TN36" s="218"/>
      <c r="TO36" s="218"/>
      <c r="TP36" s="218"/>
      <c r="TQ36" s="218"/>
      <c r="TR36" s="218"/>
      <c r="TS36" s="218"/>
      <c r="TT36" s="218"/>
      <c r="TU36" s="218"/>
      <c r="TV36" s="218"/>
      <c r="TW36" s="218"/>
      <c r="TX36" s="218"/>
      <c r="TY36" s="218"/>
      <c r="TZ36" s="218"/>
      <c r="UA36" s="218"/>
      <c r="UB36" s="218"/>
      <c r="UC36" s="218"/>
      <c r="UD36" s="218"/>
      <c r="UE36" s="218"/>
      <c r="UF36" s="218"/>
      <c r="UG36" s="218"/>
      <c r="UH36" s="218"/>
      <c r="UI36" s="218"/>
      <c r="UJ36" s="218"/>
      <c r="UK36" s="218"/>
      <c r="UL36" s="218"/>
      <c r="UM36" s="218"/>
      <c r="UN36" s="218"/>
      <c r="UO36" s="218"/>
      <c r="UP36" s="218"/>
      <c r="UQ36" s="218"/>
      <c r="UR36" s="218"/>
      <c r="US36" s="218"/>
      <c r="UT36" s="218"/>
      <c r="UU36" s="218"/>
      <c r="UV36" s="218"/>
      <c r="UW36" s="218"/>
      <c r="UX36" s="218"/>
      <c r="UY36" s="218"/>
      <c r="UZ36" s="218"/>
      <c r="VA36" s="218"/>
      <c r="VB36" s="218"/>
      <c r="VC36" s="218"/>
      <c r="VD36" s="218"/>
      <c r="VE36" s="218"/>
      <c r="VF36" s="218"/>
      <c r="VG36" s="218"/>
      <c r="VH36" s="218"/>
      <c r="VI36" s="218"/>
      <c r="VJ36" s="218"/>
      <c r="VK36" s="218"/>
      <c r="VL36" s="218"/>
      <c r="VM36" s="218"/>
      <c r="VN36" s="218"/>
      <c r="VO36" s="218"/>
      <c r="VP36" s="218"/>
      <c r="VQ36" s="218"/>
      <c r="VR36" s="218"/>
      <c r="VS36" s="218"/>
      <c r="VT36" s="218"/>
      <c r="VU36" s="218"/>
      <c r="VV36" s="218"/>
      <c r="VW36" s="218"/>
      <c r="VX36" s="218"/>
      <c r="VY36" s="218"/>
      <c r="VZ36" s="218"/>
      <c r="WA36" s="218"/>
      <c r="WB36" s="218"/>
      <c r="WC36" s="218"/>
      <c r="WD36" s="218"/>
      <c r="WE36" s="218"/>
      <c r="WF36" s="218"/>
      <c r="WG36" s="218"/>
      <c r="WH36" s="218"/>
      <c r="WI36" s="218"/>
      <c r="WJ36" s="218"/>
      <c r="WK36" s="218"/>
      <c r="WL36" s="218"/>
      <c r="WM36" s="218"/>
      <c r="WN36" s="218"/>
      <c r="WO36" s="218"/>
      <c r="WP36" s="218"/>
      <c r="WQ36" s="218"/>
      <c r="WR36" s="218"/>
      <c r="WS36" s="218"/>
      <c r="WT36" s="218"/>
      <c r="WU36" s="218"/>
      <c r="WV36" s="218"/>
      <c r="WW36" s="218"/>
      <c r="WX36" s="218"/>
      <c r="WY36" s="218"/>
      <c r="WZ36" s="218"/>
      <c r="XA36" s="218"/>
      <c r="XB36" s="218"/>
      <c r="XC36" s="218"/>
      <c r="XD36" s="218"/>
      <c r="XE36" s="218"/>
      <c r="XF36" s="218"/>
      <c r="XG36" s="218"/>
      <c r="XH36" s="218"/>
      <c r="XI36" s="218"/>
      <c r="XJ36" s="218"/>
      <c r="XK36" s="218"/>
      <c r="XL36" s="218"/>
      <c r="XM36" s="218"/>
      <c r="XN36" s="218"/>
      <c r="XO36" s="218"/>
      <c r="XP36" s="218"/>
      <c r="XQ36" s="218"/>
      <c r="XR36" s="218"/>
      <c r="XS36" s="218"/>
      <c r="XT36" s="218"/>
      <c r="XU36" s="218"/>
      <c r="XV36" s="218"/>
      <c r="XW36" s="218"/>
      <c r="XX36" s="218"/>
      <c r="XY36" s="218"/>
      <c r="XZ36" s="218"/>
      <c r="YA36" s="218"/>
      <c r="YB36" s="218"/>
      <c r="YC36" s="218"/>
      <c r="YD36" s="218"/>
      <c r="YE36" s="218"/>
      <c r="YF36" s="218"/>
      <c r="YG36" s="218"/>
      <c r="YH36" s="218"/>
      <c r="YI36" s="218"/>
      <c r="YJ36" s="218"/>
      <c r="YK36" s="218"/>
      <c r="YL36" s="218"/>
      <c r="YM36" s="218"/>
      <c r="YN36" s="218"/>
      <c r="YO36" s="218"/>
      <c r="YP36" s="218"/>
      <c r="YQ36" s="218"/>
      <c r="YR36" s="218"/>
      <c r="YS36" s="218"/>
      <c r="YT36" s="218"/>
      <c r="YU36" s="218"/>
      <c r="YV36" s="218"/>
      <c r="YW36" s="218"/>
      <c r="YX36" s="218"/>
      <c r="YY36" s="218"/>
      <c r="YZ36" s="218"/>
      <c r="ZA36" s="218"/>
      <c r="ZB36" s="218"/>
      <c r="ZC36" s="218"/>
      <c r="ZD36" s="218"/>
      <c r="ZE36" s="218"/>
      <c r="ZF36" s="218"/>
      <c r="ZG36" s="218"/>
      <c r="ZH36" s="218"/>
      <c r="ZI36" s="218"/>
      <c r="ZJ36" s="218"/>
      <c r="ZK36" s="218"/>
      <c r="ZL36" s="218"/>
      <c r="ZM36" s="218"/>
      <c r="ZN36" s="218"/>
      <c r="ZO36" s="218"/>
      <c r="ZP36" s="218"/>
      <c r="ZQ36" s="218"/>
      <c r="ZR36" s="218"/>
      <c r="ZS36" s="218"/>
      <c r="ZT36" s="218"/>
      <c r="ZU36" s="218"/>
      <c r="ZV36" s="218"/>
      <c r="ZW36" s="218"/>
      <c r="ZX36" s="218"/>
      <c r="ZY36" s="218"/>
      <c r="ZZ36" s="218"/>
      <c r="AAA36" s="218"/>
      <c r="AAB36" s="218"/>
      <c r="AAC36" s="218"/>
      <c r="AAD36" s="218"/>
      <c r="AAE36" s="218"/>
      <c r="AAF36" s="218"/>
      <c r="AAG36" s="218"/>
      <c r="AAH36" s="218"/>
      <c r="AAI36" s="218"/>
      <c r="AAJ36" s="218"/>
      <c r="AAK36" s="218"/>
      <c r="AAL36" s="218"/>
      <c r="AAM36" s="218"/>
      <c r="AAN36" s="218"/>
      <c r="AAO36" s="218"/>
      <c r="AAP36" s="218"/>
      <c r="AAQ36" s="218"/>
      <c r="AAR36" s="218"/>
      <c r="AAS36" s="218"/>
      <c r="AAT36" s="218"/>
      <c r="AAU36" s="218"/>
      <c r="AAV36" s="218"/>
      <c r="AAW36" s="218"/>
      <c r="AAX36" s="218"/>
      <c r="AAY36" s="218"/>
      <c r="AAZ36" s="218"/>
      <c r="ABA36" s="218"/>
      <c r="ABB36" s="218"/>
      <c r="ABC36" s="218"/>
      <c r="ABD36" s="218"/>
      <c r="ABE36" s="218"/>
      <c r="ABF36" s="218"/>
      <c r="ABG36" s="218"/>
      <c r="ABH36" s="218"/>
      <c r="ABI36" s="218"/>
      <c r="ABJ36" s="218"/>
      <c r="ABK36" s="218"/>
      <c r="ABL36" s="218"/>
      <c r="ABM36" s="218"/>
      <c r="ABN36" s="218"/>
      <c r="ABO36" s="218"/>
      <c r="ABP36" s="218"/>
      <c r="ABQ36" s="218"/>
      <c r="ABR36" s="218"/>
      <c r="ABS36" s="218"/>
      <c r="ABT36" s="218"/>
      <c r="ABU36" s="218"/>
      <c r="ABV36" s="218"/>
      <c r="ABW36" s="218"/>
      <c r="ABX36" s="218"/>
      <c r="ABY36" s="218"/>
      <c r="ABZ36" s="218"/>
      <c r="ACA36" s="218"/>
      <c r="ACB36" s="218"/>
      <c r="ACC36" s="218"/>
      <c r="ACD36" s="218"/>
      <c r="ACE36" s="218"/>
      <c r="ACF36" s="218"/>
      <c r="ACG36" s="218"/>
      <c r="ACH36" s="218"/>
      <c r="ACI36" s="218"/>
      <c r="ACJ36" s="218"/>
      <c r="ACK36" s="218"/>
      <c r="ACL36" s="218"/>
      <c r="ACM36" s="218"/>
      <c r="ACN36" s="218"/>
      <c r="ACO36" s="218"/>
      <c r="ACP36" s="218"/>
      <c r="ACQ36" s="218"/>
      <c r="ACR36" s="218"/>
      <c r="ACS36" s="218"/>
      <c r="ACT36" s="218"/>
      <c r="ACU36" s="218"/>
      <c r="ACV36" s="218"/>
      <c r="ACW36" s="218"/>
      <c r="ACX36" s="218"/>
      <c r="ACY36" s="218"/>
      <c r="ACZ36" s="218"/>
      <c r="ADA36" s="218"/>
      <c r="ADB36" s="218"/>
      <c r="ADC36" s="218"/>
      <c r="ADD36" s="218"/>
      <c r="ADE36" s="218"/>
      <c r="ADF36" s="218"/>
      <c r="ADG36" s="218"/>
      <c r="ADH36" s="218"/>
      <c r="ADI36" s="218"/>
      <c r="ADJ36" s="218"/>
      <c r="ADK36" s="218"/>
      <c r="ADL36" s="218"/>
      <c r="ADM36" s="218"/>
      <c r="ADN36" s="218"/>
      <c r="ADO36" s="218"/>
      <c r="ADP36" s="218"/>
      <c r="ADQ36" s="218"/>
      <c r="ADR36" s="218"/>
      <c r="ADS36" s="218"/>
      <c r="ADT36" s="218"/>
      <c r="ADU36" s="218"/>
      <c r="ADV36" s="218"/>
      <c r="ADW36" s="218"/>
      <c r="ADX36" s="218"/>
      <c r="ADY36" s="218"/>
      <c r="ADZ36" s="218"/>
      <c r="AEA36" s="218"/>
      <c r="AEB36" s="218"/>
      <c r="AEC36" s="218"/>
      <c r="AED36" s="218"/>
      <c r="AEE36" s="218"/>
      <c r="AEF36" s="218"/>
      <c r="AEG36" s="218"/>
      <c r="AEH36" s="218"/>
      <c r="AEI36" s="218"/>
      <c r="AEJ36" s="218"/>
      <c r="AEK36" s="218"/>
      <c r="AEL36" s="218"/>
      <c r="AEM36" s="218"/>
      <c r="AEN36" s="218"/>
      <c r="AEO36" s="218"/>
      <c r="AEP36" s="218"/>
      <c r="AEQ36" s="218"/>
      <c r="AER36" s="218"/>
      <c r="AES36" s="218"/>
      <c r="AET36" s="218"/>
      <c r="AEU36" s="218"/>
      <c r="AEV36" s="218"/>
      <c r="AEW36" s="218"/>
      <c r="AEX36" s="218"/>
      <c r="AEY36" s="218"/>
      <c r="AEZ36" s="218"/>
      <c r="AFA36" s="218"/>
      <c r="AFB36" s="218"/>
      <c r="AFC36" s="218"/>
      <c r="AFD36" s="218"/>
      <c r="AFE36" s="218"/>
      <c r="AFF36" s="218"/>
      <c r="AFG36" s="218"/>
      <c r="AFH36" s="218"/>
      <c r="AFI36" s="218"/>
      <c r="AFJ36" s="218"/>
      <c r="AFK36" s="218"/>
      <c r="AFL36" s="218"/>
      <c r="AFM36" s="218"/>
      <c r="AFN36" s="218"/>
      <c r="AFO36" s="218"/>
      <c r="AFP36" s="218"/>
      <c r="AFQ36" s="218"/>
      <c r="AFR36" s="218"/>
      <c r="AFS36" s="218"/>
      <c r="AFT36" s="218"/>
      <c r="AFU36" s="218"/>
      <c r="AFV36" s="218"/>
      <c r="AFW36" s="218"/>
      <c r="AFX36" s="218"/>
      <c r="AFY36" s="218"/>
      <c r="AFZ36" s="218"/>
      <c r="AGA36" s="218"/>
      <c r="AGB36" s="218"/>
      <c r="AGC36" s="218"/>
      <c r="AGD36" s="218"/>
      <c r="AGE36" s="218"/>
      <c r="AGF36" s="218"/>
      <c r="AGG36" s="218"/>
      <c r="AGH36" s="218"/>
      <c r="AGI36" s="218"/>
      <c r="AGJ36" s="218"/>
      <c r="AGK36" s="218"/>
      <c r="AGL36" s="218"/>
      <c r="AGM36" s="218"/>
      <c r="AGN36" s="218"/>
      <c r="AGO36" s="218"/>
      <c r="AGP36" s="218"/>
      <c r="AGQ36" s="218"/>
      <c r="AGR36" s="218"/>
      <c r="AGS36" s="218"/>
      <c r="AGT36" s="218"/>
      <c r="AGU36" s="218"/>
      <c r="AGV36" s="218"/>
      <c r="AGW36" s="218"/>
      <c r="AGX36" s="218"/>
      <c r="AGY36" s="218"/>
      <c r="AGZ36" s="218"/>
      <c r="AHA36" s="218"/>
      <c r="AHB36" s="218"/>
      <c r="AHC36" s="218"/>
      <c r="AHD36" s="218"/>
      <c r="AHE36" s="218"/>
      <c r="AHF36" s="218"/>
      <c r="AHG36" s="218"/>
      <c r="AHH36" s="218"/>
      <c r="AHI36" s="218"/>
      <c r="AHJ36" s="218"/>
      <c r="AHK36" s="218"/>
      <c r="AHL36" s="218"/>
      <c r="AHM36" s="218"/>
      <c r="AHN36" s="218"/>
      <c r="AHO36" s="218"/>
      <c r="AHP36" s="218"/>
      <c r="AHQ36" s="218"/>
      <c r="AHR36" s="218"/>
      <c r="AHS36" s="218"/>
      <c r="AHT36" s="218"/>
      <c r="AHU36" s="218"/>
      <c r="AHV36" s="218"/>
      <c r="AHW36" s="218"/>
      <c r="AHX36" s="218"/>
      <c r="AHY36" s="218"/>
      <c r="AHZ36" s="218"/>
      <c r="AIA36" s="218"/>
      <c r="AIB36" s="218"/>
      <c r="AIC36" s="218"/>
      <c r="AID36" s="218"/>
      <c r="AIE36" s="218"/>
      <c r="AIF36" s="218"/>
      <c r="AIG36" s="218"/>
      <c r="AIH36" s="218"/>
      <c r="AII36" s="218"/>
      <c r="AIJ36" s="218"/>
      <c r="AIK36" s="218"/>
      <c r="AIL36" s="218"/>
      <c r="AIM36" s="218"/>
      <c r="AIN36" s="218"/>
      <c r="AIO36" s="218"/>
      <c r="AIP36" s="218"/>
      <c r="AIQ36" s="218"/>
      <c r="AIR36" s="218"/>
      <c r="AIS36" s="218"/>
      <c r="AIT36" s="218"/>
      <c r="AIU36" s="218"/>
      <c r="AIV36" s="218"/>
      <c r="AIW36" s="218"/>
      <c r="AIX36" s="218"/>
      <c r="AIY36" s="218"/>
      <c r="AIZ36" s="218"/>
      <c r="AJA36" s="218"/>
      <c r="AJB36" s="218"/>
      <c r="AJC36" s="218"/>
      <c r="AJD36" s="218"/>
      <c r="AJE36" s="218"/>
      <c r="AJF36" s="218"/>
      <c r="AJG36" s="218"/>
      <c r="AJH36" s="218"/>
      <c r="AJI36" s="218"/>
      <c r="AJJ36" s="218"/>
      <c r="AJK36" s="218"/>
      <c r="AJL36" s="218"/>
      <c r="AJM36" s="218"/>
      <c r="AJN36" s="218"/>
      <c r="AJO36" s="218"/>
      <c r="AJP36" s="218"/>
      <c r="AJQ36" s="218"/>
      <c r="AJR36" s="218"/>
      <c r="AJS36" s="218"/>
      <c r="AJT36" s="218"/>
      <c r="AJU36" s="218"/>
      <c r="AJV36" s="218"/>
      <c r="AJW36" s="218"/>
      <c r="AJX36" s="218"/>
      <c r="AJY36" s="218"/>
      <c r="AJZ36" s="218"/>
      <c r="AKA36" s="218"/>
      <c r="AKB36" s="218"/>
      <c r="AKC36" s="218"/>
      <c r="AKD36" s="218"/>
      <c r="AKE36" s="218"/>
      <c r="AKF36" s="218"/>
      <c r="AKG36" s="218"/>
      <c r="AKH36" s="218"/>
      <c r="AKI36" s="218"/>
      <c r="AKJ36" s="218"/>
      <c r="AKK36" s="218"/>
      <c r="AKL36" s="218"/>
      <c r="AKM36" s="218"/>
      <c r="AKN36" s="218"/>
      <c r="AKO36" s="218"/>
      <c r="AKP36" s="218"/>
      <c r="AKQ36" s="218"/>
      <c r="AKR36" s="218"/>
      <c r="AKS36" s="218"/>
      <c r="AKT36" s="218"/>
      <c r="AKU36" s="218"/>
      <c r="AKV36" s="218"/>
      <c r="AKW36" s="218"/>
      <c r="AKX36" s="218"/>
      <c r="AKY36" s="218"/>
      <c r="AKZ36" s="218"/>
      <c r="ALA36" s="218"/>
      <c r="ALB36" s="218"/>
      <c r="ALC36" s="218"/>
      <c r="ALD36" s="218"/>
      <c r="ALE36" s="218"/>
      <c r="ALF36" s="218"/>
      <c r="ALG36" s="218"/>
      <c r="ALH36" s="218"/>
      <c r="ALI36" s="218"/>
      <c r="ALJ36" s="218"/>
      <c r="ALK36" s="218"/>
      <c r="ALL36" s="218"/>
      <c r="ALM36" s="218"/>
      <c r="ALN36" s="218"/>
      <c r="ALO36" s="218"/>
      <c r="ALP36" s="218"/>
      <c r="ALQ36" s="218"/>
      <c r="ALR36" s="218"/>
      <c r="ALS36" s="218"/>
      <c r="ALT36" s="218"/>
      <c r="ALU36" s="218"/>
      <c r="ALV36" s="218"/>
      <c r="ALW36" s="218"/>
      <c r="ALX36" s="218"/>
      <c r="ALY36" s="218"/>
      <c r="ALZ36" s="218"/>
      <c r="AMA36" s="218"/>
      <c r="AMB36" s="218"/>
      <c r="AMC36" s="218"/>
      <c r="AMD36" s="218"/>
      <c r="AME36" s="218"/>
      <c r="AMF36" s="218"/>
      <c r="AMG36" s="218"/>
      <c r="AMH36" s="218"/>
      <c r="AMI36" s="218"/>
      <c r="AMJ36" s="218"/>
      <c r="AMK36" s="218"/>
      <c r="AML36" s="218"/>
      <c r="AMM36" s="218"/>
      <c r="AMN36" s="218"/>
      <c r="AMO36" s="218"/>
      <c r="AMP36" s="218"/>
      <c r="AMQ36" s="218"/>
      <c r="AMR36" s="218"/>
      <c r="AMS36" s="218"/>
      <c r="AMT36" s="218"/>
      <c r="AMU36" s="218"/>
      <c r="AMV36" s="218"/>
      <c r="AMW36" s="218"/>
      <c r="AMX36" s="218"/>
      <c r="AMY36" s="218"/>
      <c r="AMZ36" s="218"/>
      <c r="ANA36" s="218"/>
      <c r="ANB36" s="218"/>
      <c r="ANC36" s="218"/>
      <c r="AND36" s="218"/>
      <c r="ANE36" s="218"/>
      <c r="ANF36" s="218"/>
      <c r="ANG36" s="218"/>
      <c r="ANH36" s="218"/>
      <c r="ANI36" s="218"/>
      <c r="ANJ36" s="218"/>
      <c r="ANK36" s="218"/>
      <c r="ANL36" s="218"/>
      <c r="ANM36" s="218"/>
      <c r="ANN36" s="218"/>
      <c r="ANO36" s="218"/>
      <c r="ANP36" s="218"/>
      <c r="ANQ36" s="218"/>
      <c r="ANR36" s="218"/>
      <c r="ANS36" s="218"/>
      <c r="ANT36" s="218"/>
      <c r="ANU36" s="218"/>
      <c r="ANV36" s="218"/>
      <c r="ANW36" s="218"/>
      <c r="ANX36" s="218"/>
      <c r="ANY36" s="218"/>
      <c r="ANZ36" s="218"/>
      <c r="AOA36" s="218"/>
      <c r="AOB36" s="218"/>
      <c r="AOC36" s="218"/>
      <c r="AOD36" s="218"/>
      <c r="AOE36" s="218"/>
      <c r="AOF36" s="218"/>
      <c r="AOG36" s="218"/>
      <c r="AOH36" s="218"/>
      <c r="AOI36" s="218"/>
      <c r="AOJ36" s="218"/>
      <c r="AOK36" s="218"/>
      <c r="AOL36" s="218"/>
      <c r="AOM36" s="218"/>
      <c r="AON36" s="218"/>
      <c r="AOO36" s="218"/>
      <c r="AOP36" s="218"/>
      <c r="AOQ36" s="218"/>
      <c r="AOR36" s="218"/>
      <c r="AOS36" s="218"/>
      <c r="AOT36" s="218"/>
      <c r="AOU36" s="218"/>
      <c r="AOV36" s="218"/>
      <c r="AOW36" s="218"/>
      <c r="AOX36" s="218"/>
      <c r="AOY36" s="218"/>
      <c r="AOZ36" s="218"/>
      <c r="APA36" s="218"/>
      <c r="APB36" s="218"/>
      <c r="APC36" s="218"/>
      <c r="APD36" s="218"/>
      <c r="APE36" s="218"/>
      <c r="APF36" s="218"/>
      <c r="APG36" s="218"/>
      <c r="APH36" s="218"/>
      <c r="API36" s="218"/>
      <c r="APJ36" s="218"/>
      <c r="APK36" s="218"/>
      <c r="APL36" s="218"/>
      <c r="APM36" s="218"/>
      <c r="APN36" s="218"/>
      <c r="APO36" s="218"/>
      <c r="APP36" s="218"/>
      <c r="APQ36" s="218"/>
      <c r="APR36" s="218"/>
      <c r="APS36" s="218"/>
      <c r="APT36" s="218"/>
      <c r="APU36" s="218"/>
      <c r="APV36" s="218"/>
      <c r="APW36" s="218"/>
      <c r="APX36" s="218"/>
      <c r="APY36" s="218"/>
      <c r="APZ36" s="218"/>
      <c r="AQA36" s="218"/>
      <c r="AQB36" s="218"/>
      <c r="AQC36" s="218"/>
      <c r="AQD36" s="218"/>
      <c r="AQE36" s="218"/>
      <c r="AQF36" s="218"/>
      <c r="AQG36" s="218"/>
      <c r="AQH36" s="218"/>
      <c r="AQI36" s="218"/>
      <c r="AQJ36" s="218"/>
      <c r="AQK36" s="218"/>
      <c r="AQL36" s="218"/>
      <c r="AQM36" s="218"/>
      <c r="AQN36" s="218"/>
      <c r="AQO36" s="218"/>
      <c r="AQP36" s="218"/>
      <c r="AQQ36" s="218"/>
      <c r="AQR36" s="218"/>
      <c r="AQS36" s="218"/>
      <c r="AQT36" s="218"/>
      <c r="AQU36" s="218"/>
      <c r="AQV36" s="218"/>
      <c r="AQW36" s="218"/>
      <c r="AQX36" s="218"/>
      <c r="AQY36" s="218"/>
      <c r="AQZ36" s="218"/>
      <c r="ARA36" s="218"/>
      <c r="ARB36" s="218"/>
      <c r="ARC36" s="218"/>
      <c r="ARD36" s="218"/>
      <c r="ARE36" s="218"/>
      <c r="ARF36" s="218"/>
      <c r="ARG36" s="218"/>
      <c r="ARH36" s="218"/>
      <c r="ARI36" s="218"/>
      <c r="ARJ36" s="218"/>
      <c r="ARK36" s="218"/>
      <c r="ARL36" s="218"/>
      <c r="ARM36" s="218"/>
      <c r="ARN36" s="218"/>
      <c r="ARO36" s="218"/>
      <c r="ARP36" s="218"/>
      <c r="ARQ36" s="218"/>
      <c r="ARR36" s="218"/>
      <c r="ARS36" s="218"/>
      <c r="ART36" s="218"/>
      <c r="ARU36" s="218"/>
      <c r="ARV36" s="218"/>
      <c r="ARW36" s="218"/>
      <c r="ARX36" s="218"/>
      <c r="ARY36" s="218"/>
      <c r="ARZ36" s="218"/>
      <c r="ASA36" s="218"/>
      <c r="ASB36" s="218"/>
      <c r="ASC36" s="218"/>
      <c r="ASD36" s="218"/>
      <c r="ASE36" s="218"/>
      <c r="ASF36" s="218"/>
      <c r="ASG36" s="218"/>
      <c r="ASH36" s="218"/>
      <c r="ASI36" s="218"/>
      <c r="ASJ36" s="218"/>
      <c r="ASK36" s="218"/>
      <c r="ASL36" s="218"/>
      <c r="ASM36" s="218"/>
      <c r="ASN36" s="218"/>
      <c r="ASO36" s="218"/>
      <c r="ASP36" s="218"/>
      <c r="ASQ36" s="218"/>
      <c r="ASR36" s="218"/>
      <c r="ASS36" s="218"/>
      <c r="AST36" s="218"/>
      <c r="ASU36" s="218"/>
      <c r="ASV36" s="218"/>
      <c r="ASW36" s="218"/>
      <c r="ASX36" s="218"/>
      <c r="ASY36" s="218"/>
      <c r="ASZ36" s="218"/>
      <c r="ATA36" s="218"/>
      <c r="ATB36" s="218"/>
      <c r="ATC36" s="218"/>
      <c r="ATD36" s="218"/>
      <c r="ATE36" s="218"/>
      <c r="ATF36" s="218"/>
      <c r="ATG36" s="218"/>
      <c r="ATH36" s="218"/>
      <c r="ATI36" s="218"/>
      <c r="ATJ36" s="218"/>
      <c r="ATK36" s="218"/>
      <c r="ATL36" s="218"/>
      <c r="ATM36" s="218"/>
      <c r="ATN36" s="218"/>
      <c r="ATO36" s="218"/>
      <c r="ATP36" s="218"/>
      <c r="ATQ36" s="218"/>
      <c r="ATR36" s="218"/>
      <c r="ATS36" s="218"/>
      <c r="ATT36" s="218"/>
      <c r="ATU36" s="218"/>
      <c r="ATV36" s="218"/>
      <c r="ATW36" s="218"/>
      <c r="ATX36" s="218"/>
      <c r="ATY36" s="218"/>
      <c r="ATZ36" s="218"/>
      <c r="AUA36" s="218"/>
      <c r="AUB36" s="218"/>
      <c r="AUC36" s="218"/>
      <c r="AUD36" s="218"/>
      <c r="AUE36" s="218"/>
      <c r="AUF36" s="218"/>
      <c r="AUG36" s="218"/>
      <c r="AUH36" s="218"/>
      <c r="AUI36" s="218"/>
      <c r="AUJ36" s="218"/>
      <c r="AUK36" s="218"/>
      <c r="AUL36" s="218"/>
      <c r="AUM36" s="218"/>
      <c r="AUN36" s="218"/>
      <c r="AUO36" s="218"/>
      <c r="AUP36" s="218"/>
      <c r="AUQ36" s="218"/>
      <c r="AUR36" s="218"/>
      <c r="AUS36" s="218"/>
      <c r="AUT36" s="218"/>
      <c r="AUU36" s="218"/>
      <c r="AUV36" s="218"/>
      <c r="AUW36" s="218"/>
      <c r="AUX36" s="218"/>
      <c r="AUY36" s="218"/>
      <c r="AUZ36" s="218"/>
      <c r="AVA36" s="218"/>
      <c r="AVB36" s="218"/>
      <c r="AVC36" s="218"/>
      <c r="AVD36" s="218"/>
      <c r="AVE36" s="218"/>
      <c r="AVF36" s="218"/>
      <c r="AVG36" s="218"/>
      <c r="AVH36" s="218"/>
      <c r="AVI36" s="218"/>
      <c r="AVJ36" s="218"/>
      <c r="AVK36" s="218"/>
      <c r="AVL36" s="218"/>
      <c r="AVM36" s="218"/>
      <c r="AVN36" s="218"/>
      <c r="AVO36" s="218"/>
      <c r="AVP36" s="218"/>
      <c r="AVQ36" s="218"/>
      <c r="AVR36" s="218"/>
      <c r="AVS36" s="218"/>
      <c r="AVT36" s="218"/>
      <c r="AVU36" s="218"/>
      <c r="AVV36" s="218"/>
      <c r="AVW36" s="218"/>
      <c r="AVX36" s="218"/>
      <c r="AVY36" s="218"/>
      <c r="AVZ36" s="218"/>
      <c r="AWA36" s="218"/>
      <c r="AWB36" s="218"/>
      <c r="AWC36" s="218"/>
      <c r="AWD36" s="218"/>
      <c r="AWE36" s="218"/>
      <c r="AWF36" s="218"/>
      <c r="AWG36" s="218"/>
      <c r="AWH36" s="218"/>
      <c r="AWI36" s="218"/>
      <c r="AWJ36" s="218"/>
      <c r="AWK36" s="218"/>
      <c r="AWL36" s="218"/>
      <c r="AWM36" s="218"/>
      <c r="AWN36" s="218"/>
      <c r="AWO36" s="218"/>
      <c r="AWP36" s="218"/>
      <c r="AWQ36" s="218"/>
      <c r="AWR36" s="218"/>
      <c r="AWS36" s="218"/>
      <c r="AWT36" s="218"/>
      <c r="AWU36" s="218"/>
      <c r="AWV36" s="218"/>
      <c r="AWW36" s="218"/>
      <c r="AWX36" s="218"/>
      <c r="AWY36" s="218"/>
      <c r="AWZ36" s="218"/>
      <c r="AXA36" s="218"/>
      <c r="AXB36" s="218"/>
      <c r="AXC36" s="218"/>
      <c r="AXD36" s="218"/>
      <c r="AXE36" s="218"/>
      <c r="AXF36" s="218"/>
      <c r="AXG36" s="218"/>
      <c r="AXH36" s="218"/>
      <c r="AXI36" s="218"/>
      <c r="AXJ36" s="218"/>
      <c r="AXK36" s="218"/>
      <c r="AXL36" s="218"/>
      <c r="AXM36" s="218"/>
      <c r="AXN36" s="218"/>
      <c r="AXO36" s="218"/>
      <c r="AXP36" s="218"/>
      <c r="AXQ36" s="218"/>
      <c r="AXR36" s="218"/>
      <c r="AXS36" s="218"/>
      <c r="AXT36" s="218"/>
      <c r="AXU36" s="218"/>
      <c r="AXV36" s="218"/>
      <c r="AXW36" s="218"/>
      <c r="AXX36" s="218"/>
      <c r="AXY36" s="218"/>
      <c r="AXZ36" s="218"/>
      <c r="AYA36" s="218"/>
      <c r="AYB36" s="218"/>
      <c r="AYC36" s="218"/>
      <c r="AYD36" s="218"/>
      <c r="AYE36" s="218"/>
      <c r="AYF36" s="218"/>
      <c r="AYG36" s="218"/>
      <c r="AYH36" s="218"/>
      <c r="AYI36" s="218"/>
      <c r="AYJ36" s="218"/>
      <c r="AYK36" s="218"/>
      <c r="AYL36" s="218"/>
      <c r="AYM36" s="218"/>
      <c r="AYN36" s="218"/>
      <c r="AYO36" s="218"/>
      <c r="AYP36" s="218"/>
      <c r="AYQ36" s="218"/>
      <c r="AYR36" s="218"/>
      <c r="AYS36" s="218"/>
      <c r="AYT36" s="218"/>
      <c r="AYU36" s="218"/>
      <c r="AYV36" s="218"/>
      <c r="AYW36" s="218"/>
      <c r="AYX36" s="218"/>
      <c r="AYY36" s="218"/>
      <c r="AYZ36" s="218"/>
      <c r="AZA36" s="218"/>
      <c r="AZB36" s="218"/>
      <c r="AZC36" s="218"/>
      <c r="AZD36" s="218"/>
      <c r="AZE36" s="218"/>
      <c r="AZF36" s="218"/>
      <c r="AZG36" s="218"/>
      <c r="AZH36" s="218"/>
      <c r="AZI36" s="218"/>
      <c r="AZJ36" s="218"/>
      <c r="AZK36" s="218"/>
      <c r="AZL36" s="218"/>
      <c r="AZM36" s="218"/>
      <c r="AZN36" s="218"/>
      <c r="AZO36" s="218"/>
      <c r="AZP36" s="218"/>
      <c r="AZQ36" s="218"/>
      <c r="AZR36" s="218"/>
      <c r="AZS36" s="218"/>
      <c r="AZT36" s="218"/>
      <c r="AZU36" s="218"/>
      <c r="AZV36" s="218"/>
      <c r="AZW36" s="218"/>
      <c r="AZX36" s="218"/>
      <c r="AZY36" s="218"/>
      <c r="AZZ36" s="218"/>
      <c r="BAA36" s="218"/>
      <c r="BAB36" s="218"/>
      <c r="BAC36" s="218"/>
      <c r="BAD36" s="218"/>
      <c r="BAE36" s="218"/>
      <c r="BAF36" s="218"/>
      <c r="BAG36" s="218"/>
      <c r="BAH36" s="218"/>
      <c r="BAI36" s="218"/>
      <c r="BAJ36" s="218"/>
      <c r="BAK36" s="218"/>
      <c r="BAL36" s="218"/>
      <c r="BAM36" s="218"/>
      <c r="BAN36" s="218"/>
      <c r="BAO36" s="218"/>
      <c r="BAP36" s="218"/>
      <c r="BAQ36" s="218"/>
      <c r="BAR36" s="218"/>
      <c r="BAS36" s="218"/>
      <c r="BAT36" s="218"/>
      <c r="BAU36" s="218"/>
      <c r="BAV36" s="218"/>
      <c r="BAW36" s="218"/>
      <c r="BAX36" s="218"/>
      <c r="BAY36" s="218"/>
      <c r="BAZ36" s="218"/>
      <c r="BBA36" s="218"/>
      <c r="BBB36" s="218"/>
      <c r="BBC36" s="218"/>
      <c r="BBD36" s="218"/>
      <c r="BBE36" s="218"/>
      <c r="BBF36" s="218"/>
      <c r="BBG36" s="218"/>
      <c r="BBH36" s="218"/>
      <c r="BBI36" s="218"/>
      <c r="BBJ36" s="218"/>
      <c r="BBK36" s="218"/>
      <c r="BBL36" s="218"/>
      <c r="BBM36" s="218"/>
      <c r="BBN36" s="218"/>
      <c r="BBO36" s="218"/>
      <c r="BBP36" s="218"/>
      <c r="BBQ36" s="218"/>
      <c r="BBR36" s="218"/>
      <c r="BBS36" s="218"/>
      <c r="BBT36" s="218"/>
      <c r="BBU36" s="218"/>
      <c r="BBV36" s="218"/>
      <c r="BBW36" s="218"/>
      <c r="BBX36" s="218"/>
      <c r="BBY36" s="218"/>
      <c r="BBZ36" s="218"/>
      <c r="BCA36" s="218"/>
      <c r="BCB36" s="218"/>
      <c r="BCC36" s="218"/>
      <c r="BCD36" s="218"/>
      <c r="BCE36" s="218"/>
      <c r="BCF36" s="218"/>
      <c r="BCG36" s="218"/>
      <c r="BCH36" s="218"/>
      <c r="BCI36" s="218"/>
      <c r="BCJ36" s="218"/>
      <c r="BCK36" s="218"/>
      <c r="BCL36" s="218"/>
      <c r="BCM36" s="218"/>
      <c r="BCN36" s="218"/>
      <c r="BCO36" s="218"/>
      <c r="BCP36" s="218"/>
      <c r="BCQ36" s="218"/>
      <c r="BCR36" s="218"/>
      <c r="BCS36" s="218"/>
      <c r="BCT36" s="218"/>
      <c r="BCU36" s="218"/>
      <c r="BCV36" s="218"/>
      <c r="BCW36" s="218"/>
      <c r="BCX36" s="218"/>
      <c r="BCY36" s="218"/>
      <c r="BCZ36" s="218"/>
      <c r="BDA36" s="218"/>
      <c r="BDB36" s="218"/>
      <c r="BDC36" s="218"/>
      <c r="BDD36" s="218"/>
      <c r="BDE36" s="218"/>
      <c r="BDF36" s="218"/>
      <c r="BDG36" s="218"/>
      <c r="BDH36" s="218"/>
      <c r="BDI36" s="218"/>
      <c r="BDJ36" s="218"/>
      <c r="BDK36" s="218"/>
      <c r="BDL36" s="218"/>
      <c r="BDM36" s="218"/>
      <c r="BDN36" s="218"/>
      <c r="BDO36" s="218"/>
      <c r="BDP36" s="218"/>
      <c r="BDQ36" s="218"/>
      <c r="BDR36" s="218"/>
      <c r="BDS36" s="218"/>
      <c r="BDT36" s="218"/>
      <c r="BDU36" s="218"/>
    </row>
    <row r="37" spans="1:1477" s="120" customFormat="1" ht="24" customHeight="1" thickTop="1" thickBot="1">
      <c r="A37" s="158"/>
      <c r="B37" s="319" t="s">
        <v>530</v>
      </c>
      <c r="C37" s="320"/>
      <c r="D37" s="321"/>
      <c r="E37" s="8"/>
      <c r="F37" s="9"/>
      <c r="G37" s="189" t="str">
        <f>IF(B36="","",ROWS(B36:B36)-1)</f>
        <v/>
      </c>
      <c r="H37" s="10">
        <f>SUM(H36:H36)</f>
        <v>0</v>
      </c>
      <c r="I37" s="10">
        <f>SUM(I36:I36)</f>
        <v>0</v>
      </c>
      <c r="J37" s="10">
        <f>SUM(J36:J36)</f>
        <v>0</v>
      </c>
      <c r="K37" s="10">
        <f>SUM(K36:K36)</f>
        <v>0</v>
      </c>
      <c r="L37" s="10">
        <f>SUM(L36:L36)</f>
        <v>0</v>
      </c>
      <c r="M37" s="167">
        <f>IF(G37="",0,N37/G37)</f>
        <v>0</v>
      </c>
      <c r="N37" s="10">
        <f t="shared" ref="N37:AC37" si="63">SUM(N36:N36)</f>
        <v>0</v>
      </c>
      <c r="O37" s="10">
        <f t="shared" si="63"/>
        <v>0</v>
      </c>
      <c r="P37" s="11">
        <f t="shared" si="63"/>
        <v>0</v>
      </c>
      <c r="Q37" s="11">
        <f t="shared" si="63"/>
        <v>0</v>
      </c>
      <c r="R37" s="10">
        <f t="shared" si="63"/>
        <v>0</v>
      </c>
      <c r="S37" s="10">
        <f t="shared" si="63"/>
        <v>0</v>
      </c>
      <c r="T37" s="12">
        <f t="shared" si="63"/>
        <v>0</v>
      </c>
      <c r="U37" s="12">
        <f t="shared" si="63"/>
        <v>0</v>
      </c>
      <c r="V37" s="12">
        <f t="shared" si="63"/>
        <v>0</v>
      </c>
      <c r="W37" s="12">
        <f t="shared" si="63"/>
        <v>0</v>
      </c>
      <c r="X37" s="12">
        <f t="shared" si="63"/>
        <v>0</v>
      </c>
      <c r="Y37" s="12">
        <f t="shared" si="63"/>
        <v>0</v>
      </c>
      <c r="Z37" s="12">
        <f t="shared" si="63"/>
        <v>0</v>
      </c>
      <c r="AA37" s="12">
        <f t="shared" si="63"/>
        <v>0</v>
      </c>
      <c r="AB37" s="12">
        <f t="shared" si="63"/>
        <v>0</v>
      </c>
      <c r="AC37" s="12">
        <f t="shared" si="63"/>
        <v>0</v>
      </c>
      <c r="AD37" s="167">
        <f>IF(G37="",0,AE37/G37)</f>
        <v>0</v>
      </c>
      <c r="AE37" s="170">
        <f t="shared" ref="AE37:BJ37" si="64">SUM(AE36:AE36)</f>
        <v>1</v>
      </c>
      <c r="AF37" s="12">
        <f t="shared" si="64"/>
        <v>0</v>
      </c>
      <c r="AG37" s="12">
        <f t="shared" si="64"/>
        <v>0</v>
      </c>
      <c r="AH37" s="13">
        <f t="shared" si="64"/>
        <v>0</v>
      </c>
      <c r="AI37" s="13">
        <f t="shared" si="64"/>
        <v>0</v>
      </c>
      <c r="AJ37" s="13">
        <f t="shared" si="64"/>
        <v>0</v>
      </c>
      <c r="AK37" s="13">
        <f t="shared" si="64"/>
        <v>0</v>
      </c>
      <c r="AL37" s="12">
        <f t="shared" si="64"/>
        <v>0</v>
      </c>
      <c r="AM37" s="12">
        <f t="shared" si="64"/>
        <v>0</v>
      </c>
      <c r="AN37" s="13">
        <f t="shared" si="64"/>
        <v>0</v>
      </c>
      <c r="AO37" s="13">
        <f t="shared" si="64"/>
        <v>0</v>
      </c>
      <c r="AP37" s="12">
        <f t="shared" si="64"/>
        <v>0</v>
      </c>
      <c r="AQ37" s="12">
        <f t="shared" si="64"/>
        <v>0</v>
      </c>
      <c r="AR37" s="13">
        <f t="shared" si="64"/>
        <v>0</v>
      </c>
      <c r="AS37" s="13">
        <f t="shared" si="64"/>
        <v>0</v>
      </c>
      <c r="AT37" s="12">
        <f t="shared" si="64"/>
        <v>0</v>
      </c>
      <c r="AU37" s="12">
        <f t="shared" si="64"/>
        <v>0</v>
      </c>
      <c r="AV37" s="13">
        <f t="shared" si="64"/>
        <v>0</v>
      </c>
      <c r="AW37" s="13">
        <f t="shared" si="64"/>
        <v>0</v>
      </c>
      <c r="AX37" s="12">
        <f t="shared" si="64"/>
        <v>0</v>
      </c>
      <c r="AY37" s="12">
        <f t="shared" si="64"/>
        <v>0</v>
      </c>
      <c r="AZ37" s="13">
        <f t="shared" si="64"/>
        <v>0</v>
      </c>
      <c r="BA37" s="13">
        <f t="shared" si="64"/>
        <v>0</v>
      </c>
      <c r="BB37" s="12">
        <f t="shared" si="64"/>
        <v>0</v>
      </c>
      <c r="BC37" s="12">
        <f t="shared" si="64"/>
        <v>0</v>
      </c>
      <c r="BD37" s="13">
        <f t="shared" si="64"/>
        <v>0</v>
      </c>
      <c r="BE37" s="13">
        <f t="shared" si="64"/>
        <v>0</v>
      </c>
      <c r="BF37" s="12">
        <f t="shared" si="64"/>
        <v>0</v>
      </c>
      <c r="BG37" s="12">
        <f t="shared" si="64"/>
        <v>0</v>
      </c>
      <c r="BH37" s="13">
        <f t="shared" si="64"/>
        <v>0</v>
      </c>
      <c r="BI37" s="13">
        <f t="shared" si="64"/>
        <v>0</v>
      </c>
      <c r="BJ37" s="12">
        <f t="shared" si="64"/>
        <v>0</v>
      </c>
      <c r="BK37" s="12">
        <f t="shared" ref="BK37:CP37" si="65">SUM(BK36:BK36)</f>
        <v>0</v>
      </c>
      <c r="BL37" s="13">
        <f t="shared" si="65"/>
        <v>0</v>
      </c>
      <c r="BM37" s="13">
        <f t="shared" si="65"/>
        <v>0</v>
      </c>
      <c r="BN37" s="12">
        <f t="shared" si="65"/>
        <v>0</v>
      </c>
      <c r="BO37" s="12">
        <f t="shared" si="65"/>
        <v>0</v>
      </c>
      <c r="BP37" s="13">
        <f t="shared" si="65"/>
        <v>0</v>
      </c>
      <c r="BQ37" s="13">
        <f t="shared" si="65"/>
        <v>0</v>
      </c>
      <c r="BR37" s="12">
        <f t="shared" si="65"/>
        <v>0</v>
      </c>
      <c r="BS37" s="12">
        <f t="shared" si="65"/>
        <v>0</v>
      </c>
      <c r="BT37" s="13">
        <f t="shared" si="65"/>
        <v>0</v>
      </c>
      <c r="BU37" s="13">
        <f t="shared" si="65"/>
        <v>0</v>
      </c>
      <c r="BV37" s="12">
        <f t="shared" si="65"/>
        <v>0</v>
      </c>
      <c r="BW37" s="12">
        <f t="shared" si="65"/>
        <v>0</v>
      </c>
      <c r="BX37" s="13">
        <f t="shared" si="65"/>
        <v>0</v>
      </c>
      <c r="BY37" s="13">
        <f t="shared" si="65"/>
        <v>0</v>
      </c>
      <c r="BZ37" s="12">
        <f t="shared" si="65"/>
        <v>0</v>
      </c>
      <c r="CA37" s="12">
        <f t="shared" si="65"/>
        <v>0</v>
      </c>
      <c r="CB37" s="13">
        <f t="shared" si="65"/>
        <v>0</v>
      </c>
      <c r="CC37" s="13">
        <f t="shared" si="65"/>
        <v>0</v>
      </c>
      <c r="CD37" s="12">
        <f t="shared" si="65"/>
        <v>0</v>
      </c>
      <c r="CE37" s="12">
        <f t="shared" si="65"/>
        <v>0</v>
      </c>
      <c r="CF37" s="13">
        <f t="shared" si="65"/>
        <v>0</v>
      </c>
      <c r="CG37" s="13">
        <f t="shared" si="65"/>
        <v>0</v>
      </c>
      <c r="CH37" s="12">
        <f t="shared" si="65"/>
        <v>0</v>
      </c>
      <c r="CI37" s="12">
        <f t="shared" si="65"/>
        <v>0</v>
      </c>
      <c r="CJ37" s="13">
        <f t="shared" si="65"/>
        <v>0</v>
      </c>
      <c r="CK37" s="13">
        <f t="shared" si="65"/>
        <v>0</v>
      </c>
      <c r="CL37" s="12">
        <f t="shared" si="65"/>
        <v>0</v>
      </c>
      <c r="CM37" s="12">
        <f t="shared" si="65"/>
        <v>0</v>
      </c>
      <c r="CN37" s="14"/>
      <c r="CO37" s="14"/>
      <c r="CP37" s="14"/>
      <c r="CQ37" s="14"/>
      <c r="CR37" s="14"/>
      <c r="CS37" s="14"/>
      <c r="CT37" s="8"/>
      <c r="CU37" s="9"/>
      <c r="CV37" s="9"/>
      <c r="CW37" s="8"/>
      <c r="CX37" s="8"/>
      <c r="CY37" s="9"/>
      <c r="CZ37" s="9"/>
      <c r="DA37" s="9"/>
      <c r="DB37" s="12"/>
      <c r="DC37" s="14"/>
      <c r="DD37" s="16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  <c r="AAA37" s="128"/>
      <c r="AAB37" s="128"/>
      <c r="AAC37" s="128"/>
      <c r="AAD37" s="128"/>
      <c r="AAE37" s="128"/>
      <c r="AAF37" s="128"/>
      <c r="AAG37" s="128"/>
      <c r="AAH37" s="128"/>
      <c r="AAI37" s="128"/>
      <c r="AAJ37" s="128"/>
      <c r="AAK37" s="128"/>
      <c r="AAL37" s="128"/>
      <c r="AAM37" s="128"/>
      <c r="AAN37" s="128"/>
      <c r="AAO37" s="128"/>
      <c r="AAP37" s="128"/>
      <c r="AAQ37" s="128"/>
      <c r="AAR37" s="128"/>
      <c r="AAS37" s="128"/>
      <c r="AAT37" s="128"/>
      <c r="AAU37" s="128"/>
      <c r="AAV37" s="128"/>
      <c r="AAW37" s="128"/>
      <c r="AAX37" s="128"/>
      <c r="AAY37" s="128"/>
      <c r="AAZ37" s="128"/>
      <c r="ABA37" s="128"/>
      <c r="ABB37" s="128"/>
      <c r="ABC37" s="128"/>
      <c r="ABD37" s="128"/>
      <c r="ABE37" s="128"/>
      <c r="ABF37" s="128"/>
      <c r="ABG37" s="128"/>
      <c r="ABH37" s="128"/>
      <c r="ABI37" s="128"/>
      <c r="ABJ37" s="128"/>
      <c r="ABK37" s="128"/>
      <c r="ABL37" s="128"/>
      <c r="ABM37" s="128"/>
      <c r="ABN37" s="128"/>
      <c r="ABO37" s="128"/>
      <c r="ABP37" s="128"/>
      <c r="ABQ37" s="128"/>
      <c r="ABR37" s="128"/>
      <c r="ABS37" s="128"/>
      <c r="ABT37" s="128"/>
      <c r="ABU37" s="128"/>
      <c r="ABV37" s="128"/>
      <c r="ABW37" s="128"/>
      <c r="ABX37" s="128"/>
      <c r="ABY37" s="128"/>
      <c r="ABZ37" s="128"/>
      <c r="ACA37" s="128"/>
      <c r="ACB37" s="128"/>
      <c r="ACC37" s="128"/>
      <c r="ACD37" s="128"/>
      <c r="ACE37" s="128"/>
      <c r="ACF37" s="128"/>
      <c r="ACG37" s="128"/>
      <c r="ACH37" s="128"/>
      <c r="ACI37" s="128"/>
      <c r="ACJ37" s="128"/>
      <c r="ACK37" s="128"/>
      <c r="ACL37" s="128"/>
      <c r="ACM37" s="128"/>
      <c r="ACN37" s="128"/>
      <c r="ACO37" s="128"/>
      <c r="ACP37" s="128"/>
      <c r="ACQ37" s="128"/>
      <c r="ACR37" s="128"/>
      <c r="ACS37" s="128"/>
      <c r="ACT37" s="128"/>
      <c r="ACU37" s="128"/>
      <c r="ACV37" s="128"/>
      <c r="ACW37" s="128"/>
      <c r="ACX37" s="128"/>
      <c r="ACY37" s="128"/>
      <c r="ACZ37" s="128"/>
      <c r="ADA37" s="128"/>
      <c r="ADB37" s="128"/>
      <c r="ADC37" s="128"/>
      <c r="ADD37" s="128"/>
      <c r="ADE37" s="128"/>
      <c r="ADF37" s="128"/>
      <c r="ADG37" s="128"/>
      <c r="ADH37" s="128"/>
      <c r="ADI37" s="128"/>
      <c r="ADJ37" s="128"/>
      <c r="ADK37" s="128"/>
      <c r="ADL37" s="128"/>
      <c r="ADM37" s="128"/>
      <c r="ADN37" s="128"/>
      <c r="ADO37" s="128"/>
      <c r="ADP37" s="128"/>
      <c r="ADQ37" s="128"/>
      <c r="ADR37" s="128"/>
      <c r="ADS37" s="128"/>
      <c r="ADT37" s="128"/>
      <c r="ADU37" s="128"/>
      <c r="ADV37" s="128"/>
      <c r="ADW37" s="128"/>
      <c r="ADX37" s="128"/>
      <c r="ADY37" s="128"/>
      <c r="ADZ37" s="128"/>
      <c r="AEA37" s="128"/>
      <c r="AEB37" s="128"/>
      <c r="AEC37" s="128"/>
      <c r="AED37" s="128"/>
      <c r="AEE37" s="128"/>
      <c r="AEF37" s="128"/>
      <c r="AEG37" s="128"/>
      <c r="AEH37" s="128"/>
      <c r="AEI37" s="128"/>
      <c r="AEJ37" s="128"/>
      <c r="AEK37" s="128"/>
      <c r="AEL37" s="128"/>
      <c r="AEM37" s="128"/>
      <c r="AEN37" s="128"/>
      <c r="AEO37" s="128"/>
      <c r="AEP37" s="128"/>
      <c r="AEQ37" s="128"/>
      <c r="AER37" s="128"/>
      <c r="AES37" s="128"/>
      <c r="AET37" s="128"/>
      <c r="AEU37" s="128"/>
      <c r="AEV37" s="128"/>
      <c r="AEW37" s="128"/>
      <c r="AEX37" s="128"/>
      <c r="AEY37" s="128"/>
      <c r="AEZ37" s="128"/>
      <c r="AFA37" s="128"/>
      <c r="AFB37" s="128"/>
      <c r="AFC37" s="128"/>
      <c r="AFD37" s="128"/>
      <c r="AFE37" s="128"/>
      <c r="AFF37" s="128"/>
      <c r="AFG37" s="128"/>
      <c r="AFH37" s="128"/>
      <c r="AFI37" s="128"/>
      <c r="AFJ37" s="128"/>
      <c r="AFK37" s="128"/>
      <c r="AFL37" s="128"/>
      <c r="AFM37" s="128"/>
      <c r="AFN37" s="128"/>
      <c r="AFO37" s="128"/>
      <c r="AFP37" s="128"/>
      <c r="AFQ37" s="128"/>
      <c r="AFR37" s="128"/>
      <c r="AFS37" s="128"/>
      <c r="AFT37" s="128"/>
      <c r="AFU37" s="128"/>
      <c r="AFV37" s="128"/>
      <c r="AFW37" s="128"/>
      <c r="AFX37" s="128"/>
      <c r="AFY37" s="128"/>
      <c r="AFZ37" s="128"/>
      <c r="AGA37" s="128"/>
      <c r="AGB37" s="128"/>
      <c r="AGC37" s="128"/>
      <c r="AGD37" s="128"/>
      <c r="AGE37" s="128"/>
      <c r="AGF37" s="128"/>
      <c r="AGG37" s="128"/>
      <c r="AGH37" s="128"/>
      <c r="AGI37" s="128"/>
      <c r="AGJ37" s="128"/>
      <c r="AGK37" s="128"/>
      <c r="AGL37" s="128"/>
      <c r="AGM37" s="128"/>
      <c r="AGN37" s="128"/>
      <c r="AGO37" s="128"/>
      <c r="AGP37" s="128"/>
      <c r="AGQ37" s="128"/>
      <c r="AGR37" s="128"/>
      <c r="AGS37" s="128"/>
      <c r="AGT37" s="128"/>
      <c r="AGU37" s="128"/>
      <c r="AGV37" s="128"/>
      <c r="AGW37" s="128"/>
      <c r="AGX37" s="128"/>
      <c r="AGY37" s="128"/>
      <c r="AGZ37" s="128"/>
      <c r="AHA37" s="128"/>
      <c r="AHB37" s="128"/>
      <c r="AHC37" s="128"/>
      <c r="AHD37" s="128"/>
      <c r="AHE37" s="128"/>
      <c r="AHF37" s="128"/>
      <c r="AHG37" s="128"/>
      <c r="AHH37" s="128"/>
      <c r="AHI37" s="128"/>
      <c r="AHJ37" s="128"/>
      <c r="AHK37" s="128"/>
      <c r="AHL37" s="128"/>
      <c r="AHM37" s="128"/>
      <c r="AHN37" s="128"/>
      <c r="AHO37" s="128"/>
      <c r="AHP37" s="128"/>
      <c r="AHQ37" s="128"/>
      <c r="AHR37" s="128"/>
      <c r="AHS37" s="128"/>
      <c r="AHT37" s="128"/>
      <c r="AHU37" s="128"/>
      <c r="AHV37" s="128"/>
      <c r="AHW37" s="128"/>
      <c r="AHX37" s="128"/>
      <c r="AHY37" s="128"/>
      <c r="AHZ37" s="128"/>
      <c r="AIA37" s="128"/>
      <c r="AIB37" s="128"/>
      <c r="AIC37" s="128"/>
      <c r="AID37" s="128"/>
      <c r="AIE37" s="128"/>
      <c r="AIF37" s="128"/>
      <c r="AIG37" s="128"/>
      <c r="AIH37" s="128"/>
      <c r="AII37" s="128"/>
      <c r="AIJ37" s="128"/>
      <c r="AIK37" s="128"/>
      <c r="AIL37" s="128"/>
      <c r="AIM37" s="128"/>
      <c r="AIN37" s="128"/>
      <c r="AIO37" s="128"/>
      <c r="AIP37" s="128"/>
      <c r="AIQ37" s="128"/>
      <c r="AIR37" s="128"/>
      <c r="AIS37" s="128"/>
      <c r="AIT37" s="128"/>
      <c r="AIU37" s="128"/>
      <c r="AIV37" s="128"/>
      <c r="AIW37" s="128"/>
      <c r="AIX37" s="128"/>
      <c r="AIY37" s="128"/>
      <c r="AIZ37" s="128"/>
      <c r="AJA37" s="128"/>
      <c r="AJB37" s="128"/>
      <c r="AJC37" s="128"/>
      <c r="AJD37" s="128"/>
      <c r="AJE37" s="128"/>
      <c r="AJF37" s="128"/>
      <c r="AJG37" s="128"/>
      <c r="AJH37" s="128"/>
      <c r="AJI37" s="128"/>
      <c r="AJJ37" s="128"/>
      <c r="AJK37" s="128"/>
      <c r="AJL37" s="128"/>
      <c r="AJM37" s="128"/>
      <c r="AJN37" s="128"/>
      <c r="AJO37" s="128"/>
      <c r="AJP37" s="128"/>
      <c r="AJQ37" s="128"/>
      <c r="AJR37" s="128"/>
      <c r="AJS37" s="128"/>
      <c r="AJT37" s="128"/>
      <c r="AJU37" s="128"/>
      <c r="AJV37" s="128"/>
      <c r="AJW37" s="128"/>
      <c r="AJX37" s="128"/>
      <c r="AJY37" s="128"/>
      <c r="AJZ37" s="128"/>
      <c r="AKA37" s="128"/>
      <c r="AKB37" s="128"/>
      <c r="AKC37" s="128"/>
      <c r="AKD37" s="128"/>
      <c r="AKE37" s="128"/>
      <c r="AKF37" s="128"/>
      <c r="AKG37" s="128"/>
      <c r="AKH37" s="128"/>
      <c r="AKI37" s="128"/>
      <c r="AKJ37" s="128"/>
      <c r="AKK37" s="128"/>
      <c r="AKL37" s="128"/>
      <c r="AKM37" s="128"/>
      <c r="AKN37" s="128"/>
      <c r="AKO37" s="128"/>
      <c r="AKP37" s="128"/>
      <c r="AKQ37" s="128"/>
      <c r="AKR37" s="128"/>
      <c r="AKS37" s="128"/>
      <c r="AKT37" s="128"/>
      <c r="AKU37" s="128"/>
      <c r="AKV37" s="128"/>
      <c r="AKW37" s="128"/>
      <c r="AKX37" s="128"/>
      <c r="AKY37" s="128"/>
      <c r="AKZ37" s="128"/>
      <c r="ALA37" s="128"/>
      <c r="ALB37" s="128"/>
      <c r="ALC37" s="128"/>
      <c r="ALD37" s="128"/>
      <c r="ALE37" s="128"/>
      <c r="ALF37" s="128"/>
      <c r="ALG37" s="128"/>
      <c r="ALH37" s="128"/>
      <c r="ALI37" s="128"/>
      <c r="ALJ37" s="128"/>
      <c r="ALK37" s="128"/>
      <c r="ALL37" s="128"/>
      <c r="ALM37" s="128"/>
      <c r="ALN37" s="128"/>
      <c r="ALO37" s="128"/>
      <c r="ALP37" s="128"/>
      <c r="ALQ37" s="128"/>
      <c r="ALR37" s="128"/>
      <c r="ALS37" s="128"/>
      <c r="ALT37" s="128"/>
      <c r="ALU37" s="128"/>
      <c r="ALV37" s="128"/>
      <c r="ALW37" s="128"/>
      <c r="ALX37" s="128"/>
      <c r="ALY37" s="128"/>
      <c r="ALZ37" s="128"/>
      <c r="AMA37" s="128"/>
      <c r="AMB37" s="128"/>
      <c r="AMC37" s="128"/>
      <c r="AMD37" s="128"/>
      <c r="AME37" s="128"/>
      <c r="AMF37" s="128"/>
      <c r="AMG37" s="128"/>
      <c r="AMH37" s="128"/>
      <c r="AMI37" s="128"/>
      <c r="AMJ37" s="128"/>
      <c r="AMK37" s="128"/>
      <c r="AML37" s="128"/>
      <c r="AMM37" s="128"/>
      <c r="AMN37" s="128"/>
      <c r="AMO37" s="128"/>
      <c r="AMP37" s="128"/>
      <c r="AMQ37" s="128"/>
      <c r="AMR37" s="128"/>
      <c r="AMS37" s="128"/>
      <c r="AMT37" s="128"/>
      <c r="AMU37" s="128"/>
      <c r="AMV37" s="128"/>
      <c r="AMW37" s="128"/>
      <c r="AMX37" s="128"/>
      <c r="AMY37" s="128"/>
      <c r="AMZ37" s="128"/>
      <c r="ANA37" s="128"/>
      <c r="ANB37" s="128"/>
      <c r="ANC37" s="128"/>
      <c r="AND37" s="128"/>
      <c r="ANE37" s="128"/>
      <c r="ANF37" s="128"/>
      <c r="ANG37" s="128"/>
      <c r="ANH37" s="128"/>
      <c r="ANI37" s="128"/>
      <c r="ANJ37" s="128"/>
      <c r="ANK37" s="128"/>
      <c r="ANL37" s="128"/>
      <c r="ANM37" s="128"/>
      <c r="ANN37" s="128"/>
      <c r="ANO37" s="128"/>
      <c r="ANP37" s="128"/>
      <c r="ANQ37" s="128"/>
      <c r="ANR37" s="128"/>
      <c r="ANS37" s="128"/>
      <c r="ANT37" s="128"/>
      <c r="ANU37" s="128"/>
      <c r="ANV37" s="128"/>
      <c r="ANW37" s="128"/>
      <c r="ANX37" s="128"/>
      <c r="ANY37" s="128"/>
      <c r="ANZ37" s="128"/>
      <c r="AOA37" s="128"/>
      <c r="AOB37" s="128"/>
      <c r="AOC37" s="128"/>
      <c r="AOD37" s="128"/>
      <c r="AOE37" s="128"/>
      <c r="AOF37" s="128"/>
      <c r="AOG37" s="128"/>
      <c r="AOH37" s="128"/>
      <c r="AOI37" s="128"/>
      <c r="AOJ37" s="128"/>
      <c r="AOK37" s="128"/>
      <c r="AOL37" s="128"/>
      <c r="AOM37" s="128"/>
      <c r="AON37" s="128"/>
      <c r="AOO37" s="128"/>
      <c r="AOP37" s="128"/>
      <c r="AOQ37" s="128"/>
      <c r="AOR37" s="128"/>
      <c r="AOS37" s="128"/>
      <c r="AOT37" s="128"/>
      <c r="AOU37" s="128"/>
      <c r="AOV37" s="128"/>
      <c r="AOW37" s="128"/>
      <c r="AOX37" s="128"/>
      <c r="AOY37" s="128"/>
      <c r="AOZ37" s="128"/>
      <c r="APA37" s="128"/>
      <c r="APB37" s="128"/>
      <c r="APC37" s="128"/>
      <c r="APD37" s="128"/>
      <c r="APE37" s="128"/>
      <c r="APF37" s="128"/>
      <c r="APG37" s="128"/>
      <c r="APH37" s="128"/>
      <c r="API37" s="128"/>
      <c r="APJ37" s="128"/>
      <c r="APK37" s="128"/>
      <c r="APL37" s="128"/>
      <c r="APM37" s="128"/>
      <c r="APN37" s="128"/>
      <c r="APO37" s="128"/>
      <c r="APP37" s="128"/>
      <c r="APQ37" s="128"/>
      <c r="APR37" s="128"/>
      <c r="APS37" s="128"/>
      <c r="APT37" s="128"/>
      <c r="APU37" s="128"/>
      <c r="APV37" s="128"/>
      <c r="APW37" s="128"/>
      <c r="APX37" s="128"/>
      <c r="APY37" s="128"/>
      <c r="APZ37" s="128"/>
      <c r="AQA37" s="128"/>
      <c r="AQB37" s="128"/>
      <c r="AQC37" s="128"/>
      <c r="AQD37" s="128"/>
      <c r="AQE37" s="128"/>
      <c r="AQF37" s="128"/>
      <c r="AQG37" s="128"/>
      <c r="AQH37" s="128"/>
      <c r="AQI37" s="128"/>
      <c r="AQJ37" s="128"/>
      <c r="AQK37" s="128"/>
      <c r="AQL37" s="128"/>
      <c r="AQM37" s="128"/>
      <c r="AQN37" s="128"/>
      <c r="AQO37" s="128"/>
      <c r="AQP37" s="128"/>
      <c r="AQQ37" s="128"/>
      <c r="AQR37" s="128"/>
      <c r="AQS37" s="128"/>
      <c r="AQT37" s="128"/>
      <c r="AQU37" s="128"/>
      <c r="AQV37" s="128"/>
      <c r="AQW37" s="128"/>
      <c r="AQX37" s="128"/>
      <c r="AQY37" s="128"/>
      <c r="AQZ37" s="128"/>
      <c r="ARA37" s="128"/>
      <c r="ARB37" s="128"/>
      <c r="ARC37" s="128"/>
      <c r="ARD37" s="128"/>
      <c r="ARE37" s="128"/>
      <c r="ARF37" s="128"/>
      <c r="ARG37" s="128"/>
      <c r="ARH37" s="128"/>
      <c r="ARI37" s="128"/>
      <c r="ARJ37" s="128"/>
      <c r="ARK37" s="128"/>
      <c r="ARL37" s="128"/>
      <c r="ARM37" s="128"/>
      <c r="ARN37" s="128"/>
      <c r="ARO37" s="128"/>
      <c r="ARP37" s="128"/>
      <c r="ARQ37" s="128"/>
      <c r="ARR37" s="128"/>
      <c r="ARS37" s="128"/>
      <c r="ART37" s="128"/>
      <c r="ARU37" s="128"/>
      <c r="ARV37" s="128"/>
      <c r="ARW37" s="128"/>
      <c r="ARX37" s="128"/>
      <c r="ARY37" s="128"/>
      <c r="ARZ37" s="128"/>
      <c r="ASA37" s="128"/>
      <c r="ASB37" s="128"/>
      <c r="ASC37" s="128"/>
      <c r="ASD37" s="128"/>
      <c r="ASE37" s="128"/>
      <c r="ASF37" s="128"/>
      <c r="ASG37" s="128"/>
      <c r="ASH37" s="128"/>
      <c r="ASI37" s="128"/>
      <c r="ASJ37" s="128"/>
      <c r="ASK37" s="128"/>
      <c r="ASL37" s="128"/>
      <c r="ASM37" s="128"/>
      <c r="ASN37" s="128"/>
      <c r="ASO37" s="128"/>
      <c r="ASP37" s="128"/>
      <c r="ASQ37" s="128"/>
      <c r="ASR37" s="128"/>
      <c r="ASS37" s="128"/>
      <c r="AST37" s="128"/>
      <c r="ASU37" s="128"/>
      <c r="ASV37" s="128"/>
      <c r="ASW37" s="128"/>
      <c r="ASX37" s="128"/>
      <c r="ASY37" s="128"/>
      <c r="ASZ37" s="128"/>
      <c r="ATA37" s="128"/>
      <c r="ATB37" s="128"/>
      <c r="ATC37" s="128"/>
      <c r="ATD37" s="128"/>
      <c r="ATE37" s="128"/>
      <c r="ATF37" s="128"/>
      <c r="ATG37" s="128"/>
      <c r="ATH37" s="128"/>
      <c r="ATI37" s="128"/>
      <c r="ATJ37" s="128"/>
      <c r="ATK37" s="128"/>
      <c r="ATL37" s="128"/>
      <c r="ATM37" s="128"/>
      <c r="ATN37" s="128"/>
      <c r="ATO37" s="128"/>
      <c r="ATP37" s="128"/>
      <c r="ATQ37" s="128"/>
      <c r="ATR37" s="128"/>
      <c r="ATS37" s="128"/>
      <c r="ATT37" s="128"/>
      <c r="ATU37" s="128"/>
      <c r="ATV37" s="128"/>
      <c r="ATW37" s="128"/>
      <c r="ATX37" s="128"/>
      <c r="ATY37" s="128"/>
      <c r="ATZ37" s="128"/>
      <c r="AUA37" s="128"/>
      <c r="AUB37" s="128"/>
      <c r="AUC37" s="128"/>
      <c r="AUD37" s="128"/>
      <c r="AUE37" s="128"/>
      <c r="AUF37" s="128"/>
      <c r="AUG37" s="128"/>
      <c r="AUH37" s="128"/>
      <c r="AUI37" s="128"/>
      <c r="AUJ37" s="128"/>
      <c r="AUK37" s="128"/>
      <c r="AUL37" s="128"/>
      <c r="AUM37" s="128"/>
      <c r="AUN37" s="128"/>
      <c r="AUO37" s="128"/>
      <c r="AUP37" s="128"/>
      <c r="AUQ37" s="128"/>
      <c r="AUR37" s="128"/>
      <c r="AUS37" s="128"/>
      <c r="AUT37" s="128"/>
      <c r="AUU37" s="128"/>
      <c r="AUV37" s="128"/>
      <c r="AUW37" s="128"/>
      <c r="AUX37" s="128"/>
      <c r="AUY37" s="128"/>
      <c r="AUZ37" s="128"/>
      <c r="AVA37" s="128"/>
      <c r="AVB37" s="128"/>
      <c r="AVC37" s="128"/>
      <c r="AVD37" s="128"/>
      <c r="AVE37" s="128"/>
      <c r="AVF37" s="128"/>
      <c r="AVG37" s="128"/>
      <c r="AVH37" s="128"/>
      <c r="AVI37" s="128"/>
      <c r="AVJ37" s="128"/>
      <c r="AVK37" s="128"/>
      <c r="AVL37" s="128"/>
      <c r="AVM37" s="128"/>
      <c r="AVN37" s="128"/>
      <c r="AVO37" s="128"/>
      <c r="AVP37" s="128"/>
      <c r="AVQ37" s="128"/>
      <c r="AVR37" s="128"/>
      <c r="AVS37" s="128"/>
      <c r="AVT37" s="128"/>
      <c r="AVU37" s="128"/>
      <c r="AVV37" s="128"/>
      <c r="AVW37" s="128"/>
      <c r="AVX37" s="128"/>
      <c r="AVY37" s="128"/>
      <c r="AVZ37" s="128"/>
      <c r="AWA37" s="128"/>
      <c r="AWB37" s="128"/>
      <c r="AWC37" s="128"/>
      <c r="AWD37" s="128"/>
      <c r="AWE37" s="128"/>
      <c r="AWF37" s="128"/>
      <c r="AWG37" s="128"/>
      <c r="AWH37" s="128"/>
      <c r="AWI37" s="128"/>
      <c r="AWJ37" s="128"/>
      <c r="AWK37" s="128"/>
      <c r="AWL37" s="128"/>
      <c r="AWM37" s="128"/>
      <c r="AWN37" s="128"/>
      <c r="AWO37" s="128"/>
      <c r="AWP37" s="128"/>
      <c r="AWQ37" s="128"/>
      <c r="AWR37" s="128"/>
      <c r="AWS37" s="128"/>
      <c r="AWT37" s="128"/>
      <c r="AWU37" s="128"/>
      <c r="AWV37" s="128"/>
      <c r="AWW37" s="128"/>
      <c r="AWX37" s="128"/>
      <c r="AWY37" s="128"/>
      <c r="AWZ37" s="128"/>
      <c r="AXA37" s="128"/>
      <c r="AXB37" s="128"/>
      <c r="AXC37" s="128"/>
      <c r="AXD37" s="128"/>
      <c r="AXE37" s="128"/>
      <c r="AXF37" s="128"/>
      <c r="AXG37" s="128"/>
      <c r="AXH37" s="128"/>
      <c r="AXI37" s="128"/>
      <c r="AXJ37" s="128"/>
      <c r="AXK37" s="128"/>
      <c r="AXL37" s="128"/>
      <c r="AXM37" s="128"/>
      <c r="AXN37" s="128"/>
      <c r="AXO37" s="128"/>
      <c r="AXP37" s="128"/>
      <c r="AXQ37" s="128"/>
      <c r="AXR37" s="128"/>
      <c r="AXS37" s="128"/>
      <c r="AXT37" s="128"/>
      <c r="AXU37" s="128"/>
      <c r="AXV37" s="128"/>
      <c r="AXW37" s="128"/>
      <c r="AXX37" s="128"/>
      <c r="AXY37" s="128"/>
      <c r="AXZ37" s="128"/>
      <c r="AYA37" s="128"/>
      <c r="AYB37" s="128"/>
      <c r="AYC37" s="128"/>
      <c r="AYD37" s="128"/>
      <c r="AYE37" s="128"/>
      <c r="AYF37" s="128"/>
      <c r="AYG37" s="128"/>
      <c r="AYH37" s="128"/>
      <c r="AYI37" s="128"/>
      <c r="AYJ37" s="128"/>
      <c r="AYK37" s="128"/>
      <c r="AYL37" s="128"/>
      <c r="AYM37" s="128"/>
      <c r="AYN37" s="128"/>
      <c r="AYO37" s="128"/>
      <c r="AYP37" s="128"/>
      <c r="AYQ37" s="128"/>
      <c r="AYR37" s="128"/>
      <c r="AYS37" s="128"/>
      <c r="AYT37" s="128"/>
      <c r="AYU37" s="128"/>
      <c r="AYV37" s="128"/>
      <c r="AYW37" s="128"/>
      <c r="AYX37" s="128"/>
      <c r="AYY37" s="128"/>
      <c r="AYZ37" s="128"/>
      <c r="AZA37" s="128"/>
      <c r="AZB37" s="128"/>
      <c r="AZC37" s="128"/>
      <c r="AZD37" s="128"/>
      <c r="AZE37" s="128"/>
      <c r="AZF37" s="128"/>
      <c r="AZG37" s="128"/>
      <c r="AZH37" s="128"/>
      <c r="AZI37" s="128"/>
      <c r="AZJ37" s="128"/>
      <c r="AZK37" s="128"/>
      <c r="AZL37" s="128"/>
      <c r="AZM37" s="128"/>
      <c r="AZN37" s="128"/>
      <c r="AZO37" s="128"/>
      <c r="AZP37" s="128"/>
      <c r="AZQ37" s="128"/>
      <c r="AZR37" s="128"/>
      <c r="AZS37" s="128"/>
      <c r="AZT37" s="128"/>
      <c r="AZU37" s="128"/>
      <c r="AZV37" s="128"/>
      <c r="AZW37" s="128"/>
      <c r="AZX37" s="128"/>
      <c r="AZY37" s="128"/>
      <c r="AZZ37" s="128"/>
      <c r="BAA37" s="128"/>
      <c r="BAB37" s="128"/>
      <c r="BAC37" s="128"/>
      <c r="BAD37" s="128"/>
      <c r="BAE37" s="128"/>
      <c r="BAF37" s="128"/>
      <c r="BAG37" s="128"/>
      <c r="BAH37" s="128"/>
      <c r="BAI37" s="128"/>
      <c r="BAJ37" s="128"/>
      <c r="BAK37" s="128"/>
      <c r="BAL37" s="128"/>
      <c r="BAM37" s="128"/>
      <c r="BAN37" s="128"/>
      <c r="BAO37" s="128"/>
      <c r="BAP37" s="128"/>
      <c r="BAQ37" s="128"/>
      <c r="BAR37" s="128"/>
      <c r="BAS37" s="128"/>
      <c r="BAT37" s="128"/>
      <c r="BAU37" s="128"/>
      <c r="BAV37" s="128"/>
      <c r="BAW37" s="128"/>
      <c r="BAX37" s="128"/>
      <c r="BAY37" s="128"/>
      <c r="BAZ37" s="128"/>
      <c r="BBA37" s="128"/>
      <c r="BBB37" s="128"/>
      <c r="BBC37" s="128"/>
      <c r="BBD37" s="128"/>
      <c r="BBE37" s="128"/>
      <c r="BBF37" s="128"/>
      <c r="BBG37" s="128"/>
      <c r="BBH37" s="128"/>
      <c r="BBI37" s="128"/>
      <c r="BBJ37" s="128"/>
      <c r="BBK37" s="128"/>
      <c r="BBL37" s="128"/>
      <c r="BBM37" s="128"/>
      <c r="BBN37" s="128"/>
      <c r="BBO37" s="128"/>
      <c r="BBP37" s="128"/>
      <c r="BBQ37" s="128"/>
      <c r="BBR37" s="128"/>
      <c r="BBS37" s="128"/>
      <c r="BBT37" s="128"/>
      <c r="BBU37" s="128"/>
      <c r="BBV37" s="128"/>
      <c r="BBW37" s="128"/>
      <c r="BBX37" s="128"/>
      <c r="BBY37" s="128"/>
      <c r="BBZ37" s="128"/>
      <c r="BCA37" s="128"/>
      <c r="BCB37" s="128"/>
      <c r="BCC37" s="128"/>
      <c r="BCD37" s="128"/>
      <c r="BCE37" s="128"/>
      <c r="BCF37" s="128"/>
      <c r="BCG37" s="128"/>
      <c r="BCH37" s="128"/>
      <c r="BCI37" s="128"/>
      <c r="BCJ37" s="128"/>
      <c r="BCK37" s="128"/>
      <c r="BCL37" s="128"/>
      <c r="BCM37" s="128"/>
      <c r="BCN37" s="128"/>
      <c r="BCO37" s="128"/>
      <c r="BCP37" s="128"/>
      <c r="BCQ37" s="128"/>
      <c r="BCR37" s="128"/>
      <c r="BCS37" s="128"/>
      <c r="BCT37" s="128"/>
      <c r="BCU37" s="128"/>
      <c r="BCV37" s="128"/>
      <c r="BCW37" s="128"/>
      <c r="BCX37" s="128"/>
      <c r="BCY37" s="128"/>
      <c r="BCZ37" s="128"/>
      <c r="BDA37" s="128"/>
      <c r="BDB37" s="128"/>
      <c r="BDC37" s="128"/>
      <c r="BDD37" s="128"/>
      <c r="BDE37" s="128"/>
      <c r="BDF37" s="128"/>
      <c r="BDG37" s="128"/>
      <c r="BDH37" s="128"/>
      <c r="BDI37" s="128"/>
      <c r="BDJ37" s="128"/>
      <c r="BDK37" s="128"/>
      <c r="BDL37" s="128"/>
      <c r="BDM37" s="128"/>
      <c r="BDN37" s="128"/>
      <c r="BDO37" s="128"/>
      <c r="BDP37" s="128"/>
      <c r="BDQ37" s="128"/>
      <c r="BDR37" s="128"/>
      <c r="BDS37" s="128"/>
      <c r="BDT37" s="128"/>
      <c r="BDU37" s="128"/>
    </row>
    <row r="38" spans="1:1477" s="128" customFormat="1" ht="24" customHeight="1" thickTop="1">
      <c r="B38" s="322" t="s">
        <v>46</v>
      </c>
      <c r="C38" s="323"/>
      <c r="D38" s="324"/>
      <c r="E38" s="139"/>
      <c r="F38" s="138"/>
      <c r="G38" s="131">
        <f t="shared" ref="G38:L38" si="66">SUM(G35,G37)</f>
        <v>0</v>
      </c>
      <c r="H38" s="137">
        <f t="shared" si="66"/>
        <v>0</v>
      </c>
      <c r="I38" s="137">
        <f t="shared" si="66"/>
        <v>0</v>
      </c>
      <c r="J38" s="137">
        <f t="shared" si="66"/>
        <v>0</v>
      </c>
      <c r="K38" s="137">
        <f t="shared" si="66"/>
        <v>0</v>
      </c>
      <c r="L38" s="137">
        <f t="shared" si="66"/>
        <v>0</v>
      </c>
      <c r="M38" s="167">
        <f>IF(G38=0,0,N38/G38)</f>
        <v>0</v>
      </c>
      <c r="N38" s="137">
        <f t="shared" ref="N38:AC38" si="67">SUM(N35,N37)</f>
        <v>0</v>
      </c>
      <c r="O38" s="137">
        <f t="shared" si="67"/>
        <v>0</v>
      </c>
      <c r="P38" s="140">
        <f t="shared" si="67"/>
        <v>0</v>
      </c>
      <c r="Q38" s="140">
        <f t="shared" si="67"/>
        <v>0</v>
      </c>
      <c r="R38" s="137">
        <f t="shared" si="67"/>
        <v>0</v>
      </c>
      <c r="S38" s="137">
        <f t="shared" si="67"/>
        <v>0</v>
      </c>
      <c r="T38" s="141">
        <f t="shared" si="67"/>
        <v>0</v>
      </c>
      <c r="U38" s="141">
        <f t="shared" si="67"/>
        <v>0</v>
      </c>
      <c r="V38" s="141">
        <f t="shared" si="67"/>
        <v>0</v>
      </c>
      <c r="W38" s="141">
        <f t="shared" si="67"/>
        <v>0</v>
      </c>
      <c r="X38" s="141">
        <f t="shared" si="67"/>
        <v>0</v>
      </c>
      <c r="Y38" s="141">
        <f t="shared" si="67"/>
        <v>0</v>
      </c>
      <c r="Z38" s="141">
        <f t="shared" si="67"/>
        <v>0</v>
      </c>
      <c r="AA38" s="141">
        <f t="shared" si="67"/>
        <v>0</v>
      </c>
      <c r="AB38" s="141">
        <f t="shared" si="67"/>
        <v>0</v>
      </c>
      <c r="AC38" s="141">
        <f t="shared" si="67"/>
        <v>0</v>
      </c>
      <c r="AD38" s="167">
        <f>IF(G38=0,0,AE38/G38)</f>
        <v>0</v>
      </c>
      <c r="AE38" s="171">
        <f t="shared" ref="AE38:BJ38" si="68">SUM(AE35,AE37)</f>
        <v>2</v>
      </c>
      <c r="AF38" s="141">
        <f t="shared" si="68"/>
        <v>0</v>
      </c>
      <c r="AG38" s="141">
        <f t="shared" si="68"/>
        <v>0</v>
      </c>
      <c r="AH38" s="142">
        <f t="shared" si="68"/>
        <v>0</v>
      </c>
      <c r="AI38" s="142">
        <f t="shared" si="68"/>
        <v>0</v>
      </c>
      <c r="AJ38" s="142">
        <f t="shared" si="68"/>
        <v>0</v>
      </c>
      <c r="AK38" s="142">
        <f t="shared" si="68"/>
        <v>0</v>
      </c>
      <c r="AL38" s="141">
        <f t="shared" si="68"/>
        <v>0</v>
      </c>
      <c r="AM38" s="141">
        <f t="shared" si="68"/>
        <v>0</v>
      </c>
      <c r="AN38" s="142">
        <f t="shared" si="68"/>
        <v>0</v>
      </c>
      <c r="AO38" s="142">
        <f t="shared" si="68"/>
        <v>0</v>
      </c>
      <c r="AP38" s="141">
        <f t="shared" si="68"/>
        <v>0</v>
      </c>
      <c r="AQ38" s="141">
        <f t="shared" si="68"/>
        <v>0</v>
      </c>
      <c r="AR38" s="142">
        <f t="shared" si="68"/>
        <v>0</v>
      </c>
      <c r="AS38" s="142">
        <f t="shared" si="68"/>
        <v>0</v>
      </c>
      <c r="AT38" s="141">
        <f t="shared" si="68"/>
        <v>0</v>
      </c>
      <c r="AU38" s="141">
        <f t="shared" si="68"/>
        <v>0</v>
      </c>
      <c r="AV38" s="142">
        <f t="shared" si="68"/>
        <v>0</v>
      </c>
      <c r="AW38" s="142">
        <f t="shared" si="68"/>
        <v>0</v>
      </c>
      <c r="AX38" s="141">
        <f t="shared" si="68"/>
        <v>0</v>
      </c>
      <c r="AY38" s="141">
        <f t="shared" si="68"/>
        <v>0</v>
      </c>
      <c r="AZ38" s="142">
        <f t="shared" si="68"/>
        <v>0</v>
      </c>
      <c r="BA38" s="142">
        <f t="shared" si="68"/>
        <v>0</v>
      </c>
      <c r="BB38" s="141">
        <f t="shared" si="68"/>
        <v>0</v>
      </c>
      <c r="BC38" s="141">
        <f t="shared" si="68"/>
        <v>0</v>
      </c>
      <c r="BD38" s="142">
        <f t="shared" si="68"/>
        <v>0</v>
      </c>
      <c r="BE38" s="142">
        <f t="shared" si="68"/>
        <v>0</v>
      </c>
      <c r="BF38" s="141">
        <f t="shared" si="68"/>
        <v>0</v>
      </c>
      <c r="BG38" s="141">
        <f t="shared" si="68"/>
        <v>0</v>
      </c>
      <c r="BH38" s="142">
        <f t="shared" si="68"/>
        <v>0</v>
      </c>
      <c r="BI38" s="142">
        <f t="shared" si="68"/>
        <v>0</v>
      </c>
      <c r="BJ38" s="141">
        <f t="shared" si="68"/>
        <v>0</v>
      </c>
      <c r="BK38" s="141">
        <f t="shared" ref="BK38:CP38" si="69">SUM(BK35,BK37)</f>
        <v>0</v>
      </c>
      <c r="BL38" s="142">
        <f t="shared" si="69"/>
        <v>0</v>
      </c>
      <c r="BM38" s="142">
        <f t="shared" si="69"/>
        <v>0</v>
      </c>
      <c r="BN38" s="141">
        <f t="shared" si="69"/>
        <v>0</v>
      </c>
      <c r="BO38" s="141">
        <f t="shared" si="69"/>
        <v>0</v>
      </c>
      <c r="BP38" s="142">
        <f t="shared" si="69"/>
        <v>0</v>
      </c>
      <c r="BQ38" s="142">
        <f t="shared" si="69"/>
        <v>0</v>
      </c>
      <c r="BR38" s="141">
        <f t="shared" si="69"/>
        <v>0</v>
      </c>
      <c r="BS38" s="141">
        <f t="shared" si="69"/>
        <v>0</v>
      </c>
      <c r="BT38" s="142">
        <f t="shared" si="69"/>
        <v>0</v>
      </c>
      <c r="BU38" s="142">
        <f t="shared" si="69"/>
        <v>0</v>
      </c>
      <c r="BV38" s="141">
        <f t="shared" si="69"/>
        <v>0</v>
      </c>
      <c r="BW38" s="141">
        <f t="shared" si="69"/>
        <v>0</v>
      </c>
      <c r="BX38" s="142">
        <f t="shared" si="69"/>
        <v>0</v>
      </c>
      <c r="BY38" s="142">
        <f t="shared" si="69"/>
        <v>0</v>
      </c>
      <c r="BZ38" s="141">
        <f t="shared" si="69"/>
        <v>0</v>
      </c>
      <c r="CA38" s="141">
        <f t="shared" si="69"/>
        <v>0</v>
      </c>
      <c r="CB38" s="142">
        <f t="shared" si="69"/>
        <v>0</v>
      </c>
      <c r="CC38" s="142">
        <f t="shared" si="69"/>
        <v>0</v>
      </c>
      <c r="CD38" s="141">
        <f t="shared" si="69"/>
        <v>0</v>
      </c>
      <c r="CE38" s="141">
        <f t="shared" si="69"/>
        <v>0</v>
      </c>
      <c r="CF38" s="142">
        <f t="shared" si="69"/>
        <v>0</v>
      </c>
      <c r="CG38" s="142">
        <f t="shared" si="69"/>
        <v>0</v>
      </c>
      <c r="CH38" s="141">
        <f t="shared" si="69"/>
        <v>0</v>
      </c>
      <c r="CI38" s="141">
        <f t="shared" si="69"/>
        <v>0</v>
      </c>
      <c r="CJ38" s="142">
        <f t="shared" si="69"/>
        <v>0</v>
      </c>
      <c r="CK38" s="142">
        <f t="shared" si="69"/>
        <v>0</v>
      </c>
      <c r="CL38" s="141">
        <f t="shared" si="69"/>
        <v>0</v>
      </c>
      <c r="CM38" s="141">
        <f t="shared" si="69"/>
        <v>0</v>
      </c>
      <c r="CN38" s="143"/>
      <c r="CO38" s="143"/>
      <c r="CP38" s="143"/>
      <c r="CQ38" s="143"/>
      <c r="CR38" s="143"/>
      <c r="CS38" s="143"/>
      <c r="CT38" s="139"/>
      <c r="CU38" s="138"/>
      <c r="CV38" s="138"/>
      <c r="CW38" s="139"/>
      <c r="CX38" s="139"/>
      <c r="CY38" s="138"/>
      <c r="CZ38" s="138"/>
      <c r="DA38" s="138"/>
      <c r="DB38" s="141"/>
      <c r="DC38" s="143"/>
      <c r="DD38" s="135"/>
    </row>
    <row r="39" spans="1:1477" s="73" customFormat="1" ht="12.75" thickBot="1">
      <c r="A39" s="136"/>
      <c r="B39" s="71"/>
      <c r="C39" s="71"/>
      <c r="D39" s="71"/>
      <c r="E39" s="72"/>
      <c r="F39" s="71"/>
      <c r="G39" s="71"/>
      <c r="H39" s="221"/>
      <c r="M39" s="219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19" t="str">
        <f>IF(C39="","",IF(V39=0,0,AC39/V39))</f>
        <v/>
      </c>
      <c r="AE39" s="73" t="str">
        <f>IF(C39="","",IF(AD39 &lt;=1.1,1,0))</f>
        <v/>
      </c>
      <c r="AF39" s="222"/>
      <c r="AG39" s="222"/>
      <c r="AL39" s="95"/>
      <c r="AM39" s="95"/>
      <c r="AP39" s="95"/>
      <c r="AQ39" s="95"/>
      <c r="AT39" s="95"/>
      <c r="AU39" s="95"/>
      <c r="AX39" s="95"/>
      <c r="AY39" s="95"/>
      <c r="BB39" s="95"/>
      <c r="BC39" s="95"/>
      <c r="BF39" s="95"/>
      <c r="BG39" s="95"/>
      <c r="BJ39" s="95"/>
      <c r="BK39" s="95"/>
      <c r="BN39" s="95"/>
      <c r="BO39" s="95"/>
      <c r="BR39" s="95"/>
      <c r="BS39" s="95"/>
      <c r="BV39" s="95"/>
      <c r="BW39" s="95"/>
      <c r="BZ39" s="95"/>
      <c r="CA39" s="95"/>
      <c r="CD39" s="95"/>
      <c r="CE39" s="95"/>
      <c r="CH39" s="95"/>
      <c r="CI39" s="95"/>
      <c r="CL39" s="95"/>
      <c r="CM39" s="95"/>
      <c r="CN39" s="71"/>
      <c r="CO39" s="71"/>
      <c r="CP39" s="71"/>
      <c r="CQ39" s="71"/>
      <c r="CR39" s="71"/>
      <c r="CS39" s="71"/>
      <c r="CT39" s="72"/>
      <c r="CU39" s="71"/>
      <c r="CV39" s="71"/>
      <c r="CW39" s="72"/>
      <c r="CX39" s="72"/>
      <c r="CY39" s="71"/>
      <c r="CZ39" s="71"/>
      <c r="DA39" s="71"/>
      <c r="DB39" s="96"/>
      <c r="DC39" s="71"/>
      <c r="DD39" s="71"/>
      <c r="DE39" s="218"/>
      <c r="DF39" s="218"/>
      <c r="DG39" s="218"/>
      <c r="DH39" s="218"/>
      <c r="DI39" s="218"/>
      <c r="DJ39" s="218"/>
      <c r="DK39" s="218"/>
      <c r="DL39" s="218"/>
      <c r="DM39" s="218"/>
      <c r="DN39" s="218"/>
      <c r="DO39" s="218"/>
      <c r="DP39" s="218"/>
      <c r="DQ39" s="218"/>
      <c r="DR39" s="218"/>
      <c r="DS39" s="218"/>
      <c r="DT39" s="218"/>
      <c r="DU39" s="218"/>
      <c r="DV39" s="218"/>
      <c r="DW39" s="218"/>
      <c r="DX39" s="218"/>
      <c r="DY39" s="218"/>
      <c r="DZ39" s="218"/>
      <c r="EA39" s="218"/>
      <c r="EB39" s="218"/>
      <c r="EC39" s="218"/>
      <c r="ED39" s="218"/>
      <c r="EE39" s="218"/>
      <c r="EF39" s="218"/>
      <c r="EG39" s="218"/>
      <c r="EH39" s="218"/>
      <c r="EI39" s="218"/>
      <c r="EJ39" s="218"/>
      <c r="EK39" s="218"/>
      <c r="EL39" s="218"/>
      <c r="EM39" s="218"/>
      <c r="EN39" s="218"/>
      <c r="EO39" s="218"/>
      <c r="EP39" s="218"/>
      <c r="EQ39" s="218"/>
      <c r="ER39" s="218"/>
      <c r="ES39" s="218"/>
      <c r="ET39" s="218"/>
      <c r="EU39" s="218"/>
      <c r="EV39" s="218"/>
      <c r="EW39" s="218"/>
      <c r="EX39" s="218"/>
      <c r="EY39" s="218"/>
      <c r="EZ39" s="218"/>
      <c r="FA39" s="218"/>
      <c r="FB39" s="218"/>
      <c r="FC39" s="218"/>
      <c r="FD39" s="218"/>
      <c r="FE39" s="218"/>
      <c r="FF39" s="218"/>
      <c r="FG39" s="218"/>
      <c r="FH39" s="218"/>
      <c r="FI39" s="218"/>
      <c r="FJ39" s="218"/>
      <c r="FK39" s="218"/>
      <c r="FL39" s="218"/>
      <c r="FM39" s="218"/>
      <c r="FN39" s="218"/>
      <c r="FO39" s="218"/>
      <c r="FP39" s="218"/>
      <c r="FQ39" s="218"/>
      <c r="FR39" s="218"/>
      <c r="FS39" s="218"/>
      <c r="FT39" s="218"/>
      <c r="FU39" s="218"/>
      <c r="FV39" s="218"/>
      <c r="FW39" s="218"/>
      <c r="FX39" s="218"/>
      <c r="FY39" s="218"/>
      <c r="FZ39" s="218"/>
      <c r="GA39" s="218"/>
      <c r="GB39" s="218"/>
      <c r="GC39" s="218"/>
      <c r="GD39" s="218"/>
      <c r="GE39" s="218"/>
      <c r="GF39" s="218"/>
      <c r="GG39" s="218"/>
      <c r="GH39" s="218"/>
      <c r="GI39" s="218"/>
      <c r="GJ39" s="218"/>
      <c r="GK39" s="218"/>
      <c r="GL39" s="218"/>
      <c r="GM39" s="218"/>
      <c r="GN39" s="218"/>
      <c r="GO39" s="218"/>
      <c r="GP39" s="218"/>
      <c r="GQ39" s="218"/>
      <c r="GR39" s="218"/>
      <c r="GS39" s="218"/>
      <c r="GT39" s="218"/>
      <c r="GU39" s="218"/>
      <c r="GV39" s="218"/>
      <c r="GW39" s="218"/>
      <c r="GX39" s="218"/>
      <c r="GY39" s="218"/>
      <c r="GZ39" s="218"/>
      <c r="HA39" s="218"/>
      <c r="HB39" s="218"/>
      <c r="HC39" s="218"/>
      <c r="HD39" s="218"/>
      <c r="HE39" s="218"/>
      <c r="HF39" s="218"/>
      <c r="HG39" s="218"/>
      <c r="HH39" s="218"/>
      <c r="HI39" s="218"/>
      <c r="HJ39" s="218"/>
      <c r="HK39" s="218"/>
      <c r="HL39" s="218"/>
      <c r="HM39" s="218"/>
      <c r="HN39" s="218"/>
      <c r="HO39" s="218"/>
      <c r="HP39" s="218"/>
      <c r="HQ39" s="218"/>
      <c r="HR39" s="218"/>
      <c r="HS39" s="218"/>
      <c r="HT39" s="218"/>
      <c r="HU39" s="218"/>
      <c r="HV39" s="218"/>
      <c r="HW39" s="218"/>
      <c r="HX39" s="218"/>
      <c r="HY39" s="218"/>
      <c r="HZ39" s="218"/>
      <c r="IA39" s="218"/>
      <c r="IB39" s="218"/>
      <c r="IC39" s="218"/>
      <c r="ID39" s="218"/>
      <c r="IE39" s="218"/>
      <c r="IF39" s="218"/>
      <c r="IG39" s="218"/>
      <c r="IH39" s="218"/>
      <c r="II39" s="218"/>
      <c r="IJ39" s="218"/>
      <c r="IK39" s="218"/>
      <c r="IL39" s="218"/>
      <c r="IM39" s="218"/>
      <c r="IN39" s="218"/>
      <c r="IO39" s="218"/>
      <c r="IP39" s="218"/>
      <c r="IQ39" s="218"/>
      <c r="IR39" s="218"/>
      <c r="IS39" s="218"/>
      <c r="IT39" s="218"/>
      <c r="IU39" s="218"/>
      <c r="IV39" s="218"/>
      <c r="IW39" s="218"/>
      <c r="IX39" s="218"/>
      <c r="IY39" s="218"/>
      <c r="IZ39" s="218"/>
      <c r="JA39" s="218"/>
      <c r="JB39" s="218"/>
      <c r="JC39" s="218"/>
      <c r="JD39" s="218"/>
      <c r="JE39" s="218"/>
      <c r="JF39" s="218"/>
      <c r="JG39" s="218"/>
      <c r="JH39" s="218"/>
      <c r="JI39" s="218"/>
      <c r="JJ39" s="218"/>
      <c r="JK39" s="218"/>
      <c r="JL39" s="218"/>
      <c r="JM39" s="218"/>
      <c r="JN39" s="218"/>
      <c r="JO39" s="218"/>
      <c r="JP39" s="218"/>
      <c r="JQ39" s="218"/>
      <c r="JR39" s="218"/>
      <c r="JS39" s="218"/>
      <c r="JT39" s="218"/>
      <c r="JU39" s="218"/>
      <c r="JV39" s="218"/>
      <c r="JW39" s="218"/>
      <c r="JX39" s="218"/>
      <c r="JY39" s="218"/>
      <c r="JZ39" s="218"/>
      <c r="KA39" s="218"/>
      <c r="KB39" s="218"/>
      <c r="KC39" s="218"/>
      <c r="KD39" s="218"/>
      <c r="KE39" s="218"/>
      <c r="KF39" s="218"/>
      <c r="KG39" s="218"/>
      <c r="KH39" s="218"/>
      <c r="KI39" s="218"/>
      <c r="KJ39" s="218"/>
      <c r="KK39" s="218"/>
      <c r="KL39" s="218"/>
      <c r="KM39" s="218"/>
      <c r="KN39" s="218"/>
      <c r="KO39" s="218"/>
      <c r="KP39" s="218"/>
      <c r="KQ39" s="218"/>
      <c r="KR39" s="218"/>
      <c r="KS39" s="218"/>
      <c r="KT39" s="218"/>
      <c r="KU39" s="218"/>
      <c r="KV39" s="218"/>
      <c r="KW39" s="218"/>
      <c r="KX39" s="218"/>
      <c r="KY39" s="218"/>
      <c r="KZ39" s="218"/>
      <c r="LA39" s="218"/>
      <c r="LB39" s="218"/>
      <c r="LC39" s="218"/>
      <c r="LD39" s="218"/>
      <c r="LE39" s="218"/>
      <c r="LF39" s="218"/>
      <c r="LG39" s="218"/>
      <c r="LH39" s="218"/>
      <c r="LI39" s="218"/>
      <c r="LJ39" s="218"/>
      <c r="LK39" s="218"/>
      <c r="LL39" s="218"/>
      <c r="LM39" s="218"/>
      <c r="LN39" s="218"/>
      <c r="LO39" s="218"/>
      <c r="LP39" s="218"/>
      <c r="LQ39" s="218"/>
      <c r="LR39" s="218"/>
      <c r="LS39" s="218"/>
      <c r="LT39" s="218"/>
      <c r="LU39" s="218"/>
      <c r="LV39" s="218"/>
      <c r="LW39" s="218"/>
      <c r="LX39" s="218"/>
      <c r="LY39" s="218"/>
      <c r="LZ39" s="218"/>
      <c r="MA39" s="218"/>
      <c r="MB39" s="218"/>
      <c r="MC39" s="218"/>
      <c r="MD39" s="218"/>
      <c r="ME39" s="218"/>
      <c r="MF39" s="218"/>
      <c r="MG39" s="218"/>
      <c r="MH39" s="218"/>
      <c r="MI39" s="218"/>
      <c r="MJ39" s="218"/>
      <c r="MK39" s="218"/>
      <c r="ML39" s="218"/>
      <c r="MM39" s="218"/>
      <c r="MN39" s="218"/>
      <c r="MO39" s="218"/>
      <c r="MP39" s="218"/>
      <c r="MQ39" s="218"/>
      <c r="MR39" s="218"/>
      <c r="MS39" s="218"/>
      <c r="MT39" s="218"/>
      <c r="MU39" s="218"/>
      <c r="MV39" s="218"/>
      <c r="MW39" s="218"/>
      <c r="MX39" s="218"/>
      <c r="MY39" s="218"/>
      <c r="MZ39" s="218"/>
      <c r="NA39" s="218"/>
      <c r="NB39" s="218"/>
      <c r="NC39" s="218"/>
      <c r="ND39" s="218"/>
      <c r="NE39" s="218"/>
      <c r="NF39" s="218"/>
      <c r="NG39" s="218"/>
      <c r="NH39" s="218"/>
      <c r="NI39" s="218"/>
      <c r="NJ39" s="218"/>
      <c r="NK39" s="218"/>
      <c r="NL39" s="218"/>
      <c r="NM39" s="218"/>
      <c r="NN39" s="218"/>
      <c r="NO39" s="218"/>
      <c r="NP39" s="218"/>
      <c r="NQ39" s="218"/>
      <c r="NR39" s="218"/>
      <c r="NS39" s="218"/>
      <c r="NT39" s="218"/>
      <c r="NU39" s="218"/>
      <c r="NV39" s="218"/>
      <c r="NW39" s="218"/>
      <c r="NX39" s="218"/>
      <c r="NY39" s="218"/>
      <c r="NZ39" s="218"/>
      <c r="OA39" s="218"/>
      <c r="OB39" s="218"/>
      <c r="OC39" s="218"/>
      <c r="OD39" s="218"/>
      <c r="OE39" s="218"/>
      <c r="OF39" s="218"/>
      <c r="OG39" s="218"/>
      <c r="OH39" s="218"/>
      <c r="OI39" s="218"/>
      <c r="OJ39" s="218"/>
      <c r="OK39" s="218"/>
      <c r="OL39" s="218"/>
      <c r="OM39" s="218"/>
      <c r="ON39" s="218"/>
      <c r="OO39" s="218"/>
      <c r="OP39" s="218"/>
      <c r="OQ39" s="218"/>
      <c r="OR39" s="218"/>
      <c r="OS39" s="218"/>
      <c r="OT39" s="218"/>
      <c r="OU39" s="218"/>
      <c r="OV39" s="218"/>
      <c r="OW39" s="218"/>
      <c r="OX39" s="218"/>
      <c r="OY39" s="218"/>
      <c r="OZ39" s="218"/>
      <c r="PA39" s="218"/>
      <c r="PB39" s="218"/>
      <c r="PC39" s="218"/>
      <c r="PD39" s="218"/>
      <c r="PE39" s="218"/>
      <c r="PF39" s="218"/>
      <c r="PG39" s="218"/>
      <c r="PH39" s="218"/>
      <c r="PI39" s="218"/>
      <c r="PJ39" s="218"/>
      <c r="PK39" s="218"/>
      <c r="PL39" s="218"/>
      <c r="PM39" s="218"/>
      <c r="PN39" s="218"/>
      <c r="PO39" s="218"/>
      <c r="PP39" s="218"/>
      <c r="PQ39" s="218"/>
      <c r="PR39" s="218"/>
      <c r="PS39" s="218"/>
      <c r="PT39" s="218"/>
      <c r="PU39" s="218"/>
      <c r="PV39" s="218"/>
      <c r="PW39" s="218"/>
      <c r="PX39" s="218"/>
      <c r="PY39" s="218"/>
      <c r="PZ39" s="218"/>
      <c r="QA39" s="218"/>
      <c r="QB39" s="218"/>
      <c r="QC39" s="218"/>
      <c r="QD39" s="218"/>
      <c r="QE39" s="218"/>
      <c r="QF39" s="218"/>
      <c r="QG39" s="218"/>
      <c r="QH39" s="218"/>
      <c r="QI39" s="218"/>
      <c r="QJ39" s="218"/>
      <c r="QK39" s="218"/>
      <c r="QL39" s="218"/>
      <c r="QM39" s="218"/>
      <c r="QN39" s="218"/>
      <c r="QO39" s="218"/>
      <c r="QP39" s="218"/>
      <c r="QQ39" s="218"/>
      <c r="QR39" s="218"/>
      <c r="QS39" s="218"/>
      <c r="QT39" s="218"/>
      <c r="QU39" s="218"/>
      <c r="QV39" s="218"/>
      <c r="QW39" s="218"/>
      <c r="QX39" s="218"/>
      <c r="QY39" s="218"/>
      <c r="QZ39" s="218"/>
      <c r="RA39" s="218"/>
      <c r="RB39" s="218"/>
      <c r="RC39" s="218"/>
      <c r="RD39" s="218"/>
      <c r="RE39" s="218"/>
      <c r="RF39" s="218"/>
      <c r="RG39" s="218"/>
      <c r="RH39" s="218"/>
      <c r="RI39" s="218"/>
      <c r="RJ39" s="218"/>
      <c r="RK39" s="218"/>
      <c r="RL39" s="218"/>
      <c r="RM39" s="218"/>
      <c r="RN39" s="218"/>
      <c r="RO39" s="218"/>
      <c r="RP39" s="218"/>
      <c r="RQ39" s="218"/>
      <c r="RR39" s="218"/>
      <c r="RS39" s="218"/>
      <c r="RT39" s="218"/>
      <c r="RU39" s="218"/>
      <c r="RV39" s="218"/>
      <c r="RW39" s="218"/>
      <c r="RX39" s="218"/>
      <c r="RY39" s="218"/>
      <c r="RZ39" s="218"/>
      <c r="SA39" s="218"/>
      <c r="SB39" s="218"/>
      <c r="SC39" s="218"/>
      <c r="SD39" s="218"/>
      <c r="SE39" s="218"/>
      <c r="SF39" s="218"/>
      <c r="SG39" s="218"/>
      <c r="SH39" s="218"/>
      <c r="SI39" s="218"/>
      <c r="SJ39" s="218"/>
      <c r="SK39" s="218"/>
      <c r="SL39" s="218"/>
      <c r="SM39" s="218"/>
      <c r="SN39" s="218"/>
      <c r="SO39" s="218"/>
      <c r="SP39" s="218"/>
      <c r="SQ39" s="218"/>
      <c r="SR39" s="218"/>
      <c r="SS39" s="218"/>
      <c r="ST39" s="218"/>
      <c r="SU39" s="218"/>
      <c r="SV39" s="218"/>
      <c r="SW39" s="218"/>
      <c r="SX39" s="218"/>
      <c r="SY39" s="218"/>
      <c r="SZ39" s="218"/>
      <c r="TA39" s="218"/>
      <c r="TB39" s="218"/>
      <c r="TC39" s="218"/>
      <c r="TD39" s="218"/>
      <c r="TE39" s="218"/>
      <c r="TF39" s="218"/>
      <c r="TG39" s="218"/>
      <c r="TH39" s="218"/>
      <c r="TI39" s="218"/>
      <c r="TJ39" s="218"/>
      <c r="TK39" s="218"/>
      <c r="TL39" s="218"/>
      <c r="TM39" s="218"/>
      <c r="TN39" s="218"/>
      <c r="TO39" s="218"/>
      <c r="TP39" s="218"/>
      <c r="TQ39" s="218"/>
      <c r="TR39" s="218"/>
      <c r="TS39" s="218"/>
      <c r="TT39" s="218"/>
      <c r="TU39" s="218"/>
      <c r="TV39" s="218"/>
      <c r="TW39" s="218"/>
      <c r="TX39" s="218"/>
      <c r="TY39" s="218"/>
      <c r="TZ39" s="218"/>
      <c r="UA39" s="218"/>
      <c r="UB39" s="218"/>
      <c r="UC39" s="218"/>
      <c r="UD39" s="218"/>
      <c r="UE39" s="218"/>
      <c r="UF39" s="218"/>
      <c r="UG39" s="218"/>
      <c r="UH39" s="218"/>
      <c r="UI39" s="218"/>
      <c r="UJ39" s="218"/>
      <c r="UK39" s="218"/>
      <c r="UL39" s="218"/>
      <c r="UM39" s="218"/>
      <c r="UN39" s="218"/>
      <c r="UO39" s="218"/>
      <c r="UP39" s="218"/>
      <c r="UQ39" s="218"/>
      <c r="UR39" s="218"/>
      <c r="US39" s="218"/>
      <c r="UT39" s="218"/>
      <c r="UU39" s="218"/>
      <c r="UV39" s="218"/>
      <c r="UW39" s="218"/>
      <c r="UX39" s="218"/>
      <c r="UY39" s="218"/>
      <c r="UZ39" s="218"/>
      <c r="VA39" s="218"/>
      <c r="VB39" s="218"/>
      <c r="VC39" s="218"/>
      <c r="VD39" s="218"/>
      <c r="VE39" s="218"/>
      <c r="VF39" s="218"/>
      <c r="VG39" s="218"/>
      <c r="VH39" s="218"/>
      <c r="VI39" s="218"/>
      <c r="VJ39" s="218"/>
      <c r="VK39" s="218"/>
      <c r="VL39" s="218"/>
      <c r="VM39" s="218"/>
      <c r="VN39" s="218"/>
      <c r="VO39" s="218"/>
      <c r="VP39" s="218"/>
      <c r="VQ39" s="218"/>
      <c r="VR39" s="218"/>
      <c r="VS39" s="218"/>
      <c r="VT39" s="218"/>
      <c r="VU39" s="218"/>
      <c r="VV39" s="218"/>
      <c r="VW39" s="218"/>
      <c r="VX39" s="218"/>
      <c r="VY39" s="218"/>
      <c r="VZ39" s="218"/>
      <c r="WA39" s="218"/>
      <c r="WB39" s="218"/>
      <c r="WC39" s="218"/>
      <c r="WD39" s="218"/>
      <c r="WE39" s="218"/>
      <c r="WF39" s="218"/>
      <c r="WG39" s="218"/>
      <c r="WH39" s="218"/>
      <c r="WI39" s="218"/>
      <c r="WJ39" s="218"/>
      <c r="WK39" s="218"/>
      <c r="WL39" s="218"/>
      <c r="WM39" s="218"/>
      <c r="WN39" s="218"/>
      <c r="WO39" s="218"/>
      <c r="WP39" s="218"/>
      <c r="WQ39" s="218"/>
      <c r="WR39" s="218"/>
      <c r="WS39" s="218"/>
      <c r="WT39" s="218"/>
      <c r="WU39" s="218"/>
      <c r="WV39" s="218"/>
      <c r="WW39" s="218"/>
      <c r="WX39" s="218"/>
      <c r="WY39" s="218"/>
      <c r="WZ39" s="218"/>
      <c r="XA39" s="218"/>
      <c r="XB39" s="218"/>
      <c r="XC39" s="218"/>
      <c r="XD39" s="218"/>
      <c r="XE39" s="218"/>
      <c r="XF39" s="218"/>
      <c r="XG39" s="218"/>
      <c r="XH39" s="218"/>
      <c r="XI39" s="218"/>
      <c r="XJ39" s="218"/>
      <c r="XK39" s="218"/>
      <c r="XL39" s="218"/>
      <c r="XM39" s="218"/>
      <c r="XN39" s="218"/>
      <c r="XO39" s="218"/>
      <c r="XP39" s="218"/>
      <c r="XQ39" s="218"/>
      <c r="XR39" s="218"/>
      <c r="XS39" s="218"/>
      <c r="XT39" s="218"/>
      <c r="XU39" s="218"/>
      <c r="XV39" s="218"/>
      <c r="XW39" s="218"/>
      <c r="XX39" s="218"/>
      <c r="XY39" s="218"/>
      <c r="XZ39" s="218"/>
      <c r="YA39" s="218"/>
      <c r="YB39" s="218"/>
      <c r="YC39" s="218"/>
      <c r="YD39" s="218"/>
      <c r="YE39" s="218"/>
      <c r="YF39" s="218"/>
      <c r="YG39" s="218"/>
      <c r="YH39" s="218"/>
      <c r="YI39" s="218"/>
      <c r="YJ39" s="218"/>
      <c r="YK39" s="218"/>
      <c r="YL39" s="218"/>
      <c r="YM39" s="218"/>
      <c r="YN39" s="218"/>
      <c r="YO39" s="218"/>
      <c r="YP39" s="218"/>
      <c r="YQ39" s="218"/>
      <c r="YR39" s="218"/>
      <c r="YS39" s="218"/>
      <c r="YT39" s="218"/>
      <c r="YU39" s="218"/>
      <c r="YV39" s="218"/>
      <c r="YW39" s="218"/>
      <c r="YX39" s="218"/>
      <c r="YY39" s="218"/>
      <c r="YZ39" s="218"/>
      <c r="ZA39" s="218"/>
      <c r="ZB39" s="218"/>
      <c r="ZC39" s="218"/>
      <c r="ZD39" s="218"/>
      <c r="ZE39" s="218"/>
      <c r="ZF39" s="218"/>
      <c r="ZG39" s="218"/>
      <c r="ZH39" s="218"/>
      <c r="ZI39" s="218"/>
      <c r="ZJ39" s="218"/>
      <c r="ZK39" s="218"/>
      <c r="ZL39" s="218"/>
      <c r="ZM39" s="218"/>
      <c r="ZN39" s="218"/>
      <c r="ZO39" s="218"/>
      <c r="ZP39" s="218"/>
      <c r="ZQ39" s="218"/>
      <c r="ZR39" s="218"/>
      <c r="ZS39" s="218"/>
      <c r="ZT39" s="218"/>
      <c r="ZU39" s="218"/>
      <c r="ZV39" s="218"/>
      <c r="ZW39" s="218"/>
      <c r="ZX39" s="218"/>
      <c r="ZY39" s="218"/>
      <c r="ZZ39" s="218"/>
      <c r="AAA39" s="218"/>
      <c r="AAB39" s="218"/>
      <c r="AAC39" s="218"/>
      <c r="AAD39" s="218"/>
      <c r="AAE39" s="218"/>
      <c r="AAF39" s="218"/>
      <c r="AAG39" s="218"/>
      <c r="AAH39" s="218"/>
      <c r="AAI39" s="218"/>
      <c r="AAJ39" s="218"/>
      <c r="AAK39" s="218"/>
      <c r="AAL39" s="218"/>
      <c r="AAM39" s="218"/>
      <c r="AAN39" s="218"/>
      <c r="AAO39" s="218"/>
      <c r="AAP39" s="218"/>
      <c r="AAQ39" s="218"/>
      <c r="AAR39" s="218"/>
      <c r="AAS39" s="218"/>
      <c r="AAT39" s="218"/>
      <c r="AAU39" s="218"/>
      <c r="AAV39" s="218"/>
      <c r="AAW39" s="218"/>
      <c r="AAX39" s="218"/>
      <c r="AAY39" s="218"/>
      <c r="AAZ39" s="218"/>
      <c r="ABA39" s="218"/>
      <c r="ABB39" s="218"/>
      <c r="ABC39" s="218"/>
      <c r="ABD39" s="218"/>
      <c r="ABE39" s="218"/>
      <c r="ABF39" s="218"/>
      <c r="ABG39" s="218"/>
      <c r="ABH39" s="218"/>
      <c r="ABI39" s="218"/>
      <c r="ABJ39" s="218"/>
      <c r="ABK39" s="218"/>
      <c r="ABL39" s="218"/>
      <c r="ABM39" s="218"/>
      <c r="ABN39" s="218"/>
      <c r="ABO39" s="218"/>
      <c r="ABP39" s="218"/>
      <c r="ABQ39" s="218"/>
      <c r="ABR39" s="218"/>
      <c r="ABS39" s="218"/>
      <c r="ABT39" s="218"/>
      <c r="ABU39" s="218"/>
      <c r="ABV39" s="218"/>
      <c r="ABW39" s="218"/>
      <c r="ABX39" s="218"/>
      <c r="ABY39" s="218"/>
      <c r="ABZ39" s="218"/>
      <c r="ACA39" s="218"/>
      <c r="ACB39" s="218"/>
      <c r="ACC39" s="218"/>
      <c r="ACD39" s="218"/>
      <c r="ACE39" s="218"/>
      <c r="ACF39" s="218"/>
      <c r="ACG39" s="218"/>
      <c r="ACH39" s="218"/>
      <c r="ACI39" s="218"/>
      <c r="ACJ39" s="218"/>
      <c r="ACK39" s="218"/>
      <c r="ACL39" s="218"/>
      <c r="ACM39" s="218"/>
      <c r="ACN39" s="218"/>
      <c r="ACO39" s="218"/>
      <c r="ACP39" s="218"/>
      <c r="ACQ39" s="218"/>
      <c r="ACR39" s="218"/>
      <c r="ACS39" s="218"/>
      <c r="ACT39" s="218"/>
      <c r="ACU39" s="218"/>
      <c r="ACV39" s="218"/>
      <c r="ACW39" s="218"/>
      <c r="ACX39" s="218"/>
      <c r="ACY39" s="218"/>
      <c r="ACZ39" s="218"/>
      <c r="ADA39" s="218"/>
      <c r="ADB39" s="218"/>
      <c r="ADC39" s="218"/>
      <c r="ADD39" s="218"/>
      <c r="ADE39" s="218"/>
      <c r="ADF39" s="218"/>
      <c r="ADG39" s="218"/>
      <c r="ADH39" s="218"/>
      <c r="ADI39" s="218"/>
      <c r="ADJ39" s="218"/>
      <c r="ADK39" s="218"/>
      <c r="ADL39" s="218"/>
      <c r="ADM39" s="218"/>
      <c r="ADN39" s="218"/>
      <c r="ADO39" s="218"/>
      <c r="ADP39" s="218"/>
      <c r="ADQ39" s="218"/>
      <c r="ADR39" s="218"/>
      <c r="ADS39" s="218"/>
      <c r="ADT39" s="218"/>
      <c r="ADU39" s="218"/>
      <c r="ADV39" s="218"/>
      <c r="ADW39" s="218"/>
      <c r="ADX39" s="218"/>
      <c r="ADY39" s="218"/>
      <c r="ADZ39" s="218"/>
      <c r="AEA39" s="218"/>
      <c r="AEB39" s="218"/>
      <c r="AEC39" s="218"/>
      <c r="AED39" s="218"/>
      <c r="AEE39" s="218"/>
      <c r="AEF39" s="218"/>
      <c r="AEG39" s="218"/>
      <c r="AEH39" s="218"/>
      <c r="AEI39" s="218"/>
      <c r="AEJ39" s="218"/>
      <c r="AEK39" s="218"/>
      <c r="AEL39" s="218"/>
      <c r="AEM39" s="218"/>
      <c r="AEN39" s="218"/>
      <c r="AEO39" s="218"/>
      <c r="AEP39" s="218"/>
      <c r="AEQ39" s="218"/>
      <c r="AER39" s="218"/>
      <c r="AES39" s="218"/>
      <c r="AET39" s="218"/>
      <c r="AEU39" s="218"/>
      <c r="AEV39" s="218"/>
      <c r="AEW39" s="218"/>
      <c r="AEX39" s="218"/>
      <c r="AEY39" s="218"/>
      <c r="AEZ39" s="218"/>
      <c r="AFA39" s="218"/>
      <c r="AFB39" s="218"/>
      <c r="AFC39" s="218"/>
      <c r="AFD39" s="218"/>
      <c r="AFE39" s="218"/>
      <c r="AFF39" s="218"/>
      <c r="AFG39" s="218"/>
      <c r="AFH39" s="218"/>
      <c r="AFI39" s="218"/>
      <c r="AFJ39" s="218"/>
      <c r="AFK39" s="218"/>
      <c r="AFL39" s="218"/>
      <c r="AFM39" s="218"/>
      <c r="AFN39" s="218"/>
      <c r="AFO39" s="218"/>
      <c r="AFP39" s="218"/>
      <c r="AFQ39" s="218"/>
      <c r="AFR39" s="218"/>
      <c r="AFS39" s="218"/>
      <c r="AFT39" s="218"/>
      <c r="AFU39" s="218"/>
      <c r="AFV39" s="218"/>
      <c r="AFW39" s="218"/>
      <c r="AFX39" s="218"/>
      <c r="AFY39" s="218"/>
      <c r="AFZ39" s="218"/>
      <c r="AGA39" s="218"/>
      <c r="AGB39" s="218"/>
      <c r="AGC39" s="218"/>
      <c r="AGD39" s="218"/>
      <c r="AGE39" s="218"/>
      <c r="AGF39" s="218"/>
      <c r="AGG39" s="218"/>
      <c r="AGH39" s="218"/>
      <c r="AGI39" s="218"/>
      <c r="AGJ39" s="218"/>
      <c r="AGK39" s="218"/>
      <c r="AGL39" s="218"/>
      <c r="AGM39" s="218"/>
      <c r="AGN39" s="218"/>
      <c r="AGO39" s="218"/>
      <c r="AGP39" s="218"/>
      <c r="AGQ39" s="218"/>
      <c r="AGR39" s="218"/>
      <c r="AGS39" s="218"/>
      <c r="AGT39" s="218"/>
      <c r="AGU39" s="218"/>
      <c r="AGV39" s="218"/>
      <c r="AGW39" s="218"/>
      <c r="AGX39" s="218"/>
      <c r="AGY39" s="218"/>
      <c r="AGZ39" s="218"/>
      <c r="AHA39" s="218"/>
      <c r="AHB39" s="218"/>
      <c r="AHC39" s="218"/>
      <c r="AHD39" s="218"/>
      <c r="AHE39" s="218"/>
      <c r="AHF39" s="218"/>
      <c r="AHG39" s="218"/>
      <c r="AHH39" s="218"/>
      <c r="AHI39" s="218"/>
      <c r="AHJ39" s="218"/>
      <c r="AHK39" s="218"/>
      <c r="AHL39" s="218"/>
      <c r="AHM39" s="218"/>
      <c r="AHN39" s="218"/>
      <c r="AHO39" s="218"/>
      <c r="AHP39" s="218"/>
      <c r="AHQ39" s="218"/>
      <c r="AHR39" s="218"/>
      <c r="AHS39" s="218"/>
      <c r="AHT39" s="218"/>
      <c r="AHU39" s="218"/>
      <c r="AHV39" s="218"/>
      <c r="AHW39" s="218"/>
      <c r="AHX39" s="218"/>
      <c r="AHY39" s="218"/>
      <c r="AHZ39" s="218"/>
      <c r="AIA39" s="218"/>
      <c r="AIB39" s="218"/>
      <c r="AIC39" s="218"/>
      <c r="AID39" s="218"/>
      <c r="AIE39" s="218"/>
      <c r="AIF39" s="218"/>
      <c r="AIG39" s="218"/>
      <c r="AIH39" s="218"/>
      <c r="AII39" s="218"/>
      <c r="AIJ39" s="218"/>
      <c r="AIK39" s="218"/>
      <c r="AIL39" s="218"/>
      <c r="AIM39" s="218"/>
      <c r="AIN39" s="218"/>
      <c r="AIO39" s="218"/>
      <c r="AIP39" s="218"/>
      <c r="AIQ39" s="218"/>
      <c r="AIR39" s="218"/>
      <c r="AIS39" s="218"/>
      <c r="AIT39" s="218"/>
      <c r="AIU39" s="218"/>
      <c r="AIV39" s="218"/>
      <c r="AIW39" s="218"/>
      <c r="AIX39" s="218"/>
      <c r="AIY39" s="218"/>
      <c r="AIZ39" s="218"/>
      <c r="AJA39" s="218"/>
      <c r="AJB39" s="218"/>
      <c r="AJC39" s="218"/>
      <c r="AJD39" s="218"/>
      <c r="AJE39" s="218"/>
      <c r="AJF39" s="218"/>
      <c r="AJG39" s="218"/>
      <c r="AJH39" s="218"/>
      <c r="AJI39" s="218"/>
      <c r="AJJ39" s="218"/>
      <c r="AJK39" s="218"/>
      <c r="AJL39" s="218"/>
      <c r="AJM39" s="218"/>
      <c r="AJN39" s="218"/>
      <c r="AJO39" s="218"/>
      <c r="AJP39" s="218"/>
      <c r="AJQ39" s="218"/>
      <c r="AJR39" s="218"/>
      <c r="AJS39" s="218"/>
      <c r="AJT39" s="218"/>
      <c r="AJU39" s="218"/>
      <c r="AJV39" s="218"/>
      <c r="AJW39" s="218"/>
      <c r="AJX39" s="218"/>
      <c r="AJY39" s="218"/>
      <c r="AJZ39" s="218"/>
      <c r="AKA39" s="218"/>
      <c r="AKB39" s="218"/>
      <c r="AKC39" s="218"/>
      <c r="AKD39" s="218"/>
      <c r="AKE39" s="218"/>
      <c r="AKF39" s="218"/>
      <c r="AKG39" s="218"/>
      <c r="AKH39" s="218"/>
      <c r="AKI39" s="218"/>
      <c r="AKJ39" s="218"/>
      <c r="AKK39" s="218"/>
      <c r="AKL39" s="218"/>
      <c r="AKM39" s="218"/>
      <c r="AKN39" s="218"/>
      <c r="AKO39" s="218"/>
      <c r="AKP39" s="218"/>
      <c r="AKQ39" s="218"/>
      <c r="AKR39" s="218"/>
      <c r="AKS39" s="218"/>
      <c r="AKT39" s="218"/>
      <c r="AKU39" s="218"/>
      <c r="AKV39" s="218"/>
      <c r="AKW39" s="218"/>
      <c r="AKX39" s="218"/>
      <c r="AKY39" s="218"/>
      <c r="AKZ39" s="218"/>
      <c r="ALA39" s="218"/>
      <c r="ALB39" s="218"/>
      <c r="ALC39" s="218"/>
      <c r="ALD39" s="218"/>
      <c r="ALE39" s="218"/>
      <c r="ALF39" s="218"/>
      <c r="ALG39" s="218"/>
      <c r="ALH39" s="218"/>
      <c r="ALI39" s="218"/>
      <c r="ALJ39" s="218"/>
      <c r="ALK39" s="218"/>
      <c r="ALL39" s="218"/>
      <c r="ALM39" s="218"/>
      <c r="ALN39" s="218"/>
      <c r="ALO39" s="218"/>
      <c r="ALP39" s="218"/>
      <c r="ALQ39" s="218"/>
      <c r="ALR39" s="218"/>
      <c r="ALS39" s="218"/>
      <c r="ALT39" s="218"/>
      <c r="ALU39" s="218"/>
      <c r="ALV39" s="218"/>
      <c r="ALW39" s="218"/>
      <c r="ALX39" s="218"/>
      <c r="ALY39" s="218"/>
      <c r="ALZ39" s="218"/>
      <c r="AMA39" s="218"/>
      <c r="AMB39" s="218"/>
      <c r="AMC39" s="218"/>
      <c r="AMD39" s="218"/>
      <c r="AME39" s="218"/>
      <c r="AMF39" s="218"/>
      <c r="AMG39" s="218"/>
      <c r="AMH39" s="218"/>
      <c r="AMI39" s="218"/>
      <c r="AMJ39" s="218"/>
      <c r="AMK39" s="218"/>
      <c r="AML39" s="218"/>
      <c r="AMM39" s="218"/>
      <c r="AMN39" s="218"/>
      <c r="AMO39" s="218"/>
      <c r="AMP39" s="218"/>
      <c r="AMQ39" s="218"/>
      <c r="AMR39" s="218"/>
      <c r="AMS39" s="218"/>
      <c r="AMT39" s="218"/>
      <c r="AMU39" s="218"/>
      <c r="AMV39" s="218"/>
      <c r="AMW39" s="218"/>
      <c r="AMX39" s="218"/>
      <c r="AMY39" s="218"/>
      <c r="AMZ39" s="218"/>
      <c r="ANA39" s="218"/>
      <c r="ANB39" s="218"/>
      <c r="ANC39" s="218"/>
      <c r="AND39" s="218"/>
      <c r="ANE39" s="218"/>
      <c r="ANF39" s="218"/>
      <c r="ANG39" s="218"/>
      <c r="ANH39" s="218"/>
      <c r="ANI39" s="218"/>
      <c r="ANJ39" s="218"/>
      <c r="ANK39" s="218"/>
      <c r="ANL39" s="218"/>
      <c r="ANM39" s="218"/>
      <c r="ANN39" s="218"/>
      <c r="ANO39" s="218"/>
      <c r="ANP39" s="218"/>
      <c r="ANQ39" s="218"/>
      <c r="ANR39" s="218"/>
      <c r="ANS39" s="218"/>
      <c r="ANT39" s="218"/>
      <c r="ANU39" s="218"/>
      <c r="ANV39" s="218"/>
      <c r="ANW39" s="218"/>
      <c r="ANX39" s="218"/>
      <c r="ANY39" s="218"/>
      <c r="ANZ39" s="218"/>
      <c r="AOA39" s="218"/>
      <c r="AOB39" s="218"/>
      <c r="AOC39" s="218"/>
      <c r="AOD39" s="218"/>
      <c r="AOE39" s="218"/>
      <c r="AOF39" s="218"/>
      <c r="AOG39" s="218"/>
      <c r="AOH39" s="218"/>
      <c r="AOI39" s="218"/>
      <c r="AOJ39" s="218"/>
      <c r="AOK39" s="218"/>
      <c r="AOL39" s="218"/>
      <c r="AOM39" s="218"/>
      <c r="AON39" s="218"/>
      <c r="AOO39" s="218"/>
      <c r="AOP39" s="218"/>
      <c r="AOQ39" s="218"/>
      <c r="AOR39" s="218"/>
      <c r="AOS39" s="218"/>
      <c r="AOT39" s="218"/>
      <c r="AOU39" s="218"/>
      <c r="AOV39" s="218"/>
      <c r="AOW39" s="218"/>
      <c r="AOX39" s="218"/>
      <c r="AOY39" s="218"/>
      <c r="AOZ39" s="218"/>
      <c r="APA39" s="218"/>
      <c r="APB39" s="218"/>
      <c r="APC39" s="218"/>
      <c r="APD39" s="218"/>
      <c r="APE39" s="218"/>
      <c r="APF39" s="218"/>
      <c r="APG39" s="218"/>
      <c r="APH39" s="218"/>
      <c r="API39" s="218"/>
      <c r="APJ39" s="218"/>
      <c r="APK39" s="218"/>
      <c r="APL39" s="218"/>
      <c r="APM39" s="218"/>
      <c r="APN39" s="218"/>
      <c r="APO39" s="218"/>
      <c r="APP39" s="218"/>
      <c r="APQ39" s="218"/>
      <c r="APR39" s="218"/>
      <c r="APS39" s="218"/>
      <c r="APT39" s="218"/>
      <c r="APU39" s="218"/>
      <c r="APV39" s="218"/>
      <c r="APW39" s="218"/>
      <c r="APX39" s="218"/>
      <c r="APY39" s="218"/>
      <c r="APZ39" s="218"/>
      <c r="AQA39" s="218"/>
      <c r="AQB39" s="218"/>
      <c r="AQC39" s="218"/>
      <c r="AQD39" s="218"/>
      <c r="AQE39" s="218"/>
      <c r="AQF39" s="218"/>
      <c r="AQG39" s="218"/>
      <c r="AQH39" s="218"/>
      <c r="AQI39" s="218"/>
      <c r="AQJ39" s="218"/>
      <c r="AQK39" s="218"/>
      <c r="AQL39" s="218"/>
      <c r="AQM39" s="218"/>
      <c r="AQN39" s="218"/>
      <c r="AQO39" s="218"/>
      <c r="AQP39" s="218"/>
      <c r="AQQ39" s="218"/>
      <c r="AQR39" s="218"/>
      <c r="AQS39" s="218"/>
      <c r="AQT39" s="218"/>
      <c r="AQU39" s="218"/>
      <c r="AQV39" s="218"/>
      <c r="AQW39" s="218"/>
      <c r="AQX39" s="218"/>
      <c r="AQY39" s="218"/>
      <c r="AQZ39" s="218"/>
      <c r="ARA39" s="218"/>
      <c r="ARB39" s="218"/>
      <c r="ARC39" s="218"/>
      <c r="ARD39" s="218"/>
      <c r="ARE39" s="218"/>
      <c r="ARF39" s="218"/>
      <c r="ARG39" s="218"/>
      <c r="ARH39" s="218"/>
      <c r="ARI39" s="218"/>
      <c r="ARJ39" s="218"/>
      <c r="ARK39" s="218"/>
      <c r="ARL39" s="218"/>
      <c r="ARM39" s="218"/>
      <c r="ARN39" s="218"/>
      <c r="ARO39" s="218"/>
      <c r="ARP39" s="218"/>
      <c r="ARQ39" s="218"/>
      <c r="ARR39" s="218"/>
      <c r="ARS39" s="218"/>
      <c r="ART39" s="218"/>
      <c r="ARU39" s="218"/>
      <c r="ARV39" s="218"/>
      <c r="ARW39" s="218"/>
      <c r="ARX39" s="218"/>
      <c r="ARY39" s="218"/>
      <c r="ARZ39" s="218"/>
      <c r="ASA39" s="218"/>
      <c r="ASB39" s="218"/>
      <c r="ASC39" s="218"/>
      <c r="ASD39" s="218"/>
      <c r="ASE39" s="218"/>
      <c r="ASF39" s="218"/>
      <c r="ASG39" s="218"/>
      <c r="ASH39" s="218"/>
      <c r="ASI39" s="218"/>
      <c r="ASJ39" s="218"/>
      <c r="ASK39" s="218"/>
      <c r="ASL39" s="218"/>
      <c r="ASM39" s="218"/>
      <c r="ASN39" s="218"/>
      <c r="ASO39" s="218"/>
      <c r="ASP39" s="218"/>
      <c r="ASQ39" s="218"/>
      <c r="ASR39" s="218"/>
      <c r="ASS39" s="218"/>
      <c r="AST39" s="218"/>
      <c r="ASU39" s="218"/>
      <c r="ASV39" s="218"/>
      <c r="ASW39" s="218"/>
      <c r="ASX39" s="218"/>
      <c r="ASY39" s="218"/>
      <c r="ASZ39" s="218"/>
      <c r="ATA39" s="218"/>
      <c r="ATB39" s="218"/>
      <c r="ATC39" s="218"/>
      <c r="ATD39" s="218"/>
      <c r="ATE39" s="218"/>
      <c r="ATF39" s="218"/>
      <c r="ATG39" s="218"/>
      <c r="ATH39" s="218"/>
      <c r="ATI39" s="218"/>
      <c r="ATJ39" s="218"/>
      <c r="ATK39" s="218"/>
      <c r="ATL39" s="218"/>
      <c r="ATM39" s="218"/>
      <c r="ATN39" s="218"/>
      <c r="ATO39" s="218"/>
      <c r="ATP39" s="218"/>
      <c r="ATQ39" s="218"/>
      <c r="ATR39" s="218"/>
      <c r="ATS39" s="218"/>
      <c r="ATT39" s="218"/>
      <c r="ATU39" s="218"/>
      <c r="ATV39" s="218"/>
      <c r="ATW39" s="218"/>
      <c r="ATX39" s="218"/>
      <c r="ATY39" s="218"/>
      <c r="ATZ39" s="218"/>
      <c r="AUA39" s="218"/>
      <c r="AUB39" s="218"/>
      <c r="AUC39" s="218"/>
      <c r="AUD39" s="218"/>
      <c r="AUE39" s="218"/>
      <c r="AUF39" s="218"/>
      <c r="AUG39" s="218"/>
      <c r="AUH39" s="218"/>
      <c r="AUI39" s="218"/>
      <c r="AUJ39" s="218"/>
      <c r="AUK39" s="218"/>
      <c r="AUL39" s="218"/>
      <c r="AUM39" s="218"/>
      <c r="AUN39" s="218"/>
      <c r="AUO39" s="218"/>
      <c r="AUP39" s="218"/>
      <c r="AUQ39" s="218"/>
      <c r="AUR39" s="218"/>
      <c r="AUS39" s="218"/>
      <c r="AUT39" s="218"/>
      <c r="AUU39" s="218"/>
      <c r="AUV39" s="218"/>
      <c r="AUW39" s="218"/>
      <c r="AUX39" s="218"/>
      <c r="AUY39" s="218"/>
      <c r="AUZ39" s="218"/>
      <c r="AVA39" s="218"/>
      <c r="AVB39" s="218"/>
      <c r="AVC39" s="218"/>
      <c r="AVD39" s="218"/>
      <c r="AVE39" s="218"/>
      <c r="AVF39" s="218"/>
      <c r="AVG39" s="218"/>
      <c r="AVH39" s="218"/>
      <c r="AVI39" s="218"/>
      <c r="AVJ39" s="218"/>
      <c r="AVK39" s="218"/>
      <c r="AVL39" s="218"/>
      <c r="AVM39" s="218"/>
      <c r="AVN39" s="218"/>
      <c r="AVO39" s="218"/>
      <c r="AVP39" s="218"/>
      <c r="AVQ39" s="218"/>
      <c r="AVR39" s="218"/>
      <c r="AVS39" s="218"/>
      <c r="AVT39" s="218"/>
      <c r="AVU39" s="218"/>
      <c r="AVV39" s="218"/>
      <c r="AVW39" s="218"/>
      <c r="AVX39" s="218"/>
      <c r="AVY39" s="218"/>
      <c r="AVZ39" s="218"/>
      <c r="AWA39" s="218"/>
      <c r="AWB39" s="218"/>
      <c r="AWC39" s="218"/>
      <c r="AWD39" s="218"/>
      <c r="AWE39" s="218"/>
      <c r="AWF39" s="218"/>
      <c r="AWG39" s="218"/>
      <c r="AWH39" s="218"/>
      <c r="AWI39" s="218"/>
      <c r="AWJ39" s="218"/>
      <c r="AWK39" s="218"/>
      <c r="AWL39" s="218"/>
      <c r="AWM39" s="218"/>
      <c r="AWN39" s="218"/>
      <c r="AWO39" s="218"/>
      <c r="AWP39" s="218"/>
      <c r="AWQ39" s="218"/>
      <c r="AWR39" s="218"/>
      <c r="AWS39" s="218"/>
      <c r="AWT39" s="218"/>
      <c r="AWU39" s="218"/>
      <c r="AWV39" s="218"/>
      <c r="AWW39" s="218"/>
      <c r="AWX39" s="218"/>
      <c r="AWY39" s="218"/>
      <c r="AWZ39" s="218"/>
      <c r="AXA39" s="218"/>
      <c r="AXB39" s="218"/>
      <c r="AXC39" s="218"/>
      <c r="AXD39" s="218"/>
      <c r="AXE39" s="218"/>
      <c r="AXF39" s="218"/>
      <c r="AXG39" s="218"/>
      <c r="AXH39" s="218"/>
      <c r="AXI39" s="218"/>
      <c r="AXJ39" s="218"/>
      <c r="AXK39" s="218"/>
      <c r="AXL39" s="218"/>
      <c r="AXM39" s="218"/>
      <c r="AXN39" s="218"/>
      <c r="AXO39" s="218"/>
      <c r="AXP39" s="218"/>
      <c r="AXQ39" s="218"/>
      <c r="AXR39" s="218"/>
      <c r="AXS39" s="218"/>
      <c r="AXT39" s="218"/>
      <c r="AXU39" s="218"/>
      <c r="AXV39" s="218"/>
      <c r="AXW39" s="218"/>
      <c r="AXX39" s="218"/>
      <c r="AXY39" s="218"/>
      <c r="AXZ39" s="218"/>
      <c r="AYA39" s="218"/>
      <c r="AYB39" s="218"/>
      <c r="AYC39" s="218"/>
      <c r="AYD39" s="218"/>
      <c r="AYE39" s="218"/>
      <c r="AYF39" s="218"/>
      <c r="AYG39" s="218"/>
      <c r="AYH39" s="218"/>
      <c r="AYI39" s="218"/>
      <c r="AYJ39" s="218"/>
      <c r="AYK39" s="218"/>
      <c r="AYL39" s="218"/>
      <c r="AYM39" s="218"/>
      <c r="AYN39" s="218"/>
      <c r="AYO39" s="218"/>
      <c r="AYP39" s="218"/>
      <c r="AYQ39" s="218"/>
      <c r="AYR39" s="218"/>
      <c r="AYS39" s="218"/>
      <c r="AYT39" s="218"/>
      <c r="AYU39" s="218"/>
      <c r="AYV39" s="218"/>
      <c r="AYW39" s="218"/>
      <c r="AYX39" s="218"/>
      <c r="AYY39" s="218"/>
      <c r="AYZ39" s="218"/>
      <c r="AZA39" s="218"/>
      <c r="AZB39" s="218"/>
      <c r="AZC39" s="218"/>
      <c r="AZD39" s="218"/>
      <c r="AZE39" s="218"/>
      <c r="AZF39" s="218"/>
      <c r="AZG39" s="218"/>
      <c r="AZH39" s="218"/>
      <c r="AZI39" s="218"/>
      <c r="AZJ39" s="218"/>
      <c r="AZK39" s="218"/>
      <c r="AZL39" s="218"/>
      <c r="AZM39" s="218"/>
      <c r="AZN39" s="218"/>
      <c r="AZO39" s="218"/>
      <c r="AZP39" s="218"/>
      <c r="AZQ39" s="218"/>
      <c r="AZR39" s="218"/>
      <c r="AZS39" s="218"/>
      <c r="AZT39" s="218"/>
      <c r="AZU39" s="218"/>
      <c r="AZV39" s="218"/>
      <c r="AZW39" s="218"/>
      <c r="AZX39" s="218"/>
      <c r="AZY39" s="218"/>
      <c r="AZZ39" s="218"/>
      <c r="BAA39" s="218"/>
      <c r="BAB39" s="218"/>
      <c r="BAC39" s="218"/>
      <c r="BAD39" s="218"/>
      <c r="BAE39" s="218"/>
      <c r="BAF39" s="218"/>
      <c r="BAG39" s="218"/>
      <c r="BAH39" s="218"/>
      <c r="BAI39" s="218"/>
      <c r="BAJ39" s="218"/>
      <c r="BAK39" s="218"/>
      <c r="BAL39" s="218"/>
      <c r="BAM39" s="218"/>
      <c r="BAN39" s="218"/>
      <c r="BAO39" s="218"/>
      <c r="BAP39" s="218"/>
      <c r="BAQ39" s="218"/>
      <c r="BAR39" s="218"/>
      <c r="BAS39" s="218"/>
      <c r="BAT39" s="218"/>
      <c r="BAU39" s="218"/>
      <c r="BAV39" s="218"/>
      <c r="BAW39" s="218"/>
      <c r="BAX39" s="218"/>
      <c r="BAY39" s="218"/>
      <c r="BAZ39" s="218"/>
      <c r="BBA39" s="218"/>
      <c r="BBB39" s="218"/>
      <c r="BBC39" s="218"/>
      <c r="BBD39" s="218"/>
      <c r="BBE39" s="218"/>
      <c r="BBF39" s="218"/>
      <c r="BBG39" s="218"/>
      <c r="BBH39" s="218"/>
      <c r="BBI39" s="218"/>
      <c r="BBJ39" s="218"/>
      <c r="BBK39" s="218"/>
      <c r="BBL39" s="218"/>
      <c r="BBM39" s="218"/>
      <c r="BBN39" s="218"/>
      <c r="BBO39" s="218"/>
      <c r="BBP39" s="218"/>
      <c r="BBQ39" s="218"/>
      <c r="BBR39" s="218"/>
      <c r="BBS39" s="218"/>
      <c r="BBT39" s="218"/>
      <c r="BBU39" s="218"/>
      <c r="BBV39" s="218"/>
      <c r="BBW39" s="218"/>
      <c r="BBX39" s="218"/>
      <c r="BBY39" s="218"/>
      <c r="BBZ39" s="218"/>
      <c r="BCA39" s="218"/>
      <c r="BCB39" s="218"/>
      <c r="BCC39" s="218"/>
      <c r="BCD39" s="218"/>
      <c r="BCE39" s="218"/>
      <c r="BCF39" s="218"/>
      <c r="BCG39" s="218"/>
      <c r="BCH39" s="218"/>
      <c r="BCI39" s="218"/>
      <c r="BCJ39" s="218"/>
      <c r="BCK39" s="218"/>
      <c r="BCL39" s="218"/>
      <c r="BCM39" s="218"/>
      <c r="BCN39" s="218"/>
      <c r="BCO39" s="218"/>
      <c r="BCP39" s="218"/>
      <c r="BCQ39" s="218"/>
      <c r="BCR39" s="218"/>
      <c r="BCS39" s="218"/>
      <c r="BCT39" s="218"/>
      <c r="BCU39" s="218"/>
      <c r="BCV39" s="218"/>
      <c r="BCW39" s="218"/>
      <c r="BCX39" s="218"/>
      <c r="BCY39" s="218"/>
      <c r="BCZ39" s="218"/>
      <c r="BDA39" s="218"/>
      <c r="BDB39" s="218"/>
      <c r="BDC39" s="218"/>
      <c r="BDD39" s="218"/>
      <c r="BDE39" s="218"/>
      <c r="BDF39" s="218"/>
      <c r="BDG39" s="218"/>
      <c r="BDH39" s="218"/>
      <c r="BDI39" s="218"/>
      <c r="BDJ39" s="218"/>
      <c r="BDK39" s="218"/>
      <c r="BDL39" s="218"/>
      <c r="BDM39" s="218"/>
      <c r="BDN39" s="218"/>
      <c r="BDO39" s="218"/>
      <c r="BDP39" s="218"/>
      <c r="BDQ39" s="218"/>
      <c r="BDR39" s="218"/>
      <c r="BDS39" s="218"/>
      <c r="BDT39" s="218"/>
      <c r="BDU39" s="218"/>
    </row>
    <row r="40" spans="1:1477" s="128" customFormat="1" ht="24" customHeight="1" thickTop="1">
      <c r="A40" s="231"/>
      <c r="B40" s="325" t="s">
        <v>538</v>
      </c>
      <c r="C40" s="326"/>
      <c r="D40" s="327"/>
      <c r="E40" s="234"/>
      <c r="F40" s="236"/>
      <c r="G40" s="189" t="str">
        <f>IF(C39="","",ROWS(B39:B39)-1)</f>
        <v/>
      </c>
      <c r="H40" s="237">
        <f>SUM(H39:H39)</f>
        <v>0</v>
      </c>
      <c r="I40" s="237">
        <f>SUM(I39:I39)</f>
        <v>0</v>
      </c>
      <c r="J40" s="238">
        <f>SUM(J39:J39)</f>
        <v>0</v>
      </c>
      <c r="K40" s="237">
        <f>SUM(K39:K39)</f>
        <v>0</v>
      </c>
      <c r="L40" s="237">
        <f>SUM(L39:L39)</f>
        <v>0</v>
      </c>
      <c r="M40" s="239">
        <f>IF(C39="",0,N39/G39)</f>
        <v>0</v>
      </c>
      <c r="N40" s="237">
        <f t="shared" ref="N40:AC40" si="70">SUM(N39:N39)</f>
        <v>0</v>
      </c>
      <c r="O40" s="237">
        <f t="shared" si="70"/>
        <v>0</v>
      </c>
      <c r="P40" s="240">
        <f t="shared" si="70"/>
        <v>0</v>
      </c>
      <c r="Q40" s="240">
        <f t="shared" si="70"/>
        <v>0</v>
      </c>
      <c r="R40" s="237">
        <f t="shared" si="70"/>
        <v>0</v>
      </c>
      <c r="S40" s="237">
        <f t="shared" si="70"/>
        <v>0</v>
      </c>
      <c r="T40" s="241">
        <f t="shared" si="70"/>
        <v>0</v>
      </c>
      <c r="U40" s="241">
        <f t="shared" si="70"/>
        <v>0</v>
      </c>
      <c r="V40" s="241">
        <f t="shared" si="70"/>
        <v>0</v>
      </c>
      <c r="W40" s="241">
        <f t="shared" si="70"/>
        <v>0</v>
      </c>
      <c r="X40" s="241">
        <f t="shared" si="70"/>
        <v>0</v>
      </c>
      <c r="Y40" s="241">
        <f t="shared" si="70"/>
        <v>0</v>
      </c>
      <c r="Z40" s="241">
        <f t="shared" si="70"/>
        <v>0</v>
      </c>
      <c r="AA40" s="241">
        <f t="shared" si="70"/>
        <v>0</v>
      </c>
      <c r="AB40" s="241">
        <f t="shared" si="70"/>
        <v>0</v>
      </c>
      <c r="AC40" s="241">
        <f t="shared" si="70"/>
        <v>0</v>
      </c>
      <c r="AD40" s="239">
        <v>0</v>
      </c>
      <c r="AE40" s="242">
        <f t="shared" ref="AE40:BJ40" si="71">SUM(AE39:AE39)</f>
        <v>0</v>
      </c>
      <c r="AF40" s="241">
        <f t="shared" si="71"/>
        <v>0</v>
      </c>
      <c r="AG40" s="241">
        <f t="shared" si="71"/>
        <v>0</v>
      </c>
      <c r="AH40" s="242">
        <f t="shared" si="71"/>
        <v>0</v>
      </c>
      <c r="AI40" s="242">
        <f t="shared" si="71"/>
        <v>0</v>
      </c>
      <c r="AJ40" s="242">
        <f t="shared" si="71"/>
        <v>0</v>
      </c>
      <c r="AK40" s="242">
        <f t="shared" si="71"/>
        <v>0</v>
      </c>
      <c r="AL40" s="241">
        <f t="shared" si="71"/>
        <v>0</v>
      </c>
      <c r="AM40" s="241">
        <f t="shared" si="71"/>
        <v>0</v>
      </c>
      <c r="AN40" s="242">
        <f t="shared" si="71"/>
        <v>0</v>
      </c>
      <c r="AO40" s="242">
        <f t="shared" si="71"/>
        <v>0</v>
      </c>
      <c r="AP40" s="241">
        <f t="shared" si="71"/>
        <v>0</v>
      </c>
      <c r="AQ40" s="241">
        <f t="shared" si="71"/>
        <v>0</v>
      </c>
      <c r="AR40" s="243">
        <f t="shared" si="71"/>
        <v>0</v>
      </c>
      <c r="AS40" s="243">
        <f t="shared" si="71"/>
        <v>0</v>
      </c>
      <c r="AT40" s="241">
        <f t="shared" si="71"/>
        <v>0</v>
      </c>
      <c r="AU40" s="241">
        <f t="shared" si="71"/>
        <v>0</v>
      </c>
      <c r="AV40" s="243">
        <f t="shared" si="71"/>
        <v>0</v>
      </c>
      <c r="AW40" s="243">
        <f t="shared" si="71"/>
        <v>0</v>
      </c>
      <c r="AX40" s="241">
        <f t="shared" si="71"/>
        <v>0</v>
      </c>
      <c r="AY40" s="241">
        <f t="shared" si="71"/>
        <v>0</v>
      </c>
      <c r="AZ40" s="243">
        <f t="shared" si="71"/>
        <v>0</v>
      </c>
      <c r="BA40" s="243">
        <f t="shared" si="71"/>
        <v>0</v>
      </c>
      <c r="BB40" s="241">
        <f t="shared" si="71"/>
        <v>0</v>
      </c>
      <c r="BC40" s="241">
        <f t="shared" si="71"/>
        <v>0</v>
      </c>
      <c r="BD40" s="243">
        <f t="shared" si="71"/>
        <v>0</v>
      </c>
      <c r="BE40" s="243">
        <f t="shared" si="71"/>
        <v>0</v>
      </c>
      <c r="BF40" s="241">
        <f t="shared" si="71"/>
        <v>0</v>
      </c>
      <c r="BG40" s="241">
        <f t="shared" si="71"/>
        <v>0</v>
      </c>
      <c r="BH40" s="243">
        <f t="shared" si="71"/>
        <v>0</v>
      </c>
      <c r="BI40" s="243">
        <f t="shared" si="71"/>
        <v>0</v>
      </c>
      <c r="BJ40" s="241">
        <f t="shared" si="71"/>
        <v>0</v>
      </c>
      <c r="BK40" s="241">
        <f t="shared" ref="BK40:CP40" si="72">SUM(BK39:BK39)</f>
        <v>0</v>
      </c>
      <c r="BL40" s="243">
        <f t="shared" si="72"/>
        <v>0</v>
      </c>
      <c r="BM40" s="243">
        <f t="shared" si="72"/>
        <v>0</v>
      </c>
      <c r="BN40" s="241">
        <f t="shared" si="72"/>
        <v>0</v>
      </c>
      <c r="BO40" s="241">
        <f t="shared" si="72"/>
        <v>0</v>
      </c>
      <c r="BP40" s="243">
        <f t="shared" si="72"/>
        <v>0</v>
      </c>
      <c r="BQ40" s="243">
        <f t="shared" si="72"/>
        <v>0</v>
      </c>
      <c r="BR40" s="241">
        <f t="shared" si="72"/>
        <v>0</v>
      </c>
      <c r="BS40" s="241">
        <f t="shared" si="72"/>
        <v>0</v>
      </c>
      <c r="BT40" s="243">
        <f t="shared" si="72"/>
        <v>0</v>
      </c>
      <c r="BU40" s="243">
        <f t="shared" si="72"/>
        <v>0</v>
      </c>
      <c r="BV40" s="241">
        <f t="shared" si="72"/>
        <v>0</v>
      </c>
      <c r="BW40" s="241">
        <f t="shared" si="72"/>
        <v>0</v>
      </c>
      <c r="BX40" s="243">
        <f t="shared" si="72"/>
        <v>0</v>
      </c>
      <c r="BY40" s="243">
        <f t="shared" si="72"/>
        <v>0</v>
      </c>
      <c r="BZ40" s="241">
        <f t="shared" si="72"/>
        <v>0</v>
      </c>
      <c r="CA40" s="241">
        <f t="shared" si="72"/>
        <v>0</v>
      </c>
      <c r="CB40" s="243">
        <f t="shared" si="72"/>
        <v>0</v>
      </c>
      <c r="CC40" s="243">
        <f t="shared" si="72"/>
        <v>0</v>
      </c>
      <c r="CD40" s="241">
        <f t="shared" si="72"/>
        <v>0</v>
      </c>
      <c r="CE40" s="241">
        <f t="shared" si="72"/>
        <v>0</v>
      </c>
      <c r="CF40" s="243">
        <f t="shared" si="72"/>
        <v>0</v>
      </c>
      <c r="CG40" s="243">
        <f t="shared" si="72"/>
        <v>0</v>
      </c>
      <c r="CH40" s="241">
        <f t="shared" si="72"/>
        <v>0</v>
      </c>
      <c r="CI40" s="241">
        <f t="shared" si="72"/>
        <v>0</v>
      </c>
      <c r="CJ40" s="243">
        <f t="shared" si="72"/>
        <v>0</v>
      </c>
      <c r="CK40" s="243">
        <f t="shared" si="72"/>
        <v>0</v>
      </c>
      <c r="CL40" s="241">
        <f t="shared" si="72"/>
        <v>0</v>
      </c>
      <c r="CM40" s="241">
        <f t="shared" si="72"/>
        <v>0</v>
      </c>
      <c r="CN40" s="244"/>
      <c r="CO40" s="244"/>
      <c r="CP40" s="244"/>
      <c r="CQ40" s="244"/>
      <c r="CR40" s="244"/>
      <c r="CS40" s="244"/>
      <c r="CT40" s="234"/>
      <c r="CU40" s="236"/>
      <c r="CV40" s="236"/>
      <c r="CW40" s="234"/>
      <c r="CX40" s="234"/>
      <c r="CY40" s="236"/>
      <c r="CZ40" s="236"/>
      <c r="DA40" s="236"/>
      <c r="DB40" s="241"/>
      <c r="DC40" s="244"/>
      <c r="DD40" s="245"/>
    </row>
    <row r="41" spans="1:1477" s="73" customFormat="1" ht="12.75" thickBot="1">
      <c r="A41" s="136"/>
      <c r="B41" s="188"/>
      <c r="C41" s="188"/>
      <c r="D41" s="188"/>
      <c r="E41" s="229"/>
      <c r="F41" s="188"/>
      <c r="G41" s="188"/>
      <c r="H41" s="230"/>
      <c r="I41" s="220"/>
      <c r="J41" s="220"/>
      <c r="K41" s="220"/>
      <c r="L41" s="220"/>
      <c r="M41" s="227"/>
      <c r="O41" s="220"/>
      <c r="P41" s="220"/>
      <c r="Q41" s="220"/>
      <c r="R41" s="220"/>
      <c r="S41" s="220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7" t="str">
        <f>IF(C41="","",IF(V41=0,0,AC41/V41))</f>
        <v/>
      </c>
      <c r="AE41" s="220" t="str">
        <f>IF(C41="","",IF(AD41 &lt;=1.1,1,0))</f>
        <v/>
      </c>
      <c r="AF41" s="226"/>
      <c r="AG41" s="226"/>
      <c r="AH41" s="220"/>
      <c r="AI41" s="220"/>
      <c r="AJ41" s="220"/>
      <c r="AK41" s="220"/>
      <c r="AL41" s="95"/>
      <c r="AM41" s="95"/>
      <c r="AN41" s="220"/>
      <c r="AO41" s="220"/>
      <c r="AP41" s="95"/>
      <c r="AQ41" s="95"/>
      <c r="AR41" s="220"/>
      <c r="AS41" s="220"/>
      <c r="AT41" s="95"/>
      <c r="AU41" s="95"/>
      <c r="AV41" s="220"/>
      <c r="AW41" s="220"/>
      <c r="AX41" s="95"/>
      <c r="AY41" s="95"/>
      <c r="AZ41" s="220"/>
      <c r="BA41" s="220"/>
      <c r="BB41" s="95"/>
      <c r="BC41" s="95"/>
      <c r="BD41" s="220"/>
      <c r="BE41" s="220"/>
      <c r="BF41" s="95"/>
      <c r="BG41" s="95"/>
      <c r="BH41" s="220"/>
      <c r="BI41" s="220"/>
      <c r="BJ41" s="95"/>
      <c r="BK41" s="95"/>
      <c r="BL41" s="220"/>
      <c r="BM41" s="220"/>
      <c r="BN41" s="95"/>
      <c r="BO41" s="95"/>
      <c r="BP41" s="220"/>
      <c r="BQ41" s="220"/>
      <c r="BR41" s="95"/>
      <c r="BS41" s="95"/>
      <c r="BT41" s="220"/>
      <c r="BU41" s="220"/>
      <c r="BV41" s="95"/>
      <c r="BW41" s="95"/>
      <c r="BX41" s="220"/>
      <c r="BY41" s="220"/>
      <c r="BZ41" s="95"/>
      <c r="CA41" s="95"/>
      <c r="CB41" s="220"/>
      <c r="CC41" s="220"/>
      <c r="CD41" s="95"/>
      <c r="CE41" s="95"/>
      <c r="CF41" s="220"/>
      <c r="CG41" s="220"/>
      <c r="CH41" s="95"/>
      <c r="CI41" s="95"/>
      <c r="CJ41" s="220"/>
      <c r="CK41" s="220"/>
      <c r="CL41" s="95"/>
      <c r="CM41" s="95"/>
      <c r="CN41" s="188"/>
      <c r="CO41" s="188"/>
      <c r="CP41" s="188"/>
      <c r="CQ41" s="188"/>
      <c r="CR41" s="188"/>
      <c r="CS41" s="188"/>
      <c r="CT41" s="229"/>
      <c r="CU41" s="188"/>
      <c r="CV41" s="188"/>
      <c r="CW41" s="229"/>
      <c r="CX41" s="229"/>
      <c r="CY41" s="188"/>
      <c r="CZ41" s="188"/>
      <c r="DA41" s="188"/>
      <c r="DB41" s="235"/>
      <c r="DC41" s="188"/>
      <c r="DD41" s="71"/>
      <c r="DE41" s="218"/>
      <c r="DF41" s="218"/>
      <c r="DG41" s="218"/>
      <c r="DH41" s="218"/>
      <c r="DI41" s="218"/>
      <c r="DJ41" s="218"/>
      <c r="DK41" s="218"/>
      <c r="DL41" s="218"/>
      <c r="DM41" s="218"/>
      <c r="DN41" s="218"/>
      <c r="DO41" s="218"/>
      <c r="DP41" s="218"/>
      <c r="DQ41" s="218"/>
      <c r="DR41" s="218"/>
      <c r="DS41" s="218"/>
      <c r="DT41" s="218"/>
      <c r="DU41" s="218"/>
      <c r="DV41" s="218"/>
      <c r="DW41" s="218"/>
      <c r="DX41" s="218"/>
      <c r="DY41" s="218"/>
      <c r="DZ41" s="218"/>
      <c r="EA41" s="218"/>
      <c r="EB41" s="218"/>
      <c r="EC41" s="218"/>
      <c r="ED41" s="218"/>
      <c r="EE41" s="218"/>
      <c r="EF41" s="218"/>
      <c r="EG41" s="218"/>
      <c r="EH41" s="218"/>
      <c r="EI41" s="218"/>
      <c r="EJ41" s="218"/>
      <c r="EK41" s="218"/>
      <c r="EL41" s="218"/>
      <c r="EM41" s="218"/>
      <c r="EN41" s="218"/>
      <c r="EO41" s="218"/>
      <c r="EP41" s="218"/>
      <c r="EQ41" s="218"/>
      <c r="ER41" s="218"/>
      <c r="ES41" s="218"/>
      <c r="ET41" s="218"/>
      <c r="EU41" s="218"/>
      <c r="EV41" s="218"/>
      <c r="EW41" s="218"/>
      <c r="EX41" s="218"/>
      <c r="EY41" s="218"/>
      <c r="EZ41" s="218"/>
      <c r="FA41" s="218"/>
      <c r="FB41" s="218"/>
      <c r="FC41" s="218"/>
      <c r="FD41" s="218"/>
      <c r="FE41" s="218"/>
      <c r="FF41" s="218"/>
      <c r="FG41" s="218"/>
      <c r="FH41" s="218"/>
      <c r="FI41" s="218"/>
      <c r="FJ41" s="218"/>
      <c r="FK41" s="218"/>
      <c r="FL41" s="218"/>
      <c r="FM41" s="218"/>
      <c r="FN41" s="218"/>
      <c r="FO41" s="218"/>
      <c r="FP41" s="218"/>
      <c r="FQ41" s="218"/>
      <c r="FR41" s="218"/>
      <c r="FS41" s="218"/>
      <c r="FT41" s="218"/>
      <c r="FU41" s="218"/>
      <c r="FV41" s="218"/>
      <c r="FW41" s="218"/>
      <c r="FX41" s="218"/>
      <c r="FY41" s="218"/>
      <c r="FZ41" s="218"/>
      <c r="GA41" s="218"/>
      <c r="GB41" s="218"/>
      <c r="GC41" s="218"/>
      <c r="GD41" s="218"/>
      <c r="GE41" s="218"/>
      <c r="GF41" s="218"/>
      <c r="GG41" s="218"/>
      <c r="GH41" s="218"/>
      <c r="GI41" s="218"/>
      <c r="GJ41" s="218"/>
      <c r="GK41" s="218"/>
      <c r="GL41" s="218"/>
      <c r="GM41" s="218"/>
      <c r="GN41" s="218"/>
      <c r="GO41" s="218"/>
      <c r="GP41" s="218"/>
      <c r="GQ41" s="218"/>
      <c r="GR41" s="218"/>
      <c r="GS41" s="218"/>
      <c r="GT41" s="218"/>
      <c r="GU41" s="218"/>
      <c r="GV41" s="218"/>
      <c r="GW41" s="218"/>
      <c r="GX41" s="218"/>
      <c r="GY41" s="218"/>
      <c r="GZ41" s="218"/>
      <c r="HA41" s="218"/>
      <c r="HB41" s="218"/>
      <c r="HC41" s="218"/>
      <c r="HD41" s="218"/>
      <c r="HE41" s="218"/>
      <c r="HF41" s="218"/>
      <c r="HG41" s="218"/>
      <c r="HH41" s="218"/>
      <c r="HI41" s="218"/>
      <c r="HJ41" s="218"/>
      <c r="HK41" s="218"/>
      <c r="HL41" s="218"/>
      <c r="HM41" s="218"/>
      <c r="HN41" s="218"/>
      <c r="HO41" s="218"/>
      <c r="HP41" s="218"/>
      <c r="HQ41" s="218"/>
      <c r="HR41" s="218"/>
      <c r="HS41" s="218"/>
      <c r="HT41" s="218"/>
      <c r="HU41" s="218"/>
      <c r="HV41" s="218"/>
      <c r="HW41" s="218"/>
      <c r="HX41" s="218"/>
      <c r="HY41" s="218"/>
      <c r="HZ41" s="218"/>
      <c r="IA41" s="218"/>
      <c r="IB41" s="218"/>
      <c r="IC41" s="218"/>
      <c r="ID41" s="218"/>
      <c r="IE41" s="218"/>
      <c r="IF41" s="218"/>
      <c r="IG41" s="218"/>
      <c r="IH41" s="218"/>
      <c r="II41" s="218"/>
      <c r="IJ41" s="218"/>
      <c r="IK41" s="218"/>
      <c r="IL41" s="218"/>
      <c r="IM41" s="218"/>
      <c r="IN41" s="218"/>
      <c r="IO41" s="218"/>
      <c r="IP41" s="218"/>
      <c r="IQ41" s="218"/>
      <c r="IR41" s="218"/>
      <c r="IS41" s="218"/>
      <c r="IT41" s="218"/>
      <c r="IU41" s="218"/>
      <c r="IV41" s="218"/>
      <c r="IW41" s="218"/>
      <c r="IX41" s="218"/>
      <c r="IY41" s="218"/>
      <c r="IZ41" s="218"/>
      <c r="JA41" s="218"/>
      <c r="JB41" s="218"/>
      <c r="JC41" s="218"/>
      <c r="JD41" s="218"/>
      <c r="JE41" s="218"/>
      <c r="JF41" s="218"/>
      <c r="JG41" s="218"/>
      <c r="JH41" s="218"/>
      <c r="JI41" s="218"/>
      <c r="JJ41" s="218"/>
      <c r="JK41" s="218"/>
      <c r="JL41" s="218"/>
      <c r="JM41" s="218"/>
      <c r="JN41" s="218"/>
      <c r="JO41" s="218"/>
      <c r="JP41" s="218"/>
      <c r="JQ41" s="218"/>
      <c r="JR41" s="218"/>
      <c r="JS41" s="218"/>
      <c r="JT41" s="218"/>
      <c r="JU41" s="218"/>
      <c r="JV41" s="218"/>
      <c r="JW41" s="218"/>
      <c r="JX41" s="218"/>
      <c r="JY41" s="218"/>
      <c r="JZ41" s="218"/>
      <c r="KA41" s="218"/>
      <c r="KB41" s="218"/>
      <c r="KC41" s="218"/>
      <c r="KD41" s="218"/>
      <c r="KE41" s="218"/>
      <c r="KF41" s="218"/>
      <c r="KG41" s="218"/>
      <c r="KH41" s="218"/>
      <c r="KI41" s="218"/>
      <c r="KJ41" s="218"/>
      <c r="KK41" s="218"/>
      <c r="KL41" s="218"/>
      <c r="KM41" s="218"/>
      <c r="KN41" s="218"/>
      <c r="KO41" s="218"/>
      <c r="KP41" s="218"/>
      <c r="KQ41" s="218"/>
      <c r="KR41" s="218"/>
      <c r="KS41" s="218"/>
      <c r="KT41" s="218"/>
      <c r="KU41" s="218"/>
      <c r="KV41" s="218"/>
      <c r="KW41" s="218"/>
      <c r="KX41" s="218"/>
      <c r="KY41" s="218"/>
      <c r="KZ41" s="218"/>
      <c r="LA41" s="218"/>
      <c r="LB41" s="218"/>
      <c r="LC41" s="218"/>
      <c r="LD41" s="218"/>
      <c r="LE41" s="218"/>
      <c r="LF41" s="218"/>
      <c r="LG41" s="218"/>
      <c r="LH41" s="218"/>
      <c r="LI41" s="218"/>
      <c r="LJ41" s="218"/>
      <c r="LK41" s="218"/>
      <c r="LL41" s="218"/>
      <c r="LM41" s="218"/>
      <c r="LN41" s="218"/>
      <c r="LO41" s="218"/>
      <c r="LP41" s="218"/>
      <c r="LQ41" s="218"/>
      <c r="LR41" s="218"/>
      <c r="LS41" s="218"/>
      <c r="LT41" s="218"/>
      <c r="LU41" s="218"/>
      <c r="LV41" s="218"/>
      <c r="LW41" s="218"/>
      <c r="LX41" s="218"/>
      <c r="LY41" s="218"/>
      <c r="LZ41" s="218"/>
      <c r="MA41" s="218"/>
      <c r="MB41" s="218"/>
      <c r="MC41" s="218"/>
      <c r="MD41" s="218"/>
      <c r="ME41" s="218"/>
      <c r="MF41" s="218"/>
      <c r="MG41" s="218"/>
      <c r="MH41" s="218"/>
      <c r="MI41" s="218"/>
      <c r="MJ41" s="218"/>
      <c r="MK41" s="218"/>
      <c r="ML41" s="218"/>
      <c r="MM41" s="218"/>
      <c r="MN41" s="218"/>
      <c r="MO41" s="218"/>
      <c r="MP41" s="218"/>
      <c r="MQ41" s="218"/>
      <c r="MR41" s="218"/>
      <c r="MS41" s="218"/>
      <c r="MT41" s="218"/>
      <c r="MU41" s="218"/>
      <c r="MV41" s="218"/>
      <c r="MW41" s="218"/>
      <c r="MX41" s="218"/>
      <c r="MY41" s="218"/>
      <c r="MZ41" s="218"/>
      <c r="NA41" s="218"/>
      <c r="NB41" s="218"/>
      <c r="NC41" s="218"/>
      <c r="ND41" s="218"/>
      <c r="NE41" s="218"/>
      <c r="NF41" s="218"/>
      <c r="NG41" s="218"/>
      <c r="NH41" s="218"/>
      <c r="NI41" s="218"/>
      <c r="NJ41" s="218"/>
      <c r="NK41" s="218"/>
      <c r="NL41" s="218"/>
      <c r="NM41" s="218"/>
      <c r="NN41" s="218"/>
      <c r="NO41" s="218"/>
      <c r="NP41" s="218"/>
      <c r="NQ41" s="218"/>
      <c r="NR41" s="218"/>
      <c r="NS41" s="218"/>
      <c r="NT41" s="218"/>
      <c r="NU41" s="218"/>
      <c r="NV41" s="218"/>
      <c r="NW41" s="218"/>
      <c r="NX41" s="218"/>
      <c r="NY41" s="218"/>
      <c r="NZ41" s="218"/>
      <c r="OA41" s="218"/>
      <c r="OB41" s="218"/>
      <c r="OC41" s="218"/>
      <c r="OD41" s="218"/>
      <c r="OE41" s="218"/>
      <c r="OF41" s="218"/>
      <c r="OG41" s="218"/>
      <c r="OH41" s="218"/>
      <c r="OI41" s="218"/>
      <c r="OJ41" s="218"/>
      <c r="OK41" s="218"/>
      <c r="OL41" s="218"/>
      <c r="OM41" s="218"/>
      <c r="ON41" s="218"/>
      <c r="OO41" s="218"/>
      <c r="OP41" s="218"/>
      <c r="OQ41" s="218"/>
      <c r="OR41" s="218"/>
      <c r="OS41" s="218"/>
      <c r="OT41" s="218"/>
      <c r="OU41" s="218"/>
      <c r="OV41" s="218"/>
      <c r="OW41" s="218"/>
      <c r="OX41" s="218"/>
      <c r="OY41" s="218"/>
      <c r="OZ41" s="218"/>
      <c r="PA41" s="218"/>
      <c r="PB41" s="218"/>
      <c r="PC41" s="218"/>
      <c r="PD41" s="218"/>
      <c r="PE41" s="218"/>
      <c r="PF41" s="218"/>
      <c r="PG41" s="218"/>
      <c r="PH41" s="218"/>
      <c r="PI41" s="218"/>
      <c r="PJ41" s="218"/>
      <c r="PK41" s="218"/>
      <c r="PL41" s="218"/>
      <c r="PM41" s="218"/>
      <c r="PN41" s="218"/>
      <c r="PO41" s="218"/>
      <c r="PP41" s="218"/>
      <c r="PQ41" s="218"/>
      <c r="PR41" s="218"/>
      <c r="PS41" s="218"/>
      <c r="PT41" s="218"/>
      <c r="PU41" s="218"/>
      <c r="PV41" s="218"/>
      <c r="PW41" s="218"/>
      <c r="PX41" s="218"/>
      <c r="PY41" s="218"/>
      <c r="PZ41" s="218"/>
      <c r="QA41" s="218"/>
      <c r="QB41" s="218"/>
      <c r="QC41" s="218"/>
      <c r="QD41" s="218"/>
      <c r="QE41" s="218"/>
      <c r="QF41" s="218"/>
      <c r="QG41" s="218"/>
      <c r="QH41" s="218"/>
      <c r="QI41" s="218"/>
      <c r="QJ41" s="218"/>
      <c r="QK41" s="218"/>
      <c r="QL41" s="218"/>
      <c r="QM41" s="218"/>
      <c r="QN41" s="218"/>
      <c r="QO41" s="218"/>
      <c r="QP41" s="218"/>
      <c r="QQ41" s="218"/>
      <c r="QR41" s="218"/>
      <c r="QS41" s="218"/>
      <c r="QT41" s="218"/>
      <c r="QU41" s="218"/>
      <c r="QV41" s="218"/>
      <c r="QW41" s="218"/>
      <c r="QX41" s="218"/>
      <c r="QY41" s="218"/>
      <c r="QZ41" s="218"/>
      <c r="RA41" s="218"/>
      <c r="RB41" s="218"/>
      <c r="RC41" s="218"/>
      <c r="RD41" s="218"/>
      <c r="RE41" s="218"/>
      <c r="RF41" s="218"/>
      <c r="RG41" s="218"/>
      <c r="RH41" s="218"/>
      <c r="RI41" s="218"/>
      <c r="RJ41" s="218"/>
      <c r="RK41" s="218"/>
      <c r="RL41" s="218"/>
      <c r="RM41" s="218"/>
      <c r="RN41" s="218"/>
      <c r="RO41" s="218"/>
      <c r="RP41" s="218"/>
      <c r="RQ41" s="218"/>
      <c r="RR41" s="218"/>
      <c r="RS41" s="218"/>
      <c r="RT41" s="218"/>
      <c r="RU41" s="218"/>
      <c r="RV41" s="218"/>
      <c r="RW41" s="218"/>
      <c r="RX41" s="218"/>
      <c r="RY41" s="218"/>
      <c r="RZ41" s="218"/>
      <c r="SA41" s="218"/>
      <c r="SB41" s="218"/>
      <c r="SC41" s="218"/>
      <c r="SD41" s="218"/>
      <c r="SE41" s="218"/>
      <c r="SF41" s="218"/>
      <c r="SG41" s="218"/>
      <c r="SH41" s="218"/>
      <c r="SI41" s="218"/>
      <c r="SJ41" s="218"/>
      <c r="SK41" s="218"/>
      <c r="SL41" s="218"/>
      <c r="SM41" s="218"/>
      <c r="SN41" s="218"/>
      <c r="SO41" s="218"/>
      <c r="SP41" s="218"/>
      <c r="SQ41" s="218"/>
      <c r="SR41" s="218"/>
      <c r="SS41" s="218"/>
      <c r="ST41" s="218"/>
      <c r="SU41" s="218"/>
      <c r="SV41" s="218"/>
      <c r="SW41" s="218"/>
      <c r="SX41" s="218"/>
      <c r="SY41" s="218"/>
      <c r="SZ41" s="218"/>
      <c r="TA41" s="218"/>
      <c r="TB41" s="218"/>
      <c r="TC41" s="218"/>
      <c r="TD41" s="218"/>
      <c r="TE41" s="218"/>
      <c r="TF41" s="218"/>
      <c r="TG41" s="218"/>
      <c r="TH41" s="218"/>
      <c r="TI41" s="218"/>
      <c r="TJ41" s="218"/>
      <c r="TK41" s="218"/>
      <c r="TL41" s="218"/>
      <c r="TM41" s="218"/>
      <c r="TN41" s="218"/>
      <c r="TO41" s="218"/>
      <c r="TP41" s="218"/>
      <c r="TQ41" s="218"/>
      <c r="TR41" s="218"/>
      <c r="TS41" s="218"/>
      <c r="TT41" s="218"/>
      <c r="TU41" s="218"/>
      <c r="TV41" s="218"/>
      <c r="TW41" s="218"/>
      <c r="TX41" s="218"/>
      <c r="TY41" s="218"/>
      <c r="TZ41" s="218"/>
      <c r="UA41" s="218"/>
      <c r="UB41" s="218"/>
      <c r="UC41" s="218"/>
      <c r="UD41" s="218"/>
      <c r="UE41" s="218"/>
      <c r="UF41" s="218"/>
      <c r="UG41" s="218"/>
      <c r="UH41" s="218"/>
      <c r="UI41" s="218"/>
      <c r="UJ41" s="218"/>
      <c r="UK41" s="218"/>
      <c r="UL41" s="218"/>
      <c r="UM41" s="218"/>
      <c r="UN41" s="218"/>
      <c r="UO41" s="218"/>
      <c r="UP41" s="218"/>
      <c r="UQ41" s="218"/>
      <c r="UR41" s="218"/>
      <c r="US41" s="218"/>
      <c r="UT41" s="218"/>
      <c r="UU41" s="218"/>
      <c r="UV41" s="218"/>
      <c r="UW41" s="218"/>
      <c r="UX41" s="218"/>
      <c r="UY41" s="218"/>
      <c r="UZ41" s="218"/>
      <c r="VA41" s="218"/>
      <c r="VB41" s="218"/>
      <c r="VC41" s="218"/>
      <c r="VD41" s="218"/>
      <c r="VE41" s="218"/>
      <c r="VF41" s="218"/>
      <c r="VG41" s="218"/>
      <c r="VH41" s="218"/>
      <c r="VI41" s="218"/>
      <c r="VJ41" s="218"/>
      <c r="VK41" s="218"/>
      <c r="VL41" s="218"/>
      <c r="VM41" s="218"/>
      <c r="VN41" s="218"/>
      <c r="VO41" s="218"/>
      <c r="VP41" s="218"/>
      <c r="VQ41" s="218"/>
      <c r="VR41" s="218"/>
      <c r="VS41" s="218"/>
      <c r="VT41" s="218"/>
      <c r="VU41" s="218"/>
      <c r="VV41" s="218"/>
      <c r="VW41" s="218"/>
      <c r="VX41" s="218"/>
      <c r="VY41" s="218"/>
      <c r="VZ41" s="218"/>
      <c r="WA41" s="218"/>
      <c r="WB41" s="218"/>
      <c r="WC41" s="218"/>
      <c r="WD41" s="218"/>
      <c r="WE41" s="218"/>
      <c r="WF41" s="218"/>
      <c r="WG41" s="218"/>
      <c r="WH41" s="218"/>
      <c r="WI41" s="218"/>
      <c r="WJ41" s="218"/>
      <c r="WK41" s="218"/>
      <c r="WL41" s="218"/>
      <c r="WM41" s="218"/>
      <c r="WN41" s="218"/>
      <c r="WO41" s="218"/>
      <c r="WP41" s="218"/>
      <c r="WQ41" s="218"/>
      <c r="WR41" s="218"/>
      <c r="WS41" s="218"/>
      <c r="WT41" s="218"/>
      <c r="WU41" s="218"/>
      <c r="WV41" s="218"/>
      <c r="WW41" s="218"/>
      <c r="WX41" s="218"/>
      <c r="WY41" s="218"/>
      <c r="WZ41" s="218"/>
      <c r="XA41" s="218"/>
      <c r="XB41" s="218"/>
      <c r="XC41" s="218"/>
      <c r="XD41" s="218"/>
      <c r="XE41" s="218"/>
      <c r="XF41" s="218"/>
      <c r="XG41" s="218"/>
      <c r="XH41" s="218"/>
      <c r="XI41" s="218"/>
      <c r="XJ41" s="218"/>
      <c r="XK41" s="218"/>
      <c r="XL41" s="218"/>
      <c r="XM41" s="218"/>
      <c r="XN41" s="218"/>
      <c r="XO41" s="218"/>
      <c r="XP41" s="218"/>
      <c r="XQ41" s="218"/>
      <c r="XR41" s="218"/>
      <c r="XS41" s="218"/>
      <c r="XT41" s="218"/>
      <c r="XU41" s="218"/>
      <c r="XV41" s="218"/>
      <c r="XW41" s="218"/>
      <c r="XX41" s="218"/>
      <c r="XY41" s="218"/>
      <c r="XZ41" s="218"/>
      <c r="YA41" s="218"/>
      <c r="YB41" s="218"/>
      <c r="YC41" s="218"/>
      <c r="YD41" s="218"/>
      <c r="YE41" s="218"/>
      <c r="YF41" s="218"/>
      <c r="YG41" s="218"/>
      <c r="YH41" s="218"/>
      <c r="YI41" s="218"/>
      <c r="YJ41" s="218"/>
      <c r="YK41" s="218"/>
      <c r="YL41" s="218"/>
      <c r="YM41" s="218"/>
      <c r="YN41" s="218"/>
      <c r="YO41" s="218"/>
      <c r="YP41" s="218"/>
      <c r="YQ41" s="218"/>
      <c r="YR41" s="218"/>
      <c r="YS41" s="218"/>
      <c r="YT41" s="218"/>
      <c r="YU41" s="218"/>
      <c r="YV41" s="218"/>
      <c r="YW41" s="218"/>
      <c r="YX41" s="218"/>
      <c r="YY41" s="218"/>
      <c r="YZ41" s="218"/>
      <c r="ZA41" s="218"/>
      <c r="ZB41" s="218"/>
      <c r="ZC41" s="218"/>
      <c r="ZD41" s="218"/>
      <c r="ZE41" s="218"/>
      <c r="ZF41" s="218"/>
      <c r="ZG41" s="218"/>
      <c r="ZH41" s="218"/>
      <c r="ZI41" s="218"/>
      <c r="ZJ41" s="218"/>
      <c r="ZK41" s="218"/>
      <c r="ZL41" s="218"/>
      <c r="ZM41" s="218"/>
      <c r="ZN41" s="218"/>
      <c r="ZO41" s="218"/>
      <c r="ZP41" s="218"/>
      <c r="ZQ41" s="218"/>
      <c r="ZR41" s="218"/>
      <c r="ZS41" s="218"/>
      <c r="ZT41" s="218"/>
      <c r="ZU41" s="218"/>
      <c r="ZV41" s="218"/>
      <c r="ZW41" s="218"/>
      <c r="ZX41" s="218"/>
      <c r="ZY41" s="218"/>
      <c r="ZZ41" s="218"/>
      <c r="AAA41" s="218"/>
      <c r="AAB41" s="218"/>
      <c r="AAC41" s="218"/>
      <c r="AAD41" s="218"/>
      <c r="AAE41" s="218"/>
      <c r="AAF41" s="218"/>
      <c r="AAG41" s="218"/>
      <c r="AAH41" s="218"/>
      <c r="AAI41" s="218"/>
      <c r="AAJ41" s="218"/>
      <c r="AAK41" s="218"/>
      <c r="AAL41" s="218"/>
      <c r="AAM41" s="218"/>
      <c r="AAN41" s="218"/>
      <c r="AAO41" s="218"/>
      <c r="AAP41" s="218"/>
      <c r="AAQ41" s="218"/>
      <c r="AAR41" s="218"/>
      <c r="AAS41" s="218"/>
      <c r="AAT41" s="218"/>
      <c r="AAU41" s="218"/>
      <c r="AAV41" s="218"/>
      <c r="AAW41" s="218"/>
      <c r="AAX41" s="218"/>
      <c r="AAY41" s="218"/>
      <c r="AAZ41" s="218"/>
      <c r="ABA41" s="218"/>
      <c r="ABB41" s="218"/>
      <c r="ABC41" s="218"/>
      <c r="ABD41" s="218"/>
      <c r="ABE41" s="218"/>
      <c r="ABF41" s="218"/>
      <c r="ABG41" s="218"/>
      <c r="ABH41" s="218"/>
      <c r="ABI41" s="218"/>
      <c r="ABJ41" s="218"/>
      <c r="ABK41" s="218"/>
      <c r="ABL41" s="218"/>
      <c r="ABM41" s="218"/>
      <c r="ABN41" s="218"/>
      <c r="ABO41" s="218"/>
      <c r="ABP41" s="218"/>
      <c r="ABQ41" s="218"/>
      <c r="ABR41" s="218"/>
      <c r="ABS41" s="218"/>
      <c r="ABT41" s="218"/>
      <c r="ABU41" s="218"/>
      <c r="ABV41" s="218"/>
      <c r="ABW41" s="218"/>
      <c r="ABX41" s="218"/>
      <c r="ABY41" s="218"/>
      <c r="ABZ41" s="218"/>
      <c r="ACA41" s="218"/>
      <c r="ACB41" s="218"/>
      <c r="ACC41" s="218"/>
      <c r="ACD41" s="218"/>
      <c r="ACE41" s="218"/>
      <c r="ACF41" s="218"/>
      <c r="ACG41" s="218"/>
      <c r="ACH41" s="218"/>
      <c r="ACI41" s="218"/>
      <c r="ACJ41" s="218"/>
      <c r="ACK41" s="218"/>
      <c r="ACL41" s="218"/>
      <c r="ACM41" s="218"/>
      <c r="ACN41" s="218"/>
      <c r="ACO41" s="218"/>
      <c r="ACP41" s="218"/>
      <c r="ACQ41" s="218"/>
      <c r="ACR41" s="218"/>
      <c r="ACS41" s="218"/>
      <c r="ACT41" s="218"/>
      <c r="ACU41" s="218"/>
      <c r="ACV41" s="218"/>
      <c r="ACW41" s="218"/>
      <c r="ACX41" s="218"/>
      <c r="ACY41" s="218"/>
      <c r="ACZ41" s="218"/>
      <c r="ADA41" s="218"/>
      <c r="ADB41" s="218"/>
      <c r="ADC41" s="218"/>
      <c r="ADD41" s="218"/>
      <c r="ADE41" s="218"/>
      <c r="ADF41" s="218"/>
      <c r="ADG41" s="218"/>
      <c r="ADH41" s="218"/>
      <c r="ADI41" s="218"/>
      <c r="ADJ41" s="218"/>
      <c r="ADK41" s="218"/>
      <c r="ADL41" s="218"/>
      <c r="ADM41" s="218"/>
      <c r="ADN41" s="218"/>
      <c r="ADO41" s="218"/>
      <c r="ADP41" s="218"/>
      <c r="ADQ41" s="218"/>
      <c r="ADR41" s="218"/>
      <c r="ADS41" s="218"/>
      <c r="ADT41" s="218"/>
      <c r="ADU41" s="218"/>
      <c r="ADV41" s="218"/>
      <c r="ADW41" s="218"/>
      <c r="ADX41" s="218"/>
      <c r="ADY41" s="218"/>
      <c r="ADZ41" s="218"/>
      <c r="AEA41" s="218"/>
      <c r="AEB41" s="218"/>
      <c r="AEC41" s="218"/>
      <c r="AED41" s="218"/>
      <c r="AEE41" s="218"/>
      <c r="AEF41" s="218"/>
      <c r="AEG41" s="218"/>
      <c r="AEH41" s="218"/>
      <c r="AEI41" s="218"/>
      <c r="AEJ41" s="218"/>
      <c r="AEK41" s="218"/>
      <c r="AEL41" s="218"/>
      <c r="AEM41" s="218"/>
      <c r="AEN41" s="218"/>
      <c r="AEO41" s="218"/>
      <c r="AEP41" s="218"/>
      <c r="AEQ41" s="218"/>
      <c r="AER41" s="218"/>
      <c r="AES41" s="218"/>
      <c r="AET41" s="218"/>
      <c r="AEU41" s="218"/>
      <c r="AEV41" s="218"/>
      <c r="AEW41" s="218"/>
      <c r="AEX41" s="218"/>
      <c r="AEY41" s="218"/>
      <c r="AEZ41" s="218"/>
      <c r="AFA41" s="218"/>
      <c r="AFB41" s="218"/>
      <c r="AFC41" s="218"/>
      <c r="AFD41" s="218"/>
      <c r="AFE41" s="218"/>
      <c r="AFF41" s="218"/>
      <c r="AFG41" s="218"/>
      <c r="AFH41" s="218"/>
      <c r="AFI41" s="218"/>
      <c r="AFJ41" s="218"/>
      <c r="AFK41" s="218"/>
      <c r="AFL41" s="218"/>
      <c r="AFM41" s="218"/>
      <c r="AFN41" s="218"/>
      <c r="AFO41" s="218"/>
      <c r="AFP41" s="218"/>
      <c r="AFQ41" s="218"/>
      <c r="AFR41" s="218"/>
      <c r="AFS41" s="218"/>
      <c r="AFT41" s="218"/>
      <c r="AFU41" s="218"/>
      <c r="AFV41" s="218"/>
      <c r="AFW41" s="218"/>
      <c r="AFX41" s="218"/>
      <c r="AFY41" s="218"/>
      <c r="AFZ41" s="218"/>
      <c r="AGA41" s="218"/>
      <c r="AGB41" s="218"/>
      <c r="AGC41" s="218"/>
      <c r="AGD41" s="218"/>
      <c r="AGE41" s="218"/>
      <c r="AGF41" s="218"/>
      <c r="AGG41" s="218"/>
      <c r="AGH41" s="218"/>
      <c r="AGI41" s="218"/>
      <c r="AGJ41" s="218"/>
      <c r="AGK41" s="218"/>
      <c r="AGL41" s="218"/>
      <c r="AGM41" s="218"/>
      <c r="AGN41" s="218"/>
      <c r="AGO41" s="218"/>
      <c r="AGP41" s="218"/>
      <c r="AGQ41" s="218"/>
      <c r="AGR41" s="218"/>
      <c r="AGS41" s="218"/>
      <c r="AGT41" s="218"/>
      <c r="AGU41" s="218"/>
      <c r="AGV41" s="218"/>
      <c r="AGW41" s="218"/>
      <c r="AGX41" s="218"/>
      <c r="AGY41" s="218"/>
      <c r="AGZ41" s="218"/>
      <c r="AHA41" s="218"/>
      <c r="AHB41" s="218"/>
      <c r="AHC41" s="218"/>
      <c r="AHD41" s="218"/>
      <c r="AHE41" s="218"/>
      <c r="AHF41" s="218"/>
      <c r="AHG41" s="218"/>
      <c r="AHH41" s="218"/>
      <c r="AHI41" s="218"/>
      <c r="AHJ41" s="218"/>
      <c r="AHK41" s="218"/>
      <c r="AHL41" s="218"/>
      <c r="AHM41" s="218"/>
      <c r="AHN41" s="218"/>
      <c r="AHO41" s="218"/>
      <c r="AHP41" s="218"/>
      <c r="AHQ41" s="218"/>
      <c r="AHR41" s="218"/>
      <c r="AHS41" s="218"/>
      <c r="AHT41" s="218"/>
      <c r="AHU41" s="218"/>
      <c r="AHV41" s="218"/>
      <c r="AHW41" s="218"/>
      <c r="AHX41" s="218"/>
      <c r="AHY41" s="218"/>
      <c r="AHZ41" s="218"/>
      <c r="AIA41" s="218"/>
      <c r="AIB41" s="218"/>
      <c r="AIC41" s="218"/>
      <c r="AID41" s="218"/>
      <c r="AIE41" s="218"/>
      <c r="AIF41" s="218"/>
      <c r="AIG41" s="218"/>
      <c r="AIH41" s="218"/>
      <c r="AII41" s="218"/>
      <c r="AIJ41" s="218"/>
      <c r="AIK41" s="218"/>
      <c r="AIL41" s="218"/>
      <c r="AIM41" s="218"/>
      <c r="AIN41" s="218"/>
      <c r="AIO41" s="218"/>
      <c r="AIP41" s="218"/>
      <c r="AIQ41" s="218"/>
      <c r="AIR41" s="218"/>
      <c r="AIS41" s="218"/>
      <c r="AIT41" s="218"/>
      <c r="AIU41" s="218"/>
      <c r="AIV41" s="218"/>
      <c r="AIW41" s="218"/>
      <c r="AIX41" s="218"/>
      <c r="AIY41" s="218"/>
      <c r="AIZ41" s="218"/>
      <c r="AJA41" s="218"/>
      <c r="AJB41" s="218"/>
      <c r="AJC41" s="218"/>
      <c r="AJD41" s="218"/>
      <c r="AJE41" s="218"/>
      <c r="AJF41" s="218"/>
      <c r="AJG41" s="218"/>
      <c r="AJH41" s="218"/>
      <c r="AJI41" s="218"/>
      <c r="AJJ41" s="218"/>
      <c r="AJK41" s="218"/>
      <c r="AJL41" s="218"/>
      <c r="AJM41" s="218"/>
      <c r="AJN41" s="218"/>
      <c r="AJO41" s="218"/>
      <c r="AJP41" s="218"/>
      <c r="AJQ41" s="218"/>
      <c r="AJR41" s="218"/>
      <c r="AJS41" s="218"/>
      <c r="AJT41" s="218"/>
      <c r="AJU41" s="218"/>
      <c r="AJV41" s="218"/>
      <c r="AJW41" s="218"/>
      <c r="AJX41" s="218"/>
      <c r="AJY41" s="218"/>
      <c r="AJZ41" s="218"/>
      <c r="AKA41" s="218"/>
      <c r="AKB41" s="218"/>
      <c r="AKC41" s="218"/>
      <c r="AKD41" s="218"/>
      <c r="AKE41" s="218"/>
      <c r="AKF41" s="218"/>
      <c r="AKG41" s="218"/>
      <c r="AKH41" s="218"/>
      <c r="AKI41" s="218"/>
      <c r="AKJ41" s="218"/>
      <c r="AKK41" s="218"/>
      <c r="AKL41" s="218"/>
      <c r="AKM41" s="218"/>
      <c r="AKN41" s="218"/>
      <c r="AKO41" s="218"/>
      <c r="AKP41" s="218"/>
      <c r="AKQ41" s="218"/>
      <c r="AKR41" s="218"/>
      <c r="AKS41" s="218"/>
      <c r="AKT41" s="218"/>
      <c r="AKU41" s="218"/>
      <c r="AKV41" s="218"/>
      <c r="AKW41" s="218"/>
      <c r="AKX41" s="218"/>
      <c r="AKY41" s="218"/>
      <c r="AKZ41" s="218"/>
      <c r="ALA41" s="218"/>
      <c r="ALB41" s="218"/>
      <c r="ALC41" s="218"/>
      <c r="ALD41" s="218"/>
      <c r="ALE41" s="218"/>
      <c r="ALF41" s="218"/>
      <c r="ALG41" s="218"/>
      <c r="ALH41" s="218"/>
      <c r="ALI41" s="218"/>
      <c r="ALJ41" s="218"/>
      <c r="ALK41" s="218"/>
      <c r="ALL41" s="218"/>
      <c r="ALM41" s="218"/>
      <c r="ALN41" s="218"/>
      <c r="ALO41" s="218"/>
      <c r="ALP41" s="218"/>
      <c r="ALQ41" s="218"/>
      <c r="ALR41" s="218"/>
      <c r="ALS41" s="218"/>
      <c r="ALT41" s="218"/>
      <c r="ALU41" s="218"/>
      <c r="ALV41" s="218"/>
      <c r="ALW41" s="218"/>
      <c r="ALX41" s="218"/>
      <c r="ALY41" s="218"/>
      <c r="ALZ41" s="218"/>
      <c r="AMA41" s="218"/>
      <c r="AMB41" s="218"/>
      <c r="AMC41" s="218"/>
      <c r="AMD41" s="218"/>
      <c r="AME41" s="218"/>
      <c r="AMF41" s="218"/>
      <c r="AMG41" s="218"/>
      <c r="AMH41" s="218"/>
      <c r="AMI41" s="218"/>
      <c r="AMJ41" s="218"/>
      <c r="AMK41" s="218"/>
      <c r="AML41" s="218"/>
      <c r="AMM41" s="218"/>
      <c r="AMN41" s="218"/>
      <c r="AMO41" s="218"/>
      <c r="AMP41" s="218"/>
      <c r="AMQ41" s="218"/>
      <c r="AMR41" s="218"/>
      <c r="AMS41" s="218"/>
      <c r="AMT41" s="218"/>
      <c r="AMU41" s="218"/>
      <c r="AMV41" s="218"/>
      <c r="AMW41" s="218"/>
      <c r="AMX41" s="218"/>
      <c r="AMY41" s="218"/>
      <c r="AMZ41" s="218"/>
      <c r="ANA41" s="218"/>
      <c r="ANB41" s="218"/>
      <c r="ANC41" s="218"/>
      <c r="AND41" s="218"/>
      <c r="ANE41" s="218"/>
      <c r="ANF41" s="218"/>
      <c r="ANG41" s="218"/>
      <c r="ANH41" s="218"/>
      <c r="ANI41" s="218"/>
      <c r="ANJ41" s="218"/>
      <c r="ANK41" s="218"/>
      <c r="ANL41" s="218"/>
      <c r="ANM41" s="218"/>
      <c r="ANN41" s="218"/>
      <c r="ANO41" s="218"/>
      <c r="ANP41" s="218"/>
      <c r="ANQ41" s="218"/>
      <c r="ANR41" s="218"/>
      <c r="ANS41" s="218"/>
      <c r="ANT41" s="218"/>
      <c r="ANU41" s="218"/>
      <c r="ANV41" s="218"/>
      <c r="ANW41" s="218"/>
      <c r="ANX41" s="218"/>
      <c r="ANY41" s="218"/>
      <c r="ANZ41" s="218"/>
      <c r="AOA41" s="218"/>
      <c r="AOB41" s="218"/>
      <c r="AOC41" s="218"/>
      <c r="AOD41" s="218"/>
      <c r="AOE41" s="218"/>
      <c r="AOF41" s="218"/>
      <c r="AOG41" s="218"/>
      <c r="AOH41" s="218"/>
      <c r="AOI41" s="218"/>
      <c r="AOJ41" s="218"/>
      <c r="AOK41" s="218"/>
      <c r="AOL41" s="218"/>
      <c r="AOM41" s="218"/>
      <c r="AON41" s="218"/>
      <c r="AOO41" s="218"/>
      <c r="AOP41" s="218"/>
      <c r="AOQ41" s="218"/>
      <c r="AOR41" s="218"/>
      <c r="AOS41" s="218"/>
      <c r="AOT41" s="218"/>
      <c r="AOU41" s="218"/>
      <c r="AOV41" s="218"/>
      <c r="AOW41" s="218"/>
      <c r="AOX41" s="218"/>
      <c r="AOY41" s="218"/>
      <c r="AOZ41" s="218"/>
      <c r="APA41" s="218"/>
      <c r="APB41" s="218"/>
      <c r="APC41" s="218"/>
      <c r="APD41" s="218"/>
      <c r="APE41" s="218"/>
      <c r="APF41" s="218"/>
      <c r="APG41" s="218"/>
      <c r="APH41" s="218"/>
      <c r="API41" s="218"/>
      <c r="APJ41" s="218"/>
      <c r="APK41" s="218"/>
      <c r="APL41" s="218"/>
      <c r="APM41" s="218"/>
      <c r="APN41" s="218"/>
      <c r="APO41" s="218"/>
      <c r="APP41" s="218"/>
      <c r="APQ41" s="218"/>
      <c r="APR41" s="218"/>
      <c r="APS41" s="218"/>
      <c r="APT41" s="218"/>
      <c r="APU41" s="218"/>
      <c r="APV41" s="218"/>
      <c r="APW41" s="218"/>
      <c r="APX41" s="218"/>
      <c r="APY41" s="218"/>
      <c r="APZ41" s="218"/>
      <c r="AQA41" s="218"/>
      <c r="AQB41" s="218"/>
      <c r="AQC41" s="218"/>
      <c r="AQD41" s="218"/>
      <c r="AQE41" s="218"/>
      <c r="AQF41" s="218"/>
      <c r="AQG41" s="218"/>
      <c r="AQH41" s="218"/>
      <c r="AQI41" s="218"/>
      <c r="AQJ41" s="218"/>
      <c r="AQK41" s="218"/>
      <c r="AQL41" s="218"/>
      <c r="AQM41" s="218"/>
      <c r="AQN41" s="218"/>
      <c r="AQO41" s="218"/>
      <c r="AQP41" s="218"/>
      <c r="AQQ41" s="218"/>
      <c r="AQR41" s="218"/>
      <c r="AQS41" s="218"/>
      <c r="AQT41" s="218"/>
      <c r="AQU41" s="218"/>
      <c r="AQV41" s="218"/>
      <c r="AQW41" s="218"/>
      <c r="AQX41" s="218"/>
      <c r="AQY41" s="218"/>
      <c r="AQZ41" s="218"/>
      <c r="ARA41" s="218"/>
      <c r="ARB41" s="218"/>
      <c r="ARC41" s="218"/>
      <c r="ARD41" s="218"/>
      <c r="ARE41" s="218"/>
      <c r="ARF41" s="218"/>
      <c r="ARG41" s="218"/>
      <c r="ARH41" s="218"/>
      <c r="ARI41" s="218"/>
      <c r="ARJ41" s="218"/>
      <c r="ARK41" s="218"/>
      <c r="ARL41" s="218"/>
      <c r="ARM41" s="218"/>
      <c r="ARN41" s="218"/>
      <c r="ARO41" s="218"/>
      <c r="ARP41" s="218"/>
      <c r="ARQ41" s="218"/>
      <c r="ARR41" s="218"/>
      <c r="ARS41" s="218"/>
      <c r="ART41" s="218"/>
      <c r="ARU41" s="218"/>
      <c r="ARV41" s="218"/>
      <c r="ARW41" s="218"/>
      <c r="ARX41" s="218"/>
      <c r="ARY41" s="218"/>
      <c r="ARZ41" s="218"/>
      <c r="ASA41" s="218"/>
      <c r="ASB41" s="218"/>
      <c r="ASC41" s="218"/>
      <c r="ASD41" s="218"/>
      <c r="ASE41" s="218"/>
      <c r="ASF41" s="218"/>
      <c r="ASG41" s="218"/>
      <c r="ASH41" s="218"/>
      <c r="ASI41" s="218"/>
      <c r="ASJ41" s="218"/>
      <c r="ASK41" s="218"/>
      <c r="ASL41" s="218"/>
      <c r="ASM41" s="218"/>
      <c r="ASN41" s="218"/>
      <c r="ASO41" s="218"/>
      <c r="ASP41" s="218"/>
      <c r="ASQ41" s="218"/>
      <c r="ASR41" s="218"/>
      <c r="ASS41" s="218"/>
      <c r="AST41" s="218"/>
      <c r="ASU41" s="218"/>
      <c r="ASV41" s="218"/>
      <c r="ASW41" s="218"/>
      <c r="ASX41" s="218"/>
      <c r="ASY41" s="218"/>
      <c r="ASZ41" s="218"/>
      <c r="ATA41" s="218"/>
      <c r="ATB41" s="218"/>
      <c r="ATC41" s="218"/>
      <c r="ATD41" s="218"/>
      <c r="ATE41" s="218"/>
      <c r="ATF41" s="218"/>
      <c r="ATG41" s="218"/>
      <c r="ATH41" s="218"/>
      <c r="ATI41" s="218"/>
      <c r="ATJ41" s="218"/>
      <c r="ATK41" s="218"/>
      <c r="ATL41" s="218"/>
      <c r="ATM41" s="218"/>
      <c r="ATN41" s="218"/>
      <c r="ATO41" s="218"/>
      <c r="ATP41" s="218"/>
      <c r="ATQ41" s="218"/>
      <c r="ATR41" s="218"/>
      <c r="ATS41" s="218"/>
      <c r="ATT41" s="218"/>
      <c r="ATU41" s="218"/>
      <c r="ATV41" s="218"/>
      <c r="ATW41" s="218"/>
      <c r="ATX41" s="218"/>
      <c r="ATY41" s="218"/>
      <c r="ATZ41" s="218"/>
      <c r="AUA41" s="218"/>
      <c r="AUB41" s="218"/>
      <c r="AUC41" s="218"/>
      <c r="AUD41" s="218"/>
      <c r="AUE41" s="218"/>
      <c r="AUF41" s="218"/>
      <c r="AUG41" s="218"/>
      <c r="AUH41" s="218"/>
      <c r="AUI41" s="218"/>
      <c r="AUJ41" s="218"/>
      <c r="AUK41" s="218"/>
      <c r="AUL41" s="218"/>
      <c r="AUM41" s="218"/>
      <c r="AUN41" s="218"/>
      <c r="AUO41" s="218"/>
      <c r="AUP41" s="218"/>
      <c r="AUQ41" s="218"/>
      <c r="AUR41" s="218"/>
      <c r="AUS41" s="218"/>
      <c r="AUT41" s="218"/>
      <c r="AUU41" s="218"/>
      <c r="AUV41" s="218"/>
      <c r="AUW41" s="218"/>
      <c r="AUX41" s="218"/>
      <c r="AUY41" s="218"/>
      <c r="AUZ41" s="218"/>
      <c r="AVA41" s="218"/>
      <c r="AVB41" s="218"/>
      <c r="AVC41" s="218"/>
      <c r="AVD41" s="218"/>
      <c r="AVE41" s="218"/>
      <c r="AVF41" s="218"/>
      <c r="AVG41" s="218"/>
      <c r="AVH41" s="218"/>
      <c r="AVI41" s="218"/>
      <c r="AVJ41" s="218"/>
      <c r="AVK41" s="218"/>
      <c r="AVL41" s="218"/>
      <c r="AVM41" s="218"/>
      <c r="AVN41" s="218"/>
      <c r="AVO41" s="218"/>
      <c r="AVP41" s="218"/>
      <c r="AVQ41" s="218"/>
      <c r="AVR41" s="218"/>
      <c r="AVS41" s="218"/>
      <c r="AVT41" s="218"/>
      <c r="AVU41" s="218"/>
      <c r="AVV41" s="218"/>
      <c r="AVW41" s="218"/>
      <c r="AVX41" s="218"/>
      <c r="AVY41" s="218"/>
      <c r="AVZ41" s="218"/>
      <c r="AWA41" s="218"/>
      <c r="AWB41" s="218"/>
      <c r="AWC41" s="218"/>
      <c r="AWD41" s="218"/>
      <c r="AWE41" s="218"/>
      <c r="AWF41" s="218"/>
      <c r="AWG41" s="218"/>
      <c r="AWH41" s="218"/>
      <c r="AWI41" s="218"/>
      <c r="AWJ41" s="218"/>
      <c r="AWK41" s="218"/>
      <c r="AWL41" s="218"/>
      <c r="AWM41" s="218"/>
      <c r="AWN41" s="218"/>
      <c r="AWO41" s="218"/>
      <c r="AWP41" s="218"/>
      <c r="AWQ41" s="218"/>
      <c r="AWR41" s="218"/>
      <c r="AWS41" s="218"/>
      <c r="AWT41" s="218"/>
      <c r="AWU41" s="218"/>
      <c r="AWV41" s="218"/>
      <c r="AWW41" s="218"/>
      <c r="AWX41" s="218"/>
      <c r="AWY41" s="218"/>
      <c r="AWZ41" s="218"/>
      <c r="AXA41" s="218"/>
      <c r="AXB41" s="218"/>
      <c r="AXC41" s="218"/>
      <c r="AXD41" s="218"/>
      <c r="AXE41" s="218"/>
      <c r="AXF41" s="218"/>
      <c r="AXG41" s="218"/>
      <c r="AXH41" s="218"/>
      <c r="AXI41" s="218"/>
      <c r="AXJ41" s="218"/>
      <c r="AXK41" s="218"/>
      <c r="AXL41" s="218"/>
      <c r="AXM41" s="218"/>
      <c r="AXN41" s="218"/>
      <c r="AXO41" s="218"/>
      <c r="AXP41" s="218"/>
      <c r="AXQ41" s="218"/>
      <c r="AXR41" s="218"/>
      <c r="AXS41" s="218"/>
      <c r="AXT41" s="218"/>
      <c r="AXU41" s="218"/>
      <c r="AXV41" s="218"/>
      <c r="AXW41" s="218"/>
      <c r="AXX41" s="218"/>
      <c r="AXY41" s="218"/>
      <c r="AXZ41" s="218"/>
      <c r="AYA41" s="218"/>
      <c r="AYB41" s="218"/>
      <c r="AYC41" s="218"/>
      <c r="AYD41" s="218"/>
      <c r="AYE41" s="218"/>
      <c r="AYF41" s="218"/>
      <c r="AYG41" s="218"/>
      <c r="AYH41" s="218"/>
      <c r="AYI41" s="218"/>
      <c r="AYJ41" s="218"/>
      <c r="AYK41" s="218"/>
      <c r="AYL41" s="218"/>
      <c r="AYM41" s="218"/>
      <c r="AYN41" s="218"/>
      <c r="AYO41" s="218"/>
      <c r="AYP41" s="218"/>
      <c r="AYQ41" s="218"/>
      <c r="AYR41" s="218"/>
      <c r="AYS41" s="218"/>
      <c r="AYT41" s="218"/>
      <c r="AYU41" s="218"/>
      <c r="AYV41" s="218"/>
      <c r="AYW41" s="218"/>
      <c r="AYX41" s="218"/>
      <c r="AYY41" s="218"/>
      <c r="AYZ41" s="218"/>
      <c r="AZA41" s="218"/>
      <c r="AZB41" s="218"/>
      <c r="AZC41" s="218"/>
      <c r="AZD41" s="218"/>
      <c r="AZE41" s="218"/>
      <c r="AZF41" s="218"/>
      <c r="AZG41" s="218"/>
      <c r="AZH41" s="218"/>
      <c r="AZI41" s="218"/>
      <c r="AZJ41" s="218"/>
      <c r="AZK41" s="218"/>
      <c r="AZL41" s="218"/>
      <c r="AZM41" s="218"/>
      <c r="AZN41" s="218"/>
      <c r="AZO41" s="218"/>
      <c r="AZP41" s="218"/>
      <c r="AZQ41" s="218"/>
      <c r="AZR41" s="218"/>
      <c r="AZS41" s="218"/>
      <c r="AZT41" s="218"/>
      <c r="AZU41" s="218"/>
      <c r="AZV41" s="218"/>
      <c r="AZW41" s="218"/>
      <c r="AZX41" s="218"/>
      <c r="AZY41" s="218"/>
      <c r="AZZ41" s="218"/>
      <c r="BAA41" s="218"/>
      <c r="BAB41" s="218"/>
      <c r="BAC41" s="218"/>
      <c r="BAD41" s="218"/>
      <c r="BAE41" s="218"/>
      <c r="BAF41" s="218"/>
      <c r="BAG41" s="218"/>
      <c r="BAH41" s="218"/>
      <c r="BAI41" s="218"/>
      <c r="BAJ41" s="218"/>
      <c r="BAK41" s="218"/>
      <c r="BAL41" s="218"/>
      <c r="BAM41" s="218"/>
      <c r="BAN41" s="218"/>
      <c r="BAO41" s="218"/>
      <c r="BAP41" s="218"/>
      <c r="BAQ41" s="218"/>
      <c r="BAR41" s="218"/>
      <c r="BAS41" s="218"/>
      <c r="BAT41" s="218"/>
      <c r="BAU41" s="218"/>
      <c r="BAV41" s="218"/>
      <c r="BAW41" s="218"/>
      <c r="BAX41" s="218"/>
      <c r="BAY41" s="218"/>
      <c r="BAZ41" s="218"/>
      <c r="BBA41" s="218"/>
      <c r="BBB41" s="218"/>
      <c r="BBC41" s="218"/>
      <c r="BBD41" s="218"/>
      <c r="BBE41" s="218"/>
      <c r="BBF41" s="218"/>
      <c r="BBG41" s="218"/>
      <c r="BBH41" s="218"/>
      <c r="BBI41" s="218"/>
      <c r="BBJ41" s="218"/>
      <c r="BBK41" s="218"/>
      <c r="BBL41" s="218"/>
      <c r="BBM41" s="218"/>
      <c r="BBN41" s="218"/>
      <c r="BBO41" s="218"/>
      <c r="BBP41" s="218"/>
      <c r="BBQ41" s="218"/>
      <c r="BBR41" s="218"/>
      <c r="BBS41" s="218"/>
      <c r="BBT41" s="218"/>
      <c r="BBU41" s="218"/>
      <c r="BBV41" s="218"/>
      <c r="BBW41" s="218"/>
      <c r="BBX41" s="218"/>
      <c r="BBY41" s="218"/>
      <c r="BBZ41" s="218"/>
      <c r="BCA41" s="218"/>
      <c r="BCB41" s="218"/>
      <c r="BCC41" s="218"/>
      <c r="BCD41" s="218"/>
      <c r="BCE41" s="218"/>
      <c r="BCF41" s="218"/>
      <c r="BCG41" s="218"/>
      <c r="BCH41" s="218"/>
      <c r="BCI41" s="218"/>
      <c r="BCJ41" s="218"/>
      <c r="BCK41" s="218"/>
      <c r="BCL41" s="218"/>
      <c r="BCM41" s="218"/>
      <c r="BCN41" s="218"/>
      <c r="BCO41" s="218"/>
      <c r="BCP41" s="218"/>
      <c r="BCQ41" s="218"/>
      <c r="BCR41" s="218"/>
      <c r="BCS41" s="218"/>
      <c r="BCT41" s="218"/>
      <c r="BCU41" s="218"/>
      <c r="BCV41" s="218"/>
      <c r="BCW41" s="218"/>
      <c r="BCX41" s="218"/>
      <c r="BCY41" s="218"/>
      <c r="BCZ41" s="218"/>
      <c r="BDA41" s="218"/>
      <c r="BDB41" s="218"/>
      <c r="BDC41" s="218"/>
      <c r="BDD41" s="218"/>
      <c r="BDE41" s="218"/>
      <c r="BDF41" s="218"/>
      <c r="BDG41" s="218"/>
      <c r="BDH41" s="218"/>
      <c r="BDI41" s="218"/>
      <c r="BDJ41" s="218"/>
      <c r="BDK41" s="218"/>
      <c r="BDL41" s="218"/>
      <c r="BDM41" s="218"/>
      <c r="BDN41" s="218"/>
      <c r="BDO41" s="218"/>
      <c r="BDP41" s="218"/>
      <c r="BDQ41" s="218"/>
      <c r="BDR41" s="218"/>
      <c r="BDS41" s="218"/>
      <c r="BDT41" s="218"/>
      <c r="BDU41" s="218"/>
    </row>
    <row r="42" spans="1:1477" s="7" customFormat="1" ht="24" customHeight="1" thickTop="1" thickBot="1">
      <c r="B42" s="319" t="s">
        <v>531</v>
      </c>
      <c r="C42" s="320"/>
      <c r="D42" s="321"/>
      <c r="E42" s="8"/>
      <c r="F42" s="9"/>
      <c r="G42" s="189" t="str">
        <f>IF(C41="","",ROWS(B41:B41)-1)</f>
        <v/>
      </c>
      <c r="H42" s="10">
        <f>SUM(H41:H41)</f>
        <v>0</v>
      </c>
      <c r="I42" s="10">
        <f>SUM(I41:I41)</f>
        <v>0</v>
      </c>
      <c r="J42" s="18">
        <f>SUM(J41:J41)</f>
        <v>0</v>
      </c>
      <c r="K42" s="10">
        <f>SUM(K41:K41)</f>
        <v>0</v>
      </c>
      <c r="L42" s="10">
        <f>SUM(L41:L41)</f>
        <v>0</v>
      </c>
      <c r="M42" s="239">
        <f>IF(C41="",0,N41/G41)</f>
        <v>0</v>
      </c>
      <c r="N42" s="10">
        <f t="shared" ref="N42:AC42" si="73">SUM(N41:N41)</f>
        <v>0</v>
      </c>
      <c r="O42" s="10">
        <f t="shared" si="73"/>
        <v>0</v>
      </c>
      <c r="P42" s="11">
        <f t="shared" si="73"/>
        <v>0</v>
      </c>
      <c r="Q42" s="11">
        <f t="shared" si="73"/>
        <v>0</v>
      </c>
      <c r="R42" s="10">
        <f t="shared" si="73"/>
        <v>0</v>
      </c>
      <c r="S42" s="10">
        <f t="shared" si="73"/>
        <v>0</v>
      </c>
      <c r="T42" s="12">
        <f t="shared" si="73"/>
        <v>0</v>
      </c>
      <c r="U42" s="12">
        <f t="shared" si="73"/>
        <v>0</v>
      </c>
      <c r="V42" s="12">
        <f t="shared" si="73"/>
        <v>0</v>
      </c>
      <c r="W42" s="12">
        <f t="shared" si="73"/>
        <v>0</v>
      </c>
      <c r="X42" s="12">
        <f t="shared" si="73"/>
        <v>0</v>
      </c>
      <c r="Y42" s="12">
        <f t="shared" si="73"/>
        <v>0</v>
      </c>
      <c r="Z42" s="12">
        <f t="shared" si="73"/>
        <v>0</v>
      </c>
      <c r="AA42" s="12">
        <f t="shared" si="73"/>
        <v>0</v>
      </c>
      <c r="AB42" s="12">
        <f t="shared" si="73"/>
        <v>0</v>
      </c>
      <c r="AC42" s="12">
        <f t="shared" si="73"/>
        <v>0</v>
      </c>
      <c r="AD42" s="167">
        <f>IF(G42="",0,AE42/G42)</f>
        <v>0</v>
      </c>
      <c r="AE42" s="170">
        <f t="shared" ref="AE42:BJ42" si="74">SUM(AE41:AE41)</f>
        <v>0</v>
      </c>
      <c r="AF42" s="12">
        <f t="shared" si="74"/>
        <v>0</v>
      </c>
      <c r="AG42" s="12">
        <f t="shared" si="74"/>
        <v>0</v>
      </c>
      <c r="AH42" s="11">
        <f t="shared" si="74"/>
        <v>0</v>
      </c>
      <c r="AI42" s="11">
        <f t="shared" si="74"/>
        <v>0</v>
      </c>
      <c r="AJ42" s="13">
        <f t="shared" si="74"/>
        <v>0</v>
      </c>
      <c r="AK42" s="13">
        <f t="shared" si="74"/>
        <v>0</v>
      </c>
      <c r="AL42" s="12">
        <f t="shared" si="74"/>
        <v>0</v>
      </c>
      <c r="AM42" s="12">
        <f t="shared" si="74"/>
        <v>0</v>
      </c>
      <c r="AN42" s="13">
        <f t="shared" si="74"/>
        <v>0</v>
      </c>
      <c r="AO42" s="13">
        <f t="shared" si="74"/>
        <v>0</v>
      </c>
      <c r="AP42" s="12">
        <f t="shared" si="74"/>
        <v>0</v>
      </c>
      <c r="AQ42" s="12">
        <f t="shared" si="74"/>
        <v>0</v>
      </c>
      <c r="AR42" s="13">
        <f t="shared" si="74"/>
        <v>0</v>
      </c>
      <c r="AS42" s="13">
        <f t="shared" si="74"/>
        <v>0</v>
      </c>
      <c r="AT42" s="12">
        <f t="shared" si="74"/>
        <v>0</v>
      </c>
      <c r="AU42" s="12">
        <f t="shared" si="74"/>
        <v>0</v>
      </c>
      <c r="AV42" s="13">
        <f t="shared" si="74"/>
        <v>0</v>
      </c>
      <c r="AW42" s="13">
        <f t="shared" si="74"/>
        <v>0</v>
      </c>
      <c r="AX42" s="12">
        <f t="shared" si="74"/>
        <v>0</v>
      </c>
      <c r="AY42" s="12">
        <f t="shared" si="74"/>
        <v>0</v>
      </c>
      <c r="AZ42" s="13">
        <f t="shared" si="74"/>
        <v>0</v>
      </c>
      <c r="BA42" s="13">
        <f t="shared" si="74"/>
        <v>0</v>
      </c>
      <c r="BB42" s="12">
        <f t="shared" si="74"/>
        <v>0</v>
      </c>
      <c r="BC42" s="12">
        <f t="shared" si="74"/>
        <v>0</v>
      </c>
      <c r="BD42" s="13">
        <f t="shared" si="74"/>
        <v>0</v>
      </c>
      <c r="BE42" s="13">
        <f t="shared" si="74"/>
        <v>0</v>
      </c>
      <c r="BF42" s="12">
        <f t="shared" si="74"/>
        <v>0</v>
      </c>
      <c r="BG42" s="12">
        <f t="shared" si="74"/>
        <v>0</v>
      </c>
      <c r="BH42" s="13">
        <f t="shared" si="74"/>
        <v>0</v>
      </c>
      <c r="BI42" s="13">
        <f t="shared" si="74"/>
        <v>0</v>
      </c>
      <c r="BJ42" s="12">
        <f t="shared" si="74"/>
        <v>0</v>
      </c>
      <c r="BK42" s="12">
        <f t="shared" ref="BK42:CP42" si="75">SUM(BK41:BK41)</f>
        <v>0</v>
      </c>
      <c r="BL42" s="13">
        <f t="shared" si="75"/>
        <v>0</v>
      </c>
      <c r="BM42" s="13">
        <f t="shared" si="75"/>
        <v>0</v>
      </c>
      <c r="BN42" s="12">
        <f t="shared" si="75"/>
        <v>0</v>
      </c>
      <c r="BO42" s="12">
        <f t="shared" si="75"/>
        <v>0</v>
      </c>
      <c r="BP42" s="13">
        <f t="shared" si="75"/>
        <v>0</v>
      </c>
      <c r="BQ42" s="13">
        <f t="shared" si="75"/>
        <v>0</v>
      </c>
      <c r="BR42" s="12">
        <f t="shared" si="75"/>
        <v>0</v>
      </c>
      <c r="BS42" s="12">
        <f t="shared" si="75"/>
        <v>0</v>
      </c>
      <c r="BT42" s="13">
        <f t="shared" si="75"/>
        <v>0</v>
      </c>
      <c r="BU42" s="13">
        <f t="shared" si="75"/>
        <v>0</v>
      </c>
      <c r="BV42" s="12">
        <f t="shared" si="75"/>
        <v>0</v>
      </c>
      <c r="BW42" s="12">
        <f t="shared" si="75"/>
        <v>0</v>
      </c>
      <c r="BX42" s="13">
        <f t="shared" si="75"/>
        <v>0</v>
      </c>
      <c r="BY42" s="13">
        <f t="shared" si="75"/>
        <v>0</v>
      </c>
      <c r="BZ42" s="12">
        <f t="shared" si="75"/>
        <v>0</v>
      </c>
      <c r="CA42" s="12">
        <f t="shared" si="75"/>
        <v>0</v>
      </c>
      <c r="CB42" s="13">
        <f t="shared" si="75"/>
        <v>0</v>
      </c>
      <c r="CC42" s="13">
        <f t="shared" si="75"/>
        <v>0</v>
      </c>
      <c r="CD42" s="12">
        <f t="shared" si="75"/>
        <v>0</v>
      </c>
      <c r="CE42" s="12">
        <f t="shared" si="75"/>
        <v>0</v>
      </c>
      <c r="CF42" s="13">
        <f t="shared" si="75"/>
        <v>0</v>
      </c>
      <c r="CG42" s="13">
        <f t="shared" si="75"/>
        <v>0</v>
      </c>
      <c r="CH42" s="12">
        <f t="shared" si="75"/>
        <v>0</v>
      </c>
      <c r="CI42" s="12">
        <f t="shared" si="75"/>
        <v>0</v>
      </c>
      <c r="CJ42" s="13">
        <f t="shared" si="75"/>
        <v>0</v>
      </c>
      <c r="CK42" s="13">
        <f t="shared" si="75"/>
        <v>0</v>
      </c>
      <c r="CL42" s="12">
        <f t="shared" si="75"/>
        <v>0</v>
      </c>
      <c r="CM42" s="12">
        <f t="shared" si="75"/>
        <v>0</v>
      </c>
      <c r="CN42" s="14"/>
      <c r="CO42" s="14"/>
      <c r="CP42" s="14"/>
      <c r="CQ42" s="14"/>
      <c r="CR42" s="14"/>
      <c r="CS42" s="14"/>
      <c r="CT42" s="15"/>
      <c r="CU42" s="9"/>
      <c r="CV42" s="9"/>
      <c r="CW42" s="10"/>
      <c r="CX42" s="15"/>
      <c r="CY42" s="9"/>
      <c r="CZ42" s="9"/>
      <c r="DA42" s="9"/>
      <c r="DB42" s="12"/>
      <c r="DC42" s="14"/>
      <c r="DD42" s="16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  <c r="AAA42" s="128"/>
      <c r="AAB42" s="128"/>
      <c r="AAC42" s="128"/>
      <c r="AAD42" s="128"/>
      <c r="AAE42" s="128"/>
      <c r="AAF42" s="128"/>
      <c r="AAG42" s="128"/>
      <c r="AAH42" s="128"/>
      <c r="AAI42" s="128"/>
      <c r="AAJ42" s="128"/>
      <c r="AAK42" s="128"/>
      <c r="AAL42" s="128"/>
      <c r="AAM42" s="128"/>
      <c r="AAN42" s="128"/>
      <c r="AAO42" s="128"/>
      <c r="AAP42" s="128"/>
      <c r="AAQ42" s="128"/>
      <c r="AAR42" s="128"/>
      <c r="AAS42" s="128"/>
      <c r="AAT42" s="128"/>
      <c r="AAU42" s="128"/>
      <c r="AAV42" s="128"/>
      <c r="AAW42" s="128"/>
      <c r="AAX42" s="128"/>
      <c r="AAY42" s="128"/>
      <c r="AAZ42" s="128"/>
      <c r="ABA42" s="128"/>
      <c r="ABB42" s="128"/>
      <c r="ABC42" s="128"/>
      <c r="ABD42" s="128"/>
      <c r="ABE42" s="128"/>
      <c r="ABF42" s="128"/>
      <c r="ABG42" s="128"/>
      <c r="ABH42" s="128"/>
      <c r="ABI42" s="128"/>
      <c r="ABJ42" s="128"/>
      <c r="ABK42" s="128"/>
      <c r="ABL42" s="128"/>
      <c r="ABM42" s="128"/>
      <c r="ABN42" s="128"/>
      <c r="ABO42" s="128"/>
      <c r="ABP42" s="128"/>
      <c r="ABQ42" s="128"/>
      <c r="ABR42" s="128"/>
      <c r="ABS42" s="128"/>
      <c r="ABT42" s="128"/>
      <c r="ABU42" s="128"/>
      <c r="ABV42" s="128"/>
      <c r="ABW42" s="128"/>
      <c r="ABX42" s="128"/>
      <c r="ABY42" s="128"/>
      <c r="ABZ42" s="128"/>
      <c r="ACA42" s="128"/>
      <c r="ACB42" s="128"/>
      <c r="ACC42" s="128"/>
      <c r="ACD42" s="128"/>
      <c r="ACE42" s="128"/>
      <c r="ACF42" s="128"/>
      <c r="ACG42" s="128"/>
      <c r="ACH42" s="128"/>
      <c r="ACI42" s="128"/>
      <c r="ACJ42" s="128"/>
      <c r="ACK42" s="128"/>
      <c r="ACL42" s="128"/>
      <c r="ACM42" s="128"/>
      <c r="ACN42" s="128"/>
      <c r="ACO42" s="128"/>
      <c r="ACP42" s="128"/>
      <c r="ACQ42" s="128"/>
      <c r="ACR42" s="128"/>
      <c r="ACS42" s="128"/>
      <c r="ACT42" s="128"/>
      <c r="ACU42" s="128"/>
      <c r="ACV42" s="128"/>
      <c r="ACW42" s="128"/>
      <c r="ACX42" s="128"/>
      <c r="ACY42" s="128"/>
      <c r="ACZ42" s="128"/>
      <c r="ADA42" s="128"/>
      <c r="ADB42" s="128"/>
      <c r="ADC42" s="128"/>
      <c r="ADD42" s="128"/>
      <c r="ADE42" s="128"/>
      <c r="ADF42" s="128"/>
      <c r="ADG42" s="128"/>
      <c r="ADH42" s="128"/>
      <c r="ADI42" s="128"/>
      <c r="ADJ42" s="128"/>
      <c r="ADK42" s="128"/>
      <c r="ADL42" s="128"/>
      <c r="ADM42" s="128"/>
      <c r="ADN42" s="128"/>
      <c r="ADO42" s="128"/>
      <c r="ADP42" s="128"/>
      <c r="ADQ42" s="128"/>
      <c r="ADR42" s="128"/>
      <c r="ADS42" s="128"/>
      <c r="ADT42" s="128"/>
      <c r="ADU42" s="128"/>
      <c r="ADV42" s="128"/>
      <c r="ADW42" s="128"/>
      <c r="ADX42" s="128"/>
      <c r="ADY42" s="128"/>
      <c r="ADZ42" s="128"/>
      <c r="AEA42" s="128"/>
      <c r="AEB42" s="128"/>
      <c r="AEC42" s="128"/>
      <c r="AED42" s="128"/>
      <c r="AEE42" s="128"/>
      <c r="AEF42" s="128"/>
      <c r="AEG42" s="128"/>
      <c r="AEH42" s="128"/>
      <c r="AEI42" s="128"/>
      <c r="AEJ42" s="128"/>
      <c r="AEK42" s="128"/>
      <c r="AEL42" s="128"/>
      <c r="AEM42" s="128"/>
      <c r="AEN42" s="128"/>
      <c r="AEO42" s="128"/>
      <c r="AEP42" s="128"/>
      <c r="AEQ42" s="128"/>
      <c r="AER42" s="128"/>
      <c r="AES42" s="128"/>
      <c r="AET42" s="128"/>
      <c r="AEU42" s="128"/>
      <c r="AEV42" s="128"/>
      <c r="AEW42" s="128"/>
      <c r="AEX42" s="128"/>
      <c r="AEY42" s="128"/>
      <c r="AEZ42" s="128"/>
      <c r="AFA42" s="128"/>
      <c r="AFB42" s="128"/>
      <c r="AFC42" s="128"/>
      <c r="AFD42" s="128"/>
      <c r="AFE42" s="128"/>
      <c r="AFF42" s="128"/>
      <c r="AFG42" s="128"/>
      <c r="AFH42" s="128"/>
      <c r="AFI42" s="128"/>
      <c r="AFJ42" s="128"/>
      <c r="AFK42" s="128"/>
      <c r="AFL42" s="128"/>
      <c r="AFM42" s="128"/>
      <c r="AFN42" s="128"/>
      <c r="AFO42" s="128"/>
      <c r="AFP42" s="128"/>
      <c r="AFQ42" s="128"/>
      <c r="AFR42" s="128"/>
      <c r="AFS42" s="128"/>
      <c r="AFT42" s="128"/>
      <c r="AFU42" s="128"/>
      <c r="AFV42" s="128"/>
      <c r="AFW42" s="128"/>
      <c r="AFX42" s="128"/>
      <c r="AFY42" s="128"/>
      <c r="AFZ42" s="128"/>
      <c r="AGA42" s="128"/>
      <c r="AGB42" s="128"/>
      <c r="AGC42" s="128"/>
      <c r="AGD42" s="128"/>
      <c r="AGE42" s="128"/>
      <c r="AGF42" s="128"/>
      <c r="AGG42" s="128"/>
      <c r="AGH42" s="128"/>
      <c r="AGI42" s="128"/>
      <c r="AGJ42" s="128"/>
      <c r="AGK42" s="128"/>
      <c r="AGL42" s="128"/>
      <c r="AGM42" s="128"/>
      <c r="AGN42" s="128"/>
      <c r="AGO42" s="128"/>
      <c r="AGP42" s="128"/>
      <c r="AGQ42" s="128"/>
      <c r="AGR42" s="128"/>
      <c r="AGS42" s="128"/>
      <c r="AGT42" s="128"/>
      <c r="AGU42" s="128"/>
      <c r="AGV42" s="128"/>
      <c r="AGW42" s="128"/>
      <c r="AGX42" s="128"/>
      <c r="AGY42" s="128"/>
      <c r="AGZ42" s="128"/>
      <c r="AHA42" s="128"/>
      <c r="AHB42" s="128"/>
      <c r="AHC42" s="128"/>
      <c r="AHD42" s="128"/>
      <c r="AHE42" s="128"/>
      <c r="AHF42" s="128"/>
      <c r="AHG42" s="128"/>
      <c r="AHH42" s="128"/>
      <c r="AHI42" s="128"/>
      <c r="AHJ42" s="128"/>
      <c r="AHK42" s="128"/>
      <c r="AHL42" s="128"/>
      <c r="AHM42" s="128"/>
      <c r="AHN42" s="128"/>
      <c r="AHO42" s="128"/>
      <c r="AHP42" s="128"/>
      <c r="AHQ42" s="128"/>
      <c r="AHR42" s="128"/>
      <c r="AHS42" s="128"/>
      <c r="AHT42" s="128"/>
      <c r="AHU42" s="128"/>
      <c r="AHV42" s="128"/>
      <c r="AHW42" s="128"/>
      <c r="AHX42" s="128"/>
      <c r="AHY42" s="128"/>
      <c r="AHZ42" s="128"/>
      <c r="AIA42" s="128"/>
      <c r="AIB42" s="128"/>
      <c r="AIC42" s="128"/>
      <c r="AID42" s="128"/>
      <c r="AIE42" s="128"/>
      <c r="AIF42" s="128"/>
      <c r="AIG42" s="128"/>
      <c r="AIH42" s="128"/>
      <c r="AII42" s="128"/>
      <c r="AIJ42" s="128"/>
      <c r="AIK42" s="128"/>
      <c r="AIL42" s="128"/>
      <c r="AIM42" s="128"/>
      <c r="AIN42" s="128"/>
      <c r="AIO42" s="128"/>
      <c r="AIP42" s="128"/>
      <c r="AIQ42" s="128"/>
      <c r="AIR42" s="128"/>
      <c r="AIS42" s="128"/>
      <c r="AIT42" s="128"/>
      <c r="AIU42" s="128"/>
      <c r="AIV42" s="128"/>
      <c r="AIW42" s="128"/>
      <c r="AIX42" s="128"/>
      <c r="AIY42" s="128"/>
      <c r="AIZ42" s="128"/>
      <c r="AJA42" s="128"/>
      <c r="AJB42" s="128"/>
      <c r="AJC42" s="128"/>
      <c r="AJD42" s="128"/>
      <c r="AJE42" s="128"/>
      <c r="AJF42" s="128"/>
      <c r="AJG42" s="128"/>
      <c r="AJH42" s="128"/>
      <c r="AJI42" s="128"/>
      <c r="AJJ42" s="128"/>
      <c r="AJK42" s="128"/>
      <c r="AJL42" s="128"/>
      <c r="AJM42" s="128"/>
      <c r="AJN42" s="128"/>
      <c r="AJO42" s="128"/>
      <c r="AJP42" s="128"/>
      <c r="AJQ42" s="128"/>
      <c r="AJR42" s="128"/>
      <c r="AJS42" s="128"/>
      <c r="AJT42" s="128"/>
      <c r="AJU42" s="128"/>
      <c r="AJV42" s="128"/>
      <c r="AJW42" s="128"/>
      <c r="AJX42" s="128"/>
      <c r="AJY42" s="128"/>
      <c r="AJZ42" s="128"/>
      <c r="AKA42" s="128"/>
      <c r="AKB42" s="128"/>
      <c r="AKC42" s="128"/>
      <c r="AKD42" s="128"/>
      <c r="AKE42" s="128"/>
      <c r="AKF42" s="128"/>
      <c r="AKG42" s="128"/>
      <c r="AKH42" s="128"/>
      <c r="AKI42" s="128"/>
      <c r="AKJ42" s="128"/>
      <c r="AKK42" s="128"/>
      <c r="AKL42" s="128"/>
      <c r="AKM42" s="128"/>
      <c r="AKN42" s="128"/>
      <c r="AKO42" s="128"/>
      <c r="AKP42" s="128"/>
      <c r="AKQ42" s="128"/>
      <c r="AKR42" s="128"/>
      <c r="AKS42" s="128"/>
      <c r="AKT42" s="128"/>
      <c r="AKU42" s="128"/>
      <c r="AKV42" s="128"/>
      <c r="AKW42" s="128"/>
      <c r="AKX42" s="128"/>
      <c r="AKY42" s="128"/>
      <c r="AKZ42" s="128"/>
      <c r="ALA42" s="128"/>
      <c r="ALB42" s="128"/>
      <c r="ALC42" s="128"/>
      <c r="ALD42" s="128"/>
      <c r="ALE42" s="128"/>
      <c r="ALF42" s="128"/>
      <c r="ALG42" s="128"/>
      <c r="ALH42" s="128"/>
      <c r="ALI42" s="128"/>
      <c r="ALJ42" s="128"/>
      <c r="ALK42" s="128"/>
      <c r="ALL42" s="128"/>
      <c r="ALM42" s="128"/>
      <c r="ALN42" s="128"/>
      <c r="ALO42" s="128"/>
      <c r="ALP42" s="128"/>
      <c r="ALQ42" s="128"/>
      <c r="ALR42" s="128"/>
      <c r="ALS42" s="128"/>
      <c r="ALT42" s="128"/>
      <c r="ALU42" s="128"/>
      <c r="ALV42" s="128"/>
      <c r="ALW42" s="128"/>
      <c r="ALX42" s="128"/>
      <c r="ALY42" s="128"/>
      <c r="ALZ42" s="128"/>
      <c r="AMA42" s="128"/>
      <c r="AMB42" s="128"/>
      <c r="AMC42" s="128"/>
      <c r="AMD42" s="128"/>
      <c r="AME42" s="128"/>
      <c r="AMF42" s="128"/>
      <c r="AMG42" s="128"/>
      <c r="AMH42" s="128"/>
      <c r="AMI42" s="128"/>
      <c r="AMJ42" s="128"/>
      <c r="AMK42" s="128"/>
      <c r="AML42" s="128"/>
      <c r="AMM42" s="128"/>
      <c r="AMN42" s="128"/>
      <c r="AMO42" s="128"/>
      <c r="AMP42" s="128"/>
      <c r="AMQ42" s="128"/>
      <c r="AMR42" s="128"/>
      <c r="AMS42" s="128"/>
      <c r="AMT42" s="128"/>
      <c r="AMU42" s="128"/>
      <c r="AMV42" s="128"/>
      <c r="AMW42" s="128"/>
      <c r="AMX42" s="128"/>
      <c r="AMY42" s="128"/>
      <c r="AMZ42" s="128"/>
      <c r="ANA42" s="128"/>
      <c r="ANB42" s="128"/>
      <c r="ANC42" s="128"/>
      <c r="AND42" s="128"/>
      <c r="ANE42" s="128"/>
      <c r="ANF42" s="128"/>
      <c r="ANG42" s="128"/>
      <c r="ANH42" s="128"/>
      <c r="ANI42" s="128"/>
      <c r="ANJ42" s="128"/>
      <c r="ANK42" s="128"/>
      <c r="ANL42" s="128"/>
      <c r="ANM42" s="128"/>
      <c r="ANN42" s="128"/>
      <c r="ANO42" s="128"/>
      <c r="ANP42" s="128"/>
      <c r="ANQ42" s="128"/>
      <c r="ANR42" s="128"/>
      <c r="ANS42" s="128"/>
      <c r="ANT42" s="128"/>
      <c r="ANU42" s="128"/>
      <c r="ANV42" s="128"/>
      <c r="ANW42" s="128"/>
      <c r="ANX42" s="128"/>
      <c r="ANY42" s="128"/>
      <c r="ANZ42" s="128"/>
      <c r="AOA42" s="128"/>
      <c r="AOB42" s="128"/>
      <c r="AOC42" s="128"/>
      <c r="AOD42" s="128"/>
      <c r="AOE42" s="128"/>
      <c r="AOF42" s="128"/>
      <c r="AOG42" s="128"/>
      <c r="AOH42" s="128"/>
      <c r="AOI42" s="128"/>
      <c r="AOJ42" s="128"/>
      <c r="AOK42" s="128"/>
      <c r="AOL42" s="128"/>
      <c r="AOM42" s="128"/>
      <c r="AON42" s="128"/>
      <c r="AOO42" s="128"/>
      <c r="AOP42" s="128"/>
      <c r="AOQ42" s="128"/>
      <c r="AOR42" s="128"/>
      <c r="AOS42" s="128"/>
      <c r="AOT42" s="128"/>
      <c r="AOU42" s="128"/>
      <c r="AOV42" s="128"/>
      <c r="AOW42" s="128"/>
      <c r="AOX42" s="128"/>
      <c r="AOY42" s="128"/>
      <c r="AOZ42" s="128"/>
      <c r="APA42" s="128"/>
      <c r="APB42" s="128"/>
      <c r="APC42" s="128"/>
      <c r="APD42" s="128"/>
      <c r="APE42" s="128"/>
      <c r="APF42" s="128"/>
      <c r="APG42" s="128"/>
      <c r="APH42" s="128"/>
      <c r="API42" s="128"/>
      <c r="APJ42" s="128"/>
      <c r="APK42" s="128"/>
      <c r="APL42" s="128"/>
      <c r="APM42" s="128"/>
      <c r="APN42" s="128"/>
      <c r="APO42" s="128"/>
      <c r="APP42" s="128"/>
      <c r="APQ42" s="128"/>
      <c r="APR42" s="128"/>
      <c r="APS42" s="128"/>
      <c r="APT42" s="128"/>
      <c r="APU42" s="128"/>
      <c r="APV42" s="128"/>
      <c r="APW42" s="128"/>
      <c r="APX42" s="128"/>
      <c r="APY42" s="128"/>
      <c r="APZ42" s="128"/>
      <c r="AQA42" s="128"/>
      <c r="AQB42" s="128"/>
      <c r="AQC42" s="128"/>
      <c r="AQD42" s="128"/>
      <c r="AQE42" s="128"/>
      <c r="AQF42" s="128"/>
      <c r="AQG42" s="128"/>
      <c r="AQH42" s="128"/>
      <c r="AQI42" s="128"/>
      <c r="AQJ42" s="128"/>
      <c r="AQK42" s="128"/>
      <c r="AQL42" s="128"/>
      <c r="AQM42" s="128"/>
      <c r="AQN42" s="128"/>
      <c r="AQO42" s="128"/>
      <c r="AQP42" s="128"/>
      <c r="AQQ42" s="128"/>
      <c r="AQR42" s="128"/>
      <c r="AQS42" s="128"/>
      <c r="AQT42" s="128"/>
      <c r="AQU42" s="128"/>
      <c r="AQV42" s="128"/>
      <c r="AQW42" s="128"/>
      <c r="AQX42" s="128"/>
      <c r="AQY42" s="128"/>
      <c r="AQZ42" s="128"/>
      <c r="ARA42" s="128"/>
      <c r="ARB42" s="128"/>
      <c r="ARC42" s="128"/>
      <c r="ARD42" s="128"/>
      <c r="ARE42" s="128"/>
      <c r="ARF42" s="128"/>
      <c r="ARG42" s="128"/>
      <c r="ARH42" s="128"/>
      <c r="ARI42" s="128"/>
      <c r="ARJ42" s="128"/>
      <c r="ARK42" s="128"/>
      <c r="ARL42" s="128"/>
      <c r="ARM42" s="128"/>
      <c r="ARN42" s="128"/>
      <c r="ARO42" s="128"/>
      <c r="ARP42" s="128"/>
      <c r="ARQ42" s="128"/>
      <c r="ARR42" s="128"/>
      <c r="ARS42" s="128"/>
      <c r="ART42" s="128"/>
      <c r="ARU42" s="128"/>
      <c r="ARV42" s="128"/>
      <c r="ARW42" s="128"/>
      <c r="ARX42" s="128"/>
      <c r="ARY42" s="128"/>
      <c r="ARZ42" s="128"/>
      <c r="ASA42" s="128"/>
      <c r="ASB42" s="128"/>
      <c r="ASC42" s="128"/>
      <c r="ASD42" s="128"/>
      <c r="ASE42" s="128"/>
      <c r="ASF42" s="128"/>
      <c r="ASG42" s="128"/>
      <c r="ASH42" s="128"/>
      <c r="ASI42" s="128"/>
      <c r="ASJ42" s="128"/>
      <c r="ASK42" s="128"/>
      <c r="ASL42" s="128"/>
      <c r="ASM42" s="128"/>
      <c r="ASN42" s="128"/>
      <c r="ASO42" s="128"/>
      <c r="ASP42" s="128"/>
      <c r="ASQ42" s="128"/>
      <c r="ASR42" s="128"/>
      <c r="ASS42" s="128"/>
      <c r="AST42" s="128"/>
      <c r="ASU42" s="128"/>
      <c r="ASV42" s="128"/>
      <c r="ASW42" s="128"/>
      <c r="ASX42" s="128"/>
      <c r="ASY42" s="128"/>
      <c r="ASZ42" s="128"/>
      <c r="ATA42" s="128"/>
      <c r="ATB42" s="128"/>
      <c r="ATC42" s="128"/>
      <c r="ATD42" s="128"/>
      <c r="ATE42" s="128"/>
      <c r="ATF42" s="128"/>
      <c r="ATG42" s="128"/>
      <c r="ATH42" s="128"/>
      <c r="ATI42" s="128"/>
      <c r="ATJ42" s="128"/>
      <c r="ATK42" s="128"/>
      <c r="ATL42" s="128"/>
      <c r="ATM42" s="128"/>
      <c r="ATN42" s="128"/>
      <c r="ATO42" s="128"/>
      <c r="ATP42" s="128"/>
      <c r="ATQ42" s="128"/>
      <c r="ATR42" s="128"/>
      <c r="ATS42" s="128"/>
      <c r="ATT42" s="128"/>
      <c r="ATU42" s="128"/>
      <c r="ATV42" s="128"/>
      <c r="ATW42" s="128"/>
      <c r="ATX42" s="128"/>
      <c r="ATY42" s="128"/>
      <c r="ATZ42" s="128"/>
      <c r="AUA42" s="128"/>
      <c r="AUB42" s="128"/>
      <c r="AUC42" s="128"/>
      <c r="AUD42" s="128"/>
      <c r="AUE42" s="128"/>
      <c r="AUF42" s="128"/>
      <c r="AUG42" s="128"/>
      <c r="AUH42" s="128"/>
      <c r="AUI42" s="128"/>
      <c r="AUJ42" s="128"/>
      <c r="AUK42" s="128"/>
      <c r="AUL42" s="128"/>
      <c r="AUM42" s="128"/>
      <c r="AUN42" s="128"/>
      <c r="AUO42" s="128"/>
      <c r="AUP42" s="128"/>
      <c r="AUQ42" s="128"/>
      <c r="AUR42" s="128"/>
      <c r="AUS42" s="128"/>
      <c r="AUT42" s="128"/>
      <c r="AUU42" s="128"/>
      <c r="AUV42" s="128"/>
      <c r="AUW42" s="128"/>
      <c r="AUX42" s="128"/>
      <c r="AUY42" s="128"/>
      <c r="AUZ42" s="128"/>
      <c r="AVA42" s="128"/>
      <c r="AVB42" s="128"/>
      <c r="AVC42" s="128"/>
      <c r="AVD42" s="128"/>
      <c r="AVE42" s="128"/>
      <c r="AVF42" s="128"/>
      <c r="AVG42" s="128"/>
      <c r="AVH42" s="128"/>
      <c r="AVI42" s="128"/>
      <c r="AVJ42" s="128"/>
      <c r="AVK42" s="128"/>
      <c r="AVL42" s="128"/>
      <c r="AVM42" s="128"/>
      <c r="AVN42" s="128"/>
      <c r="AVO42" s="128"/>
      <c r="AVP42" s="128"/>
      <c r="AVQ42" s="128"/>
      <c r="AVR42" s="128"/>
      <c r="AVS42" s="128"/>
      <c r="AVT42" s="128"/>
      <c r="AVU42" s="128"/>
      <c r="AVV42" s="128"/>
      <c r="AVW42" s="128"/>
      <c r="AVX42" s="128"/>
      <c r="AVY42" s="128"/>
      <c r="AVZ42" s="128"/>
      <c r="AWA42" s="128"/>
      <c r="AWB42" s="128"/>
      <c r="AWC42" s="128"/>
      <c r="AWD42" s="128"/>
      <c r="AWE42" s="128"/>
      <c r="AWF42" s="128"/>
      <c r="AWG42" s="128"/>
      <c r="AWH42" s="128"/>
      <c r="AWI42" s="128"/>
      <c r="AWJ42" s="128"/>
      <c r="AWK42" s="128"/>
      <c r="AWL42" s="128"/>
      <c r="AWM42" s="128"/>
      <c r="AWN42" s="128"/>
      <c r="AWO42" s="128"/>
      <c r="AWP42" s="128"/>
      <c r="AWQ42" s="128"/>
      <c r="AWR42" s="128"/>
      <c r="AWS42" s="128"/>
      <c r="AWT42" s="128"/>
      <c r="AWU42" s="128"/>
      <c r="AWV42" s="128"/>
      <c r="AWW42" s="128"/>
      <c r="AWX42" s="128"/>
      <c r="AWY42" s="128"/>
      <c r="AWZ42" s="128"/>
      <c r="AXA42" s="128"/>
      <c r="AXB42" s="128"/>
      <c r="AXC42" s="128"/>
      <c r="AXD42" s="128"/>
      <c r="AXE42" s="128"/>
      <c r="AXF42" s="128"/>
      <c r="AXG42" s="128"/>
      <c r="AXH42" s="128"/>
      <c r="AXI42" s="128"/>
      <c r="AXJ42" s="128"/>
      <c r="AXK42" s="128"/>
      <c r="AXL42" s="128"/>
      <c r="AXM42" s="128"/>
      <c r="AXN42" s="128"/>
      <c r="AXO42" s="128"/>
      <c r="AXP42" s="128"/>
      <c r="AXQ42" s="128"/>
      <c r="AXR42" s="128"/>
      <c r="AXS42" s="128"/>
      <c r="AXT42" s="128"/>
      <c r="AXU42" s="128"/>
      <c r="AXV42" s="128"/>
      <c r="AXW42" s="128"/>
      <c r="AXX42" s="128"/>
      <c r="AXY42" s="128"/>
      <c r="AXZ42" s="128"/>
      <c r="AYA42" s="128"/>
      <c r="AYB42" s="128"/>
      <c r="AYC42" s="128"/>
      <c r="AYD42" s="128"/>
      <c r="AYE42" s="128"/>
      <c r="AYF42" s="128"/>
      <c r="AYG42" s="128"/>
      <c r="AYH42" s="128"/>
      <c r="AYI42" s="128"/>
      <c r="AYJ42" s="128"/>
      <c r="AYK42" s="128"/>
      <c r="AYL42" s="128"/>
      <c r="AYM42" s="128"/>
      <c r="AYN42" s="128"/>
      <c r="AYO42" s="128"/>
      <c r="AYP42" s="128"/>
      <c r="AYQ42" s="128"/>
      <c r="AYR42" s="128"/>
      <c r="AYS42" s="128"/>
      <c r="AYT42" s="128"/>
      <c r="AYU42" s="128"/>
      <c r="AYV42" s="128"/>
      <c r="AYW42" s="128"/>
      <c r="AYX42" s="128"/>
      <c r="AYY42" s="128"/>
      <c r="AYZ42" s="128"/>
      <c r="AZA42" s="128"/>
      <c r="AZB42" s="128"/>
      <c r="AZC42" s="128"/>
      <c r="AZD42" s="128"/>
      <c r="AZE42" s="128"/>
      <c r="AZF42" s="128"/>
      <c r="AZG42" s="128"/>
      <c r="AZH42" s="128"/>
      <c r="AZI42" s="128"/>
      <c r="AZJ42" s="128"/>
      <c r="AZK42" s="128"/>
      <c r="AZL42" s="128"/>
      <c r="AZM42" s="128"/>
      <c r="AZN42" s="128"/>
      <c r="AZO42" s="128"/>
      <c r="AZP42" s="128"/>
      <c r="AZQ42" s="128"/>
      <c r="AZR42" s="128"/>
      <c r="AZS42" s="128"/>
      <c r="AZT42" s="128"/>
      <c r="AZU42" s="128"/>
      <c r="AZV42" s="128"/>
      <c r="AZW42" s="128"/>
      <c r="AZX42" s="128"/>
      <c r="AZY42" s="128"/>
      <c r="AZZ42" s="128"/>
      <c r="BAA42" s="128"/>
      <c r="BAB42" s="128"/>
      <c r="BAC42" s="128"/>
      <c r="BAD42" s="128"/>
      <c r="BAE42" s="128"/>
      <c r="BAF42" s="128"/>
      <c r="BAG42" s="128"/>
      <c r="BAH42" s="128"/>
      <c r="BAI42" s="128"/>
      <c r="BAJ42" s="128"/>
      <c r="BAK42" s="128"/>
      <c r="BAL42" s="128"/>
      <c r="BAM42" s="128"/>
      <c r="BAN42" s="128"/>
      <c r="BAO42" s="128"/>
      <c r="BAP42" s="128"/>
      <c r="BAQ42" s="128"/>
      <c r="BAR42" s="128"/>
      <c r="BAS42" s="128"/>
      <c r="BAT42" s="128"/>
      <c r="BAU42" s="128"/>
      <c r="BAV42" s="128"/>
      <c r="BAW42" s="128"/>
      <c r="BAX42" s="128"/>
      <c r="BAY42" s="128"/>
      <c r="BAZ42" s="128"/>
      <c r="BBA42" s="128"/>
      <c r="BBB42" s="128"/>
      <c r="BBC42" s="128"/>
      <c r="BBD42" s="128"/>
      <c r="BBE42" s="128"/>
      <c r="BBF42" s="128"/>
      <c r="BBG42" s="128"/>
      <c r="BBH42" s="128"/>
      <c r="BBI42" s="128"/>
      <c r="BBJ42" s="128"/>
      <c r="BBK42" s="128"/>
      <c r="BBL42" s="128"/>
      <c r="BBM42" s="128"/>
      <c r="BBN42" s="128"/>
      <c r="BBO42" s="128"/>
      <c r="BBP42" s="128"/>
      <c r="BBQ42" s="128"/>
      <c r="BBR42" s="128"/>
      <c r="BBS42" s="128"/>
      <c r="BBT42" s="128"/>
      <c r="BBU42" s="128"/>
      <c r="BBV42" s="128"/>
      <c r="BBW42" s="128"/>
      <c r="BBX42" s="128"/>
      <c r="BBY42" s="128"/>
      <c r="BBZ42" s="128"/>
      <c r="BCA42" s="128"/>
      <c r="BCB42" s="128"/>
      <c r="BCC42" s="128"/>
      <c r="BCD42" s="128"/>
      <c r="BCE42" s="128"/>
      <c r="BCF42" s="128"/>
      <c r="BCG42" s="128"/>
      <c r="BCH42" s="128"/>
      <c r="BCI42" s="128"/>
      <c r="BCJ42" s="128"/>
      <c r="BCK42" s="128"/>
      <c r="BCL42" s="128"/>
      <c r="BCM42" s="128"/>
      <c r="BCN42" s="128"/>
      <c r="BCO42" s="128"/>
      <c r="BCP42" s="128"/>
      <c r="BCQ42" s="128"/>
      <c r="BCR42" s="128"/>
      <c r="BCS42" s="128"/>
      <c r="BCT42" s="128"/>
      <c r="BCU42" s="128"/>
      <c r="BCV42" s="128"/>
      <c r="BCW42" s="128"/>
      <c r="BCX42" s="128"/>
      <c r="BCY42" s="128"/>
      <c r="BCZ42" s="128"/>
      <c r="BDA42" s="128"/>
      <c r="BDB42" s="128"/>
      <c r="BDC42" s="128"/>
      <c r="BDD42" s="128"/>
      <c r="BDE42" s="128"/>
      <c r="BDF42" s="128"/>
      <c r="BDG42" s="128"/>
      <c r="BDH42" s="128"/>
      <c r="BDI42" s="128"/>
      <c r="BDJ42" s="128"/>
      <c r="BDK42" s="128"/>
      <c r="BDL42" s="128"/>
      <c r="BDM42" s="128"/>
      <c r="BDN42" s="128"/>
      <c r="BDO42" s="128"/>
      <c r="BDP42" s="128"/>
      <c r="BDQ42" s="128"/>
      <c r="BDR42" s="128"/>
      <c r="BDS42" s="128"/>
      <c r="BDT42" s="128"/>
      <c r="BDU42" s="128"/>
    </row>
    <row r="43" spans="1:1477" s="7" customFormat="1" ht="24" customHeight="1" thickTop="1" thickBot="1">
      <c r="B43" s="319" t="s">
        <v>47</v>
      </c>
      <c r="C43" s="320"/>
      <c r="D43" s="321"/>
      <c r="E43" s="8"/>
      <c r="F43" s="9"/>
      <c r="G43" s="10">
        <f t="shared" ref="G43:L43" si="76">SUM(G40,G42)</f>
        <v>0</v>
      </c>
      <c r="H43" s="10">
        <f t="shared" si="76"/>
        <v>0</v>
      </c>
      <c r="I43" s="10">
        <f t="shared" si="76"/>
        <v>0</v>
      </c>
      <c r="J43" s="10">
        <f t="shared" si="76"/>
        <v>0</v>
      </c>
      <c r="K43" s="10">
        <f t="shared" si="76"/>
        <v>0</v>
      </c>
      <c r="L43" s="10">
        <f t="shared" si="76"/>
        <v>0</v>
      </c>
      <c r="M43" s="168">
        <f>IF(G43=0,0,N43/G43)</f>
        <v>0</v>
      </c>
      <c r="N43" s="10">
        <f t="shared" ref="N43:AC43" si="77">SUM(N40,N42)</f>
        <v>0</v>
      </c>
      <c r="O43" s="10">
        <f t="shared" si="77"/>
        <v>0</v>
      </c>
      <c r="P43" s="11">
        <f t="shared" si="77"/>
        <v>0</v>
      </c>
      <c r="Q43" s="11">
        <f t="shared" si="77"/>
        <v>0</v>
      </c>
      <c r="R43" s="10">
        <f t="shared" si="77"/>
        <v>0</v>
      </c>
      <c r="S43" s="10">
        <f t="shared" si="77"/>
        <v>0</v>
      </c>
      <c r="T43" s="12">
        <f t="shared" si="77"/>
        <v>0</v>
      </c>
      <c r="U43" s="12">
        <f t="shared" si="77"/>
        <v>0</v>
      </c>
      <c r="V43" s="12">
        <f t="shared" si="77"/>
        <v>0</v>
      </c>
      <c r="W43" s="12">
        <f t="shared" si="77"/>
        <v>0</v>
      </c>
      <c r="X43" s="12">
        <f t="shared" si="77"/>
        <v>0</v>
      </c>
      <c r="Y43" s="12">
        <f t="shared" si="77"/>
        <v>0</v>
      </c>
      <c r="Z43" s="12">
        <f t="shared" si="77"/>
        <v>0</v>
      </c>
      <c r="AA43" s="12">
        <f t="shared" si="77"/>
        <v>0</v>
      </c>
      <c r="AB43" s="12">
        <f t="shared" si="77"/>
        <v>0</v>
      </c>
      <c r="AC43" s="12">
        <f t="shared" si="77"/>
        <v>0</v>
      </c>
      <c r="AD43" s="167">
        <f>IF(G43=0,0,AE43/G43)</f>
        <v>0</v>
      </c>
      <c r="AE43" s="170">
        <f t="shared" ref="AE43:BJ43" si="78">SUM(AE40,AE42)</f>
        <v>0</v>
      </c>
      <c r="AF43" s="12">
        <f t="shared" si="78"/>
        <v>0</v>
      </c>
      <c r="AG43" s="12">
        <f t="shared" si="78"/>
        <v>0</v>
      </c>
      <c r="AH43" s="11">
        <f t="shared" si="78"/>
        <v>0</v>
      </c>
      <c r="AI43" s="11">
        <f t="shared" si="78"/>
        <v>0</v>
      </c>
      <c r="AJ43" s="13">
        <f t="shared" si="78"/>
        <v>0</v>
      </c>
      <c r="AK43" s="13">
        <f t="shared" si="78"/>
        <v>0</v>
      </c>
      <c r="AL43" s="12">
        <f t="shared" si="78"/>
        <v>0</v>
      </c>
      <c r="AM43" s="12">
        <f t="shared" si="78"/>
        <v>0</v>
      </c>
      <c r="AN43" s="13">
        <f t="shared" si="78"/>
        <v>0</v>
      </c>
      <c r="AO43" s="13">
        <f t="shared" si="78"/>
        <v>0</v>
      </c>
      <c r="AP43" s="12">
        <f t="shared" si="78"/>
        <v>0</v>
      </c>
      <c r="AQ43" s="12">
        <f t="shared" si="78"/>
        <v>0</v>
      </c>
      <c r="AR43" s="13">
        <f t="shared" si="78"/>
        <v>0</v>
      </c>
      <c r="AS43" s="13">
        <f t="shared" si="78"/>
        <v>0</v>
      </c>
      <c r="AT43" s="12">
        <f t="shared" si="78"/>
        <v>0</v>
      </c>
      <c r="AU43" s="12">
        <f t="shared" si="78"/>
        <v>0</v>
      </c>
      <c r="AV43" s="13">
        <f t="shared" si="78"/>
        <v>0</v>
      </c>
      <c r="AW43" s="13">
        <f t="shared" si="78"/>
        <v>0</v>
      </c>
      <c r="AX43" s="12">
        <f t="shared" si="78"/>
        <v>0</v>
      </c>
      <c r="AY43" s="12">
        <f t="shared" si="78"/>
        <v>0</v>
      </c>
      <c r="AZ43" s="13">
        <f t="shared" si="78"/>
        <v>0</v>
      </c>
      <c r="BA43" s="13">
        <f t="shared" si="78"/>
        <v>0</v>
      </c>
      <c r="BB43" s="12">
        <f t="shared" si="78"/>
        <v>0</v>
      </c>
      <c r="BC43" s="12">
        <f t="shared" si="78"/>
        <v>0</v>
      </c>
      <c r="BD43" s="13">
        <f t="shared" si="78"/>
        <v>0</v>
      </c>
      <c r="BE43" s="13">
        <f t="shared" si="78"/>
        <v>0</v>
      </c>
      <c r="BF43" s="12">
        <f t="shared" si="78"/>
        <v>0</v>
      </c>
      <c r="BG43" s="12">
        <f t="shared" si="78"/>
        <v>0</v>
      </c>
      <c r="BH43" s="13">
        <f t="shared" si="78"/>
        <v>0</v>
      </c>
      <c r="BI43" s="13">
        <f t="shared" si="78"/>
        <v>0</v>
      </c>
      <c r="BJ43" s="12">
        <f t="shared" si="78"/>
        <v>0</v>
      </c>
      <c r="BK43" s="12">
        <f t="shared" ref="BK43:CP43" si="79">SUM(BK40,BK42)</f>
        <v>0</v>
      </c>
      <c r="BL43" s="13">
        <f t="shared" si="79"/>
        <v>0</v>
      </c>
      <c r="BM43" s="13">
        <f t="shared" si="79"/>
        <v>0</v>
      </c>
      <c r="BN43" s="12">
        <f t="shared" si="79"/>
        <v>0</v>
      </c>
      <c r="BO43" s="12">
        <f t="shared" si="79"/>
        <v>0</v>
      </c>
      <c r="BP43" s="13">
        <f t="shared" si="79"/>
        <v>0</v>
      </c>
      <c r="BQ43" s="13">
        <f t="shared" si="79"/>
        <v>0</v>
      </c>
      <c r="BR43" s="12">
        <f t="shared" si="79"/>
        <v>0</v>
      </c>
      <c r="BS43" s="12">
        <f t="shared" si="79"/>
        <v>0</v>
      </c>
      <c r="BT43" s="13">
        <f t="shared" si="79"/>
        <v>0</v>
      </c>
      <c r="BU43" s="13">
        <f t="shared" si="79"/>
        <v>0</v>
      </c>
      <c r="BV43" s="12">
        <f t="shared" si="79"/>
        <v>0</v>
      </c>
      <c r="BW43" s="12">
        <f t="shared" si="79"/>
        <v>0</v>
      </c>
      <c r="BX43" s="13">
        <f t="shared" si="79"/>
        <v>0</v>
      </c>
      <c r="BY43" s="13">
        <f t="shared" si="79"/>
        <v>0</v>
      </c>
      <c r="BZ43" s="12">
        <f t="shared" si="79"/>
        <v>0</v>
      </c>
      <c r="CA43" s="12">
        <f t="shared" si="79"/>
        <v>0</v>
      </c>
      <c r="CB43" s="13">
        <f t="shared" si="79"/>
        <v>0</v>
      </c>
      <c r="CC43" s="13">
        <f t="shared" si="79"/>
        <v>0</v>
      </c>
      <c r="CD43" s="12">
        <f t="shared" si="79"/>
        <v>0</v>
      </c>
      <c r="CE43" s="12">
        <f t="shared" si="79"/>
        <v>0</v>
      </c>
      <c r="CF43" s="13">
        <f t="shared" si="79"/>
        <v>0</v>
      </c>
      <c r="CG43" s="13">
        <f t="shared" si="79"/>
        <v>0</v>
      </c>
      <c r="CH43" s="12">
        <f t="shared" si="79"/>
        <v>0</v>
      </c>
      <c r="CI43" s="12">
        <f t="shared" si="79"/>
        <v>0</v>
      </c>
      <c r="CJ43" s="13">
        <f t="shared" si="79"/>
        <v>0</v>
      </c>
      <c r="CK43" s="13">
        <f t="shared" si="79"/>
        <v>0</v>
      </c>
      <c r="CL43" s="12">
        <f t="shared" si="79"/>
        <v>0</v>
      </c>
      <c r="CM43" s="12">
        <f t="shared" si="79"/>
        <v>0</v>
      </c>
      <c r="CN43" s="14"/>
      <c r="CO43" s="14"/>
      <c r="CP43" s="14"/>
      <c r="CQ43" s="14"/>
      <c r="CR43" s="14"/>
      <c r="CS43" s="14"/>
      <c r="CT43" s="15"/>
      <c r="CU43" s="9"/>
      <c r="CV43" s="9"/>
      <c r="CW43" s="10"/>
      <c r="CX43" s="15"/>
      <c r="CY43" s="9"/>
      <c r="CZ43" s="9"/>
      <c r="DA43" s="9"/>
      <c r="DB43" s="12"/>
      <c r="DC43" s="14"/>
      <c r="DD43" s="16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  <c r="AAA43" s="128"/>
      <c r="AAB43" s="128"/>
      <c r="AAC43" s="128"/>
      <c r="AAD43" s="128"/>
      <c r="AAE43" s="128"/>
      <c r="AAF43" s="128"/>
      <c r="AAG43" s="128"/>
      <c r="AAH43" s="128"/>
      <c r="AAI43" s="128"/>
      <c r="AAJ43" s="128"/>
      <c r="AAK43" s="128"/>
      <c r="AAL43" s="128"/>
      <c r="AAM43" s="128"/>
      <c r="AAN43" s="128"/>
      <c r="AAO43" s="128"/>
      <c r="AAP43" s="128"/>
      <c r="AAQ43" s="128"/>
      <c r="AAR43" s="128"/>
      <c r="AAS43" s="128"/>
      <c r="AAT43" s="128"/>
      <c r="AAU43" s="128"/>
      <c r="AAV43" s="128"/>
      <c r="AAW43" s="128"/>
      <c r="AAX43" s="128"/>
      <c r="AAY43" s="128"/>
      <c r="AAZ43" s="128"/>
      <c r="ABA43" s="128"/>
      <c r="ABB43" s="128"/>
      <c r="ABC43" s="128"/>
      <c r="ABD43" s="128"/>
      <c r="ABE43" s="128"/>
      <c r="ABF43" s="128"/>
      <c r="ABG43" s="128"/>
      <c r="ABH43" s="128"/>
      <c r="ABI43" s="128"/>
      <c r="ABJ43" s="128"/>
      <c r="ABK43" s="128"/>
      <c r="ABL43" s="128"/>
      <c r="ABM43" s="128"/>
      <c r="ABN43" s="128"/>
      <c r="ABO43" s="128"/>
      <c r="ABP43" s="128"/>
      <c r="ABQ43" s="128"/>
      <c r="ABR43" s="128"/>
      <c r="ABS43" s="128"/>
      <c r="ABT43" s="128"/>
      <c r="ABU43" s="128"/>
      <c r="ABV43" s="128"/>
      <c r="ABW43" s="128"/>
      <c r="ABX43" s="128"/>
      <c r="ABY43" s="128"/>
      <c r="ABZ43" s="128"/>
      <c r="ACA43" s="128"/>
      <c r="ACB43" s="128"/>
      <c r="ACC43" s="128"/>
      <c r="ACD43" s="128"/>
      <c r="ACE43" s="128"/>
      <c r="ACF43" s="128"/>
      <c r="ACG43" s="128"/>
      <c r="ACH43" s="128"/>
      <c r="ACI43" s="128"/>
      <c r="ACJ43" s="128"/>
      <c r="ACK43" s="128"/>
      <c r="ACL43" s="128"/>
      <c r="ACM43" s="128"/>
      <c r="ACN43" s="128"/>
      <c r="ACO43" s="128"/>
      <c r="ACP43" s="128"/>
      <c r="ACQ43" s="128"/>
      <c r="ACR43" s="128"/>
      <c r="ACS43" s="128"/>
      <c r="ACT43" s="128"/>
      <c r="ACU43" s="128"/>
      <c r="ACV43" s="128"/>
      <c r="ACW43" s="128"/>
      <c r="ACX43" s="128"/>
      <c r="ACY43" s="128"/>
      <c r="ACZ43" s="128"/>
      <c r="ADA43" s="128"/>
      <c r="ADB43" s="128"/>
      <c r="ADC43" s="128"/>
      <c r="ADD43" s="128"/>
      <c r="ADE43" s="128"/>
      <c r="ADF43" s="128"/>
      <c r="ADG43" s="128"/>
      <c r="ADH43" s="128"/>
      <c r="ADI43" s="128"/>
      <c r="ADJ43" s="128"/>
      <c r="ADK43" s="128"/>
      <c r="ADL43" s="128"/>
      <c r="ADM43" s="128"/>
      <c r="ADN43" s="128"/>
      <c r="ADO43" s="128"/>
      <c r="ADP43" s="128"/>
      <c r="ADQ43" s="128"/>
      <c r="ADR43" s="128"/>
      <c r="ADS43" s="128"/>
      <c r="ADT43" s="128"/>
      <c r="ADU43" s="128"/>
      <c r="ADV43" s="128"/>
      <c r="ADW43" s="128"/>
      <c r="ADX43" s="128"/>
      <c r="ADY43" s="128"/>
      <c r="ADZ43" s="128"/>
      <c r="AEA43" s="128"/>
      <c r="AEB43" s="128"/>
      <c r="AEC43" s="128"/>
      <c r="AED43" s="128"/>
      <c r="AEE43" s="128"/>
      <c r="AEF43" s="128"/>
      <c r="AEG43" s="128"/>
      <c r="AEH43" s="128"/>
      <c r="AEI43" s="128"/>
      <c r="AEJ43" s="128"/>
      <c r="AEK43" s="128"/>
      <c r="AEL43" s="128"/>
      <c r="AEM43" s="128"/>
      <c r="AEN43" s="128"/>
      <c r="AEO43" s="128"/>
      <c r="AEP43" s="128"/>
      <c r="AEQ43" s="128"/>
      <c r="AER43" s="128"/>
      <c r="AES43" s="128"/>
      <c r="AET43" s="128"/>
      <c r="AEU43" s="128"/>
      <c r="AEV43" s="128"/>
      <c r="AEW43" s="128"/>
      <c r="AEX43" s="128"/>
      <c r="AEY43" s="128"/>
      <c r="AEZ43" s="128"/>
      <c r="AFA43" s="128"/>
      <c r="AFB43" s="128"/>
      <c r="AFC43" s="128"/>
      <c r="AFD43" s="128"/>
      <c r="AFE43" s="128"/>
      <c r="AFF43" s="128"/>
      <c r="AFG43" s="128"/>
      <c r="AFH43" s="128"/>
      <c r="AFI43" s="128"/>
      <c r="AFJ43" s="128"/>
      <c r="AFK43" s="128"/>
      <c r="AFL43" s="128"/>
      <c r="AFM43" s="128"/>
      <c r="AFN43" s="128"/>
      <c r="AFO43" s="128"/>
      <c r="AFP43" s="128"/>
      <c r="AFQ43" s="128"/>
      <c r="AFR43" s="128"/>
      <c r="AFS43" s="128"/>
      <c r="AFT43" s="128"/>
      <c r="AFU43" s="128"/>
      <c r="AFV43" s="128"/>
      <c r="AFW43" s="128"/>
      <c r="AFX43" s="128"/>
      <c r="AFY43" s="128"/>
      <c r="AFZ43" s="128"/>
      <c r="AGA43" s="128"/>
      <c r="AGB43" s="128"/>
      <c r="AGC43" s="128"/>
      <c r="AGD43" s="128"/>
      <c r="AGE43" s="128"/>
      <c r="AGF43" s="128"/>
      <c r="AGG43" s="128"/>
      <c r="AGH43" s="128"/>
      <c r="AGI43" s="128"/>
      <c r="AGJ43" s="128"/>
      <c r="AGK43" s="128"/>
      <c r="AGL43" s="128"/>
      <c r="AGM43" s="128"/>
      <c r="AGN43" s="128"/>
      <c r="AGO43" s="128"/>
      <c r="AGP43" s="128"/>
      <c r="AGQ43" s="128"/>
      <c r="AGR43" s="128"/>
      <c r="AGS43" s="128"/>
      <c r="AGT43" s="128"/>
      <c r="AGU43" s="128"/>
      <c r="AGV43" s="128"/>
      <c r="AGW43" s="128"/>
      <c r="AGX43" s="128"/>
      <c r="AGY43" s="128"/>
      <c r="AGZ43" s="128"/>
      <c r="AHA43" s="128"/>
      <c r="AHB43" s="128"/>
      <c r="AHC43" s="128"/>
      <c r="AHD43" s="128"/>
      <c r="AHE43" s="128"/>
      <c r="AHF43" s="128"/>
      <c r="AHG43" s="128"/>
      <c r="AHH43" s="128"/>
      <c r="AHI43" s="128"/>
      <c r="AHJ43" s="128"/>
      <c r="AHK43" s="128"/>
      <c r="AHL43" s="128"/>
      <c r="AHM43" s="128"/>
      <c r="AHN43" s="128"/>
      <c r="AHO43" s="128"/>
      <c r="AHP43" s="128"/>
      <c r="AHQ43" s="128"/>
      <c r="AHR43" s="128"/>
      <c r="AHS43" s="128"/>
      <c r="AHT43" s="128"/>
      <c r="AHU43" s="128"/>
      <c r="AHV43" s="128"/>
      <c r="AHW43" s="128"/>
      <c r="AHX43" s="128"/>
      <c r="AHY43" s="128"/>
      <c r="AHZ43" s="128"/>
      <c r="AIA43" s="128"/>
      <c r="AIB43" s="128"/>
      <c r="AIC43" s="128"/>
      <c r="AID43" s="128"/>
      <c r="AIE43" s="128"/>
      <c r="AIF43" s="128"/>
      <c r="AIG43" s="128"/>
      <c r="AIH43" s="128"/>
      <c r="AII43" s="128"/>
      <c r="AIJ43" s="128"/>
      <c r="AIK43" s="128"/>
      <c r="AIL43" s="128"/>
      <c r="AIM43" s="128"/>
      <c r="AIN43" s="128"/>
      <c r="AIO43" s="128"/>
      <c r="AIP43" s="128"/>
      <c r="AIQ43" s="128"/>
      <c r="AIR43" s="128"/>
      <c r="AIS43" s="128"/>
      <c r="AIT43" s="128"/>
      <c r="AIU43" s="128"/>
      <c r="AIV43" s="128"/>
      <c r="AIW43" s="128"/>
      <c r="AIX43" s="128"/>
      <c r="AIY43" s="128"/>
      <c r="AIZ43" s="128"/>
      <c r="AJA43" s="128"/>
      <c r="AJB43" s="128"/>
      <c r="AJC43" s="128"/>
      <c r="AJD43" s="128"/>
      <c r="AJE43" s="128"/>
      <c r="AJF43" s="128"/>
      <c r="AJG43" s="128"/>
      <c r="AJH43" s="128"/>
      <c r="AJI43" s="128"/>
      <c r="AJJ43" s="128"/>
      <c r="AJK43" s="128"/>
      <c r="AJL43" s="128"/>
      <c r="AJM43" s="128"/>
      <c r="AJN43" s="128"/>
      <c r="AJO43" s="128"/>
      <c r="AJP43" s="128"/>
      <c r="AJQ43" s="128"/>
      <c r="AJR43" s="128"/>
      <c r="AJS43" s="128"/>
      <c r="AJT43" s="128"/>
      <c r="AJU43" s="128"/>
      <c r="AJV43" s="128"/>
      <c r="AJW43" s="128"/>
      <c r="AJX43" s="128"/>
      <c r="AJY43" s="128"/>
      <c r="AJZ43" s="128"/>
      <c r="AKA43" s="128"/>
      <c r="AKB43" s="128"/>
      <c r="AKC43" s="128"/>
      <c r="AKD43" s="128"/>
      <c r="AKE43" s="128"/>
      <c r="AKF43" s="128"/>
      <c r="AKG43" s="128"/>
      <c r="AKH43" s="128"/>
      <c r="AKI43" s="128"/>
      <c r="AKJ43" s="128"/>
      <c r="AKK43" s="128"/>
      <c r="AKL43" s="128"/>
      <c r="AKM43" s="128"/>
      <c r="AKN43" s="128"/>
      <c r="AKO43" s="128"/>
      <c r="AKP43" s="128"/>
      <c r="AKQ43" s="128"/>
      <c r="AKR43" s="128"/>
      <c r="AKS43" s="128"/>
      <c r="AKT43" s="128"/>
      <c r="AKU43" s="128"/>
      <c r="AKV43" s="128"/>
      <c r="AKW43" s="128"/>
      <c r="AKX43" s="128"/>
      <c r="AKY43" s="128"/>
      <c r="AKZ43" s="128"/>
      <c r="ALA43" s="128"/>
      <c r="ALB43" s="128"/>
      <c r="ALC43" s="128"/>
      <c r="ALD43" s="128"/>
      <c r="ALE43" s="128"/>
      <c r="ALF43" s="128"/>
      <c r="ALG43" s="128"/>
      <c r="ALH43" s="128"/>
      <c r="ALI43" s="128"/>
      <c r="ALJ43" s="128"/>
      <c r="ALK43" s="128"/>
      <c r="ALL43" s="128"/>
      <c r="ALM43" s="128"/>
      <c r="ALN43" s="128"/>
      <c r="ALO43" s="128"/>
      <c r="ALP43" s="128"/>
      <c r="ALQ43" s="128"/>
      <c r="ALR43" s="128"/>
      <c r="ALS43" s="128"/>
      <c r="ALT43" s="128"/>
      <c r="ALU43" s="128"/>
      <c r="ALV43" s="128"/>
      <c r="ALW43" s="128"/>
      <c r="ALX43" s="128"/>
      <c r="ALY43" s="128"/>
      <c r="ALZ43" s="128"/>
      <c r="AMA43" s="128"/>
      <c r="AMB43" s="128"/>
      <c r="AMC43" s="128"/>
      <c r="AMD43" s="128"/>
      <c r="AME43" s="128"/>
      <c r="AMF43" s="128"/>
      <c r="AMG43" s="128"/>
      <c r="AMH43" s="128"/>
      <c r="AMI43" s="128"/>
      <c r="AMJ43" s="128"/>
      <c r="AMK43" s="128"/>
      <c r="AML43" s="128"/>
      <c r="AMM43" s="128"/>
      <c r="AMN43" s="128"/>
      <c r="AMO43" s="128"/>
      <c r="AMP43" s="128"/>
      <c r="AMQ43" s="128"/>
      <c r="AMR43" s="128"/>
      <c r="AMS43" s="128"/>
      <c r="AMT43" s="128"/>
      <c r="AMU43" s="128"/>
      <c r="AMV43" s="128"/>
      <c r="AMW43" s="128"/>
      <c r="AMX43" s="128"/>
      <c r="AMY43" s="128"/>
      <c r="AMZ43" s="128"/>
      <c r="ANA43" s="128"/>
      <c r="ANB43" s="128"/>
      <c r="ANC43" s="128"/>
      <c r="AND43" s="128"/>
      <c r="ANE43" s="128"/>
      <c r="ANF43" s="128"/>
      <c r="ANG43" s="128"/>
      <c r="ANH43" s="128"/>
      <c r="ANI43" s="128"/>
      <c r="ANJ43" s="128"/>
      <c r="ANK43" s="128"/>
      <c r="ANL43" s="128"/>
      <c r="ANM43" s="128"/>
      <c r="ANN43" s="128"/>
      <c r="ANO43" s="128"/>
      <c r="ANP43" s="128"/>
      <c r="ANQ43" s="128"/>
      <c r="ANR43" s="128"/>
      <c r="ANS43" s="128"/>
      <c r="ANT43" s="128"/>
      <c r="ANU43" s="128"/>
      <c r="ANV43" s="128"/>
      <c r="ANW43" s="128"/>
      <c r="ANX43" s="128"/>
      <c r="ANY43" s="128"/>
      <c r="ANZ43" s="128"/>
      <c r="AOA43" s="128"/>
      <c r="AOB43" s="128"/>
      <c r="AOC43" s="128"/>
      <c r="AOD43" s="128"/>
      <c r="AOE43" s="128"/>
      <c r="AOF43" s="128"/>
      <c r="AOG43" s="128"/>
      <c r="AOH43" s="128"/>
      <c r="AOI43" s="128"/>
      <c r="AOJ43" s="128"/>
      <c r="AOK43" s="128"/>
      <c r="AOL43" s="128"/>
      <c r="AOM43" s="128"/>
      <c r="AON43" s="128"/>
      <c r="AOO43" s="128"/>
      <c r="AOP43" s="128"/>
      <c r="AOQ43" s="128"/>
      <c r="AOR43" s="128"/>
      <c r="AOS43" s="128"/>
      <c r="AOT43" s="128"/>
      <c r="AOU43" s="128"/>
      <c r="AOV43" s="128"/>
      <c r="AOW43" s="128"/>
      <c r="AOX43" s="128"/>
      <c r="AOY43" s="128"/>
      <c r="AOZ43" s="128"/>
      <c r="APA43" s="128"/>
      <c r="APB43" s="128"/>
      <c r="APC43" s="128"/>
      <c r="APD43" s="128"/>
      <c r="APE43" s="128"/>
      <c r="APF43" s="128"/>
      <c r="APG43" s="128"/>
      <c r="APH43" s="128"/>
      <c r="API43" s="128"/>
      <c r="APJ43" s="128"/>
      <c r="APK43" s="128"/>
      <c r="APL43" s="128"/>
      <c r="APM43" s="128"/>
      <c r="APN43" s="128"/>
      <c r="APO43" s="128"/>
      <c r="APP43" s="128"/>
      <c r="APQ43" s="128"/>
      <c r="APR43" s="128"/>
      <c r="APS43" s="128"/>
      <c r="APT43" s="128"/>
      <c r="APU43" s="128"/>
      <c r="APV43" s="128"/>
      <c r="APW43" s="128"/>
      <c r="APX43" s="128"/>
      <c r="APY43" s="128"/>
      <c r="APZ43" s="128"/>
      <c r="AQA43" s="128"/>
      <c r="AQB43" s="128"/>
      <c r="AQC43" s="128"/>
      <c r="AQD43" s="128"/>
      <c r="AQE43" s="128"/>
      <c r="AQF43" s="128"/>
      <c r="AQG43" s="128"/>
      <c r="AQH43" s="128"/>
      <c r="AQI43" s="128"/>
      <c r="AQJ43" s="128"/>
      <c r="AQK43" s="128"/>
      <c r="AQL43" s="128"/>
      <c r="AQM43" s="128"/>
      <c r="AQN43" s="128"/>
      <c r="AQO43" s="128"/>
      <c r="AQP43" s="128"/>
      <c r="AQQ43" s="128"/>
      <c r="AQR43" s="128"/>
      <c r="AQS43" s="128"/>
      <c r="AQT43" s="128"/>
      <c r="AQU43" s="128"/>
      <c r="AQV43" s="128"/>
      <c r="AQW43" s="128"/>
      <c r="AQX43" s="128"/>
      <c r="AQY43" s="128"/>
      <c r="AQZ43" s="128"/>
      <c r="ARA43" s="128"/>
      <c r="ARB43" s="128"/>
      <c r="ARC43" s="128"/>
      <c r="ARD43" s="128"/>
      <c r="ARE43" s="128"/>
      <c r="ARF43" s="128"/>
      <c r="ARG43" s="128"/>
      <c r="ARH43" s="128"/>
      <c r="ARI43" s="128"/>
      <c r="ARJ43" s="128"/>
      <c r="ARK43" s="128"/>
      <c r="ARL43" s="128"/>
      <c r="ARM43" s="128"/>
      <c r="ARN43" s="128"/>
      <c r="ARO43" s="128"/>
      <c r="ARP43" s="128"/>
      <c r="ARQ43" s="128"/>
      <c r="ARR43" s="128"/>
      <c r="ARS43" s="128"/>
      <c r="ART43" s="128"/>
      <c r="ARU43" s="128"/>
      <c r="ARV43" s="128"/>
      <c r="ARW43" s="128"/>
      <c r="ARX43" s="128"/>
      <c r="ARY43" s="128"/>
      <c r="ARZ43" s="128"/>
      <c r="ASA43" s="128"/>
      <c r="ASB43" s="128"/>
      <c r="ASC43" s="128"/>
      <c r="ASD43" s="128"/>
      <c r="ASE43" s="128"/>
      <c r="ASF43" s="128"/>
      <c r="ASG43" s="128"/>
      <c r="ASH43" s="128"/>
      <c r="ASI43" s="128"/>
      <c r="ASJ43" s="128"/>
      <c r="ASK43" s="128"/>
      <c r="ASL43" s="128"/>
      <c r="ASM43" s="128"/>
      <c r="ASN43" s="128"/>
      <c r="ASO43" s="128"/>
      <c r="ASP43" s="128"/>
      <c r="ASQ43" s="128"/>
      <c r="ASR43" s="128"/>
      <c r="ASS43" s="128"/>
      <c r="AST43" s="128"/>
      <c r="ASU43" s="128"/>
      <c r="ASV43" s="128"/>
      <c r="ASW43" s="128"/>
      <c r="ASX43" s="128"/>
      <c r="ASY43" s="128"/>
      <c r="ASZ43" s="128"/>
      <c r="ATA43" s="128"/>
      <c r="ATB43" s="128"/>
      <c r="ATC43" s="128"/>
      <c r="ATD43" s="128"/>
      <c r="ATE43" s="128"/>
      <c r="ATF43" s="128"/>
      <c r="ATG43" s="128"/>
      <c r="ATH43" s="128"/>
      <c r="ATI43" s="128"/>
      <c r="ATJ43" s="128"/>
      <c r="ATK43" s="128"/>
      <c r="ATL43" s="128"/>
      <c r="ATM43" s="128"/>
      <c r="ATN43" s="128"/>
      <c r="ATO43" s="128"/>
      <c r="ATP43" s="128"/>
      <c r="ATQ43" s="128"/>
      <c r="ATR43" s="128"/>
      <c r="ATS43" s="128"/>
      <c r="ATT43" s="128"/>
      <c r="ATU43" s="128"/>
      <c r="ATV43" s="128"/>
      <c r="ATW43" s="128"/>
      <c r="ATX43" s="128"/>
      <c r="ATY43" s="128"/>
      <c r="ATZ43" s="128"/>
      <c r="AUA43" s="128"/>
      <c r="AUB43" s="128"/>
      <c r="AUC43" s="128"/>
      <c r="AUD43" s="128"/>
      <c r="AUE43" s="128"/>
      <c r="AUF43" s="128"/>
      <c r="AUG43" s="128"/>
      <c r="AUH43" s="128"/>
      <c r="AUI43" s="128"/>
      <c r="AUJ43" s="128"/>
      <c r="AUK43" s="128"/>
      <c r="AUL43" s="128"/>
      <c r="AUM43" s="128"/>
      <c r="AUN43" s="128"/>
      <c r="AUO43" s="128"/>
      <c r="AUP43" s="128"/>
      <c r="AUQ43" s="128"/>
      <c r="AUR43" s="128"/>
      <c r="AUS43" s="128"/>
      <c r="AUT43" s="128"/>
      <c r="AUU43" s="128"/>
      <c r="AUV43" s="128"/>
      <c r="AUW43" s="128"/>
      <c r="AUX43" s="128"/>
      <c r="AUY43" s="128"/>
      <c r="AUZ43" s="128"/>
      <c r="AVA43" s="128"/>
      <c r="AVB43" s="128"/>
      <c r="AVC43" s="128"/>
      <c r="AVD43" s="128"/>
      <c r="AVE43" s="128"/>
      <c r="AVF43" s="128"/>
      <c r="AVG43" s="128"/>
      <c r="AVH43" s="128"/>
      <c r="AVI43" s="128"/>
      <c r="AVJ43" s="128"/>
      <c r="AVK43" s="128"/>
      <c r="AVL43" s="128"/>
      <c r="AVM43" s="128"/>
      <c r="AVN43" s="128"/>
      <c r="AVO43" s="128"/>
      <c r="AVP43" s="128"/>
      <c r="AVQ43" s="128"/>
      <c r="AVR43" s="128"/>
      <c r="AVS43" s="128"/>
      <c r="AVT43" s="128"/>
      <c r="AVU43" s="128"/>
      <c r="AVV43" s="128"/>
      <c r="AVW43" s="128"/>
      <c r="AVX43" s="128"/>
      <c r="AVY43" s="128"/>
      <c r="AVZ43" s="128"/>
      <c r="AWA43" s="128"/>
      <c r="AWB43" s="128"/>
      <c r="AWC43" s="128"/>
      <c r="AWD43" s="128"/>
      <c r="AWE43" s="128"/>
      <c r="AWF43" s="128"/>
      <c r="AWG43" s="128"/>
      <c r="AWH43" s="128"/>
      <c r="AWI43" s="128"/>
      <c r="AWJ43" s="128"/>
      <c r="AWK43" s="128"/>
      <c r="AWL43" s="128"/>
      <c r="AWM43" s="128"/>
      <c r="AWN43" s="128"/>
      <c r="AWO43" s="128"/>
      <c r="AWP43" s="128"/>
      <c r="AWQ43" s="128"/>
      <c r="AWR43" s="128"/>
      <c r="AWS43" s="128"/>
      <c r="AWT43" s="128"/>
      <c r="AWU43" s="128"/>
      <c r="AWV43" s="128"/>
      <c r="AWW43" s="128"/>
      <c r="AWX43" s="128"/>
      <c r="AWY43" s="128"/>
      <c r="AWZ43" s="128"/>
      <c r="AXA43" s="128"/>
      <c r="AXB43" s="128"/>
      <c r="AXC43" s="128"/>
      <c r="AXD43" s="128"/>
      <c r="AXE43" s="128"/>
      <c r="AXF43" s="128"/>
      <c r="AXG43" s="128"/>
      <c r="AXH43" s="128"/>
      <c r="AXI43" s="128"/>
      <c r="AXJ43" s="128"/>
      <c r="AXK43" s="128"/>
      <c r="AXL43" s="128"/>
      <c r="AXM43" s="128"/>
      <c r="AXN43" s="128"/>
      <c r="AXO43" s="128"/>
      <c r="AXP43" s="128"/>
      <c r="AXQ43" s="128"/>
      <c r="AXR43" s="128"/>
      <c r="AXS43" s="128"/>
      <c r="AXT43" s="128"/>
      <c r="AXU43" s="128"/>
      <c r="AXV43" s="128"/>
      <c r="AXW43" s="128"/>
      <c r="AXX43" s="128"/>
      <c r="AXY43" s="128"/>
      <c r="AXZ43" s="128"/>
      <c r="AYA43" s="128"/>
      <c r="AYB43" s="128"/>
      <c r="AYC43" s="128"/>
      <c r="AYD43" s="128"/>
      <c r="AYE43" s="128"/>
      <c r="AYF43" s="128"/>
      <c r="AYG43" s="128"/>
      <c r="AYH43" s="128"/>
      <c r="AYI43" s="128"/>
      <c r="AYJ43" s="128"/>
      <c r="AYK43" s="128"/>
      <c r="AYL43" s="128"/>
      <c r="AYM43" s="128"/>
      <c r="AYN43" s="128"/>
      <c r="AYO43" s="128"/>
      <c r="AYP43" s="128"/>
      <c r="AYQ43" s="128"/>
      <c r="AYR43" s="128"/>
      <c r="AYS43" s="128"/>
      <c r="AYT43" s="128"/>
      <c r="AYU43" s="128"/>
      <c r="AYV43" s="128"/>
      <c r="AYW43" s="128"/>
      <c r="AYX43" s="128"/>
      <c r="AYY43" s="128"/>
      <c r="AYZ43" s="128"/>
      <c r="AZA43" s="128"/>
      <c r="AZB43" s="128"/>
      <c r="AZC43" s="128"/>
      <c r="AZD43" s="128"/>
      <c r="AZE43" s="128"/>
      <c r="AZF43" s="128"/>
      <c r="AZG43" s="128"/>
      <c r="AZH43" s="128"/>
      <c r="AZI43" s="128"/>
      <c r="AZJ43" s="128"/>
      <c r="AZK43" s="128"/>
      <c r="AZL43" s="128"/>
      <c r="AZM43" s="128"/>
      <c r="AZN43" s="128"/>
      <c r="AZO43" s="128"/>
      <c r="AZP43" s="128"/>
      <c r="AZQ43" s="128"/>
      <c r="AZR43" s="128"/>
      <c r="AZS43" s="128"/>
      <c r="AZT43" s="128"/>
      <c r="AZU43" s="128"/>
      <c r="AZV43" s="128"/>
      <c r="AZW43" s="128"/>
      <c r="AZX43" s="128"/>
      <c r="AZY43" s="128"/>
      <c r="AZZ43" s="128"/>
      <c r="BAA43" s="128"/>
      <c r="BAB43" s="128"/>
      <c r="BAC43" s="128"/>
      <c r="BAD43" s="128"/>
      <c r="BAE43" s="128"/>
      <c r="BAF43" s="128"/>
      <c r="BAG43" s="128"/>
      <c r="BAH43" s="128"/>
      <c r="BAI43" s="128"/>
      <c r="BAJ43" s="128"/>
      <c r="BAK43" s="128"/>
      <c r="BAL43" s="128"/>
      <c r="BAM43" s="128"/>
      <c r="BAN43" s="128"/>
      <c r="BAO43" s="128"/>
      <c r="BAP43" s="128"/>
      <c r="BAQ43" s="128"/>
      <c r="BAR43" s="128"/>
      <c r="BAS43" s="128"/>
      <c r="BAT43" s="128"/>
      <c r="BAU43" s="128"/>
      <c r="BAV43" s="128"/>
      <c r="BAW43" s="128"/>
      <c r="BAX43" s="128"/>
      <c r="BAY43" s="128"/>
      <c r="BAZ43" s="128"/>
      <c r="BBA43" s="128"/>
      <c r="BBB43" s="128"/>
      <c r="BBC43" s="128"/>
      <c r="BBD43" s="128"/>
      <c r="BBE43" s="128"/>
      <c r="BBF43" s="128"/>
      <c r="BBG43" s="128"/>
      <c r="BBH43" s="128"/>
      <c r="BBI43" s="128"/>
      <c r="BBJ43" s="128"/>
      <c r="BBK43" s="128"/>
      <c r="BBL43" s="128"/>
      <c r="BBM43" s="128"/>
      <c r="BBN43" s="128"/>
      <c r="BBO43" s="128"/>
      <c r="BBP43" s="128"/>
      <c r="BBQ43" s="128"/>
      <c r="BBR43" s="128"/>
      <c r="BBS43" s="128"/>
      <c r="BBT43" s="128"/>
      <c r="BBU43" s="128"/>
      <c r="BBV43" s="128"/>
      <c r="BBW43" s="128"/>
      <c r="BBX43" s="128"/>
      <c r="BBY43" s="128"/>
      <c r="BBZ43" s="128"/>
      <c r="BCA43" s="128"/>
      <c r="BCB43" s="128"/>
      <c r="BCC43" s="128"/>
      <c r="BCD43" s="128"/>
      <c r="BCE43" s="128"/>
      <c r="BCF43" s="128"/>
      <c r="BCG43" s="128"/>
      <c r="BCH43" s="128"/>
      <c r="BCI43" s="128"/>
      <c r="BCJ43" s="128"/>
      <c r="BCK43" s="128"/>
      <c r="BCL43" s="128"/>
      <c r="BCM43" s="128"/>
      <c r="BCN43" s="128"/>
      <c r="BCO43" s="128"/>
      <c r="BCP43" s="128"/>
      <c r="BCQ43" s="128"/>
      <c r="BCR43" s="128"/>
      <c r="BCS43" s="128"/>
      <c r="BCT43" s="128"/>
      <c r="BCU43" s="128"/>
      <c r="BCV43" s="128"/>
      <c r="BCW43" s="128"/>
      <c r="BCX43" s="128"/>
      <c r="BCY43" s="128"/>
      <c r="BCZ43" s="128"/>
      <c r="BDA43" s="128"/>
      <c r="BDB43" s="128"/>
      <c r="BDC43" s="128"/>
      <c r="BDD43" s="128"/>
      <c r="BDE43" s="128"/>
      <c r="BDF43" s="128"/>
      <c r="BDG43" s="128"/>
      <c r="BDH43" s="128"/>
      <c r="BDI43" s="128"/>
      <c r="BDJ43" s="128"/>
      <c r="BDK43" s="128"/>
      <c r="BDL43" s="128"/>
      <c r="BDM43" s="128"/>
      <c r="BDN43" s="128"/>
      <c r="BDO43" s="128"/>
      <c r="BDP43" s="128"/>
      <c r="BDQ43" s="128"/>
      <c r="BDR43" s="128"/>
      <c r="BDS43" s="128"/>
      <c r="BDT43" s="128"/>
      <c r="BDU43" s="128"/>
    </row>
    <row r="44" spans="1:1477" s="7" customFormat="1" ht="6.75" customHeight="1" thickTop="1" thickBot="1">
      <c r="B44" s="19"/>
      <c r="C44" s="20"/>
      <c r="D44" s="21"/>
      <c r="E44" s="22"/>
      <c r="F44" s="23"/>
      <c r="G44" s="23"/>
      <c r="H44" s="24"/>
      <c r="I44" s="24"/>
      <c r="J44" s="24"/>
      <c r="K44" s="24"/>
      <c r="L44" s="24"/>
      <c r="M44" s="24"/>
      <c r="N44" s="24"/>
      <c r="O44" s="24"/>
      <c r="P44" s="25"/>
      <c r="Q44" s="25"/>
      <c r="R44" s="24"/>
      <c r="S44" s="24"/>
      <c r="T44" s="26"/>
      <c r="U44" s="26"/>
      <c r="V44" s="81"/>
      <c r="W44" s="26"/>
      <c r="X44" s="26"/>
      <c r="Y44" s="26"/>
      <c r="Z44" s="26"/>
      <c r="AA44" s="26"/>
      <c r="AB44" s="26"/>
      <c r="AC44" s="26"/>
      <c r="AD44" s="173"/>
      <c r="AE44" s="24"/>
      <c r="AF44" s="26"/>
      <c r="AG44" s="26"/>
      <c r="AH44" s="25"/>
      <c r="AI44" s="25"/>
      <c r="AJ44" s="27"/>
      <c r="AK44" s="27"/>
      <c r="AL44" s="26"/>
      <c r="AM44" s="26"/>
      <c r="AN44" s="27"/>
      <c r="AO44" s="27"/>
      <c r="AP44" s="26"/>
      <c r="AQ44" s="26"/>
      <c r="AR44" s="27"/>
      <c r="AS44" s="27"/>
      <c r="AT44" s="26"/>
      <c r="AU44" s="26"/>
      <c r="AV44" s="27"/>
      <c r="AW44" s="27"/>
      <c r="AX44" s="26"/>
      <c r="AY44" s="26"/>
      <c r="AZ44" s="27"/>
      <c r="BA44" s="27"/>
      <c r="BB44" s="26"/>
      <c r="BC44" s="26"/>
      <c r="BD44" s="27"/>
      <c r="BE44" s="27"/>
      <c r="BF44" s="26"/>
      <c r="BG44" s="26"/>
      <c r="BH44" s="27"/>
      <c r="BI44" s="27"/>
      <c r="BJ44" s="26"/>
      <c r="BK44" s="26"/>
      <c r="BL44" s="27"/>
      <c r="BM44" s="27"/>
      <c r="BN44" s="26"/>
      <c r="BO44" s="26"/>
      <c r="BP44" s="27"/>
      <c r="BQ44" s="27"/>
      <c r="BR44" s="26"/>
      <c r="BS44" s="26"/>
      <c r="BT44" s="27"/>
      <c r="BU44" s="27"/>
      <c r="BV44" s="26"/>
      <c r="BW44" s="26"/>
      <c r="BX44" s="27"/>
      <c r="BY44" s="27"/>
      <c r="BZ44" s="26"/>
      <c r="CA44" s="26"/>
      <c r="CB44" s="27"/>
      <c r="CC44" s="27"/>
      <c r="CD44" s="26"/>
      <c r="CE44" s="26"/>
      <c r="CF44" s="27"/>
      <c r="CG44" s="27"/>
      <c r="CH44" s="26"/>
      <c r="CI44" s="26"/>
      <c r="CJ44" s="27"/>
      <c r="CK44" s="27"/>
      <c r="CL44" s="26"/>
      <c r="CM44" s="26"/>
      <c r="CN44" s="28"/>
      <c r="CO44" s="28"/>
      <c r="CP44" s="28"/>
      <c r="CQ44" s="28"/>
      <c r="CR44" s="28"/>
      <c r="CS44" s="28"/>
      <c r="CT44" s="29"/>
      <c r="CU44" s="23"/>
      <c r="CV44" s="23"/>
      <c r="CW44" s="24"/>
      <c r="CX44" s="29"/>
      <c r="CY44" s="23"/>
      <c r="CZ44" s="23"/>
      <c r="DA44" s="23"/>
      <c r="DB44" s="26"/>
      <c r="DC44" s="28"/>
      <c r="DD44" s="14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  <c r="AAA44" s="128"/>
      <c r="AAB44" s="128"/>
      <c r="AAC44" s="128"/>
      <c r="AAD44" s="128"/>
      <c r="AAE44" s="128"/>
      <c r="AAF44" s="128"/>
      <c r="AAG44" s="128"/>
      <c r="AAH44" s="128"/>
      <c r="AAI44" s="128"/>
      <c r="AAJ44" s="128"/>
      <c r="AAK44" s="128"/>
      <c r="AAL44" s="128"/>
      <c r="AAM44" s="128"/>
      <c r="AAN44" s="128"/>
      <c r="AAO44" s="128"/>
      <c r="AAP44" s="128"/>
      <c r="AAQ44" s="128"/>
      <c r="AAR44" s="128"/>
      <c r="AAS44" s="128"/>
      <c r="AAT44" s="128"/>
      <c r="AAU44" s="128"/>
      <c r="AAV44" s="128"/>
      <c r="AAW44" s="128"/>
      <c r="AAX44" s="128"/>
      <c r="AAY44" s="128"/>
      <c r="AAZ44" s="128"/>
      <c r="ABA44" s="128"/>
      <c r="ABB44" s="128"/>
      <c r="ABC44" s="128"/>
      <c r="ABD44" s="128"/>
      <c r="ABE44" s="128"/>
      <c r="ABF44" s="128"/>
      <c r="ABG44" s="128"/>
      <c r="ABH44" s="128"/>
      <c r="ABI44" s="128"/>
      <c r="ABJ44" s="128"/>
      <c r="ABK44" s="128"/>
      <c r="ABL44" s="128"/>
      <c r="ABM44" s="128"/>
      <c r="ABN44" s="128"/>
      <c r="ABO44" s="128"/>
      <c r="ABP44" s="128"/>
      <c r="ABQ44" s="128"/>
      <c r="ABR44" s="128"/>
      <c r="ABS44" s="128"/>
      <c r="ABT44" s="128"/>
      <c r="ABU44" s="128"/>
      <c r="ABV44" s="128"/>
      <c r="ABW44" s="128"/>
      <c r="ABX44" s="128"/>
      <c r="ABY44" s="128"/>
      <c r="ABZ44" s="128"/>
      <c r="ACA44" s="128"/>
      <c r="ACB44" s="128"/>
      <c r="ACC44" s="128"/>
      <c r="ACD44" s="128"/>
      <c r="ACE44" s="128"/>
      <c r="ACF44" s="128"/>
      <c r="ACG44" s="128"/>
      <c r="ACH44" s="128"/>
      <c r="ACI44" s="128"/>
      <c r="ACJ44" s="128"/>
      <c r="ACK44" s="128"/>
      <c r="ACL44" s="128"/>
      <c r="ACM44" s="128"/>
      <c r="ACN44" s="128"/>
      <c r="ACO44" s="128"/>
      <c r="ACP44" s="128"/>
      <c r="ACQ44" s="128"/>
      <c r="ACR44" s="128"/>
      <c r="ACS44" s="128"/>
      <c r="ACT44" s="128"/>
      <c r="ACU44" s="128"/>
      <c r="ACV44" s="128"/>
      <c r="ACW44" s="128"/>
      <c r="ACX44" s="128"/>
      <c r="ACY44" s="128"/>
      <c r="ACZ44" s="128"/>
      <c r="ADA44" s="128"/>
      <c r="ADB44" s="128"/>
      <c r="ADC44" s="128"/>
      <c r="ADD44" s="128"/>
      <c r="ADE44" s="128"/>
      <c r="ADF44" s="128"/>
      <c r="ADG44" s="128"/>
      <c r="ADH44" s="128"/>
      <c r="ADI44" s="128"/>
      <c r="ADJ44" s="128"/>
      <c r="ADK44" s="128"/>
      <c r="ADL44" s="128"/>
      <c r="ADM44" s="128"/>
      <c r="ADN44" s="128"/>
      <c r="ADO44" s="128"/>
      <c r="ADP44" s="128"/>
      <c r="ADQ44" s="128"/>
      <c r="ADR44" s="128"/>
      <c r="ADS44" s="128"/>
      <c r="ADT44" s="128"/>
      <c r="ADU44" s="128"/>
      <c r="ADV44" s="128"/>
      <c r="ADW44" s="128"/>
      <c r="ADX44" s="128"/>
      <c r="ADY44" s="128"/>
      <c r="ADZ44" s="128"/>
      <c r="AEA44" s="128"/>
      <c r="AEB44" s="128"/>
      <c r="AEC44" s="128"/>
      <c r="AED44" s="128"/>
      <c r="AEE44" s="128"/>
      <c r="AEF44" s="128"/>
      <c r="AEG44" s="128"/>
      <c r="AEH44" s="128"/>
      <c r="AEI44" s="128"/>
      <c r="AEJ44" s="128"/>
      <c r="AEK44" s="128"/>
      <c r="AEL44" s="128"/>
      <c r="AEM44" s="128"/>
      <c r="AEN44" s="128"/>
      <c r="AEO44" s="128"/>
      <c r="AEP44" s="128"/>
      <c r="AEQ44" s="128"/>
      <c r="AER44" s="128"/>
      <c r="AES44" s="128"/>
      <c r="AET44" s="128"/>
      <c r="AEU44" s="128"/>
      <c r="AEV44" s="128"/>
      <c r="AEW44" s="128"/>
      <c r="AEX44" s="128"/>
      <c r="AEY44" s="128"/>
      <c r="AEZ44" s="128"/>
      <c r="AFA44" s="128"/>
      <c r="AFB44" s="128"/>
      <c r="AFC44" s="128"/>
      <c r="AFD44" s="128"/>
      <c r="AFE44" s="128"/>
      <c r="AFF44" s="128"/>
      <c r="AFG44" s="128"/>
      <c r="AFH44" s="128"/>
      <c r="AFI44" s="128"/>
      <c r="AFJ44" s="128"/>
      <c r="AFK44" s="128"/>
      <c r="AFL44" s="128"/>
      <c r="AFM44" s="128"/>
      <c r="AFN44" s="128"/>
      <c r="AFO44" s="128"/>
      <c r="AFP44" s="128"/>
      <c r="AFQ44" s="128"/>
      <c r="AFR44" s="128"/>
      <c r="AFS44" s="128"/>
      <c r="AFT44" s="128"/>
      <c r="AFU44" s="128"/>
      <c r="AFV44" s="128"/>
      <c r="AFW44" s="128"/>
      <c r="AFX44" s="128"/>
      <c r="AFY44" s="128"/>
      <c r="AFZ44" s="128"/>
      <c r="AGA44" s="128"/>
      <c r="AGB44" s="128"/>
      <c r="AGC44" s="128"/>
      <c r="AGD44" s="128"/>
      <c r="AGE44" s="128"/>
      <c r="AGF44" s="128"/>
      <c r="AGG44" s="128"/>
      <c r="AGH44" s="128"/>
      <c r="AGI44" s="128"/>
      <c r="AGJ44" s="128"/>
      <c r="AGK44" s="128"/>
      <c r="AGL44" s="128"/>
      <c r="AGM44" s="128"/>
      <c r="AGN44" s="128"/>
      <c r="AGO44" s="128"/>
      <c r="AGP44" s="128"/>
      <c r="AGQ44" s="128"/>
      <c r="AGR44" s="128"/>
      <c r="AGS44" s="128"/>
      <c r="AGT44" s="128"/>
      <c r="AGU44" s="128"/>
      <c r="AGV44" s="128"/>
      <c r="AGW44" s="128"/>
      <c r="AGX44" s="128"/>
      <c r="AGY44" s="128"/>
      <c r="AGZ44" s="128"/>
      <c r="AHA44" s="128"/>
      <c r="AHB44" s="128"/>
      <c r="AHC44" s="128"/>
      <c r="AHD44" s="128"/>
      <c r="AHE44" s="128"/>
      <c r="AHF44" s="128"/>
      <c r="AHG44" s="128"/>
      <c r="AHH44" s="128"/>
      <c r="AHI44" s="128"/>
      <c r="AHJ44" s="128"/>
      <c r="AHK44" s="128"/>
      <c r="AHL44" s="128"/>
      <c r="AHM44" s="128"/>
      <c r="AHN44" s="128"/>
      <c r="AHO44" s="128"/>
      <c r="AHP44" s="128"/>
      <c r="AHQ44" s="128"/>
      <c r="AHR44" s="128"/>
      <c r="AHS44" s="128"/>
      <c r="AHT44" s="128"/>
      <c r="AHU44" s="128"/>
      <c r="AHV44" s="128"/>
      <c r="AHW44" s="128"/>
      <c r="AHX44" s="128"/>
      <c r="AHY44" s="128"/>
      <c r="AHZ44" s="128"/>
      <c r="AIA44" s="128"/>
      <c r="AIB44" s="128"/>
      <c r="AIC44" s="128"/>
      <c r="AID44" s="128"/>
      <c r="AIE44" s="128"/>
      <c r="AIF44" s="128"/>
      <c r="AIG44" s="128"/>
      <c r="AIH44" s="128"/>
      <c r="AII44" s="128"/>
      <c r="AIJ44" s="128"/>
      <c r="AIK44" s="128"/>
      <c r="AIL44" s="128"/>
      <c r="AIM44" s="128"/>
      <c r="AIN44" s="128"/>
      <c r="AIO44" s="128"/>
      <c r="AIP44" s="128"/>
      <c r="AIQ44" s="128"/>
      <c r="AIR44" s="128"/>
      <c r="AIS44" s="128"/>
      <c r="AIT44" s="128"/>
      <c r="AIU44" s="128"/>
      <c r="AIV44" s="128"/>
      <c r="AIW44" s="128"/>
      <c r="AIX44" s="128"/>
      <c r="AIY44" s="128"/>
      <c r="AIZ44" s="128"/>
      <c r="AJA44" s="128"/>
      <c r="AJB44" s="128"/>
      <c r="AJC44" s="128"/>
      <c r="AJD44" s="128"/>
      <c r="AJE44" s="128"/>
      <c r="AJF44" s="128"/>
      <c r="AJG44" s="128"/>
      <c r="AJH44" s="128"/>
      <c r="AJI44" s="128"/>
      <c r="AJJ44" s="128"/>
      <c r="AJK44" s="128"/>
      <c r="AJL44" s="128"/>
      <c r="AJM44" s="128"/>
      <c r="AJN44" s="128"/>
      <c r="AJO44" s="128"/>
      <c r="AJP44" s="128"/>
      <c r="AJQ44" s="128"/>
      <c r="AJR44" s="128"/>
      <c r="AJS44" s="128"/>
      <c r="AJT44" s="128"/>
      <c r="AJU44" s="128"/>
      <c r="AJV44" s="128"/>
      <c r="AJW44" s="128"/>
      <c r="AJX44" s="128"/>
      <c r="AJY44" s="128"/>
      <c r="AJZ44" s="128"/>
      <c r="AKA44" s="128"/>
      <c r="AKB44" s="128"/>
      <c r="AKC44" s="128"/>
      <c r="AKD44" s="128"/>
      <c r="AKE44" s="128"/>
      <c r="AKF44" s="128"/>
      <c r="AKG44" s="128"/>
      <c r="AKH44" s="128"/>
      <c r="AKI44" s="128"/>
      <c r="AKJ44" s="128"/>
      <c r="AKK44" s="128"/>
      <c r="AKL44" s="128"/>
      <c r="AKM44" s="128"/>
      <c r="AKN44" s="128"/>
      <c r="AKO44" s="128"/>
      <c r="AKP44" s="128"/>
      <c r="AKQ44" s="128"/>
      <c r="AKR44" s="128"/>
      <c r="AKS44" s="128"/>
      <c r="AKT44" s="128"/>
      <c r="AKU44" s="128"/>
      <c r="AKV44" s="128"/>
      <c r="AKW44" s="128"/>
      <c r="AKX44" s="128"/>
      <c r="AKY44" s="128"/>
      <c r="AKZ44" s="128"/>
      <c r="ALA44" s="128"/>
      <c r="ALB44" s="128"/>
      <c r="ALC44" s="128"/>
      <c r="ALD44" s="128"/>
      <c r="ALE44" s="128"/>
      <c r="ALF44" s="128"/>
      <c r="ALG44" s="128"/>
      <c r="ALH44" s="128"/>
      <c r="ALI44" s="128"/>
      <c r="ALJ44" s="128"/>
      <c r="ALK44" s="128"/>
      <c r="ALL44" s="128"/>
      <c r="ALM44" s="128"/>
      <c r="ALN44" s="128"/>
      <c r="ALO44" s="128"/>
      <c r="ALP44" s="128"/>
      <c r="ALQ44" s="128"/>
      <c r="ALR44" s="128"/>
      <c r="ALS44" s="128"/>
      <c r="ALT44" s="128"/>
      <c r="ALU44" s="128"/>
      <c r="ALV44" s="128"/>
      <c r="ALW44" s="128"/>
      <c r="ALX44" s="128"/>
      <c r="ALY44" s="128"/>
      <c r="ALZ44" s="128"/>
      <c r="AMA44" s="128"/>
      <c r="AMB44" s="128"/>
      <c r="AMC44" s="128"/>
      <c r="AMD44" s="128"/>
      <c r="AME44" s="128"/>
      <c r="AMF44" s="128"/>
      <c r="AMG44" s="128"/>
      <c r="AMH44" s="128"/>
      <c r="AMI44" s="128"/>
      <c r="AMJ44" s="128"/>
      <c r="AMK44" s="128"/>
      <c r="AML44" s="128"/>
      <c r="AMM44" s="128"/>
      <c r="AMN44" s="128"/>
      <c r="AMO44" s="128"/>
      <c r="AMP44" s="128"/>
      <c r="AMQ44" s="128"/>
      <c r="AMR44" s="128"/>
      <c r="AMS44" s="128"/>
      <c r="AMT44" s="128"/>
      <c r="AMU44" s="128"/>
      <c r="AMV44" s="128"/>
      <c r="AMW44" s="128"/>
      <c r="AMX44" s="128"/>
      <c r="AMY44" s="128"/>
      <c r="AMZ44" s="128"/>
      <c r="ANA44" s="128"/>
      <c r="ANB44" s="128"/>
      <c r="ANC44" s="128"/>
      <c r="AND44" s="128"/>
      <c r="ANE44" s="128"/>
      <c r="ANF44" s="128"/>
      <c r="ANG44" s="128"/>
      <c r="ANH44" s="128"/>
      <c r="ANI44" s="128"/>
      <c r="ANJ44" s="128"/>
      <c r="ANK44" s="128"/>
      <c r="ANL44" s="128"/>
      <c r="ANM44" s="128"/>
      <c r="ANN44" s="128"/>
      <c r="ANO44" s="128"/>
      <c r="ANP44" s="128"/>
      <c r="ANQ44" s="128"/>
      <c r="ANR44" s="128"/>
      <c r="ANS44" s="128"/>
      <c r="ANT44" s="128"/>
      <c r="ANU44" s="128"/>
      <c r="ANV44" s="128"/>
      <c r="ANW44" s="128"/>
      <c r="ANX44" s="128"/>
      <c r="ANY44" s="128"/>
      <c r="ANZ44" s="128"/>
      <c r="AOA44" s="128"/>
      <c r="AOB44" s="128"/>
      <c r="AOC44" s="128"/>
      <c r="AOD44" s="128"/>
      <c r="AOE44" s="128"/>
      <c r="AOF44" s="128"/>
      <c r="AOG44" s="128"/>
      <c r="AOH44" s="128"/>
      <c r="AOI44" s="128"/>
      <c r="AOJ44" s="128"/>
      <c r="AOK44" s="128"/>
      <c r="AOL44" s="128"/>
      <c r="AOM44" s="128"/>
      <c r="AON44" s="128"/>
      <c r="AOO44" s="128"/>
      <c r="AOP44" s="128"/>
      <c r="AOQ44" s="128"/>
      <c r="AOR44" s="128"/>
      <c r="AOS44" s="128"/>
      <c r="AOT44" s="128"/>
      <c r="AOU44" s="128"/>
      <c r="AOV44" s="128"/>
      <c r="AOW44" s="128"/>
      <c r="AOX44" s="128"/>
      <c r="AOY44" s="128"/>
      <c r="AOZ44" s="128"/>
      <c r="APA44" s="128"/>
      <c r="APB44" s="128"/>
      <c r="APC44" s="128"/>
      <c r="APD44" s="128"/>
      <c r="APE44" s="128"/>
      <c r="APF44" s="128"/>
      <c r="APG44" s="128"/>
      <c r="APH44" s="128"/>
      <c r="API44" s="128"/>
      <c r="APJ44" s="128"/>
      <c r="APK44" s="128"/>
      <c r="APL44" s="128"/>
      <c r="APM44" s="128"/>
      <c r="APN44" s="128"/>
      <c r="APO44" s="128"/>
      <c r="APP44" s="128"/>
      <c r="APQ44" s="128"/>
      <c r="APR44" s="128"/>
      <c r="APS44" s="128"/>
      <c r="APT44" s="128"/>
      <c r="APU44" s="128"/>
      <c r="APV44" s="128"/>
      <c r="APW44" s="128"/>
      <c r="APX44" s="128"/>
      <c r="APY44" s="128"/>
      <c r="APZ44" s="128"/>
      <c r="AQA44" s="128"/>
      <c r="AQB44" s="128"/>
      <c r="AQC44" s="128"/>
      <c r="AQD44" s="128"/>
      <c r="AQE44" s="128"/>
      <c r="AQF44" s="128"/>
      <c r="AQG44" s="128"/>
      <c r="AQH44" s="128"/>
      <c r="AQI44" s="128"/>
      <c r="AQJ44" s="128"/>
      <c r="AQK44" s="128"/>
      <c r="AQL44" s="128"/>
      <c r="AQM44" s="128"/>
      <c r="AQN44" s="128"/>
      <c r="AQO44" s="128"/>
      <c r="AQP44" s="128"/>
      <c r="AQQ44" s="128"/>
      <c r="AQR44" s="128"/>
      <c r="AQS44" s="128"/>
      <c r="AQT44" s="128"/>
      <c r="AQU44" s="128"/>
      <c r="AQV44" s="128"/>
      <c r="AQW44" s="128"/>
      <c r="AQX44" s="128"/>
      <c r="AQY44" s="128"/>
      <c r="AQZ44" s="128"/>
      <c r="ARA44" s="128"/>
      <c r="ARB44" s="128"/>
      <c r="ARC44" s="128"/>
      <c r="ARD44" s="128"/>
      <c r="ARE44" s="128"/>
      <c r="ARF44" s="128"/>
      <c r="ARG44" s="128"/>
      <c r="ARH44" s="128"/>
      <c r="ARI44" s="128"/>
      <c r="ARJ44" s="128"/>
      <c r="ARK44" s="128"/>
      <c r="ARL44" s="128"/>
      <c r="ARM44" s="128"/>
      <c r="ARN44" s="128"/>
      <c r="ARO44" s="128"/>
      <c r="ARP44" s="128"/>
      <c r="ARQ44" s="128"/>
      <c r="ARR44" s="128"/>
      <c r="ARS44" s="128"/>
      <c r="ART44" s="128"/>
      <c r="ARU44" s="128"/>
      <c r="ARV44" s="128"/>
      <c r="ARW44" s="128"/>
      <c r="ARX44" s="128"/>
      <c r="ARY44" s="128"/>
      <c r="ARZ44" s="128"/>
      <c r="ASA44" s="128"/>
      <c r="ASB44" s="128"/>
      <c r="ASC44" s="128"/>
      <c r="ASD44" s="128"/>
      <c r="ASE44" s="128"/>
      <c r="ASF44" s="128"/>
      <c r="ASG44" s="128"/>
      <c r="ASH44" s="128"/>
      <c r="ASI44" s="128"/>
      <c r="ASJ44" s="128"/>
      <c r="ASK44" s="128"/>
      <c r="ASL44" s="128"/>
      <c r="ASM44" s="128"/>
      <c r="ASN44" s="128"/>
      <c r="ASO44" s="128"/>
      <c r="ASP44" s="128"/>
      <c r="ASQ44" s="128"/>
      <c r="ASR44" s="128"/>
      <c r="ASS44" s="128"/>
      <c r="AST44" s="128"/>
      <c r="ASU44" s="128"/>
      <c r="ASV44" s="128"/>
      <c r="ASW44" s="128"/>
      <c r="ASX44" s="128"/>
      <c r="ASY44" s="128"/>
      <c r="ASZ44" s="128"/>
      <c r="ATA44" s="128"/>
      <c r="ATB44" s="128"/>
      <c r="ATC44" s="128"/>
      <c r="ATD44" s="128"/>
      <c r="ATE44" s="128"/>
      <c r="ATF44" s="128"/>
      <c r="ATG44" s="128"/>
      <c r="ATH44" s="128"/>
      <c r="ATI44" s="128"/>
      <c r="ATJ44" s="128"/>
      <c r="ATK44" s="128"/>
      <c r="ATL44" s="128"/>
      <c r="ATM44" s="128"/>
      <c r="ATN44" s="128"/>
      <c r="ATO44" s="128"/>
      <c r="ATP44" s="128"/>
      <c r="ATQ44" s="128"/>
      <c r="ATR44" s="128"/>
      <c r="ATS44" s="128"/>
      <c r="ATT44" s="128"/>
      <c r="ATU44" s="128"/>
      <c r="ATV44" s="128"/>
      <c r="ATW44" s="128"/>
      <c r="ATX44" s="128"/>
      <c r="ATY44" s="128"/>
      <c r="ATZ44" s="128"/>
      <c r="AUA44" s="128"/>
      <c r="AUB44" s="128"/>
      <c r="AUC44" s="128"/>
      <c r="AUD44" s="128"/>
      <c r="AUE44" s="128"/>
      <c r="AUF44" s="128"/>
      <c r="AUG44" s="128"/>
      <c r="AUH44" s="128"/>
      <c r="AUI44" s="128"/>
      <c r="AUJ44" s="128"/>
      <c r="AUK44" s="128"/>
      <c r="AUL44" s="128"/>
      <c r="AUM44" s="128"/>
      <c r="AUN44" s="128"/>
      <c r="AUO44" s="128"/>
      <c r="AUP44" s="128"/>
      <c r="AUQ44" s="128"/>
      <c r="AUR44" s="128"/>
      <c r="AUS44" s="128"/>
      <c r="AUT44" s="128"/>
      <c r="AUU44" s="128"/>
      <c r="AUV44" s="128"/>
      <c r="AUW44" s="128"/>
      <c r="AUX44" s="128"/>
      <c r="AUY44" s="128"/>
      <c r="AUZ44" s="128"/>
      <c r="AVA44" s="128"/>
      <c r="AVB44" s="128"/>
      <c r="AVC44" s="128"/>
      <c r="AVD44" s="128"/>
      <c r="AVE44" s="128"/>
      <c r="AVF44" s="128"/>
      <c r="AVG44" s="128"/>
      <c r="AVH44" s="128"/>
      <c r="AVI44" s="128"/>
      <c r="AVJ44" s="128"/>
      <c r="AVK44" s="128"/>
      <c r="AVL44" s="128"/>
      <c r="AVM44" s="128"/>
      <c r="AVN44" s="128"/>
      <c r="AVO44" s="128"/>
      <c r="AVP44" s="128"/>
      <c r="AVQ44" s="128"/>
      <c r="AVR44" s="128"/>
      <c r="AVS44" s="128"/>
      <c r="AVT44" s="128"/>
      <c r="AVU44" s="128"/>
      <c r="AVV44" s="128"/>
      <c r="AVW44" s="128"/>
      <c r="AVX44" s="128"/>
      <c r="AVY44" s="128"/>
      <c r="AVZ44" s="128"/>
      <c r="AWA44" s="128"/>
      <c r="AWB44" s="128"/>
      <c r="AWC44" s="128"/>
      <c r="AWD44" s="128"/>
      <c r="AWE44" s="128"/>
      <c r="AWF44" s="128"/>
      <c r="AWG44" s="128"/>
      <c r="AWH44" s="128"/>
      <c r="AWI44" s="128"/>
      <c r="AWJ44" s="128"/>
      <c r="AWK44" s="128"/>
      <c r="AWL44" s="128"/>
      <c r="AWM44" s="128"/>
      <c r="AWN44" s="128"/>
      <c r="AWO44" s="128"/>
      <c r="AWP44" s="128"/>
      <c r="AWQ44" s="128"/>
      <c r="AWR44" s="128"/>
      <c r="AWS44" s="128"/>
      <c r="AWT44" s="128"/>
      <c r="AWU44" s="128"/>
      <c r="AWV44" s="128"/>
      <c r="AWW44" s="128"/>
      <c r="AWX44" s="128"/>
      <c r="AWY44" s="128"/>
      <c r="AWZ44" s="128"/>
      <c r="AXA44" s="128"/>
      <c r="AXB44" s="128"/>
      <c r="AXC44" s="128"/>
      <c r="AXD44" s="128"/>
      <c r="AXE44" s="128"/>
      <c r="AXF44" s="128"/>
      <c r="AXG44" s="128"/>
      <c r="AXH44" s="128"/>
      <c r="AXI44" s="128"/>
      <c r="AXJ44" s="128"/>
      <c r="AXK44" s="128"/>
      <c r="AXL44" s="128"/>
      <c r="AXM44" s="128"/>
      <c r="AXN44" s="128"/>
      <c r="AXO44" s="128"/>
      <c r="AXP44" s="128"/>
      <c r="AXQ44" s="128"/>
      <c r="AXR44" s="128"/>
      <c r="AXS44" s="128"/>
      <c r="AXT44" s="128"/>
      <c r="AXU44" s="128"/>
      <c r="AXV44" s="128"/>
      <c r="AXW44" s="128"/>
      <c r="AXX44" s="128"/>
      <c r="AXY44" s="128"/>
      <c r="AXZ44" s="128"/>
      <c r="AYA44" s="128"/>
      <c r="AYB44" s="128"/>
      <c r="AYC44" s="128"/>
      <c r="AYD44" s="128"/>
      <c r="AYE44" s="128"/>
      <c r="AYF44" s="128"/>
      <c r="AYG44" s="128"/>
      <c r="AYH44" s="128"/>
      <c r="AYI44" s="128"/>
      <c r="AYJ44" s="128"/>
      <c r="AYK44" s="128"/>
      <c r="AYL44" s="128"/>
      <c r="AYM44" s="128"/>
      <c r="AYN44" s="128"/>
      <c r="AYO44" s="128"/>
      <c r="AYP44" s="128"/>
      <c r="AYQ44" s="128"/>
      <c r="AYR44" s="128"/>
      <c r="AYS44" s="128"/>
      <c r="AYT44" s="128"/>
      <c r="AYU44" s="128"/>
      <c r="AYV44" s="128"/>
      <c r="AYW44" s="128"/>
      <c r="AYX44" s="128"/>
      <c r="AYY44" s="128"/>
      <c r="AYZ44" s="128"/>
      <c r="AZA44" s="128"/>
      <c r="AZB44" s="128"/>
      <c r="AZC44" s="128"/>
      <c r="AZD44" s="128"/>
      <c r="AZE44" s="128"/>
      <c r="AZF44" s="128"/>
      <c r="AZG44" s="128"/>
      <c r="AZH44" s="128"/>
      <c r="AZI44" s="128"/>
      <c r="AZJ44" s="128"/>
      <c r="AZK44" s="128"/>
      <c r="AZL44" s="128"/>
      <c r="AZM44" s="128"/>
      <c r="AZN44" s="128"/>
      <c r="AZO44" s="128"/>
      <c r="AZP44" s="128"/>
      <c r="AZQ44" s="128"/>
      <c r="AZR44" s="128"/>
      <c r="AZS44" s="128"/>
      <c r="AZT44" s="128"/>
      <c r="AZU44" s="128"/>
      <c r="AZV44" s="128"/>
      <c r="AZW44" s="128"/>
      <c r="AZX44" s="128"/>
      <c r="AZY44" s="128"/>
      <c r="AZZ44" s="128"/>
      <c r="BAA44" s="128"/>
      <c r="BAB44" s="128"/>
      <c r="BAC44" s="128"/>
      <c r="BAD44" s="128"/>
      <c r="BAE44" s="128"/>
      <c r="BAF44" s="128"/>
      <c r="BAG44" s="128"/>
      <c r="BAH44" s="128"/>
      <c r="BAI44" s="128"/>
      <c r="BAJ44" s="128"/>
      <c r="BAK44" s="128"/>
      <c r="BAL44" s="128"/>
      <c r="BAM44" s="128"/>
      <c r="BAN44" s="128"/>
      <c r="BAO44" s="128"/>
      <c r="BAP44" s="128"/>
      <c r="BAQ44" s="128"/>
      <c r="BAR44" s="128"/>
      <c r="BAS44" s="128"/>
      <c r="BAT44" s="128"/>
      <c r="BAU44" s="128"/>
      <c r="BAV44" s="128"/>
      <c r="BAW44" s="128"/>
      <c r="BAX44" s="128"/>
      <c r="BAY44" s="128"/>
      <c r="BAZ44" s="128"/>
      <c r="BBA44" s="128"/>
      <c r="BBB44" s="128"/>
      <c r="BBC44" s="128"/>
      <c r="BBD44" s="128"/>
      <c r="BBE44" s="128"/>
      <c r="BBF44" s="128"/>
      <c r="BBG44" s="128"/>
      <c r="BBH44" s="128"/>
      <c r="BBI44" s="128"/>
      <c r="BBJ44" s="128"/>
      <c r="BBK44" s="128"/>
      <c r="BBL44" s="128"/>
      <c r="BBM44" s="128"/>
      <c r="BBN44" s="128"/>
      <c r="BBO44" s="128"/>
      <c r="BBP44" s="128"/>
      <c r="BBQ44" s="128"/>
      <c r="BBR44" s="128"/>
      <c r="BBS44" s="128"/>
      <c r="BBT44" s="128"/>
      <c r="BBU44" s="128"/>
      <c r="BBV44" s="128"/>
      <c r="BBW44" s="128"/>
      <c r="BBX44" s="128"/>
      <c r="BBY44" s="128"/>
      <c r="BBZ44" s="128"/>
      <c r="BCA44" s="128"/>
      <c r="BCB44" s="128"/>
      <c r="BCC44" s="128"/>
      <c r="BCD44" s="128"/>
      <c r="BCE44" s="128"/>
      <c r="BCF44" s="128"/>
      <c r="BCG44" s="128"/>
      <c r="BCH44" s="128"/>
      <c r="BCI44" s="128"/>
      <c r="BCJ44" s="128"/>
      <c r="BCK44" s="128"/>
      <c r="BCL44" s="128"/>
      <c r="BCM44" s="128"/>
      <c r="BCN44" s="128"/>
      <c r="BCO44" s="128"/>
      <c r="BCP44" s="128"/>
      <c r="BCQ44" s="128"/>
      <c r="BCR44" s="128"/>
      <c r="BCS44" s="128"/>
      <c r="BCT44" s="128"/>
      <c r="BCU44" s="128"/>
      <c r="BCV44" s="128"/>
      <c r="BCW44" s="128"/>
      <c r="BCX44" s="128"/>
      <c r="BCY44" s="128"/>
      <c r="BCZ44" s="128"/>
      <c r="BDA44" s="128"/>
      <c r="BDB44" s="128"/>
      <c r="BDC44" s="128"/>
      <c r="BDD44" s="128"/>
      <c r="BDE44" s="128"/>
      <c r="BDF44" s="128"/>
      <c r="BDG44" s="128"/>
      <c r="BDH44" s="128"/>
      <c r="BDI44" s="128"/>
      <c r="BDJ44" s="128"/>
      <c r="BDK44" s="128"/>
      <c r="BDL44" s="128"/>
      <c r="BDM44" s="128"/>
      <c r="BDN44" s="128"/>
      <c r="BDO44" s="128"/>
      <c r="BDP44" s="128"/>
      <c r="BDQ44" s="128"/>
      <c r="BDR44" s="128"/>
      <c r="BDS44" s="128"/>
      <c r="BDT44" s="128"/>
      <c r="BDU44" s="128"/>
    </row>
    <row r="45" spans="1:1477" s="7" customFormat="1" ht="24" customHeight="1" thickTop="1" thickBot="1">
      <c r="B45" s="319" t="s">
        <v>48</v>
      </c>
      <c r="C45" s="320"/>
      <c r="D45" s="321"/>
      <c r="E45" s="8"/>
      <c r="F45" s="9"/>
      <c r="G45" s="10">
        <f t="shared" ref="G45:L45" si="80">SUM(G4,G9,G15,G20,G25,G30,G35,G40,)</f>
        <v>0</v>
      </c>
      <c r="H45" s="10">
        <f t="shared" si="80"/>
        <v>0</v>
      </c>
      <c r="I45" s="10">
        <f t="shared" si="80"/>
        <v>0</v>
      </c>
      <c r="J45" s="10">
        <f t="shared" si="80"/>
        <v>0</v>
      </c>
      <c r="K45" s="10">
        <f t="shared" si="80"/>
        <v>0</v>
      </c>
      <c r="L45" s="10">
        <f t="shared" si="80"/>
        <v>0</v>
      </c>
      <c r="M45" s="168">
        <f>IF(G45=0,0,N45/G45)</f>
        <v>0</v>
      </c>
      <c r="N45" s="10">
        <f t="shared" ref="N45:AC45" si="81">SUM(N4,N9,N15,N20,N25,N30,N35,N40,)</f>
        <v>0</v>
      </c>
      <c r="O45" s="10">
        <f t="shared" si="81"/>
        <v>0</v>
      </c>
      <c r="P45" s="11">
        <f t="shared" si="81"/>
        <v>0</v>
      </c>
      <c r="Q45" s="11">
        <f t="shared" si="81"/>
        <v>0</v>
      </c>
      <c r="R45" s="10">
        <f t="shared" si="81"/>
        <v>0</v>
      </c>
      <c r="S45" s="10">
        <f t="shared" si="81"/>
        <v>0</v>
      </c>
      <c r="T45" s="12">
        <f t="shared" si="81"/>
        <v>0</v>
      </c>
      <c r="U45" s="12">
        <f t="shared" si="81"/>
        <v>0</v>
      </c>
      <c r="V45" s="12">
        <f t="shared" si="81"/>
        <v>0</v>
      </c>
      <c r="W45" s="12">
        <f t="shared" si="81"/>
        <v>0</v>
      </c>
      <c r="X45" s="12">
        <f t="shared" si="81"/>
        <v>0</v>
      </c>
      <c r="Y45" s="12">
        <f t="shared" si="81"/>
        <v>0</v>
      </c>
      <c r="Z45" s="12">
        <f t="shared" si="81"/>
        <v>0</v>
      </c>
      <c r="AA45" s="12">
        <f t="shared" si="81"/>
        <v>0</v>
      </c>
      <c r="AB45" s="12">
        <f t="shared" si="81"/>
        <v>0</v>
      </c>
      <c r="AC45" s="12">
        <f t="shared" si="81"/>
        <v>0</v>
      </c>
      <c r="AD45" s="167">
        <f>IF(G45=0,0,AE45/G45)</f>
        <v>0</v>
      </c>
      <c r="AE45" s="170">
        <f t="shared" ref="AE45:BJ45" si="82">SUM(AE4,AE9,AE15,AE20,AE25,AE30,AE35,AE40,)</f>
        <v>7</v>
      </c>
      <c r="AF45" s="12">
        <f t="shared" si="82"/>
        <v>0</v>
      </c>
      <c r="AG45" s="12">
        <f t="shared" si="82"/>
        <v>0</v>
      </c>
      <c r="AH45" s="11">
        <f t="shared" si="82"/>
        <v>0</v>
      </c>
      <c r="AI45" s="11">
        <f t="shared" si="82"/>
        <v>0</v>
      </c>
      <c r="AJ45" s="13">
        <f t="shared" si="82"/>
        <v>0</v>
      </c>
      <c r="AK45" s="13">
        <f t="shared" si="82"/>
        <v>0</v>
      </c>
      <c r="AL45" s="12">
        <f t="shared" si="82"/>
        <v>0</v>
      </c>
      <c r="AM45" s="12">
        <f t="shared" si="82"/>
        <v>0</v>
      </c>
      <c r="AN45" s="13">
        <f t="shared" si="82"/>
        <v>0</v>
      </c>
      <c r="AO45" s="13">
        <f t="shared" si="82"/>
        <v>0</v>
      </c>
      <c r="AP45" s="12">
        <f t="shared" si="82"/>
        <v>0</v>
      </c>
      <c r="AQ45" s="12">
        <f t="shared" si="82"/>
        <v>0</v>
      </c>
      <c r="AR45" s="13">
        <f t="shared" si="82"/>
        <v>0</v>
      </c>
      <c r="AS45" s="13">
        <f t="shared" si="82"/>
        <v>0</v>
      </c>
      <c r="AT45" s="12">
        <f t="shared" si="82"/>
        <v>0</v>
      </c>
      <c r="AU45" s="12">
        <f t="shared" si="82"/>
        <v>0</v>
      </c>
      <c r="AV45" s="13">
        <f t="shared" si="82"/>
        <v>0</v>
      </c>
      <c r="AW45" s="13">
        <f t="shared" si="82"/>
        <v>0</v>
      </c>
      <c r="AX45" s="12">
        <f t="shared" si="82"/>
        <v>0</v>
      </c>
      <c r="AY45" s="12">
        <f t="shared" si="82"/>
        <v>0</v>
      </c>
      <c r="AZ45" s="13">
        <f t="shared" si="82"/>
        <v>0</v>
      </c>
      <c r="BA45" s="13">
        <f t="shared" si="82"/>
        <v>0</v>
      </c>
      <c r="BB45" s="12">
        <f t="shared" si="82"/>
        <v>0</v>
      </c>
      <c r="BC45" s="12">
        <f t="shared" si="82"/>
        <v>0</v>
      </c>
      <c r="BD45" s="13">
        <f t="shared" si="82"/>
        <v>0</v>
      </c>
      <c r="BE45" s="206">
        <f t="shared" si="82"/>
        <v>0</v>
      </c>
      <c r="BF45" s="12">
        <f t="shared" si="82"/>
        <v>0</v>
      </c>
      <c r="BG45" s="12">
        <f t="shared" si="82"/>
        <v>0</v>
      </c>
      <c r="BH45" s="13">
        <f t="shared" si="82"/>
        <v>0</v>
      </c>
      <c r="BI45" s="13">
        <f t="shared" si="82"/>
        <v>0</v>
      </c>
      <c r="BJ45" s="12">
        <f t="shared" si="82"/>
        <v>0</v>
      </c>
      <c r="BK45" s="12">
        <f t="shared" ref="BK45:CM45" si="83">SUM(BK4,BK9,BK15,BK20,BK25,BK30,BK35,BK40,)</f>
        <v>0</v>
      </c>
      <c r="BL45" s="13">
        <f t="shared" si="83"/>
        <v>0</v>
      </c>
      <c r="BM45" s="13">
        <f t="shared" si="83"/>
        <v>0</v>
      </c>
      <c r="BN45" s="12">
        <f t="shared" si="83"/>
        <v>0</v>
      </c>
      <c r="BO45" s="12">
        <f t="shared" si="83"/>
        <v>0</v>
      </c>
      <c r="BP45" s="13">
        <f t="shared" si="83"/>
        <v>0</v>
      </c>
      <c r="BQ45" s="13">
        <f t="shared" si="83"/>
        <v>0</v>
      </c>
      <c r="BR45" s="12">
        <f t="shared" si="83"/>
        <v>0</v>
      </c>
      <c r="BS45" s="12">
        <f t="shared" si="83"/>
        <v>0</v>
      </c>
      <c r="BT45" s="13">
        <f t="shared" si="83"/>
        <v>0</v>
      </c>
      <c r="BU45" s="13">
        <f t="shared" si="83"/>
        <v>0</v>
      </c>
      <c r="BV45" s="12">
        <f t="shared" si="83"/>
        <v>0</v>
      </c>
      <c r="BW45" s="12">
        <f t="shared" si="83"/>
        <v>0</v>
      </c>
      <c r="BX45" s="13">
        <f t="shared" si="83"/>
        <v>0</v>
      </c>
      <c r="BY45" s="13">
        <f t="shared" si="83"/>
        <v>0</v>
      </c>
      <c r="BZ45" s="12">
        <f t="shared" si="83"/>
        <v>0</v>
      </c>
      <c r="CA45" s="12">
        <f t="shared" si="83"/>
        <v>0</v>
      </c>
      <c r="CB45" s="13">
        <f t="shared" si="83"/>
        <v>0</v>
      </c>
      <c r="CC45" s="13">
        <f t="shared" si="83"/>
        <v>0</v>
      </c>
      <c r="CD45" s="12">
        <f t="shared" si="83"/>
        <v>0</v>
      </c>
      <c r="CE45" s="12">
        <f t="shared" si="83"/>
        <v>0</v>
      </c>
      <c r="CF45" s="13">
        <f t="shared" si="83"/>
        <v>0</v>
      </c>
      <c r="CG45" s="13">
        <f t="shared" si="83"/>
        <v>0</v>
      </c>
      <c r="CH45" s="12">
        <f t="shared" si="83"/>
        <v>0</v>
      </c>
      <c r="CI45" s="12">
        <f t="shared" si="83"/>
        <v>0</v>
      </c>
      <c r="CJ45" s="13">
        <f t="shared" si="83"/>
        <v>0</v>
      </c>
      <c r="CK45" s="13">
        <f t="shared" si="83"/>
        <v>0</v>
      </c>
      <c r="CL45" s="12">
        <f t="shared" si="83"/>
        <v>0</v>
      </c>
      <c r="CM45" s="12">
        <f t="shared" si="83"/>
        <v>0</v>
      </c>
      <c r="CN45" s="14"/>
      <c r="CO45" s="14"/>
      <c r="CP45" s="14"/>
      <c r="CQ45" s="14"/>
      <c r="CR45" s="14"/>
      <c r="CS45" s="14"/>
      <c r="CT45" s="15"/>
      <c r="CU45" s="9"/>
      <c r="CV45" s="9"/>
      <c r="CW45" s="10"/>
      <c r="CX45" s="15"/>
      <c r="CY45" s="9"/>
      <c r="CZ45" s="9"/>
      <c r="DA45" s="9"/>
      <c r="DB45" s="12"/>
      <c r="DC45" s="14"/>
      <c r="DD45" s="16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  <c r="AAA45" s="128"/>
      <c r="AAB45" s="128"/>
      <c r="AAC45" s="128"/>
      <c r="AAD45" s="128"/>
      <c r="AAE45" s="128"/>
      <c r="AAF45" s="128"/>
      <c r="AAG45" s="128"/>
      <c r="AAH45" s="128"/>
      <c r="AAI45" s="128"/>
      <c r="AAJ45" s="128"/>
      <c r="AAK45" s="128"/>
      <c r="AAL45" s="128"/>
      <c r="AAM45" s="128"/>
      <c r="AAN45" s="128"/>
      <c r="AAO45" s="128"/>
      <c r="AAP45" s="128"/>
      <c r="AAQ45" s="128"/>
      <c r="AAR45" s="128"/>
      <c r="AAS45" s="128"/>
      <c r="AAT45" s="128"/>
      <c r="AAU45" s="128"/>
      <c r="AAV45" s="128"/>
      <c r="AAW45" s="128"/>
      <c r="AAX45" s="128"/>
      <c r="AAY45" s="128"/>
      <c r="AAZ45" s="128"/>
      <c r="ABA45" s="128"/>
      <c r="ABB45" s="128"/>
      <c r="ABC45" s="128"/>
      <c r="ABD45" s="128"/>
      <c r="ABE45" s="128"/>
      <c r="ABF45" s="128"/>
      <c r="ABG45" s="128"/>
      <c r="ABH45" s="128"/>
      <c r="ABI45" s="128"/>
      <c r="ABJ45" s="128"/>
      <c r="ABK45" s="128"/>
      <c r="ABL45" s="128"/>
      <c r="ABM45" s="128"/>
      <c r="ABN45" s="128"/>
      <c r="ABO45" s="128"/>
      <c r="ABP45" s="128"/>
      <c r="ABQ45" s="128"/>
      <c r="ABR45" s="128"/>
      <c r="ABS45" s="128"/>
      <c r="ABT45" s="128"/>
      <c r="ABU45" s="128"/>
      <c r="ABV45" s="128"/>
      <c r="ABW45" s="128"/>
      <c r="ABX45" s="128"/>
      <c r="ABY45" s="128"/>
      <c r="ABZ45" s="128"/>
      <c r="ACA45" s="128"/>
      <c r="ACB45" s="128"/>
      <c r="ACC45" s="128"/>
      <c r="ACD45" s="128"/>
      <c r="ACE45" s="128"/>
      <c r="ACF45" s="128"/>
      <c r="ACG45" s="128"/>
      <c r="ACH45" s="128"/>
      <c r="ACI45" s="128"/>
      <c r="ACJ45" s="128"/>
      <c r="ACK45" s="128"/>
      <c r="ACL45" s="128"/>
      <c r="ACM45" s="128"/>
      <c r="ACN45" s="128"/>
      <c r="ACO45" s="128"/>
      <c r="ACP45" s="128"/>
      <c r="ACQ45" s="128"/>
      <c r="ACR45" s="128"/>
      <c r="ACS45" s="128"/>
      <c r="ACT45" s="128"/>
      <c r="ACU45" s="128"/>
      <c r="ACV45" s="128"/>
      <c r="ACW45" s="128"/>
      <c r="ACX45" s="128"/>
      <c r="ACY45" s="128"/>
      <c r="ACZ45" s="128"/>
      <c r="ADA45" s="128"/>
      <c r="ADB45" s="128"/>
      <c r="ADC45" s="128"/>
      <c r="ADD45" s="128"/>
      <c r="ADE45" s="128"/>
      <c r="ADF45" s="128"/>
      <c r="ADG45" s="128"/>
      <c r="ADH45" s="128"/>
      <c r="ADI45" s="128"/>
      <c r="ADJ45" s="128"/>
      <c r="ADK45" s="128"/>
      <c r="ADL45" s="128"/>
      <c r="ADM45" s="128"/>
      <c r="ADN45" s="128"/>
      <c r="ADO45" s="128"/>
      <c r="ADP45" s="128"/>
      <c r="ADQ45" s="128"/>
      <c r="ADR45" s="128"/>
      <c r="ADS45" s="128"/>
      <c r="ADT45" s="128"/>
      <c r="ADU45" s="128"/>
      <c r="ADV45" s="128"/>
      <c r="ADW45" s="128"/>
      <c r="ADX45" s="128"/>
      <c r="ADY45" s="128"/>
      <c r="ADZ45" s="128"/>
      <c r="AEA45" s="128"/>
      <c r="AEB45" s="128"/>
      <c r="AEC45" s="128"/>
      <c r="AED45" s="128"/>
      <c r="AEE45" s="128"/>
      <c r="AEF45" s="128"/>
      <c r="AEG45" s="128"/>
      <c r="AEH45" s="128"/>
      <c r="AEI45" s="128"/>
      <c r="AEJ45" s="128"/>
      <c r="AEK45" s="128"/>
      <c r="AEL45" s="128"/>
      <c r="AEM45" s="128"/>
      <c r="AEN45" s="128"/>
      <c r="AEO45" s="128"/>
      <c r="AEP45" s="128"/>
      <c r="AEQ45" s="128"/>
      <c r="AER45" s="128"/>
      <c r="AES45" s="128"/>
      <c r="AET45" s="128"/>
      <c r="AEU45" s="128"/>
      <c r="AEV45" s="128"/>
      <c r="AEW45" s="128"/>
      <c r="AEX45" s="128"/>
      <c r="AEY45" s="128"/>
      <c r="AEZ45" s="128"/>
      <c r="AFA45" s="128"/>
      <c r="AFB45" s="128"/>
      <c r="AFC45" s="128"/>
      <c r="AFD45" s="128"/>
      <c r="AFE45" s="128"/>
      <c r="AFF45" s="128"/>
      <c r="AFG45" s="128"/>
      <c r="AFH45" s="128"/>
      <c r="AFI45" s="128"/>
      <c r="AFJ45" s="128"/>
      <c r="AFK45" s="128"/>
      <c r="AFL45" s="128"/>
      <c r="AFM45" s="128"/>
      <c r="AFN45" s="128"/>
      <c r="AFO45" s="128"/>
      <c r="AFP45" s="128"/>
      <c r="AFQ45" s="128"/>
      <c r="AFR45" s="128"/>
      <c r="AFS45" s="128"/>
      <c r="AFT45" s="128"/>
      <c r="AFU45" s="128"/>
      <c r="AFV45" s="128"/>
      <c r="AFW45" s="128"/>
      <c r="AFX45" s="128"/>
      <c r="AFY45" s="128"/>
      <c r="AFZ45" s="128"/>
      <c r="AGA45" s="128"/>
      <c r="AGB45" s="128"/>
      <c r="AGC45" s="128"/>
      <c r="AGD45" s="128"/>
      <c r="AGE45" s="128"/>
      <c r="AGF45" s="128"/>
      <c r="AGG45" s="128"/>
      <c r="AGH45" s="128"/>
      <c r="AGI45" s="128"/>
      <c r="AGJ45" s="128"/>
      <c r="AGK45" s="128"/>
      <c r="AGL45" s="128"/>
      <c r="AGM45" s="128"/>
      <c r="AGN45" s="128"/>
      <c r="AGO45" s="128"/>
      <c r="AGP45" s="128"/>
      <c r="AGQ45" s="128"/>
      <c r="AGR45" s="128"/>
      <c r="AGS45" s="128"/>
      <c r="AGT45" s="128"/>
      <c r="AGU45" s="128"/>
      <c r="AGV45" s="128"/>
      <c r="AGW45" s="128"/>
      <c r="AGX45" s="128"/>
      <c r="AGY45" s="128"/>
      <c r="AGZ45" s="128"/>
      <c r="AHA45" s="128"/>
      <c r="AHB45" s="128"/>
      <c r="AHC45" s="128"/>
      <c r="AHD45" s="128"/>
      <c r="AHE45" s="128"/>
      <c r="AHF45" s="128"/>
      <c r="AHG45" s="128"/>
      <c r="AHH45" s="128"/>
      <c r="AHI45" s="128"/>
      <c r="AHJ45" s="128"/>
      <c r="AHK45" s="128"/>
      <c r="AHL45" s="128"/>
      <c r="AHM45" s="128"/>
      <c r="AHN45" s="128"/>
      <c r="AHO45" s="128"/>
      <c r="AHP45" s="128"/>
      <c r="AHQ45" s="128"/>
      <c r="AHR45" s="128"/>
      <c r="AHS45" s="128"/>
      <c r="AHT45" s="128"/>
      <c r="AHU45" s="128"/>
      <c r="AHV45" s="128"/>
      <c r="AHW45" s="128"/>
      <c r="AHX45" s="128"/>
      <c r="AHY45" s="128"/>
      <c r="AHZ45" s="128"/>
      <c r="AIA45" s="128"/>
      <c r="AIB45" s="128"/>
      <c r="AIC45" s="128"/>
      <c r="AID45" s="128"/>
      <c r="AIE45" s="128"/>
      <c r="AIF45" s="128"/>
      <c r="AIG45" s="128"/>
      <c r="AIH45" s="128"/>
      <c r="AII45" s="128"/>
      <c r="AIJ45" s="128"/>
      <c r="AIK45" s="128"/>
      <c r="AIL45" s="128"/>
      <c r="AIM45" s="128"/>
      <c r="AIN45" s="128"/>
      <c r="AIO45" s="128"/>
      <c r="AIP45" s="128"/>
      <c r="AIQ45" s="128"/>
      <c r="AIR45" s="128"/>
      <c r="AIS45" s="128"/>
      <c r="AIT45" s="128"/>
      <c r="AIU45" s="128"/>
      <c r="AIV45" s="128"/>
      <c r="AIW45" s="128"/>
      <c r="AIX45" s="128"/>
      <c r="AIY45" s="128"/>
      <c r="AIZ45" s="128"/>
      <c r="AJA45" s="128"/>
      <c r="AJB45" s="128"/>
      <c r="AJC45" s="128"/>
      <c r="AJD45" s="128"/>
      <c r="AJE45" s="128"/>
      <c r="AJF45" s="128"/>
      <c r="AJG45" s="128"/>
      <c r="AJH45" s="128"/>
      <c r="AJI45" s="128"/>
      <c r="AJJ45" s="128"/>
      <c r="AJK45" s="128"/>
      <c r="AJL45" s="128"/>
      <c r="AJM45" s="128"/>
      <c r="AJN45" s="128"/>
      <c r="AJO45" s="128"/>
      <c r="AJP45" s="128"/>
      <c r="AJQ45" s="128"/>
      <c r="AJR45" s="128"/>
      <c r="AJS45" s="128"/>
      <c r="AJT45" s="128"/>
      <c r="AJU45" s="128"/>
      <c r="AJV45" s="128"/>
      <c r="AJW45" s="128"/>
      <c r="AJX45" s="128"/>
      <c r="AJY45" s="128"/>
      <c r="AJZ45" s="128"/>
      <c r="AKA45" s="128"/>
      <c r="AKB45" s="128"/>
      <c r="AKC45" s="128"/>
      <c r="AKD45" s="128"/>
      <c r="AKE45" s="128"/>
      <c r="AKF45" s="128"/>
      <c r="AKG45" s="128"/>
      <c r="AKH45" s="128"/>
      <c r="AKI45" s="128"/>
      <c r="AKJ45" s="128"/>
      <c r="AKK45" s="128"/>
      <c r="AKL45" s="128"/>
      <c r="AKM45" s="128"/>
      <c r="AKN45" s="128"/>
      <c r="AKO45" s="128"/>
      <c r="AKP45" s="128"/>
      <c r="AKQ45" s="128"/>
      <c r="AKR45" s="128"/>
      <c r="AKS45" s="128"/>
      <c r="AKT45" s="128"/>
      <c r="AKU45" s="128"/>
      <c r="AKV45" s="128"/>
      <c r="AKW45" s="128"/>
      <c r="AKX45" s="128"/>
      <c r="AKY45" s="128"/>
      <c r="AKZ45" s="128"/>
      <c r="ALA45" s="128"/>
      <c r="ALB45" s="128"/>
      <c r="ALC45" s="128"/>
      <c r="ALD45" s="128"/>
      <c r="ALE45" s="128"/>
      <c r="ALF45" s="128"/>
      <c r="ALG45" s="128"/>
      <c r="ALH45" s="128"/>
      <c r="ALI45" s="128"/>
      <c r="ALJ45" s="128"/>
      <c r="ALK45" s="128"/>
      <c r="ALL45" s="128"/>
      <c r="ALM45" s="128"/>
      <c r="ALN45" s="128"/>
      <c r="ALO45" s="128"/>
      <c r="ALP45" s="128"/>
      <c r="ALQ45" s="128"/>
      <c r="ALR45" s="128"/>
      <c r="ALS45" s="128"/>
      <c r="ALT45" s="128"/>
      <c r="ALU45" s="128"/>
      <c r="ALV45" s="128"/>
      <c r="ALW45" s="128"/>
      <c r="ALX45" s="128"/>
      <c r="ALY45" s="128"/>
      <c r="ALZ45" s="128"/>
      <c r="AMA45" s="128"/>
      <c r="AMB45" s="128"/>
      <c r="AMC45" s="128"/>
      <c r="AMD45" s="128"/>
      <c r="AME45" s="128"/>
      <c r="AMF45" s="128"/>
      <c r="AMG45" s="128"/>
      <c r="AMH45" s="128"/>
      <c r="AMI45" s="128"/>
      <c r="AMJ45" s="128"/>
      <c r="AMK45" s="128"/>
      <c r="AML45" s="128"/>
      <c r="AMM45" s="128"/>
      <c r="AMN45" s="128"/>
      <c r="AMO45" s="128"/>
      <c r="AMP45" s="128"/>
      <c r="AMQ45" s="128"/>
      <c r="AMR45" s="128"/>
      <c r="AMS45" s="128"/>
      <c r="AMT45" s="128"/>
      <c r="AMU45" s="128"/>
      <c r="AMV45" s="128"/>
      <c r="AMW45" s="128"/>
      <c r="AMX45" s="128"/>
      <c r="AMY45" s="128"/>
      <c r="AMZ45" s="128"/>
      <c r="ANA45" s="128"/>
      <c r="ANB45" s="128"/>
      <c r="ANC45" s="128"/>
      <c r="AND45" s="128"/>
      <c r="ANE45" s="128"/>
      <c r="ANF45" s="128"/>
      <c r="ANG45" s="128"/>
      <c r="ANH45" s="128"/>
      <c r="ANI45" s="128"/>
      <c r="ANJ45" s="128"/>
      <c r="ANK45" s="128"/>
      <c r="ANL45" s="128"/>
      <c r="ANM45" s="128"/>
      <c r="ANN45" s="128"/>
      <c r="ANO45" s="128"/>
      <c r="ANP45" s="128"/>
      <c r="ANQ45" s="128"/>
      <c r="ANR45" s="128"/>
      <c r="ANS45" s="128"/>
      <c r="ANT45" s="128"/>
      <c r="ANU45" s="128"/>
      <c r="ANV45" s="128"/>
      <c r="ANW45" s="128"/>
      <c r="ANX45" s="128"/>
      <c r="ANY45" s="128"/>
      <c r="ANZ45" s="128"/>
      <c r="AOA45" s="128"/>
      <c r="AOB45" s="128"/>
      <c r="AOC45" s="128"/>
      <c r="AOD45" s="128"/>
      <c r="AOE45" s="128"/>
      <c r="AOF45" s="128"/>
      <c r="AOG45" s="128"/>
      <c r="AOH45" s="128"/>
      <c r="AOI45" s="128"/>
      <c r="AOJ45" s="128"/>
      <c r="AOK45" s="128"/>
      <c r="AOL45" s="128"/>
      <c r="AOM45" s="128"/>
      <c r="AON45" s="128"/>
      <c r="AOO45" s="128"/>
      <c r="AOP45" s="128"/>
      <c r="AOQ45" s="128"/>
      <c r="AOR45" s="128"/>
      <c r="AOS45" s="128"/>
      <c r="AOT45" s="128"/>
      <c r="AOU45" s="128"/>
      <c r="AOV45" s="128"/>
      <c r="AOW45" s="128"/>
      <c r="AOX45" s="128"/>
      <c r="AOY45" s="128"/>
      <c r="AOZ45" s="128"/>
      <c r="APA45" s="128"/>
      <c r="APB45" s="128"/>
      <c r="APC45" s="128"/>
      <c r="APD45" s="128"/>
      <c r="APE45" s="128"/>
      <c r="APF45" s="128"/>
      <c r="APG45" s="128"/>
      <c r="APH45" s="128"/>
      <c r="API45" s="128"/>
      <c r="APJ45" s="128"/>
      <c r="APK45" s="128"/>
      <c r="APL45" s="128"/>
      <c r="APM45" s="128"/>
      <c r="APN45" s="128"/>
      <c r="APO45" s="128"/>
      <c r="APP45" s="128"/>
      <c r="APQ45" s="128"/>
      <c r="APR45" s="128"/>
      <c r="APS45" s="128"/>
      <c r="APT45" s="128"/>
      <c r="APU45" s="128"/>
      <c r="APV45" s="128"/>
      <c r="APW45" s="128"/>
      <c r="APX45" s="128"/>
      <c r="APY45" s="128"/>
      <c r="APZ45" s="128"/>
      <c r="AQA45" s="128"/>
      <c r="AQB45" s="128"/>
      <c r="AQC45" s="128"/>
      <c r="AQD45" s="128"/>
      <c r="AQE45" s="128"/>
      <c r="AQF45" s="128"/>
      <c r="AQG45" s="128"/>
      <c r="AQH45" s="128"/>
      <c r="AQI45" s="128"/>
      <c r="AQJ45" s="128"/>
      <c r="AQK45" s="128"/>
      <c r="AQL45" s="128"/>
      <c r="AQM45" s="128"/>
      <c r="AQN45" s="128"/>
      <c r="AQO45" s="128"/>
      <c r="AQP45" s="128"/>
      <c r="AQQ45" s="128"/>
      <c r="AQR45" s="128"/>
      <c r="AQS45" s="128"/>
      <c r="AQT45" s="128"/>
      <c r="AQU45" s="128"/>
      <c r="AQV45" s="128"/>
      <c r="AQW45" s="128"/>
      <c r="AQX45" s="128"/>
      <c r="AQY45" s="128"/>
      <c r="AQZ45" s="128"/>
      <c r="ARA45" s="128"/>
      <c r="ARB45" s="128"/>
      <c r="ARC45" s="128"/>
      <c r="ARD45" s="128"/>
      <c r="ARE45" s="128"/>
      <c r="ARF45" s="128"/>
      <c r="ARG45" s="128"/>
      <c r="ARH45" s="128"/>
      <c r="ARI45" s="128"/>
      <c r="ARJ45" s="128"/>
      <c r="ARK45" s="128"/>
      <c r="ARL45" s="128"/>
      <c r="ARM45" s="128"/>
      <c r="ARN45" s="128"/>
      <c r="ARO45" s="128"/>
      <c r="ARP45" s="128"/>
      <c r="ARQ45" s="128"/>
      <c r="ARR45" s="128"/>
      <c r="ARS45" s="128"/>
      <c r="ART45" s="128"/>
      <c r="ARU45" s="128"/>
      <c r="ARV45" s="128"/>
      <c r="ARW45" s="128"/>
      <c r="ARX45" s="128"/>
      <c r="ARY45" s="128"/>
      <c r="ARZ45" s="128"/>
      <c r="ASA45" s="128"/>
      <c r="ASB45" s="128"/>
      <c r="ASC45" s="128"/>
      <c r="ASD45" s="128"/>
      <c r="ASE45" s="128"/>
      <c r="ASF45" s="128"/>
      <c r="ASG45" s="128"/>
      <c r="ASH45" s="128"/>
      <c r="ASI45" s="128"/>
      <c r="ASJ45" s="128"/>
      <c r="ASK45" s="128"/>
      <c r="ASL45" s="128"/>
      <c r="ASM45" s="128"/>
      <c r="ASN45" s="128"/>
      <c r="ASO45" s="128"/>
      <c r="ASP45" s="128"/>
      <c r="ASQ45" s="128"/>
      <c r="ASR45" s="128"/>
      <c r="ASS45" s="128"/>
      <c r="AST45" s="128"/>
      <c r="ASU45" s="128"/>
      <c r="ASV45" s="128"/>
      <c r="ASW45" s="128"/>
      <c r="ASX45" s="128"/>
      <c r="ASY45" s="128"/>
      <c r="ASZ45" s="128"/>
      <c r="ATA45" s="128"/>
      <c r="ATB45" s="128"/>
      <c r="ATC45" s="128"/>
      <c r="ATD45" s="128"/>
      <c r="ATE45" s="128"/>
      <c r="ATF45" s="128"/>
      <c r="ATG45" s="128"/>
      <c r="ATH45" s="128"/>
      <c r="ATI45" s="128"/>
      <c r="ATJ45" s="128"/>
      <c r="ATK45" s="128"/>
      <c r="ATL45" s="128"/>
      <c r="ATM45" s="128"/>
      <c r="ATN45" s="128"/>
      <c r="ATO45" s="128"/>
      <c r="ATP45" s="128"/>
      <c r="ATQ45" s="128"/>
      <c r="ATR45" s="128"/>
      <c r="ATS45" s="128"/>
      <c r="ATT45" s="128"/>
      <c r="ATU45" s="128"/>
      <c r="ATV45" s="128"/>
      <c r="ATW45" s="128"/>
      <c r="ATX45" s="128"/>
      <c r="ATY45" s="128"/>
      <c r="ATZ45" s="128"/>
      <c r="AUA45" s="128"/>
      <c r="AUB45" s="128"/>
      <c r="AUC45" s="128"/>
      <c r="AUD45" s="128"/>
      <c r="AUE45" s="128"/>
      <c r="AUF45" s="128"/>
      <c r="AUG45" s="128"/>
      <c r="AUH45" s="128"/>
      <c r="AUI45" s="128"/>
      <c r="AUJ45" s="128"/>
      <c r="AUK45" s="128"/>
      <c r="AUL45" s="128"/>
      <c r="AUM45" s="128"/>
      <c r="AUN45" s="128"/>
      <c r="AUO45" s="128"/>
      <c r="AUP45" s="128"/>
      <c r="AUQ45" s="128"/>
      <c r="AUR45" s="128"/>
      <c r="AUS45" s="128"/>
      <c r="AUT45" s="128"/>
      <c r="AUU45" s="128"/>
      <c r="AUV45" s="128"/>
      <c r="AUW45" s="128"/>
      <c r="AUX45" s="128"/>
      <c r="AUY45" s="128"/>
      <c r="AUZ45" s="128"/>
      <c r="AVA45" s="128"/>
      <c r="AVB45" s="128"/>
      <c r="AVC45" s="128"/>
      <c r="AVD45" s="128"/>
      <c r="AVE45" s="128"/>
      <c r="AVF45" s="128"/>
      <c r="AVG45" s="128"/>
      <c r="AVH45" s="128"/>
      <c r="AVI45" s="128"/>
      <c r="AVJ45" s="128"/>
      <c r="AVK45" s="128"/>
      <c r="AVL45" s="128"/>
      <c r="AVM45" s="128"/>
      <c r="AVN45" s="128"/>
      <c r="AVO45" s="128"/>
      <c r="AVP45" s="128"/>
      <c r="AVQ45" s="128"/>
      <c r="AVR45" s="128"/>
      <c r="AVS45" s="128"/>
      <c r="AVT45" s="128"/>
      <c r="AVU45" s="128"/>
      <c r="AVV45" s="128"/>
      <c r="AVW45" s="128"/>
      <c r="AVX45" s="128"/>
      <c r="AVY45" s="128"/>
      <c r="AVZ45" s="128"/>
      <c r="AWA45" s="128"/>
      <c r="AWB45" s="128"/>
      <c r="AWC45" s="128"/>
      <c r="AWD45" s="128"/>
      <c r="AWE45" s="128"/>
      <c r="AWF45" s="128"/>
      <c r="AWG45" s="128"/>
      <c r="AWH45" s="128"/>
      <c r="AWI45" s="128"/>
      <c r="AWJ45" s="128"/>
      <c r="AWK45" s="128"/>
      <c r="AWL45" s="128"/>
      <c r="AWM45" s="128"/>
      <c r="AWN45" s="128"/>
      <c r="AWO45" s="128"/>
      <c r="AWP45" s="128"/>
      <c r="AWQ45" s="128"/>
      <c r="AWR45" s="128"/>
      <c r="AWS45" s="128"/>
      <c r="AWT45" s="128"/>
      <c r="AWU45" s="128"/>
      <c r="AWV45" s="128"/>
      <c r="AWW45" s="128"/>
      <c r="AWX45" s="128"/>
      <c r="AWY45" s="128"/>
      <c r="AWZ45" s="128"/>
      <c r="AXA45" s="128"/>
      <c r="AXB45" s="128"/>
      <c r="AXC45" s="128"/>
      <c r="AXD45" s="128"/>
      <c r="AXE45" s="128"/>
      <c r="AXF45" s="128"/>
      <c r="AXG45" s="128"/>
      <c r="AXH45" s="128"/>
      <c r="AXI45" s="128"/>
      <c r="AXJ45" s="128"/>
      <c r="AXK45" s="128"/>
      <c r="AXL45" s="128"/>
      <c r="AXM45" s="128"/>
      <c r="AXN45" s="128"/>
      <c r="AXO45" s="128"/>
      <c r="AXP45" s="128"/>
      <c r="AXQ45" s="128"/>
      <c r="AXR45" s="128"/>
      <c r="AXS45" s="128"/>
      <c r="AXT45" s="128"/>
      <c r="AXU45" s="128"/>
      <c r="AXV45" s="128"/>
      <c r="AXW45" s="128"/>
      <c r="AXX45" s="128"/>
      <c r="AXY45" s="128"/>
      <c r="AXZ45" s="128"/>
      <c r="AYA45" s="128"/>
      <c r="AYB45" s="128"/>
      <c r="AYC45" s="128"/>
      <c r="AYD45" s="128"/>
      <c r="AYE45" s="128"/>
      <c r="AYF45" s="128"/>
      <c r="AYG45" s="128"/>
      <c r="AYH45" s="128"/>
      <c r="AYI45" s="128"/>
      <c r="AYJ45" s="128"/>
      <c r="AYK45" s="128"/>
      <c r="AYL45" s="128"/>
      <c r="AYM45" s="128"/>
      <c r="AYN45" s="128"/>
      <c r="AYO45" s="128"/>
      <c r="AYP45" s="128"/>
      <c r="AYQ45" s="128"/>
      <c r="AYR45" s="128"/>
      <c r="AYS45" s="128"/>
      <c r="AYT45" s="128"/>
      <c r="AYU45" s="128"/>
      <c r="AYV45" s="128"/>
      <c r="AYW45" s="128"/>
      <c r="AYX45" s="128"/>
      <c r="AYY45" s="128"/>
      <c r="AYZ45" s="128"/>
      <c r="AZA45" s="128"/>
      <c r="AZB45" s="128"/>
      <c r="AZC45" s="128"/>
      <c r="AZD45" s="128"/>
      <c r="AZE45" s="128"/>
      <c r="AZF45" s="128"/>
      <c r="AZG45" s="128"/>
      <c r="AZH45" s="128"/>
      <c r="AZI45" s="128"/>
      <c r="AZJ45" s="128"/>
      <c r="AZK45" s="128"/>
      <c r="AZL45" s="128"/>
      <c r="AZM45" s="128"/>
      <c r="AZN45" s="128"/>
      <c r="AZO45" s="128"/>
      <c r="AZP45" s="128"/>
      <c r="AZQ45" s="128"/>
      <c r="AZR45" s="128"/>
      <c r="AZS45" s="128"/>
      <c r="AZT45" s="128"/>
      <c r="AZU45" s="128"/>
      <c r="AZV45" s="128"/>
      <c r="AZW45" s="128"/>
      <c r="AZX45" s="128"/>
      <c r="AZY45" s="128"/>
      <c r="AZZ45" s="128"/>
      <c r="BAA45" s="128"/>
      <c r="BAB45" s="128"/>
      <c r="BAC45" s="128"/>
      <c r="BAD45" s="128"/>
      <c r="BAE45" s="128"/>
      <c r="BAF45" s="128"/>
      <c r="BAG45" s="128"/>
      <c r="BAH45" s="128"/>
      <c r="BAI45" s="128"/>
      <c r="BAJ45" s="128"/>
      <c r="BAK45" s="128"/>
      <c r="BAL45" s="128"/>
      <c r="BAM45" s="128"/>
      <c r="BAN45" s="128"/>
      <c r="BAO45" s="128"/>
      <c r="BAP45" s="128"/>
      <c r="BAQ45" s="128"/>
      <c r="BAR45" s="128"/>
      <c r="BAS45" s="128"/>
      <c r="BAT45" s="128"/>
      <c r="BAU45" s="128"/>
      <c r="BAV45" s="128"/>
      <c r="BAW45" s="128"/>
      <c r="BAX45" s="128"/>
      <c r="BAY45" s="128"/>
      <c r="BAZ45" s="128"/>
      <c r="BBA45" s="128"/>
      <c r="BBB45" s="128"/>
      <c r="BBC45" s="128"/>
      <c r="BBD45" s="128"/>
      <c r="BBE45" s="128"/>
      <c r="BBF45" s="128"/>
      <c r="BBG45" s="128"/>
      <c r="BBH45" s="128"/>
      <c r="BBI45" s="128"/>
      <c r="BBJ45" s="128"/>
      <c r="BBK45" s="128"/>
      <c r="BBL45" s="128"/>
      <c r="BBM45" s="128"/>
      <c r="BBN45" s="128"/>
      <c r="BBO45" s="128"/>
      <c r="BBP45" s="128"/>
      <c r="BBQ45" s="128"/>
      <c r="BBR45" s="128"/>
      <c r="BBS45" s="128"/>
      <c r="BBT45" s="128"/>
      <c r="BBU45" s="128"/>
      <c r="BBV45" s="128"/>
      <c r="BBW45" s="128"/>
      <c r="BBX45" s="128"/>
      <c r="BBY45" s="128"/>
      <c r="BBZ45" s="128"/>
      <c r="BCA45" s="128"/>
      <c r="BCB45" s="128"/>
      <c r="BCC45" s="128"/>
      <c r="BCD45" s="128"/>
      <c r="BCE45" s="128"/>
      <c r="BCF45" s="128"/>
      <c r="BCG45" s="128"/>
      <c r="BCH45" s="128"/>
      <c r="BCI45" s="128"/>
      <c r="BCJ45" s="128"/>
      <c r="BCK45" s="128"/>
      <c r="BCL45" s="128"/>
      <c r="BCM45" s="128"/>
      <c r="BCN45" s="128"/>
      <c r="BCO45" s="128"/>
      <c r="BCP45" s="128"/>
      <c r="BCQ45" s="128"/>
      <c r="BCR45" s="128"/>
      <c r="BCS45" s="128"/>
      <c r="BCT45" s="128"/>
      <c r="BCU45" s="128"/>
      <c r="BCV45" s="128"/>
      <c r="BCW45" s="128"/>
      <c r="BCX45" s="128"/>
      <c r="BCY45" s="128"/>
      <c r="BCZ45" s="128"/>
      <c r="BDA45" s="128"/>
      <c r="BDB45" s="128"/>
      <c r="BDC45" s="128"/>
      <c r="BDD45" s="128"/>
      <c r="BDE45" s="128"/>
      <c r="BDF45" s="128"/>
      <c r="BDG45" s="128"/>
      <c r="BDH45" s="128"/>
      <c r="BDI45" s="128"/>
      <c r="BDJ45" s="128"/>
      <c r="BDK45" s="128"/>
      <c r="BDL45" s="128"/>
      <c r="BDM45" s="128"/>
      <c r="BDN45" s="128"/>
      <c r="BDO45" s="128"/>
      <c r="BDP45" s="128"/>
      <c r="BDQ45" s="128"/>
      <c r="BDR45" s="128"/>
      <c r="BDS45" s="128"/>
      <c r="BDT45" s="128"/>
      <c r="BDU45" s="128"/>
    </row>
    <row r="46" spans="1:1477" s="7" customFormat="1" ht="6.75" customHeight="1" thickTop="1" thickBot="1">
      <c r="B46" s="19"/>
      <c r="C46" s="20"/>
      <c r="D46" s="21"/>
      <c r="E46" s="22"/>
      <c r="F46" s="23"/>
      <c r="G46" s="23"/>
      <c r="H46" s="24"/>
      <c r="I46" s="24"/>
      <c r="J46" s="24"/>
      <c r="K46" s="24"/>
      <c r="L46" s="24"/>
      <c r="M46" s="24"/>
      <c r="N46" s="24"/>
      <c r="O46" s="24"/>
      <c r="P46" s="25"/>
      <c r="Q46" s="25"/>
      <c r="R46" s="24"/>
      <c r="S46" s="24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173"/>
      <c r="AE46" s="24"/>
      <c r="AF46" s="26"/>
      <c r="AG46" s="26"/>
      <c r="AH46" s="25"/>
      <c r="AI46" s="25"/>
      <c r="AJ46" s="27"/>
      <c r="AK46" s="27"/>
      <c r="AL46" s="26"/>
      <c r="AM46" s="26"/>
      <c r="AN46" s="27"/>
      <c r="AO46" s="27"/>
      <c r="AP46" s="26"/>
      <c r="AQ46" s="26"/>
      <c r="AR46" s="27"/>
      <c r="AS46" s="27"/>
      <c r="AT46" s="26"/>
      <c r="AU46" s="26"/>
      <c r="AV46" s="27"/>
      <c r="AW46" s="27"/>
      <c r="AX46" s="26"/>
      <c r="AY46" s="26"/>
      <c r="AZ46" s="27"/>
      <c r="BA46" s="27"/>
      <c r="BB46" s="26"/>
      <c r="BC46" s="26"/>
      <c r="BD46" s="27"/>
      <c r="BE46" s="27"/>
      <c r="BF46" s="26"/>
      <c r="BG46" s="26"/>
      <c r="BH46" s="27"/>
      <c r="BI46" s="27"/>
      <c r="BJ46" s="26"/>
      <c r="BK46" s="26"/>
      <c r="BL46" s="27"/>
      <c r="BM46" s="27"/>
      <c r="BN46" s="26"/>
      <c r="BO46" s="26"/>
      <c r="BP46" s="27"/>
      <c r="BQ46" s="27"/>
      <c r="BR46" s="26"/>
      <c r="BS46" s="26"/>
      <c r="BT46" s="27"/>
      <c r="BU46" s="27"/>
      <c r="BV46" s="26"/>
      <c r="BW46" s="26"/>
      <c r="BX46" s="27"/>
      <c r="BY46" s="27"/>
      <c r="BZ46" s="26"/>
      <c r="CA46" s="26"/>
      <c r="CB46" s="27"/>
      <c r="CC46" s="27"/>
      <c r="CD46" s="26"/>
      <c r="CE46" s="26"/>
      <c r="CF46" s="27"/>
      <c r="CG46" s="27"/>
      <c r="CH46" s="26"/>
      <c r="CI46" s="26"/>
      <c r="CJ46" s="27"/>
      <c r="CK46" s="27"/>
      <c r="CL46" s="26"/>
      <c r="CM46" s="26"/>
      <c r="CN46" s="28"/>
      <c r="CO46" s="28"/>
      <c r="CP46" s="28"/>
      <c r="CQ46" s="28"/>
      <c r="CR46" s="28"/>
      <c r="CS46" s="28"/>
      <c r="CT46" s="29"/>
      <c r="CU46" s="23"/>
      <c r="CV46" s="23"/>
      <c r="CW46" s="24"/>
      <c r="CX46" s="29"/>
      <c r="CY46" s="23"/>
      <c r="CZ46" s="23"/>
      <c r="DA46" s="23"/>
      <c r="DB46" s="26"/>
      <c r="DC46" s="28"/>
      <c r="DD46" s="14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  <c r="AAA46" s="128"/>
      <c r="AAB46" s="128"/>
      <c r="AAC46" s="128"/>
      <c r="AAD46" s="128"/>
      <c r="AAE46" s="128"/>
      <c r="AAF46" s="128"/>
      <c r="AAG46" s="128"/>
      <c r="AAH46" s="128"/>
      <c r="AAI46" s="128"/>
      <c r="AAJ46" s="128"/>
      <c r="AAK46" s="128"/>
      <c r="AAL46" s="128"/>
      <c r="AAM46" s="128"/>
      <c r="AAN46" s="128"/>
      <c r="AAO46" s="128"/>
      <c r="AAP46" s="128"/>
      <c r="AAQ46" s="128"/>
      <c r="AAR46" s="128"/>
      <c r="AAS46" s="128"/>
      <c r="AAT46" s="128"/>
      <c r="AAU46" s="128"/>
      <c r="AAV46" s="128"/>
      <c r="AAW46" s="128"/>
      <c r="AAX46" s="128"/>
      <c r="AAY46" s="128"/>
      <c r="AAZ46" s="128"/>
      <c r="ABA46" s="128"/>
      <c r="ABB46" s="128"/>
      <c r="ABC46" s="128"/>
      <c r="ABD46" s="128"/>
      <c r="ABE46" s="128"/>
      <c r="ABF46" s="128"/>
      <c r="ABG46" s="128"/>
      <c r="ABH46" s="128"/>
      <c r="ABI46" s="128"/>
      <c r="ABJ46" s="128"/>
      <c r="ABK46" s="128"/>
      <c r="ABL46" s="128"/>
      <c r="ABM46" s="128"/>
      <c r="ABN46" s="128"/>
      <c r="ABO46" s="128"/>
      <c r="ABP46" s="128"/>
      <c r="ABQ46" s="128"/>
      <c r="ABR46" s="128"/>
      <c r="ABS46" s="128"/>
      <c r="ABT46" s="128"/>
      <c r="ABU46" s="128"/>
      <c r="ABV46" s="128"/>
      <c r="ABW46" s="128"/>
      <c r="ABX46" s="128"/>
      <c r="ABY46" s="128"/>
      <c r="ABZ46" s="128"/>
      <c r="ACA46" s="128"/>
      <c r="ACB46" s="128"/>
      <c r="ACC46" s="128"/>
      <c r="ACD46" s="128"/>
      <c r="ACE46" s="128"/>
      <c r="ACF46" s="128"/>
      <c r="ACG46" s="128"/>
      <c r="ACH46" s="128"/>
      <c r="ACI46" s="128"/>
      <c r="ACJ46" s="128"/>
      <c r="ACK46" s="128"/>
      <c r="ACL46" s="128"/>
      <c r="ACM46" s="128"/>
      <c r="ACN46" s="128"/>
      <c r="ACO46" s="128"/>
      <c r="ACP46" s="128"/>
      <c r="ACQ46" s="128"/>
      <c r="ACR46" s="128"/>
      <c r="ACS46" s="128"/>
      <c r="ACT46" s="128"/>
      <c r="ACU46" s="128"/>
      <c r="ACV46" s="128"/>
      <c r="ACW46" s="128"/>
      <c r="ACX46" s="128"/>
      <c r="ACY46" s="128"/>
      <c r="ACZ46" s="128"/>
      <c r="ADA46" s="128"/>
      <c r="ADB46" s="128"/>
      <c r="ADC46" s="128"/>
      <c r="ADD46" s="128"/>
      <c r="ADE46" s="128"/>
      <c r="ADF46" s="128"/>
      <c r="ADG46" s="128"/>
      <c r="ADH46" s="128"/>
      <c r="ADI46" s="128"/>
      <c r="ADJ46" s="128"/>
      <c r="ADK46" s="128"/>
      <c r="ADL46" s="128"/>
      <c r="ADM46" s="128"/>
      <c r="ADN46" s="128"/>
      <c r="ADO46" s="128"/>
      <c r="ADP46" s="128"/>
      <c r="ADQ46" s="128"/>
      <c r="ADR46" s="128"/>
      <c r="ADS46" s="128"/>
      <c r="ADT46" s="128"/>
      <c r="ADU46" s="128"/>
      <c r="ADV46" s="128"/>
      <c r="ADW46" s="128"/>
      <c r="ADX46" s="128"/>
      <c r="ADY46" s="128"/>
      <c r="ADZ46" s="128"/>
      <c r="AEA46" s="128"/>
      <c r="AEB46" s="128"/>
      <c r="AEC46" s="128"/>
      <c r="AED46" s="128"/>
      <c r="AEE46" s="128"/>
      <c r="AEF46" s="128"/>
      <c r="AEG46" s="128"/>
      <c r="AEH46" s="128"/>
      <c r="AEI46" s="128"/>
      <c r="AEJ46" s="128"/>
      <c r="AEK46" s="128"/>
      <c r="AEL46" s="128"/>
      <c r="AEM46" s="128"/>
      <c r="AEN46" s="128"/>
      <c r="AEO46" s="128"/>
      <c r="AEP46" s="128"/>
      <c r="AEQ46" s="128"/>
      <c r="AER46" s="128"/>
      <c r="AES46" s="128"/>
      <c r="AET46" s="128"/>
      <c r="AEU46" s="128"/>
      <c r="AEV46" s="128"/>
      <c r="AEW46" s="128"/>
      <c r="AEX46" s="128"/>
      <c r="AEY46" s="128"/>
      <c r="AEZ46" s="128"/>
      <c r="AFA46" s="128"/>
      <c r="AFB46" s="128"/>
      <c r="AFC46" s="128"/>
      <c r="AFD46" s="128"/>
      <c r="AFE46" s="128"/>
      <c r="AFF46" s="128"/>
      <c r="AFG46" s="128"/>
      <c r="AFH46" s="128"/>
      <c r="AFI46" s="128"/>
      <c r="AFJ46" s="128"/>
      <c r="AFK46" s="128"/>
      <c r="AFL46" s="128"/>
      <c r="AFM46" s="128"/>
      <c r="AFN46" s="128"/>
      <c r="AFO46" s="128"/>
      <c r="AFP46" s="128"/>
      <c r="AFQ46" s="128"/>
      <c r="AFR46" s="128"/>
      <c r="AFS46" s="128"/>
      <c r="AFT46" s="128"/>
      <c r="AFU46" s="128"/>
      <c r="AFV46" s="128"/>
      <c r="AFW46" s="128"/>
      <c r="AFX46" s="128"/>
      <c r="AFY46" s="128"/>
      <c r="AFZ46" s="128"/>
      <c r="AGA46" s="128"/>
      <c r="AGB46" s="128"/>
      <c r="AGC46" s="128"/>
      <c r="AGD46" s="128"/>
      <c r="AGE46" s="128"/>
      <c r="AGF46" s="128"/>
      <c r="AGG46" s="128"/>
      <c r="AGH46" s="128"/>
      <c r="AGI46" s="128"/>
      <c r="AGJ46" s="128"/>
      <c r="AGK46" s="128"/>
      <c r="AGL46" s="128"/>
      <c r="AGM46" s="128"/>
      <c r="AGN46" s="128"/>
      <c r="AGO46" s="128"/>
      <c r="AGP46" s="128"/>
      <c r="AGQ46" s="128"/>
      <c r="AGR46" s="128"/>
      <c r="AGS46" s="128"/>
      <c r="AGT46" s="128"/>
      <c r="AGU46" s="128"/>
      <c r="AGV46" s="128"/>
      <c r="AGW46" s="128"/>
      <c r="AGX46" s="128"/>
      <c r="AGY46" s="128"/>
      <c r="AGZ46" s="128"/>
      <c r="AHA46" s="128"/>
      <c r="AHB46" s="128"/>
      <c r="AHC46" s="128"/>
      <c r="AHD46" s="128"/>
      <c r="AHE46" s="128"/>
      <c r="AHF46" s="128"/>
      <c r="AHG46" s="128"/>
      <c r="AHH46" s="128"/>
      <c r="AHI46" s="128"/>
      <c r="AHJ46" s="128"/>
      <c r="AHK46" s="128"/>
      <c r="AHL46" s="128"/>
      <c r="AHM46" s="128"/>
      <c r="AHN46" s="128"/>
      <c r="AHO46" s="128"/>
      <c r="AHP46" s="128"/>
      <c r="AHQ46" s="128"/>
      <c r="AHR46" s="128"/>
      <c r="AHS46" s="128"/>
      <c r="AHT46" s="128"/>
      <c r="AHU46" s="128"/>
      <c r="AHV46" s="128"/>
      <c r="AHW46" s="128"/>
      <c r="AHX46" s="128"/>
      <c r="AHY46" s="128"/>
      <c r="AHZ46" s="128"/>
      <c r="AIA46" s="128"/>
      <c r="AIB46" s="128"/>
      <c r="AIC46" s="128"/>
      <c r="AID46" s="128"/>
      <c r="AIE46" s="128"/>
      <c r="AIF46" s="128"/>
      <c r="AIG46" s="128"/>
      <c r="AIH46" s="128"/>
      <c r="AII46" s="128"/>
      <c r="AIJ46" s="128"/>
      <c r="AIK46" s="128"/>
      <c r="AIL46" s="128"/>
      <c r="AIM46" s="128"/>
      <c r="AIN46" s="128"/>
      <c r="AIO46" s="128"/>
      <c r="AIP46" s="128"/>
      <c r="AIQ46" s="128"/>
      <c r="AIR46" s="128"/>
      <c r="AIS46" s="128"/>
      <c r="AIT46" s="128"/>
      <c r="AIU46" s="128"/>
      <c r="AIV46" s="128"/>
      <c r="AIW46" s="128"/>
      <c r="AIX46" s="128"/>
      <c r="AIY46" s="128"/>
      <c r="AIZ46" s="128"/>
      <c r="AJA46" s="128"/>
      <c r="AJB46" s="128"/>
      <c r="AJC46" s="128"/>
      <c r="AJD46" s="128"/>
      <c r="AJE46" s="128"/>
      <c r="AJF46" s="128"/>
      <c r="AJG46" s="128"/>
      <c r="AJH46" s="128"/>
      <c r="AJI46" s="128"/>
      <c r="AJJ46" s="128"/>
      <c r="AJK46" s="128"/>
      <c r="AJL46" s="128"/>
      <c r="AJM46" s="128"/>
      <c r="AJN46" s="128"/>
      <c r="AJO46" s="128"/>
      <c r="AJP46" s="128"/>
      <c r="AJQ46" s="128"/>
      <c r="AJR46" s="128"/>
      <c r="AJS46" s="128"/>
      <c r="AJT46" s="128"/>
      <c r="AJU46" s="128"/>
      <c r="AJV46" s="128"/>
      <c r="AJW46" s="128"/>
      <c r="AJX46" s="128"/>
      <c r="AJY46" s="128"/>
      <c r="AJZ46" s="128"/>
      <c r="AKA46" s="128"/>
      <c r="AKB46" s="128"/>
      <c r="AKC46" s="128"/>
      <c r="AKD46" s="128"/>
      <c r="AKE46" s="128"/>
      <c r="AKF46" s="128"/>
      <c r="AKG46" s="128"/>
      <c r="AKH46" s="128"/>
      <c r="AKI46" s="128"/>
      <c r="AKJ46" s="128"/>
      <c r="AKK46" s="128"/>
      <c r="AKL46" s="128"/>
      <c r="AKM46" s="128"/>
      <c r="AKN46" s="128"/>
      <c r="AKO46" s="128"/>
      <c r="AKP46" s="128"/>
      <c r="AKQ46" s="128"/>
      <c r="AKR46" s="128"/>
      <c r="AKS46" s="128"/>
      <c r="AKT46" s="128"/>
      <c r="AKU46" s="128"/>
      <c r="AKV46" s="128"/>
      <c r="AKW46" s="128"/>
      <c r="AKX46" s="128"/>
      <c r="AKY46" s="128"/>
      <c r="AKZ46" s="128"/>
      <c r="ALA46" s="128"/>
      <c r="ALB46" s="128"/>
      <c r="ALC46" s="128"/>
      <c r="ALD46" s="128"/>
      <c r="ALE46" s="128"/>
      <c r="ALF46" s="128"/>
      <c r="ALG46" s="128"/>
      <c r="ALH46" s="128"/>
      <c r="ALI46" s="128"/>
      <c r="ALJ46" s="128"/>
      <c r="ALK46" s="128"/>
      <c r="ALL46" s="128"/>
      <c r="ALM46" s="128"/>
      <c r="ALN46" s="128"/>
      <c r="ALO46" s="128"/>
      <c r="ALP46" s="128"/>
      <c r="ALQ46" s="128"/>
      <c r="ALR46" s="128"/>
      <c r="ALS46" s="128"/>
      <c r="ALT46" s="128"/>
      <c r="ALU46" s="128"/>
      <c r="ALV46" s="128"/>
      <c r="ALW46" s="128"/>
      <c r="ALX46" s="128"/>
      <c r="ALY46" s="128"/>
      <c r="ALZ46" s="128"/>
      <c r="AMA46" s="128"/>
      <c r="AMB46" s="128"/>
      <c r="AMC46" s="128"/>
      <c r="AMD46" s="128"/>
      <c r="AME46" s="128"/>
      <c r="AMF46" s="128"/>
      <c r="AMG46" s="128"/>
      <c r="AMH46" s="128"/>
      <c r="AMI46" s="128"/>
      <c r="AMJ46" s="128"/>
      <c r="AMK46" s="128"/>
      <c r="AML46" s="128"/>
      <c r="AMM46" s="128"/>
      <c r="AMN46" s="128"/>
      <c r="AMO46" s="128"/>
      <c r="AMP46" s="128"/>
      <c r="AMQ46" s="128"/>
      <c r="AMR46" s="128"/>
      <c r="AMS46" s="128"/>
      <c r="AMT46" s="128"/>
      <c r="AMU46" s="128"/>
      <c r="AMV46" s="128"/>
      <c r="AMW46" s="128"/>
      <c r="AMX46" s="128"/>
      <c r="AMY46" s="128"/>
      <c r="AMZ46" s="128"/>
      <c r="ANA46" s="128"/>
      <c r="ANB46" s="128"/>
      <c r="ANC46" s="128"/>
      <c r="AND46" s="128"/>
      <c r="ANE46" s="128"/>
      <c r="ANF46" s="128"/>
      <c r="ANG46" s="128"/>
      <c r="ANH46" s="128"/>
      <c r="ANI46" s="128"/>
      <c r="ANJ46" s="128"/>
      <c r="ANK46" s="128"/>
      <c r="ANL46" s="128"/>
      <c r="ANM46" s="128"/>
      <c r="ANN46" s="128"/>
      <c r="ANO46" s="128"/>
      <c r="ANP46" s="128"/>
      <c r="ANQ46" s="128"/>
      <c r="ANR46" s="128"/>
      <c r="ANS46" s="128"/>
      <c r="ANT46" s="128"/>
      <c r="ANU46" s="128"/>
      <c r="ANV46" s="128"/>
      <c r="ANW46" s="128"/>
      <c r="ANX46" s="128"/>
      <c r="ANY46" s="128"/>
      <c r="ANZ46" s="128"/>
      <c r="AOA46" s="128"/>
      <c r="AOB46" s="128"/>
      <c r="AOC46" s="128"/>
      <c r="AOD46" s="128"/>
      <c r="AOE46" s="128"/>
      <c r="AOF46" s="128"/>
      <c r="AOG46" s="128"/>
      <c r="AOH46" s="128"/>
      <c r="AOI46" s="128"/>
      <c r="AOJ46" s="128"/>
      <c r="AOK46" s="128"/>
      <c r="AOL46" s="128"/>
      <c r="AOM46" s="128"/>
      <c r="AON46" s="128"/>
      <c r="AOO46" s="128"/>
      <c r="AOP46" s="128"/>
      <c r="AOQ46" s="128"/>
      <c r="AOR46" s="128"/>
      <c r="AOS46" s="128"/>
      <c r="AOT46" s="128"/>
      <c r="AOU46" s="128"/>
      <c r="AOV46" s="128"/>
      <c r="AOW46" s="128"/>
      <c r="AOX46" s="128"/>
      <c r="AOY46" s="128"/>
      <c r="AOZ46" s="128"/>
      <c r="APA46" s="128"/>
      <c r="APB46" s="128"/>
      <c r="APC46" s="128"/>
      <c r="APD46" s="128"/>
      <c r="APE46" s="128"/>
      <c r="APF46" s="128"/>
      <c r="APG46" s="128"/>
      <c r="APH46" s="128"/>
      <c r="API46" s="128"/>
      <c r="APJ46" s="128"/>
      <c r="APK46" s="128"/>
      <c r="APL46" s="128"/>
      <c r="APM46" s="128"/>
      <c r="APN46" s="128"/>
      <c r="APO46" s="128"/>
      <c r="APP46" s="128"/>
      <c r="APQ46" s="128"/>
      <c r="APR46" s="128"/>
      <c r="APS46" s="128"/>
      <c r="APT46" s="128"/>
      <c r="APU46" s="128"/>
      <c r="APV46" s="128"/>
      <c r="APW46" s="128"/>
      <c r="APX46" s="128"/>
      <c r="APY46" s="128"/>
      <c r="APZ46" s="128"/>
      <c r="AQA46" s="128"/>
      <c r="AQB46" s="128"/>
      <c r="AQC46" s="128"/>
      <c r="AQD46" s="128"/>
      <c r="AQE46" s="128"/>
      <c r="AQF46" s="128"/>
      <c r="AQG46" s="128"/>
      <c r="AQH46" s="128"/>
      <c r="AQI46" s="128"/>
      <c r="AQJ46" s="128"/>
      <c r="AQK46" s="128"/>
      <c r="AQL46" s="128"/>
      <c r="AQM46" s="128"/>
      <c r="AQN46" s="128"/>
      <c r="AQO46" s="128"/>
      <c r="AQP46" s="128"/>
      <c r="AQQ46" s="128"/>
      <c r="AQR46" s="128"/>
      <c r="AQS46" s="128"/>
      <c r="AQT46" s="128"/>
      <c r="AQU46" s="128"/>
      <c r="AQV46" s="128"/>
      <c r="AQW46" s="128"/>
      <c r="AQX46" s="128"/>
      <c r="AQY46" s="128"/>
      <c r="AQZ46" s="128"/>
      <c r="ARA46" s="128"/>
      <c r="ARB46" s="128"/>
      <c r="ARC46" s="128"/>
      <c r="ARD46" s="128"/>
      <c r="ARE46" s="128"/>
      <c r="ARF46" s="128"/>
      <c r="ARG46" s="128"/>
      <c r="ARH46" s="128"/>
      <c r="ARI46" s="128"/>
      <c r="ARJ46" s="128"/>
      <c r="ARK46" s="128"/>
      <c r="ARL46" s="128"/>
      <c r="ARM46" s="128"/>
      <c r="ARN46" s="128"/>
      <c r="ARO46" s="128"/>
      <c r="ARP46" s="128"/>
      <c r="ARQ46" s="128"/>
      <c r="ARR46" s="128"/>
      <c r="ARS46" s="128"/>
      <c r="ART46" s="128"/>
      <c r="ARU46" s="128"/>
      <c r="ARV46" s="128"/>
      <c r="ARW46" s="128"/>
      <c r="ARX46" s="128"/>
      <c r="ARY46" s="128"/>
      <c r="ARZ46" s="128"/>
      <c r="ASA46" s="128"/>
      <c r="ASB46" s="128"/>
      <c r="ASC46" s="128"/>
      <c r="ASD46" s="128"/>
      <c r="ASE46" s="128"/>
      <c r="ASF46" s="128"/>
      <c r="ASG46" s="128"/>
      <c r="ASH46" s="128"/>
      <c r="ASI46" s="128"/>
      <c r="ASJ46" s="128"/>
      <c r="ASK46" s="128"/>
      <c r="ASL46" s="128"/>
      <c r="ASM46" s="128"/>
      <c r="ASN46" s="128"/>
      <c r="ASO46" s="128"/>
      <c r="ASP46" s="128"/>
      <c r="ASQ46" s="128"/>
      <c r="ASR46" s="128"/>
      <c r="ASS46" s="128"/>
      <c r="AST46" s="128"/>
      <c r="ASU46" s="128"/>
      <c r="ASV46" s="128"/>
      <c r="ASW46" s="128"/>
      <c r="ASX46" s="128"/>
      <c r="ASY46" s="128"/>
      <c r="ASZ46" s="128"/>
      <c r="ATA46" s="128"/>
      <c r="ATB46" s="128"/>
      <c r="ATC46" s="128"/>
      <c r="ATD46" s="128"/>
      <c r="ATE46" s="128"/>
      <c r="ATF46" s="128"/>
      <c r="ATG46" s="128"/>
      <c r="ATH46" s="128"/>
      <c r="ATI46" s="128"/>
      <c r="ATJ46" s="128"/>
      <c r="ATK46" s="128"/>
      <c r="ATL46" s="128"/>
      <c r="ATM46" s="128"/>
      <c r="ATN46" s="128"/>
      <c r="ATO46" s="128"/>
      <c r="ATP46" s="128"/>
      <c r="ATQ46" s="128"/>
      <c r="ATR46" s="128"/>
      <c r="ATS46" s="128"/>
      <c r="ATT46" s="128"/>
      <c r="ATU46" s="128"/>
      <c r="ATV46" s="128"/>
      <c r="ATW46" s="128"/>
      <c r="ATX46" s="128"/>
      <c r="ATY46" s="128"/>
      <c r="ATZ46" s="128"/>
      <c r="AUA46" s="128"/>
      <c r="AUB46" s="128"/>
      <c r="AUC46" s="128"/>
      <c r="AUD46" s="128"/>
      <c r="AUE46" s="128"/>
      <c r="AUF46" s="128"/>
      <c r="AUG46" s="128"/>
      <c r="AUH46" s="128"/>
      <c r="AUI46" s="128"/>
      <c r="AUJ46" s="128"/>
      <c r="AUK46" s="128"/>
      <c r="AUL46" s="128"/>
      <c r="AUM46" s="128"/>
      <c r="AUN46" s="128"/>
      <c r="AUO46" s="128"/>
      <c r="AUP46" s="128"/>
      <c r="AUQ46" s="128"/>
      <c r="AUR46" s="128"/>
      <c r="AUS46" s="128"/>
      <c r="AUT46" s="128"/>
      <c r="AUU46" s="128"/>
      <c r="AUV46" s="128"/>
      <c r="AUW46" s="128"/>
      <c r="AUX46" s="128"/>
      <c r="AUY46" s="128"/>
      <c r="AUZ46" s="128"/>
      <c r="AVA46" s="128"/>
      <c r="AVB46" s="128"/>
      <c r="AVC46" s="128"/>
      <c r="AVD46" s="128"/>
      <c r="AVE46" s="128"/>
      <c r="AVF46" s="128"/>
      <c r="AVG46" s="128"/>
      <c r="AVH46" s="128"/>
      <c r="AVI46" s="128"/>
      <c r="AVJ46" s="128"/>
      <c r="AVK46" s="128"/>
      <c r="AVL46" s="128"/>
      <c r="AVM46" s="128"/>
      <c r="AVN46" s="128"/>
      <c r="AVO46" s="128"/>
      <c r="AVP46" s="128"/>
      <c r="AVQ46" s="128"/>
      <c r="AVR46" s="128"/>
      <c r="AVS46" s="128"/>
      <c r="AVT46" s="128"/>
      <c r="AVU46" s="128"/>
      <c r="AVV46" s="128"/>
      <c r="AVW46" s="128"/>
      <c r="AVX46" s="128"/>
      <c r="AVY46" s="128"/>
      <c r="AVZ46" s="128"/>
      <c r="AWA46" s="128"/>
      <c r="AWB46" s="128"/>
      <c r="AWC46" s="128"/>
      <c r="AWD46" s="128"/>
      <c r="AWE46" s="128"/>
      <c r="AWF46" s="128"/>
      <c r="AWG46" s="128"/>
      <c r="AWH46" s="128"/>
      <c r="AWI46" s="128"/>
      <c r="AWJ46" s="128"/>
      <c r="AWK46" s="128"/>
      <c r="AWL46" s="128"/>
      <c r="AWM46" s="128"/>
      <c r="AWN46" s="128"/>
      <c r="AWO46" s="128"/>
      <c r="AWP46" s="128"/>
      <c r="AWQ46" s="128"/>
      <c r="AWR46" s="128"/>
      <c r="AWS46" s="128"/>
      <c r="AWT46" s="128"/>
      <c r="AWU46" s="128"/>
      <c r="AWV46" s="128"/>
      <c r="AWW46" s="128"/>
      <c r="AWX46" s="128"/>
      <c r="AWY46" s="128"/>
      <c r="AWZ46" s="128"/>
      <c r="AXA46" s="128"/>
      <c r="AXB46" s="128"/>
      <c r="AXC46" s="128"/>
      <c r="AXD46" s="128"/>
      <c r="AXE46" s="128"/>
      <c r="AXF46" s="128"/>
      <c r="AXG46" s="128"/>
      <c r="AXH46" s="128"/>
      <c r="AXI46" s="128"/>
      <c r="AXJ46" s="128"/>
      <c r="AXK46" s="128"/>
      <c r="AXL46" s="128"/>
      <c r="AXM46" s="128"/>
      <c r="AXN46" s="128"/>
      <c r="AXO46" s="128"/>
      <c r="AXP46" s="128"/>
      <c r="AXQ46" s="128"/>
      <c r="AXR46" s="128"/>
      <c r="AXS46" s="128"/>
      <c r="AXT46" s="128"/>
      <c r="AXU46" s="128"/>
      <c r="AXV46" s="128"/>
      <c r="AXW46" s="128"/>
      <c r="AXX46" s="128"/>
      <c r="AXY46" s="128"/>
      <c r="AXZ46" s="128"/>
      <c r="AYA46" s="128"/>
      <c r="AYB46" s="128"/>
      <c r="AYC46" s="128"/>
      <c r="AYD46" s="128"/>
      <c r="AYE46" s="128"/>
      <c r="AYF46" s="128"/>
      <c r="AYG46" s="128"/>
      <c r="AYH46" s="128"/>
      <c r="AYI46" s="128"/>
      <c r="AYJ46" s="128"/>
      <c r="AYK46" s="128"/>
      <c r="AYL46" s="128"/>
      <c r="AYM46" s="128"/>
      <c r="AYN46" s="128"/>
      <c r="AYO46" s="128"/>
      <c r="AYP46" s="128"/>
      <c r="AYQ46" s="128"/>
      <c r="AYR46" s="128"/>
      <c r="AYS46" s="128"/>
      <c r="AYT46" s="128"/>
      <c r="AYU46" s="128"/>
      <c r="AYV46" s="128"/>
      <c r="AYW46" s="128"/>
      <c r="AYX46" s="128"/>
      <c r="AYY46" s="128"/>
      <c r="AYZ46" s="128"/>
      <c r="AZA46" s="128"/>
      <c r="AZB46" s="128"/>
      <c r="AZC46" s="128"/>
      <c r="AZD46" s="128"/>
      <c r="AZE46" s="128"/>
      <c r="AZF46" s="128"/>
      <c r="AZG46" s="128"/>
      <c r="AZH46" s="128"/>
      <c r="AZI46" s="128"/>
      <c r="AZJ46" s="128"/>
      <c r="AZK46" s="128"/>
      <c r="AZL46" s="128"/>
      <c r="AZM46" s="128"/>
      <c r="AZN46" s="128"/>
      <c r="AZO46" s="128"/>
      <c r="AZP46" s="128"/>
      <c r="AZQ46" s="128"/>
      <c r="AZR46" s="128"/>
      <c r="AZS46" s="128"/>
      <c r="AZT46" s="128"/>
      <c r="AZU46" s="128"/>
      <c r="AZV46" s="128"/>
      <c r="AZW46" s="128"/>
      <c r="AZX46" s="128"/>
      <c r="AZY46" s="128"/>
      <c r="AZZ46" s="128"/>
      <c r="BAA46" s="128"/>
      <c r="BAB46" s="128"/>
      <c r="BAC46" s="128"/>
      <c r="BAD46" s="128"/>
      <c r="BAE46" s="128"/>
      <c r="BAF46" s="128"/>
      <c r="BAG46" s="128"/>
      <c r="BAH46" s="128"/>
      <c r="BAI46" s="128"/>
      <c r="BAJ46" s="128"/>
      <c r="BAK46" s="128"/>
      <c r="BAL46" s="128"/>
      <c r="BAM46" s="128"/>
      <c r="BAN46" s="128"/>
      <c r="BAO46" s="128"/>
      <c r="BAP46" s="128"/>
      <c r="BAQ46" s="128"/>
      <c r="BAR46" s="128"/>
      <c r="BAS46" s="128"/>
      <c r="BAT46" s="128"/>
      <c r="BAU46" s="128"/>
      <c r="BAV46" s="128"/>
      <c r="BAW46" s="128"/>
      <c r="BAX46" s="128"/>
      <c r="BAY46" s="128"/>
      <c r="BAZ46" s="128"/>
      <c r="BBA46" s="128"/>
      <c r="BBB46" s="128"/>
      <c r="BBC46" s="128"/>
      <c r="BBD46" s="128"/>
      <c r="BBE46" s="128"/>
      <c r="BBF46" s="128"/>
      <c r="BBG46" s="128"/>
      <c r="BBH46" s="128"/>
      <c r="BBI46" s="128"/>
      <c r="BBJ46" s="128"/>
      <c r="BBK46" s="128"/>
      <c r="BBL46" s="128"/>
      <c r="BBM46" s="128"/>
      <c r="BBN46" s="128"/>
      <c r="BBO46" s="128"/>
      <c r="BBP46" s="128"/>
      <c r="BBQ46" s="128"/>
      <c r="BBR46" s="128"/>
      <c r="BBS46" s="128"/>
      <c r="BBT46" s="128"/>
      <c r="BBU46" s="128"/>
      <c r="BBV46" s="128"/>
      <c r="BBW46" s="128"/>
      <c r="BBX46" s="128"/>
      <c r="BBY46" s="128"/>
      <c r="BBZ46" s="128"/>
      <c r="BCA46" s="128"/>
      <c r="BCB46" s="128"/>
      <c r="BCC46" s="128"/>
      <c r="BCD46" s="128"/>
      <c r="BCE46" s="128"/>
      <c r="BCF46" s="128"/>
      <c r="BCG46" s="128"/>
      <c r="BCH46" s="128"/>
      <c r="BCI46" s="128"/>
      <c r="BCJ46" s="128"/>
      <c r="BCK46" s="128"/>
      <c r="BCL46" s="128"/>
      <c r="BCM46" s="128"/>
      <c r="BCN46" s="128"/>
      <c r="BCO46" s="128"/>
      <c r="BCP46" s="128"/>
      <c r="BCQ46" s="128"/>
      <c r="BCR46" s="128"/>
      <c r="BCS46" s="128"/>
      <c r="BCT46" s="128"/>
      <c r="BCU46" s="128"/>
      <c r="BCV46" s="128"/>
      <c r="BCW46" s="128"/>
      <c r="BCX46" s="128"/>
      <c r="BCY46" s="128"/>
      <c r="BCZ46" s="128"/>
      <c r="BDA46" s="128"/>
      <c r="BDB46" s="128"/>
      <c r="BDC46" s="128"/>
      <c r="BDD46" s="128"/>
      <c r="BDE46" s="128"/>
      <c r="BDF46" s="128"/>
      <c r="BDG46" s="128"/>
      <c r="BDH46" s="128"/>
      <c r="BDI46" s="128"/>
      <c r="BDJ46" s="128"/>
      <c r="BDK46" s="128"/>
      <c r="BDL46" s="128"/>
      <c r="BDM46" s="128"/>
      <c r="BDN46" s="128"/>
      <c r="BDO46" s="128"/>
      <c r="BDP46" s="128"/>
      <c r="BDQ46" s="128"/>
      <c r="BDR46" s="128"/>
      <c r="BDS46" s="128"/>
      <c r="BDT46" s="128"/>
      <c r="BDU46" s="128"/>
    </row>
    <row r="47" spans="1:1477" s="7" customFormat="1" ht="24" customHeight="1" thickTop="1" thickBot="1">
      <c r="B47" s="319" t="s">
        <v>49</v>
      </c>
      <c r="C47" s="320"/>
      <c r="D47" s="321"/>
      <c r="E47" s="8"/>
      <c r="F47" s="9"/>
      <c r="G47" s="10">
        <f t="shared" ref="G47:L47" si="84">SUM(G42,G37,G32,G27,G22,G17,G12,G6)</f>
        <v>1</v>
      </c>
      <c r="H47" s="10">
        <f t="shared" si="84"/>
        <v>2</v>
      </c>
      <c r="I47" s="10">
        <f t="shared" si="84"/>
        <v>2</v>
      </c>
      <c r="J47" s="10">
        <f t="shared" si="84"/>
        <v>1100</v>
      </c>
      <c r="K47" s="10">
        <f t="shared" si="84"/>
        <v>1382</v>
      </c>
      <c r="L47" s="10">
        <f t="shared" si="84"/>
        <v>1382</v>
      </c>
      <c r="M47" s="168">
        <f>IF(G47=0,0,N47/G47)</f>
        <v>1</v>
      </c>
      <c r="N47" s="10">
        <f t="shared" ref="N47:AC47" si="85">SUM(N42,N37,N32,N27,N22,N17,N12,N6)</f>
        <v>1</v>
      </c>
      <c r="O47" s="10">
        <f t="shared" si="85"/>
        <v>0</v>
      </c>
      <c r="P47" s="11">
        <f t="shared" si="85"/>
        <v>0</v>
      </c>
      <c r="Q47" s="11">
        <f t="shared" si="85"/>
        <v>0</v>
      </c>
      <c r="R47" s="10">
        <f t="shared" si="85"/>
        <v>278</v>
      </c>
      <c r="S47" s="10">
        <f t="shared" si="85"/>
        <v>4</v>
      </c>
      <c r="T47" s="12">
        <f t="shared" si="85"/>
        <v>94901300</v>
      </c>
      <c r="U47" s="12">
        <f t="shared" si="85"/>
        <v>150000</v>
      </c>
      <c r="V47" s="12">
        <f t="shared" si="85"/>
        <v>94751300</v>
      </c>
      <c r="W47" s="12">
        <f t="shared" si="85"/>
        <v>95003406</v>
      </c>
      <c r="X47" s="12">
        <f t="shared" si="85"/>
        <v>95132842</v>
      </c>
      <c r="Y47" s="12">
        <f t="shared" si="85"/>
        <v>0</v>
      </c>
      <c r="Z47" s="12">
        <f t="shared" si="85"/>
        <v>0</v>
      </c>
      <c r="AA47" s="12">
        <f t="shared" si="85"/>
        <v>0</v>
      </c>
      <c r="AB47" s="12">
        <f t="shared" si="85"/>
        <v>95132842</v>
      </c>
      <c r="AC47" s="12">
        <f t="shared" si="85"/>
        <v>0</v>
      </c>
      <c r="AD47" s="167">
        <f>IF(G47=0,0,AE47/G47)</f>
        <v>8</v>
      </c>
      <c r="AE47" s="170">
        <f t="shared" ref="AE47:BJ47" si="86">SUM(AE42,AE37,AE32,AE27,AE22,AE17,AE12,AE6)</f>
        <v>8</v>
      </c>
      <c r="AF47" s="12">
        <f t="shared" si="86"/>
        <v>-95132842</v>
      </c>
      <c r="AG47" s="12">
        <f t="shared" si="86"/>
        <v>102106</v>
      </c>
      <c r="AH47" s="11">
        <f t="shared" si="86"/>
        <v>152</v>
      </c>
      <c r="AI47" s="11">
        <f t="shared" si="86"/>
        <v>88</v>
      </c>
      <c r="AJ47" s="13">
        <f t="shared" si="86"/>
        <v>31</v>
      </c>
      <c r="AK47" s="13">
        <f t="shared" si="86"/>
        <v>0</v>
      </c>
      <c r="AL47" s="12">
        <f t="shared" si="86"/>
        <v>92075</v>
      </c>
      <c r="AM47" s="12">
        <f t="shared" si="86"/>
        <v>0</v>
      </c>
      <c r="AN47" s="13">
        <f t="shared" si="86"/>
        <v>0</v>
      </c>
      <c r="AO47" s="13">
        <f t="shared" si="86"/>
        <v>4</v>
      </c>
      <c r="AP47" s="12">
        <f t="shared" si="86"/>
        <v>100938</v>
      </c>
      <c r="AQ47" s="12">
        <f t="shared" si="86"/>
        <v>84849</v>
      </c>
      <c r="AR47" s="13">
        <f t="shared" si="86"/>
        <v>0</v>
      </c>
      <c r="AS47" s="13">
        <f t="shared" si="86"/>
        <v>0</v>
      </c>
      <c r="AT47" s="12">
        <f t="shared" si="86"/>
        <v>0</v>
      </c>
      <c r="AU47" s="12">
        <f t="shared" si="86"/>
        <v>0</v>
      </c>
      <c r="AV47" s="13">
        <f t="shared" si="86"/>
        <v>0</v>
      </c>
      <c r="AW47" s="13">
        <f t="shared" si="86"/>
        <v>0</v>
      </c>
      <c r="AX47" s="12">
        <f t="shared" si="86"/>
        <v>0</v>
      </c>
      <c r="AY47" s="12">
        <f t="shared" si="86"/>
        <v>0</v>
      </c>
      <c r="AZ47" s="13">
        <f t="shared" si="86"/>
        <v>0</v>
      </c>
      <c r="BA47" s="13">
        <f t="shared" si="86"/>
        <v>0</v>
      </c>
      <c r="BB47" s="12">
        <f t="shared" si="86"/>
        <v>53900</v>
      </c>
      <c r="BC47" s="12">
        <f t="shared" si="86"/>
        <v>0</v>
      </c>
      <c r="BD47" s="13">
        <f t="shared" si="86"/>
        <v>7</v>
      </c>
      <c r="BE47" s="13">
        <f t="shared" si="86"/>
        <v>0</v>
      </c>
      <c r="BF47" s="12">
        <f t="shared" si="86"/>
        <v>3689</v>
      </c>
      <c r="BG47" s="12">
        <f t="shared" si="86"/>
        <v>0</v>
      </c>
      <c r="BH47" s="13">
        <f t="shared" si="86"/>
        <v>0</v>
      </c>
      <c r="BI47" s="13">
        <f t="shared" si="86"/>
        <v>0</v>
      </c>
      <c r="BJ47" s="12">
        <f t="shared" si="86"/>
        <v>0</v>
      </c>
      <c r="BK47" s="12">
        <f t="shared" ref="BK47:CM47" si="87">SUM(BK42,BK37,BK32,BK27,BK22,BK17,BK12,BK6)</f>
        <v>0</v>
      </c>
      <c r="BL47" s="13">
        <f t="shared" si="87"/>
        <v>0</v>
      </c>
      <c r="BM47" s="13">
        <f t="shared" si="87"/>
        <v>0</v>
      </c>
      <c r="BN47" s="12">
        <f t="shared" si="87"/>
        <v>0</v>
      </c>
      <c r="BO47" s="12">
        <f t="shared" si="87"/>
        <v>0</v>
      </c>
      <c r="BP47" s="13">
        <f t="shared" si="87"/>
        <v>0</v>
      </c>
      <c r="BQ47" s="13">
        <f t="shared" si="87"/>
        <v>0</v>
      </c>
      <c r="BR47" s="12">
        <f t="shared" si="87"/>
        <v>0</v>
      </c>
      <c r="BS47" s="12">
        <f t="shared" si="87"/>
        <v>0</v>
      </c>
      <c r="BT47" s="13">
        <f t="shared" si="87"/>
        <v>0</v>
      </c>
      <c r="BU47" s="13">
        <f t="shared" si="87"/>
        <v>0</v>
      </c>
      <c r="BV47" s="12">
        <f t="shared" si="87"/>
        <v>0</v>
      </c>
      <c r="BW47" s="12">
        <f t="shared" si="87"/>
        <v>0</v>
      </c>
      <c r="BX47" s="13">
        <f t="shared" si="87"/>
        <v>0</v>
      </c>
      <c r="BY47" s="13">
        <f t="shared" si="87"/>
        <v>0</v>
      </c>
      <c r="BZ47" s="12">
        <f t="shared" si="87"/>
        <v>0</v>
      </c>
      <c r="CA47" s="12">
        <f t="shared" si="87"/>
        <v>0</v>
      </c>
      <c r="CB47" s="13">
        <f t="shared" si="87"/>
        <v>0</v>
      </c>
      <c r="CC47" s="13">
        <f t="shared" si="87"/>
        <v>0</v>
      </c>
      <c r="CD47" s="12">
        <f t="shared" si="87"/>
        <v>0</v>
      </c>
      <c r="CE47" s="12">
        <f t="shared" si="87"/>
        <v>0</v>
      </c>
      <c r="CF47" s="13">
        <f t="shared" si="87"/>
        <v>0</v>
      </c>
      <c r="CG47" s="13">
        <f t="shared" si="87"/>
        <v>0</v>
      </c>
      <c r="CH47" s="12">
        <f t="shared" si="87"/>
        <v>0</v>
      </c>
      <c r="CI47" s="12">
        <f t="shared" si="87"/>
        <v>0</v>
      </c>
      <c r="CJ47" s="13">
        <f t="shared" si="87"/>
        <v>38</v>
      </c>
      <c r="CK47" s="13">
        <f t="shared" si="87"/>
        <v>4</v>
      </c>
      <c r="CL47" s="12">
        <f t="shared" si="87"/>
        <v>250602</v>
      </c>
      <c r="CM47" s="12">
        <f t="shared" si="87"/>
        <v>84849</v>
      </c>
      <c r="CN47" s="14"/>
      <c r="CO47" s="14"/>
      <c r="CP47" s="14"/>
      <c r="CQ47" s="14"/>
      <c r="CR47" s="14"/>
      <c r="CS47" s="14"/>
      <c r="CT47" s="15"/>
      <c r="CU47" s="9"/>
      <c r="CV47" s="9"/>
      <c r="CW47" s="10"/>
      <c r="CX47" s="15"/>
      <c r="CY47" s="9"/>
      <c r="CZ47" s="9"/>
      <c r="DA47" s="9"/>
      <c r="DB47" s="12"/>
      <c r="DC47" s="14"/>
      <c r="DD47" s="16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  <c r="AAA47" s="128"/>
      <c r="AAB47" s="128"/>
      <c r="AAC47" s="128"/>
      <c r="AAD47" s="128"/>
      <c r="AAE47" s="128"/>
      <c r="AAF47" s="128"/>
      <c r="AAG47" s="128"/>
      <c r="AAH47" s="128"/>
      <c r="AAI47" s="128"/>
      <c r="AAJ47" s="128"/>
      <c r="AAK47" s="128"/>
      <c r="AAL47" s="128"/>
      <c r="AAM47" s="128"/>
      <c r="AAN47" s="128"/>
      <c r="AAO47" s="128"/>
      <c r="AAP47" s="128"/>
      <c r="AAQ47" s="128"/>
      <c r="AAR47" s="128"/>
      <c r="AAS47" s="128"/>
      <c r="AAT47" s="128"/>
      <c r="AAU47" s="128"/>
      <c r="AAV47" s="128"/>
      <c r="AAW47" s="128"/>
      <c r="AAX47" s="128"/>
      <c r="AAY47" s="128"/>
      <c r="AAZ47" s="128"/>
      <c r="ABA47" s="128"/>
      <c r="ABB47" s="128"/>
      <c r="ABC47" s="128"/>
      <c r="ABD47" s="128"/>
      <c r="ABE47" s="128"/>
      <c r="ABF47" s="128"/>
      <c r="ABG47" s="128"/>
      <c r="ABH47" s="128"/>
      <c r="ABI47" s="128"/>
      <c r="ABJ47" s="128"/>
      <c r="ABK47" s="128"/>
      <c r="ABL47" s="128"/>
      <c r="ABM47" s="128"/>
      <c r="ABN47" s="128"/>
      <c r="ABO47" s="128"/>
      <c r="ABP47" s="128"/>
      <c r="ABQ47" s="128"/>
      <c r="ABR47" s="128"/>
      <c r="ABS47" s="128"/>
      <c r="ABT47" s="128"/>
      <c r="ABU47" s="128"/>
      <c r="ABV47" s="128"/>
      <c r="ABW47" s="128"/>
      <c r="ABX47" s="128"/>
      <c r="ABY47" s="128"/>
      <c r="ABZ47" s="128"/>
      <c r="ACA47" s="128"/>
      <c r="ACB47" s="128"/>
      <c r="ACC47" s="128"/>
      <c r="ACD47" s="128"/>
      <c r="ACE47" s="128"/>
      <c r="ACF47" s="128"/>
      <c r="ACG47" s="128"/>
      <c r="ACH47" s="128"/>
      <c r="ACI47" s="128"/>
      <c r="ACJ47" s="128"/>
      <c r="ACK47" s="128"/>
      <c r="ACL47" s="128"/>
      <c r="ACM47" s="128"/>
      <c r="ACN47" s="128"/>
      <c r="ACO47" s="128"/>
      <c r="ACP47" s="128"/>
      <c r="ACQ47" s="128"/>
      <c r="ACR47" s="128"/>
      <c r="ACS47" s="128"/>
      <c r="ACT47" s="128"/>
      <c r="ACU47" s="128"/>
      <c r="ACV47" s="128"/>
      <c r="ACW47" s="128"/>
      <c r="ACX47" s="128"/>
      <c r="ACY47" s="128"/>
      <c r="ACZ47" s="128"/>
      <c r="ADA47" s="128"/>
      <c r="ADB47" s="128"/>
      <c r="ADC47" s="128"/>
      <c r="ADD47" s="128"/>
      <c r="ADE47" s="128"/>
      <c r="ADF47" s="128"/>
      <c r="ADG47" s="128"/>
      <c r="ADH47" s="128"/>
      <c r="ADI47" s="128"/>
      <c r="ADJ47" s="128"/>
      <c r="ADK47" s="128"/>
      <c r="ADL47" s="128"/>
      <c r="ADM47" s="128"/>
      <c r="ADN47" s="128"/>
      <c r="ADO47" s="128"/>
      <c r="ADP47" s="128"/>
      <c r="ADQ47" s="128"/>
      <c r="ADR47" s="128"/>
      <c r="ADS47" s="128"/>
      <c r="ADT47" s="128"/>
      <c r="ADU47" s="128"/>
      <c r="ADV47" s="128"/>
      <c r="ADW47" s="128"/>
      <c r="ADX47" s="128"/>
      <c r="ADY47" s="128"/>
      <c r="ADZ47" s="128"/>
      <c r="AEA47" s="128"/>
      <c r="AEB47" s="128"/>
      <c r="AEC47" s="128"/>
      <c r="AED47" s="128"/>
      <c r="AEE47" s="128"/>
      <c r="AEF47" s="128"/>
      <c r="AEG47" s="128"/>
      <c r="AEH47" s="128"/>
      <c r="AEI47" s="128"/>
      <c r="AEJ47" s="128"/>
      <c r="AEK47" s="128"/>
      <c r="AEL47" s="128"/>
      <c r="AEM47" s="128"/>
      <c r="AEN47" s="128"/>
      <c r="AEO47" s="128"/>
      <c r="AEP47" s="128"/>
      <c r="AEQ47" s="128"/>
      <c r="AER47" s="128"/>
      <c r="AES47" s="128"/>
      <c r="AET47" s="128"/>
      <c r="AEU47" s="128"/>
      <c r="AEV47" s="128"/>
      <c r="AEW47" s="128"/>
      <c r="AEX47" s="128"/>
      <c r="AEY47" s="128"/>
      <c r="AEZ47" s="128"/>
      <c r="AFA47" s="128"/>
      <c r="AFB47" s="128"/>
      <c r="AFC47" s="128"/>
      <c r="AFD47" s="128"/>
      <c r="AFE47" s="128"/>
      <c r="AFF47" s="128"/>
      <c r="AFG47" s="128"/>
      <c r="AFH47" s="128"/>
      <c r="AFI47" s="128"/>
      <c r="AFJ47" s="128"/>
      <c r="AFK47" s="128"/>
      <c r="AFL47" s="128"/>
      <c r="AFM47" s="128"/>
      <c r="AFN47" s="128"/>
      <c r="AFO47" s="128"/>
      <c r="AFP47" s="128"/>
      <c r="AFQ47" s="128"/>
      <c r="AFR47" s="128"/>
      <c r="AFS47" s="128"/>
      <c r="AFT47" s="128"/>
      <c r="AFU47" s="128"/>
      <c r="AFV47" s="128"/>
      <c r="AFW47" s="128"/>
      <c r="AFX47" s="128"/>
      <c r="AFY47" s="128"/>
      <c r="AFZ47" s="128"/>
      <c r="AGA47" s="128"/>
      <c r="AGB47" s="128"/>
      <c r="AGC47" s="128"/>
      <c r="AGD47" s="128"/>
      <c r="AGE47" s="128"/>
      <c r="AGF47" s="128"/>
      <c r="AGG47" s="128"/>
      <c r="AGH47" s="128"/>
      <c r="AGI47" s="128"/>
      <c r="AGJ47" s="128"/>
      <c r="AGK47" s="128"/>
      <c r="AGL47" s="128"/>
      <c r="AGM47" s="128"/>
      <c r="AGN47" s="128"/>
      <c r="AGO47" s="128"/>
      <c r="AGP47" s="128"/>
      <c r="AGQ47" s="128"/>
      <c r="AGR47" s="128"/>
      <c r="AGS47" s="128"/>
      <c r="AGT47" s="128"/>
      <c r="AGU47" s="128"/>
      <c r="AGV47" s="128"/>
      <c r="AGW47" s="128"/>
      <c r="AGX47" s="128"/>
      <c r="AGY47" s="128"/>
      <c r="AGZ47" s="128"/>
      <c r="AHA47" s="128"/>
      <c r="AHB47" s="128"/>
      <c r="AHC47" s="128"/>
      <c r="AHD47" s="128"/>
      <c r="AHE47" s="128"/>
      <c r="AHF47" s="128"/>
      <c r="AHG47" s="128"/>
      <c r="AHH47" s="128"/>
      <c r="AHI47" s="128"/>
      <c r="AHJ47" s="128"/>
      <c r="AHK47" s="128"/>
      <c r="AHL47" s="128"/>
      <c r="AHM47" s="128"/>
      <c r="AHN47" s="128"/>
      <c r="AHO47" s="128"/>
      <c r="AHP47" s="128"/>
      <c r="AHQ47" s="128"/>
      <c r="AHR47" s="128"/>
      <c r="AHS47" s="128"/>
      <c r="AHT47" s="128"/>
      <c r="AHU47" s="128"/>
      <c r="AHV47" s="128"/>
      <c r="AHW47" s="128"/>
      <c r="AHX47" s="128"/>
      <c r="AHY47" s="128"/>
      <c r="AHZ47" s="128"/>
      <c r="AIA47" s="128"/>
      <c r="AIB47" s="128"/>
      <c r="AIC47" s="128"/>
      <c r="AID47" s="128"/>
      <c r="AIE47" s="128"/>
      <c r="AIF47" s="128"/>
      <c r="AIG47" s="128"/>
      <c r="AIH47" s="128"/>
      <c r="AII47" s="128"/>
      <c r="AIJ47" s="128"/>
      <c r="AIK47" s="128"/>
      <c r="AIL47" s="128"/>
      <c r="AIM47" s="128"/>
      <c r="AIN47" s="128"/>
      <c r="AIO47" s="128"/>
      <c r="AIP47" s="128"/>
      <c r="AIQ47" s="128"/>
      <c r="AIR47" s="128"/>
      <c r="AIS47" s="128"/>
      <c r="AIT47" s="128"/>
      <c r="AIU47" s="128"/>
      <c r="AIV47" s="128"/>
      <c r="AIW47" s="128"/>
      <c r="AIX47" s="128"/>
      <c r="AIY47" s="128"/>
      <c r="AIZ47" s="128"/>
      <c r="AJA47" s="128"/>
      <c r="AJB47" s="128"/>
      <c r="AJC47" s="128"/>
      <c r="AJD47" s="128"/>
      <c r="AJE47" s="128"/>
      <c r="AJF47" s="128"/>
      <c r="AJG47" s="128"/>
      <c r="AJH47" s="128"/>
      <c r="AJI47" s="128"/>
      <c r="AJJ47" s="128"/>
      <c r="AJK47" s="128"/>
      <c r="AJL47" s="128"/>
      <c r="AJM47" s="128"/>
      <c r="AJN47" s="128"/>
      <c r="AJO47" s="128"/>
      <c r="AJP47" s="128"/>
      <c r="AJQ47" s="128"/>
      <c r="AJR47" s="128"/>
      <c r="AJS47" s="128"/>
      <c r="AJT47" s="128"/>
      <c r="AJU47" s="128"/>
      <c r="AJV47" s="128"/>
      <c r="AJW47" s="128"/>
      <c r="AJX47" s="128"/>
      <c r="AJY47" s="128"/>
      <c r="AJZ47" s="128"/>
      <c r="AKA47" s="128"/>
      <c r="AKB47" s="128"/>
      <c r="AKC47" s="128"/>
      <c r="AKD47" s="128"/>
      <c r="AKE47" s="128"/>
      <c r="AKF47" s="128"/>
      <c r="AKG47" s="128"/>
      <c r="AKH47" s="128"/>
      <c r="AKI47" s="128"/>
      <c r="AKJ47" s="128"/>
      <c r="AKK47" s="128"/>
      <c r="AKL47" s="128"/>
      <c r="AKM47" s="128"/>
      <c r="AKN47" s="128"/>
      <c r="AKO47" s="128"/>
      <c r="AKP47" s="128"/>
      <c r="AKQ47" s="128"/>
      <c r="AKR47" s="128"/>
      <c r="AKS47" s="128"/>
      <c r="AKT47" s="128"/>
      <c r="AKU47" s="128"/>
      <c r="AKV47" s="128"/>
      <c r="AKW47" s="128"/>
      <c r="AKX47" s="128"/>
      <c r="AKY47" s="128"/>
      <c r="AKZ47" s="128"/>
      <c r="ALA47" s="128"/>
      <c r="ALB47" s="128"/>
      <c r="ALC47" s="128"/>
      <c r="ALD47" s="128"/>
      <c r="ALE47" s="128"/>
      <c r="ALF47" s="128"/>
      <c r="ALG47" s="128"/>
      <c r="ALH47" s="128"/>
      <c r="ALI47" s="128"/>
      <c r="ALJ47" s="128"/>
      <c r="ALK47" s="128"/>
      <c r="ALL47" s="128"/>
      <c r="ALM47" s="128"/>
      <c r="ALN47" s="128"/>
      <c r="ALO47" s="128"/>
      <c r="ALP47" s="128"/>
      <c r="ALQ47" s="128"/>
      <c r="ALR47" s="128"/>
      <c r="ALS47" s="128"/>
      <c r="ALT47" s="128"/>
      <c r="ALU47" s="128"/>
      <c r="ALV47" s="128"/>
      <c r="ALW47" s="128"/>
      <c r="ALX47" s="128"/>
      <c r="ALY47" s="128"/>
      <c r="ALZ47" s="128"/>
      <c r="AMA47" s="128"/>
      <c r="AMB47" s="128"/>
      <c r="AMC47" s="128"/>
      <c r="AMD47" s="128"/>
      <c r="AME47" s="128"/>
      <c r="AMF47" s="128"/>
      <c r="AMG47" s="128"/>
      <c r="AMH47" s="128"/>
      <c r="AMI47" s="128"/>
      <c r="AMJ47" s="128"/>
      <c r="AMK47" s="128"/>
      <c r="AML47" s="128"/>
      <c r="AMM47" s="128"/>
      <c r="AMN47" s="128"/>
      <c r="AMO47" s="128"/>
      <c r="AMP47" s="128"/>
      <c r="AMQ47" s="128"/>
      <c r="AMR47" s="128"/>
      <c r="AMS47" s="128"/>
      <c r="AMT47" s="128"/>
      <c r="AMU47" s="128"/>
      <c r="AMV47" s="128"/>
      <c r="AMW47" s="128"/>
      <c r="AMX47" s="128"/>
      <c r="AMY47" s="128"/>
      <c r="AMZ47" s="128"/>
      <c r="ANA47" s="128"/>
      <c r="ANB47" s="128"/>
      <c r="ANC47" s="128"/>
      <c r="AND47" s="128"/>
      <c r="ANE47" s="128"/>
      <c r="ANF47" s="128"/>
      <c r="ANG47" s="128"/>
      <c r="ANH47" s="128"/>
      <c r="ANI47" s="128"/>
      <c r="ANJ47" s="128"/>
      <c r="ANK47" s="128"/>
      <c r="ANL47" s="128"/>
      <c r="ANM47" s="128"/>
      <c r="ANN47" s="128"/>
      <c r="ANO47" s="128"/>
      <c r="ANP47" s="128"/>
      <c r="ANQ47" s="128"/>
      <c r="ANR47" s="128"/>
      <c r="ANS47" s="128"/>
      <c r="ANT47" s="128"/>
      <c r="ANU47" s="128"/>
      <c r="ANV47" s="128"/>
      <c r="ANW47" s="128"/>
      <c r="ANX47" s="128"/>
      <c r="ANY47" s="128"/>
      <c r="ANZ47" s="128"/>
      <c r="AOA47" s="128"/>
      <c r="AOB47" s="128"/>
      <c r="AOC47" s="128"/>
      <c r="AOD47" s="128"/>
      <c r="AOE47" s="128"/>
      <c r="AOF47" s="128"/>
      <c r="AOG47" s="128"/>
      <c r="AOH47" s="128"/>
      <c r="AOI47" s="128"/>
      <c r="AOJ47" s="128"/>
      <c r="AOK47" s="128"/>
      <c r="AOL47" s="128"/>
      <c r="AOM47" s="128"/>
      <c r="AON47" s="128"/>
      <c r="AOO47" s="128"/>
      <c r="AOP47" s="128"/>
      <c r="AOQ47" s="128"/>
      <c r="AOR47" s="128"/>
      <c r="AOS47" s="128"/>
      <c r="AOT47" s="128"/>
      <c r="AOU47" s="128"/>
      <c r="AOV47" s="128"/>
      <c r="AOW47" s="128"/>
      <c r="AOX47" s="128"/>
      <c r="AOY47" s="128"/>
      <c r="AOZ47" s="128"/>
      <c r="APA47" s="128"/>
      <c r="APB47" s="128"/>
      <c r="APC47" s="128"/>
      <c r="APD47" s="128"/>
      <c r="APE47" s="128"/>
      <c r="APF47" s="128"/>
      <c r="APG47" s="128"/>
      <c r="APH47" s="128"/>
      <c r="API47" s="128"/>
      <c r="APJ47" s="128"/>
      <c r="APK47" s="128"/>
      <c r="APL47" s="128"/>
      <c r="APM47" s="128"/>
      <c r="APN47" s="128"/>
      <c r="APO47" s="128"/>
      <c r="APP47" s="128"/>
      <c r="APQ47" s="128"/>
      <c r="APR47" s="128"/>
      <c r="APS47" s="128"/>
      <c r="APT47" s="128"/>
      <c r="APU47" s="128"/>
      <c r="APV47" s="128"/>
      <c r="APW47" s="128"/>
      <c r="APX47" s="128"/>
      <c r="APY47" s="128"/>
      <c r="APZ47" s="128"/>
      <c r="AQA47" s="128"/>
      <c r="AQB47" s="128"/>
      <c r="AQC47" s="128"/>
      <c r="AQD47" s="128"/>
      <c r="AQE47" s="128"/>
      <c r="AQF47" s="128"/>
      <c r="AQG47" s="128"/>
      <c r="AQH47" s="128"/>
      <c r="AQI47" s="128"/>
      <c r="AQJ47" s="128"/>
      <c r="AQK47" s="128"/>
      <c r="AQL47" s="128"/>
      <c r="AQM47" s="128"/>
      <c r="AQN47" s="128"/>
      <c r="AQO47" s="128"/>
      <c r="AQP47" s="128"/>
      <c r="AQQ47" s="128"/>
      <c r="AQR47" s="128"/>
      <c r="AQS47" s="128"/>
      <c r="AQT47" s="128"/>
      <c r="AQU47" s="128"/>
      <c r="AQV47" s="128"/>
      <c r="AQW47" s="128"/>
      <c r="AQX47" s="128"/>
      <c r="AQY47" s="128"/>
      <c r="AQZ47" s="128"/>
      <c r="ARA47" s="128"/>
      <c r="ARB47" s="128"/>
      <c r="ARC47" s="128"/>
      <c r="ARD47" s="128"/>
      <c r="ARE47" s="128"/>
      <c r="ARF47" s="128"/>
      <c r="ARG47" s="128"/>
      <c r="ARH47" s="128"/>
      <c r="ARI47" s="128"/>
      <c r="ARJ47" s="128"/>
      <c r="ARK47" s="128"/>
      <c r="ARL47" s="128"/>
      <c r="ARM47" s="128"/>
      <c r="ARN47" s="128"/>
      <c r="ARO47" s="128"/>
      <c r="ARP47" s="128"/>
      <c r="ARQ47" s="128"/>
      <c r="ARR47" s="128"/>
      <c r="ARS47" s="128"/>
      <c r="ART47" s="128"/>
      <c r="ARU47" s="128"/>
      <c r="ARV47" s="128"/>
      <c r="ARW47" s="128"/>
      <c r="ARX47" s="128"/>
      <c r="ARY47" s="128"/>
      <c r="ARZ47" s="128"/>
      <c r="ASA47" s="128"/>
      <c r="ASB47" s="128"/>
      <c r="ASC47" s="128"/>
      <c r="ASD47" s="128"/>
      <c r="ASE47" s="128"/>
      <c r="ASF47" s="128"/>
      <c r="ASG47" s="128"/>
      <c r="ASH47" s="128"/>
      <c r="ASI47" s="128"/>
      <c r="ASJ47" s="128"/>
      <c r="ASK47" s="128"/>
      <c r="ASL47" s="128"/>
      <c r="ASM47" s="128"/>
      <c r="ASN47" s="128"/>
      <c r="ASO47" s="128"/>
      <c r="ASP47" s="128"/>
      <c r="ASQ47" s="128"/>
      <c r="ASR47" s="128"/>
      <c r="ASS47" s="128"/>
      <c r="AST47" s="128"/>
      <c r="ASU47" s="128"/>
      <c r="ASV47" s="128"/>
      <c r="ASW47" s="128"/>
      <c r="ASX47" s="128"/>
      <c r="ASY47" s="128"/>
      <c r="ASZ47" s="128"/>
      <c r="ATA47" s="128"/>
      <c r="ATB47" s="128"/>
      <c r="ATC47" s="128"/>
      <c r="ATD47" s="128"/>
      <c r="ATE47" s="128"/>
      <c r="ATF47" s="128"/>
      <c r="ATG47" s="128"/>
      <c r="ATH47" s="128"/>
      <c r="ATI47" s="128"/>
      <c r="ATJ47" s="128"/>
      <c r="ATK47" s="128"/>
      <c r="ATL47" s="128"/>
      <c r="ATM47" s="128"/>
      <c r="ATN47" s="128"/>
      <c r="ATO47" s="128"/>
      <c r="ATP47" s="128"/>
      <c r="ATQ47" s="128"/>
      <c r="ATR47" s="128"/>
      <c r="ATS47" s="128"/>
      <c r="ATT47" s="128"/>
      <c r="ATU47" s="128"/>
      <c r="ATV47" s="128"/>
      <c r="ATW47" s="128"/>
      <c r="ATX47" s="128"/>
      <c r="ATY47" s="128"/>
      <c r="ATZ47" s="128"/>
      <c r="AUA47" s="128"/>
      <c r="AUB47" s="128"/>
      <c r="AUC47" s="128"/>
      <c r="AUD47" s="128"/>
      <c r="AUE47" s="128"/>
      <c r="AUF47" s="128"/>
      <c r="AUG47" s="128"/>
      <c r="AUH47" s="128"/>
      <c r="AUI47" s="128"/>
      <c r="AUJ47" s="128"/>
      <c r="AUK47" s="128"/>
      <c r="AUL47" s="128"/>
      <c r="AUM47" s="128"/>
      <c r="AUN47" s="128"/>
      <c r="AUO47" s="128"/>
      <c r="AUP47" s="128"/>
      <c r="AUQ47" s="128"/>
      <c r="AUR47" s="128"/>
      <c r="AUS47" s="128"/>
      <c r="AUT47" s="128"/>
      <c r="AUU47" s="128"/>
      <c r="AUV47" s="128"/>
      <c r="AUW47" s="128"/>
      <c r="AUX47" s="128"/>
      <c r="AUY47" s="128"/>
      <c r="AUZ47" s="128"/>
      <c r="AVA47" s="128"/>
      <c r="AVB47" s="128"/>
      <c r="AVC47" s="128"/>
      <c r="AVD47" s="128"/>
      <c r="AVE47" s="128"/>
      <c r="AVF47" s="128"/>
      <c r="AVG47" s="128"/>
      <c r="AVH47" s="128"/>
      <c r="AVI47" s="128"/>
      <c r="AVJ47" s="128"/>
      <c r="AVK47" s="128"/>
      <c r="AVL47" s="128"/>
      <c r="AVM47" s="128"/>
      <c r="AVN47" s="128"/>
      <c r="AVO47" s="128"/>
      <c r="AVP47" s="128"/>
      <c r="AVQ47" s="128"/>
      <c r="AVR47" s="128"/>
      <c r="AVS47" s="128"/>
      <c r="AVT47" s="128"/>
      <c r="AVU47" s="128"/>
      <c r="AVV47" s="128"/>
      <c r="AVW47" s="128"/>
      <c r="AVX47" s="128"/>
      <c r="AVY47" s="128"/>
      <c r="AVZ47" s="128"/>
      <c r="AWA47" s="128"/>
      <c r="AWB47" s="128"/>
      <c r="AWC47" s="128"/>
      <c r="AWD47" s="128"/>
      <c r="AWE47" s="128"/>
      <c r="AWF47" s="128"/>
      <c r="AWG47" s="128"/>
      <c r="AWH47" s="128"/>
      <c r="AWI47" s="128"/>
      <c r="AWJ47" s="128"/>
      <c r="AWK47" s="128"/>
      <c r="AWL47" s="128"/>
      <c r="AWM47" s="128"/>
      <c r="AWN47" s="128"/>
      <c r="AWO47" s="128"/>
      <c r="AWP47" s="128"/>
      <c r="AWQ47" s="128"/>
      <c r="AWR47" s="128"/>
      <c r="AWS47" s="128"/>
      <c r="AWT47" s="128"/>
      <c r="AWU47" s="128"/>
      <c r="AWV47" s="128"/>
      <c r="AWW47" s="128"/>
      <c r="AWX47" s="128"/>
      <c r="AWY47" s="128"/>
      <c r="AWZ47" s="128"/>
      <c r="AXA47" s="128"/>
      <c r="AXB47" s="128"/>
      <c r="AXC47" s="128"/>
      <c r="AXD47" s="128"/>
      <c r="AXE47" s="128"/>
      <c r="AXF47" s="128"/>
      <c r="AXG47" s="128"/>
      <c r="AXH47" s="128"/>
      <c r="AXI47" s="128"/>
      <c r="AXJ47" s="128"/>
      <c r="AXK47" s="128"/>
      <c r="AXL47" s="128"/>
      <c r="AXM47" s="128"/>
      <c r="AXN47" s="128"/>
      <c r="AXO47" s="128"/>
      <c r="AXP47" s="128"/>
      <c r="AXQ47" s="128"/>
      <c r="AXR47" s="128"/>
      <c r="AXS47" s="128"/>
      <c r="AXT47" s="128"/>
      <c r="AXU47" s="128"/>
      <c r="AXV47" s="128"/>
      <c r="AXW47" s="128"/>
      <c r="AXX47" s="128"/>
      <c r="AXY47" s="128"/>
      <c r="AXZ47" s="128"/>
      <c r="AYA47" s="128"/>
      <c r="AYB47" s="128"/>
      <c r="AYC47" s="128"/>
      <c r="AYD47" s="128"/>
      <c r="AYE47" s="128"/>
      <c r="AYF47" s="128"/>
      <c r="AYG47" s="128"/>
      <c r="AYH47" s="128"/>
      <c r="AYI47" s="128"/>
      <c r="AYJ47" s="128"/>
      <c r="AYK47" s="128"/>
      <c r="AYL47" s="128"/>
      <c r="AYM47" s="128"/>
      <c r="AYN47" s="128"/>
      <c r="AYO47" s="128"/>
      <c r="AYP47" s="128"/>
      <c r="AYQ47" s="128"/>
      <c r="AYR47" s="128"/>
      <c r="AYS47" s="128"/>
      <c r="AYT47" s="128"/>
      <c r="AYU47" s="128"/>
      <c r="AYV47" s="128"/>
      <c r="AYW47" s="128"/>
      <c r="AYX47" s="128"/>
      <c r="AYY47" s="128"/>
      <c r="AYZ47" s="128"/>
      <c r="AZA47" s="128"/>
      <c r="AZB47" s="128"/>
      <c r="AZC47" s="128"/>
      <c r="AZD47" s="128"/>
      <c r="AZE47" s="128"/>
      <c r="AZF47" s="128"/>
      <c r="AZG47" s="128"/>
      <c r="AZH47" s="128"/>
      <c r="AZI47" s="128"/>
      <c r="AZJ47" s="128"/>
      <c r="AZK47" s="128"/>
      <c r="AZL47" s="128"/>
      <c r="AZM47" s="128"/>
      <c r="AZN47" s="128"/>
      <c r="AZO47" s="128"/>
      <c r="AZP47" s="128"/>
      <c r="AZQ47" s="128"/>
      <c r="AZR47" s="128"/>
      <c r="AZS47" s="128"/>
      <c r="AZT47" s="128"/>
      <c r="AZU47" s="128"/>
      <c r="AZV47" s="128"/>
      <c r="AZW47" s="128"/>
      <c r="AZX47" s="128"/>
      <c r="AZY47" s="128"/>
      <c r="AZZ47" s="128"/>
      <c r="BAA47" s="128"/>
      <c r="BAB47" s="128"/>
      <c r="BAC47" s="128"/>
      <c r="BAD47" s="128"/>
      <c r="BAE47" s="128"/>
      <c r="BAF47" s="128"/>
      <c r="BAG47" s="128"/>
      <c r="BAH47" s="128"/>
      <c r="BAI47" s="128"/>
      <c r="BAJ47" s="128"/>
      <c r="BAK47" s="128"/>
      <c r="BAL47" s="128"/>
      <c r="BAM47" s="128"/>
      <c r="BAN47" s="128"/>
      <c r="BAO47" s="128"/>
      <c r="BAP47" s="128"/>
      <c r="BAQ47" s="128"/>
      <c r="BAR47" s="128"/>
      <c r="BAS47" s="128"/>
      <c r="BAT47" s="128"/>
      <c r="BAU47" s="128"/>
      <c r="BAV47" s="128"/>
      <c r="BAW47" s="128"/>
      <c r="BAX47" s="128"/>
      <c r="BAY47" s="128"/>
      <c r="BAZ47" s="128"/>
      <c r="BBA47" s="128"/>
      <c r="BBB47" s="128"/>
      <c r="BBC47" s="128"/>
      <c r="BBD47" s="128"/>
      <c r="BBE47" s="128"/>
      <c r="BBF47" s="128"/>
      <c r="BBG47" s="128"/>
      <c r="BBH47" s="128"/>
      <c r="BBI47" s="128"/>
      <c r="BBJ47" s="128"/>
      <c r="BBK47" s="128"/>
      <c r="BBL47" s="128"/>
      <c r="BBM47" s="128"/>
      <c r="BBN47" s="128"/>
      <c r="BBO47" s="128"/>
      <c r="BBP47" s="128"/>
      <c r="BBQ47" s="128"/>
      <c r="BBR47" s="128"/>
      <c r="BBS47" s="128"/>
      <c r="BBT47" s="128"/>
      <c r="BBU47" s="128"/>
      <c r="BBV47" s="128"/>
      <c r="BBW47" s="128"/>
      <c r="BBX47" s="128"/>
      <c r="BBY47" s="128"/>
      <c r="BBZ47" s="128"/>
      <c r="BCA47" s="128"/>
      <c r="BCB47" s="128"/>
      <c r="BCC47" s="128"/>
      <c r="BCD47" s="128"/>
      <c r="BCE47" s="128"/>
      <c r="BCF47" s="128"/>
      <c r="BCG47" s="128"/>
      <c r="BCH47" s="128"/>
      <c r="BCI47" s="128"/>
      <c r="BCJ47" s="128"/>
      <c r="BCK47" s="128"/>
      <c r="BCL47" s="128"/>
      <c r="BCM47" s="128"/>
      <c r="BCN47" s="128"/>
      <c r="BCO47" s="128"/>
      <c r="BCP47" s="128"/>
      <c r="BCQ47" s="128"/>
      <c r="BCR47" s="128"/>
      <c r="BCS47" s="128"/>
      <c r="BCT47" s="128"/>
      <c r="BCU47" s="128"/>
      <c r="BCV47" s="128"/>
      <c r="BCW47" s="128"/>
      <c r="BCX47" s="128"/>
      <c r="BCY47" s="128"/>
      <c r="BCZ47" s="128"/>
      <c r="BDA47" s="128"/>
      <c r="BDB47" s="128"/>
      <c r="BDC47" s="128"/>
      <c r="BDD47" s="128"/>
      <c r="BDE47" s="128"/>
      <c r="BDF47" s="128"/>
      <c r="BDG47" s="128"/>
      <c r="BDH47" s="128"/>
      <c r="BDI47" s="128"/>
      <c r="BDJ47" s="128"/>
      <c r="BDK47" s="128"/>
      <c r="BDL47" s="128"/>
      <c r="BDM47" s="128"/>
      <c r="BDN47" s="128"/>
      <c r="BDO47" s="128"/>
      <c r="BDP47" s="128"/>
      <c r="BDQ47" s="128"/>
      <c r="BDR47" s="128"/>
      <c r="BDS47" s="128"/>
      <c r="BDT47" s="128"/>
      <c r="BDU47" s="128"/>
    </row>
    <row r="48" spans="1:1477" s="7" customFormat="1" ht="6.75" customHeight="1" thickTop="1" thickBot="1">
      <c r="B48" s="19"/>
      <c r="C48" s="20"/>
      <c r="D48" s="21"/>
      <c r="E48" s="22"/>
      <c r="F48" s="23"/>
      <c r="G48" s="23"/>
      <c r="H48" s="24"/>
      <c r="I48" s="24"/>
      <c r="J48" s="24"/>
      <c r="K48" s="24"/>
      <c r="L48" s="24"/>
      <c r="M48" s="24"/>
      <c r="N48" s="24"/>
      <c r="O48" s="24"/>
      <c r="P48" s="25"/>
      <c r="Q48" s="25"/>
      <c r="R48" s="24"/>
      <c r="S48" s="24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173"/>
      <c r="AE48" s="24"/>
      <c r="AF48" s="26"/>
      <c r="AG48" s="26"/>
      <c r="AH48" s="25"/>
      <c r="AI48" s="25"/>
      <c r="AJ48" s="27"/>
      <c r="AK48" s="27"/>
      <c r="AL48" s="26"/>
      <c r="AM48" s="26"/>
      <c r="AN48" s="27"/>
      <c r="AO48" s="27"/>
      <c r="AP48" s="26"/>
      <c r="AQ48" s="26"/>
      <c r="AR48" s="27"/>
      <c r="AS48" s="27"/>
      <c r="AT48" s="26"/>
      <c r="AU48" s="26"/>
      <c r="AV48" s="27"/>
      <c r="AW48" s="27"/>
      <c r="AX48" s="26"/>
      <c r="AY48" s="26"/>
      <c r="AZ48" s="27"/>
      <c r="BA48" s="27"/>
      <c r="BB48" s="26"/>
      <c r="BC48" s="26"/>
      <c r="BD48" s="27"/>
      <c r="BE48" s="27"/>
      <c r="BF48" s="26"/>
      <c r="BG48" s="26"/>
      <c r="BH48" s="27"/>
      <c r="BI48" s="27"/>
      <c r="BJ48" s="26"/>
      <c r="BK48" s="26"/>
      <c r="BL48" s="27"/>
      <c r="BM48" s="27"/>
      <c r="BN48" s="26"/>
      <c r="BO48" s="26"/>
      <c r="BP48" s="27"/>
      <c r="BQ48" s="27"/>
      <c r="BR48" s="26"/>
      <c r="BS48" s="26"/>
      <c r="BT48" s="27"/>
      <c r="BU48" s="27"/>
      <c r="BV48" s="26"/>
      <c r="BW48" s="26"/>
      <c r="BX48" s="27"/>
      <c r="BY48" s="27"/>
      <c r="BZ48" s="26"/>
      <c r="CA48" s="26"/>
      <c r="CB48" s="27"/>
      <c r="CC48" s="27"/>
      <c r="CD48" s="26"/>
      <c r="CE48" s="26"/>
      <c r="CF48" s="27"/>
      <c r="CG48" s="27"/>
      <c r="CH48" s="26"/>
      <c r="CI48" s="26"/>
      <c r="CJ48" s="27"/>
      <c r="CK48" s="27"/>
      <c r="CL48" s="26"/>
      <c r="CM48" s="26"/>
      <c r="CN48" s="28"/>
      <c r="CO48" s="28"/>
      <c r="CP48" s="28"/>
      <c r="CQ48" s="28"/>
      <c r="CR48" s="28"/>
      <c r="CS48" s="28"/>
      <c r="CT48" s="29"/>
      <c r="CU48" s="23"/>
      <c r="CV48" s="23"/>
      <c r="CW48" s="24"/>
      <c r="CX48" s="29"/>
      <c r="CY48" s="23"/>
      <c r="CZ48" s="23"/>
      <c r="DA48" s="23"/>
      <c r="DB48" s="26"/>
      <c r="DC48" s="28"/>
      <c r="DD48" s="14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  <c r="AAA48" s="128"/>
      <c r="AAB48" s="128"/>
      <c r="AAC48" s="128"/>
      <c r="AAD48" s="128"/>
      <c r="AAE48" s="128"/>
      <c r="AAF48" s="128"/>
      <c r="AAG48" s="128"/>
      <c r="AAH48" s="128"/>
      <c r="AAI48" s="128"/>
      <c r="AAJ48" s="128"/>
      <c r="AAK48" s="128"/>
      <c r="AAL48" s="128"/>
      <c r="AAM48" s="128"/>
      <c r="AAN48" s="128"/>
      <c r="AAO48" s="128"/>
      <c r="AAP48" s="128"/>
      <c r="AAQ48" s="128"/>
      <c r="AAR48" s="128"/>
      <c r="AAS48" s="128"/>
      <c r="AAT48" s="128"/>
      <c r="AAU48" s="128"/>
      <c r="AAV48" s="128"/>
      <c r="AAW48" s="128"/>
      <c r="AAX48" s="128"/>
      <c r="AAY48" s="128"/>
      <c r="AAZ48" s="128"/>
      <c r="ABA48" s="128"/>
      <c r="ABB48" s="128"/>
      <c r="ABC48" s="128"/>
      <c r="ABD48" s="128"/>
      <c r="ABE48" s="128"/>
      <c r="ABF48" s="128"/>
      <c r="ABG48" s="128"/>
      <c r="ABH48" s="128"/>
      <c r="ABI48" s="128"/>
      <c r="ABJ48" s="128"/>
      <c r="ABK48" s="128"/>
      <c r="ABL48" s="128"/>
      <c r="ABM48" s="128"/>
      <c r="ABN48" s="128"/>
      <c r="ABO48" s="128"/>
      <c r="ABP48" s="128"/>
      <c r="ABQ48" s="128"/>
      <c r="ABR48" s="128"/>
      <c r="ABS48" s="128"/>
      <c r="ABT48" s="128"/>
      <c r="ABU48" s="128"/>
      <c r="ABV48" s="128"/>
      <c r="ABW48" s="128"/>
      <c r="ABX48" s="128"/>
      <c r="ABY48" s="128"/>
      <c r="ABZ48" s="128"/>
      <c r="ACA48" s="128"/>
      <c r="ACB48" s="128"/>
      <c r="ACC48" s="128"/>
      <c r="ACD48" s="128"/>
      <c r="ACE48" s="128"/>
      <c r="ACF48" s="128"/>
      <c r="ACG48" s="128"/>
      <c r="ACH48" s="128"/>
      <c r="ACI48" s="128"/>
      <c r="ACJ48" s="128"/>
      <c r="ACK48" s="128"/>
      <c r="ACL48" s="128"/>
      <c r="ACM48" s="128"/>
      <c r="ACN48" s="128"/>
      <c r="ACO48" s="128"/>
      <c r="ACP48" s="128"/>
      <c r="ACQ48" s="128"/>
      <c r="ACR48" s="128"/>
      <c r="ACS48" s="128"/>
      <c r="ACT48" s="128"/>
      <c r="ACU48" s="128"/>
      <c r="ACV48" s="128"/>
      <c r="ACW48" s="128"/>
      <c r="ACX48" s="128"/>
      <c r="ACY48" s="128"/>
      <c r="ACZ48" s="128"/>
      <c r="ADA48" s="128"/>
      <c r="ADB48" s="128"/>
      <c r="ADC48" s="128"/>
      <c r="ADD48" s="128"/>
      <c r="ADE48" s="128"/>
      <c r="ADF48" s="128"/>
      <c r="ADG48" s="128"/>
      <c r="ADH48" s="128"/>
      <c r="ADI48" s="128"/>
      <c r="ADJ48" s="128"/>
      <c r="ADK48" s="128"/>
      <c r="ADL48" s="128"/>
      <c r="ADM48" s="128"/>
      <c r="ADN48" s="128"/>
      <c r="ADO48" s="128"/>
      <c r="ADP48" s="128"/>
      <c r="ADQ48" s="128"/>
      <c r="ADR48" s="128"/>
      <c r="ADS48" s="128"/>
      <c r="ADT48" s="128"/>
      <c r="ADU48" s="128"/>
      <c r="ADV48" s="128"/>
      <c r="ADW48" s="128"/>
      <c r="ADX48" s="128"/>
      <c r="ADY48" s="128"/>
      <c r="ADZ48" s="128"/>
      <c r="AEA48" s="128"/>
      <c r="AEB48" s="128"/>
      <c r="AEC48" s="128"/>
      <c r="AED48" s="128"/>
      <c r="AEE48" s="128"/>
      <c r="AEF48" s="128"/>
      <c r="AEG48" s="128"/>
      <c r="AEH48" s="128"/>
      <c r="AEI48" s="128"/>
      <c r="AEJ48" s="128"/>
      <c r="AEK48" s="128"/>
      <c r="AEL48" s="128"/>
      <c r="AEM48" s="128"/>
      <c r="AEN48" s="128"/>
      <c r="AEO48" s="128"/>
      <c r="AEP48" s="128"/>
      <c r="AEQ48" s="128"/>
      <c r="AER48" s="128"/>
      <c r="AES48" s="128"/>
      <c r="AET48" s="128"/>
      <c r="AEU48" s="128"/>
      <c r="AEV48" s="128"/>
      <c r="AEW48" s="128"/>
      <c r="AEX48" s="128"/>
      <c r="AEY48" s="128"/>
      <c r="AEZ48" s="128"/>
      <c r="AFA48" s="128"/>
      <c r="AFB48" s="128"/>
      <c r="AFC48" s="128"/>
      <c r="AFD48" s="128"/>
      <c r="AFE48" s="128"/>
      <c r="AFF48" s="128"/>
      <c r="AFG48" s="128"/>
      <c r="AFH48" s="128"/>
      <c r="AFI48" s="128"/>
      <c r="AFJ48" s="128"/>
      <c r="AFK48" s="128"/>
      <c r="AFL48" s="128"/>
      <c r="AFM48" s="128"/>
      <c r="AFN48" s="128"/>
      <c r="AFO48" s="128"/>
      <c r="AFP48" s="128"/>
      <c r="AFQ48" s="128"/>
      <c r="AFR48" s="128"/>
      <c r="AFS48" s="128"/>
      <c r="AFT48" s="128"/>
      <c r="AFU48" s="128"/>
      <c r="AFV48" s="128"/>
      <c r="AFW48" s="128"/>
      <c r="AFX48" s="128"/>
      <c r="AFY48" s="128"/>
      <c r="AFZ48" s="128"/>
      <c r="AGA48" s="128"/>
      <c r="AGB48" s="128"/>
      <c r="AGC48" s="128"/>
      <c r="AGD48" s="128"/>
      <c r="AGE48" s="128"/>
      <c r="AGF48" s="128"/>
      <c r="AGG48" s="128"/>
      <c r="AGH48" s="128"/>
      <c r="AGI48" s="128"/>
      <c r="AGJ48" s="128"/>
      <c r="AGK48" s="128"/>
      <c r="AGL48" s="128"/>
      <c r="AGM48" s="128"/>
      <c r="AGN48" s="128"/>
      <c r="AGO48" s="128"/>
      <c r="AGP48" s="128"/>
      <c r="AGQ48" s="128"/>
      <c r="AGR48" s="128"/>
      <c r="AGS48" s="128"/>
      <c r="AGT48" s="128"/>
      <c r="AGU48" s="128"/>
      <c r="AGV48" s="128"/>
      <c r="AGW48" s="128"/>
      <c r="AGX48" s="128"/>
      <c r="AGY48" s="128"/>
      <c r="AGZ48" s="128"/>
      <c r="AHA48" s="128"/>
      <c r="AHB48" s="128"/>
      <c r="AHC48" s="128"/>
      <c r="AHD48" s="128"/>
      <c r="AHE48" s="128"/>
      <c r="AHF48" s="128"/>
      <c r="AHG48" s="128"/>
      <c r="AHH48" s="128"/>
      <c r="AHI48" s="128"/>
      <c r="AHJ48" s="128"/>
      <c r="AHK48" s="128"/>
      <c r="AHL48" s="128"/>
      <c r="AHM48" s="128"/>
      <c r="AHN48" s="128"/>
      <c r="AHO48" s="128"/>
      <c r="AHP48" s="128"/>
      <c r="AHQ48" s="128"/>
      <c r="AHR48" s="128"/>
      <c r="AHS48" s="128"/>
      <c r="AHT48" s="128"/>
      <c r="AHU48" s="128"/>
      <c r="AHV48" s="128"/>
      <c r="AHW48" s="128"/>
      <c r="AHX48" s="128"/>
      <c r="AHY48" s="128"/>
      <c r="AHZ48" s="128"/>
      <c r="AIA48" s="128"/>
      <c r="AIB48" s="128"/>
      <c r="AIC48" s="128"/>
      <c r="AID48" s="128"/>
      <c r="AIE48" s="128"/>
      <c r="AIF48" s="128"/>
      <c r="AIG48" s="128"/>
      <c r="AIH48" s="128"/>
      <c r="AII48" s="128"/>
      <c r="AIJ48" s="128"/>
      <c r="AIK48" s="128"/>
      <c r="AIL48" s="128"/>
      <c r="AIM48" s="128"/>
      <c r="AIN48" s="128"/>
      <c r="AIO48" s="128"/>
      <c r="AIP48" s="128"/>
      <c r="AIQ48" s="128"/>
      <c r="AIR48" s="128"/>
      <c r="AIS48" s="128"/>
      <c r="AIT48" s="128"/>
      <c r="AIU48" s="128"/>
      <c r="AIV48" s="128"/>
      <c r="AIW48" s="128"/>
      <c r="AIX48" s="128"/>
      <c r="AIY48" s="128"/>
      <c r="AIZ48" s="128"/>
      <c r="AJA48" s="128"/>
      <c r="AJB48" s="128"/>
      <c r="AJC48" s="128"/>
      <c r="AJD48" s="128"/>
      <c r="AJE48" s="128"/>
      <c r="AJF48" s="128"/>
      <c r="AJG48" s="128"/>
      <c r="AJH48" s="128"/>
      <c r="AJI48" s="128"/>
      <c r="AJJ48" s="128"/>
      <c r="AJK48" s="128"/>
      <c r="AJL48" s="128"/>
      <c r="AJM48" s="128"/>
      <c r="AJN48" s="128"/>
      <c r="AJO48" s="128"/>
      <c r="AJP48" s="128"/>
      <c r="AJQ48" s="128"/>
      <c r="AJR48" s="128"/>
      <c r="AJS48" s="128"/>
      <c r="AJT48" s="128"/>
      <c r="AJU48" s="128"/>
      <c r="AJV48" s="128"/>
      <c r="AJW48" s="128"/>
      <c r="AJX48" s="128"/>
      <c r="AJY48" s="128"/>
      <c r="AJZ48" s="128"/>
      <c r="AKA48" s="128"/>
      <c r="AKB48" s="128"/>
      <c r="AKC48" s="128"/>
      <c r="AKD48" s="128"/>
      <c r="AKE48" s="128"/>
      <c r="AKF48" s="128"/>
      <c r="AKG48" s="128"/>
      <c r="AKH48" s="128"/>
      <c r="AKI48" s="128"/>
      <c r="AKJ48" s="128"/>
      <c r="AKK48" s="128"/>
      <c r="AKL48" s="128"/>
      <c r="AKM48" s="128"/>
      <c r="AKN48" s="128"/>
      <c r="AKO48" s="128"/>
      <c r="AKP48" s="128"/>
      <c r="AKQ48" s="128"/>
      <c r="AKR48" s="128"/>
      <c r="AKS48" s="128"/>
      <c r="AKT48" s="128"/>
      <c r="AKU48" s="128"/>
      <c r="AKV48" s="128"/>
      <c r="AKW48" s="128"/>
      <c r="AKX48" s="128"/>
      <c r="AKY48" s="128"/>
      <c r="AKZ48" s="128"/>
      <c r="ALA48" s="128"/>
      <c r="ALB48" s="128"/>
      <c r="ALC48" s="128"/>
      <c r="ALD48" s="128"/>
      <c r="ALE48" s="128"/>
      <c r="ALF48" s="128"/>
      <c r="ALG48" s="128"/>
      <c r="ALH48" s="128"/>
      <c r="ALI48" s="128"/>
      <c r="ALJ48" s="128"/>
      <c r="ALK48" s="128"/>
      <c r="ALL48" s="128"/>
      <c r="ALM48" s="128"/>
      <c r="ALN48" s="128"/>
      <c r="ALO48" s="128"/>
      <c r="ALP48" s="128"/>
      <c r="ALQ48" s="128"/>
      <c r="ALR48" s="128"/>
      <c r="ALS48" s="128"/>
      <c r="ALT48" s="128"/>
      <c r="ALU48" s="128"/>
      <c r="ALV48" s="128"/>
      <c r="ALW48" s="128"/>
      <c r="ALX48" s="128"/>
      <c r="ALY48" s="128"/>
      <c r="ALZ48" s="128"/>
      <c r="AMA48" s="128"/>
      <c r="AMB48" s="128"/>
      <c r="AMC48" s="128"/>
      <c r="AMD48" s="128"/>
      <c r="AME48" s="128"/>
      <c r="AMF48" s="128"/>
      <c r="AMG48" s="128"/>
      <c r="AMH48" s="128"/>
      <c r="AMI48" s="128"/>
      <c r="AMJ48" s="128"/>
      <c r="AMK48" s="128"/>
      <c r="AML48" s="128"/>
      <c r="AMM48" s="128"/>
      <c r="AMN48" s="128"/>
      <c r="AMO48" s="128"/>
      <c r="AMP48" s="128"/>
      <c r="AMQ48" s="128"/>
      <c r="AMR48" s="128"/>
      <c r="AMS48" s="128"/>
      <c r="AMT48" s="128"/>
      <c r="AMU48" s="128"/>
      <c r="AMV48" s="128"/>
      <c r="AMW48" s="128"/>
      <c r="AMX48" s="128"/>
      <c r="AMY48" s="128"/>
      <c r="AMZ48" s="128"/>
      <c r="ANA48" s="128"/>
      <c r="ANB48" s="128"/>
      <c r="ANC48" s="128"/>
      <c r="AND48" s="128"/>
      <c r="ANE48" s="128"/>
      <c r="ANF48" s="128"/>
      <c r="ANG48" s="128"/>
      <c r="ANH48" s="128"/>
      <c r="ANI48" s="128"/>
      <c r="ANJ48" s="128"/>
      <c r="ANK48" s="128"/>
      <c r="ANL48" s="128"/>
      <c r="ANM48" s="128"/>
      <c r="ANN48" s="128"/>
      <c r="ANO48" s="128"/>
      <c r="ANP48" s="128"/>
      <c r="ANQ48" s="128"/>
      <c r="ANR48" s="128"/>
      <c r="ANS48" s="128"/>
      <c r="ANT48" s="128"/>
      <c r="ANU48" s="128"/>
      <c r="ANV48" s="128"/>
      <c r="ANW48" s="128"/>
      <c r="ANX48" s="128"/>
      <c r="ANY48" s="128"/>
      <c r="ANZ48" s="128"/>
      <c r="AOA48" s="128"/>
      <c r="AOB48" s="128"/>
      <c r="AOC48" s="128"/>
      <c r="AOD48" s="128"/>
      <c r="AOE48" s="128"/>
      <c r="AOF48" s="128"/>
      <c r="AOG48" s="128"/>
      <c r="AOH48" s="128"/>
      <c r="AOI48" s="128"/>
      <c r="AOJ48" s="128"/>
      <c r="AOK48" s="128"/>
      <c r="AOL48" s="128"/>
      <c r="AOM48" s="128"/>
      <c r="AON48" s="128"/>
      <c r="AOO48" s="128"/>
      <c r="AOP48" s="128"/>
      <c r="AOQ48" s="128"/>
      <c r="AOR48" s="128"/>
      <c r="AOS48" s="128"/>
      <c r="AOT48" s="128"/>
      <c r="AOU48" s="128"/>
      <c r="AOV48" s="128"/>
      <c r="AOW48" s="128"/>
      <c r="AOX48" s="128"/>
      <c r="AOY48" s="128"/>
      <c r="AOZ48" s="128"/>
      <c r="APA48" s="128"/>
      <c r="APB48" s="128"/>
      <c r="APC48" s="128"/>
      <c r="APD48" s="128"/>
      <c r="APE48" s="128"/>
      <c r="APF48" s="128"/>
      <c r="APG48" s="128"/>
      <c r="APH48" s="128"/>
      <c r="API48" s="128"/>
      <c r="APJ48" s="128"/>
      <c r="APK48" s="128"/>
      <c r="APL48" s="128"/>
      <c r="APM48" s="128"/>
      <c r="APN48" s="128"/>
      <c r="APO48" s="128"/>
      <c r="APP48" s="128"/>
      <c r="APQ48" s="128"/>
      <c r="APR48" s="128"/>
      <c r="APS48" s="128"/>
      <c r="APT48" s="128"/>
      <c r="APU48" s="128"/>
      <c r="APV48" s="128"/>
      <c r="APW48" s="128"/>
      <c r="APX48" s="128"/>
      <c r="APY48" s="128"/>
      <c r="APZ48" s="128"/>
      <c r="AQA48" s="128"/>
      <c r="AQB48" s="128"/>
      <c r="AQC48" s="128"/>
      <c r="AQD48" s="128"/>
      <c r="AQE48" s="128"/>
      <c r="AQF48" s="128"/>
      <c r="AQG48" s="128"/>
      <c r="AQH48" s="128"/>
      <c r="AQI48" s="128"/>
      <c r="AQJ48" s="128"/>
      <c r="AQK48" s="128"/>
      <c r="AQL48" s="128"/>
      <c r="AQM48" s="128"/>
      <c r="AQN48" s="128"/>
      <c r="AQO48" s="128"/>
      <c r="AQP48" s="128"/>
      <c r="AQQ48" s="128"/>
      <c r="AQR48" s="128"/>
      <c r="AQS48" s="128"/>
      <c r="AQT48" s="128"/>
      <c r="AQU48" s="128"/>
      <c r="AQV48" s="128"/>
      <c r="AQW48" s="128"/>
      <c r="AQX48" s="128"/>
      <c r="AQY48" s="128"/>
      <c r="AQZ48" s="128"/>
      <c r="ARA48" s="128"/>
      <c r="ARB48" s="128"/>
      <c r="ARC48" s="128"/>
      <c r="ARD48" s="128"/>
      <c r="ARE48" s="128"/>
      <c r="ARF48" s="128"/>
      <c r="ARG48" s="128"/>
      <c r="ARH48" s="128"/>
      <c r="ARI48" s="128"/>
      <c r="ARJ48" s="128"/>
      <c r="ARK48" s="128"/>
      <c r="ARL48" s="128"/>
      <c r="ARM48" s="128"/>
      <c r="ARN48" s="128"/>
      <c r="ARO48" s="128"/>
      <c r="ARP48" s="128"/>
      <c r="ARQ48" s="128"/>
      <c r="ARR48" s="128"/>
      <c r="ARS48" s="128"/>
      <c r="ART48" s="128"/>
      <c r="ARU48" s="128"/>
      <c r="ARV48" s="128"/>
      <c r="ARW48" s="128"/>
      <c r="ARX48" s="128"/>
      <c r="ARY48" s="128"/>
      <c r="ARZ48" s="128"/>
      <c r="ASA48" s="128"/>
      <c r="ASB48" s="128"/>
      <c r="ASC48" s="128"/>
      <c r="ASD48" s="128"/>
      <c r="ASE48" s="128"/>
      <c r="ASF48" s="128"/>
      <c r="ASG48" s="128"/>
      <c r="ASH48" s="128"/>
      <c r="ASI48" s="128"/>
      <c r="ASJ48" s="128"/>
      <c r="ASK48" s="128"/>
      <c r="ASL48" s="128"/>
      <c r="ASM48" s="128"/>
      <c r="ASN48" s="128"/>
      <c r="ASO48" s="128"/>
      <c r="ASP48" s="128"/>
      <c r="ASQ48" s="128"/>
      <c r="ASR48" s="128"/>
      <c r="ASS48" s="128"/>
      <c r="AST48" s="128"/>
      <c r="ASU48" s="128"/>
      <c r="ASV48" s="128"/>
      <c r="ASW48" s="128"/>
      <c r="ASX48" s="128"/>
      <c r="ASY48" s="128"/>
      <c r="ASZ48" s="128"/>
      <c r="ATA48" s="128"/>
      <c r="ATB48" s="128"/>
      <c r="ATC48" s="128"/>
      <c r="ATD48" s="128"/>
      <c r="ATE48" s="128"/>
      <c r="ATF48" s="128"/>
      <c r="ATG48" s="128"/>
      <c r="ATH48" s="128"/>
      <c r="ATI48" s="128"/>
      <c r="ATJ48" s="128"/>
      <c r="ATK48" s="128"/>
      <c r="ATL48" s="128"/>
      <c r="ATM48" s="128"/>
      <c r="ATN48" s="128"/>
      <c r="ATO48" s="128"/>
      <c r="ATP48" s="128"/>
      <c r="ATQ48" s="128"/>
      <c r="ATR48" s="128"/>
      <c r="ATS48" s="128"/>
      <c r="ATT48" s="128"/>
      <c r="ATU48" s="128"/>
      <c r="ATV48" s="128"/>
      <c r="ATW48" s="128"/>
      <c r="ATX48" s="128"/>
      <c r="ATY48" s="128"/>
      <c r="ATZ48" s="128"/>
      <c r="AUA48" s="128"/>
      <c r="AUB48" s="128"/>
      <c r="AUC48" s="128"/>
      <c r="AUD48" s="128"/>
      <c r="AUE48" s="128"/>
      <c r="AUF48" s="128"/>
      <c r="AUG48" s="128"/>
      <c r="AUH48" s="128"/>
      <c r="AUI48" s="128"/>
      <c r="AUJ48" s="128"/>
      <c r="AUK48" s="128"/>
      <c r="AUL48" s="128"/>
      <c r="AUM48" s="128"/>
      <c r="AUN48" s="128"/>
      <c r="AUO48" s="128"/>
      <c r="AUP48" s="128"/>
      <c r="AUQ48" s="128"/>
      <c r="AUR48" s="128"/>
      <c r="AUS48" s="128"/>
      <c r="AUT48" s="128"/>
      <c r="AUU48" s="128"/>
      <c r="AUV48" s="128"/>
      <c r="AUW48" s="128"/>
      <c r="AUX48" s="128"/>
      <c r="AUY48" s="128"/>
      <c r="AUZ48" s="128"/>
      <c r="AVA48" s="128"/>
      <c r="AVB48" s="128"/>
      <c r="AVC48" s="128"/>
      <c r="AVD48" s="128"/>
      <c r="AVE48" s="128"/>
      <c r="AVF48" s="128"/>
      <c r="AVG48" s="128"/>
      <c r="AVH48" s="128"/>
      <c r="AVI48" s="128"/>
      <c r="AVJ48" s="128"/>
      <c r="AVK48" s="128"/>
      <c r="AVL48" s="128"/>
      <c r="AVM48" s="128"/>
      <c r="AVN48" s="128"/>
      <c r="AVO48" s="128"/>
      <c r="AVP48" s="128"/>
      <c r="AVQ48" s="128"/>
      <c r="AVR48" s="128"/>
      <c r="AVS48" s="128"/>
      <c r="AVT48" s="128"/>
      <c r="AVU48" s="128"/>
      <c r="AVV48" s="128"/>
      <c r="AVW48" s="128"/>
      <c r="AVX48" s="128"/>
      <c r="AVY48" s="128"/>
      <c r="AVZ48" s="128"/>
      <c r="AWA48" s="128"/>
      <c r="AWB48" s="128"/>
      <c r="AWC48" s="128"/>
      <c r="AWD48" s="128"/>
      <c r="AWE48" s="128"/>
      <c r="AWF48" s="128"/>
      <c r="AWG48" s="128"/>
      <c r="AWH48" s="128"/>
      <c r="AWI48" s="128"/>
      <c r="AWJ48" s="128"/>
      <c r="AWK48" s="128"/>
      <c r="AWL48" s="128"/>
      <c r="AWM48" s="128"/>
      <c r="AWN48" s="128"/>
      <c r="AWO48" s="128"/>
      <c r="AWP48" s="128"/>
      <c r="AWQ48" s="128"/>
      <c r="AWR48" s="128"/>
      <c r="AWS48" s="128"/>
      <c r="AWT48" s="128"/>
      <c r="AWU48" s="128"/>
      <c r="AWV48" s="128"/>
      <c r="AWW48" s="128"/>
      <c r="AWX48" s="128"/>
      <c r="AWY48" s="128"/>
      <c r="AWZ48" s="128"/>
      <c r="AXA48" s="128"/>
      <c r="AXB48" s="128"/>
      <c r="AXC48" s="128"/>
      <c r="AXD48" s="128"/>
      <c r="AXE48" s="128"/>
      <c r="AXF48" s="128"/>
      <c r="AXG48" s="128"/>
      <c r="AXH48" s="128"/>
      <c r="AXI48" s="128"/>
      <c r="AXJ48" s="128"/>
      <c r="AXK48" s="128"/>
      <c r="AXL48" s="128"/>
      <c r="AXM48" s="128"/>
      <c r="AXN48" s="128"/>
      <c r="AXO48" s="128"/>
      <c r="AXP48" s="128"/>
      <c r="AXQ48" s="128"/>
      <c r="AXR48" s="128"/>
      <c r="AXS48" s="128"/>
      <c r="AXT48" s="128"/>
      <c r="AXU48" s="128"/>
      <c r="AXV48" s="128"/>
      <c r="AXW48" s="128"/>
      <c r="AXX48" s="128"/>
      <c r="AXY48" s="128"/>
      <c r="AXZ48" s="128"/>
      <c r="AYA48" s="128"/>
      <c r="AYB48" s="128"/>
      <c r="AYC48" s="128"/>
      <c r="AYD48" s="128"/>
      <c r="AYE48" s="128"/>
      <c r="AYF48" s="128"/>
      <c r="AYG48" s="128"/>
      <c r="AYH48" s="128"/>
      <c r="AYI48" s="128"/>
      <c r="AYJ48" s="128"/>
      <c r="AYK48" s="128"/>
      <c r="AYL48" s="128"/>
      <c r="AYM48" s="128"/>
      <c r="AYN48" s="128"/>
      <c r="AYO48" s="128"/>
      <c r="AYP48" s="128"/>
      <c r="AYQ48" s="128"/>
      <c r="AYR48" s="128"/>
      <c r="AYS48" s="128"/>
      <c r="AYT48" s="128"/>
      <c r="AYU48" s="128"/>
      <c r="AYV48" s="128"/>
      <c r="AYW48" s="128"/>
      <c r="AYX48" s="128"/>
      <c r="AYY48" s="128"/>
      <c r="AYZ48" s="128"/>
      <c r="AZA48" s="128"/>
      <c r="AZB48" s="128"/>
      <c r="AZC48" s="128"/>
      <c r="AZD48" s="128"/>
      <c r="AZE48" s="128"/>
      <c r="AZF48" s="128"/>
      <c r="AZG48" s="128"/>
      <c r="AZH48" s="128"/>
      <c r="AZI48" s="128"/>
      <c r="AZJ48" s="128"/>
      <c r="AZK48" s="128"/>
      <c r="AZL48" s="128"/>
      <c r="AZM48" s="128"/>
      <c r="AZN48" s="128"/>
      <c r="AZO48" s="128"/>
      <c r="AZP48" s="128"/>
      <c r="AZQ48" s="128"/>
      <c r="AZR48" s="128"/>
      <c r="AZS48" s="128"/>
      <c r="AZT48" s="128"/>
      <c r="AZU48" s="128"/>
      <c r="AZV48" s="128"/>
      <c r="AZW48" s="128"/>
      <c r="AZX48" s="128"/>
      <c r="AZY48" s="128"/>
      <c r="AZZ48" s="128"/>
      <c r="BAA48" s="128"/>
      <c r="BAB48" s="128"/>
      <c r="BAC48" s="128"/>
      <c r="BAD48" s="128"/>
      <c r="BAE48" s="128"/>
      <c r="BAF48" s="128"/>
      <c r="BAG48" s="128"/>
      <c r="BAH48" s="128"/>
      <c r="BAI48" s="128"/>
      <c r="BAJ48" s="128"/>
      <c r="BAK48" s="128"/>
      <c r="BAL48" s="128"/>
      <c r="BAM48" s="128"/>
      <c r="BAN48" s="128"/>
      <c r="BAO48" s="128"/>
      <c r="BAP48" s="128"/>
      <c r="BAQ48" s="128"/>
      <c r="BAR48" s="128"/>
      <c r="BAS48" s="128"/>
      <c r="BAT48" s="128"/>
      <c r="BAU48" s="128"/>
      <c r="BAV48" s="128"/>
      <c r="BAW48" s="128"/>
      <c r="BAX48" s="128"/>
      <c r="BAY48" s="128"/>
      <c r="BAZ48" s="128"/>
      <c r="BBA48" s="128"/>
      <c r="BBB48" s="128"/>
      <c r="BBC48" s="128"/>
      <c r="BBD48" s="128"/>
      <c r="BBE48" s="128"/>
      <c r="BBF48" s="128"/>
      <c r="BBG48" s="128"/>
      <c r="BBH48" s="128"/>
      <c r="BBI48" s="128"/>
      <c r="BBJ48" s="128"/>
      <c r="BBK48" s="128"/>
      <c r="BBL48" s="128"/>
      <c r="BBM48" s="128"/>
      <c r="BBN48" s="128"/>
      <c r="BBO48" s="128"/>
      <c r="BBP48" s="128"/>
      <c r="BBQ48" s="128"/>
      <c r="BBR48" s="128"/>
      <c r="BBS48" s="128"/>
      <c r="BBT48" s="128"/>
      <c r="BBU48" s="128"/>
      <c r="BBV48" s="128"/>
      <c r="BBW48" s="128"/>
      <c r="BBX48" s="128"/>
      <c r="BBY48" s="128"/>
      <c r="BBZ48" s="128"/>
      <c r="BCA48" s="128"/>
      <c r="BCB48" s="128"/>
      <c r="BCC48" s="128"/>
      <c r="BCD48" s="128"/>
      <c r="BCE48" s="128"/>
      <c r="BCF48" s="128"/>
      <c r="BCG48" s="128"/>
      <c r="BCH48" s="128"/>
      <c r="BCI48" s="128"/>
      <c r="BCJ48" s="128"/>
      <c r="BCK48" s="128"/>
      <c r="BCL48" s="128"/>
      <c r="BCM48" s="128"/>
      <c r="BCN48" s="128"/>
      <c r="BCO48" s="128"/>
      <c r="BCP48" s="128"/>
      <c r="BCQ48" s="128"/>
      <c r="BCR48" s="128"/>
      <c r="BCS48" s="128"/>
      <c r="BCT48" s="128"/>
      <c r="BCU48" s="128"/>
      <c r="BCV48" s="128"/>
      <c r="BCW48" s="128"/>
      <c r="BCX48" s="128"/>
      <c r="BCY48" s="128"/>
      <c r="BCZ48" s="128"/>
      <c r="BDA48" s="128"/>
      <c r="BDB48" s="128"/>
      <c r="BDC48" s="128"/>
      <c r="BDD48" s="128"/>
      <c r="BDE48" s="128"/>
      <c r="BDF48" s="128"/>
      <c r="BDG48" s="128"/>
      <c r="BDH48" s="128"/>
      <c r="BDI48" s="128"/>
      <c r="BDJ48" s="128"/>
      <c r="BDK48" s="128"/>
      <c r="BDL48" s="128"/>
      <c r="BDM48" s="128"/>
      <c r="BDN48" s="128"/>
      <c r="BDO48" s="128"/>
      <c r="BDP48" s="128"/>
      <c r="BDQ48" s="128"/>
      <c r="BDR48" s="128"/>
      <c r="BDS48" s="128"/>
      <c r="BDT48" s="128"/>
      <c r="BDU48" s="128"/>
    </row>
    <row r="49" spans="2:1477" s="7" customFormat="1" ht="24" customHeight="1" thickTop="1" thickBot="1">
      <c r="B49" s="319" t="s">
        <v>50</v>
      </c>
      <c r="C49" s="320"/>
      <c r="D49" s="321"/>
      <c r="E49" s="8"/>
      <c r="F49" s="9"/>
      <c r="G49" s="10">
        <f t="shared" ref="G49:BR49" si="88">SUM(G45,G47)</f>
        <v>1</v>
      </c>
      <c r="H49" s="10">
        <f t="shared" si="88"/>
        <v>2</v>
      </c>
      <c r="I49" s="10">
        <f t="shared" si="88"/>
        <v>2</v>
      </c>
      <c r="J49" s="10">
        <f t="shared" si="88"/>
        <v>1100</v>
      </c>
      <c r="K49" s="10">
        <f t="shared" si="88"/>
        <v>1382</v>
      </c>
      <c r="L49" s="10">
        <f>SUM(L45,L47)</f>
        <v>1382</v>
      </c>
      <c r="M49" s="168">
        <f>IF(G49=0,0,N49/G49)</f>
        <v>1</v>
      </c>
      <c r="N49" s="10">
        <f>SUM(N45,N47)</f>
        <v>1</v>
      </c>
      <c r="O49" s="10">
        <f t="shared" si="88"/>
        <v>0</v>
      </c>
      <c r="P49" s="11">
        <f t="shared" si="88"/>
        <v>0</v>
      </c>
      <c r="Q49" s="11">
        <f t="shared" si="88"/>
        <v>0</v>
      </c>
      <c r="R49" s="10">
        <f t="shared" si="88"/>
        <v>278</v>
      </c>
      <c r="S49" s="10">
        <f t="shared" si="88"/>
        <v>4</v>
      </c>
      <c r="T49" s="12">
        <f t="shared" si="88"/>
        <v>94901300</v>
      </c>
      <c r="U49" s="12">
        <f t="shared" si="88"/>
        <v>150000</v>
      </c>
      <c r="V49" s="12">
        <f t="shared" si="88"/>
        <v>94751300</v>
      </c>
      <c r="W49" s="12">
        <f t="shared" si="88"/>
        <v>95003406</v>
      </c>
      <c r="X49" s="12">
        <f t="shared" si="88"/>
        <v>95132842</v>
      </c>
      <c r="Y49" s="12">
        <f t="shared" si="88"/>
        <v>0</v>
      </c>
      <c r="Z49" s="12">
        <f t="shared" si="88"/>
        <v>0</v>
      </c>
      <c r="AA49" s="12">
        <f t="shared" si="88"/>
        <v>0</v>
      </c>
      <c r="AB49" s="12">
        <f t="shared" si="88"/>
        <v>95132842</v>
      </c>
      <c r="AC49" s="12">
        <f>SUM(AC45,AC47)</f>
        <v>0</v>
      </c>
      <c r="AD49" s="167">
        <f>IF(G49=0,0,AE49/G49)</f>
        <v>15</v>
      </c>
      <c r="AE49" s="170">
        <f>SUM(AE45,AE47)</f>
        <v>15</v>
      </c>
      <c r="AF49" s="12">
        <f t="shared" si="88"/>
        <v>-95132842</v>
      </c>
      <c r="AG49" s="12">
        <f t="shared" si="88"/>
        <v>102106</v>
      </c>
      <c r="AH49" s="11">
        <f t="shared" si="88"/>
        <v>152</v>
      </c>
      <c r="AI49" s="11">
        <f t="shared" si="88"/>
        <v>88</v>
      </c>
      <c r="AJ49" s="13">
        <f t="shared" si="88"/>
        <v>31</v>
      </c>
      <c r="AK49" s="13">
        <f t="shared" si="88"/>
        <v>0</v>
      </c>
      <c r="AL49" s="12">
        <f t="shared" si="88"/>
        <v>92075</v>
      </c>
      <c r="AM49" s="12">
        <f t="shared" si="88"/>
        <v>0</v>
      </c>
      <c r="AN49" s="13">
        <f t="shared" si="88"/>
        <v>0</v>
      </c>
      <c r="AO49" s="13">
        <f t="shared" si="88"/>
        <v>4</v>
      </c>
      <c r="AP49" s="12">
        <f t="shared" si="88"/>
        <v>100938</v>
      </c>
      <c r="AQ49" s="12">
        <f t="shared" si="88"/>
        <v>84849</v>
      </c>
      <c r="AR49" s="13">
        <f t="shared" si="88"/>
        <v>0</v>
      </c>
      <c r="AS49" s="13">
        <f t="shared" si="88"/>
        <v>0</v>
      </c>
      <c r="AT49" s="12">
        <f t="shared" si="88"/>
        <v>0</v>
      </c>
      <c r="AU49" s="12">
        <f t="shared" si="88"/>
        <v>0</v>
      </c>
      <c r="AV49" s="13">
        <f t="shared" si="88"/>
        <v>0</v>
      </c>
      <c r="AW49" s="13">
        <f t="shared" si="88"/>
        <v>0</v>
      </c>
      <c r="AX49" s="12">
        <f t="shared" si="88"/>
        <v>0</v>
      </c>
      <c r="AY49" s="12">
        <f t="shared" si="88"/>
        <v>0</v>
      </c>
      <c r="AZ49" s="13">
        <f t="shared" si="88"/>
        <v>0</v>
      </c>
      <c r="BA49" s="13">
        <f t="shared" si="88"/>
        <v>0</v>
      </c>
      <c r="BB49" s="12">
        <f t="shared" si="88"/>
        <v>53900</v>
      </c>
      <c r="BC49" s="12">
        <f t="shared" si="88"/>
        <v>0</v>
      </c>
      <c r="BD49" s="13">
        <f t="shared" si="88"/>
        <v>7</v>
      </c>
      <c r="BE49" s="13">
        <f t="shared" si="88"/>
        <v>0</v>
      </c>
      <c r="BF49" s="12">
        <f t="shared" si="88"/>
        <v>3689</v>
      </c>
      <c r="BG49" s="12">
        <f t="shared" si="88"/>
        <v>0</v>
      </c>
      <c r="BH49" s="13">
        <f t="shared" si="88"/>
        <v>0</v>
      </c>
      <c r="BI49" s="13">
        <f t="shared" si="88"/>
        <v>0</v>
      </c>
      <c r="BJ49" s="12">
        <f t="shared" si="88"/>
        <v>0</v>
      </c>
      <c r="BK49" s="12">
        <f t="shared" si="88"/>
        <v>0</v>
      </c>
      <c r="BL49" s="13">
        <f t="shared" si="88"/>
        <v>0</v>
      </c>
      <c r="BM49" s="13">
        <f t="shared" si="88"/>
        <v>0</v>
      </c>
      <c r="BN49" s="12">
        <f t="shared" si="88"/>
        <v>0</v>
      </c>
      <c r="BO49" s="12">
        <f t="shared" si="88"/>
        <v>0</v>
      </c>
      <c r="BP49" s="13">
        <f t="shared" si="88"/>
        <v>0</v>
      </c>
      <c r="BQ49" s="13">
        <f t="shared" si="88"/>
        <v>0</v>
      </c>
      <c r="BR49" s="12">
        <f t="shared" si="88"/>
        <v>0</v>
      </c>
      <c r="BS49" s="12">
        <f t="shared" ref="BS49:CM49" si="89">SUM(BS45,BS47)</f>
        <v>0</v>
      </c>
      <c r="BT49" s="13">
        <f t="shared" si="89"/>
        <v>0</v>
      </c>
      <c r="BU49" s="13">
        <f t="shared" si="89"/>
        <v>0</v>
      </c>
      <c r="BV49" s="12">
        <f t="shared" si="89"/>
        <v>0</v>
      </c>
      <c r="BW49" s="12">
        <f t="shared" si="89"/>
        <v>0</v>
      </c>
      <c r="BX49" s="13">
        <f t="shared" si="89"/>
        <v>0</v>
      </c>
      <c r="BY49" s="13">
        <f t="shared" si="89"/>
        <v>0</v>
      </c>
      <c r="BZ49" s="12">
        <f t="shared" si="89"/>
        <v>0</v>
      </c>
      <c r="CA49" s="12">
        <f t="shared" si="89"/>
        <v>0</v>
      </c>
      <c r="CB49" s="13">
        <f t="shared" si="89"/>
        <v>0</v>
      </c>
      <c r="CC49" s="13">
        <f t="shared" si="89"/>
        <v>0</v>
      </c>
      <c r="CD49" s="12">
        <f t="shared" si="89"/>
        <v>0</v>
      </c>
      <c r="CE49" s="12">
        <f t="shared" si="89"/>
        <v>0</v>
      </c>
      <c r="CF49" s="13">
        <f t="shared" si="89"/>
        <v>0</v>
      </c>
      <c r="CG49" s="13">
        <f t="shared" si="89"/>
        <v>0</v>
      </c>
      <c r="CH49" s="12">
        <f t="shared" si="89"/>
        <v>0</v>
      </c>
      <c r="CI49" s="12">
        <f t="shared" si="89"/>
        <v>0</v>
      </c>
      <c r="CJ49" s="13">
        <f t="shared" si="89"/>
        <v>38</v>
      </c>
      <c r="CK49" s="13">
        <f t="shared" si="89"/>
        <v>4</v>
      </c>
      <c r="CL49" s="12">
        <f t="shared" si="89"/>
        <v>250602</v>
      </c>
      <c r="CM49" s="12">
        <f t="shared" si="89"/>
        <v>84849</v>
      </c>
      <c r="CN49" s="14"/>
      <c r="CO49" s="14"/>
      <c r="CP49" s="14"/>
      <c r="CQ49" s="14"/>
      <c r="CR49" s="14"/>
      <c r="CS49" s="14"/>
      <c r="CT49" s="15"/>
      <c r="CU49" s="9"/>
      <c r="CV49" s="9"/>
      <c r="CW49" s="10"/>
      <c r="CX49" s="15"/>
      <c r="CY49" s="9"/>
      <c r="CZ49" s="9"/>
      <c r="DA49" s="9"/>
      <c r="DB49" s="12"/>
      <c r="DC49" s="14"/>
      <c r="DD49" s="16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  <c r="AAA49" s="128"/>
      <c r="AAB49" s="128"/>
      <c r="AAC49" s="128"/>
      <c r="AAD49" s="128"/>
      <c r="AAE49" s="128"/>
      <c r="AAF49" s="128"/>
      <c r="AAG49" s="128"/>
      <c r="AAH49" s="128"/>
      <c r="AAI49" s="128"/>
      <c r="AAJ49" s="128"/>
      <c r="AAK49" s="128"/>
      <c r="AAL49" s="128"/>
      <c r="AAM49" s="128"/>
      <c r="AAN49" s="128"/>
      <c r="AAO49" s="128"/>
      <c r="AAP49" s="128"/>
      <c r="AAQ49" s="128"/>
      <c r="AAR49" s="128"/>
      <c r="AAS49" s="128"/>
      <c r="AAT49" s="128"/>
      <c r="AAU49" s="128"/>
      <c r="AAV49" s="128"/>
      <c r="AAW49" s="128"/>
      <c r="AAX49" s="128"/>
      <c r="AAY49" s="128"/>
      <c r="AAZ49" s="128"/>
      <c r="ABA49" s="128"/>
      <c r="ABB49" s="128"/>
      <c r="ABC49" s="128"/>
      <c r="ABD49" s="128"/>
      <c r="ABE49" s="128"/>
      <c r="ABF49" s="128"/>
      <c r="ABG49" s="128"/>
      <c r="ABH49" s="128"/>
      <c r="ABI49" s="128"/>
      <c r="ABJ49" s="128"/>
      <c r="ABK49" s="128"/>
      <c r="ABL49" s="128"/>
      <c r="ABM49" s="128"/>
      <c r="ABN49" s="128"/>
      <c r="ABO49" s="128"/>
      <c r="ABP49" s="128"/>
      <c r="ABQ49" s="128"/>
      <c r="ABR49" s="128"/>
      <c r="ABS49" s="128"/>
      <c r="ABT49" s="128"/>
      <c r="ABU49" s="128"/>
      <c r="ABV49" s="128"/>
      <c r="ABW49" s="128"/>
      <c r="ABX49" s="128"/>
      <c r="ABY49" s="128"/>
      <c r="ABZ49" s="128"/>
      <c r="ACA49" s="128"/>
      <c r="ACB49" s="128"/>
      <c r="ACC49" s="128"/>
      <c r="ACD49" s="128"/>
      <c r="ACE49" s="128"/>
      <c r="ACF49" s="128"/>
      <c r="ACG49" s="128"/>
      <c r="ACH49" s="128"/>
      <c r="ACI49" s="128"/>
      <c r="ACJ49" s="128"/>
      <c r="ACK49" s="128"/>
      <c r="ACL49" s="128"/>
      <c r="ACM49" s="128"/>
      <c r="ACN49" s="128"/>
      <c r="ACO49" s="128"/>
      <c r="ACP49" s="128"/>
      <c r="ACQ49" s="128"/>
      <c r="ACR49" s="128"/>
      <c r="ACS49" s="128"/>
      <c r="ACT49" s="128"/>
      <c r="ACU49" s="128"/>
      <c r="ACV49" s="128"/>
      <c r="ACW49" s="128"/>
      <c r="ACX49" s="128"/>
      <c r="ACY49" s="128"/>
      <c r="ACZ49" s="128"/>
      <c r="ADA49" s="128"/>
      <c r="ADB49" s="128"/>
      <c r="ADC49" s="128"/>
      <c r="ADD49" s="128"/>
      <c r="ADE49" s="128"/>
      <c r="ADF49" s="128"/>
      <c r="ADG49" s="128"/>
      <c r="ADH49" s="128"/>
      <c r="ADI49" s="128"/>
      <c r="ADJ49" s="128"/>
      <c r="ADK49" s="128"/>
      <c r="ADL49" s="128"/>
      <c r="ADM49" s="128"/>
      <c r="ADN49" s="128"/>
      <c r="ADO49" s="128"/>
      <c r="ADP49" s="128"/>
      <c r="ADQ49" s="128"/>
      <c r="ADR49" s="128"/>
      <c r="ADS49" s="128"/>
      <c r="ADT49" s="128"/>
      <c r="ADU49" s="128"/>
      <c r="ADV49" s="128"/>
      <c r="ADW49" s="128"/>
      <c r="ADX49" s="128"/>
      <c r="ADY49" s="128"/>
      <c r="ADZ49" s="128"/>
      <c r="AEA49" s="128"/>
      <c r="AEB49" s="128"/>
      <c r="AEC49" s="128"/>
      <c r="AED49" s="128"/>
      <c r="AEE49" s="128"/>
      <c r="AEF49" s="128"/>
      <c r="AEG49" s="128"/>
      <c r="AEH49" s="128"/>
      <c r="AEI49" s="128"/>
      <c r="AEJ49" s="128"/>
      <c r="AEK49" s="128"/>
      <c r="AEL49" s="128"/>
      <c r="AEM49" s="128"/>
      <c r="AEN49" s="128"/>
      <c r="AEO49" s="128"/>
      <c r="AEP49" s="128"/>
      <c r="AEQ49" s="128"/>
      <c r="AER49" s="128"/>
      <c r="AES49" s="128"/>
      <c r="AET49" s="128"/>
      <c r="AEU49" s="128"/>
      <c r="AEV49" s="128"/>
      <c r="AEW49" s="128"/>
      <c r="AEX49" s="128"/>
      <c r="AEY49" s="128"/>
      <c r="AEZ49" s="128"/>
      <c r="AFA49" s="128"/>
      <c r="AFB49" s="128"/>
      <c r="AFC49" s="128"/>
      <c r="AFD49" s="128"/>
      <c r="AFE49" s="128"/>
      <c r="AFF49" s="128"/>
      <c r="AFG49" s="128"/>
      <c r="AFH49" s="128"/>
      <c r="AFI49" s="128"/>
      <c r="AFJ49" s="128"/>
      <c r="AFK49" s="128"/>
      <c r="AFL49" s="128"/>
      <c r="AFM49" s="128"/>
      <c r="AFN49" s="128"/>
      <c r="AFO49" s="128"/>
      <c r="AFP49" s="128"/>
      <c r="AFQ49" s="128"/>
      <c r="AFR49" s="128"/>
      <c r="AFS49" s="128"/>
      <c r="AFT49" s="128"/>
      <c r="AFU49" s="128"/>
      <c r="AFV49" s="128"/>
      <c r="AFW49" s="128"/>
      <c r="AFX49" s="128"/>
      <c r="AFY49" s="128"/>
      <c r="AFZ49" s="128"/>
      <c r="AGA49" s="128"/>
      <c r="AGB49" s="128"/>
      <c r="AGC49" s="128"/>
      <c r="AGD49" s="128"/>
      <c r="AGE49" s="128"/>
      <c r="AGF49" s="128"/>
      <c r="AGG49" s="128"/>
      <c r="AGH49" s="128"/>
      <c r="AGI49" s="128"/>
      <c r="AGJ49" s="128"/>
      <c r="AGK49" s="128"/>
      <c r="AGL49" s="128"/>
      <c r="AGM49" s="128"/>
      <c r="AGN49" s="128"/>
      <c r="AGO49" s="128"/>
      <c r="AGP49" s="128"/>
      <c r="AGQ49" s="128"/>
      <c r="AGR49" s="128"/>
      <c r="AGS49" s="128"/>
      <c r="AGT49" s="128"/>
      <c r="AGU49" s="128"/>
      <c r="AGV49" s="128"/>
      <c r="AGW49" s="128"/>
      <c r="AGX49" s="128"/>
      <c r="AGY49" s="128"/>
      <c r="AGZ49" s="128"/>
      <c r="AHA49" s="128"/>
      <c r="AHB49" s="128"/>
      <c r="AHC49" s="128"/>
      <c r="AHD49" s="128"/>
      <c r="AHE49" s="128"/>
      <c r="AHF49" s="128"/>
      <c r="AHG49" s="128"/>
      <c r="AHH49" s="128"/>
      <c r="AHI49" s="128"/>
      <c r="AHJ49" s="128"/>
      <c r="AHK49" s="128"/>
      <c r="AHL49" s="128"/>
      <c r="AHM49" s="128"/>
      <c r="AHN49" s="128"/>
      <c r="AHO49" s="128"/>
      <c r="AHP49" s="128"/>
      <c r="AHQ49" s="128"/>
      <c r="AHR49" s="128"/>
      <c r="AHS49" s="128"/>
      <c r="AHT49" s="128"/>
      <c r="AHU49" s="128"/>
      <c r="AHV49" s="128"/>
      <c r="AHW49" s="128"/>
      <c r="AHX49" s="128"/>
      <c r="AHY49" s="128"/>
      <c r="AHZ49" s="128"/>
      <c r="AIA49" s="128"/>
      <c r="AIB49" s="128"/>
      <c r="AIC49" s="128"/>
      <c r="AID49" s="128"/>
      <c r="AIE49" s="128"/>
      <c r="AIF49" s="128"/>
      <c r="AIG49" s="128"/>
      <c r="AIH49" s="128"/>
      <c r="AII49" s="128"/>
      <c r="AIJ49" s="128"/>
      <c r="AIK49" s="128"/>
      <c r="AIL49" s="128"/>
      <c r="AIM49" s="128"/>
      <c r="AIN49" s="128"/>
      <c r="AIO49" s="128"/>
      <c r="AIP49" s="128"/>
      <c r="AIQ49" s="128"/>
      <c r="AIR49" s="128"/>
      <c r="AIS49" s="128"/>
      <c r="AIT49" s="128"/>
      <c r="AIU49" s="128"/>
      <c r="AIV49" s="128"/>
      <c r="AIW49" s="128"/>
      <c r="AIX49" s="128"/>
      <c r="AIY49" s="128"/>
      <c r="AIZ49" s="128"/>
      <c r="AJA49" s="128"/>
      <c r="AJB49" s="128"/>
      <c r="AJC49" s="128"/>
      <c r="AJD49" s="128"/>
      <c r="AJE49" s="128"/>
      <c r="AJF49" s="128"/>
      <c r="AJG49" s="128"/>
      <c r="AJH49" s="128"/>
      <c r="AJI49" s="128"/>
      <c r="AJJ49" s="128"/>
      <c r="AJK49" s="128"/>
      <c r="AJL49" s="128"/>
      <c r="AJM49" s="128"/>
      <c r="AJN49" s="128"/>
      <c r="AJO49" s="128"/>
      <c r="AJP49" s="128"/>
      <c r="AJQ49" s="128"/>
      <c r="AJR49" s="128"/>
      <c r="AJS49" s="128"/>
      <c r="AJT49" s="128"/>
      <c r="AJU49" s="128"/>
      <c r="AJV49" s="128"/>
      <c r="AJW49" s="128"/>
      <c r="AJX49" s="128"/>
      <c r="AJY49" s="128"/>
      <c r="AJZ49" s="128"/>
      <c r="AKA49" s="128"/>
      <c r="AKB49" s="128"/>
      <c r="AKC49" s="128"/>
      <c r="AKD49" s="128"/>
      <c r="AKE49" s="128"/>
      <c r="AKF49" s="128"/>
      <c r="AKG49" s="128"/>
      <c r="AKH49" s="128"/>
      <c r="AKI49" s="128"/>
      <c r="AKJ49" s="128"/>
      <c r="AKK49" s="128"/>
      <c r="AKL49" s="128"/>
      <c r="AKM49" s="128"/>
      <c r="AKN49" s="128"/>
      <c r="AKO49" s="128"/>
      <c r="AKP49" s="128"/>
      <c r="AKQ49" s="128"/>
      <c r="AKR49" s="128"/>
      <c r="AKS49" s="128"/>
      <c r="AKT49" s="128"/>
      <c r="AKU49" s="128"/>
      <c r="AKV49" s="128"/>
      <c r="AKW49" s="128"/>
      <c r="AKX49" s="128"/>
      <c r="AKY49" s="128"/>
      <c r="AKZ49" s="128"/>
      <c r="ALA49" s="128"/>
      <c r="ALB49" s="128"/>
      <c r="ALC49" s="128"/>
      <c r="ALD49" s="128"/>
      <c r="ALE49" s="128"/>
      <c r="ALF49" s="128"/>
      <c r="ALG49" s="128"/>
      <c r="ALH49" s="128"/>
      <c r="ALI49" s="128"/>
      <c r="ALJ49" s="128"/>
      <c r="ALK49" s="128"/>
      <c r="ALL49" s="128"/>
      <c r="ALM49" s="128"/>
      <c r="ALN49" s="128"/>
      <c r="ALO49" s="128"/>
      <c r="ALP49" s="128"/>
      <c r="ALQ49" s="128"/>
      <c r="ALR49" s="128"/>
      <c r="ALS49" s="128"/>
      <c r="ALT49" s="128"/>
      <c r="ALU49" s="128"/>
      <c r="ALV49" s="128"/>
      <c r="ALW49" s="128"/>
      <c r="ALX49" s="128"/>
      <c r="ALY49" s="128"/>
      <c r="ALZ49" s="128"/>
      <c r="AMA49" s="128"/>
      <c r="AMB49" s="128"/>
      <c r="AMC49" s="128"/>
      <c r="AMD49" s="128"/>
      <c r="AME49" s="128"/>
      <c r="AMF49" s="128"/>
      <c r="AMG49" s="128"/>
      <c r="AMH49" s="128"/>
      <c r="AMI49" s="128"/>
      <c r="AMJ49" s="128"/>
      <c r="AMK49" s="128"/>
      <c r="AML49" s="128"/>
      <c r="AMM49" s="128"/>
      <c r="AMN49" s="128"/>
      <c r="AMO49" s="128"/>
      <c r="AMP49" s="128"/>
      <c r="AMQ49" s="128"/>
      <c r="AMR49" s="128"/>
      <c r="AMS49" s="128"/>
      <c r="AMT49" s="128"/>
      <c r="AMU49" s="128"/>
      <c r="AMV49" s="128"/>
      <c r="AMW49" s="128"/>
      <c r="AMX49" s="128"/>
      <c r="AMY49" s="128"/>
      <c r="AMZ49" s="128"/>
      <c r="ANA49" s="128"/>
      <c r="ANB49" s="128"/>
      <c r="ANC49" s="128"/>
      <c r="AND49" s="128"/>
      <c r="ANE49" s="128"/>
      <c r="ANF49" s="128"/>
      <c r="ANG49" s="128"/>
      <c r="ANH49" s="128"/>
      <c r="ANI49" s="128"/>
      <c r="ANJ49" s="128"/>
      <c r="ANK49" s="128"/>
      <c r="ANL49" s="128"/>
      <c r="ANM49" s="128"/>
      <c r="ANN49" s="128"/>
      <c r="ANO49" s="128"/>
      <c r="ANP49" s="128"/>
      <c r="ANQ49" s="128"/>
      <c r="ANR49" s="128"/>
      <c r="ANS49" s="128"/>
      <c r="ANT49" s="128"/>
      <c r="ANU49" s="128"/>
      <c r="ANV49" s="128"/>
      <c r="ANW49" s="128"/>
      <c r="ANX49" s="128"/>
      <c r="ANY49" s="128"/>
      <c r="ANZ49" s="128"/>
      <c r="AOA49" s="128"/>
      <c r="AOB49" s="128"/>
      <c r="AOC49" s="128"/>
      <c r="AOD49" s="128"/>
      <c r="AOE49" s="128"/>
      <c r="AOF49" s="128"/>
      <c r="AOG49" s="128"/>
      <c r="AOH49" s="128"/>
      <c r="AOI49" s="128"/>
      <c r="AOJ49" s="128"/>
      <c r="AOK49" s="128"/>
      <c r="AOL49" s="128"/>
      <c r="AOM49" s="128"/>
      <c r="AON49" s="128"/>
      <c r="AOO49" s="128"/>
      <c r="AOP49" s="128"/>
      <c r="AOQ49" s="128"/>
      <c r="AOR49" s="128"/>
      <c r="AOS49" s="128"/>
      <c r="AOT49" s="128"/>
      <c r="AOU49" s="128"/>
      <c r="AOV49" s="128"/>
      <c r="AOW49" s="128"/>
      <c r="AOX49" s="128"/>
      <c r="AOY49" s="128"/>
      <c r="AOZ49" s="128"/>
      <c r="APA49" s="128"/>
      <c r="APB49" s="128"/>
      <c r="APC49" s="128"/>
      <c r="APD49" s="128"/>
      <c r="APE49" s="128"/>
      <c r="APF49" s="128"/>
      <c r="APG49" s="128"/>
      <c r="APH49" s="128"/>
      <c r="API49" s="128"/>
      <c r="APJ49" s="128"/>
      <c r="APK49" s="128"/>
      <c r="APL49" s="128"/>
      <c r="APM49" s="128"/>
      <c r="APN49" s="128"/>
      <c r="APO49" s="128"/>
      <c r="APP49" s="128"/>
      <c r="APQ49" s="128"/>
      <c r="APR49" s="128"/>
      <c r="APS49" s="128"/>
      <c r="APT49" s="128"/>
      <c r="APU49" s="128"/>
      <c r="APV49" s="128"/>
      <c r="APW49" s="128"/>
      <c r="APX49" s="128"/>
      <c r="APY49" s="128"/>
      <c r="APZ49" s="128"/>
      <c r="AQA49" s="128"/>
      <c r="AQB49" s="128"/>
      <c r="AQC49" s="128"/>
      <c r="AQD49" s="128"/>
      <c r="AQE49" s="128"/>
      <c r="AQF49" s="128"/>
      <c r="AQG49" s="128"/>
      <c r="AQH49" s="128"/>
      <c r="AQI49" s="128"/>
      <c r="AQJ49" s="128"/>
      <c r="AQK49" s="128"/>
      <c r="AQL49" s="128"/>
      <c r="AQM49" s="128"/>
      <c r="AQN49" s="128"/>
      <c r="AQO49" s="128"/>
      <c r="AQP49" s="128"/>
      <c r="AQQ49" s="128"/>
      <c r="AQR49" s="128"/>
      <c r="AQS49" s="128"/>
      <c r="AQT49" s="128"/>
      <c r="AQU49" s="128"/>
      <c r="AQV49" s="128"/>
      <c r="AQW49" s="128"/>
      <c r="AQX49" s="128"/>
      <c r="AQY49" s="128"/>
      <c r="AQZ49" s="128"/>
      <c r="ARA49" s="128"/>
      <c r="ARB49" s="128"/>
      <c r="ARC49" s="128"/>
      <c r="ARD49" s="128"/>
      <c r="ARE49" s="128"/>
      <c r="ARF49" s="128"/>
      <c r="ARG49" s="128"/>
      <c r="ARH49" s="128"/>
      <c r="ARI49" s="128"/>
      <c r="ARJ49" s="128"/>
      <c r="ARK49" s="128"/>
      <c r="ARL49" s="128"/>
      <c r="ARM49" s="128"/>
      <c r="ARN49" s="128"/>
      <c r="ARO49" s="128"/>
      <c r="ARP49" s="128"/>
      <c r="ARQ49" s="128"/>
      <c r="ARR49" s="128"/>
      <c r="ARS49" s="128"/>
      <c r="ART49" s="128"/>
      <c r="ARU49" s="128"/>
      <c r="ARV49" s="128"/>
      <c r="ARW49" s="128"/>
      <c r="ARX49" s="128"/>
      <c r="ARY49" s="128"/>
      <c r="ARZ49" s="128"/>
      <c r="ASA49" s="128"/>
      <c r="ASB49" s="128"/>
      <c r="ASC49" s="128"/>
      <c r="ASD49" s="128"/>
      <c r="ASE49" s="128"/>
      <c r="ASF49" s="128"/>
      <c r="ASG49" s="128"/>
      <c r="ASH49" s="128"/>
      <c r="ASI49" s="128"/>
      <c r="ASJ49" s="128"/>
      <c r="ASK49" s="128"/>
      <c r="ASL49" s="128"/>
      <c r="ASM49" s="128"/>
      <c r="ASN49" s="128"/>
      <c r="ASO49" s="128"/>
      <c r="ASP49" s="128"/>
      <c r="ASQ49" s="128"/>
      <c r="ASR49" s="128"/>
      <c r="ASS49" s="128"/>
      <c r="AST49" s="128"/>
      <c r="ASU49" s="128"/>
      <c r="ASV49" s="128"/>
      <c r="ASW49" s="128"/>
      <c r="ASX49" s="128"/>
      <c r="ASY49" s="128"/>
      <c r="ASZ49" s="128"/>
      <c r="ATA49" s="128"/>
      <c r="ATB49" s="128"/>
      <c r="ATC49" s="128"/>
      <c r="ATD49" s="128"/>
      <c r="ATE49" s="128"/>
      <c r="ATF49" s="128"/>
      <c r="ATG49" s="128"/>
      <c r="ATH49" s="128"/>
      <c r="ATI49" s="128"/>
      <c r="ATJ49" s="128"/>
      <c r="ATK49" s="128"/>
      <c r="ATL49" s="128"/>
      <c r="ATM49" s="128"/>
      <c r="ATN49" s="128"/>
      <c r="ATO49" s="128"/>
      <c r="ATP49" s="128"/>
      <c r="ATQ49" s="128"/>
      <c r="ATR49" s="128"/>
      <c r="ATS49" s="128"/>
      <c r="ATT49" s="128"/>
      <c r="ATU49" s="128"/>
      <c r="ATV49" s="128"/>
      <c r="ATW49" s="128"/>
      <c r="ATX49" s="128"/>
      <c r="ATY49" s="128"/>
      <c r="ATZ49" s="128"/>
      <c r="AUA49" s="128"/>
      <c r="AUB49" s="128"/>
      <c r="AUC49" s="128"/>
      <c r="AUD49" s="128"/>
      <c r="AUE49" s="128"/>
      <c r="AUF49" s="128"/>
      <c r="AUG49" s="128"/>
      <c r="AUH49" s="128"/>
      <c r="AUI49" s="128"/>
      <c r="AUJ49" s="128"/>
      <c r="AUK49" s="128"/>
      <c r="AUL49" s="128"/>
      <c r="AUM49" s="128"/>
      <c r="AUN49" s="128"/>
      <c r="AUO49" s="128"/>
      <c r="AUP49" s="128"/>
      <c r="AUQ49" s="128"/>
      <c r="AUR49" s="128"/>
      <c r="AUS49" s="128"/>
      <c r="AUT49" s="128"/>
      <c r="AUU49" s="128"/>
      <c r="AUV49" s="128"/>
      <c r="AUW49" s="128"/>
      <c r="AUX49" s="128"/>
      <c r="AUY49" s="128"/>
      <c r="AUZ49" s="128"/>
      <c r="AVA49" s="128"/>
      <c r="AVB49" s="128"/>
      <c r="AVC49" s="128"/>
      <c r="AVD49" s="128"/>
      <c r="AVE49" s="128"/>
      <c r="AVF49" s="128"/>
      <c r="AVG49" s="128"/>
      <c r="AVH49" s="128"/>
      <c r="AVI49" s="128"/>
      <c r="AVJ49" s="128"/>
      <c r="AVK49" s="128"/>
      <c r="AVL49" s="128"/>
      <c r="AVM49" s="128"/>
      <c r="AVN49" s="128"/>
      <c r="AVO49" s="128"/>
      <c r="AVP49" s="128"/>
      <c r="AVQ49" s="128"/>
      <c r="AVR49" s="128"/>
      <c r="AVS49" s="128"/>
      <c r="AVT49" s="128"/>
      <c r="AVU49" s="128"/>
      <c r="AVV49" s="128"/>
      <c r="AVW49" s="128"/>
      <c r="AVX49" s="128"/>
      <c r="AVY49" s="128"/>
      <c r="AVZ49" s="128"/>
      <c r="AWA49" s="128"/>
      <c r="AWB49" s="128"/>
      <c r="AWC49" s="128"/>
      <c r="AWD49" s="128"/>
      <c r="AWE49" s="128"/>
      <c r="AWF49" s="128"/>
      <c r="AWG49" s="128"/>
      <c r="AWH49" s="128"/>
      <c r="AWI49" s="128"/>
      <c r="AWJ49" s="128"/>
      <c r="AWK49" s="128"/>
      <c r="AWL49" s="128"/>
      <c r="AWM49" s="128"/>
      <c r="AWN49" s="128"/>
      <c r="AWO49" s="128"/>
      <c r="AWP49" s="128"/>
      <c r="AWQ49" s="128"/>
      <c r="AWR49" s="128"/>
      <c r="AWS49" s="128"/>
      <c r="AWT49" s="128"/>
      <c r="AWU49" s="128"/>
      <c r="AWV49" s="128"/>
      <c r="AWW49" s="128"/>
      <c r="AWX49" s="128"/>
      <c r="AWY49" s="128"/>
      <c r="AWZ49" s="128"/>
      <c r="AXA49" s="128"/>
      <c r="AXB49" s="128"/>
      <c r="AXC49" s="128"/>
      <c r="AXD49" s="128"/>
      <c r="AXE49" s="128"/>
      <c r="AXF49" s="128"/>
      <c r="AXG49" s="128"/>
      <c r="AXH49" s="128"/>
      <c r="AXI49" s="128"/>
      <c r="AXJ49" s="128"/>
      <c r="AXK49" s="128"/>
      <c r="AXL49" s="128"/>
      <c r="AXM49" s="128"/>
      <c r="AXN49" s="128"/>
      <c r="AXO49" s="128"/>
      <c r="AXP49" s="128"/>
      <c r="AXQ49" s="128"/>
      <c r="AXR49" s="128"/>
      <c r="AXS49" s="128"/>
      <c r="AXT49" s="128"/>
      <c r="AXU49" s="128"/>
      <c r="AXV49" s="128"/>
      <c r="AXW49" s="128"/>
      <c r="AXX49" s="128"/>
      <c r="AXY49" s="128"/>
      <c r="AXZ49" s="128"/>
      <c r="AYA49" s="128"/>
      <c r="AYB49" s="128"/>
      <c r="AYC49" s="128"/>
      <c r="AYD49" s="128"/>
      <c r="AYE49" s="128"/>
      <c r="AYF49" s="128"/>
      <c r="AYG49" s="128"/>
      <c r="AYH49" s="128"/>
      <c r="AYI49" s="128"/>
      <c r="AYJ49" s="128"/>
      <c r="AYK49" s="128"/>
      <c r="AYL49" s="128"/>
      <c r="AYM49" s="128"/>
      <c r="AYN49" s="128"/>
      <c r="AYO49" s="128"/>
      <c r="AYP49" s="128"/>
      <c r="AYQ49" s="128"/>
      <c r="AYR49" s="128"/>
      <c r="AYS49" s="128"/>
      <c r="AYT49" s="128"/>
      <c r="AYU49" s="128"/>
      <c r="AYV49" s="128"/>
      <c r="AYW49" s="128"/>
      <c r="AYX49" s="128"/>
      <c r="AYY49" s="128"/>
      <c r="AYZ49" s="128"/>
      <c r="AZA49" s="128"/>
      <c r="AZB49" s="128"/>
      <c r="AZC49" s="128"/>
      <c r="AZD49" s="128"/>
      <c r="AZE49" s="128"/>
      <c r="AZF49" s="128"/>
      <c r="AZG49" s="128"/>
      <c r="AZH49" s="128"/>
      <c r="AZI49" s="128"/>
      <c r="AZJ49" s="128"/>
      <c r="AZK49" s="128"/>
      <c r="AZL49" s="128"/>
      <c r="AZM49" s="128"/>
      <c r="AZN49" s="128"/>
      <c r="AZO49" s="128"/>
      <c r="AZP49" s="128"/>
      <c r="AZQ49" s="128"/>
      <c r="AZR49" s="128"/>
      <c r="AZS49" s="128"/>
      <c r="AZT49" s="128"/>
      <c r="AZU49" s="128"/>
      <c r="AZV49" s="128"/>
      <c r="AZW49" s="128"/>
      <c r="AZX49" s="128"/>
      <c r="AZY49" s="128"/>
      <c r="AZZ49" s="128"/>
      <c r="BAA49" s="128"/>
      <c r="BAB49" s="128"/>
      <c r="BAC49" s="128"/>
      <c r="BAD49" s="128"/>
      <c r="BAE49" s="128"/>
      <c r="BAF49" s="128"/>
      <c r="BAG49" s="128"/>
      <c r="BAH49" s="128"/>
      <c r="BAI49" s="128"/>
      <c r="BAJ49" s="128"/>
      <c r="BAK49" s="128"/>
      <c r="BAL49" s="128"/>
      <c r="BAM49" s="128"/>
      <c r="BAN49" s="128"/>
      <c r="BAO49" s="128"/>
      <c r="BAP49" s="128"/>
      <c r="BAQ49" s="128"/>
      <c r="BAR49" s="128"/>
      <c r="BAS49" s="128"/>
      <c r="BAT49" s="128"/>
      <c r="BAU49" s="128"/>
      <c r="BAV49" s="128"/>
      <c r="BAW49" s="128"/>
      <c r="BAX49" s="128"/>
      <c r="BAY49" s="128"/>
      <c r="BAZ49" s="128"/>
      <c r="BBA49" s="128"/>
      <c r="BBB49" s="128"/>
      <c r="BBC49" s="128"/>
      <c r="BBD49" s="128"/>
      <c r="BBE49" s="128"/>
      <c r="BBF49" s="128"/>
      <c r="BBG49" s="128"/>
      <c r="BBH49" s="128"/>
      <c r="BBI49" s="128"/>
      <c r="BBJ49" s="128"/>
      <c r="BBK49" s="128"/>
      <c r="BBL49" s="128"/>
      <c r="BBM49" s="128"/>
      <c r="BBN49" s="128"/>
      <c r="BBO49" s="128"/>
      <c r="BBP49" s="128"/>
      <c r="BBQ49" s="128"/>
      <c r="BBR49" s="128"/>
      <c r="BBS49" s="128"/>
      <c r="BBT49" s="128"/>
      <c r="BBU49" s="128"/>
      <c r="BBV49" s="128"/>
      <c r="BBW49" s="128"/>
      <c r="BBX49" s="128"/>
      <c r="BBY49" s="128"/>
      <c r="BBZ49" s="128"/>
      <c r="BCA49" s="128"/>
      <c r="BCB49" s="128"/>
      <c r="BCC49" s="128"/>
      <c r="BCD49" s="128"/>
      <c r="BCE49" s="128"/>
      <c r="BCF49" s="128"/>
      <c r="BCG49" s="128"/>
      <c r="BCH49" s="128"/>
      <c r="BCI49" s="128"/>
      <c r="BCJ49" s="128"/>
      <c r="BCK49" s="128"/>
      <c r="BCL49" s="128"/>
      <c r="BCM49" s="128"/>
      <c r="BCN49" s="128"/>
      <c r="BCO49" s="128"/>
      <c r="BCP49" s="128"/>
      <c r="BCQ49" s="128"/>
      <c r="BCR49" s="128"/>
      <c r="BCS49" s="128"/>
      <c r="BCT49" s="128"/>
      <c r="BCU49" s="128"/>
      <c r="BCV49" s="128"/>
      <c r="BCW49" s="128"/>
      <c r="BCX49" s="128"/>
      <c r="BCY49" s="128"/>
      <c r="BCZ49" s="128"/>
      <c r="BDA49" s="128"/>
      <c r="BDB49" s="128"/>
      <c r="BDC49" s="128"/>
      <c r="BDD49" s="128"/>
      <c r="BDE49" s="128"/>
      <c r="BDF49" s="128"/>
      <c r="BDG49" s="128"/>
      <c r="BDH49" s="128"/>
      <c r="BDI49" s="128"/>
      <c r="BDJ49" s="128"/>
      <c r="BDK49" s="128"/>
      <c r="BDL49" s="128"/>
      <c r="BDM49" s="128"/>
      <c r="BDN49" s="128"/>
      <c r="BDO49" s="128"/>
      <c r="BDP49" s="128"/>
      <c r="BDQ49" s="128"/>
      <c r="BDR49" s="128"/>
      <c r="BDS49" s="128"/>
      <c r="BDT49" s="128"/>
      <c r="BDU49" s="128"/>
    </row>
    <row r="50" spans="2:1477" s="7" customFormat="1" ht="6.75" customHeight="1" thickTop="1">
      <c r="B50" s="19"/>
      <c r="C50" s="20"/>
      <c r="D50" s="21"/>
      <c r="E50" s="22"/>
      <c r="F50" s="23"/>
      <c r="G50" s="23"/>
      <c r="H50" s="24"/>
      <c r="I50" s="24"/>
      <c r="J50" s="24"/>
      <c r="K50" s="24"/>
      <c r="L50" s="24"/>
      <c r="M50" s="24"/>
      <c r="N50" s="24"/>
      <c r="O50" s="24"/>
      <c r="P50" s="25"/>
      <c r="Q50" s="25"/>
      <c r="R50" s="24"/>
      <c r="S50" s="24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173"/>
      <c r="AE50" s="24"/>
      <c r="AF50" s="26"/>
      <c r="AG50" s="26"/>
      <c r="AH50" s="25"/>
      <c r="AI50" s="25"/>
      <c r="AJ50" s="27"/>
      <c r="AK50" s="27"/>
      <c r="AL50" s="26"/>
      <c r="AM50" s="26"/>
      <c r="AN50" s="27"/>
      <c r="AO50" s="27"/>
      <c r="AP50" s="26"/>
      <c r="AQ50" s="26"/>
      <c r="AR50" s="27"/>
      <c r="AS50" s="27"/>
      <c r="AT50" s="26"/>
      <c r="AU50" s="26"/>
      <c r="AV50" s="27"/>
      <c r="AW50" s="27"/>
      <c r="AX50" s="26"/>
      <c r="AY50" s="26"/>
      <c r="AZ50" s="27"/>
      <c r="BA50" s="27"/>
      <c r="BB50" s="26"/>
      <c r="BC50" s="26"/>
      <c r="BD50" s="27"/>
      <c r="BE50" s="27"/>
      <c r="BF50" s="26"/>
      <c r="BG50" s="26"/>
      <c r="BH50" s="27"/>
      <c r="BI50" s="27"/>
      <c r="BJ50" s="26"/>
      <c r="BK50" s="26"/>
      <c r="BL50" s="27"/>
      <c r="BM50" s="27"/>
      <c r="BN50" s="26"/>
      <c r="BO50" s="26"/>
      <c r="BP50" s="27"/>
      <c r="BQ50" s="27"/>
      <c r="BR50" s="26"/>
      <c r="BS50" s="26"/>
      <c r="BT50" s="27"/>
      <c r="BU50" s="27"/>
      <c r="BV50" s="26"/>
      <c r="BW50" s="26"/>
      <c r="BX50" s="27"/>
      <c r="BY50" s="27"/>
      <c r="BZ50" s="26"/>
      <c r="CA50" s="26"/>
      <c r="CB50" s="27"/>
      <c r="CC50" s="27"/>
      <c r="CD50" s="26"/>
      <c r="CE50" s="26"/>
      <c r="CF50" s="27"/>
      <c r="CG50" s="27"/>
      <c r="CH50" s="26"/>
      <c r="CI50" s="26"/>
      <c r="CJ50" s="27"/>
      <c r="CK50" s="27"/>
      <c r="CL50" s="26"/>
      <c r="CM50" s="26"/>
      <c r="CN50" s="28"/>
      <c r="CO50" s="28"/>
      <c r="CP50" s="28"/>
      <c r="CQ50" s="28"/>
      <c r="CR50" s="28"/>
      <c r="CS50" s="28"/>
      <c r="CT50" s="29"/>
      <c r="CU50" s="23"/>
      <c r="CV50" s="23"/>
      <c r="CW50" s="24"/>
      <c r="CX50" s="29"/>
      <c r="CY50" s="23"/>
      <c r="CZ50" s="23"/>
      <c r="DA50" s="23"/>
      <c r="DB50" s="26"/>
      <c r="DC50" s="28"/>
      <c r="DD50" s="244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  <c r="AAA50" s="128"/>
      <c r="AAB50" s="128"/>
      <c r="AAC50" s="128"/>
      <c r="AAD50" s="128"/>
      <c r="AAE50" s="128"/>
      <c r="AAF50" s="128"/>
      <c r="AAG50" s="128"/>
      <c r="AAH50" s="128"/>
      <c r="AAI50" s="128"/>
      <c r="AAJ50" s="128"/>
      <c r="AAK50" s="128"/>
      <c r="AAL50" s="128"/>
      <c r="AAM50" s="128"/>
      <c r="AAN50" s="128"/>
      <c r="AAO50" s="128"/>
      <c r="AAP50" s="128"/>
      <c r="AAQ50" s="128"/>
      <c r="AAR50" s="128"/>
      <c r="AAS50" s="128"/>
      <c r="AAT50" s="128"/>
      <c r="AAU50" s="128"/>
      <c r="AAV50" s="128"/>
      <c r="AAW50" s="128"/>
      <c r="AAX50" s="128"/>
      <c r="AAY50" s="128"/>
      <c r="AAZ50" s="128"/>
      <c r="ABA50" s="128"/>
      <c r="ABB50" s="128"/>
      <c r="ABC50" s="128"/>
      <c r="ABD50" s="128"/>
      <c r="ABE50" s="128"/>
      <c r="ABF50" s="128"/>
      <c r="ABG50" s="128"/>
      <c r="ABH50" s="128"/>
      <c r="ABI50" s="128"/>
      <c r="ABJ50" s="128"/>
      <c r="ABK50" s="128"/>
      <c r="ABL50" s="128"/>
      <c r="ABM50" s="128"/>
      <c r="ABN50" s="128"/>
      <c r="ABO50" s="128"/>
      <c r="ABP50" s="128"/>
      <c r="ABQ50" s="128"/>
      <c r="ABR50" s="128"/>
      <c r="ABS50" s="128"/>
      <c r="ABT50" s="128"/>
      <c r="ABU50" s="128"/>
      <c r="ABV50" s="128"/>
      <c r="ABW50" s="128"/>
      <c r="ABX50" s="128"/>
      <c r="ABY50" s="128"/>
      <c r="ABZ50" s="128"/>
      <c r="ACA50" s="128"/>
      <c r="ACB50" s="128"/>
      <c r="ACC50" s="128"/>
      <c r="ACD50" s="128"/>
      <c r="ACE50" s="128"/>
      <c r="ACF50" s="128"/>
      <c r="ACG50" s="128"/>
      <c r="ACH50" s="128"/>
      <c r="ACI50" s="128"/>
      <c r="ACJ50" s="128"/>
      <c r="ACK50" s="128"/>
      <c r="ACL50" s="128"/>
      <c r="ACM50" s="128"/>
      <c r="ACN50" s="128"/>
      <c r="ACO50" s="128"/>
      <c r="ACP50" s="128"/>
      <c r="ACQ50" s="128"/>
      <c r="ACR50" s="128"/>
      <c r="ACS50" s="128"/>
      <c r="ACT50" s="128"/>
      <c r="ACU50" s="128"/>
      <c r="ACV50" s="128"/>
      <c r="ACW50" s="128"/>
      <c r="ACX50" s="128"/>
      <c r="ACY50" s="128"/>
      <c r="ACZ50" s="128"/>
      <c r="ADA50" s="128"/>
      <c r="ADB50" s="128"/>
      <c r="ADC50" s="128"/>
      <c r="ADD50" s="128"/>
      <c r="ADE50" s="128"/>
      <c r="ADF50" s="128"/>
      <c r="ADG50" s="128"/>
      <c r="ADH50" s="128"/>
      <c r="ADI50" s="128"/>
      <c r="ADJ50" s="128"/>
      <c r="ADK50" s="128"/>
      <c r="ADL50" s="128"/>
      <c r="ADM50" s="128"/>
      <c r="ADN50" s="128"/>
      <c r="ADO50" s="128"/>
      <c r="ADP50" s="128"/>
      <c r="ADQ50" s="128"/>
      <c r="ADR50" s="128"/>
      <c r="ADS50" s="128"/>
      <c r="ADT50" s="128"/>
      <c r="ADU50" s="128"/>
      <c r="ADV50" s="128"/>
      <c r="ADW50" s="128"/>
      <c r="ADX50" s="128"/>
      <c r="ADY50" s="128"/>
      <c r="ADZ50" s="128"/>
      <c r="AEA50" s="128"/>
      <c r="AEB50" s="128"/>
      <c r="AEC50" s="128"/>
      <c r="AED50" s="128"/>
      <c r="AEE50" s="128"/>
      <c r="AEF50" s="128"/>
      <c r="AEG50" s="128"/>
      <c r="AEH50" s="128"/>
      <c r="AEI50" s="128"/>
      <c r="AEJ50" s="128"/>
      <c r="AEK50" s="128"/>
      <c r="AEL50" s="128"/>
      <c r="AEM50" s="128"/>
      <c r="AEN50" s="128"/>
      <c r="AEO50" s="128"/>
      <c r="AEP50" s="128"/>
      <c r="AEQ50" s="128"/>
      <c r="AER50" s="128"/>
      <c r="AES50" s="128"/>
      <c r="AET50" s="128"/>
      <c r="AEU50" s="128"/>
      <c r="AEV50" s="128"/>
      <c r="AEW50" s="128"/>
      <c r="AEX50" s="128"/>
      <c r="AEY50" s="128"/>
      <c r="AEZ50" s="128"/>
      <c r="AFA50" s="128"/>
      <c r="AFB50" s="128"/>
      <c r="AFC50" s="128"/>
      <c r="AFD50" s="128"/>
      <c r="AFE50" s="128"/>
      <c r="AFF50" s="128"/>
      <c r="AFG50" s="128"/>
      <c r="AFH50" s="128"/>
      <c r="AFI50" s="128"/>
      <c r="AFJ50" s="128"/>
      <c r="AFK50" s="128"/>
      <c r="AFL50" s="128"/>
      <c r="AFM50" s="128"/>
      <c r="AFN50" s="128"/>
      <c r="AFO50" s="128"/>
      <c r="AFP50" s="128"/>
      <c r="AFQ50" s="128"/>
      <c r="AFR50" s="128"/>
      <c r="AFS50" s="128"/>
      <c r="AFT50" s="128"/>
      <c r="AFU50" s="128"/>
      <c r="AFV50" s="128"/>
      <c r="AFW50" s="128"/>
      <c r="AFX50" s="128"/>
      <c r="AFY50" s="128"/>
      <c r="AFZ50" s="128"/>
      <c r="AGA50" s="128"/>
      <c r="AGB50" s="128"/>
      <c r="AGC50" s="128"/>
      <c r="AGD50" s="128"/>
      <c r="AGE50" s="128"/>
      <c r="AGF50" s="128"/>
      <c r="AGG50" s="128"/>
      <c r="AGH50" s="128"/>
      <c r="AGI50" s="128"/>
      <c r="AGJ50" s="128"/>
      <c r="AGK50" s="128"/>
      <c r="AGL50" s="128"/>
      <c r="AGM50" s="128"/>
      <c r="AGN50" s="128"/>
      <c r="AGO50" s="128"/>
      <c r="AGP50" s="128"/>
      <c r="AGQ50" s="128"/>
      <c r="AGR50" s="128"/>
      <c r="AGS50" s="128"/>
      <c r="AGT50" s="128"/>
      <c r="AGU50" s="128"/>
      <c r="AGV50" s="128"/>
      <c r="AGW50" s="128"/>
      <c r="AGX50" s="128"/>
      <c r="AGY50" s="128"/>
      <c r="AGZ50" s="128"/>
      <c r="AHA50" s="128"/>
      <c r="AHB50" s="128"/>
      <c r="AHC50" s="128"/>
      <c r="AHD50" s="128"/>
      <c r="AHE50" s="128"/>
      <c r="AHF50" s="128"/>
      <c r="AHG50" s="128"/>
      <c r="AHH50" s="128"/>
      <c r="AHI50" s="128"/>
      <c r="AHJ50" s="128"/>
      <c r="AHK50" s="128"/>
      <c r="AHL50" s="128"/>
      <c r="AHM50" s="128"/>
      <c r="AHN50" s="128"/>
      <c r="AHO50" s="128"/>
      <c r="AHP50" s="128"/>
      <c r="AHQ50" s="128"/>
      <c r="AHR50" s="128"/>
      <c r="AHS50" s="128"/>
      <c r="AHT50" s="128"/>
      <c r="AHU50" s="128"/>
      <c r="AHV50" s="128"/>
      <c r="AHW50" s="128"/>
      <c r="AHX50" s="128"/>
      <c r="AHY50" s="128"/>
      <c r="AHZ50" s="128"/>
      <c r="AIA50" s="128"/>
      <c r="AIB50" s="128"/>
      <c r="AIC50" s="128"/>
      <c r="AID50" s="128"/>
      <c r="AIE50" s="128"/>
      <c r="AIF50" s="128"/>
      <c r="AIG50" s="128"/>
      <c r="AIH50" s="128"/>
      <c r="AII50" s="128"/>
      <c r="AIJ50" s="128"/>
      <c r="AIK50" s="128"/>
      <c r="AIL50" s="128"/>
      <c r="AIM50" s="128"/>
      <c r="AIN50" s="128"/>
      <c r="AIO50" s="128"/>
      <c r="AIP50" s="128"/>
      <c r="AIQ50" s="128"/>
      <c r="AIR50" s="128"/>
      <c r="AIS50" s="128"/>
      <c r="AIT50" s="128"/>
      <c r="AIU50" s="128"/>
      <c r="AIV50" s="128"/>
      <c r="AIW50" s="128"/>
      <c r="AIX50" s="128"/>
      <c r="AIY50" s="128"/>
      <c r="AIZ50" s="128"/>
      <c r="AJA50" s="128"/>
      <c r="AJB50" s="128"/>
      <c r="AJC50" s="128"/>
      <c r="AJD50" s="128"/>
      <c r="AJE50" s="128"/>
      <c r="AJF50" s="128"/>
      <c r="AJG50" s="128"/>
      <c r="AJH50" s="128"/>
      <c r="AJI50" s="128"/>
      <c r="AJJ50" s="128"/>
      <c r="AJK50" s="128"/>
      <c r="AJL50" s="128"/>
      <c r="AJM50" s="128"/>
      <c r="AJN50" s="128"/>
      <c r="AJO50" s="128"/>
      <c r="AJP50" s="128"/>
      <c r="AJQ50" s="128"/>
      <c r="AJR50" s="128"/>
      <c r="AJS50" s="128"/>
      <c r="AJT50" s="128"/>
      <c r="AJU50" s="128"/>
      <c r="AJV50" s="128"/>
      <c r="AJW50" s="128"/>
      <c r="AJX50" s="128"/>
      <c r="AJY50" s="128"/>
      <c r="AJZ50" s="128"/>
      <c r="AKA50" s="128"/>
      <c r="AKB50" s="128"/>
      <c r="AKC50" s="128"/>
      <c r="AKD50" s="128"/>
      <c r="AKE50" s="128"/>
      <c r="AKF50" s="128"/>
      <c r="AKG50" s="128"/>
      <c r="AKH50" s="128"/>
      <c r="AKI50" s="128"/>
      <c r="AKJ50" s="128"/>
      <c r="AKK50" s="128"/>
      <c r="AKL50" s="128"/>
      <c r="AKM50" s="128"/>
      <c r="AKN50" s="128"/>
      <c r="AKO50" s="128"/>
      <c r="AKP50" s="128"/>
      <c r="AKQ50" s="128"/>
      <c r="AKR50" s="128"/>
      <c r="AKS50" s="128"/>
      <c r="AKT50" s="128"/>
      <c r="AKU50" s="128"/>
      <c r="AKV50" s="128"/>
      <c r="AKW50" s="128"/>
      <c r="AKX50" s="128"/>
      <c r="AKY50" s="128"/>
      <c r="AKZ50" s="128"/>
      <c r="ALA50" s="128"/>
      <c r="ALB50" s="128"/>
      <c r="ALC50" s="128"/>
      <c r="ALD50" s="128"/>
      <c r="ALE50" s="128"/>
      <c r="ALF50" s="128"/>
      <c r="ALG50" s="128"/>
      <c r="ALH50" s="128"/>
      <c r="ALI50" s="128"/>
      <c r="ALJ50" s="128"/>
      <c r="ALK50" s="128"/>
      <c r="ALL50" s="128"/>
      <c r="ALM50" s="128"/>
      <c r="ALN50" s="128"/>
      <c r="ALO50" s="128"/>
      <c r="ALP50" s="128"/>
      <c r="ALQ50" s="128"/>
      <c r="ALR50" s="128"/>
      <c r="ALS50" s="128"/>
      <c r="ALT50" s="128"/>
      <c r="ALU50" s="128"/>
      <c r="ALV50" s="128"/>
      <c r="ALW50" s="128"/>
      <c r="ALX50" s="128"/>
      <c r="ALY50" s="128"/>
      <c r="ALZ50" s="128"/>
      <c r="AMA50" s="128"/>
      <c r="AMB50" s="128"/>
      <c r="AMC50" s="128"/>
      <c r="AMD50" s="128"/>
      <c r="AME50" s="128"/>
      <c r="AMF50" s="128"/>
      <c r="AMG50" s="128"/>
      <c r="AMH50" s="128"/>
      <c r="AMI50" s="128"/>
      <c r="AMJ50" s="128"/>
      <c r="AMK50" s="128"/>
      <c r="AML50" s="128"/>
      <c r="AMM50" s="128"/>
      <c r="AMN50" s="128"/>
      <c r="AMO50" s="128"/>
      <c r="AMP50" s="128"/>
      <c r="AMQ50" s="128"/>
      <c r="AMR50" s="128"/>
      <c r="AMS50" s="128"/>
      <c r="AMT50" s="128"/>
      <c r="AMU50" s="128"/>
      <c r="AMV50" s="128"/>
      <c r="AMW50" s="128"/>
      <c r="AMX50" s="128"/>
      <c r="AMY50" s="128"/>
      <c r="AMZ50" s="128"/>
      <c r="ANA50" s="128"/>
      <c r="ANB50" s="128"/>
      <c r="ANC50" s="128"/>
      <c r="AND50" s="128"/>
      <c r="ANE50" s="128"/>
      <c r="ANF50" s="128"/>
      <c r="ANG50" s="128"/>
      <c r="ANH50" s="128"/>
      <c r="ANI50" s="128"/>
      <c r="ANJ50" s="128"/>
      <c r="ANK50" s="128"/>
      <c r="ANL50" s="128"/>
      <c r="ANM50" s="128"/>
      <c r="ANN50" s="128"/>
      <c r="ANO50" s="128"/>
      <c r="ANP50" s="128"/>
      <c r="ANQ50" s="128"/>
      <c r="ANR50" s="128"/>
      <c r="ANS50" s="128"/>
      <c r="ANT50" s="128"/>
      <c r="ANU50" s="128"/>
      <c r="ANV50" s="128"/>
      <c r="ANW50" s="128"/>
      <c r="ANX50" s="128"/>
      <c r="ANY50" s="128"/>
      <c r="ANZ50" s="128"/>
      <c r="AOA50" s="128"/>
      <c r="AOB50" s="128"/>
      <c r="AOC50" s="128"/>
      <c r="AOD50" s="128"/>
      <c r="AOE50" s="128"/>
      <c r="AOF50" s="128"/>
      <c r="AOG50" s="128"/>
      <c r="AOH50" s="128"/>
      <c r="AOI50" s="128"/>
      <c r="AOJ50" s="128"/>
      <c r="AOK50" s="128"/>
      <c r="AOL50" s="128"/>
      <c r="AOM50" s="128"/>
      <c r="AON50" s="128"/>
      <c r="AOO50" s="128"/>
      <c r="AOP50" s="128"/>
      <c r="AOQ50" s="128"/>
      <c r="AOR50" s="128"/>
      <c r="AOS50" s="128"/>
      <c r="AOT50" s="128"/>
      <c r="AOU50" s="128"/>
      <c r="AOV50" s="128"/>
      <c r="AOW50" s="128"/>
      <c r="AOX50" s="128"/>
      <c r="AOY50" s="128"/>
      <c r="AOZ50" s="128"/>
      <c r="APA50" s="128"/>
      <c r="APB50" s="128"/>
      <c r="APC50" s="128"/>
      <c r="APD50" s="128"/>
      <c r="APE50" s="128"/>
      <c r="APF50" s="128"/>
      <c r="APG50" s="128"/>
      <c r="APH50" s="128"/>
      <c r="API50" s="128"/>
      <c r="APJ50" s="128"/>
      <c r="APK50" s="128"/>
      <c r="APL50" s="128"/>
      <c r="APM50" s="128"/>
      <c r="APN50" s="128"/>
      <c r="APO50" s="128"/>
      <c r="APP50" s="128"/>
      <c r="APQ50" s="128"/>
      <c r="APR50" s="128"/>
      <c r="APS50" s="128"/>
      <c r="APT50" s="128"/>
      <c r="APU50" s="128"/>
      <c r="APV50" s="128"/>
      <c r="APW50" s="128"/>
      <c r="APX50" s="128"/>
      <c r="APY50" s="128"/>
      <c r="APZ50" s="128"/>
      <c r="AQA50" s="128"/>
      <c r="AQB50" s="128"/>
      <c r="AQC50" s="128"/>
      <c r="AQD50" s="128"/>
      <c r="AQE50" s="128"/>
      <c r="AQF50" s="128"/>
      <c r="AQG50" s="128"/>
      <c r="AQH50" s="128"/>
      <c r="AQI50" s="128"/>
      <c r="AQJ50" s="128"/>
      <c r="AQK50" s="128"/>
      <c r="AQL50" s="128"/>
      <c r="AQM50" s="128"/>
      <c r="AQN50" s="128"/>
      <c r="AQO50" s="128"/>
      <c r="AQP50" s="128"/>
      <c r="AQQ50" s="128"/>
      <c r="AQR50" s="128"/>
      <c r="AQS50" s="128"/>
      <c r="AQT50" s="128"/>
      <c r="AQU50" s="128"/>
      <c r="AQV50" s="128"/>
      <c r="AQW50" s="128"/>
      <c r="AQX50" s="128"/>
      <c r="AQY50" s="128"/>
      <c r="AQZ50" s="128"/>
      <c r="ARA50" s="128"/>
      <c r="ARB50" s="128"/>
      <c r="ARC50" s="128"/>
      <c r="ARD50" s="128"/>
      <c r="ARE50" s="128"/>
      <c r="ARF50" s="128"/>
      <c r="ARG50" s="128"/>
      <c r="ARH50" s="128"/>
      <c r="ARI50" s="128"/>
      <c r="ARJ50" s="128"/>
      <c r="ARK50" s="128"/>
      <c r="ARL50" s="128"/>
      <c r="ARM50" s="128"/>
      <c r="ARN50" s="128"/>
      <c r="ARO50" s="128"/>
      <c r="ARP50" s="128"/>
      <c r="ARQ50" s="128"/>
      <c r="ARR50" s="128"/>
      <c r="ARS50" s="128"/>
      <c r="ART50" s="128"/>
      <c r="ARU50" s="128"/>
      <c r="ARV50" s="128"/>
      <c r="ARW50" s="128"/>
      <c r="ARX50" s="128"/>
      <c r="ARY50" s="128"/>
      <c r="ARZ50" s="128"/>
      <c r="ASA50" s="128"/>
      <c r="ASB50" s="128"/>
      <c r="ASC50" s="128"/>
      <c r="ASD50" s="128"/>
      <c r="ASE50" s="128"/>
      <c r="ASF50" s="128"/>
      <c r="ASG50" s="128"/>
      <c r="ASH50" s="128"/>
      <c r="ASI50" s="128"/>
      <c r="ASJ50" s="128"/>
      <c r="ASK50" s="128"/>
      <c r="ASL50" s="128"/>
      <c r="ASM50" s="128"/>
      <c r="ASN50" s="128"/>
      <c r="ASO50" s="128"/>
      <c r="ASP50" s="128"/>
      <c r="ASQ50" s="128"/>
      <c r="ASR50" s="128"/>
      <c r="ASS50" s="128"/>
      <c r="AST50" s="128"/>
      <c r="ASU50" s="128"/>
      <c r="ASV50" s="128"/>
      <c r="ASW50" s="128"/>
      <c r="ASX50" s="128"/>
      <c r="ASY50" s="128"/>
      <c r="ASZ50" s="128"/>
      <c r="ATA50" s="128"/>
      <c r="ATB50" s="128"/>
      <c r="ATC50" s="128"/>
      <c r="ATD50" s="128"/>
      <c r="ATE50" s="128"/>
      <c r="ATF50" s="128"/>
      <c r="ATG50" s="128"/>
      <c r="ATH50" s="128"/>
      <c r="ATI50" s="128"/>
      <c r="ATJ50" s="128"/>
      <c r="ATK50" s="128"/>
      <c r="ATL50" s="128"/>
      <c r="ATM50" s="128"/>
      <c r="ATN50" s="128"/>
      <c r="ATO50" s="128"/>
      <c r="ATP50" s="128"/>
      <c r="ATQ50" s="128"/>
      <c r="ATR50" s="128"/>
      <c r="ATS50" s="128"/>
      <c r="ATT50" s="128"/>
      <c r="ATU50" s="128"/>
      <c r="ATV50" s="128"/>
      <c r="ATW50" s="128"/>
      <c r="ATX50" s="128"/>
      <c r="ATY50" s="128"/>
      <c r="ATZ50" s="128"/>
      <c r="AUA50" s="128"/>
      <c r="AUB50" s="128"/>
      <c r="AUC50" s="128"/>
      <c r="AUD50" s="128"/>
      <c r="AUE50" s="128"/>
      <c r="AUF50" s="128"/>
      <c r="AUG50" s="128"/>
      <c r="AUH50" s="128"/>
      <c r="AUI50" s="128"/>
      <c r="AUJ50" s="128"/>
      <c r="AUK50" s="128"/>
      <c r="AUL50" s="128"/>
      <c r="AUM50" s="128"/>
      <c r="AUN50" s="128"/>
      <c r="AUO50" s="128"/>
      <c r="AUP50" s="128"/>
      <c r="AUQ50" s="128"/>
      <c r="AUR50" s="128"/>
      <c r="AUS50" s="128"/>
      <c r="AUT50" s="128"/>
      <c r="AUU50" s="128"/>
      <c r="AUV50" s="128"/>
      <c r="AUW50" s="128"/>
      <c r="AUX50" s="128"/>
      <c r="AUY50" s="128"/>
      <c r="AUZ50" s="128"/>
      <c r="AVA50" s="128"/>
      <c r="AVB50" s="128"/>
      <c r="AVC50" s="128"/>
      <c r="AVD50" s="128"/>
      <c r="AVE50" s="128"/>
      <c r="AVF50" s="128"/>
      <c r="AVG50" s="128"/>
      <c r="AVH50" s="128"/>
      <c r="AVI50" s="128"/>
      <c r="AVJ50" s="128"/>
      <c r="AVK50" s="128"/>
      <c r="AVL50" s="128"/>
      <c r="AVM50" s="128"/>
      <c r="AVN50" s="128"/>
      <c r="AVO50" s="128"/>
      <c r="AVP50" s="128"/>
      <c r="AVQ50" s="128"/>
      <c r="AVR50" s="128"/>
      <c r="AVS50" s="128"/>
      <c r="AVT50" s="128"/>
      <c r="AVU50" s="128"/>
      <c r="AVV50" s="128"/>
      <c r="AVW50" s="128"/>
      <c r="AVX50" s="128"/>
      <c r="AVY50" s="128"/>
      <c r="AVZ50" s="128"/>
      <c r="AWA50" s="128"/>
      <c r="AWB50" s="128"/>
      <c r="AWC50" s="128"/>
      <c r="AWD50" s="128"/>
      <c r="AWE50" s="128"/>
      <c r="AWF50" s="128"/>
      <c r="AWG50" s="128"/>
      <c r="AWH50" s="128"/>
      <c r="AWI50" s="128"/>
      <c r="AWJ50" s="128"/>
      <c r="AWK50" s="128"/>
      <c r="AWL50" s="128"/>
      <c r="AWM50" s="128"/>
      <c r="AWN50" s="128"/>
      <c r="AWO50" s="128"/>
      <c r="AWP50" s="128"/>
      <c r="AWQ50" s="128"/>
      <c r="AWR50" s="128"/>
      <c r="AWS50" s="128"/>
      <c r="AWT50" s="128"/>
      <c r="AWU50" s="128"/>
      <c r="AWV50" s="128"/>
      <c r="AWW50" s="128"/>
      <c r="AWX50" s="128"/>
      <c r="AWY50" s="128"/>
      <c r="AWZ50" s="128"/>
      <c r="AXA50" s="128"/>
      <c r="AXB50" s="128"/>
      <c r="AXC50" s="128"/>
      <c r="AXD50" s="128"/>
      <c r="AXE50" s="128"/>
      <c r="AXF50" s="128"/>
      <c r="AXG50" s="128"/>
      <c r="AXH50" s="128"/>
      <c r="AXI50" s="128"/>
      <c r="AXJ50" s="128"/>
      <c r="AXK50" s="128"/>
      <c r="AXL50" s="128"/>
      <c r="AXM50" s="128"/>
      <c r="AXN50" s="128"/>
      <c r="AXO50" s="128"/>
      <c r="AXP50" s="128"/>
      <c r="AXQ50" s="128"/>
      <c r="AXR50" s="128"/>
      <c r="AXS50" s="128"/>
      <c r="AXT50" s="128"/>
      <c r="AXU50" s="128"/>
      <c r="AXV50" s="128"/>
      <c r="AXW50" s="128"/>
      <c r="AXX50" s="128"/>
      <c r="AXY50" s="128"/>
      <c r="AXZ50" s="128"/>
      <c r="AYA50" s="128"/>
      <c r="AYB50" s="128"/>
      <c r="AYC50" s="128"/>
      <c r="AYD50" s="128"/>
      <c r="AYE50" s="128"/>
      <c r="AYF50" s="128"/>
      <c r="AYG50" s="128"/>
      <c r="AYH50" s="128"/>
      <c r="AYI50" s="128"/>
      <c r="AYJ50" s="128"/>
      <c r="AYK50" s="128"/>
      <c r="AYL50" s="128"/>
      <c r="AYM50" s="128"/>
      <c r="AYN50" s="128"/>
      <c r="AYO50" s="128"/>
      <c r="AYP50" s="128"/>
      <c r="AYQ50" s="128"/>
      <c r="AYR50" s="128"/>
      <c r="AYS50" s="128"/>
      <c r="AYT50" s="128"/>
      <c r="AYU50" s="128"/>
      <c r="AYV50" s="128"/>
      <c r="AYW50" s="128"/>
      <c r="AYX50" s="128"/>
      <c r="AYY50" s="128"/>
      <c r="AYZ50" s="128"/>
      <c r="AZA50" s="128"/>
      <c r="AZB50" s="128"/>
      <c r="AZC50" s="128"/>
      <c r="AZD50" s="128"/>
      <c r="AZE50" s="128"/>
      <c r="AZF50" s="128"/>
      <c r="AZG50" s="128"/>
      <c r="AZH50" s="128"/>
      <c r="AZI50" s="128"/>
      <c r="AZJ50" s="128"/>
      <c r="AZK50" s="128"/>
      <c r="AZL50" s="128"/>
      <c r="AZM50" s="128"/>
      <c r="AZN50" s="128"/>
      <c r="AZO50" s="128"/>
      <c r="AZP50" s="128"/>
      <c r="AZQ50" s="128"/>
      <c r="AZR50" s="128"/>
      <c r="AZS50" s="128"/>
      <c r="AZT50" s="128"/>
      <c r="AZU50" s="128"/>
      <c r="AZV50" s="128"/>
      <c r="AZW50" s="128"/>
      <c r="AZX50" s="128"/>
      <c r="AZY50" s="128"/>
      <c r="AZZ50" s="128"/>
      <c r="BAA50" s="128"/>
      <c r="BAB50" s="128"/>
      <c r="BAC50" s="128"/>
      <c r="BAD50" s="128"/>
      <c r="BAE50" s="128"/>
      <c r="BAF50" s="128"/>
      <c r="BAG50" s="128"/>
      <c r="BAH50" s="128"/>
      <c r="BAI50" s="128"/>
      <c r="BAJ50" s="128"/>
      <c r="BAK50" s="128"/>
      <c r="BAL50" s="128"/>
      <c r="BAM50" s="128"/>
      <c r="BAN50" s="128"/>
      <c r="BAO50" s="128"/>
      <c r="BAP50" s="128"/>
      <c r="BAQ50" s="128"/>
      <c r="BAR50" s="128"/>
      <c r="BAS50" s="128"/>
      <c r="BAT50" s="128"/>
      <c r="BAU50" s="128"/>
      <c r="BAV50" s="128"/>
      <c r="BAW50" s="128"/>
      <c r="BAX50" s="128"/>
      <c r="BAY50" s="128"/>
      <c r="BAZ50" s="128"/>
      <c r="BBA50" s="128"/>
      <c r="BBB50" s="128"/>
      <c r="BBC50" s="128"/>
      <c r="BBD50" s="128"/>
      <c r="BBE50" s="128"/>
      <c r="BBF50" s="128"/>
      <c r="BBG50" s="128"/>
      <c r="BBH50" s="128"/>
      <c r="BBI50" s="128"/>
      <c r="BBJ50" s="128"/>
      <c r="BBK50" s="128"/>
      <c r="BBL50" s="128"/>
      <c r="BBM50" s="128"/>
      <c r="BBN50" s="128"/>
      <c r="BBO50" s="128"/>
      <c r="BBP50" s="128"/>
      <c r="BBQ50" s="128"/>
      <c r="BBR50" s="128"/>
      <c r="BBS50" s="128"/>
      <c r="BBT50" s="128"/>
      <c r="BBU50" s="128"/>
      <c r="BBV50" s="128"/>
      <c r="BBW50" s="128"/>
      <c r="BBX50" s="128"/>
      <c r="BBY50" s="128"/>
      <c r="BBZ50" s="128"/>
      <c r="BCA50" s="128"/>
      <c r="BCB50" s="128"/>
      <c r="BCC50" s="128"/>
      <c r="BCD50" s="128"/>
      <c r="BCE50" s="128"/>
      <c r="BCF50" s="128"/>
      <c r="BCG50" s="128"/>
      <c r="BCH50" s="128"/>
      <c r="BCI50" s="128"/>
      <c r="BCJ50" s="128"/>
      <c r="BCK50" s="128"/>
      <c r="BCL50" s="128"/>
      <c r="BCM50" s="128"/>
      <c r="BCN50" s="128"/>
      <c r="BCO50" s="128"/>
      <c r="BCP50" s="128"/>
      <c r="BCQ50" s="128"/>
      <c r="BCR50" s="128"/>
      <c r="BCS50" s="128"/>
      <c r="BCT50" s="128"/>
      <c r="BCU50" s="128"/>
      <c r="BCV50" s="128"/>
      <c r="BCW50" s="128"/>
      <c r="BCX50" s="128"/>
      <c r="BCY50" s="128"/>
      <c r="BCZ50" s="128"/>
      <c r="BDA50" s="128"/>
      <c r="BDB50" s="128"/>
      <c r="BDC50" s="128"/>
      <c r="BDD50" s="128"/>
      <c r="BDE50" s="128"/>
      <c r="BDF50" s="128"/>
      <c r="BDG50" s="128"/>
      <c r="BDH50" s="128"/>
      <c r="BDI50" s="128"/>
      <c r="BDJ50" s="128"/>
      <c r="BDK50" s="128"/>
      <c r="BDL50" s="128"/>
      <c r="BDM50" s="128"/>
      <c r="BDN50" s="128"/>
      <c r="BDO50" s="128"/>
      <c r="BDP50" s="128"/>
      <c r="BDQ50" s="128"/>
      <c r="BDR50" s="128"/>
      <c r="BDS50" s="128"/>
      <c r="BDT50" s="128"/>
      <c r="BDU50" s="128"/>
    </row>
    <row r="61" spans="2:1477">
      <c r="AB61" s="207"/>
    </row>
  </sheetData>
  <mergeCells count="92">
    <mergeCell ref="B47:D47"/>
    <mergeCell ref="B49:D49"/>
    <mergeCell ref="B37:D37"/>
    <mergeCell ref="B38:D38"/>
    <mergeCell ref="B40:D40"/>
    <mergeCell ref="B42:D42"/>
    <mergeCell ref="B43:D43"/>
    <mergeCell ref="B45:D45"/>
    <mergeCell ref="B35:D35"/>
    <mergeCell ref="B17:D17"/>
    <mergeCell ref="B18:D18"/>
    <mergeCell ref="B20:D20"/>
    <mergeCell ref="B22:D22"/>
    <mergeCell ref="B23:D23"/>
    <mergeCell ref="B25:D25"/>
    <mergeCell ref="B27:D27"/>
    <mergeCell ref="B28:D28"/>
    <mergeCell ref="B30:D30"/>
    <mergeCell ref="B32:D32"/>
    <mergeCell ref="B33:D33"/>
    <mergeCell ref="B6:D6"/>
    <mergeCell ref="B7:D7"/>
    <mergeCell ref="B9:D9"/>
    <mergeCell ref="B12:D12"/>
    <mergeCell ref="B13:D13"/>
    <mergeCell ref="B15:D15"/>
    <mergeCell ref="CY1:CY2"/>
    <mergeCell ref="CZ1:CZ2"/>
    <mergeCell ref="DA1:DA2"/>
    <mergeCell ref="DB1:DB2"/>
    <mergeCell ref="BT1:BW1"/>
    <mergeCell ref="BX1:CA1"/>
    <mergeCell ref="CB1:CE1"/>
    <mergeCell ref="CF1:CI1"/>
    <mergeCell ref="AN1:AQ1"/>
    <mergeCell ref="AR1:AU1"/>
    <mergeCell ref="AV1:AY1"/>
    <mergeCell ref="AZ1:BC1"/>
    <mergeCell ref="BD1:BG1"/>
    <mergeCell ref="BH1:BK1"/>
    <mergeCell ref="AE1:AE2"/>
    <mergeCell ref="DC1:DD1"/>
    <mergeCell ref="B4:D4"/>
    <mergeCell ref="CS1:CS2"/>
    <mergeCell ref="CT1:CT2"/>
    <mergeCell ref="CU1:CU2"/>
    <mergeCell ref="CV1:CV2"/>
    <mergeCell ref="CW1:CW2"/>
    <mergeCell ref="CX1:CX2"/>
    <mergeCell ref="CJ1:CM1"/>
    <mergeCell ref="CN1:CN2"/>
    <mergeCell ref="CO1:CO2"/>
    <mergeCell ref="CP1:CP2"/>
    <mergeCell ref="CQ1:CQ2"/>
    <mergeCell ref="CR1:CR2"/>
    <mergeCell ref="BL1:BO1"/>
    <mergeCell ref="BP1:BS1"/>
    <mergeCell ref="AF1:AF2"/>
    <mergeCell ref="AG1:AG2"/>
    <mergeCell ref="AH1:AH2"/>
    <mergeCell ref="AI1:AI2"/>
    <mergeCell ref="AJ1:AM1"/>
    <mergeCell ref="AD1:AD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F1:F2"/>
    <mergeCell ref="A1:A2"/>
    <mergeCell ref="B1:B2"/>
    <mergeCell ref="C1:C2"/>
    <mergeCell ref="D1:D2"/>
    <mergeCell ref="E1:E2"/>
  </mergeCells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K3151"/>
  <sheetViews>
    <sheetView topLeftCell="CN1" zoomScaleNormal="100" workbookViewId="0">
      <selection activeCell="CA81" sqref="CA81:CU83"/>
    </sheetView>
  </sheetViews>
  <sheetFormatPr defaultRowHeight="12"/>
  <cols>
    <col min="1" max="1" width="5.5703125" bestFit="1" customWidth="1"/>
    <col min="2" max="2" width="3" bestFit="1" customWidth="1"/>
    <col min="3" max="3" width="6.42578125" bestFit="1" customWidth="1"/>
    <col min="4" max="4" width="12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8" width="2" style="74" bestFit="1" customWidth="1"/>
    <col min="9" max="9" width="3" bestFit="1" customWidth="1"/>
    <col min="10" max="12" width="5" bestFit="1" customWidth="1"/>
    <col min="13" max="13" width="4" bestFit="1" customWidth="1"/>
    <col min="14" max="14" width="3" bestFit="1" customWidth="1"/>
    <col min="15" max="15" width="2" bestFit="1" customWidth="1"/>
    <col min="16" max="16" width="4" bestFit="1" customWidth="1"/>
    <col min="17" max="17" width="5.5703125" bestFit="1" customWidth="1"/>
    <col min="18" max="18" width="11.42578125" bestFit="1" customWidth="1"/>
    <col min="19" max="19" width="9" bestFit="1" customWidth="1"/>
    <col min="20" max="21" width="11.42578125" bestFit="1" customWidth="1"/>
    <col min="22" max="22" width="12.42578125" bestFit="1" customWidth="1"/>
    <col min="23" max="23" width="9.5703125" bestFit="1" customWidth="1"/>
    <col min="24" max="24" width="9" bestFit="1" customWidth="1"/>
    <col min="25" max="25" width="9.5703125" bestFit="1" customWidth="1"/>
    <col min="26" max="27" width="12.42578125" bestFit="1" customWidth="1"/>
    <col min="28" max="28" width="11" bestFit="1" customWidth="1"/>
    <col min="29" max="29" width="8" bestFit="1" customWidth="1"/>
    <col min="30" max="30" width="4" bestFit="1" customWidth="1"/>
    <col min="31" max="31" width="3" bestFit="1" customWidth="1"/>
    <col min="32" max="32" width="4.5703125" bestFit="1" customWidth="1"/>
    <col min="33" max="33" width="10.42578125" bestFit="1" customWidth="1"/>
    <col min="34" max="34" width="7" bestFit="1" customWidth="1"/>
    <col min="35" max="35" width="3" bestFit="1" customWidth="1"/>
    <col min="36" max="36" width="4.5703125" bestFit="1" customWidth="1"/>
    <col min="37" max="37" width="10.42578125" bestFit="1" customWidth="1"/>
    <col min="38" max="38" width="8" bestFit="1" customWidth="1"/>
    <col min="39" max="39" width="2" bestFit="1" customWidth="1"/>
    <col min="40" max="41" width="3.5703125" bestFit="1" customWidth="1"/>
    <col min="42" max="43" width="2" bestFit="1" customWidth="1"/>
    <col min="44" max="44" width="3.5703125" bestFit="1" customWidth="1"/>
    <col min="45" max="45" width="9.5703125" bestFit="1" customWidth="1"/>
    <col min="46" max="47" width="2" bestFit="1" customWidth="1"/>
    <col min="48" max="48" width="3.5703125" bestFit="1" customWidth="1"/>
    <col min="49" max="49" width="8" bestFit="1" customWidth="1"/>
    <col min="50" max="50" width="2" bestFit="1" customWidth="1"/>
    <col min="51" max="51" width="3" bestFit="1" customWidth="1"/>
    <col min="52" max="52" width="5.5703125" bestFit="1" customWidth="1"/>
    <col min="53" max="53" width="10.42578125" bestFit="1" customWidth="1"/>
    <col min="54" max="54" width="7" bestFit="1" customWidth="1"/>
    <col min="55" max="55" width="4" bestFit="1" customWidth="1"/>
    <col min="56" max="56" width="3.5703125" bestFit="1" customWidth="1"/>
    <col min="57" max="57" width="8" bestFit="1" customWidth="1"/>
    <col min="58" max="58" width="6" bestFit="1" customWidth="1"/>
    <col min="59" max="59" width="2" bestFit="1" customWidth="1"/>
    <col min="60" max="61" width="3.5703125" bestFit="1" customWidth="1"/>
    <col min="62" max="63" width="2" bestFit="1" customWidth="1"/>
    <col min="64" max="64" width="3.5703125" bestFit="1" customWidth="1"/>
    <col min="65" max="65" width="9" bestFit="1" customWidth="1"/>
    <col min="66" max="66" width="6" bestFit="1" customWidth="1"/>
    <col min="67" max="67" width="2" bestFit="1" customWidth="1"/>
    <col min="68" max="68" width="3.5703125" bestFit="1" customWidth="1"/>
    <col min="69" max="69" width="8" bestFit="1" customWidth="1"/>
    <col min="70" max="70" width="6" bestFit="1" customWidth="1"/>
    <col min="71" max="71" width="2" bestFit="1" customWidth="1"/>
    <col min="72" max="72" width="4.5703125" bestFit="1" customWidth="1"/>
    <col min="73" max="73" width="8" bestFit="1" customWidth="1"/>
    <col min="74" max="74" width="6" bestFit="1" customWidth="1"/>
    <col min="75" max="75" width="2" bestFit="1" customWidth="1"/>
    <col min="76" max="77" width="3.5703125" bestFit="1" customWidth="1"/>
    <col min="78" max="78" width="2" bestFit="1" customWidth="1"/>
    <col min="79" max="79" width="4" bestFit="1" customWidth="1"/>
    <col min="80" max="80" width="5.5703125" bestFit="1" customWidth="1"/>
    <col min="81" max="81" width="10.42578125" bestFit="1" customWidth="1"/>
    <col min="82" max="82" width="8" bestFit="1" customWidth="1"/>
    <col min="83" max="83" width="11" bestFit="1" customWidth="1"/>
    <col min="84" max="84" width="44.85546875" bestFit="1" customWidth="1"/>
    <col min="85" max="88" width="3.7109375" bestFit="1" customWidth="1"/>
    <col min="89" max="89" width="8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8" bestFit="1" customWidth="1"/>
    <col min="99" max="99" width="55.5703125" bestFit="1" customWidth="1"/>
    <col min="100" max="101" width="3" bestFit="1" customWidth="1"/>
    <col min="102" max="103" width="2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218" t="str">
        <f t="shared" ref="A1:A32" si="0">CONCATENATE(B1,DG1)</f>
        <v>01CO</v>
      </c>
      <c r="B1" s="71" t="s">
        <v>143</v>
      </c>
      <c r="C1" s="71" t="s">
        <v>189</v>
      </c>
      <c r="D1" s="71" t="s">
        <v>190</v>
      </c>
      <c r="E1" s="72">
        <v>42536</v>
      </c>
      <c r="F1" s="217" t="s">
        <v>467</v>
      </c>
      <c r="G1" s="71" t="s">
        <v>468</v>
      </c>
      <c r="H1" s="223">
        <v>1</v>
      </c>
      <c r="I1" s="73">
        <v>3</v>
      </c>
      <c r="J1" s="73">
        <v>150</v>
      </c>
      <c r="K1" s="73">
        <v>198</v>
      </c>
      <c r="L1" s="73">
        <v>198</v>
      </c>
      <c r="M1" s="73">
        <v>0</v>
      </c>
      <c r="N1" s="73">
        <v>0</v>
      </c>
      <c r="O1" s="73">
        <v>0</v>
      </c>
      <c r="P1" s="73">
        <v>40</v>
      </c>
      <c r="Q1" s="95">
        <v>8</v>
      </c>
      <c r="R1" s="95">
        <v>1852000</v>
      </c>
      <c r="S1" s="95">
        <v>50000</v>
      </c>
      <c r="T1" s="95">
        <v>1802000</v>
      </c>
      <c r="U1" s="95">
        <v>1866275</v>
      </c>
      <c r="V1" s="95">
        <v>1867608</v>
      </c>
      <c r="W1" s="95">
        <v>0</v>
      </c>
      <c r="X1" s="95">
        <v>0</v>
      </c>
      <c r="Y1" s="95">
        <v>0</v>
      </c>
      <c r="Z1" s="95">
        <v>1867608</v>
      </c>
      <c r="AA1" s="95">
        <v>1867700</v>
      </c>
      <c r="AB1" s="95">
        <v>92</v>
      </c>
      <c r="AC1" s="73">
        <v>14275</v>
      </c>
      <c r="AD1" s="73">
        <v>13</v>
      </c>
      <c r="AE1" s="73">
        <v>0</v>
      </c>
      <c r="AF1" s="95">
        <v>0</v>
      </c>
      <c r="AG1" s="95">
        <v>0</v>
      </c>
      <c r="AH1" s="73">
        <v>0</v>
      </c>
      <c r="AI1" s="73">
        <v>0</v>
      </c>
      <c r="AJ1" s="95">
        <v>8</v>
      </c>
      <c r="AK1" s="95">
        <v>26881</v>
      </c>
      <c r="AL1" s="73">
        <v>0</v>
      </c>
      <c r="AM1" s="73">
        <v>0</v>
      </c>
      <c r="AN1" s="95">
        <v>0</v>
      </c>
      <c r="AO1" s="95">
        <v>0</v>
      </c>
      <c r="AP1" s="73">
        <v>0</v>
      </c>
      <c r="AQ1" s="73">
        <v>0</v>
      </c>
      <c r="AR1" s="95">
        <v>0</v>
      </c>
      <c r="AS1" s="95">
        <v>0</v>
      </c>
      <c r="AT1" s="73">
        <v>0</v>
      </c>
      <c r="AU1" s="73">
        <v>0</v>
      </c>
      <c r="AV1" s="95">
        <v>0</v>
      </c>
      <c r="AW1" s="95">
        <v>0</v>
      </c>
      <c r="AX1" s="73">
        <v>0</v>
      </c>
      <c r="AY1" s="73">
        <v>14</v>
      </c>
      <c r="AZ1" s="95">
        <v>0</v>
      </c>
      <c r="BA1" s="95">
        <v>0</v>
      </c>
      <c r="BB1" s="73">
        <v>0</v>
      </c>
      <c r="BC1" s="73">
        <v>0</v>
      </c>
      <c r="BD1" s="95">
        <v>0</v>
      </c>
      <c r="BE1" s="95">
        <v>0</v>
      </c>
      <c r="BF1" s="73">
        <v>0</v>
      </c>
      <c r="BG1" s="73">
        <v>0</v>
      </c>
      <c r="BH1" s="95">
        <v>0</v>
      </c>
      <c r="BI1" s="95">
        <v>0</v>
      </c>
      <c r="BJ1" s="73">
        <v>0</v>
      </c>
      <c r="BK1" s="73">
        <v>0</v>
      </c>
      <c r="BL1" s="95">
        <v>0</v>
      </c>
      <c r="BM1" s="95">
        <v>0</v>
      </c>
      <c r="BN1" s="73">
        <v>0</v>
      </c>
      <c r="BO1" s="73">
        <v>0</v>
      </c>
      <c r="BP1" s="95">
        <v>0</v>
      </c>
      <c r="BQ1" s="95">
        <v>0</v>
      </c>
      <c r="BR1" s="73">
        <v>0</v>
      </c>
      <c r="BS1" s="73">
        <v>0</v>
      </c>
      <c r="BT1" s="95">
        <v>0</v>
      </c>
      <c r="BU1" s="95">
        <v>0</v>
      </c>
      <c r="BV1" s="73">
        <v>0</v>
      </c>
      <c r="BW1" s="73">
        <v>0</v>
      </c>
      <c r="BX1" s="95">
        <v>0</v>
      </c>
      <c r="BY1" s="95">
        <v>0</v>
      </c>
      <c r="BZ1" s="73">
        <v>0</v>
      </c>
      <c r="CA1" s="73">
        <v>14</v>
      </c>
      <c r="CB1" s="95">
        <v>8</v>
      </c>
      <c r="CC1" s="95">
        <v>26881</v>
      </c>
      <c r="CD1" s="73">
        <v>0</v>
      </c>
      <c r="CE1" s="73" t="s">
        <v>336</v>
      </c>
      <c r="CF1" s="73" t="s">
        <v>337</v>
      </c>
      <c r="CG1" s="73" t="s">
        <v>328</v>
      </c>
      <c r="CH1" s="73" t="s">
        <v>328</v>
      </c>
      <c r="CI1" s="73" t="s">
        <v>328</v>
      </c>
      <c r="CJ1" s="72" t="s">
        <v>328</v>
      </c>
      <c r="CK1" s="72">
        <v>42922</v>
      </c>
      <c r="CL1" s="217" t="s">
        <v>469</v>
      </c>
      <c r="CM1" s="71" t="s">
        <v>470</v>
      </c>
      <c r="CN1" s="71" t="s">
        <v>187</v>
      </c>
      <c r="CO1" s="72">
        <v>42836</v>
      </c>
      <c r="CP1" s="217" t="s">
        <v>467</v>
      </c>
      <c r="CQ1" s="71" t="s">
        <v>471</v>
      </c>
      <c r="CR1" s="71" t="s">
        <v>193</v>
      </c>
      <c r="CS1" s="73">
        <v>2064220.28</v>
      </c>
      <c r="CT1" s="73"/>
      <c r="CU1" s="73"/>
      <c r="CV1" s="73">
        <v>8</v>
      </c>
      <c r="CW1" s="73">
        <v>13</v>
      </c>
      <c r="CX1" s="73">
        <v>0</v>
      </c>
      <c r="CY1" s="73">
        <v>0</v>
      </c>
      <c r="CZ1" s="73">
        <v>0</v>
      </c>
      <c r="DA1" s="73">
        <v>0</v>
      </c>
      <c r="DC1" s="218"/>
      <c r="DD1" s="218"/>
      <c r="DG1" s="218" t="str">
        <f t="shared" ref="DG1:DG64" si="1">IF(LEFT(C1,1)="E","DO","CO")</f>
        <v>CO</v>
      </c>
      <c r="DH1">
        <f>COUNTIF(A1:A83,"01CO")</f>
        <v>6</v>
      </c>
      <c r="DI1" t="s">
        <v>168</v>
      </c>
      <c r="DJ1">
        <v>1</v>
      </c>
      <c r="DK1">
        <f>DH1</f>
        <v>6</v>
      </c>
    </row>
    <row r="2" spans="1:115">
      <c r="A2" s="218" t="str">
        <f t="shared" si="0"/>
        <v>01CO</v>
      </c>
      <c r="B2" s="71" t="s">
        <v>143</v>
      </c>
      <c r="C2" s="71" t="s">
        <v>191</v>
      </c>
      <c r="D2" s="71" t="s">
        <v>192</v>
      </c>
      <c r="E2" s="72">
        <v>42396</v>
      </c>
      <c r="F2" s="217" t="s">
        <v>472</v>
      </c>
      <c r="G2" s="71" t="s">
        <v>468</v>
      </c>
      <c r="H2" s="223">
        <v>2</v>
      </c>
      <c r="I2" s="73">
        <v>3</v>
      </c>
      <c r="J2" s="73">
        <v>250</v>
      </c>
      <c r="K2" s="73">
        <v>289</v>
      </c>
      <c r="L2" s="73">
        <v>289</v>
      </c>
      <c r="M2" s="73">
        <v>0</v>
      </c>
      <c r="N2" s="73">
        <v>0</v>
      </c>
      <c r="O2" s="73">
        <v>0</v>
      </c>
      <c r="P2" s="73">
        <v>36</v>
      </c>
      <c r="Q2" s="95">
        <v>3</v>
      </c>
      <c r="R2" s="95">
        <v>5092548</v>
      </c>
      <c r="S2" s="95">
        <v>54005</v>
      </c>
      <c r="T2" s="95">
        <v>5038543</v>
      </c>
      <c r="U2" s="95">
        <v>5147816</v>
      </c>
      <c r="V2" s="95">
        <v>5084411</v>
      </c>
      <c r="W2" s="95">
        <v>0</v>
      </c>
      <c r="X2" s="95">
        <v>0</v>
      </c>
      <c r="Y2" s="95">
        <v>0</v>
      </c>
      <c r="Z2" s="95">
        <v>5084411</v>
      </c>
      <c r="AA2" s="95">
        <v>5074685</v>
      </c>
      <c r="AB2" s="95">
        <v>-9725</v>
      </c>
      <c r="AC2" s="73">
        <v>55268</v>
      </c>
      <c r="AD2" s="73">
        <v>16</v>
      </c>
      <c r="AE2" s="73">
        <v>0</v>
      </c>
      <c r="AF2" s="95">
        <v>0</v>
      </c>
      <c r="AG2" s="95">
        <v>9739</v>
      </c>
      <c r="AH2" s="73">
        <v>0</v>
      </c>
      <c r="AI2" s="73">
        <v>0</v>
      </c>
      <c r="AJ2" s="95">
        <v>3</v>
      </c>
      <c r="AK2" s="95">
        <v>56544</v>
      </c>
      <c r="AL2" s="73">
        <v>5272</v>
      </c>
      <c r="AM2" s="73">
        <v>0</v>
      </c>
      <c r="AN2" s="95">
        <v>0</v>
      </c>
      <c r="AO2" s="95">
        <v>0</v>
      </c>
      <c r="AP2" s="73">
        <v>0</v>
      </c>
      <c r="AQ2" s="73">
        <v>0</v>
      </c>
      <c r="AR2" s="95">
        <v>0</v>
      </c>
      <c r="AS2" s="95">
        <v>0</v>
      </c>
      <c r="AT2" s="73">
        <v>0</v>
      </c>
      <c r="AU2" s="73">
        <v>0</v>
      </c>
      <c r="AV2" s="95">
        <v>0</v>
      </c>
      <c r="AW2" s="95">
        <v>0</v>
      </c>
      <c r="AX2" s="73">
        <v>0</v>
      </c>
      <c r="AY2" s="73">
        <v>0</v>
      </c>
      <c r="AZ2" s="95">
        <v>0</v>
      </c>
      <c r="BA2" s="95">
        <v>0</v>
      </c>
      <c r="BB2" s="73">
        <v>0</v>
      </c>
      <c r="BC2" s="73">
        <v>0</v>
      </c>
      <c r="BD2" s="95">
        <v>0</v>
      </c>
      <c r="BE2" s="95">
        <v>0</v>
      </c>
      <c r="BF2" s="73">
        <v>0</v>
      </c>
      <c r="BG2" s="73">
        <v>0</v>
      </c>
      <c r="BH2" s="95">
        <v>0</v>
      </c>
      <c r="BI2" s="95">
        <v>0</v>
      </c>
      <c r="BJ2" s="73">
        <v>0</v>
      </c>
      <c r="BK2" s="73">
        <v>0</v>
      </c>
      <c r="BL2" s="95">
        <v>0</v>
      </c>
      <c r="BM2" s="95">
        <v>0</v>
      </c>
      <c r="BN2" s="73">
        <v>0</v>
      </c>
      <c r="BO2" s="73">
        <v>0</v>
      </c>
      <c r="BP2" s="95">
        <v>0</v>
      </c>
      <c r="BQ2" s="95">
        <v>0</v>
      </c>
      <c r="BR2" s="73">
        <v>0</v>
      </c>
      <c r="BS2" s="73">
        <v>0</v>
      </c>
      <c r="BT2" s="95">
        <v>0</v>
      </c>
      <c r="BU2" s="95">
        <v>0</v>
      </c>
      <c r="BV2" s="73">
        <v>0</v>
      </c>
      <c r="BW2" s="73">
        <v>0</v>
      </c>
      <c r="BX2" s="95">
        <v>0</v>
      </c>
      <c r="BY2" s="95">
        <v>0</v>
      </c>
      <c r="BZ2" s="73">
        <v>0</v>
      </c>
      <c r="CA2" s="73">
        <v>0</v>
      </c>
      <c r="CB2" s="95">
        <v>3</v>
      </c>
      <c r="CC2" s="95">
        <v>66284</v>
      </c>
      <c r="CD2" s="73">
        <v>5272</v>
      </c>
      <c r="CE2" s="73" t="s">
        <v>326</v>
      </c>
      <c r="CF2" s="73" t="s">
        <v>327</v>
      </c>
      <c r="CG2" s="73" t="s">
        <v>328</v>
      </c>
      <c r="CH2" s="73" t="s">
        <v>328</v>
      </c>
      <c r="CI2" s="73" t="s">
        <v>328</v>
      </c>
      <c r="CJ2" s="72" t="s">
        <v>328</v>
      </c>
      <c r="CK2" s="72">
        <v>42943</v>
      </c>
      <c r="CL2" s="217" t="s">
        <v>469</v>
      </c>
      <c r="CM2" s="71" t="s">
        <v>470</v>
      </c>
      <c r="CN2" s="71" t="s">
        <v>187</v>
      </c>
      <c r="CO2" s="72">
        <v>42830</v>
      </c>
      <c r="CP2" s="217" t="s">
        <v>467</v>
      </c>
      <c r="CQ2" s="71" t="s">
        <v>471</v>
      </c>
      <c r="CR2" s="71" t="s">
        <v>217</v>
      </c>
      <c r="CS2" s="73">
        <v>5336136.6900000004</v>
      </c>
      <c r="CT2" s="73"/>
      <c r="CU2" s="73"/>
      <c r="CV2" s="73">
        <v>0</v>
      </c>
      <c r="CW2" s="73">
        <v>20</v>
      </c>
      <c r="CX2" s="73">
        <v>0</v>
      </c>
      <c r="CY2" s="73">
        <v>0</v>
      </c>
      <c r="CZ2" s="73">
        <v>0</v>
      </c>
      <c r="DA2" s="73">
        <v>0</v>
      </c>
      <c r="DC2" s="218"/>
      <c r="DD2" s="218"/>
      <c r="DG2" s="218" t="str">
        <f t="shared" si="1"/>
        <v>CO</v>
      </c>
      <c r="DH2">
        <f>COUNTIF(A1:A83,"01DO")</f>
        <v>3</v>
      </c>
      <c r="DI2" t="s">
        <v>169</v>
      </c>
      <c r="DJ2">
        <f>DK1+1</f>
        <v>7</v>
      </c>
      <c r="DK2">
        <f>DJ2+DH2-1</f>
        <v>9</v>
      </c>
    </row>
    <row r="3" spans="1:115">
      <c r="A3" s="218" t="str">
        <f t="shared" si="0"/>
        <v>01CO</v>
      </c>
      <c r="B3" s="71" t="s">
        <v>143</v>
      </c>
      <c r="C3" s="71" t="s">
        <v>273</v>
      </c>
      <c r="D3" s="71" t="s">
        <v>274</v>
      </c>
      <c r="E3" s="72">
        <v>42536</v>
      </c>
      <c r="F3" s="217" t="s">
        <v>467</v>
      </c>
      <c r="G3" s="71" t="s">
        <v>468</v>
      </c>
      <c r="H3" s="223">
        <v>1</v>
      </c>
      <c r="I3" s="73">
        <v>0</v>
      </c>
      <c r="J3" s="73">
        <v>175</v>
      </c>
      <c r="K3" s="73">
        <v>214</v>
      </c>
      <c r="L3" s="73">
        <v>210</v>
      </c>
      <c r="M3" s="73">
        <v>4</v>
      </c>
      <c r="N3" s="73">
        <v>0</v>
      </c>
      <c r="O3" s="73">
        <v>0</v>
      </c>
      <c r="P3" s="73">
        <v>29</v>
      </c>
      <c r="Q3" s="95">
        <v>10</v>
      </c>
      <c r="R3" s="95">
        <v>2041864</v>
      </c>
      <c r="S3" s="95">
        <v>54329</v>
      </c>
      <c r="T3" s="95">
        <v>1987535</v>
      </c>
      <c r="U3" s="95">
        <v>2041864</v>
      </c>
      <c r="V3" s="95">
        <v>1925079</v>
      </c>
      <c r="W3" s="95">
        <v>0</v>
      </c>
      <c r="X3" s="95">
        <v>0</v>
      </c>
      <c r="Y3" s="95">
        <v>0</v>
      </c>
      <c r="Z3" s="95">
        <v>1925079</v>
      </c>
      <c r="AA3" s="95">
        <v>1925198</v>
      </c>
      <c r="AB3" s="95">
        <v>118</v>
      </c>
      <c r="AC3" s="73">
        <v>0</v>
      </c>
      <c r="AD3" s="73">
        <v>12</v>
      </c>
      <c r="AE3" s="73">
        <v>0</v>
      </c>
      <c r="AF3" s="95">
        <v>0</v>
      </c>
      <c r="AG3" s="95">
        <v>0</v>
      </c>
      <c r="AH3" s="73">
        <v>0</v>
      </c>
      <c r="AI3" s="73">
        <v>0</v>
      </c>
      <c r="AJ3" s="95">
        <v>10</v>
      </c>
      <c r="AK3" s="95">
        <v>16588</v>
      </c>
      <c r="AL3" s="73">
        <v>0</v>
      </c>
      <c r="AM3" s="73">
        <v>0</v>
      </c>
      <c r="AN3" s="95">
        <v>0</v>
      </c>
      <c r="AO3" s="95">
        <v>0</v>
      </c>
      <c r="AP3" s="73">
        <v>0</v>
      </c>
      <c r="AQ3" s="73">
        <v>0</v>
      </c>
      <c r="AR3" s="95">
        <v>0</v>
      </c>
      <c r="AS3" s="95">
        <v>0</v>
      </c>
      <c r="AT3" s="73">
        <v>0</v>
      </c>
      <c r="AU3" s="73">
        <v>0</v>
      </c>
      <c r="AV3" s="95">
        <v>0</v>
      </c>
      <c r="AW3" s="95">
        <v>0</v>
      </c>
      <c r="AX3" s="73">
        <v>0</v>
      </c>
      <c r="AY3" s="73">
        <v>0</v>
      </c>
      <c r="AZ3" s="95">
        <v>0</v>
      </c>
      <c r="BA3" s="95">
        <v>0</v>
      </c>
      <c r="BB3" s="73">
        <v>0</v>
      </c>
      <c r="BC3" s="73">
        <v>0</v>
      </c>
      <c r="BD3" s="95">
        <v>0</v>
      </c>
      <c r="BE3" s="95">
        <v>0</v>
      </c>
      <c r="BF3" s="73">
        <v>0</v>
      </c>
      <c r="BG3" s="73">
        <v>0</v>
      </c>
      <c r="BH3" s="95">
        <v>0</v>
      </c>
      <c r="BI3" s="95">
        <v>0</v>
      </c>
      <c r="BJ3" s="73">
        <v>0</v>
      </c>
      <c r="BK3" s="73">
        <v>0</v>
      </c>
      <c r="BL3" s="95">
        <v>0</v>
      </c>
      <c r="BM3" s="95">
        <v>0</v>
      </c>
      <c r="BN3" s="73">
        <v>0</v>
      </c>
      <c r="BO3" s="73">
        <v>0</v>
      </c>
      <c r="BP3" s="95">
        <v>0</v>
      </c>
      <c r="BQ3" s="95">
        <v>0</v>
      </c>
      <c r="BR3" s="73">
        <v>0</v>
      </c>
      <c r="BS3" s="73">
        <v>0</v>
      </c>
      <c r="BT3" s="95">
        <v>0</v>
      </c>
      <c r="BU3" s="95">
        <v>0</v>
      </c>
      <c r="BV3" s="73">
        <v>0</v>
      </c>
      <c r="BW3" s="73">
        <v>0</v>
      </c>
      <c r="BX3" s="95">
        <v>0</v>
      </c>
      <c r="BY3" s="95">
        <v>0</v>
      </c>
      <c r="BZ3" s="73">
        <v>0</v>
      </c>
      <c r="CA3" s="73">
        <v>0</v>
      </c>
      <c r="CB3" s="95">
        <v>10</v>
      </c>
      <c r="CC3" s="95">
        <v>16588</v>
      </c>
      <c r="CD3" s="73">
        <v>0</v>
      </c>
      <c r="CE3" s="73" t="s">
        <v>338</v>
      </c>
      <c r="CF3" s="73" t="s">
        <v>339</v>
      </c>
      <c r="CG3" s="73" t="s">
        <v>328</v>
      </c>
      <c r="CH3" s="73" t="s">
        <v>328</v>
      </c>
      <c r="CI3" s="73" t="s">
        <v>328</v>
      </c>
      <c r="CJ3" s="72" t="s">
        <v>328</v>
      </c>
      <c r="CK3" s="72">
        <v>42926</v>
      </c>
      <c r="CL3" s="217" t="s">
        <v>469</v>
      </c>
      <c r="CM3" s="71" t="s">
        <v>470</v>
      </c>
      <c r="CN3" s="71" t="s">
        <v>187</v>
      </c>
      <c r="CO3" s="72">
        <v>42898</v>
      </c>
      <c r="CP3" s="217" t="s">
        <v>467</v>
      </c>
      <c r="CQ3" s="71" t="s">
        <v>471</v>
      </c>
      <c r="CR3" s="71" t="s">
        <v>217</v>
      </c>
      <c r="CS3" s="73">
        <v>4696299.51</v>
      </c>
      <c r="CT3" s="73"/>
      <c r="CU3" s="73"/>
      <c r="CV3" s="73">
        <v>10</v>
      </c>
      <c r="CW3" s="73">
        <v>17</v>
      </c>
      <c r="CX3" s="73">
        <v>0</v>
      </c>
      <c r="CY3" s="73">
        <v>0</v>
      </c>
      <c r="CZ3" s="73">
        <v>0</v>
      </c>
      <c r="DA3" s="73">
        <v>0</v>
      </c>
      <c r="DC3" s="218"/>
      <c r="DD3" s="218"/>
      <c r="DG3" s="218" t="str">
        <f t="shared" si="1"/>
        <v>CO</v>
      </c>
      <c r="DH3">
        <f>COUNTIF(A1:A83,"02CO")</f>
        <v>8</v>
      </c>
      <c r="DI3" t="s">
        <v>170</v>
      </c>
      <c r="DJ3">
        <f t="shared" ref="DJ3:DJ16" si="2">DK2+1</f>
        <v>10</v>
      </c>
      <c r="DK3">
        <f t="shared" ref="DK3:DK16" si="3">DJ3+DH3-1</f>
        <v>17</v>
      </c>
    </row>
    <row r="4" spans="1:115">
      <c r="A4" s="218" t="str">
        <f t="shared" si="0"/>
        <v>01CO</v>
      </c>
      <c r="B4" s="71" t="s">
        <v>143</v>
      </c>
      <c r="C4" s="71" t="s">
        <v>340</v>
      </c>
      <c r="D4" s="71" t="s">
        <v>473</v>
      </c>
      <c r="E4" s="72">
        <v>42578</v>
      </c>
      <c r="F4" s="217" t="s">
        <v>469</v>
      </c>
      <c r="G4" s="71" t="s">
        <v>471</v>
      </c>
      <c r="H4" s="223">
        <v>1</v>
      </c>
      <c r="I4" s="73">
        <v>0</v>
      </c>
      <c r="J4" s="73">
        <v>75</v>
      </c>
      <c r="K4" s="73">
        <v>90</v>
      </c>
      <c r="L4" s="73">
        <v>97</v>
      </c>
      <c r="M4" s="73">
        <v>-7</v>
      </c>
      <c r="N4" s="73">
        <v>7</v>
      </c>
      <c r="O4" s="73">
        <v>0</v>
      </c>
      <c r="P4" s="73">
        <v>15</v>
      </c>
      <c r="Q4" s="95">
        <v>0</v>
      </c>
      <c r="R4" s="95">
        <v>150000</v>
      </c>
      <c r="S4" s="95">
        <v>7492</v>
      </c>
      <c r="T4" s="95">
        <v>142508</v>
      </c>
      <c r="U4" s="95">
        <v>150000</v>
      </c>
      <c r="V4" s="95">
        <v>141366</v>
      </c>
      <c r="W4" s="95">
        <v>-6706</v>
      </c>
      <c r="X4" s="95">
        <v>0</v>
      </c>
      <c r="Y4" s="95">
        <v>-6706</v>
      </c>
      <c r="Z4" s="95">
        <v>134660</v>
      </c>
      <c r="AA4" s="95">
        <v>134660</v>
      </c>
      <c r="AB4" s="95">
        <v>0</v>
      </c>
      <c r="AC4" s="73">
        <v>0</v>
      </c>
      <c r="AD4" s="73">
        <v>4</v>
      </c>
      <c r="AE4" s="73">
        <v>0</v>
      </c>
      <c r="AF4" s="95">
        <v>0</v>
      </c>
      <c r="AG4" s="95">
        <v>0</v>
      </c>
      <c r="AH4" s="73">
        <v>0</v>
      </c>
      <c r="AI4" s="73">
        <v>0</v>
      </c>
      <c r="AJ4" s="95">
        <v>0</v>
      </c>
      <c r="AK4" s="95">
        <v>0</v>
      </c>
      <c r="AL4" s="73">
        <v>0</v>
      </c>
      <c r="AM4" s="73">
        <v>0</v>
      </c>
      <c r="AN4" s="95">
        <v>0</v>
      </c>
      <c r="AO4" s="95">
        <v>0</v>
      </c>
      <c r="AP4" s="73">
        <v>0</v>
      </c>
      <c r="AQ4" s="73">
        <v>0</v>
      </c>
      <c r="AR4" s="95">
        <v>0</v>
      </c>
      <c r="AS4" s="95">
        <v>0</v>
      </c>
      <c r="AT4" s="73">
        <v>0</v>
      </c>
      <c r="AU4" s="73">
        <v>0</v>
      </c>
      <c r="AV4" s="95">
        <v>0</v>
      </c>
      <c r="AW4" s="95">
        <v>0</v>
      </c>
      <c r="AX4" s="73">
        <v>0</v>
      </c>
      <c r="AY4" s="73">
        <v>0</v>
      </c>
      <c r="AZ4" s="95">
        <v>0</v>
      </c>
      <c r="BA4" s="95">
        <v>0</v>
      </c>
      <c r="BB4" s="73">
        <v>0</v>
      </c>
      <c r="BC4" s="73">
        <v>0</v>
      </c>
      <c r="BD4" s="95">
        <v>0</v>
      </c>
      <c r="BE4" s="95">
        <v>0</v>
      </c>
      <c r="BF4" s="73">
        <v>0</v>
      </c>
      <c r="BG4" s="73">
        <v>0</v>
      </c>
      <c r="BH4" s="95">
        <v>0</v>
      </c>
      <c r="BI4" s="95">
        <v>0</v>
      </c>
      <c r="BJ4" s="73">
        <v>0</v>
      </c>
      <c r="BK4" s="73">
        <v>0</v>
      </c>
      <c r="BL4" s="95">
        <v>0</v>
      </c>
      <c r="BM4" s="95">
        <v>0</v>
      </c>
      <c r="BN4" s="73">
        <v>0</v>
      </c>
      <c r="BO4" s="73">
        <v>0</v>
      </c>
      <c r="BP4" s="95">
        <v>0</v>
      </c>
      <c r="BQ4" s="95">
        <v>0</v>
      </c>
      <c r="BR4" s="73">
        <v>0</v>
      </c>
      <c r="BS4" s="73">
        <v>0</v>
      </c>
      <c r="BT4" s="95">
        <v>0</v>
      </c>
      <c r="BU4" s="95">
        <v>0</v>
      </c>
      <c r="BV4" s="73">
        <v>0</v>
      </c>
      <c r="BW4" s="73">
        <v>0</v>
      </c>
      <c r="BX4" s="95">
        <v>0</v>
      </c>
      <c r="BY4" s="95">
        <v>0</v>
      </c>
      <c r="BZ4" s="73">
        <v>0</v>
      </c>
      <c r="CA4" s="73">
        <v>0</v>
      </c>
      <c r="CB4" s="95">
        <v>0</v>
      </c>
      <c r="CC4" s="95">
        <v>0</v>
      </c>
      <c r="CD4" s="73">
        <v>0</v>
      </c>
      <c r="CE4" s="73" t="s">
        <v>341</v>
      </c>
      <c r="CF4" s="73" t="s">
        <v>342</v>
      </c>
      <c r="CG4" s="73" t="s">
        <v>328</v>
      </c>
      <c r="CH4" s="73" t="s">
        <v>328</v>
      </c>
      <c r="CI4" s="73" t="s">
        <v>328</v>
      </c>
      <c r="CJ4" s="72" t="s">
        <v>328</v>
      </c>
      <c r="CK4" s="72">
        <v>42922</v>
      </c>
      <c r="CL4" s="217" t="s">
        <v>469</v>
      </c>
      <c r="CM4" s="71" t="s">
        <v>470</v>
      </c>
      <c r="CN4" s="71" t="s">
        <v>187</v>
      </c>
      <c r="CO4" s="72">
        <v>42797</v>
      </c>
      <c r="CP4" s="217" t="s">
        <v>472</v>
      </c>
      <c r="CQ4" s="71" t="s">
        <v>471</v>
      </c>
      <c r="CR4" s="71" t="s">
        <v>230</v>
      </c>
      <c r="CS4" s="73">
        <v>195237.61</v>
      </c>
      <c r="CT4" s="73" t="s">
        <v>329</v>
      </c>
      <c r="CU4" s="73" t="s">
        <v>330</v>
      </c>
      <c r="CV4" s="73">
        <v>0</v>
      </c>
      <c r="CW4" s="73">
        <v>11</v>
      </c>
      <c r="CX4" s="73">
        <v>0</v>
      </c>
      <c r="CY4" s="73">
        <v>0</v>
      </c>
      <c r="CZ4" s="73">
        <v>0</v>
      </c>
      <c r="DA4" s="73">
        <v>0</v>
      </c>
      <c r="DC4" s="218"/>
      <c r="DD4" s="218"/>
      <c r="DG4" s="218" t="str">
        <f t="shared" si="1"/>
        <v>CO</v>
      </c>
      <c r="DH4">
        <f>COUNTIF(A1:A83,"02DO")</f>
        <v>4</v>
      </c>
      <c r="DI4" t="s">
        <v>171</v>
      </c>
      <c r="DJ4">
        <f t="shared" si="2"/>
        <v>18</v>
      </c>
      <c r="DK4">
        <f t="shared" si="3"/>
        <v>21</v>
      </c>
    </row>
    <row r="5" spans="1:115">
      <c r="A5" s="218" t="str">
        <f t="shared" si="0"/>
        <v>01CO</v>
      </c>
      <c r="B5" s="71" t="s">
        <v>143</v>
      </c>
      <c r="C5" s="71" t="s">
        <v>343</v>
      </c>
      <c r="D5" s="71" t="s">
        <v>474</v>
      </c>
      <c r="E5" s="72">
        <v>42641</v>
      </c>
      <c r="F5" s="217" t="s">
        <v>469</v>
      </c>
      <c r="G5" s="71" t="s">
        <v>471</v>
      </c>
      <c r="H5" s="223">
        <v>1</v>
      </c>
      <c r="I5" s="73">
        <v>0</v>
      </c>
      <c r="J5" s="73">
        <v>100</v>
      </c>
      <c r="K5" s="73">
        <v>104</v>
      </c>
      <c r="L5" s="73">
        <v>99</v>
      </c>
      <c r="M5" s="73">
        <v>5</v>
      </c>
      <c r="N5" s="73">
        <v>0</v>
      </c>
      <c r="O5" s="73">
        <v>0</v>
      </c>
      <c r="P5" s="73">
        <v>4</v>
      </c>
      <c r="Q5" s="95">
        <v>0</v>
      </c>
      <c r="R5" s="95">
        <v>860000</v>
      </c>
      <c r="S5" s="95">
        <v>50000</v>
      </c>
      <c r="T5" s="95">
        <v>810000</v>
      </c>
      <c r="U5" s="95">
        <v>860000</v>
      </c>
      <c r="V5" s="95">
        <v>810000</v>
      </c>
      <c r="W5" s="95">
        <v>0</v>
      </c>
      <c r="X5" s="95">
        <v>0</v>
      </c>
      <c r="Y5" s="95">
        <v>0</v>
      </c>
      <c r="Z5" s="95">
        <v>810000</v>
      </c>
      <c r="AA5" s="95">
        <v>810000</v>
      </c>
      <c r="AB5" s="95">
        <v>0</v>
      </c>
      <c r="AC5" s="73">
        <v>0</v>
      </c>
      <c r="AD5" s="73">
        <v>4</v>
      </c>
      <c r="AE5" s="73">
        <v>0</v>
      </c>
      <c r="AF5" s="95">
        <v>0</v>
      </c>
      <c r="AG5" s="95">
        <v>0</v>
      </c>
      <c r="AH5" s="73">
        <v>0</v>
      </c>
      <c r="AI5" s="73">
        <v>0</v>
      </c>
      <c r="AJ5" s="95">
        <v>0</v>
      </c>
      <c r="AK5" s="95">
        <v>0</v>
      </c>
      <c r="AL5" s="73">
        <v>0</v>
      </c>
      <c r="AM5" s="73">
        <v>0</v>
      </c>
      <c r="AN5" s="95">
        <v>0</v>
      </c>
      <c r="AO5" s="95">
        <v>0</v>
      </c>
      <c r="AP5" s="73">
        <v>0</v>
      </c>
      <c r="AQ5" s="73">
        <v>0</v>
      </c>
      <c r="AR5" s="95">
        <v>0</v>
      </c>
      <c r="AS5" s="95">
        <v>0</v>
      </c>
      <c r="AT5" s="73">
        <v>0</v>
      </c>
      <c r="AU5" s="73">
        <v>0</v>
      </c>
      <c r="AV5" s="95">
        <v>0</v>
      </c>
      <c r="AW5" s="95">
        <v>0</v>
      </c>
      <c r="AX5" s="73">
        <v>0</v>
      </c>
      <c r="AY5" s="73">
        <v>0</v>
      </c>
      <c r="AZ5" s="95">
        <v>0</v>
      </c>
      <c r="BA5" s="95">
        <v>0</v>
      </c>
      <c r="BB5" s="73">
        <v>0</v>
      </c>
      <c r="BC5" s="73">
        <v>0</v>
      </c>
      <c r="BD5" s="95">
        <v>0</v>
      </c>
      <c r="BE5" s="95">
        <v>0</v>
      </c>
      <c r="BF5" s="73">
        <v>0</v>
      </c>
      <c r="BG5" s="73">
        <v>0</v>
      </c>
      <c r="BH5" s="95">
        <v>0</v>
      </c>
      <c r="BI5" s="95">
        <v>0</v>
      </c>
      <c r="BJ5" s="73">
        <v>0</v>
      </c>
      <c r="BK5" s="73">
        <v>0</v>
      </c>
      <c r="BL5" s="95">
        <v>0</v>
      </c>
      <c r="BM5" s="95">
        <v>0</v>
      </c>
      <c r="BN5" s="73">
        <v>0</v>
      </c>
      <c r="BO5" s="73">
        <v>0</v>
      </c>
      <c r="BP5" s="95">
        <v>0</v>
      </c>
      <c r="BQ5" s="95">
        <v>0</v>
      </c>
      <c r="BR5" s="73">
        <v>0</v>
      </c>
      <c r="BS5" s="73">
        <v>0</v>
      </c>
      <c r="BT5" s="95">
        <v>0</v>
      </c>
      <c r="BU5" s="95">
        <v>0</v>
      </c>
      <c r="BV5" s="73">
        <v>0</v>
      </c>
      <c r="BW5" s="73">
        <v>0</v>
      </c>
      <c r="BX5" s="95">
        <v>0</v>
      </c>
      <c r="BY5" s="95">
        <v>0</v>
      </c>
      <c r="BZ5" s="73">
        <v>0</v>
      </c>
      <c r="CA5" s="73">
        <v>0</v>
      </c>
      <c r="CB5" s="95">
        <v>0</v>
      </c>
      <c r="CC5" s="95">
        <v>0</v>
      </c>
      <c r="CD5" s="73">
        <v>0</v>
      </c>
      <c r="CE5" s="73" t="s">
        <v>344</v>
      </c>
      <c r="CF5" s="73" t="s">
        <v>345</v>
      </c>
      <c r="CG5" s="73" t="s">
        <v>328</v>
      </c>
      <c r="CH5" s="73" t="s">
        <v>328</v>
      </c>
      <c r="CI5" s="73" t="s">
        <v>328</v>
      </c>
      <c r="CJ5" s="72" t="s">
        <v>328</v>
      </c>
      <c r="CK5" s="72">
        <v>42933</v>
      </c>
      <c r="CL5" s="217" t="s">
        <v>469</v>
      </c>
      <c r="CM5" s="71" t="s">
        <v>470</v>
      </c>
      <c r="CN5" s="71" t="s">
        <v>187</v>
      </c>
      <c r="CO5" s="72">
        <v>42850</v>
      </c>
      <c r="CP5" s="217" t="s">
        <v>467</v>
      </c>
      <c r="CQ5" s="71" t="s">
        <v>471</v>
      </c>
      <c r="CR5" s="71" t="s">
        <v>193</v>
      </c>
      <c r="CS5" s="73">
        <v>1005379.75</v>
      </c>
      <c r="CT5" s="73" t="s">
        <v>329</v>
      </c>
      <c r="CU5" s="73" t="s">
        <v>330</v>
      </c>
      <c r="CV5" s="73">
        <v>0</v>
      </c>
      <c r="CW5" s="73">
        <v>0</v>
      </c>
      <c r="CX5" s="73">
        <v>0</v>
      </c>
      <c r="CY5" s="73">
        <v>0</v>
      </c>
      <c r="CZ5" s="73">
        <v>0</v>
      </c>
      <c r="DA5" s="73">
        <v>0</v>
      </c>
      <c r="DC5" s="218"/>
      <c r="DD5" s="218"/>
      <c r="DG5" s="218" t="str">
        <f t="shared" si="1"/>
        <v>CO</v>
      </c>
      <c r="DH5">
        <f>COUNTIF(A1:A83,"03CO")</f>
        <v>13</v>
      </c>
      <c r="DI5" t="s">
        <v>172</v>
      </c>
      <c r="DJ5">
        <f t="shared" si="2"/>
        <v>22</v>
      </c>
      <c r="DK5">
        <f t="shared" si="3"/>
        <v>34</v>
      </c>
    </row>
    <row r="6" spans="1:115">
      <c r="A6" s="218" t="str">
        <f t="shared" si="0"/>
        <v>01CO</v>
      </c>
      <c r="B6" s="71" t="s">
        <v>143</v>
      </c>
      <c r="C6" s="71" t="s">
        <v>194</v>
      </c>
      <c r="D6" s="71" t="s">
        <v>195</v>
      </c>
      <c r="E6" s="72">
        <v>42578</v>
      </c>
      <c r="F6" s="217" t="s">
        <v>469</v>
      </c>
      <c r="G6" s="71" t="s">
        <v>471</v>
      </c>
      <c r="H6" s="223">
        <v>2</v>
      </c>
      <c r="I6" s="73">
        <v>1</v>
      </c>
      <c r="J6" s="73">
        <v>140</v>
      </c>
      <c r="K6" s="73">
        <v>181</v>
      </c>
      <c r="L6" s="73">
        <v>181</v>
      </c>
      <c r="M6" s="73">
        <v>0</v>
      </c>
      <c r="N6" s="73">
        <v>0</v>
      </c>
      <c r="O6" s="73">
        <v>0</v>
      </c>
      <c r="P6" s="73">
        <v>26</v>
      </c>
      <c r="Q6" s="95">
        <v>15</v>
      </c>
      <c r="R6" s="95">
        <v>1006260</v>
      </c>
      <c r="S6" s="95">
        <v>46751</v>
      </c>
      <c r="T6" s="95">
        <v>959509</v>
      </c>
      <c r="U6" s="95">
        <v>1032806</v>
      </c>
      <c r="V6" s="95">
        <v>969407</v>
      </c>
      <c r="W6" s="95">
        <v>0</v>
      </c>
      <c r="X6" s="95">
        <v>0</v>
      </c>
      <c r="Y6" s="95">
        <v>0</v>
      </c>
      <c r="Z6" s="95">
        <v>969407</v>
      </c>
      <c r="AA6" s="95">
        <v>980874</v>
      </c>
      <c r="AB6" s="95">
        <v>11467</v>
      </c>
      <c r="AC6" s="73">
        <v>26546</v>
      </c>
      <c r="AD6" s="73">
        <v>7</v>
      </c>
      <c r="AE6" s="73">
        <v>0</v>
      </c>
      <c r="AF6" s="95">
        <v>15</v>
      </c>
      <c r="AG6" s="95">
        <v>35460</v>
      </c>
      <c r="AH6" s="73">
        <v>0</v>
      </c>
      <c r="AI6" s="73">
        <v>0</v>
      </c>
      <c r="AJ6" s="95">
        <v>0</v>
      </c>
      <c r="AK6" s="95">
        <v>0</v>
      </c>
      <c r="AL6" s="73">
        <v>0</v>
      </c>
      <c r="AM6" s="73">
        <v>0</v>
      </c>
      <c r="AN6" s="95">
        <v>0</v>
      </c>
      <c r="AO6" s="95">
        <v>0</v>
      </c>
      <c r="AP6" s="73">
        <v>0</v>
      </c>
      <c r="AQ6" s="73">
        <v>0</v>
      </c>
      <c r="AR6" s="95">
        <v>0</v>
      </c>
      <c r="AS6" s="95">
        <v>0</v>
      </c>
      <c r="AT6" s="73">
        <v>0</v>
      </c>
      <c r="AU6" s="73">
        <v>0</v>
      </c>
      <c r="AV6" s="95">
        <v>0</v>
      </c>
      <c r="AW6" s="95">
        <v>0</v>
      </c>
      <c r="AX6" s="73">
        <v>0</v>
      </c>
      <c r="AY6" s="73">
        <v>0</v>
      </c>
      <c r="AZ6" s="95">
        <v>0</v>
      </c>
      <c r="BA6" s="95">
        <v>0</v>
      </c>
      <c r="BB6" s="73">
        <v>0</v>
      </c>
      <c r="BC6" s="73">
        <v>0</v>
      </c>
      <c r="BD6" s="95">
        <v>0</v>
      </c>
      <c r="BE6" s="95">
        <v>0</v>
      </c>
      <c r="BF6" s="73">
        <v>0</v>
      </c>
      <c r="BG6" s="73">
        <v>0</v>
      </c>
      <c r="BH6" s="95">
        <v>0</v>
      </c>
      <c r="BI6" s="95">
        <v>0</v>
      </c>
      <c r="BJ6" s="73">
        <v>0</v>
      </c>
      <c r="BK6" s="73">
        <v>0</v>
      </c>
      <c r="BL6" s="95">
        <v>0</v>
      </c>
      <c r="BM6" s="95">
        <v>0</v>
      </c>
      <c r="BN6" s="73">
        <v>0</v>
      </c>
      <c r="BO6" s="73">
        <v>0</v>
      </c>
      <c r="BP6" s="95">
        <v>0</v>
      </c>
      <c r="BQ6" s="95">
        <v>0</v>
      </c>
      <c r="BR6" s="73">
        <v>0</v>
      </c>
      <c r="BS6" s="73">
        <v>0</v>
      </c>
      <c r="BT6" s="95">
        <v>0</v>
      </c>
      <c r="BU6" s="95">
        <v>0</v>
      </c>
      <c r="BV6" s="73">
        <v>0</v>
      </c>
      <c r="BW6" s="73">
        <v>0</v>
      </c>
      <c r="BX6" s="95">
        <v>0</v>
      </c>
      <c r="BY6" s="95">
        <v>0</v>
      </c>
      <c r="BZ6" s="73">
        <v>0</v>
      </c>
      <c r="CA6" s="73">
        <v>0</v>
      </c>
      <c r="CB6" s="95">
        <v>15</v>
      </c>
      <c r="CC6" s="95">
        <v>35460</v>
      </c>
      <c r="CD6" s="73">
        <v>0</v>
      </c>
      <c r="CE6" s="73" t="s">
        <v>346</v>
      </c>
      <c r="CF6" s="73" t="s">
        <v>347</v>
      </c>
      <c r="CG6" s="73" t="s">
        <v>328</v>
      </c>
      <c r="CH6" s="73" t="s">
        <v>328</v>
      </c>
      <c r="CI6" s="73" t="s">
        <v>328</v>
      </c>
      <c r="CJ6" s="72" t="s">
        <v>328</v>
      </c>
      <c r="CK6" s="72">
        <v>42951</v>
      </c>
      <c r="CL6" s="217" t="s">
        <v>469</v>
      </c>
      <c r="CM6" s="71" t="s">
        <v>470</v>
      </c>
      <c r="CN6" s="71" t="s">
        <v>187</v>
      </c>
      <c r="CO6" s="72">
        <v>42889</v>
      </c>
      <c r="CP6" s="217" t="s">
        <v>467</v>
      </c>
      <c r="CQ6" s="71" t="s">
        <v>471</v>
      </c>
      <c r="CR6" s="71" t="s">
        <v>230</v>
      </c>
      <c r="CS6" s="73">
        <v>1134236.8500000001</v>
      </c>
      <c r="CT6" s="73"/>
      <c r="CU6" s="73"/>
      <c r="CV6" s="73">
        <v>0</v>
      </c>
      <c r="CW6" s="73">
        <v>14</v>
      </c>
      <c r="CX6" s="73">
        <v>0</v>
      </c>
      <c r="CY6" s="73">
        <v>0</v>
      </c>
      <c r="CZ6" s="73">
        <v>0</v>
      </c>
      <c r="DA6" s="73">
        <v>0</v>
      </c>
      <c r="DC6" s="218"/>
      <c r="DD6" s="218"/>
      <c r="DG6" s="218" t="str">
        <f t="shared" si="1"/>
        <v>CO</v>
      </c>
      <c r="DH6">
        <f>COUNTIF(A1:A83,"03DO")</f>
        <v>7</v>
      </c>
      <c r="DI6" t="s">
        <v>173</v>
      </c>
      <c r="DJ6">
        <f t="shared" si="2"/>
        <v>35</v>
      </c>
      <c r="DK6">
        <f t="shared" si="3"/>
        <v>41</v>
      </c>
    </row>
    <row r="7" spans="1:115">
      <c r="A7" s="218" t="str">
        <f t="shared" si="0"/>
        <v>01DO</v>
      </c>
      <c r="B7" s="71" t="s">
        <v>143</v>
      </c>
      <c r="C7" s="71" t="s">
        <v>325</v>
      </c>
      <c r="D7" s="71" t="s">
        <v>475</v>
      </c>
      <c r="E7" s="72">
        <v>42535</v>
      </c>
      <c r="F7" s="217" t="s">
        <v>467</v>
      </c>
      <c r="G7" s="71" t="s">
        <v>468</v>
      </c>
      <c r="H7" s="223">
        <v>1</v>
      </c>
      <c r="I7" s="73">
        <v>0</v>
      </c>
      <c r="J7" s="73">
        <v>160</v>
      </c>
      <c r="K7" s="73">
        <v>168</v>
      </c>
      <c r="L7" s="73">
        <v>145</v>
      </c>
      <c r="M7" s="73">
        <v>23</v>
      </c>
      <c r="N7" s="73">
        <v>0</v>
      </c>
      <c r="O7" s="73">
        <v>0</v>
      </c>
      <c r="P7" s="73">
        <v>8</v>
      </c>
      <c r="Q7" s="95">
        <v>0</v>
      </c>
      <c r="R7" s="95">
        <v>2473492</v>
      </c>
      <c r="S7" s="95">
        <v>50000</v>
      </c>
      <c r="T7" s="95">
        <v>2423492</v>
      </c>
      <c r="U7" s="95">
        <v>2473492</v>
      </c>
      <c r="V7" s="95">
        <v>2430162</v>
      </c>
      <c r="W7" s="95">
        <v>0</v>
      </c>
      <c r="X7" s="95">
        <v>0</v>
      </c>
      <c r="Y7" s="95">
        <v>0</v>
      </c>
      <c r="Z7" s="95">
        <v>2430162</v>
      </c>
      <c r="AA7" s="95">
        <v>2431258</v>
      </c>
      <c r="AB7" s="95">
        <v>1097</v>
      </c>
      <c r="AC7" s="73">
        <v>0</v>
      </c>
      <c r="AD7" s="73">
        <v>5</v>
      </c>
      <c r="AE7" s="73">
        <v>0</v>
      </c>
      <c r="AF7" s="95">
        <v>0</v>
      </c>
      <c r="AG7" s="95">
        <v>0</v>
      </c>
      <c r="AH7" s="73">
        <v>0</v>
      </c>
      <c r="AI7" s="73">
        <v>0</v>
      </c>
      <c r="AJ7" s="95">
        <v>0</v>
      </c>
      <c r="AK7" s="95">
        <v>0</v>
      </c>
      <c r="AL7" s="73">
        <v>0</v>
      </c>
      <c r="AM7" s="73">
        <v>0</v>
      </c>
      <c r="AN7" s="95">
        <v>0</v>
      </c>
      <c r="AO7" s="95">
        <v>0</v>
      </c>
      <c r="AP7" s="73">
        <v>0</v>
      </c>
      <c r="AQ7" s="73">
        <v>0</v>
      </c>
      <c r="AR7" s="95">
        <v>0</v>
      </c>
      <c r="AS7" s="95">
        <v>0</v>
      </c>
      <c r="AT7" s="73">
        <v>0</v>
      </c>
      <c r="AU7" s="73">
        <v>0</v>
      </c>
      <c r="AV7" s="95">
        <v>0</v>
      </c>
      <c r="AW7" s="95">
        <v>0</v>
      </c>
      <c r="AX7" s="73">
        <v>0</v>
      </c>
      <c r="AY7" s="73">
        <v>0</v>
      </c>
      <c r="AZ7" s="95">
        <v>0</v>
      </c>
      <c r="BA7" s="95">
        <v>0</v>
      </c>
      <c r="BB7" s="73">
        <v>0</v>
      </c>
      <c r="BC7" s="73">
        <v>0</v>
      </c>
      <c r="BD7" s="95">
        <v>0</v>
      </c>
      <c r="BE7" s="95">
        <v>0</v>
      </c>
      <c r="BF7" s="73">
        <v>0</v>
      </c>
      <c r="BG7" s="73">
        <v>0</v>
      </c>
      <c r="BH7" s="95">
        <v>0</v>
      </c>
      <c r="BI7" s="95">
        <v>0</v>
      </c>
      <c r="BJ7" s="73">
        <v>0</v>
      </c>
      <c r="BK7" s="73">
        <v>0</v>
      </c>
      <c r="BL7" s="95">
        <v>0</v>
      </c>
      <c r="BM7" s="95">
        <v>0</v>
      </c>
      <c r="BN7" s="73">
        <v>0</v>
      </c>
      <c r="BO7" s="73">
        <v>0</v>
      </c>
      <c r="BP7" s="95">
        <v>0</v>
      </c>
      <c r="BQ7" s="95">
        <v>0</v>
      </c>
      <c r="BR7" s="73">
        <v>0</v>
      </c>
      <c r="BS7" s="73">
        <v>0</v>
      </c>
      <c r="BT7" s="95">
        <v>0</v>
      </c>
      <c r="BU7" s="95">
        <v>0</v>
      </c>
      <c r="BV7" s="73">
        <v>0</v>
      </c>
      <c r="BW7" s="73">
        <v>0</v>
      </c>
      <c r="BX7" s="95">
        <v>0</v>
      </c>
      <c r="BY7" s="95">
        <v>0</v>
      </c>
      <c r="BZ7" s="73">
        <v>0</v>
      </c>
      <c r="CA7" s="73">
        <v>0</v>
      </c>
      <c r="CB7" s="95">
        <v>0</v>
      </c>
      <c r="CC7" s="95">
        <v>0</v>
      </c>
      <c r="CD7" s="73">
        <v>0</v>
      </c>
      <c r="CE7" s="73" t="s">
        <v>326</v>
      </c>
      <c r="CF7" s="73" t="s">
        <v>327</v>
      </c>
      <c r="CG7" s="73" t="s">
        <v>328</v>
      </c>
      <c r="CH7" s="73" t="s">
        <v>328</v>
      </c>
      <c r="CI7" s="73" t="s">
        <v>328</v>
      </c>
      <c r="CJ7" s="72" t="s">
        <v>328</v>
      </c>
      <c r="CK7" s="72">
        <v>42922</v>
      </c>
      <c r="CL7" s="217" t="s">
        <v>469</v>
      </c>
      <c r="CM7" s="71" t="s">
        <v>470</v>
      </c>
      <c r="CN7" s="71" t="s">
        <v>187</v>
      </c>
      <c r="CO7" s="72">
        <v>42888</v>
      </c>
      <c r="CP7" s="217" t="s">
        <v>467</v>
      </c>
      <c r="CQ7" s="71" t="s">
        <v>471</v>
      </c>
      <c r="CR7" s="71" t="s">
        <v>212</v>
      </c>
      <c r="CS7" s="73">
        <v>2383341.2200000002</v>
      </c>
      <c r="CT7" s="73" t="s">
        <v>329</v>
      </c>
      <c r="CU7" s="73" t="s">
        <v>330</v>
      </c>
      <c r="CV7" s="73">
        <v>0</v>
      </c>
      <c r="CW7" s="73">
        <v>3</v>
      </c>
      <c r="CX7" s="73">
        <v>0</v>
      </c>
      <c r="CY7" s="73">
        <v>0</v>
      </c>
      <c r="CZ7" s="73">
        <v>0</v>
      </c>
      <c r="DA7" s="73">
        <v>0</v>
      </c>
      <c r="DC7" s="218"/>
      <c r="DD7" s="218"/>
      <c r="DG7" s="218" t="str">
        <f t="shared" si="1"/>
        <v>DO</v>
      </c>
      <c r="DH7">
        <f>COUNTIF(A1:A83,"04CO")</f>
        <v>5</v>
      </c>
      <c r="DI7" t="s">
        <v>174</v>
      </c>
      <c r="DJ7">
        <f t="shared" si="2"/>
        <v>42</v>
      </c>
      <c r="DK7">
        <f t="shared" si="3"/>
        <v>46</v>
      </c>
    </row>
    <row r="8" spans="1:115">
      <c r="A8" s="218" t="str">
        <f t="shared" si="0"/>
        <v>01DO</v>
      </c>
      <c r="B8" s="71" t="s">
        <v>143</v>
      </c>
      <c r="C8" s="71" t="s">
        <v>185</v>
      </c>
      <c r="D8" s="71" t="s">
        <v>186</v>
      </c>
      <c r="E8" s="72">
        <v>42355</v>
      </c>
      <c r="F8" s="217" t="s">
        <v>476</v>
      </c>
      <c r="G8" s="71" t="s">
        <v>468</v>
      </c>
      <c r="H8" s="223">
        <v>1</v>
      </c>
      <c r="I8" s="73">
        <v>3</v>
      </c>
      <c r="J8" s="73">
        <v>245</v>
      </c>
      <c r="K8" s="73">
        <v>278</v>
      </c>
      <c r="L8" s="73">
        <v>278</v>
      </c>
      <c r="M8" s="73">
        <v>0</v>
      </c>
      <c r="N8" s="73">
        <v>0</v>
      </c>
      <c r="O8" s="73">
        <v>0</v>
      </c>
      <c r="P8" s="73">
        <v>33</v>
      </c>
      <c r="Q8" s="95">
        <v>0</v>
      </c>
      <c r="R8" s="95">
        <v>1972999</v>
      </c>
      <c r="S8" s="95">
        <v>50000</v>
      </c>
      <c r="T8" s="95">
        <v>1922999</v>
      </c>
      <c r="U8" s="95">
        <v>2017226</v>
      </c>
      <c r="V8" s="95">
        <v>2027670</v>
      </c>
      <c r="W8" s="95">
        <v>0</v>
      </c>
      <c r="X8" s="95">
        <v>0</v>
      </c>
      <c r="Y8" s="95">
        <v>0</v>
      </c>
      <c r="Z8" s="95">
        <v>2027670</v>
      </c>
      <c r="AA8" s="95">
        <v>2027844</v>
      </c>
      <c r="AB8" s="95">
        <v>174</v>
      </c>
      <c r="AC8" s="73">
        <v>44227</v>
      </c>
      <c r="AD8" s="73">
        <v>5</v>
      </c>
      <c r="AE8" s="73">
        <v>14</v>
      </c>
      <c r="AF8" s="95">
        <v>0</v>
      </c>
      <c r="AG8" s="95">
        <v>37826</v>
      </c>
      <c r="AH8" s="73">
        <v>0</v>
      </c>
      <c r="AI8" s="73">
        <v>0</v>
      </c>
      <c r="AJ8" s="95">
        <v>0</v>
      </c>
      <c r="AK8" s="95">
        <v>38283</v>
      </c>
      <c r="AL8" s="73">
        <v>12197</v>
      </c>
      <c r="AM8" s="73">
        <v>0</v>
      </c>
      <c r="AN8" s="95">
        <v>0</v>
      </c>
      <c r="AO8" s="95">
        <v>0</v>
      </c>
      <c r="AP8" s="73">
        <v>0</v>
      </c>
      <c r="AQ8" s="73">
        <v>0</v>
      </c>
      <c r="AR8" s="95">
        <v>0</v>
      </c>
      <c r="AS8" s="95">
        <v>0</v>
      </c>
      <c r="AT8" s="73">
        <v>0</v>
      </c>
      <c r="AU8" s="73">
        <v>0</v>
      </c>
      <c r="AV8" s="95">
        <v>0</v>
      </c>
      <c r="AW8" s="95">
        <v>0</v>
      </c>
      <c r="AX8" s="73">
        <v>0</v>
      </c>
      <c r="AY8" s="73">
        <v>0</v>
      </c>
      <c r="AZ8" s="95">
        <v>0</v>
      </c>
      <c r="BA8" s="95">
        <v>7144</v>
      </c>
      <c r="BB8" s="73">
        <v>0</v>
      </c>
      <c r="BC8" s="73">
        <v>0</v>
      </c>
      <c r="BD8" s="95">
        <v>0</v>
      </c>
      <c r="BE8" s="95">
        <v>0</v>
      </c>
      <c r="BF8" s="73">
        <v>0</v>
      </c>
      <c r="BG8" s="73">
        <v>0</v>
      </c>
      <c r="BH8" s="95">
        <v>0</v>
      </c>
      <c r="BI8" s="95">
        <v>0</v>
      </c>
      <c r="BJ8" s="73">
        <v>0</v>
      </c>
      <c r="BK8" s="73">
        <v>0</v>
      </c>
      <c r="BL8" s="95">
        <v>0</v>
      </c>
      <c r="BM8" s="95">
        <v>4856</v>
      </c>
      <c r="BN8" s="73">
        <v>0</v>
      </c>
      <c r="BO8" s="73">
        <v>0</v>
      </c>
      <c r="BP8" s="95">
        <v>0</v>
      </c>
      <c r="BQ8" s="95">
        <v>0</v>
      </c>
      <c r="BR8" s="73">
        <v>0</v>
      </c>
      <c r="BS8" s="73">
        <v>0</v>
      </c>
      <c r="BT8" s="95">
        <v>0</v>
      </c>
      <c r="BU8" s="95">
        <v>0</v>
      </c>
      <c r="BV8" s="73">
        <v>0</v>
      </c>
      <c r="BW8" s="73">
        <v>0</v>
      </c>
      <c r="BX8" s="95">
        <v>0</v>
      </c>
      <c r="BY8" s="95">
        <v>0</v>
      </c>
      <c r="BZ8" s="73">
        <v>0</v>
      </c>
      <c r="CA8" s="73">
        <v>14</v>
      </c>
      <c r="CB8" s="95">
        <v>0</v>
      </c>
      <c r="CC8" s="95">
        <v>88109</v>
      </c>
      <c r="CD8" s="73">
        <v>12197</v>
      </c>
      <c r="CE8" s="73" t="s">
        <v>331</v>
      </c>
      <c r="CF8" s="73" t="s">
        <v>332</v>
      </c>
      <c r="CG8" s="73" t="s">
        <v>328</v>
      </c>
      <c r="CH8" s="73" t="s">
        <v>328</v>
      </c>
      <c r="CI8" s="73" t="s">
        <v>328</v>
      </c>
      <c r="CJ8" s="72" t="s">
        <v>328</v>
      </c>
      <c r="CK8" s="72">
        <v>42957</v>
      </c>
      <c r="CL8" s="217" t="s">
        <v>469</v>
      </c>
      <c r="CM8" s="71" t="s">
        <v>470</v>
      </c>
      <c r="CN8" s="71" t="s">
        <v>187</v>
      </c>
      <c r="CO8" s="72">
        <v>42881</v>
      </c>
      <c r="CP8" s="217" t="s">
        <v>467</v>
      </c>
      <c r="CQ8" s="71" t="s">
        <v>471</v>
      </c>
      <c r="CR8" s="71" t="s">
        <v>212</v>
      </c>
      <c r="CS8" s="73">
        <v>1579998.38</v>
      </c>
      <c r="CT8" s="73"/>
      <c r="CU8" s="73"/>
      <c r="CV8" s="73">
        <v>0</v>
      </c>
      <c r="CW8" s="73">
        <v>14</v>
      </c>
      <c r="CX8" s="73">
        <v>0</v>
      </c>
      <c r="CY8" s="73">
        <v>0</v>
      </c>
      <c r="CZ8" s="73">
        <v>0</v>
      </c>
      <c r="DA8" s="73">
        <v>0</v>
      </c>
      <c r="DC8" s="218"/>
      <c r="DD8" s="218"/>
      <c r="DG8" s="218" t="str">
        <f t="shared" si="1"/>
        <v>DO</v>
      </c>
      <c r="DH8">
        <f>COUNTIF(A1:A83,"04DO")</f>
        <v>3</v>
      </c>
      <c r="DI8" t="s">
        <v>175</v>
      </c>
      <c r="DJ8">
        <f t="shared" si="2"/>
        <v>47</v>
      </c>
      <c r="DK8">
        <f t="shared" si="3"/>
        <v>49</v>
      </c>
    </row>
    <row r="9" spans="1:115">
      <c r="A9" s="218" t="str">
        <f t="shared" si="0"/>
        <v>01DO</v>
      </c>
      <c r="B9" s="71" t="s">
        <v>143</v>
      </c>
      <c r="C9" s="71" t="s">
        <v>333</v>
      </c>
      <c r="D9" s="71" t="s">
        <v>477</v>
      </c>
      <c r="E9" s="72">
        <v>42600</v>
      </c>
      <c r="F9" s="217" t="s">
        <v>469</v>
      </c>
      <c r="G9" s="71" t="s">
        <v>471</v>
      </c>
      <c r="H9" s="223">
        <v>1</v>
      </c>
      <c r="I9" s="73">
        <v>0</v>
      </c>
      <c r="J9" s="73">
        <v>80</v>
      </c>
      <c r="K9" s="73">
        <v>82</v>
      </c>
      <c r="L9" s="73">
        <v>80</v>
      </c>
      <c r="M9" s="73">
        <v>2</v>
      </c>
      <c r="N9" s="73">
        <v>0</v>
      </c>
      <c r="O9" s="73">
        <v>0</v>
      </c>
      <c r="P9" s="73">
        <v>2</v>
      </c>
      <c r="Q9" s="95">
        <v>0</v>
      </c>
      <c r="R9" s="95">
        <v>829730</v>
      </c>
      <c r="S9" s="95">
        <v>41730</v>
      </c>
      <c r="T9" s="95">
        <v>788000</v>
      </c>
      <c r="U9" s="95">
        <v>829730</v>
      </c>
      <c r="V9" s="95">
        <v>788000</v>
      </c>
      <c r="W9" s="95">
        <v>0</v>
      </c>
      <c r="X9" s="95">
        <v>0</v>
      </c>
      <c r="Y9" s="95">
        <v>0</v>
      </c>
      <c r="Z9" s="95">
        <v>788000</v>
      </c>
      <c r="AA9" s="95">
        <v>788000</v>
      </c>
      <c r="AB9" s="95">
        <v>0</v>
      </c>
      <c r="AC9" s="73">
        <v>0</v>
      </c>
      <c r="AD9" s="73">
        <v>2</v>
      </c>
      <c r="AE9" s="73">
        <v>0</v>
      </c>
      <c r="AF9" s="95">
        <v>0</v>
      </c>
      <c r="AG9" s="95">
        <v>0</v>
      </c>
      <c r="AH9" s="73">
        <v>0</v>
      </c>
      <c r="AI9" s="73">
        <v>0</v>
      </c>
      <c r="AJ9" s="95">
        <v>0</v>
      </c>
      <c r="AK9" s="95">
        <v>0</v>
      </c>
      <c r="AL9" s="73">
        <v>0</v>
      </c>
      <c r="AM9" s="73">
        <v>0</v>
      </c>
      <c r="AN9" s="95">
        <v>0</v>
      </c>
      <c r="AO9" s="95">
        <v>0</v>
      </c>
      <c r="AP9" s="73">
        <v>0</v>
      </c>
      <c r="AQ9" s="73">
        <v>0</v>
      </c>
      <c r="AR9" s="95">
        <v>0</v>
      </c>
      <c r="AS9" s="95">
        <v>0</v>
      </c>
      <c r="AT9" s="73">
        <v>0</v>
      </c>
      <c r="AU9" s="73">
        <v>0</v>
      </c>
      <c r="AV9" s="95">
        <v>0</v>
      </c>
      <c r="AW9" s="95">
        <v>0</v>
      </c>
      <c r="AX9" s="73">
        <v>0</v>
      </c>
      <c r="AY9" s="73">
        <v>0</v>
      </c>
      <c r="AZ9" s="95">
        <v>0</v>
      </c>
      <c r="BA9" s="95">
        <v>0</v>
      </c>
      <c r="BB9" s="73">
        <v>0</v>
      </c>
      <c r="BC9" s="73">
        <v>0</v>
      </c>
      <c r="BD9" s="95">
        <v>0</v>
      </c>
      <c r="BE9" s="95">
        <v>0</v>
      </c>
      <c r="BF9" s="73">
        <v>0</v>
      </c>
      <c r="BG9" s="73">
        <v>0</v>
      </c>
      <c r="BH9" s="95">
        <v>0</v>
      </c>
      <c r="BI9" s="95">
        <v>0</v>
      </c>
      <c r="BJ9" s="73">
        <v>0</v>
      </c>
      <c r="BK9" s="73">
        <v>0</v>
      </c>
      <c r="BL9" s="95">
        <v>0</v>
      </c>
      <c r="BM9" s="95">
        <v>0</v>
      </c>
      <c r="BN9" s="73">
        <v>0</v>
      </c>
      <c r="BO9" s="73">
        <v>0</v>
      </c>
      <c r="BP9" s="95">
        <v>0</v>
      </c>
      <c r="BQ9" s="95">
        <v>0</v>
      </c>
      <c r="BR9" s="73">
        <v>0</v>
      </c>
      <c r="BS9" s="73">
        <v>0</v>
      </c>
      <c r="BT9" s="95">
        <v>0</v>
      </c>
      <c r="BU9" s="95">
        <v>0</v>
      </c>
      <c r="BV9" s="73">
        <v>0</v>
      </c>
      <c r="BW9" s="73">
        <v>0</v>
      </c>
      <c r="BX9" s="95">
        <v>0</v>
      </c>
      <c r="BY9" s="95">
        <v>0</v>
      </c>
      <c r="BZ9" s="73">
        <v>0</v>
      </c>
      <c r="CA9" s="73">
        <v>0</v>
      </c>
      <c r="CB9" s="95">
        <v>0</v>
      </c>
      <c r="CC9" s="95">
        <v>0</v>
      </c>
      <c r="CD9" s="73">
        <v>0</v>
      </c>
      <c r="CE9" s="73" t="s">
        <v>334</v>
      </c>
      <c r="CF9" s="73" t="s">
        <v>335</v>
      </c>
      <c r="CG9" s="73" t="s">
        <v>328</v>
      </c>
      <c r="CH9" s="73" t="s">
        <v>328</v>
      </c>
      <c r="CI9" s="73" t="s">
        <v>328</v>
      </c>
      <c r="CJ9" s="72" t="s">
        <v>328</v>
      </c>
      <c r="CK9" s="72">
        <v>42940</v>
      </c>
      <c r="CL9" s="217" t="s">
        <v>469</v>
      </c>
      <c r="CM9" s="71" t="s">
        <v>470</v>
      </c>
      <c r="CN9" s="71" t="s">
        <v>187</v>
      </c>
      <c r="CO9" s="72">
        <v>42886</v>
      </c>
      <c r="CP9" s="217" t="s">
        <v>467</v>
      </c>
      <c r="CQ9" s="71" t="s">
        <v>471</v>
      </c>
      <c r="CR9" s="71" t="s">
        <v>230</v>
      </c>
      <c r="CS9" s="73">
        <v>915006.57</v>
      </c>
      <c r="CT9" s="73" t="s">
        <v>329</v>
      </c>
      <c r="CU9" s="73" t="s">
        <v>330</v>
      </c>
      <c r="CV9" s="73">
        <v>0</v>
      </c>
      <c r="CW9" s="73">
        <v>0</v>
      </c>
      <c r="CX9" s="73">
        <v>0</v>
      </c>
      <c r="CY9" s="73">
        <v>0</v>
      </c>
      <c r="CZ9" s="73">
        <v>0</v>
      </c>
      <c r="DA9" s="73">
        <v>0</v>
      </c>
      <c r="DC9" s="218"/>
      <c r="DD9" s="218"/>
      <c r="DG9" s="218" t="str">
        <f t="shared" si="1"/>
        <v>DO</v>
      </c>
      <c r="DH9">
        <f>COUNTIF(A1:A83,"05CO")</f>
        <v>6</v>
      </c>
      <c r="DI9" t="s">
        <v>176</v>
      </c>
      <c r="DJ9">
        <f t="shared" si="2"/>
        <v>50</v>
      </c>
      <c r="DK9">
        <f t="shared" si="3"/>
        <v>55</v>
      </c>
    </row>
    <row r="10" spans="1:115">
      <c r="A10" s="218" t="str">
        <f t="shared" si="0"/>
        <v>02CO</v>
      </c>
      <c r="B10" s="71" t="s">
        <v>0</v>
      </c>
      <c r="C10" s="71" t="s">
        <v>200</v>
      </c>
      <c r="D10" s="71" t="s">
        <v>201</v>
      </c>
      <c r="E10" s="72">
        <v>41878</v>
      </c>
      <c r="F10" s="217" t="s">
        <v>469</v>
      </c>
      <c r="G10" s="71" t="s">
        <v>478</v>
      </c>
      <c r="H10" s="223">
        <v>2</v>
      </c>
      <c r="I10" s="73">
        <v>2</v>
      </c>
      <c r="J10" s="73">
        <v>770</v>
      </c>
      <c r="K10" s="73">
        <v>923</v>
      </c>
      <c r="L10" s="73">
        <v>919</v>
      </c>
      <c r="M10" s="73">
        <v>4</v>
      </c>
      <c r="N10" s="73">
        <v>0</v>
      </c>
      <c r="O10" s="73">
        <v>0</v>
      </c>
      <c r="P10" s="73">
        <v>153</v>
      </c>
      <c r="Q10" s="95">
        <v>0</v>
      </c>
      <c r="R10" s="95">
        <v>14832876</v>
      </c>
      <c r="S10" s="95">
        <v>150000</v>
      </c>
      <c r="T10" s="95">
        <v>14682876</v>
      </c>
      <c r="U10" s="95">
        <v>14931694</v>
      </c>
      <c r="V10" s="95">
        <v>15170352</v>
      </c>
      <c r="W10" s="95">
        <v>0</v>
      </c>
      <c r="X10" s="95">
        <v>0</v>
      </c>
      <c r="Y10" s="95">
        <v>0</v>
      </c>
      <c r="Z10" s="95">
        <v>15170352</v>
      </c>
      <c r="AA10" s="95">
        <v>14252602</v>
      </c>
      <c r="AB10" s="95">
        <v>-917750</v>
      </c>
      <c r="AC10" s="73">
        <v>98818</v>
      </c>
      <c r="AD10" s="73">
        <v>93</v>
      </c>
      <c r="AE10" s="73">
        <v>0</v>
      </c>
      <c r="AF10" s="95">
        <v>0</v>
      </c>
      <c r="AG10" s="95">
        <v>40183</v>
      </c>
      <c r="AH10" s="73">
        <v>0</v>
      </c>
      <c r="AI10" s="73">
        <v>0</v>
      </c>
      <c r="AJ10" s="95">
        <v>0</v>
      </c>
      <c r="AK10" s="95">
        <v>37352</v>
      </c>
      <c r="AL10" s="73">
        <v>0</v>
      </c>
      <c r="AM10" s="73">
        <v>0</v>
      </c>
      <c r="AN10" s="95">
        <v>0</v>
      </c>
      <c r="AO10" s="95">
        <v>0</v>
      </c>
      <c r="AP10" s="73">
        <v>0</v>
      </c>
      <c r="AQ10" s="73">
        <v>0</v>
      </c>
      <c r="AR10" s="95">
        <v>0</v>
      </c>
      <c r="AS10" s="95">
        <v>0</v>
      </c>
      <c r="AT10" s="73">
        <v>0</v>
      </c>
      <c r="AU10" s="73">
        <v>0</v>
      </c>
      <c r="AV10" s="95">
        <v>0</v>
      </c>
      <c r="AW10" s="95">
        <v>0</v>
      </c>
      <c r="AX10" s="73">
        <v>0</v>
      </c>
      <c r="AY10" s="73">
        <v>0</v>
      </c>
      <c r="AZ10" s="95">
        <v>0</v>
      </c>
      <c r="BA10" s="95">
        <v>2591</v>
      </c>
      <c r="BB10" s="73">
        <v>0</v>
      </c>
      <c r="BC10" s="73">
        <v>0</v>
      </c>
      <c r="BD10" s="95">
        <v>0</v>
      </c>
      <c r="BE10" s="95">
        <v>0</v>
      </c>
      <c r="BF10" s="73">
        <v>0</v>
      </c>
      <c r="BG10" s="73">
        <v>0</v>
      </c>
      <c r="BH10" s="95">
        <v>0</v>
      </c>
      <c r="BI10" s="95">
        <v>0</v>
      </c>
      <c r="BJ10" s="73">
        <v>0</v>
      </c>
      <c r="BK10" s="73">
        <v>0</v>
      </c>
      <c r="BL10" s="95">
        <v>0</v>
      </c>
      <c r="BM10" s="95">
        <v>69543</v>
      </c>
      <c r="BN10" s="73">
        <v>0</v>
      </c>
      <c r="BO10" s="73">
        <v>0</v>
      </c>
      <c r="BP10" s="95">
        <v>0</v>
      </c>
      <c r="BQ10" s="95">
        <v>0</v>
      </c>
      <c r="BR10" s="73">
        <v>0</v>
      </c>
      <c r="BS10" s="73">
        <v>0</v>
      </c>
      <c r="BT10" s="95">
        <v>0</v>
      </c>
      <c r="BU10" s="95">
        <v>0</v>
      </c>
      <c r="BV10" s="73">
        <v>0</v>
      </c>
      <c r="BW10" s="73">
        <v>0</v>
      </c>
      <c r="BX10" s="95">
        <v>0</v>
      </c>
      <c r="BY10" s="95">
        <v>0</v>
      </c>
      <c r="BZ10" s="73">
        <v>0</v>
      </c>
      <c r="CA10" s="73">
        <v>0</v>
      </c>
      <c r="CB10" s="95">
        <v>0</v>
      </c>
      <c r="CC10" s="95">
        <v>149669</v>
      </c>
      <c r="CD10" s="73">
        <v>0</v>
      </c>
      <c r="CE10" s="73" t="s">
        <v>357</v>
      </c>
      <c r="CF10" s="73" t="s">
        <v>358</v>
      </c>
      <c r="CG10" s="73" t="s">
        <v>328</v>
      </c>
      <c r="CH10" s="73" t="s">
        <v>328</v>
      </c>
      <c r="CI10" s="73" t="s">
        <v>328</v>
      </c>
      <c r="CJ10" s="72" t="s">
        <v>328</v>
      </c>
      <c r="CK10" s="72">
        <v>42978</v>
      </c>
      <c r="CL10" s="217" t="s">
        <v>469</v>
      </c>
      <c r="CM10" s="71" t="s">
        <v>470</v>
      </c>
      <c r="CN10" s="71" t="s">
        <v>187</v>
      </c>
      <c r="CO10" s="72">
        <v>42874</v>
      </c>
      <c r="CP10" s="217" t="s">
        <v>467</v>
      </c>
      <c r="CQ10" s="71" t="s">
        <v>471</v>
      </c>
      <c r="CR10" s="71" t="s">
        <v>479</v>
      </c>
      <c r="CS10" s="73">
        <v>15494259.210000001</v>
      </c>
      <c r="CT10" s="73"/>
      <c r="CU10" s="73"/>
      <c r="CV10" s="73">
        <v>0</v>
      </c>
      <c r="CW10" s="73">
        <v>60</v>
      </c>
      <c r="CX10" s="73">
        <v>0</v>
      </c>
      <c r="CY10" s="73">
        <v>0</v>
      </c>
      <c r="CZ10" s="73">
        <v>0</v>
      </c>
      <c r="DA10" s="73">
        <v>0</v>
      </c>
      <c r="DC10" s="218"/>
      <c r="DD10" s="218"/>
      <c r="DF10" t="s">
        <v>537</v>
      </c>
      <c r="DG10" s="218" t="str">
        <f t="shared" si="1"/>
        <v>CO</v>
      </c>
      <c r="DH10">
        <f>COUNTIF(A1:A83,"05DO")</f>
        <v>3</v>
      </c>
      <c r="DI10" t="s">
        <v>177</v>
      </c>
      <c r="DJ10">
        <f t="shared" si="2"/>
        <v>56</v>
      </c>
      <c r="DK10">
        <f t="shared" si="3"/>
        <v>58</v>
      </c>
    </row>
    <row r="11" spans="1:115">
      <c r="A11" s="218" t="str">
        <f t="shared" si="0"/>
        <v>02CO</v>
      </c>
      <c r="B11" s="71" t="s">
        <v>0</v>
      </c>
      <c r="C11" s="71" t="s">
        <v>359</v>
      </c>
      <c r="D11" s="71" t="s">
        <v>480</v>
      </c>
      <c r="E11" s="72">
        <v>42424</v>
      </c>
      <c r="F11" s="217" t="s">
        <v>472</v>
      </c>
      <c r="G11" s="71" t="s">
        <v>468</v>
      </c>
      <c r="H11" s="223">
        <v>1</v>
      </c>
      <c r="I11" s="73">
        <v>0</v>
      </c>
      <c r="J11" s="73">
        <v>180</v>
      </c>
      <c r="K11" s="73">
        <v>213</v>
      </c>
      <c r="L11" s="73">
        <v>213</v>
      </c>
      <c r="M11" s="73">
        <v>0</v>
      </c>
      <c r="N11" s="73">
        <v>0</v>
      </c>
      <c r="O11" s="73">
        <v>0</v>
      </c>
      <c r="P11" s="73">
        <v>33</v>
      </c>
      <c r="Q11" s="95">
        <v>0</v>
      </c>
      <c r="R11" s="95">
        <v>1048048</v>
      </c>
      <c r="S11" s="95">
        <v>50000</v>
      </c>
      <c r="T11" s="95">
        <v>998048</v>
      </c>
      <c r="U11" s="95">
        <v>1048048</v>
      </c>
      <c r="V11" s="95">
        <v>985628</v>
      </c>
      <c r="W11" s="95">
        <v>0</v>
      </c>
      <c r="X11" s="95">
        <v>0</v>
      </c>
      <c r="Y11" s="95">
        <v>0</v>
      </c>
      <c r="Z11" s="95">
        <v>985628</v>
      </c>
      <c r="AA11" s="95">
        <v>985628</v>
      </c>
      <c r="AB11" s="95">
        <v>0</v>
      </c>
      <c r="AC11" s="73">
        <v>0</v>
      </c>
      <c r="AD11" s="73">
        <v>13</v>
      </c>
      <c r="AE11" s="73">
        <v>0</v>
      </c>
      <c r="AF11" s="95">
        <v>0</v>
      </c>
      <c r="AG11" s="95">
        <v>0</v>
      </c>
      <c r="AH11" s="73">
        <v>0</v>
      </c>
      <c r="AI11" s="73">
        <v>0</v>
      </c>
      <c r="AJ11" s="95">
        <v>0</v>
      </c>
      <c r="AK11" s="95">
        <v>0</v>
      </c>
      <c r="AL11" s="73">
        <v>0</v>
      </c>
      <c r="AM11" s="73">
        <v>0</v>
      </c>
      <c r="AN11" s="95">
        <v>0</v>
      </c>
      <c r="AO11" s="95">
        <v>0</v>
      </c>
      <c r="AP11" s="73">
        <v>0</v>
      </c>
      <c r="AQ11" s="73">
        <v>0</v>
      </c>
      <c r="AR11" s="95">
        <v>0</v>
      </c>
      <c r="AS11" s="95">
        <v>0</v>
      </c>
      <c r="AT11" s="73">
        <v>0</v>
      </c>
      <c r="AU11" s="73">
        <v>0</v>
      </c>
      <c r="AV11" s="95">
        <v>0</v>
      </c>
      <c r="AW11" s="95">
        <v>0</v>
      </c>
      <c r="AX11" s="73">
        <v>0</v>
      </c>
      <c r="AY11" s="73">
        <v>0</v>
      </c>
      <c r="AZ11" s="95">
        <v>0</v>
      </c>
      <c r="BA11" s="95">
        <v>0</v>
      </c>
      <c r="BB11" s="73">
        <v>0</v>
      </c>
      <c r="BC11" s="73">
        <v>0</v>
      </c>
      <c r="BD11" s="95">
        <v>0</v>
      </c>
      <c r="BE11" s="95">
        <v>0</v>
      </c>
      <c r="BF11" s="73">
        <v>0</v>
      </c>
      <c r="BG11" s="73">
        <v>0</v>
      </c>
      <c r="BH11" s="95">
        <v>0</v>
      </c>
      <c r="BI11" s="95">
        <v>0</v>
      </c>
      <c r="BJ11" s="73">
        <v>0</v>
      </c>
      <c r="BK11" s="73">
        <v>0</v>
      </c>
      <c r="BL11" s="95">
        <v>0</v>
      </c>
      <c r="BM11" s="95">
        <v>0</v>
      </c>
      <c r="BN11" s="73">
        <v>0</v>
      </c>
      <c r="BO11" s="73">
        <v>0</v>
      </c>
      <c r="BP11" s="95">
        <v>0</v>
      </c>
      <c r="BQ11" s="95">
        <v>0</v>
      </c>
      <c r="BR11" s="73">
        <v>0</v>
      </c>
      <c r="BS11" s="73">
        <v>0</v>
      </c>
      <c r="BT11" s="95">
        <v>0</v>
      </c>
      <c r="BU11" s="95">
        <v>0</v>
      </c>
      <c r="BV11" s="73">
        <v>0</v>
      </c>
      <c r="BW11" s="73">
        <v>0</v>
      </c>
      <c r="BX11" s="95">
        <v>0</v>
      </c>
      <c r="BY11" s="95">
        <v>0</v>
      </c>
      <c r="BZ11" s="73">
        <v>0</v>
      </c>
      <c r="CA11" s="73">
        <v>0</v>
      </c>
      <c r="CB11" s="95">
        <v>0</v>
      </c>
      <c r="CC11" s="95">
        <v>0</v>
      </c>
      <c r="CD11" s="73">
        <v>0</v>
      </c>
      <c r="CE11" s="73" t="s">
        <v>360</v>
      </c>
      <c r="CF11" s="73" t="s">
        <v>361</v>
      </c>
      <c r="CG11" s="73" t="s">
        <v>328</v>
      </c>
      <c r="CH11" s="73" t="s">
        <v>328</v>
      </c>
      <c r="CI11" s="73" t="s">
        <v>328</v>
      </c>
      <c r="CJ11" s="72" t="s">
        <v>328</v>
      </c>
      <c r="CK11" s="72">
        <v>42930</v>
      </c>
      <c r="CL11" s="217" t="s">
        <v>469</v>
      </c>
      <c r="CM11" s="71" t="s">
        <v>470</v>
      </c>
      <c r="CN11" s="71" t="s">
        <v>187</v>
      </c>
      <c r="CO11" s="72">
        <v>42787</v>
      </c>
      <c r="CP11" s="217" t="s">
        <v>472</v>
      </c>
      <c r="CQ11" s="71" t="s">
        <v>471</v>
      </c>
      <c r="CR11" s="71" t="s">
        <v>481</v>
      </c>
      <c r="CS11" s="73">
        <v>1120328.18</v>
      </c>
      <c r="CT11" s="73"/>
      <c r="CU11" s="73"/>
      <c r="CV11" s="73">
        <v>0</v>
      </c>
      <c r="CW11" s="73">
        <v>20</v>
      </c>
      <c r="CX11" s="73">
        <v>0</v>
      </c>
      <c r="CY11" s="73">
        <v>0</v>
      </c>
      <c r="CZ11" s="73">
        <v>0</v>
      </c>
      <c r="DA11" s="73">
        <v>0</v>
      </c>
      <c r="DC11" s="218"/>
      <c r="DD11" s="218"/>
      <c r="DG11" s="218" t="str">
        <f t="shared" si="1"/>
        <v>CO</v>
      </c>
      <c r="DH11">
        <f>COUNTIF(A1:A83,"06CO")</f>
        <v>6</v>
      </c>
      <c r="DI11" t="s">
        <v>178</v>
      </c>
      <c r="DJ11">
        <f t="shared" si="2"/>
        <v>59</v>
      </c>
      <c r="DK11">
        <f t="shared" si="3"/>
        <v>64</v>
      </c>
    </row>
    <row r="12" spans="1:115">
      <c r="A12" s="218" t="str">
        <f t="shared" si="0"/>
        <v>02CO</v>
      </c>
      <c r="B12" s="71" t="s">
        <v>0</v>
      </c>
      <c r="C12" s="71" t="s">
        <v>202</v>
      </c>
      <c r="D12" s="71" t="s">
        <v>203</v>
      </c>
      <c r="E12" s="72">
        <v>42305</v>
      </c>
      <c r="F12" s="217" t="s">
        <v>476</v>
      </c>
      <c r="G12" s="71" t="s">
        <v>468</v>
      </c>
      <c r="H12" s="223">
        <v>1</v>
      </c>
      <c r="I12" s="73">
        <v>1</v>
      </c>
      <c r="J12" s="73">
        <v>400</v>
      </c>
      <c r="K12" s="73">
        <v>443</v>
      </c>
      <c r="L12" s="73">
        <v>440</v>
      </c>
      <c r="M12" s="73">
        <v>3</v>
      </c>
      <c r="N12" s="73">
        <v>0</v>
      </c>
      <c r="O12" s="73">
        <v>0</v>
      </c>
      <c r="P12" s="73">
        <v>40</v>
      </c>
      <c r="Q12" s="95">
        <v>3</v>
      </c>
      <c r="R12" s="95">
        <v>3712278</v>
      </c>
      <c r="S12" s="95">
        <v>0</v>
      </c>
      <c r="T12" s="95">
        <v>3712278</v>
      </c>
      <c r="U12" s="95">
        <v>3713235</v>
      </c>
      <c r="V12" s="95">
        <v>3797768</v>
      </c>
      <c r="W12" s="95">
        <v>0</v>
      </c>
      <c r="X12" s="95">
        <v>0</v>
      </c>
      <c r="Y12" s="95">
        <v>0</v>
      </c>
      <c r="Z12" s="95">
        <v>3797768</v>
      </c>
      <c r="AA12" s="95">
        <v>3782265</v>
      </c>
      <c r="AB12" s="95">
        <v>-15503</v>
      </c>
      <c r="AC12" s="73">
        <v>957</v>
      </c>
      <c r="AD12" s="73">
        <v>23</v>
      </c>
      <c r="AE12" s="73">
        <v>0</v>
      </c>
      <c r="AF12" s="95">
        <v>3</v>
      </c>
      <c r="AG12" s="95">
        <v>957</v>
      </c>
      <c r="AH12" s="73">
        <v>0</v>
      </c>
      <c r="AI12" s="73">
        <v>0</v>
      </c>
      <c r="AJ12" s="95">
        <v>0</v>
      </c>
      <c r="AK12" s="95">
        <v>0</v>
      </c>
      <c r="AL12" s="73">
        <v>0</v>
      </c>
      <c r="AM12" s="73">
        <v>0</v>
      </c>
      <c r="AN12" s="95">
        <v>0</v>
      </c>
      <c r="AO12" s="95">
        <v>0</v>
      </c>
      <c r="AP12" s="73">
        <v>0</v>
      </c>
      <c r="AQ12" s="73">
        <v>0</v>
      </c>
      <c r="AR12" s="95">
        <v>0</v>
      </c>
      <c r="AS12" s="95">
        <v>0</v>
      </c>
      <c r="AT12" s="73">
        <v>0</v>
      </c>
      <c r="AU12" s="73">
        <v>0</v>
      </c>
      <c r="AV12" s="95">
        <v>0</v>
      </c>
      <c r="AW12" s="95">
        <v>0</v>
      </c>
      <c r="AX12" s="73">
        <v>0</v>
      </c>
      <c r="AY12" s="73">
        <v>0</v>
      </c>
      <c r="AZ12" s="95">
        <v>0</v>
      </c>
      <c r="BA12" s="95">
        <v>0</v>
      </c>
      <c r="BB12" s="73">
        <v>0</v>
      </c>
      <c r="BC12" s="73">
        <v>0</v>
      </c>
      <c r="BD12" s="95">
        <v>0</v>
      </c>
      <c r="BE12" s="95">
        <v>0</v>
      </c>
      <c r="BF12" s="73">
        <v>0</v>
      </c>
      <c r="BG12" s="73">
        <v>0</v>
      </c>
      <c r="BH12" s="95">
        <v>0</v>
      </c>
      <c r="BI12" s="95">
        <v>0</v>
      </c>
      <c r="BJ12" s="73">
        <v>0</v>
      </c>
      <c r="BK12" s="73">
        <v>0</v>
      </c>
      <c r="BL12" s="95">
        <v>0</v>
      </c>
      <c r="BM12" s="95">
        <v>0</v>
      </c>
      <c r="BN12" s="73">
        <v>0</v>
      </c>
      <c r="BO12" s="73">
        <v>0</v>
      </c>
      <c r="BP12" s="95">
        <v>0</v>
      </c>
      <c r="BQ12" s="95">
        <v>0</v>
      </c>
      <c r="BR12" s="73">
        <v>0</v>
      </c>
      <c r="BS12" s="73">
        <v>0</v>
      </c>
      <c r="BT12" s="95">
        <v>0</v>
      </c>
      <c r="BU12" s="95">
        <v>0</v>
      </c>
      <c r="BV12" s="73">
        <v>0</v>
      </c>
      <c r="BW12" s="73">
        <v>0</v>
      </c>
      <c r="BX12" s="95">
        <v>0</v>
      </c>
      <c r="BY12" s="95">
        <v>0</v>
      </c>
      <c r="BZ12" s="73">
        <v>0</v>
      </c>
      <c r="CA12" s="73">
        <v>0</v>
      </c>
      <c r="CB12" s="95">
        <v>3</v>
      </c>
      <c r="CC12" s="95">
        <v>957</v>
      </c>
      <c r="CD12" s="73">
        <v>0</v>
      </c>
      <c r="CE12" s="73" t="s">
        <v>362</v>
      </c>
      <c r="CF12" s="73" t="s">
        <v>363</v>
      </c>
      <c r="CG12" s="73" t="s">
        <v>328</v>
      </c>
      <c r="CH12" s="73" t="s">
        <v>328</v>
      </c>
      <c r="CI12" s="73" t="s">
        <v>328</v>
      </c>
      <c r="CJ12" s="72" t="s">
        <v>328</v>
      </c>
      <c r="CK12" s="72">
        <v>42950</v>
      </c>
      <c r="CL12" s="217" t="s">
        <v>469</v>
      </c>
      <c r="CM12" s="71" t="s">
        <v>470</v>
      </c>
      <c r="CN12" s="71" t="s">
        <v>187</v>
      </c>
      <c r="CO12" s="72">
        <v>42838</v>
      </c>
      <c r="CP12" s="217" t="s">
        <v>467</v>
      </c>
      <c r="CQ12" s="71" t="s">
        <v>471</v>
      </c>
      <c r="CR12" s="71" t="s">
        <v>482</v>
      </c>
      <c r="CS12" s="73">
        <v>4020991.68</v>
      </c>
      <c r="CT12" s="73"/>
      <c r="CU12" s="73"/>
      <c r="CV12" s="73">
        <v>0</v>
      </c>
      <c r="CW12" s="73">
        <v>17</v>
      </c>
      <c r="CX12" s="73">
        <v>0</v>
      </c>
      <c r="CY12" s="73">
        <v>0</v>
      </c>
      <c r="CZ12" s="73">
        <v>0</v>
      </c>
      <c r="DA12" s="73">
        <v>0</v>
      </c>
      <c r="DC12" s="218"/>
      <c r="DD12" s="218"/>
      <c r="DG12" s="218" t="str">
        <f t="shared" si="1"/>
        <v>CO</v>
      </c>
      <c r="DH12">
        <f>COUNTIF(A1:A83,"06DO")</f>
        <v>9</v>
      </c>
      <c r="DI12" t="s">
        <v>179</v>
      </c>
      <c r="DJ12">
        <f t="shared" si="2"/>
        <v>65</v>
      </c>
      <c r="DK12">
        <f t="shared" si="3"/>
        <v>73</v>
      </c>
    </row>
    <row r="13" spans="1:115">
      <c r="A13" s="218" t="str">
        <f t="shared" si="0"/>
        <v>02CO</v>
      </c>
      <c r="B13" s="71" t="s">
        <v>0</v>
      </c>
      <c r="C13" s="71" t="s">
        <v>364</v>
      </c>
      <c r="D13" s="71" t="s">
        <v>483</v>
      </c>
      <c r="E13" s="72">
        <v>42487</v>
      </c>
      <c r="F13" s="217" t="s">
        <v>467</v>
      </c>
      <c r="G13" s="71" t="s">
        <v>468</v>
      </c>
      <c r="H13" s="223">
        <v>1</v>
      </c>
      <c r="I13" s="73">
        <v>0</v>
      </c>
      <c r="J13" s="73">
        <v>150</v>
      </c>
      <c r="K13" s="73">
        <v>164</v>
      </c>
      <c r="L13" s="73">
        <v>160</v>
      </c>
      <c r="M13" s="73">
        <v>4</v>
      </c>
      <c r="N13" s="73">
        <v>0</v>
      </c>
      <c r="O13" s="73">
        <v>0</v>
      </c>
      <c r="P13" s="73">
        <v>14</v>
      </c>
      <c r="Q13" s="95">
        <v>0</v>
      </c>
      <c r="R13" s="95">
        <v>985253</v>
      </c>
      <c r="S13" s="95">
        <v>39196</v>
      </c>
      <c r="T13" s="95">
        <v>946057</v>
      </c>
      <c r="U13" s="95">
        <v>985253</v>
      </c>
      <c r="V13" s="95">
        <v>900611</v>
      </c>
      <c r="W13" s="95">
        <v>0</v>
      </c>
      <c r="X13" s="95">
        <v>0</v>
      </c>
      <c r="Y13" s="95">
        <v>0</v>
      </c>
      <c r="Z13" s="95">
        <v>900611</v>
      </c>
      <c r="AA13" s="95">
        <v>903976</v>
      </c>
      <c r="AB13" s="95">
        <v>3365</v>
      </c>
      <c r="AC13" s="73">
        <v>0</v>
      </c>
      <c r="AD13" s="73">
        <v>7</v>
      </c>
      <c r="AE13" s="73">
        <v>0</v>
      </c>
      <c r="AF13" s="95">
        <v>0</v>
      </c>
      <c r="AG13" s="95">
        <v>0</v>
      </c>
      <c r="AH13" s="73">
        <v>0</v>
      </c>
      <c r="AI13" s="73">
        <v>0</v>
      </c>
      <c r="AJ13" s="95">
        <v>0</v>
      </c>
      <c r="AK13" s="95">
        <v>0</v>
      </c>
      <c r="AL13" s="73">
        <v>0</v>
      </c>
      <c r="AM13" s="73">
        <v>0</v>
      </c>
      <c r="AN13" s="95">
        <v>0</v>
      </c>
      <c r="AO13" s="95">
        <v>0</v>
      </c>
      <c r="AP13" s="73">
        <v>0</v>
      </c>
      <c r="AQ13" s="73">
        <v>0</v>
      </c>
      <c r="AR13" s="95">
        <v>0</v>
      </c>
      <c r="AS13" s="95">
        <v>0</v>
      </c>
      <c r="AT13" s="73">
        <v>0</v>
      </c>
      <c r="AU13" s="73">
        <v>0</v>
      </c>
      <c r="AV13" s="95">
        <v>0</v>
      </c>
      <c r="AW13" s="95">
        <v>0</v>
      </c>
      <c r="AX13" s="73">
        <v>0</v>
      </c>
      <c r="AY13" s="73">
        <v>0</v>
      </c>
      <c r="AZ13" s="95">
        <v>0</v>
      </c>
      <c r="BA13" s="95">
        <v>0</v>
      </c>
      <c r="BB13" s="73">
        <v>0</v>
      </c>
      <c r="BC13" s="73">
        <v>0</v>
      </c>
      <c r="BD13" s="95">
        <v>0</v>
      </c>
      <c r="BE13" s="95">
        <v>0</v>
      </c>
      <c r="BF13" s="73">
        <v>0</v>
      </c>
      <c r="BG13" s="73">
        <v>0</v>
      </c>
      <c r="BH13" s="95">
        <v>0</v>
      </c>
      <c r="BI13" s="95">
        <v>0</v>
      </c>
      <c r="BJ13" s="73">
        <v>0</v>
      </c>
      <c r="BK13" s="73">
        <v>0</v>
      </c>
      <c r="BL13" s="95">
        <v>0</v>
      </c>
      <c r="BM13" s="95">
        <v>0</v>
      </c>
      <c r="BN13" s="73">
        <v>0</v>
      </c>
      <c r="BO13" s="73">
        <v>0</v>
      </c>
      <c r="BP13" s="95">
        <v>0</v>
      </c>
      <c r="BQ13" s="95">
        <v>0</v>
      </c>
      <c r="BR13" s="73">
        <v>0</v>
      </c>
      <c r="BS13" s="73">
        <v>0</v>
      </c>
      <c r="BT13" s="95">
        <v>0</v>
      </c>
      <c r="BU13" s="95">
        <v>0</v>
      </c>
      <c r="BV13" s="73">
        <v>0</v>
      </c>
      <c r="BW13" s="73">
        <v>0</v>
      </c>
      <c r="BX13" s="95">
        <v>0</v>
      </c>
      <c r="BY13" s="95">
        <v>0</v>
      </c>
      <c r="BZ13" s="73">
        <v>0</v>
      </c>
      <c r="CA13" s="73">
        <v>0</v>
      </c>
      <c r="CB13" s="95">
        <v>0</v>
      </c>
      <c r="CC13" s="95">
        <v>0</v>
      </c>
      <c r="CD13" s="73">
        <v>0</v>
      </c>
      <c r="CE13" s="73" t="s">
        <v>362</v>
      </c>
      <c r="CF13" s="73" t="s">
        <v>363</v>
      </c>
      <c r="CG13" s="73" t="s">
        <v>328</v>
      </c>
      <c r="CH13" s="73" t="s">
        <v>328</v>
      </c>
      <c r="CI13" s="73" t="s">
        <v>328</v>
      </c>
      <c r="CJ13" s="72" t="s">
        <v>328</v>
      </c>
      <c r="CK13" s="72">
        <v>42951</v>
      </c>
      <c r="CL13" s="217" t="s">
        <v>469</v>
      </c>
      <c r="CM13" s="71" t="s">
        <v>470</v>
      </c>
      <c r="CN13" s="71" t="s">
        <v>187</v>
      </c>
      <c r="CO13" s="72">
        <v>42732</v>
      </c>
      <c r="CP13" s="217" t="s">
        <v>476</v>
      </c>
      <c r="CQ13" s="71" t="s">
        <v>471</v>
      </c>
      <c r="CR13" s="71" t="s">
        <v>482</v>
      </c>
      <c r="CS13" s="73">
        <v>823384.31</v>
      </c>
      <c r="CT13" s="73"/>
      <c r="CU13" s="73"/>
      <c r="CV13" s="73">
        <v>0</v>
      </c>
      <c r="CW13" s="73">
        <v>7</v>
      </c>
      <c r="CX13" s="73">
        <v>0</v>
      </c>
      <c r="CY13" s="73">
        <v>0</v>
      </c>
      <c r="CZ13" s="73">
        <v>0</v>
      </c>
      <c r="DA13" s="73">
        <v>0</v>
      </c>
      <c r="DC13" s="218"/>
      <c r="DD13" s="218"/>
      <c r="DG13" s="218" t="str">
        <f t="shared" si="1"/>
        <v>CO</v>
      </c>
      <c r="DH13">
        <f>COUNTIF(A1:A83,"07CO")</f>
        <v>5</v>
      </c>
      <c r="DI13" t="s">
        <v>180</v>
      </c>
      <c r="DJ13">
        <f t="shared" si="2"/>
        <v>74</v>
      </c>
      <c r="DK13">
        <f t="shared" si="3"/>
        <v>78</v>
      </c>
    </row>
    <row r="14" spans="1:115">
      <c r="A14" s="218" t="str">
        <f t="shared" si="0"/>
        <v>02CO</v>
      </c>
      <c r="B14" s="71" t="s">
        <v>0</v>
      </c>
      <c r="C14" s="71" t="s">
        <v>204</v>
      </c>
      <c r="D14" s="71" t="s">
        <v>205</v>
      </c>
      <c r="E14" s="72">
        <v>42341</v>
      </c>
      <c r="F14" s="217" t="s">
        <v>476</v>
      </c>
      <c r="G14" s="71" t="s">
        <v>468</v>
      </c>
      <c r="H14" s="223">
        <v>4</v>
      </c>
      <c r="I14" s="73">
        <v>1</v>
      </c>
      <c r="J14" s="73">
        <v>175</v>
      </c>
      <c r="K14" s="73">
        <v>283</v>
      </c>
      <c r="L14" s="73">
        <v>298</v>
      </c>
      <c r="M14" s="73">
        <v>-15</v>
      </c>
      <c r="N14" s="73">
        <v>15</v>
      </c>
      <c r="O14" s="73">
        <v>0</v>
      </c>
      <c r="P14" s="73">
        <v>73</v>
      </c>
      <c r="Q14" s="95">
        <v>35</v>
      </c>
      <c r="R14" s="95">
        <v>3955571</v>
      </c>
      <c r="S14" s="95">
        <v>57673</v>
      </c>
      <c r="T14" s="95">
        <v>3897898</v>
      </c>
      <c r="U14" s="95">
        <v>4118052</v>
      </c>
      <c r="V14" s="95">
        <v>4040559</v>
      </c>
      <c r="W14" s="95">
        <v>-43140</v>
      </c>
      <c r="X14" s="95">
        <v>0</v>
      </c>
      <c r="Y14" s="95">
        <v>-43140</v>
      </c>
      <c r="Z14" s="95">
        <v>3997419</v>
      </c>
      <c r="AA14" s="95">
        <v>3949454</v>
      </c>
      <c r="AB14" s="95">
        <v>-47965</v>
      </c>
      <c r="AC14" s="73">
        <v>162481</v>
      </c>
      <c r="AD14" s="73">
        <v>57</v>
      </c>
      <c r="AE14" s="73">
        <v>0</v>
      </c>
      <c r="AF14" s="95">
        <v>35</v>
      </c>
      <c r="AG14" s="95">
        <v>162481</v>
      </c>
      <c r="AH14" s="73">
        <v>0</v>
      </c>
      <c r="AI14" s="73">
        <v>0</v>
      </c>
      <c r="AJ14" s="95">
        <v>0</v>
      </c>
      <c r="AK14" s="95">
        <v>26106</v>
      </c>
      <c r="AL14" s="73">
        <v>0</v>
      </c>
      <c r="AM14" s="73">
        <v>0</v>
      </c>
      <c r="AN14" s="95">
        <v>0</v>
      </c>
      <c r="AO14" s="95">
        <v>0</v>
      </c>
      <c r="AP14" s="73">
        <v>0</v>
      </c>
      <c r="AQ14" s="73">
        <v>0</v>
      </c>
      <c r="AR14" s="95">
        <v>0</v>
      </c>
      <c r="AS14" s="95">
        <v>0</v>
      </c>
      <c r="AT14" s="73">
        <v>0</v>
      </c>
      <c r="AU14" s="73">
        <v>0</v>
      </c>
      <c r="AV14" s="95">
        <v>0</v>
      </c>
      <c r="AW14" s="95">
        <v>0</v>
      </c>
      <c r="AX14" s="73">
        <v>0</v>
      </c>
      <c r="AY14" s="73">
        <v>0</v>
      </c>
      <c r="AZ14" s="95">
        <v>0</v>
      </c>
      <c r="BA14" s="95">
        <v>0</v>
      </c>
      <c r="BB14" s="73">
        <v>0</v>
      </c>
      <c r="BC14" s="73">
        <v>0</v>
      </c>
      <c r="BD14" s="95">
        <v>0</v>
      </c>
      <c r="BE14" s="95">
        <v>0</v>
      </c>
      <c r="BF14" s="73">
        <v>0</v>
      </c>
      <c r="BG14" s="73">
        <v>0</v>
      </c>
      <c r="BH14" s="95">
        <v>0</v>
      </c>
      <c r="BI14" s="95">
        <v>0</v>
      </c>
      <c r="BJ14" s="73">
        <v>0</v>
      </c>
      <c r="BK14" s="73">
        <v>0</v>
      </c>
      <c r="BL14" s="95">
        <v>0</v>
      </c>
      <c r="BM14" s="95">
        <v>0</v>
      </c>
      <c r="BN14" s="73">
        <v>0</v>
      </c>
      <c r="BO14" s="73">
        <v>0</v>
      </c>
      <c r="BP14" s="95">
        <v>0</v>
      </c>
      <c r="BQ14" s="95">
        <v>0</v>
      </c>
      <c r="BR14" s="73">
        <v>0</v>
      </c>
      <c r="BS14" s="73">
        <v>0</v>
      </c>
      <c r="BT14" s="95">
        <v>0</v>
      </c>
      <c r="BU14" s="95">
        <v>0</v>
      </c>
      <c r="BV14" s="73">
        <v>0</v>
      </c>
      <c r="BW14" s="73">
        <v>0</v>
      </c>
      <c r="BX14" s="95">
        <v>0</v>
      </c>
      <c r="BY14" s="95">
        <v>0</v>
      </c>
      <c r="BZ14" s="73">
        <v>0</v>
      </c>
      <c r="CA14" s="73">
        <v>0</v>
      </c>
      <c r="CB14" s="95">
        <v>35</v>
      </c>
      <c r="CC14" s="95">
        <v>188587</v>
      </c>
      <c r="CD14" s="73">
        <v>0</v>
      </c>
      <c r="CE14" s="73" t="s">
        <v>352</v>
      </c>
      <c r="CF14" s="73" t="s">
        <v>353</v>
      </c>
      <c r="CG14" s="73" t="s">
        <v>328</v>
      </c>
      <c r="CH14" s="73" t="s">
        <v>328</v>
      </c>
      <c r="CI14" s="73" t="s">
        <v>328</v>
      </c>
      <c r="CJ14" s="72" t="s">
        <v>328</v>
      </c>
      <c r="CK14" s="72">
        <v>42948</v>
      </c>
      <c r="CL14" s="217" t="s">
        <v>469</v>
      </c>
      <c r="CM14" s="71" t="s">
        <v>470</v>
      </c>
      <c r="CN14" s="71" t="s">
        <v>187</v>
      </c>
      <c r="CO14" s="72">
        <v>42740</v>
      </c>
      <c r="CP14" s="217" t="s">
        <v>472</v>
      </c>
      <c r="CQ14" s="71" t="s">
        <v>471</v>
      </c>
      <c r="CR14" s="71" t="s">
        <v>479</v>
      </c>
      <c r="CS14" s="73">
        <v>3564631.32</v>
      </c>
      <c r="CT14" s="73"/>
      <c r="CU14" s="73"/>
      <c r="CV14" s="73">
        <v>0</v>
      </c>
      <c r="CW14" s="73">
        <v>16</v>
      </c>
      <c r="CX14" s="73">
        <v>0</v>
      </c>
      <c r="CY14" s="73">
        <v>0</v>
      </c>
      <c r="CZ14" s="73">
        <v>0</v>
      </c>
      <c r="DA14" s="73">
        <v>0</v>
      </c>
      <c r="DC14" s="218"/>
      <c r="DD14" s="218"/>
      <c r="DG14" s="218" t="str">
        <f t="shared" si="1"/>
        <v>CO</v>
      </c>
      <c r="DH14">
        <f>COUNTIF(A1:A83,"07DO")</f>
        <v>2</v>
      </c>
      <c r="DI14" t="s">
        <v>181</v>
      </c>
      <c r="DJ14">
        <f t="shared" si="2"/>
        <v>79</v>
      </c>
      <c r="DK14">
        <f t="shared" si="3"/>
        <v>80</v>
      </c>
    </row>
    <row r="15" spans="1:115">
      <c r="A15" s="218" t="str">
        <f t="shared" si="0"/>
        <v>02CO</v>
      </c>
      <c r="B15" s="71" t="s">
        <v>0</v>
      </c>
      <c r="C15" s="71" t="s">
        <v>277</v>
      </c>
      <c r="D15" s="71" t="s">
        <v>278</v>
      </c>
      <c r="E15" s="72">
        <v>42669</v>
      </c>
      <c r="F15" s="217" t="s">
        <v>476</v>
      </c>
      <c r="G15" s="71" t="s">
        <v>471</v>
      </c>
      <c r="H15" s="223">
        <v>1</v>
      </c>
      <c r="I15" s="73">
        <v>0</v>
      </c>
      <c r="J15" s="73">
        <v>75</v>
      </c>
      <c r="K15" s="73">
        <v>140</v>
      </c>
      <c r="L15" s="73">
        <v>135</v>
      </c>
      <c r="M15" s="73">
        <v>5</v>
      </c>
      <c r="N15" s="73">
        <v>0</v>
      </c>
      <c r="O15" s="73">
        <v>0</v>
      </c>
      <c r="P15" s="73">
        <v>57</v>
      </c>
      <c r="Q15" s="95">
        <v>8</v>
      </c>
      <c r="R15" s="95">
        <v>348154</v>
      </c>
      <c r="S15" s="95">
        <v>16878</v>
      </c>
      <c r="T15" s="95">
        <v>331276</v>
      </c>
      <c r="U15" s="95">
        <v>348154</v>
      </c>
      <c r="V15" s="95">
        <v>353179</v>
      </c>
      <c r="W15" s="95">
        <v>0</v>
      </c>
      <c r="X15" s="95">
        <v>0</v>
      </c>
      <c r="Y15" s="95">
        <v>0</v>
      </c>
      <c r="Z15" s="95">
        <v>353179</v>
      </c>
      <c r="AA15" s="95">
        <v>353179</v>
      </c>
      <c r="AB15" s="95">
        <v>0</v>
      </c>
      <c r="AC15" s="73">
        <v>0</v>
      </c>
      <c r="AD15" s="73">
        <v>45</v>
      </c>
      <c r="AE15" s="73">
        <v>0</v>
      </c>
      <c r="AF15" s="95">
        <v>0</v>
      </c>
      <c r="AG15" s="95">
        <v>0</v>
      </c>
      <c r="AH15" s="73">
        <v>0</v>
      </c>
      <c r="AI15" s="73">
        <v>0</v>
      </c>
      <c r="AJ15" s="95">
        <v>0</v>
      </c>
      <c r="AK15" s="95">
        <v>0</v>
      </c>
      <c r="AL15" s="73">
        <v>0</v>
      </c>
      <c r="AM15" s="73">
        <v>0</v>
      </c>
      <c r="AN15" s="95">
        <v>0</v>
      </c>
      <c r="AO15" s="95">
        <v>0</v>
      </c>
      <c r="AP15" s="73">
        <v>0</v>
      </c>
      <c r="AQ15" s="73">
        <v>0</v>
      </c>
      <c r="AR15" s="95">
        <v>0</v>
      </c>
      <c r="AS15" s="95">
        <v>0</v>
      </c>
      <c r="AT15" s="73">
        <v>0</v>
      </c>
      <c r="AU15" s="73">
        <v>0</v>
      </c>
      <c r="AV15" s="95">
        <v>0</v>
      </c>
      <c r="AW15" s="95">
        <v>0</v>
      </c>
      <c r="AX15" s="73">
        <v>0</v>
      </c>
      <c r="AY15" s="73">
        <v>0</v>
      </c>
      <c r="AZ15" s="95">
        <v>8</v>
      </c>
      <c r="BA15" s="95">
        <v>11425</v>
      </c>
      <c r="BB15" s="73">
        <v>0</v>
      </c>
      <c r="BC15" s="73">
        <v>0</v>
      </c>
      <c r="BD15" s="95">
        <v>0</v>
      </c>
      <c r="BE15" s="95">
        <v>0</v>
      </c>
      <c r="BF15" s="73">
        <v>0</v>
      </c>
      <c r="BG15" s="73">
        <v>0</v>
      </c>
      <c r="BH15" s="95">
        <v>0</v>
      </c>
      <c r="BI15" s="95">
        <v>0</v>
      </c>
      <c r="BJ15" s="73">
        <v>0</v>
      </c>
      <c r="BK15" s="73">
        <v>0</v>
      </c>
      <c r="BL15" s="95">
        <v>0</v>
      </c>
      <c r="BM15" s="95">
        <v>0</v>
      </c>
      <c r="BN15" s="73">
        <v>0</v>
      </c>
      <c r="BO15" s="73">
        <v>0</v>
      </c>
      <c r="BP15" s="95">
        <v>0</v>
      </c>
      <c r="BQ15" s="95">
        <v>0</v>
      </c>
      <c r="BR15" s="73">
        <v>0</v>
      </c>
      <c r="BS15" s="73">
        <v>0</v>
      </c>
      <c r="BT15" s="95">
        <v>0</v>
      </c>
      <c r="BU15" s="95">
        <v>0</v>
      </c>
      <c r="BV15" s="73">
        <v>0</v>
      </c>
      <c r="BW15" s="73">
        <v>0</v>
      </c>
      <c r="BX15" s="95">
        <v>0</v>
      </c>
      <c r="BY15" s="95">
        <v>0</v>
      </c>
      <c r="BZ15" s="73">
        <v>0</v>
      </c>
      <c r="CA15" s="73">
        <v>0</v>
      </c>
      <c r="CB15" s="95">
        <v>8</v>
      </c>
      <c r="CC15" s="95">
        <v>11425</v>
      </c>
      <c r="CD15" s="73">
        <v>0</v>
      </c>
      <c r="CE15" s="73" t="s">
        <v>352</v>
      </c>
      <c r="CF15" s="73" t="s">
        <v>353</v>
      </c>
      <c r="CG15" s="73" t="s">
        <v>328</v>
      </c>
      <c r="CH15" s="73" t="s">
        <v>328</v>
      </c>
      <c r="CI15" s="73" t="s">
        <v>328</v>
      </c>
      <c r="CJ15" s="72" t="s">
        <v>328</v>
      </c>
      <c r="CK15" s="72">
        <v>43004</v>
      </c>
      <c r="CL15" s="217" t="s">
        <v>469</v>
      </c>
      <c r="CM15" s="71" t="s">
        <v>470</v>
      </c>
      <c r="CN15" s="71" t="s">
        <v>187</v>
      </c>
      <c r="CO15" s="72">
        <v>42927</v>
      </c>
      <c r="CP15" s="217" t="s">
        <v>469</v>
      </c>
      <c r="CQ15" s="71" t="s">
        <v>470</v>
      </c>
      <c r="CR15" s="71" t="s">
        <v>479</v>
      </c>
      <c r="CS15" s="73">
        <v>330103.8</v>
      </c>
      <c r="CT15" s="73"/>
      <c r="CU15" s="73"/>
      <c r="CV15" s="73">
        <v>8</v>
      </c>
      <c r="CW15" s="73">
        <v>12</v>
      </c>
      <c r="CX15" s="73">
        <v>0</v>
      </c>
      <c r="CY15" s="73">
        <v>0</v>
      </c>
      <c r="CZ15" s="73">
        <v>0</v>
      </c>
      <c r="DA15" s="73">
        <v>0</v>
      </c>
      <c r="DC15" s="218"/>
      <c r="DD15" s="218"/>
      <c r="DG15" s="218" t="str">
        <f t="shared" si="1"/>
        <v>CO</v>
      </c>
      <c r="DH15">
        <f>COUNTIF(A1:A83,"08CO")</f>
        <v>0</v>
      </c>
      <c r="DI15" t="s">
        <v>182</v>
      </c>
      <c r="DJ15">
        <f t="shared" si="2"/>
        <v>81</v>
      </c>
      <c r="DK15">
        <f t="shared" si="3"/>
        <v>80</v>
      </c>
    </row>
    <row r="16" spans="1:115">
      <c r="A16" s="218" t="str">
        <f t="shared" si="0"/>
        <v>02CO</v>
      </c>
      <c r="B16" s="71" t="s">
        <v>0</v>
      </c>
      <c r="C16" s="71" t="s">
        <v>279</v>
      </c>
      <c r="D16" s="71" t="s">
        <v>280</v>
      </c>
      <c r="E16" s="72">
        <v>42641</v>
      </c>
      <c r="F16" s="217" t="s">
        <v>469</v>
      </c>
      <c r="G16" s="71" t="s">
        <v>471</v>
      </c>
      <c r="H16" s="223">
        <v>1</v>
      </c>
      <c r="I16" s="73">
        <v>0</v>
      </c>
      <c r="J16" s="73">
        <v>90</v>
      </c>
      <c r="K16" s="73">
        <v>93</v>
      </c>
      <c r="L16" s="73">
        <v>86</v>
      </c>
      <c r="M16" s="73">
        <v>7</v>
      </c>
      <c r="N16" s="73">
        <v>0</v>
      </c>
      <c r="O16" s="73">
        <v>0</v>
      </c>
      <c r="P16" s="73">
        <v>3</v>
      </c>
      <c r="Q16" s="95">
        <v>0</v>
      </c>
      <c r="R16" s="95">
        <v>1424722</v>
      </c>
      <c r="S16" s="95">
        <v>50000</v>
      </c>
      <c r="T16" s="95">
        <v>1374722</v>
      </c>
      <c r="U16" s="95">
        <v>1424722</v>
      </c>
      <c r="V16" s="95">
        <v>1389257</v>
      </c>
      <c r="W16" s="95">
        <v>0</v>
      </c>
      <c r="X16" s="95">
        <v>0</v>
      </c>
      <c r="Y16" s="95">
        <v>0</v>
      </c>
      <c r="Z16" s="95">
        <v>1389257</v>
      </c>
      <c r="AA16" s="95">
        <v>1391632</v>
      </c>
      <c r="AB16" s="95">
        <v>2374</v>
      </c>
      <c r="AC16" s="73">
        <v>0</v>
      </c>
      <c r="AD16" s="73">
        <v>3</v>
      </c>
      <c r="AE16" s="73">
        <v>0</v>
      </c>
      <c r="AF16" s="95">
        <v>0</v>
      </c>
      <c r="AG16" s="95">
        <v>547</v>
      </c>
      <c r="AH16" s="73">
        <v>0</v>
      </c>
      <c r="AI16" s="73">
        <v>0</v>
      </c>
      <c r="AJ16" s="95">
        <v>0</v>
      </c>
      <c r="AK16" s="95">
        <v>405</v>
      </c>
      <c r="AL16" s="73">
        <v>0</v>
      </c>
      <c r="AM16" s="73">
        <v>0</v>
      </c>
      <c r="AN16" s="95">
        <v>0</v>
      </c>
      <c r="AO16" s="95">
        <v>0</v>
      </c>
      <c r="AP16" s="73">
        <v>0</v>
      </c>
      <c r="AQ16" s="73">
        <v>0</v>
      </c>
      <c r="AR16" s="95">
        <v>0</v>
      </c>
      <c r="AS16" s="95">
        <v>0</v>
      </c>
      <c r="AT16" s="73">
        <v>0</v>
      </c>
      <c r="AU16" s="73">
        <v>0</v>
      </c>
      <c r="AV16" s="95">
        <v>0</v>
      </c>
      <c r="AW16" s="95">
        <v>0</v>
      </c>
      <c r="AX16" s="73">
        <v>0</v>
      </c>
      <c r="AY16" s="73">
        <v>0</v>
      </c>
      <c r="AZ16" s="95">
        <v>0</v>
      </c>
      <c r="BA16" s="95">
        <v>0</v>
      </c>
      <c r="BB16" s="73">
        <v>0</v>
      </c>
      <c r="BC16" s="73">
        <v>0</v>
      </c>
      <c r="BD16" s="95">
        <v>0</v>
      </c>
      <c r="BE16" s="95">
        <v>0</v>
      </c>
      <c r="BF16" s="73">
        <v>0</v>
      </c>
      <c r="BG16" s="73">
        <v>0</v>
      </c>
      <c r="BH16" s="95">
        <v>0</v>
      </c>
      <c r="BI16" s="95">
        <v>0</v>
      </c>
      <c r="BJ16" s="73">
        <v>0</v>
      </c>
      <c r="BK16" s="73">
        <v>0</v>
      </c>
      <c r="BL16" s="95">
        <v>0</v>
      </c>
      <c r="BM16" s="95">
        <v>0</v>
      </c>
      <c r="BN16" s="73">
        <v>0</v>
      </c>
      <c r="BO16" s="73">
        <v>0</v>
      </c>
      <c r="BP16" s="95">
        <v>0</v>
      </c>
      <c r="BQ16" s="95">
        <v>0</v>
      </c>
      <c r="BR16" s="73">
        <v>0</v>
      </c>
      <c r="BS16" s="73">
        <v>0</v>
      </c>
      <c r="BT16" s="95">
        <v>0</v>
      </c>
      <c r="BU16" s="95">
        <v>0</v>
      </c>
      <c r="BV16" s="73">
        <v>0</v>
      </c>
      <c r="BW16" s="73">
        <v>0</v>
      </c>
      <c r="BX16" s="95">
        <v>0</v>
      </c>
      <c r="BY16" s="95">
        <v>0</v>
      </c>
      <c r="BZ16" s="73">
        <v>0</v>
      </c>
      <c r="CA16" s="73">
        <v>0</v>
      </c>
      <c r="CB16" s="95">
        <v>0</v>
      </c>
      <c r="CC16" s="95">
        <v>952</v>
      </c>
      <c r="CD16" s="73">
        <v>0</v>
      </c>
      <c r="CE16" s="73" t="s">
        <v>365</v>
      </c>
      <c r="CF16" s="73" t="s">
        <v>366</v>
      </c>
      <c r="CG16" s="73" t="s">
        <v>328</v>
      </c>
      <c r="CH16" s="73" t="s">
        <v>328</v>
      </c>
      <c r="CI16" s="73" t="s">
        <v>328</v>
      </c>
      <c r="CJ16" s="72" t="s">
        <v>328</v>
      </c>
      <c r="CK16" s="72">
        <v>42928</v>
      </c>
      <c r="CL16" s="217" t="s">
        <v>469</v>
      </c>
      <c r="CM16" s="71" t="s">
        <v>470</v>
      </c>
      <c r="CN16" s="71" t="s">
        <v>187</v>
      </c>
      <c r="CO16" s="72">
        <v>42837</v>
      </c>
      <c r="CP16" s="217" t="s">
        <v>467</v>
      </c>
      <c r="CQ16" s="71" t="s">
        <v>471</v>
      </c>
      <c r="CR16" s="71" t="s">
        <v>482</v>
      </c>
      <c r="CS16" s="73">
        <v>1869641.02</v>
      </c>
      <c r="CT16" s="73"/>
      <c r="CU16" s="73"/>
      <c r="CV16" s="73">
        <v>0</v>
      </c>
      <c r="CW16" s="73">
        <v>0</v>
      </c>
      <c r="CX16" s="73">
        <v>0</v>
      </c>
      <c r="CY16" s="73">
        <v>0</v>
      </c>
      <c r="CZ16" s="73">
        <v>0</v>
      </c>
      <c r="DA16" s="73">
        <v>0</v>
      </c>
      <c r="DC16" s="218"/>
      <c r="DD16" s="218"/>
      <c r="DG16" s="218" t="str">
        <f t="shared" si="1"/>
        <v>CO</v>
      </c>
      <c r="DH16">
        <f>COUNTIF(A1:A83,"08DO")</f>
        <v>3</v>
      </c>
      <c r="DI16" t="s">
        <v>183</v>
      </c>
      <c r="DJ16">
        <f t="shared" si="2"/>
        <v>81</v>
      </c>
      <c r="DK16">
        <f t="shared" si="3"/>
        <v>83</v>
      </c>
    </row>
    <row r="17" spans="1:113">
      <c r="A17" s="218" t="str">
        <f t="shared" si="0"/>
        <v>02CO</v>
      </c>
      <c r="B17" s="71" t="s">
        <v>0</v>
      </c>
      <c r="C17" s="71" t="s">
        <v>281</v>
      </c>
      <c r="D17" s="71" t="s">
        <v>282</v>
      </c>
      <c r="E17" s="72">
        <v>42536</v>
      </c>
      <c r="F17" s="217" t="s">
        <v>467</v>
      </c>
      <c r="G17" s="71" t="s">
        <v>468</v>
      </c>
      <c r="H17" s="223">
        <v>1</v>
      </c>
      <c r="I17" s="73">
        <v>1</v>
      </c>
      <c r="J17" s="73">
        <v>240</v>
      </c>
      <c r="K17" s="73">
        <v>291</v>
      </c>
      <c r="L17" s="73">
        <v>291</v>
      </c>
      <c r="M17" s="73">
        <v>0</v>
      </c>
      <c r="N17" s="73">
        <v>0</v>
      </c>
      <c r="O17" s="73">
        <v>0</v>
      </c>
      <c r="P17" s="73">
        <v>21</v>
      </c>
      <c r="Q17" s="95">
        <v>30</v>
      </c>
      <c r="R17" s="95">
        <v>913111</v>
      </c>
      <c r="S17" s="95">
        <v>20420</v>
      </c>
      <c r="T17" s="95">
        <v>892691</v>
      </c>
      <c r="U17" s="95">
        <v>913111</v>
      </c>
      <c r="V17" s="95">
        <v>890230</v>
      </c>
      <c r="W17" s="95">
        <v>0</v>
      </c>
      <c r="X17" s="95">
        <v>0</v>
      </c>
      <c r="Y17" s="95">
        <v>0</v>
      </c>
      <c r="Z17" s="95">
        <v>890230</v>
      </c>
      <c r="AA17" s="95">
        <v>890229</v>
      </c>
      <c r="AB17" s="95">
        <v>-1</v>
      </c>
      <c r="AC17" s="73">
        <v>0</v>
      </c>
      <c r="AD17" s="73">
        <v>4</v>
      </c>
      <c r="AE17" s="73">
        <v>0</v>
      </c>
      <c r="AF17" s="95">
        <v>0</v>
      </c>
      <c r="AG17" s="95">
        <v>0</v>
      </c>
      <c r="AH17" s="73">
        <v>0</v>
      </c>
      <c r="AI17" s="73">
        <v>0</v>
      </c>
      <c r="AJ17" s="95">
        <v>30</v>
      </c>
      <c r="AK17" s="95">
        <v>20420</v>
      </c>
      <c r="AL17" s="73">
        <v>0</v>
      </c>
      <c r="AM17" s="73">
        <v>0</v>
      </c>
      <c r="AN17" s="95">
        <v>0</v>
      </c>
      <c r="AO17" s="95">
        <v>0</v>
      </c>
      <c r="AP17" s="73">
        <v>0</v>
      </c>
      <c r="AQ17" s="73">
        <v>0</v>
      </c>
      <c r="AR17" s="95">
        <v>0</v>
      </c>
      <c r="AS17" s="95">
        <v>0</v>
      </c>
      <c r="AT17" s="73">
        <v>0</v>
      </c>
      <c r="AU17" s="73">
        <v>0</v>
      </c>
      <c r="AV17" s="95">
        <v>0</v>
      </c>
      <c r="AW17" s="95">
        <v>0</v>
      </c>
      <c r="AX17" s="73">
        <v>0</v>
      </c>
      <c r="AY17" s="73">
        <v>0</v>
      </c>
      <c r="AZ17" s="95">
        <v>0</v>
      </c>
      <c r="BA17" s="95">
        <v>0</v>
      </c>
      <c r="BB17" s="73">
        <v>0</v>
      </c>
      <c r="BC17" s="73">
        <v>0</v>
      </c>
      <c r="BD17" s="95">
        <v>0</v>
      </c>
      <c r="BE17" s="95">
        <v>0</v>
      </c>
      <c r="BF17" s="73">
        <v>0</v>
      </c>
      <c r="BG17" s="73">
        <v>0</v>
      </c>
      <c r="BH17" s="95">
        <v>0</v>
      </c>
      <c r="BI17" s="95">
        <v>0</v>
      </c>
      <c r="BJ17" s="73">
        <v>0</v>
      </c>
      <c r="BK17" s="73">
        <v>0</v>
      </c>
      <c r="BL17" s="95">
        <v>0</v>
      </c>
      <c r="BM17" s="95">
        <v>0</v>
      </c>
      <c r="BN17" s="73">
        <v>0</v>
      </c>
      <c r="BO17" s="73">
        <v>0</v>
      </c>
      <c r="BP17" s="95">
        <v>0</v>
      </c>
      <c r="BQ17" s="95">
        <v>0</v>
      </c>
      <c r="BR17" s="73">
        <v>0</v>
      </c>
      <c r="BS17" s="73">
        <v>0</v>
      </c>
      <c r="BT17" s="95">
        <v>0</v>
      </c>
      <c r="BU17" s="95">
        <v>0</v>
      </c>
      <c r="BV17" s="73">
        <v>0</v>
      </c>
      <c r="BW17" s="73">
        <v>0</v>
      </c>
      <c r="BX17" s="95">
        <v>0</v>
      </c>
      <c r="BY17" s="95">
        <v>0</v>
      </c>
      <c r="BZ17" s="73">
        <v>0</v>
      </c>
      <c r="CA17" s="73">
        <v>0</v>
      </c>
      <c r="CB17" s="95">
        <v>30</v>
      </c>
      <c r="CC17" s="95">
        <v>20420</v>
      </c>
      <c r="CD17" s="73">
        <v>0</v>
      </c>
      <c r="CE17" s="73" t="s">
        <v>367</v>
      </c>
      <c r="CF17" s="73" t="s">
        <v>368</v>
      </c>
      <c r="CG17" s="73" t="s">
        <v>328</v>
      </c>
      <c r="CH17" s="73" t="s">
        <v>328</v>
      </c>
      <c r="CI17" s="73" t="s">
        <v>328</v>
      </c>
      <c r="CJ17" s="72" t="s">
        <v>328</v>
      </c>
      <c r="CK17" s="72">
        <v>42955</v>
      </c>
      <c r="CL17" s="217" t="s">
        <v>469</v>
      </c>
      <c r="CM17" s="71" t="s">
        <v>470</v>
      </c>
      <c r="CN17" s="71" t="s">
        <v>187</v>
      </c>
      <c r="CO17" s="72">
        <v>42914</v>
      </c>
      <c r="CP17" s="217" t="s">
        <v>467</v>
      </c>
      <c r="CQ17" s="71" t="s">
        <v>471</v>
      </c>
      <c r="CR17" s="71" t="s">
        <v>482</v>
      </c>
      <c r="CS17" s="73">
        <v>612984.42000000004</v>
      </c>
      <c r="CT17" s="73"/>
      <c r="CU17" s="73"/>
      <c r="CV17" s="73">
        <v>30</v>
      </c>
      <c r="CW17" s="73">
        <v>17</v>
      </c>
      <c r="CX17" s="73">
        <v>0</v>
      </c>
      <c r="CY17" s="73">
        <v>0</v>
      </c>
      <c r="CZ17" s="73">
        <v>0</v>
      </c>
      <c r="DA17" s="73">
        <v>0</v>
      </c>
      <c r="DC17" s="218"/>
      <c r="DD17" s="218"/>
      <c r="DG17" s="218" t="str">
        <f t="shared" si="1"/>
        <v>CO</v>
      </c>
    </row>
    <row r="18" spans="1:113">
      <c r="A18" s="218" t="str">
        <f t="shared" si="0"/>
        <v>02DO</v>
      </c>
      <c r="B18" s="71" t="s">
        <v>0</v>
      </c>
      <c r="C18" s="71" t="s">
        <v>196</v>
      </c>
      <c r="D18" s="71" t="s">
        <v>197</v>
      </c>
      <c r="E18" s="72">
        <v>41620</v>
      </c>
      <c r="F18" s="217" t="s">
        <v>476</v>
      </c>
      <c r="G18" s="71" t="s">
        <v>484</v>
      </c>
      <c r="H18" s="223">
        <v>1</v>
      </c>
      <c r="I18" s="73">
        <v>2</v>
      </c>
      <c r="J18" s="73">
        <v>800</v>
      </c>
      <c r="K18" s="73">
        <v>1141</v>
      </c>
      <c r="L18" s="73">
        <v>1139</v>
      </c>
      <c r="M18" s="73">
        <v>2</v>
      </c>
      <c r="N18" s="73">
        <v>0</v>
      </c>
      <c r="O18" s="73">
        <v>0</v>
      </c>
      <c r="P18" s="73">
        <v>254</v>
      </c>
      <c r="Q18" s="95">
        <v>87</v>
      </c>
      <c r="R18" s="95">
        <v>44244000</v>
      </c>
      <c r="S18" s="95">
        <v>150000</v>
      </c>
      <c r="T18" s="95">
        <v>44094000</v>
      </c>
      <c r="U18" s="95">
        <v>44497660</v>
      </c>
      <c r="V18" s="95">
        <v>44485464</v>
      </c>
      <c r="W18" s="95">
        <v>0</v>
      </c>
      <c r="X18" s="95">
        <v>0</v>
      </c>
      <c r="Y18" s="95">
        <v>0</v>
      </c>
      <c r="Z18" s="95">
        <v>44485464</v>
      </c>
      <c r="AA18" s="95">
        <v>43929908</v>
      </c>
      <c r="AB18" s="95">
        <v>-555556</v>
      </c>
      <c r="AC18" s="73">
        <v>253660</v>
      </c>
      <c r="AD18" s="73">
        <v>105</v>
      </c>
      <c r="AE18" s="73">
        <v>61</v>
      </c>
      <c r="AF18" s="95">
        <v>87</v>
      </c>
      <c r="AG18" s="95">
        <v>261680</v>
      </c>
      <c r="AH18" s="73">
        <v>29435</v>
      </c>
      <c r="AI18" s="73">
        <v>0</v>
      </c>
      <c r="AJ18" s="95">
        <v>0</v>
      </c>
      <c r="AK18" s="95">
        <v>49212</v>
      </c>
      <c r="AL18" s="73">
        <v>0</v>
      </c>
      <c r="AM18" s="73">
        <v>0</v>
      </c>
      <c r="AN18" s="95">
        <v>0</v>
      </c>
      <c r="AO18" s="95">
        <v>0</v>
      </c>
      <c r="AP18" s="73">
        <v>0</v>
      </c>
      <c r="AQ18" s="73">
        <v>0</v>
      </c>
      <c r="AR18" s="95">
        <v>0</v>
      </c>
      <c r="AS18" s="95">
        <v>0</v>
      </c>
      <c r="AT18" s="73">
        <v>0</v>
      </c>
      <c r="AU18" s="73">
        <v>0</v>
      </c>
      <c r="AV18" s="95">
        <v>0</v>
      </c>
      <c r="AW18" s="95">
        <v>39600</v>
      </c>
      <c r="AX18" s="73">
        <v>0</v>
      </c>
      <c r="AY18" s="73">
        <v>0</v>
      </c>
      <c r="AZ18" s="95">
        <v>0</v>
      </c>
      <c r="BA18" s="95">
        <v>0</v>
      </c>
      <c r="BB18" s="73">
        <v>0</v>
      </c>
      <c r="BC18" s="73">
        <v>0</v>
      </c>
      <c r="BD18" s="95">
        <v>0</v>
      </c>
      <c r="BE18" s="95">
        <v>0</v>
      </c>
      <c r="BF18" s="73">
        <v>0</v>
      </c>
      <c r="BG18" s="73">
        <v>0</v>
      </c>
      <c r="BH18" s="95">
        <v>0</v>
      </c>
      <c r="BI18" s="95">
        <v>0</v>
      </c>
      <c r="BJ18" s="73">
        <v>0</v>
      </c>
      <c r="BK18" s="73">
        <v>0</v>
      </c>
      <c r="BL18" s="95">
        <v>0</v>
      </c>
      <c r="BM18" s="95">
        <v>16575</v>
      </c>
      <c r="BN18" s="73">
        <v>0</v>
      </c>
      <c r="BO18" s="73">
        <v>0</v>
      </c>
      <c r="BP18" s="95">
        <v>0</v>
      </c>
      <c r="BQ18" s="95">
        <v>0</v>
      </c>
      <c r="BR18" s="73">
        <v>0</v>
      </c>
      <c r="BS18" s="73">
        <v>0</v>
      </c>
      <c r="BT18" s="95">
        <v>0</v>
      </c>
      <c r="BU18" s="95">
        <v>0</v>
      </c>
      <c r="BV18" s="73">
        <v>0</v>
      </c>
      <c r="BW18" s="73">
        <v>0</v>
      </c>
      <c r="BX18" s="95">
        <v>0</v>
      </c>
      <c r="BY18" s="95">
        <v>0</v>
      </c>
      <c r="BZ18" s="73">
        <v>0</v>
      </c>
      <c r="CA18" s="73">
        <v>61</v>
      </c>
      <c r="CB18" s="95">
        <v>87</v>
      </c>
      <c r="CC18" s="95">
        <v>367067</v>
      </c>
      <c r="CD18" s="73">
        <v>29435</v>
      </c>
      <c r="CE18" s="73" t="s">
        <v>348</v>
      </c>
      <c r="CF18" s="73" t="s">
        <v>349</v>
      </c>
      <c r="CG18" s="73" t="s">
        <v>328</v>
      </c>
      <c r="CH18" s="73" t="s">
        <v>328</v>
      </c>
      <c r="CI18" s="73" t="s">
        <v>328</v>
      </c>
      <c r="CJ18" s="72" t="s">
        <v>328</v>
      </c>
      <c r="CK18" s="72">
        <v>42964</v>
      </c>
      <c r="CL18" s="217" t="s">
        <v>469</v>
      </c>
      <c r="CM18" s="71" t="s">
        <v>470</v>
      </c>
      <c r="CN18" s="71" t="s">
        <v>187</v>
      </c>
      <c r="CO18" s="72">
        <v>42821</v>
      </c>
      <c r="CP18" s="217" t="s">
        <v>472</v>
      </c>
      <c r="CQ18" s="71" t="s">
        <v>471</v>
      </c>
      <c r="CR18" s="71" t="s">
        <v>479</v>
      </c>
      <c r="CS18" s="73">
        <v>49888540.469999999</v>
      </c>
      <c r="CT18" s="73" t="s">
        <v>350</v>
      </c>
      <c r="CU18" s="73" t="s">
        <v>351</v>
      </c>
      <c r="CV18" s="73">
        <v>87</v>
      </c>
      <c r="CW18" s="73">
        <v>88</v>
      </c>
      <c r="CX18" s="73">
        <v>0</v>
      </c>
      <c r="CY18" s="73">
        <v>0</v>
      </c>
      <c r="CZ18" s="73">
        <v>0</v>
      </c>
      <c r="DA18" s="73">
        <v>0</v>
      </c>
      <c r="DC18" s="218"/>
      <c r="DD18" s="218"/>
      <c r="DG18" s="218" t="str">
        <f t="shared" si="1"/>
        <v>DO</v>
      </c>
    </row>
    <row r="19" spans="1:113">
      <c r="A19" s="218" t="str">
        <f t="shared" si="0"/>
        <v>02DO</v>
      </c>
      <c r="B19" s="71" t="s">
        <v>0</v>
      </c>
      <c r="C19" s="71" t="s">
        <v>198</v>
      </c>
      <c r="D19" s="71" t="s">
        <v>199</v>
      </c>
      <c r="E19" s="72">
        <v>42445</v>
      </c>
      <c r="F19" s="217" t="s">
        <v>472</v>
      </c>
      <c r="G19" s="71" t="s">
        <v>468</v>
      </c>
      <c r="H19" s="223">
        <v>2</v>
      </c>
      <c r="I19" s="73">
        <v>2</v>
      </c>
      <c r="J19" s="73">
        <v>230</v>
      </c>
      <c r="K19" s="73">
        <v>297</v>
      </c>
      <c r="L19" s="73">
        <v>295</v>
      </c>
      <c r="M19" s="73">
        <v>2</v>
      </c>
      <c r="N19" s="73">
        <v>0</v>
      </c>
      <c r="O19" s="73">
        <v>0</v>
      </c>
      <c r="P19" s="73">
        <v>37</v>
      </c>
      <c r="Q19" s="95">
        <v>30</v>
      </c>
      <c r="R19" s="95">
        <v>1729034</v>
      </c>
      <c r="S19" s="95">
        <v>100000</v>
      </c>
      <c r="T19" s="95">
        <v>1629034</v>
      </c>
      <c r="U19" s="95">
        <v>1814284</v>
      </c>
      <c r="V19" s="95">
        <v>1787276</v>
      </c>
      <c r="W19" s="95">
        <v>0</v>
      </c>
      <c r="X19" s="95">
        <v>0</v>
      </c>
      <c r="Y19" s="95">
        <v>0</v>
      </c>
      <c r="Z19" s="95">
        <v>1787276</v>
      </c>
      <c r="AA19" s="95">
        <v>1798954</v>
      </c>
      <c r="AB19" s="95">
        <v>11678</v>
      </c>
      <c r="AC19" s="73">
        <v>85250</v>
      </c>
      <c r="AD19" s="73">
        <v>19</v>
      </c>
      <c r="AE19" s="73">
        <v>0</v>
      </c>
      <c r="AF19" s="95">
        <v>6</v>
      </c>
      <c r="AG19" s="95">
        <v>130684</v>
      </c>
      <c r="AH19" s="73">
        <v>0</v>
      </c>
      <c r="AI19" s="73">
        <v>0</v>
      </c>
      <c r="AJ19" s="95">
        <v>24</v>
      </c>
      <c r="AK19" s="95">
        <v>21444</v>
      </c>
      <c r="AL19" s="73">
        <v>0</v>
      </c>
      <c r="AM19" s="73">
        <v>0</v>
      </c>
      <c r="AN19" s="95">
        <v>0</v>
      </c>
      <c r="AO19" s="95">
        <v>0</v>
      </c>
      <c r="AP19" s="73">
        <v>0</v>
      </c>
      <c r="AQ19" s="73">
        <v>0</v>
      </c>
      <c r="AR19" s="95">
        <v>0</v>
      </c>
      <c r="AS19" s="95">
        <v>0</v>
      </c>
      <c r="AT19" s="73">
        <v>0</v>
      </c>
      <c r="AU19" s="73">
        <v>0</v>
      </c>
      <c r="AV19" s="95">
        <v>0</v>
      </c>
      <c r="AW19" s="95">
        <v>0</v>
      </c>
      <c r="AX19" s="73">
        <v>0</v>
      </c>
      <c r="AY19" s="73">
        <v>0</v>
      </c>
      <c r="AZ19" s="95">
        <v>0</v>
      </c>
      <c r="BA19" s="95">
        <v>0</v>
      </c>
      <c r="BB19" s="73">
        <v>0</v>
      </c>
      <c r="BC19" s="73">
        <v>0</v>
      </c>
      <c r="BD19" s="95">
        <v>0</v>
      </c>
      <c r="BE19" s="95">
        <v>0</v>
      </c>
      <c r="BF19" s="73">
        <v>0</v>
      </c>
      <c r="BG19" s="73">
        <v>0</v>
      </c>
      <c r="BH19" s="95">
        <v>0</v>
      </c>
      <c r="BI19" s="95">
        <v>0</v>
      </c>
      <c r="BJ19" s="73">
        <v>0</v>
      </c>
      <c r="BK19" s="73">
        <v>0</v>
      </c>
      <c r="BL19" s="95">
        <v>0</v>
      </c>
      <c r="BM19" s="95">
        <v>0</v>
      </c>
      <c r="BN19" s="73">
        <v>0</v>
      </c>
      <c r="BO19" s="73">
        <v>0</v>
      </c>
      <c r="BP19" s="95">
        <v>0</v>
      </c>
      <c r="BQ19" s="95">
        <v>0</v>
      </c>
      <c r="BR19" s="73">
        <v>0</v>
      </c>
      <c r="BS19" s="73">
        <v>0</v>
      </c>
      <c r="BT19" s="95">
        <v>0</v>
      </c>
      <c r="BU19" s="95">
        <v>0</v>
      </c>
      <c r="BV19" s="73">
        <v>0</v>
      </c>
      <c r="BW19" s="73">
        <v>0</v>
      </c>
      <c r="BX19" s="95">
        <v>0</v>
      </c>
      <c r="BY19" s="95">
        <v>0</v>
      </c>
      <c r="BZ19" s="73">
        <v>0</v>
      </c>
      <c r="CA19" s="73">
        <v>0</v>
      </c>
      <c r="CB19" s="95">
        <v>30</v>
      </c>
      <c r="CC19" s="95">
        <v>152127</v>
      </c>
      <c r="CD19" s="73">
        <v>0</v>
      </c>
      <c r="CE19" s="73" t="s">
        <v>352</v>
      </c>
      <c r="CF19" s="73" t="s">
        <v>353</v>
      </c>
      <c r="CG19" s="73" t="s">
        <v>328</v>
      </c>
      <c r="CH19" s="73" t="s">
        <v>328</v>
      </c>
      <c r="CI19" s="73" t="s">
        <v>328</v>
      </c>
      <c r="CJ19" s="72" t="s">
        <v>328</v>
      </c>
      <c r="CK19" s="72">
        <v>42940</v>
      </c>
      <c r="CL19" s="217" t="s">
        <v>469</v>
      </c>
      <c r="CM19" s="71" t="s">
        <v>470</v>
      </c>
      <c r="CN19" s="71" t="s">
        <v>187</v>
      </c>
      <c r="CO19" s="72">
        <v>42831</v>
      </c>
      <c r="CP19" s="217" t="s">
        <v>467</v>
      </c>
      <c r="CQ19" s="71" t="s">
        <v>471</v>
      </c>
      <c r="CR19" s="71" t="s">
        <v>479</v>
      </c>
      <c r="CS19" s="73">
        <v>2261728.91</v>
      </c>
      <c r="CT19" s="73"/>
      <c r="CU19" s="73"/>
      <c r="CV19" s="73">
        <v>30</v>
      </c>
      <c r="CW19" s="73">
        <v>18</v>
      </c>
      <c r="CX19" s="73">
        <v>0</v>
      </c>
      <c r="CY19" s="73">
        <v>0</v>
      </c>
      <c r="CZ19" s="73">
        <v>0</v>
      </c>
      <c r="DA19" s="73">
        <v>0</v>
      </c>
      <c r="DC19" s="218"/>
      <c r="DD19" s="218"/>
      <c r="DG19" s="218" t="str">
        <f t="shared" si="1"/>
        <v>DO</v>
      </c>
      <c r="DI19">
        <v>0</v>
      </c>
    </row>
    <row r="20" spans="1:113">
      <c r="A20" s="218" t="str">
        <f t="shared" si="0"/>
        <v>02DO</v>
      </c>
      <c r="B20" s="71" t="s">
        <v>0</v>
      </c>
      <c r="C20" s="71" t="s">
        <v>275</v>
      </c>
      <c r="D20" s="71" t="s">
        <v>276</v>
      </c>
      <c r="E20" s="72">
        <v>42445</v>
      </c>
      <c r="F20" s="217" t="s">
        <v>472</v>
      </c>
      <c r="G20" s="71" t="s">
        <v>468</v>
      </c>
      <c r="H20" s="223">
        <v>1</v>
      </c>
      <c r="I20" s="73">
        <v>0</v>
      </c>
      <c r="J20" s="73">
        <v>200</v>
      </c>
      <c r="K20" s="73">
        <v>277</v>
      </c>
      <c r="L20" s="73">
        <v>277</v>
      </c>
      <c r="M20" s="73">
        <v>0</v>
      </c>
      <c r="N20" s="73">
        <v>0</v>
      </c>
      <c r="O20" s="73">
        <v>0</v>
      </c>
      <c r="P20" s="73">
        <v>67</v>
      </c>
      <c r="Q20" s="95">
        <v>10</v>
      </c>
      <c r="R20" s="95">
        <v>4567769</v>
      </c>
      <c r="S20" s="95">
        <v>50000</v>
      </c>
      <c r="T20" s="95">
        <v>4517769</v>
      </c>
      <c r="U20" s="95">
        <v>4567769</v>
      </c>
      <c r="V20" s="95">
        <v>4034344</v>
      </c>
      <c r="W20" s="95">
        <v>0</v>
      </c>
      <c r="X20" s="95">
        <v>0</v>
      </c>
      <c r="Y20" s="95">
        <v>0</v>
      </c>
      <c r="Z20" s="95">
        <v>4034344</v>
      </c>
      <c r="AA20" s="95">
        <v>4034680</v>
      </c>
      <c r="AB20" s="95">
        <v>336</v>
      </c>
      <c r="AC20" s="73">
        <v>0</v>
      </c>
      <c r="AD20" s="73">
        <v>29</v>
      </c>
      <c r="AE20" s="73">
        <v>0</v>
      </c>
      <c r="AF20" s="95">
        <v>0</v>
      </c>
      <c r="AG20" s="95">
        <v>0</v>
      </c>
      <c r="AH20" s="73">
        <v>0</v>
      </c>
      <c r="AI20" s="73">
        <v>0</v>
      </c>
      <c r="AJ20" s="95">
        <v>10</v>
      </c>
      <c r="AK20" s="95">
        <v>0</v>
      </c>
      <c r="AL20" s="73">
        <v>0</v>
      </c>
      <c r="AM20" s="73">
        <v>0</v>
      </c>
      <c r="AN20" s="95">
        <v>0</v>
      </c>
      <c r="AO20" s="95">
        <v>0</v>
      </c>
      <c r="AP20" s="73">
        <v>0</v>
      </c>
      <c r="AQ20" s="73">
        <v>0</v>
      </c>
      <c r="AR20" s="95">
        <v>0</v>
      </c>
      <c r="AS20" s="95">
        <v>0</v>
      </c>
      <c r="AT20" s="73">
        <v>0</v>
      </c>
      <c r="AU20" s="73">
        <v>0</v>
      </c>
      <c r="AV20" s="95">
        <v>0</v>
      </c>
      <c r="AW20" s="95">
        <v>0</v>
      </c>
      <c r="AX20" s="73">
        <v>0</v>
      </c>
      <c r="AY20" s="73">
        <v>0</v>
      </c>
      <c r="AZ20" s="95">
        <v>0</v>
      </c>
      <c r="BA20" s="95">
        <v>0</v>
      </c>
      <c r="BB20" s="73">
        <v>0</v>
      </c>
      <c r="BC20" s="73">
        <v>0</v>
      </c>
      <c r="BD20" s="95">
        <v>0</v>
      </c>
      <c r="BE20" s="95">
        <v>0</v>
      </c>
      <c r="BF20" s="73">
        <v>0</v>
      </c>
      <c r="BG20" s="73">
        <v>0</v>
      </c>
      <c r="BH20" s="95">
        <v>0</v>
      </c>
      <c r="BI20" s="95">
        <v>0</v>
      </c>
      <c r="BJ20" s="73">
        <v>0</v>
      </c>
      <c r="BK20" s="73">
        <v>0</v>
      </c>
      <c r="BL20" s="95">
        <v>0</v>
      </c>
      <c r="BM20" s="95">
        <v>0</v>
      </c>
      <c r="BN20" s="73">
        <v>0</v>
      </c>
      <c r="BO20" s="73">
        <v>0</v>
      </c>
      <c r="BP20" s="95">
        <v>0</v>
      </c>
      <c r="BQ20" s="95">
        <v>0</v>
      </c>
      <c r="BR20" s="73">
        <v>0</v>
      </c>
      <c r="BS20" s="73">
        <v>0</v>
      </c>
      <c r="BT20" s="95">
        <v>0</v>
      </c>
      <c r="BU20" s="95">
        <v>0</v>
      </c>
      <c r="BV20" s="73">
        <v>0</v>
      </c>
      <c r="BW20" s="73">
        <v>0</v>
      </c>
      <c r="BX20" s="95">
        <v>0</v>
      </c>
      <c r="BY20" s="95">
        <v>0</v>
      </c>
      <c r="BZ20" s="73">
        <v>0</v>
      </c>
      <c r="CA20" s="73">
        <v>0</v>
      </c>
      <c r="CB20" s="95">
        <v>10</v>
      </c>
      <c r="CC20" s="95">
        <v>0</v>
      </c>
      <c r="CD20" s="73">
        <v>0</v>
      </c>
      <c r="CE20" s="73" t="s">
        <v>354</v>
      </c>
      <c r="CF20" s="73" t="s">
        <v>355</v>
      </c>
      <c r="CG20" s="73" t="s">
        <v>328</v>
      </c>
      <c r="CH20" s="73" t="s">
        <v>328</v>
      </c>
      <c r="CI20" s="73" t="s">
        <v>328</v>
      </c>
      <c r="CJ20" s="72" t="s">
        <v>328</v>
      </c>
      <c r="CK20" s="72">
        <v>42940</v>
      </c>
      <c r="CL20" s="217" t="s">
        <v>469</v>
      </c>
      <c r="CM20" s="71" t="s">
        <v>470</v>
      </c>
      <c r="CN20" s="71" t="s">
        <v>187</v>
      </c>
      <c r="CO20" s="72">
        <v>42874</v>
      </c>
      <c r="CP20" s="217" t="s">
        <v>467</v>
      </c>
      <c r="CQ20" s="71" t="s">
        <v>471</v>
      </c>
      <c r="CR20" s="71" t="s">
        <v>479</v>
      </c>
      <c r="CS20" s="73">
        <v>3766652.07</v>
      </c>
      <c r="CT20" s="73"/>
      <c r="CU20" s="73"/>
      <c r="CV20" s="73">
        <v>10</v>
      </c>
      <c r="CW20" s="73">
        <v>38</v>
      </c>
      <c r="CX20" s="73">
        <v>0</v>
      </c>
      <c r="CY20" s="73">
        <v>0</v>
      </c>
      <c r="CZ20" s="73">
        <v>0</v>
      </c>
      <c r="DA20" s="73">
        <v>0</v>
      </c>
      <c r="DC20" s="218"/>
      <c r="DD20" s="218"/>
      <c r="DG20" s="218" t="str">
        <f t="shared" si="1"/>
        <v>DO</v>
      </c>
    </row>
    <row r="21" spans="1:113">
      <c r="A21" s="218" t="str">
        <f t="shared" si="0"/>
        <v>02DO</v>
      </c>
      <c r="B21" s="71" t="s">
        <v>0</v>
      </c>
      <c r="C21" s="71" t="s">
        <v>356</v>
      </c>
      <c r="D21" s="71" t="s">
        <v>485</v>
      </c>
      <c r="E21" s="72">
        <v>42508</v>
      </c>
      <c r="F21" s="217" t="s">
        <v>467</v>
      </c>
      <c r="G21" s="71" t="s">
        <v>468</v>
      </c>
      <c r="H21" s="223">
        <v>1</v>
      </c>
      <c r="I21" s="73">
        <v>0</v>
      </c>
      <c r="J21" s="73">
        <v>126</v>
      </c>
      <c r="K21" s="73">
        <v>155</v>
      </c>
      <c r="L21" s="73">
        <v>152</v>
      </c>
      <c r="M21" s="73">
        <v>3</v>
      </c>
      <c r="N21" s="73">
        <v>0</v>
      </c>
      <c r="O21" s="73">
        <v>0</v>
      </c>
      <c r="P21" s="73">
        <v>29</v>
      </c>
      <c r="Q21" s="95">
        <v>0</v>
      </c>
      <c r="R21" s="95">
        <v>1065911</v>
      </c>
      <c r="S21" s="95">
        <v>42293</v>
      </c>
      <c r="T21" s="95">
        <v>1023618</v>
      </c>
      <c r="U21" s="95">
        <v>1065911</v>
      </c>
      <c r="V21" s="95">
        <v>1003076</v>
      </c>
      <c r="W21" s="95">
        <v>0</v>
      </c>
      <c r="X21" s="95">
        <v>0</v>
      </c>
      <c r="Y21" s="95">
        <v>0</v>
      </c>
      <c r="Z21" s="95">
        <v>1003076</v>
      </c>
      <c r="AA21" s="95">
        <v>1005142</v>
      </c>
      <c r="AB21" s="95">
        <v>2066</v>
      </c>
      <c r="AC21" s="73">
        <v>0</v>
      </c>
      <c r="AD21" s="73">
        <v>19</v>
      </c>
      <c r="AE21" s="73">
        <v>0</v>
      </c>
      <c r="AF21" s="95">
        <v>0</v>
      </c>
      <c r="AG21" s="95">
        <v>0</v>
      </c>
      <c r="AH21" s="73">
        <v>0</v>
      </c>
      <c r="AI21" s="73">
        <v>0</v>
      </c>
      <c r="AJ21" s="95">
        <v>0</v>
      </c>
      <c r="AK21" s="95">
        <v>0</v>
      </c>
      <c r="AL21" s="73">
        <v>0</v>
      </c>
      <c r="AM21" s="73">
        <v>0</v>
      </c>
      <c r="AN21" s="95">
        <v>0</v>
      </c>
      <c r="AO21" s="95">
        <v>0</v>
      </c>
      <c r="AP21" s="73">
        <v>0</v>
      </c>
      <c r="AQ21" s="73">
        <v>0</v>
      </c>
      <c r="AR21" s="95">
        <v>0</v>
      </c>
      <c r="AS21" s="95">
        <v>0</v>
      </c>
      <c r="AT21" s="73">
        <v>0</v>
      </c>
      <c r="AU21" s="73">
        <v>0</v>
      </c>
      <c r="AV21" s="95">
        <v>0</v>
      </c>
      <c r="AW21" s="95">
        <v>0</v>
      </c>
      <c r="AX21" s="73">
        <v>0</v>
      </c>
      <c r="AY21" s="73">
        <v>0</v>
      </c>
      <c r="AZ21" s="95">
        <v>0</v>
      </c>
      <c r="BA21" s="95">
        <v>0</v>
      </c>
      <c r="BB21" s="73">
        <v>0</v>
      </c>
      <c r="BC21" s="73">
        <v>0</v>
      </c>
      <c r="BD21" s="95">
        <v>0</v>
      </c>
      <c r="BE21" s="95">
        <v>0</v>
      </c>
      <c r="BF21" s="73">
        <v>0</v>
      </c>
      <c r="BG21" s="73">
        <v>0</v>
      </c>
      <c r="BH21" s="95">
        <v>0</v>
      </c>
      <c r="BI21" s="95">
        <v>0</v>
      </c>
      <c r="BJ21" s="73">
        <v>0</v>
      </c>
      <c r="BK21" s="73">
        <v>0</v>
      </c>
      <c r="BL21" s="95">
        <v>0</v>
      </c>
      <c r="BM21" s="95">
        <v>0</v>
      </c>
      <c r="BN21" s="73">
        <v>0</v>
      </c>
      <c r="BO21" s="73">
        <v>0</v>
      </c>
      <c r="BP21" s="95">
        <v>0</v>
      </c>
      <c r="BQ21" s="95">
        <v>0</v>
      </c>
      <c r="BR21" s="73">
        <v>0</v>
      </c>
      <c r="BS21" s="73">
        <v>0</v>
      </c>
      <c r="BT21" s="95">
        <v>0</v>
      </c>
      <c r="BU21" s="95">
        <v>0</v>
      </c>
      <c r="BV21" s="73">
        <v>0</v>
      </c>
      <c r="BW21" s="73">
        <v>0</v>
      </c>
      <c r="BX21" s="95">
        <v>0</v>
      </c>
      <c r="BY21" s="95">
        <v>0</v>
      </c>
      <c r="BZ21" s="73">
        <v>0</v>
      </c>
      <c r="CA21" s="73">
        <v>0</v>
      </c>
      <c r="CB21" s="95">
        <v>0</v>
      </c>
      <c r="CC21" s="95">
        <v>0</v>
      </c>
      <c r="CD21" s="73">
        <v>0</v>
      </c>
      <c r="CE21" s="73" t="s">
        <v>352</v>
      </c>
      <c r="CF21" s="73" t="s">
        <v>353</v>
      </c>
      <c r="CG21" s="73" t="s">
        <v>328</v>
      </c>
      <c r="CH21" s="73" t="s">
        <v>328</v>
      </c>
      <c r="CI21" s="73" t="s">
        <v>328</v>
      </c>
      <c r="CJ21" s="72" t="s">
        <v>328</v>
      </c>
      <c r="CK21" s="72">
        <v>42950</v>
      </c>
      <c r="CL21" s="217" t="s">
        <v>469</v>
      </c>
      <c r="CM21" s="71" t="s">
        <v>470</v>
      </c>
      <c r="CN21" s="71" t="s">
        <v>187</v>
      </c>
      <c r="CO21" s="72">
        <v>42853</v>
      </c>
      <c r="CP21" s="217" t="s">
        <v>467</v>
      </c>
      <c r="CQ21" s="71" t="s">
        <v>471</v>
      </c>
      <c r="CR21" s="71" t="s">
        <v>482</v>
      </c>
      <c r="CS21" s="73">
        <v>900493.11</v>
      </c>
      <c r="CT21" s="73"/>
      <c r="CU21" s="73"/>
      <c r="CV21" s="73">
        <v>0</v>
      </c>
      <c r="CW21" s="73">
        <v>10</v>
      </c>
      <c r="CX21" s="73">
        <v>0</v>
      </c>
      <c r="CY21" s="73">
        <v>0</v>
      </c>
      <c r="CZ21" s="73">
        <v>0</v>
      </c>
      <c r="DA21" s="73">
        <v>0</v>
      </c>
      <c r="DC21" s="218"/>
      <c r="DD21" s="218"/>
      <c r="DG21" s="218" t="str">
        <f t="shared" si="1"/>
        <v>DO</v>
      </c>
    </row>
    <row r="22" spans="1:113">
      <c r="A22" s="218" t="str">
        <f t="shared" si="0"/>
        <v>03CO</v>
      </c>
      <c r="B22" s="71" t="s">
        <v>10</v>
      </c>
      <c r="C22" s="71" t="s">
        <v>210</v>
      </c>
      <c r="D22" s="71" t="s">
        <v>211</v>
      </c>
      <c r="E22" s="72">
        <v>41052</v>
      </c>
      <c r="F22" s="217" t="s">
        <v>467</v>
      </c>
      <c r="G22" s="71" t="s">
        <v>486</v>
      </c>
      <c r="H22" s="223">
        <v>2</v>
      </c>
      <c r="I22" s="73">
        <v>16</v>
      </c>
      <c r="J22" s="73">
        <v>955</v>
      </c>
      <c r="K22" s="73">
        <v>1636</v>
      </c>
      <c r="L22" s="73">
        <v>1636</v>
      </c>
      <c r="M22" s="73">
        <v>0</v>
      </c>
      <c r="N22" s="73">
        <v>0</v>
      </c>
      <c r="O22" s="73">
        <v>0</v>
      </c>
      <c r="P22" s="73">
        <v>456</v>
      </c>
      <c r="Q22" s="95">
        <v>225</v>
      </c>
      <c r="R22" s="95">
        <v>27973197</v>
      </c>
      <c r="S22" s="95">
        <v>150000</v>
      </c>
      <c r="T22" s="95">
        <v>27823197</v>
      </c>
      <c r="U22" s="95">
        <v>28765517</v>
      </c>
      <c r="V22" s="95">
        <v>28817877</v>
      </c>
      <c r="W22" s="95">
        <v>0</v>
      </c>
      <c r="X22" s="95">
        <v>0</v>
      </c>
      <c r="Y22" s="95">
        <v>0</v>
      </c>
      <c r="Z22" s="95">
        <v>28817877</v>
      </c>
      <c r="AA22" s="95">
        <v>27757494</v>
      </c>
      <c r="AB22" s="95">
        <v>-1060383</v>
      </c>
      <c r="AC22" s="73">
        <v>792320</v>
      </c>
      <c r="AD22" s="73">
        <v>319</v>
      </c>
      <c r="AE22" s="73">
        <v>5</v>
      </c>
      <c r="AF22" s="95">
        <v>0</v>
      </c>
      <c r="AG22" s="95">
        <v>135159</v>
      </c>
      <c r="AH22" s="73">
        <v>0</v>
      </c>
      <c r="AI22" s="73">
        <v>37</v>
      </c>
      <c r="AJ22" s="95">
        <v>70</v>
      </c>
      <c r="AK22" s="95">
        <v>1137365</v>
      </c>
      <c r="AL22" s="73">
        <v>0</v>
      </c>
      <c r="AM22" s="73">
        <v>0</v>
      </c>
      <c r="AN22" s="95">
        <v>0</v>
      </c>
      <c r="AO22" s="95">
        <v>0</v>
      </c>
      <c r="AP22" s="73">
        <v>0</v>
      </c>
      <c r="AQ22" s="73">
        <v>0</v>
      </c>
      <c r="AR22" s="95">
        <v>0</v>
      </c>
      <c r="AS22" s="95">
        <v>0</v>
      </c>
      <c r="AT22" s="73">
        <v>0</v>
      </c>
      <c r="AU22" s="73">
        <v>0</v>
      </c>
      <c r="AV22" s="95">
        <v>0</v>
      </c>
      <c r="AW22" s="95">
        <v>0</v>
      </c>
      <c r="AX22" s="73">
        <v>0</v>
      </c>
      <c r="AY22" s="73">
        <v>7</v>
      </c>
      <c r="AZ22" s="95">
        <v>177</v>
      </c>
      <c r="BA22" s="95">
        <v>426650</v>
      </c>
      <c r="BB22" s="73">
        <v>213490</v>
      </c>
      <c r="BC22" s="73">
        <v>0</v>
      </c>
      <c r="BD22" s="95">
        <v>0</v>
      </c>
      <c r="BE22" s="95">
        <v>0</v>
      </c>
      <c r="BF22" s="73">
        <v>0</v>
      </c>
      <c r="BG22" s="73">
        <v>0</v>
      </c>
      <c r="BH22" s="95">
        <v>0</v>
      </c>
      <c r="BI22" s="95">
        <v>0</v>
      </c>
      <c r="BJ22" s="73">
        <v>0</v>
      </c>
      <c r="BK22" s="73">
        <v>0</v>
      </c>
      <c r="BL22" s="95">
        <v>0</v>
      </c>
      <c r="BM22" s="95">
        <v>600760</v>
      </c>
      <c r="BN22" s="73">
        <v>0</v>
      </c>
      <c r="BO22" s="73">
        <v>0</v>
      </c>
      <c r="BP22" s="95">
        <v>0</v>
      </c>
      <c r="BQ22" s="95">
        <v>0</v>
      </c>
      <c r="BR22" s="73">
        <v>0</v>
      </c>
      <c r="BS22" s="73">
        <v>0</v>
      </c>
      <c r="BT22" s="95">
        <v>0</v>
      </c>
      <c r="BU22" s="95">
        <v>0</v>
      </c>
      <c r="BV22" s="73">
        <v>0</v>
      </c>
      <c r="BW22" s="73">
        <v>0</v>
      </c>
      <c r="BX22" s="95">
        <v>0</v>
      </c>
      <c r="BY22" s="95">
        <v>0</v>
      </c>
      <c r="BZ22" s="73">
        <v>0</v>
      </c>
      <c r="CA22" s="73">
        <v>49</v>
      </c>
      <c r="CB22" s="95">
        <v>247</v>
      </c>
      <c r="CC22" s="95">
        <v>1502304</v>
      </c>
      <c r="CD22" s="73">
        <v>213490</v>
      </c>
      <c r="CE22" s="73" t="s">
        <v>362</v>
      </c>
      <c r="CF22" s="73" t="s">
        <v>363</v>
      </c>
      <c r="CG22" s="73" t="s">
        <v>328</v>
      </c>
      <c r="CH22" s="73" t="s">
        <v>328</v>
      </c>
      <c r="CI22" s="73" t="s">
        <v>328</v>
      </c>
      <c r="CJ22" s="72" t="s">
        <v>328</v>
      </c>
      <c r="CK22" s="72">
        <v>42947</v>
      </c>
      <c r="CL22" s="217" t="s">
        <v>469</v>
      </c>
      <c r="CM22" s="71" t="s">
        <v>470</v>
      </c>
      <c r="CN22" s="71" t="s">
        <v>187</v>
      </c>
      <c r="CO22" s="72">
        <v>42797</v>
      </c>
      <c r="CP22" s="217" t="s">
        <v>472</v>
      </c>
      <c r="CQ22" s="71" t="s">
        <v>471</v>
      </c>
      <c r="CR22" s="71" t="s">
        <v>487</v>
      </c>
      <c r="CS22" s="73">
        <v>27697061.120000001</v>
      </c>
      <c r="CT22" s="73"/>
      <c r="CU22" s="73"/>
      <c r="CV22" s="73">
        <v>5</v>
      </c>
      <c r="CW22" s="73">
        <v>88</v>
      </c>
      <c r="CX22" s="73">
        <v>0</v>
      </c>
      <c r="CY22" s="73">
        <v>0</v>
      </c>
      <c r="CZ22" s="73">
        <v>-797630</v>
      </c>
      <c r="DA22" s="73">
        <v>0</v>
      </c>
      <c r="DC22" s="218"/>
      <c r="DD22" s="218"/>
      <c r="DG22" s="218" t="str">
        <f t="shared" si="1"/>
        <v>CO</v>
      </c>
    </row>
    <row r="23" spans="1:113">
      <c r="A23" s="218" t="str">
        <f t="shared" si="0"/>
        <v>03CO</v>
      </c>
      <c r="B23" s="71" t="s">
        <v>10</v>
      </c>
      <c r="C23" s="71" t="s">
        <v>213</v>
      </c>
      <c r="D23" s="71" t="s">
        <v>214</v>
      </c>
      <c r="E23" s="72">
        <v>42060</v>
      </c>
      <c r="F23" s="217" t="s">
        <v>472</v>
      </c>
      <c r="G23" s="71" t="s">
        <v>478</v>
      </c>
      <c r="H23" s="223">
        <v>3</v>
      </c>
      <c r="I23" s="73">
        <v>14</v>
      </c>
      <c r="J23" s="73">
        <v>300</v>
      </c>
      <c r="K23" s="73">
        <v>644</v>
      </c>
      <c r="L23" s="73">
        <v>600</v>
      </c>
      <c r="M23" s="73">
        <v>44</v>
      </c>
      <c r="N23" s="73">
        <v>0</v>
      </c>
      <c r="O23" s="73">
        <v>0</v>
      </c>
      <c r="P23" s="73">
        <v>315</v>
      </c>
      <c r="Q23" s="95">
        <v>29</v>
      </c>
      <c r="R23" s="95">
        <v>4296119</v>
      </c>
      <c r="S23" s="95">
        <v>0</v>
      </c>
      <c r="T23" s="95">
        <v>4296119</v>
      </c>
      <c r="U23" s="95">
        <v>6114814</v>
      </c>
      <c r="V23" s="95">
        <v>6340441</v>
      </c>
      <c r="W23" s="95">
        <v>0</v>
      </c>
      <c r="X23" s="95">
        <v>0</v>
      </c>
      <c r="Y23" s="95">
        <v>0</v>
      </c>
      <c r="Z23" s="95">
        <v>6340441</v>
      </c>
      <c r="AA23" s="95">
        <v>6332694</v>
      </c>
      <c r="AB23" s="95">
        <v>-7747</v>
      </c>
      <c r="AC23" s="73">
        <v>1818695</v>
      </c>
      <c r="AD23" s="73">
        <v>99</v>
      </c>
      <c r="AE23" s="73">
        <v>0</v>
      </c>
      <c r="AF23" s="95">
        <v>1</v>
      </c>
      <c r="AG23" s="95">
        <v>6824</v>
      </c>
      <c r="AH23" s="73">
        <v>0</v>
      </c>
      <c r="AI23" s="73">
        <v>0</v>
      </c>
      <c r="AJ23" s="95">
        <v>7</v>
      </c>
      <c r="AK23" s="95">
        <v>1522085</v>
      </c>
      <c r="AL23" s="73">
        <v>1237952</v>
      </c>
      <c r="AM23" s="73">
        <v>0</v>
      </c>
      <c r="AN23" s="95">
        <v>0</v>
      </c>
      <c r="AO23" s="95">
        <v>0</v>
      </c>
      <c r="AP23" s="73">
        <v>0</v>
      </c>
      <c r="AQ23" s="73">
        <v>0</v>
      </c>
      <c r="AR23" s="95">
        <v>0</v>
      </c>
      <c r="AS23" s="95">
        <v>0</v>
      </c>
      <c r="AT23" s="73">
        <v>0</v>
      </c>
      <c r="AU23" s="73">
        <v>0</v>
      </c>
      <c r="AV23" s="95">
        <v>0</v>
      </c>
      <c r="AW23" s="95">
        <v>0</v>
      </c>
      <c r="AX23" s="73">
        <v>0</v>
      </c>
      <c r="AY23" s="73">
        <v>88</v>
      </c>
      <c r="AZ23" s="95">
        <v>7</v>
      </c>
      <c r="BA23" s="95">
        <v>245665</v>
      </c>
      <c r="BB23" s="73">
        <v>82769</v>
      </c>
      <c r="BC23" s="73">
        <v>105</v>
      </c>
      <c r="BD23" s="95">
        <v>0</v>
      </c>
      <c r="BE23" s="95">
        <v>0</v>
      </c>
      <c r="BF23" s="73">
        <v>0</v>
      </c>
      <c r="BG23" s="73">
        <v>0</v>
      </c>
      <c r="BH23" s="95">
        <v>0</v>
      </c>
      <c r="BI23" s="95">
        <v>0</v>
      </c>
      <c r="BJ23" s="73">
        <v>0</v>
      </c>
      <c r="BK23" s="73">
        <v>0</v>
      </c>
      <c r="BL23" s="95">
        <v>0</v>
      </c>
      <c r="BM23" s="95">
        <v>0</v>
      </c>
      <c r="BN23" s="73">
        <v>0</v>
      </c>
      <c r="BO23" s="73">
        <v>0</v>
      </c>
      <c r="BP23" s="95">
        <v>0</v>
      </c>
      <c r="BQ23" s="95">
        <v>0</v>
      </c>
      <c r="BR23" s="73">
        <v>0</v>
      </c>
      <c r="BS23" s="73">
        <v>0</v>
      </c>
      <c r="BT23" s="95">
        <v>14</v>
      </c>
      <c r="BU23" s="95">
        <v>44120</v>
      </c>
      <c r="BV23" s="73">
        <v>44120</v>
      </c>
      <c r="BW23" s="73">
        <v>0</v>
      </c>
      <c r="BX23" s="95">
        <v>0</v>
      </c>
      <c r="BY23" s="95">
        <v>0</v>
      </c>
      <c r="BZ23" s="73">
        <v>0</v>
      </c>
      <c r="CA23" s="73">
        <v>193</v>
      </c>
      <c r="CB23" s="95">
        <v>29</v>
      </c>
      <c r="CC23" s="95">
        <v>1818695</v>
      </c>
      <c r="CD23" s="73">
        <v>1364841</v>
      </c>
      <c r="CE23" s="73" t="s">
        <v>357</v>
      </c>
      <c r="CF23" s="73" t="s">
        <v>358</v>
      </c>
      <c r="CG23" s="73" t="s">
        <v>328</v>
      </c>
      <c r="CH23" s="73" t="s">
        <v>328</v>
      </c>
      <c r="CI23" s="73" t="s">
        <v>328</v>
      </c>
      <c r="CJ23" s="72" t="s">
        <v>328</v>
      </c>
      <c r="CK23" s="72">
        <v>42921</v>
      </c>
      <c r="CL23" s="217" t="s">
        <v>469</v>
      </c>
      <c r="CM23" s="71" t="s">
        <v>470</v>
      </c>
      <c r="CN23" s="71" t="s">
        <v>187</v>
      </c>
      <c r="CO23" s="72">
        <v>42860</v>
      </c>
      <c r="CP23" s="217" t="s">
        <v>467</v>
      </c>
      <c r="CQ23" s="71" t="s">
        <v>471</v>
      </c>
      <c r="CR23" s="71" t="s">
        <v>488</v>
      </c>
      <c r="CS23" s="73">
        <v>3303857.17</v>
      </c>
      <c r="CT23" s="73"/>
      <c r="CU23" s="73"/>
      <c r="CV23" s="73">
        <v>0</v>
      </c>
      <c r="CW23" s="73">
        <v>23</v>
      </c>
      <c r="CX23" s="73">
        <v>0</v>
      </c>
      <c r="CY23" s="73">
        <v>0</v>
      </c>
      <c r="CZ23" s="73">
        <v>0</v>
      </c>
      <c r="DA23" s="73">
        <v>0</v>
      </c>
      <c r="DC23" s="218"/>
      <c r="DD23" s="218"/>
      <c r="DG23" s="218" t="str">
        <f t="shared" si="1"/>
        <v>CO</v>
      </c>
    </row>
    <row r="24" spans="1:113">
      <c r="A24" s="218" t="str">
        <f t="shared" si="0"/>
        <v>03CO</v>
      </c>
      <c r="B24" s="71" t="s">
        <v>10</v>
      </c>
      <c r="C24" s="71" t="s">
        <v>215</v>
      </c>
      <c r="D24" s="71" t="s">
        <v>216</v>
      </c>
      <c r="E24" s="72">
        <v>42341</v>
      </c>
      <c r="F24" s="217" t="s">
        <v>476</v>
      </c>
      <c r="G24" s="71" t="s">
        <v>468</v>
      </c>
      <c r="H24" s="223">
        <v>3</v>
      </c>
      <c r="I24" s="73">
        <v>2</v>
      </c>
      <c r="J24" s="73">
        <v>200</v>
      </c>
      <c r="K24" s="73">
        <v>397</v>
      </c>
      <c r="L24" s="73">
        <v>409</v>
      </c>
      <c r="M24" s="73">
        <v>-12</v>
      </c>
      <c r="N24" s="73">
        <v>12</v>
      </c>
      <c r="O24" s="73">
        <v>0</v>
      </c>
      <c r="P24" s="73">
        <v>196</v>
      </c>
      <c r="Q24" s="95">
        <v>1</v>
      </c>
      <c r="R24" s="95">
        <v>2580711</v>
      </c>
      <c r="S24" s="95">
        <v>50000</v>
      </c>
      <c r="T24" s="95">
        <v>2530711</v>
      </c>
      <c r="U24" s="95">
        <v>2556235</v>
      </c>
      <c r="V24" s="95">
        <v>2428112</v>
      </c>
      <c r="W24" s="95">
        <v>-31636</v>
      </c>
      <c r="X24" s="95">
        <v>0</v>
      </c>
      <c r="Y24" s="95">
        <v>-31636</v>
      </c>
      <c r="Z24" s="95">
        <v>2396476</v>
      </c>
      <c r="AA24" s="95">
        <v>2365069</v>
      </c>
      <c r="AB24" s="95">
        <v>-31407</v>
      </c>
      <c r="AC24" s="73">
        <v>-24476</v>
      </c>
      <c r="AD24" s="73">
        <v>75</v>
      </c>
      <c r="AE24" s="73">
        <v>8</v>
      </c>
      <c r="AF24" s="95">
        <v>1</v>
      </c>
      <c r="AG24" s="95">
        <v>1155</v>
      </c>
      <c r="AH24" s="73">
        <v>0</v>
      </c>
      <c r="AI24" s="73">
        <v>73</v>
      </c>
      <c r="AJ24" s="95">
        <v>0</v>
      </c>
      <c r="AK24" s="95">
        <v>3034</v>
      </c>
      <c r="AL24" s="73">
        <v>0</v>
      </c>
      <c r="AM24" s="73">
        <v>0</v>
      </c>
      <c r="AN24" s="95">
        <v>0</v>
      </c>
      <c r="AO24" s="95">
        <v>0</v>
      </c>
      <c r="AP24" s="73">
        <v>0</v>
      </c>
      <c r="AQ24" s="73">
        <v>0</v>
      </c>
      <c r="AR24" s="95">
        <v>0</v>
      </c>
      <c r="AS24" s="95">
        <v>0</v>
      </c>
      <c r="AT24" s="73">
        <v>0</v>
      </c>
      <c r="AU24" s="73">
        <v>0</v>
      </c>
      <c r="AV24" s="95">
        <v>0</v>
      </c>
      <c r="AW24" s="95">
        <v>0</v>
      </c>
      <c r="AX24" s="73">
        <v>0</v>
      </c>
      <c r="AY24" s="73">
        <v>3</v>
      </c>
      <c r="AZ24" s="95">
        <v>0</v>
      </c>
      <c r="BA24" s="95">
        <v>-20162</v>
      </c>
      <c r="BB24" s="73">
        <v>0</v>
      </c>
      <c r="BC24" s="73">
        <v>0</v>
      </c>
      <c r="BD24" s="95">
        <v>0</v>
      </c>
      <c r="BE24" s="95">
        <v>0</v>
      </c>
      <c r="BF24" s="73">
        <v>0</v>
      </c>
      <c r="BG24" s="73">
        <v>0</v>
      </c>
      <c r="BH24" s="95">
        <v>0</v>
      </c>
      <c r="BI24" s="95">
        <v>0</v>
      </c>
      <c r="BJ24" s="73">
        <v>0</v>
      </c>
      <c r="BK24" s="73">
        <v>0</v>
      </c>
      <c r="BL24" s="95">
        <v>0</v>
      </c>
      <c r="BM24" s="95">
        <v>0</v>
      </c>
      <c r="BN24" s="73">
        <v>0</v>
      </c>
      <c r="BO24" s="73">
        <v>0</v>
      </c>
      <c r="BP24" s="95">
        <v>0</v>
      </c>
      <c r="BQ24" s="95">
        <v>0</v>
      </c>
      <c r="BR24" s="73">
        <v>0</v>
      </c>
      <c r="BS24" s="73">
        <v>0</v>
      </c>
      <c r="BT24" s="95">
        <v>0</v>
      </c>
      <c r="BU24" s="95">
        <v>0</v>
      </c>
      <c r="BV24" s="73">
        <v>0</v>
      </c>
      <c r="BW24" s="73">
        <v>0</v>
      </c>
      <c r="BX24" s="95">
        <v>0</v>
      </c>
      <c r="BY24" s="95">
        <v>0</v>
      </c>
      <c r="BZ24" s="73">
        <v>0</v>
      </c>
      <c r="CA24" s="73">
        <v>84</v>
      </c>
      <c r="CB24" s="95">
        <v>1</v>
      </c>
      <c r="CC24" s="95">
        <v>-15973</v>
      </c>
      <c r="CD24" s="73">
        <v>0</v>
      </c>
      <c r="CE24" s="73" t="s">
        <v>379</v>
      </c>
      <c r="CF24" s="73" t="s">
        <v>380</v>
      </c>
      <c r="CG24" s="73" t="s">
        <v>328</v>
      </c>
      <c r="CH24" s="73" t="s">
        <v>328</v>
      </c>
      <c r="CI24" s="73" t="s">
        <v>328</v>
      </c>
      <c r="CJ24" s="72" t="s">
        <v>328</v>
      </c>
      <c r="CK24" s="72">
        <v>42971</v>
      </c>
      <c r="CL24" s="217" t="s">
        <v>469</v>
      </c>
      <c r="CM24" s="71" t="s">
        <v>470</v>
      </c>
      <c r="CN24" s="71" t="s">
        <v>187</v>
      </c>
      <c r="CO24" s="72">
        <v>42825</v>
      </c>
      <c r="CP24" s="217" t="s">
        <v>472</v>
      </c>
      <c r="CQ24" s="71" t="s">
        <v>471</v>
      </c>
      <c r="CR24" s="71" t="s">
        <v>488</v>
      </c>
      <c r="CS24" s="73">
        <v>2532090.83</v>
      </c>
      <c r="CT24" s="73"/>
      <c r="CU24" s="73"/>
      <c r="CV24" s="73">
        <v>1</v>
      </c>
      <c r="CW24" s="73">
        <v>37</v>
      </c>
      <c r="CX24" s="73">
        <v>0</v>
      </c>
      <c r="CY24" s="73">
        <v>0</v>
      </c>
      <c r="CZ24" s="73">
        <v>0</v>
      </c>
      <c r="DA24" s="73">
        <v>0</v>
      </c>
      <c r="DC24" s="218"/>
      <c r="DD24" s="218"/>
      <c r="DG24" s="218" t="str">
        <f t="shared" si="1"/>
        <v>CO</v>
      </c>
    </row>
    <row r="25" spans="1:113">
      <c r="A25" s="218" t="str">
        <f t="shared" si="0"/>
        <v>03CO</v>
      </c>
      <c r="B25" s="71" t="s">
        <v>10</v>
      </c>
      <c r="C25" s="71" t="s">
        <v>218</v>
      </c>
      <c r="D25" s="71" t="s">
        <v>219</v>
      </c>
      <c r="E25" s="72">
        <v>42536</v>
      </c>
      <c r="F25" s="217" t="s">
        <v>467</v>
      </c>
      <c r="G25" s="71" t="s">
        <v>468</v>
      </c>
      <c r="H25" s="223">
        <v>1</v>
      </c>
      <c r="I25" s="73">
        <v>1</v>
      </c>
      <c r="J25" s="73">
        <v>120</v>
      </c>
      <c r="K25" s="73">
        <v>139</v>
      </c>
      <c r="L25" s="73">
        <v>138</v>
      </c>
      <c r="M25" s="73">
        <v>1</v>
      </c>
      <c r="N25" s="73">
        <v>0</v>
      </c>
      <c r="O25" s="73">
        <v>0</v>
      </c>
      <c r="P25" s="73">
        <v>19</v>
      </c>
      <c r="Q25" s="95">
        <v>0</v>
      </c>
      <c r="R25" s="95">
        <v>931084</v>
      </c>
      <c r="S25" s="95">
        <v>33811</v>
      </c>
      <c r="T25" s="95">
        <v>897273</v>
      </c>
      <c r="U25" s="95">
        <v>988106</v>
      </c>
      <c r="V25" s="95">
        <v>921773</v>
      </c>
      <c r="W25" s="95">
        <v>0</v>
      </c>
      <c r="X25" s="95">
        <v>0</v>
      </c>
      <c r="Y25" s="95">
        <v>0</v>
      </c>
      <c r="Z25" s="95">
        <v>921773</v>
      </c>
      <c r="AA25" s="95">
        <v>921773</v>
      </c>
      <c r="AB25" s="95">
        <v>0</v>
      </c>
      <c r="AC25" s="73">
        <v>57022</v>
      </c>
      <c r="AD25" s="73">
        <v>9</v>
      </c>
      <c r="AE25" s="73">
        <v>0</v>
      </c>
      <c r="AF25" s="95">
        <v>0</v>
      </c>
      <c r="AG25" s="95">
        <v>0</v>
      </c>
      <c r="AH25" s="73">
        <v>0</v>
      </c>
      <c r="AI25" s="73">
        <v>9</v>
      </c>
      <c r="AJ25" s="95">
        <v>0</v>
      </c>
      <c r="AK25" s="95">
        <v>0</v>
      </c>
      <c r="AL25" s="73">
        <v>0</v>
      </c>
      <c r="AM25" s="73">
        <v>0</v>
      </c>
      <c r="AN25" s="95">
        <v>0</v>
      </c>
      <c r="AO25" s="95">
        <v>0</v>
      </c>
      <c r="AP25" s="73">
        <v>0</v>
      </c>
      <c r="AQ25" s="73">
        <v>0</v>
      </c>
      <c r="AR25" s="95">
        <v>0</v>
      </c>
      <c r="AS25" s="95">
        <v>0</v>
      </c>
      <c r="AT25" s="73">
        <v>0</v>
      </c>
      <c r="AU25" s="73">
        <v>0</v>
      </c>
      <c r="AV25" s="95">
        <v>0</v>
      </c>
      <c r="AW25" s="95">
        <v>0</v>
      </c>
      <c r="AX25" s="73">
        <v>0</v>
      </c>
      <c r="AY25" s="73">
        <v>0</v>
      </c>
      <c r="AZ25" s="95">
        <v>0</v>
      </c>
      <c r="BA25" s="95">
        <v>57022</v>
      </c>
      <c r="BB25" s="73">
        <v>0</v>
      </c>
      <c r="BC25" s="73">
        <v>0</v>
      </c>
      <c r="BD25" s="95">
        <v>0</v>
      </c>
      <c r="BE25" s="95">
        <v>0</v>
      </c>
      <c r="BF25" s="73">
        <v>0</v>
      </c>
      <c r="BG25" s="73">
        <v>0</v>
      </c>
      <c r="BH25" s="95">
        <v>0</v>
      </c>
      <c r="BI25" s="95">
        <v>0</v>
      </c>
      <c r="BJ25" s="73">
        <v>0</v>
      </c>
      <c r="BK25" s="73">
        <v>0</v>
      </c>
      <c r="BL25" s="95">
        <v>0</v>
      </c>
      <c r="BM25" s="95">
        <v>0</v>
      </c>
      <c r="BN25" s="73">
        <v>0</v>
      </c>
      <c r="BO25" s="73">
        <v>0</v>
      </c>
      <c r="BP25" s="95">
        <v>0</v>
      </c>
      <c r="BQ25" s="95">
        <v>0</v>
      </c>
      <c r="BR25" s="73">
        <v>0</v>
      </c>
      <c r="BS25" s="73">
        <v>0</v>
      </c>
      <c r="BT25" s="95">
        <v>0</v>
      </c>
      <c r="BU25" s="95">
        <v>0</v>
      </c>
      <c r="BV25" s="73">
        <v>0</v>
      </c>
      <c r="BW25" s="73">
        <v>0</v>
      </c>
      <c r="BX25" s="95">
        <v>0</v>
      </c>
      <c r="BY25" s="95">
        <v>0</v>
      </c>
      <c r="BZ25" s="73">
        <v>0</v>
      </c>
      <c r="CA25" s="73">
        <v>9</v>
      </c>
      <c r="CB25" s="95">
        <v>0</v>
      </c>
      <c r="CC25" s="95">
        <v>57022</v>
      </c>
      <c r="CD25" s="73">
        <v>0</v>
      </c>
      <c r="CE25" s="73" t="s">
        <v>373</v>
      </c>
      <c r="CF25" s="73" t="s">
        <v>374</v>
      </c>
      <c r="CG25" s="73" t="s">
        <v>328</v>
      </c>
      <c r="CH25" s="73" t="s">
        <v>328</v>
      </c>
      <c r="CI25" s="73" t="s">
        <v>328</v>
      </c>
      <c r="CJ25" s="72" t="s">
        <v>328</v>
      </c>
      <c r="CK25" s="72">
        <v>42943</v>
      </c>
      <c r="CL25" s="217" t="s">
        <v>469</v>
      </c>
      <c r="CM25" s="71" t="s">
        <v>470</v>
      </c>
      <c r="CN25" s="71" t="s">
        <v>187</v>
      </c>
      <c r="CO25" s="72">
        <v>42875</v>
      </c>
      <c r="CP25" s="217" t="s">
        <v>467</v>
      </c>
      <c r="CQ25" s="71" t="s">
        <v>471</v>
      </c>
      <c r="CR25" s="71" t="s">
        <v>487</v>
      </c>
      <c r="CS25" s="73">
        <v>926503.43</v>
      </c>
      <c r="CT25" s="73"/>
      <c r="CU25" s="73"/>
      <c r="CV25" s="73">
        <v>0</v>
      </c>
      <c r="CW25" s="73">
        <v>1</v>
      </c>
      <c r="CX25" s="73">
        <v>0</v>
      </c>
      <c r="CY25" s="73">
        <v>0</v>
      </c>
      <c r="CZ25" s="73">
        <v>0</v>
      </c>
      <c r="DA25" s="73">
        <v>0</v>
      </c>
      <c r="DC25" s="218"/>
      <c r="DD25" s="218"/>
      <c r="DG25" s="218" t="str">
        <f t="shared" si="1"/>
        <v>CO</v>
      </c>
    </row>
    <row r="26" spans="1:113">
      <c r="A26" s="218" t="str">
        <f t="shared" si="0"/>
        <v>03CO</v>
      </c>
      <c r="B26" s="71" t="s">
        <v>10</v>
      </c>
      <c r="C26" s="71" t="s">
        <v>289</v>
      </c>
      <c r="D26" s="71" t="s">
        <v>290</v>
      </c>
      <c r="E26" s="72">
        <v>42341</v>
      </c>
      <c r="F26" s="217" t="s">
        <v>476</v>
      </c>
      <c r="G26" s="71" t="s">
        <v>468</v>
      </c>
      <c r="H26" s="223">
        <v>1</v>
      </c>
      <c r="I26" s="73">
        <v>0</v>
      </c>
      <c r="J26" s="73">
        <v>195</v>
      </c>
      <c r="K26" s="73">
        <v>323</v>
      </c>
      <c r="L26" s="73">
        <v>318</v>
      </c>
      <c r="M26" s="73">
        <v>5</v>
      </c>
      <c r="N26" s="73">
        <v>0</v>
      </c>
      <c r="O26" s="73">
        <v>0</v>
      </c>
      <c r="P26" s="73">
        <v>128</v>
      </c>
      <c r="Q26" s="95">
        <v>0</v>
      </c>
      <c r="R26" s="95">
        <v>9008956</v>
      </c>
      <c r="S26" s="95">
        <v>100031</v>
      </c>
      <c r="T26" s="95">
        <v>8908925</v>
      </c>
      <c r="U26" s="95">
        <v>9008956</v>
      </c>
      <c r="V26" s="95">
        <v>9058480</v>
      </c>
      <c r="W26" s="95">
        <v>0</v>
      </c>
      <c r="X26" s="95">
        <v>0</v>
      </c>
      <c r="Y26" s="95">
        <v>0</v>
      </c>
      <c r="Z26" s="95">
        <v>9058480</v>
      </c>
      <c r="AA26" s="95">
        <v>8913154</v>
      </c>
      <c r="AB26" s="95">
        <v>-145326</v>
      </c>
      <c r="AC26" s="73">
        <v>0</v>
      </c>
      <c r="AD26" s="73">
        <v>107</v>
      </c>
      <c r="AE26" s="73">
        <v>0</v>
      </c>
      <c r="AF26" s="95">
        <v>0</v>
      </c>
      <c r="AG26" s="95">
        <v>0</v>
      </c>
      <c r="AH26" s="73">
        <v>0</v>
      </c>
      <c r="AI26" s="73">
        <v>0</v>
      </c>
      <c r="AJ26" s="95">
        <v>0</v>
      </c>
      <c r="AK26" s="95">
        <v>7180</v>
      </c>
      <c r="AL26" s="73">
        <v>0</v>
      </c>
      <c r="AM26" s="73">
        <v>0</v>
      </c>
      <c r="AN26" s="95">
        <v>0</v>
      </c>
      <c r="AO26" s="95">
        <v>0</v>
      </c>
      <c r="AP26" s="73">
        <v>0</v>
      </c>
      <c r="AQ26" s="73">
        <v>0</v>
      </c>
      <c r="AR26" s="95">
        <v>0</v>
      </c>
      <c r="AS26" s="95">
        <v>0</v>
      </c>
      <c r="AT26" s="73">
        <v>0</v>
      </c>
      <c r="AU26" s="73">
        <v>0</v>
      </c>
      <c r="AV26" s="95">
        <v>0</v>
      </c>
      <c r="AW26" s="95">
        <v>0</v>
      </c>
      <c r="AX26" s="73">
        <v>0</v>
      </c>
      <c r="AY26" s="73">
        <v>0</v>
      </c>
      <c r="AZ26" s="95">
        <v>0</v>
      </c>
      <c r="BA26" s="95">
        <v>0</v>
      </c>
      <c r="BB26" s="73">
        <v>0</v>
      </c>
      <c r="BC26" s="73">
        <v>0</v>
      </c>
      <c r="BD26" s="95">
        <v>0</v>
      </c>
      <c r="BE26" s="95">
        <v>0</v>
      </c>
      <c r="BF26" s="73">
        <v>0</v>
      </c>
      <c r="BG26" s="73">
        <v>0</v>
      </c>
      <c r="BH26" s="95">
        <v>0</v>
      </c>
      <c r="BI26" s="95">
        <v>0</v>
      </c>
      <c r="BJ26" s="73">
        <v>0</v>
      </c>
      <c r="BK26" s="73">
        <v>0</v>
      </c>
      <c r="BL26" s="95">
        <v>0</v>
      </c>
      <c r="BM26" s="95">
        <v>0</v>
      </c>
      <c r="BN26" s="73">
        <v>0</v>
      </c>
      <c r="BO26" s="73">
        <v>0</v>
      </c>
      <c r="BP26" s="95">
        <v>0</v>
      </c>
      <c r="BQ26" s="95">
        <v>0</v>
      </c>
      <c r="BR26" s="73">
        <v>0</v>
      </c>
      <c r="BS26" s="73">
        <v>0</v>
      </c>
      <c r="BT26" s="95">
        <v>0</v>
      </c>
      <c r="BU26" s="95">
        <v>0</v>
      </c>
      <c r="BV26" s="73">
        <v>0</v>
      </c>
      <c r="BW26" s="73">
        <v>0</v>
      </c>
      <c r="BX26" s="95">
        <v>0</v>
      </c>
      <c r="BY26" s="95">
        <v>0</v>
      </c>
      <c r="BZ26" s="73">
        <v>0</v>
      </c>
      <c r="CA26" s="73">
        <v>0</v>
      </c>
      <c r="CB26" s="95">
        <v>0</v>
      </c>
      <c r="CC26" s="95">
        <v>7180</v>
      </c>
      <c r="CD26" s="73">
        <v>0</v>
      </c>
      <c r="CE26" s="73" t="s">
        <v>381</v>
      </c>
      <c r="CF26" s="73" t="s">
        <v>382</v>
      </c>
      <c r="CG26" s="73" t="s">
        <v>328</v>
      </c>
      <c r="CH26" s="73" t="s">
        <v>328</v>
      </c>
      <c r="CI26" s="73" t="s">
        <v>328</v>
      </c>
      <c r="CJ26" s="72" t="s">
        <v>328</v>
      </c>
      <c r="CK26" s="72">
        <v>42978</v>
      </c>
      <c r="CL26" s="217" t="s">
        <v>469</v>
      </c>
      <c r="CM26" s="71" t="s">
        <v>470</v>
      </c>
      <c r="CN26" s="71" t="s">
        <v>187</v>
      </c>
      <c r="CO26" s="72">
        <v>42795</v>
      </c>
      <c r="CP26" s="217" t="s">
        <v>472</v>
      </c>
      <c r="CQ26" s="71" t="s">
        <v>471</v>
      </c>
      <c r="CR26" s="71" t="s">
        <v>489</v>
      </c>
      <c r="CS26" s="73">
        <v>9047924.8499999996</v>
      </c>
      <c r="CT26" s="73"/>
      <c r="CU26" s="73"/>
      <c r="CV26" s="73">
        <v>0</v>
      </c>
      <c r="CW26" s="73">
        <v>21</v>
      </c>
      <c r="CX26" s="73">
        <v>0</v>
      </c>
      <c r="CY26" s="73">
        <v>0</v>
      </c>
      <c r="CZ26" s="73">
        <v>0</v>
      </c>
      <c r="DA26" s="73">
        <v>0</v>
      </c>
      <c r="DC26" s="218"/>
      <c r="DD26" s="218"/>
      <c r="DG26" s="218" t="str">
        <f t="shared" si="1"/>
        <v>CO</v>
      </c>
    </row>
    <row r="27" spans="1:113">
      <c r="A27" s="218" t="str">
        <f t="shared" si="0"/>
        <v>03CO</v>
      </c>
      <c r="B27" s="71" t="s">
        <v>10</v>
      </c>
      <c r="C27" s="71" t="s">
        <v>220</v>
      </c>
      <c r="D27" s="71" t="s">
        <v>221</v>
      </c>
      <c r="E27" s="72">
        <v>42487</v>
      </c>
      <c r="F27" s="217" t="s">
        <v>467</v>
      </c>
      <c r="G27" s="71" t="s">
        <v>468</v>
      </c>
      <c r="H27" s="223">
        <v>1</v>
      </c>
      <c r="I27" s="73">
        <v>2</v>
      </c>
      <c r="J27" s="73">
        <v>180</v>
      </c>
      <c r="K27" s="73">
        <v>231</v>
      </c>
      <c r="L27" s="73">
        <v>229</v>
      </c>
      <c r="M27" s="73">
        <v>2</v>
      </c>
      <c r="N27" s="73">
        <v>0</v>
      </c>
      <c r="O27" s="73">
        <v>0</v>
      </c>
      <c r="P27" s="73">
        <v>49</v>
      </c>
      <c r="Q27" s="95">
        <v>2</v>
      </c>
      <c r="R27" s="95">
        <v>5112998</v>
      </c>
      <c r="S27" s="95">
        <v>56886</v>
      </c>
      <c r="T27" s="95">
        <v>5056112</v>
      </c>
      <c r="U27" s="95">
        <v>5217096</v>
      </c>
      <c r="V27" s="95">
        <v>5197254</v>
      </c>
      <c r="W27" s="95">
        <v>-15000</v>
      </c>
      <c r="X27" s="95">
        <v>0</v>
      </c>
      <c r="Y27" s="95">
        <v>-15000</v>
      </c>
      <c r="Z27" s="95">
        <v>5182254</v>
      </c>
      <c r="AA27" s="95">
        <v>5211856</v>
      </c>
      <c r="AB27" s="95">
        <v>29602</v>
      </c>
      <c r="AC27" s="73">
        <v>104098</v>
      </c>
      <c r="AD27" s="73">
        <v>31</v>
      </c>
      <c r="AE27" s="73">
        <v>0</v>
      </c>
      <c r="AF27" s="95">
        <v>2</v>
      </c>
      <c r="AG27" s="95">
        <v>49607</v>
      </c>
      <c r="AH27" s="73">
        <v>0</v>
      </c>
      <c r="AI27" s="73">
        <v>0</v>
      </c>
      <c r="AJ27" s="95">
        <v>0</v>
      </c>
      <c r="AK27" s="95">
        <v>47212</v>
      </c>
      <c r="AL27" s="73">
        <v>0</v>
      </c>
      <c r="AM27" s="73">
        <v>0</v>
      </c>
      <c r="AN27" s="95">
        <v>0</v>
      </c>
      <c r="AO27" s="95">
        <v>0</v>
      </c>
      <c r="AP27" s="73">
        <v>0</v>
      </c>
      <c r="AQ27" s="73">
        <v>0</v>
      </c>
      <c r="AR27" s="95">
        <v>0</v>
      </c>
      <c r="AS27" s="95">
        <v>0</v>
      </c>
      <c r="AT27" s="73">
        <v>0</v>
      </c>
      <c r="AU27" s="73">
        <v>0</v>
      </c>
      <c r="AV27" s="95">
        <v>0</v>
      </c>
      <c r="AW27" s="95">
        <v>0</v>
      </c>
      <c r="AX27" s="73">
        <v>0</v>
      </c>
      <c r="AY27" s="73">
        <v>0</v>
      </c>
      <c r="AZ27" s="95">
        <v>0</v>
      </c>
      <c r="BA27" s="95">
        <v>2520</v>
      </c>
      <c r="BB27" s="73">
        <v>0</v>
      </c>
      <c r="BC27" s="73">
        <v>0</v>
      </c>
      <c r="BD27" s="95">
        <v>0</v>
      </c>
      <c r="BE27" s="95">
        <v>0</v>
      </c>
      <c r="BF27" s="73">
        <v>0</v>
      </c>
      <c r="BG27" s="73">
        <v>0</v>
      </c>
      <c r="BH27" s="95">
        <v>0</v>
      </c>
      <c r="BI27" s="95">
        <v>0</v>
      </c>
      <c r="BJ27" s="73">
        <v>0</v>
      </c>
      <c r="BK27" s="73">
        <v>0</v>
      </c>
      <c r="BL27" s="95">
        <v>0</v>
      </c>
      <c r="BM27" s="95">
        <v>0</v>
      </c>
      <c r="BN27" s="73">
        <v>0</v>
      </c>
      <c r="BO27" s="73">
        <v>0</v>
      </c>
      <c r="BP27" s="95">
        <v>0</v>
      </c>
      <c r="BQ27" s="95">
        <v>0</v>
      </c>
      <c r="BR27" s="73">
        <v>0</v>
      </c>
      <c r="BS27" s="73">
        <v>0</v>
      </c>
      <c r="BT27" s="95">
        <v>0</v>
      </c>
      <c r="BU27" s="95">
        <v>0</v>
      </c>
      <c r="BV27" s="73">
        <v>0</v>
      </c>
      <c r="BW27" s="73">
        <v>0</v>
      </c>
      <c r="BX27" s="95">
        <v>0</v>
      </c>
      <c r="BY27" s="95">
        <v>0</v>
      </c>
      <c r="BZ27" s="73">
        <v>0</v>
      </c>
      <c r="CA27" s="73">
        <v>0</v>
      </c>
      <c r="CB27" s="95">
        <v>2</v>
      </c>
      <c r="CC27" s="95">
        <v>99339</v>
      </c>
      <c r="CD27" s="73">
        <v>0</v>
      </c>
      <c r="CE27" s="73" t="s">
        <v>383</v>
      </c>
      <c r="CF27" s="73" t="s">
        <v>384</v>
      </c>
      <c r="CG27" s="73" t="s">
        <v>328</v>
      </c>
      <c r="CH27" s="73" t="s">
        <v>328</v>
      </c>
      <c r="CI27" s="73" t="s">
        <v>328</v>
      </c>
      <c r="CJ27" s="72" t="s">
        <v>328</v>
      </c>
      <c r="CK27" s="72">
        <v>42922</v>
      </c>
      <c r="CL27" s="217" t="s">
        <v>469</v>
      </c>
      <c r="CM27" s="71" t="s">
        <v>470</v>
      </c>
      <c r="CN27" s="71" t="s">
        <v>187</v>
      </c>
      <c r="CO27" s="72">
        <v>42804</v>
      </c>
      <c r="CP27" s="217" t="s">
        <v>472</v>
      </c>
      <c r="CQ27" s="71" t="s">
        <v>471</v>
      </c>
      <c r="CR27" s="71" t="s">
        <v>489</v>
      </c>
      <c r="CS27" s="73">
        <v>5858555.6699999999</v>
      </c>
      <c r="CT27" s="73"/>
      <c r="CU27" s="73"/>
      <c r="CV27" s="73">
        <v>2</v>
      </c>
      <c r="CW27" s="73">
        <v>18</v>
      </c>
      <c r="CX27" s="73">
        <v>0</v>
      </c>
      <c r="CY27" s="73">
        <v>0</v>
      </c>
      <c r="CZ27" s="73">
        <v>0</v>
      </c>
      <c r="DA27" s="73">
        <v>0</v>
      </c>
      <c r="DC27" s="218"/>
      <c r="DD27" s="218"/>
      <c r="DG27" s="218" t="str">
        <f t="shared" si="1"/>
        <v>CO</v>
      </c>
    </row>
    <row r="28" spans="1:113">
      <c r="A28" s="218" t="str">
        <f t="shared" si="0"/>
        <v>03CO</v>
      </c>
      <c r="B28" s="71" t="s">
        <v>10</v>
      </c>
      <c r="C28" s="71" t="s">
        <v>385</v>
      </c>
      <c r="D28" s="71" t="s">
        <v>490</v>
      </c>
      <c r="E28" s="72">
        <v>42613</v>
      </c>
      <c r="F28" s="217" t="s">
        <v>469</v>
      </c>
      <c r="G28" s="71" t="s">
        <v>471</v>
      </c>
      <c r="H28" s="223">
        <v>1</v>
      </c>
      <c r="I28" s="73">
        <v>0</v>
      </c>
      <c r="J28" s="73">
        <v>125</v>
      </c>
      <c r="K28" s="73">
        <v>166</v>
      </c>
      <c r="L28" s="73">
        <v>172</v>
      </c>
      <c r="M28" s="73">
        <v>-6</v>
      </c>
      <c r="N28" s="73">
        <v>6</v>
      </c>
      <c r="O28" s="73">
        <v>0</v>
      </c>
      <c r="P28" s="73">
        <v>41</v>
      </c>
      <c r="Q28" s="95">
        <v>0</v>
      </c>
      <c r="R28" s="95">
        <v>710702</v>
      </c>
      <c r="S28" s="95">
        <v>0</v>
      </c>
      <c r="T28" s="95">
        <v>710702</v>
      </c>
      <c r="U28" s="95">
        <v>710702</v>
      </c>
      <c r="V28" s="95">
        <v>703481</v>
      </c>
      <c r="W28" s="95">
        <v>-9504</v>
      </c>
      <c r="X28" s="95">
        <v>0</v>
      </c>
      <c r="Y28" s="95">
        <v>-9504</v>
      </c>
      <c r="Z28" s="95">
        <v>693977</v>
      </c>
      <c r="AA28" s="95">
        <v>696276</v>
      </c>
      <c r="AB28" s="95">
        <v>2299</v>
      </c>
      <c r="AC28" s="73">
        <v>0</v>
      </c>
      <c r="AD28" s="73">
        <v>30</v>
      </c>
      <c r="AE28" s="73">
        <v>0</v>
      </c>
      <c r="AF28" s="95">
        <v>0</v>
      </c>
      <c r="AG28" s="95">
        <v>0</v>
      </c>
      <c r="AH28" s="73">
        <v>0</v>
      </c>
      <c r="AI28" s="73">
        <v>0</v>
      </c>
      <c r="AJ28" s="95">
        <v>0</v>
      </c>
      <c r="AK28" s="95">
        <v>0</v>
      </c>
      <c r="AL28" s="73">
        <v>0</v>
      </c>
      <c r="AM28" s="73">
        <v>0</v>
      </c>
      <c r="AN28" s="95">
        <v>0</v>
      </c>
      <c r="AO28" s="95">
        <v>0</v>
      </c>
      <c r="AP28" s="73">
        <v>0</v>
      </c>
      <c r="AQ28" s="73">
        <v>0</v>
      </c>
      <c r="AR28" s="95">
        <v>0</v>
      </c>
      <c r="AS28" s="95">
        <v>0</v>
      </c>
      <c r="AT28" s="73">
        <v>0</v>
      </c>
      <c r="AU28" s="73">
        <v>0</v>
      </c>
      <c r="AV28" s="95">
        <v>0</v>
      </c>
      <c r="AW28" s="95">
        <v>0</v>
      </c>
      <c r="AX28" s="73">
        <v>0</v>
      </c>
      <c r="AY28" s="73">
        <v>0</v>
      </c>
      <c r="AZ28" s="95">
        <v>0</v>
      </c>
      <c r="BA28" s="95">
        <v>0</v>
      </c>
      <c r="BB28" s="73">
        <v>0</v>
      </c>
      <c r="BC28" s="73">
        <v>0</v>
      </c>
      <c r="BD28" s="95">
        <v>0</v>
      </c>
      <c r="BE28" s="95">
        <v>0</v>
      </c>
      <c r="BF28" s="73">
        <v>0</v>
      </c>
      <c r="BG28" s="73">
        <v>0</v>
      </c>
      <c r="BH28" s="95">
        <v>0</v>
      </c>
      <c r="BI28" s="95">
        <v>0</v>
      </c>
      <c r="BJ28" s="73">
        <v>0</v>
      </c>
      <c r="BK28" s="73">
        <v>0</v>
      </c>
      <c r="BL28" s="95">
        <v>0</v>
      </c>
      <c r="BM28" s="95">
        <v>0</v>
      </c>
      <c r="BN28" s="73">
        <v>0</v>
      </c>
      <c r="BO28" s="73">
        <v>0</v>
      </c>
      <c r="BP28" s="95">
        <v>0</v>
      </c>
      <c r="BQ28" s="95">
        <v>0</v>
      </c>
      <c r="BR28" s="73">
        <v>0</v>
      </c>
      <c r="BS28" s="73">
        <v>0</v>
      </c>
      <c r="BT28" s="95">
        <v>0</v>
      </c>
      <c r="BU28" s="95">
        <v>0</v>
      </c>
      <c r="BV28" s="73">
        <v>0</v>
      </c>
      <c r="BW28" s="73">
        <v>0</v>
      </c>
      <c r="BX28" s="95">
        <v>0</v>
      </c>
      <c r="BY28" s="95">
        <v>0</v>
      </c>
      <c r="BZ28" s="73">
        <v>0</v>
      </c>
      <c r="CA28" s="73">
        <v>0</v>
      </c>
      <c r="CB28" s="95">
        <v>0</v>
      </c>
      <c r="CC28" s="95">
        <v>0</v>
      </c>
      <c r="CD28" s="73">
        <v>0</v>
      </c>
      <c r="CE28" s="73" t="s">
        <v>386</v>
      </c>
      <c r="CF28" s="73" t="s">
        <v>387</v>
      </c>
      <c r="CG28" s="73" t="s">
        <v>328</v>
      </c>
      <c r="CH28" s="73" t="s">
        <v>328</v>
      </c>
      <c r="CI28" s="73" t="s">
        <v>328</v>
      </c>
      <c r="CJ28" s="72" t="s">
        <v>328</v>
      </c>
      <c r="CK28" s="72">
        <v>42921</v>
      </c>
      <c r="CL28" s="217" t="s">
        <v>469</v>
      </c>
      <c r="CM28" s="71" t="s">
        <v>470</v>
      </c>
      <c r="CN28" s="71" t="s">
        <v>187</v>
      </c>
      <c r="CO28" s="72">
        <v>42846</v>
      </c>
      <c r="CP28" s="217" t="s">
        <v>467</v>
      </c>
      <c r="CQ28" s="71" t="s">
        <v>471</v>
      </c>
      <c r="CR28" s="71" t="s">
        <v>488</v>
      </c>
      <c r="CS28" s="73">
        <v>765580.95</v>
      </c>
      <c r="CT28" s="73"/>
      <c r="CU28" s="73"/>
      <c r="CV28" s="73">
        <v>0</v>
      </c>
      <c r="CW28" s="73">
        <v>11</v>
      </c>
      <c r="CX28" s="73">
        <v>0</v>
      </c>
      <c r="CY28" s="73">
        <v>0</v>
      </c>
      <c r="CZ28" s="73">
        <v>0</v>
      </c>
      <c r="DA28" s="73">
        <v>0</v>
      </c>
      <c r="DC28" s="218"/>
      <c r="DD28" s="218"/>
      <c r="DG28" s="218" t="str">
        <f t="shared" si="1"/>
        <v>CO</v>
      </c>
    </row>
    <row r="29" spans="1:113">
      <c r="A29" s="218" t="str">
        <f t="shared" si="0"/>
        <v>03CO</v>
      </c>
      <c r="B29" s="71" t="s">
        <v>10</v>
      </c>
      <c r="C29" s="71" t="s">
        <v>388</v>
      </c>
      <c r="D29" s="71" t="s">
        <v>491</v>
      </c>
      <c r="E29" s="72">
        <v>42711</v>
      </c>
      <c r="F29" s="217" t="s">
        <v>476</v>
      </c>
      <c r="G29" s="71" t="s">
        <v>471</v>
      </c>
      <c r="H29" s="223">
        <v>1</v>
      </c>
      <c r="I29" s="73">
        <v>0</v>
      </c>
      <c r="J29" s="73">
        <v>65</v>
      </c>
      <c r="K29" s="73">
        <v>72</v>
      </c>
      <c r="L29" s="73">
        <v>72</v>
      </c>
      <c r="M29" s="73">
        <v>0</v>
      </c>
      <c r="N29" s="73">
        <v>0</v>
      </c>
      <c r="O29" s="73">
        <v>0</v>
      </c>
      <c r="P29" s="73">
        <v>7</v>
      </c>
      <c r="Q29" s="95">
        <v>0</v>
      </c>
      <c r="R29" s="95">
        <v>1223500</v>
      </c>
      <c r="S29" s="95">
        <v>50000</v>
      </c>
      <c r="T29" s="95">
        <v>1173500</v>
      </c>
      <c r="U29" s="95">
        <v>1223500</v>
      </c>
      <c r="V29" s="95">
        <v>1204340</v>
      </c>
      <c r="W29" s="95">
        <v>0</v>
      </c>
      <c r="X29" s="95">
        <v>0</v>
      </c>
      <c r="Y29" s="95">
        <v>0</v>
      </c>
      <c r="Z29" s="95">
        <v>1204340</v>
      </c>
      <c r="AA29" s="95">
        <v>1216824</v>
      </c>
      <c r="AB29" s="95">
        <v>12484</v>
      </c>
      <c r="AC29" s="73">
        <v>0</v>
      </c>
      <c r="AD29" s="73">
        <v>7</v>
      </c>
      <c r="AE29" s="73">
        <v>0</v>
      </c>
      <c r="AF29" s="95">
        <v>0</v>
      </c>
      <c r="AG29" s="95">
        <v>0</v>
      </c>
      <c r="AH29" s="73">
        <v>0</v>
      </c>
      <c r="AI29" s="73">
        <v>0</v>
      </c>
      <c r="AJ29" s="95">
        <v>0</v>
      </c>
      <c r="AK29" s="95">
        <v>0</v>
      </c>
      <c r="AL29" s="73">
        <v>0</v>
      </c>
      <c r="AM29" s="73">
        <v>0</v>
      </c>
      <c r="AN29" s="95">
        <v>0</v>
      </c>
      <c r="AO29" s="95">
        <v>0</v>
      </c>
      <c r="AP29" s="73">
        <v>0</v>
      </c>
      <c r="AQ29" s="73">
        <v>0</v>
      </c>
      <c r="AR29" s="95">
        <v>0</v>
      </c>
      <c r="AS29" s="95">
        <v>0</v>
      </c>
      <c r="AT29" s="73">
        <v>0</v>
      </c>
      <c r="AU29" s="73">
        <v>0</v>
      </c>
      <c r="AV29" s="95">
        <v>0</v>
      </c>
      <c r="AW29" s="95">
        <v>0</v>
      </c>
      <c r="AX29" s="73">
        <v>0</v>
      </c>
      <c r="AY29" s="73">
        <v>0</v>
      </c>
      <c r="AZ29" s="95">
        <v>0</v>
      </c>
      <c r="BA29" s="95">
        <v>0</v>
      </c>
      <c r="BB29" s="73">
        <v>0</v>
      </c>
      <c r="BC29" s="73">
        <v>0</v>
      </c>
      <c r="BD29" s="95">
        <v>0</v>
      </c>
      <c r="BE29" s="95">
        <v>0</v>
      </c>
      <c r="BF29" s="73">
        <v>0</v>
      </c>
      <c r="BG29" s="73">
        <v>0</v>
      </c>
      <c r="BH29" s="95">
        <v>0</v>
      </c>
      <c r="BI29" s="95">
        <v>0</v>
      </c>
      <c r="BJ29" s="73">
        <v>0</v>
      </c>
      <c r="BK29" s="73">
        <v>0</v>
      </c>
      <c r="BL29" s="95">
        <v>0</v>
      </c>
      <c r="BM29" s="95">
        <v>0</v>
      </c>
      <c r="BN29" s="73">
        <v>0</v>
      </c>
      <c r="BO29" s="73">
        <v>0</v>
      </c>
      <c r="BP29" s="95">
        <v>0</v>
      </c>
      <c r="BQ29" s="95">
        <v>0</v>
      </c>
      <c r="BR29" s="73">
        <v>0</v>
      </c>
      <c r="BS29" s="73">
        <v>0</v>
      </c>
      <c r="BT29" s="95">
        <v>0</v>
      </c>
      <c r="BU29" s="95">
        <v>0</v>
      </c>
      <c r="BV29" s="73">
        <v>0</v>
      </c>
      <c r="BW29" s="73">
        <v>0</v>
      </c>
      <c r="BX29" s="95">
        <v>0</v>
      </c>
      <c r="BY29" s="95">
        <v>0</v>
      </c>
      <c r="BZ29" s="73">
        <v>0</v>
      </c>
      <c r="CA29" s="73">
        <v>0</v>
      </c>
      <c r="CB29" s="95">
        <v>0</v>
      </c>
      <c r="CC29" s="95">
        <v>0</v>
      </c>
      <c r="CD29" s="73">
        <v>0</v>
      </c>
      <c r="CE29" s="73" t="s">
        <v>383</v>
      </c>
      <c r="CF29" s="73" t="s">
        <v>384</v>
      </c>
      <c r="CG29" s="73" t="s">
        <v>328</v>
      </c>
      <c r="CH29" s="73" t="s">
        <v>328</v>
      </c>
      <c r="CI29" s="73" t="s">
        <v>328</v>
      </c>
      <c r="CJ29" s="72" t="s">
        <v>328</v>
      </c>
      <c r="CK29" s="72">
        <v>42963</v>
      </c>
      <c r="CL29" s="217" t="s">
        <v>469</v>
      </c>
      <c r="CM29" s="71" t="s">
        <v>470</v>
      </c>
      <c r="CN29" s="71" t="s">
        <v>187</v>
      </c>
      <c r="CO29" s="72">
        <v>42843</v>
      </c>
      <c r="CP29" s="217" t="s">
        <v>467</v>
      </c>
      <c r="CQ29" s="71" t="s">
        <v>471</v>
      </c>
      <c r="CR29" s="71" t="s">
        <v>487</v>
      </c>
      <c r="CS29" s="73">
        <v>1644576.72</v>
      </c>
      <c r="CT29" s="73" t="s">
        <v>329</v>
      </c>
      <c r="CU29" s="73" t="s">
        <v>330</v>
      </c>
      <c r="CV29" s="73">
        <v>0</v>
      </c>
      <c r="CW29" s="73">
        <v>0</v>
      </c>
      <c r="CX29" s="73">
        <v>0</v>
      </c>
      <c r="CY29" s="73">
        <v>0</v>
      </c>
      <c r="CZ29" s="73">
        <v>0</v>
      </c>
      <c r="DA29" s="73">
        <v>0</v>
      </c>
      <c r="DC29" s="218"/>
      <c r="DD29" s="218"/>
      <c r="DG29" s="218" t="str">
        <f t="shared" si="1"/>
        <v>CO</v>
      </c>
    </row>
    <row r="30" spans="1:113">
      <c r="A30" s="218" t="str">
        <f t="shared" si="0"/>
        <v>03CO</v>
      </c>
      <c r="B30" s="71" t="s">
        <v>10</v>
      </c>
      <c r="C30" s="71" t="s">
        <v>222</v>
      </c>
      <c r="D30" s="71" t="s">
        <v>223</v>
      </c>
      <c r="E30" s="72">
        <v>42613</v>
      </c>
      <c r="F30" s="217" t="s">
        <v>469</v>
      </c>
      <c r="G30" s="71" t="s">
        <v>471</v>
      </c>
      <c r="H30" s="223">
        <v>1</v>
      </c>
      <c r="I30" s="73">
        <v>1</v>
      </c>
      <c r="J30" s="73">
        <v>120</v>
      </c>
      <c r="K30" s="73">
        <v>191</v>
      </c>
      <c r="L30" s="73">
        <v>191</v>
      </c>
      <c r="M30" s="73">
        <v>0</v>
      </c>
      <c r="N30" s="73">
        <v>0</v>
      </c>
      <c r="O30" s="73">
        <v>0</v>
      </c>
      <c r="P30" s="73">
        <v>53</v>
      </c>
      <c r="Q30" s="95">
        <v>18</v>
      </c>
      <c r="R30" s="95">
        <v>455335</v>
      </c>
      <c r="S30" s="95">
        <v>0</v>
      </c>
      <c r="T30" s="95">
        <v>455335</v>
      </c>
      <c r="U30" s="95">
        <v>461101</v>
      </c>
      <c r="V30" s="95">
        <v>462306</v>
      </c>
      <c r="W30" s="95">
        <v>0</v>
      </c>
      <c r="X30" s="95">
        <v>0</v>
      </c>
      <c r="Y30" s="95">
        <v>0</v>
      </c>
      <c r="Z30" s="95">
        <v>462306</v>
      </c>
      <c r="AA30" s="95">
        <v>462306</v>
      </c>
      <c r="AB30" s="95">
        <v>0</v>
      </c>
      <c r="AC30" s="73">
        <v>5766</v>
      </c>
      <c r="AD30" s="73">
        <v>40</v>
      </c>
      <c r="AE30" s="73">
        <v>0</v>
      </c>
      <c r="AF30" s="95">
        <v>0</v>
      </c>
      <c r="AG30" s="95">
        <v>0</v>
      </c>
      <c r="AH30" s="73">
        <v>0</v>
      </c>
      <c r="AI30" s="73">
        <v>0</v>
      </c>
      <c r="AJ30" s="95">
        <v>18</v>
      </c>
      <c r="AK30" s="95">
        <v>5766</v>
      </c>
      <c r="AL30" s="73">
        <v>0</v>
      </c>
      <c r="AM30" s="73">
        <v>0</v>
      </c>
      <c r="AN30" s="95">
        <v>0</v>
      </c>
      <c r="AO30" s="95">
        <v>0</v>
      </c>
      <c r="AP30" s="73">
        <v>0</v>
      </c>
      <c r="AQ30" s="73">
        <v>0</v>
      </c>
      <c r="AR30" s="95">
        <v>0</v>
      </c>
      <c r="AS30" s="95">
        <v>0</v>
      </c>
      <c r="AT30" s="73">
        <v>0</v>
      </c>
      <c r="AU30" s="73">
        <v>0</v>
      </c>
      <c r="AV30" s="95">
        <v>0</v>
      </c>
      <c r="AW30" s="95">
        <v>0</v>
      </c>
      <c r="AX30" s="73">
        <v>0</v>
      </c>
      <c r="AY30" s="73">
        <v>0</v>
      </c>
      <c r="AZ30" s="95">
        <v>0</v>
      </c>
      <c r="BA30" s="95">
        <v>0</v>
      </c>
      <c r="BB30" s="73">
        <v>0</v>
      </c>
      <c r="BC30" s="73">
        <v>0</v>
      </c>
      <c r="BD30" s="95">
        <v>0</v>
      </c>
      <c r="BE30" s="95">
        <v>0</v>
      </c>
      <c r="BF30" s="73">
        <v>0</v>
      </c>
      <c r="BG30" s="73">
        <v>0</v>
      </c>
      <c r="BH30" s="95">
        <v>0</v>
      </c>
      <c r="BI30" s="95">
        <v>0</v>
      </c>
      <c r="BJ30" s="73">
        <v>0</v>
      </c>
      <c r="BK30" s="73">
        <v>0</v>
      </c>
      <c r="BL30" s="95">
        <v>0</v>
      </c>
      <c r="BM30" s="95">
        <v>0</v>
      </c>
      <c r="BN30" s="73">
        <v>0</v>
      </c>
      <c r="BO30" s="73">
        <v>0</v>
      </c>
      <c r="BP30" s="95">
        <v>0</v>
      </c>
      <c r="BQ30" s="95">
        <v>0</v>
      </c>
      <c r="BR30" s="73">
        <v>0</v>
      </c>
      <c r="BS30" s="73">
        <v>0</v>
      </c>
      <c r="BT30" s="95">
        <v>0</v>
      </c>
      <c r="BU30" s="95">
        <v>0</v>
      </c>
      <c r="BV30" s="73">
        <v>0</v>
      </c>
      <c r="BW30" s="73">
        <v>0</v>
      </c>
      <c r="BX30" s="95">
        <v>0</v>
      </c>
      <c r="BY30" s="95">
        <v>0</v>
      </c>
      <c r="BZ30" s="73">
        <v>0</v>
      </c>
      <c r="CA30" s="73">
        <v>0</v>
      </c>
      <c r="CB30" s="95">
        <v>18</v>
      </c>
      <c r="CC30" s="95">
        <v>5766</v>
      </c>
      <c r="CD30" s="73">
        <v>0</v>
      </c>
      <c r="CE30" s="73" t="s">
        <v>389</v>
      </c>
      <c r="CF30" s="73" t="s">
        <v>390</v>
      </c>
      <c r="CG30" s="73" t="s">
        <v>328</v>
      </c>
      <c r="CH30" s="73" t="s">
        <v>328</v>
      </c>
      <c r="CI30" s="73" t="s">
        <v>328</v>
      </c>
      <c r="CJ30" s="72" t="s">
        <v>328</v>
      </c>
      <c r="CK30" s="72">
        <v>42921</v>
      </c>
      <c r="CL30" s="217" t="s">
        <v>469</v>
      </c>
      <c r="CM30" s="71" t="s">
        <v>470</v>
      </c>
      <c r="CN30" s="71" t="s">
        <v>187</v>
      </c>
      <c r="CO30" s="72">
        <v>42875</v>
      </c>
      <c r="CP30" s="217" t="s">
        <v>467</v>
      </c>
      <c r="CQ30" s="71" t="s">
        <v>471</v>
      </c>
      <c r="CR30" s="71" t="s">
        <v>487</v>
      </c>
      <c r="CS30" s="73">
        <v>517906.59</v>
      </c>
      <c r="CT30" s="73"/>
      <c r="CU30" s="73"/>
      <c r="CV30" s="73">
        <v>0</v>
      </c>
      <c r="CW30" s="73">
        <v>13</v>
      </c>
      <c r="CX30" s="73">
        <v>0</v>
      </c>
      <c r="CY30" s="73">
        <v>0</v>
      </c>
      <c r="CZ30" s="73">
        <v>0</v>
      </c>
      <c r="DA30" s="73">
        <v>0</v>
      </c>
      <c r="DC30" s="218"/>
      <c r="DD30" s="218"/>
      <c r="DG30" s="218" t="str">
        <f t="shared" si="1"/>
        <v>CO</v>
      </c>
    </row>
    <row r="31" spans="1:113">
      <c r="A31" s="218" t="str">
        <f t="shared" si="0"/>
        <v>03CO</v>
      </c>
      <c r="B31" s="71" t="s">
        <v>10</v>
      </c>
      <c r="C31" s="71" t="s">
        <v>291</v>
      </c>
      <c r="D31" s="71" t="s">
        <v>292</v>
      </c>
      <c r="E31" s="72">
        <v>42669</v>
      </c>
      <c r="F31" s="217" t="s">
        <v>476</v>
      </c>
      <c r="G31" s="71" t="s">
        <v>471</v>
      </c>
      <c r="H31" s="223">
        <v>1</v>
      </c>
      <c r="I31" s="73">
        <v>0</v>
      </c>
      <c r="J31" s="73">
        <v>90</v>
      </c>
      <c r="K31" s="73">
        <v>92</v>
      </c>
      <c r="L31" s="73">
        <v>83</v>
      </c>
      <c r="M31" s="73">
        <v>9</v>
      </c>
      <c r="N31" s="73">
        <v>0</v>
      </c>
      <c r="O31" s="73">
        <v>0</v>
      </c>
      <c r="P31" s="73">
        <v>2</v>
      </c>
      <c r="Q31" s="95">
        <v>0</v>
      </c>
      <c r="R31" s="95">
        <v>311313</v>
      </c>
      <c r="S31" s="95">
        <v>9628</v>
      </c>
      <c r="T31" s="95">
        <v>301685</v>
      </c>
      <c r="U31" s="95">
        <v>311313</v>
      </c>
      <c r="V31" s="95">
        <v>302309</v>
      </c>
      <c r="W31" s="95">
        <v>0</v>
      </c>
      <c r="X31" s="95">
        <v>0</v>
      </c>
      <c r="Y31" s="95">
        <v>0</v>
      </c>
      <c r="Z31" s="95">
        <v>302309</v>
      </c>
      <c r="AA31" s="95">
        <v>302309</v>
      </c>
      <c r="AB31" s="95">
        <v>0</v>
      </c>
      <c r="AC31" s="73">
        <v>0</v>
      </c>
      <c r="AD31" s="73">
        <v>2</v>
      </c>
      <c r="AE31" s="73">
        <v>0</v>
      </c>
      <c r="AF31" s="95">
        <v>0</v>
      </c>
      <c r="AG31" s="95">
        <v>0</v>
      </c>
      <c r="AH31" s="73">
        <v>0</v>
      </c>
      <c r="AI31" s="73">
        <v>0</v>
      </c>
      <c r="AJ31" s="95">
        <v>0</v>
      </c>
      <c r="AK31" s="95">
        <v>0</v>
      </c>
      <c r="AL31" s="73">
        <v>0</v>
      </c>
      <c r="AM31" s="73">
        <v>0</v>
      </c>
      <c r="AN31" s="95">
        <v>0</v>
      </c>
      <c r="AO31" s="95">
        <v>0</v>
      </c>
      <c r="AP31" s="73">
        <v>0</v>
      </c>
      <c r="AQ31" s="73">
        <v>0</v>
      </c>
      <c r="AR31" s="95">
        <v>0</v>
      </c>
      <c r="AS31" s="95">
        <v>0</v>
      </c>
      <c r="AT31" s="73">
        <v>0</v>
      </c>
      <c r="AU31" s="73">
        <v>0</v>
      </c>
      <c r="AV31" s="95">
        <v>0</v>
      </c>
      <c r="AW31" s="95">
        <v>0</v>
      </c>
      <c r="AX31" s="73">
        <v>0</v>
      </c>
      <c r="AY31" s="73">
        <v>0</v>
      </c>
      <c r="AZ31" s="95">
        <v>0</v>
      </c>
      <c r="BA31" s="95">
        <v>625</v>
      </c>
      <c r="BB31" s="73">
        <v>0</v>
      </c>
      <c r="BC31" s="73">
        <v>0</v>
      </c>
      <c r="BD31" s="95">
        <v>0</v>
      </c>
      <c r="BE31" s="95">
        <v>0</v>
      </c>
      <c r="BF31" s="73">
        <v>0</v>
      </c>
      <c r="BG31" s="73">
        <v>0</v>
      </c>
      <c r="BH31" s="95">
        <v>0</v>
      </c>
      <c r="BI31" s="95">
        <v>0</v>
      </c>
      <c r="BJ31" s="73">
        <v>0</v>
      </c>
      <c r="BK31" s="73">
        <v>0</v>
      </c>
      <c r="BL31" s="95">
        <v>0</v>
      </c>
      <c r="BM31" s="95">
        <v>0</v>
      </c>
      <c r="BN31" s="73">
        <v>0</v>
      </c>
      <c r="BO31" s="73">
        <v>0</v>
      </c>
      <c r="BP31" s="95">
        <v>0</v>
      </c>
      <c r="BQ31" s="95">
        <v>0</v>
      </c>
      <c r="BR31" s="73">
        <v>0</v>
      </c>
      <c r="BS31" s="73">
        <v>0</v>
      </c>
      <c r="BT31" s="95">
        <v>0</v>
      </c>
      <c r="BU31" s="95">
        <v>0</v>
      </c>
      <c r="BV31" s="73">
        <v>0</v>
      </c>
      <c r="BW31" s="73">
        <v>0</v>
      </c>
      <c r="BX31" s="95">
        <v>0</v>
      </c>
      <c r="BY31" s="95">
        <v>0</v>
      </c>
      <c r="BZ31" s="73">
        <v>0</v>
      </c>
      <c r="CA31" s="73">
        <v>0</v>
      </c>
      <c r="CB31" s="95">
        <v>0</v>
      </c>
      <c r="CC31" s="95">
        <v>625</v>
      </c>
      <c r="CD31" s="73">
        <v>0</v>
      </c>
      <c r="CE31" s="73" t="s">
        <v>383</v>
      </c>
      <c r="CF31" s="73" t="s">
        <v>384</v>
      </c>
      <c r="CG31" s="73" t="s">
        <v>328</v>
      </c>
      <c r="CH31" s="73" t="s">
        <v>328</v>
      </c>
      <c r="CI31" s="73" t="s">
        <v>328</v>
      </c>
      <c r="CJ31" s="72" t="s">
        <v>328</v>
      </c>
      <c r="CK31" s="72">
        <v>42949</v>
      </c>
      <c r="CL31" s="217" t="s">
        <v>469</v>
      </c>
      <c r="CM31" s="71" t="s">
        <v>470</v>
      </c>
      <c r="CN31" s="71" t="s">
        <v>187</v>
      </c>
      <c r="CO31" s="72">
        <v>42825</v>
      </c>
      <c r="CP31" s="217" t="s">
        <v>472</v>
      </c>
      <c r="CQ31" s="71" t="s">
        <v>471</v>
      </c>
      <c r="CR31" s="71" t="s">
        <v>488</v>
      </c>
      <c r="CS31" s="73">
        <v>204199</v>
      </c>
      <c r="CT31" s="73" t="s">
        <v>329</v>
      </c>
      <c r="CU31" s="73" t="s">
        <v>330</v>
      </c>
      <c r="CV31" s="73">
        <v>0</v>
      </c>
      <c r="CW31" s="73">
        <v>0</v>
      </c>
      <c r="CX31" s="73">
        <v>0</v>
      </c>
      <c r="CY31" s="73">
        <v>0</v>
      </c>
      <c r="CZ31" s="73">
        <v>0</v>
      </c>
      <c r="DA31" s="73">
        <v>0</v>
      </c>
      <c r="DC31" s="218"/>
      <c r="DD31" s="218"/>
      <c r="DG31" s="218" t="str">
        <f t="shared" si="1"/>
        <v>CO</v>
      </c>
    </row>
    <row r="32" spans="1:113">
      <c r="A32" s="218" t="str">
        <f t="shared" si="0"/>
        <v>03CO</v>
      </c>
      <c r="B32" s="71" t="s">
        <v>10</v>
      </c>
      <c r="C32" s="71" t="s">
        <v>224</v>
      </c>
      <c r="D32" s="71" t="s">
        <v>225</v>
      </c>
      <c r="E32" s="72">
        <v>42424</v>
      </c>
      <c r="F32" s="217" t="s">
        <v>472</v>
      </c>
      <c r="G32" s="71" t="s">
        <v>468</v>
      </c>
      <c r="H32" s="223">
        <v>1</v>
      </c>
      <c r="I32" s="73">
        <v>1</v>
      </c>
      <c r="J32" s="73">
        <v>155</v>
      </c>
      <c r="K32" s="73">
        <v>299</v>
      </c>
      <c r="L32" s="73">
        <v>299</v>
      </c>
      <c r="M32" s="73">
        <v>0</v>
      </c>
      <c r="N32" s="73">
        <v>0</v>
      </c>
      <c r="O32" s="73">
        <v>0</v>
      </c>
      <c r="P32" s="73">
        <v>130</v>
      </c>
      <c r="Q32" s="95">
        <v>14</v>
      </c>
      <c r="R32" s="95">
        <v>2196017</v>
      </c>
      <c r="S32" s="95">
        <v>50000</v>
      </c>
      <c r="T32" s="95">
        <v>2146017</v>
      </c>
      <c r="U32" s="95">
        <v>2209792</v>
      </c>
      <c r="V32" s="95">
        <v>2194453</v>
      </c>
      <c r="W32" s="95">
        <v>0</v>
      </c>
      <c r="X32" s="95">
        <v>0</v>
      </c>
      <c r="Y32" s="95">
        <v>0</v>
      </c>
      <c r="Z32" s="95">
        <v>2194453</v>
      </c>
      <c r="AA32" s="95">
        <v>2190296</v>
      </c>
      <c r="AB32" s="95">
        <v>-4157</v>
      </c>
      <c r="AC32" s="73">
        <v>13776</v>
      </c>
      <c r="AD32" s="73">
        <v>80</v>
      </c>
      <c r="AE32" s="73">
        <v>0</v>
      </c>
      <c r="AF32" s="95">
        <v>0</v>
      </c>
      <c r="AG32" s="95">
        <v>0</v>
      </c>
      <c r="AH32" s="73">
        <v>0</v>
      </c>
      <c r="AI32" s="73">
        <v>15</v>
      </c>
      <c r="AJ32" s="95">
        <v>14</v>
      </c>
      <c r="AK32" s="95">
        <v>16901</v>
      </c>
      <c r="AL32" s="73">
        <v>13776</v>
      </c>
      <c r="AM32" s="73">
        <v>0</v>
      </c>
      <c r="AN32" s="95">
        <v>0</v>
      </c>
      <c r="AO32" s="95">
        <v>0</v>
      </c>
      <c r="AP32" s="73">
        <v>0</v>
      </c>
      <c r="AQ32" s="73">
        <v>0</v>
      </c>
      <c r="AR32" s="95">
        <v>0</v>
      </c>
      <c r="AS32" s="95">
        <v>0</v>
      </c>
      <c r="AT32" s="73">
        <v>0</v>
      </c>
      <c r="AU32" s="73">
        <v>0</v>
      </c>
      <c r="AV32" s="95">
        <v>0</v>
      </c>
      <c r="AW32" s="95">
        <v>0</v>
      </c>
      <c r="AX32" s="73">
        <v>0</v>
      </c>
      <c r="AY32" s="73">
        <v>0</v>
      </c>
      <c r="AZ32" s="95">
        <v>0</v>
      </c>
      <c r="BA32" s="95">
        <v>4510</v>
      </c>
      <c r="BB32" s="73">
        <v>0</v>
      </c>
      <c r="BC32" s="73">
        <v>0</v>
      </c>
      <c r="BD32" s="95">
        <v>0</v>
      </c>
      <c r="BE32" s="95">
        <v>0</v>
      </c>
      <c r="BF32" s="73">
        <v>0</v>
      </c>
      <c r="BG32" s="73">
        <v>0</v>
      </c>
      <c r="BH32" s="95">
        <v>0</v>
      </c>
      <c r="BI32" s="95">
        <v>0</v>
      </c>
      <c r="BJ32" s="73">
        <v>0</v>
      </c>
      <c r="BK32" s="73">
        <v>0</v>
      </c>
      <c r="BL32" s="95">
        <v>0</v>
      </c>
      <c r="BM32" s="95">
        <v>0</v>
      </c>
      <c r="BN32" s="73">
        <v>0</v>
      </c>
      <c r="BO32" s="73">
        <v>0</v>
      </c>
      <c r="BP32" s="95">
        <v>0</v>
      </c>
      <c r="BQ32" s="95">
        <v>0</v>
      </c>
      <c r="BR32" s="73">
        <v>0</v>
      </c>
      <c r="BS32" s="73">
        <v>0</v>
      </c>
      <c r="BT32" s="95">
        <v>0</v>
      </c>
      <c r="BU32" s="95">
        <v>0</v>
      </c>
      <c r="BV32" s="73">
        <v>0</v>
      </c>
      <c r="BW32" s="73">
        <v>0</v>
      </c>
      <c r="BX32" s="95">
        <v>0</v>
      </c>
      <c r="BY32" s="95">
        <v>0</v>
      </c>
      <c r="BZ32" s="73">
        <v>0</v>
      </c>
      <c r="CA32" s="73">
        <v>15</v>
      </c>
      <c r="CB32" s="95">
        <v>14</v>
      </c>
      <c r="CC32" s="95">
        <v>21411</v>
      </c>
      <c r="CD32" s="73">
        <v>13776</v>
      </c>
      <c r="CE32" s="73" t="s">
        <v>379</v>
      </c>
      <c r="CF32" s="73" t="s">
        <v>380</v>
      </c>
      <c r="CG32" s="73" t="s">
        <v>328</v>
      </c>
      <c r="CH32" s="73" t="s">
        <v>328</v>
      </c>
      <c r="CI32" s="73" t="s">
        <v>328</v>
      </c>
      <c r="CJ32" s="72" t="s">
        <v>328</v>
      </c>
      <c r="CK32" s="72">
        <v>42963</v>
      </c>
      <c r="CL32" s="217" t="s">
        <v>469</v>
      </c>
      <c r="CM32" s="71" t="s">
        <v>470</v>
      </c>
      <c r="CN32" s="71" t="s">
        <v>187</v>
      </c>
      <c r="CO32" s="72">
        <v>42823</v>
      </c>
      <c r="CP32" s="217" t="s">
        <v>472</v>
      </c>
      <c r="CQ32" s="71" t="s">
        <v>471</v>
      </c>
      <c r="CR32" s="71" t="s">
        <v>488</v>
      </c>
      <c r="CS32" s="73">
        <v>2203713.84</v>
      </c>
      <c r="CT32" s="73"/>
      <c r="CU32" s="73"/>
      <c r="CV32" s="73">
        <v>0</v>
      </c>
      <c r="CW32" s="73">
        <v>35</v>
      </c>
      <c r="CX32" s="73">
        <v>0</v>
      </c>
      <c r="CY32" s="73">
        <v>0</v>
      </c>
      <c r="CZ32" s="73">
        <v>0</v>
      </c>
      <c r="DA32" s="73">
        <v>0</v>
      </c>
      <c r="DC32" s="218"/>
      <c r="DD32" s="218"/>
      <c r="DG32" s="218" t="str">
        <f t="shared" si="1"/>
        <v>CO</v>
      </c>
    </row>
    <row r="33" spans="1:111">
      <c r="A33" s="218" t="str">
        <f t="shared" ref="A33:A64" si="4">CONCATENATE(B33,DG33)</f>
        <v>03CO</v>
      </c>
      <c r="B33" s="71" t="s">
        <v>10</v>
      </c>
      <c r="C33" s="71" t="s">
        <v>391</v>
      </c>
      <c r="D33" s="71" t="s">
        <v>492</v>
      </c>
      <c r="E33" s="72">
        <v>42823</v>
      </c>
      <c r="F33" s="217" t="s">
        <v>472</v>
      </c>
      <c r="G33" s="71" t="s">
        <v>471</v>
      </c>
      <c r="H33" s="223">
        <v>1</v>
      </c>
      <c r="I33" s="73">
        <v>0</v>
      </c>
      <c r="J33" s="73">
        <v>60</v>
      </c>
      <c r="K33" s="73">
        <v>75</v>
      </c>
      <c r="L33" s="73">
        <v>63</v>
      </c>
      <c r="M33" s="73">
        <v>12</v>
      </c>
      <c r="N33" s="73">
        <v>0</v>
      </c>
      <c r="O33" s="73">
        <v>0</v>
      </c>
      <c r="P33" s="73">
        <v>15</v>
      </c>
      <c r="Q33" s="95">
        <v>0</v>
      </c>
      <c r="R33" s="95">
        <v>96639</v>
      </c>
      <c r="S33" s="95">
        <v>0</v>
      </c>
      <c r="T33" s="95">
        <v>96639</v>
      </c>
      <c r="U33" s="95">
        <v>96639</v>
      </c>
      <c r="V33" s="95">
        <v>100978</v>
      </c>
      <c r="W33" s="95">
        <v>0</v>
      </c>
      <c r="X33" s="95">
        <v>0</v>
      </c>
      <c r="Y33" s="95">
        <v>0</v>
      </c>
      <c r="Z33" s="95">
        <v>100978</v>
      </c>
      <c r="AA33" s="95">
        <v>100978</v>
      </c>
      <c r="AB33" s="95">
        <v>0</v>
      </c>
      <c r="AC33" s="73">
        <v>0</v>
      </c>
      <c r="AD33" s="73">
        <v>10</v>
      </c>
      <c r="AE33" s="73">
        <v>0</v>
      </c>
      <c r="AF33" s="95">
        <v>0</v>
      </c>
      <c r="AG33" s="95">
        <v>0</v>
      </c>
      <c r="AH33" s="73">
        <v>0</v>
      </c>
      <c r="AI33" s="73">
        <v>0</v>
      </c>
      <c r="AJ33" s="95">
        <v>0</v>
      </c>
      <c r="AK33" s="95">
        <v>0</v>
      </c>
      <c r="AL33" s="73">
        <v>0</v>
      </c>
      <c r="AM33" s="73">
        <v>0</v>
      </c>
      <c r="AN33" s="95">
        <v>0</v>
      </c>
      <c r="AO33" s="95">
        <v>0</v>
      </c>
      <c r="AP33" s="73">
        <v>0</v>
      </c>
      <c r="AQ33" s="73">
        <v>0</v>
      </c>
      <c r="AR33" s="95">
        <v>0</v>
      </c>
      <c r="AS33" s="95">
        <v>0</v>
      </c>
      <c r="AT33" s="73">
        <v>0</v>
      </c>
      <c r="AU33" s="73">
        <v>0</v>
      </c>
      <c r="AV33" s="95">
        <v>0</v>
      </c>
      <c r="AW33" s="95">
        <v>0</v>
      </c>
      <c r="AX33" s="73">
        <v>0</v>
      </c>
      <c r="AY33" s="73">
        <v>0</v>
      </c>
      <c r="AZ33" s="95">
        <v>0</v>
      </c>
      <c r="BA33" s="95">
        <v>0</v>
      </c>
      <c r="BB33" s="73">
        <v>0</v>
      </c>
      <c r="BC33" s="73">
        <v>0</v>
      </c>
      <c r="BD33" s="95">
        <v>0</v>
      </c>
      <c r="BE33" s="95">
        <v>0</v>
      </c>
      <c r="BF33" s="73">
        <v>0</v>
      </c>
      <c r="BG33" s="73">
        <v>0</v>
      </c>
      <c r="BH33" s="95">
        <v>0</v>
      </c>
      <c r="BI33" s="95">
        <v>0</v>
      </c>
      <c r="BJ33" s="73">
        <v>0</v>
      </c>
      <c r="BK33" s="73">
        <v>0</v>
      </c>
      <c r="BL33" s="95">
        <v>0</v>
      </c>
      <c r="BM33" s="95">
        <v>0</v>
      </c>
      <c r="BN33" s="73">
        <v>0</v>
      </c>
      <c r="BO33" s="73">
        <v>0</v>
      </c>
      <c r="BP33" s="95">
        <v>0</v>
      </c>
      <c r="BQ33" s="95">
        <v>0</v>
      </c>
      <c r="BR33" s="73">
        <v>0</v>
      </c>
      <c r="BS33" s="73">
        <v>0</v>
      </c>
      <c r="BT33" s="95">
        <v>0</v>
      </c>
      <c r="BU33" s="95">
        <v>0</v>
      </c>
      <c r="BV33" s="73">
        <v>0</v>
      </c>
      <c r="BW33" s="73">
        <v>0</v>
      </c>
      <c r="BX33" s="95">
        <v>0</v>
      </c>
      <c r="BY33" s="95">
        <v>0</v>
      </c>
      <c r="BZ33" s="73">
        <v>0</v>
      </c>
      <c r="CA33" s="73">
        <v>0</v>
      </c>
      <c r="CB33" s="95">
        <v>0</v>
      </c>
      <c r="CC33" s="95">
        <v>0</v>
      </c>
      <c r="CD33" s="73">
        <v>0</v>
      </c>
      <c r="CE33" s="73" t="s">
        <v>383</v>
      </c>
      <c r="CF33" s="73" t="s">
        <v>384</v>
      </c>
      <c r="CG33" s="73" t="s">
        <v>328</v>
      </c>
      <c r="CH33" s="73" t="s">
        <v>328</v>
      </c>
      <c r="CI33" s="73" t="s">
        <v>328</v>
      </c>
      <c r="CJ33" s="72" t="s">
        <v>328</v>
      </c>
      <c r="CK33" s="72">
        <v>42977</v>
      </c>
      <c r="CL33" s="217" t="s">
        <v>469</v>
      </c>
      <c r="CM33" s="71" t="s">
        <v>470</v>
      </c>
      <c r="CN33" s="71" t="s">
        <v>187</v>
      </c>
      <c r="CO33" s="72">
        <v>42949</v>
      </c>
      <c r="CP33" s="217" t="s">
        <v>469</v>
      </c>
      <c r="CQ33" s="71" t="s">
        <v>470</v>
      </c>
      <c r="CR33" s="71" t="s">
        <v>489</v>
      </c>
      <c r="CS33" s="73">
        <v>113500</v>
      </c>
      <c r="CT33" s="73"/>
      <c r="CU33" s="73"/>
      <c r="CV33" s="73">
        <v>0</v>
      </c>
      <c r="CW33" s="73">
        <v>5</v>
      </c>
      <c r="CX33" s="73">
        <v>0</v>
      </c>
      <c r="CY33" s="73">
        <v>0</v>
      </c>
      <c r="CZ33" s="73">
        <v>0</v>
      </c>
      <c r="DA33" s="73">
        <v>0</v>
      </c>
      <c r="DC33" s="218"/>
      <c r="DD33" s="218"/>
      <c r="DG33" s="218" t="str">
        <f t="shared" si="1"/>
        <v>CO</v>
      </c>
    </row>
    <row r="34" spans="1:111">
      <c r="A34" s="218" t="str">
        <f t="shared" si="4"/>
        <v>03CO</v>
      </c>
      <c r="B34" s="71" t="s">
        <v>10</v>
      </c>
      <c r="C34" s="71" t="s">
        <v>321</v>
      </c>
      <c r="D34" s="71" t="s">
        <v>322</v>
      </c>
      <c r="E34" s="72">
        <v>42788</v>
      </c>
      <c r="F34" s="217" t="s">
        <v>472</v>
      </c>
      <c r="G34" s="71" t="s">
        <v>471</v>
      </c>
      <c r="H34" s="223">
        <v>1</v>
      </c>
      <c r="I34" s="73">
        <v>0</v>
      </c>
      <c r="J34" s="73">
        <v>45</v>
      </c>
      <c r="K34" s="73">
        <v>69</v>
      </c>
      <c r="L34" s="73">
        <v>69</v>
      </c>
      <c r="M34" s="73">
        <v>0</v>
      </c>
      <c r="N34" s="73">
        <v>0</v>
      </c>
      <c r="O34" s="73">
        <v>0</v>
      </c>
      <c r="P34" s="73">
        <v>24</v>
      </c>
      <c r="Q34" s="95">
        <v>0</v>
      </c>
      <c r="R34" s="95">
        <v>98537</v>
      </c>
      <c r="S34" s="95">
        <v>0</v>
      </c>
      <c r="T34" s="95">
        <v>98537</v>
      </c>
      <c r="U34" s="95">
        <v>98537</v>
      </c>
      <c r="V34" s="95">
        <v>95183</v>
      </c>
      <c r="W34" s="95">
        <v>0</v>
      </c>
      <c r="X34" s="95">
        <v>0</v>
      </c>
      <c r="Y34" s="95">
        <v>0</v>
      </c>
      <c r="Z34" s="95">
        <v>95183</v>
      </c>
      <c r="AA34" s="95">
        <v>95183</v>
      </c>
      <c r="AB34" s="95">
        <v>0</v>
      </c>
      <c r="AC34" s="73">
        <v>0</v>
      </c>
      <c r="AD34" s="73">
        <v>15</v>
      </c>
      <c r="AE34" s="73">
        <v>1</v>
      </c>
      <c r="AF34" s="95">
        <v>0</v>
      </c>
      <c r="AG34" s="95">
        <v>0</v>
      </c>
      <c r="AH34" s="73">
        <v>0</v>
      </c>
      <c r="AI34" s="73">
        <v>0</v>
      </c>
      <c r="AJ34" s="95">
        <v>0</v>
      </c>
      <c r="AK34" s="95">
        <v>0</v>
      </c>
      <c r="AL34" s="73">
        <v>0</v>
      </c>
      <c r="AM34" s="73">
        <v>0</v>
      </c>
      <c r="AN34" s="95">
        <v>0</v>
      </c>
      <c r="AO34" s="95">
        <v>0</v>
      </c>
      <c r="AP34" s="73">
        <v>0</v>
      </c>
      <c r="AQ34" s="73">
        <v>0</v>
      </c>
      <c r="AR34" s="95">
        <v>0</v>
      </c>
      <c r="AS34" s="95">
        <v>0</v>
      </c>
      <c r="AT34" s="73">
        <v>0</v>
      </c>
      <c r="AU34" s="73">
        <v>0</v>
      </c>
      <c r="AV34" s="95">
        <v>0</v>
      </c>
      <c r="AW34" s="95">
        <v>0</v>
      </c>
      <c r="AX34" s="73">
        <v>0</v>
      </c>
      <c r="AY34" s="73">
        <v>0</v>
      </c>
      <c r="AZ34" s="95">
        <v>0</v>
      </c>
      <c r="BA34" s="95">
        <v>0</v>
      </c>
      <c r="BB34" s="73">
        <v>0</v>
      </c>
      <c r="BC34" s="73">
        <v>0</v>
      </c>
      <c r="BD34" s="95">
        <v>0</v>
      </c>
      <c r="BE34" s="95">
        <v>0</v>
      </c>
      <c r="BF34" s="73">
        <v>0</v>
      </c>
      <c r="BG34" s="73">
        <v>0</v>
      </c>
      <c r="BH34" s="95">
        <v>0</v>
      </c>
      <c r="BI34" s="95">
        <v>0</v>
      </c>
      <c r="BJ34" s="73">
        <v>0</v>
      </c>
      <c r="BK34" s="73">
        <v>0</v>
      </c>
      <c r="BL34" s="95">
        <v>0</v>
      </c>
      <c r="BM34" s="95">
        <v>0</v>
      </c>
      <c r="BN34" s="73">
        <v>0</v>
      </c>
      <c r="BO34" s="73">
        <v>0</v>
      </c>
      <c r="BP34" s="95">
        <v>0</v>
      </c>
      <c r="BQ34" s="95">
        <v>0</v>
      </c>
      <c r="BR34" s="73">
        <v>0</v>
      </c>
      <c r="BS34" s="73">
        <v>0</v>
      </c>
      <c r="BT34" s="95">
        <v>0</v>
      </c>
      <c r="BU34" s="95">
        <v>0</v>
      </c>
      <c r="BV34" s="73">
        <v>0</v>
      </c>
      <c r="BW34" s="73">
        <v>0</v>
      </c>
      <c r="BX34" s="95">
        <v>0</v>
      </c>
      <c r="BY34" s="95">
        <v>0</v>
      </c>
      <c r="BZ34" s="73">
        <v>0</v>
      </c>
      <c r="CA34" s="73">
        <v>1</v>
      </c>
      <c r="CB34" s="95">
        <v>0</v>
      </c>
      <c r="CC34" s="95">
        <v>0</v>
      </c>
      <c r="CD34" s="73">
        <v>0</v>
      </c>
      <c r="CE34" s="73" t="s">
        <v>392</v>
      </c>
      <c r="CF34" s="73" t="s">
        <v>393</v>
      </c>
      <c r="CG34" s="73" t="s">
        <v>328</v>
      </c>
      <c r="CH34" s="73" t="s">
        <v>328</v>
      </c>
      <c r="CI34" s="73" t="s">
        <v>328</v>
      </c>
      <c r="CJ34" s="72" t="s">
        <v>328</v>
      </c>
      <c r="CK34" s="72">
        <v>42961</v>
      </c>
      <c r="CL34" s="217" t="s">
        <v>469</v>
      </c>
      <c r="CM34" s="71" t="s">
        <v>470</v>
      </c>
      <c r="CN34" s="71" t="s">
        <v>187</v>
      </c>
      <c r="CO34" s="72">
        <v>42928</v>
      </c>
      <c r="CP34" s="217" t="s">
        <v>469</v>
      </c>
      <c r="CQ34" s="71" t="s">
        <v>470</v>
      </c>
      <c r="CR34" s="71" t="s">
        <v>489</v>
      </c>
      <c r="CS34" s="73">
        <v>131241.78</v>
      </c>
      <c r="CT34" s="73"/>
      <c r="CU34" s="73"/>
      <c r="CV34" s="73">
        <v>0</v>
      </c>
      <c r="CW34" s="73">
        <v>8</v>
      </c>
      <c r="CX34" s="73">
        <v>0</v>
      </c>
      <c r="CY34" s="73">
        <v>0</v>
      </c>
      <c r="CZ34" s="73">
        <v>0</v>
      </c>
      <c r="DA34" s="73">
        <v>0</v>
      </c>
      <c r="DC34" s="218"/>
      <c r="DD34" s="218"/>
      <c r="DG34" s="218" t="str">
        <f t="shared" si="1"/>
        <v>CO</v>
      </c>
    </row>
    <row r="35" spans="1:111">
      <c r="A35" s="218" t="str">
        <f t="shared" si="4"/>
        <v>03DO</v>
      </c>
      <c r="B35" s="71" t="s">
        <v>10</v>
      </c>
      <c r="C35" s="71" t="s">
        <v>317</v>
      </c>
      <c r="D35" s="71" t="s">
        <v>318</v>
      </c>
      <c r="E35" s="72">
        <v>42565</v>
      </c>
      <c r="F35" s="217" t="s">
        <v>469</v>
      </c>
      <c r="G35" s="71" t="s">
        <v>471</v>
      </c>
      <c r="H35" s="223">
        <v>1</v>
      </c>
      <c r="I35" s="73">
        <v>0</v>
      </c>
      <c r="J35" s="73">
        <v>120</v>
      </c>
      <c r="K35" s="73">
        <v>179</v>
      </c>
      <c r="L35" s="73">
        <v>190</v>
      </c>
      <c r="M35" s="73">
        <v>-11</v>
      </c>
      <c r="N35" s="73">
        <v>11</v>
      </c>
      <c r="O35" s="73">
        <v>0</v>
      </c>
      <c r="P35" s="73">
        <v>59</v>
      </c>
      <c r="Q35" s="95">
        <v>0</v>
      </c>
      <c r="R35" s="95">
        <v>531067</v>
      </c>
      <c r="S35" s="95">
        <v>36301</v>
      </c>
      <c r="T35" s="95">
        <v>494766</v>
      </c>
      <c r="U35" s="95">
        <v>531067</v>
      </c>
      <c r="V35" s="95">
        <v>486082</v>
      </c>
      <c r="W35" s="95">
        <v>-17424</v>
      </c>
      <c r="X35" s="95">
        <v>0</v>
      </c>
      <c r="Y35" s="95">
        <v>-17424</v>
      </c>
      <c r="Z35" s="95">
        <v>468658</v>
      </c>
      <c r="AA35" s="95">
        <v>468658</v>
      </c>
      <c r="AB35" s="95">
        <v>0</v>
      </c>
      <c r="AC35" s="73">
        <v>0</v>
      </c>
      <c r="AD35" s="73">
        <v>11</v>
      </c>
      <c r="AE35" s="73">
        <v>35</v>
      </c>
      <c r="AF35" s="95">
        <v>0</v>
      </c>
      <c r="AG35" s="95">
        <v>0</v>
      </c>
      <c r="AH35" s="73">
        <v>0</v>
      </c>
      <c r="AI35" s="73">
        <v>0</v>
      </c>
      <c r="AJ35" s="95">
        <v>0</v>
      </c>
      <c r="AK35" s="95">
        <v>0</v>
      </c>
      <c r="AL35" s="73">
        <v>0</v>
      </c>
      <c r="AM35" s="73">
        <v>0</v>
      </c>
      <c r="AN35" s="95">
        <v>0</v>
      </c>
      <c r="AO35" s="95">
        <v>0</v>
      </c>
      <c r="AP35" s="73">
        <v>0</v>
      </c>
      <c r="AQ35" s="73">
        <v>0</v>
      </c>
      <c r="AR35" s="95">
        <v>0</v>
      </c>
      <c r="AS35" s="95">
        <v>0</v>
      </c>
      <c r="AT35" s="73">
        <v>0</v>
      </c>
      <c r="AU35" s="73">
        <v>0</v>
      </c>
      <c r="AV35" s="95">
        <v>0</v>
      </c>
      <c r="AW35" s="95">
        <v>0</v>
      </c>
      <c r="AX35" s="73">
        <v>0</v>
      </c>
      <c r="AY35" s="73">
        <v>0</v>
      </c>
      <c r="AZ35" s="95">
        <v>0</v>
      </c>
      <c r="BA35" s="95">
        <v>0</v>
      </c>
      <c r="BB35" s="73">
        <v>0</v>
      </c>
      <c r="BC35" s="73">
        <v>0</v>
      </c>
      <c r="BD35" s="95">
        <v>0</v>
      </c>
      <c r="BE35" s="95">
        <v>0</v>
      </c>
      <c r="BF35" s="73">
        <v>0</v>
      </c>
      <c r="BG35" s="73">
        <v>0</v>
      </c>
      <c r="BH35" s="95">
        <v>0</v>
      </c>
      <c r="BI35" s="95">
        <v>0</v>
      </c>
      <c r="BJ35" s="73">
        <v>0</v>
      </c>
      <c r="BK35" s="73">
        <v>0</v>
      </c>
      <c r="BL35" s="95">
        <v>0</v>
      </c>
      <c r="BM35" s="95">
        <v>0</v>
      </c>
      <c r="BN35" s="73">
        <v>0</v>
      </c>
      <c r="BO35" s="73">
        <v>0</v>
      </c>
      <c r="BP35" s="95">
        <v>0</v>
      </c>
      <c r="BQ35" s="95">
        <v>0</v>
      </c>
      <c r="BR35" s="73">
        <v>0</v>
      </c>
      <c r="BS35" s="73">
        <v>0</v>
      </c>
      <c r="BT35" s="95">
        <v>0</v>
      </c>
      <c r="BU35" s="95">
        <v>0</v>
      </c>
      <c r="BV35" s="73">
        <v>0</v>
      </c>
      <c r="BW35" s="73">
        <v>0</v>
      </c>
      <c r="BX35" s="95">
        <v>0</v>
      </c>
      <c r="BY35" s="95">
        <v>0</v>
      </c>
      <c r="BZ35" s="73">
        <v>0</v>
      </c>
      <c r="CA35" s="73">
        <v>35</v>
      </c>
      <c r="CB35" s="95">
        <v>0</v>
      </c>
      <c r="CC35" s="95">
        <v>0</v>
      </c>
      <c r="CD35" s="73">
        <v>0</v>
      </c>
      <c r="CE35" s="73" t="s">
        <v>369</v>
      </c>
      <c r="CF35" s="73" t="s">
        <v>370</v>
      </c>
      <c r="CG35" s="73" t="s">
        <v>328</v>
      </c>
      <c r="CH35" s="73" t="s">
        <v>328</v>
      </c>
      <c r="CI35" s="73" t="s">
        <v>328</v>
      </c>
      <c r="CJ35" s="72" t="s">
        <v>328</v>
      </c>
      <c r="CK35" s="72">
        <v>42921</v>
      </c>
      <c r="CL35" s="217" t="s">
        <v>469</v>
      </c>
      <c r="CM35" s="71" t="s">
        <v>470</v>
      </c>
      <c r="CN35" s="71" t="s">
        <v>187</v>
      </c>
      <c r="CO35" s="72">
        <v>42856</v>
      </c>
      <c r="CP35" s="217" t="s">
        <v>467</v>
      </c>
      <c r="CQ35" s="71" t="s">
        <v>471</v>
      </c>
      <c r="CR35" s="71" t="s">
        <v>489</v>
      </c>
      <c r="CS35" s="73">
        <v>761742</v>
      </c>
      <c r="CT35" s="73"/>
      <c r="CU35" s="73"/>
      <c r="CV35" s="73">
        <v>0</v>
      </c>
      <c r="CW35" s="73">
        <v>13</v>
      </c>
      <c r="CX35" s="73">
        <v>0</v>
      </c>
      <c r="CY35" s="73">
        <v>0</v>
      </c>
      <c r="CZ35" s="73">
        <v>0</v>
      </c>
      <c r="DA35" s="73">
        <v>0</v>
      </c>
      <c r="DC35" s="218"/>
      <c r="DD35" s="218"/>
      <c r="DG35" s="218" t="str">
        <f t="shared" si="1"/>
        <v>DO</v>
      </c>
    </row>
    <row r="36" spans="1:111">
      <c r="A36" s="218" t="str">
        <f t="shared" si="4"/>
        <v>03DO</v>
      </c>
      <c r="B36" s="71" t="s">
        <v>10</v>
      </c>
      <c r="C36" s="71" t="s">
        <v>319</v>
      </c>
      <c r="D36" s="71" t="s">
        <v>320</v>
      </c>
      <c r="E36" s="72">
        <v>42474</v>
      </c>
      <c r="F36" s="217" t="s">
        <v>467</v>
      </c>
      <c r="G36" s="71" t="s">
        <v>468</v>
      </c>
      <c r="H36" s="223">
        <v>1</v>
      </c>
      <c r="I36" s="73">
        <v>0</v>
      </c>
      <c r="J36" s="73">
        <v>210</v>
      </c>
      <c r="K36" s="73">
        <v>314</v>
      </c>
      <c r="L36" s="73">
        <v>313</v>
      </c>
      <c r="M36" s="73">
        <v>1</v>
      </c>
      <c r="N36" s="73">
        <v>0</v>
      </c>
      <c r="O36" s="73">
        <v>0</v>
      </c>
      <c r="P36" s="73">
        <v>104</v>
      </c>
      <c r="Q36" s="95">
        <v>0</v>
      </c>
      <c r="R36" s="95">
        <v>6922953</v>
      </c>
      <c r="S36" s="95">
        <v>61524</v>
      </c>
      <c r="T36" s="95">
        <v>6861429</v>
      </c>
      <c r="U36" s="95">
        <v>6922953</v>
      </c>
      <c r="V36" s="95">
        <v>6941583</v>
      </c>
      <c r="W36" s="95">
        <v>0</v>
      </c>
      <c r="X36" s="95">
        <v>0</v>
      </c>
      <c r="Y36" s="95">
        <v>0</v>
      </c>
      <c r="Z36" s="95">
        <v>6941583</v>
      </c>
      <c r="AA36" s="95">
        <v>6966761</v>
      </c>
      <c r="AB36" s="95">
        <v>25178</v>
      </c>
      <c r="AC36" s="73">
        <v>0</v>
      </c>
      <c r="AD36" s="73">
        <v>60</v>
      </c>
      <c r="AE36" s="73">
        <v>0</v>
      </c>
      <c r="AF36" s="95">
        <v>0</v>
      </c>
      <c r="AG36" s="95">
        <v>0</v>
      </c>
      <c r="AH36" s="73">
        <v>0</v>
      </c>
      <c r="AI36" s="73">
        <v>7</v>
      </c>
      <c r="AJ36" s="95">
        <v>0</v>
      </c>
      <c r="AK36" s="95">
        <v>0</v>
      </c>
      <c r="AL36" s="73">
        <v>0</v>
      </c>
      <c r="AM36" s="73">
        <v>0</v>
      </c>
      <c r="AN36" s="95">
        <v>0</v>
      </c>
      <c r="AO36" s="95">
        <v>0</v>
      </c>
      <c r="AP36" s="73">
        <v>0</v>
      </c>
      <c r="AQ36" s="73">
        <v>0</v>
      </c>
      <c r="AR36" s="95">
        <v>0</v>
      </c>
      <c r="AS36" s="95">
        <v>0</v>
      </c>
      <c r="AT36" s="73">
        <v>0</v>
      </c>
      <c r="AU36" s="73">
        <v>0</v>
      </c>
      <c r="AV36" s="95">
        <v>0</v>
      </c>
      <c r="AW36" s="95">
        <v>0</v>
      </c>
      <c r="AX36" s="73">
        <v>0</v>
      </c>
      <c r="AY36" s="73">
        <v>0</v>
      </c>
      <c r="AZ36" s="95">
        <v>0</v>
      </c>
      <c r="BA36" s="95">
        <v>0</v>
      </c>
      <c r="BB36" s="73">
        <v>0</v>
      </c>
      <c r="BC36" s="73">
        <v>0</v>
      </c>
      <c r="BD36" s="95">
        <v>0</v>
      </c>
      <c r="BE36" s="95">
        <v>0</v>
      </c>
      <c r="BF36" s="73">
        <v>0</v>
      </c>
      <c r="BG36" s="73">
        <v>0</v>
      </c>
      <c r="BH36" s="95">
        <v>0</v>
      </c>
      <c r="BI36" s="95">
        <v>0</v>
      </c>
      <c r="BJ36" s="73">
        <v>0</v>
      </c>
      <c r="BK36" s="73">
        <v>0</v>
      </c>
      <c r="BL36" s="95">
        <v>0</v>
      </c>
      <c r="BM36" s="95">
        <v>0</v>
      </c>
      <c r="BN36" s="73">
        <v>0</v>
      </c>
      <c r="BO36" s="73">
        <v>0</v>
      </c>
      <c r="BP36" s="95">
        <v>0</v>
      </c>
      <c r="BQ36" s="95">
        <v>0</v>
      </c>
      <c r="BR36" s="73">
        <v>0</v>
      </c>
      <c r="BS36" s="73">
        <v>0</v>
      </c>
      <c r="BT36" s="95">
        <v>0</v>
      </c>
      <c r="BU36" s="95">
        <v>0</v>
      </c>
      <c r="BV36" s="73">
        <v>0</v>
      </c>
      <c r="BW36" s="73">
        <v>0</v>
      </c>
      <c r="BX36" s="95">
        <v>0</v>
      </c>
      <c r="BY36" s="95">
        <v>0</v>
      </c>
      <c r="BZ36" s="73">
        <v>0</v>
      </c>
      <c r="CA36" s="73">
        <v>7</v>
      </c>
      <c r="CB36" s="95">
        <v>0</v>
      </c>
      <c r="CC36" s="95">
        <v>0</v>
      </c>
      <c r="CD36" s="73">
        <v>0</v>
      </c>
      <c r="CE36" s="73" t="s">
        <v>362</v>
      </c>
      <c r="CF36" s="73" t="s">
        <v>363</v>
      </c>
      <c r="CG36" s="73" t="s">
        <v>328</v>
      </c>
      <c r="CH36" s="73" t="s">
        <v>328</v>
      </c>
      <c r="CI36" s="73" t="s">
        <v>328</v>
      </c>
      <c r="CJ36" s="72" t="s">
        <v>328</v>
      </c>
      <c r="CK36" s="72">
        <v>42976</v>
      </c>
      <c r="CL36" s="217" t="s">
        <v>469</v>
      </c>
      <c r="CM36" s="71" t="s">
        <v>470</v>
      </c>
      <c r="CN36" s="71" t="s">
        <v>187</v>
      </c>
      <c r="CO36" s="72">
        <v>42873</v>
      </c>
      <c r="CP36" s="217" t="s">
        <v>467</v>
      </c>
      <c r="CQ36" s="71" t="s">
        <v>471</v>
      </c>
      <c r="CR36" s="71" t="s">
        <v>493</v>
      </c>
      <c r="CS36" s="73">
        <v>6237409.0099999998</v>
      </c>
      <c r="CT36" s="73"/>
      <c r="CU36" s="73"/>
      <c r="CV36" s="73">
        <v>0</v>
      </c>
      <c r="CW36" s="73">
        <v>37</v>
      </c>
      <c r="CX36" s="73">
        <v>0</v>
      </c>
      <c r="CY36" s="73">
        <v>0</v>
      </c>
      <c r="CZ36" s="73">
        <v>0</v>
      </c>
      <c r="DA36" s="73">
        <v>0</v>
      </c>
      <c r="DC36" s="218"/>
      <c r="DD36" s="218"/>
      <c r="DG36" s="218" t="str">
        <f t="shared" si="1"/>
        <v>DO</v>
      </c>
    </row>
    <row r="37" spans="1:111">
      <c r="A37" s="218" t="str">
        <f t="shared" si="4"/>
        <v>03DO</v>
      </c>
      <c r="B37" s="71" t="s">
        <v>10</v>
      </c>
      <c r="C37" s="71" t="s">
        <v>206</v>
      </c>
      <c r="D37" s="71" t="s">
        <v>207</v>
      </c>
      <c r="E37" s="72">
        <v>42684</v>
      </c>
      <c r="F37" s="217" t="s">
        <v>476</v>
      </c>
      <c r="G37" s="71" t="s">
        <v>471</v>
      </c>
      <c r="H37" s="223">
        <v>1</v>
      </c>
      <c r="I37" s="73">
        <v>1</v>
      </c>
      <c r="J37" s="73">
        <v>90</v>
      </c>
      <c r="K37" s="73">
        <v>105</v>
      </c>
      <c r="L37" s="73">
        <v>105</v>
      </c>
      <c r="M37" s="73">
        <v>0</v>
      </c>
      <c r="N37" s="73">
        <v>0</v>
      </c>
      <c r="O37" s="73">
        <v>0</v>
      </c>
      <c r="P37" s="73">
        <v>15</v>
      </c>
      <c r="Q37" s="95">
        <v>0</v>
      </c>
      <c r="R37" s="95">
        <v>751984</v>
      </c>
      <c r="S37" s="95">
        <v>39984</v>
      </c>
      <c r="T37" s="95">
        <v>712000</v>
      </c>
      <c r="U37" s="95">
        <v>801537</v>
      </c>
      <c r="V37" s="95">
        <v>761553</v>
      </c>
      <c r="W37" s="95">
        <v>0</v>
      </c>
      <c r="X37" s="95">
        <v>0</v>
      </c>
      <c r="Y37" s="95">
        <v>0</v>
      </c>
      <c r="Z37" s="95">
        <v>761553</v>
      </c>
      <c r="AA37" s="95">
        <v>761553</v>
      </c>
      <c r="AB37" s="95">
        <v>0</v>
      </c>
      <c r="AC37" s="73">
        <v>49553</v>
      </c>
      <c r="AD37" s="73">
        <v>1</v>
      </c>
      <c r="AE37" s="73">
        <v>0</v>
      </c>
      <c r="AF37" s="95">
        <v>0</v>
      </c>
      <c r="AG37" s="95">
        <v>0</v>
      </c>
      <c r="AH37" s="73">
        <v>0</v>
      </c>
      <c r="AI37" s="73">
        <v>14</v>
      </c>
      <c r="AJ37" s="95">
        <v>0</v>
      </c>
      <c r="AK37" s="95">
        <v>49553</v>
      </c>
      <c r="AL37" s="73">
        <v>0</v>
      </c>
      <c r="AM37" s="73">
        <v>0</v>
      </c>
      <c r="AN37" s="95">
        <v>0</v>
      </c>
      <c r="AO37" s="95">
        <v>0</v>
      </c>
      <c r="AP37" s="73">
        <v>0</v>
      </c>
      <c r="AQ37" s="73">
        <v>0</v>
      </c>
      <c r="AR37" s="95">
        <v>0</v>
      </c>
      <c r="AS37" s="95">
        <v>0</v>
      </c>
      <c r="AT37" s="73">
        <v>0</v>
      </c>
      <c r="AU37" s="73">
        <v>0</v>
      </c>
      <c r="AV37" s="95">
        <v>0</v>
      </c>
      <c r="AW37" s="95">
        <v>0</v>
      </c>
      <c r="AX37" s="73">
        <v>0</v>
      </c>
      <c r="AY37" s="73">
        <v>0</v>
      </c>
      <c r="AZ37" s="95">
        <v>0</v>
      </c>
      <c r="BA37" s="95">
        <v>0</v>
      </c>
      <c r="BB37" s="73">
        <v>0</v>
      </c>
      <c r="BC37" s="73">
        <v>0</v>
      </c>
      <c r="BD37" s="95">
        <v>0</v>
      </c>
      <c r="BE37" s="95">
        <v>0</v>
      </c>
      <c r="BF37" s="73">
        <v>0</v>
      </c>
      <c r="BG37" s="73">
        <v>0</v>
      </c>
      <c r="BH37" s="95">
        <v>0</v>
      </c>
      <c r="BI37" s="95">
        <v>0</v>
      </c>
      <c r="BJ37" s="73">
        <v>0</v>
      </c>
      <c r="BK37" s="73">
        <v>0</v>
      </c>
      <c r="BL37" s="95">
        <v>0</v>
      </c>
      <c r="BM37" s="95">
        <v>0</v>
      </c>
      <c r="BN37" s="73">
        <v>0</v>
      </c>
      <c r="BO37" s="73">
        <v>0</v>
      </c>
      <c r="BP37" s="95">
        <v>0</v>
      </c>
      <c r="BQ37" s="95">
        <v>0</v>
      </c>
      <c r="BR37" s="73">
        <v>0</v>
      </c>
      <c r="BS37" s="73">
        <v>0</v>
      </c>
      <c r="BT37" s="95">
        <v>0</v>
      </c>
      <c r="BU37" s="95">
        <v>0</v>
      </c>
      <c r="BV37" s="73">
        <v>0</v>
      </c>
      <c r="BW37" s="73">
        <v>0</v>
      </c>
      <c r="BX37" s="95">
        <v>0</v>
      </c>
      <c r="BY37" s="95">
        <v>0</v>
      </c>
      <c r="BZ37" s="73">
        <v>0</v>
      </c>
      <c r="CA37" s="73">
        <v>14</v>
      </c>
      <c r="CB37" s="95">
        <v>0</v>
      </c>
      <c r="CC37" s="95">
        <v>49553</v>
      </c>
      <c r="CD37" s="73">
        <v>0</v>
      </c>
      <c r="CE37" s="73" t="s">
        <v>362</v>
      </c>
      <c r="CF37" s="73" t="s">
        <v>363</v>
      </c>
      <c r="CG37" s="73" t="s">
        <v>328</v>
      </c>
      <c r="CH37" s="73" t="s">
        <v>328</v>
      </c>
      <c r="CI37" s="73" t="s">
        <v>328</v>
      </c>
      <c r="CJ37" s="72" t="s">
        <v>328</v>
      </c>
      <c r="CK37" s="72">
        <v>42992</v>
      </c>
      <c r="CL37" s="217" t="s">
        <v>469</v>
      </c>
      <c r="CM37" s="71" t="s">
        <v>470</v>
      </c>
      <c r="CN37" s="71" t="s">
        <v>187</v>
      </c>
      <c r="CO37" s="72">
        <v>42881</v>
      </c>
      <c r="CP37" s="217" t="s">
        <v>467</v>
      </c>
      <c r="CQ37" s="71" t="s">
        <v>471</v>
      </c>
      <c r="CR37" s="71" t="s">
        <v>488</v>
      </c>
      <c r="CS37" s="73">
        <v>851593.48</v>
      </c>
      <c r="CT37" s="73" t="s">
        <v>329</v>
      </c>
      <c r="CU37" s="73" t="s">
        <v>330</v>
      </c>
      <c r="CV37" s="73">
        <v>0</v>
      </c>
      <c r="CW37" s="73">
        <v>0</v>
      </c>
      <c r="CX37" s="73">
        <v>0</v>
      </c>
      <c r="CY37" s="73">
        <v>0</v>
      </c>
      <c r="CZ37" s="73">
        <v>0</v>
      </c>
      <c r="DA37" s="73">
        <v>0</v>
      </c>
      <c r="DC37" s="218"/>
      <c r="DD37" s="218"/>
      <c r="DG37" s="218" t="str">
        <f t="shared" si="1"/>
        <v>DO</v>
      </c>
    </row>
    <row r="38" spans="1:111">
      <c r="A38" s="218" t="str">
        <f t="shared" si="4"/>
        <v>03DO</v>
      </c>
      <c r="B38" s="71" t="s">
        <v>10</v>
      </c>
      <c r="C38" s="71" t="s">
        <v>283</v>
      </c>
      <c r="D38" s="71" t="s">
        <v>284</v>
      </c>
      <c r="E38" s="72">
        <v>42691</v>
      </c>
      <c r="F38" s="217" t="s">
        <v>476</v>
      </c>
      <c r="G38" s="71" t="s">
        <v>471</v>
      </c>
      <c r="H38" s="223">
        <v>1</v>
      </c>
      <c r="I38" s="73">
        <v>0</v>
      </c>
      <c r="J38" s="73">
        <v>90</v>
      </c>
      <c r="K38" s="73">
        <v>95</v>
      </c>
      <c r="L38" s="73">
        <v>88</v>
      </c>
      <c r="M38" s="73">
        <v>7</v>
      </c>
      <c r="N38" s="73">
        <v>0</v>
      </c>
      <c r="O38" s="73">
        <v>0</v>
      </c>
      <c r="P38" s="73">
        <v>5</v>
      </c>
      <c r="Q38" s="95">
        <v>0</v>
      </c>
      <c r="R38" s="95">
        <v>1296000</v>
      </c>
      <c r="S38" s="95">
        <v>50000</v>
      </c>
      <c r="T38" s="95">
        <v>1246000</v>
      </c>
      <c r="U38" s="95">
        <v>1296000</v>
      </c>
      <c r="V38" s="95">
        <v>1281750</v>
      </c>
      <c r="W38" s="95">
        <v>0</v>
      </c>
      <c r="X38" s="95">
        <v>0</v>
      </c>
      <c r="Y38" s="95">
        <v>0</v>
      </c>
      <c r="Z38" s="95">
        <v>1281750</v>
      </c>
      <c r="AA38" s="95">
        <v>1293176</v>
      </c>
      <c r="AB38" s="95">
        <v>11426</v>
      </c>
      <c r="AC38" s="73">
        <v>0</v>
      </c>
      <c r="AD38" s="73">
        <v>5</v>
      </c>
      <c r="AE38" s="73">
        <v>0</v>
      </c>
      <c r="AF38" s="95">
        <v>0</v>
      </c>
      <c r="AG38" s="95">
        <v>0</v>
      </c>
      <c r="AH38" s="73">
        <v>0</v>
      </c>
      <c r="AI38" s="73">
        <v>0</v>
      </c>
      <c r="AJ38" s="95">
        <v>0</v>
      </c>
      <c r="AK38" s="95">
        <v>2084</v>
      </c>
      <c r="AL38" s="73">
        <v>0</v>
      </c>
      <c r="AM38" s="73">
        <v>0</v>
      </c>
      <c r="AN38" s="95">
        <v>0</v>
      </c>
      <c r="AO38" s="95">
        <v>0</v>
      </c>
      <c r="AP38" s="73">
        <v>0</v>
      </c>
      <c r="AQ38" s="73">
        <v>0</v>
      </c>
      <c r="AR38" s="95">
        <v>0</v>
      </c>
      <c r="AS38" s="95">
        <v>0</v>
      </c>
      <c r="AT38" s="73">
        <v>0</v>
      </c>
      <c r="AU38" s="73">
        <v>0</v>
      </c>
      <c r="AV38" s="95">
        <v>0</v>
      </c>
      <c r="AW38" s="95">
        <v>0</v>
      </c>
      <c r="AX38" s="73">
        <v>0</v>
      </c>
      <c r="AY38" s="73">
        <v>0</v>
      </c>
      <c r="AZ38" s="95">
        <v>0</v>
      </c>
      <c r="BA38" s="95">
        <v>0</v>
      </c>
      <c r="BB38" s="73">
        <v>0</v>
      </c>
      <c r="BC38" s="73">
        <v>0</v>
      </c>
      <c r="BD38" s="95">
        <v>0</v>
      </c>
      <c r="BE38" s="95">
        <v>0</v>
      </c>
      <c r="BF38" s="73">
        <v>0</v>
      </c>
      <c r="BG38" s="73">
        <v>0</v>
      </c>
      <c r="BH38" s="95">
        <v>0</v>
      </c>
      <c r="BI38" s="95">
        <v>0</v>
      </c>
      <c r="BJ38" s="73">
        <v>0</v>
      </c>
      <c r="BK38" s="73">
        <v>0</v>
      </c>
      <c r="BL38" s="95">
        <v>0</v>
      </c>
      <c r="BM38" s="95">
        <v>0</v>
      </c>
      <c r="BN38" s="73">
        <v>0</v>
      </c>
      <c r="BO38" s="73">
        <v>0</v>
      </c>
      <c r="BP38" s="95">
        <v>0</v>
      </c>
      <c r="BQ38" s="95">
        <v>0</v>
      </c>
      <c r="BR38" s="73">
        <v>0</v>
      </c>
      <c r="BS38" s="73">
        <v>0</v>
      </c>
      <c r="BT38" s="95">
        <v>0</v>
      </c>
      <c r="BU38" s="95">
        <v>0</v>
      </c>
      <c r="BV38" s="73">
        <v>0</v>
      </c>
      <c r="BW38" s="73">
        <v>0</v>
      </c>
      <c r="BX38" s="95">
        <v>0</v>
      </c>
      <c r="BY38" s="95">
        <v>0</v>
      </c>
      <c r="BZ38" s="73">
        <v>0</v>
      </c>
      <c r="CA38" s="73">
        <v>0</v>
      </c>
      <c r="CB38" s="95">
        <v>0</v>
      </c>
      <c r="CC38" s="95">
        <v>2084</v>
      </c>
      <c r="CD38" s="73">
        <v>0</v>
      </c>
      <c r="CE38" s="73" t="s">
        <v>371</v>
      </c>
      <c r="CF38" s="73" t="s">
        <v>372</v>
      </c>
      <c r="CG38" s="73" t="s">
        <v>328</v>
      </c>
      <c r="CH38" s="73" t="s">
        <v>328</v>
      </c>
      <c r="CI38" s="73" t="s">
        <v>328</v>
      </c>
      <c r="CJ38" s="72" t="s">
        <v>328</v>
      </c>
      <c r="CK38" s="72">
        <v>42975</v>
      </c>
      <c r="CL38" s="217" t="s">
        <v>469</v>
      </c>
      <c r="CM38" s="71" t="s">
        <v>470</v>
      </c>
      <c r="CN38" s="71" t="s">
        <v>187</v>
      </c>
      <c r="CO38" s="72">
        <v>42855</v>
      </c>
      <c r="CP38" s="217" t="s">
        <v>467</v>
      </c>
      <c r="CQ38" s="71" t="s">
        <v>471</v>
      </c>
      <c r="CR38" s="71" t="s">
        <v>489</v>
      </c>
      <c r="CS38" s="73">
        <v>1595361.1</v>
      </c>
      <c r="CT38" s="73" t="s">
        <v>329</v>
      </c>
      <c r="CU38" s="73" t="s">
        <v>330</v>
      </c>
      <c r="CV38" s="73">
        <v>0</v>
      </c>
      <c r="CW38" s="73">
        <v>0</v>
      </c>
      <c r="CX38" s="73">
        <v>0</v>
      </c>
      <c r="CY38" s="73">
        <v>0</v>
      </c>
      <c r="CZ38" s="73">
        <v>0</v>
      </c>
      <c r="DA38" s="73">
        <v>0</v>
      </c>
      <c r="DC38" s="218"/>
      <c r="DD38" s="218"/>
      <c r="DG38" s="218" t="str">
        <f t="shared" si="1"/>
        <v>DO</v>
      </c>
    </row>
    <row r="39" spans="1:111">
      <c r="A39" s="218" t="str">
        <f t="shared" si="4"/>
        <v>03DO</v>
      </c>
      <c r="B39" s="71" t="s">
        <v>10</v>
      </c>
      <c r="C39" s="71" t="s">
        <v>208</v>
      </c>
      <c r="D39" s="71" t="s">
        <v>209</v>
      </c>
      <c r="E39" s="72">
        <v>42530</v>
      </c>
      <c r="F39" s="217" t="s">
        <v>467</v>
      </c>
      <c r="G39" s="71" t="s">
        <v>468</v>
      </c>
      <c r="H39" s="223">
        <v>1</v>
      </c>
      <c r="I39" s="73">
        <v>1</v>
      </c>
      <c r="J39" s="73">
        <v>120</v>
      </c>
      <c r="K39" s="73">
        <v>137</v>
      </c>
      <c r="L39" s="73">
        <v>137</v>
      </c>
      <c r="M39" s="73">
        <v>0</v>
      </c>
      <c r="N39" s="73">
        <v>0</v>
      </c>
      <c r="O39" s="73">
        <v>0</v>
      </c>
      <c r="P39" s="73">
        <v>17</v>
      </c>
      <c r="Q39" s="95">
        <v>0</v>
      </c>
      <c r="R39" s="95">
        <v>916620</v>
      </c>
      <c r="S39" s="95">
        <v>32497</v>
      </c>
      <c r="T39" s="95">
        <v>884123</v>
      </c>
      <c r="U39" s="95">
        <v>973642</v>
      </c>
      <c r="V39" s="95">
        <v>931184</v>
      </c>
      <c r="W39" s="95">
        <v>0</v>
      </c>
      <c r="X39" s="95">
        <v>0</v>
      </c>
      <c r="Y39" s="95">
        <v>0</v>
      </c>
      <c r="Z39" s="95">
        <v>931184</v>
      </c>
      <c r="AA39" s="95">
        <v>931184</v>
      </c>
      <c r="AB39" s="95">
        <v>0</v>
      </c>
      <c r="AC39" s="73">
        <v>57022</v>
      </c>
      <c r="AD39" s="73">
        <v>9</v>
      </c>
      <c r="AE39" s="73">
        <v>0</v>
      </c>
      <c r="AF39" s="95">
        <v>0</v>
      </c>
      <c r="AG39" s="95">
        <v>0</v>
      </c>
      <c r="AH39" s="73">
        <v>0</v>
      </c>
      <c r="AI39" s="73">
        <v>0</v>
      </c>
      <c r="AJ39" s="95">
        <v>0</v>
      </c>
      <c r="AK39" s="95">
        <v>0</v>
      </c>
      <c r="AL39" s="73">
        <v>0</v>
      </c>
      <c r="AM39" s="73">
        <v>0</v>
      </c>
      <c r="AN39" s="95">
        <v>0</v>
      </c>
      <c r="AO39" s="95">
        <v>0</v>
      </c>
      <c r="AP39" s="73">
        <v>0</v>
      </c>
      <c r="AQ39" s="73">
        <v>0</v>
      </c>
      <c r="AR39" s="95">
        <v>0</v>
      </c>
      <c r="AS39" s="95">
        <v>0</v>
      </c>
      <c r="AT39" s="73">
        <v>0</v>
      </c>
      <c r="AU39" s="73">
        <v>0</v>
      </c>
      <c r="AV39" s="95">
        <v>0</v>
      </c>
      <c r="AW39" s="95">
        <v>0</v>
      </c>
      <c r="AX39" s="73">
        <v>0</v>
      </c>
      <c r="AY39" s="73">
        <v>0</v>
      </c>
      <c r="AZ39" s="95">
        <v>0</v>
      </c>
      <c r="BA39" s="95">
        <v>57022</v>
      </c>
      <c r="BB39" s="73">
        <v>0</v>
      </c>
      <c r="BC39" s="73">
        <v>0</v>
      </c>
      <c r="BD39" s="95">
        <v>0</v>
      </c>
      <c r="BE39" s="95">
        <v>0</v>
      </c>
      <c r="BF39" s="73">
        <v>0</v>
      </c>
      <c r="BG39" s="73">
        <v>0</v>
      </c>
      <c r="BH39" s="95">
        <v>0</v>
      </c>
      <c r="BI39" s="95">
        <v>0</v>
      </c>
      <c r="BJ39" s="73">
        <v>0</v>
      </c>
      <c r="BK39" s="73">
        <v>0</v>
      </c>
      <c r="BL39" s="95">
        <v>0</v>
      </c>
      <c r="BM39" s="95">
        <v>0</v>
      </c>
      <c r="BN39" s="73">
        <v>0</v>
      </c>
      <c r="BO39" s="73">
        <v>0</v>
      </c>
      <c r="BP39" s="95">
        <v>0</v>
      </c>
      <c r="BQ39" s="95">
        <v>0</v>
      </c>
      <c r="BR39" s="73">
        <v>0</v>
      </c>
      <c r="BS39" s="73">
        <v>0</v>
      </c>
      <c r="BT39" s="95">
        <v>0</v>
      </c>
      <c r="BU39" s="95">
        <v>0</v>
      </c>
      <c r="BV39" s="73">
        <v>0</v>
      </c>
      <c r="BW39" s="73">
        <v>0</v>
      </c>
      <c r="BX39" s="95">
        <v>0</v>
      </c>
      <c r="BY39" s="95">
        <v>0</v>
      </c>
      <c r="BZ39" s="73">
        <v>0</v>
      </c>
      <c r="CA39" s="73">
        <v>0</v>
      </c>
      <c r="CB39" s="95">
        <v>0</v>
      </c>
      <c r="CC39" s="95">
        <v>57022</v>
      </c>
      <c r="CD39" s="73">
        <v>0</v>
      </c>
      <c r="CE39" s="73" t="s">
        <v>373</v>
      </c>
      <c r="CF39" s="73" t="s">
        <v>374</v>
      </c>
      <c r="CG39" s="73" t="s">
        <v>328</v>
      </c>
      <c r="CH39" s="73" t="s">
        <v>328</v>
      </c>
      <c r="CI39" s="73" t="s">
        <v>328</v>
      </c>
      <c r="CJ39" s="72" t="s">
        <v>328</v>
      </c>
      <c r="CK39" s="72">
        <v>42922</v>
      </c>
      <c r="CL39" s="217" t="s">
        <v>469</v>
      </c>
      <c r="CM39" s="71" t="s">
        <v>470</v>
      </c>
      <c r="CN39" s="71" t="s">
        <v>187</v>
      </c>
      <c r="CO39" s="72">
        <v>42867</v>
      </c>
      <c r="CP39" s="217" t="s">
        <v>467</v>
      </c>
      <c r="CQ39" s="71" t="s">
        <v>471</v>
      </c>
      <c r="CR39" s="71" t="s">
        <v>488</v>
      </c>
      <c r="CS39" s="73">
        <v>702427.14</v>
      </c>
      <c r="CT39" s="73"/>
      <c r="CU39" s="73"/>
      <c r="CV39" s="73">
        <v>0</v>
      </c>
      <c r="CW39" s="73">
        <v>8</v>
      </c>
      <c r="CX39" s="73">
        <v>0</v>
      </c>
      <c r="CY39" s="73">
        <v>0</v>
      </c>
      <c r="CZ39" s="73">
        <v>0</v>
      </c>
      <c r="DA39" s="73">
        <v>0</v>
      </c>
      <c r="DC39" s="218"/>
      <c r="DD39" s="218"/>
      <c r="DG39" s="218" t="str">
        <f t="shared" si="1"/>
        <v>DO</v>
      </c>
    </row>
    <row r="40" spans="1:111">
      <c r="A40" s="218" t="str">
        <f t="shared" si="4"/>
        <v>03DO</v>
      </c>
      <c r="B40" s="71" t="s">
        <v>10</v>
      </c>
      <c r="C40" s="71" t="s">
        <v>285</v>
      </c>
      <c r="D40" s="71" t="s">
        <v>286</v>
      </c>
      <c r="E40" s="72">
        <v>42565</v>
      </c>
      <c r="F40" s="217" t="s">
        <v>469</v>
      </c>
      <c r="G40" s="71" t="s">
        <v>471</v>
      </c>
      <c r="H40" s="223">
        <v>2</v>
      </c>
      <c r="I40" s="73">
        <v>0</v>
      </c>
      <c r="J40" s="73">
        <v>100</v>
      </c>
      <c r="K40" s="73">
        <v>210</v>
      </c>
      <c r="L40" s="73">
        <v>210</v>
      </c>
      <c r="M40" s="73">
        <v>0</v>
      </c>
      <c r="N40" s="73">
        <v>0</v>
      </c>
      <c r="O40" s="73">
        <v>0</v>
      </c>
      <c r="P40" s="73">
        <v>110</v>
      </c>
      <c r="Q40" s="95">
        <v>0</v>
      </c>
      <c r="R40" s="95">
        <v>2702301</v>
      </c>
      <c r="S40" s="95">
        <v>50119</v>
      </c>
      <c r="T40" s="95">
        <v>2652182</v>
      </c>
      <c r="U40" s="95">
        <v>2702301</v>
      </c>
      <c r="V40" s="95">
        <v>2824495</v>
      </c>
      <c r="W40" s="95">
        <v>0</v>
      </c>
      <c r="X40" s="95">
        <v>0</v>
      </c>
      <c r="Y40" s="95">
        <v>0</v>
      </c>
      <c r="Z40" s="95">
        <v>2824495</v>
      </c>
      <c r="AA40" s="95">
        <v>2819950</v>
      </c>
      <c r="AB40" s="95">
        <v>-4545</v>
      </c>
      <c r="AC40" s="73">
        <v>0</v>
      </c>
      <c r="AD40" s="73">
        <v>17</v>
      </c>
      <c r="AE40" s="73">
        <v>73</v>
      </c>
      <c r="AF40" s="95">
        <v>0</v>
      </c>
      <c r="AG40" s="95">
        <v>5732</v>
      </c>
      <c r="AH40" s="73">
        <v>0</v>
      </c>
      <c r="AI40" s="73">
        <v>4</v>
      </c>
      <c r="AJ40" s="95">
        <v>0</v>
      </c>
      <c r="AK40" s="95">
        <v>14182</v>
      </c>
      <c r="AL40" s="73">
        <v>0</v>
      </c>
      <c r="AM40" s="73">
        <v>0</v>
      </c>
      <c r="AN40" s="95">
        <v>0</v>
      </c>
      <c r="AO40" s="95">
        <v>0</v>
      </c>
      <c r="AP40" s="73">
        <v>0</v>
      </c>
      <c r="AQ40" s="73">
        <v>0</v>
      </c>
      <c r="AR40" s="95">
        <v>0</v>
      </c>
      <c r="AS40" s="95">
        <v>0</v>
      </c>
      <c r="AT40" s="73">
        <v>0</v>
      </c>
      <c r="AU40" s="73">
        <v>0</v>
      </c>
      <c r="AV40" s="95">
        <v>0</v>
      </c>
      <c r="AW40" s="95">
        <v>0</v>
      </c>
      <c r="AX40" s="73">
        <v>0</v>
      </c>
      <c r="AY40" s="73">
        <v>0</v>
      </c>
      <c r="AZ40" s="95">
        <v>0</v>
      </c>
      <c r="BA40" s="95">
        <v>0</v>
      </c>
      <c r="BB40" s="73">
        <v>0</v>
      </c>
      <c r="BC40" s="73">
        <v>0</v>
      </c>
      <c r="BD40" s="95">
        <v>0</v>
      </c>
      <c r="BE40" s="95">
        <v>0</v>
      </c>
      <c r="BF40" s="73">
        <v>0</v>
      </c>
      <c r="BG40" s="73">
        <v>0</v>
      </c>
      <c r="BH40" s="95">
        <v>0</v>
      </c>
      <c r="BI40" s="95">
        <v>0</v>
      </c>
      <c r="BJ40" s="73">
        <v>0</v>
      </c>
      <c r="BK40" s="73">
        <v>0</v>
      </c>
      <c r="BL40" s="95">
        <v>0</v>
      </c>
      <c r="BM40" s="95">
        <v>0</v>
      </c>
      <c r="BN40" s="73">
        <v>0</v>
      </c>
      <c r="BO40" s="73">
        <v>0</v>
      </c>
      <c r="BP40" s="95">
        <v>0</v>
      </c>
      <c r="BQ40" s="95">
        <v>0</v>
      </c>
      <c r="BR40" s="73">
        <v>0</v>
      </c>
      <c r="BS40" s="73">
        <v>0</v>
      </c>
      <c r="BT40" s="95">
        <v>0</v>
      </c>
      <c r="BU40" s="95">
        <v>0</v>
      </c>
      <c r="BV40" s="73">
        <v>0</v>
      </c>
      <c r="BW40" s="73">
        <v>0</v>
      </c>
      <c r="BX40" s="95">
        <v>0</v>
      </c>
      <c r="BY40" s="95">
        <v>0</v>
      </c>
      <c r="BZ40" s="73">
        <v>0</v>
      </c>
      <c r="CA40" s="73">
        <v>77</v>
      </c>
      <c r="CB40" s="95">
        <v>0</v>
      </c>
      <c r="CC40" s="95">
        <v>19914</v>
      </c>
      <c r="CD40" s="73">
        <v>0</v>
      </c>
      <c r="CE40" s="73" t="s">
        <v>375</v>
      </c>
      <c r="CF40" s="73" t="s">
        <v>376</v>
      </c>
      <c r="CG40" s="73" t="s">
        <v>328</v>
      </c>
      <c r="CH40" s="73" t="s">
        <v>328</v>
      </c>
      <c r="CI40" s="73" t="s">
        <v>328</v>
      </c>
      <c r="CJ40" s="72" t="s">
        <v>328</v>
      </c>
      <c r="CK40" s="72">
        <v>42950</v>
      </c>
      <c r="CL40" s="217" t="s">
        <v>469</v>
      </c>
      <c r="CM40" s="71" t="s">
        <v>470</v>
      </c>
      <c r="CN40" s="71" t="s">
        <v>187</v>
      </c>
      <c r="CO40" s="72">
        <v>42852</v>
      </c>
      <c r="CP40" s="217" t="s">
        <v>467</v>
      </c>
      <c r="CQ40" s="71" t="s">
        <v>471</v>
      </c>
      <c r="CR40" s="71" t="s">
        <v>488</v>
      </c>
      <c r="CS40" s="73">
        <v>2591912.9900000002</v>
      </c>
      <c r="CT40" s="73"/>
      <c r="CU40" s="73"/>
      <c r="CV40" s="73">
        <v>0</v>
      </c>
      <c r="CW40" s="73">
        <v>16</v>
      </c>
      <c r="CX40" s="73">
        <v>0</v>
      </c>
      <c r="CY40" s="73">
        <v>0</v>
      </c>
      <c r="CZ40" s="73">
        <v>0</v>
      </c>
      <c r="DA40" s="73">
        <v>0</v>
      </c>
      <c r="DC40" s="218"/>
      <c r="DD40" s="218"/>
      <c r="DG40" s="218" t="str">
        <f t="shared" si="1"/>
        <v>DO</v>
      </c>
    </row>
    <row r="41" spans="1:111">
      <c r="A41" s="218" t="str">
        <f t="shared" si="4"/>
        <v>03DO</v>
      </c>
      <c r="B41" s="71" t="s">
        <v>10</v>
      </c>
      <c r="C41" s="71" t="s">
        <v>287</v>
      </c>
      <c r="D41" s="71" t="s">
        <v>288</v>
      </c>
      <c r="E41" s="72">
        <v>42656</v>
      </c>
      <c r="F41" s="217" t="s">
        <v>476</v>
      </c>
      <c r="G41" s="71" t="s">
        <v>471</v>
      </c>
      <c r="H41" s="223">
        <v>1</v>
      </c>
      <c r="I41" s="73">
        <v>0</v>
      </c>
      <c r="J41" s="73">
        <v>75</v>
      </c>
      <c r="K41" s="73">
        <v>100</v>
      </c>
      <c r="L41" s="73">
        <v>100</v>
      </c>
      <c r="M41" s="73">
        <v>0</v>
      </c>
      <c r="N41" s="73">
        <v>0</v>
      </c>
      <c r="O41" s="73">
        <v>0</v>
      </c>
      <c r="P41" s="73">
        <v>25</v>
      </c>
      <c r="Q41" s="95">
        <v>0</v>
      </c>
      <c r="R41" s="95">
        <v>367076</v>
      </c>
      <c r="S41" s="95">
        <v>15130</v>
      </c>
      <c r="T41" s="95">
        <v>351946</v>
      </c>
      <c r="U41" s="95">
        <v>367076</v>
      </c>
      <c r="V41" s="95">
        <v>357176</v>
      </c>
      <c r="W41" s="95">
        <v>0</v>
      </c>
      <c r="X41" s="95">
        <v>0</v>
      </c>
      <c r="Y41" s="95">
        <v>0</v>
      </c>
      <c r="Z41" s="95">
        <v>357176</v>
      </c>
      <c r="AA41" s="95">
        <v>357176</v>
      </c>
      <c r="AB41" s="95">
        <v>0</v>
      </c>
      <c r="AC41" s="73">
        <v>0</v>
      </c>
      <c r="AD41" s="73">
        <v>12</v>
      </c>
      <c r="AE41" s="73">
        <v>0</v>
      </c>
      <c r="AF41" s="95">
        <v>0</v>
      </c>
      <c r="AG41" s="95">
        <v>5230</v>
      </c>
      <c r="AH41" s="73">
        <v>0</v>
      </c>
      <c r="AI41" s="73">
        <v>12</v>
      </c>
      <c r="AJ41" s="95">
        <v>0</v>
      </c>
      <c r="AK41" s="95">
        <v>0</v>
      </c>
      <c r="AL41" s="73">
        <v>0</v>
      </c>
      <c r="AM41" s="73">
        <v>0</v>
      </c>
      <c r="AN41" s="95">
        <v>0</v>
      </c>
      <c r="AO41" s="95">
        <v>0</v>
      </c>
      <c r="AP41" s="73">
        <v>0</v>
      </c>
      <c r="AQ41" s="73">
        <v>0</v>
      </c>
      <c r="AR41" s="95">
        <v>0</v>
      </c>
      <c r="AS41" s="95">
        <v>0</v>
      </c>
      <c r="AT41" s="73">
        <v>0</v>
      </c>
      <c r="AU41" s="73">
        <v>0</v>
      </c>
      <c r="AV41" s="95">
        <v>0</v>
      </c>
      <c r="AW41" s="95">
        <v>0</v>
      </c>
      <c r="AX41" s="73">
        <v>0</v>
      </c>
      <c r="AY41" s="73">
        <v>0</v>
      </c>
      <c r="AZ41" s="95">
        <v>0</v>
      </c>
      <c r="BA41" s="95">
        <v>0</v>
      </c>
      <c r="BB41" s="73">
        <v>0</v>
      </c>
      <c r="BC41" s="73">
        <v>0</v>
      </c>
      <c r="BD41" s="95">
        <v>0</v>
      </c>
      <c r="BE41" s="95">
        <v>0</v>
      </c>
      <c r="BF41" s="73">
        <v>0</v>
      </c>
      <c r="BG41" s="73">
        <v>0</v>
      </c>
      <c r="BH41" s="95">
        <v>0</v>
      </c>
      <c r="BI41" s="95">
        <v>0</v>
      </c>
      <c r="BJ41" s="73">
        <v>0</v>
      </c>
      <c r="BK41" s="73">
        <v>0</v>
      </c>
      <c r="BL41" s="95">
        <v>0</v>
      </c>
      <c r="BM41" s="95">
        <v>0</v>
      </c>
      <c r="BN41" s="73">
        <v>0</v>
      </c>
      <c r="BO41" s="73">
        <v>0</v>
      </c>
      <c r="BP41" s="95">
        <v>0</v>
      </c>
      <c r="BQ41" s="95">
        <v>0</v>
      </c>
      <c r="BR41" s="73">
        <v>0</v>
      </c>
      <c r="BS41" s="73">
        <v>0</v>
      </c>
      <c r="BT41" s="95">
        <v>0</v>
      </c>
      <c r="BU41" s="95">
        <v>0</v>
      </c>
      <c r="BV41" s="73">
        <v>0</v>
      </c>
      <c r="BW41" s="73">
        <v>0</v>
      </c>
      <c r="BX41" s="95">
        <v>0</v>
      </c>
      <c r="BY41" s="95">
        <v>0</v>
      </c>
      <c r="BZ41" s="73">
        <v>0</v>
      </c>
      <c r="CA41" s="73">
        <v>12</v>
      </c>
      <c r="CB41" s="95">
        <v>0</v>
      </c>
      <c r="CC41" s="95">
        <v>5230</v>
      </c>
      <c r="CD41" s="73">
        <v>0</v>
      </c>
      <c r="CE41" s="73" t="s">
        <v>377</v>
      </c>
      <c r="CF41" s="73" t="s">
        <v>378</v>
      </c>
      <c r="CG41" s="73" t="s">
        <v>328</v>
      </c>
      <c r="CH41" s="73" t="s">
        <v>328</v>
      </c>
      <c r="CI41" s="73" t="s">
        <v>328</v>
      </c>
      <c r="CJ41" s="72" t="s">
        <v>328</v>
      </c>
      <c r="CK41" s="72">
        <v>42961</v>
      </c>
      <c r="CL41" s="217" t="s">
        <v>469</v>
      </c>
      <c r="CM41" s="71" t="s">
        <v>470</v>
      </c>
      <c r="CN41" s="71" t="s">
        <v>187</v>
      </c>
      <c r="CO41" s="72">
        <v>42847</v>
      </c>
      <c r="CP41" s="217" t="s">
        <v>467</v>
      </c>
      <c r="CQ41" s="71" t="s">
        <v>471</v>
      </c>
      <c r="CR41" s="71" t="s">
        <v>488</v>
      </c>
      <c r="CS41" s="73">
        <v>306636.34999999998</v>
      </c>
      <c r="CT41" s="73" t="s">
        <v>329</v>
      </c>
      <c r="CU41" s="73" t="s">
        <v>330</v>
      </c>
      <c r="CV41" s="73">
        <v>0</v>
      </c>
      <c r="CW41" s="73">
        <v>1</v>
      </c>
      <c r="CX41" s="73">
        <v>0</v>
      </c>
      <c r="CY41" s="73">
        <v>0</v>
      </c>
      <c r="CZ41" s="73">
        <v>0</v>
      </c>
      <c r="DA41" s="73">
        <v>0</v>
      </c>
      <c r="DC41" s="218"/>
      <c r="DD41" s="218"/>
      <c r="DG41" s="218" t="str">
        <f t="shared" si="1"/>
        <v>DO</v>
      </c>
    </row>
    <row r="42" spans="1:111">
      <c r="A42" s="218" t="str">
        <f t="shared" si="4"/>
        <v>04CO</v>
      </c>
      <c r="B42" s="71" t="s">
        <v>11</v>
      </c>
      <c r="C42" s="71" t="s">
        <v>226</v>
      </c>
      <c r="D42" s="71" t="s">
        <v>227</v>
      </c>
      <c r="E42" s="72">
        <v>42123</v>
      </c>
      <c r="F42" s="217" t="s">
        <v>467</v>
      </c>
      <c r="G42" s="71" t="s">
        <v>478</v>
      </c>
      <c r="H42" s="223">
        <v>2</v>
      </c>
      <c r="I42" s="73">
        <v>7</v>
      </c>
      <c r="J42" s="73">
        <v>590</v>
      </c>
      <c r="K42" s="73">
        <v>716</v>
      </c>
      <c r="L42" s="73">
        <v>711</v>
      </c>
      <c r="M42" s="73">
        <v>5</v>
      </c>
      <c r="N42" s="73">
        <v>0</v>
      </c>
      <c r="O42" s="73">
        <v>0</v>
      </c>
      <c r="P42" s="73">
        <v>126</v>
      </c>
      <c r="Q42" s="95">
        <v>0</v>
      </c>
      <c r="R42" s="95">
        <v>5457914</v>
      </c>
      <c r="S42" s="95">
        <v>59401</v>
      </c>
      <c r="T42" s="95">
        <v>5398513</v>
      </c>
      <c r="U42" s="95">
        <v>5501915</v>
      </c>
      <c r="V42" s="95">
        <v>5476312</v>
      </c>
      <c r="W42" s="95">
        <v>0</v>
      </c>
      <c r="X42" s="95">
        <v>0</v>
      </c>
      <c r="Y42" s="95">
        <v>0</v>
      </c>
      <c r="Z42" s="95">
        <v>5476312</v>
      </c>
      <c r="AA42" s="95">
        <v>5355390</v>
      </c>
      <c r="AB42" s="95">
        <v>-120921</v>
      </c>
      <c r="AC42" s="73">
        <v>44001</v>
      </c>
      <c r="AD42" s="73">
        <v>96</v>
      </c>
      <c r="AE42" s="73">
        <v>0</v>
      </c>
      <c r="AF42" s="95">
        <v>0</v>
      </c>
      <c r="AG42" s="95">
        <v>8201</v>
      </c>
      <c r="AH42" s="73">
        <v>0</v>
      </c>
      <c r="AI42" s="73">
        <v>0</v>
      </c>
      <c r="AJ42" s="95">
        <v>0</v>
      </c>
      <c r="AK42" s="95">
        <v>99691</v>
      </c>
      <c r="AL42" s="73">
        <v>4389</v>
      </c>
      <c r="AM42" s="73">
        <v>0</v>
      </c>
      <c r="AN42" s="95">
        <v>0</v>
      </c>
      <c r="AO42" s="95">
        <v>0</v>
      </c>
      <c r="AP42" s="73">
        <v>0</v>
      </c>
      <c r="AQ42" s="73">
        <v>0</v>
      </c>
      <c r="AR42" s="95">
        <v>0</v>
      </c>
      <c r="AS42" s="95">
        <v>0</v>
      </c>
      <c r="AT42" s="73">
        <v>0</v>
      </c>
      <c r="AU42" s="73">
        <v>0</v>
      </c>
      <c r="AV42" s="95">
        <v>0</v>
      </c>
      <c r="AW42" s="95">
        <v>0</v>
      </c>
      <c r="AX42" s="73">
        <v>0</v>
      </c>
      <c r="AY42" s="73">
        <v>0</v>
      </c>
      <c r="AZ42" s="95">
        <v>0</v>
      </c>
      <c r="BA42" s="95">
        <v>45081</v>
      </c>
      <c r="BB42" s="73">
        <v>0</v>
      </c>
      <c r="BC42" s="73">
        <v>0</v>
      </c>
      <c r="BD42" s="95">
        <v>0</v>
      </c>
      <c r="BE42" s="95">
        <v>0</v>
      </c>
      <c r="BF42" s="73">
        <v>0</v>
      </c>
      <c r="BG42" s="73">
        <v>0</v>
      </c>
      <c r="BH42" s="95">
        <v>0</v>
      </c>
      <c r="BI42" s="95">
        <v>0</v>
      </c>
      <c r="BJ42" s="73">
        <v>0</v>
      </c>
      <c r="BK42" s="73">
        <v>0</v>
      </c>
      <c r="BL42" s="95">
        <v>0</v>
      </c>
      <c r="BM42" s="95">
        <v>0</v>
      </c>
      <c r="BN42" s="73">
        <v>0</v>
      </c>
      <c r="BO42" s="73">
        <v>0</v>
      </c>
      <c r="BP42" s="95">
        <v>0</v>
      </c>
      <c r="BQ42" s="95">
        <v>0</v>
      </c>
      <c r="BR42" s="73">
        <v>0</v>
      </c>
      <c r="BS42" s="73">
        <v>0</v>
      </c>
      <c r="BT42" s="95">
        <v>0</v>
      </c>
      <c r="BU42" s="95">
        <v>0</v>
      </c>
      <c r="BV42" s="73">
        <v>0</v>
      </c>
      <c r="BW42" s="73">
        <v>0</v>
      </c>
      <c r="BX42" s="95">
        <v>0</v>
      </c>
      <c r="BY42" s="95">
        <v>0</v>
      </c>
      <c r="BZ42" s="73">
        <v>0</v>
      </c>
      <c r="CA42" s="73">
        <v>0</v>
      </c>
      <c r="CB42" s="95">
        <v>0</v>
      </c>
      <c r="CC42" s="95">
        <v>75511</v>
      </c>
      <c r="CD42" s="73">
        <v>4389</v>
      </c>
      <c r="CE42" s="73" t="s">
        <v>401</v>
      </c>
      <c r="CF42" s="73" t="s">
        <v>402</v>
      </c>
      <c r="CG42" s="73" t="s">
        <v>328</v>
      </c>
      <c r="CH42" s="73" t="s">
        <v>328</v>
      </c>
      <c r="CI42" s="73" t="s">
        <v>328</v>
      </c>
      <c r="CJ42" s="72" t="s">
        <v>328</v>
      </c>
      <c r="CK42" s="72">
        <v>42958</v>
      </c>
      <c r="CL42" s="217" t="s">
        <v>469</v>
      </c>
      <c r="CM42" s="71" t="s">
        <v>470</v>
      </c>
      <c r="CN42" s="71" t="s">
        <v>187</v>
      </c>
      <c r="CO42" s="72">
        <v>42909</v>
      </c>
      <c r="CP42" s="217" t="s">
        <v>467</v>
      </c>
      <c r="CQ42" s="71" t="s">
        <v>471</v>
      </c>
      <c r="CR42" s="71" t="s">
        <v>494</v>
      </c>
      <c r="CS42" s="73">
        <v>6001634.2999999998</v>
      </c>
      <c r="CT42" s="73"/>
      <c r="CU42" s="73"/>
      <c r="CV42" s="73">
        <v>0</v>
      </c>
      <c r="CW42" s="73">
        <v>30</v>
      </c>
      <c r="CX42" s="73">
        <v>0</v>
      </c>
      <c r="CY42" s="73">
        <v>0</v>
      </c>
      <c r="CZ42" s="73">
        <v>-77463</v>
      </c>
      <c r="DA42" s="73">
        <v>0</v>
      </c>
      <c r="DC42" s="218"/>
      <c r="DD42" s="218"/>
      <c r="DG42" s="218" t="str">
        <f t="shared" si="1"/>
        <v>CO</v>
      </c>
    </row>
    <row r="43" spans="1:111">
      <c r="A43" s="218" t="str">
        <f t="shared" si="4"/>
        <v>04CO</v>
      </c>
      <c r="B43" s="71" t="s">
        <v>11</v>
      </c>
      <c r="C43" s="71" t="s">
        <v>228</v>
      </c>
      <c r="D43" s="71" t="s">
        <v>229</v>
      </c>
      <c r="E43" s="72">
        <v>42424</v>
      </c>
      <c r="F43" s="217" t="s">
        <v>472</v>
      </c>
      <c r="G43" s="71" t="s">
        <v>468</v>
      </c>
      <c r="H43" s="223">
        <v>2</v>
      </c>
      <c r="I43" s="73">
        <v>2</v>
      </c>
      <c r="J43" s="73">
        <v>276</v>
      </c>
      <c r="K43" s="73">
        <v>345</v>
      </c>
      <c r="L43" s="73">
        <v>344</v>
      </c>
      <c r="M43" s="73">
        <v>1</v>
      </c>
      <c r="N43" s="73">
        <v>0</v>
      </c>
      <c r="O43" s="73">
        <v>0</v>
      </c>
      <c r="P43" s="73">
        <v>44</v>
      </c>
      <c r="Q43" s="95">
        <v>25</v>
      </c>
      <c r="R43" s="95">
        <v>1817368</v>
      </c>
      <c r="S43" s="95">
        <v>50000</v>
      </c>
      <c r="T43" s="95">
        <v>1767368</v>
      </c>
      <c r="U43" s="95">
        <v>1866868</v>
      </c>
      <c r="V43" s="95">
        <v>1820548</v>
      </c>
      <c r="W43" s="95">
        <v>0</v>
      </c>
      <c r="X43" s="95">
        <v>0</v>
      </c>
      <c r="Y43" s="95">
        <v>0</v>
      </c>
      <c r="Z43" s="95">
        <v>1820548</v>
      </c>
      <c r="AA43" s="95">
        <v>1828664</v>
      </c>
      <c r="AB43" s="95">
        <v>8115</v>
      </c>
      <c r="AC43" s="73">
        <v>49500</v>
      </c>
      <c r="AD43" s="73">
        <v>31</v>
      </c>
      <c r="AE43" s="73">
        <v>0</v>
      </c>
      <c r="AF43" s="95">
        <v>0</v>
      </c>
      <c r="AG43" s="95">
        <v>23754</v>
      </c>
      <c r="AH43" s="73">
        <v>0</v>
      </c>
      <c r="AI43" s="73">
        <v>0</v>
      </c>
      <c r="AJ43" s="95">
        <v>25</v>
      </c>
      <c r="AK43" s="95">
        <v>41825</v>
      </c>
      <c r="AL43" s="73">
        <v>27746</v>
      </c>
      <c r="AM43" s="73">
        <v>0</v>
      </c>
      <c r="AN43" s="95">
        <v>0</v>
      </c>
      <c r="AO43" s="95">
        <v>0</v>
      </c>
      <c r="AP43" s="73">
        <v>0</v>
      </c>
      <c r="AQ43" s="73">
        <v>0</v>
      </c>
      <c r="AR43" s="95">
        <v>0</v>
      </c>
      <c r="AS43" s="95">
        <v>0</v>
      </c>
      <c r="AT43" s="73">
        <v>0</v>
      </c>
      <c r="AU43" s="73">
        <v>0</v>
      </c>
      <c r="AV43" s="95">
        <v>0</v>
      </c>
      <c r="AW43" s="95">
        <v>0</v>
      </c>
      <c r="AX43" s="73">
        <v>0</v>
      </c>
      <c r="AY43" s="73">
        <v>0</v>
      </c>
      <c r="AZ43" s="95">
        <v>0</v>
      </c>
      <c r="BA43" s="95">
        <v>0</v>
      </c>
      <c r="BB43" s="73">
        <v>0</v>
      </c>
      <c r="BC43" s="73">
        <v>0</v>
      </c>
      <c r="BD43" s="95">
        <v>0</v>
      </c>
      <c r="BE43" s="95">
        <v>0</v>
      </c>
      <c r="BF43" s="73">
        <v>0</v>
      </c>
      <c r="BG43" s="73">
        <v>0</v>
      </c>
      <c r="BH43" s="95">
        <v>0</v>
      </c>
      <c r="BI43" s="95">
        <v>0</v>
      </c>
      <c r="BJ43" s="73">
        <v>0</v>
      </c>
      <c r="BK43" s="73">
        <v>0</v>
      </c>
      <c r="BL43" s="95">
        <v>0</v>
      </c>
      <c r="BM43" s="95">
        <v>0</v>
      </c>
      <c r="BN43" s="73">
        <v>0</v>
      </c>
      <c r="BO43" s="73">
        <v>0</v>
      </c>
      <c r="BP43" s="95">
        <v>0</v>
      </c>
      <c r="BQ43" s="95">
        <v>0</v>
      </c>
      <c r="BR43" s="73">
        <v>0</v>
      </c>
      <c r="BS43" s="73">
        <v>0</v>
      </c>
      <c r="BT43" s="95">
        <v>0</v>
      </c>
      <c r="BU43" s="95">
        <v>0</v>
      </c>
      <c r="BV43" s="73">
        <v>0</v>
      </c>
      <c r="BW43" s="73">
        <v>0</v>
      </c>
      <c r="BX43" s="95">
        <v>0</v>
      </c>
      <c r="BY43" s="95">
        <v>0</v>
      </c>
      <c r="BZ43" s="73">
        <v>0</v>
      </c>
      <c r="CA43" s="73">
        <v>0</v>
      </c>
      <c r="CB43" s="95">
        <v>25</v>
      </c>
      <c r="CC43" s="95">
        <v>65579</v>
      </c>
      <c r="CD43" s="73">
        <v>27746</v>
      </c>
      <c r="CE43" s="73" t="s">
        <v>403</v>
      </c>
      <c r="CF43" s="73" t="s">
        <v>404</v>
      </c>
      <c r="CG43" s="73" t="s">
        <v>328</v>
      </c>
      <c r="CH43" s="73" t="s">
        <v>328</v>
      </c>
      <c r="CI43" s="73" t="s">
        <v>328</v>
      </c>
      <c r="CJ43" s="72" t="s">
        <v>328</v>
      </c>
      <c r="CK43" s="72">
        <v>43006</v>
      </c>
      <c r="CL43" s="217" t="s">
        <v>469</v>
      </c>
      <c r="CM43" s="71" t="s">
        <v>470</v>
      </c>
      <c r="CN43" s="71" t="s">
        <v>187</v>
      </c>
      <c r="CO43" s="72">
        <v>42913</v>
      </c>
      <c r="CP43" s="217" t="s">
        <v>467</v>
      </c>
      <c r="CQ43" s="71" t="s">
        <v>471</v>
      </c>
      <c r="CR43" s="71" t="s">
        <v>495</v>
      </c>
      <c r="CS43" s="73">
        <v>1805872.62</v>
      </c>
      <c r="CT43" s="73"/>
      <c r="CU43" s="73"/>
      <c r="CV43" s="73">
        <v>25</v>
      </c>
      <c r="CW43" s="73">
        <v>13</v>
      </c>
      <c r="CX43" s="73">
        <v>0</v>
      </c>
      <c r="CY43" s="73">
        <v>0</v>
      </c>
      <c r="CZ43" s="73">
        <v>0</v>
      </c>
      <c r="DA43" s="73">
        <v>0</v>
      </c>
      <c r="DC43" s="218"/>
      <c r="DD43" s="218"/>
      <c r="DG43" s="218" t="str">
        <f t="shared" si="1"/>
        <v>CO</v>
      </c>
    </row>
    <row r="44" spans="1:111">
      <c r="A44" s="218" t="str">
        <f t="shared" si="4"/>
        <v>04CO</v>
      </c>
      <c r="B44" s="71" t="s">
        <v>11</v>
      </c>
      <c r="C44" s="71" t="s">
        <v>231</v>
      </c>
      <c r="D44" s="71" t="s">
        <v>232</v>
      </c>
      <c r="E44" s="72">
        <v>42459</v>
      </c>
      <c r="F44" s="217" t="s">
        <v>472</v>
      </c>
      <c r="G44" s="71" t="s">
        <v>468</v>
      </c>
      <c r="H44" s="223">
        <v>1</v>
      </c>
      <c r="I44" s="73">
        <v>3</v>
      </c>
      <c r="J44" s="73">
        <v>48</v>
      </c>
      <c r="K44" s="73">
        <v>104</v>
      </c>
      <c r="L44" s="73">
        <v>104</v>
      </c>
      <c r="M44" s="73">
        <v>0</v>
      </c>
      <c r="N44" s="73">
        <v>0</v>
      </c>
      <c r="O44" s="73">
        <v>0</v>
      </c>
      <c r="P44" s="73">
        <v>47</v>
      </c>
      <c r="Q44" s="95">
        <v>9</v>
      </c>
      <c r="R44" s="95">
        <v>647604</v>
      </c>
      <c r="S44" s="95">
        <v>27717</v>
      </c>
      <c r="T44" s="95">
        <v>619887</v>
      </c>
      <c r="U44" s="95">
        <v>693460</v>
      </c>
      <c r="V44" s="95">
        <v>677812</v>
      </c>
      <c r="W44" s="95">
        <v>0</v>
      </c>
      <c r="X44" s="95">
        <v>0</v>
      </c>
      <c r="Y44" s="95">
        <v>0</v>
      </c>
      <c r="Z44" s="95">
        <v>677812</v>
      </c>
      <c r="AA44" s="95">
        <v>686116</v>
      </c>
      <c r="AB44" s="95">
        <v>8304</v>
      </c>
      <c r="AC44" s="73">
        <v>45856</v>
      </c>
      <c r="AD44" s="73">
        <v>45</v>
      </c>
      <c r="AE44" s="73">
        <v>0</v>
      </c>
      <c r="AF44" s="95">
        <v>0</v>
      </c>
      <c r="AG44" s="95">
        <v>0</v>
      </c>
      <c r="AH44" s="73">
        <v>0</v>
      </c>
      <c r="AI44" s="73">
        <v>0</v>
      </c>
      <c r="AJ44" s="95">
        <v>9</v>
      </c>
      <c r="AK44" s="95">
        <v>29362</v>
      </c>
      <c r="AL44" s="73">
        <v>34197</v>
      </c>
      <c r="AM44" s="73">
        <v>0</v>
      </c>
      <c r="AN44" s="95">
        <v>0</v>
      </c>
      <c r="AO44" s="95">
        <v>0</v>
      </c>
      <c r="AP44" s="73">
        <v>0</v>
      </c>
      <c r="AQ44" s="73">
        <v>0</v>
      </c>
      <c r="AR44" s="95">
        <v>0</v>
      </c>
      <c r="AS44" s="95">
        <v>0</v>
      </c>
      <c r="AT44" s="73">
        <v>0</v>
      </c>
      <c r="AU44" s="73">
        <v>0</v>
      </c>
      <c r="AV44" s="95">
        <v>0</v>
      </c>
      <c r="AW44" s="95">
        <v>11300</v>
      </c>
      <c r="AX44" s="73">
        <v>0</v>
      </c>
      <c r="AY44" s="73">
        <v>0</v>
      </c>
      <c r="AZ44" s="95">
        <v>0</v>
      </c>
      <c r="BA44" s="95">
        <v>0</v>
      </c>
      <c r="BB44" s="73">
        <v>0</v>
      </c>
      <c r="BC44" s="73">
        <v>0</v>
      </c>
      <c r="BD44" s="95">
        <v>0</v>
      </c>
      <c r="BE44" s="95">
        <v>0</v>
      </c>
      <c r="BF44" s="73">
        <v>0</v>
      </c>
      <c r="BG44" s="73">
        <v>0</v>
      </c>
      <c r="BH44" s="95">
        <v>0</v>
      </c>
      <c r="BI44" s="95">
        <v>0</v>
      </c>
      <c r="BJ44" s="73">
        <v>0</v>
      </c>
      <c r="BK44" s="73">
        <v>0</v>
      </c>
      <c r="BL44" s="95">
        <v>0</v>
      </c>
      <c r="BM44" s="95">
        <v>0</v>
      </c>
      <c r="BN44" s="73">
        <v>0</v>
      </c>
      <c r="BO44" s="73">
        <v>0</v>
      </c>
      <c r="BP44" s="95">
        <v>0</v>
      </c>
      <c r="BQ44" s="95">
        <v>10791</v>
      </c>
      <c r="BR44" s="73">
        <v>10791</v>
      </c>
      <c r="BS44" s="73">
        <v>0</v>
      </c>
      <c r="BT44" s="95">
        <v>0</v>
      </c>
      <c r="BU44" s="95">
        <v>0</v>
      </c>
      <c r="BV44" s="73">
        <v>0</v>
      </c>
      <c r="BW44" s="73">
        <v>0</v>
      </c>
      <c r="BX44" s="95">
        <v>0</v>
      </c>
      <c r="BY44" s="95">
        <v>0</v>
      </c>
      <c r="BZ44" s="73">
        <v>0</v>
      </c>
      <c r="CA44" s="73">
        <v>0</v>
      </c>
      <c r="CB44" s="95">
        <v>9</v>
      </c>
      <c r="CC44" s="95">
        <v>51453</v>
      </c>
      <c r="CD44" s="73">
        <v>44988</v>
      </c>
      <c r="CE44" s="73" t="s">
        <v>405</v>
      </c>
      <c r="CF44" s="73" t="s">
        <v>406</v>
      </c>
      <c r="CG44" s="73" t="s">
        <v>328</v>
      </c>
      <c r="CH44" s="73" t="s">
        <v>328</v>
      </c>
      <c r="CI44" s="73" t="s">
        <v>328</v>
      </c>
      <c r="CJ44" s="72" t="s">
        <v>328</v>
      </c>
      <c r="CK44" s="72">
        <v>42955</v>
      </c>
      <c r="CL44" s="217" t="s">
        <v>469</v>
      </c>
      <c r="CM44" s="71" t="s">
        <v>470</v>
      </c>
      <c r="CN44" s="71" t="s">
        <v>187</v>
      </c>
      <c r="CO44" s="72">
        <v>42681</v>
      </c>
      <c r="CP44" s="217" t="s">
        <v>476</v>
      </c>
      <c r="CQ44" s="71" t="s">
        <v>471</v>
      </c>
      <c r="CR44" s="71" t="s">
        <v>496</v>
      </c>
      <c r="CS44" s="73">
        <v>572056.26</v>
      </c>
      <c r="CT44" s="73"/>
      <c r="CU44" s="73"/>
      <c r="CV44" s="73">
        <v>0</v>
      </c>
      <c r="CW44" s="73">
        <v>2</v>
      </c>
      <c r="CX44" s="73">
        <v>0</v>
      </c>
      <c r="CY44" s="73">
        <v>0</v>
      </c>
      <c r="CZ44" s="73">
        <v>0</v>
      </c>
      <c r="DA44" s="73">
        <v>0</v>
      </c>
      <c r="DC44" s="218"/>
      <c r="DD44" s="218"/>
      <c r="DG44" s="218" t="str">
        <f t="shared" si="1"/>
        <v>CO</v>
      </c>
    </row>
    <row r="45" spans="1:111">
      <c r="A45" s="218" t="str">
        <f t="shared" si="4"/>
        <v>04CO</v>
      </c>
      <c r="B45" s="71" t="s">
        <v>11</v>
      </c>
      <c r="C45" s="71" t="s">
        <v>407</v>
      </c>
      <c r="D45" s="71" t="s">
        <v>497</v>
      </c>
      <c r="E45" s="72">
        <v>42711</v>
      </c>
      <c r="F45" s="217" t="s">
        <v>476</v>
      </c>
      <c r="G45" s="71" t="s">
        <v>471</v>
      </c>
      <c r="H45" s="223">
        <v>1</v>
      </c>
      <c r="I45" s="73">
        <v>0</v>
      </c>
      <c r="J45" s="73">
        <v>134</v>
      </c>
      <c r="K45" s="73">
        <v>136</v>
      </c>
      <c r="L45" s="73">
        <v>62</v>
      </c>
      <c r="M45" s="73">
        <v>74</v>
      </c>
      <c r="N45" s="73">
        <v>0</v>
      </c>
      <c r="O45" s="73">
        <v>0</v>
      </c>
      <c r="P45" s="73">
        <v>2</v>
      </c>
      <c r="Q45" s="95">
        <v>0</v>
      </c>
      <c r="R45" s="95">
        <v>899605</v>
      </c>
      <c r="S45" s="95">
        <v>49184</v>
      </c>
      <c r="T45" s="95">
        <v>850421</v>
      </c>
      <c r="U45" s="95">
        <v>899605</v>
      </c>
      <c r="V45" s="95">
        <v>846333</v>
      </c>
      <c r="W45" s="95">
        <v>0</v>
      </c>
      <c r="X45" s="95">
        <v>50000</v>
      </c>
      <c r="Y45" s="95">
        <v>50000</v>
      </c>
      <c r="Z45" s="95">
        <v>896333</v>
      </c>
      <c r="AA45" s="95">
        <v>846333</v>
      </c>
      <c r="AB45" s="95">
        <v>-50000</v>
      </c>
      <c r="AC45" s="73">
        <v>0</v>
      </c>
      <c r="AD45" s="73">
        <v>0</v>
      </c>
      <c r="AE45" s="73">
        <v>0</v>
      </c>
      <c r="AF45" s="95">
        <v>0</v>
      </c>
      <c r="AG45" s="95">
        <v>0</v>
      </c>
      <c r="AH45" s="73">
        <v>0</v>
      </c>
      <c r="AI45" s="73">
        <v>0</v>
      </c>
      <c r="AJ45" s="95">
        <v>0</v>
      </c>
      <c r="AK45" s="95">
        <v>0</v>
      </c>
      <c r="AL45" s="73">
        <v>0</v>
      </c>
      <c r="AM45" s="73">
        <v>0</v>
      </c>
      <c r="AN45" s="95">
        <v>0</v>
      </c>
      <c r="AO45" s="95">
        <v>0</v>
      </c>
      <c r="AP45" s="73">
        <v>0</v>
      </c>
      <c r="AQ45" s="73">
        <v>0</v>
      </c>
      <c r="AR45" s="95">
        <v>0</v>
      </c>
      <c r="AS45" s="95">
        <v>0</v>
      </c>
      <c r="AT45" s="73">
        <v>0</v>
      </c>
      <c r="AU45" s="73">
        <v>0</v>
      </c>
      <c r="AV45" s="95">
        <v>0</v>
      </c>
      <c r="AW45" s="95">
        <v>0</v>
      </c>
      <c r="AX45" s="73">
        <v>0</v>
      </c>
      <c r="AY45" s="73">
        <v>0</v>
      </c>
      <c r="AZ45" s="95">
        <v>0</v>
      </c>
      <c r="BA45" s="95">
        <v>0</v>
      </c>
      <c r="BB45" s="73">
        <v>0</v>
      </c>
      <c r="BC45" s="73">
        <v>0</v>
      </c>
      <c r="BD45" s="95">
        <v>0</v>
      </c>
      <c r="BE45" s="95">
        <v>0</v>
      </c>
      <c r="BF45" s="73">
        <v>0</v>
      </c>
      <c r="BG45" s="73">
        <v>0</v>
      </c>
      <c r="BH45" s="95">
        <v>0</v>
      </c>
      <c r="BI45" s="95">
        <v>0</v>
      </c>
      <c r="BJ45" s="73">
        <v>0</v>
      </c>
      <c r="BK45" s="73">
        <v>0</v>
      </c>
      <c r="BL45" s="95">
        <v>0</v>
      </c>
      <c r="BM45" s="95">
        <v>0</v>
      </c>
      <c r="BN45" s="73">
        <v>0</v>
      </c>
      <c r="BO45" s="73">
        <v>0</v>
      </c>
      <c r="BP45" s="95">
        <v>0</v>
      </c>
      <c r="BQ45" s="95">
        <v>0</v>
      </c>
      <c r="BR45" s="73">
        <v>0</v>
      </c>
      <c r="BS45" s="73">
        <v>0</v>
      </c>
      <c r="BT45" s="95">
        <v>0</v>
      </c>
      <c r="BU45" s="95">
        <v>0</v>
      </c>
      <c r="BV45" s="73">
        <v>0</v>
      </c>
      <c r="BW45" s="73">
        <v>0</v>
      </c>
      <c r="BX45" s="95">
        <v>0</v>
      </c>
      <c r="BY45" s="95">
        <v>0</v>
      </c>
      <c r="BZ45" s="73">
        <v>0</v>
      </c>
      <c r="CA45" s="73">
        <v>0</v>
      </c>
      <c r="CB45" s="95">
        <v>0</v>
      </c>
      <c r="CC45" s="95">
        <v>0</v>
      </c>
      <c r="CD45" s="73">
        <v>0</v>
      </c>
      <c r="CE45" s="73" t="s">
        <v>408</v>
      </c>
      <c r="CF45" s="73" t="s">
        <v>409</v>
      </c>
      <c r="CG45" s="73" t="s">
        <v>328</v>
      </c>
      <c r="CH45" s="73" t="s">
        <v>328</v>
      </c>
      <c r="CI45" s="73" t="s">
        <v>328</v>
      </c>
      <c r="CJ45" s="72" t="s">
        <v>328</v>
      </c>
      <c r="CK45" s="72">
        <v>43003</v>
      </c>
      <c r="CL45" s="217" t="s">
        <v>469</v>
      </c>
      <c r="CM45" s="71" t="s">
        <v>470</v>
      </c>
      <c r="CN45" s="71" t="s">
        <v>187</v>
      </c>
      <c r="CO45" s="72">
        <v>42962</v>
      </c>
      <c r="CP45" s="217" t="s">
        <v>469</v>
      </c>
      <c r="CQ45" s="71" t="s">
        <v>470</v>
      </c>
      <c r="CR45" s="71" t="s">
        <v>495</v>
      </c>
      <c r="CS45" s="73">
        <v>1032154.5</v>
      </c>
      <c r="CT45" s="73" t="s">
        <v>410</v>
      </c>
      <c r="CU45" s="73" t="s">
        <v>411</v>
      </c>
      <c r="CV45" s="73">
        <v>0</v>
      </c>
      <c r="CW45" s="73">
        <v>2</v>
      </c>
      <c r="CX45" s="73">
        <v>0</v>
      </c>
      <c r="CY45" s="73">
        <v>0</v>
      </c>
      <c r="CZ45" s="73">
        <v>0</v>
      </c>
      <c r="DA45" s="73">
        <v>0</v>
      </c>
      <c r="DC45" s="218"/>
      <c r="DD45" s="218"/>
      <c r="DG45" s="218" t="str">
        <f t="shared" si="1"/>
        <v>CO</v>
      </c>
    </row>
    <row r="46" spans="1:111">
      <c r="A46" s="218" t="str">
        <f t="shared" si="4"/>
        <v>04CO</v>
      </c>
      <c r="B46" s="71" t="s">
        <v>11</v>
      </c>
      <c r="C46" s="71" t="s">
        <v>297</v>
      </c>
      <c r="D46" s="71" t="s">
        <v>298</v>
      </c>
      <c r="E46" s="72">
        <v>42641</v>
      </c>
      <c r="F46" s="217" t="s">
        <v>469</v>
      </c>
      <c r="G46" s="71" t="s">
        <v>471</v>
      </c>
      <c r="H46" s="223">
        <v>1</v>
      </c>
      <c r="I46" s="73">
        <v>0</v>
      </c>
      <c r="J46" s="73">
        <v>120</v>
      </c>
      <c r="K46" s="73">
        <v>131</v>
      </c>
      <c r="L46" s="73">
        <v>131</v>
      </c>
      <c r="M46" s="73">
        <v>0</v>
      </c>
      <c r="N46" s="73">
        <v>0</v>
      </c>
      <c r="O46" s="73">
        <v>0</v>
      </c>
      <c r="P46" s="73">
        <v>11</v>
      </c>
      <c r="Q46" s="95">
        <v>0</v>
      </c>
      <c r="R46" s="95">
        <v>1312214</v>
      </c>
      <c r="S46" s="95">
        <v>50000</v>
      </c>
      <c r="T46" s="95">
        <v>1262214</v>
      </c>
      <c r="U46" s="95">
        <v>1312214</v>
      </c>
      <c r="V46" s="95">
        <v>1253435</v>
      </c>
      <c r="W46" s="95">
        <v>0</v>
      </c>
      <c r="X46" s="95">
        <v>0</v>
      </c>
      <c r="Y46" s="95">
        <v>0</v>
      </c>
      <c r="Z46" s="95">
        <v>1253435</v>
      </c>
      <c r="AA46" s="95">
        <v>1261184</v>
      </c>
      <c r="AB46" s="95">
        <v>7749</v>
      </c>
      <c r="AC46" s="73">
        <v>0</v>
      </c>
      <c r="AD46" s="73">
        <v>0</v>
      </c>
      <c r="AE46" s="73">
        <v>0</v>
      </c>
      <c r="AF46" s="95">
        <v>0</v>
      </c>
      <c r="AG46" s="95">
        <v>801</v>
      </c>
      <c r="AH46" s="73">
        <v>0</v>
      </c>
      <c r="AI46" s="73">
        <v>0</v>
      </c>
      <c r="AJ46" s="95">
        <v>0</v>
      </c>
      <c r="AK46" s="95">
        <v>0</v>
      </c>
      <c r="AL46" s="73">
        <v>0</v>
      </c>
      <c r="AM46" s="73">
        <v>0</v>
      </c>
      <c r="AN46" s="95">
        <v>0</v>
      </c>
      <c r="AO46" s="95">
        <v>0</v>
      </c>
      <c r="AP46" s="73">
        <v>0</v>
      </c>
      <c r="AQ46" s="73">
        <v>0</v>
      </c>
      <c r="AR46" s="95">
        <v>0</v>
      </c>
      <c r="AS46" s="95">
        <v>0</v>
      </c>
      <c r="AT46" s="73">
        <v>0</v>
      </c>
      <c r="AU46" s="73">
        <v>0</v>
      </c>
      <c r="AV46" s="95">
        <v>0</v>
      </c>
      <c r="AW46" s="95">
        <v>0</v>
      </c>
      <c r="AX46" s="73">
        <v>0</v>
      </c>
      <c r="AY46" s="73">
        <v>0</v>
      </c>
      <c r="AZ46" s="95">
        <v>0</v>
      </c>
      <c r="BA46" s="95">
        <v>0</v>
      </c>
      <c r="BB46" s="73">
        <v>0</v>
      </c>
      <c r="BC46" s="73">
        <v>0</v>
      </c>
      <c r="BD46" s="95">
        <v>0</v>
      </c>
      <c r="BE46" s="95">
        <v>0</v>
      </c>
      <c r="BF46" s="73">
        <v>0</v>
      </c>
      <c r="BG46" s="73">
        <v>0</v>
      </c>
      <c r="BH46" s="95">
        <v>0</v>
      </c>
      <c r="BI46" s="95">
        <v>0</v>
      </c>
      <c r="BJ46" s="73">
        <v>0</v>
      </c>
      <c r="BK46" s="73">
        <v>0</v>
      </c>
      <c r="BL46" s="95">
        <v>0</v>
      </c>
      <c r="BM46" s="95">
        <v>0</v>
      </c>
      <c r="BN46" s="73">
        <v>0</v>
      </c>
      <c r="BO46" s="73">
        <v>0</v>
      </c>
      <c r="BP46" s="95">
        <v>0</v>
      </c>
      <c r="BQ46" s="95">
        <v>0</v>
      </c>
      <c r="BR46" s="73">
        <v>0</v>
      </c>
      <c r="BS46" s="73">
        <v>0</v>
      </c>
      <c r="BT46" s="95">
        <v>0</v>
      </c>
      <c r="BU46" s="95">
        <v>0</v>
      </c>
      <c r="BV46" s="73">
        <v>0</v>
      </c>
      <c r="BW46" s="73">
        <v>0</v>
      </c>
      <c r="BX46" s="95">
        <v>0</v>
      </c>
      <c r="BY46" s="95">
        <v>0</v>
      </c>
      <c r="BZ46" s="73">
        <v>0</v>
      </c>
      <c r="CA46" s="73">
        <v>0</v>
      </c>
      <c r="CB46" s="95">
        <v>0</v>
      </c>
      <c r="CC46" s="95">
        <v>801</v>
      </c>
      <c r="CD46" s="73">
        <v>0</v>
      </c>
      <c r="CE46" s="73" t="s">
        <v>412</v>
      </c>
      <c r="CF46" s="73" t="s">
        <v>413</v>
      </c>
      <c r="CG46" s="73" t="s">
        <v>328</v>
      </c>
      <c r="CH46" s="73" t="s">
        <v>328</v>
      </c>
      <c r="CI46" s="73" t="s">
        <v>328</v>
      </c>
      <c r="CJ46" s="72" t="s">
        <v>328</v>
      </c>
      <c r="CK46" s="72">
        <v>42954</v>
      </c>
      <c r="CL46" s="217" t="s">
        <v>469</v>
      </c>
      <c r="CM46" s="71" t="s">
        <v>470</v>
      </c>
      <c r="CN46" s="71" t="s">
        <v>187</v>
      </c>
      <c r="CO46" s="72">
        <v>42846</v>
      </c>
      <c r="CP46" s="217" t="s">
        <v>467</v>
      </c>
      <c r="CQ46" s="71" t="s">
        <v>471</v>
      </c>
      <c r="CR46" s="71" t="s">
        <v>494</v>
      </c>
      <c r="CS46" s="73">
        <v>1458806.8</v>
      </c>
      <c r="CT46" s="73"/>
      <c r="CU46" s="73"/>
      <c r="CV46" s="73">
        <v>0</v>
      </c>
      <c r="CW46" s="73">
        <v>11</v>
      </c>
      <c r="CX46" s="73">
        <v>0</v>
      </c>
      <c r="CY46" s="73">
        <v>0</v>
      </c>
      <c r="CZ46" s="73">
        <v>0</v>
      </c>
      <c r="DA46" s="73">
        <v>0</v>
      </c>
      <c r="DC46" s="218"/>
      <c r="DD46" s="218"/>
      <c r="DG46" s="218" t="str">
        <f t="shared" si="1"/>
        <v>CO</v>
      </c>
    </row>
    <row r="47" spans="1:111">
      <c r="A47" s="218" t="str">
        <f t="shared" si="4"/>
        <v>04DO</v>
      </c>
      <c r="B47" s="71" t="s">
        <v>11</v>
      </c>
      <c r="C47" s="71" t="s">
        <v>293</v>
      </c>
      <c r="D47" s="71" t="s">
        <v>294</v>
      </c>
      <c r="E47" s="72">
        <v>42167</v>
      </c>
      <c r="F47" s="217" t="s">
        <v>467</v>
      </c>
      <c r="G47" s="71" t="s">
        <v>478</v>
      </c>
      <c r="H47" s="223">
        <v>1</v>
      </c>
      <c r="I47" s="73">
        <v>0</v>
      </c>
      <c r="J47" s="73">
        <v>255</v>
      </c>
      <c r="K47" s="73">
        <v>296</v>
      </c>
      <c r="L47" s="73">
        <v>293</v>
      </c>
      <c r="M47" s="73">
        <v>3</v>
      </c>
      <c r="N47" s="73">
        <v>0</v>
      </c>
      <c r="O47" s="73">
        <v>0</v>
      </c>
      <c r="P47" s="73">
        <v>41</v>
      </c>
      <c r="Q47" s="95">
        <v>0</v>
      </c>
      <c r="R47" s="95">
        <v>1604618</v>
      </c>
      <c r="S47" s="95">
        <v>50000</v>
      </c>
      <c r="T47" s="95">
        <v>1554618</v>
      </c>
      <c r="U47" s="95">
        <v>1604618</v>
      </c>
      <c r="V47" s="95">
        <v>1554867</v>
      </c>
      <c r="W47" s="95">
        <v>0</v>
      </c>
      <c r="X47" s="95">
        <v>0</v>
      </c>
      <c r="Y47" s="95">
        <v>0</v>
      </c>
      <c r="Z47" s="95">
        <v>1554867</v>
      </c>
      <c r="AA47" s="95">
        <v>1554752</v>
      </c>
      <c r="AB47" s="95">
        <v>-115</v>
      </c>
      <c r="AC47" s="73">
        <v>0</v>
      </c>
      <c r="AD47" s="73">
        <v>23</v>
      </c>
      <c r="AE47" s="73">
        <v>0</v>
      </c>
      <c r="AF47" s="95">
        <v>0</v>
      </c>
      <c r="AG47" s="95">
        <v>6891</v>
      </c>
      <c r="AH47" s="73">
        <v>0</v>
      </c>
      <c r="AI47" s="73">
        <v>0</v>
      </c>
      <c r="AJ47" s="95">
        <v>0</v>
      </c>
      <c r="AK47" s="95">
        <v>1506</v>
      </c>
      <c r="AL47" s="73">
        <v>0</v>
      </c>
      <c r="AM47" s="73">
        <v>0</v>
      </c>
      <c r="AN47" s="95">
        <v>0</v>
      </c>
      <c r="AO47" s="95">
        <v>0</v>
      </c>
      <c r="AP47" s="73">
        <v>0</v>
      </c>
      <c r="AQ47" s="73">
        <v>0</v>
      </c>
      <c r="AR47" s="95">
        <v>0</v>
      </c>
      <c r="AS47" s="95">
        <v>0</v>
      </c>
      <c r="AT47" s="73">
        <v>0</v>
      </c>
      <c r="AU47" s="73">
        <v>0</v>
      </c>
      <c r="AV47" s="95">
        <v>0</v>
      </c>
      <c r="AW47" s="95">
        <v>0</v>
      </c>
      <c r="AX47" s="73">
        <v>0</v>
      </c>
      <c r="AY47" s="73">
        <v>0</v>
      </c>
      <c r="AZ47" s="95">
        <v>0</v>
      </c>
      <c r="BA47" s="95">
        <v>0</v>
      </c>
      <c r="BB47" s="73">
        <v>0</v>
      </c>
      <c r="BC47" s="73">
        <v>0</v>
      </c>
      <c r="BD47" s="95">
        <v>0</v>
      </c>
      <c r="BE47" s="95">
        <v>0</v>
      </c>
      <c r="BF47" s="73">
        <v>0</v>
      </c>
      <c r="BG47" s="73">
        <v>0</v>
      </c>
      <c r="BH47" s="95">
        <v>0</v>
      </c>
      <c r="BI47" s="95">
        <v>0</v>
      </c>
      <c r="BJ47" s="73">
        <v>0</v>
      </c>
      <c r="BK47" s="73">
        <v>0</v>
      </c>
      <c r="BL47" s="95">
        <v>0</v>
      </c>
      <c r="BM47" s="95">
        <v>0</v>
      </c>
      <c r="BN47" s="73">
        <v>0</v>
      </c>
      <c r="BO47" s="73">
        <v>0</v>
      </c>
      <c r="BP47" s="95">
        <v>0</v>
      </c>
      <c r="BQ47" s="95">
        <v>0</v>
      </c>
      <c r="BR47" s="73">
        <v>0</v>
      </c>
      <c r="BS47" s="73">
        <v>0</v>
      </c>
      <c r="BT47" s="95">
        <v>0</v>
      </c>
      <c r="BU47" s="95">
        <v>0</v>
      </c>
      <c r="BV47" s="73">
        <v>0</v>
      </c>
      <c r="BW47" s="73">
        <v>0</v>
      </c>
      <c r="BX47" s="95">
        <v>0</v>
      </c>
      <c r="BY47" s="95">
        <v>0</v>
      </c>
      <c r="BZ47" s="73">
        <v>0</v>
      </c>
      <c r="CA47" s="73">
        <v>0</v>
      </c>
      <c r="CB47" s="95">
        <v>0</v>
      </c>
      <c r="CC47" s="95">
        <v>8397</v>
      </c>
      <c r="CD47" s="73">
        <v>0</v>
      </c>
      <c r="CE47" s="73" t="s">
        <v>394</v>
      </c>
      <c r="CF47" s="73" t="s">
        <v>395</v>
      </c>
      <c r="CG47" s="73" t="s">
        <v>328</v>
      </c>
      <c r="CH47" s="73" t="s">
        <v>328</v>
      </c>
      <c r="CI47" s="73" t="s">
        <v>328</v>
      </c>
      <c r="CJ47" s="72" t="s">
        <v>328</v>
      </c>
      <c r="CK47" s="72">
        <v>42954</v>
      </c>
      <c r="CL47" s="217" t="s">
        <v>469</v>
      </c>
      <c r="CM47" s="71" t="s">
        <v>470</v>
      </c>
      <c r="CN47" s="71" t="s">
        <v>187</v>
      </c>
      <c r="CO47" s="72">
        <v>42914</v>
      </c>
      <c r="CP47" s="217" t="s">
        <v>467</v>
      </c>
      <c r="CQ47" s="71" t="s">
        <v>471</v>
      </c>
      <c r="CR47" s="71" t="s">
        <v>495</v>
      </c>
      <c r="CS47" s="73">
        <v>1736394.32</v>
      </c>
      <c r="CT47" s="73" t="s">
        <v>329</v>
      </c>
      <c r="CU47" s="73" t="s">
        <v>330</v>
      </c>
      <c r="CV47" s="73">
        <v>0</v>
      </c>
      <c r="CW47" s="73">
        <v>18</v>
      </c>
      <c r="CX47" s="73">
        <v>0</v>
      </c>
      <c r="CY47" s="73">
        <v>0</v>
      </c>
      <c r="CZ47" s="73">
        <v>0</v>
      </c>
      <c r="DA47" s="73">
        <v>0</v>
      </c>
      <c r="DC47" s="218"/>
      <c r="DD47" s="218"/>
      <c r="DG47" s="218" t="str">
        <f t="shared" si="1"/>
        <v>DO</v>
      </c>
    </row>
    <row r="48" spans="1:111">
      <c r="A48" s="218" t="str">
        <f t="shared" si="4"/>
        <v>04DO</v>
      </c>
      <c r="B48" s="71" t="s">
        <v>11</v>
      </c>
      <c r="C48" s="71" t="s">
        <v>396</v>
      </c>
      <c r="D48" s="71" t="s">
        <v>498</v>
      </c>
      <c r="E48" s="72">
        <v>42657</v>
      </c>
      <c r="F48" s="217" t="s">
        <v>476</v>
      </c>
      <c r="G48" s="71" t="s">
        <v>471</v>
      </c>
      <c r="H48" s="223">
        <v>1</v>
      </c>
      <c r="I48" s="73">
        <v>0</v>
      </c>
      <c r="J48" s="73">
        <v>102</v>
      </c>
      <c r="K48" s="73">
        <v>118</v>
      </c>
      <c r="L48" s="73">
        <v>116</v>
      </c>
      <c r="M48" s="73">
        <v>2</v>
      </c>
      <c r="N48" s="73">
        <v>0</v>
      </c>
      <c r="O48" s="73">
        <v>0</v>
      </c>
      <c r="P48" s="73">
        <v>16</v>
      </c>
      <c r="Q48" s="95">
        <v>0</v>
      </c>
      <c r="R48" s="95">
        <v>289809</v>
      </c>
      <c r="S48" s="95">
        <v>14415</v>
      </c>
      <c r="T48" s="95">
        <v>275394</v>
      </c>
      <c r="U48" s="95">
        <v>289809</v>
      </c>
      <c r="V48" s="95">
        <v>270949</v>
      </c>
      <c r="W48" s="95">
        <v>0</v>
      </c>
      <c r="X48" s="95">
        <v>0</v>
      </c>
      <c r="Y48" s="95">
        <v>0</v>
      </c>
      <c r="Z48" s="95">
        <v>270949</v>
      </c>
      <c r="AA48" s="95">
        <v>270949</v>
      </c>
      <c r="AB48" s="95">
        <v>0</v>
      </c>
      <c r="AC48" s="73">
        <v>0</v>
      </c>
      <c r="AD48" s="73">
        <v>12</v>
      </c>
      <c r="AE48" s="73">
        <v>0</v>
      </c>
      <c r="AF48" s="95">
        <v>0</v>
      </c>
      <c r="AG48" s="95">
        <v>0</v>
      </c>
      <c r="AH48" s="73">
        <v>0</v>
      </c>
      <c r="AI48" s="73">
        <v>0</v>
      </c>
      <c r="AJ48" s="95">
        <v>0</v>
      </c>
      <c r="AK48" s="95">
        <v>0</v>
      </c>
      <c r="AL48" s="73">
        <v>0</v>
      </c>
      <c r="AM48" s="73">
        <v>0</v>
      </c>
      <c r="AN48" s="95">
        <v>0</v>
      </c>
      <c r="AO48" s="95">
        <v>0</v>
      </c>
      <c r="AP48" s="73">
        <v>0</v>
      </c>
      <c r="AQ48" s="73">
        <v>0</v>
      </c>
      <c r="AR48" s="95">
        <v>0</v>
      </c>
      <c r="AS48" s="95">
        <v>0</v>
      </c>
      <c r="AT48" s="73">
        <v>0</v>
      </c>
      <c r="AU48" s="73">
        <v>0</v>
      </c>
      <c r="AV48" s="95">
        <v>0</v>
      </c>
      <c r="AW48" s="95">
        <v>0</v>
      </c>
      <c r="AX48" s="73">
        <v>0</v>
      </c>
      <c r="AY48" s="73">
        <v>0</v>
      </c>
      <c r="AZ48" s="95">
        <v>0</v>
      </c>
      <c r="BA48" s="95">
        <v>0</v>
      </c>
      <c r="BB48" s="73">
        <v>0</v>
      </c>
      <c r="BC48" s="73">
        <v>0</v>
      </c>
      <c r="BD48" s="95">
        <v>0</v>
      </c>
      <c r="BE48" s="95">
        <v>0</v>
      </c>
      <c r="BF48" s="73">
        <v>0</v>
      </c>
      <c r="BG48" s="73">
        <v>0</v>
      </c>
      <c r="BH48" s="95">
        <v>0</v>
      </c>
      <c r="BI48" s="95">
        <v>0</v>
      </c>
      <c r="BJ48" s="73">
        <v>0</v>
      </c>
      <c r="BK48" s="73">
        <v>0</v>
      </c>
      <c r="BL48" s="95">
        <v>0</v>
      </c>
      <c r="BM48" s="95">
        <v>0</v>
      </c>
      <c r="BN48" s="73">
        <v>0</v>
      </c>
      <c r="BO48" s="73">
        <v>0</v>
      </c>
      <c r="BP48" s="95">
        <v>0</v>
      </c>
      <c r="BQ48" s="95">
        <v>0</v>
      </c>
      <c r="BR48" s="73">
        <v>0</v>
      </c>
      <c r="BS48" s="73">
        <v>0</v>
      </c>
      <c r="BT48" s="95">
        <v>0</v>
      </c>
      <c r="BU48" s="95">
        <v>0</v>
      </c>
      <c r="BV48" s="73">
        <v>0</v>
      </c>
      <c r="BW48" s="73">
        <v>0</v>
      </c>
      <c r="BX48" s="95">
        <v>0</v>
      </c>
      <c r="BY48" s="95">
        <v>0</v>
      </c>
      <c r="BZ48" s="73">
        <v>0</v>
      </c>
      <c r="CA48" s="73">
        <v>0</v>
      </c>
      <c r="CB48" s="95">
        <v>0</v>
      </c>
      <c r="CC48" s="95">
        <v>0</v>
      </c>
      <c r="CD48" s="73">
        <v>0</v>
      </c>
      <c r="CE48" s="73" t="s">
        <v>397</v>
      </c>
      <c r="CF48" s="73" t="s">
        <v>398</v>
      </c>
      <c r="CG48" s="73" t="s">
        <v>328</v>
      </c>
      <c r="CH48" s="73" t="s">
        <v>328</v>
      </c>
      <c r="CI48" s="73" t="s">
        <v>328</v>
      </c>
      <c r="CJ48" s="72" t="s">
        <v>328</v>
      </c>
      <c r="CK48" s="72">
        <v>42970</v>
      </c>
      <c r="CL48" s="217" t="s">
        <v>469</v>
      </c>
      <c r="CM48" s="71" t="s">
        <v>470</v>
      </c>
      <c r="CN48" s="71" t="s">
        <v>187</v>
      </c>
      <c r="CO48" s="72">
        <v>42895</v>
      </c>
      <c r="CP48" s="217" t="s">
        <v>467</v>
      </c>
      <c r="CQ48" s="71" t="s">
        <v>471</v>
      </c>
      <c r="CR48" s="71" t="s">
        <v>495</v>
      </c>
      <c r="CS48" s="73">
        <v>303225.64</v>
      </c>
      <c r="CT48" s="73"/>
      <c r="CU48" s="73"/>
      <c r="CV48" s="73">
        <v>0</v>
      </c>
      <c r="CW48" s="73">
        <v>4</v>
      </c>
      <c r="CX48" s="73">
        <v>0</v>
      </c>
      <c r="CY48" s="73">
        <v>0</v>
      </c>
      <c r="CZ48" s="73">
        <v>0</v>
      </c>
      <c r="DA48" s="73">
        <v>0</v>
      </c>
      <c r="DC48" s="218"/>
      <c r="DD48" s="218"/>
      <c r="DG48" s="218" t="str">
        <f t="shared" si="1"/>
        <v>DO</v>
      </c>
    </row>
    <row r="49" spans="1:111">
      <c r="A49" s="218" t="str">
        <f t="shared" si="4"/>
        <v>04DO</v>
      </c>
      <c r="B49" s="71" t="s">
        <v>11</v>
      </c>
      <c r="C49" s="71" t="s">
        <v>295</v>
      </c>
      <c r="D49" s="71" t="s">
        <v>296</v>
      </c>
      <c r="E49" s="72">
        <v>42741</v>
      </c>
      <c r="F49" s="217" t="s">
        <v>472</v>
      </c>
      <c r="G49" s="71" t="s">
        <v>471</v>
      </c>
      <c r="H49" s="223">
        <v>1</v>
      </c>
      <c r="I49" s="73">
        <v>0</v>
      </c>
      <c r="J49" s="73">
        <v>28</v>
      </c>
      <c r="K49" s="73">
        <v>34</v>
      </c>
      <c r="L49" s="73">
        <v>33</v>
      </c>
      <c r="M49" s="73">
        <v>1</v>
      </c>
      <c r="N49" s="73">
        <v>0</v>
      </c>
      <c r="O49" s="73">
        <v>0</v>
      </c>
      <c r="P49" s="73">
        <v>6</v>
      </c>
      <c r="Q49" s="95">
        <v>0</v>
      </c>
      <c r="R49" s="95">
        <v>280209</v>
      </c>
      <c r="S49" s="95">
        <v>12373</v>
      </c>
      <c r="T49" s="95">
        <v>267836</v>
      </c>
      <c r="U49" s="95">
        <v>280209</v>
      </c>
      <c r="V49" s="95">
        <v>215232</v>
      </c>
      <c r="W49" s="95">
        <v>0</v>
      </c>
      <c r="X49" s="95">
        <v>0</v>
      </c>
      <c r="Y49" s="95">
        <v>0</v>
      </c>
      <c r="Z49" s="95">
        <v>215232</v>
      </c>
      <c r="AA49" s="95">
        <v>215232</v>
      </c>
      <c r="AB49" s="95">
        <v>0</v>
      </c>
      <c r="AC49" s="73">
        <v>0</v>
      </c>
      <c r="AD49" s="73">
        <v>4</v>
      </c>
      <c r="AE49" s="73">
        <v>0</v>
      </c>
      <c r="AF49" s="95">
        <v>0</v>
      </c>
      <c r="AG49" s="95">
        <v>0</v>
      </c>
      <c r="AH49" s="73">
        <v>0</v>
      </c>
      <c r="AI49" s="73">
        <v>0</v>
      </c>
      <c r="AJ49" s="95">
        <v>0</v>
      </c>
      <c r="AK49" s="95">
        <v>10803</v>
      </c>
      <c r="AL49" s="73">
        <v>0</v>
      </c>
      <c r="AM49" s="73">
        <v>0</v>
      </c>
      <c r="AN49" s="95">
        <v>0</v>
      </c>
      <c r="AO49" s="95">
        <v>0</v>
      </c>
      <c r="AP49" s="73">
        <v>0</v>
      </c>
      <c r="AQ49" s="73">
        <v>0</v>
      </c>
      <c r="AR49" s="95">
        <v>0</v>
      </c>
      <c r="AS49" s="95">
        <v>0</v>
      </c>
      <c r="AT49" s="73">
        <v>0</v>
      </c>
      <c r="AU49" s="73">
        <v>0</v>
      </c>
      <c r="AV49" s="95">
        <v>0</v>
      </c>
      <c r="AW49" s="95">
        <v>0</v>
      </c>
      <c r="AX49" s="73">
        <v>0</v>
      </c>
      <c r="AY49" s="73">
        <v>0</v>
      </c>
      <c r="AZ49" s="95">
        <v>0</v>
      </c>
      <c r="BA49" s="95">
        <v>0</v>
      </c>
      <c r="BB49" s="73">
        <v>0</v>
      </c>
      <c r="BC49" s="73">
        <v>0</v>
      </c>
      <c r="BD49" s="95">
        <v>0</v>
      </c>
      <c r="BE49" s="95">
        <v>0</v>
      </c>
      <c r="BF49" s="73">
        <v>0</v>
      </c>
      <c r="BG49" s="73">
        <v>0</v>
      </c>
      <c r="BH49" s="95">
        <v>0</v>
      </c>
      <c r="BI49" s="95">
        <v>0</v>
      </c>
      <c r="BJ49" s="73">
        <v>0</v>
      </c>
      <c r="BK49" s="73">
        <v>0</v>
      </c>
      <c r="BL49" s="95">
        <v>0</v>
      </c>
      <c r="BM49" s="95">
        <v>0</v>
      </c>
      <c r="BN49" s="73">
        <v>0</v>
      </c>
      <c r="BO49" s="73">
        <v>0</v>
      </c>
      <c r="BP49" s="95">
        <v>0</v>
      </c>
      <c r="BQ49" s="95">
        <v>0</v>
      </c>
      <c r="BR49" s="73">
        <v>0</v>
      </c>
      <c r="BS49" s="73">
        <v>0</v>
      </c>
      <c r="BT49" s="95">
        <v>0</v>
      </c>
      <c r="BU49" s="95">
        <v>0</v>
      </c>
      <c r="BV49" s="73">
        <v>0</v>
      </c>
      <c r="BW49" s="73">
        <v>0</v>
      </c>
      <c r="BX49" s="95">
        <v>0</v>
      </c>
      <c r="BY49" s="95">
        <v>0</v>
      </c>
      <c r="BZ49" s="73">
        <v>0</v>
      </c>
      <c r="CA49" s="73">
        <v>0</v>
      </c>
      <c r="CB49" s="95">
        <v>0</v>
      </c>
      <c r="CC49" s="95">
        <v>10803</v>
      </c>
      <c r="CD49" s="73">
        <v>0</v>
      </c>
      <c r="CE49" s="73" t="s">
        <v>399</v>
      </c>
      <c r="CF49" s="73" t="s">
        <v>400</v>
      </c>
      <c r="CG49" s="73" t="s">
        <v>328</v>
      </c>
      <c r="CH49" s="73" t="s">
        <v>328</v>
      </c>
      <c r="CI49" s="73" t="s">
        <v>328</v>
      </c>
      <c r="CJ49" s="72" t="s">
        <v>328</v>
      </c>
      <c r="CK49" s="72">
        <v>42998</v>
      </c>
      <c r="CL49" s="217" t="s">
        <v>469</v>
      </c>
      <c r="CM49" s="71" t="s">
        <v>470</v>
      </c>
      <c r="CN49" s="71" t="s">
        <v>187</v>
      </c>
      <c r="CO49" s="72">
        <v>42936</v>
      </c>
      <c r="CP49" s="217" t="s">
        <v>469</v>
      </c>
      <c r="CQ49" s="71" t="s">
        <v>470</v>
      </c>
      <c r="CR49" s="71" t="s">
        <v>495</v>
      </c>
      <c r="CS49" s="73">
        <v>253963.62</v>
      </c>
      <c r="CT49" s="73"/>
      <c r="CU49" s="73"/>
      <c r="CV49" s="73">
        <v>0</v>
      </c>
      <c r="CW49" s="73">
        <v>2</v>
      </c>
      <c r="CX49" s="73">
        <v>0</v>
      </c>
      <c r="CY49" s="73">
        <v>0</v>
      </c>
      <c r="CZ49" s="73">
        <v>0</v>
      </c>
      <c r="DA49" s="73">
        <v>0</v>
      </c>
      <c r="DC49" s="218"/>
      <c r="DD49" s="218"/>
      <c r="DG49" s="218" t="str">
        <f t="shared" si="1"/>
        <v>DO</v>
      </c>
    </row>
    <row r="50" spans="1:111">
      <c r="A50" s="218" t="str">
        <f t="shared" si="4"/>
        <v>05CO</v>
      </c>
      <c r="B50" s="71" t="s">
        <v>12</v>
      </c>
      <c r="C50" s="71" t="s">
        <v>233</v>
      </c>
      <c r="D50" s="71" t="s">
        <v>234</v>
      </c>
      <c r="E50" s="72">
        <v>42226</v>
      </c>
      <c r="F50" s="217" t="s">
        <v>469</v>
      </c>
      <c r="G50" s="71" t="s">
        <v>468</v>
      </c>
      <c r="H50" s="223">
        <v>1</v>
      </c>
      <c r="I50" s="73">
        <v>6</v>
      </c>
      <c r="J50" s="73">
        <v>345</v>
      </c>
      <c r="K50" s="73">
        <v>494</v>
      </c>
      <c r="L50" s="73">
        <v>495</v>
      </c>
      <c r="M50" s="73">
        <v>-1</v>
      </c>
      <c r="N50" s="73">
        <v>1</v>
      </c>
      <c r="O50" s="73">
        <v>0</v>
      </c>
      <c r="P50" s="73">
        <v>40</v>
      </c>
      <c r="Q50" s="95">
        <v>109</v>
      </c>
      <c r="R50" s="95">
        <v>8947000</v>
      </c>
      <c r="S50" s="95">
        <v>150000</v>
      </c>
      <c r="T50" s="95">
        <v>8797000</v>
      </c>
      <c r="U50" s="95">
        <v>9057405</v>
      </c>
      <c r="V50" s="95">
        <v>9057405</v>
      </c>
      <c r="W50" s="95">
        <v>0</v>
      </c>
      <c r="X50" s="95">
        <v>0</v>
      </c>
      <c r="Y50" s="95">
        <v>0</v>
      </c>
      <c r="Z50" s="95">
        <v>9057405</v>
      </c>
      <c r="AA50" s="95">
        <v>9057101</v>
      </c>
      <c r="AB50" s="95">
        <v>-304</v>
      </c>
      <c r="AC50" s="73">
        <v>110405</v>
      </c>
      <c r="AD50" s="73">
        <v>14</v>
      </c>
      <c r="AE50" s="73">
        <v>0</v>
      </c>
      <c r="AF50" s="95">
        <v>55</v>
      </c>
      <c r="AG50" s="95">
        <v>165982</v>
      </c>
      <c r="AH50" s="73">
        <v>14523</v>
      </c>
      <c r="AI50" s="73">
        <v>0</v>
      </c>
      <c r="AJ50" s="95">
        <v>54</v>
      </c>
      <c r="AK50" s="95">
        <v>-39561</v>
      </c>
      <c r="AL50" s="73">
        <v>0</v>
      </c>
      <c r="AM50" s="73">
        <v>0</v>
      </c>
      <c r="AN50" s="95">
        <v>0</v>
      </c>
      <c r="AO50" s="95">
        <v>0</v>
      </c>
      <c r="AP50" s="73">
        <v>0</v>
      </c>
      <c r="AQ50" s="73">
        <v>0</v>
      </c>
      <c r="AR50" s="95">
        <v>0</v>
      </c>
      <c r="AS50" s="95">
        <v>0</v>
      </c>
      <c r="AT50" s="73">
        <v>0</v>
      </c>
      <c r="AU50" s="73">
        <v>0</v>
      </c>
      <c r="AV50" s="95">
        <v>0</v>
      </c>
      <c r="AW50" s="95">
        <v>0</v>
      </c>
      <c r="AX50" s="73">
        <v>0</v>
      </c>
      <c r="AY50" s="73">
        <v>0</v>
      </c>
      <c r="AZ50" s="95">
        <v>0</v>
      </c>
      <c r="BA50" s="95">
        <v>-16016</v>
      </c>
      <c r="BB50" s="73">
        <v>0</v>
      </c>
      <c r="BC50" s="73">
        <v>0</v>
      </c>
      <c r="BD50" s="95">
        <v>0</v>
      </c>
      <c r="BE50" s="95">
        <v>0</v>
      </c>
      <c r="BF50" s="73">
        <v>0</v>
      </c>
      <c r="BG50" s="73">
        <v>0</v>
      </c>
      <c r="BH50" s="95">
        <v>0</v>
      </c>
      <c r="BI50" s="95">
        <v>0</v>
      </c>
      <c r="BJ50" s="73">
        <v>0</v>
      </c>
      <c r="BK50" s="73">
        <v>0</v>
      </c>
      <c r="BL50" s="95">
        <v>0</v>
      </c>
      <c r="BM50" s="95">
        <v>0</v>
      </c>
      <c r="BN50" s="73">
        <v>0</v>
      </c>
      <c r="BO50" s="73">
        <v>0</v>
      </c>
      <c r="BP50" s="95">
        <v>0</v>
      </c>
      <c r="BQ50" s="95">
        <v>0</v>
      </c>
      <c r="BR50" s="73">
        <v>0</v>
      </c>
      <c r="BS50" s="73">
        <v>0</v>
      </c>
      <c r="BT50" s="95">
        <v>0</v>
      </c>
      <c r="BU50" s="95">
        <v>0</v>
      </c>
      <c r="BV50" s="73">
        <v>0</v>
      </c>
      <c r="BW50" s="73">
        <v>0</v>
      </c>
      <c r="BX50" s="95">
        <v>0</v>
      </c>
      <c r="BY50" s="95">
        <v>0</v>
      </c>
      <c r="BZ50" s="73">
        <v>0</v>
      </c>
      <c r="CA50" s="73">
        <v>0</v>
      </c>
      <c r="CB50" s="95">
        <v>109</v>
      </c>
      <c r="CC50" s="95">
        <v>110405</v>
      </c>
      <c r="CD50" s="73">
        <v>14523</v>
      </c>
      <c r="CE50" s="73" t="s">
        <v>414</v>
      </c>
      <c r="CF50" s="73" t="s">
        <v>415</v>
      </c>
      <c r="CG50" s="73" t="s">
        <v>328</v>
      </c>
      <c r="CH50" s="73" t="s">
        <v>328</v>
      </c>
      <c r="CI50" s="73" t="s">
        <v>328</v>
      </c>
      <c r="CJ50" s="72" t="s">
        <v>328</v>
      </c>
      <c r="CK50" s="72">
        <v>42926</v>
      </c>
      <c r="CL50" s="217" t="s">
        <v>469</v>
      </c>
      <c r="CM50" s="71" t="s">
        <v>470</v>
      </c>
      <c r="CN50" s="71" t="s">
        <v>187</v>
      </c>
      <c r="CO50" s="72">
        <v>42860</v>
      </c>
      <c r="CP50" s="217" t="s">
        <v>467</v>
      </c>
      <c r="CQ50" s="71" t="s">
        <v>471</v>
      </c>
      <c r="CR50" s="71" t="s">
        <v>499</v>
      </c>
      <c r="CS50" s="73">
        <v>8947000</v>
      </c>
      <c r="CT50" s="73" t="s">
        <v>350</v>
      </c>
      <c r="CU50" s="73" t="s">
        <v>351</v>
      </c>
      <c r="CV50" s="73">
        <v>0</v>
      </c>
      <c r="CW50" s="73">
        <v>21</v>
      </c>
      <c r="CX50" s="73">
        <v>0</v>
      </c>
      <c r="CY50" s="73">
        <v>0</v>
      </c>
      <c r="CZ50" s="73">
        <v>0</v>
      </c>
      <c r="DA50" s="73">
        <v>0</v>
      </c>
      <c r="DC50" s="218"/>
      <c r="DD50" s="218"/>
      <c r="DG50" s="218" t="str">
        <f t="shared" si="1"/>
        <v>CO</v>
      </c>
    </row>
    <row r="51" spans="1:111">
      <c r="A51" s="218" t="str">
        <f t="shared" si="4"/>
        <v>05CO</v>
      </c>
      <c r="B51" s="71" t="s">
        <v>12</v>
      </c>
      <c r="C51" s="71" t="s">
        <v>235</v>
      </c>
      <c r="D51" s="71" t="s">
        <v>236</v>
      </c>
      <c r="E51" s="72">
        <v>42482</v>
      </c>
      <c r="F51" s="217" t="s">
        <v>467</v>
      </c>
      <c r="G51" s="71" t="s">
        <v>468</v>
      </c>
      <c r="H51" s="223">
        <v>1</v>
      </c>
      <c r="I51" s="73">
        <v>5</v>
      </c>
      <c r="J51" s="73">
        <v>220</v>
      </c>
      <c r="K51" s="73">
        <v>244</v>
      </c>
      <c r="L51" s="73">
        <v>243</v>
      </c>
      <c r="M51" s="73">
        <v>1</v>
      </c>
      <c r="N51" s="73">
        <v>0</v>
      </c>
      <c r="O51" s="73">
        <v>0</v>
      </c>
      <c r="P51" s="73">
        <v>24</v>
      </c>
      <c r="Q51" s="95">
        <v>0</v>
      </c>
      <c r="R51" s="95">
        <v>1697000</v>
      </c>
      <c r="S51" s="95">
        <v>50000</v>
      </c>
      <c r="T51" s="95">
        <v>1647000</v>
      </c>
      <c r="U51" s="95">
        <v>1771015</v>
      </c>
      <c r="V51" s="95">
        <v>1771015</v>
      </c>
      <c r="W51" s="95">
        <v>0</v>
      </c>
      <c r="X51" s="95">
        <v>0</v>
      </c>
      <c r="Y51" s="95">
        <v>0</v>
      </c>
      <c r="Z51" s="95">
        <v>1771015</v>
      </c>
      <c r="AA51" s="95">
        <v>1771300</v>
      </c>
      <c r="AB51" s="95">
        <v>285</v>
      </c>
      <c r="AC51" s="73">
        <v>74015</v>
      </c>
      <c r="AD51" s="73">
        <v>4</v>
      </c>
      <c r="AE51" s="73">
        <v>0</v>
      </c>
      <c r="AF51" s="95">
        <v>0</v>
      </c>
      <c r="AG51" s="95">
        <v>62930</v>
      </c>
      <c r="AH51" s="73">
        <v>0</v>
      </c>
      <c r="AI51" s="73">
        <v>0</v>
      </c>
      <c r="AJ51" s="95">
        <v>0</v>
      </c>
      <c r="AK51" s="95">
        <v>11085</v>
      </c>
      <c r="AL51" s="73">
        <v>0</v>
      </c>
      <c r="AM51" s="73">
        <v>0</v>
      </c>
      <c r="AN51" s="95">
        <v>0</v>
      </c>
      <c r="AO51" s="95">
        <v>0</v>
      </c>
      <c r="AP51" s="73">
        <v>0</v>
      </c>
      <c r="AQ51" s="73">
        <v>0</v>
      </c>
      <c r="AR51" s="95">
        <v>0</v>
      </c>
      <c r="AS51" s="95">
        <v>0</v>
      </c>
      <c r="AT51" s="73">
        <v>0</v>
      </c>
      <c r="AU51" s="73">
        <v>0</v>
      </c>
      <c r="AV51" s="95">
        <v>0</v>
      </c>
      <c r="AW51" s="95">
        <v>0</v>
      </c>
      <c r="AX51" s="73">
        <v>0</v>
      </c>
      <c r="AY51" s="73">
        <v>0</v>
      </c>
      <c r="AZ51" s="95">
        <v>0</v>
      </c>
      <c r="BA51" s="95">
        <v>0</v>
      </c>
      <c r="BB51" s="73">
        <v>0</v>
      </c>
      <c r="BC51" s="73">
        <v>0</v>
      </c>
      <c r="BD51" s="95">
        <v>0</v>
      </c>
      <c r="BE51" s="95">
        <v>0</v>
      </c>
      <c r="BF51" s="73">
        <v>0</v>
      </c>
      <c r="BG51" s="73">
        <v>0</v>
      </c>
      <c r="BH51" s="95">
        <v>0</v>
      </c>
      <c r="BI51" s="95">
        <v>0</v>
      </c>
      <c r="BJ51" s="73">
        <v>0</v>
      </c>
      <c r="BK51" s="73">
        <v>0</v>
      </c>
      <c r="BL51" s="95">
        <v>0</v>
      </c>
      <c r="BM51" s="95">
        <v>0</v>
      </c>
      <c r="BN51" s="73">
        <v>0</v>
      </c>
      <c r="BO51" s="73">
        <v>0</v>
      </c>
      <c r="BP51" s="95">
        <v>0</v>
      </c>
      <c r="BQ51" s="95">
        <v>0</v>
      </c>
      <c r="BR51" s="73">
        <v>0</v>
      </c>
      <c r="BS51" s="73">
        <v>0</v>
      </c>
      <c r="BT51" s="95">
        <v>0</v>
      </c>
      <c r="BU51" s="95">
        <v>0</v>
      </c>
      <c r="BV51" s="73">
        <v>0</v>
      </c>
      <c r="BW51" s="73">
        <v>0</v>
      </c>
      <c r="BX51" s="95">
        <v>0</v>
      </c>
      <c r="BY51" s="95">
        <v>0</v>
      </c>
      <c r="BZ51" s="73">
        <v>0</v>
      </c>
      <c r="CA51" s="73">
        <v>0</v>
      </c>
      <c r="CB51" s="95">
        <v>0</v>
      </c>
      <c r="CC51" s="95">
        <v>74015</v>
      </c>
      <c r="CD51" s="73">
        <v>0</v>
      </c>
      <c r="CE51" s="73" t="s">
        <v>414</v>
      </c>
      <c r="CF51" s="73" t="s">
        <v>415</v>
      </c>
      <c r="CG51" s="73" t="s">
        <v>328</v>
      </c>
      <c r="CH51" s="73" t="s">
        <v>328</v>
      </c>
      <c r="CI51" s="73" t="s">
        <v>328</v>
      </c>
      <c r="CJ51" s="72" t="s">
        <v>328</v>
      </c>
      <c r="CK51" s="72">
        <v>42926</v>
      </c>
      <c r="CL51" s="217" t="s">
        <v>469</v>
      </c>
      <c r="CM51" s="71" t="s">
        <v>470</v>
      </c>
      <c r="CN51" s="71" t="s">
        <v>187</v>
      </c>
      <c r="CO51" s="72">
        <v>42867</v>
      </c>
      <c r="CP51" s="217" t="s">
        <v>467</v>
      </c>
      <c r="CQ51" s="71" t="s">
        <v>471</v>
      </c>
      <c r="CR51" s="71" t="s">
        <v>500</v>
      </c>
      <c r="CS51" s="73">
        <v>1668323.35</v>
      </c>
      <c r="CT51" s="73"/>
      <c r="CU51" s="73"/>
      <c r="CV51" s="73">
        <v>0</v>
      </c>
      <c r="CW51" s="73">
        <v>5</v>
      </c>
      <c r="CX51" s="73">
        <v>0</v>
      </c>
      <c r="CY51" s="73">
        <v>0</v>
      </c>
      <c r="CZ51" s="73">
        <v>0</v>
      </c>
      <c r="DA51" s="73">
        <v>0</v>
      </c>
      <c r="DC51" s="218"/>
      <c r="DD51" s="218"/>
      <c r="DG51" s="218" t="str">
        <f t="shared" si="1"/>
        <v>CO</v>
      </c>
    </row>
    <row r="52" spans="1:111">
      <c r="A52" s="218" t="str">
        <f t="shared" si="4"/>
        <v>05CO</v>
      </c>
      <c r="B52" s="71" t="s">
        <v>12</v>
      </c>
      <c r="C52" s="71" t="s">
        <v>239</v>
      </c>
      <c r="D52" s="71" t="s">
        <v>240</v>
      </c>
      <c r="E52" s="72">
        <v>42214</v>
      </c>
      <c r="F52" s="217" t="s">
        <v>469</v>
      </c>
      <c r="G52" s="71" t="s">
        <v>468</v>
      </c>
      <c r="H52" s="223">
        <v>2</v>
      </c>
      <c r="I52" s="73">
        <v>9</v>
      </c>
      <c r="J52" s="73">
        <v>340</v>
      </c>
      <c r="K52" s="73">
        <v>466</v>
      </c>
      <c r="L52" s="73">
        <v>494</v>
      </c>
      <c r="M52" s="73">
        <v>-28</v>
      </c>
      <c r="N52" s="73">
        <v>28</v>
      </c>
      <c r="O52" s="73">
        <v>0</v>
      </c>
      <c r="P52" s="73">
        <v>65</v>
      </c>
      <c r="Q52" s="95">
        <v>61</v>
      </c>
      <c r="R52" s="95">
        <v>8422850</v>
      </c>
      <c r="S52" s="95">
        <v>50000</v>
      </c>
      <c r="T52" s="95">
        <v>8372850</v>
      </c>
      <c r="U52" s="95">
        <v>8665412</v>
      </c>
      <c r="V52" s="95">
        <v>8608390</v>
      </c>
      <c r="W52" s="95">
        <v>-105560</v>
      </c>
      <c r="X52" s="95">
        <v>0</v>
      </c>
      <c r="Y52" s="95">
        <v>-105560</v>
      </c>
      <c r="Z52" s="95">
        <v>8502830</v>
      </c>
      <c r="AA52" s="95">
        <v>8174179</v>
      </c>
      <c r="AB52" s="95">
        <v>-328651</v>
      </c>
      <c r="AC52" s="73">
        <v>242562</v>
      </c>
      <c r="AD52" s="73">
        <v>28</v>
      </c>
      <c r="AE52" s="73">
        <v>0</v>
      </c>
      <c r="AF52" s="95">
        <v>0</v>
      </c>
      <c r="AG52" s="95">
        <v>4603</v>
      </c>
      <c r="AH52" s="73">
        <v>0</v>
      </c>
      <c r="AI52" s="73">
        <v>0</v>
      </c>
      <c r="AJ52" s="95">
        <v>46</v>
      </c>
      <c r="AK52" s="95">
        <v>107535</v>
      </c>
      <c r="AL52" s="73">
        <v>0</v>
      </c>
      <c r="AM52" s="73">
        <v>0</v>
      </c>
      <c r="AN52" s="95">
        <v>0</v>
      </c>
      <c r="AO52" s="95">
        <v>0</v>
      </c>
      <c r="AP52" s="73">
        <v>0</v>
      </c>
      <c r="AQ52" s="73">
        <v>0</v>
      </c>
      <c r="AR52" s="95">
        <v>0</v>
      </c>
      <c r="AS52" s="95">
        <v>0</v>
      </c>
      <c r="AT52" s="73">
        <v>0</v>
      </c>
      <c r="AU52" s="73">
        <v>0</v>
      </c>
      <c r="AV52" s="95">
        <v>0</v>
      </c>
      <c r="AW52" s="95">
        <v>0</v>
      </c>
      <c r="AX52" s="73">
        <v>0</v>
      </c>
      <c r="AY52" s="73">
        <v>0</v>
      </c>
      <c r="AZ52" s="95">
        <v>15</v>
      </c>
      <c r="BA52" s="95">
        <v>176219</v>
      </c>
      <c r="BB52" s="73">
        <v>0</v>
      </c>
      <c r="BC52" s="73">
        <v>0</v>
      </c>
      <c r="BD52" s="95">
        <v>0</v>
      </c>
      <c r="BE52" s="95">
        <v>0</v>
      </c>
      <c r="BF52" s="73">
        <v>0</v>
      </c>
      <c r="BG52" s="73">
        <v>0</v>
      </c>
      <c r="BH52" s="95">
        <v>0</v>
      </c>
      <c r="BI52" s="95">
        <v>0</v>
      </c>
      <c r="BJ52" s="73">
        <v>0</v>
      </c>
      <c r="BK52" s="73">
        <v>0</v>
      </c>
      <c r="BL52" s="95">
        <v>0</v>
      </c>
      <c r="BM52" s="95">
        <v>0</v>
      </c>
      <c r="BN52" s="73">
        <v>0</v>
      </c>
      <c r="BO52" s="73">
        <v>0</v>
      </c>
      <c r="BP52" s="95">
        <v>0</v>
      </c>
      <c r="BQ52" s="95">
        <v>0</v>
      </c>
      <c r="BR52" s="73">
        <v>0</v>
      </c>
      <c r="BS52" s="73">
        <v>0</v>
      </c>
      <c r="BT52" s="95">
        <v>0</v>
      </c>
      <c r="BU52" s="95">
        <v>0</v>
      </c>
      <c r="BV52" s="73">
        <v>0</v>
      </c>
      <c r="BW52" s="73">
        <v>0</v>
      </c>
      <c r="BX52" s="95">
        <v>0</v>
      </c>
      <c r="BY52" s="95">
        <v>0</v>
      </c>
      <c r="BZ52" s="73">
        <v>0</v>
      </c>
      <c r="CA52" s="73">
        <v>0</v>
      </c>
      <c r="CB52" s="95">
        <v>61</v>
      </c>
      <c r="CC52" s="95">
        <v>288356</v>
      </c>
      <c r="CD52" s="73">
        <v>0</v>
      </c>
      <c r="CE52" s="73" t="s">
        <v>362</v>
      </c>
      <c r="CF52" s="73" t="s">
        <v>363</v>
      </c>
      <c r="CG52" s="73" t="s">
        <v>328</v>
      </c>
      <c r="CH52" s="73" t="s">
        <v>328</v>
      </c>
      <c r="CI52" s="73" t="s">
        <v>328</v>
      </c>
      <c r="CJ52" s="72" t="s">
        <v>328</v>
      </c>
      <c r="CK52" s="72">
        <v>42983</v>
      </c>
      <c r="CL52" s="217" t="s">
        <v>469</v>
      </c>
      <c r="CM52" s="71" t="s">
        <v>470</v>
      </c>
      <c r="CN52" s="71" t="s">
        <v>187</v>
      </c>
      <c r="CO52" s="72">
        <v>42829</v>
      </c>
      <c r="CP52" s="217" t="s">
        <v>467</v>
      </c>
      <c r="CQ52" s="71" t="s">
        <v>471</v>
      </c>
      <c r="CR52" s="71" t="s">
        <v>501</v>
      </c>
      <c r="CS52" s="73">
        <v>8647534.7400000002</v>
      </c>
      <c r="CT52" s="73"/>
      <c r="CU52" s="73"/>
      <c r="CV52" s="73">
        <v>39</v>
      </c>
      <c r="CW52" s="73">
        <v>32</v>
      </c>
      <c r="CX52" s="73">
        <v>0</v>
      </c>
      <c r="CY52" s="73">
        <v>0</v>
      </c>
      <c r="CZ52" s="73">
        <v>0</v>
      </c>
      <c r="DA52" s="73">
        <v>0</v>
      </c>
      <c r="DC52" s="218"/>
      <c r="DD52" s="218"/>
      <c r="DG52" s="218" t="str">
        <f t="shared" si="1"/>
        <v>CO</v>
      </c>
    </row>
    <row r="53" spans="1:111">
      <c r="A53" s="218" t="str">
        <f t="shared" si="4"/>
        <v>05CO</v>
      </c>
      <c r="B53" s="71" t="s">
        <v>12</v>
      </c>
      <c r="C53" s="71" t="s">
        <v>241</v>
      </c>
      <c r="D53" s="71" t="s">
        <v>242</v>
      </c>
      <c r="E53" s="72">
        <v>42459</v>
      </c>
      <c r="F53" s="217" t="s">
        <v>472</v>
      </c>
      <c r="G53" s="71" t="s">
        <v>468</v>
      </c>
      <c r="H53" s="223">
        <v>1</v>
      </c>
      <c r="I53" s="73">
        <v>1</v>
      </c>
      <c r="J53" s="73">
        <v>150</v>
      </c>
      <c r="K53" s="73">
        <v>171</v>
      </c>
      <c r="L53" s="73">
        <v>169</v>
      </c>
      <c r="M53" s="73">
        <v>2</v>
      </c>
      <c r="N53" s="73">
        <v>0</v>
      </c>
      <c r="O53" s="73">
        <v>0</v>
      </c>
      <c r="P53" s="73">
        <v>21</v>
      </c>
      <c r="Q53" s="95">
        <v>0</v>
      </c>
      <c r="R53" s="95">
        <v>1085604</v>
      </c>
      <c r="S53" s="95">
        <v>50000</v>
      </c>
      <c r="T53" s="95">
        <v>1035604</v>
      </c>
      <c r="U53" s="95">
        <v>1087044</v>
      </c>
      <c r="V53" s="95">
        <v>1021639</v>
      </c>
      <c r="W53" s="95">
        <v>-6360</v>
      </c>
      <c r="X53" s="95">
        <v>0</v>
      </c>
      <c r="Y53" s="95">
        <v>-6360</v>
      </c>
      <c r="Z53" s="95">
        <v>1015279</v>
      </c>
      <c r="AA53" s="95">
        <v>1026222</v>
      </c>
      <c r="AB53" s="95">
        <v>10943</v>
      </c>
      <c r="AC53" s="73">
        <v>1440</v>
      </c>
      <c r="AD53" s="73">
        <v>7</v>
      </c>
      <c r="AE53" s="73">
        <v>0</v>
      </c>
      <c r="AF53" s="95">
        <v>0</v>
      </c>
      <c r="AG53" s="95">
        <v>0</v>
      </c>
      <c r="AH53" s="73">
        <v>0</v>
      </c>
      <c r="AI53" s="73">
        <v>0</v>
      </c>
      <c r="AJ53" s="95">
        <v>0</v>
      </c>
      <c r="AK53" s="95">
        <v>6692</v>
      </c>
      <c r="AL53" s="73">
        <v>0</v>
      </c>
      <c r="AM53" s="73">
        <v>0</v>
      </c>
      <c r="AN53" s="95">
        <v>0</v>
      </c>
      <c r="AO53" s="95">
        <v>0</v>
      </c>
      <c r="AP53" s="73">
        <v>0</v>
      </c>
      <c r="AQ53" s="73">
        <v>0</v>
      </c>
      <c r="AR53" s="95">
        <v>0</v>
      </c>
      <c r="AS53" s="95">
        <v>0</v>
      </c>
      <c r="AT53" s="73">
        <v>0</v>
      </c>
      <c r="AU53" s="73">
        <v>0</v>
      </c>
      <c r="AV53" s="95">
        <v>0</v>
      </c>
      <c r="AW53" s="95">
        <v>0</v>
      </c>
      <c r="AX53" s="73">
        <v>0</v>
      </c>
      <c r="AY53" s="73">
        <v>0</v>
      </c>
      <c r="AZ53" s="95">
        <v>0</v>
      </c>
      <c r="BA53" s="95">
        <v>0</v>
      </c>
      <c r="BB53" s="73">
        <v>0</v>
      </c>
      <c r="BC53" s="73">
        <v>0</v>
      </c>
      <c r="BD53" s="95">
        <v>0</v>
      </c>
      <c r="BE53" s="95">
        <v>0</v>
      </c>
      <c r="BF53" s="73">
        <v>0</v>
      </c>
      <c r="BG53" s="73">
        <v>0</v>
      </c>
      <c r="BH53" s="95">
        <v>0</v>
      </c>
      <c r="BI53" s="95">
        <v>0</v>
      </c>
      <c r="BJ53" s="73">
        <v>0</v>
      </c>
      <c r="BK53" s="73">
        <v>0</v>
      </c>
      <c r="BL53" s="95">
        <v>0</v>
      </c>
      <c r="BM53" s="95">
        <v>0</v>
      </c>
      <c r="BN53" s="73">
        <v>0</v>
      </c>
      <c r="BO53" s="73">
        <v>0</v>
      </c>
      <c r="BP53" s="95">
        <v>0</v>
      </c>
      <c r="BQ53" s="95">
        <v>0</v>
      </c>
      <c r="BR53" s="73">
        <v>0</v>
      </c>
      <c r="BS53" s="73">
        <v>0</v>
      </c>
      <c r="BT53" s="95">
        <v>0</v>
      </c>
      <c r="BU53" s="95">
        <v>0</v>
      </c>
      <c r="BV53" s="73">
        <v>0</v>
      </c>
      <c r="BW53" s="73">
        <v>0</v>
      </c>
      <c r="BX53" s="95">
        <v>0</v>
      </c>
      <c r="BY53" s="95">
        <v>0</v>
      </c>
      <c r="BZ53" s="73">
        <v>0</v>
      </c>
      <c r="CA53" s="73">
        <v>0</v>
      </c>
      <c r="CB53" s="95">
        <v>0</v>
      </c>
      <c r="CC53" s="95">
        <v>6692</v>
      </c>
      <c r="CD53" s="73">
        <v>0</v>
      </c>
      <c r="CE53" s="73" t="s">
        <v>424</v>
      </c>
      <c r="CF53" s="73" t="s">
        <v>425</v>
      </c>
      <c r="CG53" s="73" t="s">
        <v>328</v>
      </c>
      <c r="CH53" s="73" t="s">
        <v>328</v>
      </c>
      <c r="CI53" s="73" t="s">
        <v>328</v>
      </c>
      <c r="CJ53" s="72" t="s">
        <v>328</v>
      </c>
      <c r="CK53" s="72">
        <v>42929</v>
      </c>
      <c r="CL53" s="217" t="s">
        <v>469</v>
      </c>
      <c r="CM53" s="71" t="s">
        <v>470</v>
      </c>
      <c r="CN53" s="71" t="s">
        <v>187</v>
      </c>
      <c r="CO53" s="72">
        <v>42849</v>
      </c>
      <c r="CP53" s="217" t="s">
        <v>467</v>
      </c>
      <c r="CQ53" s="71" t="s">
        <v>471</v>
      </c>
      <c r="CR53" s="71" t="s">
        <v>502</v>
      </c>
      <c r="CS53" s="73">
        <v>1163003.22</v>
      </c>
      <c r="CT53" s="73"/>
      <c r="CU53" s="73"/>
      <c r="CV53" s="73">
        <v>0</v>
      </c>
      <c r="CW53" s="73">
        <v>14</v>
      </c>
      <c r="CX53" s="73">
        <v>0</v>
      </c>
      <c r="CY53" s="73">
        <v>0</v>
      </c>
      <c r="CZ53" s="73">
        <v>0</v>
      </c>
      <c r="DA53" s="73">
        <v>0</v>
      </c>
      <c r="DC53" s="218"/>
      <c r="DD53" s="218"/>
      <c r="DG53" s="218" t="str">
        <f t="shared" si="1"/>
        <v>CO</v>
      </c>
    </row>
    <row r="54" spans="1:111">
      <c r="A54" s="218" t="str">
        <f t="shared" si="4"/>
        <v>05CO</v>
      </c>
      <c r="B54" s="71" t="s">
        <v>12</v>
      </c>
      <c r="C54" s="71" t="s">
        <v>299</v>
      </c>
      <c r="D54" s="71" t="s">
        <v>300</v>
      </c>
      <c r="E54" s="72">
        <v>42578</v>
      </c>
      <c r="F54" s="217" t="s">
        <v>469</v>
      </c>
      <c r="G54" s="71" t="s">
        <v>471</v>
      </c>
      <c r="H54" s="223">
        <v>1</v>
      </c>
      <c r="I54" s="73">
        <v>0</v>
      </c>
      <c r="J54" s="73">
        <v>230</v>
      </c>
      <c r="K54" s="73">
        <v>273</v>
      </c>
      <c r="L54" s="73">
        <v>273</v>
      </c>
      <c r="M54" s="73">
        <v>0</v>
      </c>
      <c r="N54" s="73">
        <v>0</v>
      </c>
      <c r="O54" s="73">
        <v>0</v>
      </c>
      <c r="P54" s="73">
        <v>43</v>
      </c>
      <c r="Q54" s="95">
        <v>0</v>
      </c>
      <c r="R54" s="95">
        <v>3028041</v>
      </c>
      <c r="S54" s="95">
        <v>50000</v>
      </c>
      <c r="T54" s="95">
        <v>2978041</v>
      </c>
      <c r="U54" s="95">
        <v>3028041</v>
      </c>
      <c r="V54" s="95">
        <v>2950282</v>
      </c>
      <c r="W54" s="95">
        <v>0</v>
      </c>
      <c r="X54" s="95">
        <v>0</v>
      </c>
      <c r="Y54" s="95">
        <v>0</v>
      </c>
      <c r="Z54" s="95">
        <v>2950282</v>
      </c>
      <c r="AA54" s="95">
        <v>2950886</v>
      </c>
      <c r="AB54" s="95">
        <v>604</v>
      </c>
      <c r="AC54" s="73">
        <v>0</v>
      </c>
      <c r="AD54" s="73">
        <v>24</v>
      </c>
      <c r="AE54" s="73">
        <v>0</v>
      </c>
      <c r="AF54" s="95">
        <v>0</v>
      </c>
      <c r="AG54" s="95">
        <v>5094</v>
      </c>
      <c r="AH54" s="73">
        <v>0</v>
      </c>
      <c r="AI54" s="73">
        <v>0</v>
      </c>
      <c r="AJ54" s="95">
        <v>0</v>
      </c>
      <c r="AK54" s="95">
        <v>0</v>
      </c>
      <c r="AL54" s="73">
        <v>0</v>
      </c>
      <c r="AM54" s="73">
        <v>0</v>
      </c>
      <c r="AN54" s="95">
        <v>0</v>
      </c>
      <c r="AO54" s="95">
        <v>0</v>
      </c>
      <c r="AP54" s="73">
        <v>0</v>
      </c>
      <c r="AQ54" s="73">
        <v>0</v>
      </c>
      <c r="AR54" s="95">
        <v>0</v>
      </c>
      <c r="AS54" s="95">
        <v>0</v>
      </c>
      <c r="AT54" s="73">
        <v>0</v>
      </c>
      <c r="AU54" s="73">
        <v>0</v>
      </c>
      <c r="AV54" s="95">
        <v>0</v>
      </c>
      <c r="AW54" s="95">
        <v>0</v>
      </c>
      <c r="AX54" s="73">
        <v>0</v>
      </c>
      <c r="AY54" s="73">
        <v>0</v>
      </c>
      <c r="AZ54" s="95">
        <v>0</v>
      </c>
      <c r="BA54" s="95">
        <v>0</v>
      </c>
      <c r="BB54" s="73">
        <v>0</v>
      </c>
      <c r="BC54" s="73">
        <v>0</v>
      </c>
      <c r="BD54" s="95">
        <v>0</v>
      </c>
      <c r="BE54" s="95">
        <v>0</v>
      </c>
      <c r="BF54" s="73">
        <v>0</v>
      </c>
      <c r="BG54" s="73">
        <v>0</v>
      </c>
      <c r="BH54" s="95">
        <v>0</v>
      </c>
      <c r="BI54" s="95">
        <v>0</v>
      </c>
      <c r="BJ54" s="73">
        <v>0</v>
      </c>
      <c r="BK54" s="73">
        <v>0</v>
      </c>
      <c r="BL54" s="95">
        <v>0</v>
      </c>
      <c r="BM54" s="95">
        <v>0</v>
      </c>
      <c r="BN54" s="73">
        <v>0</v>
      </c>
      <c r="BO54" s="73">
        <v>0</v>
      </c>
      <c r="BP54" s="95">
        <v>0</v>
      </c>
      <c r="BQ54" s="95">
        <v>0</v>
      </c>
      <c r="BR54" s="73">
        <v>0</v>
      </c>
      <c r="BS54" s="73">
        <v>0</v>
      </c>
      <c r="BT54" s="95">
        <v>0</v>
      </c>
      <c r="BU54" s="95">
        <v>0</v>
      </c>
      <c r="BV54" s="73">
        <v>0</v>
      </c>
      <c r="BW54" s="73">
        <v>0</v>
      </c>
      <c r="BX54" s="95">
        <v>0</v>
      </c>
      <c r="BY54" s="95">
        <v>0</v>
      </c>
      <c r="BZ54" s="73">
        <v>0</v>
      </c>
      <c r="CA54" s="73">
        <v>0</v>
      </c>
      <c r="CB54" s="95">
        <v>0</v>
      </c>
      <c r="CC54" s="95">
        <v>5094</v>
      </c>
      <c r="CD54" s="73">
        <v>0</v>
      </c>
      <c r="CE54" s="73" t="s">
        <v>381</v>
      </c>
      <c r="CF54" s="73" t="s">
        <v>382</v>
      </c>
      <c r="CG54" s="73" t="s">
        <v>328</v>
      </c>
      <c r="CH54" s="73" t="s">
        <v>328</v>
      </c>
      <c r="CI54" s="73" t="s">
        <v>328</v>
      </c>
      <c r="CJ54" s="72" t="s">
        <v>328</v>
      </c>
      <c r="CK54" s="72">
        <v>42986</v>
      </c>
      <c r="CL54" s="217" t="s">
        <v>469</v>
      </c>
      <c r="CM54" s="71" t="s">
        <v>470</v>
      </c>
      <c r="CN54" s="71" t="s">
        <v>187</v>
      </c>
      <c r="CO54" s="72">
        <v>42937</v>
      </c>
      <c r="CP54" s="217" t="s">
        <v>469</v>
      </c>
      <c r="CQ54" s="71" t="s">
        <v>470</v>
      </c>
      <c r="CR54" s="71" t="s">
        <v>503</v>
      </c>
      <c r="CS54" s="73">
        <v>3357586</v>
      </c>
      <c r="CT54" s="73" t="s">
        <v>329</v>
      </c>
      <c r="CU54" s="73" t="s">
        <v>330</v>
      </c>
      <c r="CV54" s="73">
        <v>0</v>
      </c>
      <c r="CW54" s="73">
        <v>19</v>
      </c>
      <c r="CX54" s="73">
        <v>0</v>
      </c>
      <c r="CY54" s="73">
        <v>0</v>
      </c>
      <c r="CZ54" s="73">
        <v>0</v>
      </c>
      <c r="DA54" s="73">
        <v>0</v>
      </c>
      <c r="DC54" s="218"/>
      <c r="DD54" s="218"/>
      <c r="DG54" s="218" t="str">
        <f t="shared" si="1"/>
        <v>CO</v>
      </c>
    </row>
    <row r="55" spans="1:111">
      <c r="A55" s="218" t="str">
        <f t="shared" si="4"/>
        <v>05CO</v>
      </c>
      <c r="B55" s="71" t="s">
        <v>12</v>
      </c>
      <c r="C55" s="71" t="s">
        <v>243</v>
      </c>
      <c r="D55" s="71" t="s">
        <v>244</v>
      </c>
      <c r="E55" s="72">
        <v>42578</v>
      </c>
      <c r="F55" s="217" t="s">
        <v>469</v>
      </c>
      <c r="G55" s="71" t="s">
        <v>471</v>
      </c>
      <c r="H55" s="223">
        <v>1</v>
      </c>
      <c r="I55" s="73">
        <v>2</v>
      </c>
      <c r="J55" s="73">
        <v>150</v>
      </c>
      <c r="K55" s="73">
        <v>195</v>
      </c>
      <c r="L55" s="73">
        <v>195</v>
      </c>
      <c r="M55" s="73">
        <v>0</v>
      </c>
      <c r="N55" s="73">
        <v>0</v>
      </c>
      <c r="O55" s="73">
        <v>0</v>
      </c>
      <c r="P55" s="73">
        <v>37</v>
      </c>
      <c r="Q55" s="95">
        <v>8</v>
      </c>
      <c r="R55" s="95">
        <v>3766852</v>
      </c>
      <c r="S55" s="95">
        <v>50000</v>
      </c>
      <c r="T55" s="95">
        <v>3716852</v>
      </c>
      <c r="U55" s="95">
        <v>3749136</v>
      </c>
      <c r="V55" s="95">
        <v>3790510</v>
      </c>
      <c r="W55" s="95">
        <v>0</v>
      </c>
      <c r="X55" s="95">
        <v>0</v>
      </c>
      <c r="Y55" s="95">
        <v>0</v>
      </c>
      <c r="Z55" s="95">
        <v>3790510</v>
      </c>
      <c r="AA55" s="95">
        <v>3819315</v>
      </c>
      <c r="AB55" s="95">
        <v>28805</v>
      </c>
      <c r="AC55" s="73">
        <v>-17716</v>
      </c>
      <c r="AD55" s="73">
        <v>19</v>
      </c>
      <c r="AE55" s="73">
        <v>0</v>
      </c>
      <c r="AF55" s="95">
        <v>0</v>
      </c>
      <c r="AG55" s="95">
        <v>-8096</v>
      </c>
      <c r="AH55" s="73">
        <v>0</v>
      </c>
      <c r="AI55" s="73">
        <v>0</v>
      </c>
      <c r="AJ55" s="95">
        <v>8</v>
      </c>
      <c r="AK55" s="95">
        <v>12412</v>
      </c>
      <c r="AL55" s="73">
        <v>0</v>
      </c>
      <c r="AM55" s="73">
        <v>0</v>
      </c>
      <c r="AN55" s="95">
        <v>0</v>
      </c>
      <c r="AO55" s="95">
        <v>0</v>
      </c>
      <c r="AP55" s="73">
        <v>0</v>
      </c>
      <c r="AQ55" s="73">
        <v>0</v>
      </c>
      <c r="AR55" s="95">
        <v>0</v>
      </c>
      <c r="AS55" s="95">
        <v>0</v>
      </c>
      <c r="AT55" s="73">
        <v>0</v>
      </c>
      <c r="AU55" s="73">
        <v>0</v>
      </c>
      <c r="AV55" s="95">
        <v>0</v>
      </c>
      <c r="AW55" s="95">
        <v>0</v>
      </c>
      <c r="AX55" s="73">
        <v>0</v>
      </c>
      <c r="AY55" s="73">
        <v>0</v>
      </c>
      <c r="AZ55" s="95">
        <v>0</v>
      </c>
      <c r="BA55" s="95">
        <v>0</v>
      </c>
      <c r="BB55" s="73">
        <v>0</v>
      </c>
      <c r="BC55" s="73">
        <v>0</v>
      </c>
      <c r="BD55" s="95">
        <v>0</v>
      </c>
      <c r="BE55" s="95">
        <v>0</v>
      </c>
      <c r="BF55" s="73">
        <v>0</v>
      </c>
      <c r="BG55" s="73">
        <v>0</v>
      </c>
      <c r="BH55" s="95">
        <v>0</v>
      </c>
      <c r="BI55" s="95">
        <v>0</v>
      </c>
      <c r="BJ55" s="73">
        <v>0</v>
      </c>
      <c r="BK55" s="73">
        <v>0</v>
      </c>
      <c r="BL55" s="95">
        <v>0</v>
      </c>
      <c r="BM55" s="95">
        <v>0</v>
      </c>
      <c r="BN55" s="73">
        <v>0</v>
      </c>
      <c r="BO55" s="73">
        <v>0</v>
      </c>
      <c r="BP55" s="95">
        <v>0</v>
      </c>
      <c r="BQ55" s="95">
        <v>0</v>
      </c>
      <c r="BR55" s="73">
        <v>0</v>
      </c>
      <c r="BS55" s="73">
        <v>0</v>
      </c>
      <c r="BT55" s="95">
        <v>0</v>
      </c>
      <c r="BU55" s="95">
        <v>0</v>
      </c>
      <c r="BV55" s="73">
        <v>0</v>
      </c>
      <c r="BW55" s="73">
        <v>0</v>
      </c>
      <c r="BX55" s="95">
        <v>0</v>
      </c>
      <c r="BY55" s="95">
        <v>0</v>
      </c>
      <c r="BZ55" s="73">
        <v>0</v>
      </c>
      <c r="CA55" s="73">
        <v>0</v>
      </c>
      <c r="CB55" s="95">
        <v>8</v>
      </c>
      <c r="CC55" s="95">
        <v>4316</v>
      </c>
      <c r="CD55" s="73">
        <v>0</v>
      </c>
      <c r="CE55" s="73" t="s">
        <v>401</v>
      </c>
      <c r="CF55" s="73" t="s">
        <v>402</v>
      </c>
      <c r="CG55" s="73" t="s">
        <v>328</v>
      </c>
      <c r="CH55" s="73" t="s">
        <v>328</v>
      </c>
      <c r="CI55" s="73" t="s">
        <v>328</v>
      </c>
      <c r="CJ55" s="72" t="s">
        <v>328</v>
      </c>
      <c r="CK55" s="72">
        <v>42986</v>
      </c>
      <c r="CL55" s="217" t="s">
        <v>469</v>
      </c>
      <c r="CM55" s="71" t="s">
        <v>470</v>
      </c>
      <c r="CN55" s="71" t="s">
        <v>187</v>
      </c>
      <c r="CO55" s="72">
        <v>42863</v>
      </c>
      <c r="CP55" s="217" t="s">
        <v>467</v>
      </c>
      <c r="CQ55" s="71" t="s">
        <v>471</v>
      </c>
      <c r="CR55" s="71" t="s">
        <v>503</v>
      </c>
      <c r="CS55" s="73">
        <v>4106500.86</v>
      </c>
      <c r="CT55" s="73"/>
      <c r="CU55" s="73"/>
      <c r="CV55" s="73">
        <v>8</v>
      </c>
      <c r="CW55" s="73">
        <v>17</v>
      </c>
      <c r="CX55" s="73">
        <v>0</v>
      </c>
      <c r="CY55" s="73">
        <v>0</v>
      </c>
      <c r="CZ55" s="73">
        <v>0</v>
      </c>
      <c r="DA55" s="73">
        <v>0</v>
      </c>
      <c r="DC55" s="218"/>
      <c r="DD55" s="218"/>
      <c r="DG55" s="218" t="str">
        <f t="shared" si="1"/>
        <v>CO</v>
      </c>
    </row>
    <row r="56" spans="1:111">
      <c r="A56" s="218" t="str">
        <f t="shared" si="4"/>
        <v>05DO</v>
      </c>
      <c r="B56" s="71" t="s">
        <v>12</v>
      </c>
      <c r="C56" s="71" t="s">
        <v>416</v>
      </c>
      <c r="D56" s="71" t="s">
        <v>504</v>
      </c>
      <c r="E56" s="72">
        <v>42584</v>
      </c>
      <c r="F56" s="217" t="s">
        <v>469</v>
      </c>
      <c r="G56" s="71" t="s">
        <v>471</v>
      </c>
      <c r="H56" s="223">
        <v>1</v>
      </c>
      <c r="I56" s="73">
        <v>0</v>
      </c>
      <c r="J56" s="73">
        <v>120</v>
      </c>
      <c r="K56" s="73">
        <v>189</v>
      </c>
      <c r="L56" s="73">
        <v>177</v>
      </c>
      <c r="M56" s="73">
        <v>12</v>
      </c>
      <c r="N56" s="73">
        <v>0</v>
      </c>
      <c r="O56" s="73">
        <v>0</v>
      </c>
      <c r="P56" s="73">
        <v>69</v>
      </c>
      <c r="Q56" s="95">
        <v>0</v>
      </c>
      <c r="R56" s="95">
        <v>622133</v>
      </c>
      <c r="S56" s="95">
        <v>26000</v>
      </c>
      <c r="T56" s="95">
        <v>596133</v>
      </c>
      <c r="U56" s="95">
        <v>622133</v>
      </c>
      <c r="V56" s="95">
        <v>564614</v>
      </c>
      <c r="W56" s="95">
        <v>0</v>
      </c>
      <c r="X56" s="95">
        <v>0</v>
      </c>
      <c r="Y56" s="95">
        <v>0</v>
      </c>
      <c r="Z56" s="95">
        <v>564614</v>
      </c>
      <c r="AA56" s="95">
        <v>564745</v>
      </c>
      <c r="AB56" s="95">
        <v>131</v>
      </c>
      <c r="AC56" s="73">
        <v>0</v>
      </c>
      <c r="AD56" s="73">
        <v>38</v>
      </c>
      <c r="AE56" s="73">
        <v>0</v>
      </c>
      <c r="AF56" s="95">
        <v>0</v>
      </c>
      <c r="AG56" s="95">
        <v>0</v>
      </c>
      <c r="AH56" s="73">
        <v>0</v>
      </c>
      <c r="AI56" s="73">
        <v>0</v>
      </c>
      <c r="AJ56" s="95">
        <v>0</v>
      </c>
      <c r="AK56" s="95">
        <v>0</v>
      </c>
      <c r="AL56" s="73">
        <v>0</v>
      </c>
      <c r="AM56" s="73">
        <v>0</v>
      </c>
      <c r="AN56" s="95">
        <v>0</v>
      </c>
      <c r="AO56" s="95">
        <v>0</v>
      </c>
      <c r="AP56" s="73">
        <v>0</v>
      </c>
      <c r="AQ56" s="73">
        <v>0</v>
      </c>
      <c r="AR56" s="95">
        <v>0</v>
      </c>
      <c r="AS56" s="95">
        <v>0</v>
      </c>
      <c r="AT56" s="73">
        <v>0</v>
      </c>
      <c r="AU56" s="73">
        <v>0</v>
      </c>
      <c r="AV56" s="95">
        <v>0</v>
      </c>
      <c r="AW56" s="95">
        <v>0</v>
      </c>
      <c r="AX56" s="73">
        <v>0</v>
      </c>
      <c r="AY56" s="73">
        <v>0</v>
      </c>
      <c r="AZ56" s="95">
        <v>0</v>
      </c>
      <c r="BA56" s="95">
        <v>0</v>
      </c>
      <c r="BB56" s="73">
        <v>0</v>
      </c>
      <c r="BC56" s="73">
        <v>0</v>
      </c>
      <c r="BD56" s="95">
        <v>0</v>
      </c>
      <c r="BE56" s="95">
        <v>0</v>
      </c>
      <c r="BF56" s="73">
        <v>0</v>
      </c>
      <c r="BG56" s="73">
        <v>0</v>
      </c>
      <c r="BH56" s="95">
        <v>0</v>
      </c>
      <c r="BI56" s="95">
        <v>0</v>
      </c>
      <c r="BJ56" s="73">
        <v>0</v>
      </c>
      <c r="BK56" s="73">
        <v>0</v>
      </c>
      <c r="BL56" s="95">
        <v>0</v>
      </c>
      <c r="BM56" s="95">
        <v>0</v>
      </c>
      <c r="BN56" s="73">
        <v>0</v>
      </c>
      <c r="BO56" s="73">
        <v>0</v>
      </c>
      <c r="BP56" s="95">
        <v>0</v>
      </c>
      <c r="BQ56" s="95">
        <v>0</v>
      </c>
      <c r="BR56" s="73">
        <v>0</v>
      </c>
      <c r="BS56" s="73">
        <v>0</v>
      </c>
      <c r="BT56" s="95">
        <v>0</v>
      </c>
      <c r="BU56" s="95">
        <v>0</v>
      </c>
      <c r="BV56" s="73">
        <v>0</v>
      </c>
      <c r="BW56" s="73">
        <v>0</v>
      </c>
      <c r="BX56" s="95">
        <v>0</v>
      </c>
      <c r="BY56" s="95">
        <v>0</v>
      </c>
      <c r="BZ56" s="73">
        <v>0</v>
      </c>
      <c r="CA56" s="73">
        <v>0</v>
      </c>
      <c r="CB56" s="95">
        <v>0</v>
      </c>
      <c r="CC56" s="95">
        <v>0</v>
      </c>
      <c r="CD56" s="73">
        <v>0</v>
      </c>
      <c r="CE56" s="73" t="s">
        <v>417</v>
      </c>
      <c r="CF56" s="73" t="s">
        <v>418</v>
      </c>
      <c r="CG56" s="73" t="s">
        <v>328</v>
      </c>
      <c r="CH56" s="73" t="s">
        <v>328</v>
      </c>
      <c r="CI56" s="73" t="s">
        <v>328</v>
      </c>
      <c r="CJ56" s="72" t="s">
        <v>328</v>
      </c>
      <c r="CK56" s="72">
        <v>42984</v>
      </c>
      <c r="CL56" s="217" t="s">
        <v>469</v>
      </c>
      <c r="CM56" s="71" t="s">
        <v>470</v>
      </c>
      <c r="CN56" s="71" t="s">
        <v>187</v>
      </c>
      <c r="CO56" s="72">
        <v>42853</v>
      </c>
      <c r="CP56" s="217" t="s">
        <v>467</v>
      </c>
      <c r="CQ56" s="71" t="s">
        <v>471</v>
      </c>
      <c r="CR56" s="71" t="s">
        <v>500</v>
      </c>
      <c r="CS56" s="73">
        <v>567682.87</v>
      </c>
      <c r="CT56" s="73"/>
      <c r="CU56" s="73"/>
      <c r="CV56" s="73">
        <v>0</v>
      </c>
      <c r="CW56" s="73">
        <v>31</v>
      </c>
      <c r="CX56" s="73">
        <v>0</v>
      </c>
      <c r="CY56" s="73">
        <v>0</v>
      </c>
      <c r="CZ56" s="73">
        <v>0</v>
      </c>
      <c r="DA56" s="73">
        <v>0</v>
      </c>
      <c r="DC56" s="218"/>
      <c r="DD56" s="218"/>
      <c r="DG56" s="218" t="str">
        <f t="shared" si="1"/>
        <v>DO</v>
      </c>
    </row>
    <row r="57" spans="1:111">
      <c r="A57" s="218" t="str">
        <f t="shared" si="4"/>
        <v>05DO</v>
      </c>
      <c r="B57" s="71" t="s">
        <v>12</v>
      </c>
      <c r="C57" s="71" t="s">
        <v>419</v>
      </c>
      <c r="D57" s="71" t="s">
        <v>505</v>
      </c>
      <c r="E57" s="72">
        <v>42647</v>
      </c>
      <c r="F57" s="217" t="s">
        <v>476</v>
      </c>
      <c r="G57" s="71" t="s">
        <v>471</v>
      </c>
      <c r="H57" s="223">
        <v>1</v>
      </c>
      <c r="I57" s="73">
        <v>0</v>
      </c>
      <c r="J57" s="73">
        <v>110</v>
      </c>
      <c r="K57" s="73">
        <v>118</v>
      </c>
      <c r="L57" s="73">
        <v>118</v>
      </c>
      <c r="M57" s="73">
        <v>0</v>
      </c>
      <c r="N57" s="73">
        <v>0</v>
      </c>
      <c r="O57" s="73">
        <v>0</v>
      </c>
      <c r="P57" s="73">
        <v>8</v>
      </c>
      <c r="Q57" s="95">
        <v>0</v>
      </c>
      <c r="R57" s="95">
        <v>704674</v>
      </c>
      <c r="S57" s="95">
        <v>32000</v>
      </c>
      <c r="T57" s="95">
        <v>672674</v>
      </c>
      <c r="U57" s="95">
        <v>704674</v>
      </c>
      <c r="V57" s="95">
        <v>672674</v>
      </c>
      <c r="W57" s="95">
        <v>0</v>
      </c>
      <c r="X57" s="95">
        <v>0</v>
      </c>
      <c r="Y57" s="95">
        <v>0</v>
      </c>
      <c r="Z57" s="95">
        <v>672674</v>
      </c>
      <c r="AA57" s="95">
        <v>672674</v>
      </c>
      <c r="AB57" s="95">
        <v>0</v>
      </c>
      <c r="AC57" s="73">
        <v>0</v>
      </c>
      <c r="AD57" s="73">
        <v>5</v>
      </c>
      <c r="AE57" s="73">
        <v>0</v>
      </c>
      <c r="AF57" s="95">
        <v>0</v>
      </c>
      <c r="AG57" s="95">
        <v>0</v>
      </c>
      <c r="AH57" s="73">
        <v>0</v>
      </c>
      <c r="AI57" s="73">
        <v>0</v>
      </c>
      <c r="AJ57" s="95">
        <v>0</v>
      </c>
      <c r="AK57" s="95">
        <v>0</v>
      </c>
      <c r="AL57" s="73">
        <v>0</v>
      </c>
      <c r="AM57" s="73">
        <v>0</v>
      </c>
      <c r="AN57" s="95">
        <v>0</v>
      </c>
      <c r="AO57" s="95">
        <v>0</v>
      </c>
      <c r="AP57" s="73">
        <v>0</v>
      </c>
      <c r="AQ57" s="73">
        <v>0</v>
      </c>
      <c r="AR57" s="95">
        <v>0</v>
      </c>
      <c r="AS57" s="95">
        <v>0</v>
      </c>
      <c r="AT57" s="73">
        <v>0</v>
      </c>
      <c r="AU57" s="73">
        <v>0</v>
      </c>
      <c r="AV57" s="95">
        <v>0</v>
      </c>
      <c r="AW57" s="95">
        <v>0</v>
      </c>
      <c r="AX57" s="73">
        <v>0</v>
      </c>
      <c r="AY57" s="73">
        <v>0</v>
      </c>
      <c r="AZ57" s="95">
        <v>0</v>
      </c>
      <c r="BA57" s="95">
        <v>0</v>
      </c>
      <c r="BB57" s="73">
        <v>0</v>
      </c>
      <c r="BC57" s="73">
        <v>0</v>
      </c>
      <c r="BD57" s="95">
        <v>0</v>
      </c>
      <c r="BE57" s="95">
        <v>0</v>
      </c>
      <c r="BF57" s="73">
        <v>0</v>
      </c>
      <c r="BG57" s="73">
        <v>0</v>
      </c>
      <c r="BH57" s="95">
        <v>0</v>
      </c>
      <c r="BI57" s="95">
        <v>0</v>
      </c>
      <c r="BJ57" s="73">
        <v>0</v>
      </c>
      <c r="BK57" s="73">
        <v>0</v>
      </c>
      <c r="BL57" s="95">
        <v>0</v>
      </c>
      <c r="BM57" s="95">
        <v>0</v>
      </c>
      <c r="BN57" s="73">
        <v>0</v>
      </c>
      <c r="BO57" s="73">
        <v>0</v>
      </c>
      <c r="BP57" s="95">
        <v>0</v>
      </c>
      <c r="BQ57" s="95">
        <v>0</v>
      </c>
      <c r="BR57" s="73">
        <v>0</v>
      </c>
      <c r="BS57" s="73">
        <v>0</v>
      </c>
      <c r="BT57" s="95">
        <v>0</v>
      </c>
      <c r="BU57" s="95">
        <v>0</v>
      </c>
      <c r="BV57" s="73">
        <v>0</v>
      </c>
      <c r="BW57" s="73">
        <v>0</v>
      </c>
      <c r="BX57" s="95">
        <v>0</v>
      </c>
      <c r="BY57" s="95">
        <v>0</v>
      </c>
      <c r="BZ57" s="73">
        <v>0</v>
      </c>
      <c r="CA57" s="73">
        <v>0</v>
      </c>
      <c r="CB57" s="95">
        <v>0</v>
      </c>
      <c r="CC57" s="95">
        <v>0</v>
      </c>
      <c r="CD57" s="73">
        <v>0</v>
      </c>
      <c r="CE57" s="73" t="s">
        <v>420</v>
      </c>
      <c r="CF57" s="73" t="s">
        <v>421</v>
      </c>
      <c r="CG57" s="73" t="s">
        <v>328</v>
      </c>
      <c r="CH57" s="73" t="s">
        <v>328</v>
      </c>
      <c r="CI57" s="73" t="s">
        <v>328</v>
      </c>
      <c r="CJ57" s="72" t="s">
        <v>328</v>
      </c>
      <c r="CK57" s="72">
        <v>42961</v>
      </c>
      <c r="CL57" s="217" t="s">
        <v>469</v>
      </c>
      <c r="CM57" s="71" t="s">
        <v>470</v>
      </c>
      <c r="CN57" s="71" t="s">
        <v>187</v>
      </c>
      <c r="CO57" s="72">
        <v>42860</v>
      </c>
      <c r="CP57" s="217" t="s">
        <v>467</v>
      </c>
      <c r="CQ57" s="71" t="s">
        <v>471</v>
      </c>
      <c r="CR57" s="71" t="s">
        <v>506</v>
      </c>
      <c r="CS57" s="73">
        <v>684419.55</v>
      </c>
      <c r="CT57" s="73"/>
      <c r="CU57" s="73"/>
      <c r="CV57" s="73">
        <v>0</v>
      </c>
      <c r="CW57" s="73">
        <v>1</v>
      </c>
      <c r="CX57" s="73">
        <v>0</v>
      </c>
      <c r="CY57" s="73">
        <v>0</v>
      </c>
      <c r="CZ57" s="73">
        <v>0</v>
      </c>
      <c r="DA57" s="73">
        <v>0</v>
      </c>
      <c r="DC57" s="218"/>
      <c r="DD57" s="218"/>
      <c r="DG57" s="218" t="str">
        <f t="shared" si="1"/>
        <v>DO</v>
      </c>
    </row>
    <row r="58" spans="1:111">
      <c r="A58" s="218" t="str">
        <f t="shared" si="4"/>
        <v>05DO</v>
      </c>
      <c r="B58" s="71" t="s">
        <v>12</v>
      </c>
      <c r="C58" s="71" t="s">
        <v>237</v>
      </c>
      <c r="D58" s="71" t="s">
        <v>238</v>
      </c>
      <c r="E58" s="72">
        <v>42647</v>
      </c>
      <c r="F58" s="217" t="s">
        <v>476</v>
      </c>
      <c r="G58" s="71" t="s">
        <v>471</v>
      </c>
      <c r="H58" s="223">
        <v>1</v>
      </c>
      <c r="I58" s="73">
        <v>1</v>
      </c>
      <c r="J58" s="73">
        <v>90</v>
      </c>
      <c r="K58" s="73">
        <v>116</v>
      </c>
      <c r="L58" s="73">
        <v>132</v>
      </c>
      <c r="M58" s="73">
        <v>-16</v>
      </c>
      <c r="N58" s="73">
        <v>16</v>
      </c>
      <c r="O58" s="73">
        <v>0</v>
      </c>
      <c r="P58" s="73">
        <v>18</v>
      </c>
      <c r="Q58" s="95">
        <v>8</v>
      </c>
      <c r="R58" s="95">
        <v>862770</v>
      </c>
      <c r="S58" s="95">
        <v>33000</v>
      </c>
      <c r="T58" s="95">
        <v>829770</v>
      </c>
      <c r="U58" s="95">
        <v>868517</v>
      </c>
      <c r="V58" s="95">
        <v>816671</v>
      </c>
      <c r="W58" s="95">
        <v>-25344</v>
      </c>
      <c r="X58" s="95">
        <v>0</v>
      </c>
      <c r="Y58" s="95">
        <v>-25344</v>
      </c>
      <c r="Z58" s="95">
        <v>791327</v>
      </c>
      <c r="AA58" s="95">
        <v>791327</v>
      </c>
      <c r="AB58" s="95">
        <v>0</v>
      </c>
      <c r="AC58" s="73">
        <v>5747</v>
      </c>
      <c r="AD58" s="73">
        <v>5</v>
      </c>
      <c r="AE58" s="73">
        <v>0</v>
      </c>
      <c r="AF58" s="95">
        <v>0</v>
      </c>
      <c r="AG58" s="95">
        <v>0</v>
      </c>
      <c r="AH58" s="73">
        <v>0</v>
      </c>
      <c r="AI58" s="73">
        <v>0</v>
      </c>
      <c r="AJ58" s="95">
        <v>8</v>
      </c>
      <c r="AK58" s="95">
        <v>5747</v>
      </c>
      <c r="AL58" s="73">
        <v>0</v>
      </c>
      <c r="AM58" s="73">
        <v>0</v>
      </c>
      <c r="AN58" s="95">
        <v>0</v>
      </c>
      <c r="AO58" s="95">
        <v>0</v>
      </c>
      <c r="AP58" s="73">
        <v>0</v>
      </c>
      <c r="AQ58" s="73">
        <v>0</v>
      </c>
      <c r="AR58" s="95">
        <v>0</v>
      </c>
      <c r="AS58" s="95">
        <v>0</v>
      </c>
      <c r="AT58" s="73">
        <v>0</v>
      </c>
      <c r="AU58" s="73">
        <v>0</v>
      </c>
      <c r="AV58" s="95">
        <v>0</v>
      </c>
      <c r="AW58" s="95">
        <v>0</v>
      </c>
      <c r="AX58" s="73">
        <v>0</v>
      </c>
      <c r="AY58" s="73">
        <v>0</v>
      </c>
      <c r="AZ58" s="95">
        <v>0</v>
      </c>
      <c r="BA58" s="95">
        <v>0</v>
      </c>
      <c r="BB58" s="73">
        <v>0</v>
      </c>
      <c r="BC58" s="73">
        <v>0</v>
      </c>
      <c r="BD58" s="95">
        <v>0</v>
      </c>
      <c r="BE58" s="95">
        <v>0</v>
      </c>
      <c r="BF58" s="73">
        <v>0</v>
      </c>
      <c r="BG58" s="73">
        <v>0</v>
      </c>
      <c r="BH58" s="95">
        <v>0</v>
      </c>
      <c r="BI58" s="95">
        <v>0</v>
      </c>
      <c r="BJ58" s="73">
        <v>0</v>
      </c>
      <c r="BK58" s="73">
        <v>0</v>
      </c>
      <c r="BL58" s="95">
        <v>0</v>
      </c>
      <c r="BM58" s="95">
        <v>0</v>
      </c>
      <c r="BN58" s="73">
        <v>0</v>
      </c>
      <c r="BO58" s="73">
        <v>0</v>
      </c>
      <c r="BP58" s="95">
        <v>0</v>
      </c>
      <c r="BQ58" s="95">
        <v>0</v>
      </c>
      <c r="BR58" s="73">
        <v>0</v>
      </c>
      <c r="BS58" s="73">
        <v>0</v>
      </c>
      <c r="BT58" s="95">
        <v>0</v>
      </c>
      <c r="BU58" s="95">
        <v>0</v>
      </c>
      <c r="BV58" s="73">
        <v>0</v>
      </c>
      <c r="BW58" s="73">
        <v>0</v>
      </c>
      <c r="BX58" s="95">
        <v>0</v>
      </c>
      <c r="BY58" s="95">
        <v>0</v>
      </c>
      <c r="BZ58" s="73">
        <v>0</v>
      </c>
      <c r="CA58" s="73">
        <v>0</v>
      </c>
      <c r="CB58" s="95">
        <v>8</v>
      </c>
      <c r="CC58" s="95">
        <v>5747</v>
      </c>
      <c r="CD58" s="73">
        <v>0</v>
      </c>
      <c r="CE58" s="73" t="s">
        <v>422</v>
      </c>
      <c r="CF58" s="73" t="s">
        <v>423</v>
      </c>
      <c r="CG58" s="73" t="s">
        <v>328</v>
      </c>
      <c r="CH58" s="73" t="s">
        <v>328</v>
      </c>
      <c r="CI58" s="73" t="s">
        <v>328</v>
      </c>
      <c r="CJ58" s="72" t="s">
        <v>328</v>
      </c>
      <c r="CK58" s="72">
        <v>42948</v>
      </c>
      <c r="CL58" s="217" t="s">
        <v>469</v>
      </c>
      <c r="CM58" s="71" t="s">
        <v>470</v>
      </c>
      <c r="CN58" s="71" t="s">
        <v>187</v>
      </c>
      <c r="CO58" s="72">
        <v>42870</v>
      </c>
      <c r="CP58" s="217" t="s">
        <v>467</v>
      </c>
      <c r="CQ58" s="71" t="s">
        <v>471</v>
      </c>
      <c r="CR58" s="71" t="s">
        <v>500</v>
      </c>
      <c r="CS58" s="73">
        <v>776696.15</v>
      </c>
      <c r="CT58" s="73"/>
      <c r="CU58" s="73"/>
      <c r="CV58" s="73">
        <v>0</v>
      </c>
      <c r="CW58" s="73">
        <v>13</v>
      </c>
      <c r="CX58" s="73">
        <v>0</v>
      </c>
      <c r="CY58" s="73">
        <v>0</v>
      </c>
      <c r="CZ58" s="73">
        <v>0</v>
      </c>
      <c r="DA58" s="73">
        <v>0</v>
      </c>
      <c r="DC58" s="218"/>
      <c r="DD58" s="218"/>
      <c r="DG58" s="218" t="str">
        <f t="shared" si="1"/>
        <v>DO</v>
      </c>
    </row>
    <row r="59" spans="1:111">
      <c r="A59" s="218" t="str">
        <f t="shared" si="4"/>
        <v>06CO</v>
      </c>
      <c r="B59" s="71" t="s">
        <v>13</v>
      </c>
      <c r="C59" s="71" t="s">
        <v>249</v>
      </c>
      <c r="D59" s="71" t="s">
        <v>250</v>
      </c>
      <c r="E59" s="72">
        <v>41815</v>
      </c>
      <c r="F59" s="217" t="s">
        <v>467</v>
      </c>
      <c r="G59" s="71" t="s">
        <v>484</v>
      </c>
      <c r="H59" s="223">
        <v>2</v>
      </c>
      <c r="I59" s="73">
        <v>5</v>
      </c>
      <c r="J59" s="73">
        <v>780</v>
      </c>
      <c r="K59" s="73">
        <v>859</v>
      </c>
      <c r="L59" s="73">
        <v>754</v>
      </c>
      <c r="M59" s="73">
        <v>105</v>
      </c>
      <c r="N59" s="73">
        <v>0</v>
      </c>
      <c r="O59" s="73">
        <v>0</v>
      </c>
      <c r="P59" s="73">
        <v>70</v>
      </c>
      <c r="Q59" s="95">
        <v>9</v>
      </c>
      <c r="R59" s="95">
        <v>20210987</v>
      </c>
      <c r="S59" s="95">
        <v>648000</v>
      </c>
      <c r="T59" s="95">
        <v>19562987</v>
      </c>
      <c r="U59" s="95">
        <v>20241085</v>
      </c>
      <c r="V59" s="95">
        <v>19700200</v>
      </c>
      <c r="W59" s="95">
        <v>0</v>
      </c>
      <c r="X59" s="95">
        <v>800000</v>
      </c>
      <c r="Y59" s="95">
        <v>800000</v>
      </c>
      <c r="Z59" s="95">
        <v>20500200</v>
      </c>
      <c r="AA59" s="95">
        <v>19298493</v>
      </c>
      <c r="AB59" s="95">
        <v>-1201707</v>
      </c>
      <c r="AC59" s="73">
        <v>30098</v>
      </c>
      <c r="AD59" s="73">
        <v>51</v>
      </c>
      <c r="AE59" s="73">
        <v>0</v>
      </c>
      <c r="AF59" s="95">
        <v>0</v>
      </c>
      <c r="AG59" s="95">
        <v>325806</v>
      </c>
      <c r="AH59" s="73">
        <v>0</v>
      </c>
      <c r="AI59" s="73">
        <v>0</v>
      </c>
      <c r="AJ59" s="95">
        <v>0</v>
      </c>
      <c r="AK59" s="95">
        <v>277026</v>
      </c>
      <c r="AL59" s="73">
        <v>0</v>
      </c>
      <c r="AM59" s="73">
        <v>0</v>
      </c>
      <c r="AN59" s="95">
        <v>0</v>
      </c>
      <c r="AO59" s="95">
        <v>0</v>
      </c>
      <c r="AP59" s="73">
        <v>0</v>
      </c>
      <c r="AQ59" s="73">
        <v>0</v>
      </c>
      <c r="AR59" s="95">
        <v>0</v>
      </c>
      <c r="AS59" s="95">
        <v>0</v>
      </c>
      <c r="AT59" s="73">
        <v>0</v>
      </c>
      <c r="AU59" s="73">
        <v>0</v>
      </c>
      <c r="AV59" s="95">
        <v>0</v>
      </c>
      <c r="AW59" s="95">
        <v>0</v>
      </c>
      <c r="AX59" s="73">
        <v>0</v>
      </c>
      <c r="AY59" s="73">
        <v>0</v>
      </c>
      <c r="AZ59" s="95">
        <v>0</v>
      </c>
      <c r="BA59" s="95">
        <v>5947</v>
      </c>
      <c r="BB59" s="73">
        <v>0</v>
      </c>
      <c r="BC59" s="73">
        <v>0</v>
      </c>
      <c r="BD59" s="95">
        <v>0</v>
      </c>
      <c r="BE59" s="95">
        <v>8032</v>
      </c>
      <c r="BF59" s="73">
        <v>0</v>
      </c>
      <c r="BG59" s="73">
        <v>0</v>
      </c>
      <c r="BH59" s="95">
        <v>0</v>
      </c>
      <c r="BI59" s="95">
        <v>0</v>
      </c>
      <c r="BJ59" s="73">
        <v>0</v>
      </c>
      <c r="BK59" s="73">
        <v>0</v>
      </c>
      <c r="BL59" s="95">
        <v>0</v>
      </c>
      <c r="BM59" s="95">
        <v>0</v>
      </c>
      <c r="BN59" s="73">
        <v>0</v>
      </c>
      <c r="BO59" s="73">
        <v>0</v>
      </c>
      <c r="BP59" s="95">
        <v>0</v>
      </c>
      <c r="BQ59" s="95">
        <v>0</v>
      </c>
      <c r="BR59" s="73">
        <v>0</v>
      </c>
      <c r="BS59" s="73">
        <v>0</v>
      </c>
      <c r="BT59" s="95">
        <v>9</v>
      </c>
      <c r="BU59" s="95">
        <v>2882</v>
      </c>
      <c r="BV59" s="73">
        <v>0</v>
      </c>
      <c r="BW59" s="73">
        <v>0</v>
      </c>
      <c r="BX59" s="95">
        <v>0</v>
      </c>
      <c r="BY59" s="95">
        <v>0</v>
      </c>
      <c r="BZ59" s="73">
        <v>0</v>
      </c>
      <c r="CA59" s="73">
        <v>0</v>
      </c>
      <c r="CB59" s="95">
        <v>9</v>
      </c>
      <c r="CC59" s="95">
        <v>196909</v>
      </c>
      <c r="CD59" s="73">
        <v>0</v>
      </c>
      <c r="CE59" s="73" t="s">
        <v>447</v>
      </c>
      <c r="CF59" s="73" t="s">
        <v>448</v>
      </c>
      <c r="CG59" s="73" t="s">
        <v>328</v>
      </c>
      <c r="CH59" s="73" t="s">
        <v>328</v>
      </c>
      <c r="CI59" s="73" t="s">
        <v>328</v>
      </c>
      <c r="CJ59" s="72" t="s">
        <v>328</v>
      </c>
      <c r="CK59" s="72">
        <v>42997</v>
      </c>
      <c r="CL59" s="217" t="s">
        <v>469</v>
      </c>
      <c r="CM59" s="71" t="s">
        <v>470</v>
      </c>
      <c r="CN59" s="71" t="s">
        <v>187</v>
      </c>
      <c r="CO59" s="72">
        <v>42762</v>
      </c>
      <c r="CP59" s="217" t="s">
        <v>472</v>
      </c>
      <c r="CQ59" s="71" t="s">
        <v>471</v>
      </c>
      <c r="CR59" s="71" t="s">
        <v>507</v>
      </c>
      <c r="CS59" s="73">
        <v>19907818.440000001</v>
      </c>
      <c r="CT59" s="73" t="s">
        <v>410</v>
      </c>
      <c r="CU59" s="73" t="s">
        <v>411</v>
      </c>
      <c r="CV59" s="73">
        <v>0</v>
      </c>
      <c r="CW59" s="73">
        <v>19</v>
      </c>
      <c r="CX59" s="73">
        <v>0</v>
      </c>
      <c r="CY59" s="73">
        <v>0</v>
      </c>
      <c r="CZ59" s="73">
        <v>-422785</v>
      </c>
      <c r="DA59" s="73">
        <v>0</v>
      </c>
      <c r="DC59" s="218"/>
      <c r="DD59" s="218"/>
      <c r="DG59" s="218" t="str">
        <f t="shared" si="1"/>
        <v>CO</v>
      </c>
    </row>
    <row r="60" spans="1:111">
      <c r="A60" s="218" t="str">
        <f t="shared" si="4"/>
        <v>06CO</v>
      </c>
      <c r="B60" s="71" t="s">
        <v>13</v>
      </c>
      <c r="C60" s="71" t="s">
        <v>251</v>
      </c>
      <c r="D60" s="71" t="s">
        <v>252</v>
      </c>
      <c r="E60" s="72">
        <v>42487</v>
      </c>
      <c r="F60" s="217" t="s">
        <v>467</v>
      </c>
      <c r="G60" s="71" t="s">
        <v>468</v>
      </c>
      <c r="H60" s="223">
        <v>2</v>
      </c>
      <c r="I60" s="73">
        <v>7</v>
      </c>
      <c r="J60" s="73">
        <v>240</v>
      </c>
      <c r="K60" s="73">
        <v>263</v>
      </c>
      <c r="L60" s="73">
        <v>195</v>
      </c>
      <c r="M60" s="73">
        <v>68</v>
      </c>
      <c r="N60" s="73">
        <v>0</v>
      </c>
      <c r="O60" s="73">
        <v>0</v>
      </c>
      <c r="P60" s="73">
        <v>23</v>
      </c>
      <c r="Q60" s="95">
        <v>0</v>
      </c>
      <c r="R60" s="95">
        <v>4178283</v>
      </c>
      <c r="S60" s="95">
        <v>50000</v>
      </c>
      <c r="T60" s="95">
        <v>4128283</v>
      </c>
      <c r="U60" s="95">
        <v>4236996</v>
      </c>
      <c r="V60" s="95">
        <v>3850525</v>
      </c>
      <c r="W60" s="95">
        <v>0</v>
      </c>
      <c r="X60" s="95">
        <v>160000</v>
      </c>
      <c r="Y60" s="95">
        <v>160000</v>
      </c>
      <c r="Z60" s="95">
        <v>4010525</v>
      </c>
      <c r="AA60" s="95">
        <v>3858312</v>
      </c>
      <c r="AB60" s="95">
        <v>-152213</v>
      </c>
      <c r="AC60" s="73">
        <v>58713</v>
      </c>
      <c r="AD60" s="73">
        <v>14</v>
      </c>
      <c r="AE60" s="73">
        <v>0</v>
      </c>
      <c r="AF60" s="95">
        <v>0</v>
      </c>
      <c r="AG60" s="95">
        <v>24297</v>
      </c>
      <c r="AH60" s="73">
        <v>0</v>
      </c>
      <c r="AI60" s="73">
        <v>0</v>
      </c>
      <c r="AJ60" s="95">
        <v>0</v>
      </c>
      <c r="AK60" s="95">
        <v>74263</v>
      </c>
      <c r="AL60" s="73">
        <v>0</v>
      </c>
      <c r="AM60" s="73">
        <v>0</v>
      </c>
      <c r="AN60" s="95">
        <v>0</v>
      </c>
      <c r="AO60" s="95">
        <v>0</v>
      </c>
      <c r="AP60" s="73">
        <v>0</v>
      </c>
      <c r="AQ60" s="73">
        <v>0</v>
      </c>
      <c r="AR60" s="95">
        <v>0</v>
      </c>
      <c r="AS60" s="95">
        <v>0</v>
      </c>
      <c r="AT60" s="73">
        <v>0</v>
      </c>
      <c r="AU60" s="73">
        <v>0</v>
      </c>
      <c r="AV60" s="95">
        <v>0</v>
      </c>
      <c r="AW60" s="95">
        <v>0</v>
      </c>
      <c r="AX60" s="73">
        <v>0</v>
      </c>
      <c r="AY60" s="73">
        <v>0</v>
      </c>
      <c r="AZ60" s="95">
        <v>0</v>
      </c>
      <c r="BA60" s="95">
        <v>-9298</v>
      </c>
      <c r="BB60" s="73">
        <v>0</v>
      </c>
      <c r="BC60" s="73">
        <v>0</v>
      </c>
      <c r="BD60" s="95">
        <v>0</v>
      </c>
      <c r="BE60" s="95">
        <v>1920</v>
      </c>
      <c r="BF60" s="73">
        <v>0</v>
      </c>
      <c r="BG60" s="73">
        <v>0</v>
      </c>
      <c r="BH60" s="95">
        <v>0</v>
      </c>
      <c r="BI60" s="95">
        <v>0</v>
      </c>
      <c r="BJ60" s="73">
        <v>0</v>
      </c>
      <c r="BK60" s="73">
        <v>0</v>
      </c>
      <c r="BL60" s="95">
        <v>0</v>
      </c>
      <c r="BM60" s="95">
        <v>0</v>
      </c>
      <c r="BN60" s="73">
        <v>0</v>
      </c>
      <c r="BO60" s="73">
        <v>0</v>
      </c>
      <c r="BP60" s="95">
        <v>0</v>
      </c>
      <c r="BQ60" s="95">
        <v>0</v>
      </c>
      <c r="BR60" s="73">
        <v>0</v>
      </c>
      <c r="BS60" s="73">
        <v>0</v>
      </c>
      <c r="BT60" s="95">
        <v>0</v>
      </c>
      <c r="BU60" s="95">
        <v>0</v>
      </c>
      <c r="BV60" s="73">
        <v>0</v>
      </c>
      <c r="BW60" s="73">
        <v>0</v>
      </c>
      <c r="BX60" s="95">
        <v>0</v>
      </c>
      <c r="BY60" s="95">
        <v>0</v>
      </c>
      <c r="BZ60" s="73">
        <v>0</v>
      </c>
      <c r="CA60" s="73">
        <v>0</v>
      </c>
      <c r="CB60" s="95">
        <v>0</v>
      </c>
      <c r="CC60" s="95">
        <v>91182</v>
      </c>
      <c r="CD60" s="73">
        <v>0</v>
      </c>
      <c r="CE60" s="73" t="s">
        <v>401</v>
      </c>
      <c r="CF60" s="73" t="s">
        <v>402</v>
      </c>
      <c r="CG60" s="73" t="s">
        <v>328</v>
      </c>
      <c r="CH60" s="73" t="s">
        <v>328</v>
      </c>
      <c r="CI60" s="73" t="s">
        <v>328</v>
      </c>
      <c r="CJ60" s="72" t="s">
        <v>328</v>
      </c>
      <c r="CK60" s="72">
        <v>42922</v>
      </c>
      <c r="CL60" s="217" t="s">
        <v>469</v>
      </c>
      <c r="CM60" s="71" t="s">
        <v>470</v>
      </c>
      <c r="CN60" s="71" t="s">
        <v>187</v>
      </c>
      <c r="CO60" s="72">
        <v>42790</v>
      </c>
      <c r="CP60" s="217" t="s">
        <v>472</v>
      </c>
      <c r="CQ60" s="71" t="s">
        <v>471</v>
      </c>
      <c r="CR60" s="71" t="s">
        <v>507</v>
      </c>
      <c r="CS60" s="73">
        <v>5124941.55</v>
      </c>
      <c r="CT60" s="73" t="s">
        <v>449</v>
      </c>
      <c r="CU60" s="73" t="s">
        <v>450</v>
      </c>
      <c r="CV60" s="73">
        <v>0</v>
      </c>
      <c r="CW60" s="73">
        <v>9</v>
      </c>
      <c r="CX60" s="73">
        <v>0</v>
      </c>
      <c r="CY60" s="73">
        <v>0</v>
      </c>
      <c r="CZ60" s="73">
        <v>0</v>
      </c>
      <c r="DA60" s="73">
        <v>0</v>
      </c>
      <c r="DC60" s="218"/>
      <c r="DD60" s="218"/>
      <c r="DG60" s="218" t="str">
        <f t="shared" si="1"/>
        <v>CO</v>
      </c>
    </row>
    <row r="61" spans="1:111">
      <c r="A61" s="218" t="str">
        <f t="shared" si="4"/>
        <v>06CO</v>
      </c>
      <c r="B61" s="71" t="s">
        <v>13</v>
      </c>
      <c r="C61" s="71" t="s">
        <v>253</v>
      </c>
      <c r="D61" s="71" t="s">
        <v>254</v>
      </c>
      <c r="E61" s="72">
        <v>42172</v>
      </c>
      <c r="F61" s="217" t="s">
        <v>467</v>
      </c>
      <c r="G61" s="71" t="s">
        <v>478</v>
      </c>
      <c r="H61" s="223">
        <v>3</v>
      </c>
      <c r="I61" s="73">
        <v>3</v>
      </c>
      <c r="J61" s="73">
        <v>280</v>
      </c>
      <c r="K61" s="73">
        <v>383</v>
      </c>
      <c r="L61" s="73">
        <v>382</v>
      </c>
      <c r="M61" s="73">
        <v>1</v>
      </c>
      <c r="N61" s="73">
        <v>0</v>
      </c>
      <c r="O61" s="73">
        <v>0</v>
      </c>
      <c r="P61" s="73">
        <v>103</v>
      </c>
      <c r="Q61" s="95">
        <v>0</v>
      </c>
      <c r="R61" s="95">
        <v>3520907</v>
      </c>
      <c r="S61" s="95">
        <v>50505</v>
      </c>
      <c r="T61" s="95">
        <v>3470402</v>
      </c>
      <c r="U61" s="95">
        <v>3612854</v>
      </c>
      <c r="V61" s="95">
        <v>3575998</v>
      </c>
      <c r="W61" s="95">
        <v>0</v>
      </c>
      <c r="X61" s="95">
        <v>56000</v>
      </c>
      <c r="Y61" s="95">
        <v>56000</v>
      </c>
      <c r="Z61" s="95">
        <v>3631998</v>
      </c>
      <c r="AA61" s="95">
        <v>3498466</v>
      </c>
      <c r="AB61" s="95">
        <v>-133532</v>
      </c>
      <c r="AC61" s="73">
        <v>91947</v>
      </c>
      <c r="AD61" s="73">
        <v>47</v>
      </c>
      <c r="AE61" s="73">
        <v>0</v>
      </c>
      <c r="AF61" s="95">
        <v>0</v>
      </c>
      <c r="AG61" s="95">
        <v>1588</v>
      </c>
      <c r="AH61" s="73">
        <v>0</v>
      </c>
      <c r="AI61" s="73">
        <v>40</v>
      </c>
      <c r="AJ61" s="95">
        <v>0</v>
      </c>
      <c r="AK61" s="95">
        <v>82138</v>
      </c>
      <c r="AL61" s="73">
        <v>8200</v>
      </c>
      <c r="AM61" s="73">
        <v>0</v>
      </c>
      <c r="AN61" s="95">
        <v>0</v>
      </c>
      <c r="AO61" s="95">
        <v>0</v>
      </c>
      <c r="AP61" s="73">
        <v>0</v>
      </c>
      <c r="AQ61" s="73">
        <v>0</v>
      </c>
      <c r="AR61" s="95">
        <v>0</v>
      </c>
      <c r="AS61" s="95">
        <v>0</v>
      </c>
      <c r="AT61" s="73">
        <v>0</v>
      </c>
      <c r="AU61" s="73">
        <v>0</v>
      </c>
      <c r="AV61" s="95">
        <v>0</v>
      </c>
      <c r="AW61" s="95">
        <v>0</v>
      </c>
      <c r="AX61" s="73">
        <v>0</v>
      </c>
      <c r="AY61" s="73">
        <v>0</v>
      </c>
      <c r="AZ61" s="95">
        <v>0</v>
      </c>
      <c r="BA61" s="95">
        <v>0</v>
      </c>
      <c r="BB61" s="73">
        <v>0</v>
      </c>
      <c r="BC61" s="73">
        <v>0</v>
      </c>
      <c r="BD61" s="95">
        <v>0</v>
      </c>
      <c r="BE61" s="95">
        <v>0</v>
      </c>
      <c r="BF61" s="73">
        <v>0</v>
      </c>
      <c r="BG61" s="73">
        <v>0</v>
      </c>
      <c r="BH61" s="95">
        <v>0</v>
      </c>
      <c r="BI61" s="95">
        <v>0</v>
      </c>
      <c r="BJ61" s="73">
        <v>0</v>
      </c>
      <c r="BK61" s="73">
        <v>0</v>
      </c>
      <c r="BL61" s="95">
        <v>0</v>
      </c>
      <c r="BM61" s="95">
        <v>0</v>
      </c>
      <c r="BN61" s="73">
        <v>0</v>
      </c>
      <c r="BO61" s="73">
        <v>0</v>
      </c>
      <c r="BP61" s="95">
        <v>0</v>
      </c>
      <c r="BQ61" s="95">
        <v>0</v>
      </c>
      <c r="BR61" s="73">
        <v>0</v>
      </c>
      <c r="BS61" s="73">
        <v>0</v>
      </c>
      <c r="BT61" s="95">
        <v>0</v>
      </c>
      <c r="BU61" s="95">
        <v>0</v>
      </c>
      <c r="BV61" s="73">
        <v>0</v>
      </c>
      <c r="BW61" s="73">
        <v>0</v>
      </c>
      <c r="BX61" s="95">
        <v>0</v>
      </c>
      <c r="BY61" s="95">
        <v>0</v>
      </c>
      <c r="BZ61" s="73">
        <v>0</v>
      </c>
      <c r="CA61" s="73">
        <v>40</v>
      </c>
      <c r="CB61" s="95">
        <v>0</v>
      </c>
      <c r="CC61" s="95">
        <v>83726</v>
      </c>
      <c r="CD61" s="73">
        <v>8200</v>
      </c>
      <c r="CE61" s="73" t="s">
        <v>403</v>
      </c>
      <c r="CF61" s="73" t="s">
        <v>404</v>
      </c>
      <c r="CG61" s="73" t="s">
        <v>328</v>
      </c>
      <c r="CH61" s="73" t="s">
        <v>328</v>
      </c>
      <c r="CI61" s="73" t="s">
        <v>328</v>
      </c>
      <c r="CJ61" s="72" t="s">
        <v>328</v>
      </c>
      <c r="CK61" s="72">
        <v>42928</v>
      </c>
      <c r="CL61" s="217" t="s">
        <v>469</v>
      </c>
      <c r="CM61" s="71" t="s">
        <v>470</v>
      </c>
      <c r="CN61" s="71" t="s">
        <v>187</v>
      </c>
      <c r="CO61" s="72">
        <v>42755</v>
      </c>
      <c r="CP61" s="217" t="s">
        <v>472</v>
      </c>
      <c r="CQ61" s="71" t="s">
        <v>471</v>
      </c>
      <c r="CR61" s="71" t="s">
        <v>507</v>
      </c>
      <c r="CS61" s="73">
        <v>3771064.2</v>
      </c>
      <c r="CT61" s="73" t="s">
        <v>449</v>
      </c>
      <c r="CU61" s="73" t="s">
        <v>450</v>
      </c>
      <c r="CV61" s="73">
        <v>0</v>
      </c>
      <c r="CW61" s="73">
        <v>16</v>
      </c>
      <c r="CX61" s="73">
        <v>0</v>
      </c>
      <c r="CY61" s="73">
        <v>0</v>
      </c>
      <c r="CZ61" s="73">
        <v>0</v>
      </c>
      <c r="DA61" s="73">
        <v>0</v>
      </c>
      <c r="DC61" s="218"/>
      <c r="DD61" s="218"/>
      <c r="DG61" s="218" t="str">
        <f t="shared" si="1"/>
        <v>CO</v>
      </c>
    </row>
    <row r="62" spans="1:111">
      <c r="A62" s="218" t="str">
        <f t="shared" si="4"/>
        <v>06CO</v>
      </c>
      <c r="B62" s="71" t="s">
        <v>13</v>
      </c>
      <c r="C62" s="71" t="s">
        <v>255</v>
      </c>
      <c r="D62" s="71" t="s">
        <v>256</v>
      </c>
      <c r="E62" s="72">
        <v>42396</v>
      </c>
      <c r="F62" s="217" t="s">
        <v>472</v>
      </c>
      <c r="G62" s="71" t="s">
        <v>468</v>
      </c>
      <c r="H62" s="223">
        <v>2</v>
      </c>
      <c r="I62" s="73">
        <v>1</v>
      </c>
      <c r="J62" s="73">
        <v>180</v>
      </c>
      <c r="K62" s="73">
        <v>259</v>
      </c>
      <c r="L62" s="73">
        <v>259</v>
      </c>
      <c r="M62" s="73">
        <v>0</v>
      </c>
      <c r="N62" s="73">
        <v>0</v>
      </c>
      <c r="O62" s="73">
        <v>0</v>
      </c>
      <c r="P62" s="73">
        <v>54</v>
      </c>
      <c r="Q62" s="95">
        <v>25</v>
      </c>
      <c r="R62" s="95">
        <v>1122164</v>
      </c>
      <c r="S62" s="95">
        <v>50070</v>
      </c>
      <c r="T62" s="95">
        <v>1072094</v>
      </c>
      <c r="U62" s="95">
        <v>1210753</v>
      </c>
      <c r="V62" s="95">
        <v>1131145</v>
      </c>
      <c r="W62" s="95">
        <v>0</v>
      </c>
      <c r="X62" s="95">
        <v>0</v>
      </c>
      <c r="Y62" s="95">
        <v>0</v>
      </c>
      <c r="Z62" s="95">
        <v>1131145</v>
      </c>
      <c r="AA62" s="95">
        <v>1133153</v>
      </c>
      <c r="AB62" s="95">
        <v>2007</v>
      </c>
      <c r="AC62" s="73">
        <v>88590</v>
      </c>
      <c r="AD62" s="73">
        <v>37</v>
      </c>
      <c r="AE62" s="73">
        <v>0</v>
      </c>
      <c r="AF62" s="95">
        <v>0</v>
      </c>
      <c r="AG62" s="95">
        <v>17204</v>
      </c>
      <c r="AH62" s="73">
        <v>0</v>
      </c>
      <c r="AI62" s="73">
        <v>0</v>
      </c>
      <c r="AJ62" s="95">
        <v>25</v>
      </c>
      <c r="AK62" s="95">
        <v>90738</v>
      </c>
      <c r="AL62" s="73">
        <v>0</v>
      </c>
      <c r="AM62" s="73">
        <v>0</v>
      </c>
      <c r="AN62" s="95">
        <v>0</v>
      </c>
      <c r="AO62" s="95">
        <v>0</v>
      </c>
      <c r="AP62" s="73">
        <v>0</v>
      </c>
      <c r="AQ62" s="73">
        <v>0</v>
      </c>
      <c r="AR62" s="95">
        <v>0</v>
      </c>
      <c r="AS62" s="95">
        <v>0</v>
      </c>
      <c r="AT62" s="73">
        <v>0</v>
      </c>
      <c r="AU62" s="73">
        <v>0</v>
      </c>
      <c r="AV62" s="95">
        <v>0</v>
      </c>
      <c r="AW62" s="95">
        <v>0</v>
      </c>
      <c r="AX62" s="73">
        <v>0</v>
      </c>
      <c r="AY62" s="73">
        <v>0</v>
      </c>
      <c r="AZ62" s="95">
        <v>0</v>
      </c>
      <c r="BA62" s="95">
        <v>0</v>
      </c>
      <c r="BB62" s="73">
        <v>0</v>
      </c>
      <c r="BC62" s="73">
        <v>0</v>
      </c>
      <c r="BD62" s="95">
        <v>0</v>
      </c>
      <c r="BE62" s="95">
        <v>0</v>
      </c>
      <c r="BF62" s="73">
        <v>0</v>
      </c>
      <c r="BG62" s="73">
        <v>0</v>
      </c>
      <c r="BH62" s="95">
        <v>0</v>
      </c>
      <c r="BI62" s="95">
        <v>0</v>
      </c>
      <c r="BJ62" s="73">
        <v>0</v>
      </c>
      <c r="BK62" s="73">
        <v>0</v>
      </c>
      <c r="BL62" s="95">
        <v>0</v>
      </c>
      <c r="BM62" s="95">
        <v>0</v>
      </c>
      <c r="BN62" s="73">
        <v>0</v>
      </c>
      <c r="BO62" s="73">
        <v>0</v>
      </c>
      <c r="BP62" s="95">
        <v>0</v>
      </c>
      <c r="BQ62" s="95">
        <v>0</v>
      </c>
      <c r="BR62" s="73">
        <v>0</v>
      </c>
      <c r="BS62" s="73">
        <v>0</v>
      </c>
      <c r="BT62" s="95">
        <v>0</v>
      </c>
      <c r="BU62" s="95">
        <v>0</v>
      </c>
      <c r="BV62" s="73">
        <v>0</v>
      </c>
      <c r="BW62" s="73">
        <v>0</v>
      </c>
      <c r="BX62" s="95">
        <v>0</v>
      </c>
      <c r="BY62" s="95">
        <v>0</v>
      </c>
      <c r="BZ62" s="73">
        <v>0</v>
      </c>
      <c r="CA62" s="73">
        <v>0</v>
      </c>
      <c r="CB62" s="95">
        <v>25</v>
      </c>
      <c r="CC62" s="95">
        <v>107942</v>
      </c>
      <c r="CD62" s="73">
        <v>0</v>
      </c>
      <c r="CE62" s="73" t="s">
        <v>403</v>
      </c>
      <c r="CF62" s="73" t="s">
        <v>404</v>
      </c>
      <c r="CG62" s="73" t="s">
        <v>328</v>
      </c>
      <c r="CH62" s="73" t="s">
        <v>328</v>
      </c>
      <c r="CI62" s="73" t="s">
        <v>328</v>
      </c>
      <c r="CJ62" s="72" t="s">
        <v>328</v>
      </c>
      <c r="CK62" s="72">
        <v>42926</v>
      </c>
      <c r="CL62" s="217" t="s">
        <v>469</v>
      </c>
      <c r="CM62" s="71" t="s">
        <v>470</v>
      </c>
      <c r="CN62" s="71" t="s">
        <v>187</v>
      </c>
      <c r="CO62" s="72">
        <v>42829</v>
      </c>
      <c r="CP62" s="217" t="s">
        <v>467</v>
      </c>
      <c r="CQ62" s="71" t="s">
        <v>471</v>
      </c>
      <c r="CR62" s="71" t="s">
        <v>507</v>
      </c>
      <c r="CS62" s="73">
        <v>1217718.2</v>
      </c>
      <c r="CT62" s="73"/>
      <c r="CU62" s="73"/>
      <c r="CV62" s="73">
        <v>0</v>
      </c>
      <c r="CW62" s="73">
        <v>17</v>
      </c>
      <c r="CX62" s="73">
        <v>0</v>
      </c>
      <c r="CY62" s="73">
        <v>0</v>
      </c>
      <c r="CZ62" s="73">
        <v>0</v>
      </c>
      <c r="DA62" s="73">
        <v>0</v>
      </c>
      <c r="DC62" s="218"/>
      <c r="DD62" s="218"/>
      <c r="DG62" s="218" t="str">
        <f t="shared" si="1"/>
        <v>CO</v>
      </c>
    </row>
    <row r="63" spans="1:111">
      <c r="A63" s="218" t="str">
        <f t="shared" si="4"/>
        <v>06CO</v>
      </c>
      <c r="B63" s="71" t="s">
        <v>13</v>
      </c>
      <c r="C63" s="71" t="s">
        <v>309</v>
      </c>
      <c r="D63" s="71" t="s">
        <v>310</v>
      </c>
      <c r="E63" s="72">
        <v>42487</v>
      </c>
      <c r="F63" s="217" t="s">
        <v>467</v>
      </c>
      <c r="G63" s="71" t="s">
        <v>468</v>
      </c>
      <c r="H63" s="223">
        <v>2</v>
      </c>
      <c r="I63" s="73">
        <v>0</v>
      </c>
      <c r="J63" s="73">
        <v>180</v>
      </c>
      <c r="K63" s="73">
        <v>208</v>
      </c>
      <c r="L63" s="73">
        <v>208</v>
      </c>
      <c r="M63" s="73">
        <v>0</v>
      </c>
      <c r="N63" s="73">
        <v>0</v>
      </c>
      <c r="O63" s="73">
        <v>0</v>
      </c>
      <c r="P63" s="73">
        <v>28</v>
      </c>
      <c r="Q63" s="95">
        <v>0</v>
      </c>
      <c r="R63" s="95">
        <v>1155673</v>
      </c>
      <c r="S63" s="95">
        <v>47446</v>
      </c>
      <c r="T63" s="95">
        <v>1108227</v>
      </c>
      <c r="U63" s="95">
        <v>1155673</v>
      </c>
      <c r="V63" s="95">
        <v>1091324</v>
      </c>
      <c r="W63" s="95">
        <v>0</v>
      </c>
      <c r="X63" s="95">
        <v>0</v>
      </c>
      <c r="Y63" s="95">
        <v>0</v>
      </c>
      <c r="Z63" s="95">
        <v>1091324</v>
      </c>
      <c r="AA63" s="95">
        <v>1092555</v>
      </c>
      <c r="AB63" s="95">
        <v>1230</v>
      </c>
      <c r="AC63" s="73">
        <v>0</v>
      </c>
      <c r="AD63" s="73">
        <v>11</v>
      </c>
      <c r="AE63" s="73">
        <v>0</v>
      </c>
      <c r="AF63" s="95">
        <v>0</v>
      </c>
      <c r="AG63" s="95">
        <v>12008</v>
      </c>
      <c r="AH63" s="73">
        <v>0</v>
      </c>
      <c r="AI63" s="73">
        <v>0</v>
      </c>
      <c r="AJ63" s="95">
        <v>0</v>
      </c>
      <c r="AK63" s="95">
        <v>2408</v>
      </c>
      <c r="AL63" s="73">
        <v>0</v>
      </c>
      <c r="AM63" s="73">
        <v>0</v>
      </c>
      <c r="AN63" s="95">
        <v>0</v>
      </c>
      <c r="AO63" s="95">
        <v>0</v>
      </c>
      <c r="AP63" s="73">
        <v>0</v>
      </c>
      <c r="AQ63" s="73">
        <v>0</v>
      </c>
      <c r="AR63" s="95">
        <v>0</v>
      </c>
      <c r="AS63" s="95">
        <v>0</v>
      </c>
      <c r="AT63" s="73">
        <v>0</v>
      </c>
      <c r="AU63" s="73">
        <v>0</v>
      </c>
      <c r="AV63" s="95">
        <v>0</v>
      </c>
      <c r="AW63" s="95">
        <v>0</v>
      </c>
      <c r="AX63" s="73">
        <v>0</v>
      </c>
      <c r="AY63" s="73">
        <v>0</v>
      </c>
      <c r="AZ63" s="95">
        <v>0</v>
      </c>
      <c r="BA63" s="95">
        <v>7409</v>
      </c>
      <c r="BB63" s="73">
        <v>0</v>
      </c>
      <c r="BC63" s="73">
        <v>0</v>
      </c>
      <c r="BD63" s="95">
        <v>0</v>
      </c>
      <c r="BE63" s="95">
        <v>0</v>
      </c>
      <c r="BF63" s="73">
        <v>0</v>
      </c>
      <c r="BG63" s="73">
        <v>0</v>
      </c>
      <c r="BH63" s="95">
        <v>0</v>
      </c>
      <c r="BI63" s="95">
        <v>0</v>
      </c>
      <c r="BJ63" s="73">
        <v>0</v>
      </c>
      <c r="BK63" s="73">
        <v>0</v>
      </c>
      <c r="BL63" s="95">
        <v>0</v>
      </c>
      <c r="BM63" s="95">
        <v>0</v>
      </c>
      <c r="BN63" s="73">
        <v>0</v>
      </c>
      <c r="BO63" s="73">
        <v>0</v>
      </c>
      <c r="BP63" s="95">
        <v>0</v>
      </c>
      <c r="BQ63" s="95">
        <v>0</v>
      </c>
      <c r="BR63" s="73">
        <v>0</v>
      </c>
      <c r="BS63" s="73">
        <v>0</v>
      </c>
      <c r="BT63" s="95">
        <v>0</v>
      </c>
      <c r="BU63" s="95">
        <v>0</v>
      </c>
      <c r="BV63" s="73">
        <v>0</v>
      </c>
      <c r="BW63" s="73">
        <v>0</v>
      </c>
      <c r="BX63" s="95">
        <v>0</v>
      </c>
      <c r="BY63" s="95">
        <v>0</v>
      </c>
      <c r="BZ63" s="73">
        <v>0</v>
      </c>
      <c r="CA63" s="73">
        <v>0</v>
      </c>
      <c r="CB63" s="95">
        <v>0</v>
      </c>
      <c r="CC63" s="95">
        <v>21825</v>
      </c>
      <c r="CD63" s="73">
        <v>0</v>
      </c>
      <c r="CE63" s="73" t="s">
        <v>451</v>
      </c>
      <c r="CF63" s="73" t="s">
        <v>452</v>
      </c>
      <c r="CG63" s="73" t="s">
        <v>328</v>
      </c>
      <c r="CH63" s="73" t="s">
        <v>328</v>
      </c>
      <c r="CI63" s="73" t="s">
        <v>328</v>
      </c>
      <c r="CJ63" s="72" t="s">
        <v>328</v>
      </c>
      <c r="CK63" s="72">
        <v>42971</v>
      </c>
      <c r="CL63" s="217" t="s">
        <v>469</v>
      </c>
      <c r="CM63" s="71" t="s">
        <v>470</v>
      </c>
      <c r="CN63" s="71" t="s">
        <v>187</v>
      </c>
      <c r="CO63" s="72">
        <v>42876</v>
      </c>
      <c r="CP63" s="217" t="s">
        <v>467</v>
      </c>
      <c r="CQ63" s="71" t="s">
        <v>471</v>
      </c>
      <c r="CR63" s="71" t="s">
        <v>507</v>
      </c>
      <c r="CS63" s="73">
        <v>983083.6</v>
      </c>
      <c r="CT63" s="73"/>
      <c r="CU63" s="73"/>
      <c r="CV63" s="73">
        <v>0</v>
      </c>
      <c r="CW63" s="73">
        <v>17</v>
      </c>
      <c r="CX63" s="73">
        <v>0</v>
      </c>
      <c r="CY63" s="73">
        <v>0</v>
      </c>
      <c r="CZ63" s="73">
        <v>0</v>
      </c>
      <c r="DA63" s="73">
        <v>0</v>
      </c>
      <c r="DC63" s="218"/>
      <c r="DD63" s="218"/>
      <c r="DG63" s="218" t="str">
        <f t="shared" si="1"/>
        <v>CO</v>
      </c>
    </row>
    <row r="64" spans="1:111">
      <c r="A64" s="218" t="str">
        <f t="shared" si="4"/>
        <v>06CO</v>
      </c>
      <c r="B64" s="71" t="s">
        <v>13</v>
      </c>
      <c r="C64" s="71" t="s">
        <v>257</v>
      </c>
      <c r="D64" s="71" t="s">
        <v>258</v>
      </c>
      <c r="E64" s="72">
        <v>42459</v>
      </c>
      <c r="F64" s="217" t="s">
        <v>472</v>
      </c>
      <c r="G64" s="71" t="s">
        <v>468</v>
      </c>
      <c r="H64" s="223">
        <v>3</v>
      </c>
      <c r="I64" s="73">
        <v>1</v>
      </c>
      <c r="J64" s="73">
        <v>160</v>
      </c>
      <c r="K64" s="73">
        <v>216</v>
      </c>
      <c r="L64" s="73">
        <v>215</v>
      </c>
      <c r="M64" s="73">
        <v>1</v>
      </c>
      <c r="N64" s="73">
        <v>0</v>
      </c>
      <c r="O64" s="73">
        <v>0</v>
      </c>
      <c r="P64" s="73">
        <v>56</v>
      </c>
      <c r="Q64" s="95">
        <v>0</v>
      </c>
      <c r="R64" s="95">
        <v>1071254</v>
      </c>
      <c r="S64" s="95">
        <v>50000</v>
      </c>
      <c r="T64" s="95">
        <v>1021254</v>
      </c>
      <c r="U64" s="95">
        <v>1073754</v>
      </c>
      <c r="V64" s="95">
        <v>1058914</v>
      </c>
      <c r="W64" s="95">
        <v>0</v>
      </c>
      <c r="X64" s="95">
        <v>0</v>
      </c>
      <c r="Y64" s="95">
        <v>0</v>
      </c>
      <c r="Z64" s="95">
        <v>1058914</v>
      </c>
      <c r="AA64" s="95">
        <v>1062745</v>
      </c>
      <c r="AB64" s="95">
        <v>3831</v>
      </c>
      <c r="AC64" s="73">
        <v>2500</v>
      </c>
      <c r="AD64" s="73">
        <v>43</v>
      </c>
      <c r="AE64" s="73">
        <v>0</v>
      </c>
      <c r="AF64" s="95">
        <v>0</v>
      </c>
      <c r="AG64" s="95">
        <v>3296</v>
      </c>
      <c r="AH64" s="73">
        <v>0</v>
      </c>
      <c r="AI64" s="73">
        <v>0</v>
      </c>
      <c r="AJ64" s="95">
        <v>0</v>
      </c>
      <c r="AK64" s="95">
        <v>3287</v>
      </c>
      <c r="AL64" s="73">
        <v>787</v>
      </c>
      <c r="AM64" s="73">
        <v>0</v>
      </c>
      <c r="AN64" s="95">
        <v>0</v>
      </c>
      <c r="AO64" s="95">
        <v>0</v>
      </c>
      <c r="AP64" s="73">
        <v>0</v>
      </c>
      <c r="AQ64" s="73">
        <v>0</v>
      </c>
      <c r="AR64" s="95">
        <v>0</v>
      </c>
      <c r="AS64" s="95">
        <v>0</v>
      </c>
      <c r="AT64" s="73">
        <v>0</v>
      </c>
      <c r="AU64" s="73">
        <v>0</v>
      </c>
      <c r="AV64" s="95">
        <v>0</v>
      </c>
      <c r="AW64" s="95">
        <v>0</v>
      </c>
      <c r="AX64" s="73">
        <v>0</v>
      </c>
      <c r="AY64" s="73">
        <v>0</v>
      </c>
      <c r="AZ64" s="95">
        <v>0</v>
      </c>
      <c r="BA64" s="95">
        <v>5133</v>
      </c>
      <c r="BB64" s="73">
        <v>0</v>
      </c>
      <c r="BC64" s="73">
        <v>0</v>
      </c>
      <c r="BD64" s="95">
        <v>0</v>
      </c>
      <c r="BE64" s="95">
        <v>2966</v>
      </c>
      <c r="BF64" s="73">
        <v>0</v>
      </c>
      <c r="BG64" s="73">
        <v>0</v>
      </c>
      <c r="BH64" s="95">
        <v>0</v>
      </c>
      <c r="BI64" s="95">
        <v>0</v>
      </c>
      <c r="BJ64" s="73">
        <v>0</v>
      </c>
      <c r="BK64" s="73">
        <v>0</v>
      </c>
      <c r="BL64" s="95">
        <v>0</v>
      </c>
      <c r="BM64" s="95">
        <v>0</v>
      </c>
      <c r="BN64" s="73">
        <v>0</v>
      </c>
      <c r="BO64" s="73">
        <v>0</v>
      </c>
      <c r="BP64" s="95">
        <v>0</v>
      </c>
      <c r="BQ64" s="95">
        <v>0</v>
      </c>
      <c r="BR64" s="73">
        <v>0</v>
      </c>
      <c r="BS64" s="73">
        <v>0</v>
      </c>
      <c r="BT64" s="95">
        <v>0</v>
      </c>
      <c r="BU64" s="95">
        <v>0</v>
      </c>
      <c r="BV64" s="73">
        <v>0</v>
      </c>
      <c r="BW64" s="73">
        <v>0</v>
      </c>
      <c r="BX64" s="95">
        <v>0</v>
      </c>
      <c r="BY64" s="95">
        <v>0</v>
      </c>
      <c r="BZ64" s="73">
        <v>0</v>
      </c>
      <c r="CA64" s="73">
        <v>0</v>
      </c>
      <c r="CB64" s="95">
        <v>0</v>
      </c>
      <c r="CC64" s="95">
        <v>14682</v>
      </c>
      <c r="CD64" s="73">
        <v>787</v>
      </c>
      <c r="CE64" s="73" t="s">
        <v>453</v>
      </c>
      <c r="CF64" s="73" t="s">
        <v>454</v>
      </c>
      <c r="CG64" s="73" t="s">
        <v>328</v>
      </c>
      <c r="CH64" s="73" t="s">
        <v>328</v>
      </c>
      <c r="CI64" s="73" t="s">
        <v>328</v>
      </c>
      <c r="CJ64" s="72" t="s">
        <v>328</v>
      </c>
      <c r="CK64" s="72">
        <v>42971</v>
      </c>
      <c r="CL64" s="217" t="s">
        <v>469</v>
      </c>
      <c r="CM64" s="71" t="s">
        <v>470</v>
      </c>
      <c r="CN64" s="71" t="s">
        <v>187</v>
      </c>
      <c r="CO64" s="72">
        <v>42853</v>
      </c>
      <c r="CP64" s="217" t="s">
        <v>467</v>
      </c>
      <c r="CQ64" s="71" t="s">
        <v>471</v>
      </c>
      <c r="CR64" s="71" t="s">
        <v>507</v>
      </c>
      <c r="CS64" s="73">
        <v>1077071.2</v>
      </c>
      <c r="CT64" s="73"/>
      <c r="CU64" s="73"/>
      <c r="CV64" s="73">
        <v>0</v>
      </c>
      <c r="CW64" s="73">
        <v>13</v>
      </c>
      <c r="CX64" s="73">
        <v>0</v>
      </c>
      <c r="CY64" s="73">
        <v>0</v>
      </c>
      <c r="CZ64" s="73">
        <v>0</v>
      </c>
      <c r="DA64" s="73">
        <v>0</v>
      </c>
      <c r="DC64" s="218"/>
      <c r="DD64" s="218"/>
      <c r="DG64" s="218" t="str">
        <f t="shared" si="1"/>
        <v>CO</v>
      </c>
    </row>
    <row r="65" spans="1:111">
      <c r="A65" s="218" t="str">
        <f t="shared" ref="A65:A96" si="5">CONCATENATE(B65,DG65)</f>
        <v>06DO</v>
      </c>
      <c r="B65" s="71" t="s">
        <v>13</v>
      </c>
      <c r="C65" s="71" t="s">
        <v>301</v>
      </c>
      <c r="D65" s="71" t="s">
        <v>302</v>
      </c>
      <c r="E65" s="72">
        <v>42033</v>
      </c>
      <c r="F65" s="217" t="s">
        <v>472</v>
      </c>
      <c r="G65" s="71" t="s">
        <v>478</v>
      </c>
      <c r="H65" s="223">
        <v>1</v>
      </c>
      <c r="I65" s="73">
        <v>0</v>
      </c>
      <c r="J65" s="73">
        <v>790</v>
      </c>
      <c r="K65" s="73">
        <v>794</v>
      </c>
      <c r="L65" s="73">
        <v>791</v>
      </c>
      <c r="M65" s="73">
        <v>3</v>
      </c>
      <c r="N65" s="73">
        <v>0</v>
      </c>
      <c r="O65" s="73">
        <v>0</v>
      </c>
      <c r="P65" s="73">
        <v>4</v>
      </c>
      <c r="Q65" s="95">
        <v>0</v>
      </c>
      <c r="R65" s="95">
        <v>204491</v>
      </c>
      <c r="S65" s="95">
        <v>11179</v>
      </c>
      <c r="T65" s="95">
        <v>193312</v>
      </c>
      <c r="U65" s="95">
        <v>204491</v>
      </c>
      <c r="V65" s="95">
        <v>200808</v>
      </c>
      <c r="W65" s="95">
        <v>0</v>
      </c>
      <c r="X65" s="95">
        <v>0</v>
      </c>
      <c r="Y65" s="95">
        <v>0</v>
      </c>
      <c r="Z65" s="95">
        <v>200808</v>
      </c>
      <c r="AA65" s="95">
        <v>200808</v>
      </c>
      <c r="AB65" s="95">
        <v>0</v>
      </c>
      <c r="AC65" s="73">
        <v>0</v>
      </c>
      <c r="AD65" s="73">
        <v>4</v>
      </c>
      <c r="AE65" s="73">
        <v>0</v>
      </c>
      <c r="AF65" s="95">
        <v>0</v>
      </c>
      <c r="AG65" s="95">
        <v>0</v>
      </c>
      <c r="AH65" s="73">
        <v>0</v>
      </c>
      <c r="AI65" s="73">
        <v>0</v>
      </c>
      <c r="AJ65" s="95">
        <v>0</v>
      </c>
      <c r="AK65" s="95">
        <v>550</v>
      </c>
      <c r="AL65" s="73">
        <v>0</v>
      </c>
      <c r="AM65" s="73">
        <v>0</v>
      </c>
      <c r="AN65" s="95">
        <v>0</v>
      </c>
      <c r="AO65" s="95">
        <v>0</v>
      </c>
      <c r="AP65" s="73">
        <v>0</v>
      </c>
      <c r="AQ65" s="73">
        <v>0</v>
      </c>
      <c r="AR65" s="95">
        <v>0</v>
      </c>
      <c r="AS65" s="95">
        <v>0</v>
      </c>
      <c r="AT65" s="73">
        <v>0</v>
      </c>
      <c r="AU65" s="73">
        <v>0</v>
      </c>
      <c r="AV65" s="95">
        <v>0</v>
      </c>
      <c r="AW65" s="95">
        <v>0</v>
      </c>
      <c r="AX65" s="73">
        <v>0</v>
      </c>
      <c r="AY65" s="73">
        <v>0</v>
      </c>
      <c r="AZ65" s="95">
        <v>0</v>
      </c>
      <c r="BA65" s="95">
        <v>0</v>
      </c>
      <c r="BB65" s="73">
        <v>0</v>
      </c>
      <c r="BC65" s="73">
        <v>0</v>
      </c>
      <c r="BD65" s="95">
        <v>0</v>
      </c>
      <c r="BE65" s="95">
        <v>0</v>
      </c>
      <c r="BF65" s="73">
        <v>0</v>
      </c>
      <c r="BG65" s="73">
        <v>0</v>
      </c>
      <c r="BH65" s="95">
        <v>0</v>
      </c>
      <c r="BI65" s="95">
        <v>0</v>
      </c>
      <c r="BJ65" s="73">
        <v>0</v>
      </c>
      <c r="BK65" s="73">
        <v>0</v>
      </c>
      <c r="BL65" s="95">
        <v>0</v>
      </c>
      <c r="BM65" s="95">
        <v>0</v>
      </c>
      <c r="BN65" s="73">
        <v>0</v>
      </c>
      <c r="BO65" s="73">
        <v>0</v>
      </c>
      <c r="BP65" s="95">
        <v>0</v>
      </c>
      <c r="BQ65" s="95">
        <v>0</v>
      </c>
      <c r="BR65" s="73">
        <v>0</v>
      </c>
      <c r="BS65" s="73">
        <v>0</v>
      </c>
      <c r="BT65" s="95">
        <v>0</v>
      </c>
      <c r="BU65" s="95">
        <v>0</v>
      </c>
      <c r="BV65" s="73">
        <v>0</v>
      </c>
      <c r="BW65" s="73">
        <v>0</v>
      </c>
      <c r="BX65" s="95">
        <v>0</v>
      </c>
      <c r="BY65" s="95">
        <v>0</v>
      </c>
      <c r="BZ65" s="73">
        <v>0</v>
      </c>
      <c r="CA65" s="73">
        <v>0</v>
      </c>
      <c r="CB65" s="95">
        <v>0</v>
      </c>
      <c r="CC65" s="95">
        <v>550</v>
      </c>
      <c r="CD65" s="73">
        <v>0</v>
      </c>
      <c r="CE65" s="73" t="s">
        <v>426</v>
      </c>
      <c r="CF65" s="73" t="s">
        <v>427</v>
      </c>
      <c r="CG65" s="73" t="s">
        <v>328</v>
      </c>
      <c r="CH65" s="73" t="s">
        <v>328</v>
      </c>
      <c r="CI65" s="73" t="s">
        <v>328</v>
      </c>
      <c r="CJ65" s="72" t="s">
        <v>328</v>
      </c>
      <c r="CK65" s="72">
        <v>42964</v>
      </c>
      <c r="CL65" s="217" t="s">
        <v>469</v>
      </c>
      <c r="CM65" s="71" t="s">
        <v>470</v>
      </c>
      <c r="CN65" s="71" t="s">
        <v>187</v>
      </c>
      <c r="CO65" s="72">
        <v>42940</v>
      </c>
      <c r="CP65" s="217" t="s">
        <v>469</v>
      </c>
      <c r="CQ65" s="71" t="s">
        <v>470</v>
      </c>
      <c r="CR65" s="71" t="s">
        <v>507</v>
      </c>
      <c r="CS65" s="73">
        <v>234759</v>
      </c>
      <c r="CT65" s="73" t="s">
        <v>329</v>
      </c>
      <c r="CU65" s="73" t="s">
        <v>330</v>
      </c>
      <c r="CV65" s="73">
        <v>0</v>
      </c>
      <c r="CW65" s="73">
        <v>0</v>
      </c>
      <c r="CX65" s="73">
        <v>0</v>
      </c>
      <c r="CY65" s="73">
        <v>0</v>
      </c>
      <c r="CZ65" s="73">
        <v>0</v>
      </c>
      <c r="DA65" s="73">
        <v>0</v>
      </c>
      <c r="DC65" s="218"/>
      <c r="DD65" s="218"/>
      <c r="DG65" s="218" t="str">
        <f t="shared" ref="DG65:DG83" si="6">IF(LEFT(C65,1)="E","DO","CO")</f>
        <v>DO</v>
      </c>
    </row>
    <row r="66" spans="1:111">
      <c r="A66" s="218" t="str">
        <f t="shared" si="5"/>
        <v>06DO</v>
      </c>
      <c r="B66" s="71" t="s">
        <v>13</v>
      </c>
      <c r="C66" s="71" t="s">
        <v>245</v>
      </c>
      <c r="D66" s="71" t="s">
        <v>246</v>
      </c>
      <c r="E66" s="72">
        <v>42306</v>
      </c>
      <c r="F66" s="217" t="s">
        <v>476</v>
      </c>
      <c r="G66" s="71" t="s">
        <v>468</v>
      </c>
      <c r="H66" s="223">
        <v>1</v>
      </c>
      <c r="I66" s="73">
        <v>1</v>
      </c>
      <c r="J66" s="73">
        <v>240</v>
      </c>
      <c r="K66" s="73">
        <v>364</v>
      </c>
      <c r="L66" s="73">
        <v>364</v>
      </c>
      <c r="M66" s="73">
        <v>0</v>
      </c>
      <c r="N66" s="73">
        <v>0</v>
      </c>
      <c r="O66" s="73">
        <v>0</v>
      </c>
      <c r="P66" s="73">
        <v>124</v>
      </c>
      <c r="Q66" s="95">
        <v>0</v>
      </c>
      <c r="R66" s="95">
        <v>874736</v>
      </c>
      <c r="S66" s="95">
        <v>43765</v>
      </c>
      <c r="T66" s="95">
        <v>830971</v>
      </c>
      <c r="U66" s="95">
        <v>839120</v>
      </c>
      <c r="V66" s="95">
        <v>814919</v>
      </c>
      <c r="W66" s="95">
        <v>0</v>
      </c>
      <c r="X66" s="95">
        <v>0</v>
      </c>
      <c r="Y66" s="95">
        <v>0</v>
      </c>
      <c r="Z66" s="95">
        <v>814919</v>
      </c>
      <c r="AA66" s="95">
        <v>814919</v>
      </c>
      <c r="AB66" s="95">
        <v>0</v>
      </c>
      <c r="AC66" s="73">
        <v>-35616</v>
      </c>
      <c r="AD66" s="73">
        <v>105</v>
      </c>
      <c r="AE66" s="73">
        <v>0</v>
      </c>
      <c r="AF66" s="95">
        <v>0</v>
      </c>
      <c r="AG66" s="95">
        <v>10698</v>
      </c>
      <c r="AH66" s="73">
        <v>0</v>
      </c>
      <c r="AI66" s="73">
        <v>0</v>
      </c>
      <c r="AJ66" s="95">
        <v>0</v>
      </c>
      <c r="AK66" s="95">
        <v>0</v>
      </c>
      <c r="AL66" s="73">
        <v>0</v>
      </c>
      <c r="AM66" s="73">
        <v>0</v>
      </c>
      <c r="AN66" s="95">
        <v>0</v>
      </c>
      <c r="AO66" s="95">
        <v>0</v>
      </c>
      <c r="AP66" s="73">
        <v>0</v>
      </c>
      <c r="AQ66" s="73">
        <v>0</v>
      </c>
      <c r="AR66" s="95">
        <v>0</v>
      </c>
      <c r="AS66" s="95">
        <v>0</v>
      </c>
      <c r="AT66" s="73">
        <v>0</v>
      </c>
      <c r="AU66" s="73">
        <v>0</v>
      </c>
      <c r="AV66" s="95">
        <v>0</v>
      </c>
      <c r="AW66" s="95">
        <v>0</v>
      </c>
      <c r="AX66" s="73">
        <v>0</v>
      </c>
      <c r="AY66" s="73">
        <v>0</v>
      </c>
      <c r="AZ66" s="95">
        <v>0</v>
      </c>
      <c r="BA66" s="95">
        <v>0</v>
      </c>
      <c r="BB66" s="73">
        <v>0</v>
      </c>
      <c r="BC66" s="73">
        <v>0</v>
      </c>
      <c r="BD66" s="95">
        <v>0</v>
      </c>
      <c r="BE66" s="95">
        <v>0</v>
      </c>
      <c r="BF66" s="73">
        <v>0</v>
      </c>
      <c r="BG66" s="73">
        <v>0</v>
      </c>
      <c r="BH66" s="95">
        <v>0</v>
      </c>
      <c r="BI66" s="95">
        <v>0</v>
      </c>
      <c r="BJ66" s="73">
        <v>0</v>
      </c>
      <c r="BK66" s="73">
        <v>0</v>
      </c>
      <c r="BL66" s="95">
        <v>0</v>
      </c>
      <c r="BM66" s="95">
        <v>0</v>
      </c>
      <c r="BN66" s="73">
        <v>0</v>
      </c>
      <c r="BO66" s="73">
        <v>0</v>
      </c>
      <c r="BP66" s="95">
        <v>0</v>
      </c>
      <c r="BQ66" s="95">
        <v>0</v>
      </c>
      <c r="BR66" s="73">
        <v>0</v>
      </c>
      <c r="BS66" s="73">
        <v>0</v>
      </c>
      <c r="BT66" s="95">
        <v>0</v>
      </c>
      <c r="BU66" s="95">
        <v>0</v>
      </c>
      <c r="BV66" s="73">
        <v>0</v>
      </c>
      <c r="BW66" s="73">
        <v>0</v>
      </c>
      <c r="BX66" s="95">
        <v>0</v>
      </c>
      <c r="BY66" s="95">
        <v>0</v>
      </c>
      <c r="BZ66" s="73">
        <v>0</v>
      </c>
      <c r="CA66" s="73">
        <v>0</v>
      </c>
      <c r="CB66" s="95">
        <v>0</v>
      </c>
      <c r="CC66" s="95">
        <v>-24918</v>
      </c>
      <c r="CD66" s="73">
        <v>0</v>
      </c>
      <c r="CE66" s="73" t="s">
        <v>428</v>
      </c>
      <c r="CF66" s="73" t="s">
        <v>429</v>
      </c>
      <c r="CG66" s="73" t="s">
        <v>328</v>
      </c>
      <c r="CH66" s="73" t="s">
        <v>328</v>
      </c>
      <c r="CI66" s="73" t="s">
        <v>328</v>
      </c>
      <c r="CJ66" s="72" t="s">
        <v>328</v>
      </c>
      <c r="CK66" s="72">
        <v>42934</v>
      </c>
      <c r="CL66" s="217" t="s">
        <v>469</v>
      </c>
      <c r="CM66" s="71" t="s">
        <v>470</v>
      </c>
      <c r="CN66" s="71" t="s">
        <v>187</v>
      </c>
      <c r="CO66" s="72">
        <v>42851</v>
      </c>
      <c r="CP66" s="217" t="s">
        <v>467</v>
      </c>
      <c r="CQ66" s="71" t="s">
        <v>471</v>
      </c>
      <c r="CR66" s="71" t="s">
        <v>507</v>
      </c>
      <c r="CS66" s="73">
        <v>895054.75</v>
      </c>
      <c r="CT66" s="73"/>
      <c r="CU66" s="73"/>
      <c r="CV66" s="73">
        <v>0</v>
      </c>
      <c r="CW66" s="73">
        <v>19</v>
      </c>
      <c r="CX66" s="73">
        <v>0</v>
      </c>
      <c r="CY66" s="73">
        <v>0</v>
      </c>
      <c r="CZ66" s="73">
        <v>-35616</v>
      </c>
      <c r="DA66" s="73">
        <v>0</v>
      </c>
      <c r="DC66" s="218"/>
      <c r="DD66" s="218"/>
      <c r="DG66" s="218" t="str">
        <f t="shared" si="6"/>
        <v>DO</v>
      </c>
    </row>
    <row r="67" spans="1:111">
      <c r="A67" s="218" t="str">
        <f t="shared" si="5"/>
        <v>06DO</v>
      </c>
      <c r="B67" s="71" t="s">
        <v>13</v>
      </c>
      <c r="C67" s="71" t="s">
        <v>430</v>
      </c>
      <c r="D67" s="71" t="s">
        <v>508</v>
      </c>
      <c r="E67" s="72">
        <v>42691</v>
      </c>
      <c r="F67" s="217" t="s">
        <v>476</v>
      </c>
      <c r="G67" s="71" t="s">
        <v>471</v>
      </c>
      <c r="H67" s="223">
        <v>1</v>
      </c>
      <c r="I67" s="73">
        <v>0</v>
      </c>
      <c r="J67" s="73">
        <v>70</v>
      </c>
      <c r="K67" s="73">
        <v>77</v>
      </c>
      <c r="L67" s="73">
        <v>77</v>
      </c>
      <c r="M67" s="73">
        <v>0</v>
      </c>
      <c r="N67" s="73">
        <v>0</v>
      </c>
      <c r="O67" s="73">
        <v>0</v>
      </c>
      <c r="P67" s="73">
        <v>7</v>
      </c>
      <c r="Q67" s="95">
        <v>0</v>
      </c>
      <c r="R67" s="95">
        <v>220419</v>
      </c>
      <c r="S67" s="95">
        <v>11619</v>
      </c>
      <c r="T67" s="95">
        <v>208800</v>
      </c>
      <c r="U67" s="95">
        <v>220419</v>
      </c>
      <c r="V67" s="95">
        <v>208800</v>
      </c>
      <c r="W67" s="95">
        <v>0</v>
      </c>
      <c r="X67" s="95">
        <v>0</v>
      </c>
      <c r="Y67" s="95">
        <v>0</v>
      </c>
      <c r="Z67" s="95">
        <v>208800</v>
      </c>
      <c r="AA67" s="95">
        <v>208800</v>
      </c>
      <c r="AB67" s="95">
        <v>0</v>
      </c>
      <c r="AC67" s="73">
        <v>0</v>
      </c>
      <c r="AD67" s="73">
        <v>7</v>
      </c>
      <c r="AE67" s="73">
        <v>0</v>
      </c>
      <c r="AF67" s="95">
        <v>0</v>
      </c>
      <c r="AG67" s="95">
        <v>0</v>
      </c>
      <c r="AH67" s="73">
        <v>0</v>
      </c>
      <c r="AI67" s="73">
        <v>0</v>
      </c>
      <c r="AJ67" s="95">
        <v>0</v>
      </c>
      <c r="AK67" s="95">
        <v>0</v>
      </c>
      <c r="AL67" s="73">
        <v>0</v>
      </c>
      <c r="AM67" s="73">
        <v>0</v>
      </c>
      <c r="AN67" s="95">
        <v>0</v>
      </c>
      <c r="AO67" s="95">
        <v>0</v>
      </c>
      <c r="AP67" s="73">
        <v>0</v>
      </c>
      <c r="AQ67" s="73">
        <v>0</v>
      </c>
      <c r="AR67" s="95">
        <v>0</v>
      </c>
      <c r="AS67" s="95">
        <v>0</v>
      </c>
      <c r="AT67" s="73">
        <v>0</v>
      </c>
      <c r="AU67" s="73">
        <v>0</v>
      </c>
      <c r="AV67" s="95">
        <v>0</v>
      </c>
      <c r="AW67" s="95">
        <v>0</v>
      </c>
      <c r="AX67" s="73">
        <v>0</v>
      </c>
      <c r="AY67" s="73">
        <v>0</v>
      </c>
      <c r="AZ67" s="95">
        <v>0</v>
      </c>
      <c r="BA67" s="95">
        <v>0</v>
      </c>
      <c r="BB67" s="73">
        <v>0</v>
      </c>
      <c r="BC67" s="73">
        <v>0</v>
      </c>
      <c r="BD67" s="95">
        <v>0</v>
      </c>
      <c r="BE67" s="95">
        <v>0</v>
      </c>
      <c r="BF67" s="73">
        <v>0</v>
      </c>
      <c r="BG67" s="73">
        <v>0</v>
      </c>
      <c r="BH67" s="95">
        <v>0</v>
      </c>
      <c r="BI67" s="95">
        <v>0</v>
      </c>
      <c r="BJ67" s="73">
        <v>0</v>
      </c>
      <c r="BK67" s="73">
        <v>0</v>
      </c>
      <c r="BL67" s="95">
        <v>0</v>
      </c>
      <c r="BM67" s="95">
        <v>0</v>
      </c>
      <c r="BN67" s="73">
        <v>0</v>
      </c>
      <c r="BO67" s="73">
        <v>0</v>
      </c>
      <c r="BP67" s="95">
        <v>0</v>
      </c>
      <c r="BQ67" s="95">
        <v>0</v>
      </c>
      <c r="BR67" s="73">
        <v>0</v>
      </c>
      <c r="BS67" s="73">
        <v>0</v>
      </c>
      <c r="BT67" s="95">
        <v>0</v>
      </c>
      <c r="BU67" s="95">
        <v>0</v>
      </c>
      <c r="BV67" s="73">
        <v>0</v>
      </c>
      <c r="BW67" s="73">
        <v>0</v>
      </c>
      <c r="BX67" s="95">
        <v>0</v>
      </c>
      <c r="BY67" s="95">
        <v>0</v>
      </c>
      <c r="BZ67" s="73">
        <v>0</v>
      </c>
      <c r="CA67" s="73">
        <v>0</v>
      </c>
      <c r="CB67" s="95">
        <v>0</v>
      </c>
      <c r="CC67" s="95">
        <v>0</v>
      </c>
      <c r="CD67" s="73">
        <v>0</v>
      </c>
      <c r="CE67" s="73" t="s">
        <v>431</v>
      </c>
      <c r="CF67" s="73" t="s">
        <v>432</v>
      </c>
      <c r="CG67" s="73" t="s">
        <v>328</v>
      </c>
      <c r="CH67" s="73" t="s">
        <v>328</v>
      </c>
      <c r="CI67" s="73" t="s">
        <v>328</v>
      </c>
      <c r="CJ67" s="72" t="s">
        <v>328</v>
      </c>
      <c r="CK67" s="72">
        <v>42984</v>
      </c>
      <c r="CL67" s="217" t="s">
        <v>469</v>
      </c>
      <c r="CM67" s="71" t="s">
        <v>470</v>
      </c>
      <c r="CN67" s="71" t="s">
        <v>187</v>
      </c>
      <c r="CO67" s="72">
        <v>42848</v>
      </c>
      <c r="CP67" s="217" t="s">
        <v>467</v>
      </c>
      <c r="CQ67" s="71" t="s">
        <v>471</v>
      </c>
      <c r="CR67" s="71" t="s">
        <v>507</v>
      </c>
      <c r="CS67" s="73">
        <v>249619</v>
      </c>
      <c r="CT67" s="73" t="s">
        <v>329</v>
      </c>
      <c r="CU67" s="73" t="s">
        <v>330</v>
      </c>
      <c r="CV67" s="73">
        <v>0</v>
      </c>
      <c r="CW67" s="73">
        <v>0</v>
      </c>
      <c r="CX67" s="73">
        <v>0</v>
      </c>
      <c r="CY67" s="73">
        <v>0</v>
      </c>
      <c r="CZ67" s="73">
        <v>0</v>
      </c>
      <c r="DA67" s="73">
        <v>0</v>
      </c>
      <c r="DC67" s="218"/>
      <c r="DD67" s="218"/>
      <c r="DG67" s="218" t="str">
        <f t="shared" si="6"/>
        <v>DO</v>
      </c>
    </row>
    <row r="68" spans="1:111">
      <c r="A68" s="218" t="str">
        <f t="shared" si="5"/>
        <v>06DO</v>
      </c>
      <c r="B68" s="71" t="s">
        <v>13</v>
      </c>
      <c r="C68" s="71" t="s">
        <v>247</v>
      </c>
      <c r="D68" s="71" t="s">
        <v>248</v>
      </c>
      <c r="E68" s="72">
        <v>42516</v>
      </c>
      <c r="F68" s="217" t="s">
        <v>467</v>
      </c>
      <c r="G68" s="71" t="s">
        <v>468</v>
      </c>
      <c r="H68" s="223">
        <v>1</v>
      </c>
      <c r="I68" s="73">
        <v>1</v>
      </c>
      <c r="J68" s="73">
        <v>240</v>
      </c>
      <c r="K68" s="73">
        <v>317</v>
      </c>
      <c r="L68" s="73">
        <v>257</v>
      </c>
      <c r="M68" s="73">
        <v>60</v>
      </c>
      <c r="N68" s="73">
        <v>0</v>
      </c>
      <c r="O68" s="73">
        <v>0</v>
      </c>
      <c r="P68" s="73">
        <v>77</v>
      </c>
      <c r="Q68" s="95">
        <v>0</v>
      </c>
      <c r="R68" s="95">
        <v>979602</v>
      </c>
      <c r="S68" s="95">
        <v>50000</v>
      </c>
      <c r="T68" s="95">
        <v>929602</v>
      </c>
      <c r="U68" s="95">
        <v>823480</v>
      </c>
      <c r="V68" s="95">
        <v>746877</v>
      </c>
      <c r="W68" s="95">
        <v>0</v>
      </c>
      <c r="X68" s="95">
        <v>0</v>
      </c>
      <c r="Y68" s="95">
        <v>0</v>
      </c>
      <c r="Z68" s="95">
        <v>746877</v>
      </c>
      <c r="AA68" s="95">
        <v>746877</v>
      </c>
      <c r="AB68" s="95">
        <v>0</v>
      </c>
      <c r="AC68" s="73">
        <v>-156122</v>
      </c>
      <c r="AD68" s="73">
        <v>57</v>
      </c>
      <c r="AE68" s="73">
        <v>0</v>
      </c>
      <c r="AF68" s="95">
        <v>0</v>
      </c>
      <c r="AG68" s="95">
        <v>0</v>
      </c>
      <c r="AH68" s="73">
        <v>0</v>
      </c>
      <c r="AI68" s="73">
        <v>0</v>
      </c>
      <c r="AJ68" s="95">
        <v>0</v>
      </c>
      <c r="AK68" s="95">
        <v>-156122</v>
      </c>
      <c r="AL68" s="73">
        <v>0</v>
      </c>
      <c r="AM68" s="73">
        <v>0</v>
      </c>
      <c r="AN68" s="95">
        <v>0</v>
      </c>
      <c r="AO68" s="95">
        <v>0</v>
      </c>
      <c r="AP68" s="73">
        <v>0</v>
      </c>
      <c r="AQ68" s="73">
        <v>0</v>
      </c>
      <c r="AR68" s="95">
        <v>0</v>
      </c>
      <c r="AS68" s="95">
        <v>0</v>
      </c>
      <c r="AT68" s="73">
        <v>0</v>
      </c>
      <c r="AU68" s="73">
        <v>0</v>
      </c>
      <c r="AV68" s="95">
        <v>0</v>
      </c>
      <c r="AW68" s="95">
        <v>0</v>
      </c>
      <c r="AX68" s="73">
        <v>0</v>
      </c>
      <c r="AY68" s="73">
        <v>0</v>
      </c>
      <c r="AZ68" s="95">
        <v>0</v>
      </c>
      <c r="BA68" s="95">
        <v>0</v>
      </c>
      <c r="BB68" s="73">
        <v>0</v>
      </c>
      <c r="BC68" s="73">
        <v>0</v>
      </c>
      <c r="BD68" s="95">
        <v>0</v>
      </c>
      <c r="BE68" s="95">
        <v>0</v>
      </c>
      <c r="BF68" s="73">
        <v>0</v>
      </c>
      <c r="BG68" s="73">
        <v>0</v>
      </c>
      <c r="BH68" s="95">
        <v>0</v>
      </c>
      <c r="BI68" s="95">
        <v>0</v>
      </c>
      <c r="BJ68" s="73">
        <v>0</v>
      </c>
      <c r="BK68" s="73">
        <v>0</v>
      </c>
      <c r="BL68" s="95">
        <v>0</v>
      </c>
      <c r="BM68" s="95">
        <v>0</v>
      </c>
      <c r="BN68" s="73">
        <v>0</v>
      </c>
      <c r="BO68" s="73">
        <v>0</v>
      </c>
      <c r="BP68" s="95">
        <v>0</v>
      </c>
      <c r="BQ68" s="95">
        <v>0</v>
      </c>
      <c r="BR68" s="73">
        <v>0</v>
      </c>
      <c r="BS68" s="73">
        <v>0</v>
      </c>
      <c r="BT68" s="95">
        <v>0</v>
      </c>
      <c r="BU68" s="95">
        <v>0</v>
      </c>
      <c r="BV68" s="73">
        <v>0</v>
      </c>
      <c r="BW68" s="73">
        <v>0</v>
      </c>
      <c r="BX68" s="95">
        <v>0</v>
      </c>
      <c r="BY68" s="95">
        <v>0</v>
      </c>
      <c r="BZ68" s="73">
        <v>0</v>
      </c>
      <c r="CA68" s="73">
        <v>0</v>
      </c>
      <c r="CB68" s="95">
        <v>0</v>
      </c>
      <c r="CC68" s="95">
        <v>-156122</v>
      </c>
      <c r="CD68" s="73">
        <v>0</v>
      </c>
      <c r="CE68" s="73" t="s">
        <v>433</v>
      </c>
      <c r="CF68" s="73" t="s">
        <v>434</v>
      </c>
      <c r="CG68" s="73" t="s">
        <v>328</v>
      </c>
      <c r="CH68" s="73" t="s">
        <v>328</v>
      </c>
      <c r="CI68" s="73" t="s">
        <v>328</v>
      </c>
      <c r="CJ68" s="72" t="s">
        <v>328</v>
      </c>
      <c r="CK68" s="72">
        <v>42971</v>
      </c>
      <c r="CL68" s="217" t="s">
        <v>469</v>
      </c>
      <c r="CM68" s="71" t="s">
        <v>470</v>
      </c>
      <c r="CN68" s="71" t="s">
        <v>187</v>
      </c>
      <c r="CO68" s="72">
        <v>42895</v>
      </c>
      <c r="CP68" s="217" t="s">
        <v>467</v>
      </c>
      <c r="CQ68" s="71" t="s">
        <v>471</v>
      </c>
      <c r="CR68" s="71" t="s">
        <v>507</v>
      </c>
      <c r="CS68" s="73">
        <v>1105870</v>
      </c>
      <c r="CT68" s="73"/>
      <c r="CU68" s="73"/>
      <c r="CV68" s="73">
        <v>0</v>
      </c>
      <c r="CW68" s="73">
        <v>20</v>
      </c>
      <c r="CX68" s="73">
        <v>0</v>
      </c>
      <c r="CY68" s="73">
        <v>0</v>
      </c>
      <c r="CZ68" s="73">
        <v>0</v>
      </c>
      <c r="DA68" s="73">
        <v>0</v>
      </c>
      <c r="DC68" s="218"/>
      <c r="DD68" s="218"/>
      <c r="DG68" s="218" t="str">
        <f t="shared" si="6"/>
        <v>DO</v>
      </c>
    </row>
    <row r="69" spans="1:111">
      <c r="A69" s="218" t="str">
        <f t="shared" si="5"/>
        <v>06DO</v>
      </c>
      <c r="B69" s="71" t="s">
        <v>13</v>
      </c>
      <c r="C69" s="71" t="s">
        <v>435</v>
      </c>
      <c r="D69" s="71" t="s">
        <v>509</v>
      </c>
      <c r="E69" s="72">
        <v>42530</v>
      </c>
      <c r="F69" s="217" t="s">
        <v>467</v>
      </c>
      <c r="G69" s="71" t="s">
        <v>468</v>
      </c>
      <c r="H69" s="223">
        <v>1</v>
      </c>
      <c r="I69" s="73">
        <v>0</v>
      </c>
      <c r="J69" s="73">
        <v>215</v>
      </c>
      <c r="K69" s="73">
        <v>220</v>
      </c>
      <c r="L69" s="73">
        <v>132</v>
      </c>
      <c r="M69" s="73">
        <v>88</v>
      </c>
      <c r="N69" s="73">
        <v>0</v>
      </c>
      <c r="O69" s="73">
        <v>0</v>
      </c>
      <c r="P69" s="73">
        <v>5</v>
      </c>
      <c r="Q69" s="95">
        <v>0</v>
      </c>
      <c r="R69" s="95">
        <v>847200</v>
      </c>
      <c r="S69" s="95">
        <v>50000</v>
      </c>
      <c r="T69" s="95">
        <v>797200</v>
      </c>
      <c r="U69" s="95">
        <v>847200</v>
      </c>
      <c r="V69" s="95">
        <v>789681</v>
      </c>
      <c r="W69" s="95">
        <v>0</v>
      </c>
      <c r="X69" s="95">
        <v>0</v>
      </c>
      <c r="Y69" s="95">
        <v>0</v>
      </c>
      <c r="Z69" s="95">
        <v>789681</v>
      </c>
      <c r="AA69" s="95">
        <v>789681</v>
      </c>
      <c r="AB69" s="95">
        <v>0</v>
      </c>
      <c r="AC69" s="73">
        <v>0</v>
      </c>
      <c r="AD69" s="73">
        <v>2</v>
      </c>
      <c r="AE69" s="73">
        <v>0</v>
      </c>
      <c r="AF69" s="95">
        <v>0</v>
      </c>
      <c r="AG69" s="95">
        <v>0</v>
      </c>
      <c r="AH69" s="73">
        <v>0</v>
      </c>
      <c r="AI69" s="73">
        <v>0</v>
      </c>
      <c r="AJ69" s="95">
        <v>0</v>
      </c>
      <c r="AK69" s="95">
        <v>0</v>
      </c>
      <c r="AL69" s="73">
        <v>0</v>
      </c>
      <c r="AM69" s="73">
        <v>0</v>
      </c>
      <c r="AN69" s="95">
        <v>0</v>
      </c>
      <c r="AO69" s="95">
        <v>0</v>
      </c>
      <c r="AP69" s="73">
        <v>0</v>
      </c>
      <c r="AQ69" s="73">
        <v>0</v>
      </c>
      <c r="AR69" s="95">
        <v>0</v>
      </c>
      <c r="AS69" s="95">
        <v>0</v>
      </c>
      <c r="AT69" s="73">
        <v>0</v>
      </c>
      <c r="AU69" s="73">
        <v>0</v>
      </c>
      <c r="AV69" s="95">
        <v>0</v>
      </c>
      <c r="AW69" s="95">
        <v>0</v>
      </c>
      <c r="AX69" s="73">
        <v>0</v>
      </c>
      <c r="AY69" s="73">
        <v>0</v>
      </c>
      <c r="AZ69" s="95">
        <v>0</v>
      </c>
      <c r="BA69" s="95">
        <v>0</v>
      </c>
      <c r="BB69" s="73">
        <v>0</v>
      </c>
      <c r="BC69" s="73">
        <v>0</v>
      </c>
      <c r="BD69" s="95">
        <v>0</v>
      </c>
      <c r="BE69" s="95">
        <v>0</v>
      </c>
      <c r="BF69" s="73">
        <v>0</v>
      </c>
      <c r="BG69" s="73">
        <v>0</v>
      </c>
      <c r="BH69" s="95">
        <v>0</v>
      </c>
      <c r="BI69" s="95">
        <v>0</v>
      </c>
      <c r="BJ69" s="73">
        <v>0</v>
      </c>
      <c r="BK69" s="73">
        <v>0</v>
      </c>
      <c r="BL69" s="95">
        <v>0</v>
      </c>
      <c r="BM69" s="95">
        <v>0</v>
      </c>
      <c r="BN69" s="73">
        <v>0</v>
      </c>
      <c r="BO69" s="73">
        <v>0</v>
      </c>
      <c r="BP69" s="95">
        <v>0</v>
      </c>
      <c r="BQ69" s="95">
        <v>0</v>
      </c>
      <c r="BR69" s="73">
        <v>0</v>
      </c>
      <c r="BS69" s="73">
        <v>0</v>
      </c>
      <c r="BT69" s="95">
        <v>0</v>
      </c>
      <c r="BU69" s="95">
        <v>0</v>
      </c>
      <c r="BV69" s="73">
        <v>0</v>
      </c>
      <c r="BW69" s="73">
        <v>0</v>
      </c>
      <c r="BX69" s="95">
        <v>0</v>
      </c>
      <c r="BY69" s="95">
        <v>0</v>
      </c>
      <c r="BZ69" s="73">
        <v>0</v>
      </c>
      <c r="CA69" s="73">
        <v>0</v>
      </c>
      <c r="CB69" s="95">
        <v>0</v>
      </c>
      <c r="CC69" s="95">
        <v>0</v>
      </c>
      <c r="CD69" s="73">
        <v>0</v>
      </c>
      <c r="CE69" s="73" t="s">
        <v>436</v>
      </c>
      <c r="CF69" s="73" t="s">
        <v>437</v>
      </c>
      <c r="CG69" s="73" t="s">
        <v>328</v>
      </c>
      <c r="CH69" s="73" t="s">
        <v>328</v>
      </c>
      <c r="CI69" s="73" t="s">
        <v>328</v>
      </c>
      <c r="CJ69" s="72" t="s">
        <v>328</v>
      </c>
      <c r="CK69" s="72">
        <v>42962</v>
      </c>
      <c r="CL69" s="217" t="s">
        <v>469</v>
      </c>
      <c r="CM69" s="71" t="s">
        <v>470</v>
      </c>
      <c r="CN69" s="71" t="s">
        <v>187</v>
      </c>
      <c r="CO69" s="72">
        <v>42906</v>
      </c>
      <c r="CP69" s="217" t="s">
        <v>467</v>
      </c>
      <c r="CQ69" s="71" t="s">
        <v>471</v>
      </c>
      <c r="CR69" s="71" t="s">
        <v>507</v>
      </c>
      <c r="CS69" s="73">
        <v>1102468.5</v>
      </c>
      <c r="CT69" s="73"/>
      <c r="CU69" s="73"/>
      <c r="CV69" s="73">
        <v>0</v>
      </c>
      <c r="CW69" s="73">
        <v>3</v>
      </c>
      <c r="CX69" s="73">
        <v>0</v>
      </c>
      <c r="CY69" s="73">
        <v>0</v>
      </c>
      <c r="CZ69" s="73">
        <v>0</v>
      </c>
      <c r="DA69" s="73">
        <v>0</v>
      </c>
      <c r="DC69" s="218"/>
      <c r="DD69" s="218"/>
      <c r="DG69" s="218" t="str">
        <f t="shared" si="6"/>
        <v>DO</v>
      </c>
    </row>
    <row r="70" spans="1:111">
      <c r="A70" s="218" t="str">
        <f t="shared" si="5"/>
        <v>06DO</v>
      </c>
      <c r="B70" s="71" t="s">
        <v>13</v>
      </c>
      <c r="C70" s="71" t="s">
        <v>438</v>
      </c>
      <c r="D70" s="71" t="s">
        <v>510</v>
      </c>
      <c r="E70" s="72">
        <v>42530</v>
      </c>
      <c r="F70" s="217" t="s">
        <v>467</v>
      </c>
      <c r="G70" s="71" t="s">
        <v>468</v>
      </c>
      <c r="H70" s="223">
        <v>1</v>
      </c>
      <c r="I70" s="73">
        <v>0</v>
      </c>
      <c r="J70" s="73">
        <v>180</v>
      </c>
      <c r="K70" s="73">
        <v>234</v>
      </c>
      <c r="L70" s="73">
        <v>220</v>
      </c>
      <c r="M70" s="73">
        <v>14</v>
      </c>
      <c r="N70" s="73">
        <v>0</v>
      </c>
      <c r="O70" s="73">
        <v>0</v>
      </c>
      <c r="P70" s="73">
        <v>54</v>
      </c>
      <c r="Q70" s="95">
        <v>0</v>
      </c>
      <c r="R70" s="95">
        <v>588728</v>
      </c>
      <c r="S70" s="95">
        <v>36323</v>
      </c>
      <c r="T70" s="95">
        <v>552405</v>
      </c>
      <c r="U70" s="95">
        <v>588728</v>
      </c>
      <c r="V70" s="95">
        <v>477515</v>
      </c>
      <c r="W70" s="95">
        <v>0</v>
      </c>
      <c r="X70" s="95">
        <v>0</v>
      </c>
      <c r="Y70" s="95">
        <v>0</v>
      </c>
      <c r="Z70" s="95">
        <v>477515</v>
      </c>
      <c r="AA70" s="95">
        <v>477515</v>
      </c>
      <c r="AB70" s="95">
        <v>0</v>
      </c>
      <c r="AC70" s="73">
        <v>0</v>
      </c>
      <c r="AD70" s="73">
        <v>37</v>
      </c>
      <c r="AE70" s="73">
        <v>0</v>
      </c>
      <c r="AF70" s="95">
        <v>0</v>
      </c>
      <c r="AG70" s="95">
        <v>0</v>
      </c>
      <c r="AH70" s="73">
        <v>0</v>
      </c>
      <c r="AI70" s="73">
        <v>0</v>
      </c>
      <c r="AJ70" s="95">
        <v>0</v>
      </c>
      <c r="AK70" s="95">
        <v>0</v>
      </c>
      <c r="AL70" s="73">
        <v>0</v>
      </c>
      <c r="AM70" s="73">
        <v>0</v>
      </c>
      <c r="AN70" s="95">
        <v>0</v>
      </c>
      <c r="AO70" s="95">
        <v>0</v>
      </c>
      <c r="AP70" s="73">
        <v>0</v>
      </c>
      <c r="AQ70" s="73">
        <v>0</v>
      </c>
      <c r="AR70" s="95">
        <v>0</v>
      </c>
      <c r="AS70" s="95">
        <v>0</v>
      </c>
      <c r="AT70" s="73">
        <v>0</v>
      </c>
      <c r="AU70" s="73">
        <v>0</v>
      </c>
      <c r="AV70" s="95">
        <v>0</v>
      </c>
      <c r="AW70" s="95">
        <v>0</v>
      </c>
      <c r="AX70" s="73">
        <v>0</v>
      </c>
      <c r="AY70" s="73">
        <v>0</v>
      </c>
      <c r="AZ70" s="95">
        <v>0</v>
      </c>
      <c r="BA70" s="95">
        <v>0</v>
      </c>
      <c r="BB70" s="73">
        <v>0</v>
      </c>
      <c r="BC70" s="73">
        <v>0</v>
      </c>
      <c r="BD70" s="95">
        <v>0</v>
      </c>
      <c r="BE70" s="95">
        <v>0</v>
      </c>
      <c r="BF70" s="73">
        <v>0</v>
      </c>
      <c r="BG70" s="73">
        <v>0</v>
      </c>
      <c r="BH70" s="95">
        <v>0</v>
      </c>
      <c r="BI70" s="95">
        <v>0</v>
      </c>
      <c r="BJ70" s="73">
        <v>0</v>
      </c>
      <c r="BK70" s="73">
        <v>0</v>
      </c>
      <c r="BL70" s="95">
        <v>0</v>
      </c>
      <c r="BM70" s="95">
        <v>0</v>
      </c>
      <c r="BN70" s="73">
        <v>0</v>
      </c>
      <c r="BO70" s="73">
        <v>0</v>
      </c>
      <c r="BP70" s="95">
        <v>0</v>
      </c>
      <c r="BQ70" s="95">
        <v>0</v>
      </c>
      <c r="BR70" s="73">
        <v>0</v>
      </c>
      <c r="BS70" s="73">
        <v>0</v>
      </c>
      <c r="BT70" s="95">
        <v>0</v>
      </c>
      <c r="BU70" s="95">
        <v>0</v>
      </c>
      <c r="BV70" s="73">
        <v>0</v>
      </c>
      <c r="BW70" s="73">
        <v>0</v>
      </c>
      <c r="BX70" s="95">
        <v>0</v>
      </c>
      <c r="BY70" s="95">
        <v>0</v>
      </c>
      <c r="BZ70" s="73">
        <v>0</v>
      </c>
      <c r="CA70" s="73">
        <v>0</v>
      </c>
      <c r="CB70" s="95">
        <v>0</v>
      </c>
      <c r="CC70" s="95">
        <v>0</v>
      </c>
      <c r="CD70" s="73">
        <v>0</v>
      </c>
      <c r="CE70" s="73" t="s">
        <v>439</v>
      </c>
      <c r="CF70" s="73" t="s">
        <v>440</v>
      </c>
      <c r="CG70" s="73" t="s">
        <v>328</v>
      </c>
      <c r="CH70" s="73" t="s">
        <v>328</v>
      </c>
      <c r="CI70" s="73" t="s">
        <v>328</v>
      </c>
      <c r="CJ70" s="72" t="s">
        <v>328</v>
      </c>
      <c r="CK70" s="72">
        <v>42926</v>
      </c>
      <c r="CL70" s="217" t="s">
        <v>469</v>
      </c>
      <c r="CM70" s="71" t="s">
        <v>470</v>
      </c>
      <c r="CN70" s="71" t="s">
        <v>187</v>
      </c>
      <c r="CO70" s="72">
        <v>42863</v>
      </c>
      <c r="CP70" s="217" t="s">
        <v>467</v>
      </c>
      <c r="CQ70" s="71" t="s">
        <v>471</v>
      </c>
      <c r="CR70" s="71" t="s">
        <v>507</v>
      </c>
      <c r="CS70" s="73">
        <v>756279.75</v>
      </c>
      <c r="CT70" s="73"/>
      <c r="CU70" s="73"/>
      <c r="CV70" s="73">
        <v>0</v>
      </c>
      <c r="CW70" s="73">
        <v>17</v>
      </c>
      <c r="CX70" s="73">
        <v>0</v>
      </c>
      <c r="CY70" s="73">
        <v>0</v>
      </c>
      <c r="CZ70" s="73">
        <v>0</v>
      </c>
      <c r="DA70" s="73">
        <v>0</v>
      </c>
      <c r="DC70" s="218"/>
      <c r="DD70" s="218"/>
      <c r="DG70" s="218" t="str">
        <f t="shared" si="6"/>
        <v>DO</v>
      </c>
    </row>
    <row r="71" spans="1:111">
      <c r="A71" s="218" t="str">
        <f t="shared" si="5"/>
        <v>06DO</v>
      </c>
      <c r="B71" s="71" t="s">
        <v>13</v>
      </c>
      <c r="C71" s="71" t="s">
        <v>303</v>
      </c>
      <c r="D71" s="71" t="s">
        <v>304</v>
      </c>
      <c r="E71" s="72">
        <v>42579</v>
      </c>
      <c r="F71" s="217" t="s">
        <v>469</v>
      </c>
      <c r="G71" s="71" t="s">
        <v>471</v>
      </c>
      <c r="H71" s="223">
        <v>1</v>
      </c>
      <c r="I71" s="73">
        <v>0</v>
      </c>
      <c r="J71" s="73">
        <v>100</v>
      </c>
      <c r="K71" s="73">
        <v>107</v>
      </c>
      <c r="L71" s="73">
        <v>105</v>
      </c>
      <c r="M71" s="73">
        <v>2</v>
      </c>
      <c r="N71" s="73">
        <v>0</v>
      </c>
      <c r="O71" s="73">
        <v>0</v>
      </c>
      <c r="P71" s="73">
        <v>7</v>
      </c>
      <c r="Q71" s="95">
        <v>0</v>
      </c>
      <c r="R71" s="95">
        <v>177943</v>
      </c>
      <c r="S71" s="95">
        <v>9346</v>
      </c>
      <c r="T71" s="95">
        <v>168597</v>
      </c>
      <c r="U71" s="95">
        <v>177943</v>
      </c>
      <c r="V71" s="95">
        <v>173203</v>
      </c>
      <c r="W71" s="95">
        <v>0</v>
      </c>
      <c r="X71" s="95">
        <v>0</v>
      </c>
      <c r="Y71" s="95">
        <v>0</v>
      </c>
      <c r="Z71" s="95">
        <v>173203</v>
      </c>
      <c r="AA71" s="95">
        <v>173203</v>
      </c>
      <c r="AB71" s="95">
        <v>0</v>
      </c>
      <c r="AC71" s="73">
        <v>0</v>
      </c>
      <c r="AD71" s="73">
        <v>4</v>
      </c>
      <c r="AE71" s="73">
        <v>0</v>
      </c>
      <c r="AF71" s="95">
        <v>0</v>
      </c>
      <c r="AG71" s="95">
        <v>0</v>
      </c>
      <c r="AH71" s="73">
        <v>0</v>
      </c>
      <c r="AI71" s="73">
        <v>0</v>
      </c>
      <c r="AJ71" s="95">
        <v>0</v>
      </c>
      <c r="AK71" s="95">
        <v>0</v>
      </c>
      <c r="AL71" s="73">
        <v>0</v>
      </c>
      <c r="AM71" s="73">
        <v>0</v>
      </c>
      <c r="AN71" s="95">
        <v>0</v>
      </c>
      <c r="AO71" s="95">
        <v>0</v>
      </c>
      <c r="AP71" s="73">
        <v>0</v>
      </c>
      <c r="AQ71" s="73">
        <v>0</v>
      </c>
      <c r="AR71" s="95">
        <v>0</v>
      </c>
      <c r="AS71" s="95">
        <v>0</v>
      </c>
      <c r="AT71" s="73">
        <v>0</v>
      </c>
      <c r="AU71" s="73">
        <v>0</v>
      </c>
      <c r="AV71" s="95">
        <v>0</v>
      </c>
      <c r="AW71" s="95">
        <v>0</v>
      </c>
      <c r="AX71" s="73">
        <v>0</v>
      </c>
      <c r="AY71" s="73">
        <v>0</v>
      </c>
      <c r="AZ71" s="95">
        <v>0</v>
      </c>
      <c r="BA71" s="95">
        <v>1242</v>
      </c>
      <c r="BB71" s="73">
        <v>0</v>
      </c>
      <c r="BC71" s="73">
        <v>0</v>
      </c>
      <c r="BD71" s="95">
        <v>0</v>
      </c>
      <c r="BE71" s="95">
        <v>0</v>
      </c>
      <c r="BF71" s="73">
        <v>0</v>
      </c>
      <c r="BG71" s="73">
        <v>0</v>
      </c>
      <c r="BH71" s="95">
        <v>0</v>
      </c>
      <c r="BI71" s="95">
        <v>0</v>
      </c>
      <c r="BJ71" s="73">
        <v>0</v>
      </c>
      <c r="BK71" s="73">
        <v>0</v>
      </c>
      <c r="BL71" s="95">
        <v>0</v>
      </c>
      <c r="BM71" s="95">
        <v>0</v>
      </c>
      <c r="BN71" s="73">
        <v>0</v>
      </c>
      <c r="BO71" s="73">
        <v>0</v>
      </c>
      <c r="BP71" s="95">
        <v>0</v>
      </c>
      <c r="BQ71" s="95">
        <v>0</v>
      </c>
      <c r="BR71" s="73">
        <v>0</v>
      </c>
      <c r="BS71" s="73">
        <v>0</v>
      </c>
      <c r="BT71" s="95">
        <v>0</v>
      </c>
      <c r="BU71" s="95">
        <v>0</v>
      </c>
      <c r="BV71" s="73">
        <v>0</v>
      </c>
      <c r="BW71" s="73">
        <v>0</v>
      </c>
      <c r="BX71" s="95">
        <v>0</v>
      </c>
      <c r="BY71" s="95">
        <v>0</v>
      </c>
      <c r="BZ71" s="73">
        <v>0</v>
      </c>
      <c r="CA71" s="73">
        <v>0</v>
      </c>
      <c r="CB71" s="95">
        <v>0</v>
      </c>
      <c r="CC71" s="95">
        <v>1242</v>
      </c>
      <c r="CD71" s="73">
        <v>0</v>
      </c>
      <c r="CE71" s="73" t="s">
        <v>441</v>
      </c>
      <c r="CF71" s="73" t="s">
        <v>442</v>
      </c>
      <c r="CG71" s="73" t="s">
        <v>328</v>
      </c>
      <c r="CH71" s="73" t="s">
        <v>328</v>
      </c>
      <c r="CI71" s="73" t="s">
        <v>328</v>
      </c>
      <c r="CJ71" s="72" t="s">
        <v>328</v>
      </c>
      <c r="CK71" s="72">
        <v>42929</v>
      </c>
      <c r="CL71" s="217" t="s">
        <v>469</v>
      </c>
      <c r="CM71" s="71" t="s">
        <v>470</v>
      </c>
      <c r="CN71" s="71" t="s">
        <v>187</v>
      </c>
      <c r="CO71" s="72">
        <v>42898</v>
      </c>
      <c r="CP71" s="217" t="s">
        <v>467</v>
      </c>
      <c r="CQ71" s="71" t="s">
        <v>471</v>
      </c>
      <c r="CR71" s="71" t="s">
        <v>507</v>
      </c>
      <c r="CS71" s="73">
        <v>196223.5</v>
      </c>
      <c r="CT71" s="73"/>
      <c r="CU71" s="73"/>
      <c r="CV71" s="73">
        <v>0</v>
      </c>
      <c r="CW71" s="73">
        <v>3</v>
      </c>
      <c r="CX71" s="73">
        <v>0</v>
      </c>
      <c r="CY71" s="73">
        <v>0</v>
      </c>
      <c r="CZ71" s="73">
        <v>0</v>
      </c>
      <c r="DA71" s="73">
        <v>0</v>
      </c>
      <c r="DC71" s="218"/>
      <c r="DD71" s="218"/>
      <c r="DG71" s="218" t="str">
        <f t="shared" si="6"/>
        <v>DO</v>
      </c>
    </row>
    <row r="72" spans="1:111">
      <c r="A72" s="218" t="str">
        <f t="shared" si="5"/>
        <v>06DO</v>
      </c>
      <c r="B72" s="71" t="s">
        <v>13</v>
      </c>
      <c r="C72" s="71" t="s">
        <v>305</v>
      </c>
      <c r="D72" s="71" t="s">
        <v>306</v>
      </c>
      <c r="E72" s="72">
        <v>42607</v>
      </c>
      <c r="F72" s="217" t="s">
        <v>469</v>
      </c>
      <c r="G72" s="71" t="s">
        <v>471</v>
      </c>
      <c r="H72" s="223">
        <v>1</v>
      </c>
      <c r="I72" s="73">
        <v>0</v>
      </c>
      <c r="J72" s="73">
        <v>140</v>
      </c>
      <c r="K72" s="73">
        <v>162</v>
      </c>
      <c r="L72" s="73">
        <v>145</v>
      </c>
      <c r="M72" s="73">
        <v>17</v>
      </c>
      <c r="N72" s="73">
        <v>0</v>
      </c>
      <c r="O72" s="73">
        <v>0</v>
      </c>
      <c r="P72" s="73">
        <v>22</v>
      </c>
      <c r="Q72" s="95">
        <v>0</v>
      </c>
      <c r="R72" s="95">
        <v>999395</v>
      </c>
      <c r="S72" s="95">
        <v>50000</v>
      </c>
      <c r="T72" s="95">
        <v>949395</v>
      </c>
      <c r="U72" s="95">
        <v>999395</v>
      </c>
      <c r="V72" s="95">
        <v>975146</v>
      </c>
      <c r="W72" s="95">
        <v>0</v>
      </c>
      <c r="X72" s="95">
        <v>0</v>
      </c>
      <c r="Y72" s="95">
        <v>0</v>
      </c>
      <c r="Z72" s="95">
        <v>975146</v>
      </c>
      <c r="AA72" s="95">
        <v>975806</v>
      </c>
      <c r="AB72" s="95">
        <v>660</v>
      </c>
      <c r="AC72" s="73">
        <v>0</v>
      </c>
      <c r="AD72" s="73">
        <v>19</v>
      </c>
      <c r="AE72" s="73">
        <v>0</v>
      </c>
      <c r="AF72" s="95">
        <v>0</v>
      </c>
      <c r="AG72" s="95">
        <v>9015</v>
      </c>
      <c r="AH72" s="73">
        <v>0</v>
      </c>
      <c r="AI72" s="73">
        <v>0</v>
      </c>
      <c r="AJ72" s="95">
        <v>0</v>
      </c>
      <c r="AK72" s="95">
        <v>20000</v>
      </c>
      <c r="AL72" s="73">
        <v>0</v>
      </c>
      <c r="AM72" s="73">
        <v>0</v>
      </c>
      <c r="AN72" s="95">
        <v>0</v>
      </c>
      <c r="AO72" s="95">
        <v>0</v>
      </c>
      <c r="AP72" s="73">
        <v>0</v>
      </c>
      <c r="AQ72" s="73">
        <v>0</v>
      </c>
      <c r="AR72" s="95">
        <v>0</v>
      </c>
      <c r="AS72" s="95">
        <v>0</v>
      </c>
      <c r="AT72" s="73">
        <v>0</v>
      </c>
      <c r="AU72" s="73">
        <v>0</v>
      </c>
      <c r="AV72" s="95">
        <v>0</v>
      </c>
      <c r="AW72" s="95">
        <v>0</v>
      </c>
      <c r="AX72" s="73">
        <v>0</v>
      </c>
      <c r="AY72" s="73">
        <v>0</v>
      </c>
      <c r="AZ72" s="95">
        <v>0</v>
      </c>
      <c r="BA72" s="95">
        <v>2200</v>
      </c>
      <c r="BB72" s="73">
        <v>0</v>
      </c>
      <c r="BC72" s="73">
        <v>0</v>
      </c>
      <c r="BD72" s="95">
        <v>0</v>
      </c>
      <c r="BE72" s="95">
        <v>0</v>
      </c>
      <c r="BF72" s="73">
        <v>0</v>
      </c>
      <c r="BG72" s="73">
        <v>0</v>
      </c>
      <c r="BH72" s="95">
        <v>0</v>
      </c>
      <c r="BI72" s="95">
        <v>0</v>
      </c>
      <c r="BJ72" s="73">
        <v>0</v>
      </c>
      <c r="BK72" s="73">
        <v>0</v>
      </c>
      <c r="BL72" s="95">
        <v>0</v>
      </c>
      <c r="BM72" s="95">
        <v>0</v>
      </c>
      <c r="BN72" s="73">
        <v>0</v>
      </c>
      <c r="BO72" s="73">
        <v>0</v>
      </c>
      <c r="BP72" s="95">
        <v>0</v>
      </c>
      <c r="BQ72" s="95">
        <v>0</v>
      </c>
      <c r="BR72" s="73">
        <v>0</v>
      </c>
      <c r="BS72" s="73">
        <v>0</v>
      </c>
      <c r="BT72" s="95">
        <v>0</v>
      </c>
      <c r="BU72" s="95">
        <v>0</v>
      </c>
      <c r="BV72" s="73">
        <v>0</v>
      </c>
      <c r="BW72" s="73">
        <v>0</v>
      </c>
      <c r="BX72" s="95">
        <v>0</v>
      </c>
      <c r="BY72" s="95">
        <v>0</v>
      </c>
      <c r="BZ72" s="73">
        <v>0</v>
      </c>
      <c r="CA72" s="73">
        <v>0</v>
      </c>
      <c r="CB72" s="95">
        <v>0</v>
      </c>
      <c r="CC72" s="95">
        <v>31215</v>
      </c>
      <c r="CD72" s="73">
        <v>0</v>
      </c>
      <c r="CE72" s="73" t="s">
        <v>443</v>
      </c>
      <c r="CF72" s="73" t="s">
        <v>444</v>
      </c>
      <c r="CG72" s="73" t="s">
        <v>328</v>
      </c>
      <c r="CH72" s="73" t="s">
        <v>328</v>
      </c>
      <c r="CI72" s="73" t="s">
        <v>328</v>
      </c>
      <c r="CJ72" s="72" t="s">
        <v>328</v>
      </c>
      <c r="CK72" s="72">
        <v>42978</v>
      </c>
      <c r="CL72" s="217" t="s">
        <v>469</v>
      </c>
      <c r="CM72" s="71" t="s">
        <v>470</v>
      </c>
      <c r="CN72" s="71" t="s">
        <v>187</v>
      </c>
      <c r="CO72" s="72">
        <v>42916</v>
      </c>
      <c r="CP72" s="217" t="s">
        <v>467</v>
      </c>
      <c r="CQ72" s="71" t="s">
        <v>471</v>
      </c>
      <c r="CR72" s="71" t="s">
        <v>507</v>
      </c>
      <c r="CS72" s="73">
        <v>1051398.75</v>
      </c>
      <c r="CT72" s="73"/>
      <c r="CU72" s="73"/>
      <c r="CV72" s="73">
        <v>0</v>
      </c>
      <c r="CW72" s="73">
        <v>3</v>
      </c>
      <c r="CX72" s="73">
        <v>0</v>
      </c>
      <c r="CY72" s="73">
        <v>0</v>
      </c>
      <c r="CZ72" s="73">
        <v>0</v>
      </c>
      <c r="DA72" s="73">
        <v>0</v>
      </c>
      <c r="DC72" s="218"/>
      <c r="DD72" s="218"/>
      <c r="DG72" s="218" t="str">
        <f t="shared" si="6"/>
        <v>DO</v>
      </c>
    </row>
    <row r="73" spans="1:111">
      <c r="A73" s="218" t="str">
        <f t="shared" si="5"/>
        <v>06DO</v>
      </c>
      <c r="B73" s="71" t="s">
        <v>13</v>
      </c>
      <c r="C73" s="71" t="s">
        <v>307</v>
      </c>
      <c r="D73" s="71" t="s">
        <v>308</v>
      </c>
      <c r="E73" s="72">
        <v>42642</v>
      </c>
      <c r="F73" s="217" t="s">
        <v>469</v>
      </c>
      <c r="G73" s="71" t="s">
        <v>471</v>
      </c>
      <c r="H73" s="223">
        <v>2</v>
      </c>
      <c r="I73" s="73">
        <v>0</v>
      </c>
      <c r="J73" s="73">
        <v>140</v>
      </c>
      <c r="K73" s="73">
        <v>187</v>
      </c>
      <c r="L73" s="73">
        <v>187</v>
      </c>
      <c r="M73" s="73">
        <v>0</v>
      </c>
      <c r="N73" s="73">
        <v>0</v>
      </c>
      <c r="O73" s="73">
        <v>0</v>
      </c>
      <c r="P73" s="73">
        <v>47</v>
      </c>
      <c r="Q73" s="95">
        <v>0</v>
      </c>
      <c r="R73" s="95">
        <v>864202</v>
      </c>
      <c r="S73" s="95">
        <v>42202</v>
      </c>
      <c r="T73" s="95">
        <v>822000</v>
      </c>
      <c r="U73" s="95">
        <v>864202</v>
      </c>
      <c r="V73" s="95">
        <v>790596</v>
      </c>
      <c r="W73" s="95">
        <v>0</v>
      </c>
      <c r="X73" s="95">
        <v>0</v>
      </c>
      <c r="Y73" s="95">
        <v>0</v>
      </c>
      <c r="Z73" s="95">
        <v>790596</v>
      </c>
      <c r="AA73" s="95">
        <v>790888</v>
      </c>
      <c r="AB73" s="95">
        <v>292</v>
      </c>
      <c r="AC73" s="73">
        <v>0</v>
      </c>
      <c r="AD73" s="73">
        <v>42</v>
      </c>
      <c r="AE73" s="73">
        <v>0</v>
      </c>
      <c r="AF73" s="95">
        <v>0</v>
      </c>
      <c r="AG73" s="95">
        <v>0</v>
      </c>
      <c r="AH73" s="73">
        <v>0</v>
      </c>
      <c r="AI73" s="73">
        <v>0</v>
      </c>
      <c r="AJ73" s="95">
        <v>0</v>
      </c>
      <c r="AK73" s="95">
        <v>0</v>
      </c>
      <c r="AL73" s="73">
        <v>0</v>
      </c>
      <c r="AM73" s="73">
        <v>0</v>
      </c>
      <c r="AN73" s="95">
        <v>0</v>
      </c>
      <c r="AO73" s="95">
        <v>0</v>
      </c>
      <c r="AP73" s="73">
        <v>0</v>
      </c>
      <c r="AQ73" s="73">
        <v>0</v>
      </c>
      <c r="AR73" s="95">
        <v>0</v>
      </c>
      <c r="AS73" s="95">
        <v>0</v>
      </c>
      <c r="AT73" s="73">
        <v>0</v>
      </c>
      <c r="AU73" s="73">
        <v>0</v>
      </c>
      <c r="AV73" s="95">
        <v>0</v>
      </c>
      <c r="AW73" s="95">
        <v>0</v>
      </c>
      <c r="AX73" s="73">
        <v>0</v>
      </c>
      <c r="AY73" s="73">
        <v>0</v>
      </c>
      <c r="AZ73" s="95">
        <v>0</v>
      </c>
      <c r="BA73" s="95">
        <v>1650</v>
      </c>
      <c r="BB73" s="73">
        <v>0</v>
      </c>
      <c r="BC73" s="73">
        <v>0</v>
      </c>
      <c r="BD73" s="95">
        <v>0</v>
      </c>
      <c r="BE73" s="95">
        <v>0</v>
      </c>
      <c r="BF73" s="73">
        <v>0</v>
      </c>
      <c r="BG73" s="73">
        <v>0</v>
      </c>
      <c r="BH73" s="95">
        <v>0</v>
      </c>
      <c r="BI73" s="95">
        <v>0</v>
      </c>
      <c r="BJ73" s="73">
        <v>0</v>
      </c>
      <c r="BK73" s="73">
        <v>0</v>
      </c>
      <c r="BL73" s="95">
        <v>0</v>
      </c>
      <c r="BM73" s="95">
        <v>0</v>
      </c>
      <c r="BN73" s="73">
        <v>0</v>
      </c>
      <c r="BO73" s="73">
        <v>0</v>
      </c>
      <c r="BP73" s="95">
        <v>0</v>
      </c>
      <c r="BQ73" s="95">
        <v>0</v>
      </c>
      <c r="BR73" s="73">
        <v>0</v>
      </c>
      <c r="BS73" s="73">
        <v>0</v>
      </c>
      <c r="BT73" s="95">
        <v>0</v>
      </c>
      <c r="BU73" s="95">
        <v>0</v>
      </c>
      <c r="BV73" s="73">
        <v>0</v>
      </c>
      <c r="BW73" s="73">
        <v>0</v>
      </c>
      <c r="BX73" s="95">
        <v>0</v>
      </c>
      <c r="BY73" s="95">
        <v>0</v>
      </c>
      <c r="BZ73" s="73">
        <v>0</v>
      </c>
      <c r="CA73" s="73">
        <v>0</v>
      </c>
      <c r="CB73" s="95">
        <v>0</v>
      </c>
      <c r="CC73" s="95">
        <v>1650</v>
      </c>
      <c r="CD73" s="73">
        <v>0</v>
      </c>
      <c r="CE73" s="73" t="s">
        <v>431</v>
      </c>
      <c r="CF73" s="73" t="s">
        <v>432</v>
      </c>
      <c r="CG73" s="73" t="s">
        <v>328</v>
      </c>
      <c r="CH73" s="73" t="s">
        <v>328</v>
      </c>
      <c r="CI73" s="73" t="s">
        <v>328</v>
      </c>
      <c r="CJ73" s="72" t="s">
        <v>328</v>
      </c>
      <c r="CK73" s="72">
        <v>42996</v>
      </c>
      <c r="CL73" s="217" t="s">
        <v>469</v>
      </c>
      <c r="CM73" s="71" t="s">
        <v>470</v>
      </c>
      <c r="CN73" s="71" t="s">
        <v>187</v>
      </c>
      <c r="CO73" s="72">
        <v>42944</v>
      </c>
      <c r="CP73" s="217" t="s">
        <v>469</v>
      </c>
      <c r="CQ73" s="71" t="s">
        <v>470</v>
      </c>
      <c r="CR73" s="71" t="s">
        <v>507</v>
      </c>
      <c r="CS73" s="73">
        <v>885402</v>
      </c>
      <c r="CT73" s="73" t="s">
        <v>445</v>
      </c>
      <c r="CU73" s="73" t="s">
        <v>446</v>
      </c>
      <c r="CV73" s="73">
        <v>0</v>
      </c>
      <c r="CW73" s="73">
        <v>5</v>
      </c>
      <c r="CX73" s="73">
        <v>0</v>
      </c>
      <c r="CY73" s="73">
        <v>0</v>
      </c>
      <c r="CZ73" s="73">
        <v>0</v>
      </c>
      <c r="DA73" s="73">
        <v>0</v>
      </c>
      <c r="DC73" s="218"/>
      <c r="DD73" s="218"/>
      <c r="DG73" s="218" t="str">
        <f t="shared" si="6"/>
        <v>DO</v>
      </c>
    </row>
    <row r="74" spans="1:111">
      <c r="A74" s="218" t="str">
        <f t="shared" si="5"/>
        <v>07CO</v>
      </c>
      <c r="B74" s="71" t="s">
        <v>14</v>
      </c>
      <c r="C74" s="71" t="s">
        <v>259</v>
      </c>
      <c r="D74" s="71" t="s">
        <v>260</v>
      </c>
      <c r="E74" s="72">
        <v>40723</v>
      </c>
      <c r="F74" s="217" t="s">
        <v>467</v>
      </c>
      <c r="G74" s="71" t="s">
        <v>511</v>
      </c>
      <c r="H74" s="223">
        <v>6</v>
      </c>
      <c r="I74" s="73">
        <v>63</v>
      </c>
      <c r="J74" s="73">
        <v>1500</v>
      </c>
      <c r="K74" s="73">
        <v>1779</v>
      </c>
      <c r="L74" s="73">
        <v>1779</v>
      </c>
      <c r="M74" s="73">
        <v>0</v>
      </c>
      <c r="N74" s="73">
        <v>0</v>
      </c>
      <c r="O74" s="73">
        <v>0</v>
      </c>
      <c r="P74" s="73">
        <v>237</v>
      </c>
      <c r="Q74" s="95">
        <v>42</v>
      </c>
      <c r="R74" s="95">
        <v>94696203</v>
      </c>
      <c r="S74" s="95">
        <v>150000</v>
      </c>
      <c r="T74" s="95">
        <v>94546203</v>
      </c>
      <c r="U74" s="95">
        <v>99221504</v>
      </c>
      <c r="V74" s="95">
        <v>102513161</v>
      </c>
      <c r="W74" s="95">
        <v>-176000</v>
      </c>
      <c r="X74" s="95">
        <v>0</v>
      </c>
      <c r="Y74" s="95">
        <v>-176000</v>
      </c>
      <c r="Z74" s="95">
        <v>102337161</v>
      </c>
      <c r="AA74" s="95">
        <v>101320385</v>
      </c>
      <c r="AB74" s="95">
        <v>-1016777</v>
      </c>
      <c r="AC74" s="73">
        <v>4525301</v>
      </c>
      <c r="AD74" s="73">
        <v>164</v>
      </c>
      <c r="AE74" s="73">
        <v>0</v>
      </c>
      <c r="AF74" s="95">
        <v>0</v>
      </c>
      <c r="AG74" s="95">
        <v>1140417</v>
      </c>
      <c r="AH74" s="73">
        <v>444656</v>
      </c>
      <c r="AI74" s="73">
        <v>0</v>
      </c>
      <c r="AJ74" s="95">
        <v>0</v>
      </c>
      <c r="AK74" s="95">
        <v>638567</v>
      </c>
      <c r="AL74" s="73">
        <v>94458</v>
      </c>
      <c r="AM74" s="73">
        <v>0</v>
      </c>
      <c r="AN74" s="95">
        <v>0</v>
      </c>
      <c r="AO74" s="95">
        <v>0</v>
      </c>
      <c r="AP74" s="73">
        <v>0</v>
      </c>
      <c r="AQ74" s="73">
        <v>0</v>
      </c>
      <c r="AR74" s="95">
        <v>0</v>
      </c>
      <c r="AS74" s="95">
        <v>-431960</v>
      </c>
      <c r="AT74" s="73">
        <v>0</v>
      </c>
      <c r="AU74" s="73">
        <v>0</v>
      </c>
      <c r="AV74" s="95">
        <v>0</v>
      </c>
      <c r="AW74" s="95">
        <v>0</v>
      </c>
      <c r="AX74" s="73">
        <v>0</v>
      </c>
      <c r="AY74" s="73">
        <v>0</v>
      </c>
      <c r="AZ74" s="95">
        <v>42</v>
      </c>
      <c r="BA74" s="95">
        <v>2636702</v>
      </c>
      <c r="BB74" s="73">
        <v>157507</v>
      </c>
      <c r="BC74" s="73">
        <v>0</v>
      </c>
      <c r="BD74" s="95">
        <v>0</v>
      </c>
      <c r="BE74" s="95">
        <v>0</v>
      </c>
      <c r="BF74" s="73">
        <v>0</v>
      </c>
      <c r="BG74" s="73">
        <v>0</v>
      </c>
      <c r="BH74" s="95">
        <v>0</v>
      </c>
      <c r="BI74" s="95">
        <v>0</v>
      </c>
      <c r="BJ74" s="73">
        <v>0</v>
      </c>
      <c r="BK74" s="73">
        <v>0</v>
      </c>
      <c r="BL74" s="95">
        <v>0</v>
      </c>
      <c r="BM74" s="95">
        <v>347209</v>
      </c>
      <c r="BN74" s="73">
        <v>54885</v>
      </c>
      <c r="BO74" s="73">
        <v>0</v>
      </c>
      <c r="BP74" s="95">
        <v>0</v>
      </c>
      <c r="BQ74" s="95">
        <v>0</v>
      </c>
      <c r="BR74" s="73">
        <v>0</v>
      </c>
      <c r="BS74" s="73">
        <v>0</v>
      </c>
      <c r="BT74" s="95">
        <v>0</v>
      </c>
      <c r="BU74" s="95">
        <v>4136</v>
      </c>
      <c r="BV74" s="73">
        <v>4136</v>
      </c>
      <c r="BW74" s="73">
        <v>0</v>
      </c>
      <c r="BX74" s="95">
        <v>0</v>
      </c>
      <c r="BY74" s="95">
        <v>0</v>
      </c>
      <c r="BZ74" s="73">
        <v>0</v>
      </c>
      <c r="CA74" s="73">
        <v>0</v>
      </c>
      <c r="CB74" s="95">
        <v>42</v>
      </c>
      <c r="CC74" s="95">
        <v>4335071</v>
      </c>
      <c r="CD74" s="73">
        <v>755643</v>
      </c>
      <c r="CE74" s="73" t="s">
        <v>461</v>
      </c>
      <c r="CF74" s="73" t="s">
        <v>462</v>
      </c>
      <c r="CG74" s="73" t="s">
        <v>328</v>
      </c>
      <c r="CH74" s="73" t="s">
        <v>328</v>
      </c>
      <c r="CI74" s="73" t="s">
        <v>328</v>
      </c>
      <c r="CJ74" s="72" t="s">
        <v>328</v>
      </c>
      <c r="CK74" s="72">
        <v>42923</v>
      </c>
      <c r="CL74" s="217" t="s">
        <v>469</v>
      </c>
      <c r="CM74" s="71" t="s">
        <v>470</v>
      </c>
      <c r="CN74" s="71" t="s">
        <v>187</v>
      </c>
      <c r="CO74" s="72">
        <v>42608</v>
      </c>
      <c r="CP74" s="217" t="s">
        <v>469</v>
      </c>
      <c r="CQ74" s="71" t="s">
        <v>471</v>
      </c>
      <c r="CR74" s="71" t="s">
        <v>512</v>
      </c>
      <c r="CS74" s="73">
        <v>107019759.03</v>
      </c>
      <c r="CT74" s="73"/>
      <c r="CU74" s="73"/>
      <c r="CV74" s="73">
        <v>42</v>
      </c>
      <c r="CW74" s="73">
        <v>73</v>
      </c>
      <c r="CX74" s="73">
        <v>0</v>
      </c>
      <c r="CY74" s="73">
        <v>0</v>
      </c>
      <c r="CZ74" s="73">
        <v>0</v>
      </c>
      <c r="DA74" s="73">
        <v>0</v>
      </c>
      <c r="DC74" s="218"/>
      <c r="DD74" s="218"/>
      <c r="DG74" s="218" t="str">
        <f t="shared" si="6"/>
        <v>CO</v>
      </c>
    </row>
    <row r="75" spans="1:111">
      <c r="A75" s="218" t="str">
        <f t="shared" si="5"/>
        <v>07CO</v>
      </c>
      <c r="B75" s="71" t="s">
        <v>14</v>
      </c>
      <c r="C75" s="71" t="s">
        <v>261</v>
      </c>
      <c r="D75" s="71" t="s">
        <v>262</v>
      </c>
      <c r="E75" s="72">
        <v>41850</v>
      </c>
      <c r="F75" s="217" t="s">
        <v>469</v>
      </c>
      <c r="G75" s="71" t="s">
        <v>478</v>
      </c>
      <c r="H75" s="223">
        <v>1</v>
      </c>
      <c r="I75" s="73">
        <v>5</v>
      </c>
      <c r="J75" s="73">
        <v>390</v>
      </c>
      <c r="K75" s="73">
        <v>599</v>
      </c>
      <c r="L75" s="73">
        <v>599</v>
      </c>
      <c r="M75" s="73">
        <v>0</v>
      </c>
      <c r="N75" s="73">
        <v>0</v>
      </c>
      <c r="O75" s="73">
        <v>0</v>
      </c>
      <c r="P75" s="73">
        <v>170</v>
      </c>
      <c r="Q75" s="95">
        <v>39</v>
      </c>
      <c r="R75" s="95">
        <v>6794444</v>
      </c>
      <c r="S75" s="95">
        <v>62000</v>
      </c>
      <c r="T75" s="95">
        <v>6732444</v>
      </c>
      <c r="U75" s="95">
        <v>6864518</v>
      </c>
      <c r="V75" s="95">
        <v>7093818</v>
      </c>
      <c r="W75" s="95">
        <v>0</v>
      </c>
      <c r="X75" s="95">
        <v>0</v>
      </c>
      <c r="Y75" s="95">
        <v>0</v>
      </c>
      <c r="Z75" s="95">
        <v>7093818</v>
      </c>
      <c r="AA75" s="95">
        <v>6785751</v>
      </c>
      <c r="AB75" s="95">
        <v>-308067</v>
      </c>
      <c r="AC75" s="73">
        <v>70073</v>
      </c>
      <c r="AD75" s="73">
        <v>144</v>
      </c>
      <c r="AE75" s="73">
        <v>0</v>
      </c>
      <c r="AF75" s="95">
        <v>17</v>
      </c>
      <c r="AG75" s="95">
        <v>18684</v>
      </c>
      <c r="AH75" s="73">
        <v>0</v>
      </c>
      <c r="AI75" s="73">
        <v>0</v>
      </c>
      <c r="AJ75" s="95">
        <v>22</v>
      </c>
      <c r="AK75" s="95">
        <v>128610</v>
      </c>
      <c r="AL75" s="73">
        <v>6122</v>
      </c>
      <c r="AM75" s="73">
        <v>0</v>
      </c>
      <c r="AN75" s="95">
        <v>0</v>
      </c>
      <c r="AO75" s="95">
        <v>0</v>
      </c>
      <c r="AP75" s="73">
        <v>0</v>
      </c>
      <c r="AQ75" s="73">
        <v>0</v>
      </c>
      <c r="AR75" s="95">
        <v>0</v>
      </c>
      <c r="AS75" s="95">
        <v>0</v>
      </c>
      <c r="AT75" s="73">
        <v>0</v>
      </c>
      <c r="AU75" s="73">
        <v>0</v>
      </c>
      <c r="AV75" s="95">
        <v>0</v>
      </c>
      <c r="AW75" s="95">
        <v>0</v>
      </c>
      <c r="AX75" s="73">
        <v>0</v>
      </c>
      <c r="AY75" s="73">
        <v>0</v>
      </c>
      <c r="AZ75" s="95">
        <v>0</v>
      </c>
      <c r="BA75" s="95">
        <v>-34650</v>
      </c>
      <c r="BB75" s="73">
        <v>0</v>
      </c>
      <c r="BC75" s="73">
        <v>0</v>
      </c>
      <c r="BD75" s="95">
        <v>0</v>
      </c>
      <c r="BE75" s="95">
        <v>0</v>
      </c>
      <c r="BF75" s="73">
        <v>0</v>
      </c>
      <c r="BG75" s="73">
        <v>0</v>
      </c>
      <c r="BH75" s="95">
        <v>0</v>
      </c>
      <c r="BI75" s="95">
        <v>0</v>
      </c>
      <c r="BJ75" s="73">
        <v>0</v>
      </c>
      <c r="BK75" s="73">
        <v>0</v>
      </c>
      <c r="BL75" s="95">
        <v>0</v>
      </c>
      <c r="BM75" s="95">
        <v>0</v>
      </c>
      <c r="BN75" s="73">
        <v>0</v>
      </c>
      <c r="BO75" s="73">
        <v>0</v>
      </c>
      <c r="BP75" s="95">
        <v>0</v>
      </c>
      <c r="BQ75" s="95">
        <v>0</v>
      </c>
      <c r="BR75" s="73">
        <v>0</v>
      </c>
      <c r="BS75" s="73">
        <v>0</v>
      </c>
      <c r="BT75" s="95">
        <v>0</v>
      </c>
      <c r="BU75" s="95">
        <v>0</v>
      </c>
      <c r="BV75" s="73">
        <v>0</v>
      </c>
      <c r="BW75" s="73">
        <v>0</v>
      </c>
      <c r="BX75" s="95">
        <v>0</v>
      </c>
      <c r="BY75" s="95">
        <v>0</v>
      </c>
      <c r="BZ75" s="73">
        <v>0</v>
      </c>
      <c r="CA75" s="73">
        <v>0</v>
      </c>
      <c r="CB75" s="95">
        <v>39</v>
      </c>
      <c r="CC75" s="95">
        <v>112644</v>
      </c>
      <c r="CD75" s="73">
        <v>6122</v>
      </c>
      <c r="CE75" s="73" t="s">
        <v>455</v>
      </c>
      <c r="CF75" s="73" t="s">
        <v>456</v>
      </c>
      <c r="CG75" s="73" t="s">
        <v>328</v>
      </c>
      <c r="CH75" s="73" t="s">
        <v>328</v>
      </c>
      <c r="CI75" s="73" t="s">
        <v>328</v>
      </c>
      <c r="CJ75" s="72" t="s">
        <v>328</v>
      </c>
      <c r="CK75" s="72">
        <v>42926</v>
      </c>
      <c r="CL75" s="217" t="s">
        <v>469</v>
      </c>
      <c r="CM75" s="71" t="s">
        <v>470</v>
      </c>
      <c r="CN75" s="71" t="s">
        <v>187</v>
      </c>
      <c r="CO75" s="72">
        <v>42607</v>
      </c>
      <c r="CP75" s="217" t="s">
        <v>469</v>
      </c>
      <c r="CQ75" s="71" t="s">
        <v>471</v>
      </c>
      <c r="CR75" s="71" t="s">
        <v>513</v>
      </c>
      <c r="CS75" s="73">
        <v>6553700</v>
      </c>
      <c r="CT75" s="73"/>
      <c r="CU75" s="73"/>
      <c r="CV75" s="73">
        <v>39</v>
      </c>
      <c r="CW75" s="73">
        <v>26</v>
      </c>
      <c r="CX75" s="73">
        <v>0</v>
      </c>
      <c r="CY75" s="73">
        <v>0</v>
      </c>
      <c r="CZ75" s="73">
        <v>0</v>
      </c>
      <c r="DA75" s="73">
        <v>0</v>
      </c>
      <c r="DC75" s="218"/>
      <c r="DD75" s="218"/>
      <c r="DG75" s="218" t="str">
        <f t="shared" si="6"/>
        <v>CO</v>
      </c>
    </row>
    <row r="76" spans="1:111">
      <c r="A76" s="218" t="str">
        <f t="shared" si="5"/>
        <v>07CO</v>
      </c>
      <c r="B76" s="71" t="s">
        <v>14</v>
      </c>
      <c r="C76" s="71" t="s">
        <v>263</v>
      </c>
      <c r="D76" s="71" t="s">
        <v>264</v>
      </c>
      <c r="E76" s="72">
        <v>41808</v>
      </c>
      <c r="F76" s="217" t="s">
        <v>467</v>
      </c>
      <c r="G76" s="71" t="s">
        <v>484</v>
      </c>
      <c r="H76" s="223">
        <v>2</v>
      </c>
      <c r="I76" s="73">
        <v>5</v>
      </c>
      <c r="J76" s="73">
        <v>400</v>
      </c>
      <c r="K76" s="73">
        <v>654</v>
      </c>
      <c r="L76" s="73">
        <v>652</v>
      </c>
      <c r="M76" s="73">
        <v>2</v>
      </c>
      <c r="N76" s="73">
        <v>0</v>
      </c>
      <c r="O76" s="73">
        <v>0</v>
      </c>
      <c r="P76" s="73">
        <v>203</v>
      </c>
      <c r="Q76" s="95">
        <v>51</v>
      </c>
      <c r="R76" s="95">
        <v>12544444</v>
      </c>
      <c r="S76" s="95">
        <v>119000</v>
      </c>
      <c r="T76" s="95">
        <v>12425444</v>
      </c>
      <c r="U76" s="95">
        <v>12706570</v>
      </c>
      <c r="V76" s="95">
        <v>13012776</v>
      </c>
      <c r="W76" s="95">
        <v>0</v>
      </c>
      <c r="X76" s="95">
        <v>0</v>
      </c>
      <c r="Y76" s="95">
        <v>0</v>
      </c>
      <c r="Z76" s="95">
        <v>13012776</v>
      </c>
      <c r="AA76" s="95">
        <v>12421061</v>
      </c>
      <c r="AB76" s="95">
        <v>-591715</v>
      </c>
      <c r="AC76" s="73">
        <v>162125</v>
      </c>
      <c r="AD76" s="73">
        <v>167</v>
      </c>
      <c r="AE76" s="73">
        <v>6</v>
      </c>
      <c r="AF76" s="95">
        <v>11</v>
      </c>
      <c r="AG76" s="95">
        <v>89297</v>
      </c>
      <c r="AH76" s="73">
        <v>0</v>
      </c>
      <c r="AI76" s="73">
        <v>0</v>
      </c>
      <c r="AJ76" s="95">
        <v>40</v>
      </c>
      <c r="AK76" s="95">
        <v>77646</v>
      </c>
      <c r="AL76" s="73">
        <v>16339</v>
      </c>
      <c r="AM76" s="73">
        <v>0</v>
      </c>
      <c r="AN76" s="95">
        <v>0</v>
      </c>
      <c r="AO76" s="95">
        <v>0</v>
      </c>
      <c r="AP76" s="73">
        <v>0</v>
      </c>
      <c r="AQ76" s="73">
        <v>0</v>
      </c>
      <c r="AR76" s="95">
        <v>0</v>
      </c>
      <c r="AS76" s="95">
        <v>0</v>
      </c>
      <c r="AT76" s="73">
        <v>0</v>
      </c>
      <c r="AU76" s="73">
        <v>0</v>
      </c>
      <c r="AV76" s="95">
        <v>0</v>
      </c>
      <c r="AW76" s="95">
        <v>0</v>
      </c>
      <c r="AX76" s="73">
        <v>0</v>
      </c>
      <c r="AY76" s="73">
        <v>0</v>
      </c>
      <c r="AZ76" s="95">
        <v>0</v>
      </c>
      <c r="BA76" s="95">
        <v>0</v>
      </c>
      <c r="BB76" s="73">
        <v>0</v>
      </c>
      <c r="BC76" s="73">
        <v>0</v>
      </c>
      <c r="BD76" s="95">
        <v>0</v>
      </c>
      <c r="BE76" s="95">
        <v>15383</v>
      </c>
      <c r="BF76" s="73">
        <v>15383</v>
      </c>
      <c r="BG76" s="73">
        <v>0</v>
      </c>
      <c r="BH76" s="95">
        <v>0</v>
      </c>
      <c r="BI76" s="95">
        <v>0</v>
      </c>
      <c r="BJ76" s="73">
        <v>0</v>
      </c>
      <c r="BK76" s="73">
        <v>0</v>
      </c>
      <c r="BL76" s="95">
        <v>0</v>
      </c>
      <c r="BM76" s="95">
        <v>0</v>
      </c>
      <c r="BN76" s="73">
        <v>0</v>
      </c>
      <c r="BO76" s="73">
        <v>0</v>
      </c>
      <c r="BP76" s="95">
        <v>0</v>
      </c>
      <c r="BQ76" s="95">
        <v>0</v>
      </c>
      <c r="BR76" s="73">
        <v>0</v>
      </c>
      <c r="BS76" s="73">
        <v>0</v>
      </c>
      <c r="BT76" s="95">
        <v>0</v>
      </c>
      <c r="BU76" s="95">
        <v>0</v>
      </c>
      <c r="BV76" s="73">
        <v>0</v>
      </c>
      <c r="BW76" s="73">
        <v>0</v>
      </c>
      <c r="BX76" s="95">
        <v>0</v>
      </c>
      <c r="BY76" s="95">
        <v>0</v>
      </c>
      <c r="BZ76" s="73">
        <v>0</v>
      </c>
      <c r="CA76" s="73">
        <v>6</v>
      </c>
      <c r="CB76" s="95">
        <v>51</v>
      </c>
      <c r="CC76" s="95">
        <v>182326</v>
      </c>
      <c r="CD76" s="73">
        <v>31722</v>
      </c>
      <c r="CE76" s="73" t="s">
        <v>455</v>
      </c>
      <c r="CF76" s="73" t="s">
        <v>456</v>
      </c>
      <c r="CG76" s="73" t="s">
        <v>328</v>
      </c>
      <c r="CH76" s="73" t="s">
        <v>328</v>
      </c>
      <c r="CI76" s="73" t="s">
        <v>328</v>
      </c>
      <c r="CJ76" s="72" t="s">
        <v>328</v>
      </c>
      <c r="CK76" s="72">
        <v>42947</v>
      </c>
      <c r="CL76" s="217" t="s">
        <v>469</v>
      </c>
      <c r="CM76" s="71" t="s">
        <v>470</v>
      </c>
      <c r="CN76" s="71" t="s">
        <v>187</v>
      </c>
      <c r="CO76" s="72">
        <v>42668</v>
      </c>
      <c r="CP76" s="217" t="s">
        <v>476</v>
      </c>
      <c r="CQ76" s="71" t="s">
        <v>471</v>
      </c>
      <c r="CR76" s="71" t="s">
        <v>514</v>
      </c>
      <c r="CS76" s="73">
        <v>12199500</v>
      </c>
      <c r="CT76" s="73"/>
      <c r="CU76" s="73"/>
      <c r="CV76" s="73">
        <v>45</v>
      </c>
      <c r="CW76" s="73">
        <v>30</v>
      </c>
      <c r="CX76" s="73">
        <v>0</v>
      </c>
      <c r="CY76" s="73">
        <v>0</v>
      </c>
      <c r="CZ76" s="73">
        <v>0</v>
      </c>
      <c r="DA76" s="73">
        <v>0</v>
      </c>
      <c r="DC76" s="218"/>
      <c r="DD76" s="218"/>
      <c r="DG76" s="218" t="str">
        <f t="shared" si="6"/>
        <v>CO</v>
      </c>
    </row>
    <row r="77" spans="1:111">
      <c r="A77" s="218" t="str">
        <f t="shared" si="5"/>
        <v>07CO</v>
      </c>
      <c r="B77" s="71" t="s">
        <v>14</v>
      </c>
      <c r="C77" s="71" t="s">
        <v>265</v>
      </c>
      <c r="D77" s="71" t="s">
        <v>266</v>
      </c>
      <c r="E77" s="72">
        <v>42424</v>
      </c>
      <c r="F77" s="217" t="s">
        <v>472</v>
      </c>
      <c r="G77" s="71" t="s">
        <v>468</v>
      </c>
      <c r="H77" s="223">
        <v>3</v>
      </c>
      <c r="I77" s="73">
        <v>6</v>
      </c>
      <c r="J77" s="73">
        <v>260</v>
      </c>
      <c r="K77" s="73">
        <v>309</v>
      </c>
      <c r="L77" s="73">
        <v>309</v>
      </c>
      <c r="M77" s="73">
        <v>0</v>
      </c>
      <c r="N77" s="73">
        <v>0</v>
      </c>
      <c r="O77" s="73">
        <v>0</v>
      </c>
      <c r="P77" s="73">
        <v>46</v>
      </c>
      <c r="Q77" s="95">
        <v>3</v>
      </c>
      <c r="R77" s="95">
        <v>2482901</v>
      </c>
      <c r="S77" s="95">
        <v>50000</v>
      </c>
      <c r="T77" s="95">
        <v>2432901</v>
      </c>
      <c r="U77" s="95">
        <v>2542403</v>
      </c>
      <c r="V77" s="95">
        <v>2373194</v>
      </c>
      <c r="W77" s="95">
        <v>0</v>
      </c>
      <c r="X77" s="95">
        <v>0</v>
      </c>
      <c r="Y77" s="95">
        <v>0</v>
      </c>
      <c r="Z77" s="95">
        <v>2373194</v>
      </c>
      <c r="AA77" s="95">
        <v>2384196</v>
      </c>
      <c r="AB77" s="95">
        <v>11002</v>
      </c>
      <c r="AC77" s="73">
        <v>59502</v>
      </c>
      <c r="AD77" s="73">
        <v>25</v>
      </c>
      <c r="AE77" s="73">
        <v>0</v>
      </c>
      <c r="AF77" s="95">
        <v>3</v>
      </c>
      <c r="AG77" s="95">
        <v>56002</v>
      </c>
      <c r="AH77" s="73">
        <v>0</v>
      </c>
      <c r="AI77" s="73">
        <v>0</v>
      </c>
      <c r="AJ77" s="95">
        <v>0</v>
      </c>
      <c r="AK77" s="95">
        <v>8532</v>
      </c>
      <c r="AL77" s="73">
        <v>0</v>
      </c>
      <c r="AM77" s="73">
        <v>0</v>
      </c>
      <c r="AN77" s="95">
        <v>0</v>
      </c>
      <c r="AO77" s="95">
        <v>0</v>
      </c>
      <c r="AP77" s="73">
        <v>0</v>
      </c>
      <c r="AQ77" s="73">
        <v>0</v>
      </c>
      <c r="AR77" s="95">
        <v>0</v>
      </c>
      <c r="AS77" s="95">
        <v>0</v>
      </c>
      <c r="AT77" s="73">
        <v>0</v>
      </c>
      <c r="AU77" s="73">
        <v>0</v>
      </c>
      <c r="AV77" s="95">
        <v>0</v>
      </c>
      <c r="AW77" s="95">
        <v>0</v>
      </c>
      <c r="AX77" s="73">
        <v>0</v>
      </c>
      <c r="AY77" s="73">
        <v>0</v>
      </c>
      <c r="AZ77" s="95">
        <v>0</v>
      </c>
      <c r="BA77" s="95">
        <v>0</v>
      </c>
      <c r="BB77" s="73">
        <v>0</v>
      </c>
      <c r="BC77" s="73">
        <v>0</v>
      </c>
      <c r="BD77" s="95">
        <v>0</v>
      </c>
      <c r="BE77" s="95">
        <v>0</v>
      </c>
      <c r="BF77" s="73">
        <v>0</v>
      </c>
      <c r="BG77" s="73">
        <v>0</v>
      </c>
      <c r="BH77" s="95">
        <v>0</v>
      </c>
      <c r="BI77" s="95">
        <v>0</v>
      </c>
      <c r="BJ77" s="73">
        <v>0</v>
      </c>
      <c r="BK77" s="73">
        <v>0</v>
      </c>
      <c r="BL77" s="95">
        <v>0</v>
      </c>
      <c r="BM77" s="95">
        <v>0</v>
      </c>
      <c r="BN77" s="73">
        <v>0</v>
      </c>
      <c r="BO77" s="73">
        <v>0</v>
      </c>
      <c r="BP77" s="95">
        <v>0</v>
      </c>
      <c r="BQ77" s="95">
        <v>0</v>
      </c>
      <c r="BR77" s="73">
        <v>0</v>
      </c>
      <c r="BS77" s="73">
        <v>0</v>
      </c>
      <c r="BT77" s="95">
        <v>0</v>
      </c>
      <c r="BU77" s="95">
        <v>0</v>
      </c>
      <c r="BV77" s="73">
        <v>0</v>
      </c>
      <c r="BW77" s="73">
        <v>0</v>
      </c>
      <c r="BX77" s="95">
        <v>0</v>
      </c>
      <c r="BY77" s="95">
        <v>0</v>
      </c>
      <c r="BZ77" s="73">
        <v>0</v>
      </c>
      <c r="CA77" s="73">
        <v>0</v>
      </c>
      <c r="CB77" s="95">
        <v>3</v>
      </c>
      <c r="CC77" s="95">
        <v>64535</v>
      </c>
      <c r="CD77" s="73">
        <v>0</v>
      </c>
      <c r="CE77" s="73" t="s">
        <v>463</v>
      </c>
      <c r="CF77" s="73" t="s">
        <v>464</v>
      </c>
      <c r="CG77" s="73" t="s">
        <v>328</v>
      </c>
      <c r="CH77" s="73" t="s">
        <v>328</v>
      </c>
      <c r="CI77" s="73" t="s">
        <v>328</v>
      </c>
      <c r="CJ77" s="72" t="s">
        <v>328</v>
      </c>
      <c r="CK77" s="72">
        <v>42941</v>
      </c>
      <c r="CL77" s="217" t="s">
        <v>469</v>
      </c>
      <c r="CM77" s="71" t="s">
        <v>470</v>
      </c>
      <c r="CN77" s="71" t="s">
        <v>187</v>
      </c>
      <c r="CO77" s="72">
        <v>42872</v>
      </c>
      <c r="CP77" s="217" t="s">
        <v>467</v>
      </c>
      <c r="CQ77" s="71" t="s">
        <v>471</v>
      </c>
      <c r="CR77" s="71" t="s">
        <v>515</v>
      </c>
      <c r="CS77" s="73">
        <v>2246000</v>
      </c>
      <c r="CT77" s="73"/>
      <c r="CU77" s="73"/>
      <c r="CV77" s="73">
        <v>0</v>
      </c>
      <c r="CW77" s="73">
        <v>21</v>
      </c>
      <c r="CX77" s="73">
        <v>0</v>
      </c>
      <c r="CY77" s="73">
        <v>0</v>
      </c>
      <c r="CZ77" s="73">
        <v>0</v>
      </c>
      <c r="DA77" s="73">
        <v>0</v>
      </c>
      <c r="DC77" s="218"/>
      <c r="DD77" s="218"/>
      <c r="DG77" s="218" t="str">
        <f t="shared" si="6"/>
        <v>CO</v>
      </c>
    </row>
    <row r="78" spans="1:111">
      <c r="A78" s="218" t="str">
        <f t="shared" si="5"/>
        <v>07CO</v>
      </c>
      <c r="B78" s="71" t="s">
        <v>14</v>
      </c>
      <c r="C78" s="71" t="s">
        <v>267</v>
      </c>
      <c r="D78" s="71" t="s">
        <v>268</v>
      </c>
      <c r="E78" s="72">
        <v>42515</v>
      </c>
      <c r="F78" s="217" t="s">
        <v>467</v>
      </c>
      <c r="G78" s="71" t="s">
        <v>468</v>
      </c>
      <c r="H78" s="223">
        <v>2</v>
      </c>
      <c r="I78" s="73">
        <v>1</v>
      </c>
      <c r="J78" s="73">
        <v>200</v>
      </c>
      <c r="K78" s="73">
        <v>284</v>
      </c>
      <c r="L78" s="73">
        <v>284</v>
      </c>
      <c r="M78" s="73">
        <v>0</v>
      </c>
      <c r="N78" s="73">
        <v>0</v>
      </c>
      <c r="O78" s="73">
        <v>0</v>
      </c>
      <c r="P78" s="73">
        <v>56</v>
      </c>
      <c r="Q78" s="95">
        <v>28</v>
      </c>
      <c r="R78" s="95">
        <v>4590182</v>
      </c>
      <c r="S78" s="95">
        <v>55000</v>
      </c>
      <c r="T78" s="95">
        <v>4535182</v>
      </c>
      <c r="U78" s="95">
        <v>4640182</v>
      </c>
      <c r="V78" s="95">
        <v>4586377</v>
      </c>
      <c r="W78" s="95">
        <v>0</v>
      </c>
      <c r="X78" s="95">
        <v>0</v>
      </c>
      <c r="Y78" s="95">
        <v>0</v>
      </c>
      <c r="Z78" s="95">
        <v>4586377</v>
      </c>
      <c r="AA78" s="95">
        <v>4603104</v>
      </c>
      <c r="AB78" s="95">
        <v>16727</v>
      </c>
      <c r="AC78" s="73">
        <v>50000</v>
      </c>
      <c r="AD78" s="73">
        <v>22</v>
      </c>
      <c r="AE78" s="73">
        <v>0</v>
      </c>
      <c r="AF78" s="95">
        <v>7</v>
      </c>
      <c r="AG78" s="95">
        <v>26821</v>
      </c>
      <c r="AH78" s="73">
        <v>0</v>
      </c>
      <c r="AI78" s="73">
        <v>0</v>
      </c>
      <c r="AJ78" s="95">
        <v>0</v>
      </c>
      <c r="AK78" s="95">
        <v>14230</v>
      </c>
      <c r="AL78" s="73">
        <v>1901</v>
      </c>
      <c r="AM78" s="73">
        <v>0</v>
      </c>
      <c r="AN78" s="95">
        <v>0</v>
      </c>
      <c r="AO78" s="95">
        <v>0</v>
      </c>
      <c r="AP78" s="73">
        <v>0</v>
      </c>
      <c r="AQ78" s="73">
        <v>0</v>
      </c>
      <c r="AR78" s="95">
        <v>0</v>
      </c>
      <c r="AS78" s="95">
        <v>0</v>
      </c>
      <c r="AT78" s="73">
        <v>0</v>
      </c>
      <c r="AU78" s="73">
        <v>0</v>
      </c>
      <c r="AV78" s="95">
        <v>0</v>
      </c>
      <c r="AW78" s="95">
        <v>0</v>
      </c>
      <c r="AX78" s="73">
        <v>0</v>
      </c>
      <c r="AY78" s="73">
        <v>0</v>
      </c>
      <c r="AZ78" s="95">
        <v>0</v>
      </c>
      <c r="BA78" s="95">
        <v>16142</v>
      </c>
      <c r="BB78" s="73">
        <v>0</v>
      </c>
      <c r="BC78" s="73">
        <v>0</v>
      </c>
      <c r="BD78" s="95">
        <v>0</v>
      </c>
      <c r="BE78" s="95">
        <v>0</v>
      </c>
      <c r="BF78" s="73">
        <v>0</v>
      </c>
      <c r="BG78" s="73">
        <v>0</v>
      </c>
      <c r="BH78" s="95">
        <v>0</v>
      </c>
      <c r="BI78" s="95">
        <v>0</v>
      </c>
      <c r="BJ78" s="73">
        <v>0</v>
      </c>
      <c r="BK78" s="73">
        <v>0</v>
      </c>
      <c r="BL78" s="95">
        <v>0</v>
      </c>
      <c r="BM78" s="95">
        <v>0</v>
      </c>
      <c r="BN78" s="73">
        <v>0</v>
      </c>
      <c r="BO78" s="73">
        <v>0</v>
      </c>
      <c r="BP78" s="95">
        <v>0</v>
      </c>
      <c r="BQ78" s="95">
        <v>0</v>
      </c>
      <c r="BR78" s="73">
        <v>0</v>
      </c>
      <c r="BS78" s="73">
        <v>0</v>
      </c>
      <c r="BT78" s="95">
        <v>21</v>
      </c>
      <c r="BU78" s="95">
        <v>0</v>
      </c>
      <c r="BV78" s="73">
        <v>0</v>
      </c>
      <c r="BW78" s="73">
        <v>0</v>
      </c>
      <c r="BX78" s="95">
        <v>0</v>
      </c>
      <c r="BY78" s="95">
        <v>0</v>
      </c>
      <c r="BZ78" s="73">
        <v>0</v>
      </c>
      <c r="CA78" s="73">
        <v>0</v>
      </c>
      <c r="CB78" s="95">
        <v>28</v>
      </c>
      <c r="CC78" s="95">
        <v>57192</v>
      </c>
      <c r="CD78" s="73">
        <v>1901</v>
      </c>
      <c r="CE78" s="73" t="s">
        <v>457</v>
      </c>
      <c r="CF78" s="73" t="s">
        <v>458</v>
      </c>
      <c r="CG78" s="73" t="s">
        <v>328</v>
      </c>
      <c r="CH78" s="73" t="s">
        <v>328</v>
      </c>
      <c r="CI78" s="73" t="s">
        <v>328</v>
      </c>
      <c r="CJ78" s="72" t="s">
        <v>328</v>
      </c>
      <c r="CK78" s="72">
        <v>43005</v>
      </c>
      <c r="CL78" s="217" t="s">
        <v>469</v>
      </c>
      <c r="CM78" s="71" t="s">
        <v>470</v>
      </c>
      <c r="CN78" s="71" t="s">
        <v>187</v>
      </c>
      <c r="CO78" s="72">
        <v>42886</v>
      </c>
      <c r="CP78" s="217" t="s">
        <v>467</v>
      </c>
      <c r="CQ78" s="71" t="s">
        <v>471</v>
      </c>
      <c r="CR78" s="71" t="s">
        <v>513</v>
      </c>
      <c r="CS78" s="73">
        <v>7190840.8799999999</v>
      </c>
      <c r="CT78" s="73"/>
      <c r="CU78" s="73"/>
      <c r="CV78" s="73">
        <v>28</v>
      </c>
      <c r="CW78" s="73">
        <v>34</v>
      </c>
      <c r="CX78" s="73">
        <v>0</v>
      </c>
      <c r="CY78" s="73">
        <v>0</v>
      </c>
      <c r="CZ78" s="73">
        <v>0</v>
      </c>
      <c r="DA78" s="73">
        <v>0</v>
      </c>
      <c r="DC78" s="218"/>
      <c r="DD78" s="218"/>
      <c r="DG78" s="218" t="str">
        <f t="shared" si="6"/>
        <v>CO</v>
      </c>
    </row>
    <row r="79" spans="1:111">
      <c r="A79" s="218" t="str">
        <f t="shared" si="5"/>
        <v>07DO</v>
      </c>
      <c r="B79" s="71" t="s">
        <v>14</v>
      </c>
      <c r="C79" s="71" t="s">
        <v>323</v>
      </c>
      <c r="D79" s="71" t="s">
        <v>324</v>
      </c>
      <c r="E79" s="72">
        <v>42438</v>
      </c>
      <c r="F79" s="217" t="s">
        <v>472</v>
      </c>
      <c r="G79" s="71" t="s">
        <v>468</v>
      </c>
      <c r="H79" s="223">
        <v>1</v>
      </c>
      <c r="I79" s="73">
        <v>0</v>
      </c>
      <c r="J79" s="73">
        <v>165</v>
      </c>
      <c r="K79" s="73">
        <v>235</v>
      </c>
      <c r="L79" s="73">
        <v>235</v>
      </c>
      <c r="M79" s="73">
        <v>0</v>
      </c>
      <c r="N79" s="73">
        <v>0</v>
      </c>
      <c r="O79" s="73">
        <v>0</v>
      </c>
      <c r="P79" s="73">
        <v>70</v>
      </c>
      <c r="Q79" s="95">
        <v>0</v>
      </c>
      <c r="R79" s="95">
        <v>4858889</v>
      </c>
      <c r="S79" s="95">
        <v>50000</v>
      </c>
      <c r="T79" s="95">
        <v>4808889</v>
      </c>
      <c r="U79" s="95">
        <v>4858889</v>
      </c>
      <c r="V79" s="95">
        <v>4889946</v>
      </c>
      <c r="W79" s="95">
        <v>0</v>
      </c>
      <c r="X79" s="95">
        <v>0</v>
      </c>
      <c r="Y79" s="95">
        <v>0</v>
      </c>
      <c r="Z79" s="95">
        <v>4889946</v>
      </c>
      <c r="AA79" s="95">
        <v>4892719</v>
      </c>
      <c r="AB79" s="95">
        <v>2773</v>
      </c>
      <c r="AC79" s="73">
        <v>0</v>
      </c>
      <c r="AD79" s="73">
        <v>37</v>
      </c>
      <c r="AE79" s="73">
        <v>0</v>
      </c>
      <c r="AF79" s="95">
        <v>0</v>
      </c>
      <c r="AG79" s="95">
        <v>0</v>
      </c>
      <c r="AH79" s="73">
        <v>0</v>
      </c>
      <c r="AI79" s="73">
        <v>0</v>
      </c>
      <c r="AJ79" s="95">
        <v>0</v>
      </c>
      <c r="AK79" s="95">
        <v>0</v>
      </c>
      <c r="AL79" s="73">
        <v>0</v>
      </c>
      <c r="AM79" s="73">
        <v>0</v>
      </c>
      <c r="AN79" s="95">
        <v>0</v>
      </c>
      <c r="AO79" s="95">
        <v>0</v>
      </c>
      <c r="AP79" s="73">
        <v>0</v>
      </c>
      <c r="AQ79" s="73">
        <v>0</v>
      </c>
      <c r="AR79" s="95">
        <v>0</v>
      </c>
      <c r="AS79" s="95">
        <v>0</v>
      </c>
      <c r="AT79" s="73">
        <v>0</v>
      </c>
      <c r="AU79" s="73">
        <v>0</v>
      </c>
      <c r="AV79" s="95">
        <v>0</v>
      </c>
      <c r="AW79" s="95">
        <v>0</v>
      </c>
      <c r="AX79" s="73">
        <v>0</v>
      </c>
      <c r="AY79" s="73">
        <v>12</v>
      </c>
      <c r="AZ79" s="95">
        <v>0</v>
      </c>
      <c r="BA79" s="95">
        <v>0</v>
      </c>
      <c r="BB79" s="73">
        <v>0</v>
      </c>
      <c r="BC79" s="73">
        <v>0</v>
      </c>
      <c r="BD79" s="95">
        <v>0</v>
      </c>
      <c r="BE79" s="95">
        <v>0</v>
      </c>
      <c r="BF79" s="73">
        <v>0</v>
      </c>
      <c r="BG79" s="73">
        <v>0</v>
      </c>
      <c r="BH79" s="95">
        <v>0</v>
      </c>
      <c r="BI79" s="95">
        <v>0</v>
      </c>
      <c r="BJ79" s="73">
        <v>0</v>
      </c>
      <c r="BK79" s="73">
        <v>0</v>
      </c>
      <c r="BL79" s="95">
        <v>0</v>
      </c>
      <c r="BM79" s="95">
        <v>0</v>
      </c>
      <c r="BN79" s="73">
        <v>0</v>
      </c>
      <c r="BO79" s="73">
        <v>0</v>
      </c>
      <c r="BP79" s="95">
        <v>0</v>
      </c>
      <c r="BQ79" s="95">
        <v>0</v>
      </c>
      <c r="BR79" s="73">
        <v>0</v>
      </c>
      <c r="BS79" s="73">
        <v>0</v>
      </c>
      <c r="BT79" s="95">
        <v>0</v>
      </c>
      <c r="BU79" s="95">
        <v>0</v>
      </c>
      <c r="BV79" s="73">
        <v>0</v>
      </c>
      <c r="BW79" s="73">
        <v>0</v>
      </c>
      <c r="BX79" s="95">
        <v>0</v>
      </c>
      <c r="BY79" s="95">
        <v>0</v>
      </c>
      <c r="BZ79" s="73">
        <v>0</v>
      </c>
      <c r="CA79" s="73">
        <v>12</v>
      </c>
      <c r="CB79" s="95">
        <v>0</v>
      </c>
      <c r="CC79" s="95">
        <v>0</v>
      </c>
      <c r="CD79" s="73">
        <v>0</v>
      </c>
      <c r="CE79" s="73" t="s">
        <v>455</v>
      </c>
      <c r="CF79" s="73" t="s">
        <v>456</v>
      </c>
      <c r="CG79" s="73" t="s">
        <v>328</v>
      </c>
      <c r="CH79" s="73" t="s">
        <v>328</v>
      </c>
      <c r="CI79" s="73" t="s">
        <v>328</v>
      </c>
      <c r="CJ79" s="72" t="s">
        <v>328</v>
      </c>
      <c r="CK79" s="72">
        <v>42921</v>
      </c>
      <c r="CL79" s="217" t="s">
        <v>469</v>
      </c>
      <c r="CM79" s="71" t="s">
        <v>470</v>
      </c>
      <c r="CN79" s="71" t="s">
        <v>187</v>
      </c>
      <c r="CO79" s="72">
        <v>42755</v>
      </c>
      <c r="CP79" s="217" t="s">
        <v>472</v>
      </c>
      <c r="CQ79" s="71" t="s">
        <v>471</v>
      </c>
      <c r="CR79" s="71" t="s">
        <v>514</v>
      </c>
      <c r="CS79" s="73">
        <v>4975480</v>
      </c>
      <c r="CT79" s="73"/>
      <c r="CU79" s="73"/>
      <c r="CV79" s="73">
        <v>0</v>
      </c>
      <c r="CW79" s="73">
        <v>21</v>
      </c>
      <c r="CX79" s="73">
        <v>0</v>
      </c>
      <c r="CY79" s="73">
        <v>0</v>
      </c>
      <c r="CZ79" s="73">
        <v>0</v>
      </c>
      <c r="DA79" s="73">
        <v>0</v>
      </c>
      <c r="DC79" s="218"/>
      <c r="DD79" s="218"/>
      <c r="DG79" s="218" t="str">
        <f t="shared" si="6"/>
        <v>DO</v>
      </c>
    </row>
    <row r="80" spans="1:111">
      <c r="A80" s="218" t="str">
        <f t="shared" si="5"/>
        <v>07DO</v>
      </c>
      <c r="B80" s="71" t="s">
        <v>14</v>
      </c>
      <c r="C80" s="71" t="s">
        <v>311</v>
      </c>
      <c r="D80" s="71" t="s">
        <v>312</v>
      </c>
      <c r="E80" s="72">
        <v>42178</v>
      </c>
      <c r="F80" s="217" t="s">
        <v>467</v>
      </c>
      <c r="G80" s="71" t="s">
        <v>478</v>
      </c>
      <c r="H80" s="223">
        <v>1</v>
      </c>
      <c r="I80" s="73">
        <v>0</v>
      </c>
      <c r="J80" s="73">
        <v>515</v>
      </c>
      <c r="K80" s="73">
        <v>678</v>
      </c>
      <c r="L80" s="73">
        <v>678</v>
      </c>
      <c r="M80" s="73">
        <v>0</v>
      </c>
      <c r="N80" s="73">
        <v>0</v>
      </c>
      <c r="O80" s="73">
        <v>0</v>
      </c>
      <c r="P80" s="73">
        <v>90</v>
      </c>
      <c r="Q80" s="95">
        <v>73</v>
      </c>
      <c r="R80" s="95">
        <v>5520000</v>
      </c>
      <c r="S80" s="95">
        <v>50000</v>
      </c>
      <c r="T80" s="95">
        <v>5470000</v>
      </c>
      <c r="U80" s="95">
        <v>5520000</v>
      </c>
      <c r="V80" s="95">
        <v>5515787</v>
      </c>
      <c r="W80" s="95">
        <v>0</v>
      </c>
      <c r="X80" s="95">
        <v>0</v>
      </c>
      <c r="Y80" s="95">
        <v>0</v>
      </c>
      <c r="Z80" s="95">
        <v>5515787</v>
      </c>
      <c r="AA80" s="95">
        <v>5461492</v>
      </c>
      <c r="AB80" s="95">
        <v>-54295</v>
      </c>
      <c r="AC80" s="73">
        <v>0</v>
      </c>
      <c r="AD80" s="73">
        <v>60</v>
      </c>
      <c r="AE80" s="73">
        <v>0</v>
      </c>
      <c r="AF80" s="95">
        <v>0</v>
      </c>
      <c r="AG80" s="95">
        <v>0</v>
      </c>
      <c r="AH80" s="73">
        <v>0</v>
      </c>
      <c r="AI80" s="73">
        <v>0</v>
      </c>
      <c r="AJ80" s="95">
        <v>73</v>
      </c>
      <c r="AK80" s="95">
        <v>42916</v>
      </c>
      <c r="AL80" s="73">
        <v>0</v>
      </c>
      <c r="AM80" s="73">
        <v>0</v>
      </c>
      <c r="AN80" s="95">
        <v>0</v>
      </c>
      <c r="AO80" s="95">
        <v>0</v>
      </c>
      <c r="AP80" s="73">
        <v>0</v>
      </c>
      <c r="AQ80" s="73">
        <v>0</v>
      </c>
      <c r="AR80" s="95">
        <v>0</v>
      </c>
      <c r="AS80" s="95">
        <v>0</v>
      </c>
      <c r="AT80" s="73">
        <v>0</v>
      </c>
      <c r="AU80" s="73">
        <v>0</v>
      </c>
      <c r="AV80" s="95">
        <v>0</v>
      </c>
      <c r="AW80" s="95">
        <v>0</v>
      </c>
      <c r="AX80" s="73">
        <v>0</v>
      </c>
      <c r="AY80" s="73">
        <v>0</v>
      </c>
      <c r="AZ80" s="95">
        <v>0</v>
      </c>
      <c r="BA80" s="95">
        <v>0</v>
      </c>
      <c r="BB80" s="73">
        <v>0</v>
      </c>
      <c r="BC80" s="73">
        <v>0</v>
      </c>
      <c r="BD80" s="95">
        <v>0</v>
      </c>
      <c r="BE80" s="95">
        <v>0</v>
      </c>
      <c r="BF80" s="73">
        <v>0</v>
      </c>
      <c r="BG80" s="73">
        <v>0</v>
      </c>
      <c r="BH80" s="95">
        <v>0</v>
      </c>
      <c r="BI80" s="95">
        <v>0</v>
      </c>
      <c r="BJ80" s="73">
        <v>0</v>
      </c>
      <c r="BK80" s="73">
        <v>0</v>
      </c>
      <c r="BL80" s="95">
        <v>0</v>
      </c>
      <c r="BM80" s="95">
        <v>0</v>
      </c>
      <c r="BN80" s="73">
        <v>0</v>
      </c>
      <c r="BO80" s="73">
        <v>0</v>
      </c>
      <c r="BP80" s="95">
        <v>0</v>
      </c>
      <c r="BQ80" s="95">
        <v>0</v>
      </c>
      <c r="BR80" s="73">
        <v>0</v>
      </c>
      <c r="BS80" s="73">
        <v>0</v>
      </c>
      <c r="BT80" s="95">
        <v>0</v>
      </c>
      <c r="BU80" s="95">
        <v>0</v>
      </c>
      <c r="BV80" s="73">
        <v>0</v>
      </c>
      <c r="BW80" s="73">
        <v>0</v>
      </c>
      <c r="BX80" s="95">
        <v>0</v>
      </c>
      <c r="BY80" s="95">
        <v>0</v>
      </c>
      <c r="BZ80" s="73">
        <v>0</v>
      </c>
      <c r="CA80" s="73">
        <v>0</v>
      </c>
      <c r="CB80" s="95">
        <v>73</v>
      </c>
      <c r="CC80" s="95">
        <v>42916</v>
      </c>
      <c r="CD80" s="73">
        <v>0</v>
      </c>
      <c r="CE80" s="73" t="s">
        <v>457</v>
      </c>
      <c r="CF80" s="73" t="s">
        <v>458</v>
      </c>
      <c r="CG80" s="73" t="s">
        <v>328</v>
      </c>
      <c r="CH80" s="73" t="s">
        <v>328</v>
      </c>
      <c r="CI80" s="73" t="s">
        <v>328</v>
      </c>
      <c r="CJ80" s="72" t="s">
        <v>328</v>
      </c>
      <c r="CK80" s="72">
        <v>42970</v>
      </c>
      <c r="CL80" s="217" t="s">
        <v>469</v>
      </c>
      <c r="CM80" s="71" t="s">
        <v>470</v>
      </c>
      <c r="CN80" s="71" t="s">
        <v>187</v>
      </c>
      <c r="CO80" s="72">
        <v>42926</v>
      </c>
      <c r="CP80" s="217" t="s">
        <v>469</v>
      </c>
      <c r="CQ80" s="71" t="s">
        <v>470</v>
      </c>
      <c r="CR80" s="71" t="s">
        <v>515</v>
      </c>
      <c r="CS80" s="73">
        <v>5318312</v>
      </c>
      <c r="CT80" s="73" t="s">
        <v>459</v>
      </c>
      <c r="CU80" s="73" t="s">
        <v>460</v>
      </c>
      <c r="CV80" s="73">
        <v>73</v>
      </c>
      <c r="CW80" s="73">
        <v>30</v>
      </c>
      <c r="CX80" s="73">
        <v>0</v>
      </c>
      <c r="CY80" s="73">
        <v>0</v>
      </c>
      <c r="CZ80" s="73">
        <v>0</v>
      </c>
      <c r="DA80" s="73">
        <v>0</v>
      </c>
      <c r="DC80" s="218"/>
      <c r="DD80" s="218"/>
      <c r="DG80" s="218" t="str">
        <f t="shared" si="6"/>
        <v>DO</v>
      </c>
    </row>
    <row r="81" spans="1:111">
      <c r="A81" s="218" t="str">
        <f t="shared" si="5"/>
        <v>08DO</v>
      </c>
      <c r="B81" s="71" t="s">
        <v>15</v>
      </c>
      <c r="C81" s="71" t="s">
        <v>313</v>
      </c>
      <c r="D81" s="71" t="s">
        <v>314</v>
      </c>
      <c r="E81" s="72">
        <v>42535</v>
      </c>
      <c r="F81" s="217" t="s">
        <v>467</v>
      </c>
      <c r="G81" s="71" t="s">
        <v>468</v>
      </c>
      <c r="H81" s="223">
        <v>1</v>
      </c>
      <c r="I81" s="73">
        <v>0</v>
      </c>
      <c r="J81" s="73">
        <v>215</v>
      </c>
      <c r="K81" s="73">
        <v>250</v>
      </c>
      <c r="L81" s="73">
        <v>251</v>
      </c>
      <c r="M81" s="73">
        <v>-1</v>
      </c>
      <c r="N81" s="73">
        <v>1</v>
      </c>
      <c r="O81" s="73">
        <v>0</v>
      </c>
      <c r="P81" s="73">
        <v>21</v>
      </c>
      <c r="Q81" s="95">
        <v>14</v>
      </c>
      <c r="R81" s="95">
        <v>1564634</v>
      </c>
      <c r="S81" s="95">
        <v>50000</v>
      </c>
      <c r="T81" s="95">
        <v>1514634</v>
      </c>
      <c r="U81" s="95">
        <v>1564634</v>
      </c>
      <c r="V81" s="95">
        <v>1570658</v>
      </c>
      <c r="W81" s="95">
        <v>0</v>
      </c>
      <c r="X81" s="95">
        <v>0</v>
      </c>
      <c r="Y81" s="95">
        <v>0</v>
      </c>
      <c r="Z81" s="95">
        <v>1570658</v>
      </c>
      <c r="AA81" s="95">
        <v>1593989</v>
      </c>
      <c r="AB81" s="95">
        <v>23332</v>
      </c>
      <c r="AC81" s="73">
        <v>0</v>
      </c>
      <c r="AD81" s="73">
        <v>4</v>
      </c>
      <c r="AE81" s="73">
        <v>0</v>
      </c>
      <c r="AF81" s="95">
        <v>0</v>
      </c>
      <c r="AG81" s="95">
        <v>8912</v>
      </c>
      <c r="AH81" s="73">
        <v>0</v>
      </c>
      <c r="AI81" s="73">
        <v>0</v>
      </c>
      <c r="AJ81" s="95">
        <v>14</v>
      </c>
      <c r="AK81" s="95">
        <v>23635</v>
      </c>
      <c r="AL81" s="73">
        <v>0</v>
      </c>
      <c r="AM81" s="73">
        <v>0</v>
      </c>
      <c r="AN81" s="95">
        <v>0</v>
      </c>
      <c r="AO81" s="95">
        <v>0</v>
      </c>
      <c r="AP81" s="73">
        <v>0</v>
      </c>
      <c r="AQ81" s="73">
        <v>0</v>
      </c>
      <c r="AR81" s="95">
        <v>0</v>
      </c>
      <c r="AS81" s="95">
        <v>0</v>
      </c>
      <c r="AT81" s="73">
        <v>0</v>
      </c>
      <c r="AU81" s="73">
        <v>0</v>
      </c>
      <c r="AV81" s="95">
        <v>0</v>
      </c>
      <c r="AW81" s="95">
        <v>0</v>
      </c>
      <c r="AX81" s="73">
        <v>0</v>
      </c>
      <c r="AY81" s="73">
        <v>0</v>
      </c>
      <c r="AZ81" s="95">
        <v>0</v>
      </c>
      <c r="BA81" s="95">
        <v>0</v>
      </c>
      <c r="BB81" s="73">
        <v>0</v>
      </c>
      <c r="BC81" s="73">
        <v>0</v>
      </c>
      <c r="BD81" s="95">
        <v>0</v>
      </c>
      <c r="BE81" s="95">
        <v>0</v>
      </c>
      <c r="BF81" s="73">
        <v>0</v>
      </c>
      <c r="BG81" s="73">
        <v>0</v>
      </c>
      <c r="BH81" s="95">
        <v>0</v>
      </c>
      <c r="BI81" s="95">
        <v>0</v>
      </c>
      <c r="BJ81" s="73">
        <v>0</v>
      </c>
      <c r="BK81" s="73">
        <v>0</v>
      </c>
      <c r="BL81" s="95">
        <v>0</v>
      </c>
      <c r="BM81" s="95">
        <v>0</v>
      </c>
      <c r="BN81" s="73">
        <v>0</v>
      </c>
      <c r="BO81" s="73">
        <v>0</v>
      </c>
      <c r="BP81" s="95">
        <v>0</v>
      </c>
      <c r="BQ81" s="95">
        <v>0</v>
      </c>
      <c r="BR81" s="73">
        <v>0</v>
      </c>
      <c r="BS81" s="73">
        <v>0</v>
      </c>
      <c r="BT81" s="95">
        <v>0</v>
      </c>
      <c r="BU81" s="95">
        <v>0</v>
      </c>
      <c r="BV81" s="73">
        <v>0</v>
      </c>
      <c r="BW81" s="73">
        <v>0</v>
      </c>
      <c r="BX81" s="95">
        <v>0</v>
      </c>
      <c r="BY81" s="95">
        <v>0</v>
      </c>
      <c r="BZ81" s="73">
        <v>0</v>
      </c>
      <c r="CA81" s="73">
        <v>0</v>
      </c>
      <c r="CB81" s="95">
        <v>14</v>
      </c>
      <c r="CC81" s="95">
        <v>32548</v>
      </c>
      <c r="CD81" s="73">
        <v>0</v>
      </c>
      <c r="CE81" s="73" t="s">
        <v>443</v>
      </c>
      <c r="CF81" s="73" t="s">
        <v>444</v>
      </c>
      <c r="CG81" s="73" t="s">
        <v>328</v>
      </c>
      <c r="CH81" s="73" t="s">
        <v>328</v>
      </c>
      <c r="CI81" s="73" t="s">
        <v>328</v>
      </c>
      <c r="CJ81" s="72" t="s">
        <v>328</v>
      </c>
      <c r="CK81" s="72">
        <v>42972</v>
      </c>
      <c r="CL81" s="217" t="s">
        <v>469</v>
      </c>
      <c r="CM81" s="71" t="s">
        <v>470</v>
      </c>
      <c r="CN81" s="71" t="s">
        <v>187</v>
      </c>
      <c r="CO81" s="72">
        <v>42879</v>
      </c>
      <c r="CP81" s="217" t="s">
        <v>467</v>
      </c>
      <c r="CQ81" s="71" t="s">
        <v>471</v>
      </c>
      <c r="CR81" s="71" t="s">
        <v>516</v>
      </c>
      <c r="CS81" s="73">
        <v>1798899.5</v>
      </c>
      <c r="CT81" s="73"/>
      <c r="CU81" s="73"/>
      <c r="CV81" s="73">
        <v>14</v>
      </c>
      <c r="CW81" s="73">
        <v>17</v>
      </c>
      <c r="CX81" s="73">
        <v>0</v>
      </c>
      <c r="CY81" s="73">
        <v>0</v>
      </c>
      <c r="CZ81" s="73">
        <v>0</v>
      </c>
      <c r="DA81" s="73">
        <v>0</v>
      </c>
      <c r="DC81" s="218"/>
      <c r="DD81" s="218"/>
      <c r="DG81" s="218" t="str">
        <f t="shared" si="6"/>
        <v>DO</v>
      </c>
    </row>
    <row r="82" spans="1:111">
      <c r="A82" s="218" t="str">
        <f t="shared" si="5"/>
        <v>08DO</v>
      </c>
      <c r="B82" s="71" t="s">
        <v>15</v>
      </c>
      <c r="C82" s="71" t="s">
        <v>269</v>
      </c>
      <c r="D82" s="71" t="s">
        <v>270</v>
      </c>
      <c r="E82" s="72">
        <v>42472</v>
      </c>
      <c r="F82" s="217" t="s">
        <v>467</v>
      </c>
      <c r="G82" s="71" t="s">
        <v>468</v>
      </c>
      <c r="H82" s="223">
        <v>2</v>
      </c>
      <c r="I82" s="73">
        <v>1</v>
      </c>
      <c r="J82" s="73">
        <v>155</v>
      </c>
      <c r="K82" s="73">
        <v>189</v>
      </c>
      <c r="L82" s="73">
        <v>189</v>
      </c>
      <c r="M82" s="73">
        <v>0</v>
      </c>
      <c r="N82" s="73">
        <v>0</v>
      </c>
      <c r="O82" s="73">
        <v>0</v>
      </c>
      <c r="P82" s="73">
        <v>34</v>
      </c>
      <c r="Q82" s="95">
        <v>0</v>
      </c>
      <c r="R82" s="95">
        <v>1627383</v>
      </c>
      <c r="S82" s="95">
        <v>48815</v>
      </c>
      <c r="T82" s="95">
        <v>1578568</v>
      </c>
      <c r="U82" s="95">
        <v>1619754</v>
      </c>
      <c r="V82" s="95">
        <v>1562111</v>
      </c>
      <c r="W82" s="95">
        <v>0</v>
      </c>
      <c r="X82" s="95">
        <v>0</v>
      </c>
      <c r="Y82" s="95">
        <v>0</v>
      </c>
      <c r="Z82" s="95">
        <v>1562111</v>
      </c>
      <c r="AA82" s="95">
        <v>1565726</v>
      </c>
      <c r="AB82" s="95">
        <v>3615</v>
      </c>
      <c r="AC82" s="73">
        <v>-7629</v>
      </c>
      <c r="AD82" s="73">
        <v>14</v>
      </c>
      <c r="AE82" s="73">
        <v>0</v>
      </c>
      <c r="AF82" s="95">
        <v>0</v>
      </c>
      <c r="AG82" s="95">
        <v>-1000</v>
      </c>
      <c r="AH82" s="73">
        <v>0</v>
      </c>
      <c r="AI82" s="73">
        <v>0</v>
      </c>
      <c r="AJ82" s="95">
        <v>0</v>
      </c>
      <c r="AK82" s="95">
        <v>16722</v>
      </c>
      <c r="AL82" s="73">
        <v>0</v>
      </c>
      <c r="AM82" s="73">
        <v>0</v>
      </c>
      <c r="AN82" s="95">
        <v>0</v>
      </c>
      <c r="AO82" s="95">
        <v>0</v>
      </c>
      <c r="AP82" s="73">
        <v>0</v>
      </c>
      <c r="AQ82" s="73">
        <v>0</v>
      </c>
      <c r="AR82" s="95">
        <v>0</v>
      </c>
      <c r="AS82" s="95">
        <v>0</v>
      </c>
      <c r="AT82" s="73">
        <v>0</v>
      </c>
      <c r="AU82" s="73">
        <v>0</v>
      </c>
      <c r="AV82" s="95">
        <v>0</v>
      </c>
      <c r="AW82" s="95">
        <v>0</v>
      </c>
      <c r="AX82" s="73">
        <v>0</v>
      </c>
      <c r="AY82" s="73">
        <v>0</v>
      </c>
      <c r="AZ82" s="95">
        <v>0</v>
      </c>
      <c r="BA82" s="95">
        <v>0</v>
      </c>
      <c r="BB82" s="73">
        <v>0</v>
      </c>
      <c r="BC82" s="73">
        <v>0</v>
      </c>
      <c r="BD82" s="95">
        <v>0</v>
      </c>
      <c r="BE82" s="95">
        <v>0</v>
      </c>
      <c r="BF82" s="73">
        <v>0</v>
      </c>
      <c r="BG82" s="73">
        <v>0</v>
      </c>
      <c r="BH82" s="95">
        <v>0</v>
      </c>
      <c r="BI82" s="95">
        <v>0</v>
      </c>
      <c r="BJ82" s="73">
        <v>0</v>
      </c>
      <c r="BK82" s="73">
        <v>0</v>
      </c>
      <c r="BL82" s="95">
        <v>0</v>
      </c>
      <c r="BM82" s="95">
        <v>0</v>
      </c>
      <c r="BN82" s="73">
        <v>0</v>
      </c>
      <c r="BO82" s="73">
        <v>0</v>
      </c>
      <c r="BP82" s="95">
        <v>0</v>
      </c>
      <c r="BQ82" s="95">
        <v>0</v>
      </c>
      <c r="BR82" s="73">
        <v>0</v>
      </c>
      <c r="BS82" s="73">
        <v>0</v>
      </c>
      <c r="BT82" s="95">
        <v>0</v>
      </c>
      <c r="BU82" s="95">
        <v>2551</v>
      </c>
      <c r="BV82" s="73">
        <v>0</v>
      </c>
      <c r="BW82" s="73">
        <v>0</v>
      </c>
      <c r="BX82" s="95">
        <v>0</v>
      </c>
      <c r="BY82" s="95">
        <v>0</v>
      </c>
      <c r="BZ82" s="73">
        <v>0</v>
      </c>
      <c r="CA82" s="73">
        <v>0</v>
      </c>
      <c r="CB82" s="95">
        <v>0</v>
      </c>
      <c r="CC82" s="95">
        <v>18273</v>
      </c>
      <c r="CD82" s="73">
        <v>0</v>
      </c>
      <c r="CE82" s="73" t="s">
        <v>403</v>
      </c>
      <c r="CF82" s="73" t="s">
        <v>404</v>
      </c>
      <c r="CG82" s="73" t="s">
        <v>328</v>
      </c>
      <c r="CH82" s="73" t="s">
        <v>328</v>
      </c>
      <c r="CI82" s="73" t="s">
        <v>328</v>
      </c>
      <c r="CJ82" s="72" t="s">
        <v>328</v>
      </c>
      <c r="CK82" s="72">
        <v>42923</v>
      </c>
      <c r="CL82" s="217" t="s">
        <v>469</v>
      </c>
      <c r="CM82" s="71" t="s">
        <v>470</v>
      </c>
      <c r="CN82" s="71" t="s">
        <v>187</v>
      </c>
      <c r="CO82" s="72">
        <v>42830</v>
      </c>
      <c r="CP82" s="217" t="s">
        <v>467</v>
      </c>
      <c r="CQ82" s="71" t="s">
        <v>471</v>
      </c>
      <c r="CR82" s="71" t="s">
        <v>516</v>
      </c>
      <c r="CS82" s="73">
        <v>1804452.94</v>
      </c>
      <c r="CT82" s="73"/>
      <c r="CU82" s="73"/>
      <c r="CV82" s="73">
        <v>0</v>
      </c>
      <c r="CW82" s="73">
        <v>20</v>
      </c>
      <c r="CX82" s="73">
        <v>0</v>
      </c>
      <c r="CY82" s="73">
        <v>0</v>
      </c>
      <c r="CZ82" s="73">
        <v>0</v>
      </c>
      <c r="DA82" s="73">
        <v>0</v>
      </c>
      <c r="DC82" s="218"/>
      <c r="DD82" s="218"/>
      <c r="DG82" s="218" t="str">
        <f t="shared" si="6"/>
        <v>DO</v>
      </c>
    </row>
    <row r="83" spans="1:111">
      <c r="A83" s="218" t="str">
        <f t="shared" si="5"/>
        <v>08DO</v>
      </c>
      <c r="B83" s="71" t="s">
        <v>15</v>
      </c>
      <c r="C83" s="71" t="s">
        <v>315</v>
      </c>
      <c r="D83" s="71" t="s">
        <v>316</v>
      </c>
      <c r="E83" s="72">
        <v>42514</v>
      </c>
      <c r="F83" s="217" t="s">
        <v>467</v>
      </c>
      <c r="G83" s="71" t="s">
        <v>468</v>
      </c>
      <c r="H83" s="223">
        <v>3</v>
      </c>
      <c r="I83" s="73">
        <v>1</v>
      </c>
      <c r="J83" s="73">
        <v>175</v>
      </c>
      <c r="K83" s="73">
        <v>190</v>
      </c>
      <c r="L83" s="73">
        <v>187</v>
      </c>
      <c r="M83" s="73">
        <v>3</v>
      </c>
      <c r="N83" s="73">
        <v>0</v>
      </c>
      <c r="O83" s="73">
        <v>0</v>
      </c>
      <c r="P83" s="73">
        <v>15</v>
      </c>
      <c r="Q83" s="95">
        <v>0</v>
      </c>
      <c r="R83" s="95">
        <v>938500</v>
      </c>
      <c r="S83" s="95">
        <v>46648</v>
      </c>
      <c r="T83" s="95">
        <v>891852</v>
      </c>
      <c r="U83" s="95">
        <v>938500</v>
      </c>
      <c r="V83" s="95">
        <v>828715</v>
      </c>
      <c r="W83" s="95">
        <v>0</v>
      </c>
      <c r="X83" s="95">
        <v>0</v>
      </c>
      <c r="Y83" s="95">
        <v>0</v>
      </c>
      <c r="Z83" s="95">
        <v>828715</v>
      </c>
      <c r="AA83" s="95">
        <v>828715</v>
      </c>
      <c r="AB83" s="95">
        <v>0</v>
      </c>
      <c r="AC83" s="73">
        <v>0</v>
      </c>
      <c r="AD83" s="73">
        <v>1</v>
      </c>
      <c r="AE83" s="73">
        <v>0</v>
      </c>
      <c r="AF83" s="95">
        <v>0</v>
      </c>
      <c r="AG83" s="95">
        <v>8000</v>
      </c>
      <c r="AH83" s="73">
        <v>0</v>
      </c>
      <c r="AI83" s="73">
        <v>0</v>
      </c>
      <c r="AJ83" s="95">
        <v>0</v>
      </c>
      <c r="AK83" s="95">
        <v>0</v>
      </c>
      <c r="AL83" s="73">
        <v>0</v>
      </c>
      <c r="AM83" s="73">
        <v>0</v>
      </c>
      <c r="AN83" s="95">
        <v>0</v>
      </c>
      <c r="AO83" s="95">
        <v>0</v>
      </c>
      <c r="AP83" s="73">
        <v>0</v>
      </c>
      <c r="AQ83" s="73">
        <v>0</v>
      </c>
      <c r="AR83" s="95">
        <v>0</v>
      </c>
      <c r="AS83" s="95">
        <v>0</v>
      </c>
      <c r="AT83" s="73">
        <v>0</v>
      </c>
      <c r="AU83" s="73">
        <v>0</v>
      </c>
      <c r="AV83" s="95">
        <v>0</v>
      </c>
      <c r="AW83" s="95">
        <v>0</v>
      </c>
      <c r="AX83" s="73">
        <v>0</v>
      </c>
      <c r="AY83" s="73">
        <v>0</v>
      </c>
      <c r="AZ83" s="95">
        <v>0</v>
      </c>
      <c r="BA83" s="95">
        <v>12000</v>
      </c>
      <c r="BB83" s="73">
        <v>0</v>
      </c>
      <c r="BC83" s="73">
        <v>0</v>
      </c>
      <c r="BD83" s="95">
        <v>0</v>
      </c>
      <c r="BE83" s="95">
        <v>0</v>
      </c>
      <c r="BF83" s="73">
        <v>0</v>
      </c>
      <c r="BG83" s="73">
        <v>0</v>
      </c>
      <c r="BH83" s="95">
        <v>0</v>
      </c>
      <c r="BI83" s="95">
        <v>0</v>
      </c>
      <c r="BJ83" s="73">
        <v>0</v>
      </c>
      <c r="BK83" s="73">
        <v>0</v>
      </c>
      <c r="BL83" s="95">
        <v>0</v>
      </c>
      <c r="BM83" s="95">
        <v>0</v>
      </c>
      <c r="BN83" s="73">
        <v>0</v>
      </c>
      <c r="BO83" s="73">
        <v>0</v>
      </c>
      <c r="BP83" s="95">
        <v>0</v>
      </c>
      <c r="BQ83" s="95">
        <v>0</v>
      </c>
      <c r="BR83" s="73">
        <v>0</v>
      </c>
      <c r="BS83" s="73">
        <v>0</v>
      </c>
      <c r="BT83" s="95">
        <v>0</v>
      </c>
      <c r="BU83" s="95">
        <v>0</v>
      </c>
      <c r="BV83" s="73">
        <v>0</v>
      </c>
      <c r="BW83" s="73">
        <v>0</v>
      </c>
      <c r="BX83" s="95">
        <v>0</v>
      </c>
      <c r="BY83" s="95">
        <v>0</v>
      </c>
      <c r="BZ83" s="73">
        <v>0</v>
      </c>
      <c r="CA83" s="73">
        <v>0</v>
      </c>
      <c r="CB83" s="95">
        <v>0</v>
      </c>
      <c r="CC83" s="95">
        <v>20000</v>
      </c>
      <c r="CD83" s="73">
        <v>0</v>
      </c>
      <c r="CE83" s="73" t="s">
        <v>465</v>
      </c>
      <c r="CF83" s="73" t="s">
        <v>466</v>
      </c>
      <c r="CG83" s="73" t="s">
        <v>328</v>
      </c>
      <c r="CH83" s="73" t="s">
        <v>328</v>
      </c>
      <c r="CI83" s="73" t="s">
        <v>328</v>
      </c>
      <c r="CJ83" s="72" t="s">
        <v>328</v>
      </c>
      <c r="CK83" s="72">
        <v>42948</v>
      </c>
      <c r="CL83" s="217" t="s">
        <v>469</v>
      </c>
      <c r="CM83" s="71" t="s">
        <v>470</v>
      </c>
      <c r="CN83" s="71" t="s">
        <v>187</v>
      </c>
      <c r="CO83" s="72">
        <v>42867</v>
      </c>
      <c r="CP83" s="217" t="s">
        <v>467</v>
      </c>
      <c r="CQ83" s="71" t="s">
        <v>471</v>
      </c>
      <c r="CR83" s="71" t="s">
        <v>516</v>
      </c>
      <c r="CS83" s="73">
        <v>988989.54</v>
      </c>
      <c r="CT83" s="73"/>
      <c r="CU83" s="73"/>
      <c r="CV83" s="73">
        <v>0</v>
      </c>
      <c r="CW83" s="73">
        <v>14</v>
      </c>
      <c r="CX83" s="73">
        <v>0</v>
      </c>
      <c r="CY83" s="73">
        <v>0</v>
      </c>
      <c r="CZ83" s="73">
        <v>0</v>
      </c>
      <c r="DA83" s="73">
        <v>0</v>
      </c>
      <c r="DC83" s="218"/>
      <c r="DD83" s="218"/>
      <c r="DG83" s="218" t="str">
        <f t="shared" si="6"/>
        <v>DO</v>
      </c>
    </row>
    <row r="84" spans="1:111">
      <c r="B84" s="71"/>
      <c r="C84" s="71"/>
      <c r="D84" s="71"/>
      <c r="E84" s="73"/>
      <c r="F84" s="217"/>
      <c r="G84" s="71"/>
      <c r="H84" s="223"/>
      <c r="I84" s="73"/>
      <c r="J84" s="73"/>
      <c r="K84" s="73"/>
      <c r="L84" s="73"/>
      <c r="M84" s="73"/>
      <c r="N84" s="73"/>
      <c r="O84" s="73"/>
      <c r="P84" s="73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73"/>
      <c r="AD84" s="73"/>
      <c r="AE84" s="73"/>
      <c r="AF84" s="95"/>
      <c r="AG84" s="95"/>
      <c r="AH84" s="73"/>
      <c r="AI84" s="73"/>
      <c r="AJ84" s="95"/>
      <c r="AK84" s="95"/>
      <c r="AL84" s="73"/>
      <c r="AM84" s="73"/>
      <c r="AN84" s="95"/>
      <c r="AO84" s="95"/>
      <c r="AP84" s="73"/>
      <c r="AQ84" s="73"/>
      <c r="AR84" s="95"/>
      <c r="AS84" s="95"/>
      <c r="AT84" s="73"/>
      <c r="AU84" s="73"/>
      <c r="AV84" s="95"/>
      <c r="AW84" s="95"/>
      <c r="AX84" s="73"/>
      <c r="AY84" s="73"/>
      <c r="AZ84" s="95"/>
      <c r="BA84" s="95"/>
      <c r="BB84" s="73"/>
      <c r="BC84" s="73"/>
      <c r="BD84" s="95"/>
      <c r="BE84" s="95"/>
      <c r="BF84" s="73"/>
      <c r="BG84" s="73"/>
      <c r="BH84" s="95"/>
      <c r="BI84" s="95"/>
      <c r="BJ84" s="73"/>
      <c r="BK84" s="73"/>
      <c r="BL84" s="95"/>
      <c r="BM84" s="95"/>
      <c r="BN84" s="73"/>
      <c r="BO84" s="73"/>
      <c r="BP84" s="95"/>
      <c r="BQ84" s="95"/>
      <c r="BR84" s="73"/>
      <c r="BS84" s="73"/>
      <c r="BT84" s="95"/>
      <c r="BU84" s="95"/>
      <c r="BV84" s="73"/>
      <c r="BW84" s="73"/>
      <c r="BX84" s="95"/>
      <c r="BY84" s="95"/>
      <c r="BZ84" s="73"/>
      <c r="CA84" s="73"/>
      <c r="CB84" s="95"/>
      <c r="CC84" s="95"/>
      <c r="CD84" s="73"/>
      <c r="CE84" s="73"/>
      <c r="CF84" s="73"/>
      <c r="CG84" s="73"/>
      <c r="CH84" s="73"/>
      <c r="CI84" s="73"/>
      <c r="CJ84" s="72"/>
      <c r="CK84" s="73"/>
      <c r="CL84" s="217"/>
      <c r="CM84" s="71"/>
      <c r="CN84" s="71"/>
      <c r="CO84" s="73"/>
      <c r="CP84" s="217"/>
      <c r="CQ84" s="71"/>
      <c r="CR84" s="71"/>
      <c r="CS84" s="73"/>
      <c r="CT84" s="73"/>
      <c r="CU84" s="73"/>
      <c r="CV84" s="73"/>
      <c r="CW84" s="73"/>
      <c r="CX84" s="73"/>
      <c r="CY84" s="73"/>
      <c r="CZ84" s="73"/>
      <c r="DA84" s="73"/>
      <c r="DC84" s="218"/>
      <c r="DD84" s="218"/>
      <c r="DG84" s="218"/>
    </row>
    <row r="85" spans="1:111">
      <c r="B85" s="71"/>
      <c r="C85" s="71"/>
      <c r="D85" s="71"/>
      <c r="E85" s="73"/>
      <c r="F85" s="217"/>
      <c r="G85" s="71"/>
      <c r="H85" s="223"/>
      <c r="I85" s="73"/>
      <c r="J85" s="73"/>
      <c r="K85" s="73"/>
      <c r="L85" s="73"/>
      <c r="M85" s="73"/>
      <c r="N85" s="73"/>
      <c r="O85" s="73"/>
      <c r="P85" s="73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73"/>
      <c r="AD85" s="73"/>
      <c r="AE85" s="73"/>
      <c r="AF85" s="95"/>
      <c r="AG85" s="95"/>
      <c r="AH85" s="73"/>
      <c r="AI85" s="73"/>
      <c r="AJ85" s="95"/>
      <c r="AK85" s="95"/>
      <c r="AL85" s="73"/>
      <c r="AM85" s="73"/>
      <c r="AN85" s="95"/>
      <c r="AO85" s="95"/>
      <c r="AP85" s="73"/>
      <c r="AQ85" s="73"/>
      <c r="AR85" s="95"/>
      <c r="AS85" s="95"/>
      <c r="AT85" s="73"/>
      <c r="AU85" s="73"/>
      <c r="AV85" s="95"/>
      <c r="AW85" s="95"/>
      <c r="AX85" s="73"/>
      <c r="AY85" s="73"/>
      <c r="AZ85" s="95"/>
      <c r="BA85" s="95"/>
      <c r="BB85" s="73"/>
      <c r="BC85" s="73"/>
      <c r="BD85" s="95"/>
      <c r="BE85" s="95"/>
      <c r="BF85" s="73"/>
      <c r="BG85" s="73"/>
      <c r="BH85" s="95"/>
      <c r="BI85" s="95"/>
      <c r="BJ85" s="73"/>
      <c r="BK85" s="73"/>
      <c r="BL85" s="95"/>
      <c r="BM85" s="95"/>
      <c r="BN85" s="73"/>
      <c r="BO85" s="73"/>
      <c r="BP85" s="95"/>
      <c r="BQ85" s="95"/>
      <c r="BR85" s="73"/>
      <c r="BS85" s="73"/>
      <c r="BT85" s="95"/>
      <c r="BU85" s="95"/>
      <c r="BV85" s="73"/>
      <c r="BW85" s="73"/>
      <c r="BX85" s="95"/>
      <c r="BY85" s="95"/>
      <c r="BZ85" s="73"/>
      <c r="CA85" s="73"/>
      <c r="CB85" s="95"/>
      <c r="CC85" s="95"/>
      <c r="CD85" s="73"/>
      <c r="CE85" s="73"/>
      <c r="CF85" s="73"/>
      <c r="CG85" s="73"/>
      <c r="CH85" s="73"/>
      <c r="CI85" s="73"/>
      <c r="CJ85" s="72"/>
      <c r="CK85" s="73"/>
      <c r="CL85" s="217"/>
      <c r="CM85" s="71"/>
      <c r="CN85" s="71"/>
      <c r="CO85" s="73"/>
      <c r="CP85" s="217"/>
      <c r="CQ85" s="71"/>
      <c r="CR85" s="71"/>
      <c r="CS85" s="73"/>
      <c r="CT85" s="73"/>
      <c r="CU85" s="73"/>
      <c r="CV85" s="73"/>
      <c r="CW85" s="73"/>
      <c r="CX85" s="73"/>
      <c r="CY85" s="73"/>
      <c r="CZ85" s="73"/>
      <c r="DA85" s="73"/>
      <c r="DC85" s="218"/>
      <c r="DD85" s="218"/>
      <c r="DG85" s="218"/>
    </row>
    <row r="86" spans="1:111">
      <c r="B86" s="71"/>
      <c r="C86" s="71"/>
      <c r="D86" s="71"/>
      <c r="E86" s="73"/>
      <c r="F86" s="217"/>
      <c r="G86" s="71"/>
      <c r="H86" s="223"/>
      <c r="I86" s="73"/>
      <c r="J86" s="73"/>
      <c r="K86" s="73"/>
      <c r="L86" s="73"/>
      <c r="M86" s="73"/>
      <c r="N86" s="73"/>
      <c r="O86" s="73"/>
      <c r="P86" s="73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73"/>
      <c r="AD86" s="73"/>
      <c r="AE86" s="73"/>
      <c r="AF86" s="95"/>
      <c r="AG86" s="95"/>
      <c r="AH86" s="73"/>
      <c r="AI86" s="73"/>
      <c r="AJ86" s="95"/>
      <c r="AK86" s="95"/>
      <c r="AL86" s="73"/>
      <c r="AM86" s="73"/>
      <c r="AN86" s="95"/>
      <c r="AO86" s="95"/>
      <c r="AP86" s="73"/>
      <c r="AQ86" s="73"/>
      <c r="AR86" s="95"/>
      <c r="AS86" s="95"/>
      <c r="AT86" s="73"/>
      <c r="AU86" s="73"/>
      <c r="AV86" s="95"/>
      <c r="AW86" s="95"/>
      <c r="AX86" s="73"/>
      <c r="AY86" s="73"/>
      <c r="AZ86" s="95"/>
      <c r="BA86" s="95"/>
      <c r="BB86" s="73"/>
      <c r="BC86" s="73"/>
      <c r="BD86" s="95"/>
      <c r="BE86" s="95"/>
      <c r="BF86" s="73"/>
      <c r="BG86" s="73"/>
      <c r="BH86" s="95"/>
      <c r="BI86" s="95"/>
      <c r="BJ86" s="73"/>
      <c r="BK86" s="73"/>
      <c r="BL86" s="95"/>
      <c r="BM86" s="95"/>
      <c r="BN86" s="73"/>
      <c r="BO86" s="73"/>
      <c r="BP86" s="95"/>
      <c r="BQ86" s="95"/>
      <c r="BR86" s="73"/>
      <c r="BS86" s="73"/>
      <c r="BT86" s="95"/>
      <c r="BU86" s="95"/>
      <c r="BV86" s="73"/>
      <c r="BW86" s="73"/>
      <c r="BX86" s="95"/>
      <c r="BY86" s="95"/>
      <c r="BZ86" s="73"/>
      <c r="CA86" s="73"/>
      <c r="CB86" s="95"/>
      <c r="CC86" s="95"/>
      <c r="CD86" s="73"/>
      <c r="CE86" s="73"/>
      <c r="CF86" s="73"/>
      <c r="CG86" s="73"/>
      <c r="CH86" s="73"/>
      <c r="CI86" s="73"/>
      <c r="CJ86" s="72"/>
      <c r="CK86" s="73"/>
      <c r="CL86" s="217"/>
      <c r="CM86" s="71"/>
      <c r="CN86" s="71"/>
      <c r="CO86" s="73"/>
      <c r="CP86" s="217"/>
      <c r="CQ86" s="71"/>
      <c r="CR86" s="71"/>
      <c r="CS86" s="73"/>
      <c r="CT86" s="73"/>
      <c r="CU86" s="73"/>
      <c r="CV86" s="73"/>
      <c r="CW86" s="73"/>
      <c r="CX86" s="73"/>
      <c r="CY86" s="73"/>
      <c r="CZ86" s="73"/>
      <c r="DA86" s="73"/>
      <c r="DC86" s="218"/>
      <c r="DD86" s="218"/>
      <c r="DG86" s="218"/>
    </row>
    <row r="87" spans="1:111">
      <c r="B87" s="71"/>
      <c r="C87" s="71"/>
      <c r="D87" s="71"/>
      <c r="E87" s="73"/>
      <c r="F87" s="217"/>
      <c r="G87" s="71"/>
      <c r="H87" s="223"/>
      <c r="I87" s="73"/>
      <c r="J87" s="73"/>
      <c r="K87" s="73"/>
      <c r="L87" s="73"/>
      <c r="M87" s="73"/>
      <c r="N87" s="73"/>
      <c r="O87" s="73"/>
      <c r="P87" s="73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73"/>
      <c r="AD87" s="73"/>
      <c r="AE87" s="73"/>
      <c r="AF87" s="95"/>
      <c r="AG87" s="95"/>
      <c r="AH87" s="73"/>
      <c r="AI87" s="73"/>
      <c r="AJ87" s="95"/>
      <c r="AK87" s="95"/>
      <c r="AL87" s="73"/>
      <c r="AM87" s="73"/>
      <c r="AN87" s="95"/>
      <c r="AO87" s="95"/>
      <c r="AP87" s="73"/>
      <c r="AQ87" s="73"/>
      <c r="AR87" s="95"/>
      <c r="AS87" s="95"/>
      <c r="AT87" s="73"/>
      <c r="AU87" s="73"/>
      <c r="AV87" s="95"/>
      <c r="AW87" s="95"/>
      <c r="AX87" s="73"/>
      <c r="AY87" s="73"/>
      <c r="AZ87" s="95"/>
      <c r="BA87" s="95"/>
      <c r="BB87" s="73"/>
      <c r="BC87" s="73"/>
      <c r="BD87" s="95"/>
      <c r="BE87" s="95"/>
      <c r="BF87" s="73"/>
      <c r="BG87" s="73"/>
      <c r="BH87" s="95"/>
      <c r="BI87" s="95"/>
      <c r="BJ87" s="73"/>
      <c r="BK87" s="73"/>
      <c r="BL87" s="95"/>
      <c r="BM87" s="95"/>
      <c r="BN87" s="73"/>
      <c r="BO87" s="73"/>
      <c r="BP87" s="95"/>
      <c r="BQ87" s="95"/>
      <c r="BR87" s="73"/>
      <c r="BS87" s="73"/>
      <c r="BT87" s="95"/>
      <c r="BU87" s="95"/>
      <c r="BV87" s="73"/>
      <c r="BW87" s="73"/>
      <c r="BX87" s="95"/>
      <c r="BY87" s="95"/>
      <c r="BZ87" s="73"/>
      <c r="CA87" s="73"/>
      <c r="CB87" s="95"/>
      <c r="CC87" s="95"/>
      <c r="CD87" s="73"/>
      <c r="CE87" s="73"/>
      <c r="CF87" s="73"/>
      <c r="CG87" s="73"/>
      <c r="CH87" s="73"/>
      <c r="CI87" s="73"/>
      <c r="CJ87" s="72"/>
      <c r="CK87" s="73"/>
      <c r="CL87" s="217"/>
      <c r="CM87" s="71"/>
      <c r="CN87" s="71"/>
      <c r="CO87" s="73"/>
      <c r="CP87" s="217"/>
      <c r="CQ87" s="71"/>
      <c r="CR87" s="71"/>
      <c r="CS87" s="73"/>
      <c r="CT87" s="73"/>
      <c r="CU87" s="73"/>
      <c r="CV87" s="73"/>
      <c r="CW87" s="73"/>
      <c r="CX87" s="73"/>
      <c r="CY87" s="73"/>
      <c r="CZ87" s="73"/>
      <c r="DA87" s="73"/>
      <c r="DC87" s="218"/>
      <c r="DD87" s="218"/>
      <c r="DG87" s="218"/>
    </row>
    <row r="88" spans="1:111">
      <c r="B88" s="71"/>
      <c r="C88" s="71"/>
      <c r="D88" s="71"/>
      <c r="E88" s="73"/>
      <c r="F88" s="217"/>
      <c r="G88" s="71"/>
      <c r="H88" s="223"/>
      <c r="I88" s="73"/>
      <c r="J88" s="73"/>
      <c r="K88" s="73"/>
      <c r="L88" s="73"/>
      <c r="M88" s="73"/>
      <c r="N88" s="73"/>
      <c r="O88" s="73"/>
      <c r="P88" s="73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73"/>
      <c r="AD88" s="73"/>
      <c r="AE88" s="73"/>
      <c r="AF88" s="95"/>
      <c r="AG88" s="95"/>
      <c r="AH88" s="73"/>
      <c r="AI88" s="73"/>
      <c r="AJ88" s="95"/>
      <c r="AK88" s="95"/>
      <c r="AL88" s="73"/>
      <c r="AM88" s="73"/>
      <c r="AN88" s="95"/>
      <c r="AO88" s="95"/>
      <c r="AP88" s="73"/>
      <c r="AQ88" s="73"/>
      <c r="AR88" s="95"/>
      <c r="AS88" s="95"/>
      <c r="AT88" s="73"/>
      <c r="AU88" s="73"/>
      <c r="AV88" s="95"/>
      <c r="AW88" s="95"/>
      <c r="AX88" s="73"/>
      <c r="AY88" s="73"/>
      <c r="AZ88" s="95"/>
      <c r="BA88" s="95"/>
      <c r="BB88" s="73"/>
      <c r="BC88" s="73"/>
      <c r="BD88" s="95"/>
      <c r="BE88" s="95"/>
      <c r="BF88" s="73"/>
      <c r="BG88" s="73"/>
      <c r="BH88" s="95"/>
      <c r="BI88" s="95"/>
      <c r="BJ88" s="73"/>
      <c r="BK88" s="73"/>
      <c r="BL88" s="95"/>
      <c r="BM88" s="95"/>
      <c r="BN88" s="73"/>
      <c r="BO88" s="73"/>
      <c r="BP88" s="95"/>
      <c r="BQ88" s="95"/>
      <c r="BR88" s="73"/>
      <c r="BS88" s="73"/>
      <c r="BT88" s="95"/>
      <c r="BU88" s="95"/>
      <c r="BV88" s="73"/>
      <c r="BW88" s="73"/>
      <c r="BX88" s="95"/>
      <c r="BY88" s="95"/>
      <c r="BZ88" s="73"/>
      <c r="CA88" s="73"/>
      <c r="CB88" s="95"/>
      <c r="CC88" s="95"/>
      <c r="CD88" s="73"/>
      <c r="CE88" s="73"/>
      <c r="CF88" s="73"/>
      <c r="CG88" s="73"/>
      <c r="CH88" s="73"/>
      <c r="CI88" s="73"/>
      <c r="CJ88" s="72"/>
      <c r="CK88" s="73"/>
      <c r="CL88" s="217"/>
      <c r="CM88" s="71"/>
      <c r="CN88" s="71"/>
      <c r="CO88" s="73"/>
      <c r="CP88" s="217"/>
      <c r="CQ88" s="71"/>
      <c r="CR88" s="71"/>
      <c r="CS88" s="73"/>
      <c r="CT88" s="73"/>
      <c r="CU88" s="73"/>
      <c r="CV88" s="73"/>
      <c r="CW88" s="73"/>
      <c r="CX88" s="73"/>
      <c r="CY88" s="73"/>
      <c r="CZ88" s="73"/>
      <c r="DA88" s="73"/>
      <c r="DC88" s="218"/>
      <c r="DD88" s="218"/>
      <c r="DG88" s="218"/>
    </row>
    <row r="89" spans="1:111">
      <c r="B89" s="71"/>
      <c r="C89" s="71"/>
      <c r="D89" s="71"/>
      <c r="E89" s="73"/>
      <c r="F89" s="217"/>
      <c r="G89" s="71"/>
      <c r="H89" s="223"/>
      <c r="I89" s="73"/>
      <c r="J89" s="73"/>
      <c r="K89" s="73"/>
      <c r="L89" s="73"/>
      <c r="M89" s="73"/>
      <c r="N89" s="73"/>
      <c r="O89" s="73"/>
      <c r="P89" s="73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73"/>
      <c r="AD89" s="73"/>
      <c r="AE89" s="73"/>
      <c r="AF89" s="95"/>
      <c r="AG89" s="95"/>
      <c r="AH89" s="73"/>
      <c r="AI89" s="73"/>
      <c r="AJ89" s="95"/>
      <c r="AK89" s="95"/>
      <c r="AL89" s="73"/>
      <c r="AM89" s="73"/>
      <c r="AN89" s="95"/>
      <c r="AO89" s="95"/>
      <c r="AP89" s="73"/>
      <c r="AQ89" s="73"/>
      <c r="AR89" s="95"/>
      <c r="AS89" s="95"/>
      <c r="AT89" s="73"/>
      <c r="AU89" s="73"/>
      <c r="AV89" s="95"/>
      <c r="AW89" s="95"/>
      <c r="AX89" s="73"/>
      <c r="AY89" s="73"/>
      <c r="AZ89" s="95"/>
      <c r="BA89" s="95"/>
      <c r="BB89" s="73"/>
      <c r="BC89" s="73"/>
      <c r="BD89" s="95"/>
      <c r="BE89" s="95"/>
      <c r="BF89" s="73"/>
      <c r="BG89" s="73"/>
      <c r="BH89" s="95"/>
      <c r="BI89" s="95"/>
      <c r="BJ89" s="73"/>
      <c r="BK89" s="73"/>
      <c r="BL89" s="95"/>
      <c r="BM89" s="95"/>
      <c r="BN89" s="73"/>
      <c r="BO89" s="73"/>
      <c r="BP89" s="95"/>
      <c r="BQ89" s="95"/>
      <c r="BR89" s="73"/>
      <c r="BS89" s="73"/>
      <c r="BT89" s="95"/>
      <c r="BU89" s="95"/>
      <c r="BV89" s="73"/>
      <c r="BW89" s="73"/>
      <c r="BX89" s="95"/>
      <c r="BY89" s="95"/>
      <c r="BZ89" s="73"/>
      <c r="CA89" s="73"/>
      <c r="CB89" s="95"/>
      <c r="CC89" s="95"/>
      <c r="CD89" s="73"/>
      <c r="CE89" s="73"/>
      <c r="CF89" s="73"/>
      <c r="CG89" s="73"/>
      <c r="CH89" s="73"/>
      <c r="CI89" s="73"/>
      <c r="CJ89" s="72"/>
      <c r="CK89" s="73"/>
      <c r="CL89" s="217"/>
      <c r="CM89" s="71"/>
      <c r="CN89" s="71"/>
      <c r="CO89" s="73"/>
      <c r="CP89" s="217"/>
      <c r="CQ89" s="71"/>
      <c r="CR89" s="71"/>
      <c r="CS89" s="73"/>
      <c r="CT89" s="73"/>
      <c r="CU89" s="73"/>
      <c r="CV89" s="73"/>
      <c r="CW89" s="73"/>
      <c r="CX89" s="73"/>
      <c r="CY89" s="73"/>
      <c r="CZ89" s="73"/>
      <c r="DA89" s="73"/>
      <c r="DC89" s="218"/>
      <c r="DD89" s="218"/>
      <c r="DG89" s="218"/>
    </row>
    <row r="90" spans="1:111">
      <c r="B90" s="71"/>
      <c r="C90" s="71"/>
      <c r="D90" s="71"/>
      <c r="E90" s="73"/>
      <c r="F90" s="217"/>
      <c r="G90" s="71"/>
      <c r="H90" s="223"/>
      <c r="I90" s="73"/>
      <c r="J90" s="73"/>
      <c r="K90" s="73"/>
      <c r="L90" s="73"/>
      <c r="M90" s="73"/>
      <c r="N90" s="73"/>
      <c r="O90" s="73"/>
      <c r="P90" s="73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73"/>
      <c r="AD90" s="73"/>
      <c r="AE90" s="73"/>
      <c r="AF90" s="95"/>
      <c r="AG90" s="95"/>
      <c r="AH90" s="73"/>
      <c r="AI90" s="73"/>
      <c r="AJ90" s="95"/>
      <c r="AK90" s="95"/>
      <c r="AL90" s="73"/>
      <c r="AM90" s="73"/>
      <c r="AN90" s="95"/>
      <c r="AO90" s="95"/>
      <c r="AP90" s="73"/>
      <c r="AQ90" s="73"/>
      <c r="AR90" s="95"/>
      <c r="AS90" s="95"/>
      <c r="AT90" s="73"/>
      <c r="AU90" s="73"/>
      <c r="AV90" s="95"/>
      <c r="AW90" s="95"/>
      <c r="AX90" s="73"/>
      <c r="AY90" s="73"/>
      <c r="AZ90" s="95"/>
      <c r="BA90" s="95"/>
      <c r="BB90" s="73"/>
      <c r="BC90" s="73"/>
      <c r="BD90" s="95"/>
      <c r="BE90" s="95"/>
      <c r="BF90" s="73"/>
      <c r="BG90" s="73"/>
      <c r="BH90" s="95"/>
      <c r="BI90" s="95"/>
      <c r="BJ90" s="73"/>
      <c r="BK90" s="73"/>
      <c r="BL90" s="95"/>
      <c r="BM90" s="95"/>
      <c r="BN90" s="73"/>
      <c r="BO90" s="73"/>
      <c r="BP90" s="95"/>
      <c r="BQ90" s="95"/>
      <c r="BR90" s="73"/>
      <c r="BS90" s="73"/>
      <c r="BT90" s="95"/>
      <c r="BU90" s="95"/>
      <c r="BV90" s="73"/>
      <c r="BW90" s="73"/>
      <c r="BX90" s="95"/>
      <c r="BY90" s="95"/>
      <c r="BZ90" s="73"/>
      <c r="CA90" s="73"/>
      <c r="CB90" s="95"/>
      <c r="CC90" s="95"/>
      <c r="CD90" s="73"/>
      <c r="CE90" s="73"/>
      <c r="CF90" s="73"/>
      <c r="CG90" s="73"/>
      <c r="CH90" s="73"/>
      <c r="CI90" s="73"/>
      <c r="CJ90" s="72"/>
      <c r="CK90" s="73"/>
      <c r="CL90" s="217"/>
      <c r="CM90" s="71"/>
      <c r="CN90" s="71"/>
      <c r="CO90" s="73"/>
      <c r="CP90" s="217"/>
      <c r="CQ90" s="71"/>
      <c r="CR90" s="71"/>
      <c r="CS90" s="73"/>
      <c r="CT90" s="73"/>
      <c r="CU90" s="73"/>
      <c r="CV90" s="73"/>
      <c r="CW90" s="73"/>
      <c r="CX90" s="73"/>
      <c r="CY90" s="73"/>
      <c r="CZ90" s="73"/>
      <c r="DA90" s="73"/>
      <c r="DC90" s="218"/>
      <c r="DD90" s="218"/>
      <c r="DG90" s="218"/>
    </row>
    <row r="91" spans="1:111">
      <c r="B91" s="71"/>
      <c r="C91" s="71"/>
      <c r="D91" s="71"/>
      <c r="E91" s="73"/>
      <c r="F91" s="217"/>
      <c r="G91" s="71"/>
      <c r="H91" s="223"/>
      <c r="I91" s="73"/>
      <c r="J91" s="73"/>
      <c r="K91" s="73"/>
      <c r="L91" s="73"/>
      <c r="M91" s="73"/>
      <c r="N91" s="73"/>
      <c r="O91" s="73"/>
      <c r="P91" s="73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73"/>
      <c r="AD91" s="73"/>
      <c r="AE91" s="73"/>
      <c r="AF91" s="95"/>
      <c r="AG91" s="95"/>
      <c r="AH91" s="73"/>
      <c r="AI91" s="73"/>
      <c r="AJ91" s="95"/>
      <c r="AK91" s="95"/>
      <c r="AL91" s="73"/>
      <c r="AM91" s="73"/>
      <c r="AN91" s="95"/>
      <c r="AO91" s="95"/>
      <c r="AP91" s="73"/>
      <c r="AQ91" s="73"/>
      <c r="AR91" s="95"/>
      <c r="AS91" s="95"/>
      <c r="AT91" s="73"/>
      <c r="AU91" s="73"/>
      <c r="AV91" s="95"/>
      <c r="AW91" s="95"/>
      <c r="AX91" s="73"/>
      <c r="AY91" s="73"/>
      <c r="AZ91" s="95"/>
      <c r="BA91" s="95"/>
      <c r="BB91" s="73"/>
      <c r="BC91" s="73"/>
      <c r="BD91" s="95"/>
      <c r="BE91" s="95"/>
      <c r="BF91" s="73"/>
      <c r="BG91" s="73"/>
      <c r="BH91" s="95"/>
      <c r="BI91" s="95"/>
      <c r="BJ91" s="73"/>
      <c r="BK91" s="73"/>
      <c r="BL91" s="95"/>
      <c r="BM91" s="95"/>
      <c r="BN91" s="73"/>
      <c r="BO91" s="73"/>
      <c r="BP91" s="95"/>
      <c r="BQ91" s="95"/>
      <c r="BR91" s="73"/>
      <c r="BS91" s="73"/>
      <c r="BT91" s="95"/>
      <c r="BU91" s="95"/>
      <c r="BV91" s="73"/>
      <c r="BW91" s="73"/>
      <c r="BX91" s="95"/>
      <c r="BY91" s="95"/>
      <c r="BZ91" s="73"/>
      <c r="CA91" s="73"/>
      <c r="CB91" s="95"/>
      <c r="CC91" s="95"/>
      <c r="CD91" s="73"/>
      <c r="CE91" s="73"/>
      <c r="CF91" s="73"/>
      <c r="CG91" s="73"/>
      <c r="CH91" s="73"/>
      <c r="CI91" s="73"/>
      <c r="CJ91" s="72"/>
      <c r="CK91" s="73"/>
      <c r="CL91" s="217"/>
      <c r="CM91" s="71"/>
      <c r="CN91" s="71"/>
      <c r="CO91" s="73"/>
      <c r="CP91" s="217"/>
      <c r="CQ91" s="71"/>
      <c r="CR91" s="71"/>
      <c r="CS91" s="73"/>
      <c r="CT91" s="73"/>
      <c r="CU91" s="73"/>
      <c r="CV91" s="73"/>
      <c r="CW91" s="73"/>
      <c r="CX91" s="73"/>
      <c r="CY91" s="73"/>
      <c r="CZ91" s="73"/>
      <c r="DA91" s="73"/>
      <c r="DC91" s="218"/>
      <c r="DD91" s="218"/>
      <c r="DG91" s="218"/>
    </row>
    <row r="92" spans="1:111">
      <c r="B92" s="71"/>
      <c r="C92" s="71"/>
      <c r="D92" s="71"/>
      <c r="E92" s="73"/>
      <c r="F92" s="217"/>
      <c r="G92" s="71"/>
      <c r="H92" s="223"/>
      <c r="I92" s="73"/>
      <c r="J92" s="73"/>
      <c r="K92" s="73"/>
      <c r="L92" s="73"/>
      <c r="M92" s="73"/>
      <c r="N92" s="73"/>
      <c r="O92" s="73"/>
      <c r="P92" s="73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73"/>
      <c r="AD92" s="73"/>
      <c r="AE92" s="73"/>
      <c r="AF92" s="95"/>
      <c r="AG92" s="95"/>
      <c r="AH92" s="73"/>
      <c r="AI92" s="73"/>
      <c r="AJ92" s="95"/>
      <c r="AK92" s="95"/>
      <c r="AL92" s="73"/>
      <c r="AM92" s="73"/>
      <c r="AN92" s="95"/>
      <c r="AO92" s="95"/>
      <c r="AP92" s="73"/>
      <c r="AQ92" s="73"/>
      <c r="AR92" s="95"/>
      <c r="AS92" s="95"/>
      <c r="AT92" s="73"/>
      <c r="AU92" s="73"/>
      <c r="AV92" s="95"/>
      <c r="AW92" s="95"/>
      <c r="AX92" s="73"/>
      <c r="AY92" s="73"/>
      <c r="AZ92" s="95"/>
      <c r="BA92" s="95"/>
      <c r="BB92" s="73"/>
      <c r="BC92" s="73"/>
      <c r="BD92" s="95"/>
      <c r="BE92" s="95"/>
      <c r="BF92" s="73"/>
      <c r="BG92" s="73"/>
      <c r="BH92" s="95"/>
      <c r="BI92" s="95"/>
      <c r="BJ92" s="73"/>
      <c r="BK92" s="73"/>
      <c r="BL92" s="95"/>
      <c r="BM92" s="95"/>
      <c r="BN92" s="73"/>
      <c r="BO92" s="73"/>
      <c r="BP92" s="95"/>
      <c r="BQ92" s="95"/>
      <c r="BR92" s="73"/>
      <c r="BS92" s="73"/>
      <c r="BT92" s="95"/>
      <c r="BU92" s="95"/>
      <c r="BV92" s="73"/>
      <c r="BW92" s="73"/>
      <c r="BX92" s="95"/>
      <c r="BY92" s="95"/>
      <c r="BZ92" s="73"/>
      <c r="CA92" s="73"/>
      <c r="CB92" s="95"/>
      <c r="CC92" s="95"/>
      <c r="CD92" s="73"/>
      <c r="CE92" s="73"/>
      <c r="CF92" s="73"/>
      <c r="CG92" s="73"/>
      <c r="CH92" s="73"/>
      <c r="CI92" s="73"/>
      <c r="CJ92" s="72"/>
      <c r="CK92" s="73"/>
      <c r="CL92" s="217"/>
      <c r="CM92" s="71"/>
      <c r="CN92" s="71"/>
      <c r="CO92" s="73"/>
      <c r="CP92" s="217"/>
      <c r="CQ92" s="71"/>
      <c r="CR92" s="71"/>
      <c r="CS92" s="73"/>
      <c r="CT92" s="73"/>
      <c r="CU92" s="73"/>
      <c r="CV92" s="73"/>
      <c r="CW92" s="73"/>
      <c r="CX92" s="73"/>
      <c r="CY92" s="73"/>
      <c r="CZ92" s="73"/>
      <c r="DA92" s="73"/>
      <c r="DC92" s="218"/>
      <c r="DD92" s="218"/>
      <c r="DG92" s="218"/>
    </row>
    <row r="93" spans="1:111">
      <c r="B93" s="71"/>
      <c r="C93" s="71"/>
      <c r="D93" s="71"/>
      <c r="E93" s="73"/>
      <c r="F93" s="217"/>
      <c r="G93" s="71"/>
      <c r="H93" s="223"/>
      <c r="I93" s="73"/>
      <c r="J93" s="73"/>
      <c r="K93" s="73"/>
      <c r="L93" s="73"/>
      <c r="M93" s="73"/>
      <c r="N93" s="73"/>
      <c r="O93" s="73"/>
      <c r="P93" s="73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73"/>
      <c r="AD93" s="73"/>
      <c r="AE93" s="73"/>
      <c r="AF93" s="95"/>
      <c r="AG93" s="95"/>
      <c r="AH93" s="73"/>
      <c r="AI93" s="73"/>
      <c r="AJ93" s="95"/>
      <c r="AK93" s="95"/>
      <c r="AL93" s="73"/>
      <c r="AM93" s="73"/>
      <c r="AN93" s="95"/>
      <c r="AO93" s="95"/>
      <c r="AP93" s="73"/>
      <c r="AQ93" s="73"/>
      <c r="AR93" s="95"/>
      <c r="AS93" s="95"/>
      <c r="AT93" s="73"/>
      <c r="AU93" s="73"/>
      <c r="AV93" s="95"/>
      <c r="AW93" s="95"/>
      <c r="AX93" s="73"/>
      <c r="AY93" s="73"/>
      <c r="AZ93" s="95"/>
      <c r="BA93" s="95"/>
      <c r="BB93" s="73"/>
      <c r="BC93" s="73"/>
      <c r="BD93" s="95"/>
      <c r="BE93" s="95"/>
      <c r="BF93" s="73"/>
      <c r="BG93" s="73"/>
      <c r="BH93" s="95"/>
      <c r="BI93" s="95"/>
      <c r="BJ93" s="73"/>
      <c r="BK93" s="73"/>
      <c r="BL93" s="95"/>
      <c r="BM93" s="95"/>
      <c r="BN93" s="73"/>
      <c r="BO93" s="73"/>
      <c r="BP93" s="95"/>
      <c r="BQ93" s="95"/>
      <c r="BR93" s="73"/>
      <c r="BS93" s="73"/>
      <c r="BT93" s="95"/>
      <c r="BU93" s="95"/>
      <c r="BV93" s="73"/>
      <c r="BW93" s="73"/>
      <c r="BX93" s="95"/>
      <c r="BY93" s="95"/>
      <c r="BZ93" s="73"/>
      <c r="CA93" s="73"/>
      <c r="CB93" s="95"/>
      <c r="CC93" s="95"/>
      <c r="CD93" s="73"/>
      <c r="CE93" s="73"/>
      <c r="CF93" s="73"/>
      <c r="CG93" s="73"/>
      <c r="CH93" s="73"/>
      <c r="CI93" s="73"/>
      <c r="CJ93" s="72"/>
      <c r="CK93" s="73"/>
      <c r="CL93" s="217"/>
      <c r="CM93" s="71"/>
      <c r="CN93" s="71"/>
      <c r="CO93" s="73"/>
      <c r="CP93" s="217"/>
      <c r="CQ93" s="71"/>
      <c r="CR93" s="71"/>
      <c r="CS93" s="73"/>
      <c r="CT93" s="73"/>
      <c r="CU93" s="73"/>
      <c r="CV93" s="73"/>
      <c r="CW93" s="73"/>
      <c r="CX93" s="73"/>
      <c r="CY93" s="73"/>
      <c r="CZ93" s="73"/>
      <c r="DA93" s="73"/>
      <c r="DC93" s="218"/>
      <c r="DD93" s="218"/>
      <c r="DG93" s="218"/>
    </row>
    <row r="94" spans="1:111">
      <c r="B94" s="71"/>
      <c r="C94" s="71"/>
      <c r="D94" s="71"/>
      <c r="E94" s="73"/>
      <c r="F94" s="217"/>
      <c r="G94" s="71"/>
      <c r="H94" s="223"/>
      <c r="I94" s="73"/>
      <c r="J94" s="73"/>
      <c r="K94" s="73"/>
      <c r="L94" s="73"/>
      <c r="M94" s="73"/>
      <c r="N94" s="73"/>
      <c r="O94" s="73"/>
      <c r="P94" s="73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73"/>
      <c r="AD94" s="73"/>
      <c r="AE94" s="73"/>
      <c r="AF94" s="95"/>
      <c r="AG94" s="95"/>
      <c r="AH94" s="73"/>
      <c r="AI94" s="73"/>
      <c r="AJ94" s="95"/>
      <c r="AK94" s="95"/>
      <c r="AL94" s="73"/>
      <c r="AM94" s="73"/>
      <c r="AN94" s="95"/>
      <c r="AO94" s="95"/>
      <c r="AP94" s="73"/>
      <c r="AQ94" s="73"/>
      <c r="AR94" s="95"/>
      <c r="AS94" s="95"/>
      <c r="AT94" s="73"/>
      <c r="AU94" s="73"/>
      <c r="AV94" s="95"/>
      <c r="AW94" s="95"/>
      <c r="AX94" s="73"/>
      <c r="AY94" s="73"/>
      <c r="AZ94" s="95"/>
      <c r="BA94" s="95"/>
      <c r="BB94" s="73"/>
      <c r="BC94" s="73"/>
      <c r="BD94" s="95"/>
      <c r="BE94" s="95"/>
      <c r="BF94" s="73"/>
      <c r="BG94" s="73"/>
      <c r="BH94" s="95"/>
      <c r="BI94" s="95"/>
      <c r="BJ94" s="73"/>
      <c r="BK94" s="73"/>
      <c r="BL94" s="95"/>
      <c r="BM94" s="95"/>
      <c r="BN94" s="73"/>
      <c r="BO94" s="73"/>
      <c r="BP94" s="95"/>
      <c r="BQ94" s="95"/>
      <c r="BR94" s="73"/>
      <c r="BS94" s="73"/>
      <c r="BT94" s="95"/>
      <c r="BU94" s="95"/>
      <c r="BV94" s="73"/>
      <c r="BW94" s="73"/>
      <c r="BX94" s="95"/>
      <c r="BY94" s="95"/>
      <c r="BZ94" s="73"/>
      <c r="CA94" s="73"/>
      <c r="CB94" s="95"/>
      <c r="CC94" s="95"/>
      <c r="CD94" s="73"/>
      <c r="CE94" s="73"/>
      <c r="CF94" s="73"/>
      <c r="CG94" s="73"/>
      <c r="CH94" s="73"/>
      <c r="CI94" s="73"/>
      <c r="CJ94" s="72"/>
      <c r="CK94" s="73"/>
      <c r="CL94" s="217"/>
      <c r="CM94" s="71"/>
      <c r="CN94" s="71"/>
      <c r="CO94" s="73"/>
      <c r="CP94" s="217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18"/>
      <c r="DD94" s="218"/>
      <c r="DG94" s="218"/>
    </row>
    <row r="95" spans="1:111">
      <c r="B95" s="71"/>
      <c r="C95" s="71"/>
      <c r="D95" s="71"/>
      <c r="E95" s="73"/>
      <c r="F95" s="217"/>
      <c r="G95" s="71"/>
      <c r="H95" s="223"/>
      <c r="I95" s="73"/>
      <c r="J95" s="73"/>
      <c r="K95" s="73"/>
      <c r="L95" s="73"/>
      <c r="M95" s="73"/>
      <c r="N95" s="73"/>
      <c r="O95" s="73"/>
      <c r="P95" s="73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73"/>
      <c r="AD95" s="73"/>
      <c r="AE95" s="73"/>
      <c r="AF95" s="95"/>
      <c r="AG95" s="95"/>
      <c r="AH95" s="73"/>
      <c r="AI95" s="73"/>
      <c r="AJ95" s="95"/>
      <c r="AK95" s="95"/>
      <c r="AL95" s="73"/>
      <c r="AM95" s="73"/>
      <c r="AN95" s="95"/>
      <c r="AO95" s="95"/>
      <c r="AP95" s="73"/>
      <c r="AQ95" s="73"/>
      <c r="AR95" s="95"/>
      <c r="AS95" s="95"/>
      <c r="AT95" s="73"/>
      <c r="AU95" s="73"/>
      <c r="AV95" s="95"/>
      <c r="AW95" s="95"/>
      <c r="AX95" s="73"/>
      <c r="AY95" s="73"/>
      <c r="AZ95" s="95"/>
      <c r="BA95" s="95"/>
      <c r="BB95" s="73"/>
      <c r="BC95" s="73"/>
      <c r="BD95" s="95"/>
      <c r="BE95" s="95"/>
      <c r="BF95" s="73"/>
      <c r="BG95" s="73"/>
      <c r="BH95" s="95"/>
      <c r="BI95" s="95"/>
      <c r="BJ95" s="73"/>
      <c r="BK95" s="73"/>
      <c r="BL95" s="95"/>
      <c r="BM95" s="95"/>
      <c r="BN95" s="73"/>
      <c r="BO95" s="73"/>
      <c r="BP95" s="95"/>
      <c r="BQ95" s="95"/>
      <c r="BR95" s="73"/>
      <c r="BS95" s="73"/>
      <c r="BT95" s="95"/>
      <c r="BU95" s="95"/>
      <c r="BV95" s="73"/>
      <c r="BW95" s="73"/>
      <c r="BX95" s="95"/>
      <c r="BY95" s="95"/>
      <c r="BZ95" s="73"/>
      <c r="CA95" s="73"/>
      <c r="CB95" s="95"/>
      <c r="CC95" s="95"/>
      <c r="CD95" s="73"/>
      <c r="CE95" s="73"/>
      <c r="CF95" s="73"/>
      <c r="CG95" s="73"/>
      <c r="CH95" s="73"/>
      <c r="CI95" s="73"/>
      <c r="CJ95" s="72"/>
      <c r="CK95" s="73"/>
      <c r="CL95" s="217"/>
      <c r="CM95" s="71"/>
      <c r="CN95" s="71"/>
      <c r="CO95" s="73"/>
      <c r="CP95" s="217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18"/>
      <c r="DD95" s="218"/>
      <c r="DG95" s="218"/>
    </row>
    <row r="96" spans="1:111">
      <c r="B96" s="71"/>
      <c r="C96" s="71"/>
      <c r="D96" s="71"/>
      <c r="E96" s="73"/>
      <c r="F96" s="217"/>
      <c r="G96" s="71"/>
      <c r="H96" s="223"/>
      <c r="I96" s="73"/>
      <c r="J96" s="73"/>
      <c r="K96" s="73"/>
      <c r="L96" s="73"/>
      <c r="M96" s="73"/>
      <c r="N96" s="73"/>
      <c r="O96" s="73"/>
      <c r="P96" s="73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73"/>
      <c r="AD96" s="73"/>
      <c r="AE96" s="73"/>
      <c r="AF96" s="95"/>
      <c r="AG96" s="95"/>
      <c r="AH96" s="73"/>
      <c r="AI96" s="73"/>
      <c r="AJ96" s="95"/>
      <c r="AK96" s="95"/>
      <c r="AL96" s="73"/>
      <c r="AM96" s="73"/>
      <c r="AN96" s="95"/>
      <c r="AO96" s="95"/>
      <c r="AP96" s="73"/>
      <c r="AQ96" s="73"/>
      <c r="AR96" s="95"/>
      <c r="AS96" s="95"/>
      <c r="AT96" s="73"/>
      <c r="AU96" s="73"/>
      <c r="AV96" s="95"/>
      <c r="AW96" s="95"/>
      <c r="AX96" s="73"/>
      <c r="AY96" s="73"/>
      <c r="AZ96" s="95"/>
      <c r="BA96" s="95"/>
      <c r="BB96" s="73"/>
      <c r="BC96" s="73"/>
      <c r="BD96" s="95"/>
      <c r="BE96" s="95"/>
      <c r="BF96" s="73"/>
      <c r="BG96" s="73"/>
      <c r="BH96" s="95"/>
      <c r="BI96" s="95"/>
      <c r="BJ96" s="73"/>
      <c r="BK96" s="73"/>
      <c r="BL96" s="95"/>
      <c r="BM96" s="95"/>
      <c r="BN96" s="73"/>
      <c r="BO96" s="73"/>
      <c r="BP96" s="95"/>
      <c r="BQ96" s="95"/>
      <c r="BR96" s="73"/>
      <c r="BS96" s="73"/>
      <c r="BT96" s="95"/>
      <c r="BU96" s="95"/>
      <c r="BV96" s="73"/>
      <c r="BW96" s="73"/>
      <c r="BX96" s="95"/>
      <c r="BY96" s="95"/>
      <c r="BZ96" s="73"/>
      <c r="CA96" s="73"/>
      <c r="CB96" s="95"/>
      <c r="CC96" s="95"/>
      <c r="CD96" s="73"/>
      <c r="CE96" s="73"/>
      <c r="CF96" s="73"/>
      <c r="CG96" s="73"/>
      <c r="CH96" s="73"/>
      <c r="CI96" s="73"/>
      <c r="CJ96" s="72"/>
      <c r="CK96" s="73"/>
      <c r="CL96" s="217"/>
      <c r="CM96" s="71"/>
      <c r="CN96" s="71"/>
      <c r="CO96" s="73"/>
      <c r="CP96" s="217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18"/>
      <c r="DD96" s="218"/>
      <c r="DG96" s="218"/>
    </row>
    <row r="97" spans="2:111">
      <c r="B97" s="71"/>
      <c r="C97" s="71"/>
      <c r="D97" s="71"/>
      <c r="E97" s="73"/>
      <c r="F97" s="217"/>
      <c r="G97" s="71"/>
      <c r="H97" s="223"/>
      <c r="I97" s="73"/>
      <c r="J97" s="73"/>
      <c r="K97" s="73"/>
      <c r="L97" s="73"/>
      <c r="M97" s="73"/>
      <c r="N97" s="73"/>
      <c r="O97" s="73"/>
      <c r="P97" s="73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73"/>
      <c r="AD97" s="73"/>
      <c r="AE97" s="73"/>
      <c r="AF97" s="95"/>
      <c r="AG97" s="95"/>
      <c r="AH97" s="73"/>
      <c r="AI97" s="73"/>
      <c r="AJ97" s="95"/>
      <c r="AK97" s="95"/>
      <c r="AL97" s="73"/>
      <c r="AM97" s="73"/>
      <c r="AN97" s="95"/>
      <c r="AO97" s="95"/>
      <c r="AP97" s="73"/>
      <c r="AQ97" s="73"/>
      <c r="AR97" s="95"/>
      <c r="AS97" s="95"/>
      <c r="AT97" s="73"/>
      <c r="AU97" s="73"/>
      <c r="AV97" s="95"/>
      <c r="AW97" s="95"/>
      <c r="AX97" s="73"/>
      <c r="AY97" s="73"/>
      <c r="AZ97" s="95"/>
      <c r="BA97" s="95"/>
      <c r="BB97" s="73"/>
      <c r="BC97" s="73"/>
      <c r="BD97" s="95"/>
      <c r="BE97" s="95"/>
      <c r="BF97" s="73"/>
      <c r="BG97" s="73"/>
      <c r="BH97" s="95"/>
      <c r="BI97" s="95"/>
      <c r="BJ97" s="73"/>
      <c r="BK97" s="73"/>
      <c r="BL97" s="95"/>
      <c r="BM97" s="95"/>
      <c r="BN97" s="73"/>
      <c r="BO97" s="73"/>
      <c r="BP97" s="95"/>
      <c r="BQ97" s="95"/>
      <c r="BR97" s="73"/>
      <c r="BS97" s="73"/>
      <c r="BT97" s="95"/>
      <c r="BU97" s="95"/>
      <c r="BV97" s="73"/>
      <c r="BW97" s="73"/>
      <c r="BX97" s="95"/>
      <c r="BY97" s="95"/>
      <c r="BZ97" s="73"/>
      <c r="CA97" s="73"/>
      <c r="CB97" s="95"/>
      <c r="CC97" s="95"/>
      <c r="CD97" s="73"/>
      <c r="CE97" s="73"/>
      <c r="CF97" s="73"/>
      <c r="CG97" s="73"/>
      <c r="CH97" s="73"/>
      <c r="CI97" s="73"/>
      <c r="CJ97" s="72"/>
      <c r="CK97" s="73"/>
      <c r="CL97" s="217"/>
      <c r="CM97" s="71"/>
      <c r="CN97" s="71"/>
      <c r="CO97" s="73"/>
      <c r="CP97" s="217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18"/>
      <c r="DD97" s="218"/>
      <c r="DG97" s="218"/>
    </row>
    <row r="98" spans="2:111">
      <c r="B98" s="71"/>
      <c r="C98" s="71"/>
      <c r="D98" s="71"/>
      <c r="E98" s="73"/>
      <c r="F98" s="217"/>
      <c r="G98" s="71"/>
      <c r="H98" s="223"/>
      <c r="I98" s="73"/>
      <c r="J98" s="73"/>
      <c r="K98" s="73"/>
      <c r="L98" s="73"/>
      <c r="M98" s="73"/>
      <c r="N98" s="73"/>
      <c r="O98" s="73"/>
      <c r="P98" s="73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73"/>
      <c r="AD98" s="73"/>
      <c r="AE98" s="73"/>
      <c r="AF98" s="95"/>
      <c r="AG98" s="95"/>
      <c r="AH98" s="73"/>
      <c r="AI98" s="73"/>
      <c r="AJ98" s="95"/>
      <c r="AK98" s="95"/>
      <c r="AL98" s="73"/>
      <c r="AM98" s="73"/>
      <c r="AN98" s="95"/>
      <c r="AO98" s="95"/>
      <c r="AP98" s="73"/>
      <c r="AQ98" s="73"/>
      <c r="AR98" s="95"/>
      <c r="AS98" s="95"/>
      <c r="AT98" s="73"/>
      <c r="AU98" s="73"/>
      <c r="AV98" s="95"/>
      <c r="AW98" s="95"/>
      <c r="AX98" s="73"/>
      <c r="AY98" s="73"/>
      <c r="AZ98" s="95"/>
      <c r="BA98" s="95"/>
      <c r="BB98" s="73"/>
      <c r="BC98" s="73"/>
      <c r="BD98" s="95"/>
      <c r="BE98" s="95"/>
      <c r="BF98" s="73"/>
      <c r="BG98" s="73"/>
      <c r="BH98" s="95"/>
      <c r="BI98" s="95"/>
      <c r="BJ98" s="73"/>
      <c r="BK98" s="73"/>
      <c r="BL98" s="95"/>
      <c r="BM98" s="95"/>
      <c r="BN98" s="73"/>
      <c r="BO98" s="73"/>
      <c r="BP98" s="95"/>
      <c r="BQ98" s="95"/>
      <c r="BR98" s="73"/>
      <c r="BS98" s="73"/>
      <c r="BT98" s="95"/>
      <c r="BU98" s="95"/>
      <c r="BV98" s="73"/>
      <c r="BW98" s="73"/>
      <c r="BX98" s="95"/>
      <c r="BY98" s="95"/>
      <c r="BZ98" s="73"/>
      <c r="CA98" s="73"/>
      <c r="CB98" s="95"/>
      <c r="CC98" s="95"/>
      <c r="CD98" s="73"/>
      <c r="CE98" s="73"/>
      <c r="CF98" s="73"/>
      <c r="CG98" s="73"/>
      <c r="CH98" s="73"/>
      <c r="CI98" s="73"/>
      <c r="CJ98" s="72"/>
      <c r="CK98" s="73"/>
      <c r="CL98" s="217"/>
      <c r="CM98" s="71"/>
      <c r="CN98" s="71"/>
      <c r="CO98" s="73"/>
      <c r="CP98" s="217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18"/>
      <c r="DD98" s="218"/>
      <c r="DG98" s="218"/>
    </row>
    <row r="99" spans="2:111">
      <c r="B99" s="71"/>
      <c r="C99" s="71"/>
      <c r="D99" s="71"/>
      <c r="E99" s="73"/>
      <c r="F99" s="217"/>
      <c r="G99" s="71"/>
      <c r="H99" s="223"/>
      <c r="I99" s="73"/>
      <c r="J99" s="73"/>
      <c r="K99" s="73"/>
      <c r="L99" s="73"/>
      <c r="M99" s="73"/>
      <c r="N99" s="73"/>
      <c r="O99" s="73"/>
      <c r="P99" s="73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73"/>
      <c r="AD99" s="73"/>
      <c r="AE99" s="73"/>
      <c r="AF99" s="95"/>
      <c r="AG99" s="95"/>
      <c r="AH99" s="73"/>
      <c r="AI99" s="73"/>
      <c r="AJ99" s="95"/>
      <c r="AK99" s="95"/>
      <c r="AL99" s="73"/>
      <c r="AM99" s="73"/>
      <c r="AN99" s="95"/>
      <c r="AO99" s="95"/>
      <c r="AP99" s="73"/>
      <c r="AQ99" s="73"/>
      <c r="AR99" s="95"/>
      <c r="AS99" s="95"/>
      <c r="AT99" s="73"/>
      <c r="AU99" s="73"/>
      <c r="AV99" s="95"/>
      <c r="AW99" s="95"/>
      <c r="AX99" s="73"/>
      <c r="AY99" s="73"/>
      <c r="AZ99" s="95"/>
      <c r="BA99" s="95"/>
      <c r="BB99" s="73"/>
      <c r="BC99" s="73"/>
      <c r="BD99" s="95"/>
      <c r="BE99" s="95"/>
      <c r="BF99" s="73"/>
      <c r="BG99" s="73"/>
      <c r="BH99" s="95"/>
      <c r="BI99" s="95"/>
      <c r="BJ99" s="73"/>
      <c r="BK99" s="73"/>
      <c r="BL99" s="95"/>
      <c r="BM99" s="95"/>
      <c r="BN99" s="73"/>
      <c r="BO99" s="73"/>
      <c r="BP99" s="95"/>
      <c r="BQ99" s="95"/>
      <c r="BR99" s="73"/>
      <c r="BS99" s="73"/>
      <c r="BT99" s="95"/>
      <c r="BU99" s="95"/>
      <c r="BV99" s="73"/>
      <c r="BW99" s="73"/>
      <c r="BX99" s="95"/>
      <c r="BY99" s="95"/>
      <c r="BZ99" s="73"/>
      <c r="CA99" s="73"/>
      <c r="CB99" s="95"/>
      <c r="CC99" s="95"/>
      <c r="CD99" s="73"/>
      <c r="CE99" s="73"/>
      <c r="CF99" s="73"/>
      <c r="CG99" s="73"/>
      <c r="CH99" s="73"/>
      <c r="CI99" s="73"/>
      <c r="CJ99" s="72"/>
      <c r="CK99" s="73"/>
      <c r="CL99" s="217"/>
      <c r="CM99" s="71"/>
      <c r="CN99" s="71"/>
      <c r="CO99" s="73"/>
      <c r="CP99" s="217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18"/>
      <c r="DD99" s="218"/>
      <c r="DG99" s="218"/>
    </row>
    <row r="100" spans="2:111">
      <c r="B100" s="71"/>
      <c r="C100" s="71"/>
      <c r="D100" s="71"/>
      <c r="E100" s="73"/>
      <c r="F100" s="217"/>
      <c r="G100" s="71"/>
      <c r="H100" s="223"/>
      <c r="I100" s="73"/>
      <c r="J100" s="73"/>
      <c r="K100" s="73"/>
      <c r="L100" s="73"/>
      <c r="M100" s="73"/>
      <c r="N100" s="73"/>
      <c r="O100" s="73"/>
      <c r="P100" s="73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73"/>
      <c r="AD100" s="73"/>
      <c r="AE100" s="73"/>
      <c r="AF100" s="95"/>
      <c r="AG100" s="95"/>
      <c r="AH100" s="73"/>
      <c r="AI100" s="73"/>
      <c r="AJ100" s="95"/>
      <c r="AK100" s="95"/>
      <c r="AL100" s="73"/>
      <c r="AM100" s="73"/>
      <c r="AN100" s="95"/>
      <c r="AO100" s="95"/>
      <c r="AP100" s="73"/>
      <c r="AQ100" s="73"/>
      <c r="AR100" s="95"/>
      <c r="AS100" s="95"/>
      <c r="AT100" s="73"/>
      <c r="AU100" s="73"/>
      <c r="AV100" s="95"/>
      <c r="AW100" s="95"/>
      <c r="AX100" s="73"/>
      <c r="AY100" s="73"/>
      <c r="AZ100" s="95"/>
      <c r="BA100" s="95"/>
      <c r="BB100" s="73"/>
      <c r="BC100" s="73"/>
      <c r="BD100" s="95"/>
      <c r="BE100" s="95"/>
      <c r="BF100" s="73"/>
      <c r="BG100" s="73"/>
      <c r="BH100" s="95"/>
      <c r="BI100" s="95"/>
      <c r="BJ100" s="73"/>
      <c r="BK100" s="73"/>
      <c r="BL100" s="95"/>
      <c r="BM100" s="95"/>
      <c r="BN100" s="73"/>
      <c r="BO100" s="73"/>
      <c r="BP100" s="95"/>
      <c r="BQ100" s="95"/>
      <c r="BR100" s="73"/>
      <c r="BS100" s="73"/>
      <c r="BT100" s="95"/>
      <c r="BU100" s="95"/>
      <c r="BV100" s="73"/>
      <c r="BW100" s="73"/>
      <c r="BX100" s="95"/>
      <c r="BY100" s="95"/>
      <c r="BZ100" s="73"/>
      <c r="CA100" s="73"/>
      <c r="CB100" s="95"/>
      <c r="CC100" s="95"/>
      <c r="CD100" s="73"/>
      <c r="CE100" s="73"/>
      <c r="CF100" s="73"/>
      <c r="CG100" s="73"/>
      <c r="CH100" s="73"/>
      <c r="CI100" s="73"/>
      <c r="CJ100" s="72"/>
      <c r="CK100" s="73"/>
      <c r="CL100" s="217"/>
      <c r="CM100" s="71"/>
      <c r="CN100" s="71"/>
      <c r="CO100" s="73"/>
      <c r="CP100" s="217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18"/>
      <c r="DD100" s="218"/>
      <c r="DG100" s="218"/>
    </row>
    <row r="101" spans="2:111">
      <c r="B101" s="71"/>
      <c r="C101" s="71"/>
      <c r="D101" s="71"/>
      <c r="E101" s="73"/>
      <c r="F101" s="217"/>
      <c r="G101" s="71"/>
      <c r="H101" s="223"/>
      <c r="I101" s="73"/>
      <c r="J101" s="73"/>
      <c r="K101" s="73"/>
      <c r="L101" s="73"/>
      <c r="M101" s="73"/>
      <c r="N101" s="73"/>
      <c r="O101" s="73"/>
      <c r="P101" s="73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73"/>
      <c r="AD101" s="73"/>
      <c r="AE101" s="73"/>
      <c r="AF101" s="95"/>
      <c r="AG101" s="95"/>
      <c r="AH101" s="73"/>
      <c r="AI101" s="73"/>
      <c r="AJ101" s="95"/>
      <c r="AK101" s="95"/>
      <c r="AL101" s="73"/>
      <c r="AM101" s="73"/>
      <c r="AN101" s="95"/>
      <c r="AO101" s="95"/>
      <c r="AP101" s="73"/>
      <c r="AQ101" s="73"/>
      <c r="AR101" s="95"/>
      <c r="AS101" s="95"/>
      <c r="AT101" s="73"/>
      <c r="AU101" s="73"/>
      <c r="AV101" s="95"/>
      <c r="AW101" s="95"/>
      <c r="AX101" s="73"/>
      <c r="AY101" s="73"/>
      <c r="AZ101" s="95"/>
      <c r="BA101" s="95"/>
      <c r="BB101" s="73"/>
      <c r="BC101" s="73"/>
      <c r="BD101" s="95"/>
      <c r="BE101" s="95"/>
      <c r="BF101" s="73"/>
      <c r="BG101" s="73"/>
      <c r="BH101" s="95"/>
      <c r="BI101" s="95"/>
      <c r="BJ101" s="73"/>
      <c r="BK101" s="73"/>
      <c r="BL101" s="95"/>
      <c r="BM101" s="95"/>
      <c r="BN101" s="73"/>
      <c r="BO101" s="73"/>
      <c r="BP101" s="95"/>
      <c r="BQ101" s="95"/>
      <c r="BR101" s="73"/>
      <c r="BS101" s="73"/>
      <c r="BT101" s="95"/>
      <c r="BU101" s="95"/>
      <c r="BV101" s="73"/>
      <c r="BW101" s="73"/>
      <c r="BX101" s="95"/>
      <c r="BY101" s="95"/>
      <c r="BZ101" s="73"/>
      <c r="CA101" s="73"/>
      <c r="CB101" s="95"/>
      <c r="CC101" s="95"/>
      <c r="CD101" s="73"/>
      <c r="CE101" s="73"/>
      <c r="CF101" s="73"/>
      <c r="CG101" s="73"/>
      <c r="CH101" s="73"/>
      <c r="CI101" s="73"/>
      <c r="CJ101" s="72"/>
      <c r="CK101" s="73"/>
      <c r="CL101" s="217"/>
      <c r="CM101" s="71"/>
      <c r="CN101" s="71"/>
      <c r="CO101" s="73"/>
      <c r="CP101" s="217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18"/>
      <c r="DD101" s="218"/>
      <c r="DG101" s="218"/>
    </row>
    <row r="102" spans="2:111">
      <c r="B102" s="71"/>
      <c r="C102" s="71"/>
      <c r="D102" s="71"/>
      <c r="E102" s="73"/>
      <c r="F102" s="217"/>
      <c r="G102" s="71"/>
      <c r="H102" s="223"/>
      <c r="I102" s="73"/>
      <c r="J102" s="73"/>
      <c r="K102" s="73"/>
      <c r="L102" s="73"/>
      <c r="M102" s="73"/>
      <c r="N102" s="73"/>
      <c r="O102" s="73"/>
      <c r="P102" s="73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73"/>
      <c r="AD102" s="73"/>
      <c r="AE102" s="73"/>
      <c r="AF102" s="95"/>
      <c r="AG102" s="95"/>
      <c r="AH102" s="73"/>
      <c r="AI102" s="73"/>
      <c r="AJ102" s="95"/>
      <c r="AK102" s="95"/>
      <c r="AL102" s="73"/>
      <c r="AM102" s="73"/>
      <c r="AN102" s="95"/>
      <c r="AO102" s="95"/>
      <c r="AP102" s="73"/>
      <c r="AQ102" s="73"/>
      <c r="AR102" s="95"/>
      <c r="AS102" s="95"/>
      <c r="AT102" s="73"/>
      <c r="AU102" s="73"/>
      <c r="AV102" s="95"/>
      <c r="AW102" s="95"/>
      <c r="AX102" s="73"/>
      <c r="AY102" s="73"/>
      <c r="AZ102" s="95"/>
      <c r="BA102" s="95"/>
      <c r="BB102" s="73"/>
      <c r="BC102" s="73"/>
      <c r="BD102" s="95"/>
      <c r="BE102" s="95"/>
      <c r="BF102" s="73"/>
      <c r="BG102" s="73"/>
      <c r="BH102" s="95"/>
      <c r="BI102" s="95"/>
      <c r="BJ102" s="73"/>
      <c r="BK102" s="73"/>
      <c r="BL102" s="95"/>
      <c r="BM102" s="95"/>
      <c r="BN102" s="73"/>
      <c r="BO102" s="73"/>
      <c r="BP102" s="95"/>
      <c r="BQ102" s="95"/>
      <c r="BR102" s="73"/>
      <c r="BS102" s="73"/>
      <c r="BT102" s="95"/>
      <c r="BU102" s="95"/>
      <c r="BV102" s="73"/>
      <c r="BW102" s="73"/>
      <c r="BX102" s="95"/>
      <c r="BY102" s="95"/>
      <c r="BZ102" s="73"/>
      <c r="CA102" s="73"/>
      <c r="CB102" s="95"/>
      <c r="CC102" s="95"/>
      <c r="CD102" s="73"/>
      <c r="CE102" s="73"/>
      <c r="CF102" s="73"/>
      <c r="CG102" s="73"/>
      <c r="CH102" s="73"/>
      <c r="CI102" s="73"/>
      <c r="CJ102" s="72"/>
      <c r="CK102" s="73"/>
      <c r="CL102" s="217"/>
      <c r="CM102" s="71"/>
      <c r="CN102" s="71"/>
      <c r="CO102" s="73"/>
      <c r="CP102" s="217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18"/>
      <c r="DD102" s="218"/>
      <c r="DG102" s="218"/>
    </row>
    <row r="103" spans="2:111">
      <c r="B103" s="71"/>
      <c r="C103" s="71"/>
      <c r="D103" s="71"/>
      <c r="E103" s="73"/>
      <c r="F103" s="217"/>
      <c r="G103" s="71"/>
      <c r="H103" s="223"/>
      <c r="I103" s="73"/>
      <c r="J103" s="73"/>
      <c r="K103" s="73"/>
      <c r="L103" s="73"/>
      <c r="M103" s="73"/>
      <c r="N103" s="73"/>
      <c r="O103" s="73"/>
      <c r="P103" s="73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73"/>
      <c r="AD103" s="73"/>
      <c r="AE103" s="73"/>
      <c r="AF103" s="95"/>
      <c r="AG103" s="95"/>
      <c r="AH103" s="73"/>
      <c r="AI103" s="73"/>
      <c r="AJ103" s="95"/>
      <c r="AK103" s="95"/>
      <c r="AL103" s="73"/>
      <c r="AM103" s="73"/>
      <c r="AN103" s="95"/>
      <c r="AO103" s="95"/>
      <c r="AP103" s="73"/>
      <c r="AQ103" s="73"/>
      <c r="AR103" s="95"/>
      <c r="AS103" s="95"/>
      <c r="AT103" s="73"/>
      <c r="AU103" s="73"/>
      <c r="AV103" s="95"/>
      <c r="AW103" s="95"/>
      <c r="AX103" s="73"/>
      <c r="AY103" s="73"/>
      <c r="AZ103" s="95"/>
      <c r="BA103" s="95"/>
      <c r="BB103" s="73"/>
      <c r="BC103" s="73"/>
      <c r="BD103" s="95"/>
      <c r="BE103" s="95"/>
      <c r="BF103" s="73"/>
      <c r="BG103" s="73"/>
      <c r="BH103" s="95"/>
      <c r="BI103" s="95"/>
      <c r="BJ103" s="73"/>
      <c r="BK103" s="73"/>
      <c r="BL103" s="95"/>
      <c r="BM103" s="95"/>
      <c r="BN103" s="73"/>
      <c r="BO103" s="73"/>
      <c r="BP103" s="95"/>
      <c r="BQ103" s="95"/>
      <c r="BR103" s="73"/>
      <c r="BS103" s="73"/>
      <c r="BT103" s="95"/>
      <c r="BU103" s="95"/>
      <c r="BV103" s="73"/>
      <c r="BW103" s="73"/>
      <c r="BX103" s="95"/>
      <c r="BY103" s="95"/>
      <c r="BZ103" s="73"/>
      <c r="CA103" s="73"/>
      <c r="CB103" s="95"/>
      <c r="CC103" s="95"/>
      <c r="CD103" s="73"/>
      <c r="CE103" s="73"/>
      <c r="CF103" s="73"/>
      <c r="CG103" s="73"/>
      <c r="CH103" s="73"/>
      <c r="CI103" s="73"/>
      <c r="CJ103" s="72"/>
      <c r="CK103" s="73"/>
      <c r="CL103" s="217"/>
      <c r="CM103" s="71"/>
      <c r="CN103" s="71"/>
      <c r="CO103" s="73"/>
      <c r="CP103" s="217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18"/>
      <c r="DD103" s="218"/>
      <c r="DG103" s="218"/>
    </row>
    <row r="104" spans="2:111">
      <c r="B104" s="71"/>
      <c r="C104" s="71"/>
      <c r="D104" s="71"/>
      <c r="E104" s="73"/>
      <c r="F104" s="217"/>
      <c r="G104" s="71"/>
      <c r="H104" s="223"/>
      <c r="I104" s="73"/>
      <c r="J104" s="73"/>
      <c r="K104" s="73"/>
      <c r="L104" s="73"/>
      <c r="M104" s="73"/>
      <c r="N104" s="73"/>
      <c r="O104" s="73"/>
      <c r="P104" s="73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73"/>
      <c r="AD104" s="73"/>
      <c r="AE104" s="73"/>
      <c r="AF104" s="95"/>
      <c r="AG104" s="95"/>
      <c r="AH104" s="73"/>
      <c r="AI104" s="73"/>
      <c r="AJ104" s="95"/>
      <c r="AK104" s="95"/>
      <c r="AL104" s="73"/>
      <c r="AM104" s="73"/>
      <c r="AN104" s="95"/>
      <c r="AO104" s="95"/>
      <c r="AP104" s="73"/>
      <c r="AQ104" s="73"/>
      <c r="AR104" s="95"/>
      <c r="AS104" s="95"/>
      <c r="AT104" s="73"/>
      <c r="AU104" s="73"/>
      <c r="AV104" s="95"/>
      <c r="AW104" s="95"/>
      <c r="AX104" s="73"/>
      <c r="AY104" s="73"/>
      <c r="AZ104" s="95"/>
      <c r="BA104" s="95"/>
      <c r="BB104" s="73"/>
      <c r="BC104" s="73"/>
      <c r="BD104" s="95"/>
      <c r="BE104" s="95"/>
      <c r="BF104" s="73"/>
      <c r="BG104" s="73"/>
      <c r="BH104" s="95"/>
      <c r="BI104" s="95"/>
      <c r="BJ104" s="73"/>
      <c r="BK104" s="73"/>
      <c r="BL104" s="95"/>
      <c r="BM104" s="95"/>
      <c r="BN104" s="73"/>
      <c r="BO104" s="73"/>
      <c r="BP104" s="95"/>
      <c r="BQ104" s="95"/>
      <c r="BR104" s="73"/>
      <c r="BS104" s="73"/>
      <c r="BT104" s="95"/>
      <c r="BU104" s="95"/>
      <c r="BV104" s="73"/>
      <c r="BW104" s="73"/>
      <c r="BX104" s="95"/>
      <c r="BY104" s="95"/>
      <c r="BZ104" s="73"/>
      <c r="CA104" s="73"/>
      <c r="CB104" s="95"/>
      <c r="CC104" s="95"/>
      <c r="CD104" s="73"/>
      <c r="CE104" s="73"/>
      <c r="CF104" s="73"/>
      <c r="CG104" s="73"/>
      <c r="CH104" s="73"/>
      <c r="CI104" s="73"/>
      <c r="CJ104" s="72"/>
      <c r="CK104" s="73"/>
      <c r="CL104" s="217"/>
      <c r="CM104" s="71"/>
      <c r="CN104" s="71"/>
      <c r="CO104" s="73"/>
      <c r="CP104" s="217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18"/>
      <c r="DD104" s="218"/>
      <c r="DG104" s="218"/>
    </row>
    <row r="105" spans="2:111">
      <c r="B105" s="71"/>
      <c r="C105" s="71"/>
      <c r="D105" s="71"/>
      <c r="E105" s="73"/>
      <c r="F105" s="217"/>
      <c r="G105" s="71"/>
      <c r="H105" s="223"/>
      <c r="I105" s="73"/>
      <c r="J105" s="73"/>
      <c r="K105" s="73"/>
      <c r="L105" s="73"/>
      <c r="M105" s="73"/>
      <c r="N105" s="73"/>
      <c r="O105" s="73"/>
      <c r="P105" s="73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73"/>
      <c r="AD105" s="73"/>
      <c r="AE105" s="73"/>
      <c r="AF105" s="95"/>
      <c r="AG105" s="95"/>
      <c r="AH105" s="73"/>
      <c r="AI105" s="73"/>
      <c r="AJ105" s="95"/>
      <c r="AK105" s="95"/>
      <c r="AL105" s="73"/>
      <c r="AM105" s="73"/>
      <c r="AN105" s="95"/>
      <c r="AO105" s="95"/>
      <c r="AP105" s="73"/>
      <c r="AQ105" s="73"/>
      <c r="AR105" s="95"/>
      <c r="AS105" s="95"/>
      <c r="AT105" s="73"/>
      <c r="AU105" s="73"/>
      <c r="AV105" s="95"/>
      <c r="AW105" s="95"/>
      <c r="AX105" s="73"/>
      <c r="AY105" s="73"/>
      <c r="AZ105" s="95"/>
      <c r="BA105" s="95"/>
      <c r="BB105" s="73"/>
      <c r="BC105" s="73"/>
      <c r="BD105" s="95"/>
      <c r="BE105" s="95"/>
      <c r="BF105" s="73"/>
      <c r="BG105" s="73"/>
      <c r="BH105" s="95"/>
      <c r="BI105" s="95"/>
      <c r="BJ105" s="73"/>
      <c r="BK105" s="73"/>
      <c r="BL105" s="95"/>
      <c r="BM105" s="95"/>
      <c r="BN105" s="73"/>
      <c r="BO105" s="73"/>
      <c r="BP105" s="95"/>
      <c r="BQ105" s="95"/>
      <c r="BR105" s="73"/>
      <c r="BS105" s="73"/>
      <c r="BT105" s="95"/>
      <c r="BU105" s="95"/>
      <c r="BV105" s="73"/>
      <c r="BW105" s="73"/>
      <c r="BX105" s="95"/>
      <c r="BY105" s="95"/>
      <c r="BZ105" s="73"/>
      <c r="CA105" s="73"/>
      <c r="CB105" s="95"/>
      <c r="CC105" s="95"/>
      <c r="CD105" s="73"/>
      <c r="CE105" s="73"/>
      <c r="CF105" s="73"/>
      <c r="CG105" s="73"/>
      <c r="CH105" s="73"/>
      <c r="CI105" s="73"/>
      <c r="CJ105" s="72"/>
      <c r="CK105" s="73"/>
      <c r="CL105" s="217"/>
      <c r="CM105" s="71"/>
      <c r="CN105" s="71"/>
      <c r="CO105" s="73"/>
      <c r="CP105" s="217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18"/>
      <c r="DD105" s="218"/>
      <c r="DG105" s="218"/>
    </row>
    <row r="106" spans="2:111">
      <c r="B106" s="71"/>
      <c r="C106" s="71"/>
      <c r="D106" s="71"/>
      <c r="E106" s="73"/>
      <c r="F106" s="217"/>
      <c r="G106" s="71"/>
      <c r="H106" s="223"/>
      <c r="I106" s="73"/>
      <c r="J106" s="73"/>
      <c r="K106" s="73"/>
      <c r="L106" s="73"/>
      <c r="M106" s="73"/>
      <c r="N106" s="73"/>
      <c r="O106" s="73"/>
      <c r="P106" s="73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73"/>
      <c r="AD106" s="73"/>
      <c r="AE106" s="73"/>
      <c r="AF106" s="95"/>
      <c r="AG106" s="95"/>
      <c r="AH106" s="73"/>
      <c r="AI106" s="73"/>
      <c r="AJ106" s="95"/>
      <c r="AK106" s="95"/>
      <c r="AL106" s="73"/>
      <c r="AM106" s="73"/>
      <c r="AN106" s="95"/>
      <c r="AO106" s="95"/>
      <c r="AP106" s="73"/>
      <c r="AQ106" s="73"/>
      <c r="AR106" s="95"/>
      <c r="AS106" s="95"/>
      <c r="AT106" s="73"/>
      <c r="AU106" s="73"/>
      <c r="AV106" s="95"/>
      <c r="AW106" s="95"/>
      <c r="AX106" s="73"/>
      <c r="AY106" s="73"/>
      <c r="AZ106" s="95"/>
      <c r="BA106" s="95"/>
      <c r="BB106" s="73"/>
      <c r="BC106" s="73"/>
      <c r="BD106" s="95"/>
      <c r="BE106" s="95"/>
      <c r="BF106" s="73"/>
      <c r="BG106" s="73"/>
      <c r="BH106" s="95"/>
      <c r="BI106" s="95"/>
      <c r="BJ106" s="73"/>
      <c r="BK106" s="73"/>
      <c r="BL106" s="95"/>
      <c r="BM106" s="95"/>
      <c r="BN106" s="73"/>
      <c r="BO106" s="73"/>
      <c r="BP106" s="95"/>
      <c r="BQ106" s="95"/>
      <c r="BR106" s="73"/>
      <c r="BS106" s="73"/>
      <c r="BT106" s="95"/>
      <c r="BU106" s="95"/>
      <c r="BV106" s="73"/>
      <c r="BW106" s="73"/>
      <c r="BX106" s="95"/>
      <c r="BY106" s="95"/>
      <c r="BZ106" s="73"/>
      <c r="CA106" s="73"/>
      <c r="CB106" s="95"/>
      <c r="CC106" s="95"/>
      <c r="CD106" s="73"/>
      <c r="CE106" s="73"/>
      <c r="CF106" s="73"/>
      <c r="CG106" s="73"/>
      <c r="CH106" s="73"/>
      <c r="CI106" s="73"/>
      <c r="CJ106" s="72"/>
      <c r="CK106" s="73"/>
      <c r="CL106" s="217"/>
      <c r="CM106" s="71"/>
      <c r="CN106" s="71"/>
      <c r="CO106" s="73"/>
      <c r="CP106" s="217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18"/>
      <c r="DD106" s="218"/>
      <c r="DG106" s="218"/>
    </row>
    <row r="107" spans="2:111">
      <c r="B107" s="71"/>
      <c r="C107" s="71"/>
      <c r="D107" s="71"/>
      <c r="E107" s="73"/>
      <c r="F107" s="217"/>
      <c r="G107" s="71"/>
      <c r="H107" s="223"/>
      <c r="I107" s="73"/>
      <c r="J107" s="73"/>
      <c r="K107" s="73"/>
      <c r="L107" s="73"/>
      <c r="M107" s="73"/>
      <c r="N107" s="73"/>
      <c r="O107" s="73"/>
      <c r="P107" s="73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73"/>
      <c r="AD107" s="73"/>
      <c r="AE107" s="73"/>
      <c r="AF107" s="95"/>
      <c r="AG107" s="95"/>
      <c r="AH107" s="73"/>
      <c r="AI107" s="73"/>
      <c r="AJ107" s="95"/>
      <c r="AK107" s="95"/>
      <c r="AL107" s="73"/>
      <c r="AM107" s="73"/>
      <c r="AN107" s="95"/>
      <c r="AO107" s="95"/>
      <c r="AP107" s="73"/>
      <c r="AQ107" s="73"/>
      <c r="AR107" s="95"/>
      <c r="AS107" s="95"/>
      <c r="AT107" s="73"/>
      <c r="AU107" s="73"/>
      <c r="AV107" s="95"/>
      <c r="AW107" s="95"/>
      <c r="AX107" s="73"/>
      <c r="AY107" s="73"/>
      <c r="AZ107" s="95"/>
      <c r="BA107" s="95"/>
      <c r="BB107" s="73"/>
      <c r="BC107" s="73"/>
      <c r="BD107" s="95"/>
      <c r="BE107" s="95"/>
      <c r="BF107" s="73"/>
      <c r="BG107" s="73"/>
      <c r="BH107" s="95"/>
      <c r="BI107" s="95"/>
      <c r="BJ107" s="73"/>
      <c r="BK107" s="73"/>
      <c r="BL107" s="95"/>
      <c r="BM107" s="95"/>
      <c r="BN107" s="73"/>
      <c r="BO107" s="73"/>
      <c r="BP107" s="95"/>
      <c r="BQ107" s="95"/>
      <c r="BR107" s="73"/>
      <c r="BS107" s="73"/>
      <c r="BT107" s="95"/>
      <c r="BU107" s="95"/>
      <c r="BV107" s="73"/>
      <c r="BW107" s="73"/>
      <c r="BX107" s="95"/>
      <c r="BY107" s="95"/>
      <c r="BZ107" s="73"/>
      <c r="CA107" s="73"/>
      <c r="CB107" s="95"/>
      <c r="CC107" s="95"/>
      <c r="CD107" s="73"/>
      <c r="CE107" s="73"/>
      <c r="CF107" s="73"/>
      <c r="CG107" s="73"/>
      <c r="CH107" s="73"/>
      <c r="CI107" s="73"/>
      <c r="CJ107" s="72"/>
      <c r="CK107" s="73"/>
      <c r="CL107" s="217"/>
      <c r="CM107" s="71"/>
      <c r="CN107" s="71"/>
      <c r="CO107" s="73"/>
      <c r="CP107" s="217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18"/>
      <c r="DD107" s="218"/>
      <c r="DG107" s="218"/>
    </row>
    <row r="108" spans="2:111">
      <c r="B108" s="71"/>
      <c r="C108" s="71"/>
      <c r="D108" s="71"/>
      <c r="E108" s="73"/>
      <c r="F108" s="217"/>
      <c r="G108" s="71"/>
      <c r="H108" s="223"/>
      <c r="I108" s="73"/>
      <c r="J108" s="73"/>
      <c r="K108" s="73"/>
      <c r="L108" s="73"/>
      <c r="M108" s="73"/>
      <c r="N108" s="73"/>
      <c r="O108" s="73"/>
      <c r="P108" s="73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73"/>
      <c r="AD108" s="73"/>
      <c r="AE108" s="73"/>
      <c r="AF108" s="95"/>
      <c r="AG108" s="95"/>
      <c r="AH108" s="73"/>
      <c r="AI108" s="73"/>
      <c r="AJ108" s="95"/>
      <c r="AK108" s="95"/>
      <c r="AL108" s="73"/>
      <c r="AM108" s="73"/>
      <c r="AN108" s="95"/>
      <c r="AO108" s="95"/>
      <c r="AP108" s="73"/>
      <c r="AQ108" s="73"/>
      <c r="AR108" s="95"/>
      <c r="AS108" s="95"/>
      <c r="AT108" s="73"/>
      <c r="AU108" s="73"/>
      <c r="AV108" s="95"/>
      <c r="AW108" s="95"/>
      <c r="AX108" s="73"/>
      <c r="AY108" s="73"/>
      <c r="AZ108" s="95"/>
      <c r="BA108" s="95"/>
      <c r="BB108" s="73"/>
      <c r="BC108" s="73"/>
      <c r="BD108" s="95"/>
      <c r="BE108" s="95"/>
      <c r="BF108" s="73"/>
      <c r="BG108" s="73"/>
      <c r="BH108" s="95"/>
      <c r="BI108" s="95"/>
      <c r="BJ108" s="73"/>
      <c r="BK108" s="73"/>
      <c r="BL108" s="95"/>
      <c r="BM108" s="95"/>
      <c r="BN108" s="73"/>
      <c r="BO108" s="73"/>
      <c r="BP108" s="95"/>
      <c r="BQ108" s="95"/>
      <c r="BR108" s="73"/>
      <c r="BS108" s="73"/>
      <c r="BT108" s="95"/>
      <c r="BU108" s="95"/>
      <c r="BV108" s="73"/>
      <c r="BW108" s="73"/>
      <c r="BX108" s="95"/>
      <c r="BY108" s="95"/>
      <c r="BZ108" s="73"/>
      <c r="CA108" s="73"/>
      <c r="CB108" s="95"/>
      <c r="CC108" s="95"/>
      <c r="CD108" s="73"/>
      <c r="CE108" s="73"/>
      <c r="CF108" s="73"/>
      <c r="CG108" s="73"/>
      <c r="CH108" s="73"/>
      <c r="CI108" s="73"/>
      <c r="CJ108" s="72"/>
      <c r="CK108" s="73"/>
      <c r="CL108" s="217"/>
      <c r="CM108" s="71"/>
      <c r="CN108" s="71"/>
      <c r="CO108" s="73"/>
      <c r="CP108" s="217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18"/>
      <c r="DD108" s="218"/>
      <c r="DG108" s="218"/>
    </row>
    <row r="109" spans="2:111">
      <c r="B109" s="71"/>
      <c r="C109" s="71"/>
      <c r="D109" s="71"/>
      <c r="E109" s="73"/>
      <c r="F109" s="217"/>
      <c r="G109" s="71"/>
      <c r="H109" s="223"/>
      <c r="I109" s="73"/>
      <c r="J109" s="73"/>
      <c r="K109" s="73"/>
      <c r="L109" s="73"/>
      <c r="M109" s="73"/>
      <c r="N109" s="73"/>
      <c r="O109" s="73"/>
      <c r="P109" s="73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73"/>
      <c r="AD109" s="73"/>
      <c r="AE109" s="73"/>
      <c r="AF109" s="95"/>
      <c r="AG109" s="95"/>
      <c r="AH109" s="73"/>
      <c r="AI109" s="73"/>
      <c r="AJ109" s="95"/>
      <c r="AK109" s="95"/>
      <c r="AL109" s="73"/>
      <c r="AM109" s="73"/>
      <c r="AN109" s="95"/>
      <c r="AO109" s="95"/>
      <c r="AP109" s="73"/>
      <c r="AQ109" s="73"/>
      <c r="AR109" s="95"/>
      <c r="AS109" s="95"/>
      <c r="AT109" s="73"/>
      <c r="AU109" s="73"/>
      <c r="AV109" s="95"/>
      <c r="AW109" s="95"/>
      <c r="AX109" s="73"/>
      <c r="AY109" s="73"/>
      <c r="AZ109" s="95"/>
      <c r="BA109" s="95"/>
      <c r="BB109" s="73"/>
      <c r="BC109" s="73"/>
      <c r="BD109" s="95"/>
      <c r="BE109" s="95"/>
      <c r="BF109" s="73"/>
      <c r="BG109" s="73"/>
      <c r="BH109" s="95"/>
      <c r="BI109" s="95"/>
      <c r="BJ109" s="73"/>
      <c r="BK109" s="73"/>
      <c r="BL109" s="95"/>
      <c r="BM109" s="95"/>
      <c r="BN109" s="73"/>
      <c r="BO109" s="73"/>
      <c r="BP109" s="95"/>
      <c r="BQ109" s="95"/>
      <c r="BR109" s="73"/>
      <c r="BS109" s="73"/>
      <c r="BT109" s="95"/>
      <c r="BU109" s="95"/>
      <c r="BV109" s="73"/>
      <c r="BW109" s="73"/>
      <c r="BX109" s="95"/>
      <c r="BY109" s="95"/>
      <c r="BZ109" s="73"/>
      <c r="CA109" s="73"/>
      <c r="CB109" s="95"/>
      <c r="CC109" s="95"/>
      <c r="CD109" s="73"/>
      <c r="CE109" s="73"/>
      <c r="CF109" s="73"/>
      <c r="CG109" s="73"/>
      <c r="CH109" s="73"/>
      <c r="CI109" s="73"/>
      <c r="CJ109" s="72"/>
      <c r="CK109" s="73"/>
      <c r="CL109" s="217"/>
      <c r="CM109" s="71"/>
      <c r="CN109" s="71"/>
      <c r="CO109" s="73"/>
      <c r="CP109" s="217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18"/>
      <c r="DD109" s="218"/>
      <c r="DG109" s="218"/>
    </row>
    <row r="110" spans="2:111">
      <c r="B110" s="71"/>
      <c r="C110" s="71"/>
      <c r="D110" s="71"/>
      <c r="E110" s="73"/>
      <c r="F110" s="217"/>
      <c r="G110" s="71"/>
      <c r="H110" s="223"/>
      <c r="I110" s="73"/>
      <c r="J110" s="73"/>
      <c r="K110" s="73"/>
      <c r="L110" s="73"/>
      <c r="M110" s="73"/>
      <c r="N110" s="73"/>
      <c r="O110" s="73"/>
      <c r="P110" s="73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73"/>
      <c r="AD110" s="73"/>
      <c r="AE110" s="73"/>
      <c r="AF110" s="95"/>
      <c r="AG110" s="95"/>
      <c r="AH110" s="73"/>
      <c r="AI110" s="73"/>
      <c r="AJ110" s="95"/>
      <c r="AK110" s="95"/>
      <c r="AL110" s="73"/>
      <c r="AM110" s="73"/>
      <c r="AN110" s="95"/>
      <c r="AO110" s="95"/>
      <c r="AP110" s="73"/>
      <c r="AQ110" s="73"/>
      <c r="AR110" s="95"/>
      <c r="AS110" s="95"/>
      <c r="AT110" s="73"/>
      <c r="AU110" s="73"/>
      <c r="AV110" s="95"/>
      <c r="AW110" s="95"/>
      <c r="AX110" s="73"/>
      <c r="AY110" s="73"/>
      <c r="AZ110" s="95"/>
      <c r="BA110" s="95"/>
      <c r="BB110" s="73"/>
      <c r="BC110" s="73"/>
      <c r="BD110" s="95"/>
      <c r="BE110" s="95"/>
      <c r="BF110" s="73"/>
      <c r="BG110" s="73"/>
      <c r="BH110" s="95"/>
      <c r="BI110" s="95"/>
      <c r="BJ110" s="73"/>
      <c r="BK110" s="73"/>
      <c r="BL110" s="95"/>
      <c r="BM110" s="95"/>
      <c r="BN110" s="73"/>
      <c r="BO110" s="73"/>
      <c r="BP110" s="95"/>
      <c r="BQ110" s="95"/>
      <c r="BR110" s="73"/>
      <c r="BS110" s="73"/>
      <c r="BT110" s="95"/>
      <c r="BU110" s="95"/>
      <c r="BV110" s="73"/>
      <c r="BW110" s="73"/>
      <c r="BX110" s="95"/>
      <c r="BY110" s="95"/>
      <c r="BZ110" s="73"/>
      <c r="CA110" s="73"/>
      <c r="CB110" s="95"/>
      <c r="CC110" s="95"/>
      <c r="CD110" s="73"/>
      <c r="CE110" s="73"/>
      <c r="CF110" s="73"/>
      <c r="CG110" s="73"/>
      <c r="CH110" s="73"/>
      <c r="CI110" s="73"/>
      <c r="CJ110" s="72"/>
      <c r="CK110" s="73"/>
      <c r="CL110" s="217"/>
      <c r="CM110" s="71"/>
      <c r="CN110" s="71"/>
      <c r="CO110" s="73"/>
      <c r="CP110" s="217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18"/>
      <c r="DD110" s="218"/>
      <c r="DG110" s="218"/>
    </row>
    <row r="111" spans="2:111">
      <c r="B111" s="71"/>
      <c r="C111" s="71"/>
      <c r="D111" s="71"/>
      <c r="E111" s="73"/>
      <c r="F111" s="217"/>
      <c r="G111" s="71"/>
      <c r="H111" s="223"/>
      <c r="I111" s="73"/>
      <c r="J111" s="73"/>
      <c r="K111" s="73"/>
      <c r="L111" s="73"/>
      <c r="M111" s="73"/>
      <c r="N111" s="73"/>
      <c r="O111" s="73"/>
      <c r="P111" s="73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73"/>
      <c r="AD111" s="73"/>
      <c r="AE111" s="73"/>
      <c r="AF111" s="95"/>
      <c r="AG111" s="95"/>
      <c r="AH111" s="73"/>
      <c r="AI111" s="73"/>
      <c r="AJ111" s="95"/>
      <c r="AK111" s="95"/>
      <c r="AL111" s="73"/>
      <c r="AM111" s="73"/>
      <c r="AN111" s="95"/>
      <c r="AO111" s="95"/>
      <c r="AP111" s="73"/>
      <c r="AQ111" s="73"/>
      <c r="AR111" s="95"/>
      <c r="AS111" s="95"/>
      <c r="AT111" s="73"/>
      <c r="AU111" s="73"/>
      <c r="AV111" s="95"/>
      <c r="AW111" s="95"/>
      <c r="AX111" s="73"/>
      <c r="AY111" s="73"/>
      <c r="AZ111" s="95"/>
      <c r="BA111" s="95"/>
      <c r="BB111" s="73"/>
      <c r="BC111" s="73"/>
      <c r="BD111" s="95"/>
      <c r="BE111" s="95"/>
      <c r="BF111" s="73"/>
      <c r="BG111" s="73"/>
      <c r="BH111" s="95"/>
      <c r="BI111" s="95"/>
      <c r="BJ111" s="73"/>
      <c r="BK111" s="73"/>
      <c r="BL111" s="95"/>
      <c r="BM111" s="95"/>
      <c r="BN111" s="73"/>
      <c r="BO111" s="73"/>
      <c r="BP111" s="95"/>
      <c r="BQ111" s="95"/>
      <c r="BR111" s="73"/>
      <c r="BS111" s="73"/>
      <c r="BT111" s="95"/>
      <c r="BU111" s="95"/>
      <c r="BV111" s="73"/>
      <c r="BW111" s="73"/>
      <c r="BX111" s="95"/>
      <c r="BY111" s="95"/>
      <c r="BZ111" s="73"/>
      <c r="CA111" s="73"/>
      <c r="CB111" s="95"/>
      <c r="CC111" s="95"/>
      <c r="CD111" s="73"/>
      <c r="CE111" s="73"/>
      <c r="CF111" s="73"/>
      <c r="CG111" s="73"/>
      <c r="CH111" s="73"/>
      <c r="CI111" s="73"/>
      <c r="CJ111" s="72"/>
      <c r="CK111" s="73"/>
      <c r="CL111" s="217"/>
      <c r="CM111" s="71"/>
      <c r="CN111" s="71"/>
      <c r="CO111" s="73"/>
      <c r="CP111" s="217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18"/>
      <c r="DD111" s="218"/>
      <c r="DG111" s="218"/>
    </row>
    <row r="112" spans="2:111">
      <c r="B112" s="71"/>
      <c r="C112" s="71"/>
      <c r="D112" s="71"/>
      <c r="E112" s="73"/>
      <c r="F112" s="217"/>
      <c r="G112" s="71"/>
      <c r="H112" s="223"/>
      <c r="I112" s="73"/>
      <c r="J112" s="73"/>
      <c r="K112" s="73"/>
      <c r="L112" s="73"/>
      <c r="M112" s="73"/>
      <c r="N112" s="73"/>
      <c r="O112" s="73"/>
      <c r="P112" s="73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73"/>
      <c r="AD112" s="73"/>
      <c r="AE112" s="73"/>
      <c r="AF112" s="95"/>
      <c r="AG112" s="95"/>
      <c r="AH112" s="73"/>
      <c r="AI112" s="73"/>
      <c r="AJ112" s="95"/>
      <c r="AK112" s="95"/>
      <c r="AL112" s="73"/>
      <c r="AM112" s="73"/>
      <c r="AN112" s="95"/>
      <c r="AO112" s="95"/>
      <c r="AP112" s="73"/>
      <c r="AQ112" s="73"/>
      <c r="AR112" s="95"/>
      <c r="AS112" s="95"/>
      <c r="AT112" s="73"/>
      <c r="AU112" s="73"/>
      <c r="AV112" s="95"/>
      <c r="AW112" s="95"/>
      <c r="AX112" s="73"/>
      <c r="AY112" s="73"/>
      <c r="AZ112" s="95"/>
      <c r="BA112" s="95"/>
      <c r="BB112" s="73"/>
      <c r="BC112" s="73"/>
      <c r="BD112" s="95"/>
      <c r="BE112" s="95"/>
      <c r="BF112" s="73"/>
      <c r="BG112" s="73"/>
      <c r="BH112" s="95"/>
      <c r="BI112" s="95"/>
      <c r="BJ112" s="73"/>
      <c r="BK112" s="73"/>
      <c r="BL112" s="95"/>
      <c r="BM112" s="95"/>
      <c r="BN112" s="73"/>
      <c r="BO112" s="73"/>
      <c r="BP112" s="95"/>
      <c r="BQ112" s="95"/>
      <c r="BR112" s="73"/>
      <c r="BS112" s="73"/>
      <c r="BT112" s="95"/>
      <c r="BU112" s="95"/>
      <c r="BV112" s="73"/>
      <c r="BW112" s="73"/>
      <c r="BX112" s="95"/>
      <c r="BY112" s="95"/>
      <c r="BZ112" s="73"/>
      <c r="CA112" s="73"/>
      <c r="CB112" s="95"/>
      <c r="CC112" s="95"/>
      <c r="CD112" s="73"/>
      <c r="CE112" s="73"/>
      <c r="CF112" s="73"/>
      <c r="CG112" s="73"/>
      <c r="CH112" s="73"/>
      <c r="CI112" s="73"/>
      <c r="CJ112" s="72"/>
      <c r="CK112" s="73"/>
      <c r="CL112" s="217"/>
      <c r="CM112" s="71"/>
      <c r="CN112" s="71"/>
      <c r="CO112" s="73"/>
      <c r="CP112" s="217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18"/>
      <c r="DD112" s="218"/>
      <c r="DG112" s="218"/>
    </row>
    <row r="113" spans="2:111">
      <c r="B113" s="71"/>
      <c r="C113" s="71"/>
      <c r="D113" s="71"/>
      <c r="E113" s="73"/>
      <c r="F113" s="217"/>
      <c r="G113" s="71"/>
      <c r="H113" s="223"/>
      <c r="I113" s="73"/>
      <c r="J113" s="73"/>
      <c r="K113" s="73"/>
      <c r="L113" s="73"/>
      <c r="M113" s="73"/>
      <c r="N113" s="73"/>
      <c r="O113" s="73"/>
      <c r="P113" s="73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73"/>
      <c r="AD113" s="73"/>
      <c r="AE113" s="73"/>
      <c r="AF113" s="95"/>
      <c r="AG113" s="95"/>
      <c r="AH113" s="73"/>
      <c r="AI113" s="73"/>
      <c r="AJ113" s="95"/>
      <c r="AK113" s="95"/>
      <c r="AL113" s="73"/>
      <c r="AM113" s="73"/>
      <c r="AN113" s="95"/>
      <c r="AO113" s="95"/>
      <c r="AP113" s="73"/>
      <c r="AQ113" s="73"/>
      <c r="AR113" s="95"/>
      <c r="AS113" s="95"/>
      <c r="AT113" s="73"/>
      <c r="AU113" s="73"/>
      <c r="AV113" s="95"/>
      <c r="AW113" s="95"/>
      <c r="AX113" s="73"/>
      <c r="AY113" s="73"/>
      <c r="AZ113" s="95"/>
      <c r="BA113" s="95"/>
      <c r="BB113" s="73"/>
      <c r="BC113" s="73"/>
      <c r="BD113" s="95"/>
      <c r="BE113" s="95"/>
      <c r="BF113" s="73"/>
      <c r="BG113" s="73"/>
      <c r="BH113" s="95"/>
      <c r="BI113" s="95"/>
      <c r="BJ113" s="73"/>
      <c r="BK113" s="73"/>
      <c r="BL113" s="95"/>
      <c r="BM113" s="95"/>
      <c r="BN113" s="73"/>
      <c r="BO113" s="73"/>
      <c r="BP113" s="95"/>
      <c r="BQ113" s="95"/>
      <c r="BR113" s="73"/>
      <c r="BS113" s="73"/>
      <c r="BT113" s="95"/>
      <c r="BU113" s="95"/>
      <c r="BV113" s="73"/>
      <c r="BW113" s="73"/>
      <c r="BX113" s="95"/>
      <c r="BY113" s="95"/>
      <c r="BZ113" s="73"/>
      <c r="CA113" s="73"/>
      <c r="CB113" s="95"/>
      <c r="CC113" s="95"/>
      <c r="CD113" s="73"/>
      <c r="CE113" s="73"/>
      <c r="CF113" s="73"/>
      <c r="CG113" s="73"/>
      <c r="CH113" s="73"/>
      <c r="CI113" s="73"/>
      <c r="CJ113" s="72"/>
      <c r="CK113" s="73"/>
      <c r="CL113" s="217"/>
      <c r="CM113" s="71"/>
      <c r="CN113" s="71"/>
      <c r="CO113" s="73"/>
      <c r="CP113" s="217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18"/>
      <c r="DD113" s="218"/>
      <c r="DG113" s="218"/>
    </row>
    <row r="114" spans="2:111">
      <c r="B114" s="71"/>
      <c r="C114" s="71"/>
      <c r="D114" s="71"/>
      <c r="E114" s="73"/>
      <c r="F114" s="217"/>
      <c r="G114" s="71"/>
      <c r="H114" s="223"/>
      <c r="I114" s="73"/>
      <c r="J114" s="73"/>
      <c r="K114" s="73"/>
      <c r="L114" s="73"/>
      <c r="M114" s="73"/>
      <c r="N114" s="73"/>
      <c r="O114" s="73"/>
      <c r="P114" s="73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73"/>
      <c r="AD114" s="73"/>
      <c r="AE114" s="73"/>
      <c r="AF114" s="95"/>
      <c r="AG114" s="95"/>
      <c r="AH114" s="73"/>
      <c r="AI114" s="73"/>
      <c r="AJ114" s="95"/>
      <c r="AK114" s="95"/>
      <c r="AL114" s="73"/>
      <c r="AM114" s="73"/>
      <c r="AN114" s="95"/>
      <c r="AO114" s="95"/>
      <c r="AP114" s="73"/>
      <c r="AQ114" s="73"/>
      <c r="AR114" s="95"/>
      <c r="AS114" s="95"/>
      <c r="AT114" s="73"/>
      <c r="AU114" s="73"/>
      <c r="AV114" s="95"/>
      <c r="AW114" s="95"/>
      <c r="AX114" s="73"/>
      <c r="AY114" s="73"/>
      <c r="AZ114" s="95"/>
      <c r="BA114" s="95"/>
      <c r="BB114" s="73"/>
      <c r="BC114" s="73"/>
      <c r="BD114" s="95"/>
      <c r="BE114" s="95"/>
      <c r="BF114" s="73"/>
      <c r="BG114" s="73"/>
      <c r="BH114" s="95"/>
      <c r="BI114" s="95"/>
      <c r="BJ114" s="73"/>
      <c r="BK114" s="73"/>
      <c r="BL114" s="95"/>
      <c r="BM114" s="95"/>
      <c r="BN114" s="73"/>
      <c r="BO114" s="73"/>
      <c r="BP114" s="95"/>
      <c r="BQ114" s="95"/>
      <c r="BR114" s="73"/>
      <c r="BS114" s="73"/>
      <c r="BT114" s="95"/>
      <c r="BU114" s="95"/>
      <c r="BV114" s="73"/>
      <c r="BW114" s="73"/>
      <c r="BX114" s="95"/>
      <c r="BY114" s="95"/>
      <c r="BZ114" s="73"/>
      <c r="CA114" s="73"/>
      <c r="CB114" s="95"/>
      <c r="CC114" s="95"/>
      <c r="CD114" s="73"/>
      <c r="CE114" s="73"/>
      <c r="CF114" s="73"/>
      <c r="CG114" s="73"/>
      <c r="CH114" s="73"/>
      <c r="CI114" s="73"/>
      <c r="CJ114" s="72"/>
      <c r="CK114" s="73"/>
      <c r="CL114" s="217"/>
      <c r="CM114" s="71"/>
      <c r="CN114" s="71"/>
      <c r="CO114" s="73"/>
      <c r="CP114" s="217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18"/>
      <c r="DD114" s="218"/>
      <c r="DG114" s="218"/>
    </row>
    <row r="115" spans="2:111">
      <c r="B115" s="71"/>
      <c r="C115" s="71"/>
      <c r="D115" s="71"/>
      <c r="E115" s="73"/>
      <c r="F115" s="217"/>
      <c r="G115" s="71"/>
      <c r="H115" s="223"/>
      <c r="I115" s="73"/>
      <c r="J115" s="73"/>
      <c r="K115" s="73"/>
      <c r="L115" s="73"/>
      <c r="M115" s="73"/>
      <c r="N115" s="73"/>
      <c r="O115" s="73"/>
      <c r="P115" s="73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73"/>
      <c r="AD115" s="73"/>
      <c r="AE115" s="73"/>
      <c r="AF115" s="95"/>
      <c r="AG115" s="95"/>
      <c r="AH115" s="73"/>
      <c r="AI115" s="73"/>
      <c r="AJ115" s="95"/>
      <c r="AK115" s="95"/>
      <c r="AL115" s="73"/>
      <c r="AM115" s="73"/>
      <c r="AN115" s="95"/>
      <c r="AO115" s="95"/>
      <c r="AP115" s="73"/>
      <c r="AQ115" s="73"/>
      <c r="AR115" s="95"/>
      <c r="AS115" s="95"/>
      <c r="AT115" s="73"/>
      <c r="AU115" s="73"/>
      <c r="AV115" s="95"/>
      <c r="AW115" s="95"/>
      <c r="AX115" s="73"/>
      <c r="AY115" s="73"/>
      <c r="AZ115" s="95"/>
      <c r="BA115" s="95"/>
      <c r="BB115" s="73"/>
      <c r="BC115" s="73"/>
      <c r="BD115" s="95"/>
      <c r="BE115" s="95"/>
      <c r="BF115" s="73"/>
      <c r="BG115" s="73"/>
      <c r="BH115" s="95"/>
      <c r="BI115" s="95"/>
      <c r="BJ115" s="73"/>
      <c r="BK115" s="73"/>
      <c r="BL115" s="95"/>
      <c r="BM115" s="95"/>
      <c r="BN115" s="73"/>
      <c r="BO115" s="73"/>
      <c r="BP115" s="95"/>
      <c r="BQ115" s="95"/>
      <c r="BR115" s="73"/>
      <c r="BS115" s="73"/>
      <c r="BT115" s="95"/>
      <c r="BU115" s="95"/>
      <c r="BV115" s="73"/>
      <c r="BW115" s="73"/>
      <c r="BX115" s="95"/>
      <c r="BY115" s="95"/>
      <c r="BZ115" s="73"/>
      <c r="CA115" s="73"/>
      <c r="CB115" s="95"/>
      <c r="CC115" s="95"/>
      <c r="CD115" s="73"/>
      <c r="CE115" s="73"/>
      <c r="CF115" s="73"/>
      <c r="CG115" s="73"/>
      <c r="CH115" s="73"/>
      <c r="CI115" s="73"/>
      <c r="CJ115" s="72"/>
      <c r="CK115" s="73"/>
      <c r="CL115" s="217"/>
      <c r="CM115" s="71"/>
      <c r="CN115" s="71"/>
      <c r="CO115" s="73"/>
      <c r="CP115" s="217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18"/>
      <c r="DD115" s="218"/>
      <c r="DG115" s="218"/>
    </row>
    <row r="116" spans="2:111">
      <c r="B116" s="71"/>
      <c r="C116" s="71"/>
      <c r="D116" s="71"/>
      <c r="E116" s="73"/>
      <c r="F116" s="217"/>
      <c r="G116" s="71"/>
      <c r="H116" s="223"/>
      <c r="I116" s="73"/>
      <c r="J116" s="73"/>
      <c r="K116" s="73"/>
      <c r="L116" s="73"/>
      <c r="M116" s="73"/>
      <c r="N116" s="73"/>
      <c r="O116" s="73"/>
      <c r="P116" s="73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73"/>
      <c r="AD116" s="73"/>
      <c r="AE116" s="73"/>
      <c r="AF116" s="95"/>
      <c r="AG116" s="95"/>
      <c r="AH116" s="73"/>
      <c r="AI116" s="73"/>
      <c r="AJ116" s="95"/>
      <c r="AK116" s="95"/>
      <c r="AL116" s="73"/>
      <c r="AM116" s="73"/>
      <c r="AN116" s="95"/>
      <c r="AO116" s="95"/>
      <c r="AP116" s="73"/>
      <c r="AQ116" s="73"/>
      <c r="AR116" s="95"/>
      <c r="AS116" s="95"/>
      <c r="AT116" s="73"/>
      <c r="AU116" s="73"/>
      <c r="AV116" s="95"/>
      <c r="AW116" s="95"/>
      <c r="AX116" s="73"/>
      <c r="AY116" s="73"/>
      <c r="AZ116" s="95"/>
      <c r="BA116" s="95"/>
      <c r="BB116" s="73"/>
      <c r="BC116" s="73"/>
      <c r="BD116" s="95"/>
      <c r="BE116" s="95"/>
      <c r="BF116" s="73"/>
      <c r="BG116" s="73"/>
      <c r="BH116" s="95"/>
      <c r="BI116" s="95"/>
      <c r="BJ116" s="73"/>
      <c r="BK116" s="73"/>
      <c r="BL116" s="95"/>
      <c r="BM116" s="95"/>
      <c r="BN116" s="73"/>
      <c r="BO116" s="73"/>
      <c r="BP116" s="95"/>
      <c r="BQ116" s="95"/>
      <c r="BR116" s="73"/>
      <c r="BS116" s="73"/>
      <c r="BT116" s="95"/>
      <c r="BU116" s="95"/>
      <c r="BV116" s="73"/>
      <c r="BW116" s="73"/>
      <c r="BX116" s="95"/>
      <c r="BY116" s="95"/>
      <c r="BZ116" s="73"/>
      <c r="CA116" s="73"/>
      <c r="CB116" s="95"/>
      <c r="CC116" s="95"/>
      <c r="CD116" s="73"/>
      <c r="CE116" s="73"/>
      <c r="CF116" s="73"/>
      <c r="CG116" s="73"/>
      <c r="CH116" s="73"/>
      <c r="CI116" s="73"/>
      <c r="CJ116" s="72"/>
      <c r="CK116" s="73"/>
      <c r="CL116" s="217"/>
      <c r="CM116" s="71"/>
      <c r="CN116" s="71"/>
      <c r="CO116" s="73"/>
      <c r="CP116" s="217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18"/>
      <c r="DD116" s="218"/>
      <c r="DG116" s="218"/>
    </row>
    <row r="117" spans="2:111">
      <c r="B117" s="71"/>
      <c r="C117" s="71"/>
      <c r="D117" s="71"/>
      <c r="E117" s="73"/>
      <c r="F117" s="217"/>
      <c r="G117" s="71"/>
      <c r="H117" s="223"/>
      <c r="I117" s="73"/>
      <c r="J117" s="73"/>
      <c r="K117" s="73"/>
      <c r="L117" s="73"/>
      <c r="M117" s="73"/>
      <c r="N117" s="73"/>
      <c r="O117" s="73"/>
      <c r="P117" s="73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73"/>
      <c r="AD117" s="73"/>
      <c r="AE117" s="73"/>
      <c r="AF117" s="95"/>
      <c r="AG117" s="95"/>
      <c r="AH117" s="73"/>
      <c r="AI117" s="73"/>
      <c r="AJ117" s="95"/>
      <c r="AK117" s="95"/>
      <c r="AL117" s="73"/>
      <c r="AM117" s="73"/>
      <c r="AN117" s="95"/>
      <c r="AO117" s="95"/>
      <c r="AP117" s="73"/>
      <c r="AQ117" s="73"/>
      <c r="AR117" s="95"/>
      <c r="AS117" s="95"/>
      <c r="AT117" s="73"/>
      <c r="AU117" s="73"/>
      <c r="AV117" s="95"/>
      <c r="AW117" s="95"/>
      <c r="AX117" s="73"/>
      <c r="AY117" s="73"/>
      <c r="AZ117" s="95"/>
      <c r="BA117" s="95"/>
      <c r="BB117" s="73"/>
      <c r="BC117" s="73"/>
      <c r="BD117" s="95"/>
      <c r="BE117" s="95"/>
      <c r="BF117" s="73"/>
      <c r="BG117" s="73"/>
      <c r="BH117" s="95"/>
      <c r="BI117" s="95"/>
      <c r="BJ117" s="73"/>
      <c r="BK117" s="73"/>
      <c r="BL117" s="95"/>
      <c r="BM117" s="95"/>
      <c r="BN117" s="73"/>
      <c r="BO117" s="73"/>
      <c r="BP117" s="95"/>
      <c r="BQ117" s="95"/>
      <c r="BR117" s="73"/>
      <c r="BS117" s="73"/>
      <c r="BT117" s="95"/>
      <c r="BU117" s="95"/>
      <c r="BV117" s="73"/>
      <c r="BW117" s="73"/>
      <c r="BX117" s="95"/>
      <c r="BY117" s="95"/>
      <c r="BZ117" s="73"/>
      <c r="CA117" s="73"/>
      <c r="CB117" s="95"/>
      <c r="CC117" s="95"/>
      <c r="CD117" s="73"/>
      <c r="CE117" s="73"/>
      <c r="CF117" s="73"/>
      <c r="CG117" s="73"/>
      <c r="CH117" s="73"/>
      <c r="CI117" s="73"/>
      <c r="CJ117" s="72"/>
      <c r="CK117" s="73"/>
      <c r="CL117" s="217"/>
      <c r="CM117" s="71"/>
      <c r="CN117" s="71"/>
      <c r="CO117" s="73"/>
      <c r="CP117" s="217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18"/>
      <c r="DD117" s="218"/>
      <c r="DG117" s="218"/>
    </row>
    <row r="118" spans="2:111">
      <c r="B118" s="71"/>
      <c r="C118" s="71"/>
      <c r="D118" s="71"/>
      <c r="E118" s="73"/>
      <c r="F118" s="217"/>
      <c r="G118" s="71"/>
      <c r="H118" s="223"/>
      <c r="I118" s="73"/>
      <c r="J118" s="73"/>
      <c r="K118" s="73"/>
      <c r="L118" s="73"/>
      <c r="M118" s="73"/>
      <c r="N118" s="73"/>
      <c r="O118" s="73"/>
      <c r="P118" s="73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73"/>
      <c r="AD118" s="73"/>
      <c r="AE118" s="73"/>
      <c r="AF118" s="95"/>
      <c r="AG118" s="95"/>
      <c r="AH118" s="73"/>
      <c r="AI118" s="73"/>
      <c r="AJ118" s="95"/>
      <c r="AK118" s="95"/>
      <c r="AL118" s="73"/>
      <c r="AM118" s="73"/>
      <c r="AN118" s="95"/>
      <c r="AO118" s="95"/>
      <c r="AP118" s="73"/>
      <c r="AQ118" s="73"/>
      <c r="AR118" s="95"/>
      <c r="AS118" s="95"/>
      <c r="AT118" s="73"/>
      <c r="AU118" s="73"/>
      <c r="AV118" s="95"/>
      <c r="AW118" s="95"/>
      <c r="AX118" s="73"/>
      <c r="AY118" s="73"/>
      <c r="AZ118" s="95"/>
      <c r="BA118" s="95"/>
      <c r="BB118" s="73"/>
      <c r="BC118" s="73"/>
      <c r="BD118" s="95"/>
      <c r="BE118" s="95"/>
      <c r="BF118" s="73"/>
      <c r="BG118" s="73"/>
      <c r="BH118" s="95"/>
      <c r="BI118" s="95"/>
      <c r="BJ118" s="73"/>
      <c r="BK118" s="73"/>
      <c r="BL118" s="95"/>
      <c r="BM118" s="95"/>
      <c r="BN118" s="73"/>
      <c r="BO118" s="73"/>
      <c r="BP118" s="95"/>
      <c r="BQ118" s="95"/>
      <c r="BR118" s="73"/>
      <c r="BS118" s="73"/>
      <c r="BT118" s="95"/>
      <c r="BU118" s="95"/>
      <c r="BV118" s="73"/>
      <c r="BW118" s="73"/>
      <c r="BX118" s="95"/>
      <c r="BY118" s="95"/>
      <c r="BZ118" s="73"/>
      <c r="CA118" s="73"/>
      <c r="CB118" s="95"/>
      <c r="CC118" s="95"/>
      <c r="CD118" s="73"/>
      <c r="CE118" s="73"/>
      <c r="CF118" s="73"/>
      <c r="CG118" s="73"/>
      <c r="CH118" s="73"/>
      <c r="CI118" s="73"/>
      <c r="CJ118" s="72"/>
      <c r="CK118" s="73"/>
      <c r="CL118" s="217"/>
      <c r="CM118" s="71"/>
      <c r="CN118" s="71"/>
      <c r="CO118" s="73"/>
      <c r="CP118" s="217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18"/>
      <c r="DD118" s="218"/>
      <c r="DG118" s="218"/>
    </row>
    <row r="119" spans="2:111">
      <c r="B119" s="71"/>
      <c r="C119" s="71"/>
      <c r="D119" s="71"/>
      <c r="E119" s="73"/>
      <c r="F119" s="217"/>
      <c r="G119" s="71"/>
      <c r="H119" s="223"/>
      <c r="I119" s="73"/>
      <c r="J119" s="73"/>
      <c r="K119" s="73"/>
      <c r="L119" s="73"/>
      <c r="M119" s="73"/>
      <c r="N119" s="73"/>
      <c r="O119" s="73"/>
      <c r="P119" s="73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73"/>
      <c r="AD119" s="73"/>
      <c r="AE119" s="73"/>
      <c r="AF119" s="95"/>
      <c r="AG119" s="95"/>
      <c r="AH119" s="73"/>
      <c r="AI119" s="73"/>
      <c r="AJ119" s="95"/>
      <c r="AK119" s="95"/>
      <c r="AL119" s="73"/>
      <c r="AM119" s="73"/>
      <c r="AN119" s="95"/>
      <c r="AO119" s="95"/>
      <c r="AP119" s="73"/>
      <c r="AQ119" s="73"/>
      <c r="AR119" s="95"/>
      <c r="AS119" s="95"/>
      <c r="AT119" s="73"/>
      <c r="AU119" s="73"/>
      <c r="AV119" s="95"/>
      <c r="AW119" s="95"/>
      <c r="AX119" s="73"/>
      <c r="AY119" s="73"/>
      <c r="AZ119" s="95"/>
      <c r="BA119" s="95"/>
      <c r="BB119" s="73"/>
      <c r="BC119" s="73"/>
      <c r="BD119" s="95"/>
      <c r="BE119" s="95"/>
      <c r="BF119" s="73"/>
      <c r="BG119" s="73"/>
      <c r="BH119" s="95"/>
      <c r="BI119" s="95"/>
      <c r="BJ119" s="73"/>
      <c r="BK119" s="73"/>
      <c r="BL119" s="95"/>
      <c r="BM119" s="95"/>
      <c r="BN119" s="73"/>
      <c r="BO119" s="73"/>
      <c r="BP119" s="95"/>
      <c r="BQ119" s="95"/>
      <c r="BR119" s="73"/>
      <c r="BS119" s="73"/>
      <c r="BT119" s="95"/>
      <c r="BU119" s="95"/>
      <c r="BV119" s="73"/>
      <c r="BW119" s="73"/>
      <c r="BX119" s="95"/>
      <c r="BY119" s="95"/>
      <c r="BZ119" s="73"/>
      <c r="CA119" s="73"/>
      <c r="CB119" s="95"/>
      <c r="CC119" s="95"/>
      <c r="CD119" s="73"/>
      <c r="CE119" s="73"/>
      <c r="CF119" s="73"/>
      <c r="CG119" s="73"/>
      <c r="CH119" s="73"/>
      <c r="CI119" s="73"/>
      <c r="CJ119" s="72"/>
      <c r="CK119" s="73"/>
      <c r="CL119" s="217"/>
      <c r="CM119" s="71"/>
      <c r="CN119" s="71"/>
      <c r="CO119" s="73"/>
      <c r="CP119" s="217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18"/>
      <c r="DD119" s="218"/>
      <c r="DG119" s="218"/>
    </row>
    <row r="120" spans="2:111">
      <c r="B120" s="71"/>
      <c r="C120" s="71"/>
      <c r="D120" s="71"/>
      <c r="E120" s="73"/>
      <c r="F120" s="217"/>
      <c r="G120" s="71"/>
      <c r="H120" s="223"/>
      <c r="I120" s="73"/>
      <c r="J120" s="73"/>
      <c r="K120" s="73"/>
      <c r="L120" s="73"/>
      <c r="M120" s="73"/>
      <c r="N120" s="73"/>
      <c r="O120" s="73"/>
      <c r="P120" s="73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73"/>
      <c r="AD120" s="73"/>
      <c r="AE120" s="73"/>
      <c r="AF120" s="95"/>
      <c r="AG120" s="95"/>
      <c r="AH120" s="73"/>
      <c r="AI120" s="73"/>
      <c r="AJ120" s="95"/>
      <c r="AK120" s="95"/>
      <c r="AL120" s="73"/>
      <c r="AM120" s="73"/>
      <c r="AN120" s="95"/>
      <c r="AO120" s="95"/>
      <c r="AP120" s="73"/>
      <c r="AQ120" s="73"/>
      <c r="AR120" s="95"/>
      <c r="AS120" s="95"/>
      <c r="AT120" s="73"/>
      <c r="AU120" s="73"/>
      <c r="AV120" s="95"/>
      <c r="AW120" s="95"/>
      <c r="AX120" s="73"/>
      <c r="AY120" s="73"/>
      <c r="AZ120" s="95"/>
      <c r="BA120" s="95"/>
      <c r="BB120" s="73"/>
      <c r="BC120" s="73"/>
      <c r="BD120" s="95"/>
      <c r="BE120" s="95"/>
      <c r="BF120" s="73"/>
      <c r="BG120" s="73"/>
      <c r="BH120" s="95"/>
      <c r="BI120" s="95"/>
      <c r="BJ120" s="73"/>
      <c r="BK120" s="73"/>
      <c r="BL120" s="95"/>
      <c r="BM120" s="95"/>
      <c r="BN120" s="73"/>
      <c r="BO120" s="73"/>
      <c r="BP120" s="95"/>
      <c r="BQ120" s="95"/>
      <c r="BR120" s="73"/>
      <c r="BS120" s="73"/>
      <c r="BT120" s="95"/>
      <c r="BU120" s="95"/>
      <c r="BV120" s="73"/>
      <c r="BW120" s="73"/>
      <c r="BX120" s="95"/>
      <c r="BY120" s="95"/>
      <c r="BZ120" s="73"/>
      <c r="CA120" s="73"/>
      <c r="CB120" s="95"/>
      <c r="CC120" s="95"/>
      <c r="CD120" s="73"/>
      <c r="CE120" s="73"/>
      <c r="CF120" s="73"/>
      <c r="CG120" s="73"/>
      <c r="CH120" s="73"/>
      <c r="CI120" s="73"/>
      <c r="CJ120" s="72"/>
      <c r="CK120" s="73"/>
      <c r="CL120" s="217"/>
      <c r="CM120" s="71"/>
      <c r="CN120" s="71"/>
      <c r="CO120" s="73"/>
      <c r="CP120" s="217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18"/>
      <c r="DD120" s="218"/>
      <c r="DG120" s="218"/>
    </row>
    <row r="121" spans="2:111">
      <c r="B121" s="71"/>
      <c r="C121" s="71"/>
      <c r="D121" s="71"/>
      <c r="E121" s="73"/>
      <c r="F121" s="217"/>
      <c r="G121" s="71"/>
      <c r="H121" s="223"/>
      <c r="I121" s="73"/>
      <c r="J121" s="73"/>
      <c r="K121" s="73"/>
      <c r="L121" s="73"/>
      <c r="M121" s="73"/>
      <c r="N121" s="73"/>
      <c r="O121" s="73"/>
      <c r="P121" s="73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73"/>
      <c r="AD121" s="73"/>
      <c r="AE121" s="73"/>
      <c r="AF121" s="95"/>
      <c r="AG121" s="95"/>
      <c r="AH121" s="73"/>
      <c r="AI121" s="73"/>
      <c r="AJ121" s="95"/>
      <c r="AK121" s="95"/>
      <c r="AL121" s="73"/>
      <c r="AM121" s="73"/>
      <c r="AN121" s="95"/>
      <c r="AO121" s="95"/>
      <c r="AP121" s="73"/>
      <c r="AQ121" s="73"/>
      <c r="AR121" s="95"/>
      <c r="AS121" s="95"/>
      <c r="AT121" s="73"/>
      <c r="AU121" s="73"/>
      <c r="AV121" s="95"/>
      <c r="AW121" s="95"/>
      <c r="AX121" s="73"/>
      <c r="AY121" s="73"/>
      <c r="AZ121" s="95"/>
      <c r="BA121" s="95"/>
      <c r="BB121" s="73"/>
      <c r="BC121" s="73"/>
      <c r="BD121" s="95"/>
      <c r="BE121" s="95"/>
      <c r="BF121" s="73"/>
      <c r="BG121" s="73"/>
      <c r="BH121" s="95"/>
      <c r="BI121" s="95"/>
      <c r="BJ121" s="73"/>
      <c r="BK121" s="73"/>
      <c r="BL121" s="95"/>
      <c r="BM121" s="95"/>
      <c r="BN121" s="73"/>
      <c r="BO121" s="73"/>
      <c r="BP121" s="95"/>
      <c r="BQ121" s="95"/>
      <c r="BR121" s="73"/>
      <c r="BS121" s="73"/>
      <c r="BT121" s="95"/>
      <c r="BU121" s="95"/>
      <c r="BV121" s="73"/>
      <c r="BW121" s="73"/>
      <c r="BX121" s="95"/>
      <c r="BY121" s="95"/>
      <c r="BZ121" s="73"/>
      <c r="CA121" s="73"/>
      <c r="CB121" s="95"/>
      <c r="CC121" s="95"/>
      <c r="CD121" s="73"/>
      <c r="CE121" s="73"/>
      <c r="CF121" s="73"/>
      <c r="CG121" s="73"/>
      <c r="CH121" s="73"/>
      <c r="CI121" s="73"/>
      <c r="CJ121" s="72"/>
      <c r="CK121" s="73"/>
      <c r="CL121" s="217"/>
      <c r="CM121" s="71"/>
      <c r="CN121" s="71"/>
      <c r="CO121" s="73"/>
      <c r="CP121" s="217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18"/>
      <c r="DD121" s="218"/>
      <c r="DG121" s="218"/>
    </row>
    <row r="122" spans="2:111">
      <c r="B122" s="71"/>
      <c r="C122" s="71"/>
      <c r="D122" s="71"/>
      <c r="E122" s="73"/>
      <c r="F122" s="217"/>
      <c r="G122" s="71"/>
      <c r="H122" s="223"/>
      <c r="I122" s="73"/>
      <c r="J122" s="73"/>
      <c r="K122" s="73"/>
      <c r="L122" s="73"/>
      <c r="M122" s="73"/>
      <c r="N122" s="73"/>
      <c r="O122" s="73"/>
      <c r="P122" s="73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73"/>
      <c r="AD122" s="73"/>
      <c r="AE122" s="73"/>
      <c r="AF122" s="95"/>
      <c r="AG122" s="95"/>
      <c r="AH122" s="73"/>
      <c r="AI122" s="73"/>
      <c r="AJ122" s="95"/>
      <c r="AK122" s="95"/>
      <c r="AL122" s="73"/>
      <c r="AM122" s="73"/>
      <c r="AN122" s="95"/>
      <c r="AO122" s="95"/>
      <c r="AP122" s="73"/>
      <c r="AQ122" s="73"/>
      <c r="AR122" s="95"/>
      <c r="AS122" s="95"/>
      <c r="AT122" s="73"/>
      <c r="AU122" s="73"/>
      <c r="AV122" s="95"/>
      <c r="AW122" s="95"/>
      <c r="AX122" s="73"/>
      <c r="AY122" s="73"/>
      <c r="AZ122" s="95"/>
      <c r="BA122" s="95"/>
      <c r="BB122" s="73"/>
      <c r="BC122" s="73"/>
      <c r="BD122" s="95"/>
      <c r="BE122" s="95"/>
      <c r="BF122" s="73"/>
      <c r="BG122" s="73"/>
      <c r="BH122" s="95"/>
      <c r="BI122" s="95"/>
      <c r="BJ122" s="73"/>
      <c r="BK122" s="73"/>
      <c r="BL122" s="95"/>
      <c r="BM122" s="95"/>
      <c r="BN122" s="73"/>
      <c r="BO122" s="73"/>
      <c r="BP122" s="95"/>
      <c r="BQ122" s="95"/>
      <c r="BR122" s="73"/>
      <c r="BS122" s="73"/>
      <c r="BT122" s="95"/>
      <c r="BU122" s="95"/>
      <c r="BV122" s="73"/>
      <c r="BW122" s="73"/>
      <c r="BX122" s="95"/>
      <c r="BY122" s="95"/>
      <c r="BZ122" s="73"/>
      <c r="CA122" s="73"/>
      <c r="CB122" s="95"/>
      <c r="CC122" s="95"/>
      <c r="CD122" s="73"/>
      <c r="CE122" s="73"/>
      <c r="CF122" s="73"/>
      <c r="CG122" s="73"/>
      <c r="CH122" s="73"/>
      <c r="CI122" s="73"/>
      <c r="CJ122" s="72"/>
      <c r="CK122" s="73"/>
      <c r="CL122" s="217"/>
      <c r="CM122" s="71"/>
      <c r="CN122" s="71"/>
      <c r="CO122" s="73"/>
      <c r="CP122" s="217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18"/>
      <c r="DD122" s="218"/>
      <c r="DG122" s="218"/>
    </row>
    <row r="123" spans="2:111">
      <c r="B123" s="71"/>
      <c r="C123" s="71"/>
      <c r="D123" s="71"/>
      <c r="E123" s="73"/>
      <c r="F123" s="217"/>
      <c r="G123" s="71"/>
      <c r="H123" s="223"/>
      <c r="I123" s="73"/>
      <c r="J123" s="73"/>
      <c r="K123" s="73"/>
      <c r="L123" s="73"/>
      <c r="M123" s="73"/>
      <c r="N123" s="73"/>
      <c r="O123" s="73"/>
      <c r="P123" s="73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73"/>
      <c r="AD123" s="73"/>
      <c r="AE123" s="73"/>
      <c r="AF123" s="95"/>
      <c r="AG123" s="95"/>
      <c r="AH123" s="73"/>
      <c r="AI123" s="73"/>
      <c r="AJ123" s="95"/>
      <c r="AK123" s="95"/>
      <c r="AL123" s="73"/>
      <c r="AM123" s="73"/>
      <c r="AN123" s="95"/>
      <c r="AO123" s="95"/>
      <c r="AP123" s="73"/>
      <c r="AQ123" s="73"/>
      <c r="AR123" s="95"/>
      <c r="AS123" s="95"/>
      <c r="AT123" s="73"/>
      <c r="AU123" s="73"/>
      <c r="AV123" s="95"/>
      <c r="AW123" s="95"/>
      <c r="AX123" s="73"/>
      <c r="AY123" s="73"/>
      <c r="AZ123" s="95"/>
      <c r="BA123" s="95"/>
      <c r="BB123" s="73"/>
      <c r="BC123" s="73"/>
      <c r="BD123" s="95"/>
      <c r="BE123" s="95"/>
      <c r="BF123" s="73"/>
      <c r="BG123" s="73"/>
      <c r="BH123" s="95"/>
      <c r="BI123" s="95"/>
      <c r="BJ123" s="73"/>
      <c r="BK123" s="73"/>
      <c r="BL123" s="95"/>
      <c r="BM123" s="95"/>
      <c r="BN123" s="73"/>
      <c r="BO123" s="73"/>
      <c r="BP123" s="95"/>
      <c r="BQ123" s="95"/>
      <c r="BR123" s="73"/>
      <c r="BS123" s="73"/>
      <c r="BT123" s="95"/>
      <c r="BU123" s="95"/>
      <c r="BV123" s="73"/>
      <c r="BW123" s="73"/>
      <c r="BX123" s="95"/>
      <c r="BY123" s="95"/>
      <c r="BZ123" s="73"/>
      <c r="CA123" s="73"/>
      <c r="CB123" s="95"/>
      <c r="CC123" s="95"/>
      <c r="CD123" s="73"/>
      <c r="CE123" s="73"/>
      <c r="CF123" s="73"/>
      <c r="CG123" s="73"/>
      <c r="CH123" s="73"/>
      <c r="CI123" s="73"/>
      <c r="CJ123" s="72"/>
      <c r="CK123" s="73"/>
      <c r="CL123" s="217"/>
      <c r="CM123" s="71"/>
      <c r="CN123" s="71"/>
      <c r="CO123" s="73"/>
      <c r="CP123" s="217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18"/>
      <c r="DD123" s="218"/>
      <c r="DG123" s="218"/>
    </row>
    <row r="124" spans="2:111">
      <c r="B124" s="71"/>
      <c r="C124" s="71"/>
      <c r="D124" s="71"/>
      <c r="E124" s="73"/>
      <c r="F124" s="217"/>
      <c r="G124" s="71"/>
      <c r="H124" s="223"/>
      <c r="I124" s="73"/>
      <c r="J124" s="73"/>
      <c r="K124" s="73"/>
      <c r="L124" s="73"/>
      <c r="M124" s="73"/>
      <c r="N124" s="73"/>
      <c r="O124" s="73"/>
      <c r="P124" s="73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73"/>
      <c r="AD124" s="73"/>
      <c r="AE124" s="73"/>
      <c r="AF124" s="95"/>
      <c r="AG124" s="95"/>
      <c r="AH124" s="73"/>
      <c r="AI124" s="73"/>
      <c r="AJ124" s="95"/>
      <c r="AK124" s="95"/>
      <c r="AL124" s="73"/>
      <c r="AM124" s="73"/>
      <c r="AN124" s="95"/>
      <c r="AO124" s="95"/>
      <c r="AP124" s="73"/>
      <c r="AQ124" s="73"/>
      <c r="AR124" s="95"/>
      <c r="AS124" s="95"/>
      <c r="AT124" s="73"/>
      <c r="AU124" s="73"/>
      <c r="AV124" s="95"/>
      <c r="AW124" s="95"/>
      <c r="AX124" s="73"/>
      <c r="AY124" s="73"/>
      <c r="AZ124" s="95"/>
      <c r="BA124" s="95"/>
      <c r="BB124" s="73"/>
      <c r="BC124" s="73"/>
      <c r="BD124" s="95"/>
      <c r="BE124" s="95"/>
      <c r="BF124" s="73"/>
      <c r="BG124" s="73"/>
      <c r="BH124" s="95"/>
      <c r="BI124" s="95"/>
      <c r="BJ124" s="73"/>
      <c r="BK124" s="73"/>
      <c r="BL124" s="95"/>
      <c r="BM124" s="95"/>
      <c r="BN124" s="73"/>
      <c r="BO124" s="73"/>
      <c r="BP124" s="95"/>
      <c r="BQ124" s="95"/>
      <c r="BR124" s="73"/>
      <c r="BS124" s="73"/>
      <c r="BT124" s="95"/>
      <c r="BU124" s="95"/>
      <c r="BV124" s="73"/>
      <c r="BW124" s="73"/>
      <c r="BX124" s="95"/>
      <c r="BY124" s="95"/>
      <c r="BZ124" s="73"/>
      <c r="CA124" s="73"/>
      <c r="CB124" s="95"/>
      <c r="CC124" s="95"/>
      <c r="CD124" s="73"/>
      <c r="CE124" s="73"/>
      <c r="CF124" s="73"/>
      <c r="CG124" s="73"/>
      <c r="CH124" s="73"/>
      <c r="CI124" s="73"/>
      <c r="CJ124" s="72"/>
      <c r="CK124" s="73"/>
      <c r="CL124" s="217"/>
      <c r="CM124" s="71"/>
      <c r="CN124" s="71"/>
      <c r="CO124" s="73"/>
      <c r="CP124" s="217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18"/>
      <c r="DD124" s="218"/>
      <c r="DG124" s="218"/>
    </row>
    <row r="125" spans="2:111">
      <c r="B125" s="71"/>
      <c r="C125" s="71"/>
      <c r="D125" s="71"/>
      <c r="E125" s="73"/>
      <c r="F125" s="217"/>
      <c r="G125" s="71"/>
      <c r="H125" s="223"/>
      <c r="I125" s="73"/>
      <c r="J125" s="73"/>
      <c r="K125" s="73"/>
      <c r="L125" s="73"/>
      <c r="M125" s="73"/>
      <c r="N125" s="73"/>
      <c r="O125" s="73"/>
      <c r="P125" s="73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73"/>
      <c r="AD125" s="73"/>
      <c r="AE125" s="73"/>
      <c r="AF125" s="95"/>
      <c r="AG125" s="95"/>
      <c r="AH125" s="73"/>
      <c r="AI125" s="73"/>
      <c r="AJ125" s="95"/>
      <c r="AK125" s="95"/>
      <c r="AL125" s="73"/>
      <c r="AM125" s="73"/>
      <c r="AN125" s="95"/>
      <c r="AO125" s="95"/>
      <c r="AP125" s="73"/>
      <c r="AQ125" s="73"/>
      <c r="AR125" s="95"/>
      <c r="AS125" s="95"/>
      <c r="AT125" s="73"/>
      <c r="AU125" s="73"/>
      <c r="AV125" s="95"/>
      <c r="AW125" s="95"/>
      <c r="AX125" s="73"/>
      <c r="AY125" s="73"/>
      <c r="AZ125" s="95"/>
      <c r="BA125" s="95"/>
      <c r="BB125" s="73"/>
      <c r="BC125" s="73"/>
      <c r="BD125" s="95"/>
      <c r="BE125" s="95"/>
      <c r="BF125" s="73"/>
      <c r="BG125" s="73"/>
      <c r="BH125" s="95"/>
      <c r="BI125" s="95"/>
      <c r="BJ125" s="73"/>
      <c r="BK125" s="73"/>
      <c r="BL125" s="95"/>
      <c r="BM125" s="95"/>
      <c r="BN125" s="73"/>
      <c r="BO125" s="73"/>
      <c r="BP125" s="95"/>
      <c r="BQ125" s="95"/>
      <c r="BR125" s="73"/>
      <c r="BS125" s="73"/>
      <c r="BT125" s="95"/>
      <c r="BU125" s="95"/>
      <c r="BV125" s="73"/>
      <c r="BW125" s="73"/>
      <c r="BX125" s="95"/>
      <c r="BY125" s="95"/>
      <c r="BZ125" s="73"/>
      <c r="CA125" s="73"/>
      <c r="CB125" s="95"/>
      <c r="CC125" s="95"/>
      <c r="CD125" s="73"/>
      <c r="CE125" s="73"/>
      <c r="CF125" s="73"/>
      <c r="CG125" s="73"/>
      <c r="CH125" s="73"/>
      <c r="CI125" s="73"/>
      <c r="CJ125" s="72"/>
      <c r="CK125" s="73"/>
      <c r="CL125" s="217"/>
      <c r="CM125" s="71"/>
      <c r="CN125" s="71"/>
      <c r="CO125" s="73"/>
      <c r="CP125" s="217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18"/>
      <c r="DD125" s="218"/>
      <c r="DG125" s="218"/>
    </row>
    <row r="126" spans="2:111">
      <c r="B126" s="71"/>
      <c r="C126" s="71"/>
      <c r="D126" s="71"/>
      <c r="E126" s="73"/>
      <c r="F126" s="217"/>
      <c r="G126" s="71"/>
      <c r="H126" s="223"/>
      <c r="I126" s="73"/>
      <c r="J126" s="73"/>
      <c r="K126" s="73"/>
      <c r="L126" s="73"/>
      <c r="M126" s="73"/>
      <c r="N126" s="73"/>
      <c r="O126" s="73"/>
      <c r="P126" s="73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73"/>
      <c r="AD126" s="73"/>
      <c r="AE126" s="73"/>
      <c r="AF126" s="95"/>
      <c r="AG126" s="95"/>
      <c r="AH126" s="73"/>
      <c r="AI126" s="73"/>
      <c r="AJ126" s="95"/>
      <c r="AK126" s="95"/>
      <c r="AL126" s="73"/>
      <c r="AM126" s="73"/>
      <c r="AN126" s="95"/>
      <c r="AO126" s="95"/>
      <c r="AP126" s="73"/>
      <c r="AQ126" s="73"/>
      <c r="AR126" s="95"/>
      <c r="AS126" s="95"/>
      <c r="AT126" s="73"/>
      <c r="AU126" s="73"/>
      <c r="AV126" s="95"/>
      <c r="AW126" s="95"/>
      <c r="AX126" s="73"/>
      <c r="AY126" s="73"/>
      <c r="AZ126" s="95"/>
      <c r="BA126" s="95"/>
      <c r="BB126" s="73"/>
      <c r="BC126" s="73"/>
      <c r="BD126" s="95"/>
      <c r="BE126" s="95"/>
      <c r="BF126" s="73"/>
      <c r="BG126" s="73"/>
      <c r="BH126" s="95"/>
      <c r="BI126" s="95"/>
      <c r="BJ126" s="73"/>
      <c r="BK126" s="73"/>
      <c r="BL126" s="95"/>
      <c r="BM126" s="95"/>
      <c r="BN126" s="73"/>
      <c r="BO126" s="73"/>
      <c r="BP126" s="95"/>
      <c r="BQ126" s="95"/>
      <c r="BR126" s="73"/>
      <c r="BS126" s="73"/>
      <c r="BT126" s="95"/>
      <c r="BU126" s="95"/>
      <c r="BV126" s="73"/>
      <c r="BW126" s="73"/>
      <c r="BX126" s="95"/>
      <c r="BY126" s="95"/>
      <c r="BZ126" s="73"/>
      <c r="CA126" s="73"/>
      <c r="CB126" s="95"/>
      <c r="CC126" s="95"/>
      <c r="CD126" s="73"/>
      <c r="CE126" s="73"/>
      <c r="CF126" s="73"/>
      <c r="CG126" s="73"/>
      <c r="CH126" s="73"/>
      <c r="CI126" s="73"/>
      <c r="CJ126" s="72"/>
      <c r="CK126" s="73"/>
      <c r="CL126" s="217"/>
      <c r="CM126" s="71"/>
      <c r="CN126" s="71"/>
      <c r="CO126" s="73"/>
      <c r="CP126" s="217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18"/>
      <c r="DD126" s="218"/>
      <c r="DG126" s="218"/>
    </row>
    <row r="127" spans="2:111">
      <c r="B127" s="71"/>
      <c r="C127" s="71"/>
      <c r="D127" s="71"/>
      <c r="E127" s="73"/>
      <c r="F127" s="217"/>
      <c r="G127" s="71"/>
      <c r="H127" s="223"/>
      <c r="I127" s="73"/>
      <c r="J127" s="73"/>
      <c r="K127" s="73"/>
      <c r="L127" s="73"/>
      <c r="M127" s="73"/>
      <c r="N127" s="73"/>
      <c r="O127" s="73"/>
      <c r="P127" s="73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73"/>
      <c r="AD127" s="73"/>
      <c r="AE127" s="73"/>
      <c r="AF127" s="95"/>
      <c r="AG127" s="95"/>
      <c r="AH127" s="73"/>
      <c r="AI127" s="73"/>
      <c r="AJ127" s="95"/>
      <c r="AK127" s="95"/>
      <c r="AL127" s="73"/>
      <c r="AM127" s="73"/>
      <c r="AN127" s="95"/>
      <c r="AO127" s="95"/>
      <c r="AP127" s="73"/>
      <c r="AQ127" s="73"/>
      <c r="AR127" s="95"/>
      <c r="AS127" s="95"/>
      <c r="AT127" s="73"/>
      <c r="AU127" s="73"/>
      <c r="AV127" s="95"/>
      <c r="AW127" s="95"/>
      <c r="AX127" s="73"/>
      <c r="AY127" s="73"/>
      <c r="AZ127" s="95"/>
      <c r="BA127" s="95"/>
      <c r="BB127" s="73"/>
      <c r="BC127" s="73"/>
      <c r="BD127" s="95"/>
      <c r="BE127" s="95"/>
      <c r="BF127" s="73"/>
      <c r="BG127" s="73"/>
      <c r="BH127" s="95"/>
      <c r="BI127" s="95"/>
      <c r="BJ127" s="73"/>
      <c r="BK127" s="73"/>
      <c r="BL127" s="95"/>
      <c r="BM127" s="95"/>
      <c r="BN127" s="73"/>
      <c r="BO127" s="73"/>
      <c r="BP127" s="95"/>
      <c r="BQ127" s="95"/>
      <c r="BR127" s="73"/>
      <c r="BS127" s="73"/>
      <c r="BT127" s="95"/>
      <c r="BU127" s="95"/>
      <c r="BV127" s="73"/>
      <c r="BW127" s="73"/>
      <c r="BX127" s="95"/>
      <c r="BY127" s="95"/>
      <c r="BZ127" s="73"/>
      <c r="CA127" s="73"/>
      <c r="CB127" s="95"/>
      <c r="CC127" s="95"/>
      <c r="CD127" s="73"/>
      <c r="CE127" s="73"/>
      <c r="CF127" s="73"/>
      <c r="CG127" s="73"/>
      <c r="CH127" s="73"/>
      <c r="CI127" s="73"/>
      <c r="CJ127" s="72"/>
      <c r="CK127" s="73"/>
      <c r="CL127" s="217"/>
      <c r="CM127" s="71"/>
      <c r="CN127" s="71"/>
      <c r="CO127" s="73"/>
      <c r="CP127" s="217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18"/>
      <c r="DD127" s="218"/>
      <c r="DG127" s="218"/>
    </row>
    <row r="128" spans="2:111">
      <c r="B128" s="71"/>
      <c r="C128" s="71"/>
      <c r="D128" s="71"/>
      <c r="E128" s="73"/>
      <c r="F128" s="217"/>
      <c r="G128" s="71"/>
      <c r="H128" s="223"/>
      <c r="I128" s="73"/>
      <c r="J128" s="73"/>
      <c r="K128" s="73"/>
      <c r="L128" s="73"/>
      <c r="M128" s="73"/>
      <c r="N128" s="73"/>
      <c r="O128" s="73"/>
      <c r="P128" s="73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73"/>
      <c r="AD128" s="73"/>
      <c r="AE128" s="73"/>
      <c r="AF128" s="95"/>
      <c r="AG128" s="95"/>
      <c r="AH128" s="73"/>
      <c r="AI128" s="73"/>
      <c r="AJ128" s="95"/>
      <c r="AK128" s="95"/>
      <c r="AL128" s="73"/>
      <c r="AM128" s="73"/>
      <c r="AN128" s="95"/>
      <c r="AO128" s="95"/>
      <c r="AP128" s="73"/>
      <c r="AQ128" s="73"/>
      <c r="AR128" s="95"/>
      <c r="AS128" s="95"/>
      <c r="AT128" s="73"/>
      <c r="AU128" s="73"/>
      <c r="AV128" s="95"/>
      <c r="AW128" s="95"/>
      <c r="AX128" s="73"/>
      <c r="AY128" s="73"/>
      <c r="AZ128" s="95"/>
      <c r="BA128" s="95"/>
      <c r="BB128" s="73"/>
      <c r="BC128" s="73"/>
      <c r="BD128" s="95"/>
      <c r="BE128" s="95"/>
      <c r="BF128" s="73"/>
      <c r="BG128" s="73"/>
      <c r="BH128" s="95"/>
      <c r="BI128" s="95"/>
      <c r="BJ128" s="73"/>
      <c r="BK128" s="73"/>
      <c r="BL128" s="95"/>
      <c r="BM128" s="95"/>
      <c r="BN128" s="73"/>
      <c r="BO128" s="73"/>
      <c r="BP128" s="95"/>
      <c r="BQ128" s="95"/>
      <c r="BR128" s="73"/>
      <c r="BS128" s="73"/>
      <c r="BT128" s="95"/>
      <c r="BU128" s="95"/>
      <c r="BV128" s="73"/>
      <c r="BW128" s="73"/>
      <c r="BX128" s="95"/>
      <c r="BY128" s="95"/>
      <c r="BZ128" s="73"/>
      <c r="CA128" s="73"/>
      <c r="CB128" s="95"/>
      <c r="CC128" s="95"/>
      <c r="CD128" s="73"/>
      <c r="CE128" s="73"/>
      <c r="CF128" s="73"/>
      <c r="CG128" s="73"/>
      <c r="CH128" s="73"/>
      <c r="CI128" s="73"/>
      <c r="CJ128" s="72"/>
      <c r="CK128" s="73"/>
      <c r="CL128" s="217"/>
      <c r="CM128" s="71"/>
      <c r="CN128" s="71"/>
      <c r="CO128" s="73"/>
      <c r="CP128" s="217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18"/>
      <c r="DD128" s="218"/>
      <c r="DG128" s="218"/>
    </row>
    <row r="129" spans="2:111">
      <c r="B129" s="71"/>
      <c r="C129" s="71"/>
      <c r="D129" s="71"/>
      <c r="E129" s="73"/>
      <c r="F129" s="217"/>
      <c r="G129" s="71"/>
      <c r="H129" s="223"/>
      <c r="I129" s="73"/>
      <c r="J129" s="73"/>
      <c r="K129" s="73"/>
      <c r="L129" s="73"/>
      <c r="M129" s="73"/>
      <c r="N129" s="73"/>
      <c r="O129" s="73"/>
      <c r="P129" s="73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73"/>
      <c r="AD129" s="73"/>
      <c r="AE129" s="73"/>
      <c r="AF129" s="95"/>
      <c r="AG129" s="95"/>
      <c r="AH129" s="73"/>
      <c r="AI129" s="73"/>
      <c r="AJ129" s="95"/>
      <c r="AK129" s="95"/>
      <c r="AL129" s="73"/>
      <c r="AM129" s="73"/>
      <c r="AN129" s="95"/>
      <c r="AO129" s="95"/>
      <c r="AP129" s="73"/>
      <c r="AQ129" s="73"/>
      <c r="AR129" s="95"/>
      <c r="AS129" s="95"/>
      <c r="AT129" s="73"/>
      <c r="AU129" s="73"/>
      <c r="AV129" s="95"/>
      <c r="AW129" s="95"/>
      <c r="AX129" s="73"/>
      <c r="AY129" s="73"/>
      <c r="AZ129" s="95"/>
      <c r="BA129" s="95"/>
      <c r="BB129" s="73"/>
      <c r="BC129" s="73"/>
      <c r="BD129" s="95"/>
      <c r="BE129" s="95"/>
      <c r="BF129" s="73"/>
      <c r="BG129" s="73"/>
      <c r="BH129" s="95"/>
      <c r="BI129" s="95"/>
      <c r="BJ129" s="73"/>
      <c r="BK129" s="73"/>
      <c r="BL129" s="95"/>
      <c r="BM129" s="95"/>
      <c r="BN129" s="73"/>
      <c r="BO129" s="73"/>
      <c r="BP129" s="95"/>
      <c r="BQ129" s="95"/>
      <c r="BR129" s="73"/>
      <c r="BS129" s="73"/>
      <c r="BT129" s="95"/>
      <c r="BU129" s="95"/>
      <c r="BV129" s="73"/>
      <c r="BW129" s="73"/>
      <c r="BX129" s="95"/>
      <c r="BY129" s="95"/>
      <c r="BZ129" s="73"/>
      <c r="CA129" s="73"/>
      <c r="CB129" s="95"/>
      <c r="CC129" s="95"/>
      <c r="CD129" s="73"/>
      <c r="CE129" s="73"/>
      <c r="CF129" s="73"/>
      <c r="CG129" s="73"/>
      <c r="CH129" s="73"/>
      <c r="CI129" s="73"/>
      <c r="CJ129" s="72"/>
      <c r="CK129" s="73"/>
      <c r="CL129" s="217"/>
      <c r="CM129" s="71"/>
      <c r="CN129" s="71"/>
      <c r="CO129" s="73"/>
      <c r="CP129" s="217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18"/>
      <c r="DD129" s="218"/>
      <c r="DG129" s="218"/>
    </row>
    <row r="130" spans="2:111">
      <c r="B130" s="71"/>
      <c r="C130" s="71"/>
      <c r="D130" s="71"/>
      <c r="E130" s="73"/>
      <c r="F130" s="217"/>
      <c r="G130" s="71"/>
      <c r="H130" s="223"/>
      <c r="I130" s="73"/>
      <c r="J130" s="73"/>
      <c r="K130" s="73"/>
      <c r="L130" s="73"/>
      <c r="M130" s="73"/>
      <c r="N130" s="73"/>
      <c r="O130" s="73"/>
      <c r="P130" s="73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73"/>
      <c r="AD130" s="73"/>
      <c r="AE130" s="73"/>
      <c r="AF130" s="95"/>
      <c r="AG130" s="95"/>
      <c r="AH130" s="73"/>
      <c r="AI130" s="73"/>
      <c r="AJ130" s="95"/>
      <c r="AK130" s="95"/>
      <c r="AL130" s="73"/>
      <c r="AM130" s="73"/>
      <c r="AN130" s="95"/>
      <c r="AO130" s="95"/>
      <c r="AP130" s="73"/>
      <c r="AQ130" s="73"/>
      <c r="AR130" s="95"/>
      <c r="AS130" s="95"/>
      <c r="AT130" s="73"/>
      <c r="AU130" s="73"/>
      <c r="AV130" s="95"/>
      <c r="AW130" s="95"/>
      <c r="AX130" s="73"/>
      <c r="AY130" s="73"/>
      <c r="AZ130" s="95"/>
      <c r="BA130" s="95"/>
      <c r="BB130" s="73"/>
      <c r="BC130" s="73"/>
      <c r="BD130" s="95"/>
      <c r="BE130" s="95"/>
      <c r="BF130" s="73"/>
      <c r="BG130" s="73"/>
      <c r="BH130" s="95"/>
      <c r="BI130" s="95"/>
      <c r="BJ130" s="73"/>
      <c r="BK130" s="73"/>
      <c r="BL130" s="95"/>
      <c r="BM130" s="95"/>
      <c r="BN130" s="73"/>
      <c r="BO130" s="73"/>
      <c r="BP130" s="95"/>
      <c r="BQ130" s="95"/>
      <c r="BR130" s="73"/>
      <c r="BS130" s="73"/>
      <c r="BT130" s="95"/>
      <c r="BU130" s="95"/>
      <c r="BV130" s="73"/>
      <c r="BW130" s="73"/>
      <c r="BX130" s="95"/>
      <c r="BY130" s="95"/>
      <c r="BZ130" s="73"/>
      <c r="CA130" s="73"/>
      <c r="CB130" s="95"/>
      <c r="CC130" s="95"/>
      <c r="CD130" s="73"/>
      <c r="CE130" s="73"/>
      <c r="CF130" s="73"/>
      <c r="CG130" s="73"/>
      <c r="CH130" s="73"/>
      <c r="CI130" s="73"/>
      <c r="CJ130" s="72"/>
      <c r="CK130" s="73"/>
      <c r="CL130" s="217"/>
      <c r="CM130" s="71"/>
      <c r="CN130" s="71"/>
      <c r="CO130" s="73"/>
      <c r="CP130" s="217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18"/>
      <c r="DD130" s="218"/>
      <c r="DG130" s="218"/>
    </row>
    <row r="131" spans="2:111">
      <c r="B131" s="71"/>
      <c r="C131" s="71"/>
      <c r="D131" s="71"/>
      <c r="E131" s="73"/>
      <c r="F131" s="217"/>
      <c r="G131" s="71"/>
      <c r="H131" s="223"/>
      <c r="I131" s="73"/>
      <c r="J131" s="73"/>
      <c r="K131" s="73"/>
      <c r="L131" s="73"/>
      <c r="M131" s="73"/>
      <c r="N131" s="73"/>
      <c r="O131" s="73"/>
      <c r="P131" s="73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73"/>
      <c r="AD131" s="73"/>
      <c r="AE131" s="73"/>
      <c r="AF131" s="95"/>
      <c r="AG131" s="95"/>
      <c r="AH131" s="73"/>
      <c r="AI131" s="73"/>
      <c r="AJ131" s="95"/>
      <c r="AK131" s="95"/>
      <c r="AL131" s="73"/>
      <c r="AM131" s="73"/>
      <c r="AN131" s="95"/>
      <c r="AO131" s="95"/>
      <c r="AP131" s="73"/>
      <c r="AQ131" s="73"/>
      <c r="AR131" s="95"/>
      <c r="AS131" s="95"/>
      <c r="AT131" s="73"/>
      <c r="AU131" s="73"/>
      <c r="AV131" s="95"/>
      <c r="AW131" s="95"/>
      <c r="AX131" s="73"/>
      <c r="AY131" s="73"/>
      <c r="AZ131" s="95"/>
      <c r="BA131" s="95"/>
      <c r="BB131" s="73"/>
      <c r="BC131" s="73"/>
      <c r="BD131" s="95"/>
      <c r="BE131" s="95"/>
      <c r="BF131" s="73"/>
      <c r="BG131" s="73"/>
      <c r="BH131" s="95"/>
      <c r="BI131" s="95"/>
      <c r="BJ131" s="73"/>
      <c r="BK131" s="73"/>
      <c r="BL131" s="95"/>
      <c r="BM131" s="95"/>
      <c r="BN131" s="73"/>
      <c r="BO131" s="73"/>
      <c r="BP131" s="95"/>
      <c r="BQ131" s="95"/>
      <c r="BR131" s="73"/>
      <c r="BS131" s="73"/>
      <c r="BT131" s="95"/>
      <c r="BU131" s="95"/>
      <c r="BV131" s="73"/>
      <c r="BW131" s="73"/>
      <c r="BX131" s="95"/>
      <c r="BY131" s="95"/>
      <c r="BZ131" s="73"/>
      <c r="CA131" s="73"/>
      <c r="CB131" s="95"/>
      <c r="CC131" s="95"/>
      <c r="CD131" s="73"/>
      <c r="CE131" s="73"/>
      <c r="CF131" s="73"/>
      <c r="CG131" s="73"/>
      <c r="CH131" s="73"/>
      <c r="CI131" s="73"/>
      <c r="CJ131" s="72"/>
      <c r="CK131" s="73"/>
      <c r="CL131" s="217"/>
      <c r="CM131" s="71"/>
      <c r="CN131" s="71"/>
      <c r="CO131" s="73"/>
      <c r="CP131" s="217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18"/>
      <c r="DD131" s="218"/>
      <c r="DG131" s="218"/>
    </row>
    <row r="132" spans="2:111">
      <c r="B132" s="71"/>
      <c r="C132" s="71"/>
      <c r="D132" s="71"/>
      <c r="E132" s="73"/>
      <c r="F132" s="217"/>
      <c r="G132" s="71"/>
      <c r="H132" s="223"/>
      <c r="I132" s="73"/>
      <c r="J132" s="73"/>
      <c r="K132" s="73"/>
      <c r="L132" s="73"/>
      <c r="M132" s="73"/>
      <c r="N132" s="73"/>
      <c r="O132" s="73"/>
      <c r="P132" s="73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73"/>
      <c r="AD132" s="73"/>
      <c r="AE132" s="73"/>
      <c r="AF132" s="95"/>
      <c r="AG132" s="95"/>
      <c r="AH132" s="73"/>
      <c r="AI132" s="73"/>
      <c r="AJ132" s="95"/>
      <c r="AK132" s="95"/>
      <c r="AL132" s="73"/>
      <c r="AM132" s="73"/>
      <c r="AN132" s="95"/>
      <c r="AO132" s="95"/>
      <c r="AP132" s="73"/>
      <c r="AQ132" s="73"/>
      <c r="AR132" s="95"/>
      <c r="AS132" s="95"/>
      <c r="AT132" s="73"/>
      <c r="AU132" s="73"/>
      <c r="AV132" s="95"/>
      <c r="AW132" s="95"/>
      <c r="AX132" s="73"/>
      <c r="AY132" s="73"/>
      <c r="AZ132" s="95"/>
      <c r="BA132" s="95"/>
      <c r="BB132" s="73"/>
      <c r="BC132" s="73"/>
      <c r="BD132" s="95"/>
      <c r="BE132" s="95"/>
      <c r="BF132" s="73"/>
      <c r="BG132" s="73"/>
      <c r="BH132" s="95"/>
      <c r="BI132" s="95"/>
      <c r="BJ132" s="73"/>
      <c r="BK132" s="73"/>
      <c r="BL132" s="95"/>
      <c r="BM132" s="95"/>
      <c r="BN132" s="73"/>
      <c r="BO132" s="73"/>
      <c r="BP132" s="95"/>
      <c r="BQ132" s="95"/>
      <c r="BR132" s="73"/>
      <c r="BS132" s="73"/>
      <c r="BT132" s="95"/>
      <c r="BU132" s="95"/>
      <c r="BV132" s="73"/>
      <c r="BW132" s="73"/>
      <c r="BX132" s="95"/>
      <c r="BY132" s="95"/>
      <c r="BZ132" s="73"/>
      <c r="CA132" s="73"/>
      <c r="CB132" s="95"/>
      <c r="CC132" s="95"/>
      <c r="CD132" s="73"/>
      <c r="CE132" s="73"/>
      <c r="CF132" s="73"/>
      <c r="CG132" s="73"/>
      <c r="CH132" s="73"/>
      <c r="CI132" s="73"/>
      <c r="CJ132" s="72"/>
      <c r="CK132" s="73"/>
      <c r="CL132" s="217"/>
      <c r="CM132" s="71"/>
      <c r="CN132" s="71"/>
      <c r="CO132" s="73"/>
      <c r="CP132" s="217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18"/>
      <c r="DD132" s="218"/>
      <c r="DG132" s="218"/>
    </row>
    <row r="133" spans="2:111">
      <c r="B133" s="71"/>
      <c r="C133" s="71"/>
      <c r="D133" s="71"/>
      <c r="E133" s="73"/>
      <c r="F133" s="217"/>
      <c r="G133" s="71"/>
      <c r="H133" s="223"/>
      <c r="I133" s="73"/>
      <c r="J133" s="73"/>
      <c r="K133" s="73"/>
      <c r="L133" s="73"/>
      <c r="M133" s="73"/>
      <c r="N133" s="73"/>
      <c r="O133" s="73"/>
      <c r="P133" s="73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73"/>
      <c r="AD133" s="73"/>
      <c r="AE133" s="73"/>
      <c r="AF133" s="95"/>
      <c r="AG133" s="95"/>
      <c r="AH133" s="73"/>
      <c r="AI133" s="73"/>
      <c r="AJ133" s="95"/>
      <c r="AK133" s="95"/>
      <c r="AL133" s="73"/>
      <c r="AM133" s="73"/>
      <c r="AN133" s="95"/>
      <c r="AO133" s="95"/>
      <c r="AP133" s="73"/>
      <c r="AQ133" s="73"/>
      <c r="AR133" s="95"/>
      <c r="AS133" s="95"/>
      <c r="AT133" s="73"/>
      <c r="AU133" s="73"/>
      <c r="AV133" s="95"/>
      <c r="AW133" s="95"/>
      <c r="AX133" s="73"/>
      <c r="AY133" s="73"/>
      <c r="AZ133" s="95"/>
      <c r="BA133" s="95"/>
      <c r="BB133" s="73"/>
      <c r="BC133" s="73"/>
      <c r="BD133" s="95"/>
      <c r="BE133" s="95"/>
      <c r="BF133" s="73"/>
      <c r="BG133" s="73"/>
      <c r="BH133" s="95"/>
      <c r="BI133" s="95"/>
      <c r="BJ133" s="73"/>
      <c r="BK133" s="73"/>
      <c r="BL133" s="95"/>
      <c r="BM133" s="95"/>
      <c r="BN133" s="73"/>
      <c r="BO133" s="73"/>
      <c r="BP133" s="95"/>
      <c r="BQ133" s="95"/>
      <c r="BR133" s="73"/>
      <c r="BS133" s="73"/>
      <c r="BT133" s="95"/>
      <c r="BU133" s="95"/>
      <c r="BV133" s="73"/>
      <c r="BW133" s="73"/>
      <c r="BX133" s="95"/>
      <c r="BY133" s="95"/>
      <c r="BZ133" s="73"/>
      <c r="CA133" s="73"/>
      <c r="CB133" s="95"/>
      <c r="CC133" s="95"/>
      <c r="CD133" s="73"/>
      <c r="CE133" s="73"/>
      <c r="CF133" s="73"/>
      <c r="CG133" s="73"/>
      <c r="CH133" s="73"/>
      <c r="CI133" s="73"/>
      <c r="CJ133" s="72"/>
      <c r="CK133" s="73"/>
      <c r="CL133" s="217"/>
      <c r="CM133" s="71"/>
      <c r="CN133" s="71"/>
      <c r="CO133" s="73"/>
      <c r="CP133" s="217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18"/>
      <c r="DD133" s="218"/>
      <c r="DG133" s="218"/>
    </row>
    <row r="134" spans="2:111">
      <c r="B134" s="71"/>
      <c r="C134" s="71"/>
      <c r="D134" s="71"/>
      <c r="E134" s="73"/>
      <c r="F134" s="217"/>
      <c r="G134" s="71"/>
      <c r="H134" s="223"/>
      <c r="I134" s="73"/>
      <c r="J134" s="73"/>
      <c r="K134" s="73"/>
      <c r="L134" s="73"/>
      <c r="M134" s="73"/>
      <c r="N134" s="73"/>
      <c r="O134" s="73"/>
      <c r="P134" s="73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73"/>
      <c r="AD134" s="73"/>
      <c r="AE134" s="73"/>
      <c r="AF134" s="95"/>
      <c r="AG134" s="95"/>
      <c r="AH134" s="73"/>
      <c r="AI134" s="73"/>
      <c r="AJ134" s="95"/>
      <c r="AK134" s="95"/>
      <c r="AL134" s="73"/>
      <c r="AM134" s="73"/>
      <c r="AN134" s="95"/>
      <c r="AO134" s="95"/>
      <c r="AP134" s="73"/>
      <c r="AQ134" s="73"/>
      <c r="AR134" s="95"/>
      <c r="AS134" s="95"/>
      <c r="AT134" s="73"/>
      <c r="AU134" s="73"/>
      <c r="AV134" s="95"/>
      <c r="AW134" s="95"/>
      <c r="AX134" s="73"/>
      <c r="AY134" s="73"/>
      <c r="AZ134" s="95"/>
      <c r="BA134" s="95"/>
      <c r="BB134" s="73"/>
      <c r="BC134" s="73"/>
      <c r="BD134" s="95"/>
      <c r="BE134" s="95"/>
      <c r="BF134" s="73"/>
      <c r="BG134" s="73"/>
      <c r="BH134" s="95"/>
      <c r="BI134" s="95"/>
      <c r="BJ134" s="73"/>
      <c r="BK134" s="73"/>
      <c r="BL134" s="95"/>
      <c r="BM134" s="95"/>
      <c r="BN134" s="73"/>
      <c r="BO134" s="73"/>
      <c r="BP134" s="95"/>
      <c r="BQ134" s="95"/>
      <c r="BR134" s="73"/>
      <c r="BS134" s="73"/>
      <c r="BT134" s="95"/>
      <c r="BU134" s="95"/>
      <c r="BV134" s="73"/>
      <c r="BW134" s="73"/>
      <c r="BX134" s="95"/>
      <c r="BY134" s="95"/>
      <c r="BZ134" s="73"/>
      <c r="CA134" s="73"/>
      <c r="CB134" s="95"/>
      <c r="CC134" s="95"/>
      <c r="CD134" s="73"/>
      <c r="CE134" s="73"/>
      <c r="CF134" s="73"/>
      <c r="CG134" s="73"/>
      <c r="CH134" s="73"/>
      <c r="CI134" s="73"/>
      <c r="CJ134" s="72"/>
      <c r="CK134" s="73"/>
      <c r="CL134" s="217"/>
      <c r="CM134" s="71"/>
      <c r="CN134" s="71"/>
      <c r="CO134" s="73"/>
      <c r="CP134" s="217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18"/>
      <c r="DD134" s="218"/>
      <c r="DG134" s="218"/>
    </row>
    <row r="135" spans="2:111">
      <c r="B135" s="71"/>
      <c r="C135" s="71"/>
      <c r="D135" s="71"/>
      <c r="E135" s="73"/>
      <c r="F135" s="217"/>
      <c r="G135" s="71"/>
      <c r="H135" s="223"/>
      <c r="I135" s="73"/>
      <c r="J135" s="73"/>
      <c r="K135" s="73"/>
      <c r="L135" s="73"/>
      <c r="M135" s="73"/>
      <c r="N135" s="73"/>
      <c r="O135" s="73"/>
      <c r="P135" s="73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73"/>
      <c r="AD135" s="73"/>
      <c r="AE135" s="73"/>
      <c r="AF135" s="95"/>
      <c r="AG135" s="95"/>
      <c r="AH135" s="73"/>
      <c r="AI135" s="73"/>
      <c r="AJ135" s="95"/>
      <c r="AK135" s="95"/>
      <c r="AL135" s="73"/>
      <c r="AM135" s="73"/>
      <c r="AN135" s="95"/>
      <c r="AO135" s="95"/>
      <c r="AP135" s="73"/>
      <c r="AQ135" s="73"/>
      <c r="AR135" s="95"/>
      <c r="AS135" s="95"/>
      <c r="AT135" s="73"/>
      <c r="AU135" s="73"/>
      <c r="AV135" s="95"/>
      <c r="AW135" s="95"/>
      <c r="AX135" s="73"/>
      <c r="AY135" s="73"/>
      <c r="AZ135" s="95"/>
      <c r="BA135" s="95"/>
      <c r="BB135" s="73"/>
      <c r="BC135" s="73"/>
      <c r="BD135" s="95"/>
      <c r="BE135" s="95"/>
      <c r="BF135" s="73"/>
      <c r="BG135" s="73"/>
      <c r="BH135" s="95"/>
      <c r="BI135" s="95"/>
      <c r="BJ135" s="73"/>
      <c r="BK135" s="73"/>
      <c r="BL135" s="95"/>
      <c r="BM135" s="95"/>
      <c r="BN135" s="73"/>
      <c r="BO135" s="73"/>
      <c r="BP135" s="95"/>
      <c r="BQ135" s="95"/>
      <c r="BR135" s="73"/>
      <c r="BS135" s="73"/>
      <c r="BT135" s="95"/>
      <c r="BU135" s="95"/>
      <c r="BV135" s="73"/>
      <c r="BW135" s="73"/>
      <c r="BX135" s="95"/>
      <c r="BY135" s="95"/>
      <c r="BZ135" s="73"/>
      <c r="CA135" s="73"/>
      <c r="CB135" s="95"/>
      <c r="CC135" s="95"/>
      <c r="CD135" s="73"/>
      <c r="CE135" s="73"/>
      <c r="CF135" s="73"/>
      <c r="CG135" s="73"/>
      <c r="CH135" s="73"/>
      <c r="CI135" s="73"/>
      <c r="CJ135" s="72"/>
      <c r="CK135" s="73"/>
      <c r="CL135" s="217"/>
      <c r="CM135" s="71"/>
      <c r="CN135" s="71"/>
      <c r="CO135" s="73"/>
      <c r="CP135" s="217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18"/>
      <c r="DD135" s="218"/>
      <c r="DG135" s="218"/>
    </row>
    <row r="136" spans="2:111">
      <c r="B136" s="71"/>
      <c r="C136" s="71"/>
      <c r="D136" s="71"/>
      <c r="E136" s="73"/>
      <c r="F136" s="217"/>
      <c r="G136" s="71"/>
      <c r="H136" s="223"/>
      <c r="I136" s="73"/>
      <c r="J136" s="73"/>
      <c r="K136" s="73"/>
      <c r="L136" s="73"/>
      <c r="M136" s="73"/>
      <c r="N136" s="73"/>
      <c r="O136" s="73"/>
      <c r="P136" s="73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73"/>
      <c r="AD136" s="73"/>
      <c r="AE136" s="73"/>
      <c r="AF136" s="95"/>
      <c r="AG136" s="95"/>
      <c r="AH136" s="73"/>
      <c r="AI136" s="73"/>
      <c r="AJ136" s="95"/>
      <c r="AK136" s="95"/>
      <c r="AL136" s="73"/>
      <c r="AM136" s="73"/>
      <c r="AN136" s="95"/>
      <c r="AO136" s="95"/>
      <c r="AP136" s="73"/>
      <c r="AQ136" s="73"/>
      <c r="AR136" s="95"/>
      <c r="AS136" s="95"/>
      <c r="AT136" s="73"/>
      <c r="AU136" s="73"/>
      <c r="AV136" s="95"/>
      <c r="AW136" s="95"/>
      <c r="AX136" s="73"/>
      <c r="AY136" s="73"/>
      <c r="AZ136" s="95"/>
      <c r="BA136" s="95"/>
      <c r="BB136" s="73"/>
      <c r="BC136" s="73"/>
      <c r="BD136" s="95"/>
      <c r="BE136" s="95"/>
      <c r="BF136" s="73"/>
      <c r="BG136" s="73"/>
      <c r="BH136" s="95"/>
      <c r="BI136" s="95"/>
      <c r="BJ136" s="73"/>
      <c r="BK136" s="73"/>
      <c r="BL136" s="95"/>
      <c r="BM136" s="95"/>
      <c r="BN136" s="73"/>
      <c r="BO136" s="73"/>
      <c r="BP136" s="95"/>
      <c r="BQ136" s="95"/>
      <c r="BR136" s="73"/>
      <c r="BS136" s="73"/>
      <c r="BT136" s="95"/>
      <c r="BU136" s="95"/>
      <c r="BV136" s="73"/>
      <c r="BW136" s="73"/>
      <c r="BX136" s="95"/>
      <c r="BY136" s="95"/>
      <c r="BZ136" s="73"/>
      <c r="CA136" s="73"/>
      <c r="CB136" s="95"/>
      <c r="CC136" s="95"/>
      <c r="CD136" s="73"/>
      <c r="CE136" s="73"/>
      <c r="CF136" s="73"/>
      <c r="CG136" s="73"/>
      <c r="CH136" s="73"/>
      <c r="CI136" s="73"/>
      <c r="CJ136" s="72"/>
      <c r="CK136" s="73"/>
      <c r="CL136" s="217"/>
      <c r="CM136" s="71"/>
      <c r="CN136" s="71"/>
      <c r="CO136" s="73"/>
      <c r="CP136" s="217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18"/>
      <c r="DD136" s="218"/>
      <c r="DG136" s="218"/>
    </row>
    <row r="137" spans="2:111">
      <c r="B137" s="71"/>
      <c r="C137" s="71"/>
      <c r="D137" s="71"/>
      <c r="E137" s="73"/>
      <c r="F137" s="217"/>
      <c r="G137" s="71"/>
      <c r="H137" s="223"/>
      <c r="I137" s="73"/>
      <c r="J137" s="73"/>
      <c r="K137" s="73"/>
      <c r="L137" s="73"/>
      <c r="M137" s="73"/>
      <c r="N137" s="73"/>
      <c r="O137" s="73"/>
      <c r="P137" s="73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73"/>
      <c r="AD137" s="73"/>
      <c r="AE137" s="73"/>
      <c r="AF137" s="95"/>
      <c r="AG137" s="95"/>
      <c r="AH137" s="73"/>
      <c r="AI137" s="73"/>
      <c r="AJ137" s="95"/>
      <c r="AK137" s="95"/>
      <c r="AL137" s="73"/>
      <c r="AM137" s="73"/>
      <c r="AN137" s="95"/>
      <c r="AO137" s="95"/>
      <c r="AP137" s="73"/>
      <c r="AQ137" s="73"/>
      <c r="AR137" s="95"/>
      <c r="AS137" s="95"/>
      <c r="AT137" s="73"/>
      <c r="AU137" s="73"/>
      <c r="AV137" s="95"/>
      <c r="AW137" s="95"/>
      <c r="AX137" s="73"/>
      <c r="AY137" s="73"/>
      <c r="AZ137" s="95"/>
      <c r="BA137" s="95"/>
      <c r="BB137" s="73"/>
      <c r="BC137" s="73"/>
      <c r="BD137" s="95"/>
      <c r="BE137" s="95"/>
      <c r="BF137" s="73"/>
      <c r="BG137" s="73"/>
      <c r="BH137" s="95"/>
      <c r="BI137" s="95"/>
      <c r="BJ137" s="73"/>
      <c r="BK137" s="73"/>
      <c r="BL137" s="95"/>
      <c r="BM137" s="95"/>
      <c r="BN137" s="73"/>
      <c r="BO137" s="73"/>
      <c r="BP137" s="95"/>
      <c r="BQ137" s="95"/>
      <c r="BR137" s="73"/>
      <c r="BS137" s="73"/>
      <c r="BT137" s="95"/>
      <c r="BU137" s="95"/>
      <c r="BV137" s="73"/>
      <c r="BW137" s="73"/>
      <c r="BX137" s="95"/>
      <c r="BY137" s="95"/>
      <c r="BZ137" s="73"/>
      <c r="CA137" s="73"/>
      <c r="CB137" s="95"/>
      <c r="CC137" s="95"/>
      <c r="CD137" s="73"/>
      <c r="CE137" s="73"/>
      <c r="CF137" s="73"/>
      <c r="CG137" s="73"/>
      <c r="CH137" s="73"/>
      <c r="CI137" s="73"/>
      <c r="CJ137" s="72"/>
      <c r="CK137" s="73"/>
      <c r="CL137" s="217"/>
      <c r="CM137" s="71"/>
      <c r="CN137" s="71"/>
      <c r="CO137" s="73"/>
      <c r="CP137" s="217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18"/>
      <c r="DD137" s="218"/>
      <c r="DG137" s="218"/>
    </row>
    <row r="138" spans="2:111">
      <c r="B138" s="71"/>
      <c r="C138" s="71"/>
      <c r="D138" s="71"/>
      <c r="E138" s="73"/>
      <c r="F138" s="217"/>
      <c r="G138" s="71"/>
      <c r="H138" s="223"/>
      <c r="I138" s="73"/>
      <c r="J138" s="73"/>
      <c r="K138" s="73"/>
      <c r="L138" s="73"/>
      <c r="M138" s="73"/>
      <c r="N138" s="73"/>
      <c r="O138" s="73"/>
      <c r="P138" s="73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73"/>
      <c r="AD138" s="73"/>
      <c r="AE138" s="73"/>
      <c r="AF138" s="95"/>
      <c r="AG138" s="95"/>
      <c r="AH138" s="73"/>
      <c r="AI138" s="73"/>
      <c r="AJ138" s="95"/>
      <c r="AK138" s="95"/>
      <c r="AL138" s="73"/>
      <c r="AM138" s="73"/>
      <c r="AN138" s="95"/>
      <c r="AO138" s="95"/>
      <c r="AP138" s="73"/>
      <c r="AQ138" s="73"/>
      <c r="AR138" s="95"/>
      <c r="AS138" s="95"/>
      <c r="AT138" s="73"/>
      <c r="AU138" s="73"/>
      <c r="AV138" s="95"/>
      <c r="AW138" s="95"/>
      <c r="AX138" s="73"/>
      <c r="AY138" s="73"/>
      <c r="AZ138" s="95"/>
      <c r="BA138" s="95"/>
      <c r="BB138" s="73"/>
      <c r="BC138" s="73"/>
      <c r="BD138" s="95"/>
      <c r="BE138" s="95"/>
      <c r="BF138" s="73"/>
      <c r="BG138" s="73"/>
      <c r="BH138" s="95"/>
      <c r="BI138" s="95"/>
      <c r="BJ138" s="73"/>
      <c r="BK138" s="73"/>
      <c r="BL138" s="95"/>
      <c r="BM138" s="95"/>
      <c r="BN138" s="73"/>
      <c r="BO138" s="73"/>
      <c r="BP138" s="95"/>
      <c r="BQ138" s="95"/>
      <c r="BR138" s="73"/>
      <c r="BS138" s="73"/>
      <c r="BT138" s="95"/>
      <c r="BU138" s="95"/>
      <c r="BV138" s="73"/>
      <c r="BW138" s="73"/>
      <c r="BX138" s="95"/>
      <c r="BY138" s="95"/>
      <c r="BZ138" s="73"/>
      <c r="CA138" s="73"/>
      <c r="CB138" s="95"/>
      <c r="CC138" s="95"/>
      <c r="CD138" s="73"/>
      <c r="CE138" s="73"/>
      <c r="CF138" s="73"/>
      <c r="CG138" s="73"/>
      <c r="CH138" s="73"/>
      <c r="CI138" s="73"/>
      <c r="CJ138" s="72"/>
      <c r="CK138" s="73"/>
      <c r="CL138" s="217"/>
      <c r="CM138" s="71"/>
      <c r="CN138" s="71"/>
      <c r="CO138" s="73"/>
      <c r="CP138" s="217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18"/>
      <c r="DD138" s="218"/>
      <c r="DG138" s="218"/>
    </row>
    <row r="139" spans="2:111">
      <c r="B139" s="71"/>
      <c r="C139" s="71"/>
      <c r="D139" s="71"/>
      <c r="E139" s="73"/>
      <c r="F139" s="217"/>
      <c r="G139" s="71"/>
      <c r="H139" s="223"/>
      <c r="I139" s="73"/>
      <c r="J139" s="73"/>
      <c r="K139" s="73"/>
      <c r="L139" s="73"/>
      <c r="M139" s="73"/>
      <c r="N139" s="73"/>
      <c r="O139" s="73"/>
      <c r="P139" s="73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73"/>
      <c r="AD139" s="73"/>
      <c r="AE139" s="73"/>
      <c r="AF139" s="95"/>
      <c r="AG139" s="95"/>
      <c r="AH139" s="73"/>
      <c r="AI139" s="73"/>
      <c r="AJ139" s="95"/>
      <c r="AK139" s="95"/>
      <c r="AL139" s="73"/>
      <c r="AM139" s="73"/>
      <c r="AN139" s="95"/>
      <c r="AO139" s="95"/>
      <c r="AP139" s="73"/>
      <c r="AQ139" s="73"/>
      <c r="AR139" s="95"/>
      <c r="AS139" s="95"/>
      <c r="AT139" s="73"/>
      <c r="AU139" s="73"/>
      <c r="AV139" s="95"/>
      <c r="AW139" s="95"/>
      <c r="AX139" s="73"/>
      <c r="AY139" s="73"/>
      <c r="AZ139" s="95"/>
      <c r="BA139" s="95"/>
      <c r="BB139" s="73"/>
      <c r="BC139" s="73"/>
      <c r="BD139" s="95"/>
      <c r="BE139" s="95"/>
      <c r="BF139" s="73"/>
      <c r="BG139" s="73"/>
      <c r="BH139" s="95"/>
      <c r="BI139" s="95"/>
      <c r="BJ139" s="73"/>
      <c r="BK139" s="73"/>
      <c r="BL139" s="95"/>
      <c r="BM139" s="95"/>
      <c r="BN139" s="73"/>
      <c r="BO139" s="73"/>
      <c r="BP139" s="95"/>
      <c r="BQ139" s="95"/>
      <c r="BR139" s="73"/>
      <c r="BS139" s="73"/>
      <c r="BT139" s="95"/>
      <c r="BU139" s="95"/>
      <c r="BV139" s="73"/>
      <c r="BW139" s="73"/>
      <c r="BX139" s="95"/>
      <c r="BY139" s="95"/>
      <c r="BZ139" s="73"/>
      <c r="CA139" s="73"/>
      <c r="CB139" s="95"/>
      <c r="CC139" s="95"/>
      <c r="CD139" s="73"/>
      <c r="CE139" s="73"/>
      <c r="CF139" s="73"/>
      <c r="CG139" s="73"/>
      <c r="CH139" s="73"/>
      <c r="CI139" s="73"/>
      <c r="CJ139" s="72"/>
      <c r="CK139" s="73"/>
      <c r="CL139" s="217"/>
      <c r="CM139" s="71"/>
      <c r="CN139" s="71"/>
      <c r="CO139" s="73"/>
      <c r="CP139" s="217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18"/>
      <c r="DD139" s="218"/>
      <c r="DG139" s="218"/>
    </row>
    <row r="140" spans="2:111">
      <c r="B140" s="71"/>
      <c r="C140" s="71"/>
      <c r="D140" s="71"/>
      <c r="E140" s="73"/>
      <c r="F140" s="217"/>
      <c r="G140" s="71"/>
      <c r="H140" s="223"/>
      <c r="I140" s="73"/>
      <c r="J140" s="73"/>
      <c r="K140" s="73"/>
      <c r="L140" s="73"/>
      <c r="M140" s="73"/>
      <c r="N140" s="73"/>
      <c r="O140" s="73"/>
      <c r="P140" s="73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73"/>
      <c r="AD140" s="73"/>
      <c r="AE140" s="73"/>
      <c r="AF140" s="95"/>
      <c r="AG140" s="95"/>
      <c r="AH140" s="73"/>
      <c r="AI140" s="73"/>
      <c r="AJ140" s="95"/>
      <c r="AK140" s="95"/>
      <c r="AL140" s="73"/>
      <c r="AM140" s="73"/>
      <c r="AN140" s="95"/>
      <c r="AO140" s="95"/>
      <c r="AP140" s="73"/>
      <c r="AQ140" s="73"/>
      <c r="AR140" s="95"/>
      <c r="AS140" s="95"/>
      <c r="AT140" s="73"/>
      <c r="AU140" s="73"/>
      <c r="AV140" s="95"/>
      <c r="AW140" s="95"/>
      <c r="AX140" s="73"/>
      <c r="AY140" s="73"/>
      <c r="AZ140" s="95"/>
      <c r="BA140" s="95"/>
      <c r="BB140" s="73"/>
      <c r="BC140" s="73"/>
      <c r="BD140" s="95"/>
      <c r="BE140" s="95"/>
      <c r="BF140" s="73"/>
      <c r="BG140" s="73"/>
      <c r="BH140" s="95"/>
      <c r="BI140" s="95"/>
      <c r="BJ140" s="73"/>
      <c r="BK140" s="73"/>
      <c r="BL140" s="95"/>
      <c r="BM140" s="95"/>
      <c r="BN140" s="73"/>
      <c r="BO140" s="73"/>
      <c r="BP140" s="95"/>
      <c r="BQ140" s="95"/>
      <c r="BR140" s="73"/>
      <c r="BS140" s="73"/>
      <c r="BT140" s="95"/>
      <c r="BU140" s="95"/>
      <c r="BV140" s="73"/>
      <c r="BW140" s="73"/>
      <c r="BX140" s="95"/>
      <c r="BY140" s="95"/>
      <c r="BZ140" s="73"/>
      <c r="CA140" s="73"/>
      <c r="CB140" s="95"/>
      <c r="CC140" s="95"/>
      <c r="CD140" s="73"/>
      <c r="CE140" s="73"/>
      <c r="CF140" s="73"/>
      <c r="CG140" s="73"/>
      <c r="CH140" s="73"/>
      <c r="CI140" s="73"/>
      <c r="CJ140" s="72"/>
      <c r="CK140" s="73"/>
      <c r="CL140" s="217"/>
      <c r="CM140" s="71"/>
      <c r="CN140" s="71"/>
      <c r="CO140" s="73"/>
      <c r="CP140" s="217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18"/>
      <c r="DD140" s="218"/>
      <c r="DG140" s="218"/>
    </row>
    <row r="141" spans="2:111">
      <c r="B141" s="71"/>
      <c r="C141" s="71"/>
      <c r="D141" s="71"/>
      <c r="E141" s="73"/>
      <c r="F141" s="217"/>
      <c r="G141" s="71"/>
      <c r="H141" s="223"/>
      <c r="I141" s="73"/>
      <c r="J141" s="73"/>
      <c r="K141" s="73"/>
      <c r="L141" s="73"/>
      <c r="M141" s="73"/>
      <c r="N141" s="73"/>
      <c r="O141" s="73"/>
      <c r="P141" s="73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73"/>
      <c r="AD141" s="73"/>
      <c r="AE141" s="73"/>
      <c r="AF141" s="95"/>
      <c r="AG141" s="95"/>
      <c r="AH141" s="73"/>
      <c r="AI141" s="73"/>
      <c r="AJ141" s="95"/>
      <c r="AK141" s="95"/>
      <c r="AL141" s="73"/>
      <c r="AM141" s="73"/>
      <c r="AN141" s="95"/>
      <c r="AO141" s="95"/>
      <c r="AP141" s="73"/>
      <c r="AQ141" s="73"/>
      <c r="AR141" s="95"/>
      <c r="AS141" s="95"/>
      <c r="AT141" s="73"/>
      <c r="AU141" s="73"/>
      <c r="AV141" s="95"/>
      <c r="AW141" s="95"/>
      <c r="AX141" s="73"/>
      <c r="AY141" s="73"/>
      <c r="AZ141" s="95"/>
      <c r="BA141" s="95"/>
      <c r="BB141" s="73"/>
      <c r="BC141" s="73"/>
      <c r="BD141" s="95"/>
      <c r="BE141" s="95"/>
      <c r="BF141" s="73"/>
      <c r="BG141" s="73"/>
      <c r="BH141" s="95"/>
      <c r="BI141" s="95"/>
      <c r="BJ141" s="73"/>
      <c r="BK141" s="73"/>
      <c r="BL141" s="95"/>
      <c r="BM141" s="95"/>
      <c r="BN141" s="73"/>
      <c r="BO141" s="73"/>
      <c r="BP141" s="95"/>
      <c r="BQ141" s="95"/>
      <c r="BR141" s="73"/>
      <c r="BS141" s="73"/>
      <c r="BT141" s="95"/>
      <c r="BU141" s="95"/>
      <c r="BV141" s="73"/>
      <c r="BW141" s="73"/>
      <c r="BX141" s="95"/>
      <c r="BY141" s="95"/>
      <c r="BZ141" s="73"/>
      <c r="CA141" s="73"/>
      <c r="CB141" s="95"/>
      <c r="CC141" s="95"/>
      <c r="CD141" s="73"/>
      <c r="CE141" s="73"/>
      <c r="CF141" s="73"/>
      <c r="CG141" s="73"/>
      <c r="CH141" s="73"/>
      <c r="CI141" s="73"/>
      <c r="CJ141" s="72"/>
      <c r="CK141" s="73"/>
      <c r="CL141" s="217"/>
      <c r="CM141" s="71"/>
      <c r="CN141" s="71"/>
      <c r="CO141" s="73"/>
      <c r="CP141" s="217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18"/>
      <c r="DD141" s="218"/>
      <c r="DG141" s="218"/>
    </row>
    <row r="142" spans="2:111">
      <c r="B142" s="71"/>
      <c r="C142" s="71"/>
      <c r="D142" s="71"/>
      <c r="E142" s="73"/>
      <c r="F142" s="217"/>
      <c r="G142" s="71"/>
      <c r="H142" s="223"/>
      <c r="I142" s="73"/>
      <c r="J142" s="73"/>
      <c r="K142" s="73"/>
      <c r="L142" s="73"/>
      <c r="M142" s="73"/>
      <c r="N142" s="73"/>
      <c r="O142" s="73"/>
      <c r="P142" s="73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73"/>
      <c r="AD142" s="73"/>
      <c r="AE142" s="73"/>
      <c r="AF142" s="95"/>
      <c r="AG142" s="95"/>
      <c r="AH142" s="73"/>
      <c r="AI142" s="73"/>
      <c r="AJ142" s="95"/>
      <c r="AK142" s="95"/>
      <c r="AL142" s="73"/>
      <c r="AM142" s="73"/>
      <c r="AN142" s="95"/>
      <c r="AO142" s="95"/>
      <c r="AP142" s="73"/>
      <c r="AQ142" s="73"/>
      <c r="AR142" s="95"/>
      <c r="AS142" s="95"/>
      <c r="AT142" s="73"/>
      <c r="AU142" s="73"/>
      <c r="AV142" s="95"/>
      <c r="AW142" s="95"/>
      <c r="AX142" s="73"/>
      <c r="AY142" s="73"/>
      <c r="AZ142" s="95"/>
      <c r="BA142" s="95"/>
      <c r="BB142" s="73"/>
      <c r="BC142" s="73"/>
      <c r="BD142" s="95"/>
      <c r="BE142" s="95"/>
      <c r="BF142" s="73"/>
      <c r="BG142" s="73"/>
      <c r="BH142" s="95"/>
      <c r="BI142" s="95"/>
      <c r="BJ142" s="73"/>
      <c r="BK142" s="73"/>
      <c r="BL142" s="95"/>
      <c r="BM142" s="95"/>
      <c r="BN142" s="73"/>
      <c r="BO142" s="73"/>
      <c r="BP142" s="95"/>
      <c r="BQ142" s="95"/>
      <c r="BR142" s="73"/>
      <c r="BS142" s="73"/>
      <c r="BT142" s="95"/>
      <c r="BU142" s="95"/>
      <c r="BV142" s="73"/>
      <c r="BW142" s="73"/>
      <c r="BX142" s="95"/>
      <c r="BY142" s="95"/>
      <c r="BZ142" s="73"/>
      <c r="CA142" s="73"/>
      <c r="CB142" s="95"/>
      <c r="CC142" s="95"/>
      <c r="CD142" s="73"/>
      <c r="CE142" s="73"/>
      <c r="CF142" s="73"/>
      <c r="CG142" s="73"/>
      <c r="CH142" s="73"/>
      <c r="CI142" s="73"/>
      <c r="CJ142" s="72"/>
      <c r="CK142" s="73"/>
      <c r="CL142" s="217"/>
      <c r="CM142" s="71"/>
      <c r="CN142" s="71"/>
      <c r="CO142" s="73"/>
      <c r="CP142" s="217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18"/>
      <c r="DD142" s="218"/>
      <c r="DG142" s="218"/>
    </row>
    <row r="143" spans="2:111">
      <c r="B143" s="71"/>
      <c r="C143" s="71"/>
      <c r="D143" s="71"/>
      <c r="E143" s="73"/>
      <c r="F143" s="217"/>
      <c r="G143" s="71"/>
      <c r="H143" s="223"/>
      <c r="I143" s="73"/>
      <c r="J143" s="73"/>
      <c r="K143" s="73"/>
      <c r="L143" s="73"/>
      <c r="M143" s="73"/>
      <c r="N143" s="73"/>
      <c r="O143" s="73"/>
      <c r="P143" s="73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73"/>
      <c r="AD143" s="73"/>
      <c r="AE143" s="73"/>
      <c r="AF143" s="95"/>
      <c r="AG143" s="95"/>
      <c r="AH143" s="73"/>
      <c r="AI143" s="73"/>
      <c r="AJ143" s="95"/>
      <c r="AK143" s="95"/>
      <c r="AL143" s="73"/>
      <c r="AM143" s="73"/>
      <c r="AN143" s="95"/>
      <c r="AO143" s="95"/>
      <c r="AP143" s="73"/>
      <c r="AQ143" s="73"/>
      <c r="AR143" s="95"/>
      <c r="AS143" s="95"/>
      <c r="AT143" s="73"/>
      <c r="AU143" s="73"/>
      <c r="AV143" s="95"/>
      <c r="AW143" s="95"/>
      <c r="AX143" s="73"/>
      <c r="AY143" s="73"/>
      <c r="AZ143" s="95"/>
      <c r="BA143" s="95"/>
      <c r="BB143" s="73"/>
      <c r="BC143" s="73"/>
      <c r="BD143" s="95"/>
      <c r="BE143" s="95"/>
      <c r="BF143" s="73"/>
      <c r="BG143" s="73"/>
      <c r="BH143" s="95"/>
      <c r="BI143" s="95"/>
      <c r="BJ143" s="73"/>
      <c r="BK143" s="73"/>
      <c r="BL143" s="95"/>
      <c r="BM143" s="95"/>
      <c r="BN143" s="73"/>
      <c r="BO143" s="73"/>
      <c r="BP143" s="95"/>
      <c r="BQ143" s="95"/>
      <c r="BR143" s="73"/>
      <c r="BS143" s="73"/>
      <c r="BT143" s="95"/>
      <c r="BU143" s="95"/>
      <c r="BV143" s="73"/>
      <c r="BW143" s="73"/>
      <c r="BX143" s="95"/>
      <c r="BY143" s="95"/>
      <c r="BZ143" s="73"/>
      <c r="CA143" s="73"/>
      <c r="CB143" s="95"/>
      <c r="CC143" s="95"/>
      <c r="CD143" s="73"/>
      <c r="CE143" s="73"/>
      <c r="CF143" s="73"/>
      <c r="CG143" s="73"/>
      <c r="CH143" s="73"/>
      <c r="CI143" s="73"/>
      <c r="CJ143" s="72"/>
      <c r="CK143" s="73"/>
      <c r="CL143" s="217"/>
      <c r="CM143" s="71"/>
      <c r="CN143" s="71"/>
      <c r="CO143" s="73"/>
      <c r="CP143" s="217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18"/>
      <c r="DD143" s="218"/>
      <c r="DG143" s="218"/>
    </row>
    <row r="144" spans="2:111">
      <c r="B144" s="71"/>
      <c r="C144" s="71"/>
      <c r="D144" s="71"/>
      <c r="E144" s="73"/>
      <c r="F144" s="217"/>
      <c r="G144" s="71"/>
      <c r="H144" s="223"/>
      <c r="I144" s="73"/>
      <c r="J144" s="73"/>
      <c r="K144" s="73"/>
      <c r="L144" s="73"/>
      <c r="M144" s="73"/>
      <c r="N144" s="73"/>
      <c r="O144" s="73"/>
      <c r="P144" s="73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73"/>
      <c r="AD144" s="73"/>
      <c r="AE144" s="73"/>
      <c r="AF144" s="95"/>
      <c r="AG144" s="95"/>
      <c r="AH144" s="73"/>
      <c r="AI144" s="73"/>
      <c r="AJ144" s="95"/>
      <c r="AK144" s="95"/>
      <c r="AL144" s="73"/>
      <c r="AM144" s="73"/>
      <c r="AN144" s="95"/>
      <c r="AO144" s="95"/>
      <c r="AP144" s="73"/>
      <c r="AQ144" s="73"/>
      <c r="AR144" s="95"/>
      <c r="AS144" s="95"/>
      <c r="AT144" s="73"/>
      <c r="AU144" s="73"/>
      <c r="AV144" s="95"/>
      <c r="AW144" s="95"/>
      <c r="AX144" s="73"/>
      <c r="AY144" s="73"/>
      <c r="AZ144" s="95"/>
      <c r="BA144" s="95"/>
      <c r="BB144" s="73"/>
      <c r="BC144" s="73"/>
      <c r="BD144" s="95"/>
      <c r="BE144" s="95"/>
      <c r="BF144" s="73"/>
      <c r="BG144" s="73"/>
      <c r="BH144" s="95"/>
      <c r="BI144" s="95"/>
      <c r="BJ144" s="73"/>
      <c r="BK144" s="73"/>
      <c r="BL144" s="95"/>
      <c r="BM144" s="95"/>
      <c r="BN144" s="73"/>
      <c r="BO144" s="73"/>
      <c r="BP144" s="95"/>
      <c r="BQ144" s="95"/>
      <c r="BR144" s="73"/>
      <c r="BS144" s="73"/>
      <c r="BT144" s="95"/>
      <c r="BU144" s="95"/>
      <c r="BV144" s="73"/>
      <c r="BW144" s="73"/>
      <c r="BX144" s="95"/>
      <c r="BY144" s="95"/>
      <c r="BZ144" s="73"/>
      <c r="CA144" s="73"/>
      <c r="CB144" s="95"/>
      <c r="CC144" s="95"/>
      <c r="CD144" s="73"/>
      <c r="CE144" s="73"/>
      <c r="CF144" s="73"/>
      <c r="CG144" s="73"/>
      <c r="CH144" s="73"/>
      <c r="CI144" s="73"/>
      <c r="CJ144" s="72"/>
      <c r="CK144" s="73"/>
      <c r="CL144" s="217"/>
      <c r="CM144" s="71"/>
      <c r="CN144" s="71"/>
      <c r="CO144" s="73"/>
      <c r="CP144" s="217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18"/>
      <c r="DD144" s="218"/>
      <c r="DG144" s="218"/>
    </row>
    <row r="145" spans="2:111">
      <c r="B145" s="71"/>
      <c r="C145" s="71"/>
      <c r="D145" s="71"/>
      <c r="E145" s="73"/>
      <c r="F145" s="217"/>
      <c r="G145" s="71"/>
      <c r="H145" s="223"/>
      <c r="I145" s="73"/>
      <c r="J145" s="73"/>
      <c r="K145" s="73"/>
      <c r="L145" s="73"/>
      <c r="M145" s="73"/>
      <c r="N145" s="73"/>
      <c r="O145" s="73"/>
      <c r="P145" s="73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73"/>
      <c r="AD145" s="73"/>
      <c r="AE145" s="73"/>
      <c r="AF145" s="95"/>
      <c r="AG145" s="95"/>
      <c r="AH145" s="73"/>
      <c r="AI145" s="73"/>
      <c r="AJ145" s="95"/>
      <c r="AK145" s="95"/>
      <c r="AL145" s="73"/>
      <c r="AM145" s="73"/>
      <c r="AN145" s="95"/>
      <c r="AO145" s="95"/>
      <c r="AP145" s="73"/>
      <c r="AQ145" s="73"/>
      <c r="AR145" s="95"/>
      <c r="AS145" s="95"/>
      <c r="AT145" s="73"/>
      <c r="AU145" s="73"/>
      <c r="AV145" s="95"/>
      <c r="AW145" s="95"/>
      <c r="AX145" s="73"/>
      <c r="AY145" s="73"/>
      <c r="AZ145" s="95"/>
      <c r="BA145" s="95"/>
      <c r="BB145" s="73"/>
      <c r="BC145" s="73"/>
      <c r="BD145" s="95"/>
      <c r="BE145" s="95"/>
      <c r="BF145" s="73"/>
      <c r="BG145" s="73"/>
      <c r="BH145" s="95"/>
      <c r="BI145" s="95"/>
      <c r="BJ145" s="73"/>
      <c r="BK145" s="73"/>
      <c r="BL145" s="95"/>
      <c r="BM145" s="95"/>
      <c r="BN145" s="73"/>
      <c r="BO145" s="73"/>
      <c r="BP145" s="95"/>
      <c r="BQ145" s="95"/>
      <c r="BR145" s="73"/>
      <c r="BS145" s="73"/>
      <c r="BT145" s="95"/>
      <c r="BU145" s="95"/>
      <c r="BV145" s="73"/>
      <c r="BW145" s="73"/>
      <c r="BX145" s="95"/>
      <c r="BY145" s="95"/>
      <c r="BZ145" s="73"/>
      <c r="CA145" s="73"/>
      <c r="CB145" s="95"/>
      <c r="CC145" s="95"/>
      <c r="CD145" s="73"/>
      <c r="CE145" s="73"/>
      <c r="CF145" s="73"/>
      <c r="CG145" s="73"/>
      <c r="CH145" s="73"/>
      <c r="CI145" s="73"/>
      <c r="CJ145" s="72"/>
      <c r="CK145" s="73"/>
      <c r="CL145" s="217"/>
      <c r="CM145" s="71"/>
      <c r="CN145" s="71"/>
      <c r="CO145" s="73"/>
      <c r="CP145" s="217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18"/>
      <c r="DD145" s="218"/>
      <c r="DG145" s="218"/>
    </row>
    <row r="146" spans="2:111">
      <c r="B146" s="71"/>
      <c r="C146" s="71"/>
      <c r="D146" s="71"/>
      <c r="E146" s="73"/>
      <c r="F146" s="217"/>
      <c r="G146" s="71"/>
      <c r="H146" s="223"/>
      <c r="I146" s="73"/>
      <c r="J146" s="73"/>
      <c r="K146" s="73"/>
      <c r="L146" s="73"/>
      <c r="M146" s="73"/>
      <c r="N146" s="73"/>
      <c r="O146" s="73"/>
      <c r="P146" s="73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73"/>
      <c r="AD146" s="73"/>
      <c r="AE146" s="73"/>
      <c r="AF146" s="95"/>
      <c r="AG146" s="95"/>
      <c r="AH146" s="73"/>
      <c r="AI146" s="73"/>
      <c r="AJ146" s="95"/>
      <c r="AK146" s="95"/>
      <c r="AL146" s="73"/>
      <c r="AM146" s="73"/>
      <c r="AN146" s="95"/>
      <c r="AO146" s="95"/>
      <c r="AP146" s="73"/>
      <c r="AQ146" s="73"/>
      <c r="AR146" s="95"/>
      <c r="AS146" s="95"/>
      <c r="AT146" s="73"/>
      <c r="AU146" s="73"/>
      <c r="AV146" s="95"/>
      <c r="AW146" s="95"/>
      <c r="AX146" s="73"/>
      <c r="AY146" s="73"/>
      <c r="AZ146" s="95"/>
      <c r="BA146" s="95"/>
      <c r="BB146" s="73"/>
      <c r="BC146" s="73"/>
      <c r="BD146" s="95"/>
      <c r="BE146" s="95"/>
      <c r="BF146" s="73"/>
      <c r="BG146" s="73"/>
      <c r="BH146" s="95"/>
      <c r="BI146" s="95"/>
      <c r="BJ146" s="73"/>
      <c r="BK146" s="73"/>
      <c r="BL146" s="95"/>
      <c r="BM146" s="95"/>
      <c r="BN146" s="73"/>
      <c r="BO146" s="73"/>
      <c r="BP146" s="95"/>
      <c r="BQ146" s="95"/>
      <c r="BR146" s="73"/>
      <c r="BS146" s="73"/>
      <c r="BT146" s="95"/>
      <c r="BU146" s="95"/>
      <c r="BV146" s="73"/>
      <c r="BW146" s="73"/>
      <c r="BX146" s="95"/>
      <c r="BY146" s="95"/>
      <c r="BZ146" s="73"/>
      <c r="CA146" s="73"/>
      <c r="CB146" s="95"/>
      <c r="CC146" s="95"/>
      <c r="CD146" s="73"/>
      <c r="CE146" s="73"/>
      <c r="CF146" s="73"/>
      <c r="CG146" s="73"/>
      <c r="CH146" s="73"/>
      <c r="CI146" s="73"/>
      <c r="CJ146" s="72"/>
      <c r="CK146" s="73"/>
      <c r="CL146" s="217"/>
      <c r="CM146" s="71"/>
      <c r="CN146" s="71"/>
      <c r="CO146" s="73"/>
      <c r="CP146" s="217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18"/>
      <c r="DD146" s="218"/>
      <c r="DG146" s="218"/>
    </row>
    <row r="147" spans="2:111">
      <c r="B147" s="71"/>
      <c r="C147" s="71"/>
      <c r="D147" s="71"/>
      <c r="E147" s="73"/>
      <c r="F147" s="217"/>
      <c r="G147" s="71"/>
      <c r="H147" s="223"/>
      <c r="I147" s="73"/>
      <c r="J147" s="73"/>
      <c r="K147" s="73"/>
      <c r="L147" s="73"/>
      <c r="M147" s="73"/>
      <c r="N147" s="73"/>
      <c r="O147" s="73"/>
      <c r="P147" s="73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73"/>
      <c r="AD147" s="73"/>
      <c r="AE147" s="73"/>
      <c r="AF147" s="95"/>
      <c r="AG147" s="95"/>
      <c r="AH147" s="73"/>
      <c r="AI147" s="73"/>
      <c r="AJ147" s="95"/>
      <c r="AK147" s="95"/>
      <c r="AL147" s="73"/>
      <c r="AM147" s="73"/>
      <c r="AN147" s="95"/>
      <c r="AO147" s="95"/>
      <c r="AP147" s="73"/>
      <c r="AQ147" s="73"/>
      <c r="AR147" s="95"/>
      <c r="AS147" s="95"/>
      <c r="AT147" s="73"/>
      <c r="AU147" s="73"/>
      <c r="AV147" s="95"/>
      <c r="AW147" s="95"/>
      <c r="AX147" s="73"/>
      <c r="AY147" s="73"/>
      <c r="AZ147" s="95"/>
      <c r="BA147" s="95"/>
      <c r="BB147" s="73"/>
      <c r="BC147" s="73"/>
      <c r="BD147" s="95"/>
      <c r="BE147" s="95"/>
      <c r="BF147" s="73"/>
      <c r="BG147" s="73"/>
      <c r="BH147" s="95"/>
      <c r="BI147" s="95"/>
      <c r="BJ147" s="73"/>
      <c r="BK147" s="73"/>
      <c r="BL147" s="95"/>
      <c r="BM147" s="95"/>
      <c r="BN147" s="73"/>
      <c r="BO147" s="73"/>
      <c r="BP147" s="95"/>
      <c r="BQ147" s="95"/>
      <c r="BR147" s="73"/>
      <c r="BS147" s="73"/>
      <c r="BT147" s="95"/>
      <c r="BU147" s="95"/>
      <c r="BV147" s="73"/>
      <c r="BW147" s="73"/>
      <c r="BX147" s="95"/>
      <c r="BY147" s="95"/>
      <c r="BZ147" s="73"/>
      <c r="CA147" s="73"/>
      <c r="CB147" s="95"/>
      <c r="CC147" s="95"/>
      <c r="CD147" s="73"/>
      <c r="CE147" s="73"/>
      <c r="CF147" s="73"/>
      <c r="CG147" s="73"/>
      <c r="CH147" s="73"/>
      <c r="CI147" s="73"/>
      <c r="CJ147" s="72"/>
      <c r="CK147" s="73"/>
      <c r="CL147" s="217"/>
      <c r="CM147" s="71"/>
      <c r="CN147" s="71"/>
      <c r="CO147" s="73"/>
      <c r="CP147" s="217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18"/>
      <c r="DD147" s="218"/>
      <c r="DG147" s="218"/>
    </row>
    <row r="148" spans="2:111">
      <c r="B148" s="71"/>
      <c r="C148" s="71"/>
      <c r="D148" s="71"/>
      <c r="E148" s="73"/>
      <c r="F148" s="217"/>
      <c r="G148" s="71"/>
      <c r="H148" s="223"/>
      <c r="I148" s="73"/>
      <c r="J148" s="73"/>
      <c r="K148" s="73"/>
      <c r="L148" s="73"/>
      <c r="M148" s="73"/>
      <c r="N148" s="73"/>
      <c r="O148" s="73"/>
      <c r="P148" s="73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73"/>
      <c r="AD148" s="73"/>
      <c r="AE148" s="73"/>
      <c r="AF148" s="95"/>
      <c r="AG148" s="95"/>
      <c r="AH148" s="73"/>
      <c r="AI148" s="73"/>
      <c r="AJ148" s="95"/>
      <c r="AK148" s="95"/>
      <c r="AL148" s="73"/>
      <c r="AM148" s="73"/>
      <c r="AN148" s="95"/>
      <c r="AO148" s="95"/>
      <c r="AP148" s="73"/>
      <c r="AQ148" s="73"/>
      <c r="AR148" s="95"/>
      <c r="AS148" s="95"/>
      <c r="AT148" s="73"/>
      <c r="AU148" s="73"/>
      <c r="AV148" s="95"/>
      <c r="AW148" s="95"/>
      <c r="AX148" s="73"/>
      <c r="AY148" s="73"/>
      <c r="AZ148" s="95"/>
      <c r="BA148" s="95"/>
      <c r="BB148" s="73"/>
      <c r="BC148" s="73"/>
      <c r="BD148" s="95"/>
      <c r="BE148" s="95"/>
      <c r="BF148" s="73"/>
      <c r="BG148" s="73"/>
      <c r="BH148" s="95"/>
      <c r="BI148" s="95"/>
      <c r="BJ148" s="73"/>
      <c r="BK148" s="73"/>
      <c r="BL148" s="95"/>
      <c r="BM148" s="95"/>
      <c r="BN148" s="73"/>
      <c r="BO148" s="73"/>
      <c r="BP148" s="95"/>
      <c r="BQ148" s="95"/>
      <c r="BR148" s="73"/>
      <c r="BS148" s="73"/>
      <c r="BT148" s="95"/>
      <c r="BU148" s="95"/>
      <c r="BV148" s="73"/>
      <c r="BW148" s="73"/>
      <c r="BX148" s="95"/>
      <c r="BY148" s="95"/>
      <c r="BZ148" s="73"/>
      <c r="CA148" s="73"/>
      <c r="CB148" s="95"/>
      <c r="CC148" s="95"/>
      <c r="CD148" s="73"/>
      <c r="CE148" s="73"/>
      <c r="CF148" s="73"/>
      <c r="CG148" s="73"/>
      <c r="CH148" s="73"/>
      <c r="CI148" s="73"/>
      <c r="CJ148" s="72"/>
      <c r="CK148" s="73"/>
      <c r="CL148" s="217"/>
      <c r="CM148" s="71"/>
      <c r="CN148" s="71"/>
      <c r="CO148" s="73"/>
      <c r="CP148" s="217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18"/>
      <c r="DD148" s="218"/>
      <c r="DG148" s="218"/>
    </row>
    <row r="149" spans="2:111">
      <c r="B149" s="71"/>
      <c r="C149" s="71"/>
      <c r="D149" s="71"/>
      <c r="E149" s="73"/>
      <c r="F149" s="217"/>
      <c r="G149" s="71"/>
      <c r="H149" s="223"/>
      <c r="I149" s="73"/>
      <c r="J149" s="73"/>
      <c r="K149" s="73"/>
      <c r="L149" s="73"/>
      <c r="M149" s="73"/>
      <c r="N149" s="73"/>
      <c r="O149" s="73"/>
      <c r="P149" s="73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73"/>
      <c r="AD149" s="73"/>
      <c r="AE149" s="73"/>
      <c r="AF149" s="95"/>
      <c r="AG149" s="95"/>
      <c r="AH149" s="73"/>
      <c r="AI149" s="73"/>
      <c r="AJ149" s="95"/>
      <c r="AK149" s="95"/>
      <c r="AL149" s="73"/>
      <c r="AM149" s="73"/>
      <c r="AN149" s="95"/>
      <c r="AO149" s="95"/>
      <c r="AP149" s="73"/>
      <c r="AQ149" s="73"/>
      <c r="AR149" s="95"/>
      <c r="AS149" s="95"/>
      <c r="AT149" s="73"/>
      <c r="AU149" s="73"/>
      <c r="AV149" s="95"/>
      <c r="AW149" s="95"/>
      <c r="AX149" s="73"/>
      <c r="AY149" s="73"/>
      <c r="AZ149" s="95"/>
      <c r="BA149" s="95"/>
      <c r="BB149" s="73"/>
      <c r="BC149" s="73"/>
      <c r="BD149" s="95"/>
      <c r="BE149" s="95"/>
      <c r="BF149" s="73"/>
      <c r="BG149" s="73"/>
      <c r="BH149" s="95"/>
      <c r="BI149" s="95"/>
      <c r="BJ149" s="73"/>
      <c r="BK149" s="73"/>
      <c r="BL149" s="95"/>
      <c r="BM149" s="95"/>
      <c r="BN149" s="73"/>
      <c r="BO149" s="73"/>
      <c r="BP149" s="95"/>
      <c r="BQ149" s="95"/>
      <c r="BR149" s="73"/>
      <c r="BS149" s="73"/>
      <c r="BT149" s="95"/>
      <c r="BU149" s="95"/>
      <c r="BV149" s="73"/>
      <c r="BW149" s="73"/>
      <c r="BX149" s="95"/>
      <c r="BY149" s="95"/>
      <c r="BZ149" s="73"/>
      <c r="CA149" s="73"/>
      <c r="CB149" s="95"/>
      <c r="CC149" s="95"/>
      <c r="CD149" s="73"/>
      <c r="CE149" s="73"/>
      <c r="CF149" s="73"/>
      <c r="CG149" s="73"/>
      <c r="CH149" s="73"/>
      <c r="CI149" s="73"/>
      <c r="CJ149" s="72"/>
      <c r="CK149" s="73"/>
      <c r="CL149" s="217"/>
      <c r="CM149" s="71"/>
      <c r="CN149" s="71"/>
      <c r="CO149" s="73"/>
      <c r="CP149" s="217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18"/>
      <c r="DD149" s="218"/>
      <c r="DG149" s="218"/>
    </row>
    <row r="150" spans="2:111">
      <c r="B150" s="71"/>
      <c r="C150" s="71"/>
      <c r="D150" s="71"/>
      <c r="E150" s="73"/>
      <c r="F150" s="217"/>
      <c r="G150" s="71"/>
      <c r="H150" s="223"/>
      <c r="I150" s="73"/>
      <c r="J150" s="73"/>
      <c r="K150" s="73"/>
      <c r="L150" s="73"/>
      <c r="M150" s="73"/>
      <c r="N150" s="73"/>
      <c r="O150" s="73"/>
      <c r="P150" s="73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73"/>
      <c r="AD150" s="73"/>
      <c r="AE150" s="73"/>
      <c r="AF150" s="95"/>
      <c r="AG150" s="95"/>
      <c r="AH150" s="73"/>
      <c r="AI150" s="73"/>
      <c r="AJ150" s="95"/>
      <c r="AK150" s="95"/>
      <c r="AL150" s="73"/>
      <c r="AM150" s="73"/>
      <c r="AN150" s="95"/>
      <c r="AO150" s="95"/>
      <c r="AP150" s="73"/>
      <c r="AQ150" s="73"/>
      <c r="AR150" s="95"/>
      <c r="AS150" s="95"/>
      <c r="AT150" s="73"/>
      <c r="AU150" s="73"/>
      <c r="AV150" s="95"/>
      <c r="AW150" s="95"/>
      <c r="AX150" s="73"/>
      <c r="AY150" s="73"/>
      <c r="AZ150" s="95"/>
      <c r="BA150" s="95"/>
      <c r="BB150" s="73"/>
      <c r="BC150" s="73"/>
      <c r="BD150" s="95"/>
      <c r="BE150" s="95"/>
      <c r="BF150" s="73"/>
      <c r="BG150" s="73"/>
      <c r="BH150" s="95"/>
      <c r="BI150" s="95"/>
      <c r="BJ150" s="73"/>
      <c r="BK150" s="73"/>
      <c r="BL150" s="95"/>
      <c r="BM150" s="95"/>
      <c r="BN150" s="73"/>
      <c r="BO150" s="73"/>
      <c r="BP150" s="95"/>
      <c r="BQ150" s="95"/>
      <c r="BR150" s="73"/>
      <c r="BS150" s="73"/>
      <c r="BT150" s="95"/>
      <c r="BU150" s="95"/>
      <c r="BV150" s="73"/>
      <c r="BW150" s="73"/>
      <c r="BX150" s="95"/>
      <c r="BY150" s="95"/>
      <c r="BZ150" s="73"/>
      <c r="CA150" s="73"/>
      <c r="CB150" s="95"/>
      <c r="CC150" s="95"/>
      <c r="CD150" s="73"/>
      <c r="CE150" s="73"/>
      <c r="CF150" s="73"/>
      <c r="CG150" s="73"/>
      <c r="CH150" s="73"/>
      <c r="CI150" s="73"/>
      <c r="CJ150" s="72"/>
      <c r="CK150" s="73"/>
      <c r="CL150" s="217"/>
      <c r="CM150" s="71"/>
      <c r="CN150" s="71"/>
      <c r="CO150" s="73"/>
      <c r="CP150" s="217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18"/>
      <c r="DD150" s="218"/>
      <c r="DG150" s="218"/>
    </row>
    <row r="151" spans="2:111">
      <c r="B151" s="71"/>
      <c r="C151" s="71"/>
      <c r="D151" s="71"/>
      <c r="E151" s="73"/>
      <c r="F151" s="217"/>
      <c r="G151" s="71"/>
      <c r="H151" s="223"/>
      <c r="I151" s="73"/>
      <c r="J151" s="73"/>
      <c r="K151" s="73"/>
      <c r="L151" s="73"/>
      <c r="M151" s="73"/>
      <c r="N151" s="73"/>
      <c r="O151" s="73"/>
      <c r="P151" s="73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73"/>
      <c r="AD151" s="73"/>
      <c r="AE151" s="73"/>
      <c r="AF151" s="95"/>
      <c r="AG151" s="95"/>
      <c r="AH151" s="73"/>
      <c r="AI151" s="73"/>
      <c r="AJ151" s="95"/>
      <c r="AK151" s="95"/>
      <c r="AL151" s="73"/>
      <c r="AM151" s="73"/>
      <c r="AN151" s="95"/>
      <c r="AO151" s="95"/>
      <c r="AP151" s="73"/>
      <c r="AQ151" s="73"/>
      <c r="AR151" s="95"/>
      <c r="AS151" s="95"/>
      <c r="AT151" s="73"/>
      <c r="AU151" s="73"/>
      <c r="AV151" s="95"/>
      <c r="AW151" s="95"/>
      <c r="AX151" s="73"/>
      <c r="AY151" s="73"/>
      <c r="AZ151" s="95"/>
      <c r="BA151" s="95"/>
      <c r="BB151" s="73"/>
      <c r="BC151" s="73"/>
      <c r="BD151" s="95"/>
      <c r="BE151" s="95"/>
      <c r="BF151" s="73"/>
      <c r="BG151" s="73"/>
      <c r="BH151" s="95"/>
      <c r="BI151" s="95"/>
      <c r="BJ151" s="73"/>
      <c r="BK151" s="73"/>
      <c r="BL151" s="95"/>
      <c r="BM151" s="95"/>
      <c r="BN151" s="73"/>
      <c r="BO151" s="73"/>
      <c r="BP151" s="95"/>
      <c r="BQ151" s="95"/>
      <c r="BR151" s="73"/>
      <c r="BS151" s="73"/>
      <c r="BT151" s="95"/>
      <c r="BU151" s="95"/>
      <c r="BV151" s="73"/>
      <c r="BW151" s="73"/>
      <c r="BX151" s="95"/>
      <c r="BY151" s="95"/>
      <c r="BZ151" s="73"/>
      <c r="CA151" s="73"/>
      <c r="CB151" s="95"/>
      <c r="CC151" s="95"/>
      <c r="CD151" s="73"/>
      <c r="CE151" s="73"/>
      <c r="CF151" s="73"/>
      <c r="CG151" s="73"/>
      <c r="CH151" s="73"/>
      <c r="CI151" s="73"/>
      <c r="CJ151" s="72"/>
      <c r="CK151" s="73"/>
      <c r="CL151" s="217"/>
      <c r="CM151" s="71"/>
      <c r="CN151" s="71"/>
      <c r="CO151" s="73"/>
      <c r="CP151" s="217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18"/>
      <c r="DD151" s="218"/>
      <c r="DG151" s="218"/>
    </row>
    <row r="152" spans="2:111">
      <c r="B152" s="71"/>
      <c r="C152" s="71"/>
      <c r="D152" s="71"/>
      <c r="E152" s="73"/>
      <c r="F152" s="217"/>
      <c r="G152" s="71"/>
      <c r="H152" s="223"/>
      <c r="I152" s="73"/>
      <c r="J152" s="73"/>
      <c r="K152" s="73"/>
      <c r="L152" s="73"/>
      <c r="M152" s="73"/>
      <c r="N152" s="73"/>
      <c r="O152" s="73"/>
      <c r="P152" s="73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73"/>
      <c r="AD152" s="73"/>
      <c r="AE152" s="73"/>
      <c r="AF152" s="95"/>
      <c r="AG152" s="95"/>
      <c r="AH152" s="73"/>
      <c r="AI152" s="73"/>
      <c r="AJ152" s="95"/>
      <c r="AK152" s="95"/>
      <c r="AL152" s="73"/>
      <c r="AM152" s="73"/>
      <c r="AN152" s="95"/>
      <c r="AO152" s="95"/>
      <c r="AP152" s="73"/>
      <c r="AQ152" s="73"/>
      <c r="AR152" s="95"/>
      <c r="AS152" s="95"/>
      <c r="AT152" s="73"/>
      <c r="AU152" s="73"/>
      <c r="AV152" s="95"/>
      <c r="AW152" s="95"/>
      <c r="AX152" s="73"/>
      <c r="AY152" s="73"/>
      <c r="AZ152" s="95"/>
      <c r="BA152" s="95"/>
      <c r="BB152" s="73"/>
      <c r="BC152" s="73"/>
      <c r="BD152" s="95"/>
      <c r="BE152" s="95"/>
      <c r="BF152" s="73"/>
      <c r="BG152" s="73"/>
      <c r="BH152" s="95"/>
      <c r="BI152" s="95"/>
      <c r="BJ152" s="73"/>
      <c r="BK152" s="73"/>
      <c r="BL152" s="95"/>
      <c r="BM152" s="95"/>
      <c r="BN152" s="73"/>
      <c r="BO152" s="73"/>
      <c r="BP152" s="95"/>
      <c r="BQ152" s="95"/>
      <c r="BR152" s="73"/>
      <c r="BS152" s="73"/>
      <c r="BT152" s="95"/>
      <c r="BU152" s="95"/>
      <c r="BV152" s="73"/>
      <c r="BW152" s="73"/>
      <c r="BX152" s="95"/>
      <c r="BY152" s="95"/>
      <c r="BZ152" s="73"/>
      <c r="CA152" s="73"/>
      <c r="CB152" s="95"/>
      <c r="CC152" s="95"/>
      <c r="CD152" s="73"/>
      <c r="CE152" s="73"/>
      <c r="CF152" s="73"/>
      <c r="CG152" s="73"/>
      <c r="CH152" s="73"/>
      <c r="CI152" s="73"/>
      <c r="CJ152" s="72"/>
      <c r="CK152" s="73"/>
      <c r="CL152" s="217"/>
      <c r="CM152" s="71"/>
      <c r="CN152" s="71"/>
      <c r="CO152" s="73"/>
      <c r="CP152" s="217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18"/>
      <c r="DD152" s="218"/>
      <c r="DG152" s="218"/>
    </row>
    <row r="153" spans="2:111">
      <c r="B153" s="71"/>
      <c r="C153" s="71"/>
      <c r="D153" s="71"/>
      <c r="E153" s="73"/>
      <c r="F153" s="217"/>
      <c r="G153" s="71"/>
      <c r="H153" s="223"/>
      <c r="I153" s="73"/>
      <c r="J153" s="73"/>
      <c r="K153" s="73"/>
      <c r="L153" s="73"/>
      <c r="M153" s="73"/>
      <c r="N153" s="73"/>
      <c r="O153" s="73"/>
      <c r="P153" s="73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73"/>
      <c r="AD153" s="73"/>
      <c r="AE153" s="73"/>
      <c r="AF153" s="95"/>
      <c r="AG153" s="95"/>
      <c r="AH153" s="73"/>
      <c r="AI153" s="73"/>
      <c r="AJ153" s="95"/>
      <c r="AK153" s="95"/>
      <c r="AL153" s="73"/>
      <c r="AM153" s="73"/>
      <c r="AN153" s="95"/>
      <c r="AO153" s="95"/>
      <c r="AP153" s="73"/>
      <c r="AQ153" s="73"/>
      <c r="AR153" s="95"/>
      <c r="AS153" s="95"/>
      <c r="AT153" s="73"/>
      <c r="AU153" s="73"/>
      <c r="AV153" s="95"/>
      <c r="AW153" s="95"/>
      <c r="AX153" s="73"/>
      <c r="AY153" s="73"/>
      <c r="AZ153" s="95"/>
      <c r="BA153" s="95"/>
      <c r="BB153" s="73"/>
      <c r="BC153" s="73"/>
      <c r="BD153" s="95"/>
      <c r="BE153" s="95"/>
      <c r="BF153" s="73"/>
      <c r="BG153" s="73"/>
      <c r="BH153" s="95"/>
      <c r="BI153" s="95"/>
      <c r="BJ153" s="73"/>
      <c r="BK153" s="73"/>
      <c r="BL153" s="95"/>
      <c r="BM153" s="95"/>
      <c r="BN153" s="73"/>
      <c r="BO153" s="73"/>
      <c r="BP153" s="95"/>
      <c r="BQ153" s="95"/>
      <c r="BR153" s="73"/>
      <c r="BS153" s="73"/>
      <c r="BT153" s="95"/>
      <c r="BU153" s="95"/>
      <c r="BV153" s="73"/>
      <c r="BW153" s="73"/>
      <c r="BX153" s="95"/>
      <c r="BY153" s="95"/>
      <c r="BZ153" s="73"/>
      <c r="CA153" s="73"/>
      <c r="CB153" s="95"/>
      <c r="CC153" s="95"/>
      <c r="CD153" s="73"/>
      <c r="CE153" s="73"/>
      <c r="CF153" s="73"/>
      <c r="CG153" s="73"/>
      <c r="CH153" s="73"/>
      <c r="CI153" s="73"/>
      <c r="CJ153" s="72"/>
      <c r="CK153" s="73"/>
      <c r="CL153" s="217"/>
      <c r="CM153" s="71"/>
      <c r="CN153" s="71"/>
      <c r="CO153" s="73"/>
      <c r="CP153" s="217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18"/>
      <c r="DD153" s="218"/>
      <c r="DG153" s="218"/>
    </row>
    <row r="154" spans="2:111">
      <c r="B154" s="71"/>
      <c r="C154" s="71"/>
      <c r="D154" s="71"/>
      <c r="E154" s="73"/>
      <c r="F154" s="217"/>
      <c r="G154" s="71"/>
      <c r="H154" s="223"/>
      <c r="I154" s="73"/>
      <c r="J154" s="73"/>
      <c r="K154" s="73"/>
      <c r="L154" s="73"/>
      <c r="M154" s="73"/>
      <c r="N154" s="73"/>
      <c r="O154" s="73"/>
      <c r="P154" s="73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73"/>
      <c r="AD154" s="73"/>
      <c r="AE154" s="73"/>
      <c r="AF154" s="95"/>
      <c r="AG154" s="95"/>
      <c r="AH154" s="73"/>
      <c r="AI154" s="73"/>
      <c r="AJ154" s="95"/>
      <c r="AK154" s="95"/>
      <c r="AL154" s="73"/>
      <c r="AM154" s="73"/>
      <c r="AN154" s="95"/>
      <c r="AO154" s="95"/>
      <c r="AP154" s="73"/>
      <c r="AQ154" s="73"/>
      <c r="AR154" s="95"/>
      <c r="AS154" s="95"/>
      <c r="AT154" s="73"/>
      <c r="AU154" s="73"/>
      <c r="AV154" s="95"/>
      <c r="AW154" s="95"/>
      <c r="AX154" s="73"/>
      <c r="AY154" s="73"/>
      <c r="AZ154" s="95"/>
      <c r="BA154" s="95"/>
      <c r="BB154" s="73"/>
      <c r="BC154" s="73"/>
      <c r="BD154" s="95"/>
      <c r="BE154" s="95"/>
      <c r="BF154" s="73"/>
      <c r="BG154" s="73"/>
      <c r="BH154" s="95"/>
      <c r="BI154" s="95"/>
      <c r="BJ154" s="73"/>
      <c r="BK154" s="73"/>
      <c r="BL154" s="95"/>
      <c r="BM154" s="95"/>
      <c r="BN154" s="73"/>
      <c r="BO154" s="73"/>
      <c r="BP154" s="95"/>
      <c r="BQ154" s="95"/>
      <c r="BR154" s="73"/>
      <c r="BS154" s="73"/>
      <c r="BT154" s="95"/>
      <c r="BU154" s="95"/>
      <c r="BV154" s="73"/>
      <c r="BW154" s="73"/>
      <c r="BX154" s="95"/>
      <c r="BY154" s="95"/>
      <c r="BZ154" s="73"/>
      <c r="CA154" s="73"/>
      <c r="CB154" s="95"/>
      <c r="CC154" s="95"/>
      <c r="CD154" s="73"/>
      <c r="CE154" s="73"/>
      <c r="CF154" s="73"/>
      <c r="CG154" s="73"/>
      <c r="CH154" s="73"/>
      <c r="CI154" s="73"/>
      <c r="CJ154" s="72"/>
      <c r="CK154" s="73"/>
      <c r="CL154" s="217"/>
      <c r="CM154" s="71"/>
      <c r="CN154" s="71"/>
      <c r="CO154" s="73"/>
      <c r="CP154" s="217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18"/>
      <c r="DD154" s="218"/>
      <c r="DG154" s="218"/>
    </row>
    <row r="155" spans="2:111">
      <c r="B155" s="71"/>
      <c r="C155" s="71"/>
      <c r="D155" s="71"/>
      <c r="E155" s="73"/>
      <c r="F155" s="217"/>
      <c r="G155" s="71"/>
      <c r="H155" s="223"/>
      <c r="I155" s="73"/>
      <c r="J155" s="73"/>
      <c r="K155" s="73"/>
      <c r="L155" s="73"/>
      <c r="M155" s="73"/>
      <c r="N155" s="73"/>
      <c r="O155" s="73"/>
      <c r="P155" s="73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73"/>
      <c r="AD155" s="73"/>
      <c r="AE155" s="73"/>
      <c r="AF155" s="95"/>
      <c r="AG155" s="95"/>
      <c r="AH155" s="73"/>
      <c r="AI155" s="73"/>
      <c r="AJ155" s="95"/>
      <c r="AK155" s="95"/>
      <c r="AL155" s="73"/>
      <c r="AM155" s="73"/>
      <c r="AN155" s="95"/>
      <c r="AO155" s="95"/>
      <c r="AP155" s="73"/>
      <c r="AQ155" s="73"/>
      <c r="AR155" s="95"/>
      <c r="AS155" s="95"/>
      <c r="AT155" s="73"/>
      <c r="AU155" s="73"/>
      <c r="AV155" s="95"/>
      <c r="AW155" s="95"/>
      <c r="AX155" s="73"/>
      <c r="AY155" s="73"/>
      <c r="AZ155" s="95"/>
      <c r="BA155" s="95"/>
      <c r="BB155" s="73"/>
      <c r="BC155" s="73"/>
      <c r="BD155" s="95"/>
      <c r="BE155" s="95"/>
      <c r="BF155" s="73"/>
      <c r="BG155" s="73"/>
      <c r="BH155" s="95"/>
      <c r="BI155" s="95"/>
      <c r="BJ155" s="73"/>
      <c r="BK155" s="73"/>
      <c r="BL155" s="95"/>
      <c r="BM155" s="95"/>
      <c r="BN155" s="73"/>
      <c r="BO155" s="73"/>
      <c r="BP155" s="95"/>
      <c r="BQ155" s="95"/>
      <c r="BR155" s="73"/>
      <c r="BS155" s="73"/>
      <c r="BT155" s="95"/>
      <c r="BU155" s="95"/>
      <c r="BV155" s="73"/>
      <c r="BW155" s="73"/>
      <c r="BX155" s="95"/>
      <c r="BY155" s="95"/>
      <c r="BZ155" s="73"/>
      <c r="CA155" s="73"/>
      <c r="CB155" s="95"/>
      <c r="CC155" s="95"/>
      <c r="CD155" s="73"/>
      <c r="CE155" s="73"/>
      <c r="CF155" s="73"/>
      <c r="CG155" s="73"/>
      <c r="CH155" s="73"/>
      <c r="CI155" s="73"/>
      <c r="CJ155" s="72"/>
      <c r="CK155" s="73"/>
      <c r="CL155" s="217"/>
      <c r="CM155" s="71"/>
      <c r="CN155" s="71"/>
      <c r="CO155" s="73"/>
      <c r="CP155" s="217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18"/>
      <c r="DD155" s="218"/>
      <c r="DG155" s="218"/>
    </row>
    <row r="156" spans="2:111">
      <c r="B156" s="71"/>
      <c r="C156" s="71"/>
      <c r="D156" s="71"/>
      <c r="E156" s="73"/>
      <c r="F156" s="217"/>
      <c r="G156" s="71"/>
      <c r="H156" s="223"/>
      <c r="I156" s="73"/>
      <c r="J156" s="73"/>
      <c r="K156" s="73"/>
      <c r="L156" s="73"/>
      <c r="M156" s="73"/>
      <c r="N156" s="73"/>
      <c r="O156" s="73"/>
      <c r="P156" s="73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73"/>
      <c r="AD156" s="73"/>
      <c r="AE156" s="73"/>
      <c r="AF156" s="95"/>
      <c r="AG156" s="95"/>
      <c r="AH156" s="73"/>
      <c r="AI156" s="73"/>
      <c r="AJ156" s="95"/>
      <c r="AK156" s="95"/>
      <c r="AL156" s="73"/>
      <c r="AM156" s="73"/>
      <c r="AN156" s="95"/>
      <c r="AO156" s="95"/>
      <c r="AP156" s="73"/>
      <c r="AQ156" s="73"/>
      <c r="AR156" s="95"/>
      <c r="AS156" s="95"/>
      <c r="AT156" s="73"/>
      <c r="AU156" s="73"/>
      <c r="AV156" s="95"/>
      <c r="AW156" s="95"/>
      <c r="AX156" s="73"/>
      <c r="AY156" s="73"/>
      <c r="AZ156" s="95"/>
      <c r="BA156" s="95"/>
      <c r="BB156" s="73"/>
      <c r="BC156" s="73"/>
      <c r="BD156" s="95"/>
      <c r="BE156" s="95"/>
      <c r="BF156" s="73"/>
      <c r="BG156" s="73"/>
      <c r="BH156" s="95"/>
      <c r="BI156" s="95"/>
      <c r="BJ156" s="73"/>
      <c r="BK156" s="73"/>
      <c r="BL156" s="95"/>
      <c r="BM156" s="95"/>
      <c r="BN156" s="73"/>
      <c r="BO156" s="73"/>
      <c r="BP156" s="95"/>
      <c r="BQ156" s="95"/>
      <c r="BR156" s="73"/>
      <c r="BS156" s="73"/>
      <c r="BT156" s="95"/>
      <c r="BU156" s="95"/>
      <c r="BV156" s="73"/>
      <c r="BW156" s="73"/>
      <c r="BX156" s="95"/>
      <c r="BY156" s="95"/>
      <c r="BZ156" s="73"/>
      <c r="CA156" s="73"/>
      <c r="CB156" s="95"/>
      <c r="CC156" s="95"/>
      <c r="CD156" s="73"/>
      <c r="CE156" s="73"/>
      <c r="CF156" s="73"/>
      <c r="CG156" s="73"/>
      <c r="CH156" s="73"/>
      <c r="CI156" s="73"/>
      <c r="CJ156" s="72"/>
      <c r="CK156" s="73"/>
      <c r="CL156" s="217"/>
      <c r="CM156" s="71"/>
      <c r="CN156" s="71"/>
      <c r="CO156" s="73"/>
      <c r="CP156" s="217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18"/>
      <c r="DD156" s="218"/>
      <c r="DG156" s="218"/>
    </row>
    <row r="157" spans="2:111">
      <c r="B157" s="71"/>
      <c r="C157" s="71"/>
      <c r="D157" s="71"/>
      <c r="E157" s="73"/>
      <c r="F157" s="217"/>
      <c r="G157" s="71"/>
      <c r="H157" s="223"/>
      <c r="I157" s="73"/>
      <c r="J157" s="73"/>
      <c r="K157" s="73"/>
      <c r="L157" s="73"/>
      <c r="M157" s="73"/>
      <c r="N157" s="73"/>
      <c r="O157" s="73"/>
      <c r="P157" s="73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73"/>
      <c r="AD157" s="73"/>
      <c r="AE157" s="73"/>
      <c r="AF157" s="95"/>
      <c r="AG157" s="95"/>
      <c r="AH157" s="73"/>
      <c r="AI157" s="73"/>
      <c r="AJ157" s="95"/>
      <c r="AK157" s="95"/>
      <c r="AL157" s="73"/>
      <c r="AM157" s="73"/>
      <c r="AN157" s="95"/>
      <c r="AO157" s="95"/>
      <c r="AP157" s="73"/>
      <c r="AQ157" s="73"/>
      <c r="AR157" s="95"/>
      <c r="AS157" s="95"/>
      <c r="AT157" s="73"/>
      <c r="AU157" s="73"/>
      <c r="AV157" s="95"/>
      <c r="AW157" s="95"/>
      <c r="AX157" s="73"/>
      <c r="AY157" s="73"/>
      <c r="AZ157" s="95"/>
      <c r="BA157" s="95"/>
      <c r="BB157" s="73"/>
      <c r="BC157" s="73"/>
      <c r="BD157" s="95"/>
      <c r="BE157" s="95"/>
      <c r="BF157" s="73"/>
      <c r="BG157" s="73"/>
      <c r="BH157" s="95"/>
      <c r="BI157" s="95"/>
      <c r="BJ157" s="73"/>
      <c r="BK157" s="73"/>
      <c r="BL157" s="95"/>
      <c r="BM157" s="95"/>
      <c r="BN157" s="73"/>
      <c r="BO157" s="73"/>
      <c r="BP157" s="95"/>
      <c r="BQ157" s="95"/>
      <c r="BR157" s="73"/>
      <c r="BS157" s="73"/>
      <c r="BT157" s="95"/>
      <c r="BU157" s="95"/>
      <c r="BV157" s="73"/>
      <c r="BW157" s="73"/>
      <c r="BX157" s="95"/>
      <c r="BY157" s="95"/>
      <c r="BZ157" s="73"/>
      <c r="CA157" s="73"/>
      <c r="CB157" s="95"/>
      <c r="CC157" s="95"/>
      <c r="CD157" s="73"/>
      <c r="CE157" s="73"/>
      <c r="CF157" s="73"/>
      <c r="CG157" s="73"/>
      <c r="CH157" s="73"/>
      <c r="CI157" s="73"/>
      <c r="CJ157" s="72"/>
      <c r="CK157" s="73"/>
      <c r="CL157" s="217"/>
      <c r="CM157" s="71"/>
      <c r="CN157" s="71"/>
      <c r="CO157" s="73"/>
      <c r="CP157" s="217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18"/>
      <c r="DD157" s="218"/>
      <c r="DG157" s="218"/>
    </row>
    <row r="158" spans="2:111">
      <c r="B158" s="71"/>
      <c r="C158" s="71"/>
      <c r="D158" s="71"/>
      <c r="E158" s="73"/>
      <c r="F158" s="217"/>
      <c r="G158" s="71"/>
      <c r="H158" s="223"/>
      <c r="I158" s="73"/>
      <c r="J158" s="73"/>
      <c r="K158" s="73"/>
      <c r="L158" s="73"/>
      <c r="M158" s="73"/>
      <c r="N158" s="73"/>
      <c r="O158" s="73"/>
      <c r="P158" s="73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73"/>
      <c r="AD158" s="73"/>
      <c r="AE158" s="73"/>
      <c r="AF158" s="95"/>
      <c r="AG158" s="95"/>
      <c r="AH158" s="73"/>
      <c r="AI158" s="73"/>
      <c r="AJ158" s="95"/>
      <c r="AK158" s="95"/>
      <c r="AL158" s="73"/>
      <c r="AM158" s="73"/>
      <c r="AN158" s="95"/>
      <c r="AO158" s="95"/>
      <c r="AP158" s="73"/>
      <c r="AQ158" s="73"/>
      <c r="AR158" s="95"/>
      <c r="AS158" s="95"/>
      <c r="AT158" s="73"/>
      <c r="AU158" s="73"/>
      <c r="AV158" s="95"/>
      <c r="AW158" s="95"/>
      <c r="AX158" s="73"/>
      <c r="AY158" s="73"/>
      <c r="AZ158" s="95"/>
      <c r="BA158" s="95"/>
      <c r="BB158" s="73"/>
      <c r="BC158" s="73"/>
      <c r="BD158" s="95"/>
      <c r="BE158" s="95"/>
      <c r="BF158" s="73"/>
      <c r="BG158" s="73"/>
      <c r="BH158" s="95"/>
      <c r="BI158" s="95"/>
      <c r="BJ158" s="73"/>
      <c r="BK158" s="73"/>
      <c r="BL158" s="95"/>
      <c r="BM158" s="95"/>
      <c r="BN158" s="73"/>
      <c r="BO158" s="73"/>
      <c r="BP158" s="95"/>
      <c r="BQ158" s="95"/>
      <c r="BR158" s="73"/>
      <c r="BS158" s="73"/>
      <c r="BT158" s="95"/>
      <c r="BU158" s="95"/>
      <c r="BV158" s="73"/>
      <c r="BW158" s="73"/>
      <c r="BX158" s="95"/>
      <c r="BY158" s="95"/>
      <c r="BZ158" s="73"/>
      <c r="CA158" s="73"/>
      <c r="CB158" s="95"/>
      <c r="CC158" s="95"/>
      <c r="CD158" s="73"/>
      <c r="CE158" s="73"/>
      <c r="CF158" s="73"/>
      <c r="CG158" s="73"/>
      <c r="CH158" s="73"/>
      <c r="CI158" s="73"/>
      <c r="CJ158" s="72"/>
      <c r="CK158" s="73"/>
      <c r="CL158" s="217"/>
      <c r="CM158" s="71"/>
      <c r="CN158" s="71"/>
      <c r="CO158" s="73"/>
      <c r="CP158" s="217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18"/>
      <c r="DD158" s="218"/>
      <c r="DG158" s="218"/>
    </row>
    <row r="159" spans="2:111">
      <c r="B159" s="71"/>
      <c r="C159" s="71"/>
      <c r="D159" s="71"/>
      <c r="E159" s="73"/>
      <c r="F159" s="217"/>
      <c r="G159" s="71"/>
      <c r="H159" s="223"/>
      <c r="I159" s="73"/>
      <c r="J159" s="73"/>
      <c r="K159" s="73"/>
      <c r="L159" s="73"/>
      <c r="M159" s="73"/>
      <c r="N159" s="73"/>
      <c r="O159" s="73"/>
      <c r="P159" s="73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73"/>
      <c r="AD159" s="73"/>
      <c r="AE159" s="73"/>
      <c r="AF159" s="95"/>
      <c r="AG159" s="95"/>
      <c r="AH159" s="73"/>
      <c r="AI159" s="73"/>
      <c r="AJ159" s="95"/>
      <c r="AK159" s="95"/>
      <c r="AL159" s="73"/>
      <c r="AM159" s="73"/>
      <c r="AN159" s="95"/>
      <c r="AO159" s="95"/>
      <c r="AP159" s="73"/>
      <c r="AQ159" s="73"/>
      <c r="AR159" s="95"/>
      <c r="AS159" s="95"/>
      <c r="AT159" s="73"/>
      <c r="AU159" s="73"/>
      <c r="AV159" s="95"/>
      <c r="AW159" s="95"/>
      <c r="AX159" s="73"/>
      <c r="AY159" s="73"/>
      <c r="AZ159" s="95"/>
      <c r="BA159" s="95"/>
      <c r="BB159" s="73"/>
      <c r="BC159" s="73"/>
      <c r="BD159" s="95"/>
      <c r="BE159" s="95"/>
      <c r="BF159" s="73"/>
      <c r="BG159" s="73"/>
      <c r="BH159" s="95"/>
      <c r="BI159" s="95"/>
      <c r="BJ159" s="73"/>
      <c r="BK159" s="73"/>
      <c r="BL159" s="95"/>
      <c r="BM159" s="95"/>
      <c r="BN159" s="73"/>
      <c r="BO159" s="73"/>
      <c r="BP159" s="95"/>
      <c r="BQ159" s="95"/>
      <c r="BR159" s="73"/>
      <c r="BS159" s="73"/>
      <c r="BT159" s="95"/>
      <c r="BU159" s="95"/>
      <c r="BV159" s="73"/>
      <c r="BW159" s="73"/>
      <c r="BX159" s="95"/>
      <c r="BY159" s="95"/>
      <c r="BZ159" s="73"/>
      <c r="CA159" s="73"/>
      <c r="CB159" s="95"/>
      <c r="CC159" s="95"/>
      <c r="CD159" s="73"/>
      <c r="CE159" s="73"/>
      <c r="CF159" s="73"/>
      <c r="CG159" s="73"/>
      <c r="CH159" s="73"/>
      <c r="CI159" s="73"/>
      <c r="CJ159" s="72"/>
      <c r="CK159" s="73"/>
      <c r="CL159" s="217"/>
      <c r="CM159" s="71"/>
      <c r="CN159" s="71"/>
      <c r="CO159" s="73"/>
      <c r="CP159" s="217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18"/>
      <c r="DD159" s="218"/>
      <c r="DG159" s="218"/>
    </row>
    <row r="160" spans="2:111">
      <c r="B160" s="71"/>
      <c r="C160" s="71"/>
      <c r="D160" s="71"/>
      <c r="E160" s="73"/>
      <c r="F160" s="217"/>
      <c r="G160" s="71"/>
      <c r="H160" s="223"/>
      <c r="I160" s="73"/>
      <c r="J160" s="73"/>
      <c r="K160" s="73"/>
      <c r="L160" s="73"/>
      <c r="M160" s="73"/>
      <c r="N160" s="73"/>
      <c r="O160" s="73"/>
      <c r="P160" s="73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73"/>
      <c r="AD160" s="73"/>
      <c r="AE160" s="73"/>
      <c r="AF160" s="95"/>
      <c r="AG160" s="95"/>
      <c r="AH160" s="73"/>
      <c r="AI160" s="73"/>
      <c r="AJ160" s="95"/>
      <c r="AK160" s="95"/>
      <c r="AL160" s="73"/>
      <c r="AM160" s="73"/>
      <c r="AN160" s="95"/>
      <c r="AO160" s="95"/>
      <c r="AP160" s="73"/>
      <c r="AQ160" s="73"/>
      <c r="AR160" s="95"/>
      <c r="AS160" s="95"/>
      <c r="AT160" s="73"/>
      <c r="AU160" s="73"/>
      <c r="AV160" s="95"/>
      <c r="AW160" s="95"/>
      <c r="AX160" s="73"/>
      <c r="AY160" s="73"/>
      <c r="AZ160" s="95"/>
      <c r="BA160" s="95"/>
      <c r="BB160" s="73"/>
      <c r="BC160" s="73"/>
      <c r="BD160" s="95"/>
      <c r="BE160" s="95"/>
      <c r="BF160" s="73"/>
      <c r="BG160" s="73"/>
      <c r="BH160" s="95"/>
      <c r="BI160" s="95"/>
      <c r="BJ160" s="73"/>
      <c r="BK160" s="73"/>
      <c r="BL160" s="95"/>
      <c r="BM160" s="95"/>
      <c r="BN160" s="73"/>
      <c r="BO160" s="73"/>
      <c r="BP160" s="95"/>
      <c r="BQ160" s="95"/>
      <c r="BR160" s="73"/>
      <c r="BS160" s="73"/>
      <c r="BT160" s="95"/>
      <c r="BU160" s="95"/>
      <c r="BV160" s="73"/>
      <c r="BW160" s="73"/>
      <c r="BX160" s="95"/>
      <c r="BY160" s="95"/>
      <c r="BZ160" s="73"/>
      <c r="CA160" s="73"/>
      <c r="CB160" s="95"/>
      <c r="CC160" s="95"/>
      <c r="CD160" s="73"/>
      <c r="CE160" s="73"/>
      <c r="CF160" s="73"/>
      <c r="CG160" s="73"/>
      <c r="CH160" s="73"/>
      <c r="CI160" s="73"/>
      <c r="CJ160" s="72"/>
      <c r="CK160" s="73"/>
      <c r="CL160" s="217"/>
      <c r="CM160" s="71"/>
      <c r="CN160" s="71"/>
      <c r="CO160" s="73"/>
      <c r="CP160" s="217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18"/>
      <c r="DD160" s="218"/>
      <c r="DG160" s="218"/>
    </row>
    <row r="161" spans="2:111">
      <c r="B161" s="71"/>
      <c r="C161" s="71"/>
      <c r="D161" s="71"/>
      <c r="E161" s="73"/>
      <c r="F161" s="217"/>
      <c r="G161" s="71"/>
      <c r="H161" s="223"/>
      <c r="I161" s="73"/>
      <c r="J161" s="73"/>
      <c r="K161" s="73"/>
      <c r="L161" s="73"/>
      <c r="M161" s="73"/>
      <c r="N161" s="73"/>
      <c r="O161" s="73"/>
      <c r="P161" s="73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73"/>
      <c r="AD161" s="73"/>
      <c r="AE161" s="73"/>
      <c r="AF161" s="95"/>
      <c r="AG161" s="95"/>
      <c r="AH161" s="73"/>
      <c r="AI161" s="73"/>
      <c r="AJ161" s="95"/>
      <c r="AK161" s="95"/>
      <c r="AL161" s="73"/>
      <c r="AM161" s="73"/>
      <c r="AN161" s="95"/>
      <c r="AO161" s="95"/>
      <c r="AP161" s="73"/>
      <c r="AQ161" s="73"/>
      <c r="AR161" s="95"/>
      <c r="AS161" s="95"/>
      <c r="AT161" s="73"/>
      <c r="AU161" s="73"/>
      <c r="AV161" s="95"/>
      <c r="AW161" s="95"/>
      <c r="AX161" s="73"/>
      <c r="AY161" s="73"/>
      <c r="AZ161" s="95"/>
      <c r="BA161" s="95"/>
      <c r="BB161" s="73"/>
      <c r="BC161" s="73"/>
      <c r="BD161" s="95"/>
      <c r="BE161" s="95"/>
      <c r="BF161" s="73"/>
      <c r="BG161" s="73"/>
      <c r="BH161" s="95"/>
      <c r="BI161" s="95"/>
      <c r="BJ161" s="73"/>
      <c r="BK161" s="73"/>
      <c r="BL161" s="95"/>
      <c r="BM161" s="95"/>
      <c r="BN161" s="73"/>
      <c r="BO161" s="73"/>
      <c r="BP161" s="95"/>
      <c r="BQ161" s="95"/>
      <c r="BR161" s="73"/>
      <c r="BS161" s="73"/>
      <c r="BT161" s="95"/>
      <c r="BU161" s="95"/>
      <c r="BV161" s="73"/>
      <c r="BW161" s="73"/>
      <c r="BX161" s="95"/>
      <c r="BY161" s="95"/>
      <c r="BZ161" s="73"/>
      <c r="CA161" s="73"/>
      <c r="CB161" s="95"/>
      <c r="CC161" s="95"/>
      <c r="CD161" s="73"/>
      <c r="CE161" s="73"/>
      <c r="CF161" s="73"/>
      <c r="CG161" s="73"/>
      <c r="CH161" s="73"/>
      <c r="CI161" s="73"/>
      <c r="CJ161" s="72"/>
      <c r="CK161" s="73"/>
      <c r="CL161" s="217"/>
      <c r="CM161" s="71"/>
      <c r="CN161" s="71"/>
      <c r="CO161" s="73"/>
      <c r="CP161" s="217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18"/>
      <c r="DD161" s="218"/>
      <c r="DG161" s="218"/>
    </row>
    <row r="162" spans="2:111">
      <c r="B162" s="71"/>
      <c r="C162" s="71"/>
      <c r="D162" s="71"/>
      <c r="E162" s="73"/>
      <c r="F162" s="217"/>
      <c r="G162" s="71"/>
      <c r="H162" s="223"/>
      <c r="I162" s="73"/>
      <c r="J162" s="73"/>
      <c r="K162" s="73"/>
      <c r="L162" s="73"/>
      <c r="M162" s="73"/>
      <c r="N162" s="73"/>
      <c r="O162" s="73"/>
      <c r="P162" s="73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73"/>
      <c r="AD162" s="73"/>
      <c r="AE162" s="73"/>
      <c r="AF162" s="95"/>
      <c r="AG162" s="95"/>
      <c r="AH162" s="73"/>
      <c r="AI162" s="73"/>
      <c r="AJ162" s="95"/>
      <c r="AK162" s="95"/>
      <c r="AL162" s="73"/>
      <c r="AM162" s="73"/>
      <c r="AN162" s="95"/>
      <c r="AO162" s="95"/>
      <c r="AP162" s="73"/>
      <c r="AQ162" s="73"/>
      <c r="AR162" s="95"/>
      <c r="AS162" s="95"/>
      <c r="AT162" s="73"/>
      <c r="AU162" s="73"/>
      <c r="AV162" s="95"/>
      <c r="AW162" s="95"/>
      <c r="AX162" s="73"/>
      <c r="AY162" s="73"/>
      <c r="AZ162" s="95"/>
      <c r="BA162" s="95"/>
      <c r="BB162" s="73"/>
      <c r="BC162" s="73"/>
      <c r="BD162" s="95"/>
      <c r="BE162" s="95"/>
      <c r="BF162" s="73"/>
      <c r="BG162" s="73"/>
      <c r="BH162" s="95"/>
      <c r="BI162" s="95"/>
      <c r="BJ162" s="73"/>
      <c r="BK162" s="73"/>
      <c r="BL162" s="95"/>
      <c r="BM162" s="95"/>
      <c r="BN162" s="73"/>
      <c r="BO162" s="73"/>
      <c r="BP162" s="95"/>
      <c r="BQ162" s="95"/>
      <c r="BR162" s="73"/>
      <c r="BS162" s="73"/>
      <c r="BT162" s="95"/>
      <c r="BU162" s="95"/>
      <c r="BV162" s="73"/>
      <c r="BW162" s="73"/>
      <c r="BX162" s="95"/>
      <c r="BY162" s="95"/>
      <c r="BZ162" s="73"/>
      <c r="CA162" s="73"/>
      <c r="CB162" s="95"/>
      <c r="CC162" s="95"/>
      <c r="CD162" s="73"/>
      <c r="CE162" s="73"/>
      <c r="CF162" s="73"/>
      <c r="CG162" s="73"/>
      <c r="CH162" s="73"/>
      <c r="CI162" s="73"/>
      <c r="CJ162" s="72"/>
      <c r="CK162" s="73"/>
      <c r="CL162" s="217"/>
      <c r="CM162" s="71"/>
      <c r="CN162" s="71"/>
      <c r="CO162" s="73"/>
      <c r="CP162" s="217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18"/>
      <c r="DD162" s="218"/>
      <c r="DG162" s="218"/>
    </row>
    <row r="163" spans="2:111">
      <c r="B163" s="71"/>
      <c r="C163" s="71"/>
      <c r="D163" s="71"/>
      <c r="E163" s="73"/>
      <c r="F163" s="217"/>
      <c r="G163" s="71"/>
      <c r="H163" s="223"/>
      <c r="I163" s="73"/>
      <c r="J163" s="73"/>
      <c r="K163" s="73"/>
      <c r="L163" s="73"/>
      <c r="M163" s="73"/>
      <c r="N163" s="73"/>
      <c r="O163" s="73"/>
      <c r="P163" s="73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73"/>
      <c r="AD163" s="73"/>
      <c r="AE163" s="73"/>
      <c r="AF163" s="95"/>
      <c r="AG163" s="95"/>
      <c r="AH163" s="73"/>
      <c r="AI163" s="73"/>
      <c r="AJ163" s="95"/>
      <c r="AK163" s="95"/>
      <c r="AL163" s="73"/>
      <c r="AM163" s="73"/>
      <c r="AN163" s="95"/>
      <c r="AO163" s="95"/>
      <c r="AP163" s="73"/>
      <c r="AQ163" s="73"/>
      <c r="AR163" s="95"/>
      <c r="AS163" s="95"/>
      <c r="AT163" s="73"/>
      <c r="AU163" s="73"/>
      <c r="AV163" s="95"/>
      <c r="AW163" s="95"/>
      <c r="AX163" s="73"/>
      <c r="AY163" s="73"/>
      <c r="AZ163" s="95"/>
      <c r="BA163" s="95"/>
      <c r="BB163" s="73"/>
      <c r="BC163" s="73"/>
      <c r="BD163" s="95"/>
      <c r="BE163" s="95"/>
      <c r="BF163" s="73"/>
      <c r="BG163" s="73"/>
      <c r="BH163" s="95"/>
      <c r="BI163" s="95"/>
      <c r="BJ163" s="73"/>
      <c r="BK163" s="73"/>
      <c r="BL163" s="95"/>
      <c r="BM163" s="95"/>
      <c r="BN163" s="73"/>
      <c r="BO163" s="73"/>
      <c r="BP163" s="95"/>
      <c r="BQ163" s="95"/>
      <c r="BR163" s="73"/>
      <c r="BS163" s="73"/>
      <c r="BT163" s="95"/>
      <c r="BU163" s="95"/>
      <c r="BV163" s="73"/>
      <c r="BW163" s="73"/>
      <c r="BX163" s="95"/>
      <c r="BY163" s="95"/>
      <c r="BZ163" s="73"/>
      <c r="CA163" s="73"/>
      <c r="CB163" s="95"/>
      <c r="CC163" s="95"/>
      <c r="CD163" s="73"/>
      <c r="CE163" s="73"/>
      <c r="CF163" s="73"/>
      <c r="CG163" s="73"/>
      <c r="CH163" s="73"/>
      <c r="CI163" s="73"/>
      <c r="CJ163" s="72"/>
      <c r="CK163" s="73"/>
      <c r="CL163" s="217"/>
      <c r="CM163" s="71"/>
      <c r="CN163" s="71"/>
      <c r="CO163" s="73"/>
      <c r="CP163" s="217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18"/>
      <c r="DD163" s="218"/>
      <c r="DG163" s="218"/>
    </row>
    <row r="164" spans="2:111">
      <c r="B164" s="71"/>
      <c r="C164" s="71"/>
      <c r="D164" s="71"/>
      <c r="E164" s="73"/>
      <c r="F164" s="217"/>
      <c r="G164" s="71"/>
      <c r="H164" s="223"/>
      <c r="I164" s="73"/>
      <c r="J164" s="73"/>
      <c r="K164" s="73"/>
      <c r="L164" s="73"/>
      <c r="M164" s="73"/>
      <c r="N164" s="73"/>
      <c r="O164" s="73"/>
      <c r="P164" s="73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73"/>
      <c r="AD164" s="73"/>
      <c r="AE164" s="73"/>
      <c r="AF164" s="95"/>
      <c r="AG164" s="95"/>
      <c r="AH164" s="73"/>
      <c r="AI164" s="73"/>
      <c r="AJ164" s="95"/>
      <c r="AK164" s="95"/>
      <c r="AL164" s="73"/>
      <c r="AM164" s="73"/>
      <c r="AN164" s="95"/>
      <c r="AO164" s="95"/>
      <c r="AP164" s="73"/>
      <c r="AQ164" s="73"/>
      <c r="AR164" s="95"/>
      <c r="AS164" s="95"/>
      <c r="AT164" s="73"/>
      <c r="AU164" s="73"/>
      <c r="AV164" s="95"/>
      <c r="AW164" s="95"/>
      <c r="AX164" s="73"/>
      <c r="AY164" s="73"/>
      <c r="AZ164" s="95"/>
      <c r="BA164" s="95"/>
      <c r="BB164" s="73"/>
      <c r="BC164" s="73"/>
      <c r="BD164" s="95"/>
      <c r="BE164" s="95"/>
      <c r="BF164" s="73"/>
      <c r="BG164" s="73"/>
      <c r="BH164" s="95"/>
      <c r="BI164" s="95"/>
      <c r="BJ164" s="73"/>
      <c r="BK164" s="73"/>
      <c r="BL164" s="95"/>
      <c r="BM164" s="95"/>
      <c r="BN164" s="73"/>
      <c r="BO164" s="73"/>
      <c r="BP164" s="95"/>
      <c r="BQ164" s="95"/>
      <c r="BR164" s="73"/>
      <c r="BS164" s="73"/>
      <c r="BT164" s="95"/>
      <c r="BU164" s="95"/>
      <c r="BV164" s="73"/>
      <c r="BW164" s="73"/>
      <c r="BX164" s="95"/>
      <c r="BY164" s="95"/>
      <c r="BZ164" s="73"/>
      <c r="CA164" s="73"/>
      <c r="CB164" s="95"/>
      <c r="CC164" s="95"/>
      <c r="CD164" s="73"/>
      <c r="CE164" s="73"/>
      <c r="CF164" s="73"/>
      <c r="CG164" s="73"/>
      <c r="CH164" s="73"/>
      <c r="CI164" s="73"/>
      <c r="CJ164" s="72"/>
      <c r="CK164" s="73"/>
      <c r="CL164" s="217"/>
      <c r="CM164" s="71"/>
      <c r="CN164" s="71"/>
      <c r="CO164" s="73"/>
      <c r="CP164" s="217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18"/>
      <c r="DD164" s="218"/>
      <c r="DG164" s="218"/>
    </row>
    <row r="165" spans="2:111">
      <c r="B165" s="71"/>
      <c r="C165" s="71"/>
      <c r="D165" s="71"/>
      <c r="E165" s="73"/>
      <c r="F165" s="217"/>
      <c r="G165" s="71"/>
      <c r="H165" s="223"/>
      <c r="I165" s="73"/>
      <c r="J165" s="73"/>
      <c r="K165" s="73"/>
      <c r="L165" s="73"/>
      <c r="M165" s="73"/>
      <c r="N165" s="73"/>
      <c r="O165" s="73"/>
      <c r="P165" s="73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73"/>
      <c r="AD165" s="73"/>
      <c r="AE165" s="73"/>
      <c r="AF165" s="95"/>
      <c r="AG165" s="95"/>
      <c r="AH165" s="73"/>
      <c r="AI165" s="73"/>
      <c r="AJ165" s="95"/>
      <c r="AK165" s="95"/>
      <c r="AL165" s="73"/>
      <c r="AM165" s="73"/>
      <c r="AN165" s="95"/>
      <c r="AO165" s="95"/>
      <c r="AP165" s="73"/>
      <c r="AQ165" s="73"/>
      <c r="AR165" s="95"/>
      <c r="AS165" s="95"/>
      <c r="AT165" s="73"/>
      <c r="AU165" s="73"/>
      <c r="AV165" s="95"/>
      <c r="AW165" s="95"/>
      <c r="AX165" s="73"/>
      <c r="AY165" s="73"/>
      <c r="AZ165" s="95"/>
      <c r="BA165" s="95"/>
      <c r="BB165" s="73"/>
      <c r="BC165" s="73"/>
      <c r="BD165" s="95"/>
      <c r="BE165" s="95"/>
      <c r="BF165" s="73"/>
      <c r="BG165" s="73"/>
      <c r="BH165" s="95"/>
      <c r="BI165" s="95"/>
      <c r="BJ165" s="73"/>
      <c r="BK165" s="73"/>
      <c r="BL165" s="95"/>
      <c r="BM165" s="95"/>
      <c r="BN165" s="73"/>
      <c r="BO165" s="73"/>
      <c r="BP165" s="95"/>
      <c r="BQ165" s="95"/>
      <c r="BR165" s="73"/>
      <c r="BS165" s="73"/>
      <c r="BT165" s="95"/>
      <c r="BU165" s="95"/>
      <c r="BV165" s="73"/>
      <c r="BW165" s="73"/>
      <c r="BX165" s="95"/>
      <c r="BY165" s="95"/>
      <c r="BZ165" s="73"/>
      <c r="CA165" s="73"/>
      <c r="CB165" s="95"/>
      <c r="CC165" s="95"/>
      <c r="CD165" s="73"/>
      <c r="CE165" s="73"/>
      <c r="CF165" s="73"/>
      <c r="CG165" s="73"/>
      <c r="CH165" s="73"/>
      <c r="CI165" s="73"/>
      <c r="CJ165" s="72"/>
      <c r="CK165" s="73"/>
      <c r="CL165" s="217"/>
      <c r="CM165" s="71"/>
      <c r="CN165" s="71"/>
      <c r="CO165" s="73"/>
      <c r="CP165" s="217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18"/>
      <c r="DD165" s="218"/>
      <c r="DG165" s="218"/>
    </row>
    <row r="166" spans="2:111">
      <c r="B166" s="71"/>
      <c r="C166" s="71"/>
      <c r="D166" s="71"/>
      <c r="E166" s="73"/>
      <c r="F166" s="217"/>
      <c r="G166" s="71"/>
      <c r="H166" s="223"/>
      <c r="I166" s="73"/>
      <c r="J166" s="73"/>
      <c r="K166" s="73"/>
      <c r="L166" s="73"/>
      <c r="M166" s="73"/>
      <c r="N166" s="73"/>
      <c r="O166" s="73"/>
      <c r="P166" s="73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73"/>
      <c r="AD166" s="73"/>
      <c r="AE166" s="73"/>
      <c r="AF166" s="95"/>
      <c r="AG166" s="95"/>
      <c r="AH166" s="73"/>
      <c r="AI166" s="73"/>
      <c r="AJ166" s="95"/>
      <c r="AK166" s="95"/>
      <c r="AL166" s="73"/>
      <c r="AM166" s="73"/>
      <c r="AN166" s="95"/>
      <c r="AO166" s="95"/>
      <c r="AP166" s="73"/>
      <c r="AQ166" s="73"/>
      <c r="AR166" s="95"/>
      <c r="AS166" s="95"/>
      <c r="AT166" s="73"/>
      <c r="AU166" s="73"/>
      <c r="AV166" s="95"/>
      <c r="AW166" s="95"/>
      <c r="AX166" s="73"/>
      <c r="AY166" s="73"/>
      <c r="AZ166" s="95"/>
      <c r="BA166" s="95"/>
      <c r="BB166" s="73"/>
      <c r="BC166" s="73"/>
      <c r="BD166" s="95"/>
      <c r="BE166" s="95"/>
      <c r="BF166" s="73"/>
      <c r="BG166" s="73"/>
      <c r="BH166" s="95"/>
      <c r="BI166" s="95"/>
      <c r="BJ166" s="73"/>
      <c r="BK166" s="73"/>
      <c r="BL166" s="95"/>
      <c r="BM166" s="95"/>
      <c r="BN166" s="73"/>
      <c r="BO166" s="73"/>
      <c r="BP166" s="95"/>
      <c r="BQ166" s="95"/>
      <c r="BR166" s="73"/>
      <c r="BS166" s="73"/>
      <c r="BT166" s="95"/>
      <c r="BU166" s="95"/>
      <c r="BV166" s="73"/>
      <c r="BW166" s="73"/>
      <c r="BX166" s="95"/>
      <c r="BY166" s="95"/>
      <c r="BZ166" s="73"/>
      <c r="CA166" s="73"/>
      <c r="CB166" s="95"/>
      <c r="CC166" s="95"/>
      <c r="CD166" s="73"/>
      <c r="CE166" s="73"/>
      <c r="CF166" s="73"/>
      <c r="CG166" s="73"/>
      <c r="CH166" s="73"/>
      <c r="CI166" s="73"/>
      <c r="CJ166" s="72"/>
      <c r="CK166" s="73"/>
      <c r="CL166" s="217"/>
      <c r="CM166" s="71"/>
      <c r="CN166" s="71"/>
      <c r="CO166" s="73"/>
      <c r="CP166" s="217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18"/>
      <c r="DD166" s="218"/>
      <c r="DG166" s="218"/>
    </row>
    <row r="167" spans="2:111">
      <c r="B167" s="71"/>
      <c r="C167" s="71"/>
      <c r="D167" s="71"/>
      <c r="E167" s="73"/>
      <c r="F167" s="217"/>
      <c r="G167" s="71"/>
      <c r="H167" s="223"/>
      <c r="I167" s="73"/>
      <c r="J167" s="73"/>
      <c r="K167" s="73"/>
      <c r="L167" s="73"/>
      <c r="M167" s="73"/>
      <c r="N167" s="73"/>
      <c r="O167" s="73"/>
      <c r="P167" s="73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73"/>
      <c r="AD167" s="73"/>
      <c r="AE167" s="73"/>
      <c r="AF167" s="95"/>
      <c r="AG167" s="95"/>
      <c r="AH167" s="73"/>
      <c r="AI167" s="73"/>
      <c r="AJ167" s="95"/>
      <c r="AK167" s="95"/>
      <c r="AL167" s="73"/>
      <c r="AM167" s="73"/>
      <c r="AN167" s="95"/>
      <c r="AO167" s="95"/>
      <c r="AP167" s="73"/>
      <c r="AQ167" s="73"/>
      <c r="AR167" s="95"/>
      <c r="AS167" s="95"/>
      <c r="AT167" s="73"/>
      <c r="AU167" s="73"/>
      <c r="AV167" s="95"/>
      <c r="AW167" s="95"/>
      <c r="AX167" s="73"/>
      <c r="AY167" s="73"/>
      <c r="AZ167" s="95"/>
      <c r="BA167" s="95"/>
      <c r="BB167" s="73"/>
      <c r="BC167" s="73"/>
      <c r="BD167" s="95"/>
      <c r="BE167" s="95"/>
      <c r="BF167" s="73"/>
      <c r="BG167" s="73"/>
      <c r="BH167" s="95"/>
      <c r="BI167" s="95"/>
      <c r="BJ167" s="73"/>
      <c r="BK167" s="73"/>
      <c r="BL167" s="95"/>
      <c r="BM167" s="95"/>
      <c r="BN167" s="73"/>
      <c r="BO167" s="73"/>
      <c r="BP167" s="95"/>
      <c r="BQ167" s="95"/>
      <c r="BR167" s="73"/>
      <c r="BS167" s="73"/>
      <c r="BT167" s="95"/>
      <c r="BU167" s="95"/>
      <c r="BV167" s="73"/>
      <c r="BW167" s="73"/>
      <c r="BX167" s="95"/>
      <c r="BY167" s="95"/>
      <c r="BZ167" s="73"/>
      <c r="CA167" s="73"/>
      <c r="CB167" s="95"/>
      <c r="CC167" s="95"/>
      <c r="CD167" s="73"/>
      <c r="CE167" s="73"/>
      <c r="CF167" s="73"/>
      <c r="CG167" s="73"/>
      <c r="CH167" s="73"/>
      <c r="CI167" s="73"/>
      <c r="CJ167" s="72"/>
      <c r="CK167" s="73"/>
      <c r="CL167" s="217"/>
      <c r="CM167" s="71"/>
      <c r="CN167" s="71"/>
      <c r="CO167" s="73"/>
      <c r="CP167" s="217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18"/>
      <c r="DD167" s="218"/>
      <c r="DG167" s="218"/>
    </row>
    <row r="168" spans="2:111">
      <c r="B168" s="71"/>
      <c r="C168" s="71"/>
      <c r="D168" s="71"/>
      <c r="E168" s="73"/>
      <c r="F168" s="217"/>
      <c r="G168" s="71"/>
      <c r="H168" s="223"/>
      <c r="I168" s="73"/>
      <c r="J168" s="73"/>
      <c r="K168" s="73"/>
      <c r="L168" s="73"/>
      <c r="M168" s="73"/>
      <c r="N168" s="73"/>
      <c r="O168" s="73"/>
      <c r="P168" s="73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73"/>
      <c r="AD168" s="73"/>
      <c r="AE168" s="73"/>
      <c r="AF168" s="95"/>
      <c r="AG168" s="95"/>
      <c r="AH168" s="73"/>
      <c r="AI168" s="73"/>
      <c r="AJ168" s="95"/>
      <c r="AK168" s="95"/>
      <c r="AL168" s="73"/>
      <c r="AM168" s="73"/>
      <c r="AN168" s="95"/>
      <c r="AO168" s="95"/>
      <c r="AP168" s="73"/>
      <c r="AQ168" s="73"/>
      <c r="AR168" s="95"/>
      <c r="AS168" s="95"/>
      <c r="AT168" s="73"/>
      <c r="AU168" s="73"/>
      <c r="AV168" s="95"/>
      <c r="AW168" s="95"/>
      <c r="AX168" s="73"/>
      <c r="AY168" s="73"/>
      <c r="AZ168" s="95"/>
      <c r="BA168" s="95"/>
      <c r="BB168" s="73"/>
      <c r="BC168" s="73"/>
      <c r="BD168" s="95"/>
      <c r="BE168" s="95"/>
      <c r="BF168" s="73"/>
      <c r="BG168" s="73"/>
      <c r="BH168" s="95"/>
      <c r="BI168" s="95"/>
      <c r="BJ168" s="73"/>
      <c r="BK168" s="73"/>
      <c r="BL168" s="95"/>
      <c r="BM168" s="95"/>
      <c r="BN168" s="73"/>
      <c r="BO168" s="73"/>
      <c r="BP168" s="95"/>
      <c r="BQ168" s="95"/>
      <c r="BR168" s="73"/>
      <c r="BS168" s="73"/>
      <c r="BT168" s="95"/>
      <c r="BU168" s="95"/>
      <c r="BV168" s="73"/>
      <c r="BW168" s="73"/>
      <c r="BX168" s="95"/>
      <c r="BY168" s="95"/>
      <c r="BZ168" s="73"/>
      <c r="CA168" s="73"/>
      <c r="CB168" s="95"/>
      <c r="CC168" s="95"/>
      <c r="CD168" s="73"/>
      <c r="CE168" s="73"/>
      <c r="CF168" s="73"/>
      <c r="CG168" s="73"/>
      <c r="CH168" s="73"/>
      <c r="CI168" s="73"/>
      <c r="CJ168" s="72"/>
      <c r="CK168" s="73"/>
      <c r="CL168" s="217"/>
      <c r="CM168" s="71"/>
      <c r="CN168" s="71"/>
      <c r="CO168" s="73"/>
      <c r="CP168" s="217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18"/>
      <c r="DD168" s="218"/>
      <c r="DG168" s="218"/>
    </row>
    <row r="169" spans="2:111">
      <c r="B169" s="71"/>
      <c r="C169" s="71"/>
      <c r="D169" s="71"/>
      <c r="E169" s="73"/>
      <c r="F169" s="217"/>
      <c r="G169" s="71"/>
      <c r="H169" s="223"/>
      <c r="I169" s="73"/>
      <c r="J169" s="73"/>
      <c r="K169" s="73"/>
      <c r="L169" s="73"/>
      <c r="M169" s="73"/>
      <c r="N169" s="73"/>
      <c r="O169" s="73"/>
      <c r="P169" s="73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73"/>
      <c r="AD169" s="73"/>
      <c r="AE169" s="73"/>
      <c r="AF169" s="95"/>
      <c r="AG169" s="95"/>
      <c r="AH169" s="73"/>
      <c r="AI169" s="73"/>
      <c r="AJ169" s="95"/>
      <c r="AK169" s="95"/>
      <c r="AL169" s="73"/>
      <c r="AM169" s="73"/>
      <c r="AN169" s="95"/>
      <c r="AO169" s="95"/>
      <c r="AP169" s="73"/>
      <c r="AQ169" s="73"/>
      <c r="AR169" s="95"/>
      <c r="AS169" s="95"/>
      <c r="AT169" s="73"/>
      <c r="AU169" s="73"/>
      <c r="AV169" s="95"/>
      <c r="AW169" s="95"/>
      <c r="AX169" s="73"/>
      <c r="AY169" s="73"/>
      <c r="AZ169" s="95"/>
      <c r="BA169" s="95"/>
      <c r="BB169" s="73"/>
      <c r="BC169" s="73"/>
      <c r="BD169" s="95"/>
      <c r="BE169" s="95"/>
      <c r="BF169" s="73"/>
      <c r="BG169" s="73"/>
      <c r="BH169" s="95"/>
      <c r="BI169" s="95"/>
      <c r="BJ169" s="73"/>
      <c r="BK169" s="73"/>
      <c r="BL169" s="95"/>
      <c r="BM169" s="95"/>
      <c r="BN169" s="73"/>
      <c r="BO169" s="73"/>
      <c r="BP169" s="95"/>
      <c r="BQ169" s="95"/>
      <c r="BR169" s="73"/>
      <c r="BS169" s="73"/>
      <c r="BT169" s="95"/>
      <c r="BU169" s="95"/>
      <c r="BV169" s="73"/>
      <c r="BW169" s="73"/>
      <c r="BX169" s="95"/>
      <c r="BY169" s="95"/>
      <c r="BZ169" s="73"/>
      <c r="CA169" s="73"/>
      <c r="CB169" s="95"/>
      <c r="CC169" s="95"/>
      <c r="CD169" s="73"/>
      <c r="CE169" s="73"/>
      <c r="CF169" s="73"/>
      <c r="CG169" s="73"/>
      <c r="CH169" s="73"/>
      <c r="CI169" s="73"/>
      <c r="CJ169" s="72"/>
      <c r="CK169" s="73"/>
      <c r="CL169" s="217"/>
      <c r="CM169" s="71"/>
      <c r="CN169" s="71"/>
      <c r="CO169" s="73"/>
      <c r="CP169" s="217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18"/>
      <c r="DD169" s="218"/>
      <c r="DG169" s="218"/>
    </row>
    <row r="170" spans="2:111">
      <c r="B170" s="71"/>
      <c r="C170" s="71"/>
      <c r="D170" s="71"/>
      <c r="E170" s="73"/>
      <c r="F170" s="217"/>
      <c r="G170" s="71"/>
      <c r="H170" s="223"/>
      <c r="I170" s="73"/>
      <c r="J170" s="73"/>
      <c r="K170" s="73"/>
      <c r="L170" s="73"/>
      <c r="M170" s="73"/>
      <c r="N170" s="73"/>
      <c r="O170" s="73"/>
      <c r="P170" s="73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73"/>
      <c r="AD170" s="73"/>
      <c r="AE170" s="73"/>
      <c r="AF170" s="95"/>
      <c r="AG170" s="95"/>
      <c r="AH170" s="73"/>
      <c r="AI170" s="73"/>
      <c r="AJ170" s="95"/>
      <c r="AK170" s="95"/>
      <c r="AL170" s="73"/>
      <c r="AM170" s="73"/>
      <c r="AN170" s="95"/>
      <c r="AO170" s="95"/>
      <c r="AP170" s="73"/>
      <c r="AQ170" s="73"/>
      <c r="AR170" s="95"/>
      <c r="AS170" s="95"/>
      <c r="AT170" s="73"/>
      <c r="AU170" s="73"/>
      <c r="AV170" s="95"/>
      <c r="AW170" s="95"/>
      <c r="AX170" s="73"/>
      <c r="AY170" s="73"/>
      <c r="AZ170" s="95"/>
      <c r="BA170" s="95"/>
      <c r="BB170" s="73"/>
      <c r="BC170" s="73"/>
      <c r="BD170" s="95"/>
      <c r="BE170" s="95"/>
      <c r="BF170" s="73"/>
      <c r="BG170" s="73"/>
      <c r="BH170" s="95"/>
      <c r="BI170" s="95"/>
      <c r="BJ170" s="73"/>
      <c r="BK170" s="73"/>
      <c r="BL170" s="95"/>
      <c r="BM170" s="95"/>
      <c r="BN170" s="73"/>
      <c r="BO170" s="73"/>
      <c r="BP170" s="95"/>
      <c r="BQ170" s="95"/>
      <c r="BR170" s="73"/>
      <c r="BS170" s="73"/>
      <c r="BT170" s="95"/>
      <c r="BU170" s="95"/>
      <c r="BV170" s="73"/>
      <c r="BW170" s="73"/>
      <c r="BX170" s="95"/>
      <c r="BY170" s="95"/>
      <c r="BZ170" s="73"/>
      <c r="CA170" s="73"/>
      <c r="CB170" s="95"/>
      <c r="CC170" s="95"/>
      <c r="CD170" s="73"/>
      <c r="CE170" s="73"/>
      <c r="CF170" s="73"/>
      <c r="CG170" s="73"/>
      <c r="CH170" s="73"/>
      <c r="CI170" s="73"/>
      <c r="CJ170" s="72"/>
      <c r="CK170" s="73"/>
      <c r="CL170" s="217"/>
      <c r="CM170" s="71"/>
      <c r="CN170" s="71"/>
      <c r="CO170" s="73"/>
      <c r="CP170" s="217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18"/>
      <c r="DD170" s="218"/>
      <c r="DG170" s="218"/>
    </row>
    <row r="171" spans="2:111">
      <c r="B171" s="71"/>
      <c r="C171" s="71"/>
      <c r="D171" s="71"/>
      <c r="E171" s="73"/>
      <c r="F171" s="217"/>
      <c r="G171" s="71"/>
      <c r="H171" s="223"/>
      <c r="I171" s="73"/>
      <c r="J171" s="73"/>
      <c r="K171" s="73"/>
      <c r="L171" s="73"/>
      <c r="M171" s="73"/>
      <c r="N171" s="73"/>
      <c r="O171" s="73"/>
      <c r="P171" s="73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73"/>
      <c r="AD171" s="73"/>
      <c r="AE171" s="73"/>
      <c r="AF171" s="95"/>
      <c r="AG171" s="95"/>
      <c r="AH171" s="73"/>
      <c r="AI171" s="73"/>
      <c r="AJ171" s="95"/>
      <c r="AK171" s="95"/>
      <c r="AL171" s="73"/>
      <c r="AM171" s="73"/>
      <c r="AN171" s="95"/>
      <c r="AO171" s="95"/>
      <c r="AP171" s="73"/>
      <c r="AQ171" s="73"/>
      <c r="AR171" s="95"/>
      <c r="AS171" s="95"/>
      <c r="AT171" s="73"/>
      <c r="AU171" s="73"/>
      <c r="AV171" s="95"/>
      <c r="AW171" s="95"/>
      <c r="AX171" s="73"/>
      <c r="AY171" s="73"/>
      <c r="AZ171" s="95"/>
      <c r="BA171" s="95"/>
      <c r="BB171" s="73"/>
      <c r="BC171" s="73"/>
      <c r="BD171" s="95"/>
      <c r="BE171" s="95"/>
      <c r="BF171" s="73"/>
      <c r="BG171" s="73"/>
      <c r="BH171" s="95"/>
      <c r="BI171" s="95"/>
      <c r="BJ171" s="73"/>
      <c r="BK171" s="73"/>
      <c r="BL171" s="95"/>
      <c r="BM171" s="95"/>
      <c r="BN171" s="73"/>
      <c r="BO171" s="73"/>
      <c r="BP171" s="95"/>
      <c r="BQ171" s="95"/>
      <c r="BR171" s="73"/>
      <c r="BS171" s="73"/>
      <c r="BT171" s="95"/>
      <c r="BU171" s="95"/>
      <c r="BV171" s="73"/>
      <c r="BW171" s="73"/>
      <c r="BX171" s="95"/>
      <c r="BY171" s="95"/>
      <c r="BZ171" s="73"/>
      <c r="CA171" s="73"/>
      <c r="CB171" s="95"/>
      <c r="CC171" s="95"/>
      <c r="CD171" s="73"/>
      <c r="CE171" s="73"/>
      <c r="CF171" s="73"/>
      <c r="CG171" s="73"/>
      <c r="CH171" s="73"/>
      <c r="CI171" s="73"/>
      <c r="CJ171" s="72"/>
      <c r="CK171" s="73"/>
      <c r="CL171" s="217"/>
      <c r="CM171" s="71"/>
      <c r="CN171" s="71"/>
      <c r="CO171" s="73"/>
      <c r="CP171" s="217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18"/>
      <c r="DD171" s="218"/>
      <c r="DG171" s="218"/>
    </row>
    <row r="172" spans="2:111">
      <c r="B172" s="71"/>
      <c r="C172" s="71"/>
      <c r="D172" s="71"/>
      <c r="E172" s="73"/>
      <c r="F172" s="217"/>
      <c r="G172" s="71"/>
      <c r="H172" s="223"/>
      <c r="I172" s="73"/>
      <c r="J172" s="73"/>
      <c r="K172" s="73"/>
      <c r="L172" s="73"/>
      <c r="M172" s="73"/>
      <c r="N172" s="73"/>
      <c r="O172" s="73"/>
      <c r="P172" s="73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73"/>
      <c r="AD172" s="73"/>
      <c r="AE172" s="73"/>
      <c r="AF172" s="95"/>
      <c r="AG172" s="95"/>
      <c r="AH172" s="73"/>
      <c r="AI172" s="73"/>
      <c r="AJ172" s="95"/>
      <c r="AK172" s="95"/>
      <c r="AL172" s="73"/>
      <c r="AM172" s="73"/>
      <c r="AN172" s="95"/>
      <c r="AO172" s="95"/>
      <c r="AP172" s="73"/>
      <c r="AQ172" s="73"/>
      <c r="AR172" s="95"/>
      <c r="AS172" s="95"/>
      <c r="AT172" s="73"/>
      <c r="AU172" s="73"/>
      <c r="AV172" s="95"/>
      <c r="AW172" s="95"/>
      <c r="AX172" s="73"/>
      <c r="AY172" s="73"/>
      <c r="AZ172" s="95"/>
      <c r="BA172" s="95"/>
      <c r="BB172" s="73"/>
      <c r="BC172" s="73"/>
      <c r="BD172" s="95"/>
      <c r="BE172" s="95"/>
      <c r="BF172" s="73"/>
      <c r="BG172" s="73"/>
      <c r="BH172" s="95"/>
      <c r="BI172" s="95"/>
      <c r="BJ172" s="73"/>
      <c r="BK172" s="73"/>
      <c r="BL172" s="95"/>
      <c r="BM172" s="95"/>
      <c r="BN172" s="73"/>
      <c r="BO172" s="73"/>
      <c r="BP172" s="95"/>
      <c r="BQ172" s="95"/>
      <c r="BR172" s="73"/>
      <c r="BS172" s="73"/>
      <c r="BT172" s="95"/>
      <c r="BU172" s="95"/>
      <c r="BV172" s="73"/>
      <c r="BW172" s="73"/>
      <c r="BX172" s="95"/>
      <c r="BY172" s="95"/>
      <c r="BZ172" s="73"/>
      <c r="CA172" s="73"/>
      <c r="CB172" s="95"/>
      <c r="CC172" s="95"/>
      <c r="CD172" s="73"/>
      <c r="CE172" s="73"/>
      <c r="CF172" s="73"/>
      <c r="CG172" s="73"/>
      <c r="CH172" s="73"/>
      <c r="CI172" s="73"/>
      <c r="CJ172" s="72"/>
      <c r="CK172" s="73"/>
      <c r="CL172" s="217"/>
      <c r="CM172" s="71"/>
      <c r="CN172" s="71"/>
      <c r="CO172" s="73"/>
      <c r="CP172" s="217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18"/>
      <c r="DD172" s="218"/>
      <c r="DG172" s="218"/>
    </row>
    <row r="173" spans="2:111">
      <c r="B173" s="71"/>
      <c r="C173" s="71"/>
      <c r="D173" s="71"/>
      <c r="E173" s="73"/>
      <c r="F173" s="217"/>
      <c r="G173" s="71"/>
      <c r="H173" s="223"/>
      <c r="I173" s="73"/>
      <c r="J173" s="73"/>
      <c r="K173" s="73"/>
      <c r="L173" s="73"/>
      <c r="M173" s="73"/>
      <c r="N173" s="73"/>
      <c r="O173" s="73"/>
      <c r="P173" s="73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73"/>
      <c r="AD173" s="73"/>
      <c r="AE173" s="73"/>
      <c r="AF173" s="95"/>
      <c r="AG173" s="95"/>
      <c r="AH173" s="73"/>
      <c r="AI173" s="73"/>
      <c r="AJ173" s="95"/>
      <c r="AK173" s="95"/>
      <c r="AL173" s="73"/>
      <c r="AM173" s="73"/>
      <c r="AN173" s="95"/>
      <c r="AO173" s="95"/>
      <c r="AP173" s="73"/>
      <c r="AQ173" s="73"/>
      <c r="AR173" s="95"/>
      <c r="AS173" s="95"/>
      <c r="AT173" s="73"/>
      <c r="AU173" s="73"/>
      <c r="AV173" s="95"/>
      <c r="AW173" s="95"/>
      <c r="AX173" s="73"/>
      <c r="AY173" s="73"/>
      <c r="AZ173" s="95"/>
      <c r="BA173" s="95"/>
      <c r="BB173" s="73"/>
      <c r="BC173" s="73"/>
      <c r="BD173" s="95"/>
      <c r="BE173" s="95"/>
      <c r="BF173" s="73"/>
      <c r="BG173" s="73"/>
      <c r="BH173" s="95"/>
      <c r="BI173" s="95"/>
      <c r="BJ173" s="73"/>
      <c r="BK173" s="73"/>
      <c r="BL173" s="95"/>
      <c r="BM173" s="95"/>
      <c r="BN173" s="73"/>
      <c r="BO173" s="73"/>
      <c r="BP173" s="95"/>
      <c r="BQ173" s="95"/>
      <c r="BR173" s="73"/>
      <c r="BS173" s="73"/>
      <c r="BT173" s="95"/>
      <c r="BU173" s="95"/>
      <c r="BV173" s="73"/>
      <c r="BW173" s="73"/>
      <c r="BX173" s="95"/>
      <c r="BY173" s="95"/>
      <c r="BZ173" s="73"/>
      <c r="CA173" s="73"/>
      <c r="CB173" s="95"/>
      <c r="CC173" s="95"/>
      <c r="CD173" s="73"/>
      <c r="CE173" s="73"/>
      <c r="CF173" s="73"/>
      <c r="CG173" s="73"/>
      <c r="CH173" s="73"/>
      <c r="CI173" s="73"/>
      <c r="CJ173" s="72"/>
      <c r="CK173" s="73"/>
      <c r="CL173" s="217"/>
      <c r="CM173" s="71"/>
      <c r="CN173" s="71"/>
      <c r="CO173" s="73"/>
      <c r="CP173" s="217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18"/>
      <c r="DD173" s="218"/>
      <c r="DG173" s="218"/>
    </row>
    <row r="174" spans="2:111">
      <c r="B174" s="71"/>
      <c r="C174" s="71"/>
      <c r="D174" s="71"/>
      <c r="E174" s="73"/>
      <c r="F174" s="217"/>
      <c r="G174" s="71"/>
      <c r="H174" s="223"/>
      <c r="I174" s="73"/>
      <c r="J174" s="73"/>
      <c r="K174" s="73"/>
      <c r="L174" s="73"/>
      <c r="M174" s="73"/>
      <c r="N174" s="73"/>
      <c r="O174" s="73"/>
      <c r="P174" s="73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73"/>
      <c r="AD174" s="73"/>
      <c r="AE174" s="73"/>
      <c r="AF174" s="95"/>
      <c r="AG174" s="95"/>
      <c r="AH174" s="73"/>
      <c r="AI174" s="73"/>
      <c r="AJ174" s="95"/>
      <c r="AK174" s="95"/>
      <c r="AL174" s="73"/>
      <c r="AM174" s="73"/>
      <c r="AN174" s="95"/>
      <c r="AO174" s="95"/>
      <c r="AP174" s="73"/>
      <c r="AQ174" s="73"/>
      <c r="AR174" s="95"/>
      <c r="AS174" s="95"/>
      <c r="AT174" s="73"/>
      <c r="AU174" s="73"/>
      <c r="AV174" s="95"/>
      <c r="AW174" s="95"/>
      <c r="AX174" s="73"/>
      <c r="AY174" s="73"/>
      <c r="AZ174" s="95"/>
      <c r="BA174" s="95"/>
      <c r="BB174" s="73"/>
      <c r="BC174" s="73"/>
      <c r="BD174" s="95"/>
      <c r="BE174" s="95"/>
      <c r="BF174" s="73"/>
      <c r="BG174" s="73"/>
      <c r="BH174" s="95"/>
      <c r="BI174" s="95"/>
      <c r="BJ174" s="73"/>
      <c r="BK174" s="73"/>
      <c r="BL174" s="95"/>
      <c r="BM174" s="95"/>
      <c r="BN174" s="73"/>
      <c r="BO174" s="73"/>
      <c r="BP174" s="95"/>
      <c r="BQ174" s="95"/>
      <c r="BR174" s="73"/>
      <c r="BS174" s="73"/>
      <c r="BT174" s="95"/>
      <c r="BU174" s="95"/>
      <c r="BV174" s="73"/>
      <c r="BW174" s="73"/>
      <c r="BX174" s="95"/>
      <c r="BY174" s="95"/>
      <c r="BZ174" s="73"/>
      <c r="CA174" s="73"/>
      <c r="CB174" s="95"/>
      <c r="CC174" s="95"/>
      <c r="CD174" s="73"/>
      <c r="CE174" s="73"/>
      <c r="CF174" s="73"/>
      <c r="CG174" s="73"/>
      <c r="CH174" s="73"/>
      <c r="CI174" s="73"/>
      <c r="CJ174" s="72"/>
      <c r="CK174" s="73"/>
      <c r="CL174" s="217"/>
      <c r="CM174" s="71"/>
      <c r="CN174" s="71"/>
      <c r="CO174" s="73"/>
      <c r="CP174" s="217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18"/>
      <c r="DD174" s="218"/>
      <c r="DG174" s="218"/>
    </row>
    <row r="175" spans="2:111">
      <c r="B175" s="71"/>
      <c r="C175" s="71"/>
      <c r="D175" s="71"/>
      <c r="E175" s="73"/>
      <c r="F175" s="217"/>
      <c r="G175" s="71"/>
      <c r="H175" s="223"/>
      <c r="I175" s="73"/>
      <c r="J175" s="73"/>
      <c r="K175" s="73"/>
      <c r="L175" s="73"/>
      <c r="M175" s="73"/>
      <c r="N175" s="73"/>
      <c r="O175" s="73"/>
      <c r="P175" s="73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73"/>
      <c r="AD175" s="73"/>
      <c r="AE175" s="73"/>
      <c r="AF175" s="95"/>
      <c r="AG175" s="95"/>
      <c r="AH175" s="73"/>
      <c r="AI175" s="73"/>
      <c r="AJ175" s="95"/>
      <c r="AK175" s="95"/>
      <c r="AL175" s="73"/>
      <c r="AM175" s="73"/>
      <c r="AN175" s="95"/>
      <c r="AO175" s="95"/>
      <c r="AP175" s="73"/>
      <c r="AQ175" s="73"/>
      <c r="AR175" s="95"/>
      <c r="AS175" s="95"/>
      <c r="AT175" s="73"/>
      <c r="AU175" s="73"/>
      <c r="AV175" s="95"/>
      <c r="AW175" s="95"/>
      <c r="AX175" s="73"/>
      <c r="AY175" s="73"/>
      <c r="AZ175" s="95"/>
      <c r="BA175" s="95"/>
      <c r="BB175" s="73"/>
      <c r="BC175" s="73"/>
      <c r="BD175" s="95"/>
      <c r="BE175" s="95"/>
      <c r="BF175" s="73"/>
      <c r="BG175" s="73"/>
      <c r="BH175" s="95"/>
      <c r="BI175" s="95"/>
      <c r="BJ175" s="73"/>
      <c r="BK175" s="73"/>
      <c r="BL175" s="95"/>
      <c r="BM175" s="95"/>
      <c r="BN175" s="73"/>
      <c r="BO175" s="73"/>
      <c r="BP175" s="95"/>
      <c r="BQ175" s="95"/>
      <c r="BR175" s="73"/>
      <c r="BS175" s="73"/>
      <c r="BT175" s="95"/>
      <c r="BU175" s="95"/>
      <c r="BV175" s="73"/>
      <c r="BW175" s="73"/>
      <c r="BX175" s="95"/>
      <c r="BY175" s="95"/>
      <c r="BZ175" s="73"/>
      <c r="CA175" s="73"/>
      <c r="CB175" s="95"/>
      <c r="CC175" s="95"/>
      <c r="CD175" s="73"/>
      <c r="CE175" s="73"/>
      <c r="CF175" s="73"/>
      <c r="CG175" s="73"/>
      <c r="CH175" s="73"/>
      <c r="CI175" s="73"/>
      <c r="CJ175" s="72"/>
      <c r="CK175" s="73"/>
      <c r="CL175" s="217"/>
      <c r="CM175" s="71"/>
      <c r="CN175" s="71"/>
      <c r="CO175" s="73"/>
      <c r="CP175" s="217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18"/>
      <c r="DD175" s="218"/>
      <c r="DG175" s="218"/>
    </row>
    <row r="176" spans="2:111">
      <c r="B176" s="71"/>
      <c r="C176" s="71"/>
      <c r="D176" s="71"/>
      <c r="E176" s="73"/>
      <c r="F176" s="217"/>
      <c r="G176" s="71"/>
      <c r="H176" s="223"/>
      <c r="I176" s="73"/>
      <c r="J176" s="73"/>
      <c r="K176" s="73"/>
      <c r="L176" s="73"/>
      <c r="M176" s="73"/>
      <c r="N176" s="73"/>
      <c r="O176" s="73"/>
      <c r="P176" s="73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73"/>
      <c r="AD176" s="73"/>
      <c r="AE176" s="73"/>
      <c r="AF176" s="95"/>
      <c r="AG176" s="95"/>
      <c r="AH176" s="73"/>
      <c r="AI176" s="73"/>
      <c r="AJ176" s="95"/>
      <c r="AK176" s="95"/>
      <c r="AL176" s="73"/>
      <c r="AM176" s="73"/>
      <c r="AN176" s="95"/>
      <c r="AO176" s="95"/>
      <c r="AP176" s="73"/>
      <c r="AQ176" s="73"/>
      <c r="AR176" s="95"/>
      <c r="AS176" s="95"/>
      <c r="AT176" s="73"/>
      <c r="AU176" s="73"/>
      <c r="AV176" s="95"/>
      <c r="AW176" s="95"/>
      <c r="AX176" s="73"/>
      <c r="AY176" s="73"/>
      <c r="AZ176" s="95"/>
      <c r="BA176" s="95"/>
      <c r="BB176" s="73"/>
      <c r="BC176" s="73"/>
      <c r="BD176" s="95"/>
      <c r="BE176" s="95"/>
      <c r="BF176" s="73"/>
      <c r="BG176" s="73"/>
      <c r="BH176" s="95"/>
      <c r="BI176" s="95"/>
      <c r="BJ176" s="73"/>
      <c r="BK176" s="73"/>
      <c r="BL176" s="95"/>
      <c r="BM176" s="95"/>
      <c r="BN176" s="73"/>
      <c r="BO176" s="73"/>
      <c r="BP176" s="95"/>
      <c r="BQ176" s="95"/>
      <c r="BR176" s="73"/>
      <c r="BS176" s="73"/>
      <c r="BT176" s="95"/>
      <c r="BU176" s="95"/>
      <c r="BV176" s="73"/>
      <c r="BW176" s="73"/>
      <c r="BX176" s="95"/>
      <c r="BY176" s="95"/>
      <c r="BZ176" s="73"/>
      <c r="CA176" s="73"/>
      <c r="CB176" s="95"/>
      <c r="CC176" s="95"/>
      <c r="CD176" s="73"/>
      <c r="CE176" s="73"/>
      <c r="CF176" s="73"/>
      <c r="CG176" s="73"/>
      <c r="CH176" s="73"/>
      <c r="CI176" s="73"/>
      <c r="CJ176" s="72"/>
      <c r="CK176" s="73"/>
      <c r="CL176" s="217"/>
      <c r="CM176" s="71"/>
      <c r="CN176" s="71"/>
      <c r="CO176" s="73"/>
      <c r="CP176" s="217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18"/>
      <c r="DD176" s="218"/>
      <c r="DG176" s="218"/>
    </row>
    <row r="177" spans="2:111">
      <c r="B177" s="71"/>
      <c r="C177" s="71"/>
      <c r="D177" s="71"/>
      <c r="E177" s="73"/>
      <c r="F177" s="217"/>
      <c r="G177" s="71"/>
      <c r="H177" s="223"/>
      <c r="I177" s="73"/>
      <c r="J177" s="73"/>
      <c r="K177" s="73"/>
      <c r="L177" s="73"/>
      <c r="M177" s="73"/>
      <c r="N177" s="73"/>
      <c r="O177" s="73"/>
      <c r="P177" s="73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73"/>
      <c r="AD177" s="73"/>
      <c r="AE177" s="73"/>
      <c r="AF177" s="95"/>
      <c r="AG177" s="95"/>
      <c r="AH177" s="73"/>
      <c r="AI177" s="73"/>
      <c r="AJ177" s="95"/>
      <c r="AK177" s="95"/>
      <c r="AL177" s="73"/>
      <c r="AM177" s="73"/>
      <c r="AN177" s="95"/>
      <c r="AO177" s="95"/>
      <c r="AP177" s="73"/>
      <c r="AQ177" s="73"/>
      <c r="AR177" s="95"/>
      <c r="AS177" s="95"/>
      <c r="AT177" s="73"/>
      <c r="AU177" s="73"/>
      <c r="AV177" s="95"/>
      <c r="AW177" s="95"/>
      <c r="AX177" s="73"/>
      <c r="AY177" s="73"/>
      <c r="AZ177" s="95"/>
      <c r="BA177" s="95"/>
      <c r="BB177" s="73"/>
      <c r="BC177" s="73"/>
      <c r="BD177" s="95"/>
      <c r="BE177" s="95"/>
      <c r="BF177" s="73"/>
      <c r="BG177" s="73"/>
      <c r="BH177" s="95"/>
      <c r="BI177" s="95"/>
      <c r="BJ177" s="73"/>
      <c r="BK177" s="73"/>
      <c r="BL177" s="95"/>
      <c r="BM177" s="95"/>
      <c r="BN177" s="73"/>
      <c r="BO177" s="73"/>
      <c r="BP177" s="95"/>
      <c r="BQ177" s="95"/>
      <c r="BR177" s="73"/>
      <c r="BS177" s="73"/>
      <c r="BT177" s="95"/>
      <c r="BU177" s="95"/>
      <c r="BV177" s="73"/>
      <c r="BW177" s="73"/>
      <c r="BX177" s="95"/>
      <c r="BY177" s="95"/>
      <c r="BZ177" s="73"/>
      <c r="CA177" s="73"/>
      <c r="CB177" s="95"/>
      <c r="CC177" s="95"/>
      <c r="CD177" s="73"/>
      <c r="CE177" s="73"/>
      <c r="CF177" s="73"/>
      <c r="CG177" s="73"/>
      <c r="CH177" s="73"/>
      <c r="CI177" s="73"/>
      <c r="CJ177" s="72"/>
      <c r="CK177" s="73"/>
      <c r="CL177" s="217"/>
      <c r="CM177" s="71"/>
      <c r="CN177" s="71"/>
      <c r="CO177" s="73"/>
      <c r="CP177" s="217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18"/>
      <c r="DD177" s="218"/>
      <c r="DG177" s="218"/>
    </row>
    <row r="178" spans="2:111">
      <c r="B178" s="71"/>
      <c r="C178" s="71"/>
      <c r="D178" s="71"/>
      <c r="E178" s="73"/>
      <c r="F178" s="217"/>
      <c r="G178" s="71"/>
      <c r="H178" s="223"/>
      <c r="I178" s="73"/>
      <c r="J178" s="73"/>
      <c r="K178" s="73"/>
      <c r="L178" s="73"/>
      <c r="M178" s="73"/>
      <c r="N178" s="73"/>
      <c r="O178" s="73"/>
      <c r="P178" s="73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73"/>
      <c r="AD178" s="73"/>
      <c r="AE178" s="73"/>
      <c r="AF178" s="95"/>
      <c r="AG178" s="95"/>
      <c r="AH178" s="73"/>
      <c r="AI178" s="73"/>
      <c r="AJ178" s="95"/>
      <c r="AK178" s="95"/>
      <c r="AL178" s="73"/>
      <c r="AM178" s="73"/>
      <c r="AN178" s="95"/>
      <c r="AO178" s="95"/>
      <c r="AP178" s="73"/>
      <c r="AQ178" s="73"/>
      <c r="AR178" s="95"/>
      <c r="AS178" s="95"/>
      <c r="AT178" s="73"/>
      <c r="AU178" s="73"/>
      <c r="AV178" s="95"/>
      <c r="AW178" s="95"/>
      <c r="AX178" s="73"/>
      <c r="AY178" s="73"/>
      <c r="AZ178" s="95"/>
      <c r="BA178" s="95"/>
      <c r="BB178" s="73"/>
      <c r="BC178" s="73"/>
      <c r="BD178" s="95"/>
      <c r="BE178" s="95"/>
      <c r="BF178" s="73"/>
      <c r="BG178" s="73"/>
      <c r="BH178" s="95"/>
      <c r="BI178" s="95"/>
      <c r="BJ178" s="73"/>
      <c r="BK178" s="73"/>
      <c r="BL178" s="95"/>
      <c r="BM178" s="95"/>
      <c r="BN178" s="73"/>
      <c r="BO178" s="73"/>
      <c r="BP178" s="95"/>
      <c r="BQ178" s="95"/>
      <c r="BR178" s="73"/>
      <c r="BS178" s="73"/>
      <c r="BT178" s="95"/>
      <c r="BU178" s="95"/>
      <c r="BV178" s="73"/>
      <c r="BW178" s="73"/>
      <c r="BX178" s="95"/>
      <c r="BY178" s="95"/>
      <c r="BZ178" s="73"/>
      <c r="CA178" s="73"/>
      <c r="CB178" s="95"/>
      <c r="CC178" s="95"/>
      <c r="CD178" s="73"/>
      <c r="CE178" s="73"/>
      <c r="CF178" s="73"/>
      <c r="CG178" s="73"/>
      <c r="CH178" s="73"/>
      <c r="CI178" s="73"/>
      <c r="CJ178" s="72"/>
      <c r="CK178" s="73"/>
      <c r="CL178" s="217"/>
      <c r="CM178" s="71"/>
      <c r="CN178" s="71"/>
      <c r="CO178" s="73"/>
      <c r="CP178" s="217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18"/>
      <c r="DD178" s="218"/>
      <c r="DG178" s="218"/>
    </row>
    <row r="179" spans="2:111">
      <c r="B179" s="71"/>
      <c r="C179" s="71"/>
      <c r="D179" s="71"/>
      <c r="E179" s="73"/>
      <c r="F179" s="217"/>
      <c r="G179" s="71"/>
      <c r="H179" s="223"/>
      <c r="I179" s="73"/>
      <c r="J179" s="73"/>
      <c r="K179" s="73"/>
      <c r="L179" s="73"/>
      <c r="M179" s="73"/>
      <c r="N179" s="73"/>
      <c r="O179" s="73"/>
      <c r="P179" s="73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73"/>
      <c r="AD179" s="73"/>
      <c r="AE179" s="73"/>
      <c r="AF179" s="95"/>
      <c r="AG179" s="95"/>
      <c r="AH179" s="73"/>
      <c r="AI179" s="73"/>
      <c r="AJ179" s="95"/>
      <c r="AK179" s="95"/>
      <c r="AL179" s="73"/>
      <c r="AM179" s="73"/>
      <c r="AN179" s="95"/>
      <c r="AO179" s="95"/>
      <c r="AP179" s="73"/>
      <c r="AQ179" s="73"/>
      <c r="AR179" s="95"/>
      <c r="AS179" s="95"/>
      <c r="AT179" s="73"/>
      <c r="AU179" s="73"/>
      <c r="AV179" s="95"/>
      <c r="AW179" s="95"/>
      <c r="AX179" s="73"/>
      <c r="AY179" s="73"/>
      <c r="AZ179" s="95"/>
      <c r="BA179" s="95"/>
      <c r="BB179" s="73"/>
      <c r="BC179" s="73"/>
      <c r="BD179" s="95"/>
      <c r="BE179" s="95"/>
      <c r="BF179" s="73"/>
      <c r="BG179" s="73"/>
      <c r="BH179" s="95"/>
      <c r="BI179" s="95"/>
      <c r="BJ179" s="73"/>
      <c r="BK179" s="73"/>
      <c r="BL179" s="95"/>
      <c r="BM179" s="95"/>
      <c r="BN179" s="73"/>
      <c r="BO179" s="73"/>
      <c r="BP179" s="95"/>
      <c r="BQ179" s="95"/>
      <c r="BR179" s="73"/>
      <c r="BS179" s="73"/>
      <c r="BT179" s="95"/>
      <c r="BU179" s="95"/>
      <c r="BV179" s="73"/>
      <c r="BW179" s="73"/>
      <c r="BX179" s="95"/>
      <c r="BY179" s="95"/>
      <c r="BZ179" s="73"/>
      <c r="CA179" s="73"/>
      <c r="CB179" s="95"/>
      <c r="CC179" s="95"/>
      <c r="CD179" s="73"/>
      <c r="CE179" s="73"/>
      <c r="CF179" s="73"/>
      <c r="CG179" s="73"/>
      <c r="CH179" s="73"/>
      <c r="CI179" s="73"/>
      <c r="CJ179" s="72"/>
      <c r="CK179" s="73"/>
      <c r="CL179" s="217"/>
      <c r="CM179" s="71"/>
      <c r="CN179" s="71"/>
      <c r="CO179" s="73"/>
      <c r="CP179" s="217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18"/>
      <c r="DD179" s="218"/>
      <c r="DG179" s="218"/>
    </row>
    <row r="180" spans="2:111">
      <c r="B180" s="71"/>
      <c r="C180" s="71"/>
      <c r="D180" s="71"/>
      <c r="E180" s="73"/>
      <c r="F180" s="217"/>
      <c r="G180" s="71"/>
      <c r="H180" s="223"/>
      <c r="I180" s="73"/>
      <c r="J180" s="73"/>
      <c r="K180" s="73"/>
      <c r="L180" s="73"/>
      <c r="M180" s="73"/>
      <c r="N180" s="73"/>
      <c r="O180" s="73"/>
      <c r="P180" s="73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73"/>
      <c r="AD180" s="73"/>
      <c r="AE180" s="73"/>
      <c r="AF180" s="95"/>
      <c r="AG180" s="95"/>
      <c r="AH180" s="73"/>
      <c r="AI180" s="73"/>
      <c r="AJ180" s="95"/>
      <c r="AK180" s="95"/>
      <c r="AL180" s="73"/>
      <c r="AM180" s="73"/>
      <c r="AN180" s="95"/>
      <c r="AO180" s="95"/>
      <c r="AP180" s="73"/>
      <c r="AQ180" s="73"/>
      <c r="AR180" s="95"/>
      <c r="AS180" s="95"/>
      <c r="AT180" s="73"/>
      <c r="AU180" s="73"/>
      <c r="AV180" s="95"/>
      <c r="AW180" s="95"/>
      <c r="AX180" s="73"/>
      <c r="AY180" s="73"/>
      <c r="AZ180" s="95"/>
      <c r="BA180" s="95"/>
      <c r="BB180" s="73"/>
      <c r="BC180" s="73"/>
      <c r="BD180" s="95"/>
      <c r="BE180" s="95"/>
      <c r="BF180" s="73"/>
      <c r="BG180" s="73"/>
      <c r="BH180" s="95"/>
      <c r="BI180" s="95"/>
      <c r="BJ180" s="73"/>
      <c r="BK180" s="73"/>
      <c r="BL180" s="95"/>
      <c r="BM180" s="95"/>
      <c r="BN180" s="73"/>
      <c r="BO180" s="73"/>
      <c r="BP180" s="95"/>
      <c r="BQ180" s="95"/>
      <c r="BR180" s="73"/>
      <c r="BS180" s="73"/>
      <c r="BT180" s="95"/>
      <c r="BU180" s="95"/>
      <c r="BV180" s="73"/>
      <c r="BW180" s="73"/>
      <c r="BX180" s="95"/>
      <c r="BY180" s="95"/>
      <c r="BZ180" s="73"/>
      <c r="CA180" s="73"/>
      <c r="CB180" s="95"/>
      <c r="CC180" s="95"/>
      <c r="CD180" s="73"/>
      <c r="CE180" s="73"/>
      <c r="CF180" s="73"/>
      <c r="CG180" s="73"/>
      <c r="CH180" s="73"/>
      <c r="CI180" s="73"/>
      <c r="CJ180" s="72"/>
      <c r="CK180" s="73"/>
      <c r="CL180" s="217"/>
      <c r="CM180" s="71"/>
      <c r="CN180" s="71"/>
      <c r="CO180" s="73"/>
      <c r="CP180" s="217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18"/>
      <c r="DD180" s="218"/>
      <c r="DG180" s="218"/>
    </row>
    <row r="181" spans="2:111">
      <c r="B181" s="71"/>
      <c r="C181" s="71"/>
      <c r="D181" s="71"/>
      <c r="E181" s="73"/>
      <c r="F181" s="217"/>
      <c r="G181" s="71"/>
      <c r="H181" s="223"/>
      <c r="I181" s="73"/>
      <c r="J181" s="73"/>
      <c r="K181" s="73"/>
      <c r="L181" s="73"/>
      <c r="M181" s="73"/>
      <c r="N181" s="73"/>
      <c r="O181" s="73"/>
      <c r="P181" s="73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73"/>
      <c r="AD181" s="73"/>
      <c r="AE181" s="73"/>
      <c r="AF181" s="95"/>
      <c r="AG181" s="95"/>
      <c r="AH181" s="73"/>
      <c r="AI181" s="73"/>
      <c r="AJ181" s="95"/>
      <c r="AK181" s="95"/>
      <c r="AL181" s="73"/>
      <c r="AM181" s="73"/>
      <c r="AN181" s="95"/>
      <c r="AO181" s="95"/>
      <c r="AP181" s="73"/>
      <c r="AQ181" s="73"/>
      <c r="AR181" s="95"/>
      <c r="AS181" s="95"/>
      <c r="AT181" s="73"/>
      <c r="AU181" s="73"/>
      <c r="AV181" s="95"/>
      <c r="AW181" s="95"/>
      <c r="AX181" s="73"/>
      <c r="AY181" s="73"/>
      <c r="AZ181" s="95"/>
      <c r="BA181" s="95"/>
      <c r="BB181" s="73"/>
      <c r="BC181" s="73"/>
      <c r="BD181" s="95"/>
      <c r="BE181" s="95"/>
      <c r="BF181" s="73"/>
      <c r="BG181" s="73"/>
      <c r="BH181" s="95"/>
      <c r="BI181" s="95"/>
      <c r="BJ181" s="73"/>
      <c r="BK181" s="73"/>
      <c r="BL181" s="95"/>
      <c r="BM181" s="95"/>
      <c r="BN181" s="73"/>
      <c r="BO181" s="73"/>
      <c r="BP181" s="95"/>
      <c r="BQ181" s="95"/>
      <c r="BR181" s="73"/>
      <c r="BS181" s="73"/>
      <c r="BT181" s="95"/>
      <c r="BU181" s="95"/>
      <c r="BV181" s="73"/>
      <c r="BW181" s="73"/>
      <c r="BX181" s="95"/>
      <c r="BY181" s="95"/>
      <c r="BZ181" s="73"/>
      <c r="CA181" s="73"/>
      <c r="CB181" s="95"/>
      <c r="CC181" s="95"/>
      <c r="CD181" s="73"/>
      <c r="CE181" s="73"/>
      <c r="CF181" s="73"/>
      <c r="CG181" s="73"/>
      <c r="CH181" s="73"/>
      <c r="CI181" s="73"/>
      <c r="CJ181" s="72"/>
      <c r="CK181" s="73"/>
      <c r="CL181" s="217"/>
      <c r="CM181" s="71"/>
      <c r="CN181" s="71"/>
      <c r="CO181" s="73"/>
      <c r="CP181" s="217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18"/>
      <c r="DD181" s="218"/>
      <c r="DG181" s="218"/>
    </row>
    <row r="182" spans="2:111">
      <c r="B182" s="71"/>
      <c r="C182" s="71"/>
      <c r="D182" s="71"/>
      <c r="E182" s="73"/>
      <c r="F182" s="217"/>
      <c r="G182" s="71"/>
      <c r="H182" s="223"/>
      <c r="I182" s="73"/>
      <c r="J182" s="73"/>
      <c r="K182" s="73"/>
      <c r="L182" s="73"/>
      <c r="M182" s="73"/>
      <c r="N182" s="73"/>
      <c r="O182" s="73"/>
      <c r="P182" s="73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73"/>
      <c r="AD182" s="73"/>
      <c r="AE182" s="73"/>
      <c r="AF182" s="95"/>
      <c r="AG182" s="95"/>
      <c r="AH182" s="73"/>
      <c r="AI182" s="73"/>
      <c r="AJ182" s="95"/>
      <c r="AK182" s="95"/>
      <c r="AL182" s="73"/>
      <c r="AM182" s="73"/>
      <c r="AN182" s="95"/>
      <c r="AO182" s="95"/>
      <c r="AP182" s="73"/>
      <c r="AQ182" s="73"/>
      <c r="AR182" s="95"/>
      <c r="AS182" s="95"/>
      <c r="AT182" s="73"/>
      <c r="AU182" s="73"/>
      <c r="AV182" s="95"/>
      <c r="AW182" s="95"/>
      <c r="AX182" s="73"/>
      <c r="AY182" s="73"/>
      <c r="AZ182" s="95"/>
      <c r="BA182" s="95"/>
      <c r="BB182" s="73"/>
      <c r="BC182" s="73"/>
      <c r="BD182" s="95"/>
      <c r="BE182" s="95"/>
      <c r="BF182" s="73"/>
      <c r="BG182" s="73"/>
      <c r="BH182" s="95"/>
      <c r="BI182" s="95"/>
      <c r="BJ182" s="73"/>
      <c r="BK182" s="73"/>
      <c r="BL182" s="95"/>
      <c r="BM182" s="95"/>
      <c r="BN182" s="73"/>
      <c r="BO182" s="73"/>
      <c r="BP182" s="95"/>
      <c r="BQ182" s="95"/>
      <c r="BR182" s="73"/>
      <c r="BS182" s="73"/>
      <c r="BT182" s="95"/>
      <c r="BU182" s="95"/>
      <c r="BV182" s="73"/>
      <c r="BW182" s="73"/>
      <c r="BX182" s="95"/>
      <c r="BY182" s="95"/>
      <c r="BZ182" s="73"/>
      <c r="CA182" s="73"/>
      <c r="CB182" s="95"/>
      <c r="CC182" s="95"/>
      <c r="CD182" s="73"/>
      <c r="CE182" s="73"/>
      <c r="CF182" s="73"/>
      <c r="CG182" s="73"/>
      <c r="CH182" s="73"/>
      <c r="CI182" s="73"/>
      <c r="CJ182" s="72"/>
      <c r="CK182" s="73"/>
      <c r="CL182" s="217"/>
      <c r="CM182" s="71"/>
      <c r="CN182" s="71"/>
      <c r="CO182" s="73"/>
      <c r="CP182" s="217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18"/>
      <c r="DD182" s="218"/>
      <c r="DG182" s="218"/>
    </row>
    <row r="183" spans="2:111">
      <c r="B183" s="71"/>
      <c r="C183" s="71"/>
      <c r="D183" s="71"/>
      <c r="E183" s="73"/>
      <c r="F183" s="217"/>
      <c r="G183" s="71"/>
      <c r="H183" s="223"/>
      <c r="I183" s="73"/>
      <c r="J183" s="73"/>
      <c r="K183" s="73"/>
      <c r="L183" s="73"/>
      <c r="M183" s="73"/>
      <c r="N183" s="73"/>
      <c r="O183" s="73"/>
      <c r="P183" s="73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73"/>
      <c r="AD183" s="73"/>
      <c r="AE183" s="73"/>
      <c r="AF183" s="95"/>
      <c r="AG183" s="95"/>
      <c r="AH183" s="73"/>
      <c r="AI183" s="73"/>
      <c r="AJ183" s="95"/>
      <c r="AK183" s="95"/>
      <c r="AL183" s="73"/>
      <c r="AM183" s="73"/>
      <c r="AN183" s="95"/>
      <c r="AO183" s="95"/>
      <c r="AP183" s="73"/>
      <c r="AQ183" s="73"/>
      <c r="AR183" s="95"/>
      <c r="AS183" s="95"/>
      <c r="AT183" s="73"/>
      <c r="AU183" s="73"/>
      <c r="AV183" s="95"/>
      <c r="AW183" s="95"/>
      <c r="AX183" s="73"/>
      <c r="AY183" s="73"/>
      <c r="AZ183" s="95"/>
      <c r="BA183" s="95"/>
      <c r="BB183" s="73"/>
      <c r="BC183" s="73"/>
      <c r="BD183" s="95"/>
      <c r="BE183" s="95"/>
      <c r="BF183" s="73"/>
      <c r="BG183" s="73"/>
      <c r="BH183" s="95"/>
      <c r="BI183" s="95"/>
      <c r="BJ183" s="73"/>
      <c r="BK183" s="73"/>
      <c r="BL183" s="95"/>
      <c r="BM183" s="95"/>
      <c r="BN183" s="73"/>
      <c r="BO183" s="73"/>
      <c r="BP183" s="95"/>
      <c r="BQ183" s="95"/>
      <c r="BR183" s="73"/>
      <c r="BS183" s="73"/>
      <c r="BT183" s="95"/>
      <c r="BU183" s="95"/>
      <c r="BV183" s="73"/>
      <c r="BW183" s="73"/>
      <c r="BX183" s="95"/>
      <c r="BY183" s="95"/>
      <c r="BZ183" s="73"/>
      <c r="CA183" s="73"/>
      <c r="CB183" s="95"/>
      <c r="CC183" s="95"/>
      <c r="CD183" s="73"/>
      <c r="CE183" s="73"/>
      <c r="CF183" s="73"/>
      <c r="CG183" s="73"/>
      <c r="CH183" s="73"/>
      <c r="CI183" s="73"/>
      <c r="CJ183" s="72"/>
      <c r="CK183" s="73"/>
      <c r="CL183" s="217"/>
      <c r="CM183" s="71"/>
      <c r="CN183" s="71"/>
      <c r="CO183" s="73"/>
      <c r="CP183" s="217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18"/>
      <c r="DD183" s="218"/>
      <c r="DG183" s="218"/>
    </row>
    <row r="184" spans="2:111">
      <c r="B184" s="71"/>
      <c r="C184" s="71"/>
      <c r="D184" s="71"/>
      <c r="E184" s="73"/>
      <c r="F184" s="217"/>
      <c r="G184" s="71"/>
      <c r="H184" s="223"/>
      <c r="I184" s="73"/>
      <c r="J184" s="73"/>
      <c r="K184" s="73"/>
      <c r="L184" s="73"/>
      <c r="M184" s="73"/>
      <c r="N184" s="73"/>
      <c r="O184" s="73"/>
      <c r="P184" s="73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73"/>
      <c r="AD184" s="73"/>
      <c r="AE184" s="73"/>
      <c r="AF184" s="95"/>
      <c r="AG184" s="95"/>
      <c r="AH184" s="73"/>
      <c r="AI184" s="73"/>
      <c r="AJ184" s="95"/>
      <c r="AK184" s="95"/>
      <c r="AL184" s="73"/>
      <c r="AM184" s="73"/>
      <c r="AN184" s="95"/>
      <c r="AO184" s="95"/>
      <c r="AP184" s="73"/>
      <c r="AQ184" s="73"/>
      <c r="AR184" s="95"/>
      <c r="AS184" s="95"/>
      <c r="AT184" s="73"/>
      <c r="AU184" s="73"/>
      <c r="AV184" s="95"/>
      <c r="AW184" s="95"/>
      <c r="AX184" s="73"/>
      <c r="AY184" s="73"/>
      <c r="AZ184" s="95"/>
      <c r="BA184" s="95"/>
      <c r="BB184" s="73"/>
      <c r="BC184" s="73"/>
      <c r="BD184" s="95"/>
      <c r="BE184" s="95"/>
      <c r="BF184" s="73"/>
      <c r="BG184" s="73"/>
      <c r="BH184" s="95"/>
      <c r="BI184" s="95"/>
      <c r="BJ184" s="73"/>
      <c r="BK184" s="73"/>
      <c r="BL184" s="95"/>
      <c r="BM184" s="95"/>
      <c r="BN184" s="73"/>
      <c r="BO184" s="73"/>
      <c r="BP184" s="95"/>
      <c r="BQ184" s="95"/>
      <c r="BR184" s="73"/>
      <c r="BS184" s="73"/>
      <c r="BT184" s="95"/>
      <c r="BU184" s="95"/>
      <c r="BV184" s="73"/>
      <c r="BW184" s="73"/>
      <c r="BX184" s="95"/>
      <c r="BY184" s="95"/>
      <c r="BZ184" s="73"/>
      <c r="CA184" s="73"/>
      <c r="CB184" s="95"/>
      <c r="CC184" s="95"/>
      <c r="CD184" s="73"/>
      <c r="CE184" s="73"/>
      <c r="CF184" s="73"/>
      <c r="CG184" s="73"/>
      <c r="CH184" s="73"/>
      <c r="CI184" s="73"/>
      <c r="CJ184" s="72"/>
      <c r="CK184" s="73"/>
      <c r="CL184" s="217"/>
      <c r="CM184" s="71"/>
      <c r="CN184" s="71"/>
      <c r="CO184" s="73"/>
      <c r="CP184" s="217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18"/>
      <c r="DD184" s="218"/>
      <c r="DG184" s="218"/>
    </row>
    <row r="185" spans="2:111">
      <c r="B185" s="71"/>
      <c r="C185" s="71"/>
      <c r="D185" s="71"/>
      <c r="E185" s="73"/>
      <c r="F185" s="217"/>
      <c r="G185" s="71"/>
      <c r="H185" s="223"/>
      <c r="I185" s="73"/>
      <c r="J185" s="73"/>
      <c r="K185" s="73"/>
      <c r="L185" s="73"/>
      <c r="M185" s="73"/>
      <c r="N185" s="73"/>
      <c r="O185" s="73"/>
      <c r="P185" s="73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73"/>
      <c r="AD185" s="73"/>
      <c r="AE185" s="73"/>
      <c r="AF185" s="95"/>
      <c r="AG185" s="95"/>
      <c r="AH185" s="73"/>
      <c r="AI185" s="73"/>
      <c r="AJ185" s="95"/>
      <c r="AK185" s="95"/>
      <c r="AL185" s="73"/>
      <c r="AM185" s="73"/>
      <c r="AN185" s="95"/>
      <c r="AO185" s="95"/>
      <c r="AP185" s="73"/>
      <c r="AQ185" s="73"/>
      <c r="AR185" s="95"/>
      <c r="AS185" s="95"/>
      <c r="AT185" s="73"/>
      <c r="AU185" s="73"/>
      <c r="AV185" s="95"/>
      <c r="AW185" s="95"/>
      <c r="AX185" s="73"/>
      <c r="AY185" s="73"/>
      <c r="AZ185" s="95"/>
      <c r="BA185" s="95"/>
      <c r="BB185" s="73"/>
      <c r="BC185" s="73"/>
      <c r="BD185" s="95"/>
      <c r="BE185" s="95"/>
      <c r="BF185" s="73"/>
      <c r="BG185" s="73"/>
      <c r="BH185" s="95"/>
      <c r="BI185" s="95"/>
      <c r="BJ185" s="73"/>
      <c r="BK185" s="73"/>
      <c r="BL185" s="95"/>
      <c r="BM185" s="95"/>
      <c r="BN185" s="73"/>
      <c r="BO185" s="73"/>
      <c r="BP185" s="95"/>
      <c r="BQ185" s="95"/>
      <c r="BR185" s="73"/>
      <c r="BS185" s="73"/>
      <c r="BT185" s="95"/>
      <c r="BU185" s="95"/>
      <c r="BV185" s="73"/>
      <c r="BW185" s="73"/>
      <c r="BX185" s="95"/>
      <c r="BY185" s="95"/>
      <c r="BZ185" s="73"/>
      <c r="CA185" s="73"/>
      <c r="CB185" s="95"/>
      <c r="CC185" s="95"/>
      <c r="CD185" s="73"/>
      <c r="CE185" s="73"/>
      <c r="CF185" s="73"/>
      <c r="CG185" s="73"/>
      <c r="CH185" s="73"/>
      <c r="CI185" s="73"/>
      <c r="CJ185" s="72"/>
      <c r="CK185" s="73"/>
      <c r="CL185" s="217"/>
      <c r="CM185" s="71"/>
      <c r="CN185" s="71"/>
      <c r="CO185" s="73"/>
      <c r="CP185" s="217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18"/>
      <c r="DD185" s="218"/>
      <c r="DG185" s="218"/>
    </row>
    <row r="186" spans="2:111">
      <c r="B186" s="71"/>
      <c r="C186" s="71"/>
      <c r="D186" s="71"/>
      <c r="E186" s="73"/>
      <c r="F186" s="217"/>
      <c r="G186" s="71"/>
      <c r="H186" s="223"/>
      <c r="I186" s="73"/>
      <c r="J186" s="73"/>
      <c r="K186" s="73"/>
      <c r="L186" s="73"/>
      <c r="M186" s="73"/>
      <c r="N186" s="73"/>
      <c r="O186" s="73"/>
      <c r="P186" s="73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73"/>
      <c r="AD186" s="73"/>
      <c r="AE186" s="73"/>
      <c r="AF186" s="95"/>
      <c r="AG186" s="95"/>
      <c r="AH186" s="73"/>
      <c r="AI186" s="73"/>
      <c r="AJ186" s="95"/>
      <c r="AK186" s="95"/>
      <c r="AL186" s="73"/>
      <c r="AM186" s="73"/>
      <c r="AN186" s="95"/>
      <c r="AO186" s="95"/>
      <c r="AP186" s="73"/>
      <c r="AQ186" s="73"/>
      <c r="AR186" s="95"/>
      <c r="AS186" s="95"/>
      <c r="AT186" s="73"/>
      <c r="AU186" s="73"/>
      <c r="AV186" s="95"/>
      <c r="AW186" s="95"/>
      <c r="AX186" s="73"/>
      <c r="AY186" s="73"/>
      <c r="AZ186" s="95"/>
      <c r="BA186" s="95"/>
      <c r="BB186" s="73"/>
      <c r="BC186" s="73"/>
      <c r="BD186" s="95"/>
      <c r="BE186" s="95"/>
      <c r="BF186" s="73"/>
      <c r="BG186" s="73"/>
      <c r="BH186" s="95"/>
      <c r="BI186" s="95"/>
      <c r="BJ186" s="73"/>
      <c r="BK186" s="73"/>
      <c r="BL186" s="95"/>
      <c r="BM186" s="95"/>
      <c r="BN186" s="73"/>
      <c r="BO186" s="73"/>
      <c r="BP186" s="95"/>
      <c r="BQ186" s="95"/>
      <c r="BR186" s="73"/>
      <c r="BS186" s="73"/>
      <c r="BT186" s="95"/>
      <c r="BU186" s="95"/>
      <c r="BV186" s="73"/>
      <c r="BW186" s="73"/>
      <c r="BX186" s="95"/>
      <c r="BY186" s="95"/>
      <c r="BZ186" s="73"/>
      <c r="CA186" s="73"/>
      <c r="CB186" s="95"/>
      <c r="CC186" s="95"/>
      <c r="CD186" s="73"/>
      <c r="CE186" s="73"/>
      <c r="CF186" s="73"/>
      <c r="CG186" s="73"/>
      <c r="CH186" s="73"/>
      <c r="CI186" s="73"/>
      <c r="CJ186" s="72"/>
      <c r="CK186" s="73"/>
      <c r="CL186" s="217"/>
      <c r="CM186" s="71"/>
      <c r="CN186" s="71"/>
      <c r="CO186" s="73"/>
      <c r="CP186" s="217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18"/>
      <c r="DD186" s="218"/>
      <c r="DG186" s="218"/>
    </row>
    <row r="187" spans="2:111">
      <c r="B187" s="71"/>
      <c r="C187" s="71"/>
      <c r="D187" s="71"/>
      <c r="E187" s="73"/>
      <c r="F187" s="217"/>
      <c r="G187" s="71"/>
      <c r="H187" s="223"/>
      <c r="I187" s="73"/>
      <c r="J187" s="73"/>
      <c r="K187" s="73"/>
      <c r="L187" s="73"/>
      <c r="M187" s="73"/>
      <c r="N187" s="73"/>
      <c r="O187" s="73"/>
      <c r="P187" s="73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73"/>
      <c r="AD187" s="73"/>
      <c r="AE187" s="73"/>
      <c r="AF187" s="95"/>
      <c r="AG187" s="95"/>
      <c r="AH187" s="73"/>
      <c r="AI187" s="73"/>
      <c r="AJ187" s="95"/>
      <c r="AK187" s="95"/>
      <c r="AL187" s="73"/>
      <c r="AM187" s="73"/>
      <c r="AN187" s="95"/>
      <c r="AO187" s="95"/>
      <c r="AP187" s="73"/>
      <c r="AQ187" s="73"/>
      <c r="AR187" s="95"/>
      <c r="AS187" s="95"/>
      <c r="AT187" s="73"/>
      <c r="AU187" s="73"/>
      <c r="AV187" s="95"/>
      <c r="AW187" s="95"/>
      <c r="AX187" s="73"/>
      <c r="AY187" s="73"/>
      <c r="AZ187" s="95"/>
      <c r="BA187" s="95"/>
      <c r="BB187" s="73"/>
      <c r="BC187" s="73"/>
      <c r="BD187" s="95"/>
      <c r="BE187" s="95"/>
      <c r="BF187" s="73"/>
      <c r="BG187" s="73"/>
      <c r="BH187" s="95"/>
      <c r="BI187" s="95"/>
      <c r="BJ187" s="73"/>
      <c r="BK187" s="73"/>
      <c r="BL187" s="95"/>
      <c r="BM187" s="95"/>
      <c r="BN187" s="73"/>
      <c r="BO187" s="73"/>
      <c r="BP187" s="95"/>
      <c r="BQ187" s="95"/>
      <c r="BR187" s="73"/>
      <c r="BS187" s="73"/>
      <c r="BT187" s="95"/>
      <c r="BU187" s="95"/>
      <c r="BV187" s="73"/>
      <c r="BW187" s="73"/>
      <c r="BX187" s="95"/>
      <c r="BY187" s="95"/>
      <c r="BZ187" s="73"/>
      <c r="CA187" s="73"/>
      <c r="CB187" s="95"/>
      <c r="CC187" s="95"/>
      <c r="CD187" s="73"/>
      <c r="CE187" s="73"/>
      <c r="CF187" s="73"/>
      <c r="CG187" s="73"/>
      <c r="CH187" s="73"/>
      <c r="CI187" s="73"/>
      <c r="CJ187" s="72"/>
      <c r="CK187" s="73"/>
      <c r="CL187" s="217"/>
      <c r="CM187" s="71"/>
      <c r="CN187" s="71"/>
      <c r="CO187" s="73"/>
      <c r="CP187" s="217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18"/>
      <c r="DD187" s="218"/>
      <c r="DG187" s="218"/>
    </row>
    <row r="188" spans="2:111">
      <c r="B188" s="71"/>
      <c r="C188" s="71"/>
      <c r="D188" s="71"/>
      <c r="E188" s="73"/>
      <c r="F188" s="217"/>
      <c r="G188" s="71"/>
      <c r="H188" s="223"/>
      <c r="I188" s="73"/>
      <c r="J188" s="73"/>
      <c r="K188" s="73"/>
      <c r="L188" s="73"/>
      <c r="M188" s="73"/>
      <c r="N188" s="73"/>
      <c r="O188" s="73"/>
      <c r="P188" s="73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73"/>
      <c r="AD188" s="73"/>
      <c r="AE188" s="73"/>
      <c r="AF188" s="95"/>
      <c r="AG188" s="95"/>
      <c r="AH188" s="73"/>
      <c r="AI188" s="73"/>
      <c r="AJ188" s="95"/>
      <c r="AK188" s="95"/>
      <c r="AL188" s="73"/>
      <c r="AM188" s="73"/>
      <c r="AN188" s="95"/>
      <c r="AO188" s="95"/>
      <c r="AP188" s="73"/>
      <c r="AQ188" s="73"/>
      <c r="AR188" s="95"/>
      <c r="AS188" s="95"/>
      <c r="AT188" s="73"/>
      <c r="AU188" s="73"/>
      <c r="AV188" s="95"/>
      <c r="AW188" s="95"/>
      <c r="AX188" s="73"/>
      <c r="AY188" s="73"/>
      <c r="AZ188" s="95"/>
      <c r="BA188" s="95"/>
      <c r="BB188" s="73"/>
      <c r="BC188" s="73"/>
      <c r="BD188" s="95"/>
      <c r="BE188" s="95"/>
      <c r="BF188" s="73"/>
      <c r="BG188" s="73"/>
      <c r="BH188" s="95"/>
      <c r="BI188" s="95"/>
      <c r="BJ188" s="73"/>
      <c r="BK188" s="73"/>
      <c r="BL188" s="95"/>
      <c r="BM188" s="95"/>
      <c r="BN188" s="73"/>
      <c r="BO188" s="73"/>
      <c r="BP188" s="95"/>
      <c r="BQ188" s="95"/>
      <c r="BR188" s="73"/>
      <c r="BS188" s="73"/>
      <c r="BT188" s="95"/>
      <c r="BU188" s="95"/>
      <c r="BV188" s="73"/>
      <c r="BW188" s="73"/>
      <c r="BX188" s="95"/>
      <c r="BY188" s="95"/>
      <c r="BZ188" s="73"/>
      <c r="CA188" s="73"/>
      <c r="CB188" s="95"/>
      <c r="CC188" s="95"/>
      <c r="CD188" s="73"/>
      <c r="CE188" s="73"/>
      <c r="CF188" s="73"/>
      <c r="CG188" s="73"/>
      <c r="CH188" s="73"/>
      <c r="CI188" s="73"/>
      <c r="CJ188" s="72"/>
      <c r="CK188" s="73"/>
      <c r="CL188" s="217"/>
      <c r="CM188" s="71"/>
      <c r="CN188" s="71"/>
      <c r="CO188" s="73"/>
      <c r="CP188" s="217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18"/>
      <c r="DD188" s="218"/>
      <c r="DG188" s="218"/>
    </row>
    <row r="189" spans="2:111">
      <c r="B189" s="71"/>
      <c r="C189" s="71"/>
      <c r="D189" s="71"/>
      <c r="E189" s="73"/>
      <c r="F189" s="217"/>
      <c r="G189" s="71"/>
      <c r="H189" s="223"/>
      <c r="I189" s="73"/>
      <c r="J189" s="73"/>
      <c r="K189" s="73"/>
      <c r="L189" s="73"/>
      <c r="M189" s="73"/>
      <c r="N189" s="73"/>
      <c r="O189" s="73"/>
      <c r="P189" s="73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73"/>
      <c r="AD189" s="73"/>
      <c r="AE189" s="73"/>
      <c r="AF189" s="95"/>
      <c r="AG189" s="95"/>
      <c r="AH189" s="73"/>
      <c r="AI189" s="73"/>
      <c r="AJ189" s="95"/>
      <c r="AK189" s="95"/>
      <c r="AL189" s="73"/>
      <c r="AM189" s="73"/>
      <c r="AN189" s="95"/>
      <c r="AO189" s="95"/>
      <c r="AP189" s="73"/>
      <c r="AQ189" s="73"/>
      <c r="AR189" s="95"/>
      <c r="AS189" s="95"/>
      <c r="AT189" s="73"/>
      <c r="AU189" s="73"/>
      <c r="AV189" s="95"/>
      <c r="AW189" s="95"/>
      <c r="AX189" s="73"/>
      <c r="AY189" s="73"/>
      <c r="AZ189" s="95"/>
      <c r="BA189" s="95"/>
      <c r="BB189" s="73"/>
      <c r="BC189" s="73"/>
      <c r="BD189" s="95"/>
      <c r="BE189" s="95"/>
      <c r="BF189" s="73"/>
      <c r="BG189" s="73"/>
      <c r="BH189" s="95"/>
      <c r="BI189" s="95"/>
      <c r="BJ189" s="73"/>
      <c r="BK189" s="73"/>
      <c r="BL189" s="95"/>
      <c r="BM189" s="95"/>
      <c r="BN189" s="73"/>
      <c r="BO189" s="73"/>
      <c r="BP189" s="95"/>
      <c r="BQ189" s="95"/>
      <c r="BR189" s="73"/>
      <c r="BS189" s="73"/>
      <c r="BT189" s="95"/>
      <c r="BU189" s="95"/>
      <c r="BV189" s="73"/>
      <c r="BW189" s="73"/>
      <c r="BX189" s="95"/>
      <c r="BY189" s="95"/>
      <c r="BZ189" s="73"/>
      <c r="CA189" s="73"/>
      <c r="CB189" s="95"/>
      <c r="CC189" s="95"/>
      <c r="CD189" s="73"/>
      <c r="CE189" s="73"/>
      <c r="CF189" s="73"/>
      <c r="CG189" s="73"/>
      <c r="CH189" s="73"/>
      <c r="CI189" s="73"/>
      <c r="CJ189" s="72"/>
      <c r="CK189" s="73"/>
      <c r="CL189" s="217"/>
      <c r="CM189" s="71"/>
      <c r="CN189" s="71"/>
      <c r="CO189" s="73"/>
      <c r="CP189" s="217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18"/>
      <c r="DD189" s="218"/>
      <c r="DG189" s="218"/>
    </row>
    <row r="190" spans="2:111">
      <c r="B190" s="71"/>
      <c r="C190" s="71"/>
      <c r="D190" s="71"/>
      <c r="E190" s="73"/>
      <c r="F190" s="217"/>
      <c r="G190" s="71"/>
      <c r="H190" s="223"/>
      <c r="I190" s="73"/>
      <c r="J190" s="73"/>
      <c r="K190" s="73"/>
      <c r="L190" s="73"/>
      <c r="M190" s="73"/>
      <c r="N190" s="73"/>
      <c r="O190" s="73"/>
      <c r="P190" s="73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73"/>
      <c r="AD190" s="73"/>
      <c r="AE190" s="73"/>
      <c r="AF190" s="95"/>
      <c r="AG190" s="95"/>
      <c r="AH190" s="73"/>
      <c r="AI190" s="73"/>
      <c r="AJ190" s="95"/>
      <c r="AK190" s="95"/>
      <c r="AL190" s="73"/>
      <c r="AM190" s="73"/>
      <c r="AN190" s="95"/>
      <c r="AO190" s="95"/>
      <c r="AP190" s="73"/>
      <c r="AQ190" s="73"/>
      <c r="AR190" s="95"/>
      <c r="AS190" s="95"/>
      <c r="AT190" s="73"/>
      <c r="AU190" s="73"/>
      <c r="AV190" s="95"/>
      <c r="AW190" s="95"/>
      <c r="AX190" s="73"/>
      <c r="AY190" s="73"/>
      <c r="AZ190" s="95"/>
      <c r="BA190" s="95"/>
      <c r="BB190" s="73"/>
      <c r="BC190" s="73"/>
      <c r="BD190" s="95"/>
      <c r="BE190" s="95"/>
      <c r="BF190" s="73"/>
      <c r="BG190" s="73"/>
      <c r="BH190" s="95"/>
      <c r="BI190" s="95"/>
      <c r="BJ190" s="73"/>
      <c r="BK190" s="73"/>
      <c r="BL190" s="95"/>
      <c r="BM190" s="95"/>
      <c r="BN190" s="73"/>
      <c r="BO190" s="73"/>
      <c r="BP190" s="95"/>
      <c r="BQ190" s="95"/>
      <c r="BR190" s="73"/>
      <c r="BS190" s="73"/>
      <c r="BT190" s="95"/>
      <c r="BU190" s="95"/>
      <c r="BV190" s="73"/>
      <c r="BW190" s="73"/>
      <c r="BX190" s="95"/>
      <c r="BY190" s="95"/>
      <c r="BZ190" s="73"/>
      <c r="CA190" s="73"/>
      <c r="CB190" s="95"/>
      <c r="CC190" s="95"/>
      <c r="CD190" s="73"/>
      <c r="CE190" s="73"/>
      <c r="CF190" s="73"/>
      <c r="CG190" s="73"/>
      <c r="CH190" s="73"/>
      <c r="CI190" s="73"/>
      <c r="CJ190" s="72"/>
      <c r="CK190" s="73"/>
      <c r="CL190" s="217"/>
      <c r="CM190" s="71"/>
      <c r="CN190" s="71"/>
      <c r="CO190" s="73"/>
      <c r="CP190" s="217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18"/>
      <c r="DD190" s="218"/>
      <c r="DG190" s="218"/>
    </row>
    <row r="191" spans="2:111">
      <c r="B191" s="71"/>
      <c r="C191" s="71"/>
      <c r="D191" s="71"/>
      <c r="E191" s="73"/>
      <c r="F191" s="217"/>
      <c r="G191" s="71"/>
      <c r="H191" s="223"/>
      <c r="I191" s="73"/>
      <c r="J191" s="73"/>
      <c r="K191" s="73"/>
      <c r="L191" s="73"/>
      <c r="M191" s="73"/>
      <c r="N191" s="73"/>
      <c r="O191" s="73"/>
      <c r="P191" s="73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73"/>
      <c r="AD191" s="73"/>
      <c r="AE191" s="73"/>
      <c r="AF191" s="95"/>
      <c r="AG191" s="95"/>
      <c r="AH191" s="73"/>
      <c r="AI191" s="73"/>
      <c r="AJ191" s="95"/>
      <c r="AK191" s="95"/>
      <c r="AL191" s="73"/>
      <c r="AM191" s="73"/>
      <c r="AN191" s="95"/>
      <c r="AO191" s="95"/>
      <c r="AP191" s="73"/>
      <c r="AQ191" s="73"/>
      <c r="AR191" s="95"/>
      <c r="AS191" s="95"/>
      <c r="AT191" s="73"/>
      <c r="AU191" s="73"/>
      <c r="AV191" s="95"/>
      <c r="AW191" s="95"/>
      <c r="AX191" s="73"/>
      <c r="AY191" s="73"/>
      <c r="AZ191" s="95"/>
      <c r="BA191" s="95"/>
      <c r="BB191" s="73"/>
      <c r="BC191" s="73"/>
      <c r="BD191" s="95"/>
      <c r="BE191" s="95"/>
      <c r="BF191" s="73"/>
      <c r="BG191" s="73"/>
      <c r="BH191" s="95"/>
      <c r="BI191" s="95"/>
      <c r="BJ191" s="73"/>
      <c r="BK191" s="73"/>
      <c r="BL191" s="95"/>
      <c r="BM191" s="95"/>
      <c r="BN191" s="73"/>
      <c r="BO191" s="73"/>
      <c r="BP191" s="95"/>
      <c r="BQ191" s="95"/>
      <c r="BR191" s="73"/>
      <c r="BS191" s="73"/>
      <c r="BT191" s="95"/>
      <c r="BU191" s="95"/>
      <c r="BV191" s="73"/>
      <c r="BW191" s="73"/>
      <c r="BX191" s="95"/>
      <c r="BY191" s="95"/>
      <c r="BZ191" s="73"/>
      <c r="CA191" s="73"/>
      <c r="CB191" s="95"/>
      <c r="CC191" s="95"/>
      <c r="CD191" s="73"/>
      <c r="CE191" s="73"/>
      <c r="CF191" s="73"/>
      <c r="CG191" s="73"/>
      <c r="CH191" s="73"/>
      <c r="CI191" s="73"/>
      <c r="CJ191" s="72"/>
      <c r="CK191" s="73"/>
      <c r="CL191" s="217"/>
      <c r="CM191" s="71"/>
      <c r="CN191" s="71"/>
      <c r="CO191" s="73"/>
      <c r="CP191" s="217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18"/>
      <c r="DD191" s="218"/>
      <c r="DG191" s="218"/>
    </row>
    <row r="192" spans="2:111">
      <c r="B192" s="71"/>
      <c r="C192" s="71"/>
      <c r="D192" s="71"/>
      <c r="E192" s="73"/>
      <c r="F192" s="217"/>
      <c r="G192" s="71"/>
      <c r="H192" s="223"/>
      <c r="I192" s="73"/>
      <c r="J192" s="73"/>
      <c r="K192" s="73"/>
      <c r="L192" s="73"/>
      <c r="M192" s="73"/>
      <c r="N192" s="73"/>
      <c r="O192" s="73"/>
      <c r="P192" s="73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73"/>
      <c r="AD192" s="73"/>
      <c r="AE192" s="73"/>
      <c r="AF192" s="95"/>
      <c r="AG192" s="95"/>
      <c r="AH192" s="73"/>
      <c r="AI192" s="73"/>
      <c r="AJ192" s="95"/>
      <c r="AK192" s="95"/>
      <c r="AL192" s="73"/>
      <c r="AM192" s="73"/>
      <c r="AN192" s="95"/>
      <c r="AO192" s="95"/>
      <c r="AP192" s="73"/>
      <c r="AQ192" s="73"/>
      <c r="AR192" s="95"/>
      <c r="AS192" s="95"/>
      <c r="AT192" s="73"/>
      <c r="AU192" s="73"/>
      <c r="AV192" s="95"/>
      <c r="AW192" s="95"/>
      <c r="AX192" s="73"/>
      <c r="AY192" s="73"/>
      <c r="AZ192" s="95"/>
      <c r="BA192" s="95"/>
      <c r="BB192" s="73"/>
      <c r="BC192" s="73"/>
      <c r="BD192" s="95"/>
      <c r="BE192" s="95"/>
      <c r="BF192" s="73"/>
      <c r="BG192" s="73"/>
      <c r="BH192" s="95"/>
      <c r="BI192" s="95"/>
      <c r="BJ192" s="73"/>
      <c r="BK192" s="73"/>
      <c r="BL192" s="95"/>
      <c r="BM192" s="95"/>
      <c r="BN192" s="73"/>
      <c r="BO192" s="73"/>
      <c r="BP192" s="95"/>
      <c r="BQ192" s="95"/>
      <c r="BR192" s="73"/>
      <c r="BS192" s="73"/>
      <c r="BT192" s="95"/>
      <c r="BU192" s="95"/>
      <c r="BV192" s="73"/>
      <c r="BW192" s="73"/>
      <c r="BX192" s="95"/>
      <c r="BY192" s="95"/>
      <c r="BZ192" s="73"/>
      <c r="CA192" s="73"/>
      <c r="CB192" s="95"/>
      <c r="CC192" s="95"/>
      <c r="CD192" s="73"/>
      <c r="CE192" s="73"/>
      <c r="CF192" s="73"/>
      <c r="CG192" s="73"/>
      <c r="CH192" s="73"/>
      <c r="CI192" s="73"/>
      <c r="CJ192" s="72"/>
      <c r="CK192" s="73"/>
      <c r="CL192" s="217"/>
      <c r="CM192" s="71"/>
      <c r="CN192" s="71"/>
      <c r="CO192" s="73"/>
      <c r="CP192" s="217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18"/>
      <c r="DD192" s="218"/>
      <c r="DG192" s="218"/>
    </row>
    <row r="193" spans="2:111">
      <c r="B193" s="71"/>
      <c r="C193" s="71"/>
      <c r="D193" s="71"/>
      <c r="E193" s="73"/>
      <c r="F193" s="217"/>
      <c r="G193" s="71"/>
      <c r="H193" s="223"/>
      <c r="I193" s="73"/>
      <c r="J193" s="73"/>
      <c r="K193" s="73"/>
      <c r="L193" s="73"/>
      <c r="M193" s="73"/>
      <c r="N193" s="73"/>
      <c r="O193" s="73"/>
      <c r="P193" s="73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73"/>
      <c r="AD193" s="73"/>
      <c r="AE193" s="73"/>
      <c r="AF193" s="95"/>
      <c r="AG193" s="95"/>
      <c r="AH193" s="73"/>
      <c r="AI193" s="73"/>
      <c r="AJ193" s="95"/>
      <c r="AK193" s="95"/>
      <c r="AL193" s="73"/>
      <c r="AM193" s="73"/>
      <c r="AN193" s="95"/>
      <c r="AO193" s="95"/>
      <c r="AP193" s="73"/>
      <c r="AQ193" s="73"/>
      <c r="AR193" s="95"/>
      <c r="AS193" s="95"/>
      <c r="AT193" s="73"/>
      <c r="AU193" s="73"/>
      <c r="AV193" s="95"/>
      <c r="AW193" s="95"/>
      <c r="AX193" s="73"/>
      <c r="AY193" s="73"/>
      <c r="AZ193" s="95"/>
      <c r="BA193" s="95"/>
      <c r="BB193" s="73"/>
      <c r="BC193" s="73"/>
      <c r="BD193" s="95"/>
      <c r="BE193" s="95"/>
      <c r="BF193" s="73"/>
      <c r="BG193" s="73"/>
      <c r="BH193" s="95"/>
      <c r="BI193" s="95"/>
      <c r="BJ193" s="73"/>
      <c r="BK193" s="73"/>
      <c r="BL193" s="95"/>
      <c r="BM193" s="95"/>
      <c r="BN193" s="73"/>
      <c r="BO193" s="73"/>
      <c r="BP193" s="95"/>
      <c r="BQ193" s="95"/>
      <c r="BR193" s="73"/>
      <c r="BS193" s="73"/>
      <c r="BT193" s="95"/>
      <c r="BU193" s="95"/>
      <c r="BV193" s="73"/>
      <c r="BW193" s="73"/>
      <c r="BX193" s="95"/>
      <c r="BY193" s="95"/>
      <c r="BZ193" s="73"/>
      <c r="CA193" s="73"/>
      <c r="CB193" s="95"/>
      <c r="CC193" s="95"/>
      <c r="CD193" s="73"/>
      <c r="CE193" s="73"/>
      <c r="CF193" s="73"/>
      <c r="CG193" s="73"/>
      <c r="CH193" s="73"/>
      <c r="CI193" s="73"/>
      <c r="CJ193" s="72"/>
      <c r="CK193" s="73"/>
      <c r="CL193" s="217"/>
      <c r="CM193" s="71"/>
      <c r="CN193" s="71"/>
      <c r="CO193" s="73"/>
      <c r="CP193" s="217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18"/>
      <c r="DD193" s="218"/>
      <c r="DG193" s="218"/>
    </row>
    <row r="194" spans="2:111">
      <c r="B194" s="71"/>
      <c r="C194" s="71"/>
      <c r="D194" s="71"/>
      <c r="E194" s="73"/>
      <c r="F194" s="217"/>
      <c r="G194" s="71"/>
      <c r="H194" s="223"/>
      <c r="I194" s="73"/>
      <c r="J194" s="73"/>
      <c r="K194" s="73"/>
      <c r="L194" s="73"/>
      <c r="M194" s="73"/>
      <c r="N194" s="73"/>
      <c r="O194" s="73"/>
      <c r="P194" s="73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73"/>
      <c r="AD194" s="73"/>
      <c r="AE194" s="73"/>
      <c r="AF194" s="95"/>
      <c r="AG194" s="95"/>
      <c r="AH194" s="73"/>
      <c r="AI194" s="73"/>
      <c r="AJ194" s="95"/>
      <c r="AK194" s="95"/>
      <c r="AL194" s="73"/>
      <c r="AM194" s="73"/>
      <c r="AN194" s="95"/>
      <c r="AO194" s="95"/>
      <c r="AP194" s="73"/>
      <c r="AQ194" s="73"/>
      <c r="AR194" s="95"/>
      <c r="AS194" s="95"/>
      <c r="AT194" s="73"/>
      <c r="AU194" s="73"/>
      <c r="AV194" s="95"/>
      <c r="AW194" s="95"/>
      <c r="AX194" s="73"/>
      <c r="AY194" s="73"/>
      <c r="AZ194" s="95"/>
      <c r="BA194" s="95"/>
      <c r="BB194" s="73"/>
      <c r="BC194" s="73"/>
      <c r="BD194" s="95"/>
      <c r="BE194" s="95"/>
      <c r="BF194" s="73"/>
      <c r="BG194" s="73"/>
      <c r="BH194" s="95"/>
      <c r="BI194" s="95"/>
      <c r="BJ194" s="73"/>
      <c r="BK194" s="73"/>
      <c r="BL194" s="95"/>
      <c r="BM194" s="95"/>
      <c r="BN194" s="73"/>
      <c r="BO194" s="73"/>
      <c r="BP194" s="95"/>
      <c r="BQ194" s="95"/>
      <c r="BR194" s="73"/>
      <c r="BS194" s="73"/>
      <c r="BT194" s="95"/>
      <c r="BU194" s="95"/>
      <c r="BV194" s="73"/>
      <c r="BW194" s="73"/>
      <c r="BX194" s="95"/>
      <c r="BY194" s="95"/>
      <c r="BZ194" s="73"/>
      <c r="CA194" s="73"/>
      <c r="CB194" s="95"/>
      <c r="CC194" s="95"/>
      <c r="CD194" s="73"/>
      <c r="CE194" s="73"/>
      <c r="CF194" s="73"/>
      <c r="CG194" s="73"/>
      <c r="CH194" s="73"/>
      <c r="CI194" s="73"/>
      <c r="CJ194" s="72"/>
      <c r="CK194" s="73"/>
      <c r="CL194" s="217"/>
      <c r="CM194" s="71"/>
      <c r="CN194" s="71"/>
      <c r="CO194" s="73"/>
      <c r="CP194" s="217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18"/>
      <c r="DD194" s="218"/>
      <c r="DG194" s="218"/>
    </row>
    <row r="195" spans="2:111">
      <c r="B195" s="71"/>
      <c r="C195" s="71"/>
      <c r="D195" s="71"/>
      <c r="E195" s="73"/>
      <c r="F195" s="217"/>
      <c r="G195" s="71"/>
      <c r="H195" s="223"/>
      <c r="I195" s="73"/>
      <c r="J195" s="73"/>
      <c r="K195" s="73"/>
      <c r="L195" s="73"/>
      <c r="M195" s="73"/>
      <c r="N195" s="73"/>
      <c r="O195" s="73"/>
      <c r="P195" s="73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73"/>
      <c r="AD195" s="73"/>
      <c r="AE195" s="73"/>
      <c r="AF195" s="95"/>
      <c r="AG195" s="95"/>
      <c r="AH195" s="73"/>
      <c r="AI195" s="73"/>
      <c r="AJ195" s="95"/>
      <c r="AK195" s="95"/>
      <c r="AL195" s="73"/>
      <c r="AM195" s="73"/>
      <c r="AN195" s="95"/>
      <c r="AO195" s="95"/>
      <c r="AP195" s="73"/>
      <c r="AQ195" s="73"/>
      <c r="AR195" s="95"/>
      <c r="AS195" s="95"/>
      <c r="AT195" s="73"/>
      <c r="AU195" s="73"/>
      <c r="AV195" s="95"/>
      <c r="AW195" s="95"/>
      <c r="AX195" s="73"/>
      <c r="AY195" s="73"/>
      <c r="AZ195" s="95"/>
      <c r="BA195" s="95"/>
      <c r="BB195" s="73"/>
      <c r="BC195" s="73"/>
      <c r="BD195" s="95"/>
      <c r="BE195" s="95"/>
      <c r="BF195" s="73"/>
      <c r="BG195" s="73"/>
      <c r="BH195" s="95"/>
      <c r="BI195" s="95"/>
      <c r="BJ195" s="73"/>
      <c r="BK195" s="73"/>
      <c r="BL195" s="95"/>
      <c r="BM195" s="95"/>
      <c r="BN195" s="73"/>
      <c r="BO195" s="73"/>
      <c r="BP195" s="95"/>
      <c r="BQ195" s="95"/>
      <c r="BR195" s="73"/>
      <c r="BS195" s="73"/>
      <c r="BT195" s="95"/>
      <c r="BU195" s="95"/>
      <c r="BV195" s="73"/>
      <c r="BW195" s="73"/>
      <c r="BX195" s="95"/>
      <c r="BY195" s="95"/>
      <c r="BZ195" s="73"/>
      <c r="CA195" s="73"/>
      <c r="CB195" s="95"/>
      <c r="CC195" s="95"/>
      <c r="CD195" s="73"/>
      <c r="CE195" s="73"/>
      <c r="CF195" s="73"/>
      <c r="CG195" s="73"/>
      <c r="CH195" s="73"/>
      <c r="CI195" s="73"/>
      <c r="CJ195" s="72"/>
      <c r="CK195" s="73"/>
      <c r="CL195" s="217"/>
      <c r="CM195" s="71"/>
      <c r="CN195" s="71"/>
      <c r="CO195" s="73"/>
      <c r="CP195" s="217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18"/>
      <c r="DD195" s="218"/>
      <c r="DG195" s="218"/>
    </row>
    <row r="196" spans="2:111">
      <c r="B196" s="71"/>
      <c r="C196" s="71"/>
      <c r="D196" s="71"/>
      <c r="E196" s="73"/>
      <c r="F196" s="217"/>
      <c r="G196" s="71"/>
      <c r="H196" s="223"/>
      <c r="I196" s="73"/>
      <c r="J196" s="73"/>
      <c r="K196" s="73"/>
      <c r="L196" s="73"/>
      <c r="M196" s="73"/>
      <c r="N196" s="73"/>
      <c r="O196" s="73"/>
      <c r="P196" s="73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73"/>
      <c r="AD196" s="73"/>
      <c r="AE196" s="73"/>
      <c r="AF196" s="95"/>
      <c r="AG196" s="95"/>
      <c r="AH196" s="73"/>
      <c r="AI196" s="73"/>
      <c r="AJ196" s="95"/>
      <c r="AK196" s="95"/>
      <c r="AL196" s="73"/>
      <c r="AM196" s="73"/>
      <c r="AN196" s="95"/>
      <c r="AO196" s="95"/>
      <c r="AP196" s="73"/>
      <c r="AQ196" s="73"/>
      <c r="AR196" s="95"/>
      <c r="AS196" s="95"/>
      <c r="AT196" s="73"/>
      <c r="AU196" s="73"/>
      <c r="AV196" s="95"/>
      <c r="AW196" s="95"/>
      <c r="AX196" s="73"/>
      <c r="AY196" s="73"/>
      <c r="AZ196" s="95"/>
      <c r="BA196" s="95"/>
      <c r="BB196" s="73"/>
      <c r="BC196" s="73"/>
      <c r="BD196" s="95"/>
      <c r="BE196" s="95"/>
      <c r="BF196" s="73"/>
      <c r="BG196" s="73"/>
      <c r="BH196" s="95"/>
      <c r="BI196" s="95"/>
      <c r="BJ196" s="73"/>
      <c r="BK196" s="73"/>
      <c r="BL196" s="95"/>
      <c r="BM196" s="95"/>
      <c r="BN196" s="73"/>
      <c r="BO196" s="73"/>
      <c r="BP196" s="95"/>
      <c r="BQ196" s="95"/>
      <c r="BR196" s="73"/>
      <c r="BS196" s="73"/>
      <c r="BT196" s="95"/>
      <c r="BU196" s="95"/>
      <c r="BV196" s="73"/>
      <c r="BW196" s="73"/>
      <c r="BX196" s="95"/>
      <c r="BY196" s="95"/>
      <c r="BZ196" s="73"/>
      <c r="CA196" s="73"/>
      <c r="CB196" s="95"/>
      <c r="CC196" s="95"/>
      <c r="CD196" s="73"/>
      <c r="CE196" s="73"/>
      <c r="CF196" s="73"/>
      <c r="CG196" s="73"/>
      <c r="CH196" s="73"/>
      <c r="CI196" s="73"/>
      <c r="CJ196" s="72"/>
      <c r="CK196" s="73"/>
      <c r="CL196" s="217"/>
      <c r="CM196" s="71"/>
      <c r="CN196" s="71"/>
      <c r="CO196" s="73"/>
      <c r="CP196" s="217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18"/>
      <c r="DD196" s="218"/>
      <c r="DG196" s="218"/>
    </row>
    <row r="197" spans="2:111">
      <c r="B197" s="71"/>
      <c r="C197" s="71"/>
      <c r="D197" s="71"/>
      <c r="E197" s="73"/>
      <c r="F197" s="217"/>
      <c r="G197" s="71"/>
      <c r="H197" s="223"/>
      <c r="I197" s="73"/>
      <c r="J197" s="73"/>
      <c r="K197" s="73"/>
      <c r="L197" s="73"/>
      <c r="M197" s="73"/>
      <c r="N197" s="73"/>
      <c r="O197" s="73"/>
      <c r="P197" s="73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73"/>
      <c r="AD197" s="73"/>
      <c r="AE197" s="73"/>
      <c r="AF197" s="95"/>
      <c r="AG197" s="95"/>
      <c r="AH197" s="73"/>
      <c r="AI197" s="73"/>
      <c r="AJ197" s="95"/>
      <c r="AK197" s="95"/>
      <c r="AL197" s="73"/>
      <c r="AM197" s="73"/>
      <c r="AN197" s="95"/>
      <c r="AO197" s="95"/>
      <c r="AP197" s="73"/>
      <c r="AQ197" s="73"/>
      <c r="AR197" s="95"/>
      <c r="AS197" s="95"/>
      <c r="AT197" s="73"/>
      <c r="AU197" s="73"/>
      <c r="AV197" s="95"/>
      <c r="AW197" s="95"/>
      <c r="AX197" s="73"/>
      <c r="AY197" s="73"/>
      <c r="AZ197" s="95"/>
      <c r="BA197" s="95"/>
      <c r="BB197" s="73"/>
      <c r="BC197" s="73"/>
      <c r="BD197" s="95"/>
      <c r="BE197" s="95"/>
      <c r="BF197" s="73"/>
      <c r="BG197" s="73"/>
      <c r="BH197" s="95"/>
      <c r="BI197" s="95"/>
      <c r="BJ197" s="73"/>
      <c r="BK197" s="73"/>
      <c r="BL197" s="95"/>
      <c r="BM197" s="95"/>
      <c r="BN197" s="73"/>
      <c r="BO197" s="73"/>
      <c r="BP197" s="95"/>
      <c r="BQ197" s="95"/>
      <c r="BR197" s="73"/>
      <c r="BS197" s="73"/>
      <c r="BT197" s="95"/>
      <c r="BU197" s="95"/>
      <c r="BV197" s="73"/>
      <c r="BW197" s="73"/>
      <c r="BX197" s="95"/>
      <c r="BY197" s="95"/>
      <c r="BZ197" s="73"/>
      <c r="CA197" s="73"/>
      <c r="CB197" s="95"/>
      <c r="CC197" s="95"/>
      <c r="CD197" s="73"/>
      <c r="CE197" s="73"/>
      <c r="CF197" s="73"/>
      <c r="CG197" s="73"/>
      <c r="CH197" s="73"/>
      <c r="CI197" s="73"/>
      <c r="CJ197" s="72"/>
      <c r="CK197" s="73"/>
      <c r="CL197" s="217"/>
      <c r="CM197" s="71"/>
      <c r="CN197" s="71"/>
      <c r="CO197" s="73"/>
      <c r="CP197" s="217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18"/>
      <c r="DD197" s="218"/>
      <c r="DG197" s="218"/>
    </row>
    <row r="198" spans="2:111">
      <c r="B198" s="71"/>
      <c r="C198" s="71"/>
      <c r="D198" s="71"/>
      <c r="E198" s="73"/>
      <c r="F198" s="217"/>
      <c r="G198" s="71"/>
      <c r="H198" s="223"/>
      <c r="I198" s="73"/>
      <c r="J198" s="73"/>
      <c r="K198" s="73"/>
      <c r="L198" s="73"/>
      <c r="M198" s="73"/>
      <c r="N198" s="73"/>
      <c r="O198" s="73"/>
      <c r="P198" s="73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73"/>
      <c r="AD198" s="73"/>
      <c r="AE198" s="73"/>
      <c r="AF198" s="95"/>
      <c r="AG198" s="95"/>
      <c r="AH198" s="73"/>
      <c r="AI198" s="73"/>
      <c r="AJ198" s="95"/>
      <c r="AK198" s="95"/>
      <c r="AL198" s="73"/>
      <c r="AM198" s="73"/>
      <c r="AN198" s="95"/>
      <c r="AO198" s="95"/>
      <c r="AP198" s="73"/>
      <c r="AQ198" s="73"/>
      <c r="AR198" s="95"/>
      <c r="AS198" s="95"/>
      <c r="AT198" s="73"/>
      <c r="AU198" s="73"/>
      <c r="AV198" s="95"/>
      <c r="AW198" s="95"/>
      <c r="AX198" s="73"/>
      <c r="AY198" s="73"/>
      <c r="AZ198" s="95"/>
      <c r="BA198" s="95"/>
      <c r="BB198" s="73"/>
      <c r="BC198" s="73"/>
      <c r="BD198" s="95"/>
      <c r="BE198" s="95"/>
      <c r="BF198" s="73"/>
      <c r="BG198" s="73"/>
      <c r="BH198" s="95"/>
      <c r="BI198" s="95"/>
      <c r="BJ198" s="73"/>
      <c r="BK198" s="73"/>
      <c r="BL198" s="95"/>
      <c r="BM198" s="95"/>
      <c r="BN198" s="73"/>
      <c r="BO198" s="73"/>
      <c r="BP198" s="95"/>
      <c r="BQ198" s="95"/>
      <c r="BR198" s="73"/>
      <c r="BS198" s="73"/>
      <c r="BT198" s="95"/>
      <c r="BU198" s="95"/>
      <c r="BV198" s="73"/>
      <c r="BW198" s="73"/>
      <c r="BX198" s="95"/>
      <c r="BY198" s="95"/>
      <c r="BZ198" s="73"/>
      <c r="CA198" s="73"/>
      <c r="CB198" s="95"/>
      <c r="CC198" s="95"/>
      <c r="CD198" s="73"/>
      <c r="CE198" s="73"/>
      <c r="CF198" s="73"/>
      <c r="CG198" s="73"/>
      <c r="CH198" s="73"/>
      <c r="CI198" s="73"/>
      <c r="CJ198" s="72"/>
      <c r="CK198" s="73"/>
      <c r="CL198" s="217"/>
      <c r="CM198" s="71"/>
      <c r="CN198" s="71"/>
      <c r="CO198" s="73"/>
      <c r="CP198" s="217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18"/>
      <c r="DD198" s="218"/>
      <c r="DG198" s="218"/>
    </row>
    <row r="199" spans="2:111">
      <c r="B199" s="71"/>
      <c r="C199" s="71"/>
      <c r="D199" s="71"/>
      <c r="E199" s="73"/>
      <c r="F199" s="217"/>
      <c r="G199" s="71"/>
      <c r="H199" s="223"/>
      <c r="I199" s="73"/>
      <c r="J199" s="73"/>
      <c r="K199" s="73"/>
      <c r="L199" s="73"/>
      <c r="M199" s="73"/>
      <c r="N199" s="73"/>
      <c r="O199" s="73"/>
      <c r="P199" s="73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73"/>
      <c r="AD199" s="73"/>
      <c r="AE199" s="73"/>
      <c r="AF199" s="95"/>
      <c r="AG199" s="95"/>
      <c r="AH199" s="73"/>
      <c r="AI199" s="73"/>
      <c r="AJ199" s="95"/>
      <c r="AK199" s="95"/>
      <c r="AL199" s="73"/>
      <c r="AM199" s="73"/>
      <c r="AN199" s="95"/>
      <c r="AO199" s="95"/>
      <c r="AP199" s="73"/>
      <c r="AQ199" s="73"/>
      <c r="AR199" s="95"/>
      <c r="AS199" s="95"/>
      <c r="AT199" s="73"/>
      <c r="AU199" s="73"/>
      <c r="AV199" s="95"/>
      <c r="AW199" s="95"/>
      <c r="AX199" s="73"/>
      <c r="AY199" s="73"/>
      <c r="AZ199" s="95"/>
      <c r="BA199" s="95"/>
      <c r="BB199" s="73"/>
      <c r="BC199" s="73"/>
      <c r="BD199" s="95"/>
      <c r="BE199" s="95"/>
      <c r="BF199" s="73"/>
      <c r="BG199" s="73"/>
      <c r="BH199" s="95"/>
      <c r="BI199" s="95"/>
      <c r="BJ199" s="73"/>
      <c r="BK199" s="73"/>
      <c r="BL199" s="95"/>
      <c r="BM199" s="95"/>
      <c r="BN199" s="73"/>
      <c r="BO199" s="73"/>
      <c r="BP199" s="95"/>
      <c r="BQ199" s="95"/>
      <c r="BR199" s="73"/>
      <c r="BS199" s="73"/>
      <c r="BT199" s="95"/>
      <c r="BU199" s="95"/>
      <c r="BV199" s="73"/>
      <c r="BW199" s="73"/>
      <c r="BX199" s="95"/>
      <c r="BY199" s="95"/>
      <c r="BZ199" s="73"/>
      <c r="CA199" s="73"/>
      <c r="CB199" s="95"/>
      <c r="CC199" s="95"/>
      <c r="CD199" s="73"/>
      <c r="CE199" s="73"/>
      <c r="CF199" s="73"/>
      <c r="CG199" s="73"/>
      <c r="CH199" s="73"/>
      <c r="CI199" s="73"/>
      <c r="CJ199" s="72"/>
      <c r="CK199" s="73"/>
      <c r="CL199" s="217"/>
      <c r="CM199" s="71"/>
      <c r="CN199" s="71"/>
      <c r="CO199" s="73"/>
      <c r="CP199" s="217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18"/>
      <c r="DD199" s="218"/>
      <c r="DG199" s="218"/>
    </row>
    <row r="200" spans="2:111">
      <c r="B200" s="71"/>
      <c r="C200" s="71"/>
      <c r="D200" s="71"/>
      <c r="E200" s="73"/>
      <c r="F200" s="217"/>
      <c r="G200" s="71"/>
      <c r="H200" s="223"/>
      <c r="I200" s="73"/>
      <c r="J200" s="73"/>
      <c r="K200" s="73"/>
      <c r="L200" s="73"/>
      <c r="M200" s="73"/>
      <c r="N200" s="73"/>
      <c r="O200" s="73"/>
      <c r="P200" s="73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73"/>
      <c r="AD200" s="73"/>
      <c r="AE200" s="73"/>
      <c r="AF200" s="95"/>
      <c r="AG200" s="95"/>
      <c r="AH200" s="73"/>
      <c r="AI200" s="73"/>
      <c r="AJ200" s="95"/>
      <c r="AK200" s="95"/>
      <c r="AL200" s="73"/>
      <c r="AM200" s="73"/>
      <c r="AN200" s="95"/>
      <c r="AO200" s="95"/>
      <c r="AP200" s="73"/>
      <c r="AQ200" s="73"/>
      <c r="AR200" s="95"/>
      <c r="AS200" s="95"/>
      <c r="AT200" s="73"/>
      <c r="AU200" s="73"/>
      <c r="AV200" s="95"/>
      <c r="AW200" s="95"/>
      <c r="AX200" s="73"/>
      <c r="AY200" s="73"/>
      <c r="AZ200" s="95"/>
      <c r="BA200" s="95"/>
      <c r="BB200" s="73"/>
      <c r="BC200" s="73"/>
      <c r="BD200" s="95"/>
      <c r="BE200" s="95"/>
      <c r="BF200" s="73"/>
      <c r="BG200" s="73"/>
      <c r="BH200" s="95"/>
      <c r="BI200" s="95"/>
      <c r="BJ200" s="73"/>
      <c r="BK200" s="73"/>
      <c r="BL200" s="95"/>
      <c r="BM200" s="95"/>
      <c r="BN200" s="73"/>
      <c r="BO200" s="73"/>
      <c r="BP200" s="95"/>
      <c r="BQ200" s="95"/>
      <c r="BR200" s="73"/>
      <c r="BS200" s="73"/>
      <c r="BT200" s="95"/>
      <c r="BU200" s="95"/>
      <c r="BV200" s="73"/>
      <c r="BW200" s="73"/>
      <c r="BX200" s="95"/>
      <c r="BY200" s="95"/>
      <c r="BZ200" s="73"/>
      <c r="CA200" s="73"/>
      <c r="CB200" s="95"/>
      <c r="CC200" s="95"/>
      <c r="CD200" s="73"/>
      <c r="CE200" s="73"/>
      <c r="CF200" s="73"/>
      <c r="CG200" s="73"/>
      <c r="CH200" s="73"/>
      <c r="CI200" s="73"/>
      <c r="CJ200" s="72"/>
      <c r="CK200" s="73"/>
      <c r="CL200" s="217"/>
      <c r="CM200" s="71"/>
      <c r="CN200" s="71"/>
      <c r="CO200" s="73"/>
      <c r="CP200" s="217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18"/>
      <c r="DD200" s="218"/>
      <c r="DG200" s="218"/>
    </row>
    <row r="201" spans="2:111">
      <c r="B201" s="71"/>
      <c r="C201" s="71"/>
      <c r="D201" s="71"/>
      <c r="E201" s="73"/>
      <c r="F201" s="217"/>
      <c r="G201" s="71"/>
      <c r="H201" s="223"/>
      <c r="I201" s="73"/>
      <c r="J201" s="73"/>
      <c r="K201" s="73"/>
      <c r="L201" s="73"/>
      <c r="M201" s="73"/>
      <c r="N201" s="73"/>
      <c r="O201" s="73"/>
      <c r="P201" s="73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73"/>
      <c r="AD201" s="73"/>
      <c r="AE201" s="73"/>
      <c r="AF201" s="95"/>
      <c r="AG201" s="95"/>
      <c r="AH201" s="73"/>
      <c r="AI201" s="73"/>
      <c r="AJ201" s="95"/>
      <c r="AK201" s="95"/>
      <c r="AL201" s="73"/>
      <c r="AM201" s="73"/>
      <c r="AN201" s="95"/>
      <c r="AO201" s="95"/>
      <c r="AP201" s="73"/>
      <c r="AQ201" s="73"/>
      <c r="AR201" s="95"/>
      <c r="AS201" s="95"/>
      <c r="AT201" s="73"/>
      <c r="AU201" s="73"/>
      <c r="AV201" s="95"/>
      <c r="AW201" s="95"/>
      <c r="AX201" s="73"/>
      <c r="AY201" s="73"/>
      <c r="AZ201" s="95"/>
      <c r="BA201" s="95"/>
      <c r="BB201" s="73"/>
      <c r="BC201" s="73"/>
      <c r="BD201" s="95"/>
      <c r="BE201" s="95"/>
      <c r="BF201" s="73"/>
      <c r="BG201" s="73"/>
      <c r="BH201" s="95"/>
      <c r="BI201" s="95"/>
      <c r="BJ201" s="73"/>
      <c r="BK201" s="73"/>
      <c r="BL201" s="95"/>
      <c r="BM201" s="95"/>
      <c r="BN201" s="73"/>
      <c r="BO201" s="73"/>
      <c r="BP201" s="95"/>
      <c r="BQ201" s="95"/>
      <c r="BR201" s="73"/>
      <c r="BS201" s="73"/>
      <c r="BT201" s="95"/>
      <c r="BU201" s="95"/>
      <c r="BV201" s="73"/>
      <c r="BW201" s="73"/>
      <c r="BX201" s="95"/>
      <c r="BY201" s="95"/>
      <c r="BZ201" s="73"/>
      <c r="CA201" s="73"/>
      <c r="CB201" s="95"/>
      <c r="CC201" s="95"/>
      <c r="CD201" s="73"/>
      <c r="CE201" s="73"/>
      <c r="CF201" s="73"/>
      <c r="CG201" s="73"/>
      <c r="CH201" s="73"/>
      <c r="CI201" s="73"/>
      <c r="CJ201" s="72"/>
      <c r="CK201" s="73"/>
      <c r="CL201" s="217"/>
      <c r="CM201" s="71"/>
      <c r="CN201" s="71"/>
      <c r="CO201" s="73"/>
      <c r="CP201" s="217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18"/>
      <c r="DD201" s="218"/>
      <c r="DG201" s="218"/>
    </row>
    <row r="202" spans="2:111">
      <c r="B202" s="71"/>
      <c r="C202" s="71"/>
      <c r="D202" s="71"/>
      <c r="E202" s="73"/>
      <c r="F202" s="217"/>
      <c r="G202" s="71"/>
      <c r="H202" s="223"/>
      <c r="I202" s="73"/>
      <c r="J202" s="73"/>
      <c r="K202" s="73"/>
      <c r="L202" s="73"/>
      <c r="M202" s="73"/>
      <c r="N202" s="73"/>
      <c r="O202" s="73"/>
      <c r="P202" s="73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73"/>
      <c r="AD202" s="73"/>
      <c r="AE202" s="73"/>
      <c r="AF202" s="95"/>
      <c r="AG202" s="95"/>
      <c r="AH202" s="73"/>
      <c r="AI202" s="73"/>
      <c r="AJ202" s="95"/>
      <c r="AK202" s="95"/>
      <c r="AL202" s="73"/>
      <c r="AM202" s="73"/>
      <c r="AN202" s="95"/>
      <c r="AO202" s="95"/>
      <c r="AP202" s="73"/>
      <c r="AQ202" s="73"/>
      <c r="AR202" s="95"/>
      <c r="AS202" s="95"/>
      <c r="AT202" s="73"/>
      <c r="AU202" s="73"/>
      <c r="AV202" s="95"/>
      <c r="AW202" s="95"/>
      <c r="AX202" s="73"/>
      <c r="AY202" s="73"/>
      <c r="AZ202" s="95"/>
      <c r="BA202" s="95"/>
      <c r="BB202" s="73"/>
      <c r="BC202" s="73"/>
      <c r="BD202" s="95"/>
      <c r="BE202" s="95"/>
      <c r="BF202" s="73"/>
      <c r="BG202" s="73"/>
      <c r="BH202" s="95"/>
      <c r="BI202" s="95"/>
      <c r="BJ202" s="73"/>
      <c r="BK202" s="73"/>
      <c r="BL202" s="95"/>
      <c r="BM202" s="95"/>
      <c r="BN202" s="73"/>
      <c r="BO202" s="73"/>
      <c r="BP202" s="95"/>
      <c r="BQ202" s="95"/>
      <c r="BR202" s="73"/>
      <c r="BS202" s="73"/>
      <c r="BT202" s="95"/>
      <c r="BU202" s="95"/>
      <c r="BV202" s="73"/>
      <c r="BW202" s="73"/>
      <c r="BX202" s="95"/>
      <c r="BY202" s="95"/>
      <c r="BZ202" s="73"/>
      <c r="CA202" s="73"/>
      <c r="CB202" s="95"/>
      <c r="CC202" s="95"/>
      <c r="CD202" s="73"/>
      <c r="CE202" s="73"/>
      <c r="CF202" s="73"/>
      <c r="CG202" s="73"/>
      <c r="CH202" s="73"/>
      <c r="CI202" s="73"/>
      <c r="CJ202" s="72"/>
      <c r="CK202" s="73"/>
      <c r="CL202" s="217"/>
      <c r="CM202" s="71"/>
      <c r="CN202" s="71"/>
      <c r="CO202" s="73"/>
      <c r="CP202" s="217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18"/>
      <c r="DD202" s="218"/>
      <c r="DG202" s="218"/>
    </row>
    <row r="203" spans="2:111">
      <c r="B203" s="71"/>
      <c r="C203" s="71"/>
      <c r="D203" s="71"/>
      <c r="E203" s="73"/>
      <c r="F203" s="217"/>
      <c r="G203" s="71"/>
      <c r="H203" s="223"/>
      <c r="I203" s="73"/>
      <c r="J203" s="73"/>
      <c r="K203" s="73"/>
      <c r="L203" s="73"/>
      <c r="M203" s="73"/>
      <c r="N203" s="73"/>
      <c r="O203" s="73"/>
      <c r="P203" s="73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73"/>
      <c r="AD203" s="73"/>
      <c r="AE203" s="73"/>
      <c r="AF203" s="95"/>
      <c r="AG203" s="95"/>
      <c r="AH203" s="73"/>
      <c r="AI203" s="73"/>
      <c r="AJ203" s="95"/>
      <c r="AK203" s="95"/>
      <c r="AL203" s="73"/>
      <c r="AM203" s="73"/>
      <c r="AN203" s="95"/>
      <c r="AO203" s="95"/>
      <c r="AP203" s="73"/>
      <c r="AQ203" s="73"/>
      <c r="AR203" s="95"/>
      <c r="AS203" s="95"/>
      <c r="AT203" s="73"/>
      <c r="AU203" s="73"/>
      <c r="AV203" s="95"/>
      <c r="AW203" s="95"/>
      <c r="AX203" s="73"/>
      <c r="AY203" s="73"/>
      <c r="AZ203" s="95"/>
      <c r="BA203" s="95"/>
      <c r="BB203" s="73"/>
      <c r="BC203" s="73"/>
      <c r="BD203" s="95"/>
      <c r="BE203" s="95"/>
      <c r="BF203" s="73"/>
      <c r="BG203" s="73"/>
      <c r="BH203" s="95"/>
      <c r="BI203" s="95"/>
      <c r="BJ203" s="73"/>
      <c r="BK203" s="73"/>
      <c r="BL203" s="95"/>
      <c r="BM203" s="95"/>
      <c r="BN203" s="73"/>
      <c r="BO203" s="73"/>
      <c r="BP203" s="95"/>
      <c r="BQ203" s="95"/>
      <c r="BR203" s="73"/>
      <c r="BS203" s="73"/>
      <c r="BT203" s="95"/>
      <c r="BU203" s="95"/>
      <c r="BV203" s="73"/>
      <c r="BW203" s="73"/>
      <c r="BX203" s="95"/>
      <c r="BY203" s="95"/>
      <c r="BZ203" s="73"/>
      <c r="CA203" s="73"/>
      <c r="CB203" s="95"/>
      <c r="CC203" s="95"/>
      <c r="CD203" s="73"/>
      <c r="CE203" s="73"/>
      <c r="CF203" s="73"/>
      <c r="CG203" s="73"/>
      <c r="CH203" s="73"/>
      <c r="CI203" s="73"/>
      <c r="CJ203" s="72"/>
      <c r="CK203" s="73"/>
      <c r="CL203" s="217"/>
      <c r="CM203" s="71"/>
      <c r="CN203" s="71"/>
      <c r="CO203" s="73"/>
      <c r="CP203" s="217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18"/>
      <c r="DD203" s="218"/>
      <c r="DG203" s="218"/>
    </row>
    <row r="204" spans="2:111">
      <c r="B204" s="71"/>
      <c r="C204" s="71"/>
      <c r="D204" s="71"/>
      <c r="E204" s="73"/>
      <c r="F204" s="217"/>
      <c r="G204" s="71"/>
      <c r="H204" s="223"/>
      <c r="I204" s="73"/>
      <c r="J204" s="73"/>
      <c r="K204" s="73"/>
      <c r="L204" s="73"/>
      <c r="M204" s="73"/>
      <c r="N204" s="73"/>
      <c r="O204" s="73"/>
      <c r="P204" s="73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73"/>
      <c r="AD204" s="73"/>
      <c r="AE204" s="73"/>
      <c r="AF204" s="95"/>
      <c r="AG204" s="95"/>
      <c r="AH204" s="73"/>
      <c r="AI204" s="73"/>
      <c r="AJ204" s="95"/>
      <c r="AK204" s="95"/>
      <c r="AL204" s="73"/>
      <c r="AM204" s="73"/>
      <c r="AN204" s="95"/>
      <c r="AO204" s="95"/>
      <c r="AP204" s="73"/>
      <c r="AQ204" s="73"/>
      <c r="AR204" s="95"/>
      <c r="AS204" s="95"/>
      <c r="AT204" s="73"/>
      <c r="AU204" s="73"/>
      <c r="AV204" s="95"/>
      <c r="AW204" s="95"/>
      <c r="AX204" s="73"/>
      <c r="AY204" s="73"/>
      <c r="AZ204" s="95"/>
      <c r="BA204" s="95"/>
      <c r="BB204" s="73"/>
      <c r="BC204" s="73"/>
      <c r="BD204" s="95"/>
      <c r="BE204" s="95"/>
      <c r="BF204" s="73"/>
      <c r="BG204" s="73"/>
      <c r="BH204" s="95"/>
      <c r="BI204" s="95"/>
      <c r="BJ204" s="73"/>
      <c r="BK204" s="73"/>
      <c r="BL204" s="95"/>
      <c r="BM204" s="95"/>
      <c r="BN204" s="73"/>
      <c r="BO204" s="73"/>
      <c r="BP204" s="95"/>
      <c r="BQ204" s="95"/>
      <c r="BR204" s="73"/>
      <c r="BS204" s="73"/>
      <c r="BT204" s="95"/>
      <c r="BU204" s="95"/>
      <c r="BV204" s="73"/>
      <c r="BW204" s="73"/>
      <c r="BX204" s="95"/>
      <c r="BY204" s="95"/>
      <c r="BZ204" s="73"/>
      <c r="CA204" s="73"/>
      <c r="CB204" s="95"/>
      <c r="CC204" s="95"/>
      <c r="CD204" s="73"/>
      <c r="CE204" s="73"/>
      <c r="CF204" s="73"/>
      <c r="CG204" s="73"/>
      <c r="CH204" s="73"/>
      <c r="CI204" s="73"/>
      <c r="CJ204" s="72"/>
      <c r="CK204" s="73"/>
      <c r="CL204" s="217"/>
      <c r="CM204" s="71"/>
      <c r="CN204" s="71"/>
      <c r="CO204" s="73"/>
      <c r="CP204" s="217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18"/>
      <c r="DD204" s="218"/>
      <c r="DG204" s="218"/>
    </row>
    <row r="205" spans="2:111">
      <c r="B205" s="71"/>
      <c r="C205" s="71"/>
      <c r="D205" s="71"/>
      <c r="E205" s="73"/>
      <c r="F205" s="217"/>
      <c r="G205" s="71"/>
      <c r="H205" s="223"/>
      <c r="I205" s="73"/>
      <c r="J205" s="73"/>
      <c r="K205" s="73"/>
      <c r="L205" s="73"/>
      <c r="M205" s="73"/>
      <c r="N205" s="73"/>
      <c r="O205" s="73"/>
      <c r="P205" s="73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73"/>
      <c r="AD205" s="73"/>
      <c r="AE205" s="73"/>
      <c r="AF205" s="95"/>
      <c r="AG205" s="95"/>
      <c r="AH205" s="73"/>
      <c r="AI205" s="73"/>
      <c r="AJ205" s="95"/>
      <c r="AK205" s="95"/>
      <c r="AL205" s="73"/>
      <c r="AM205" s="73"/>
      <c r="AN205" s="95"/>
      <c r="AO205" s="95"/>
      <c r="AP205" s="73"/>
      <c r="AQ205" s="73"/>
      <c r="AR205" s="95"/>
      <c r="AS205" s="95"/>
      <c r="AT205" s="73"/>
      <c r="AU205" s="73"/>
      <c r="AV205" s="95"/>
      <c r="AW205" s="95"/>
      <c r="AX205" s="73"/>
      <c r="AY205" s="73"/>
      <c r="AZ205" s="95"/>
      <c r="BA205" s="95"/>
      <c r="BB205" s="73"/>
      <c r="BC205" s="73"/>
      <c r="BD205" s="95"/>
      <c r="BE205" s="95"/>
      <c r="BF205" s="73"/>
      <c r="BG205" s="73"/>
      <c r="BH205" s="95"/>
      <c r="BI205" s="95"/>
      <c r="BJ205" s="73"/>
      <c r="BK205" s="73"/>
      <c r="BL205" s="95"/>
      <c r="BM205" s="95"/>
      <c r="BN205" s="73"/>
      <c r="BO205" s="73"/>
      <c r="BP205" s="95"/>
      <c r="BQ205" s="95"/>
      <c r="BR205" s="73"/>
      <c r="BS205" s="73"/>
      <c r="BT205" s="95"/>
      <c r="BU205" s="95"/>
      <c r="BV205" s="73"/>
      <c r="BW205" s="73"/>
      <c r="BX205" s="95"/>
      <c r="BY205" s="95"/>
      <c r="BZ205" s="73"/>
      <c r="CA205" s="73"/>
      <c r="CB205" s="95"/>
      <c r="CC205" s="95"/>
      <c r="CD205" s="73"/>
      <c r="CE205" s="73"/>
      <c r="CF205" s="73"/>
      <c r="CG205" s="73"/>
      <c r="CH205" s="73"/>
      <c r="CI205" s="73"/>
      <c r="CJ205" s="72"/>
      <c r="CK205" s="73"/>
      <c r="CL205" s="217"/>
      <c r="CM205" s="71"/>
      <c r="CN205" s="71"/>
      <c r="CO205" s="73"/>
      <c r="CP205" s="217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18"/>
      <c r="DD205" s="218"/>
      <c r="DG205" s="218"/>
    </row>
    <row r="206" spans="2:111">
      <c r="B206" s="71"/>
      <c r="C206" s="71"/>
      <c r="D206" s="71"/>
      <c r="E206" s="73"/>
      <c r="F206" s="217"/>
      <c r="G206" s="71"/>
      <c r="H206" s="223"/>
      <c r="I206" s="73"/>
      <c r="J206" s="73"/>
      <c r="K206" s="73"/>
      <c r="L206" s="73"/>
      <c r="M206" s="73"/>
      <c r="N206" s="73"/>
      <c r="O206" s="73"/>
      <c r="P206" s="73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73"/>
      <c r="AD206" s="73"/>
      <c r="AE206" s="73"/>
      <c r="AF206" s="95"/>
      <c r="AG206" s="95"/>
      <c r="AH206" s="73"/>
      <c r="AI206" s="73"/>
      <c r="AJ206" s="95"/>
      <c r="AK206" s="95"/>
      <c r="AL206" s="73"/>
      <c r="AM206" s="73"/>
      <c r="AN206" s="95"/>
      <c r="AO206" s="95"/>
      <c r="AP206" s="73"/>
      <c r="AQ206" s="73"/>
      <c r="AR206" s="95"/>
      <c r="AS206" s="95"/>
      <c r="AT206" s="73"/>
      <c r="AU206" s="73"/>
      <c r="AV206" s="95"/>
      <c r="AW206" s="95"/>
      <c r="AX206" s="73"/>
      <c r="AY206" s="73"/>
      <c r="AZ206" s="95"/>
      <c r="BA206" s="95"/>
      <c r="BB206" s="73"/>
      <c r="BC206" s="73"/>
      <c r="BD206" s="95"/>
      <c r="BE206" s="95"/>
      <c r="BF206" s="73"/>
      <c r="BG206" s="73"/>
      <c r="BH206" s="95"/>
      <c r="BI206" s="95"/>
      <c r="BJ206" s="73"/>
      <c r="BK206" s="73"/>
      <c r="BL206" s="95"/>
      <c r="BM206" s="95"/>
      <c r="BN206" s="73"/>
      <c r="BO206" s="73"/>
      <c r="BP206" s="95"/>
      <c r="BQ206" s="95"/>
      <c r="BR206" s="73"/>
      <c r="BS206" s="73"/>
      <c r="BT206" s="95"/>
      <c r="BU206" s="95"/>
      <c r="BV206" s="73"/>
      <c r="BW206" s="73"/>
      <c r="BX206" s="95"/>
      <c r="BY206" s="95"/>
      <c r="BZ206" s="73"/>
      <c r="CA206" s="73"/>
      <c r="CB206" s="95"/>
      <c r="CC206" s="95"/>
      <c r="CD206" s="73"/>
      <c r="CE206" s="73"/>
      <c r="CF206" s="73"/>
      <c r="CG206" s="73"/>
      <c r="CH206" s="73"/>
      <c r="CI206" s="73"/>
      <c r="CJ206" s="72"/>
      <c r="CK206" s="73"/>
      <c r="CL206" s="217"/>
      <c r="CM206" s="71"/>
      <c r="CN206" s="71"/>
      <c r="CO206" s="73"/>
      <c r="CP206" s="217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18"/>
      <c r="DD206" s="218"/>
      <c r="DG206" s="218"/>
    </row>
    <row r="207" spans="2:111">
      <c r="B207" s="71"/>
      <c r="C207" s="71"/>
      <c r="D207" s="71"/>
      <c r="E207" s="73"/>
      <c r="F207" s="217"/>
      <c r="G207" s="71"/>
      <c r="H207" s="223"/>
      <c r="I207" s="73"/>
      <c r="J207" s="73"/>
      <c r="K207" s="73"/>
      <c r="L207" s="73"/>
      <c r="M207" s="73"/>
      <c r="N207" s="73"/>
      <c r="O207" s="73"/>
      <c r="P207" s="73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73"/>
      <c r="AD207" s="73"/>
      <c r="AE207" s="73"/>
      <c r="AF207" s="95"/>
      <c r="AG207" s="95"/>
      <c r="AH207" s="73"/>
      <c r="AI207" s="73"/>
      <c r="AJ207" s="95"/>
      <c r="AK207" s="95"/>
      <c r="AL207" s="73"/>
      <c r="AM207" s="73"/>
      <c r="AN207" s="95"/>
      <c r="AO207" s="95"/>
      <c r="AP207" s="73"/>
      <c r="AQ207" s="73"/>
      <c r="AR207" s="95"/>
      <c r="AS207" s="95"/>
      <c r="AT207" s="73"/>
      <c r="AU207" s="73"/>
      <c r="AV207" s="95"/>
      <c r="AW207" s="95"/>
      <c r="AX207" s="73"/>
      <c r="AY207" s="73"/>
      <c r="AZ207" s="95"/>
      <c r="BA207" s="95"/>
      <c r="BB207" s="73"/>
      <c r="BC207" s="73"/>
      <c r="BD207" s="95"/>
      <c r="BE207" s="95"/>
      <c r="BF207" s="73"/>
      <c r="BG207" s="73"/>
      <c r="BH207" s="95"/>
      <c r="BI207" s="95"/>
      <c r="BJ207" s="73"/>
      <c r="BK207" s="73"/>
      <c r="BL207" s="95"/>
      <c r="BM207" s="95"/>
      <c r="BN207" s="73"/>
      <c r="BO207" s="73"/>
      <c r="BP207" s="95"/>
      <c r="BQ207" s="95"/>
      <c r="BR207" s="73"/>
      <c r="BS207" s="73"/>
      <c r="BT207" s="95"/>
      <c r="BU207" s="95"/>
      <c r="BV207" s="73"/>
      <c r="BW207" s="73"/>
      <c r="BX207" s="95"/>
      <c r="BY207" s="95"/>
      <c r="BZ207" s="73"/>
      <c r="CA207" s="73"/>
      <c r="CB207" s="95"/>
      <c r="CC207" s="95"/>
      <c r="CD207" s="73"/>
      <c r="CE207" s="73"/>
      <c r="CF207" s="73"/>
      <c r="CG207" s="73"/>
      <c r="CH207" s="73"/>
      <c r="CI207" s="73"/>
      <c r="CJ207" s="72"/>
      <c r="CK207" s="73"/>
      <c r="CL207" s="217"/>
      <c r="CM207" s="71"/>
      <c r="CN207" s="71"/>
      <c r="CO207" s="73"/>
      <c r="CP207" s="217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18"/>
      <c r="DD207" s="218"/>
      <c r="DG207" s="218"/>
    </row>
    <row r="208" spans="2:111">
      <c r="B208" s="71"/>
      <c r="C208" s="71"/>
      <c r="D208" s="71"/>
      <c r="E208" s="73"/>
      <c r="F208" s="217"/>
      <c r="G208" s="71"/>
      <c r="H208" s="223"/>
      <c r="I208" s="73"/>
      <c r="J208" s="73"/>
      <c r="K208" s="73"/>
      <c r="L208" s="73"/>
      <c r="M208" s="73"/>
      <c r="N208" s="73"/>
      <c r="O208" s="73"/>
      <c r="P208" s="73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73"/>
      <c r="AD208" s="73"/>
      <c r="AE208" s="73"/>
      <c r="AF208" s="95"/>
      <c r="AG208" s="95"/>
      <c r="AH208" s="73"/>
      <c r="AI208" s="73"/>
      <c r="AJ208" s="95"/>
      <c r="AK208" s="95"/>
      <c r="AL208" s="73"/>
      <c r="AM208" s="73"/>
      <c r="AN208" s="95"/>
      <c r="AO208" s="95"/>
      <c r="AP208" s="73"/>
      <c r="AQ208" s="73"/>
      <c r="AR208" s="95"/>
      <c r="AS208" s="95"/>
      <c r="AT208" s="73"/>
      <c r="AU208" s="73"/>
      <c r="AV208" s="95"/>
      <c r="AW208" s="95"/>
      <c r="AX208" s="73"/>
      <c r="AY208" s="73"/>
      <c r="AZ208" s="95"/>
      <c r="BA208" s="95"/>
      <c r="BB208" s="73"/>
      <c r="BC208" s="73"/>
      <c r="BD208" s="95"/>
      <c r="BE208" s="95"/>
      <c r="BF208" s="73"/>
      <c r="BG208" s="73"/>
      <c r="BH208" s="95"/>
      <c r="BI208" s="95"/>
      <c r="BJ208" s="73"/>
      <c r="BK208" s="73"/>
      <c r="BL208" s="95"/>
      <c r="BM208" s="95"/>
      <c r="BN208" s="73"/>
      <c r="BO208" s="73"/>
      <c r="BP208" s="95"/>
      <c r="BQ208" s="95"/>
      <c r="BR208" s="73"/>
      <c r="BS208" s="73"/>
      <c r="BT208" s="95"/>
      <c r="BU208" s="95"/>
      <c r="BV208" s="73"/>
      <c r="BW208" s="73"/>
      <c r="BX208" s="95"/>
      <c r="BY208" s="95"/>
      <c r="BZ208" s="73"/>
      <c r="CA208" s="73"/>
      <c r="CB208" s="95"/>
      <c r="CC208" s="95"/>
      <c r="CD208" s="73"/>
      <c r="CE208" s="73"/>
      <c r="CF208" s="73"/>
      <c r="CG208" s="73"/>
      <c r="CH208" s="73"/>
      <c r="CI208" s="73"/>
      <c r="CJ208" s="72"/>
      <c r="CK208" s="73"/>
      <c r="CL208" s="217"/>
      <c r="CM208" s="71"/>
      <c r="CN208" s="71"/>
      <c r="CO208" s="73"/>
      <c r="CP208" s="217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18"/>
      <c r="DD208" s="218"/>
      <c r="DG208" s="218"/>
    </row>
    <row r="209" spans="2:111">
      <c r="B209" s="71"/>
      <c r="C209" s="71"/>
      <c r="D209" s="71"/>
      <c r="E209" s="73"/>
      <c r="F209" s="217"/>
      <c r="G209" s="71"/>
      <c r="H209" s="223"/>
      <c r="I209" s="73"/>
      <c r="J209" s="73"/>
      <c r="K209" s="73"/>
      <c r="L209" s="73"/>
      <c r="M209" s="73"/>
      <c r="N209" s="73"/>
      <c r="O209" s="73"/>
      <c r="P209" s="73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73"/>
      <c r="AD209" s="73"/>
      <c r="AE209" s="73"/>
      <c r="AF209" s="95"/>
      <c r="AG209" s="95"/>
      <c r="AH209" s="73"/>
      <c r="AI209" s="73"/>
      <c r="AJ209" s="95"/>
      <c r="AK209" s="95"/>
      <c r="AL209" s="73"/>
      <c r="AM209" s="73"/>
      <c r="AN209" s="95"/>
      <c r="AO209" s="95"/>
      <c r="AP209" s="73"/>
      <c r="AQ209" s="73"/>
      <c r="AR209" s="95"/>
      <c r="AS209" s="95"/>
      <c r="AT209" s="73"/>
      <c r="AU209" s="73"/>
      <c r="AV209" s="95"/>
      <c r="AW209" s="95"/>
      <c r="AX209" s="73"/>
      <c r="AY209" s="73"/>
      <c r="AZ209" s="95"/>
      <c r="BA209" s="95"/>
      <c r="BB209" s="73"/>
      <c r="BC209" s="73"/>
      <c r="BD209" s="95"/>
      <c r="BE209" s="95"/>
      <c r="BF209" s="73"/>
      <c r="BG209" s="73"/>
      <c r="BH209" s="95"/>
      <c r="BI209" s="95"/>
      <c r="BJ209" s="73"/>
      <c r="BK209" s="73"/>
      <c r="BL209" s="95"/>
      <c r="BM209" s="95"/>
      <c r="BN209" s="73"/>
      <c r="BO209" s="73"/>
      <c r="BP209" s="95"/>
      <c r="BQ209" s="95"/>
      <c r="BR209" s="73"/>
      <c r="BS209" s="73"/>
      <c r="BT209" s="95"/>
      <c r="BU209" s="95"/>
      <c r="BV209" s="73"/>
      <c r="BW209" s="73"/>
      <c r="BX209" s="95"/>
      <c r="BY209" s="95"/>
      <c r="BZ209" s="73"/>
      <c r="CA209" s="73"/>
      <c r="CB209" s="95"/>
      <c r="CC209" s="95"/>
      <c r="CD209" s="73"/>
      <c r="CE209" s="73"/>
      <c r="CF209" s="73"/>
      <c r="CG209" s="73"/>
      <c r="CH209" s="73"/>
      <c r="CI209" s="73"/>
      <c r="CJ209" s="72"/>
      <c r="CK209" s="73"/>
      <c r="CL209" s="217"/>
      <c r="CM209" s="71"/>
      <c r="CN209" s="71"/>
      <c r="CO209" s="73"/>
      <c r="CP209" s="217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18"/>
      <c r="DD209" s="218"/>
      <c r="DG209" s="218"/>
    </row>
    <row r="210" spans="2:111">
      <c r="B210" s="71"/>
      <c r="C210" s="71"/>
      <c r="D210" s="71"/>
      <c r="E210" s="73"/>
      <c r="F210" s="217"/>
      <c r="G210" s="71"/>
      <c r="H210" s="223"/>
      <c r="I210" s="73"/>
      <c r="J210" s="73"/>
      <c r="K210" s="73"/>
      <c r="L210" s="73"/>
      <c r="M210" s="73"/>
      <c r="N210" s="73"/>
      <c r="O210" s="73"/>
      <c r="P210" s="73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73"/>
      <c r="AD210" s="73"/>
      <c r="AE210" s="73"/>
      <c r="AF210" s="95"/>
      <c r="AG210" s="95"/>
      <c r="AH210" s="73"/>
      <c r="AI210" s="73"/>
      <c r="AJ210" s="95"/>
      <c r="AK210" s="95"/>
      <c r="AL210" s="73"/>
      <c r="AM210" s="73"/>
      <c r="AN210" s="95"/>
      <c r="AO210" s="95"/>
      <c r="AP210" s="73"/>
      <c r="AQ210" s="73"/>
      <c r="AR210" s="95"/>
      <c r="AS210" s="95"/>
      <c r="AT210" s="73"/>
      <c r="AU210" s="73"/>
      <c r="AV210" s="95"/>
      <c r="AW210" s="95"/>
      <c r="AX210" s="73"/>
      <c r="AY210" s="73"/>
      <c r="AZ210" s="95"/>
      <c r="BA210" s="95"/>
      <c r="BB210" s="73"/>
      <c r="BC210" s="73"/>
      <c r="BD210" s="95"/>
      <c r="BE210" s="95"/>
      <c r="BF210" s="73"/>
      <c r="BG210" s="73"/>
      <c r="BH210" s="95"/>
      <c r="BI210" s="95"/>
      <c r="BJ210" s="73"/>
      <c r="BK210" s="73"/>
      <c r="BL210" s="95"/>
      <c r="BM210" s="95"/>
      <c r="BN210" s="73"/>
      <c r="BO210" s="73"/>
      <c r="BP210" s="95"/>
      <c r="BQ210" s="95"/>
      <c r="BR210" s="73"/>
      <c r="BS210" s="73"/>
      <c r="BT210" s="95"/>
      <c r="BU210" s="95"/>
      <c r="BV210" s="73"/>
      <c r="BW210" s="73"/>
      <c r="BX210" s="95"/>
      <c r="BY210" s="95"/>
      <c r="BZ210" s="73"/>
      <c r="CA210" s="73"/>
      <c r="CB210" s="95"/>
      <c r="CC210" s="95"/>
      <c r="CD210" s="73"/>
      <c r="CE210" s="73"/>
      <c r="CF210" s="73"/>
      <c r="CG210" s="73"/>
      <c r="CH210" s="73"/>
      <c r="CI210" s="73"/>
      <c r="CJ210" s="72"/>
      <c r="CK210" s="73"/>
      <c r="CL210" s="217"/>
      <c r="CM210" s="71"/>
      <c r="CN210" s="71"/>
      <c r="CO210" s="73"/>
      <c r="CP210" s="217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18"/>
      <c r="DD210" s="218"/>
      <c r="DG210" s="218"/>
    </row>
    <row r="211" spans="2:111">
      <c r="B211" s="71"/>
      <c r="C211" s="71"/>
      <c r="D211" s="71"/>
      <c r="E211" s="73"/>
      <c r="F211" s="217"/>
      <c r="G211" s="71"/>
      <c r="H211" s="223"/>
      <c r="I211" s="73"/>
      <c r="J211" s="73"/>
      <c r="K211" s="73"/>
      <c r="L211" s="73"/>
      <c r="M211" s="73"/>
      <c r="N211" s="73"/>
      <c r="O211" s="73"/>
      <c r="P211" s="73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73"/>
      <c r="AD211" s="73"/>
      <c r="AE211" s="73"/>
      <c r="AF211" s="95"/>
      <c r="AG211" s="95"/>
      <c r="AH211" s="73"/>
      <c r="AI211" s="73"/>
      <c r="AJ211" s="95"/>
      <c r="AK211" s="95"/>
      <c r="AL211" s="73"/>
      <c r="AM211" s="73"/>
      <c r="AN211" s="95"/>
      <c r="AO211" s="95"/>
      <c r="AP211" s="73"/>
      <c r="AQ211" s="73"/>
      <c r="AR211" s="95"/>
      <c r="AS211" s="95"/>
      <c r="AT211" s="73"/>
      <c r="AU211" s="73"/>
      <c r="AV211" s="95"/>
      <c r="AW211" s="95"/>
      <c r="AX211" s="73"/>
      <c r="AY211" s="73"/>
      <c r="AZ211" s="95"/>
      <c r="BA211" s="95"/>
      <c r="BB211" s="73"/>
      <c r="BC211" s="73"/>
      <c r="BD211" s="95"/>
      <c r="BE211" s="95"/>
      <c r="BF211" s="73"/>
      <c r="BG211" s="73"/>
      <c r="BH211" s="95"/>
      <c r="BI211" s="95"/>
      <c r="BJ211" s="73"/>
      <c r="BK211" s="73"/>
      <c r="BL211" s="95"/>
      <c r="BM211" s="95"/>
      <c r="BN211" s="73"/>
      <c r="BO211" s="73"/>
      <c r="BP211" s="95"/>
      <c r="BQ211" s="95"/>
      <c r="BR211" s="73"/>
      <c r="BS211" s="73"/>
      <c r="BT211" s="95"/>
      <c r="BU211" s="95"/>
      <c r="BV211" s="73"/>
      <c r="BW211" s="73"/>
      <c r="BX211" s="95"/>
      <c r="BY211" s="95"/>
      <c r="BZ211" s="73"/>
      <c r="CA211" s="73"/>
      <c r="CB211" s="95"/>
      <c r="CC211" s="95"/>
      <c r="CD211" s="73"/>
      <c r="CE211" s="73"/>
      <c r="CF211" s="73"/>
      <c r="CG211" s="73"/>
      <c r="CH211" s="73"/>
      <c r="CI211" s="73"/>
      <c r="CJ211" s="72"/>
      <c r="CK211" s="73"/>
      <c r="CL211" s="217"/>
      <c r="CM211" s="71"/>
      <c r="CN211" s="71"/>
      <c r="CO211" s="73"/>
      <c r="CP211" s="217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18"/>
      <c r="DD211" s="218"/>
      <c r="DG211" s="218"/>
    </row>
    <row r="212" spans="2:111">
      <c r="B212" s="71"/>
      <c r="C212" s="71"/>
      <c r="D212" s="71"/>
      <c r="E212" s="73"/>
      <c r="F212" s="217"/>
      <c r="G212" s="71"/>
      <c r="H212" s="223"/>
      <c r="I212" s="73"/>
      <c r="J212" s="73"/>
      <c r="K212" s="73"/>
      <c r="L212" s="73"/>
      <c r="M212" s="73"/>
      <c r="N212" s="73"/>
      <c r="O212" s="73"/>
      <c r="P212" s="73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73"/>
      <c r="AD212" s="73"/>
      <c r="AE212" s="73"/>
      <c r="AF212" s="95"/>
      <c r="AG212" s="95"/>
      <c r="AH212" s="73"/>
      <c r="AI212" s="73"/>
      <c r="AJ212" s="95"/>
      <c r="AK212" s="95"/>
      <c r="AL212" s="73"/>
      <c r="AM212" s="73"/>
      <c r="AN212" s="95"/>
      <c r="AO212" s="95"/>
      <c r="AP212" s="73"/>
      <c r="AQ212" s="73"/>
      <c r="AR212" s="95"/>
      <c r="AS212" s="95"/>
      <c r="AT212" s="73"/>
      <c r="AU212" s="73"/>
      <c r="AV212" s="95"/>
      <c r="AW212" s="95"/>
      <c r="AX212" s="73"/>
      <c r="AY212" s="73"/>
      <c r="AZ212" s="95"/>
      <c r="BA212" s="95"/>
      <c r="BB212" s="73"/>
      <c r="BC212" s="73"/>
      <c r="BD212" s="95"/>
      <c r="BE212" s="95"/>
      <c r="BF212" s="73"/>
      <c r="BG212" s="73"/>
      <c r="BH212" s="95"/>
      <c r="BI212" s="95"/>
      <c r="BJ212" s="73"/>
      <c r="BK212" s="73"/>
      <c r="BL212" s="95"/>
      <c r="BM212" s="95"/>
      <c r="BN212" s="73"/>
      <c r="BO212" s="73"/>
      <c r="BP212" s="95"/>
      <c r="BQ212" s="95"/>
      <c r="BR212" s="73"/>
      <c r="BS212" s="73"/>
      <c r="BT212" s="95"/>
      <c r="BU212" s="95"/>
      <c r="BV212" s="73"/>
      <c r="BW212" s="73"/>
      <c r="BX212" s="95"/>
      <c r="BY212" s="95"/>
      <c r="BZ212" s="73"/>
      <c r="CA212" s="73"/>
      <c r="CB212" s="95"/>
      <c r="CC212" s="95"/>
      <c r="CD212" s="73"/>
      <c r="CE212" s="73"/>
      <c r="CF212" s="73"/>
      <c r="CG212" s="73"/>
      <c r="CH212" s="73"/>
      <c r="CI212" s="73"/>
      <c r="CJ212" s="72"/>
      <c r="CK212" s="73"/>
      <c r="CL212" s="217"/>
      <c r="CM212" s="71"/>
      <c r="CN212" s="71"/>
      <c r="CO212" s="73"/>
      <c r="CP212" s="217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18"/>
      <c r="DD212" s="218"/>
      <c r="DG212" s="218"/>
    </row>
    <row r="213" spans="2:111">
      <c r="B213" s="71"/>
      <c r="C213" s="71"/>
      <c r="D213" s="71"/>
      <c r="E213" s="73"/>
      <c r="F213" s="217"/>
      <c r="G213" s="71"/>
      <c r="H213" s="223"/>
      <c r="I213" s="73"/>
      <c r="J213" s="73"/>
      <c r="K213" s="73"/>
      <c r="L213" s="73"/>
      <c r="M213" s="73"/>
      <c r="N213" s="73"/>
      <c r="O213" s="73"/>
      <c r="P213" s="73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73"/>
      <c r="AD213" s="73"/>
      <c r="AE213" s="73"/>
      <c r="AF213" s="95"/>
      <c r="AG213" s="95"/>
      <c r="AH213" s="73"/>
      <c r="AI213" s="73"/>
      <c r="AJ213" s="95"/>
      <c r="AK213" s="95"/>
      <c r="AL213" s="73"/>
      <c r="AM213" s="73"/>
      <c r="AN213" s="95"/>
      <c r="AO213" s="95"/>
      <c r="AP213" s="73"/>
      <c r="AQ213" s="73"/>
      <c r="AR213" s="95"/>
      <c r="AS213" s="95"/>
      <c r="AT213" s="73"/>
      <c r="AU213" s="73"/>
      <c r="AV213" s="95"/>
      <c r="AW213" s="95"/>
      <c r="AX213" s="73"/>
      <c r="AY213" s="73"/>
      <c r="AZ213" s="95"/>
      <c r="BA213" s="95"/>
      <c r="BB213" s="73"/>
      <c r="BC213" s="73"/>
      <c r="BD213" s="95"/>
      <c r="BE213" s="95"/>
      <c r="BF213" s="73"/>
      <c r="BG213" s="73"/>
      <c r="BH213" s="95"/>
      <c r="BI213" s="95"/>
      <c r="BJ213" s="73"/>
      <c r="BK213" s="73"/>
      <c r="BL213" s="95"/>
      <c r="BM213" s="95"/>
      <c r="BN213" s="73"/>
      <c r="BO213" s="73"/>
      <c r="BP213" s="95"/>
      <c r="BQ213" s="95"/>
      <c r="BR213" s="73"/>
      <c r="BS213" s="73"/>
      <c r="BT213" s="95"/>
      <c r="BU213" s="95"/>
      <c r="BV213" s="73"/>
      <c r="BW213" s="73"/>
      <c r="BX213" s="95"/>
      <c r="BY213" s="95"/>
      <c r="BZ213" s="73"/>
      <c r="CA213" s="73"/>
      <c r="CB213" s="95"/>
      <c r="CC213" s="95"/>
      <c r="CD213" s="73"/>
      <c r="CE213" s="73"/>
      <c r="CF213" s="73"/>
      <c r="CG213" s="73"/>
      <c r="CH213" s="73"/>
      <c r="CI213" s="73"/>
      <c r="CJ213" s="72"/>
      <c r="CK213" s="73"/>
      <c r="CL213" s="217"/>
      <c r="CM213" s="71"/>
      <c r="CN213" s="71"/>
      <c r="CO213" s="73"/>
      <c r="CP213" s="217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18"/>
      <c r="DD213" s="218"/>
      <c r="DG213" s="218"/>
    </row>
    <row r="214" spans="2:111">
      <c r="B214" s="71"/>
      <c r="C214" s="71"/>
      <c r="D214" s="71"/>
      <c r="E214" s="73"/>
      <c r="F214" s="217"/>
      <c r="G214" s="71"/>
      <c r="H214" s="223"/>
      <c r="I214" s="73"/>
      <c r="J214" s="73"/>
      <c r="K214" s="73"/>
      <c r="L214" s="73"/>
      <c r="M214" s="73"/>
      <c r="N214" s="73"/>
      <c r="O214" s="73"/>
      <c r="P214" s="73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73"/>
      <c r="AD214" s="73"/>
      <c r="AE214" s="73"/>
      <c r="AF214" s="95"/>
      <c r="AG214" s="95"/>
      <c r="AH214" s="73"/>
      <c r="AI214" s="73"/>
      <c r="AJ214" s="95"/>
      <c r="AK214" s="95"/>
      <c r="AL214" s="73"/>
      <c r="AM214" s="73"/>
      <c r="AN214" s="95"/>
      <c r="AO214" s="95"/>
      <c r="AP214" s="73"/>
      <c r="AQ214" s="73"/>
      <c r="AR214" s="95"/>
      <c r="AS214" s="95"/>
      <c r="AT214" s="73"/>
      <c r="AU214" s="73"/>
      <c r="AV214" s="95"/>
      <c r="AW214" s="95"/>
      <c r="AX214" s="73"/>
      <c r="AY214" s="73"/>
      <c r="AZ214" s="95"/>
      <c r="BA214" s="95"/>
      <c r="BB214" s="73"/>
      <c r="BC214" s="73"/>
      <c r="BD214" s="95"/>
      <c r="BE214" s="95"/>
      <c r="BF214" s="73"/>
      <c r="BG214" s="73"/>
      <c r="BH214" s="95"/>
      <c r="BI214" s="95"/>
      <c r="BJ214" s="73"/>
      <c r="BK214" s="73"/>
      <c r="BL214" s="95"/>
      <c r="BM214" s="95"/>
      <c r="BN214" s="73"/>
      <c r="BO214" s="73"/>
      <c r="BP214" s="95"/>
      <c r="BQ214" s="95"/>
      <c r="BR214" s="73"/>
      <c r="BS214" s="73"/>
      <c r="BT214" s="95"/>
      <c r="BU214" s="95"/>
      <c r="BV214" s="73"/>
      <c r="BW214" s="73"/>
      <c r="BX214" s="95"/>
      <c r="BY214" s="95"/>
      <c r="BZ214" s="73"/>
      <c r="CA214" s="73"/>
      <c r="CB214" s="95"/>
      <c r="CC214" s="95"/>
      <c r="CD214" s="73"/>
      <c r="CE214" s="73"/>
      <c r="CF214" s="73"/>
      <c r="CG214" s="73"/>
      <c r="CH214" s="73"/>
      <c r="CI214" s="73"/>
      <c r="CJ214" s="72"/>
      <c r="CK214" s="73"/>
      <c r="CL214" s="217"/>
      <c r="CM214" s="71"/>
      <c r="CN214" s="71"/>
      <c r="CO214" s="73"/>
      <c r="CP214" s="217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18"/>
      <c r="DD214" s="218"/>
      <c r="DG214" s="218"/>
    </row>
    <row r="215" spans="2:111">
      <c r="B215" s="71"/>
      <c r="C215" s="71"/>
      <c r="D215" s="71"/>
      <c r="E215" s="73"/>
      <c r="F215" s="217"/>
      <c r="G215" s="71"/>
      <c r="H215" s="223"/>
      <c r="I215" s="73"/>
      <c r="J215" s="73"/>
      <c r="K215" s="73"/>
      <c r="L215" s="73"/>
      <c r="M215" s="73"/>
      <c r="N215" s="73"/>
      <c r="O215" s="73"/>
      <c r="P215" s="73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73"/>
      <c r="AD215" s="73"/>
      <c r="AE215" s="73"/>
      <c r="AF215" s="95"/>
      <c r="AG215" s="95"/>
      <c r="AH215" s="73"/>
      <c r="AI215" s="73"/>
      <c r="AJ215" s="95"/>
      <c r="AK215" s="95"/>
      <c r="AL215" s="73"/>
      <c r="AM215" s="73"/>
      <c r="AN215" s="95"/>
      <c r="AO215" s="95"/>
      <c r="AP215" s="73"/>
      <c r="AQ215" s="73"/>
      <c r="AR215" s="95"/>
      <c r="AS215" s="95"/>
      <c r="AT215" s="73"/>
      <c r="AU215" s="73"/>
      <c r="AV215" s="95"/>
      <c r="AW215" s="95"/>
      <c r="AX215" s="73"/>
      <c r="AY215" s="73"/>
      <c r="AZ215" s="95"/>
      <c r="BA215" s="95"/>
      <c r="BB215" s="73"/>
      <c r="BC215" s="73"/>
      <c r="BD215" s="95"/>
      <c r="BE215" s="95"/>
      <c r="BF215" s="73"/>
      <c r="BG215" s="73"/>
      <c r="BH215" s="95"/>
      <c r="BI215" s="95"/>
      <c r="BJ215" s="73"/>
      <c r="BK215" s="73"/>
      <c r="BL215" s="95"/>
      <c r="BM215" s="95"/>
      <c r="BN215" s="73"/>
      <c r="BO215" s="73"/>
      <c r="BP215" s="95"/>
      <c r="BQ215" s="95"/>
      <c r="BR215" s="73"/>
      <c r="BS215" s="73"/>
      <c r="BT215" s="95"/>
      <c r="BU215" s="95"/>
      <c r="BV215" s="73"/>
      <c r="BW215" s="73"/>
      <c r="BX215" s="95"/>
      <c r="BY215" s="95"/>
      <c r="BZ215" s="73"/>
      <c r="CA215" s="73"/>
      <c r="CB215" s="95"/>
      <c r="CC215" s="95"/>
      <c r="CD215" s="73"/>
      <c r="CE215" s="73"/>
      <c r="CF215" s="73"/>
      <c r="CG215" s="73"/>
      <c r="CH215" s="73"/>
      <c r="CI215" s="73"/>
      <c r="CJ215" s="72"/>
      <c r="CK215" s="73"/>
      <c r="CL215" s="217"/>
      <c r="CM215" s="71"/>
      <c r="CN215" s="71"/>
      <c r="CO215" s="73"/>
      <c r="CP215" s="217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18"/>
      <c r="DD215" s="218"/>
      <c r="DG215" s="218"/>
    </row>
    <row r="216" spans="2:111">
      <c r="B216" s="71"/>
      <c r="C216" s="71"/>
      <c r="D216" s="71"/>
      <c r="E216" s="73"/>
      <c r="F216" s="217"/>
      <c r="G216" s="71"/>
      <c r="H216" s="223"/>
      <c r="I216" s="73"/>
      <c r="J216" s="73"/>
      <c r="K216" s="73"/>
      <c r="L216" s="73"/>
      <c r="M216" s="73"/>
      <c r="N216" s="73"/>
      <c r="O216" s="73"/>
      <c r="P216" s="73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73"/>
      <c r="AD216" s="73"/>
      <c r="AE216" s="73"/>
      <c r="AF216" s="95"/>
      <c r="AG216" s="95"/>
      <c r="AH216" s="73"/>
      <c r="AI216" s="73"/>
      <c r="AJ216" s="95"/>
      <c r="AK216" s="95"/>
      <c r="AL216" s="73"/>
      <c r="AM216" s="73"/>
      <c r="AN216" s="95"/>
      <c r="AO216" s="95"/>
      <c r="AP216" s="73"/>
      <c r="AQ216" s="73"/>
      <c r="AR216" s="95"/>
      <c r="AS216" s="95"/>
      <c r="AT216" s="73"/>
      <c r="AU216" s="73"/>
      <c r="AV216" s="95"/>
      <c r="AW216" s="95"/>
      <c r="AX216" s="73"/>
      <c r="AY216" s="73"/>
      <c r="AZ216" s="95"/>
      <c r="BA216" s="95"/>
      <c r="BB216" s="73"/>
      <c r="BC216" s="73"/>
      <c r="BD216" s="95"/>
      <c r="BE216" s="95"/>
      <c r="BF216" s="73"/>
      <c r="BG216" s="73"/>
      <c r="BH216" s="95"/>
      <c r="BI216" s="95"/>
      <c r="BJ216" s="73"/>
      <c r="BK216" s="73"/>
      <c r="BL216" s="95"/>
      <c r="BM216" s="95"/>
      <c r="BN216" s="73"/>
      <c r="BO216" s="73"/>
      <c r="BP216" s="95"/>
      <c r="BQ216" s="95"/>
      <c r="BR216" s="73"/>
      <c r="BS216" s="73"/>
      <c r="BT216" s="95"/>
      <c r="BU216" s="95"/>
      <c r="BV216" s="73"/>
      <c r="BW216" s="73"/>
      <c r="BX216" s="95"/>
      <c r="BY216" s="95"/>
      <c r="BZ216" s="73"/>
      <c r="CA216" s="73"/>
      <c r="CB216" s="95"/>
      <c r="CC216" s="95"/>
      <c r="CD216" s="73"/>
      <c r="CE216" s="73"/>
      <c r="CF216" s="73"/>
      <c r="CG216" s="73"/>
      <c r="CH216" s="73"/>
      <c r="CI216" s="73"/>
      <c r="CJ216" s="72"/>
      <c r="CK216" s="73"/>
      <c r="CL216" s="217"/>
      <c r="CM216" s="71"/>
      <c r="CN216" s="71"/>
      <c r="CO216" s="73"/>
      <c r="CP216" s="217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18"/>
      <c r="DD216" s="218"/>
      <c r="DG216" s="218"/>
    </row>
    <row r="217" spans="2:111">
      <c r="B217" s="71"/>
      <c r="C217" s="71"/>
      <c r="D217" s="71"/>
      <c r="E217" s="73"/>
      <c r="F217" s="217"/>
      <c r="G217" s="71"/>
      <c r="H217" s="223"/>
      <c r="I217" s="73"/>
      <c r="J217" s="73"/>
      <c r="K217" s="73"/>
      <c r="L217" s="73"/>
      <c r="M217" s="73"/>
      <c r="N217" s="73"/>
      <c r="O217" s="73"/>
      <c r="P217" s="73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73"/>
      <c r="AD217" s="73"/>
      <c r="AE217" s="73"/>
      <c r="AF217" s="95"/>
      <c r="AG217" s="95"/>
      <c r="AH217" s="73"/>
      <c r="AI217" s="73"/>
      <c r="AJ217" s="95"/>
      <c r="AK217" s="95"/>
      <c r="AL217" s="73"/>
      <c r="AM217" s="73"/>
      <c r="AN217" s="95"/>
      <c r="AO217" s="95"/>
      <c r="AP217" s="73"/>
      <c r="AQ217" s="73"/>
      <c r="AR217" s="95"/>
      <c r="AS217" s="95"/>
      <c r="AT217" s="73"/>
      <c r="AU217" s="73"/>
      <c r="AV217" s="95"/>
      <c r="AW217" s="95"/>
      <c r="AX217" s="73"/>
      <c r="AY217" s="73"/>
      <c r="AZ217" s="95"/>
      <c r="BA217" s="95"/>
      <c r="BB217" s="73"/>
      <c r="BC217" s="73"/>
      <c r="BD217" s="95"/>
      <c r="BE217" s="95"/>
      <c r="BF217" s="73"/>
      <c r="BG217" s="73"/>
      <c r="BH217" s="95"/>
      <c r="BI217" s="95"/>
      <c r="BJ217" s="73"/>
      <c r="BK217" s="73"/>
      <c r="BL217" s="95"/>
      <c r="BM217" s="95"/>
      <c r="BN217" s="73"/>
      <c r="BO217" s="73"/>
      <c r="BP217" s="95"/>
      <c r="BQ217" s="95"/>
      <c r="BR217" s="73"/>
      <c r="BS217" s="73"/>
      <c r="BT217" s="95"/>
      <c r="BU217" s="95"/>
      <c r="BV217" s="73"/>
      <c r="BW217" s="73"/>
      <c r="BX217" s="95"/>
      <c r="BY217" s="95"/>
      <c r="BZ217" s="73"/>
      <c r="CA217" s="73"/>
      <c r="CB217" s="95"/>
      <c r="CC217" s="95"/>
      <c r="CD217" s="73"/>
      <c r="CE217" s="73"/>
      <c r="CF217" s="73"/>
      <c r="CG217" s="73"/>
      <c r="CH217" s="73"/>
      <c r="CI217" s="73"/>
      <c r="CJ217" s="72"/>
      <c r="CK217" s="73"/>
      <c r="CL217" s="217"/>
      <c r="CM217" s="71"/>
      <c r="CN217" s="71"/>
      <c r="CO217" s="73"/>
      <c r="CP217" s="217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18"/>
      <c r="DD217" s="218"/>
      <c r="DG217" s="218"/>
    </row>
    <row r="218" spans="2:111">
      <c r="B218" s="71"/>
      <c r="C218" s="71"/>
      <c r="D218" s="71"/>
      <c r="E218" s="73"/>
      <c r="F218" s="217"/>
      <c r="G218" s="71"/>
      <c r="H218" s="223"/>
      <c r="I218" s="73"/>
      <c r="J218" s="73"/>
      <c r="K218" s="73"/>
      <c r="L218" s="73"/>
      <c r="M218" s="73"/>
      <c r="N218" s="73"/>
      <c r="O218" s="73"/>
      <c r="P218" s="73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73"/>
      <c r="AD218" s="73"/>
      <c r="AE218" s="73"/>
      <c r="AF218" s="95"/>
      <c r="AG218" s="95"/>
      <c r="AH218" s="73"/>
      <c r="AI218" s="73"/>
      <c r="AJ218" s="95"/>
      <c r="AK218" s="95"/>
      <c r="AL218" s="73"/>
      <c r="AM218" s="73"/>
      <c r="AN218" s="95"/>
      <c r="AO218" s="95"/>
      <c r="AP218" s="73"/>
      <c r="AQ218" s="73"/>
      <c r="AR218" s="95"/>
      <c r="AS218" s="95"/>
      <c r="AT218" s="73"/>
      <c r="AU218" s="73"/>
      <c r="AV218" s="95"/>
      <c r="AW218" s="95"/>
      <c r="AX218" s="73"/>
      <c r="AY218" s="73"/>
      <c r="AZ218" s="95"/>
      <c r="BA218" s="95"/>
      <c r="BB218" s="73"/>
      <c r="BC218" s="73"/>
      <c r="BD218" s="95"/>
      <c r="BE218" s="95"/>
      <c r="BF218" s="73"/>
      <c r="BG218" s="73"/>
      <c r="BH218" s="95"/>
      <c r="BI218" s="95"/>
      <c r="BJ218" s="73"/>
      <c r="BK218" s="73"/>
      <c r="BL218" s="95"/>
      <c r="BM218" s="95"/>
      <c r="BN218" s="73"/>
      <c r="BO218" s="73"/>
      <c r="BP218" s="95"/>
      <c r="BQ218" s="95"/>
      <c r="BR218" s="73"/>
      <c r="BS218" s="73"/>
      <c r="BT218" s="95"/>
      <c r="BU218" s="95"/>
      <c r="BV218" s="73"/>
      <c r="BW218" s="73"/>
      <c r="BX218" s="95"/>
      <c r="BY218" s="95"/>
      <c r="BZ218" s="73"/>
      <c r="CA218" s="73"/>
      <c r="CB218" s="95"/>
      <c r="CC218" s="95"/>
      <c r="CD218" s="73"/>
      <c r="CE218" s="73"/>
      <c r="CF218" s="73"/>
      <c r="CG218" s="73"/>
      <c r="CH218" s="73"/>
      <c r="CI218" s="73"/>
      <c r="CJ218" s="72"/>
      <c r="CK218" s="73"/>
      <c r="CL218" s="217"/>
      <c r="CM218" s="71"/>
      <c r="CN218" s="71"/>
      <c r="CO218" s="73"/>
      <c r="CP218" s="217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18"/>
      <c r="DD218" s="218"/>
      <c r="DG218" s="218"/>
    </row>
    <row r="219" spans="2:111">
      <c r="B219" s="71"/>
      <c r="C219" s="71"/>
      <c r="D219" s="71"/>
      <c r="E219" s="73"/>
      <c r="F219" s="217"/>
      <c r="G219" s="71"/>
      <c r="H219" s="223"/>
      <c r="I219" s="73"/>
      <c r="J219" s="73"/>
      <c r="K219" s="73"/>
      <c r="L219" s="73"/>
      <c r="M219" s="73"/>
      <c r="N219" s="73"/>
      <c r="O219" s="73"/>
      <c r="P219" s="73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73"/>
      <c r="AD219" s="73"/>
      <c r="AE219" s="73"/>
      <c r="AF219" s="95"/>
      <c r="AG219" s="95"/>
      <c r="AH219" s="73"/>
      <c r="AI219" s="73"/>
      <c r="AJ219" s="95"/>
      <c r="AK219" s="95"/>
      <c r="AL219" s="73"/>
      <c r="AM219" s="73"/>
      <c r="AN219" s="95"/>
      <c r="AO219" s="95"/>
      <c r="AP219" s="73"/>
      <c r="AQ219" s="73"/>
      <c r="AR219" s="95"/>
      <c r="AS219" s="95"/>
      <c r="AT219" s="73"/>
      <c r="AU219" s="73"/>
      <c r="AV219" s="95"/>
      <c r="AW219" s="95"/>
      <c r="AX219" s="73"/>
      <c r="AY219" s="73"/>
      <c r="AZ219" s="95"/>
      <c r="BA219" s="95"/>
      <c r="BB219" s="73"/>
      <c r="BC219" s="73"/>
      <c r="BD219" s="95"/>
      <c r="BE219" s="95"/>
      <c r="BF219" s="73"/>
      <c r="BG219" s="73"/>
      <c r="BH219" s="95"/>
      <c r="BI219" s="95"/>
      <c r="BJ219" s="73"/>
      <c r="BK219" s="73"/>
      <c r="BL219" s="95"/>
      <c r="BM219" s="95"/>
      <c r="BN219" s="73"/>
      <c r="BO219" s="73"/>
      <c r="BP219" s="95"/>
      <c r="BQ219" s="95"/>
      <c r="BR219" s="73"/>
      <c r="BS219" s="73"/>
      <c r="BT219" s="95"/>
      <c r="BU219" s="95"/>
      <c r="BV219" s="73"/>
      <c r="BW219" s="73"/>
      <c r="BX219" s="95"/>
      <c r="BY219" s="95"/>
      <c r="BZ219" s="73"/>
      <c r="CA219" s="73"/>
      <c r="CB219" s="95"/>
      <c r="CC219" s="95"/>
      <c r="CD219" s="73"/>
      <c r="CE219" s="73"/>
      <c r="CF219" s="73"/>
      <c r="CG219" s="73"/>
      <c r="CH219" s="73"/>
      <c r="CI219" s="73"/>
      <c r="CJ219" s="72"/>
      <c r="CK219" s="73"/>
      <c r="CL219" s="217"/>
      <c r="CM219" s="71"/>
      <c r="CN219" s="71"/>
      <c r="CO219" s="73"/>
      <c r="CP219" s="217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18"/>
      <c r="DD219" s="218"/>
      <c r="DG219" s="218"/>
    </row>
    <row r="220" spans="2:111">
      <c r="B220" s="71"/>
      <c r="C220" s="71"/>
      <c r="D220" s="71"/>
      <c r="E220" s="73"/>
      <c r="F220" s="217"/>
      <c r="G220" s="71"/>
      <c r="H220" s="223"/>
      <c r="I220" s="73"/>
      <c r="J220" s="73"/>
      <c r="K220" s="73"/>
      <c r="L220" s="73"/>
      <c r="M220" s="73"/>
      <c r="N220" s="73"/>
      <c r="O220" s="73"/>
      <c r="P220" s="73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73"/>
      <c r="AD220" s="73"/>
      <c r="AE220" s="73"/>
      <c r="AF220" s="95"/>
      <c r="AG220" s="95"/>
      <c r="AH220" s="73"/>
      <c r="AI220" s="73"/>
      <c r="AJ220" s="95"/>
      <c r="AK220" s="95"/>
      <c r="AL220" s="73"/>
      <c r="AM220" s="73"/>
      <c r="AN220" s="95"/>
      <c r="AO220" s="95"/>
      <c r="AP220" s="73"/>
      <c r="AQ220" s="73"/>
      <c r="AR220" s="95"/>
      <c r="AS220" s="95"/>
      <c r="AT220" s="73"/>
      <c r="AU220" s="73"/>
      <c r="AV220" s="95"/>
      <c r="AW220" s="95"/>
      <c r="AX220" s="73"/>
      <c r="AY220" s="73"/>
      <c r="AZ220" s="95"/>
      <c r="BA220" s="95"/>
      <c r="BB220" s="73"/>
      <c r="BC220" s="73"/>
      <c r="BD220" s="95"/>
      <c r="BE220" s="95"/>
      <c r="BF220" s="73"/>
      <c r="BG220" s="73"/>
      <c r="BH220" s="95"/>
      <c r="BI220" s="95"/>
      <c r="BJ220" s="73"/>
      <c r="BK220" s="73"/>
      <c r="BL220" s="95"/>
      <c r="BM220" s="95"/>
      <c r="BN220" s="73"/>
      <c r="BO220" s="73"/>
      <c r="BP220" s="95"/>
      <c r="BQ220" s="95"/>
      <c r="BR220" s="73"/>
      <c r="BS220" s="73"/>
      <c r="BT220" s="95"/>
      <c r="BU220" s="95"/>
      <c r="BV220" s="73"/>
      <c r="BW220" s="73"/>
      <c r="BX220" s="95"/>
      <c r="BY220" s="95"/>
      <c r="BZ220" s="73"/>
      <c r="CA220" s="73"/>
      <c r="CB220" s="95"/>
      <c r="CC220" s="95"/>
      <c r="CD220" s="73"/>
      <c r="CE220" s="73"/>
      <c r="CF220" s="73"/>
      <c r="CG220" s="73"/>
      <c r="CH220" s="73"/>
      <c r="CI220" s="73"/>
      <c r="CJ220" s="72"/>
      <c r="CK220" s="73"/>
      <c r="CL220" s="217"/>
      <c r="CM220" s="71"/>
      <c r="CN220" s="71"/>
      <c r="CO220" s="73"/>
      <c r="CP220" s="217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18"/>
      <c r="DD220" s="218"/>
      <c r="DG220" s="218"/>
    </row>
    <row r="221" spans="2:111">
      <c r="B221" s="71"/>
      <c r="C221" s="71"/>
      <c r="D221" s="71"/>
      <c r="E221" s="73"/>
      <c r="F221" s="217"/>
      <c r="G221" s="71"/>
      <c r="H221" s="223"/>
      <c r="I221" s="73"/>
      <c r="J221" s="73"/>
      <c r="K221" s="73"/>
      <c r="L221" s="73"/>
      <c r="M221" s="73"/>
      <c r="N221" s="73"/>
      <c r="O221" s="73"/>
      <c r="P221" s="73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73"/>
      <c r="AD221" s="73"/>
      <c r="AE221" s="73"/>
      <c r="AF221" s="95"/>
      <c r="AG221" s="95"/>
      <c r="AH221" s="73"/>
      <c r="AI221" s="73"/>
      <c r="AJ221" s="95"/>
      <c r="AK221" s="95"/>
      <c r="AL221" s="73"/>
      <c r="AM221" s="73"/>
      <c r="AN221" s="95"/>
      <c r="AO221" s="95"/>
      <c r="AP221" s="73"/>
      <c r="AQ221" s="73"/>
      <c r="AR221" s="95"/>
      <c r="AS221" s="95"/>
      <c r="AT221" s="73"/>
      <c r="AU221" s="73"/>
      <c r="AV221" s="95"/>
      <c r="AW221" s="95"/>
      <c r="AX221" s="73"/>
      <c r="AY221" s="73"/>
      <c r="AZ221" s="95"/>
      <c r="BA221" s="95"/>
      <c r="BB221" s="73"/>
      <c r="BC221" s="73"/>
      <c r="BD221" s="95"/>
      <c r="BE221" s="95"/>
      <c r="BF221" s="73"/>
      <c r="BG221" s="73"/>
      <c r="BH221" s="95"/>
      <c r="BI221" s="95"/>
      <c r="BJ221" s="73"/>
      <c r="BK221" s="73"/>
      <c r="BL221" s="95"/>
      <c r="BM221" s="95"/>
      <c r="BN221" s="73"/>
      <c r="BO221" s="73"/>
      <c r="BP221" s="95"/>
      <c r="BQ221" s="95"/>
      <c r="BR221" s="73"/>
      <c r="BS221" s="73"/>
      <c r="BT221" s="95"/>
      <c r="BU221" s="95"/>
      <c r="BV221" s="73"/>
      <c r="BW221" s="73"/>
      <c r="BX221" s="95"/>
      <c r="BY221" s="95"/>
      <c r="BZ221" s="73"/>
      <c r="CA221" s="73"/>
      <c r="CB221" s="95"/>
      <c r="CC221" s="95"/>
      <c r="CD221" s="73"/>
      <c r="CE221" s="73"/>
      <c r="CF221" s="73"/>
      <c r="CG221" s="73"/>
      <c r="CH221" s="73"/>
      <c r="CI221" s="73"/>
      <c r="CJ221" s="72"/>
      <c r="CK221" s="73"/>
      <c r="CL221" s="217"/>
      <c r="CM221" s="71"/>
      <c r="CN221" s="71"/>
      <c r="CO221" s="73"/>
      <c r="CP221" s="217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18"/>
      <c r="DD221" s="218"/>
      <c r="DG221" s="218"/>
    </row>
    <row r="222" spans="2:111">
      <c r="B222" s="71"/>
      <c r="C222" s="71"/>
      <c r="D222" s="71"/>
      <c r="E222" s="73"/>
      <c r="F222" s="217"/>
      <c r="G222" s="71"/>
      <c r="H222" s="223"/>
      <c r="I222" s="73"/>
      <c r="J222" s="73"/>
      <c r="K222" s="73"/>
      <c r="L222" s="73"/>
      <c r="M222" s="73"/>
      <c r="N222" s="73"/>
      <c r="O222" s="73"/>
      <c r="P222" s="73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73"/>
      <c r="AD222" s="73"/>
      <c r="AE222" s="73"/>
      <c r="AF222" s="95"/>
      <c r="AG222" s="95"/>
      <c r="AH222" s="73"/>
      <c r="AI222" s="73"/>
      <c r="AJ222" s="95"/>
      <c r="AK222" s="95"/>
      <c r="AL222" s="73"/>
      <c r="AM222" s="73"/>
      <c r="AN222" s="95"/>
      <c r="AO222" s="95"/>
      <c r="AP222" s="73"/>
      <c r="AQ222" s="73"/>
      <c r="AR222" s="95"/>
      <c r="AS222" s="95"/>
      <c r="AT222" s="73"/>
      <c r="AU222" s="73"/>
      <c r="AV222" s="95"/>
      <c r="AW222" s="95"/>
      <c r="AX222" s="73"/>
      <c r="AY222" s="73"/>
      <c r="AZ222" s="95"/>
      <c r="BA222" s="95"/>
      <c r="BB222" s="73"/>
      <c r="BC222" s="73"/>
      <c r="BD222" s="95"/>
      <c r="BE222" s="95"/>
      <c r="BF222" s="73"/>
      <c r="BG222" s="73"/>
      <c r="BH222" s="95"/>
      <c r="BI222" s="95"/>
      <c r="BJ222" s="73"/>
      <c r="BK222" s="73"/>
      <c r="BL222" s="95"/>
      <c r="BM222" s="95"/>
      <c r="BN222" s="73"/>
      <c r="BO222" s="73"/>
      <c r="BP222" s="95"/>
      <c r="BQ222" s="95"/>
      <c r="BR222" s="73"/>
      <c r="BS222" s="73"/>
      <c r="BT222" s="95"/>
      <c r="BU222" s="95"/>
      <c r="BV222" s="73"/>
      <c r="BW222" s="73"/>
      <c r="BX222" s="95"/>
      <c r="BY222" s="95"/>
      <c r="BZ222" s="73"/>
      <c r="CA222" s="73"/>
      <c r="CB222" s="95"/>
      <c r="CC222" s="95"/>
      <c r="CD222" s="73"/>
      <c r="CE222" s="73"/>
      <c r="CF222" s="73"/>
      <c r="CG222" s="73"/>
      <c r="CH222" s="73"/>
      <c r="CI222" s="73"/>
      <c r="CJ222" s="72"/>
      <c r="CK222" s="73"/>
      <c r="CL222" s="217"/>
      <c r="CM222" s="71"/>
      <c r="CN222" s="71"/>
      <c r="CO222" s="73"/>
      <c r="CP222" s="217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18"/>
      <c r="DD222" s="218"/>
      <c r="DG222" s="218"/>
    </row>
    <row r="223" spans="2:111">
      <c r="B223" s="71"/>
      <c r="C223" s="71"/>
      <c r="D223" s="71"/>
      <c r="E223" s="73"/>
      <c r="F223" s="217"/>
      <c r="G223" s="71"/>
      <c r="H223" s="223"/>
      <c r="I223" s="73"/>
      <c r="J223" s="73"/>
      <c r="K223" s="73"/>
      <c r="L223" s="73"/>
      <c r="M223" s="73"/>
      <c r="N223" s="73"/>
      <c r="O223" s="73"/>
      <c r="P223" s="73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73"/>
      <c r="AD223" s="73"/>
      <c r="AE223" s="73"/>
      <c r="AF223" s="95"/>
      <c r="AG223" s="95"/>
      <c r="AH223" s="73"/>
      <c r="AI223" s="73"/>
      <c r="AJ223" s="95"/>
      <c r="AK223" s="95"/>
      <c r="AL223" s="73"/>
      <c r="AM223" s="73"/>
      <c r="AN223" s="95"/>
      <c r="AO223" s="95"/>
      <c r="AP223" s="73"/>
      <c r="AQ223" s="73"/>
      <c r="AR223" s="95"/>
      <c r="AS223" s="95"/>
      <c r="AT223" s="73"/>
      <c r="AU223" s="73"/>
      <c r="AV223" s="95"/>
      <c r="AW223" s="95"/>
      <c r="AX223" s="73"/>
      <c r="AY223" s="73"/>
      <c r="AZ223" s="95"/>
      <c r="BA223" s="95"/>
      <c r="BB223" s="73"/>
      <c r="BC223" s="73"/>
      <c r="BD223" s="95"/>
      <c r="BE223" s="95"/>
      <c r="BF223" s="73"/>
      <c r="BG223" s="73"/>
      <c r="BH223" s="95"/>
      <c r="BI223" s="95"/>
      <c r="BJ223" s="73"/>
      <c r="BK223" s="73"/>
      <c r="BL223" s="95"/>
      <c r="BM223" s="95"/>
      <c r="BN223" s="73"/>
      <c r="BO223" s="73"/>
      <c r="BP223" s="95"/>
      <c r="BQ223" s="95"/>
      <c r="BR223" s="73"/>
      <c r="BS223" s="73"/>
      <c r="BT223" s="95"/>
      <c r="BU223" s="95"/>
      <c r="BV223" s="73"/>
      <c r="BW223" s="73"/>
      <c r="BX223" s="95"/>
      <c r="BY223" s="95"/>
      <c r="BZ223" s="73"/>
      <c r="CA223" s="73"/>
      <c r="CB223" s="95"/>
      <c r="CC223" s="95"/>
      <c r="CD223" s="73"/>
      <c r="CE223" s="73"/>
      <c r="CF223" s="73"/>
      <c r="CG223" s="73"/>
      <c r="CH223" s="73"/>
      <c r="CI223" s="73"/>
      <c r="CJ223" s="72"/>
      <c r="CK223" s="73"/>
      <c r="CL223" s="217"/>
      <c r="CM223" s="71"/>
      <c r="CN223" s="71"/>
      <c r="CO223" s="73"/>
      <c r="CP223" s="217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18"/>
      <c r="DD223" s="218"/>
      <c r="DG223" s="218"/>
    </row>
    <row r="224" spans="2:111">
      <c r="B224" s="71"/>
      <c r="C224" s="71"/>
      <c r="D224" s="71"/>
      <c r="E224" s="73"/>
      <c r="F224" s="217"/>
      <c r="G224" s="71"/>
      <c r="H224" s="223"/>
      <c r="I224" s="73"/>
      <c r="J224" s="73"/>
      <c r="K224" s="73"/>
      <c r="L224" s="73"/>
      <c r="M224" s="73"/>
      <c r="N224" s="73"/>
      <c r="O224" s="73"/>
      <c r="P224" s="73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73"/>
      <c r="AD224" s="73"/>
      <c r="AE224" s="73"/>
      <c r="AF224" s="95"/>
      <c r="AG224" s="95"/>
      <c r="AH224" s="73"/>
      <c r="AI224" s="73"/>
      <c r="AJ224" s="95"/>
      <c r="AK224" s="95"/>
      <c r="AL224" s="73"/>
      <c r="AM224" s="73"/>
      <c r="AN224" s="95"/>
      <c r="AO224" s="95"/>
      <c r="AP224" s="73"/>
      <c r="AQ224" s="73"/>
      <c r="AR224" s="95"/>
      <c r="AS224" s="95"/>
      <c r="AT224" s="73"/>
      <c r="AU224" s="73"/>
      <c r="AV224" s="95"/>
      <c r="AW224" s="95"/>
      <c r="AX224" s="73"/>
      <c r="AY224" s="73"/>
      <c r="AZ224" s="95"/>
      <c r="BA224" s="95"/>
      <c r="BB224" s="73"/>
      <c r="BC224" s="73"/>
      <c r="BD224" s="95"/>
      <c r="BE224" s="95"/>
      <c r="BF224" s="73"/>
      <c r="BG224" s="73"/>
      <c r="BH224" s="95"/>
      <c r="BI224" s="95"/>
      <c r="BJ224" s="73"/>
      <c r="BK224" s="73"/>
      <c r="BL224" s="95"/>
      <c r="BM224" s="95"/>
      <c r="BN224" s="73"/>
      <c r="BO224" s="73"/>
      <c r="BP224" s="95"/>
      <c r="BQ224" s="95"/>
      <c r="BR224" s="73"/>
      <c r="BS224" s="73"/>
      <c r="BT224" s="95"/>
      <c r="BU224" s="95"/>
      <c r="BV224" s="73"/>
      <c r="BW224" s="73"/>
      <c r="BX224" s="95"/>
      <c r="BY224" s="95"/>
      <c r="BZ224" s="73"/>
      <c r="CA224" s="73"/>
      <c r="CB224" s="95"/>
      <c r="CC224" s="95"/>
      <c r="CD224" s="73"/>
      <c r="CE224" s="73"/>
      <c r="CF224" s="73"/>
      <c r="CG224" s="73"/>
      <c r="CH224" s="73"/>
      <c r="CI224" s="73"/>
      <c r="CJ224" s="72"/>
      <c r="CK224" s="73"/>
      <c r="CL224" s="217"/>
      <c r="CM224" s="71"/>
      <c r="CN224" s="71"/>
      <c r="CO224" s="73"/>
      <c r="CP224" s="217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18"/>
      <c r="DD224" s="218"/>
      <c r="DG224" s="218"/>
    </row>
    <row r="225" spans="2:111">
      <c r="B225" s="71"/>
      <c r="C225" s="71"/>
      <c r="D225" s="71"/>
      <c r="E225" s="73"/>
      <c r="F225" s="217"/>
      <c r="G225" s="71"/>
      <c r="H225" s="223"/>
      <c r="I225" s="73"/>
      <c r="J225" s="73"/>
      <c r="K225" s="73"/>
      <c r="L225" s="73"/>
      <c r="M225" s="73"/>
      <c r="N225" s="73"/>
      <c r="O225" s="73"/>
      <c r="P225" s="73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73"/>
      <c r="AD225" s="73"/>
      <c r="AE225" s="73"/>
      <c r="AF225" s="95"/>
      <c r="AG225" s="95"/>
      <c r="AH225" s="73"/>
      <c r="AI225" s="73"/>
      <c r="AJ225" s="95"/>
      <c r="AK225" s="95"/>
      <c r="AL225" s="73"/>
      <c r="AM225" s="73"/>
      <c r="AN225" s="95"/>
      <c r="AO225" s="95"/>
      <c r="AP225" s="73"/>
      <c r="AQ225" s="73"/>
      <c r="AR225" s="95"/>
      <c r="AS225" s="95"/>
      <c r="AT225" s="73"/>
      <c r="AU225" s="73"/>
      <c r="AV225" s="95"/>
      <c r="AW225" s="95"/>
      <c r="AX225" s="73"/>
      <c r="AY225" s="73"/>
      <c r="AZ225" s="95"/>
      <c r="BA225" s="95"/>
      <c r="BB225" s="73"/>
      <c r="BC225" s="73"/>
      <c r="BD225" s="95"/>
      <c r="BE225" s="95"/>
      <c r="BF225" s="73"/>
      <c r="BG225" s="73"/>
      <c r="BH225" s="95"/>
      <c r="BI225" s="95"/>
      <c r="BJ225" s="73"/>
      <c r="BK225" s="73"/>
      <c r="BL225" s="95"/>
      <c r="BM225" s="95"/>
      <c r="BN225" s="73"/>
      <c r="BO225" s="73"/>
      <c r="BP225" s="95"/>
      <c r="BQ225" s="95"/>
      <c r="BR225" s="73"/>
      <c r="BS225" s="73"/>
      <c r="BT225" s="95"/>
      <c r="BU225" s="95"/>
      <c r="BV225" s="73"/>
      <c r="BW225" s="73"/>
      <c r="BX225" s="95"/>
      <c r="BY225" s="95"/>
      <c r="BZ225" s="73"/>
      <c r="CA225" s="73"/>
      <c r="CB225" s="95"/>
      <c r="CC225" s="95"/>
      <c r="CD225" s="73"/>
      <c r="CE225" s="73"/>
      <c r="CF225" s="73"/>
      <c r="CG225" s="73"/>
      <c r="CH225" s="73"/>
      <c r="CI225" s="73"/>
      <c r="CJ225" s="72"/>
      <c r="CK225" s="73"/>
      <c r="CL225" s="217"/>
      <c r="CM225" s="71"/>
      <c r="CN225" s="71"/>
      <c r="CO225" s="73"/>
      <c r="CP225" s="217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18"/>
      <c r="DD225" s="218"/>
      <c r="DG225" s="218"/>
    </row>
    <row r="226" spans="2:111">
      <c r="B226" s="71"/>
      <c r="C226" s="71"/>
      <c r="D226" s="71"/>
      <c r="E226" s="73"/>
      <c r="F226" s="217"/>
      <c r="G226" s="71"/>
      <c r="H226" s="223"/>
      <c r="I226" s="73"/>
      <c r="J226" s="73"/>
      <c r="K226" s="73"/>
      <c r="L226" s="73"/>
      <c r="M226" s="73"/>
      <c r="N226" s="73"/>
      <c r="O226" s="73"/>
      <c r="P226" s="73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73"/>
      <c r="AD226" s="73"/>
      <c r="AE226" s="73"/>
      <c r="AF226" s="95"/>
      <c r="AG226" s="95"/>
      <c r="AH226" s="73"/>
      <c r="AI226" s="73"/>
      <c r="AJ226" s="95"/>
      <c r="AK226" s="95"/>
      <c r="AL226" s="73"/>
      <c r="AM226" s="73"/>
      <c r="AN226" s="95"/>
      <c r="AO226" s="95"/>
      <c r="AP226" s="73"/>
      <c r="AQ226" s="73"/>
      <c r="AR226" s="95"/>
      <c r="AS226" s="95"/>
      <c r="AT226" s="73"/>
      <c r="AU226" s="73"/>
      <c r="AV226" s="95"/>
      <c r="AW226" s="95"/>
      <c r="AX226" s="73"/>
      <c r="AY226" s="73"/>
      <c r="AZ226" s="95"/>
      <c r="BA226" s="95"/>
      <c r="BB226" s="73"/>
      <c r="BC226" s="73"/>
      <c r="BD226" s="95"/>
      <c r="BE226" s="95"/>
      <c r="BF226" s="73"/>
      <c r="BG226" s="73"/>
      <c r="BH226" s="95"/>
      <c r="BI226" s="95"/>
      <c r="BJ226" s="73"/>
      <c r="BK226" s="73"/>
      <c r="BL226" s="95"/>
      <c r="BM226" s="95"/>
      <c r="BN226" s="73"/>
      <c r="BO226" s="73"/>
      <c r="BP226" s="95"/>
      <c r="BQ226" s="95"/>
      <c r="BR226" s="73"/>
      <c r="BS226" s="73"/>
      <c r="BT226" s="95"/>
      <c r="BU226" s="95"/>
      <c r="BV226" s="73"/>
      <c r="BW226" s="73"/>
      <c r="BX226" s="95"/>
      <c r="BY226" s="95"/>
      <c r="BZ226" s="73"/>
      <c r="CA226" s="73"/>
      <c r="CB226" s="95"/>
      <c r="CC226" s="95"/>
      <c r="CD226" s="73"/>
      <c r="CE226" s="73"/>
      <c r="CF226" s="73"/>
      <c r="CG226" s="73"/>
      <c r="CH226" s="73"/>
      <c r="CI226" s="73"/>
      <c r="CJ226" s="72"/>
      <c r="CK226" s="73"/>
      <c r="CL226" s="217"/>
      <c r="CM226" s="71"/>
      <c r="CN226" s="71"/>
      <c r="CO226" s="73"/>
      <c r="CP226" s="217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18"/>
      <c r="DD226" s="218"/>
      <c r="DG226" s="218"/>
    </row>
    <row r="227" spans="2:111">
      <c r="B227" s="71"/>
      <c r="C227" s="71"/>
      <c r="D227" s="71"/>
      <c r="E227" s="73"/>
      <c r="F227" s="217"/>
      <c r="G227" s="71"/>
      <c r="H227" s="223"/>
      <c r="I227" s="73"/>
      <c r="J227" s="73"/>
      <c r="K227" s="73"/>
      <c r="L227" s="73"/>
      <c r="M227" s="73"/>
      <c r="N227" s="73"/>
      <c r="O227" s="73"/>
      <c r="P227" s="73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73"/>
      <c r="AD227" s="73"/>
      <c r="AE227" s="73"/>
      <c r="AF227" s="95"/>
      <c r="AG227" s="95"/>
      <c r="AH227" s="73"/>
      <c r="AI227" s="73"/>
      <c r="AJ227" s="95"/>
      <c r="AK227" s="95"/>
      <c r="AL227" s="73"/>
      <c r="AM227" s="73"/>
      <c r="AN227" s="95"/>
      <c r="AO227" s="95"/>
      <c r="AP227" s="73"/>
      <c r="AQ227" s="73"/>
      <c r="AR227" s="95"/>
      <c r="AS227" s="95"/>
      <c r="AT227" s="73"/>
      <c r="AU227" s="73"/>
      <c r="AV227" s="95"/>
      <c r="AW227" s="95"/>
      <c r="AX227" s="73"/>
      <c r="AY227" s="73"/>
      <c r="AZ227" s="95"/>
      <c r="BA227" s="95"/>
      <c r="BB227" s="73"/>
      <c r="BC227" s="73"/>
      <c r="BD227" s="95"/>
      <c r="BE227" s="95"/>
      <c r="BF227" s="73"/>
      <c r="BG227" s="73"/>
      <c r="BH227" s="95"/>
      <c r="BI227" s="95"/>
      <c r="BJ227" s="73"/>
      <c r="BK227" s="73"/>
      <c r="BL227" s="95"/>
      <c r="BM227" s="95"/>
      <c r="BN227" s="73"/>
      <c r="BO227" s="73"/>
      <c r="BP227" s="95"/>
      <c r="BQ227" s="95"/>
      <c r="BR227" s="73"/>
      <c r="BS227" s="73"/>
      <c r="BT227" s="95"/>
      <c r="BU227" s="95"/>
      <c r="BV227" s="73"/>
      <c r="BW227" s="73"/>
      <c r="BX227" s="95"/>
      <c r="BY227" s="95"/>
      <c r="BZ227" s="73"/>
      <c r="CA227" s="73"/>
      <c r="CB227" s="95"/>
      <c r="CC227" s="95"/>
      <c r="CD227" s="73"/>
      <c r="CE227" s="73"/>
      <c r="CF227" s="73"/>
      <c r="CG227" s="73"/>
      <c r="CH227" s="73"/>
      <c r="CI227" s="73"/>
      <c r="CJ227" s="72"/>
      <c r="CK227" s="73"/>
      <c r="CL227" s="217"/>
      <c r="CM227" s="71"/>
      <c r="CN227" s="71"/>
      <c r="CO227" s="73"/>
      <c r="CP227" s="217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18"/>
      <c r="DD227" s="218"/>
      <c r="DG227" s="218"/>
    </row>
    <row r="228" spans="2:111">
      <c r="B228" s="71"/>
      <c r="C228" s="71"/>
      <c r="D228" s="71"/>
      <c r="E228" s="73"/>
      <c r="F228" s="217"/>
      <c r="G228" s="71"/>
      <c r="H228" s="223"/>
      <c r="I228" s="73"/>
      <c r="J228" s="73"/>
      <c r="K228" s="73"/>
      <c r="L228" s="73"/>
      <c r="M228" s="73"/>
      <c r="N228" s="73"/>
      <c r="O228" s="73"/>
      <c r="P228" s="73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73"/>
      <c r="AD228" s="73"/>
      <c r="AE228" s="73"/>
      <c r="AF228" s="95"/>
      <c r="AG228" s="95"/>
      <c r="AH228" s="73"/>
      <c r="AI228" s="73"/>
      <c r="AJ228" s="95"/>
      <c r="AK228" s="95"/>
      <c r="AL228" s="73"/>
      <c r="AM228" s="73"/>
      <c r="AN228" s="95"/>
      <c r="AO228" s="95"/>
      <c r="AP228" s="73"/>
      <c r="AQ228" s="73"/>
      <c r="AR228" s="95"/>
      <c r="AS228" s="95"/>
      <c r="AT228" s="73"/>
      <c r="AU228" s="73"/>
      <c r="AV228" s="95"/>
      <c r="AW228" s="95"/>
      <c r="AX228" s="73"/>
      <c r="AY228" s="73"/>
      <c r="AZ228" s="95"/>
      <c r="BA228" s="95"/>
      <c r="BB228" s="73"/>
      <c r="BC228" s="73"/>
      <c r="BD228" s="95"/>
      <c r="BE228" s="95"/>
      <c r="BF228" s="73"/>
      <c r="BG228" s="73"/>
      <c r="BH228" s="95"/>
      <c r="BI228" s="95"/>
      <c r="BJ228" s="73"/>
      <c r="BK228" s="73"/>
      <c r="BL228" s="95"/>
      <c r="BM228" s="95"/>
      <c r="BN228" s="73"/>
      <c r="BO228" s="73"/>
      <c r="BP228" s="95"/>
      <c r="BQ228" s="95"/>
      <c r="BR228" s="73"/>
      <c r="BS228" s="73"/>
      <c r="BT228" s="95"/>
      <c r="BU228" s="95"/>
      <c r="BV228" s="73"/>
      <c r="BW228" s="73"/>
      <c r="BX228" s="95"/>
      <c r="BY228" s="95"/>
      <c r="BZ228" s="73"/>
      <c r="CA228" s="73"/>
      <c r="CB228" s="95"/>
      <c r="CC228" s="95"/>
      <c r="CD228" s="73"/>
      <c r="CE228" s="73"/>
      <c r="CF228" s="73"/>
      <c r="CG228" s="73"/>
      <c r="CH228" s="73"/>
      <c r="CI228" s="73"/>
      <c r="CJ228" s="72"/>
      <c r="CK228" s="73"/>
      <c r="CL228" s="217"/>
      <c r="CM228" s="71"/>
      <c r="CN228" s="71"/>
      <c r="CO228" s="73"/>
      <c r="CP228" s="217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18"/>
      <c r="DD228" s="218"/>
      <c r="DG228" s="218"/>
    </row>
    <row r="229" spans="2:111">
      <c r="B229" s="71"/>
      <c r="C229" s="71"/>
      <c r="D229" s="71"/>
      <c r="E229" s="73"/>
      <c r="F229" s="217"/>
      <c r="G229" s="71"/>
      <c r="H229" s="223"/>
      <c r="I229" s="73"/>
      <c r="J229" s="73"/>
      <c r="K229" s="73"/>
      <c r="L229" s="73"/>
      <c r="M229" s="73"/>
      <c r="N229" s="73"/>
      <c r="O229" s="73"/>
      <c r="P229" s="73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73"/>
      <c r="AD229" s="73"/>
      <c r="AE229" s="73"/>
      <c r="AF229" s="95"/>
      <c r="AG229" s="95"/>
      <c r="AH229" s="73"/>
      <c r="AI229" s="73"/>
      <c r="AJ229" s="95"/>
      <c r="AK229" s="95"/>
      <c r="AL229" s="73"/>
      <c r="AM229" s="73"/>
      <c r="AN229" s="95"/>
      <c r="AO229" s="95"/>
      <c r="AP229" s="73"/>
      <c r="AQ229" s="73"/>
      <c r="AR229" s="95"/>
      <c r="AS229" s="95"/>
      <c r="AT229" s="73"/>
      <c r="AU229" s="73"/>
      <c r="AV229" s="95"/>
      <c r="AW229" s="95"/>
      <c r="AX229" s="73"/>
      <c r="AY229" s="73"/>
      <c r="AZ229" s="95"/>
      <c r="BA229" s="95"/>
      <c r="BB229" s="73"/>
      <c r="BC229" s="73"/>
      <c r="BD229" s="95"/>
      <c r="BE229" s="95"/>
      <c r="BF229" s="73"/>
      <c r="BG229" s="73"/>
      <c r="BH229" s="95"/>
      <c r="BI229" s="95"/>
      <c r="BJ229" s="73"/>
      <c r="BK229" s="73"/>
      <c r="BL229" s="95"/>
      <c r="BM229" s="95"/>
      <c r="BN229" s="73"/>
      <c r="BO229" s="73"/>
      <c r="BP229" s="95"/>
      <c r="BQ229" s="95"/>
      <c r="BR229" s="73"/>
      <c r="BS229" s="73"/>
      <c r="BT229" s="95"/>
      <c r="BU229" s="95"/>
      <c r="BV229" s="73"/>
      <c r="BW229" s="73"/>
      <c r="BX229" s="95"/>
      <c r="BY229" s="95"/>
      <c r="BZ229" s="73"/>
      <c r="CA229" s="73"/>
      <c r="CB229" s="95"/>
      <c r="CC229" s="95"/>
      <c r="CD229" s="73"/>
      <c r="CE229" s="73"/>
      <c r="CF229" s="73"/>
      <c r="CG229" s="73"/>
      <c r="CH229" s="73"/>
      <c r="CI229" s="73"/>
      <c r="CJ229" s="72"/>
      <c r="CK229" s="73"/>
      <c r="CL229" s="217"/>
      <c r="CM229" s="71"/>
      <c r="CN229" s="71"/>
      <c r="CO229" s="73"/>
      <c r="CP229" s="217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18"/>
      <c r="DD229" s="218"/>
      <c r="DG229" s="218"/>
    </row>
    <row r="230" spans="2:111">
      <c r="B230" s="71"/>
      <c r="C230" s="71"/>
      <c r="D230" s="71"/>
      <c r="E230" s="73"/>
      <c r="F230" s="217"/>
      <c r="G230" s="71"/>
      <c r="H230" s="223"/>
      <c r="I230" s="73"/>
      <c r="J230" s="73"/>
      <c r="K230" s="73"/>
      <c r="L230" s="73"/>
      <c r="M230" s="73"/>
      <c r="N230" s="73"/>
      <c r="O230" s="73"/>
      <c r="P230" s="73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73"/>
      <c r="AD230" s="73"/>
      <c r="AE230" s="73"/>
      <c r="AF230" s="95"/>
      <c r="AG230" s="95"/>
      <c r="AH230" s="73"/>
      <c r="AI230" s="73"/>
      <c r="AJ230" s="95"/>
      <c r="AK230" s="95"/>
      <c r="AL230" s="73"/>
      <c r="AM230" s="73"/>
      <c r="AN230" s="95"/>
      <c r="AO230" s="95"/>
      <c r="AP230" s="73"/>
      <c r="AQ230" s="73"/>
      <c r="AR230" s="95"/>
      <c r="AS230" s="95"/>
      <c r="AT230" s="73"/>
      <c r="AU230" s="73"/>
      <c r="AV230" s="95"/>
      <c r="AW230" s="95"/>
      <c r="AX230" s="73"/>
      <c r="AY230" s="73"/>
      <c r="AZ230" s="95"/>
      <c r="BA230" s="95"/>
      <c r="BB230" s="73"/>
      <c r="BC230" s="73"/>
      <c r="BD230" s="95"/>
      <c r="BE230" s="95"/>
      <c r="BF230" s="73"/>
      <c r="BG230" s="73"/>
      <c r="BH230" s="95"/>
      <c r="BI230" s="95"/>
      <c r="BJ230" s="73"/>
      <c r="BK230" s="73"/>
      <c r="BL230" s="95"/>
      <c r="BM230" s="95"/>
      <c r="BN230" s="73"/>
      <c r="BO230" s="73"/>
      <c r="BP230" s="95"/>
      <c r="BQ230" s="95"/>
      <c r="BR230" s="73"/>
      <c r="BS230" s="73"/>
      <c r="BT230" s="95"/>
      <c r="BU230" s="95"/>
      <c r="BV230" s="73"/>
      <c r="BW230" s="73"/>
      <c r="BX230" s="95"/>
      <c r="BY230" s="95"/>
      <c r="BZ230" s="73"/>
      <c r="CA230" s="73"/>
      <c r="CB230" s="95"/>
      <c r="CC230" s="95"/>
      <c r="CD230" s="73"/>
      <c r="CE230" s="73"/>
      <c r="CF230" s="73"/>
      <c r="CG230" s="73"/>
      <c r="CH230" s="73"/>
      <c r="CI230" s="73"/>
      <c r="CJ230" s="72"/>
      <c r="CK230" s="73"/>
      <c r="CL230" s="217"/>
      <c r="CM230" s="71"/>
      <c r="CN230" s="71"/>
      <c r="CO230" s="73"/>
      <c r="CP230" s="217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18"/>
      <c r="DD230" s="218"/>
      <c r="DG230" s="218"/>
    </row>
    <row r="231" spans="2:111">
      <c r="B231" s="71"/>
      <c r="C231" s="71"/>
      <c r="D231" s="71"/>
      <c r="E231" s="73"/>
      <c r="F231" s="217"/>
      <c r="G231" s="71"/>
      <c r="H231" s="223"/>
      <c r="I231" s="73"/>
      <c r="J231" s="73"/>
      <c r="K231" s="73"/>
      <c r="L231" s="73"/>
      <c r="M231" s="73"/>
      <c r="N231" s="73"/>
      <c r="O231" s="73"/>
      <c r="P231" s="73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73"/>
      <c r="AD231" s="73"/>
      <c r="AE231" s="73"/>
      <c r="AF231" s="95"/>
      <c r="AG231" s="95"/>
      <c r="AH231" s="73"/>
      <c r="AI231" s="73"/>
      <c r="AJ231" s="95"/>
      <c r="AK231" s="95"/>
      <c r="AL231" s="73"/>
      <c r="AM231" s="73"/>
      <c r="AN231" s="95"/>
      <c r="AO231" s="95"/>
      <c r="AP231" s="73"/>
      <c r="AQ231" s="73"/>
      <c r="AR231" s="95"/>
      <c r="AS231" s="95"/>
      <c r="AT231" s="73"/>
      <c r="AU231" s="73"/>
      <c r="AV231" s="95"/>
      <c r="AW231" s="95"/>
      <c r="AX231" s="73"/>
      <c r="AY231" s="73"/>
      <c r="AZ231" s="95"/>
      <c r="BA231" s="95"/>
      <c r="BB231" s="73"/>
      <c r="BC231" s="73"/>
      <c r="BD231" s="95"/>
      <c r="BE231" s="95"/>
      <c r="BF231" s="73"/>
      <c r="BG231" s="73"/>
      <c r="BH231" s="95"/>
      <c r="BI231" s="95"/>
      <c r="BJ231" s="73"/>
      <c r="BK231" s="73"/>
      <c r="BL231" s="95"/>
      <c r="BM231" s="95"/>
      <c r="BN231" s="73"/>
      <c r="BO231" s="73"/>
      <c r="BP231" s="95"/>
      <c r="BQ231" s="95"/>
      <c r="BR231" s="73"/>
      <c r="BS231" s="73"/>
      <c r="BT231" s="95"/>
      <c r="BU231" s="95"/>
      <c r="BV231" s="73"/>
      <c r="BW231" s="73"/>
      <c r="BX231" s="95"/>
      <c r="BY231" s="95"/>
      <c r="BZ231" s="73"/>
      <c r="CA231" s="73"/>
      <c r="CB231" s="95"/>
      <c r="CC231" s="95"/>
      <c r="CD231" s="73"/>
      <c r="CE231" s="73"/>
      <c r="CF231" s="73"/>
      <c r="CG231" s="73"/>
      <c r="CH231" s="73"/>
      <c r="CI231" s="73"/>
      <c r="CJ231" s="72"/>
      <c r="CK231" s="73"/>
      <c r="CL231" s="217"/>
      <c r="CM231" s="71"/>
      <c r="CN231" s="71"/>
      <c r="CO231" s="73"/>
      <c r="CP231" s="217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18"/>
      <c r="DD231" s="218"/>
      <c r="DG231" s="218"/>
    </row>
    <row r="232" spans="2:111">
      <c r="B232" s="71"/>
      <c r="C232" s="71"/>
      <c r="D232" s="71"/>
      <c r="E232" s="73"/>
      <c r="F232" s="217"/>
      <c r="G232" s="71"/>
      <c r="H232" s="223"/>
      <c r="I232" s="73"/>
      <c r="J232" s="73"/>
      <c r="K232" s="73"/>
      <c r="L232" s="73"/>
      <c r="M232" s="73"/>
      <c r="N232" s="73"/>
      <c r="O232" s="73"/>
      <c r="P232" s="73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73"/>
      <c r="AD232" s="73"/>
      <c r="AE232" s="73"/>
      <c r="AF232" s="95"/>
      <c r="AG232" s="95"/>
      <c r="AH232" s="73"/>
      <c r="AI232" s="73"/>
      <c r="AJ232" s="95"/>
      <c r="AK232" s="95"/>
      <c r="AL232" s="73"/>
      <c r="AM232" s="73"/>
      <c r="AN232" s="95"/>
      <c r="AO232" s="95"/>
      <c r="AP232" s="73"/>
      <c r="AQ232" s="73"/>
      <c r="AR232" s="95"/>
      <c r="AS232" s="95"/>
      <c r="AT232" s="73"/>
      <c r="AU232" s="73"/>
      <c r="AV232" s="95"/>
      <c r="AW232" s="95"/>
      <c r="AX232" s="73"/>
      <c r="AY232" s="73"/>
      <c r="AZ232" s="95"/>
      <c r="BA232" s="95"/>
      <c r="BB232" s="73"/>
      <c r="BC232" s="73"/>
      <c r="BD232" s="95"/>
      <c r="BE232" s="95"/>
      <c r="BF232" s="73"/>
      <c r="BG232" s="73"/>
      <c r="BH232" s="95"/>
      <c r="BI232" s="95"/>
      <c r="BJ232" s="73"/>
      <c r="BK232" s="73"/>
      <c r="BL232" s="95"/>
      <c r="BM232" s="95"/>
      <c r="BN232" s="73"/>
      <c r="BO232" s="73"/>
      <c r="BP232" s="95"/>
      <c r="BQ232" s="95"/>
      <c r="BR232" s="73"/>
      <c r="BS232" s="73"/>
      <c r="BT232" s="95"/>
      <c r="BU232" s="95"/>
      <c r="BV232" s="73"/>
      <c r="BW232" s="73"/>
      <c r="BX232" s="95"/>
      <c r="BY232" s="95"/>
      <c r="BZ232" s="73"/>
      <c r="CA232" s="73"/>
      <c r="CB232" s="95"/>
      <c r="CC232" s="95"/>
      <c r="CD232" s="73"/>
      <c r="CE232" s="73"/>
      <c r="CF232" s="73"/>
      <c r="CG232" s="73"/>
      <c r="CH232" s="73"/>
      <c r="CI232" s="73"/>
      <c r="CJ232" s="72"/>
      <c r="CK232" s="73"/>
      <c r="CL232" s="217"/>
      <c r="CM232" s="71"/>
      <c r="CN232" s="71"/>
      <c r="CO232" s="73"/>
      <c r="CP232" s="217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18"/>
      <c r="DD232" s="218"/>
      <c r="DG232" s="218"/>
    </row>
    <row r="233" spans="2:111">
      <c r="B233" s="71"/>
      <c r="C233" s="71"/>
      <c r="D233" s="71"/>
      <c r="E233" s="73"/>
      <c r="F233" s="217"/>
      <c r="G233" s="71"/>
      <c r="H233" s="223"/>
      <c r="I233" s="73"/>
      <c r="J233" s="73"/>
      <c r="K233" s="73"/>
      <c r="L233" s="73"/>
      <c r="M233" s="73"/>
      <c r="N233" s="73"/>
      <c r="O233" s="73"/>
      <c r="P233" s="73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73"/>
      <c r="AD233" s="73"/>
      <c r="AE233" s="73"/>
      <c r="AF233" s="95"/>
      <c r="AG233" s="95"/>
      <c r="AH233" s="73"/>
      <c r="AI233" s="73"/>
      <c r="AJ233" s="95"/>
      <c r="AK233" s="95"/>
      <c r="AL233" s="73"/>
      <c r="AM233" s="73"/>
      <c r="AN233" s="95"/>
      <c r="AO233" s="95"/>
      <c r="AP233" s="73"/>
      <c r="AQ233" s="73"/>
      <c r="AR233" s="95"/>
      <c r="AS233" s="95"/>
      <c r="AT233" s="73"/>
      <c r="AU233" s="73"/>
      <c r="AV233" s="95"/>
      <c r="AW233" s="95"/>
      <c r="AX233" s="73"/>
      <c r="AY233" s="73"/>
      <c r="AZ233" s="95"/>
      <c r="BA233" s="95"/>
      <c r="BB233" s="73"/>
      <c r="BC233" s="73"/>
      <c r="BD233" s="95"/>
      <c r="BE233" s="95"/>
      <c r="BF233" s="73"/>
      <c r="BG233" s="73"/>
      <c r="BH233" s="95"/>
      <c r="BI233" s="95"/>
      <c r="BJ233" s="73"/>
      <c r="BK233" s="73"/>
      <c r="BL233" s="95"/>
      <c r="BM233" s="95"/>
      <c r="BN233" s="73"/>
      <c r="BO233" s="73"/>
      <c r="BP233" s="95"/>
      <c r="BQ233" s="95"/>
      <c r="BR233" s="73"/>
      <c r="BS233" s="73"/>
      <c r="BT233" s="95"/>
      <c r="BU233" s="95"/>
      <c r="BV233" s="73"/>
      <c r="BW233" s="73"/>
      <c r="BX233" s="95"/>
      <c r="BY233" s="95"/>
      <c r="BZ233" s="73"/>
      <c r="CA233" s="73"/>
      <c r="CB233" s="95"/>
      <c r="CC233" s="95"/>
      <c r="CD233" s="73"/>
      <c r="CE233" s="73"/>
      <c r="CF233" s="73"/>
      <c r="CG233" s="73"/>
      <c r="CH233" s="73"/>
      <c r="CI233" s="73"/>
      <c r="CJ233" s="72"/>
      <c r="CK233" s="73"/>
      <c r="CL233" s="217"/>
      <c r="CM233" s="71"/>
      <c r="CN233" s="71"/>
      <c r="CO233" s="73"/>
      <c r="CP233" s="217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18"/>
      <c r="DD233" s="218"/>
      <c r="DG233" s="218"/>
    </row>
    <row r="234" spans="2:111">
      <c r="B234" s="71"/>
      <c r="C234" s="71"/>
      <c r="D234" s="71"/>
      <c r="E234" s="73"/>
      <c r="F234" s="217"/>
      <c r="G234" s="71"/>
      <c r="H234" s="223"/>
      <c r="I234" s="73"/>
      <c r="J234" s="73"/>
      <c r="K234" s="73"/>
      <c r="L234" s="73"/>
      <c r="M234" s="73"/>
      <c r="N234" s="73"/>
      <c r="O234" s="73"/>
      <c r="P234" s="73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73"/>
      <c r="AD234" s="73"/>
      <c r="AE234" s="73"/>
      <c r="AF234" s="95"/>
      <c r="AG234" s="95"/>
      <c r="AH234" s="73"/>
      <c r="AI234" s="73"/>
      <c r="AJ234" s="95"/>
      <c r="AK234" s="95"/>
      <c r="AL234" s="73"/>
      <c r="AM234" s="73"/>
      <c r="AN234" s="95"/>
      <c r="AO234" s="95"/>
      <c r="AP234" s="73"/>
      <c r="AQ234" s="73"/>
      <c r="AR234" s="95"/>
      <c r="AS234" s="95"/>
      <c r="AT234" s="73"/>
      <c r="AU234" s="73"/>
      <c r="AV234" s="95"/>
      <c r="AW234" s="95"/>
      <c r="AX234" s="73"/>
      <c r="AY234" s="73"/>
      <c r="AZ234" s="95"/>
      <c r="BA234" s="95"/>
      <c r="BB234" s="73"/>
      <c r="BC234" s="73"/>
      <c r="BD234" s="95"/>
      <c r="BE234" s="95"/>
      <c r="BF234" s="73"/>
      <c r="BG234" s="73"/>
      <c r="BH234" s="95"/>
      <c r="BI234" s="95"/>
      <c r="BJ234" s="73"/>
      <c r="BK234" s="73"/>
      <c r="BL234" s="95"/>
      <c r="BM234" s="95"/>
      <c r="BN234" s="73"/>
      <c r="BO234" s="73"/>
      <c r="BP234" s="95"/>
      <c r="BQ234" s="95"/>
      <c r="BR234" s="73"/>
      <c r="BS234" s="73"/>
      <c r="BT234" s="95"/>
      <c r="BU234" s="95"/>
      <c r="BV234" s="73"/>
      <c r="BW234" s="73"/>
      <c r="BX234" s="95"/>
      <c r="BY234" s="95"/>
      <c r="BZ234" s="73"/>
      <c r="CA234" s="73"/>
      <c r="CB234" s="95"/>
      <c r="CC234" s="95"/>
      <c r="CD234" s="73"/>
      <c r="CE234" s="73"/>
      <c r="CF234" s="73"/>
      <c r="CG234" s="73"/>
      <c r="CH234" s="73"/>
      <c r="CI234" s="73"/>
      <c r="CJ234" s="72"/>
      <c r="CK234" s="73"/>
      <c r="CL234" s="217"/>
      <c r="CM234" s="71"/>
      <c r="CN234" s="71"/>
      <c r="CO234" s="73"/>
      <c r="CP234" s="217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18"/>
      <c r="DD234" s="218"/>
      <c r="DG234" s="218"/>
    </row>
    <row r="235" spans="2:111">
      <c r="B235" s="71"/>
      <c r="C235" s="71"/>
      <c r="D235" s="71"/>
      <c r="E235" s="73"/>
      <c r="F235" s="217"/>
      <c r="G235" s="71"/>
      <c r="H235" s="223"/>
      <c r="I235" s="73"/>
      <c r="J235" s="73"/>
      <c r="K235" s="73"/>
      <c r="L235" s="73"/>
      <c r="M235" s="73"/>
      <c r="N235" s="73"/>
      <c r="O235" s="73"/>
      <c r="P235" s="73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73"/>
      <c r="AD235" s="73"/>
      <c r="AE235" s="73"/>
      <c r="AF235" s="95"/>
      <c r="AG235" s="95"/>
      <c r="AH235" s="73"/>
      <c r="AI235" s="73"/>
      <c r="AJ235" s="95"/>
      <c r="AK235" s="95"/>
      <c r="AL235" s="73"/>
      <c r="AM235" s="73"/>
      <c r="AN235" s="95"/>
      <c r="AO235" s="95"/>
      <c r="AP235" s="73"/>
      <c r="AQ235" s="73"/>
      <c r="AR235" s="95"/>
      <c r="AS235" s="95"/>
      <c r="AT235" s="73"/>
      <c r="AU235" s="73"/>
      <c r="AV235" s="95"/>
      <c r="AW235" s="95"/>
      <c r="AX235" s="73"/>
      <c r="AY235" s="73"/>
      <c r="AZ235" s="95"/>
      <c r="BA235" s="95"/>
      <c r="BB235" s="73"/>
      <c r="BC235" s="73"/>
      <c r="BD235" s="95"/>
      <c r="BE235" s="95"/>
      <c r="BF235" s="73"/>
      <c r="BG235" s="73"/>
      <c r="BH235" s="95"/>
      <c r="BI235" s="95"/>
      <c r="BJ235" s="73"/>
      <c r="BK235" s="73"/>
      <c r="BL235" s="95"/>
      <c r="BM235" s="95"/>
      <c r="BN235" s="73"/>
      <c r="BO235" s="73"/>
      <c r="BP235" s="95"/>
      <c r="BQ235" s="95"/>
      <c r="BR235" s="73"/>
      <c r="BS235" s="73"/>
      <c r="BT235" s="95"/>
      <c r="BU235" s="95"/>
      <c r="BV235" s="73"/>
      <c r="BW235" s="73"/>
      <c r="BX235" s="95"/>
      <c r="BY235" s="95"/>
      <c r="BZ235" s="73"/>
      <c r="CA235" s="73"/>
      <c r="CB235" s="95"/>
      <c r="CC235" s="95"/>
      <c r="CD235" s="73"/>
      <c r="CE235" s="73"/>
      <c r="CF235" s="73"/>
      <c r="CG235" s="73"/>
      <c r="CH235" s="73"/>
      <c r="CI235" s="73"/>
      <c r="CJ235" s="72"/>
      <c r="CK235" s="73"/>
      <c r="CL235" s="217"/>
      <c r="CM235" s="71"/>
      <c r="CN235" s="71"/>
      <c r="CO235" s="73"/>
      <c r="CP235" s="217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18"/>
      <c r="DD235" s="218"/>
      <c r="DG235" s="218"/>
    </row>
    <row r="236" spans="2:111">
      <c r="B236" s="71"/>
      <c r="C236" s="71"/>
      <c r="D236" s="71"/>
      <c r="E236" s="73"/>
      <c r="F236" s="217"/>
      <c r="G236" s="71"/>
      <c r="H236" s="223"/>
      <c r="I236" s="73"/>
      <c r="J236" s="73"/>
      <c r="K236" s="73"/>
      <c r="L236" s="73"/>
      <c r="M236" s="73"/>
      <c r="N236" s="73"/>
      <c r="O236" s="73"/>
      <c r="P236" s="73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73"/>
      <c r="AD236" s="73"/>
      <c r="AE236" s="73"/>
      <c r="AF236" s="95"/>
      <c r="AG236" s="95"/>
      <c r="AH236" s="73"/>
      <c r="AI236" s="73"/>
      <c r="AJ236" s="95"/>
      <c r="AK236" s="95"/>
      <c r="AL236" s="73"/>
      <c r="AM236" s="73"/>
      <c r="AN236" s="95"/>
      <c r="AO236" s="95"/>
      <c r="AP236" s="73"/>
      <c r="AQ236" s="73"/>
      <c r="AR236" s="95"/>
      <c r="AS236" s="95"/>
      <c r="AT236" s="73"/>
      <c r="AU236" s="73"/>
      <c r="AV236" s="95"/>
      <c r="AW236" s="95"/>
      <c r="AX236" s="73"/>
      <c r="AY236" s="73"/>
      <c r="AZ236" s="95"/>
      <c r="BA236" s="95"/>
      <c r="BB236" s="73"/>
      <c r="BC236" s="73"/>
      <c r="BD236" s="95"/>
      <c r="BE236" s="95"/>
      <c r="BF236" s="73"/>
      <c r="BG236" s="73"/>
      <c r="BH236" s="95"/>
      <c r="BI236" s="95"/>
      <c r="BJ236" s="73"/>
      <c r="BK236" s="73"/>
      <c r="BL236" s="95"/>
      <c r="BM236" s="95"/>
      <c r="BN236" s="73"/>
      <c r="BO236" s="73"/>
      <c r="BP236" s="95"/>
      <c r="BQ236" s="95"/>
      <c r="BR236" s="73"/>
      <c r="BS236" s="73"/>
      <c r="BT236" s="95"/>
      <c r="BU236" s="95"/>
      <c r="BV236" s="73"/>
      <c r="BW236" s="73"/>
      <c r="BX236" s="95"/>
      <c r="BY236" s="95"/>
      <c r="BZ236" s="73"/>
      <c r="CA236" s="73"/>
      <c r="CB236" s="95"/>
      <c r="CC236" s="95"/>
      <c r="CD236" s="73"/>
      <c r="CE236" s="73"/>
      <c r="CF236" s="73"/>
      <c r="CG236" s="73"/>
      <c r="CH236" s="73"/>
      <c r="CI236" s="73"/>
      <c r="CJ236" s="72"/>
      <c r="CK236" s="73"/>
      <c r="CL236" s="217"/>
      <c r="CM236" s="71"/>
      <c r="CN236" s="71"/>
      <c r="CO236" s="73"/>
      <c r="CP236" s="217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18"/>
      <c r="DD236" s="218"/>
      <c r="DG236" s="218"/>
    </row>
    <row r="237" spans="2:111">
      <c r="B237" s="71"/>
      <c r="C237" s="71"/>
      <c r="D237" s="71"/>
      <c r="E237" s="73"/>
      <c r="F237" s="217"/>
      <c r="G237" s="71"/>
      <c r="H237" s="223"/>
      <c r="I237" s="73"/>
      <c r="J237" s="73"/>
      <c r="K237" s="73"/>
      <c r="L237" s="73"/>
      <c r="M237" s="73"/>
      <c r="N237" s="73"/>
      <c r="O237" s="73"/>
      <c r="P237" s="73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73"/>
      <c r="AD237" s="73"/>
      <c r="AE237" s="73"/>
      <c r="AF237" s="95"/>
      <c r="AG237" s="95"/>
      <c r="AH237" s="73"/>
      <c r="AI237" s="73"/>
      <c r="AJ237" s="95"/>
      <c r="AK237" s="95"/>
      <c r="AL237" s="73"/>
      <c r="AM237" s="73"/>
      <c r="AN237" s="95"/>
      <c r="AO237" s="95"/>
      <c r="AP237" s="73"/>
      <c r="AQ237" s="73"/>
      <c r="AR237" s="95"/>
      <c r="AS237" s="95"/>
      <c r="AT237" s="73"/>
      <c r="AU237" s="73"/>
      <c r="AV237" s="95"/>
      <c r="AW237" s="95"/>
      <c r="AX237" s="73"/>
      <c r="AY237" s="73"/>
      <c r="AZ237" s="95"/>
      <c r="BA237" s="95"/>
      <c r="BB237" s="73"/>
      <c r="BC237" s="73"/>
      <c r="BD237" s="95"/>
      <c r="BE237" s="95"/>
      <c r="BF237" s="73"/>
      <c r="BG237" s="73"/>
      <c r="BH237" s="95"/>
      <c r="BI237" s="95"/>
      <c r="BJ237" s="73"/>
      <c r="BK237" s="73"/>
      <c r="BL237" s="95"/>
      <c r="BM237" s="95"/>
      <c r="BN237" s="73"/>
      <c r="BO237" s="73"/>
      <c r="BP237" s="95"/>
      <c r="BQ237" s="95"/>
      <c r="BR237" s="73"/>
      <c r="BS237" s="73"/>
      <c r="BT237" s="95"/>
      <c r="BU237" s="95"/>
      <c r="BV237" s="73"/>
      <c r="BW237" s="73"/>
      <c r="BX237" s="95"/>
      <c r="BY237" s="95"/>
      <c r="BZ237" s="73"/>
      <c r="CA237" s="73"/>
      <c r="CB237" s="95"/>
      <c r="CC237" s="95"/>
      <c r="CD237" s="73"/>
      <c r="CE237" s="73"/>
      <c r="CF237" s="73"/>
      <c r="CG237" s="73"/>
      <c r="CH237" s="73"/>
      <c r="CI237" s="73"/>
      <c r="CJ237" s="72"/>
      <c r="CK237" s="73"/>
      <c r="CL237" s="217"/>
      <c r="CM237" s="71"/>
      <c r="CN237" s="71"/>
      <c r="CO237" s="73"/>
      <c r="CP237" s="217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18"/>
      <c r="DD237" s="218"/>
      <c r="DG237" s="218"/>
    </row>
    <row r="238" spans="2:111">
      <c r="B238" s="71"/>
      <c r="C238" s="71"/>
      <c r="D238" s="71"/>
      <c r="E238" s="73"/>
      <c r="F238" s="217"/>
      <c r="G238" s="71"/>
      <c r="H238" s="223"/>
      <c r="I238" s="73"/>
      <c r="J238" s="73"/>
      <c r="K238" s="73"/>
      <c r="L238" s="73"/>
      <c r="M238" s="73"/>
      <c r="N238" s="73"/>
      <c r="O238" s="73"/>
      <c r="P238" s="73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73"/>
      <c r="AD238" s="73"/>
      <c r="AE238" s="73"/>
      <c r="AF238" s="95"/>
      <c r="AG238" s="95"/>
      <c r="AH238" s="73"/>
      <c r="AI238" s="73"/>
      <c r="AJ238" s="95"/>
      <c r="AK238" s="95"/>
      <c r="AL238" s="73"/>
      <c r="AM238" s="73"/>
      <c r="AN238" s="95"/>
      <c r="AO238" s="95"/>
      <c r="AP238" s="73"/>
      <c r="AQ238" s="73"/>
      <c r="AR238" s="95"/>
      <c r="AS238" s="95"/>
      <c r="AT238" s="73"/>
      <c r="AU238" s="73"/>
      <c r="AV238" s="95"/>
      <c r="AW238" s="95"/>
      <c r="AX238" s="73"/>
      <c r="AY238" s="73"/>
      <c r="AZ238" s="95"/>
      <c r="BA238" s="95"/>
      <c r="BB238" s="73"/>
      <c r="BC238" s="73"/>
      <c r="BD238" s="95"/>
      <c r="BE238" s="95"/>
      <c r="BF238" s="73"/>
      <c r="BG238" s="73"/>
      <c r="BH238" s="95"/>
      <c r="BI238" s="95"/>
      <c r="BJ238" s="73"/>
      <c r="BK238" s="73"/>
      <c r="BL238" s="95"/>
      <c r="BM238" s="95"/>
      <c r="BN238" s="73"/>
      <c r="BO238" s="73"/>
      <c r="BP238" s="95"/>
      <c r="BQ238" s="95"/>
      <c r="BR238" s="73"/>
      <c r="BS238" s="73"/>
      <c r="BT238" s="95"/>
      <c r="BU238" s="95"/>
      <c r="BV238" s="73"/>
      <c r="BW238" s="73"/>
      <c r="BX238" s="95"/>
      <c r="BY238" s="95"/>
      <c r="BZ238" s="73"/>
      <c r="CA238" s="73"/>
      <c r="CB238" s="95"/>
      <c r="CC238" s="95"/>
      <c r="CD238" s="73"/>
      <c r="CE238" s="73"/>
      <c r="CF238" s="73"/>
      <c r="CG238" s="73"/>
      <c r="CH238" s="73"/>
      <c r="CI238" s="73"/>
      <c r="CJ238" s="72"/>
      <c r="CK238" s="73"/>
      <c r="CL238" s="217"/>
      <c r="CM238" s="71"/>
      <c r="CN238" s="71"/>
      <c r="CO238" s="73"/>
      <c r="CP238" s="217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18"/>
      <c r="DD238" s="218"/>
      <c r="DG238" s="218"/>
    </row>
    <row r="239" spans="2:111">
      <c r="B239" s="71"/>
      <c r="C239" s="71"/>
      <c r="D239" s="71"/>
      <c r="E239" s="73"/>
      <c r="F239" s="217"/>
      <c r="G239" s="71"/>
      <c r="H239" s="223"/>
      <c r="I239" s="73"/>
      <c r="J239" s="73"/>
      <c r="K239" s="73"/>
      <c r="L239" s="73"/>
      <c r="M239" s="73"/>
      <c r="N239" s="73"/>
      <c r="O239" s="73"/>
      <c r="P239" s="73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73"/>
      <c r="AD239" s="73"/>
      <c r="AE239" s="73"/>
      <c r="AF239" s="95"/>
      <c r="AG239" s="95"/>
      <c r="AH239" s="73"/>
      <c r="AI239" s="73"/>
      <c r="AJ239" s="95"/>
      <c r="AK239" s="95"/>
      <c r="AL239" s="73"/>
      <c r="AM239" s="73"/>
      <c r="AN239" s="95"/>
      <c r="AO239" s="95"/>
      <c r="AP239" s="73"/>
      <c r="AQ239" s="73"/>
      <c r="AR239" s="95"/>
      <c r="AS239" s="95"/>
      <c r="AT239" s="73"/>
      <c r="AU239" s="73"/>
      <c r="AV239" s="95"/>
      <c r="AW239" s="95"/>
      <c r="AX239" s="73"/>
      <c r="AY239" s="73"/>
      <c r="AZ239" s="95"/>
      <c r="BA239" s="95"/>
      <c r="BB239" s="73"/>
      <c r="BC239" s="73"/>
      <c r="BD239" s="95"/>
      <c r="BE239" s="95"/>
      <c r="BF239" s="73"/>
      <c r="BG239" s="73"/>
      <c r="BH239" s="95"/>
      <c r="BI239" s="95"/>
      <c r="BJ239" s="73"/>
      <c r="BK239" s="73"/>
      <c r="BL239" s="95"/>
      <c r="BM239" s="95"/>
      <c r="BN239" s="73"/>
      <c r="BO239" s="73"/>
      <c r="BP239" s="95"/>
      <c r="BQ239" s="95"/>
      <c r="BR239" s="73"/>
      <c r="BS239" s="73"/>
      <c r="BT239" s="95"/>
      <c r="BU239" s="95"/>
      <c r="BV239" s="73"/>
      <c r="BW239" s="73"/>
      <c r="BX239" s="95"/>
      <c r="BY239" s="95"/>
      <c r="BZ239" s="73"/>
      <c r="CA239" s="73"/>
      <c r="CB239" s="95"/>
      <c r="CC239" s="95"/>
      <c r="CD239" s="73"/>
      <c r="CE239" s="73"/>
      <c r="CF239" s="73"/>
      <c r="CG239" s="73"/>
      <c r="CH239" s="73"/>
      <c r="CI239" s="73"/>
      <c r="CJ239" s="72"/>
      <c r="CK239" s="73"/>
      <c r="CL239" s="217"/>
      <c r="CM239" s="71"/>
      <c r="CN239" s="71"/>
      <c r="CO239" s="73"/>
      <c r="CP239" s="217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18"/>
      <c r="DD239" s="218"/>
      <c r="DG239" s="218"/>
    </row>
    <row r="240" spans="2:111">
      <c r="B240" s="71"/>
      <c r="C240" s="71"/>
      <c r="D240" s="71"/>
      <c r="E240" s="73"/>
      <c r="F240" s="217"/>
      <c r="G240" s="71"/>
      <c r="H240" s="223"/>
      <c r="I240" s="73"/>
      <c r="J240" s="73"/>
      <c r="K240" s="73"/>
      <c r="L240" s="73"/>
      <c r="M240" s="73"/>
      <c r="N240" s="73"/>
      <c r="O240" s="73"/>
      <c r="P240" s="73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73"/>
      <c r="AD240" s="73"/>
      <c r="AE240" s="73"/>
      <c r="AF240" s="95"/>
      <c r="AG240" s="95"/>
      <c r="AH240" s="73"/>
      <c r="AI240" s="73"/>
      <c r="AJ240" s="95"/>
      <c r="AK240" s="95"/>
      <c r="AL240" s="73"/>
      <c r="AM240" s="73"/>
      <c r="AN240" s="95"/>
      <c r="AO240" s="95"/>
      <c r="AP240" s="73"/>
      <c r="AQ240" s="73"/>
      <c r="AR240" s="95"/>
      <c r="AS240" s="95"/>
      <c r="AT240" s="73"/>
      <c r="AU240" s="73"/>
      <c r="AV240" s="95"/>
      <c r="AW240" s="95"/>
      <c r="AX240" s="73"/>
      <c r="AY240" s="73"/>
      <c r="AZ240" s="95"/>
      <c r="BA240" s="95"/>
      <c r="BB240" s="73"/>
      <c r="BC240" s="73"/>
      <c r="BD240" s="95"/>
      <c r="BE240" s="95"/>
      <c r="BF240" s="73"/>
      <c r="BG240" s="73"/>
      <c r="BH240" s="95"/>
      <c r="BI240" s="95"/>
      <c r="BJ240" s="73"/>
      <c r="BK240" s="73"/>
      <c r="BL240" s="95"/>
      <c r="BM240" s="95"/>
      <c r="BN240" s="73"/>
      <c r="BO240" s="73"/>
      <c r="BP240" s="95"/>
      <c r="BQ240" s="95"/>
      <c r="BR240" s="73"/>
      <c r="BS240" s="73"/>
      <c r="BT240" s="95"/>
      <c r="BU240" s="95"/>
      <c r="BV240" s="73"/>
      <c r="BW240" s="73"/>
      <c r="BX240" s="95"/>
      <c r="BY240" s="95"/>
      <c r="BZ240" s="73"/>
      <c r="CA240" s="73"/>
      <c r="CB240" s="95"/>
      <c r="CC240" s="95"/>
      <c r="CD240" s="73"/>
      <c r="CE240" s="73"/>
      <c r="CF240" s="73"/>
      <c r="CG240" s="73"/>
      <c r="CH240" s="73"/>
      <c r="CI240" s="73"/>
      <c r="CJ240" s="72"/>
      <c r="CK240" s="73"/>
      <c r="CL240" s="217"/>
      <c r="CM240" s="71"/>
      <c r="CN240" s="71"/>
      <c r="CO240" s="73"/>
      <c r="CP240" s="217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18"/>
      <c r="DD240" s="218"/>
      <c r="DG240" s="218"/>
    </row>
    <row r="241" spans="2:111">
      <c r="B241" s="71"/>
      <c r="C241" s="71"/>
      <c r="D241" s="71"/>
      <c r="E241" s="73"/>
      <c r="F241" s="217"/>
      <c r="G241" s="71"/>
      <c r="H241" s="223"/>
      <c r="I241" s="73"/>
      <c r="J241" s="73"/>
      <c r="K241" s="73"/>
      <c r="L241" s="73"/>
      <c r="M241" s="73"/>
      <c r="N241" s="73"/>
      <c r="O241" s="73"/>
      <c r="P241" s="73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73"/>
      <c r="AD241" s="73"/>
      <c r="AE241" s="73"/>
      <c r="AF241" s="95"/>
      <c r="AG241" s="95"/>
      <c r="AH241" s="73"/>
      <c r="AI241" s="73"/>
      <c r="AJ241" s="95"/>
      <c r="AK241" s="95"/>
      <c r="AL241" s="73"/>
      <c r="AM241" s="73"/>
      <c r="AN241" s="95"/>
      <c r="AO241" s="95"/>
      <c r="AP241" s="73"/>
      <c r="AQ241" s="73"/>
      <c r="AR241" s="95"/>
      <c r="AS241" s="95"/>
      <c r="AT241" s="73"/>
      <c r="AU241" s="73"/>
      <c r="AV241" s="95"/>
      <c r="AW241" s="95"/>
      <c r="AX241" s="73"/>
      <c r="AY241" s="73"/>
      <c r="AZ241" s="95"/>
      <c r="BA241" s="95"/>
      <c r="BB241" s="73"/>
      <c r="BC241" s="73"/>
      <c r="BD241" s="95"/>
      <c r="BE241" s="95"/>
      <c r="BF241" s="73"/>
      <c r="BG241" s="73"/>
      <c r="BH241" s="95"/>
      <c r="BI241" s="95"/>
      <c r="BJ241" s="73"/>
      <c r="BK241" s="73"/>
      <c r="BL241" s="95"/>
      <c r="BM241" s="95"/>
      <c r="BN241" s="73"/>
      <c r="BO241" s="73"/>
      <c r="BP241" s="95"/>
      <c r="BQ241" s="95"/>
      <c r="BR241" s="73"/>
      <c r="BS241" s="73"/>
      <c r="BT241" s="95"/>
      <c r="BU241" s="95"/>
      <c r="BV241" s="73"/>
      <c r="BW241" s="73"/>
      <c r="BX241" s="95"/>
      <c r="BY241" s="95"/>
      <c r="BZ241" s="73"/>
      <c r="CA241" s="73"/>
      <c r="CB241" s="95"/>
      <c r="CC241" s="95"/>
      <c r="CD241" s="73"/>
      <c r="CE241" s="73"/>
      <c r="CF241" s="73"/>
      <c r="CG241" s="73"/>
      <c r="CH241" s="73"/>
      <c r="CI241" s="73"/>
      <c r="CJ241" s="72"/>
      <c r="CK241" s="73"/>
      <c r="CL241" s="217"/>
      <c r="CM241" s="71"/>
      <c r="CN241" s="71"/>
      <c r="CO241" s="73"/>
      <c r="CP241" s="217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18"/>
      <c r="DD241" s="218"/>
      <c r="DG241" s="218"/>
    </row>
    <row r="242" spans="2:111">
      <c r="B242" s="71"/>
      <c r="C242" s="71"/>
      <c r="D242" s="71"/>
      <c r="E242" s="73"/>
      <c r="F242" s="217"/>
      <c r="G242" s="71"/>
      <c r="H242" s="223"/>
      <c r="I242" s="73"/>
      <c r="J242" s="73"/>
      <c r="K242" s="73"/>
      <c r="L242" s="73"/>
      <c r="M242" s="73"/>
      <c r="N242" s="73"/>
      <c r="O242" s="73"/>
      <c r="P242" s="73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73"/>
      <c r="AD242" s="73"/>
      <c r="AE242" s="73"/>
      <c r="AF242" s="95"/>
      <c r="AG242" s="95"/>
      <c r="AH242" s="73"/>
      <c r="AI242" s="73"/>
      <c r="AJ242" s="95"/>
      <c r="AK242" s="95"/>
      <c r="AL242" s="73"/>
      <c r="AM242" s="73"/>
      <c r="AN242" s="95"/>
      <c r="AO242" s="95"/>
      <c r="AP242" s="73"/>
      <c r="AQ242" s="73"/>
      <c r="AR242" s="95"/>
      <c r="AS242" s="95"/>
      <c r="AT242" s="73"/>
      <c r="AU242" s="73"/>
      <c r="AV242" s="95"/>
      <c r="AW242" s="95"/>
      <c r="AX242" s="73"/>
      <c r="AY242" s="73"/>
      <c r="AZ242" s="95"/>
      <c r="BA242" s="95"/>
      <c r="BB242" s="73"/>
      <c r="BC242" s="73"/>
      <c r="BD242" s="95"/>
      <c r="BE242" s="95"/>
      <c r="BF242" s="73"/>
      <c r="BG242" s="73"/>
      <c r="BH242" s="95"/>
      <c r="BI242" s="95"/>
      <c r="BJ242" s="73"/>
      <c r="BK242" s="73"/>
      <c r="BL242" s="95"/>
      <c r="BM242" s="95"/>
      <c r="BN242" s="73"/>
      <c r="BO242" s="73"/>
      <c r="BP242" s="95"/>
      <c r="BQ242" s="95"/>
      <c r="BR242" s="73"/>
      <c r="BS242" s="73"/>
      <c r="BT242" s="95"/>
      <c r="BU242" s="95"/>
      <c r="BV242" s="73"/>
      <c r="BW242" s="73"/>
      <c r="BX242" s="95"/>
      <c r="BY242" s="95"/>
      <c r="BZ242" s="73"/>
      <c r="CA242" s="73"/>
      <c r="CB242" s="95"/>
      <c r="CC242" s="95"/>
      <c r="CD242" s="73"/>
      <c r="CE242" s="73"/>
      <c r="CF242" s="73"/>
      <c r="CG242" s="73"/>
      <c r="CH242" s="73"/>
      <c r="CI242" s="73"/>
      <c r="CJ242" s="72"/>
      <c r="CK242" s="73"/>
      <c r="CL242" s="217"/>
      <c r="CM242" s="71"/>
      <c r="CN242" s="71"/>
      <c r="CO242" s="73"/>
      <c r="CP242" s="217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18"/>
      <c r="DD242" s="218"/>
      <c r="DG242" s="218"/>
    </row>
    <row r="243" spans="2:111">
      <c r="B243" s="71"/>
      <c r="C243" s="71"/>
      <c r="D243" s="71"/>
      <c r="E243" s="73"/>
      <c r="F243" s="217"/>
      <c r="G243" s="71"/>
      <c r="H243" s="223"/>
      <c r="I243" s="73"/>
      <c r="J243" s="73"/>
      <c r="K243" s="73"/>
      <c r="L243" s="73"/>
      <c r="M243" s="73"/>
      <c r="N243" s="73"/>
      <c r="O243" s="73"/>
      <c r="P243" s="73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73"/>
      <c r="AD243" s="73"/>
      <c r="AE243" s="73"/>
      <c r="AF243" s="95"/>
      <c r="AG243" s="95"/>
      <c r="AH243" s="73"/>
      <c r="AI243" s="73"/>
      <c r="AJ243" s="95"/>
      <c r="AK243" s="95"/>
      <c r="AL243" s="73"/>
      <c r="AM243" s="73"/>
      <c r="AN243" s="95"/>
      <c r="AO243" s="95"/>
      <c r="AP243" s="73"/>
      <c r="AQ243" s="73"/>
      <c r="AR243" s="95"/>
      <c r="AS243" s="95"/>
      <c r="AT243" s="73"/>
      <c r="AU243" s="73"/>
      <c r="AV243" s="95"/>
      <c r="AW243" s="95"/>
      <c r="AX243" s="73"/>
      <c r="AY243" s="73"/>
      <c r="AZ243" s="95"/>
      <c r="BA243" s="95"/>
      <c r="BB243" s="73"/>
      <c r="BC243" s="73"/>
      <c r="BD243" s="95"/>
      <c r="BE243" s="95"/>
      <c r="BF243" s="73"/>
      <c r="BG243" s="73"/>
      <c r="BH243" s="95"/>
      <c r="BI243" s="95"/>
      <c r="BJ243" s="73"/>
      <c r="BK243" s="73"/>
      <c r="BL243" s="95"/>
      <c r="BM243" s="95"/>
      <c r="BN243" s="73"/>
      <c r="BO243" s="73"/>
      <c r="BP243" s="95"/>
      <c r="BQ243" s="95"/>
      <c r="BR243" s="73"/>
      <c r="BS243" s="73"/>
      <c r="BT243" s="95"/>
      <c r="BU243" s="95"/>
      <c r="BV243" s="73"/>
      <c r="BW243" s="73"/>
      <c r="BX243" s="95"/>
      <c r="BY243" s="95"/>
      <c r="BZ243" s="73"/>
      <c r="CA243" s="73"/>
      <c r="CB243" s="95"/>
      <c r="CC243" s="95"/>
      <c r="CD243" s="73"/>
      <c r="CE243" s="73"/>
      <c r="CF243" s="73"/>
      <c r="CG243" s="73"/>
      <c r="CH243" s="73"/>
      <c r="CI243" s="73"/>
      <c r="CJ243" s="72"/>
      <c r="CK243" s="73"/>
      <c r="CL243" s="217"/>
      <c r="CM243" s="71"/>
      <c r="CN243" s="71"/>
      <c r="CO243" s="73"/>
      <c r="CP243" s="217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18"/>
      <c r="DD243" s="218"/>
      <c r="DG243" s="218"/>
    </row>
    <row r="244" spans="2:111">
      <c r="B244" s="71"/>
      <c r="C244" s="71"/>
      <c r="D244" s="71"/>
      <c r="E244" s="73"/>
      <c r="F244" s="217"/>
      <c r="G244" s="71"/>
      <c r="H244" s="223"/>
      <c r="I244" s="73"/>
      <c r="J244" s="73"/>
      <c r="K244" s="73"/>
      <c r="L244" s="73"/>
      <c r="M244" s="73"/>
      <c r="N244" s="73"/>
      <c r="O244" s="73"/>
      <c r="P244" s="73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73"/>
      <c r="AD244" s="73"/>
      <c r="AE244" s="73"/>
      <c r="AF244" s="95"/>
      <c r="AG244" s="95"/>
      <c r="AH244" s="73"/>
      <c r="AI244" s="73"/>
      <c r="AJ244" s="95"/>
      <c r="AK244" s="95"/>
      <c r="AL244" s="73"/>
      <c r="AM244" s="73"/>
      <c r="AN244" s="95"/>
      <c r="AO244" s="95"/>
      <c r="AP244" s="73"/>
      <c r="AQ244" s="73"/>
      <c r="AR244" s="95"/>
      <c r="AS244" s="95"/>
      <c r="AT244" s="73"/>
      <c r="AU244" s="73"/>
      <c r="AV244" s="95"/>
      <c r="AW244" s="95"/>
      <c r="AX244" s="73"/>
      <c r="AY244" s="73"/>
      <c r="AZ244" s="95"/>
      <c r="BA244" s="95"/>
      <c r="BB244" s="73"/>
      <c r="BC244" s="73"/>
      <c r="BD244" s="95"/>
      <c r="BE244" s="95"/>
      <c r="BF244" s="73"/>
      <c r="BG244" s="73"/>
      <c r="BH244" s="95"/>
      <c r="BI244" s="95"/>
      <c r="BJ244" s="73"/>
      <c r="BK244" s="73"/>
      <c r="BL244" s="95"/>
      <c r="BM244" s="95"/>
      <c r="BN244" s="73"/>
      <c r="BO244" s="73"/>
      <c r="BP244" s="95"/>
      <c r="BQ244" s="95"/>
      <c r="BR244" s="73"/>
      <c r="BS244" s="73"/>
      <c r="BT244" s="95"/>
      <c r="BU244" s="95"/>
      <c r="BV244" s="73"/>
      <c r="BW244" s="73"/>
      <c r="BX244" s="95"/>
      <c r="BY244" s="95"/>
      <c r="BZ244" s="73"/>
      <c r="CA244" s="73"/>
      <c r="CB244" s="95"/>
      <c r="CC244" s="95"/>
      <c r="CD244" s="73"/>
      <c r="CE244" s="73"/>
      <c r="CF244" s="73"/>
      <c r="CG244" s="73"/>
      <c r="CH244" s="73"/>
      <c r="CI244" s="73"/>
      <c r="CJ244" s="72"/>
      <c r="CK244" s="73"/>
      <c r="CL244" s="217"/>
      <c r="CM244" s="71"/>
      <c r="CN244" s="71"/>
      <c r="CO244" s="73"/>
      <c r="CP244" s="217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18"/>
      <c r="DD244" s="218"/>
      <c r="DG244" s="218"/>
    </row>
    <row r="245" spans="2:111">
      <c r="B245" s="71"/>
      <c r="C245" s="71"/>
      <c r="D245" s="71"/>
      <c r="E245" s="73"/>
      <c r="F245" s="217"/>
      <c r="G245" s="71"/>
      <c r="H245" s="223"/>
      <c r="I245" s="73"/>
      <c r="J245" s="73"/>
      <c r="K245" s="73"/>
      <c r="L245" s="73"/>
      <c r="M245" s="73"/>
      <c r="N245" s="73"/>
      <c r="O245" s="73"/>
      <c r="P245" s="73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73"/>
      <c r="AD245" s="73"/>
      <c r="AE245" s="73"/>
      <c r="AF245" s="95"/>
      <c r="AG245" s="95"/>
      <c r="AH245" s="73"/>
      <c r="AI245" s="73"/>
      <c r="AJ245" s="95"/>
      <c r="AK245" s="95"/>
      <c r="AL245" s="73"/>
      <c r="AM245" s="73"/>
      <c r="AN245" s="95"/>
      <c r="AO245" s="95"/>
      <c r="AP245" s="73"/>
      <c r="AQ245" s="73"/>
      <c r="AR245" s="95"/>
      <c r="AS245" s="95"/>
      <c r="AT245" s="73"/>
      <c r="AU245" s="73"/>
      <c r="AV245" s="95"/>
      <c r="AW245" s="95"/>
      <c r="AX245" s="73"/>
      <c r="AY245" s="73"/>
      <c r="AZ245" s="95"/>
      <c r="BA245" s="95"/>
      <c r="BB245" s="73"/>
      <c r="BC245" s="73"/>
      <c r="BD245" s="95"/>
      <c r="BE245" s="95"/>
      <c r="BF245" s="73"/>
      <c r="BG245" s="73"/>
      <c r="BH245" s="95"/>
      <c r="BI245" s="95"/>
      <c r="BJ245" s="73"/>
      <c r="BK245" s="73"/>
      <c r="BL245" s="95"/>
      <c r="BM245" s="95"/>
      <c r="BN245" s="73"/>
      <c r="BO245" s="73"/>
      <c r="BP245" s="95"/>
      <c r="BQ245" s="95"/>
      <c r="BR245" s="73"/>
      <c r="BS245" s="73"/>
      <c r="BT245" s="95"/>
      <c r="BU245" s="95"/>
      <c r="BV245" s="73"/>
      <c r="BW245" s="73"/>
      <c r="BX245" s="95"/>
      <c r="BY245" s="95"/>
      <c r="BZ245" s="73"/>
      <c r="CA245" s="73"/>
      <c r="CB245" s="95"/>
      <c r="CC245" s="95"/>
      <c r="CD245" s="73"/>
      <c r="CE245" s="73"/>
      <c r="CF245" s="73"/>
      <c r="CG245" s="73"/>
      <c r="CH245" s="73"/>
      <c r="CI245" s="73"/>
      <c r="CJ245" s="72"/>
      <c r="CK245" s="73"/>
      <c r="CL245" s="217"/>
      <c r="CM245" s="71"/>
      <c r="CN245" s="71"/>
      <c r="CO245" s="73"/>
      <c r="CP245" s="217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18"/>
      <c r="DD245" s="218"/>
      <c r="DG245" s="218"/>
    </row>
    <row r="246" spans="2:111">
      <c r="B246" s="71"/>
      <c r="C246" s="71"/>
      <c r="D246" s="71"/>
      <c r="E246" s="73"/>
      <c r="F246" s="217"/>
      <c r="G246" s="71"/>
      <c r="H246" s="223"/>
      <c r="I246" s="73"/>
      <c r="J246" s="73"/>
      <c r="K246" s="73"/>
      <c r="L246" s="73"/>
      <c r="M246" s="73"/>
      <c r="N246" s="73"/>
      <c r="O246" s="73"/>
      <c r="P246" s="73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73"/>
      <c r="AD246" s="73"/>
      <c r="AE246" s="73"/>
      <c r="AF246" s="95"/>
      <c r="AG246" s="95"/>
      <c r="AH246" s="73"/>
      <c r="AI246" s="73"/>
      <c r="AJ246" s="95"/>
      <c r="AK246" s="95"/>
      <c r="AL246" s="73"/>
      <c r="AM246" s="73"/>
      <c r="AN246" s="95"/>
      <c r="AO246" s="95"/>
      <c r="AP246" s="73"/>
      <c r="AQ246" s="73"/>
      <c r="AR246" s="95"/>
      <c r="AS246" s="95"/>
      <c r="AT246" s="73"/>
      <c r="AU246" s="73"/>
      <c r="AV246" s="95"/>
      <c r="AW246" s="95"/>
      <c r="AX246" s="73"/>
      <c r="AY246" s="73"/>
      <c r="AZ246" s="95"/>
      <c r="BA246" s="95"/>
      <c r="BB246" s="73"/>
      <c r="BC246" s="73"/>
      <c r="BD246" s="95"/>
      <c r="BE246" s="95"/>
      <c r="BF246" s="73"/>
      <c r="BG246" s="73"/>
      <c r="BH246" s="95"/>
      <c r="BI246" s="95"/>
      <c r="BJ246" s="73"/>
      <c r="BK246" s="73"/>
      <c r="BL246" s="95"/>
      <c r="BM246" s="95"/>
      <c r="BN246" s="73"/>
      <c r="BO246" s="73"/>
      <c r="BP246" s="95"/>
      <c r="BQ246" s="95"/>
      <c r="BR246" s="73"/>
      <c r="BS246" s="73"/>
      <c r="BT246" s="95"/>
      <c r="BU246" s="95"/>
      <c r="BV246" s="73"/>
      <c r="BW246" s="73"/>
      <c r="BX246" s="95"/>
      <c r="BY246" s="95"/>
      <c r="BZ246" s="73"/>
      <c r="CA246" s="73"/>
      <c r="CB246" s="95"/>
      <c r="CC246" s="95"/>
      <c r="CD246" s="73"/>
      <c r="CE246" s="73"/>
      <c r="CF246" s="73"/>
      <c r="CG246" s="73"/>
      <c r="CH246" s="73"/>
      <c r="CI246" s="73"/>
      <c r="CJ246" s="72"/>
      <c r="CK246" s="73"/>
      <c r="CL246" s="217"/>
      <c r="CM246" s="71"/>
      <c r="CN246" s="71"/>
      <c r="CO246" s="73"/>
      <c r="CP246" s="217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18"/>
      <c r="DD246" s="218"/>
      <c r="DG246" s="218"/>
    </row>
    <row r="247" spans="2:111">
      <c r="B247" s="71"/>
      <c r="C247" s="71"/>
      <c r="D247" s="71"/>
      <c r="E247" s="73"/>
      <c r="F247" s="217"/>
      <c r="G247" s="71"/>
      <c r="H247" s="223"/>
      <c r="I247" s="73"/>
      <c r="J247" s="73"/>
      <c r="K247" s="73"/>
      <c r="L247" s="73"/>
      <c r="M247" s="73"/>
      <c r="N247" s="73"/>
      <c r="O247" s="73"/>
      <c r="P247" s="73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73"/>
      <c r="AD247" s="73"/>
      <c r="AE247" s="73"/>
      <c r="AF247" s="95"/>
      <c r="AG247" s="95"/>
      <c r="AH247" s="73"/>
      <c r="AI247" s="73"/>
      <c r="AJ247" s="95"/>
      <c r="AK247" s="95"/>
      <c r="AL247" s="73"/>
      <c r="AM247" s="73"/>
      <c r="AN247" s="95"/>
      <c r="AO247" s="95"/>
      <c r="AP247" s="73"/>
      <c r="AQ247" s="73"/>
      <c r="AR247" s="95"/>
      <c r="AS247" s="95"/>
      <c r="AT247" s="73"/>
      <c r="AU247" s="73"/>
      <c r="AV247" s="95"/>
      <c r="AW247" s="95"/>
      <c r="AX247" s="73"/>
      <c r="AY247" s="73"/>
      <c r="AZ247" s="95"/>
      <c r="BA247" s="95"/>
      <c r="BB247" s="73"/>
      <c r="BC247" s="73"/>
      <c r="BD247" s="95"/>
      <c r="BE247" s="95"/>
      <c r="BF247" s="73"/>
      <c r="BG247" s="73"/>
      <c r="BH247" s="95"/>
      <c r="BI247" s="95"/>
      <c r="BJ247" s="73"/>
      <c r="BK247" s="73"/>
      <c r="BL247" s="95"/>
      <c r="BM247" s="95"/>
      <c r="BN247" s="73"/>
      <c r="BO247" s="73"/>
      <c r="BP247" s="95"/>
      <c r="BQ247" s="95"/>
      <c r="BR247" s="73"/>
      <c r="BS247" s="73"/>
      <c r="BT247" s="95"/>
      <c r="BU247" s="95"/>
      <c r="BV247" s="73"/>
      <c r="BW247" s="73"/>
      <c r="BX247" s="95"/>
      <c r="BY247" s="95"/>
      <c r="BZ247" s="73"/>
      <c r="CA247" s="73"/>
      <c r="CB247" s="95"/>
      <c r="CC247" s="95"/>
      <c r="CD247" s="73"/>
      <c r="CE247" s="73"/>
      <c r="CF247" s="73"/>
      <c r="CG247" s="73"/>
      <c r="CH247" s="73"/>
      <c r="CI247" s="73"/>
      <c r="CJ247" s="72"/>
      <c r="CK247" s="73"/>
      <c r="CL247" s="217"/>
      <c r="CM247" s="71"/>
      <c r="CN247" s="71"/>
      <c r="CO247" s="73"/>
      <c r="CP247" s="217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18"/>
      <c r="DD247" s="218"/>
      <c r="DG247" s="218"/>
    </row>
    <row r="248" spans="2:111">
      <c r="B248" s="71"/>
      <c r="C248" s="71"/>
      <c r="D248" s="71"/>
      <c r="E248" s="73"/>
      <c r="F248" s="217"/>
      <c r="G248" s="71"/>
      <c r="H248" s="223"/>
      <c r="I248" s="73"/>
      <c r="J248" s="73"/>
      <c r="K248" s="73"/>
      <c r="L248" s="73"/>
      <c r="M248" s="73"/>
      <c r="N248" s="73"/>
      <c r="O248" s="73"/>
      <c r="P248" s="73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73"/>
      <c r="AD248" s="73"/>
      <c r="AE248" s="73"/>
      <c r="AF248" s="95"/>
      <c r="AG248" s="95"/>
      <c r="AH248" s="73"/>
      <c r="AI248" s="73"/>
      <c r="AJ248" s="95"/>
      <c r="AK248" s="95"/>
      <c r="AL248" s="73"/>
      <c r="AM248" s="73"/>
      <c r="AN248" s="95"/>
      <c r="AO248" s="95"/>
      <c r="AP248" s="73"/>
      <c r="AQ248" s="73"/>
      <c r="AR248" s="95"/>
      <c r="AS248" s="95"/>
      <c r="AT248" s="73"/>
      <c r="AU248" s="73"/>
      <c r="AV248" s="95"/>
      <c r="AW248" s="95"/>
      <c r="AX248" s="73"/>
      <c r="AY248" s="73"/>
      <c r="AZ248" s="95"/>
      <c r="BA248" s="95"/>
      <c r="BB248" s="73"/>
      <c r="BC248" s="73"/>
      <c r="BD248" s="95"/>
      <c r="BE248" s="95"/>
      <c r="BF248" s="73"/>
      <c r="BG248" s="73"/>
      <c r="BH248" s="95"/>
      <c r="BI248" s="95"/>
      <c r="BJ248" s="73"/>
      <c r="BK248" s="73"/>
      <c r="BL248" s="95"/>
      <c r="BM248" s="95"/>
      <c r="BN248" s="73"/>
      <c r="BO248" s="73"/>
      <c r="BP248" s="95"/>
      <c r="BQ248" s="95"/>
      <c r="BR248" s="73"/>
      <c r="BS248" s="73"/>
      <c r="BT248" s="95"/>
      <c r="BU248" s="95"/>
      <c r="BV248" s="73"/>
      <c r="BW248" s="73"/>
      <c r="BX248" s="95"/>
      <c r="BY248" s="95"/>
      <c r="BZ248" s="73"/>
      <c r="CA248" s="73"/>
      <c r="CB248" s="95"/>
      <c r="CC248" s="95"/>
      <c r="CD248" s="73"/>
      <c r="CE248" s="73"/>
      <c r="CF248" s="73"/>
      <c r="CG248" s="73"/>
      <c r="CH248" s="73"/>
      <c r="CI248" s="73"/>
      <c r="CJ248" s="72"/>
      <c r="CK248" s="73"/>
      <c r="CL248" s="217"/>
      <c r="CM248" s="71"/>
      <c r="CN248" s="71"/>
      <c r="CO248" s="73"/>
      <c r="CP248" s="217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18"/>
      <c r="DD248" s="218"/>
      <c r="DG248" s="218"/>
    </row>
    <row r="249" spans="2:111">
      <c r="B249" s="71"/>
      <c r="C249" s="71"/>
      <c r="D249" s="71"/>
      <c r="E249" s="73"/>
      <c r="F249" s="217"/>
      <c r="G249" s="71"/>
      <c r="H249" s="223"/>
      <c r="I249" s="73"/>
      <c r="J249" s="73"/>
      <c r="K249" s="73"/>
      <c r="L249" s="73"/>
      <c r="M249" s="73"/>
      <c r="N249" s="73"/>
      <c r="O249" s="73"/>
      <c r="P249" s="73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73"/>
      <c r="AD249" s="73"/>
      <c r="AE249" s="73"/>
      <c r="AF249" s="95"/>
      <c r="AG249" s="95"/>
      <c r="AH249" s="73"/>
      <c r="AI249" s="73"/>
      <c r="AJ249" s="95"/>
      <c r="AK249" s="95"/>
      <c r="AL249" s="73"/>
      <c r="AM249" s="73"/>
      <c r="AN249" s="95"/>
      <c r="AO249" s="95"/>
      <c r="AP249" s="73"/>
      <c r="AQ249" s="73"/>
      <c r="AR249" s="95"/>
      <c r="AS249" s="95"/>
      <c r="AT249" s="73"/>
      <c r="AU249" s="73"/>
      <c r="AV249" s="95"/>
      <c r="AW249" s="95"/>
      <c r="AX249" s="73"/>
      <c r="AY249" s="73"/>
      <c r="AZ249" s="95"/>
      <c r="BA249" s="95"/>
      <c r="BB249" s="73"/>
      <c r="BC249" s="73"/>
      <c r="BD249" s="95"/>
      <c r="BE249" s="95"/>
      <c r="BF249" s="73"/>
      <c r="BG249" s="73"/>
      <c r="BH249" s="95"/>
      <c r="BI249" s="95"/>
      <c r="BJ249" s="73"/>
      <c r="BK249" s="73"/>
      <c r="BL249" s="95"/>
      <c r="BM249" s="95"/>
      <c r="BN249" s="73"/>
      <c r="BO249" s="73"/>
      <c r="BP249" s="95"/>
      <c r="BQ249" s="95"/>
      <c r="BR249" s="73"/>
      <c r="BS249" s="73"/>
      <c r="BT249" s="95"/>
      <c r="BU249" s="95"/>
      <c r="BV249" s="73"/>
      <c r="BW249" s="73"/>
      <c r="BX249" s="95"/>
      <c r="BY249" s="95"/>
      <c r="BZ249" s="73"/>
      <c r="CA249" s="73"/>
      <c r="CB249" s="95"/>
      <c r="CC249" s="95"/>
      <c r="CD249" s="73"/>
      <c r="CE249" s="73"/>
      <c r="CF249" s="73"/>
      <c r="CG249" s="73"/>
      <c r="CH249" s="73"/>
      <c r="CI249" s="73"/>
      <c r="CJ249" s="72"/>
      <c r="CK249" s="73"/>
      <c r="CL249" s="217"/>
      <c r="CM249" s="71"/>
      <c r="CN249" s="71"/>
      <c r="CO249" s="73"/>
      <c r="CP249" s="217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18"/>
      <c r="DD249" s="218"/>
      <c r="DG249" s="218"/>
    </row>
    <row r="250" spans="2:111">
      <c r="B250" s="71"/>
      <c r="C250" s="71"/>
      <c r="D250" s="71"/>
      <c r="E250" s="73"/>
      <c r="F250" s="217"/>
      <c r="G250" s="71"/>
      <c r="H250" s="223"/>
      <c r="I250" s="73"/>
      <c r="J250" s="73"/>
      <c r="K250" s="73"/>
      <c r="L250" s="73"/>
      <c r="M250" s="73"/>
      <c r="N250" s="73"/>
      <c r="O250" s="73"/>
      <c r="P250" s="73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73"/>
      <c r="AD250" s="73"/>
      <c r="AE250" s="73"/>
      <c r="AF250" s="95"/>
      <c r="AG250" s="95"/>
      <c r="AH250" s="73"/>
      <c r="AI250" s="73"/>
      <c r="AJ250" s="95"/>
      <c r="AK250" s="95"/>
      <c r="AL250" s="73"/>
      <c r="AM250" s="73"/>
      <c r="AN250" s="95"/>
      <c r="AO250" s="95"/>
      <c r="AP250" s="73"/>
      <c r="AQ250" s="73"/>
      <c r="AR250" s="95"/>
      <c r="AS250" s="95"/>
      <c r="AT250" s="73"/>
      <c r="AU250" s="73"/>
      <c r="AV250" s="95"/>
      <c r="AW250" s="95"/>
      <c r="AX250" s="73"/>
      <c r="AY250" s="73"/>
      <c r="AZ250" s="95"/>
      <c r="BA250" s="95"/>
      <c r="BB250" s="73"/>
      <c r="BC250" s="73"/>
      <c r="BD250" s="95"/>
      <c r="BE250" s="95"/>
      <c r="BF250" s="73"/>
      <c r="BG250" s="73"/>
      <c r="BH250" s="95"/>
      <c r="BI250" s="95"/>
      <c r="BJ250" s="73"/>
      <c r="BK250" s="73"/>
      <c r="BL250" s="95"/>
      <c r="BM250" s="95"/>
      <c r="BN250" s="73"/>
      <c r="BO250" s="73"/>
      <c r="BP250" s="95"/>
      <c r="BQ250" s="95"/>
      <c r="BR250" s="73"/>
      <c r="BS250" s="73"/>
      <c r="BT250" s="95"/>
      <c r="BU250" s="95"/>
      <c r="BV250" s="73"/>
      <c r="BW250" s="73"/>
      <c r="BX250" s="95"/>
      <c r="BY250" s="95"/>
      <c r="BZ250" s="73"/>
      <c r="CA250" s="73"/>
      <c r="CB250" s="95"/>
      <c r="CC250" s="95"/>
      <c r="CD250" s="73"/>
      <c r="CE250" s="73"/>
      <c r="CF250" s="73"/>
      <c r="CG250" s="73"/>
      <c r="CH250" s="73"/>
      <c r="CI250" s="73"/>
      <c r="CJ250" s="72"/>
      <c r="CK250" s="73"/>
      <c r="CL250" s="217"/>
      <c r="CM250" s="71"/>
      <c r="CN250" s="71"/>
      <c r="CO250" s="73"/>
      <c r="CP250" s="217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18"/>
      <c r="DD250" s="218"/>
      <c r="DG250" s="218"/>
    </row>
    <row r="251" spans="2:111">
      <c r="B251" s="71"/>
      <c r="C251" s="71"/>
      <c r="D251" s="71"/>
      <c r="E251" s="73"/>
      <c r="F251" s="217"/>
      <c r="G251" s="71"/>
      <c r="H251" s="223"/>
      <c r="I251" s="73"/>
      <c r="J251" s="73"/>
      <c r="K251" s="73"/>
      <c r="L251" s="73"/>
      <c r="M251" s="73"/>
      <c r="N251" s="73"/>
      <c r="O251" s="73"/>
      <c r="P251" s="73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73"/>
      <c r="AD251" s="73"/>
      <c r="AE251" s="73"/>
      <c r="AF251" s="95"/>
      <c r="AG251" s="95"/>
      <c r="AH251" s="73"/>
      <c r="AI251" s="73"/>
      <c r="AJ251" s="95"/>
      <c r="AK251" s="95"/>
      <c r="AL251" s="73"/>
      <c r="AM251" s="73"/>
      <c r="AN251" s="95"/>
      <c r="AO251" s="95"/>
      <c r="AP251" s="73"/>
      <c r="AQ251" s="73"/>
      <c r="AR251" s="95"/>
      <c r="AS251" s="95"/>
      <c r="AT251" s="73"/>
      <c r="AU251" s="73"/>
      <c r="AV251" s="95"/>
      <c r="AW251" s="95"/>
      <c r="AX251" s="73"/>
      <c r="AY251" s="73"/>
      <c r="AZ251" s="95"/>
      <c r="BA251" s="95"/>
      <c r="BB251" s="73"/>
      <c r="BC251" s="73"/>
      <c r="BD251" s="95"/>
      <c r="BE251" s="95"/>
      <c r="BF251" s="73"/>
      <c r="BG251" s="73"/>
      <c r="BH251" s="95"/>
      <c r="BI251" s="95"/>
      <c r="BJ251" s="73"/>
      <c r="BK251" s="73"/>
      <c r="BL251" s="95"/>
      <c r="BM251" s="95"/>
      <c r="BN251" s="73"/>
      <c r="BO251" s="73"/>
      <c r="BP251" s="95"/>
      <c r="BQ251" s="95"/>
      <c r="BR251" s="73"/>
      <c r="BS251" s="73"/>
      <c r="BT251" s="95"/>
      <c r="BU251" s="95"/>
      <c r="BV251" s="73"/>
      <c r="BW251" s="73"/>
      <c r="BX251" s="95"/>
      <c r="BY251" s="95"/>
      <c r="BZ251" s="73"/>
      <c r="CA251" s="73"/>
      <c r="CB251" s="95"/>
      <c r="CC251" s="95"/>
      <c r="CD251" s="73"/>
      <c r="CE251" s="73"/>
      <c r="CF251" s="73"/>
      <c r="CG251" s="73"/>
      <c r="CH251" s="73"/>
      <c r="CI251" s="73"/>
      <c r="CJ251" s="72"/>
      <c r="CK251" s="73"/>
      <c r="CL251" s="217"/>
      <c r="CM251" s="71"/>
      <c r="CN251" s="71"/>
      <c r="CO251" s="73"/>
      <c r="CP251" s="217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18"/>
      <c r="DD251" s="218"/>
      <c r="DG251" s="218"/>
    </row>
    <row r="252" spans="2:111">
      <c r="B252" s="71"/>
      <c r="C252" s="71"/>
      <c r="D252" s="71"/>
      <c r="E252" s="73"/>
      <c r="F252" s="217"/>
      <c r="G252" s="71"/>
      <c r="H252" s="223"/>
      <c r="I252" s="73"/>
      <c r="J252" s="73"/>
      <c r="K252" s="73"/>
      <c r="L252" s="73"/>
      <c r="M252" s="73"/>
      <c r="N252" s="73"/>
      <c r="O252" s="73"/>
      <c r="P252" s="73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73"/>
      <c r="AD252" s="73"/>
      <c r="AE252" s="73"/>
      <c r="AF252" s="95"/>
      <c r="AG252" s="95"/>
      <c r="AH252" s="73"/>
      <c r="AI252" s="73"/>
      <c r="AJ252" s="95"/>
      <c r="AK252" s="95"/>
      <c r="AL252" s="73"/>
      <c r="AM252" s="73"/>
      <c r="AN252" s="95"/>
      <c r="AO252" s="95"/>
      <c r="AP252" s="73"/>
      <c r="AQ252" s="73"/>
      <c r="AR252" s="95"/>
      <c r="AS252" s="95"/>
      <c r="AT252" s="73"/>
      <c r="AU252" s="73"/>
      <c r="AV252" s="95"/>
      <c r="AW252" s="95"/>
      <c r="AX252" s="73"/>
      <c r="AY252" s="73"/>
      <c r="AZ252" s="95"/>
      <c r="BA252" s="95"/>
      <c r="BB252" s="73"/>
      <c r="BC252" s="73"/>
      <c r="BD252" s="95"/>
      <c r="BE252" s="95"/>
      <c r="BF252" s="73"/>
      <c r="BG252" s="73"/>
      <c r="BH252" s="95"/>
      <c r="BI252" s="95"/>
      <c r="BJ252" s="73"/>
      <c r="BK252" s="73"/>
      <c r="BL252" s="95"/>
      <c r="BM252" s="95"/>
      <c r="BN252" s="73"/>
      <c r="BO252" s="73"/>
      <c r="BP252" s="95"/>
      <c r="BQ252" s="95"/>
      <c r="BR252" s="73"/>
      <c r="BS252" s="73"/>
      <c r="BT252" s="95"/>
      <c r="BU252" s="95"/>
      <c r="BV252" s="73"/>
      <c r="BW252" s="73"/>
      <c r="BX252" s="95"/>
      <c r="BY252" s="95"/>
      <c r="BZ252" s="73"/>
      <c r="CA252" s="73"/>
      <c r="CB252" s="95"/>
      <c r="CC252" s="95"/>
      <c r="CD252" s="73"/>
      <c r="CE252" s="73"/>
      <c r="CF252" s="73"/>
      <c r="CG252" s="73"/>
      <c r="CH252" s="73"/>
      <c r="CI252" s="73"/>
      <c r="CJ252" s="72"/>
      <c r="CK252" s="73"/>
      <c r="CL252" s="217"/>
      <c r="CM252" s="71"/>
      <c r="CN252" s="71"/>
      <c r="CO252" s="73"/>
      <c r="CP252" s="217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18"/>
      <c r="DD252" s="218"/>
      <c r="DG252" s="218"/>
    </row>
    <row r="253" spans="2:111">
      <c r="B253" s="71"/>
      <c r="C253" s="71"/>
      <c r="D253" s="71"/>
      <c r="E253" s="73"/>
      <c r="F253" s="217"/>
      <c r="G253" s="71"/>
      <c r="H253" s="223"/>
      <c r="I253" s="73"/>
      <c r="J253" s="73"/>
      <c r="K253" s="73"/>
      <c r="L253" s="73"/>
      <c r="M253" s="73"/>
      <c r="N253" s="73"/>
      <c r="O253" s="73"/>
      <c r="P253" s="73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73"/>
      <c r="AD253" s="73"/>
      <c r="AE253" s="73"/>
      <c r="AF253" s="95"/>
      <c r="AG253" s="95"/>
      <c r="AH253" s="73"/>
      <c r="AI253" s="73"/>
      <c r="AJ253" s="95"/>
      <c r="AK253" s="95"/>
      <c r="AL253" s="73"/>
      <c r="AM253" s="73"/>
      <c r="AN253" s="95"/>
      <c r="AO253" s="95"/>
      <c r="AP253" s="73"/>
      <c r="AQ253" s="73"/>
      <c r="AR253" s="95"/>
      <c r="AS253" s="95"/>
      <c r="AT253" s="73"/>
      <c r="AU253" s="73"/>
      <c r="AV253" s="95"/>
      <c r="AW253" s="95"/>
      <c r="AX253" s="73"/>
      <c r="AY253" s="73"/>
      <c r="AZ253" s="95"/>
      <c r="BA253" s="95"/>
      <c r="BB253" s="73"/>
      <c r="BC253" s="73"/>
      <c r="BD253" s="95"/>
      <c r="BE253" s="95"/>
      <c r="BF253" s="73"/>
      <c r="BG253" s="73"/>
      <c r="BH253" s="95"/>
      <c r="BI253" s="95"/>
      <c r="BJ253" s="73"/>
      <c r="BK253" s="73"/>
      <c r="BL253" s="95"/>
      <c r="BM253" s="95"/>
      <c r="BN253" s="73"/>
      <c r="BO253" s="73"/>
      <c r="BP253" s="95"/>
      <c r="BQ253" s="95"/>
      <c r="BR253" s="73"/>
      <c r="BS253" s="73"/>
      <c r="BT253" s="95"/>
      <c r="BU253" s="95"/>
      <c r="BV253" s="73"/>
      <c r="BW253" s="73"/>
      <c r="BX253" s="95"/>
      <c r="BY253" s="95"/>
      <c r="BZ253" s="73"/>
      <c r="CA253" s="73"/>
      <c r="CB253" s="95"/>
      <c r="CC253" s="95"/>
      <c r="CD253" s="73"/>
      <c r="CE253" s="73"/>
      <c r="CF253" s="73"/>
      <c r="CG253" s="73"/>
      <c r="CH253" s="73"/>
      <c r="CI253" s="73"/>
      <c r="CJ253" s="72"/>
      <c r="CK253" s="73"/>
      <c r="CL253" s="217"/>
      <c r="CM253" s="71"/>
      <c r="CN253" s="71"/>
      <c r="CO253" s="73"/>
      <c r="CP253" s="217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18"/>
      <c r="DD253" s="218"/>
      <c r="DG253" s="218"/>
    </row>
    <row r="254" spans="2:111">
      <c r="B254" s="71"/>
      <c r="C254" s="71"/>
      <c r="D254" s="71"/>
      <c r="E254" s="73"/>
      <c r="F254" s="217"/>
      <c r="G254" s="71"/>
      <c r="H254" s="223"/>
      <c r="I254" s="73"/>
      <c r="J254" s="73"/>
      <c r="K254" s="73"/>
      <c r="L254" s="73"/>
      <c r="M254" s="73"/>
      <c r="N254" s="73"/>
      <c r="O254" s="73"/>
      <c r="P254" s="73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73"/>
      <c r="AD254" s="73"/>
      <c r="AE254" s="73"/>
      <c r="AF254" s="95"/>
      <c r="AG254" s="95"/>
      <c r="AH254" s="73"/>
      <c r="AI254" s="73"/>
      <c r="AJ254" s="95"/>
      <c r="AK254" s="95"/>
      <c r="AL254" s="73"/>
      <c r="AM254" s="73"/>
      <c r="AN254" s="95"/>
      <c r="AO254" s="95"/>
      <c r="AP254" s="73"/>
      <c r="AQ254" s="73"/>
      <c r="AR254" s="95"/>
      <c r="AS254" s="95"/>
      <c r="AT254" s="73"/>
      <c r="AU254" s="73"/>
      <c r="AV254" s="95"/>
      <c r="AW254" s="95"/>
      <c r="AX254" s="73"/>
      <c r="AY254" s="73"/>
      <c r="AZ254" s="95"/>
      <c r="BA254" s="95"/>
      <c r="BB254" s="73"/>
      <c r="BC254" s="73"/>
      <c r="BD254" s="95"/>
      <c r="BE254" s="95"/>
      <c r="BF254" s="73"/>
      <c r="BG254" s="73"/>
      <c r="BH254" s="95"/>
      <c r="BI254" s="95"/>
      <c r="BJ254" s="73"/>
      <c r="BK254" s="73"/>
      <c r="BL254" s="95"/>
      <c r="BM254" s="95"/>
      <c r="BN254" s="73"/>
      <c r="BO254" s="73"/>
      <c r="BP254" s="95"/>
      <c r="BQ254" s="95"/>
      <c r="BR254" s="73"/>
      <c r="BS254" s="73"/>
      <c r="BT254" s="95"/>
      <c r="BU254" s="95"/>
      <c r="BV254" s="73"/>
      <c r="BW254" s="73"/>
      <c r="BX254" s="95"/>
      <c r="BY254" s="95"/>
      <c r="BZ254" s="73"/>
      <c r="CA254" s="73"/>
      <c r="CB254" s="95"/>
      <c r="CC254" s="95"/>
      <c r="CD254" s="73"/>
      <c r="CE254" s="73"/>
      <c r="CF254" s="73"/>
      <c r="CG254" s="73"/>
      <c r="CH254" s="73"/>
      <c r="CI254" s="73"/>
      <c r="CJ254" s="72"/>
      <c r="CK254" s="73"/>
      <c r="CL254" s="217"/>
      <c r="CM254" s="71"/>
      <c r="CN254" s="71"/>
      <c r="CO254" s="73"/>
      <c r="CP254" s="217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18"/>
      <c r="DD254" s="218"/>
      <c r="DG254" s="218"/>
    </row>
    <row r="255" spans="2:111">
      <c r="B255" s="71"/>
      <c r="C255" s="71"/>
      <c r="D255" s="71"/>
      <c r="E255" s="73"/>
      <c r="F255" s="217"/>
      <c r="G255" s="71"/>
      <c r="H255" s="223"/>
      <c r="I255" s="73"/>
      <c r="J255" s="73"/>
      <c r="K255" s="73"/>
      <c r="L255" s="73"/>
      <c r="M255" s="73"/>
      <c r="N255" s="73"/>
      <c r="O255" s="73"/>
      <c r="P255" s="73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73"/>
      <c r="AD255" s="73"/>
      <c r="AE255" s="73"/>
      <c r="AF255" s="95"/>
      <c r="AG255" s="95"/>
      <c r="AH255" s="73"/>
      <c r="AI255" s="73"/>
      <c r="AJ255" s="95"/>
      <c r="AK255" s="95"/>
      <c r="AL255" s="73"/>
      <c r="AM255" s="73"/>
      <c r="AN255" s="95"/>
      <c r="AO255" s="95"/>
      <c r="AP255" s="73"/>
      <c r="AQ255" s="73"/>
      <c r="AR255" s="95"/>
      <c r="AS255" s="95"/>
      <c r="AT255" s="73"/>
      <c r="AU255" s="73"/>
      <c r="AV255" s="95"/>
      <c r="AW255" s="95"/>
      <c r="AX255" s="73"/>
      <c r="AY255" s="73"/>
      <c r="AZ255" s="95"/>
      <c r="BA255" s="95"/>
      <c r="BB255" s="73"/>
      <c r="BC255" s="73"/>
      <c r="BD255" s="95"/>
      <c r="BE255" s="95"/>
      <c r="BF255" s="73"/>
      <c r="BG255" s="73"/>
      <c r="BH255" s="95"/>
      <c r="BI255" s="95"/>
      <c r="BJ255" s="73"/>
      <c r="BK255" s="73"/>
      <c r="BL255" s="95"/>
      <c r="BM255" s="95"/>
      <c r="BN255" s="73"/>
      <c r="BO255" s="73"/>
      <c r="BP255" s="95"/>
      <c r="BQ255" s="95"/>
      <c r="BR255" s="73"/>
      <c r="BS255" s="73"/>
      <c r="BT255" s="95"/>
      <c r="BU255" s="95"/>
      <c r="BV255" s="73"/>
      <c r="BW255" s="73"/>
      <c r="BX255" s="95"/>
      <c r="BY255" s="95"/>
      <c r="BZ255" s="73"/>
      <c r="CA255" s="73"/>
      <c r="CB255" s="95"/>
      <c r="CC255" s="95"/>
      <c r="CD255" s="73"/>
      <c r="CE255" s="73"/>
      <c r="CF255" s="73"/>
      <c r="CG255" s="73"/>
      <c r="CH255" s="73"/>
      <c r="CI255" s="73"/>
      <c r="CJ255" s="72"/>
      <c r="CK255" s="73"/>
      <c r="CL255" s="217"/>
      <c r="CM255" s="71"/>
      <c r="CN255" s="71"/>
      <c r="CO255" s="73"/>
      <c r="CP255" s="217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18"/>
      <c r="DD255" s="218"/>
      <c r="DG255" s="218"/>
    </row>
    <row r="256" spans="2:111">
      <c r="B256" s="71"/>
      <c r="C256" s="71"/>
      <c r="D256" s="71"/>
      <c r="E256" s="73"/>
      <c r="F256" s="217"/>
      <c r="G256" s="71"/>
      <c r="H256" s="223"/>
      <c r="I256" s="73"/>
      <c r="J256" s="73"/>
      <c r="K256" s="73"/>
      <c r="L256" s="73"/>
      <c r="M256" s="73"/>
      <c r="N256" s="73"/>
      <c r="O256" s="73"/>
      <c r="P256" s="73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73"/>
      <c r="AD256" s="73"/>
      <c r="AE256" s="73"/>
      <c r="AF256" s="95"/>
      <c r="AG256" s="95"/>
      <c r="AH256" s="73"/>
      <c r="AI256" s="73"/>
      <c r="AJ256" s="95"/>
      <c r="AK256" s="95"/>
      <c r="AL256" s="73"/>
      <c r="AM256" s="73"/>
      <c r="AN256" s="95"/>
      <c r="AO256" s="95"/>
      <c r="AP256" s="73"/>
      <c r="AQ256" s="73"/>
      <c r="AR256" s="95"/>
      <c r="AS256" s="95"/>
      <c r="AT256" s="73"/>
      <c r="AU256" s="73"/>
      <c r="AV256" s="95"/>
      <c r="AW256" s="95"/>
      <c r="AX256" s="73"/>
      <c r="AY256" s="73"/>
      <c r="AZ256" s="95"/>
      <c r="BA256" s="95"/>
      <c r="BB256" s="73"/>
      <c r="BC256" s="73"/>
      <c r="BD256" s="95"/>
      <c r="BE256" s="95"/>
      <c r="BF256" s="73"/>
      <c r="BG256" s="73"/>
      <c r="BH256" s="95"/>
      <c r="BI256" s="95"/>
      <c r="BJ256" s="73"/>
      <c r="BK256" s="73"/>
      <c r="BL256" s="95"/>
      <c r="BM256" s="95"/>
      <c r="BN256" s="73"/>
      <c r="BO256" s="73"/>
      <c r="BP256" s="95"/>
      <c r="BQ256" s="95"/>
      <c r="BR256" s="73"/>
      <c r="BS256" s="73"/>
      <c r="BT256" s="95"/>
      <c r="BU256" s="95"/>
      <c r="BV256" s="73"/>
      <c r="BW256" s="73"/>
      <c r="BX256" s="95"/>
      <c r="BY256" s="95"/>
      <c r="BZ256" s="73"/>
      <c r="CA256" s="73"/>
      <c r="CB256" s="95"/>
      <c r="CC256" s="95"/>
      <c r="CD256" s="73"/>
      <c r="CE256" s="73"/>
      <c r="CF256" s="73"/>
      <c r="CG256" s="73"/>
      <c r="CH256" s="73"/>
      <c r="CI256" s="73"/>
      <c r="CJ256" s="72"/>
      <c r="CK256" s="73"/>
      <c r="CL256" s="217"/>
      <c r="CM256" s="71"/>
      <c r="CN256" s="71"/>
      <c r="CO256" s="73"/>
      <c r="CP256" s="217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18"/>
      <c r="DD256" s="218"/>
      <c r="DG256" s="218"/>
    </row>
    <row r="257" spans="2:111">
      <c r="B257" s="71"/>
      <c r="C257" s="71"/>
      <c r="D257" s="71"/>
      <c r="E257" s="73"/>
      <c r="F257" s="217"/>
      <c r="G257" s="71"/>
      <c r="H257" s="223"/>
      <c r="I257" s="73"/>
      <c r="J257" s="73"/>
      <c r="K257" s="73"/>
      <c r="L257" s="73"/>
      <c r="M257" s="73"/>
      <c r="N257" s="73"/>
      <c r="O257" s="73"/>
      <c r="P257" s="73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73"/>
      <c r="AD257" s="73"/>
      <c r="AE257" s="73"/>
      <c r="AF257" s="95"/>
      <c r="AG257" s="95"/>
      <c r="AH257" s="73"/>
      <c r="AI257" s="73"/>
      <c r="AJ257" s="95"/>
      <c r="AK257" s="95"/>
      <c r="AL257" s="73"/>
      <c r="AM257" s="73"/>
      <c r="AN257" s="95"/>
      <c r="AO257" s="95"/>
      <c r="AP257" s="73"/>
      <c r="AQ257" s="73"/>
      <c r="AR257" s="95"/>
      <c r="AS257" s="95"/>
      <c r="AT257" s="73"/>
      <c r="AU257" s="73"/>
      <c r="AV257" s="95"/>
      <c r="AW257" s="95"/>
      <c r="AX257" s="73"/>
      <c r="AY257" s="73"/>
      <c r="AZ257" s="95"/>
      <c r="BA257" s="95"/>
      <c r="BB257" s="73"/>
      <c r="BC257" s="73"/>
      <c r="BD257" s="95"/>
      <c r="BE257" s="95"/>
      <c r="BF257" s="73"/>
      <c r="BG257" s="73"/>
      <c r="BH257" s="95"/>
      <c r="BI257" s="95"/>
      <c r="BJ257" s="73"/>
      <c r="BK257" s="73"/>
      <c r="BL257" s="95"/>
      <c r="BM257" s="95"/>
      <c r="BN257" s="73"/>
      <c r="BO257" s="73"/>
      <c r="BP257" s="95"/>
      <c r="BQ257" s="95"/>
      <c r="BR257" s="73"/>
      <c r="BS257" s="73"/>
      <c r="BT257" s="95"/>
      <c r="BU257" s="95"/>
      <c r="BV257" s="73"/>
      <c r="BW257" s="73"/>
      <c r="BX257" s="95"/>
      <c r="BY257" s="95"/>
      <c r="BZ257" s="73"/>
      <c r="CA257" s="73"/>
      <c r="CB257" s="95"/>
      <c r="CC257" s="95"/>
      <c r="CD257" s="73"/>
      <c r="CE257" s="73"/>
      <c r="CF257" s="73"/>
      <c r="CG257" s="73"/>
      <c r="CH257" s="73"/>
      <c r="CI257" s="73"/>
      <c r="CJ257" s="72"/>
      <c r="CK257" s="73"/>
      <c r="CL257" s="217"/>
      <c r="CM257" s="71"/>
      <c r="CN257" s="71"/>
      <c r="CO257" s="73"/>
      <c r="CP257" s="217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18"/>
      <c r="DD257" s="218"/>
      <c r="DG257" s="218"/>
    </row>
    <row r="258" spans="2:111">
      <c r="B258" s="71"/>
      <c r="C258" s="71"/>
      <c r="D258" s="71"/>
      <c r="E258" s="73"/>
      <c r="F258" s="217"/>
      <c r="G258" s="71"/>
      <c r="H258" s="223"/>
      <c r="I258" s="73"/>
      <c r="J258" s="73"/>
      <c r="K258" s="73"/>
      <c r="L258" s="73"/>
      <c r="M258" s="73"/>
      <c r="N258" s="73"/>
      <c r="O258" s="73"/>
      <c r="P258" s="73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73"/>
      <c r="AD258" s="73"/>
      <c r="AE258" s="73"/>
      <c r="AF258" s="95"/>
      <c r="AG258" s="95"/>
      <c r="AH258" s="73"/>
      <c r="AI258" s="73"/>
      <c r="AJ258" s="95"/>
      <c r="AK258" s="95"/>
      <c r="AL258" s="73"/>
      <c r="AM258" s="73"/>
      <c r="AN258" s="95"/>
      <c r="AO258" s="95"/>
      <c r="AP258" s="73"/>
      <c r="AQ258" s="73"/>
      <c r="AR258" s="95"/>
      <c r="AS258" s="95"/>
      <c r="AT258" s="73"/>
      <c r="AU258" s="73"/>
      <c r="AV258" s="95"/>
      <c r="AW258" s="95"/>
      <c r="AX258" s="73"/>
      <c r="AY258" s="73"/>
      <c r="AZ258" s="95"/>
      <c r="BA258" s="95"/>
      <c r="BB258" s="73"/>
      <c r="BC258" s="73"/>
      <c r="BD258" s="95"/>
      <c r="BE258" s="95"/>
      <c r="BF258" s="73"/>
      <c r="BG258" s="73"/>
      <c r="BH258" s="95"/>
      <c r="BI258" s="95"/>
      <c r="BJ258" s="73"/>
      <c r="BK258" s="73"/>
      <c r="BL258" s="95"/>
      <c r="BM258" s="95"/>
      <c r="BN258" s="73"/>
      <c r="BO258" s="73"/>
      <c r="BP258" s="95"/>
      <c r="BQ258" s="95"/>
      <c r="BR258" s="73"/>
      <c r="BS258" s="73"/>
      <c r="BT258" s="95"/>
      <c r="BU258" s="95"/>
      <c r="BV258" s="73"/>
      <c r="BW258" s="73"/>
      <c r="BX258" s="95"/>
      <c r="BY258" s="95"/>
      <c r="BZ258" s="73"/>
      <c r="CA258" s="73"/>
      <c r="CB258" s="95"/>
      <c r="CC258" s="95"/>
      <c r="CD258" s="73"/>
      <c r="CE258" s="73"/>
      <c r="CF258" s="73"/>
      <c r="CG258" s="73"/>
      <c r="CH258" s="73"/>
      <c r="CI258" s="73"/>
      <c r="CJ258" s="72"/>
      <c r="CK258" s="73"/>
      <c r="CL258" s="217"/>
      <c r="CM258" s="71"/>
      <c r="CN258" s="71"/>
      <c r="CO258" s="73"/>
      <c r="CP258" s="217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18"/>
      <c r="DD258" s="218"/>
      <c r="DG258" s="218"/>
    </row>
    <row r="259" spans="2:111">
      <c r="B259" s="71"/>
      <c r="C259" s="71"/>
      <c r="D259" s="71"/>
      <c r="E259" s="73"/>
      <c r="F259" s="217"/>
      <c r="G259" s="71"/>
      <c r="H259" s="223"/>
      <c r="I259" s="73"/>
      <c r="J259" s="73"/>
      <c r="K259" s="73"/>
      <c r="L259" s="73"/>
      <c r="M259" s="73"/>
      <c r="N259" s="73"/>
      <c r="O259" s="73"/>
      <c r="P259" s="73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73"/>
      <c r="AD259" s="73"/>
      <c r="AE259" s="73"/>
      <c r="AF259" s="95"/>
      <c r="AG259" s="95"/>
      <c r="AH259" s="73"/>
      <c r="AI259" s="73"/>
      <c r="AJ259" s="95"/>
      <c r="AK259" s="95"/>
      <c r="AL259" s="73"/>
      <c r="AM259" s="73"/>
      <c r="AN259" s="95"/>
      <c r="AO259" s="95"/>
      <c r="AP259" s="73"/>
      <c r="AQ259" s="73"/>
      <c r="AR259" s="95"/>
      <c r="AS259" s="95"/>
      <c r="AT259" s="73"/>
      <c r="AU259" s="73"/>
      <c r="AV259" s="95"/>
      <c r="AW259" s="95"/>
      <c r="AX259" s="73"/>
      <c r="AY259" s="73"/>
      <c r="AZ259" s="95"/>
      <c r="BA259" s="95"/>
      <c r="BB259" s="73"/>
      <c r="BC259" s="73"/>
      <c r="BD259" s="95"/>
      <c r="BE259" s="95"/>
      <c r="BF259" s="73"/>
      <c r="BG259" s="73"/>
      <c r="BH259" s="95"/>
      <c r="BI259" s="95"/>
      <c r="BJ259" s="73"/>
      <c r="BK259" s="73"/>
      <c r="BL259" s="95"/>
      <c r="BM259" s="95"/>
      <c r="BN259" s="73"/>
      <c r="BO259" s="73"/>
      <c r="BP259" s="95"/>
      <c r="BQ259" s="95"/>
      <c r="BR259" s="73"/>
      <c r="BS259" s="73"/>
      <c r="BT259" s="95"/>
      <c r="BU259" s="95"/>
      <c r="BV259" s="73"/>
      <c r="BW259" s="73"/>
      <c r="BX259" s="95"/>
      <c r="BY259" s="95"/>
      <c r="BZ259" s="73"/>
      <c r="CA259" s="73"/>
      <c r="CB259" s="95"/>
      <c r="CC259" s="95"/>
      <c r="CD259" s="73"/>
      <c r="CE259" s="73"/>
      <c r="CF259" s="73"/>
      <c r="CG259" s="73"/>
      <c r="CH259" s="73"/>
      <c r="CI259" s="73"/>
      <c r="CJ259" s="72"/>
      <c r="CK259" s="73"/>
      <c r="CL259" s="217"/>
      <c r="CM259" s="71"/>
      <c r="CN259" s="71"/>
      <c r="CO259" s="73"/>
      <c r="CP259" s="217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18"/>
      <c r="DD259" s="218"/>
      <c r="DG259" s="218"/>
    </row>
    <row r="260" spans="2:111">
      <c r="B260" s="71"/>
      <c r="C260" s="71"/>
      <c r="D260" s="71"/>
      <c r="E260" s="73"/>
      <c r="F260" s="217"/>
      <c r="G260" s="71"/>
      <c r="H260" s="223"/>
      <c r="I260" s="73"/>
      <c r="J260" s="73"/>
      <c r="K260" s="73"/>
      <c r="L260" s="73"/>
      <c r="M260" s="73"/>
      <c r="N260" s="73"/>
      <c r="O260" s="73"/>
      <c r="P260" s="73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73"/>
      <c r="AD260" s="73"/>
      <c r="AE260" s="73"/>
      <c r="AF260" s="95"/>
      <c r="AG260" s="95"/>
      <c r="AH260" s="73"/>
      <c r="AI260" s="73"/>
      <c r="AJ260" s="95"/>
      <c r="AK260" s="95"/>
      <c r="AL260" s="73"/>
      <c r="AM260" s="73"/>
      <c r="AN260" s="95"/>
      <c r="AO260" s="95"/>
      <c r="AP260" s="73"/>
      <c r="AQ260" s="73"/>
      <c r="AR260" s="95"/>
      <c r="AS260" s="95"/>
      <c r="AT260" s="73"/>
      <c r="AU260" s="73"/>
      <c r="AV260" s="95"/>
      <c r="AW260" s="95"/>
      <c r="AX260" s="73"/>
      <c r="AY260" s="73"/>
      <c r="AZ260" s="95"/>
      <c r="BA260" s="95"/>
      <c r="BB260" s="73"/>
      <c r="BC260" s="73"/>
      <c r="BD260" s="95"/>
      <c r="BE260" s="95"/>
      <c r="BF260" s="73"/>
      <c r="BG260" s="73"/>
      <c r="BH260" s="95"/>
      <c r="BI260" s="95"/>
      <c r="BJ260" s="73"/>
      <c r="BK260" s="73"/>
      <c r="BL260" s="95"/>
      <c r="BM260" s="95"/>
      <c r="BN260" s="73"/>
      <c r="BO260" s="73"/>
      <c r="BP260" s="95"/>
      <c r="BQ260" s="95"/>
      <c r="BR260" s="73"/>
      <c r="BS260" s="73"/>
      <c r="BT260" s="95"/>
      <c r="BU260" s="95"/>
      <c r="BV260" s="73"/>
      <c r="BW260" s="73"/>
      <c r="BX260" s="95"/>
      <c r="BY260" s="95"/>
      <c r="BZ260" s="73"/>
      <c r="CA260" s="73"/>
      <c r="CB260" s="95"/>
      <c r="CC260" s="95"/>
      <c r="CD260" s="73"/>
      <c r="CE260" s="73"/>
      <c r="CF260" s="73"/>
      <c r="CG260" s="73"/>
      <c r="CH260" s="73"/>
      <c r="CI260" s="73"/>
      <c r="CJ260" s="72"/>
      <c r="CK260" s="73"/>
      <c r="CL260" s="217"/>
      <c r="CM260" s="71"/>
      <c r="CN260" s="71"/>
      <c r="CO260" s="73"/>
      <c r="CP260" s="217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18"/>
      <c r="DD260" s="218"/>
      <c r="DG260" s="218"/>
    </row>
    <row r="261" spans="2:111">
      <c r="B261" s="71"/>
      <c r="C261" s="71"/>
      <c r="D261" s="71"/>
      <c r="E261" s="73"/>
      <c r="F261" s="217"/>
      <c r="G261" s="71"/>
      <c r="H261" s="223"/>
      <c r="I261" s="73"/>
      <c r="J261" s="73"/>
      <c r="K261" s="73"/>
      <c r="L261" s="73"/>
      <c r="M261" s="73"/>
      <c r="N261" s="73"/>
      <c r="O261" s="73"/>
      <c r="P261" s="73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73"/>
      <c r="AD261" s="73"/>
      <c r="AE261" s="73"/>
      <c r="AF261" s="95"/>
      <c r="AG261" s="95"/>
      <c r="AH261" s="73"/>
      <c r="AI261" s="73"/>
      <c r="AJ261" s="95"/>
      <c r="AK261" s="95"/>
      <c r="AL261" s="73"/>
      <c r="AM261" s="73"/>
      <c r="AN261" s="95"/>
      <c r="AO261" s="95"/>
      <c r="AP261" s="73"/>
      <c r="AQ261" s="73"/>
      <c r="AR261" s="95"/>
      <c r="AS261" s="95"/>
      <c r="AT261" s="73"/>
      <c r="AU261" s="73"/>
      <c r="AV261" s="95"/>
      <c r="AW261" s="95"/>
      <c r="AX261" s="73"/>
      <c r="AY261" s="73"/>
      <c r="AZ261" s="95"/>
      <c r="BA261" s="95"/>
      <c r="BB261" s="73"/>
      <c r="BC261" s="73"/>
      <c r="BD261" s="95"/>
      <c r="BE261" s="95"/>
      <c r="BF261" s="73"/>
      <c r="BG261" s="73"/>
      <c r="BH261" s="95"/>
      <c r="BI261" s="95"/>
      <c r="BJ261" s="73"/>
      <c r="BK261" s="73"/>
      <c r="BL261" s="95"/>
      <c r="BM261" s="95"/>
      <c r="BN261" s="73"/>
      <c r="BO261" s="73"/>
      <c r="BP261" s="95"/>
      <c r="BQ261" s="95"/>
      <c r="BR261" s="73"/>
      <c r="BS261" s="73"/>
      <c r="BT261" s="95"/>
      <c r="BU261" s="95"/>
      <c r="BV261" s="73"/>
      <c r="BW261" s="73"/>
      <c r="BX261" s="95"/>
      <c r="BY261" s="95"/>
      <c r="BZ261" s="73"/>
      <c r="CA261" s="73"/>
      <c r="CB261" s="95"/>
      <c r="CC261" s="95"/>
      <c r="CD261" s="73"/>
      <c r="CE261" s="73"/>
      <c r="CF261" s="73"/>
      <c r="CG261" s="73"/>
      <c r="CH261" s="73"/>
      <c r="CI261" s="73"/>
      <c r="CJ261" s="72"/>
      <c r="CK261" s="73"/>
      <c r="CL261" s="217"/>
      <c r="CM261" s="71"/>
      <c r="CN261" s="71"/>
      <c r="CO261" s="73"/>
      <c r="CP261" s="217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18"/>
      <c r="DD261" s="218"/>
      <c r="DG261" s="218"/>
    </row>
    <row r="262" spans="2:111">
      <c r="B262" s="71"/>
      <c r="C262" s="71"/>
      <c r="D262" s="71"/>
      <c r="E262" s="73"/>
      <c r="F262" s="217"/>
      <c r="G262" s="71"/>
      <c r="H262" s="223"/>
      <c r="I262" s="73"/>
      <c r="J262" s="73"/>
      <c r="K262" s="73"/>
      <c r="L262" s="73"/>
      <c r="M262" s="73"/>
      <c r="N262" s="73"/>
      <c r="O262" s="73"/>
      <c r="P262" s="73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73"/>
      <c r="AD262" s="73"/>
      <c r="AE262" s="73"/>
      <c r="AF262" s="95"/>
      <c r="AG262" s="95"/>
      <c r="AH262" s="73"/>
      <c r="AI262" s="73"/>
      <c r="AJ262" s="95"/>
      <c r="AK262" s="95"/>
      <c r="AL262" s="73"/>
      <c r="AM262" s="73"/>
      <c r="AN262" s="95"/>
      <c r="AO262" s="95"/>
      <c r="AP262" s="73"/>
      <c r="AQ262" s="73"/>
      <c r="AR262" s="95"/>
      <c r="AS262" s="95"/>
      <c r="AT262" s="73"/>
      <c r="AU262" s="73"/>
      <c r="AV262" s="95"/>
      <c r="AW262" s="95"/>
      <c r="AX262" s="73"/>
      <c r="AY262" s="73"/>
      <c r="AZ262" s="95"/>
      <c r="BA262" s="95"/>
      <c r="BB262" s="73"/>
      <c r="BC262" s="73"/>
      <c r="BD262" s="95"/>
      <c r="BE262" s="95"/>
      <c r="BF262" s="73"/>
      <c r="BG262" s="73"/>
      <c r="BH262" s="95"/>
      <c r="BI262" s="95"/>
      <c r="BJ262" s="73"/>
      <c r="BK262" s="73"/>
      <c r="BL262" s="95"/>
      <c r="BM262" s="95"/>
      <c r="BN262" s="73"/>
      <c r="BO262" s="73"/>
      <c r="BP262" s="95"/>
      <c r="BQ262" s="95"/>
      <c r="BR262" s="73"/>
      <c r="BS262" s="73"/>
      <c r="BT262" s="95"/>
      <c r="BU262" s="95"/>
      <c r="BV262" s="73"/>
      <c r="BW262" s="73"/>
      <c r="BX262" s="95"/>
      <c r="BY262" s="95"/>
      <c r="BZ262" s="73"/>
      <c r="CA262" s="73"/>
      <c r="CB262" s="95"/>
      <c r="CC262" s="95"/>
      <c r="CD262" s="73"/>
      <c r="CE262" s="73"/>
      <c r="CF262" s="73"/>
      <c r="CG262" s="73"/>
      <c r="CH262" s="73"/>
      <c r="CI262" s="73"/>
      <c r="CJ262" s="72"/>
      <c r="CK262" s="73"/>
      <c r="CL262" s="217"/>
      <c r="CM262" s="71"/>
      <c r="CN262" s="71"/>
      <c r="CO262" s="73"/>
      <c r="CP262" s="217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18"/>
      <c r="DD262" s="218"/>
      <c r="DG262" s="218"/>
    </row>
    <row r="263" spans="2:111">
      <c r="B263" s="71"/>
      <c r="C263" s="71"/>
      <c r="D263" s="71"/>
      <c r="E263" s="73"/>
      <c r="F263" s="217"/>
      <c r="G263" s="71"/>
      <c r="H263" s="223"/>
      <c r="I263" s="73"/>
      <c r="J263" s="73"/>
      <c r="K263" s="73"/>
      <c r="L263" s="73"/>
      <c r="M263" s="73"/>
      <c r="N263" s="73"/>
      <c r="O263" s="73"/>
      <c r="P263" s="73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73"/>
      <c r="AD263" s="73"/>
      <c r="AE263" s="73"/>
      <c r="AF263" s="95"/>
      <c r="AG263" s="95"/>
      <c r="AH263" s="73"/>
      <c r="AI263" s="73"/>
      <c r="AJ263" s="95"/>
      <c r="AK263" s="95"/>
      <c r="AL263" s="73"/>
      <c r="AM263" s="73"/>
      <c r="AN263" s="95"/>
      <c r="AO263" s="95"/>
      <c r="AP263" s="73"/>
      <c r="AQ263" s="73"/>
      <c r="AR263" s="95"/>
      <c r="AS263" s="95"/>
      <c r="AT263" s="73"/>
      <c r="AU263" s="73"/>
      <c r="AV263" s="95"/>
      <c r="AW263" s="95"/>
      <c r="AX263" s="73"/>
      <c r="AY263" s="73"/>
      <c r="AZ263" s="95"/>
      <c r="BA263" s="95"/>
      <c r="BB263" s="73"/>
      <c r="BC263" s="73"/>
      <c r="BD263" s="95"/>
      <c r="BE263" s="95"/>
      <c r="BF263" s="73"/>
      <c r="BG263" s="73"/>
      <c r="BH263" s="95"/>
      <c r="BI263" s="95"/>
      <c r="BJ263" s="73"/>
      <c r="BK263" s="73"/>
      <c r="BL263" s="95"/>
      <c r="BM263" s="95"/>
      <c r="BN263" s="73"/>
      <c r="BO263" s="73"/>
      <c r="BP263" s="95"/>
      <c r="BQ263" s="95"/>
      <c r="BR263" s="73"/>
      <c r="BS263" s="73"/>
      <c r="BT263" s="95"/>
      <c r="BU263" s="95"/>
      <c r="BV263" s="73"/>
      <c r="BW263" s="73"/>
      <c r="BX263" s="95"/>
      <c r="BY263" s="95"/>
      <c r="BZ263" s="73"/>
      <c r="CA263" s="73"/>
      <c r="CB263" s="95"/>
      <c r="CC263" s="95"/>
      <c r="CD263" s="73"/>
      <c r="CE263" s="73"/>
      <c r="CF263" s="73"/>
      <c r="CG263" s="73"/>
      <c r="CH263" s="73"/>
      <c r="CI263" s="73"/>
      <c r="CJ263" s="72"/>
      <c r="CK263" s="73"/>
      <c r="CL263" s="217"/>
      <c r="CM263" s="71"/>
      <c r="CN263" s="71"/>
      <c r="CO263" s="73"/>
      <c r="CP263" s="217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18"/>
      <c r="DD263" s="218"/>
      <c r="DG263" s="218"/>
    </row>
    <row r="264" spans="2:111">
      <c r="B264" s="71"/>
      <c r="C264" s="71"/>
      <c r="D264" s="71"/>
      <c r="E264" s="73"/>
      <c r="F264" s="217"/>
      <c r="G264" s="71"/>
      <c r="H264" s="223"/>
      <c r="I264" s="73"/>
      <c r="J264" s="73"/>
      <c r="K264" s="73"/>
      <c r="L264" s="73"/>
      <c r="M264" s="73"/>
      <c r="N264" s="73"/>
      <c r="O264" s="73"/>
      <c r="P264" s="73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73"/>
      <c r="AD264" s="73"/>
      <c r="AE264" s="73"/>
      <c r="AF264" s="95"/>
      <c r="AG264" s="95"/>
      <c r="AH264" s="73"/>
      <c r="AI264" s="73"/>
      <c r="AJ264" s="95"/>
      <c r="AK264" s="95"/>
      <c r="AL264" s="73"/>
      <c r="AM264" s="73"/>
      <c r="AN264" s="95"/>
      <c r="AO264" s="95"/>
      <c r="AP264" s="73"/>
      <c r="AQ264" s="73"/>
      <c r="AR264" s="95"/>
      <c r="AS264" s="95"/>
      <c r="AT264" s="73"/>
      <c r="AU264" s="73"/>
      <c r="AV264" s="95"/>
      <c r="AW264" s="95"/>
      <c r="AX264" s="73"/>
      <c r="AY264" s="73"/>
      <c r="AZ264" s="95"/>
      <c r="BA264" s="95"/>
      <c r="BB264" s="73"/>
      <c r="BC264" s="73"/>
      <c r="BD264" s="95"/>
      <c r="BE264" s="95"/>
      <c r="BF264" s="73"/>
      <c r="BG264" s="73"/>
      <c r="BH264" s="95"/>
      <c r="BI264" s="95"/>
      <c r="BJ264" s="73"/>
      <c r="BK264" s="73"/>
      <c r="BL264" s="95"/>
      <c r="BM264" s="95"/>
      <c r="BN264" s="73"/>
      <c r="BO264" s="73"/>
      <c r="BP264" s="95"/>
      <c r="BQ264" s="95"/>
      <c r="BR264" s="73"/>
      <c r="BS264" s="73"/>
      <c r="BT264" s="95"/>
      <c r="BU264" s="95"/>
      <c r="BV264" s="73"/>
      <c r="BW264" s="73"/>
      <c r="BX264" s="95"/>
      <c r="BY264" s="95"/>
      <c r="BZ264" s="73"/>
      <c r="CA264" s="73"/>
      <c r="CB264" s="95"/>
      <c r="CC264" s="95"/>
      <c r="CD264" s="73"/>
      <c r="CE264" s="73"/>
      <c r="CF264" s="73"/>
      <c r="CG264" s="73"/>
      <c r="CH264" s="73"/>
      <c r="CI264" s="73"/>
      <c r="CJ264" s="72"/>
      <c r="CK264" s="73"/>
      <c r="CL264" s="217"/>
      <c r="CM264" s="71"/>
      <c r="CN264" s="71"/>
      <c r="CO264" s="73"/>
      <c r="CP264" s="217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18"/>
      <c r="DD264" s="218"/>
      <c r="DG264" s="218"/>
    </row>
    <row r="265" spans="2:111">
      <c r="B265" s="71"/>
      <c r="C265" s="71"/>
      <c r="D265" s="71"/>
      <c r="E265" s="73"/>
      <c r="F265" s="217"/>
      <c r="G265" s="71"/>
      <c r="H265" s="223"/>
      <c r="I265" s="73"/>
      <c r="J265" s="73"/>
      <c r="K265" s="73"/>
      <c r="L265" s="73"/>
      <c r="M265" s="73"/>
      <c r="N265" s="73"/>
      <c r="O265" s="73"/>
      <c r="P265" s="73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73"/>
      <c r="AD265" s="73"/>
      <c r="AE265" s="73"/>
      <c r="AF265" s="95"/>
      <c r="AG265" s="95"/>
      <c r="AH265" s="73"/>
      <c r="AI265" s="73"/>
      <c r="AJ265" s="95"/>
      <c r="AK265" s="95"/>
      <c r="AL265" s="73"/>
      <c r="AM265" s="73"/>
      <c r="AN265" s="95"/>
      <c r="AO265" s="95"/>
      <c r="AP265" s="73"/>
      <c r="AQ265" s="73"/>
      <c r="AR265" s="95"/>
      <c r="AS265" s="95"/>
      <c r="AT265" s="73"/>
      <c r="AU265" s="73"/>
      <c r="AV265" s="95"/>
      <c r="AW265" s="95"/>
      <c r="AX265" s="73"/>
      <c r="AY265" s="73"/>
      <c r="AZ265" s="95"/>
      <c r="BA265" s="95"/>
      <c r="BB265" s="73"/>
      <c r="BC265" s="73"/>
      <c r="BD265" s="95"/>
      <c r="BE265" s="95"/>
      <c r="BF265" s="73"/>
      <c r="BG265" s="73"/>
      <c r="BH265" s="95"/>
      <c r="BI265" s="95"/>
      <c r="BJ265" s="73"/>
      <c r="BK265" s="73"/>
      <c r="BL265" s="95"/>
      <c r="BM265" s="95"/>
      <c r="BN265" s="73"/>
      <c r="BO265" s="73"/>
      <c r="BP265" s="95"/>
      <c r="BQ265" s="95"/>
      <c r="BR265" s="73"/>
      <c r="BS265" s="73"/>
      <c r="BT265" s="95"/>
      <c r="BU265" s="95"/>
      <c r="BV265" s="73"/>
      <c r="BW265" s="73"/>
      <c r="BX265" s="95"/>
      <c r="BY265" s="95"/>
      <c r="BZ265" s="73"/>
      <c r="CA265" s="73"/>
      <c r="CB265" s="95"/>
      <c r="CC265" s="95"/>
      <c r="CD265" s="73"/>
      <c r="CE265" s="73"/>
      <c r="CF265" s="73"/>
      <c r="CG265" s="73"/>
      <c r="CH265" s="73"/>
      <c r="CI265" s="73"/>
      <c r="CJ265" s="72"/>
      <c r="CK265" s="73"/>
      <c r="CL265" s="217"/>
      <c r="CM265" s="71"/>
      <c r="CN265" s="71"/>
      <c r="CO265" s="73"/>
      <c r="CP265" s="217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18"/>
      <c r="DD265" s="218"/>
      <c r="DG265" s="218"/>
    </row>
    <row r="266" spans="2:111">
      <c r="B266" s="71"/>
      <c r="C266" s="71"/>
      <c r="D266" s="71"/>
      <c r="E266" s="73"/>
      <c r="F266" s="217"/>
      <c r="G266" s="71"/>
      <c r="H266" s="223"/>
      <c r="I266" s="73"/>
      <c r="J266" s="73"/>
      <c r="K266" s="73"/>
      <c r="L266" s="73"/>
      <c r="M266" s="73"/>
      <c r="N266" s="73"/>
      <c r="O266" s="73"/>
      <c r="P266" s="73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73"/>
      <c r="AD266" s="73"/>
      <c r="AE266" s="73"/>
      <c r="AF266" s="95"/>
      <c r="AG266" s="95"/>
      <c r="AH266" s="73"/>
      <c r="AI266" s="73"/>
      <c r="AJ266" s="95"/>
      <c r="AK266" s="95"/>
      <c r="AL266" s="73"/>
      <c r="AM266" s="73"/>
      <c r="AN266" s="95"/>
      <c r="AO266" s="95"/>
      <c r="AP266" s="73"/>
      <c r="AQ266" s="73"/>
      <c r="AR266" s="95"/>
      <c r="AS266" s="95"/>
      <c r="AT266" s="73"/>
      <c r="AU266" s="73"/>
      <c r="AV266" s="95"/>
      <c r="AW266" s="95"/>
      <c r="AX266" s="73"/>
      <c r="AY266" s="73"/>
      <c r="AZ266" s="95"/>
      <c r="BA266" s="95"/>
      <c r="BB266" s="73"/>
      <c r="BC266" s="73"/>
      <c r="BD266" s="95"/>
      <c r="BE266" s="95"/>
      <c r="BF266" s="73"/>
      <c r="BG266" s="73"/>
      <c r="BH266" s="95"/>
      <c r="BI266" s="95"/>
      <c r="BJ266" s="73"/>
      <c r="BK266" s="73"/>
      <c r="BL266" s="95"/>
      <c r="BM266" s="95"/>
      <c r="BN266" s="73"/>
      <c r="BO266" s="73"/>
      <c r="BP266" s="95"/>
      <c r="BQ266" s="95"/>
      <c r="BR266" s="73"/>
      <c r="BS266" s="73"/>
      <c r="BT266" s="95"/>
      <c r="BU266" s="95"/>
      <c r="BV266" s="73"/>
      <c r="BW266" s="73"/>
      <c r="BX266" s="95"/>
      <c r="BY266" s="95"/>
      <c r="BZ266" s="73"/>
      <c r="CA266" s="73"/>
      <c r="CB266" s="95"/>
      <c r="CC266" s="95"/>
      <c r="CD266" s="73"/>
      <c r="CE266" s="73"/>
      <c r="CF266" s="73"/>
      <c r="CG266" s="73"/>
      <c r="CH266" s="73"/>
      <c r="CI266" s="73"/>
      <c r="CJ266" s="72"/>
      <c r="CK266" s="73"/>
      <c r="CL266" s="217"/>
      <c r="CM266" s="71"/>
      <c r="CN266" s="71"/>
      <c r="CO266" s="73"/>
      <c r="CP266" s="217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18"/>
      <c r="DD266" s="218"/>
      <c r="DG266" s="218"/>
    </row>
    <row r="267" spans="2:111">
      <c r="B267" s="71"/>
      <c r="C267" s="71"/>
      <c r="D267" s="71"/>
      <c r="E267" s="73"/>
      <c r="F267" s="217"/>
      <c r="G267" s="71"/>
      <c r="H267" s="223"/>
      <c r="I267" s="73"/>
      <c r="J267" s="73"/>
      <c r="K267" s="73"/>
      <c r="L267" s="73"/>
      <c r="M267" s="73"/>
      <c r="N267" s="73"/>
      <c r="O267" s="73"/>
      <c r="P267" s="73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73"/>
      <c r="AD267" s="73"/>
      <c r="AE267" s="73"/>
      <c r="AF267" s="95"/>
      <c r="AG267" s="95"/>
      <c r="AH267" s="73"/>
      <c r="AI267" s="73"/>
      <c r="AJ267" s="95"/>
      <c r="AK267" s="95"/>
      <c r="AL267" s="73"/>
      <c r="AM267" s="73"/>
      <c r="AN267" s="95"/>
      <c r="AO267" s="95"/>
      <c r="AP267" s="73"/>
      <c r="AQ267" s="73"/>
      <c r="AR267" s="95"/>
      <c r="AS267" s="95"/>
      <c r="AT267" s="73"/>
      <c r="AU267" s="73"/>
      <c r="AV267" s="95"/>
      <c r="AW267" s="95"/>
      <c r="AX267" s="73"/>
      <c r="AY267" s="73"/>
      <c r="AZ267" s="95"/>
      <c r="BA267" s="95"/>
      <c r="BB267" s="73"/>
      <c r="BC267" s="73"/>
      <c r="BD267" s="95"/>
      <c r="BE267" s="95"/>
      <c r="BF267" s="73"/>
      <c r="BG267" s="73"/>
      <c r="BH267" s="95"/>
      <c r="BI267" s="95"/>
      <c r="BJ267" s="73"/>
      <c r="BK267" s="73"/>
      <c r="BL267" s="95"/>
      <c r="BM267" s="95"/>
      <c r="BN267" s="73"/>
      <c r="BO267" s="73"/>
      <c r="BP267" s="95"/>
      <c r="BQ267" s="95"/>
      <c r="BR267" s="73"/>
      <c r="BS267" s="73"/>
      <c r="BT267" s="95"/>
      <c r="BU267" s="95"/>
      <c r="BV267" s="73"/>
      <c r="BW267" s="73"/>
      <c r="BX267" s="95"/>
      <c r="BY267" s="95"/>
      <c r="BZ267" s="73"/>
      <c r="CA267" s="73"/>
      <c r="CB267" s="95"/>
      <c r="CC267" s="95"/>
      <c r="CD267" s="73"/>
      <c r="CE267" s="73"/>
      <c r="CF267" s="73"/>
      <c r="CG267" s="73"/>
      <c r="CH267" s="73"/>
      <c r="CI267" s="73"/>
      <c r="CJ267" s="72"/>
      <c r="CK267" s="73"/>
      <c r="CL267" s="217"/>
      <c r="CM267" s="71"/>
      <c r="CN267" s="71"/>
      <c r="CO267" s="73"/>
      <c r="CP267" s="217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18"/>
      <c r="DD267" s="218"/>
      <c r="DG267" s="218"/>
    </row>
    <row r="268" spans="2:111">
      <c r="B268" s="71"/>
      <c r="C268" s="71"/>
      <c r="D268" s="71"/>
      <c r="E268" s="73"/>
      <c r="F268" s="217"/>
      <c r="G268" s="71"/>
      <c r="H268" s="223"/>
      <c r="I268" s="73"/>
      <c r="J268" s="73"/>
      <c r="K268" s="73"/>
      <c r="L268" s="73"/>
      <c r="M268" s="73"/>
      <c r="N268" s="73"/>
      <c r="O268" s="73"/>
      <c r="P268" s="73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73"/>
      <c r="AD268" s="73"/>
      <c r="AE268" s="73"/>
      <c r="AF268" s="95"/>
      <c r="AG268" s="95"/>
      <c r="AH268" s="73"/>
      <c r="AI268" s="73"/>
      <c r="AJ268" s="95"/>
      <c r="AK268" s="95"/>
      <c r="AL268" s="73"/>
      <c r="AM268" s="73"/>
      <c r="AN268" s="95"/>
      <c r="AO268" s="95"/>
      <c r="AP268" s="73"/>
      <c r="AQ268" s="73"/>
      <c r="AR268" s="95"/>
      <c r="AS268" s="95"/>
      <c r="AT268" s="73"/>
      <c r="AU268" s="73"/>
      <c r="AV268" s="95"/>
      <c r="AW268" s="95"/>
      <c r="AX268" s="73"/>
      <c r="AY268" s="73"/>
      <c r="AZ268" s="95"/>
      <c r="BA268" s="95"/>
      <c r="BB268" s="73"/>
      <c r="BC268" s="73"/>
      <c r="BD268" s="95"/>
      <c r="BE268" s="95"/>
      <c r="BF268" s="73"/>
      <c r="BG268" s="73"/>
      <c r="BH268" s="95"/>
      <c r="BI268" s="95"/>
      <c r="BJ268" s="73"/>
      <c r="BK268" s="73"/>
      <c r="BL268" s="95"/>
      <c r="BM268" s="95"/>
      <c r="BN268" s="73"/>
      <c r="BO268" s="73"/>
      <c r="BP268" s="95"/>
      <c r="BQ268" s="95"/>
      <c r="BR268" s="73"/>
      <c r="BS268" s="73"/>
      <c r="BT268" s="95"/>
      <c r="BU268" s="95"/>
      <c r="BV268" s="73"/>
      <c r="BW268" s="73"/>
      <c r="BX268" s="95"/>
      <c r="BY268" s="95"/>
      <c r="BZ268" s="73"/>
      <c r="CA268" s="73"/>
      <c r="CB268" s="95"/>
      <c r="CC268" s="95"/>
      <c r="CD268" s="73"/>
      <c r="CE268" s="73"/>
      <c r="CF268" s="73"/>
      <c r="CG268" s="73"/>
      <c r="CH268" s="73"/>
      <c r="CI268" s="73"/>
      <c r="CJ268" s="72"/>
      <c r="CK268" s="73"/>
      <c r="CL268" s="217"/>
      <c r="CM268" s="71"/>
      <c r="CN268" s="71"/>
      <c r="CO268" s="73"/>
      <c r="CP268" s="217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18"/>
      <c r="DD268" s="218"/>
      <c r="DG268" s="218"/>
    </row>
    <row r="269" spans="2:111">
      <c r="B269" s="71"/>
      <c r="C269" s="71"/>
      <c r="D269" s="71"/>
      <c r="E269" s="73"/>
      <c r="F269" s="217"/>
      <c r="G269" s="71"/>
      <c r="H269" s="223"/>
      <c r="I269" s="73"/>
      <c r="J269" s="73"/>
      <c r="K269" s="73"/>
      <c r="L269" s="73"/>
      <c r="M269" s="73"/>
      <c r="N269" s="73"/>
      <c r="O269" s="73"/>
      <c r="P269" s="73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73"/>
      <c r="AD269" s="73"/>
      <c r="AE269" s="73"/>
      <c r="AF269" s="95"/>
      <c r="AG269" s="95"/>
      <c r="AH269" s="73"/>
      <c r="AI269" s="73"/>
      <c r="AJ269" s="95"/>
      <c r="AK269" s="95"/>
      <c r="AL269" s="73"/>
      <c r="AM269" s="73"/>
      <c r="AN269" s="95"/>
      <c r="AO269" s="95"/>
      <c r="AP269" s="73"/>
      <c r="AQ269" s="73"/>
      <c r="AR269" s="95"/>
      <c r="AS269" s="95"/>
      <c r="AT269" s="73"/>
      <c r="AU269" s="73"/>
      <c r="AV269" s="95"/>
      <c r="AW269" s="95"/>
      <c r="AX269" s="73"/>
      <c r="AY269" s="73"/>
      <c r="AZ269" s="95"/>
      <c r="BA269" s="95"/>
      <c r="BB269" s="73"/>
      <c r="BC269" s="73"/>
      <c r="BD269" s="95"/>
      <c r="BE269" s="95"/>
      <c r="BF269" s="73"/>
      <c r="BG269" s="73"/>
      <c r="BH269" s="95"/>
      <c r="BI269" s="95"/>
      <c r="BJ269" s="73"/>
      <c r="BK269" s="73"/>
      <c r="BL269" s="95"/>
      <c r="BM269" s="95"/>
      <c r="BN269" s="73"/>
      <c r="BO269" s="73"/>
      <c r="BP269" s="95"/>
      <c r="BQ269" s="95"/>
      <c r="BR269" s="73"/>
      <c r="BS269" s="73"/>
      <c r="BT269" s="95"/>
      <c r="BU269" s="95"/>
      <c r="BV269" s="73"/>
      <c r="BW269" s="73"/>
      <c r="BX269" s="95"/>
      <c r="BY269" s="95"/>
      <c r="BZ269" s="73"/>
      <c r="CA269" s="73"/>
      <c r="CB269" s="95"/>
      <c r="CC269" s="95"/>
      <c r="CD269" s="73"/>
      <c r="CE269" s="73"/>
      <c r="CF269" s="73"/>
      <c r="CG269" s="73"/>
      <c r="CH269" s="73"/>
      <c r="CI269" s="73"/>
      <c r="CJ269" s="72"/>
      <c r="CK269" s="73"/>
      <c r="CL269" s="217"/>
      <c r="CM269" s="71"/>
      <c r="CN269" s="71"/>
      <c r="CO269" s="73"/>
      <c r="CP269" s="217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18"/>
      <c r="DD269" s="218"/>
      <c r="DG269" s="218"/>
    </row>
    <row r="270" spans="2:111">
      <c r="B270" s="71"/>
      <c r="C270" s="71"/>
      <c r="D270" s="71"/>
      <c r="E270" s="73"/>
      <c r="F270" s="217"/>
      <c r="G270" s="71"/>
      <c r="H270" s="223"/>
      <c r="I270" s="73"/>
      <c r="J270" s="73"/>
      <c r="K270" s="73"/>
      <c r="L270" s="73"/>
      <c r="M270" s="73"/>
      <c r="N270" s="73"/>
      <c r="O270" s="73"/>
      <c r="P270" s="73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73"/>
      <c r="AD270" s="73"/>
      <c r="AE270" s="73"/>
      <c r="AF270" s="95"/>
      <c r="AG270" s="95"/>
      <c r="AH270" s="73"/>
      <c r="AI270" s="73"/>
      <c r="AJ270" s="95"/>
      <c r="AK270" s="95"/>
      <c r="AL270" s="73"/>
      <c r="AM270" s="73"/>
      <c r="AN270" s="95"/>
      <c r="AO270" s="95"/>
      <c r="AP270" s="73"/>
      <c r="AQ270" s="73"/>
      <c r="AR270" s="95"/>
      <c r="AS270" s="95"/>
      <c r="AT270" s="73"/>
      <c r="AU270" s="73"/>
      <c r="AV270" s="95"/>
      <c r="AW270" s="95"/>
      <c r="AX270" s="73"/>
      <c r="AY270" s="73"/>
      <c r="AZ270" s="95"/>
      <c r="BA270" s="95"/>
      <c r="BB270" s="73"/>
      <c r="BC270" s="73"/>
      <c r="BD270" s="95"/>
      <c r="BE270" s="95"/>
      <c r="BF270" s="73"/>
      <c r="BG270" s="73"/>
      <c r="BH270" s="95"/>
      <c r="BI270" s="95"/>
      <c r="BJ270" s="73"/>
      <c r="BK270" s="73"/>
      <c r="BL270" s="95"/>
      <c r="BM270" s="95"/>
      <c r="BN270" s="73"/>
      <c r="BO270" s="73"/>
      <c r="BP270" s="95"/>
      <c r="BQ270" s="95"/>
      <c r="BR270" s="73"/>
      <c r="BS270" s="73"/>
      <c r="BT270" s="95"/>
      <c r="BU270" s="95"/>
      <c r="BV270" s="73"/>
      <c r="BW270" s="73"/>
      <c r="BX270" s="95"/>
      <c r="BY270" s="95"/>
      <c r="BZ270" s="73"/>
      <c r="CA270" s="73"/>
      <c r="CB270" s="95"/>
      <c r="CC270" s="95"/>
      <c r="CD270" s="73"/>
      <c r="CE270" s="73"/>
      <c r="CF270" s="73"/>
      <c r="CG270" s="73"/>
      <c r="CH270" s="73"/>
      <c r="CI270" s="73"/>
      <c r="CJ270" s="72"/>
      <c r="CK270" s="73"/>
      <c r="CL270" s="217"/>
      <c r="CM270" s="71"/>
      <c r="CN270" s="71"/>
      <c r="CO270" s="73"/>
      <c r="CP270" s="217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18"/>
      <c r="DD270" s="218"/>
      <c r="DG270" s="218"/>
    </row>
    <row r="271" spans="2:111">
      <c r="B271" s="71"/>
      <c r="C271" s="71"/>
      <c r="D271" s="71"/>
      <c r="E271" s="73"/>
      <c r="F271" s="217"/>
      <c r="G271" s="71"/>
      <c r="H271" s="223"/>
      <c r="I271" s="73"/>
      <c r="J271" s="73"/>
      <c r="K271" s="73"/>
      <c r="L271" s="73"/>
      <c r="M271" s="73"/>
      <c r="N271" s="73"/>
      <c r="O271" s="73"/>
      <c r="P271" s="73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73"/>
      <c r="AD271" s="73"/>
      <c r="AE271" s="73"/>
      <c r="AF271" s="95"/>
      <c r="AG271" s="95"/>
      <c r="AH271" s="73"/>
      <c r="AI271" s="73"/>
      <c r="AJ271" s="95"/>
      <c r="AK271" s="95"/>
      <c r="AL271" s="73"/>
      <c r="AM271" s="73"/>
      <c r="AN271" s="95"/>
      <c r="AO271" s="95"/>
      <c r="AP271" s="73"/>
      <c r="AQ271" s="73"/>
      <c r="AR271" s="95"/>
      <c r="AS271" s="95"/>
      <c r="AT271" s="73"/>
      <c r="AU271" s="73"/>
      <c r="AV271" s="95"/>
      <c r="AW271" s="95"/>
      <c r="AX271" s="73"/>
      <c r="AY271" s="73"/>
      <c r="AZ271" s="95"/>
      <c r="BA271" s="95"/>
      <c r="BB271" s="73"/>
      <c r="BC271" s="73"/>
      <c r="BD271" s="95"/>
      <c r="BE271" s="95"/>
      <c r="BF271" s="73"/>
      <c r="BG271" s="73"/>
      <c r="BH271" s="95"/>
      <c r="BI271" s="95"/>
      <c r="BJ271" s="73"/>
      <c r="BK271" s="73"/>
      <c r="BL271" s="95"/>
      <c r="BM271" s="95"/>
      <c r="BN271" s="73"/>
      <c r="BO271" s="73"/>
      <c r="BP271" s="95"/>
      <c r="BQ271" s="95"/>
      <c r="BR271" s="73"/>
      <c r="BS271" s="73"/>
      <c r="BT271" s="95"/>
      <c r="BU271" s="95"/>
      <c r="BV271" s="73"/>
      <c r="BW271" s="73"/>
      <c r="BX271" s="95"/>
      <c r="BY271" s="95"/>
      <c r="BZ271" s="73"/>
      <c r="CA271" s="73"/>
      <c r="CB271" s="95"/>
      <c r="CC271" s="95"/>
      <c r="CD271" s="73"/>
      <c r="CE271" s="73"/>
      <c r="CF271" s="73"/>
      <c r="CG271" s="73"/>
      <c r="CH271" s="73"/>
      <c r="CI271" s="73"/>
      <c r="CJ271" s="72"/>
      <c r="CK271" s="73"/>
      <c r="CL271" s="217"/>
      <c r="CM271" s="71"/>
      <c r="CN271" s="71"/>
      <c r="CO271" s="73"/>
      <c r="CP271" s="217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18"/>
      <c r="DD271" s="218"/>
      <c r="DG271" s="218"/>
    </row>
    <row r="272" spans="2:111">
      <c r="B272" s="71"/>
      <c r="C272" s="71"/>
      <c r="D272" s="71"/>
      <c r="E272" s="73"/>
      <c r="F272" s="217"/>
      <c r="G272" s="71"/>
      <c r="H272" s="223"/>
      <c r="I272" s="73"/>
      <c r="J272" s="73"/>
      <c r="K272" s="73"/>
      <c r="L272" s="73"/>
      <c r="M272" s="73"/>
      <c r="N272" s="73"/>
      <c r="O272" s="73"/>
      <c r="P272" s="73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73"/>
      <c r="AD272" s="73"/>
      <c r="AE272" s="73"/>
      <c r="AF272" s="95"/>
      <c r="AG272" s="95"/>
      <c r="AH272" s="73"/>
      <c r="AI272" s="73"/>
      <c r="AJ272" s="95"/>
      <c r="AK272" s="95"/>
      <c r="AL272" s="73"/>
      <c r="AM272" s="73"/>
      <c r="AN272" s="95"/>
      <c r="AO272" s="95"/>
      <c r="AP272" s="73"/>
      <c r="AQ272" s="73"/>
      <c r="AR272" s="95"/>
      <c r="AS272" s="95"/>
      <c r="AT272" s="73"/>
      <c r="AU272" s="73"/>
      <c r="AV272" s="95"/>
      <c r="AW272" s="95"/>
      <c r="AX272" s="73"/>
      <c r="AY272" s="73"/>
      <c r="AZ272" s="95"/>
      <c r="BA272" s="95"/>
      <c r="BB272" s="73"/>
      <c r="BC272" s="73"/>
      <c r="BD272" s="95"/>
      <c r="BE272" s="95"/>
      <c r="BF272" s="73"/>
      <c r="BG272" s="73"/>
      <c r="BH272" s="95"/>
      <c r="BI272" s="95"/>
      <c r="BJ272" s="73"/>
      <c r="BK272" s="73"/>
      <c r="BL272" s="95"/>
      <c r="BM272" s="95"/>
      <c r="BN272" s="73"/>
      <c r="BO272" s="73"/>
      <c r="BP272" s="95"/>
      <c r="BQ272" s="95"/>
      <c r="BR272" s="73"/>
      <c r="BS272" s="73"/>
      <c r="BT272" s="95"/>
      <c r="BU272" s="95"/>
      <c r="BV272" s="73"/>
      <c r="BW272" s="73"/>
      <c r="BX272" s="95"/>
      <c r="BY272" s="95"/>
      <c r="BZ272" s="73"/>
      <c r="CA272" s="73"/>
      <c r="CB272" s="95"/>
      <c r="CC272" s="95"/>
      <c r="CD272" s="73"/>
      <c r="CE272" s="73"/>
      <c r="CF272" s="73"/>
      <c r="CG272" s="73"/>
      <c r="CH272" s="73"/>
      <c r="CI272" s="73"/>
      <c r="CJ272" s="72"/>
      <c r="CK272" s="73"/>
      <c r="CL272" s="217"/>
      <c r="CM272" s="71"/>
      <c r="CN272" s="71"/>
      <c r="CO272" s="73"/>
      <c r="CP272" s="217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18"/>
      <c r="DD272" s="218"/>
      <c r="DG272" s="218"/>
    </row>
    <row r="273" spans="2:111">
      <c r="B273" s="71"/>
      <c r="C273" s="71"/>
      <c r="D273" s="71"/>
      <c r="E273" s="73"/>
      <c r="F273" s="217"/>
      <c r="G273" s="71"/>
      <c r="H273" s="223"/>
      <c r="I273" s="73"/>
      <c r="J273" s="73"/>
      <c r="K273" s="73"/>
      <c r="L273" s="73"/>
      <c r="M273" s="73"/>
      <c r="N273" s="73"/>
      <c r="O273" s="73"/>
      <c r="P273" s="73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73"/>
      <c r="AD273" s="73"/>
      <c r="AE273" s="73"/>
      <c r="AF273" s="95"/>
      <c r="AG273" s="95"/>
      <c r="AH273" s="73"/>
      <c r="AI273" s="73"/>
      <c r="AJ273" s="95"/>
      <c r="AK273" s="95"/>
      <c r="AL273" s="73"/>
      <c r="AM273" s="73"/>
      <c r="AN273" s="95"/>
      <c r="AO273" s="95"/>
      <c r="AP273" s="73"/>
      <c r="AQ273" s="73"/>
      <c r="AR273" s="95"/>
      <c r="AS273" s="95"/>
      <c r="AT273" s="73"/>
      <c r="AU273" s="73"/>
      <c r="AV273" s="95"/>
      <c r="AW273" s="95"/>
      <c r="AX273" s="73"/>
      <c r="AY273" s="73"/>
      <c r="AZ273" s="95"/>
      <c r="BA273" s="95"/>
      <c r="BB273" s="73"/>
      <c r="BC273" s="73"/>
      <c r="BD273" s="95"/>
      <c r="BE273" s="95"/>
      <c r="BF273" s="73"/>
      <c r="BG273" s="73"/>
      <c r="BH273" s="95"/>
      <c r="BI273" s="95"/>
      <c r="BJ273" s="73"/>
      <c r="BK273" s="73"/>
      <c r="BL273" s="95"/>
      <c r="BM273" s="95"/>
      <c r="BN273" s="73"/>
      <c r="BO273" s="73"/>
      <c r="BP273" s="95"/>
      <c r="BQ273" s="95"/>
      <c r="BR273" s="73"/>
      <c r="BS273" s="73"/>
      <c r="BT273" s="95"/>
      <c r="BU273" s="95"/>
      <c r="BV273" s="73"/>
      <c r="BW273" s="73"/>
      <c r="BX273" s="95"/>
      <c r="BY273" s="95"/>
      <c r="BZ273" s="73"/>
      <c r="CA273" s="73"/>
      <c r="CB273" s="95"/>
      <c r="CC273" s="95"/>
      <c r="CD273" s="73"/>
      <c r="CE273" s="73"/>
      <c r="CF273" s="73"/>
      <c r="CG273" s="73"/>
      <c r="CH273" s="73"/>
      <c r="CI273" s="73"/>
      <c r="CJ273" s="72"/>
      <c r="CK273" s="73"/>
      <c r="CL273" s="217"/>
      <c r="CM273" s="71"/>
      <c r="CN273" s="71"/>
      <c r="CO273" s="73"/>
      <c r="CP273" s="217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18"/>
      <c r="DD273" s="218"/>
      <c r="DG273" s="218"/>
    </row>
    <row r="274" spans="2:111">
      <c r="B274" s="71"/>
      <c r="C274" s="71"/>
      <c r="D274" s="71"/>
      <c r="E274" s="73"/>
      <c r="F274" s="217"/>
      <c r="G274" s="71"/>
      <c r="H274" s="223"/>
      <c r="I274" s="73"/>
      <c r="J274" s="73"/>
      <c r="K274" s="73"/>
      <c r="L274" s="73"/>
      <c r="M274" s="73"/>
      <c r="N274" s="73"/>
      <c r="O274" s="73"/>
      <c r="P274" s="73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73"/>
      <c r="AD274" s="73"/>
      <c r="AE274" s="73"/>
      <c r="AF274" s="95"/>
      <c r="AG274" s="95"/>
      <c r="AH274" s="73"/>
      <c r="AI274" s="73"/>
      <c r="AJ274" s="95"/>
      <c r="AK274" s="95"/>
      <c r="AL274" s="73"/>
      <c r="AM274" s="73"/>
      <c r="AN274" s="95"/>
      <c r="AO274" s="95"/>
      <c r="AP274" s="73"/>
      <c r="AQ274" s="73"/>
      <c r="AR274" s="95"/>
      <c r="AS274" s="95"/>
      <c r="AT274" s="73"/>
      <c r="AU274" s="73"/>
      <c r="AV274" s="95"/>
      <c r="AW274" s="95"/>
      <c r="AX274" s="73"/>
      <c r="AY274" s="73"/>
      <c r="AZ274" s="95"/>
      <c r="BA274" s="95"/>
      <c r="BB274" s="73"/>
      <c r="BC274" s="73"/>
      <c r="BD274" s="95"/>
      <c r="BE274" s="95"/>
      <c r="BF274" s="73"/>
      <c r="BG274" s="73"/>
      <c r="BH274" s="95"/>
      <c r="BI274" s="95"/>
      <c r="BJ274" s="73"/>
      <c r="BK274" s="73"/>
      <c r="BL274" s="95"/>
      <c r="BM274" s="95"/>
      <c r="BN274" s="73"/>
      <c r="BO274" s="73"/>
      <c r="BP274" s="95"/>
      <c r="BQ274" s="95"/>
      <c r="BR274" s="73"/>
      <c r="BS274" s="73"/>
      <c r="BT274" s="95"/>
      <c r="BU274" s="95"/>
      <c r="BV274" s="73"/>
      <c r="BW274" s="73"/>
      <c r="BX274" s="95"/>
      <c r="BY274" s="95"/>
      <c r="BZ274" s="73"/>
      <c r="CA274" s="73"/>
      <c r="CB274" s="95"/>
      <c r="CC274" s="95"/>
      <c r="CD274" s="73"/>
      <c r="CE274" s="73"/>
      <c r="CF274" s="73"/>
      <c r="CG274" s="73"/>
      <c r="CH274" s="73"/>
      <c r="CI274" s="73"/>
      <c r="CJ274" s="72"/>
      <c r="CK274" s="73"/>
      <c r="CL274" s="217"/>
      <c r="CM274" s="71"/>
      <c r="CN274" s="71"/>
      <c r="CO274" s="73"/>
      <c r="CP274" s="217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18"/>
      <c r="DD274" s="218"/>
      <c r="DG274" s="218"/>
    </row>
    <row r="275" spans="2:111">
      <c r="B275" s="71"/>
      <c r="C275" s="71"/>
      <c r="D275" s="71"/>
      <c r="E275" s="73"/>
      <c r="F275" s="217"/>
      <c r="G275" s="71"/>
      <c r="H275" s="223"/>
      <c r="I275" s="73"/>
      <c r="J275" s="73"/>
      <c r="K275" s="73"/>
      <c r="L275" s="73"/>
      <c r="M275" s="73"/>
      <c r="N275" s="73"/>
      <c r="O275" s="73"/>
      <c r="P275" s="73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73"/>
      <c r="AD275" s="73"/>
      <c r="AE275" s="73"/>
      <c r="AF275" s="95"/>
      <c r="AG275" s="95"/>
      <c r="AH275" s="73"/>
      <c r="AI275" s="73"/>
      <c r="AJ275" s="95"/>
      <c r="AK275" s="95"/>
      <c r="AL275" s="73"/>
      <c r="AM275" s="73"/>
      <c r="AN275" s="95"/>
      <c r="AO275" s="95"/>
      <c r="AP275" s="73"/>
      <c r="AQ275" s="73"/>
      <c r="AR275" s="95"/>
      <c r="AS275" s="95"/>
      <c r="AT275" s="73"/>
      <c r="AU275" s="73"/>
      <c r="AV275" s="95"/>
      <c r="AW275" s="95"/>
      <c r="AX275" s="73"/>
      <c r="AY275" s="73"/>
      <c r="AZ275" s="95"/>
      <c r="BA275" s="95"/>
      <c r="BB275" s="73"/>
      <c r="BC275" s="73"/>
      <c r="BD275" s="95"/>
      <c r="BE275" s="95"/>
      <c r="BF275" s="73"/>
      <c r="BG275" s="73"/>
      <c r="BH275" s="95"/>
      <c r="BI275" s="95"/>
      <c r="BJ275" s="73"/>
      <c r="BK275" s="73"/>
      <c r="BL275" s="95"/>
      <c r="BM275" s="95"/>
      <c r="BN275" s="73"/>
      <c r="BO275" s="73"/>
      <c r="BP275" s="95"/>
      <c r="BQ275" s="95"/>
      <c r="BR275" s="73"/>
      <c r="BS275" s="73"/>
      <c r="BT275" s="95"/>
      <c r="BU275" s="95"/>
      <c r="BV275" s="73"/>
      <c r="BW275" s="73"/>
      <c r="BX275" s="95"/>
      <c r="BY275" s="95"/>
      <c r="BZ275" s="73"/>
      <c r="CA275" s="73"/>
      <c r="CB275" s="95"/>
      <c r="CC275" s="95"/>
      <c r="CD275" s="73"/>
      <c r="CE275" s="73"/>
      <c r="CF275" s="73"/>
      <c r="CG275" s="73"/>
      <c r="CH275" s="73"/>
      <c r="CI275" s="73"/>
      <c r="CJ275" s="72"/>
      <c r="CK275" s="73"/>
      <c r="CL275" s="217"/>
      <c r="CM275" s="71"/>
      <c r="CN275" s="71"/>
      <c r="CO275" s="73"/>
      <c r="CP275" s="217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18"/>
      <c r="DD275" s="218"/>
      <c r="DG275" s="218"/>
    </row>
    <row r="276" spans="2:111">
      <c r="B276" s="71"/>
      <c r="C276" s="71"/>
      <c r="D276" s="71"/>
      <c r="E276" s="73"/>
      <c r="F276" s="217"/>
      <c r="G276" s="71"/>
      <c r="H276" s="223"/>
      <c r="I276" s="73"/>
      <c r="J276" s="73"/>
      <c r="K276" s="73"/>
      <c r="L276" s="73"/>
      <c r="M276" s="73"/>
      <c r="N276" s="73"/>
      <c r="O276" s="73"/>
      <c r="P276" s="73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73"/>
      <c r="AD276" s="73"/>
      <c r="AE276" s="73"/>
      <c r="AF276" s="95"/>
      <c r="AG276" s="95"/>
      <c r="AH276" s="73"/>
      <c r="AI276" s="73"/>
      <c r="AJ276" s="95"/>
      <c r="AK276" s="95"/>
      <c r="AL276" s="73"/>
      <c r="AM276" s="73"/>
      <c r="AN276" s="95"/>
      <c r="AO276" s="95"/>
      <c r="AP276" s="73"/>
      <c r="AQ276" s="73"/>
      <c r="AR276" s="95"/>
      <c r="AS276" s="95"/>
      <c r="AT276" s="73"/>
      <c r="AU276" s="73"/>
      <c r="AV276" s="95"/>
      <c r="AW276" s="95"/>
      <c r="AX276" s="73"/>
      <c r="AY276" s="73"/>
      <c r="AZ276" s="95"/>
      <c r="BA276" s="95"/>
      <c r="BB276" s="73"/>
      <c r="BC276" s="73"/>
      <c r="BD276" s="95"/>
      <c r="BE276" s="95"/>
      <c r="BF276" s="73"/>
      <c r="BG276" s="73"/>
      <c r="BH276" s="95"/>
      <c r="BI276" s="95"/>
      <c r="BJ276" s="73"/>
      <c r="BK276" s="73"/>
      <c r="BL276" s="95"/>
      <c r="BM276" s="95"/>
      <c r="BN276" s="73"/>
      <c r="BO276" s="73"/>
      <c r="BP276" s="95"/>
      <c r="BQ276" s="95"/>
      <c r="BR276" s="73"/>
      <c r="BS276" s="73"/>
      <c r="BT276" s="95"/>
      <c r="BU276" s="95"/>
      <c r="BV276" s="73"/>
      <c r="BW276" s="73"/>
      <c r="BX276" s="95"/>
      <c r="BY276" s="95"/>
      <c r="BZ276" s="73"/>
      <c r="CA276" s="73"/>
      <c r="CB276" s="95"/>
      <c r="CC276" s="95"/>
      <c r="CD276" s="73"/>
      <c r="CE276" s="73"/>
      <c r="CF276" s="73"/>
      <c r="CG276" s="73"/>
      <c r="CH276" s="73"/>
      <c r="CI276" s="73"/>
      <c r="CJ276" s="72"/>
      <c r="CK276" s="73"/>
      <c r="CL276" s="217"/>
      <c r="CM276" s="71"/>
      <c r="CN276" s="71"/>
      <c r="CO276" s="73"/>
      <c r="CP276" s="217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18"/>
      <c r="DD276" s="218"/>
      <c r="DG276" s="218"/>
    </row>
    <row r="277" spans="2:111">
      <c r="B277" s="71"/>
      <c r="C277" s="71"/>
      <c r="D277" s="71"/>
      <c r="E277" s="73"/>
      <c r="F277" s="217"/>
      <c r="G277" s="71"/>
      <c r="H277" s="223"/>
      <c r="I277" s="73"/>
      <c r="J277" s="73"/>
      <c r="K277" s="73"/>
      <c r="L277" s="73"/>
      <c r="M277" s="73"/>
      <c r="N277" s="73"/>
      <c r="O277" s="73"/>
      <c r="P277" s="73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73"/>
      <c r="AD277" s="73"/>
      <c r="AE277" s="73"/>
      <c r="AF277" s="95"/>
      <c r="AG277" s="95"/>
      <c r="AH277" s="73"/>
      <c r="AI277" s="73"/>
      <c r="AJ277" s="95"/>
      <c r="AK277" s="95"/>
      <c r="AL277" s="73"/>
      <c r="AM277" s="73"/>
      <c r="AN277" s="95"/>
      <c r="AO277" s="95"/>
      <c r="AP277" s="73"/>
      <c r="AQ277" s="73"/>
      <c r="AR277" s="95"/>
      <c r="AS277" s="95"/>
      <c r="AT277" s="73"/>
      <c r="AU277" s="73"/>
      <c r="AV277" s="95"/>
      <c r="AW277" s="95"/>
      <c r="AX277" s="73"/>
      <c r="AY277" s="73"/>
      <c r="AZ277" s="95"/>
      <c r="BA277" s="95"/>
      <c r="BB277" s="73"/>
      <c r="BC277" s="73"/>
      <c r="BD277" s="95"/>
      <c r="BE277" s="95"/>
      <c r="BF277" s="73"/>
      <c r="BG277" s="73"/>
      <c r="BH277" s="95"/>
      <c r="BI277" s="95"/>
      <c r="BJ277" s="73"/>
      <c r="BK277" s="73"/>
      <c r="BL277" s="95"/>
      <c r="BM277" s="95"/>
      <c r="BN277" s="73"/>
      <c r="BO277" s="73"/>
      <c r="BP277" s="95"/>
      <c r="BQ277" s="95"/>
      <c r="BR277" s="73"/>
      <c r="BS277" s="73"/>
      <c r="BT277" s="95"/>
      <c r="BU277" s="95"/>
      <c r="BV277" s="73"/>
      <c r="BW277" s="73"/>
      <c r="BX277" s="95"/>
      <c r="BY277" s="95"/>
      <c r="BZ277" s="73"/>
      <c r="CA277" s="73"/>
      <c r="CB277" s="95"/>
      <c r="CC277" s="95"/>
      <c r="CD277" s="73"/>
      <c r="CE277" s="73"/>
      <c r="CF277" s="73"/>
      <c r="CG277" s="73"/>
      <c r="CH277" s="73"/>
      <c r="CI277" s="73"/>
      <c r="CJ277" s="72"/>
      <c r="CK277" s="73"/>
      <c r="CL277" s="217"/>
      <c r="CM277" s="71"/>
      <c r="CN277" s="71"/>
      <c r="CO277" s="73"/>
      <c r="CP277" s="217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18"/>
      <c r="DD277" s="218"/>
      <c r="DG277" s="218"/>
    </row>
    <row r="278" spans="2:111">
      <c r="B278" s="71"/>
      <c r="C278" s="71"/>
      <c r="D278" s="71"/>
      <c r="E278" s="73"/>
      <c r="F278" s="217"/>
      <c r="G278" s="71"/>
      <c r="H278" s="223"/>
      <c r="I278" s="73"/>
      <c r="J278" s="73"/>
      <c r="K278" s="73"/>
      <c r="L278" s="73"/>
      <c r="M278" s="73"/>
      <c r="N278" s="73"/>
      <c r="O278" s="73"/>
      <c r="P278" s="73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73"/>
      <c r="AD278" s="73"/>
      <c r="AE278" s="73"/>
      <c r="AF278" s="95"/>
      <c r="AG278" s="95"/>
      <c r="AH278" s="73"/>
      <c r="AI278" s="73"/>
      <c r="AJ278" s="95"/>
      <c r="AK278" s="95"/>
      <c r="AL278" s="73"/>
      <c r="AM278" s="73"/>
      <c r="AN278" s="95"/>
      <c r="AO278" s="95"/>
      <c r="AP278" s="73"/>
      <c r="AQ278" s="73"/>
      <c r="AR278" s="95"/>
      <c r="AS278" s="95"/>
      <c r="AT278" s="73"/>
      <c r="AU278" s="73"/>
      <c r="AV278" s="95"/>
      <c r="AW278" s="95"/>
      <c r="AX278" s="73"/>
      <c r="AY278" s="73"/>
      <c r="AZ278" s="95"/>
      <c r="BA278" s="95"/>
      <c r="BB278" s="73"/>
      <c r="BC278" s="73"/>
      <c r="BD278" s="95"/>
      <c r="BE278" s="95"/>
      <c r="BF278" s="73"/>
      <c r="BG278" s="73"/>
      <c r="BH278" s="95"/>
      <c r="BI278" s="95"/>
      <c r="BJ278" s="73"/>
      <c r="BK278" s="73"/>
      <c r="BL278" s="95"/>
      <c r="BM278" s="95"/>
      <c r="BN278" s="73"/>
      <c r="BO278" s="73"/>
      <c r="BP278" s="95"/>
      <c r="BQ278" s="95"/>
      <c r="BR278" s="73"/>
      <c r="BS278" s="73"/>
      <c r="BT278" s="95"/>
      <c r="BU278" s="95"/>
      <c r="BV278" s="73"/>
      <c r="BW278" s="73"/>
      <c r="BX278" s="95"/>
      <c r="BY278" s="95"/>
      <c r="BZ278" s="73"/>
      <c r="CA278" s="73"/>
      <c r="CB278" s="95"/>
      <c r="CC278" s="95"/>
      <c r="CD278" s="73"/>
      <c r="CE278" s="73"/>
      <c r="CF278" s="73"/>
      <c r="CG278" s="73"/>
      <c r="CH278" s="73"/>
      <c r="CI278" s="73"/>
      <c r="CJ278" s="72"/>
      <c r="CK278" s="73"/>
      <c r="CL278" s="217"/>
      <c r="CM278" s="71"/>
      <c r="CN278" s="71"/>
      <c r="CO278" s="73"/>
      <c r="CP278" s="217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18"/>
      <c r="DD278" s="218"/>
      <c r="DG278" s="218"/>
    </row>
    <row r="279" spans="2:111">
      <c r="B279" s="71"/>
      <c r="C279" s="71"/>
      <c r="D279" s="71"/>
      <c r="E279" s="73"/>
      <c r="F279" s="217"/>
      <c r="G279" s="71"/>
      <c r="H279" s="223"/>
      <c r="I279" s="73"/>
      <c r="J279" s="73"/>
      <c r="K279" s="73"/>
      <c r="L279" s="73"/>
      <c r="M279" s="73"/>
      <c r="N279" s="73"/>
      <c r="O279" s="73"/>
      <c r="P279" s="73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73"/>
      <c r="AD279" s="73"/>
      <c r="AE279" s="73"/>
      <c r="AF279" s="95"/>
      <c r="AG279" s="95"/>
      <c r="AH279" s="73"/>
      <c r="AI279" s="73"/>
      <c r="AJ279" s="95"/>
      <c r="AK279" s="95"/>
      <c r="AL279" s="73"/>
      <c r="AM279" s="73"/>
      <c r="AN279" s="95"/>
      <c r="AO279" s="95"/>
      <c r="AP279" s="73"/>
      <c r="AQ279" s="73"/>
      <c r="AR279" s="95"/>
      <c r="AS279" s="95"/>
      <c r="AT279" s="73"/>
      <c r="AU279" s="73"/>
      <c r="AV279" s="95"/>
      <c r="AW279" s="95"/>
      <c r="AX279" s="73"/>
      <c r="AY279" s="73"/>
      <c r="AZ279" s="95"/>
      <c r="BA279" s="95"/>
      <c r="BB279" s="73"/>
      <c r="BC279" s="73"/>
      <c r="BD279" s="95"/>
      <c r="BE279" s="95"/>
      <c r="BF279" s="73"/>
      <c r="BG279" s="73"/>
      <c r="BH279" s="95"/>
      <c r="BI279" s="95"/>
      <c r="BJ279" s="73"/>
      <c r="BK279" s="73"/>
      <c r="BL279" s="95"/>
      <c r="BM279" s="95"/>
      <c r="BN279" s="73"/>
      <c r="BO279" s="73"/>
      <c r="BP279" s="95"/>
      <c r="BQ279" s="95"/>
      <c r="BR279" s="73"/>
      <c r="BS279" s="73"/>
      <c r="BT279" s="95"/>
      <c r="BU279" s="95"/>
      <c r="BV279" s="73"/>
      <c r="BW279" s="73"/>
      <c r="BX279" s="95"/>
      <c r="BY279" s="95"/>
      <c r="BZ279" s="73"/>
      <c r="CA279" s="73"/>
      <c r="CB279" s="95"/>
      <c r="CC279" s="95"/>
      <c r="CD279" s="73"/>
      <c r="CE279" s="73"/>
      <c r="CF279" s="73"/>
      <c r="CG279" s="73"/>
      <c r="CH279" s="73"/>
      <c r="CI279" s="73"/>
      <c r="CJ279" s="72"/>
      <c r="CK279" s="73"/>
      <c r="CL279" s="217"/>
      <c r="CM279" s="71"/>
      <c r="CN279" s="71"/>
      <c r="CO279" s="73"/>
      <c r="CP279" s="217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18"/>
      <c r="DD279" s="218"/>
      <c r="DG279" s="218"/>
    </row>
    <row r="280" spans="2:111">
      <c r="B280" s="71"/>
      <c r="C280" s="71"/>
      <c r="D280" s="71"/>
      <c r="E280" s="73"/>
      <c r="F280" s="217"/>
      <c r="G280" s="71"/>
      <c r="H280" s="223"/>
      <c r="I280" s="73"/>
      <c r="J280" s="73"/>
      <c r="K280" s="73"/>
      <c r="L280" s="73"/>
      <c r="M280" s="73"/>
      <c r="N280" s="73"/>
      <c r="O280" s="73"/>
      <c r="P280" s="73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73"/>
      <c r="AD280" s="73"/>
      <c r="AE280" s="73"/>
      <c r="AF280" s="95"/>
      <c r="AG280" s="95"/>
      <c r="AH280" s="73"/>
      <c r="AI280" s="73"/>
      <c r="AJ280" s="95"/>
      <c r="AK280" s="95"/>
      <c r="AL280" s="73"/>
      <c r="AM280" s="73"/>
      <c r="AN280" s="95"/>
      <c r="AO280" s="95"/>
      <c r="AP280" s="73"/>
      <c r="AQ280" s="73"/>
      <c r="AR280" s="95"/>
      <c r="AS280" s="95"/>
      <c r="AT280" s="73"/>
      <c r="AU280" s="73"/>
      <c r="AV280" s="95"/>
      <c r="AW280" s="95"/>
      <c r="AX280" s="73"/>
      <c r="AY280" s="73"/>
      <c r="AZ280" s="95"/>
      <c r="BA280" s="95"/>
      <c r="BB280" s="73"/>
      <c r="BC280" s="73"/>
      <c r="BD280" s="95"/>
      <c r="BE280" s="95"/>
      <c r="BF280" s="73"/>
      <c r="BG280" s="73"/>
      <c r="BH280" s="95"/>
      <c r="BI280" s="95"/>
      <c r="BJ280" s="73"/>
      <c r="BK280" s="73"/>
      <c r="BL280" s="95"/>
      <c r="BM280" s="95"/>
      <c r="BN280" s="73"/>
      <c r="BO280" s="73"/>
      <c r="BP280" s="95"/>
      <c r="BQ280" s="95"/>
      <c r="BR280" s="73"/>
      <c r="BS280" s="73"/>
      <c r="BT280" s="95"/>
      <c r="BU280" s="95"/>
      <c r="BV280" s="73"/>
      <c r="BW280" s="73"/>
      <c r="BX280" s="95"/>
      <c r="BY280" s="95"/>
      <c r="BZ280" s="73"/>
      <c r="CA280" s="73"/>
      <c r="CB280" s="95"/>
      <c r="CC280" s="95"/>
      <c r="CD280" s="73"/>
      <c r="CE280" s="73"/>
      <c r="CF280" s="73"/>
      <c r="CG280" s="73"/>
      <c r="CH280" s="73"/>
      <c r="CI280" s="73"/>
      <c r="CJ280" s="72"/>
      <c r="CK280" s="73"/>
      <c r="CL280" s="217"/>
      <c r="CM280" s="71"/>
      <c r="CN280" s="71"/>
      <c r="CO280" s="73"/>
      <c r="CP280" s="217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18"/>
      <c r="DD280" s="218"/>
      <c r="DG280" s="218"/>
    </row>
    <row r="281" spans="2:111">
      <c r="B281" s="71"/>
      <c r="C281" s="71"/>
      <c r="D281" s="71"/>
      <c r="E281" s="73"/>
      <c r="F281" s="217"/>
      <c r="G281" s="71"/>
      <c r="H281" s="223"/>
      <c r="I281" s="73"/>
      <c r="J281" s="73"/>
      <c r="K281" s="73"/>
      <c r="L281" s="73"/>
      <c r="M281" s="73"/>
      <c r="N281" s="73"/>
      <c r="O281" s="73"/>
      <c r="P281" s="73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73"/>
      <c r="AD281" s="73"/>
      <c r="AE281" s="73"/>
      <c r="AF281" s="95"/>
      <c r="AG281" s="95"/>
      <c r="AH281" s="73"/>
      <c r="AI281" s="73"/>
      <c r="AJ281" s="95"/>
      <c r="AK281" s="95"/>
      <c r="AL281" s="73"/>
      <c r="AM281" s="73"/>
      <c r="AN281" s="95"/>
      <c r="AO281" s="95"/>
      <c r="AP281" s="73"/>
      <c r="AQ281" s="73"/>
      <c r="AR281" s="95"/>
      <c r="AS281" s="95"/>
      <c r="AT281" s="73"/>
      <c r="AU281" s="73"/>
      <c r="AV281" s="95"/>
      <c r="AW281" s="95"/>
      <c r="AX281" s="73"/>
      <c r="AY281" s="73"/>
      <c r="AZ281" s="95"/>
      <c r="BA281" s="95"/>
      <c r="BB281" s="73"/>
      <c r="BC281" s="73"/>
      <c r="BD281" s="95"/>
      <c r="BE281" s="95"/>
      <c r="BF281" s="73"/>
      <c r="BG281" s="73"/>
      <c r="BH281" s="95"/>
      <c r="BI281" s="95"/>
      <c r="BJ281" s="73"/>
      <c r="BK281" s="73"/>
      <c r="BL281" s="95"/>
      <c r="BM281" s="95"/>
      <c r="BN281" s="73"/>
      <c r="BO281" s="73"/>
      <c r="BP281" s="95"/>
      <c r="BQ281" s="95"/>
      <c r="BR281" s="73"/>
      <c r="BS281" s="73"/>
      <c r="BT281" s="95"/>
      <c r="BU281" s="95"/>
      <c r="BV281" s="73"/>
      <c r="BW281" s="73"/>
      <c r="BX281" s="95"/>
      <c r="BY281" s="95"/>
      <c r="BZ281" s="73"/>
      <c r="CA281" s="73"/>
      <c r="CB281" s="95"/>
      <c r="CC281" s="95"/>
      <c r="CD281" s="73"/>
      <c r="CE281" s="73"/>
      <c r="CF281" s="73"/>
      <c r="CG281" s="73"/>
      <c r="CH281" s="73"/>
      <c r="CI281" s="73"/>
      <c r="CJ281" s="72"/>
      <c r="CK281" s="73"/>
      <c r="CL281" s="217"/>
      <c r="CM281" s="71"/>
      <c r="CN281" s="71"/>
      <c r="CO281" s="73"/>
      <c r="CP281" s="217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18"/>
      <c r="DD281" s="218"/>
      <c r="DG281" s="218"/>
    </row>
    <row r="282" spans="2:111">
      <c r="B282" s="71"/>
      <c r="C282" s="71"/>
      <c r="D282" s="71"/>
      <c r="E282" s="73"/>
      <c r="F282" s="217"/>
      <c r="G282" s="71"/>
      <c r="H282" s="223"/>
      <c r="I282" s="73"/>
      <c r="J282" s="73"/>
      <c r="K282" s="73"/>
      <c r="L282" s="73"/>
      <c r="M282" s="73"/>
      <c r="N282" s="73"/>
      <c r="O282" s="73"/>
      <c r="P282" s="73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73"/>
      <c r="AD282" s="73"/>
      <c r="AE282" s="73"/>
      <c r="AF282" s="95"/>
      <c r="AG282" s="95"/>
      <c r="AH282" s="73"/>
      <c r="AI282" s="73"/>
      <c r="AJ282" s="95"/>
      <c r="AK282" s="95"/>
      <c r="AL282" s="73"/>
      <c r="AM282" s="73"/>
      <c r="AN282" s="95"/>
      <c r="AO282" s="95"/>
      <c r="AP282" s="73"/>
      <c r="AQ282" s="73"/>
      <c r="AR282" s="95"/>
      <c r="AS282" s="95"/>
      <c r="AT282" s="73"/>
      <c r="AU282" s="73"/>
      <c r="AV282" s="95"/>
      <c r="AW282" s="95"/>
      <c r="AX282" s="73"/>
      <c r="AY282" s="73"/>
      <c r="AZ282" s="95"/>
      <c r="BA282" s="95"/>
      <c r="BB282" s="73"/>
      <c r="BC282" s="73"/>
      <c r="BD282" s="95"/>
      <c r="BE282" s="95"/>
      <c r="BF282" s="73"/>
      <c r="BG282" s="73"/>
      <c r="BH282" s="95"/>
      <c r="BI282" s="95"/>
      <c r="BJ282" s="73"/>
      <c r="BK282" s="73"/>
      <c r="BL282" s="95"/>
      <c r="BM282" s="95"/>
      <c r="BN282" s="73"/>
      <c r="BO282" s="73"/>
      <c r="BP282" s="95"/>
      <c r="BQ282" s="95"/>
      <c r="BR282" s="73"/>
      <c r="BS282" s="73"/>
      <c r="BT282" s="95"/>
      <c r="BU282" s="95"/>
      <c r="BV282" s="73"/>
      <c r="BW282" s="73"/>
      <c r="BX282" s="95"/>
      <c r="BY282" s="95"/>
      <c r="BZ282" s="73"/>
      <c r="CA282" s="73"/>
      <c r="CB282" s="95"/>
      <c r="CC282" s="95"/>
      <c r="CD282" s="73"/>
      <c r="CE282" s="73"/>
      <c r="CF282" s="73"/>
      <c r="CG282" s="73"/>
      <c r="CH282" s="73"/>
      <c r="CI282" s="73"/>
      <c r="CJ282" s="72"/>
      <c r="CK282" s="73"/>
      <c r="CL282" s="217"/>
      <c r="CM282" s="71"/>
      <c r="CN282" s="71"/>
      <c r="CO282" s="73"/>
      <c r="CP282" s="217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18"/>
      <c r="DD282" s="218"/>
      <c r="DG282" s="218"/>
    </row>
    <row r="283" spans="2:111">
      <c r="B283" s="71"/>
      <c r="C283" s="71"/>
      <c r="D283" s="71"/>
      <c r="E283" s="73"/>
      <c r="F283" s="217"/>
      <c r="G283" s="71"/>
      <c r="H283" s="223"/>
      <c r="I283" s="73"/>
      <c r="J283" s="73"/>
      <c r="K283" s="73"/>
      <c r="L283" s="73"/>
      <c r="M283" s="73"/>
      <c r="N283" s="73"/>
      <c r="O283" s="73"/>
      <c r="P283" s="73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73"/>
      <c r="AD283" s="73"/>
      <c r="AE283" s="73"/>
      <c r="AF283" s="95"/>
      <c r="AG283" s="95"/>
      <c r="AH283" s="73"/>
      <c r="AI283" s="73"/>
      <c r="AJ283" s="95"/>
      <c r="AK283" s="95"/>
      <c r="AL283" s="73"/>
      <c r="AM283" s="73"/>
      <c r="AN283" s="95"/>
      <c r="AO283" s="95"/>
      <c r="AP283" s="73"/>
      <c r="AQ283" s="73"/>
      <c r="AR283" s="95"/>
      <c r="AS283" s="95"/>
      <c r="AT283" s="73"/>
      <c r="AU283" s="73"/>
      <c r="AV283" s="95"/>
      <c r="AW283" s="95"/>
      <c r="AX283" s="73"/>
      <c r="AY283" s="73"/>
      <c r="AZ283" s="95"/>
      <c r="BA283" s="95"/>
      <c r="BB283" s="73"/>
      <c r="BC283" s="73"/>
      <c r="BD283" s="95"/>
      <c r="BE283" s="95"/>
      <c r="BF283" s="73"/>
      <c r="BG283" s="73"/>
      <c r="BH283" s="95"/>
      <c r="BI283" s="95"/>
      <c r="BJ283" s="73"/>
      <c r="BK283" s="73"/>
      <c r="BL283" s="95"/>
      <c r="BM283" s="95"/>
      <c r="BN283" s="73"/>
      <c r="BO283" s="73"/>
      <c r="BP283" s="95"/>
      <c r="BQ283" s="95"/>
      <c r="BR283" s="73"/>
      <c r="BS283" s="73"/>
      <c r="BT283" s="95"/>
      <c r="BU283" s="95"/>
      <c r="BV283" s="73"/>
      <c r="BW283" s="73"/>
      <c r="BX283" s="95"/>
      <c r="BY283" s="95"/>
      <c r="BZ283" s="73"/>
      <c r="CA283" s="73"/>
      <c r="CB283" s="95"/>
      <c r="CC283" s="95"/>
      <c r="CD283" s="73"/>
      <c r="CE283" s="73"/>
      <c r="CF283" s="73"/>
      <c r="CG283" s="73"/>
      <c r="CH283" s="73"/>
      <c r="CI283" s="73"/>
      <c r="CJ283" s="72"/>
      <c r="CK283" s="73"/>
      <c r="CL283" s="217"/>
      <c r="CM283" s="71"/>
      <c r="CN283" s="71"/>
      <c r="CO283" s="73"/>
      <c r="CP283" s="217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18"/>
      <c r="DD283" s="218"/>
      <c r="DG283" s="218"/>
    </row>
    <row r="284" spans="2:111">
      <c r="B284" s="71"/>
      <c r="C284" s="71"/>
      <c r="D284" s="71"/>
      <c r="E284" s="73"/>
      <c r="F284" s="217"/>
      <c r="G284" s="71"/>
      <c r="H284" s="223"/>
      <c r="I284" s="73"/>
      <c r="J284" s="73"/>
      <c r="K284" s="73"/>
      <c r="L284" s="73"/>
      <c r="M284" s="73"/>
      <c r="N284" s="73"/>
      <c r="O284" s="73"/>
      <c r="P284" s="73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73"/>
      <c r="AD284" s="73"/>
      <c r="AE284" s="73"/>
      <c r="AF284" s="95"/>
      <c r="AG284" s="95"/>
      <c r="AH284" s="73"/>
      <c r="AI284" s="73"/>
      <c r="AJ284" s="95"/>
      <c r="AK284" s="95"/>
      <c r="AL284" s="73"/>
      <c r="AM284" s="73"/>
      <c r="AN284" s="95"/>
      <c r="AO284" s="95"/>
      <c r="AP284" s="73"/>
      <c r="AQ284" s="73"/>
      <c r="AR284" s="95"/>
      <c r="AS284" s="95"/>
      <c r="AT284" s="73"/>
      <c r="AU284" s="73"/>
      <c r="AV284" s="95"/>
      <c r="AW284" s="95"/>
      <c r="AX284" s="73"/>
      <c r="AY284" s="73"/>
      <c r="AZ284" s="95"/>
      <c r="BA284" s="95"/>
      <c r="BB284" s="73"/>
      <c r="BC284" s="73"/>
      <c r="BD284" s="95"/>
      <c r="BE284" s="95"/>
      <c r="BF284" s="73"/>
      <c r="BG284" s="73"/>
      <c r="BH284" s="95"/>
      <c r="BI284" s="95"/>
      <c r="BJ284" s="73"/>
      <c r="BK284" s="73"/>
      <c r="BL284" s="95"/>
      <c r="BM284" s="95"/>
      <c r="BN284" s="73"/>
      <c r="BO284" s="73"/>
      <c r="BP284" s="95"/>
      <c r="BQ284" s="95"/>
      <c r="BR284" s="73"/>
      <c r="BS284" s="73"/>
      <c r="BT284" s="95"/>
      <c r="BU284" s="95"/>
      <c r="BV284" s="73"/>
      <c r="BW284" s="73"/>
      <c r="BX284" s="95"/>
      <c r="BY284" s="95"/>
      <c r="BZ284" s="73"/>
      <c r="CA284" s="73"/>
      <c r="CB284" s="95"/>
      <c r="CC284" s="95"/>
      <c r="CD284" s="73"/>
      <c r="CE284" s="73"/>
      <c r="CF284" s="73"/>
      <c r="CG284" s="73"/>
      <c r="CH284" s="73"/>
      <c r="CI284" s="73"/>
      <c r="CJ284" s="72"/>
      <c r="CK284" s="73"/>
      <c r="CL284" s="217"/>
      <c r="CM284" s="71"/>
      <c r="CN284" s="71"/>
      <c r="CO284" s="73"/>
      <c r="CP284" s="217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18"/>
      <c r="DD284" s="218"/>
      <c r="DG284" s="218"/>
    </row>
    <row r="285" spans="2:111">
      <c r="B285" s="71"/>
      <c r="C285" s="71"/>
      <c r="D285" s="71"/>
      <c r="E285" s="73"/>
      <c r="F285" s="217"/>
      <c r="G285" s="71"/>
      <c r="H285" s="223"/>
      <c r="I285" s="73"/>
      <c r="J285" s="73"/>
      <c r="K285" s="73"/>
      <c r="L285" s="73"/>
      <c r="M285" s="73"/>
      <c r="N285" s="73"/>
      <c r="O285" s="73"/>
      <c r="P285" s="73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73"/>
      <c r="AD285" s="73"/>
      <c r="AE285" s="73"/>
      <c r="AF285" s="95"/>
      <c r="AG285" s="95"/>
      <c r="AH285" s="73"/>
      <c r="AI285" s="73"/>
      <c r="AJ285" s="95"/>
      <c r="AK285" s="95"/>
      <c r="AL285" s="73"/>
      <c r="AM285" s="73"/>
      <c r="AN285" s="95"/>
      <c r="AO285" s="95"/>
      <c r="AP285" s="73"/>
      <c r="AQ285" s="73"/>
      <c r="AR285" s="95"/>
      <c r="AS285" s="95"/>
      <c r="AT285" s="73"/>
      <c r="AU285" s="73"/>
      <c r="AV285" s="95"/>
      <c r="AW285" s="95"/>
      <c r="AX285" s="73"/>
      <c r="AY285" s="73"/>
      <c r="AZ285" s="95"/>
      <c r="BA285" s="95"/>
      <c r="BB285" s="73"/>
      <c r="BC285" s="73"/>
      <c r="BD285" s="95"/>
      <c r="BE285" s="95"/>
      <c r="BF285" s="73"/>
      <c r="BG285" s="73"/>
      <c r="BH285" s="95"/>
      <c r="BI285" s="95"/>
      <c r="BJ285" s="73"/>
      <c r="BK285" s="73"/>
      <c r="BL285" s="95"/>
      <c r="BM285" s="95"/>
      <c r="BN285" s="73"/>
      <c r="BO285" s="73"/>
      <c r="BP285" s="95"/>
      <c r="BQ285" s="95"/>
      <c r="BR285" s="73"/>
      <c r="BS285" s="73"/>
      <c r="BT285" s="95"/>
      <c r="BU285" s="95"/>
      <c r="BV285" s="73"/>
      <c r="BW285" s="73"/>
      <c r="BX285" s="95"/>
      <c r="BY285" s="95"/>
      <c r="BZ285" s="73"/>
      <c r="CA285" s="73"/>
      <c r="CB285" s="95"/>
      <c r="CC285" s="95"/>
      <c r="CD285" s="73"/>
      <c r="CE285" s="73"/>
      <c r="CF285" s="73"/>
      <c r="CG285" s="73"/>
      <c r="CH285" s="73"/>
      <c r="CI285" s="73"/>
      <c r="CJ285" s="72"/>
      <c r="CK285" s="73"/>
      <c r="CL285" s="217"/>
      <c r="CM285" s="71"/>
      <c r="CN285" s="71"/>
      <c r="CO285" s="73"/>
      <c r="CP285" s="217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18"/>
      <c r="DD285" s="218"/>
      <c r="DG285" s="218"/>
    </row>
    <row r="286" spans="2:111">
      <c r="B286" s="71"/>
      <c r="C286" s="71"/>
      <c r="D286" s="71"/>
      <c r="E286" s="73"/>
      <c r="F286" s="217"/>
      <c r="G286" s="71"/>
      <c r="H286" s="223"/>
      <c r="I286" s="73"/>
      <c r="J286" s="73"/>
      <c r="K286" s="73"/>
      <c r="L286" s="73"/>
      <c r="M286" s="73"/>
      <c r="N286" s="73"/>
      <c r="O286" s="73"/>
      <c r="P286" s="73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73"/>
      <c r="AD286" s="73"/>
      <c r="AE286" s="73"/>
      <c r="AF286" s="95"/>
      <c r="AG286" s="95"/>
      <c r="AH286" s="73"/>
      <c r="AI286" s="73"/>
      <c r="AJ286" s="95"/>
      <c r="AK286" s="95"/>
      <c r="AL286" s="73"/>
      <c r="AM286" s="73"/>
      <c r="AN286" s="95"/>
      <c r="AO286" s="95"/>
      <c r="AP286" s="73"/>
      <c r="AQ286" s="73"/>
      <c r="AR286" s="95"/>
      <c r="AS286" s="95"/>
      <c r="AT286" s="73"/>
      <c r="AU286" s="73"/>
      <c r="AV286" s="95"/>
      <c r="AW286" s="95"/>
      <c r="AX286" s="73"/>
      <c r="AY286" s="73"/>
      <c r="AZ286" s="95"/>
      <c r="BA286" s="95"/>
      <c r="BB286" s="73"/>
      <c r="BC286" s="73"/>
      <c r="BD286" s="95"/>
      <c r="BE286" s="95"/>
      <c r="BF286" s="73"/>
      <c r="BG286" s="73"/>
      <c r="BH286" s="95"/>
      <c r="BI286" s="95"/>
      <c r="BJ286" s="73"/>
      <c r="BK286" s="73"/>
      <c r="BL286" s="95"/>
      <c r="BM286" s="95"/>
      <c r="BN286" s="73"/>
      <c r="BO286" s="73"/>
      <c r="BP286" s="95"/>
      <c r="BQ286" s="95"/>
      <c r="BR286" s="73"/>
      <c r="BS286" s="73"/>
      <c r="BT286" s="95"/>
      <c r="BU286" s="95"/>
      <c r="BV286" s="73"/>
      <c r="BW286" s="73"/>
      <c r="BX286" s="95"/>
      <c r="BY286" s="95"/>
      <c r="BZ286" s="73"/>
      <c r="CA286" s="73"/>
      <c r="CB286" s="95"/>
      <c r="CC286" s="95"/>
      <c r="CD286" s="73"/>
      <c r="CE286" s="73"/>
      <c r="CF286" s="73"/>
      <c r="CG286" s="73"/>
      <c r="CH286" s="73"/>
      <c r="CI286" s="73"/>
      <c r="CJ286" s="72"/>
      <c r="CK286" s="73"/>
      <c r="CL286" s="217"/>
      <c r="CM286" s="71"/>
      <c r="CN286" s="71"/>
      <c r="CO286" s="73"/>
      <c r="CP286" s="217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18"/>
      <c r="DD286" s="218"/>
      <c r="DG286" s="218"/>
    </row>
    <row r="287" spans="2:111">
      <c r="B287" s="71"/>
      <c r="C287" s="71"/>
      <c r="D287" s="71"/>
      <c r="E287" s="73"/>
      <c r="F287" s="217"/>
      <c r="G287" s="71"/>
      <c r="H287" s="223"/>
      <c r="I287" s="73"/>
      <c r="J287" s="73"/>
      <c r="K287" s="73"/>
      <c r="L287" s="73"/>
      <c r="M287" s="73"/>
      <c r="N287" s="73"/>
      <c r="O287" s="73"/>
      <c r="P287" s="73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73"/>
      <c r="AD287" s="73"/>
      <c r="AE287" s="73"/>
      <c r="AF287" s="95"/>
      <c r="AG287" s="95"/>
      <c r="AH287" s="73"/>
      <c r="AI287" s="73"/>
      <c r="AJ287" s="95"/>
      <c r="AK287" s="95"/>
      <c r="AL287" s="73"/>
      <c r="AM287" s="73"/>
      <c r="AN287" s="95"/>
      <c r="AO287" s="95"/>
      <c r="AP287" s="73"/>
      <c r="AQ287" s="73"/>
      <c r="AR287" s="95"/>
      <c r="AS287" s="95"/>
      <c r="AT287" s="73"/>
      <c r="AU287" s="73"/>
      <c r="AV287" s="95"/>
      <c r="AW287" s="95"/>
      <c r="AX287" s="73"/>
      <c r="AY287" s="73"/>
      <c r="AZ287" s="95"/>
      <c r="BA287" s="95"/>
      <c r="BB287" s="73"/>
      <c r="BC287" s="73"/>
      <c r="BD287" s="95"/>
      <c r="BE287" s="95"/>
      <c r="BF287" s="73"/>
      <c r="BG287" s="73"/>
      <c r="BH287" s="95"/>
      <c r="BI287" s="95"/>
      <c r="BJ287" s="73"/>
      <c r="BK287" s="73"/>
      <c r="BL287" s="95"/>
      <c r="BM287" s="95"/>
      <c r="BN287" s="73"/>
      <c r="BO287" s="73"/>
      <c r="BP287" s="95"/>
      <c r="BQ287" s="95"/>
      <c r="BR287" s="73"/>
      <c r="BS287" s="73"/>
      <c r="BT287" s="95"/>
      <c r="BU287" s="95"/>
      <c r="BV287" s="73"/>
      <c r="BW287" s="73"/>
      <c r="BX287" s="95"/>
      <c r="BY287" s="95"/>
      <c r="BZ287" s="73"/>
      <c r="CA287" s="73"/>
      <c r="CB287" s="95"/>
      <c r="CC287" s="95"/>
      <c r="CD287" s="73"/>
      <c r="CE287" s="73"/>
      <c r="CF287" s="73"/>
      <c r="CG287" s="73"/>
      <c r="CH287" s="73"/>
      <c r="CI287" s="73"/>
      <c r="CJ287" s="72"/>
      <c r="CK287" s="73"/>
      <c r="CL287" s="217"/>
      <c r="CM287" s="71"/>
      <c r="CN287" s="71"/>
      <c r="CO287" s="73"/>
      <c r="CP287" s="217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18"/>
      <c r="DD287" s="218"/>
      <c r="DG287" s="218"/>
    </row>
    <row r="288" spans="2:111">
      <c r="B288" s="71"/>
      <c r="C288" s="71"/>
      <c r="D288" s="71"/>
      <c r="E288" s="73"/>
      <c r="F288" s="217"/>
      <c r="G288" s="71"/>
      <c r="H288" s="223"/>
      <c r="I288" s="73"/>
      <c r="J288" s="73"/>
      <c r="K288" s="73"/>
      <c r="L288" s="73"/>
      <c r="M288" s="73"/>
      <c r="N288" s="73"/>
      <c r="O288" s="73"/>
      <c r="P288" s="73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73"/>
      <c r="AD288" s="73"/>
      <c r="AE288" s="73"/>
      <c r="AF288" s="95"/>
      <c r="AG288" s="95"/>
      <c r="AH288" s="73"/>
      <c r="AI288" s="73"/>
      <c r="AJ288" s="95"/>
      <c r="AK288" s="95"/>
      <c r="AL288" s="73"/>
      <c r="AM288" s="73"/>
      <c r="AN288" s="95"/>
      <c r="AO288" s="95"/>
      <c r="AP288" s="73"/>
      <c r="AQ288" s="73"/>
      <c r="AR288" s="95"/>
      <c r="AS288" s="95"/>
      <c r="AT288" s="73"/>
      <c r="AU288" s="73"/>
      <c r="AV288" s="95"/>
      <c r="AW288" s="95"/>
      <c r="AX288" s="73"/>
      <c r="AY288" s="73"/>
      <c r="AZ288" s="95"/>
      <c r="BA288" s="95"/>
      <c r="BB288" s="73"/>
      <c r="BC288" s="73"/>
      <c r="BD288" s="95"/>
      <c r="BE288" s="95"/>
      <c r="BF288" s="73"/>
      <c r="BG288" s="73"/>
      <c r="BH288" s="95"/>
      <c r="BI288" s="95"/>
      <c r="BJ288" s="73"/>
      <c r="BK288" s="73"/>
      <c r="BL288" s="95"/>
      <c r="BM288" s="95"/>
      <c r="BN288" s="73"/>
      <c r="BO288" s="73"/>
      <c r="BP288" s="95"/>
      <c r="BQ288" s="95"/>
      <c r="BR288" s="73"/>
      <c r="BS288" s="73"/>
      <c r="BT288" s="95"/>
      <c r="BU288" s="95"/>
      <c r="BV288" s="73"/>
      <c r="BW288" s="73"/>
      <c r="BX288" s="95"/>
      <c r="BY288" s="95"/>
      <c r="BZ288" s="73"/>
      <c r="CA288" s="73"/>
      <c r="CB288" s="95"/>
      <c r="CC288" s="95"/>
      <c r="CD288" s="73"/>
      <c r="CE288" s="73"/>
      <c r="CF288" s="73"/>
      <c r="CG288" s="73"/>
      <c r="CH288" s="73"/>
      <c r="CI288" s="73"/>
      <c r="CJ288" s="72"/>
      <c r="CK288" s="73"/>
      <c r="CL288" s="217"/>
      <c r="CM288" s="71"/>
      <c r="CN288" s="71"/>
      <c r="CO288" s="73"/>
      <c r="CP288" s="217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18"/>
      <c r="DD288" s="218"/>
      <c r="DG288" s="218"/>
    </row>
    <row r="289" spans="2:111">
      <c r="B289" s="71"/>
      <c r="C289" s="71"/>
      <c r="D289" s="71"/>
      <c r="E289" s="73"/>
      <c r="F289" s="217"/>
      <c r="G289" s="71"/>
      <c r="H289" s="223"/>
      <c r="I289" s="73"/>
      <c r="J289" s="73"/>
      <c r="K289" s="73"/>
      <c r="L289" s="73"/>
      <c r="M289" s="73"/>
      <c r="N289" s="73"/>
      <c r="O289" s="73"/>
      <c r="P289" s="73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73"/>
      <c r="AD289" s="73"/>
      <c r="AE289" s="73"/>
      <c r="AF289" s="95"/>
      <c r="AG289" s="95"/>
      <c r="AH289" s="73"/>
      <c r="AI289" s="73"/>
      <c r="AJ289" s="95"/>
      <c r="AK289" s="95"/>
      <c r="AL289" s="73"/>
      <c r="AM289" s="73"/>
      <c r="AN289" s="95"/>
      <c r="AO289" s="95"/>
      <c r="AP289" s="73"/>
      <c r="AQ289" s="73"/>
      <c r="AR289" s="95"/>
      <c r="AS289" s="95"/>
      <c r="AT289" s="73"/>
      <c r="AU289" s="73"/>
      <c r="AV289" s="95"/>
      <c r="AW289" s="95"/>
      <c r="AX289" s="73"/>
      <c r="AY289" s="73"/>
      <c r="AZ289" s="95"/>
      <c r="BA289" s="95"/>
      <c r="BB289" s="73"/>
      <c r="BC289" s="73"/>
      <c r="BD289" s="95"/>
      <c r="BE289" s="95"/>
      <c r="BF289" s="73"/>
      <c r="BG289" s="73"/>
      <c r="BH289" s="95"/>
      <c r="BI289" s="95"/>
      <c r="BJ289" s="73"/>
      <c r="BK289" s="73"/>
      <c r="BL289" s="95"/>
      <c r="BM289" s="95"/>
      <c r="BN289" s="73"/>
      <c r="BO289" s="73"/>
      <c r="BP289" s="95"/>
      <c r="BQ289" s="95"/>
      <c r="BR289" s="73"/>
      <c r="BS289" s="73"/>
      <c r="BT289" s="95"/>
      <c r="BU289" s="95"/>
      <c r="BV289" s="73"/>
      <c r="BW289" s="73"/>
      <c r="BX289" s="95"/>
      <c r="BY289" s="95"/>
      <c r="BZ289" s="73"/>
      <c r="CA289" s="73"/>
      <c r="CB289" s="95"/>
      <c r="CC289" s="95"/>
      <c r="CD289" s="73"/>
      <c r="CE289" s="73"/>
      <c r="CF289" s="73"/>
      <c r="CG289" s="73"/>
      <c r="CH289" s="73"/>
      <c r="CI289" s="73"/>
      <c r="CJ289" s="72"/>
      <c r="CK289" s="73"/>
      <c r="CL289" s="217"/>
      <c r="CM289" s="71"/>
      <c r="CN289" s="71"/>
      <c r="CO289" s="73"/>
      <c r="CP289" s="217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18"/>
      <c r="DD289" s="218"/>
      <c r="DG289" s="218"/>
    </row>
    <row r="290" spans="2:111">
      <c r="B290" s="71"/>
      <c r="C290" s="71"/>
      <c r="D290" s="71"/>
      <c r="E290" s="73"/>
      <c r="F290" s="217"/>
      <c r="G290" s="71"/>
      <c r="H290" s="223"/>
      <c r="I290" s="73"/>
      <c r="J290" s="73"/>
      <c r="K290" s="73"/>
      <c r="L290" s="73"/>
      <c r="M290" s="73"/>
      <c r="N290" s="73"/>
      <c r="O290" s="73"/>
      <c r="P290" s="73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73"/>
      <c r="AD290" s="73"/>
      <c r="AE290" s="73"/>
      <c r="AF290" s="95"/>
      <c r="AG290" s="95"/>
      <c r="AH290" s="73"/>
      <c r="AI290" s="73"/>
      <c r="AJ290" s="95"/>
      <c r="AK290" s="95"/>
      <c r="AL290" s="73"/>
      <c r="AM290" s="73"/>
      <c r="AN290" s="95"/>
      <c r="AO290" s="95"/>
      <c r="AP290" s="73"/>
      <c r="AQ290" s="73"/>
      <c r="AR290" s="95"/>
      <c r="AS290" s="95"/>
      <c r="AT290" s="73"/>
      <c r="AU290" s="73"/>
      <c r="AV290" s="95"/>
      <c r="AW290" s="95"/>
      <c r="AX290" s="73"/>
      <c r="AY290" s="73"/>
      <c r="AZ290" s="95"/>
      <c r="BA290" s="95"/>
      <c r="BB290" s="73"/>
      <c r="BC290" s="73"/>
      <c r="BD290" s="95"/>
      <c r="BE290" s="95"/>
      <c r="BF290" s="73"/>
      <c r="BG290" s="73"/>
      <c r="BH290" s="95"/>
      <c r="BI290" s="95"/>
      <c r="BJ290" s="73"/>
      <c r="BK290" s="73"/>
      <c r="BL290" s="95"/>
      <c r="BM290" s="95"/>
      <c r="BN290" s="73"/>
      <c r="BO290" s="73"/>
      <c r="BP290" s="95"/>
      <c r="BQ290" s="95"/>
      <c r="BR290" s="73"/>
      <c r="BS290" s="73"/>
      <c r="BT290" s="95"/>
      <c r="BU290" s="95"/>
      <c r="BV290" s="73"/>
      <c r="BW290" s="73"/>
      <c r="BX290" s="95"/>
      <c r="BY290" s="95"/>
      <c r="BZ290" s="73"/>
      <c r="CA290" s="73"/>
      <c r="CB290" s="95"/>
      <c r="CC290" s="95"/>
      <c r="CD290" s="73"/>
      <c r="CE290" s="73"/>
      <c r="CF290" s="73"/>
      <c r="CG290" s="73"/>
      <c r="CH290" s="73"/>
      <c r="CI290" s="73"/>
      <c r="CJ290" s="72"/>
      <c r="CK290" s="73"/>
      <c r="CL290" s="217"/>
      <c r="CM290" s="71"/>
      <c r="CN290" s="71"/>
      <c r="CO290" s="73"/>
      <c r="CP290" s="217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18"/>
      <c r="DD290" s="218"/>
      <c r="DG290" s="218"/>
    </row>
    <row r="291" spans="2:111">
      <c r="B291" s="71"/>
      <c r="C291" s="71"/>
      <c r="D291" s="71"/>
      <c r="E291" s="73"/>
      <c r="F291" s="217"/>
      <c r="G291" s="71"/>
      <c r="H291" s="223"/>
      <c r="I291" s="73"/>
      <c r="J291" s="73"/>
      <c r="K291" s="73"/>
      <c r="L291" s="73"/>
      <c r="M291" s="73"/>
      <c r="N291" s="73"/>
      <c r="O291" s="73"/>
      <c r="P291" s="73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73"/>
      <c r="AD291" s="73"/>
      <c r="AE291" s="73"/>
      <c r="AF291" s="95"/>
      <c r="AG291" s="95"/>
      <c r="AH291" s="73"/>
      <c r="AI291" s="73"/>
      <c r="AJ291" s="95"/>
      <c r="AK291" s="95"/>
      <c r="AL291" s="73"/>
      <c r="AM291" s="73"/>
      <c r="AN291" s="95"/>
      <c r="AO291" s="95"/>
      <c r="AP291" s="73"/>
      <c r="AQ291" s="73"/>
      <c r="AR291" s="95"/>
      <c r="AS291" s="95"/>
      <c r="AT291" s="73"/>
      <c r="AU291" s="73"/>
      <c r="AV291" s="95"/>
      <c r="AW291" s="95"/>
      <c r="AX291" s="73"/>
      <c r="AY291" s="73"/>
      <c r="AZ291" s="95"/>
      <c r="BA291" s="95"/>
      <c r="BB291" s="73"/>
      <c r="BC291" s="73"/>
      <c r="BD291" s="95"/>
      <c r="BE291" s="95"/>
      <c r="BF291" s="73"/>
      <c r="BG291" s="73"/>
      <c r="BH291" s="95"/>
      <c r="BI291" s="95"/>
      <c r="BJ291" s="73"/>
      <c r="BK291" s="73"/>
      <c r="BL291" s="95"/>
      <c r="BM291" s="95"/>
      <c r="BN291" s="73"/>
      <c r="BO291" s="73"/>
      <c r="BP291" s="95"/>
      <c r="BQ291" s="95"/>
      <c r="BR291" s="73"/>
      <c r="BS291" s="73"/>
      <c r="BT291" s="95"/>
      <c r="BU291" s="95"/>
      <c r="BV291" s="73"/>
      <c r="BW291" s="73"/>
      <c r="BX291" s="95"/>
      <c r="BY291" s="95"/>
      <c r="BZ291" s="73"/>
      <c r="CA291" s="73"/>
      <c r="CB291" s="95"/>
      <c r="CC291" s="95"/>
      <c r="CD291" s="73"/>
      <c r="CE291" s="73"/>
      <c r="CF291" s="73"/>
      <c r="CG291" s="73"/>
      <c r="CH291" s="73"/>
      <c r="CI291" s="73"/>
      <c r="CJ291" s="72"/>
      <c r="CK291" s="73"/>
      <c r="CL291" s="217"/>
      <c r="CM291" s="71"/>
      <c r="CN291" s="71"/>
      <c r="CO291" s="73"/>
      <c r="CP291" s="217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18"/>
      <c r="DD291" s="218"/>
      <c r="DG291" s="218"/>
    </row>
    <row r="292" spans="2:111">
      <c r="B292" s="71"/>
      <c r="C292" s="71"/>
      <c r="D292" s="71"/>
      <c r="E292" s="73"/>
      <c r="F292" s="217"/>
      <c r="G292" s="71"/>
      <c r="H292" s="223"/>
      <c r="I292" s="73"/>
      <c r="J292" s="73"/>
      <c r="K292" s="73"/>
      <c r="L292" s="73"/>
      <c r="M292" s="73"/>
      <c r="N292" s="73"/>
      <c r="O292" s="73"/>
      <c r="P292" s="73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73"/>
      <c r="AD292" s="73"/>
      <c r="AE292" s="73"/>
      <c r="AF292" s="95"/>
      <c r="AG292" s="95"/>
      <c r="AH292" s="73"/>
      <c r="AI292" s="73"/>
      <c r="AJ292" s="95"/>
      <c r="AK292" s="95"/>
      <c r="AL292" s="73"/>
      <c r="AM292" s="73"/>
      <c r="AN292" s="95"/>
      <c r="AO292" s="95"/>
      <c r="AP292" s="73"/>
      <c r="AQ292" s="73"/>
      <c r="AR292" s="95"/>
      <c r="AS292" s="95"/>
      <c r="AT292" s="73"/>
      <c r="AU292" s="73"/>
      <c r="AV292" s="95"/>
      <c r="AW292" s="95"/>
      <c r="AX292" s="73"/>
      <c r="AY292" s="73"/>
      <c r="AZ292" s="95"/>
      <c r="BA292" s="95"/>
      <c r="BB292" s="73"/>
      <c r="BC292" s="73"/>
      <c r="BD292" s="95"/>
      <c r="BE292" s="95"/>
      <c r="BF292" s="73"/>
      <c r="BG292" s="73"/>
      <c r="BH292" s="95"/>
      <c r="BI292" s="95"/>
      <c r="BJ292" s="73"/>
      <c r="BK292" s="73"/>
      <c r="BL292" s="95"/>
      <c r="BM292" s="95"/>
      <c r="BN292" s="73"/>
      <c r="BO292" s="73"/>
      <c r="BP292" s="95"/>
      <c r="BQ292" s="95"/>
      <c r="BR292" s="73"/>
      <c r="BS292" s="73"/>
      <c r="BT292" s="95"/>
      <c r="BU292" s="95"/>
      <c r="BV292" s="73"/>
      <c r="BW292" s="73"/>
      <c r="BX292" s="95"/>
      <c r="BY292" s="95"/>
      <c r="BZ292" s="73"/>
      <c r="CA292" s="73"/>
      <c r="CB292" s="95"/>
      <c r="CC292" s="95"/>
      <c r="CD292" s="73"/>
      <c r="CE292" s="73"/>
      <c r="CF292" s="73"/>
      <c r="CG292" s="73"/>
      <c r="CH292" s="73"/>
      <c r="CI292" s="73"/>
      <c r="CJ292" s="72"/>
      <c r="CK292" s="73"/>
      <c r="CL292" s="217"/>
      <c r="CM292" s="71"/>
      <c r="CN292" s="71"/>
      <c r="CO292" s="73"/>
      <c r="CP292" s="217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18"/>
      <c r="DD292" s="218"/>
      <c r="DG292" s="218"/>
    </row>
    <row r="293" spans="2:111">
      <c r="B293" s="71"/>
      <c r="C293" s="71"/>
      <c r="D293" s="71"/>
      <c r="E293" s="73"/>
      <c r="F293" s="217"/>
      <c r="G293" s="71"/>
      <c r="H293" s="223"/>
      <c r="I293" s="73"/>
      <c r="J293" s="73"/>
      <c r="K293" s="73"/>
      <c r="L293" s="73"/>
      <c r="M293" s="73"/>
      <c r="N293" s="73"/>
      <c r="O293" s="73"/>
      <c r="P293" s="73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73"/>
      <c r="AD293" s="73"/>
      <c r="AE293" s="73"/>
      <c r="AF293" s="95"/>
      <c r="AG293" s="95"/>
      <c r="AH293" s="73"/>
      <c r="AI293" s="73"/>
      <c r="AJ293" s="95"/>
      <c r="AK293" s="95"/>
      <c r="AL293" s="73"/>
      <c r="AM293" s="73"/>
      <c r="AN293" s="95"/>
      <c r="AO293" s="95"/>
      <c r="AP293" s="73"/>
      <c r="AQ293" s="73"/>
      <c r="AR293" s="95"/>
      <c r="AS293" s="95"/>
      <c r="AT293" s="73"/>
      <c r="AU293" s="73"/>
      <c r="AV293" s="95"/>
      <c r="AW293" s="95"/>
      <c r="AX293" s="73"/>
      <c r="AY293" s="73"/>
      <c r="AZ293" s="95"/>
      <c r="BA293" s="95"/>
      <c r="BB293" s="73"/>
      <c r="BC293" s="73"/>
      <c r="BD293" s="95"/>
      <c r="BE293" s="95"/>
      <c r="BF293" s="73"/>
      <c r="BG293" s="73"/>
      <c r="BH293" s="95"/>
      <c r="BI293" s="95"/>
      <c r="BJ293" s="73"/>
      <c r="BK293" s="73"/>
      <c r="BL293" s="95"/>
      <c r="BM293" s="95"/>
      <c r="BN293" s="73"/>
      <c r="BO293" s="73"/>
      <c r="BP293" s="95"/>
      <c r="BQ293" s="95"/>
      <c r="BR293" s="73"/>
      <c r="BS293" s="73"/>
      <c r="BT293" s="95"/>
      <c r="BU293" s="95"/>
      <c r="BV293" s="73"/>
      <c r="BW293" s="73"/>
      <c r="BX293" s="95"/>
      <c r="BY293" s="95"/>
      <c r="BZ293" s="73"/>
      <c r="CA293" s="73"/>
      <c r="CB293" s="95"/>
      <c r="CC293" s="95"/>
      <c r="CD293" s="73"/>
      <c r="CE293" s="73"/>
      <c r="CF293" s="73"/>
      <c r="CG293" s="73"/>
      <c r="CH293" s="73"/>
      <c r="CI293" s="73"/>
      <c r="CJ293" s="72"/>
      <c r="CK293" s="73"/>
      <c r="CL293" s="217"/>
      <c r="CM293" s="71"/>
      <c r="CN293" s="71"/>
      <c r="CO293" s="73"/>
      <c r="CP293" s="217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18"/>
      <c r="DD293" s="218"/>
      <c r="DG293" s="218"/>
    </row>
    <row r="294" spans="2:111">
      <c r="B294" s="71"/>
      <c r="C294" s="71"/>
      <c r="D294" s="71"/>
      <c r="E294" s="73"/>
      <c r="F294" s="217"/>
      <c r="G294" s="71"/>
      <c r="H294" s="223"/>
      <c r="I294" s="73"/>
      <c r="J294" s="73"/>
      <c r="K294" s="73"/>
      <c r="L294" s="73"/>
      <c r="M294" s="73"/>
      <c r="N294" s="73"/>
      <c r="O294" s="73"/>
      <c r="P294" s="73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73"/>
      <c r="AD294" s="73"/>
      <c r="AE294" s="73"/>
      <c r="AF294" s="95"/>
      <c r="AG294" s="95"/>
      <c r="AH294" s="73"/>
      <c r="AI294" s="73"/>
      <c r="AJ294" s="95"/>
      <c r="AK294" s="95"/>
      <c r="AL294" s="73"/>
      <c r="AM294" s="73"/>
      <c r="AN294" s="95"/>
      <c r="AO294" s="95"/>
      <c r="AP294" s="73"/>
      <c r="AQ294" s="73"/>
      <c r="AR294" s="95"/>
      <c r="AS294" s="95"/>
      <c r="AT294" s="73"/>
      <c r="AU294" s="73"/>
      <c r="AV294" s="95"/>
      <c r="AW294" s="95"/>
      <c r="AX294" s="73"/>
      <c r="AY294" s="73"/>
      <c r="AZ294" s="95"/>
      <c r="BA294" s="95"/>
      <c r="BB294" s="73"/>
      <c r="BC294" s="73"/>
      <c r="BD294" s="95"/>
      <c r="BE294" s="95"/>
      <c r="BF294" s="73"/>
      <c r="BG294" s="73"/>
      <c r="BH294" s="95"/>
      <c r="BI294" s="95"/>
      <c r="BJ294" s="73"/>
      <c r="BK294" s="73"/>
      <c r="BL294" s="95"/>
      <c r="BM294" s="95"/>
      <c r="BN294" s="73"/>
      <c r="BO294" s="73"/>
      <c r="BP294" s="95"/>
      <c r="BQ294" s="95"/>
      <c r="BR294" s="73"/>
      <c r="BS294" s="73"/>
      <c r="BT294" s="95"/>
      <c r="BU294" s="95"/>
      <c r="BV294" s="73"/>
      <c r="BW294" s="73"/>
      <c r="BX294" s="95"/>
      <c r="BY294" s="95"/>
      <c r="BZ294" s="73"/>
      <c r="CA294" s="73"/>
      <c r="CB294" s="95"/>
      <c r="CC294" s="95"/>
      <c r="CD294" s="73"/>
      <c r="CE294" s="73"/>
      <c r="CF294" s="73"/>
      <c r="CG294" s="73"/>
      <c r="CH294" s="73"/>
      <c r="CI294" s="73"/>
      <c r="CJ294" s="72"/>
      <c r="CK294" s="73"/>
      <c r="CL294" s="217"/>
      <c r="CM294" s="71"/>
      <c r="CN294" s="71"/>
      <c r="CO294" s="73"/>
      <c r="CP294" s="217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18"/>
      <c r="DD294" s="218"/>
      <c r="DG294" s="218"/>
    </row>
    <row r="295" spans="2:111">
      <c r="B295" s="71"/>
      <c r="C295" s="71"/>
      <c r="D295" s="71"/>
      <c r="E295" s="73"/>
      <c r="F295" s="217"/>
      <c r="G295" s="71"/>
      <c r="H295" s="223"/>
      <c r="I295" s="73"/>
      <c r="J295" s="73"/>
      <c r="K295" s="73"/>
      <c r="L295" s="73"/>
      <c r="M295" s="73"/>
      <c r="N295" s="73"/>
      <c r="O295" s="73"/>
      <c r="P295" s="73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73"/>
      <c r="AD295" s="73"/>
      <c r="AE295" s="73"/>
      <c r="AF295" s="95"/>
      <c r="AG295" s="95"/>
      <c r="AH295" s="73"/>
      <c r="AI295" s="73"/>
      <c r="AJ295" s="95"/>
      <c r="AK295" s="95"/>
      <c r="AL295" s="73"/>
      <c r="AM295" s="73"/>
      <c r="AN295" s="95"/>
      <c r="AO295" s="95"/>
      <c r="AP295" s="73"/>
      <c r="AQ295" s="73"/>
      <c r="AR295" s="95"/>
      <c r="AS295" s="95"/>
      <c r="AT295" s="73"/>
      <c r="AU295" s="73"/>
      <c r="AV295" s="95"/>
      <c r="AW295" s="95"/>
      <c r="AX295" s="73"/>
      <c r="AY295" s="73"/>
      <c r="AZ295" s="95"/>
      <c r="BA295" s="95"/>
      <c r="BB295" s="73"/>
      <c r="BC295" s="73"/>
      <c r="BD295" s="95"/>
      <c r="BE295" s="95"/>
      <c r="BF295" s="73"/>
      <c r="BG295" s="73"/>
      <c r="BH295" s="95"/>
      <c r="BI295" s="95"/>
      <c r="BJ295" s="73"/>
      <c r="BK295" s="73"/>
      <c r="BL295" s="95"/>
      <c r="BM295" s="95"/>
      <c r="BN295" s="73"/>
      <c r="BO295" s="73"/>
      <c r="BP295" s="95"/>
      <c r="BQ295" s="95"/>
      <c r="BR295" s="73"/>
      <c r="BS295" s="73"/>
      <c r="BT295" s="95"/>
      <c r="BU295" s="95"/>
      <c r="BV295" s="73"/>
      <c r="BW295" s="73"/>
      <c r="BX295" s="95"/>
      <c r="BY295" s="95"/>
      <c r="BZ295" s="73"/>
      <c r="CA295" s="73"/>
      <c r="CB295" s="95"/>
      <c r="CC295" s="95"/>
      <c r="CD295" s="73"/>
      <c r="CE295" s="73"/>
      <c r="CF295" s="73"/>
      <c r="CG295" s="73"/>
      <c r="CH295" s="73"/>
      <c r="CI295" s="73"/>
      <c r="CJ295" s="72"/>
      <c r="CK295" s="73"/>
      <c r="CL295" s="217"/>
      <c r="CM295" s="71"/>
      <c r="CN295" s="71"/>
      <c r="CO295" s="73"/>
      <c r="CP295" s="217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18"/>
      <c r="DD295" s="218"/>
      <c r="DG295" s="218"/>
    </row>
    <row r="296" spans="2:111">
      <c r="B296" s="71"/>
      <c r="C296" s="71"/>
      <c r="D296" s="71"/>
      <c r="E296" s="73"/>
      <c r="F296" s="217"/>
      <c r="G296" s="71"/>
      <c r="H296" s="223"/>
      <c r="I296" s="73"/>
      <c r="J296" s="73"/>
      <c r="K296" s="73"/>
      <c r="L296" s="73"/>
      <c r="M296" s="73"/>
      <c r="N296" s="73"/>
      <c r="O296" s="73"/>
      <c r="P296" s="73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73"/>
      <c r="AD296" s="73"/>
      <c r="AE296" s="73"/>
      <c r="AF296" s="95"/>
      <c r="AG296" s="95"/>
      <c r="AH296" s="73"/>
      <c r="AI296" s="73"/>
      <c r="AJ296" s="95"/>
      <c r="AK296" s="95"/>
      <c r="AL296" s="73"/>
      <c r="AM296" s="73"/>
      <c r="AN296" s="95"/>
      <c r="AO296" s="95"/>
      <c r="AP296" s="73"/>
      <c r="AQ296" s="73"/>
      <c r="AR296" s="95"/>
      <c r="AS296" s="95"/>
      <c r="AT296" s="73"/>
      <c r="AU296" s="73"/>
      <c r="AV296" s="95"/>
      <c r="AW296" s="95"/>
      <c r="AX296" s="73"/>
      <c r="AY296" s="73"/>
      <c r="AZ296" s="95"/>
      <c r="BA296" s="95"/>
      <c r="BB296" s="73"/>
      <c r="BC296" s="73"/>
      <c r="BD296" s="95"/>
      <c r="BE296" s="95"/>
      <c r="BF296" s="73"/>
      <c r="BG296" s="73"/>
      <c r="BH296" s="95"/>
      <c r="BI296" s="95"/>
      <c r="BJ296" s="73"/>
      <c r="BK296" s="73"/>
      <c r="BL296" s="95"/>
      <c r="BM296" s="95"/>
      <c r="BN296" s="73"/>
      <c r="BO296" s="73"/>
      <c r="BP296" s="95"/>
      <c r="BQ296" s="95"/>
      <c r="BR296" s="73"/>
      <c r="BS296" s="73"/>
      <c r="BT296" s="95"/>
      <c r="BU296" s="95"/>
      <c r="BV296" s="73"/>
      <c r="BW296" s="73"/>
      <c r="BX296" s="95"/>
      <c r="BY296" s="95"/>
      <c r="BZ296" s="73"/>
      <c r="CA296" s="73"/>
      <c r="CB296" s="95"/>
      <c r="CC296" s="95"/>
      <c r="CD296" s="73"/>
      <c r="CE296" s="73"/>
      <c r="CF296" s="73"/>
      <c r="CG296" s="73"/>
      <c r="CH296" s="73"/>
      <c r="CI296" s="73"/>
      <c r="CJ296" s="72"/>
      <c r="CK296" s="73"/>
      <c r="CL296" s="217"/>
      <c r="CM296" s="71"/>
      <c r="CN296" s="71"/>
      <c r="CO296" s="73"/>
      <c r="CP296" s="217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18"/>
      <c r="DD296" s="218"/>
      <c r="DG296" s="218"/>
    </row>
    <row r="297" spans="2:111">
      <c r="B297" s="71"/>
      <c r="C297" s="71"/>
      <c r="D297" s="71"/>
      <c r="E297" s="73"/>
      <c r="F297" s="217"/>
      <c r="G297" s="71"/>
      <c r="H297" s="223"/>
      <c r="I297" s="73"/>
      <c r="J297" s="73"/>
      <c r="K297" s="73"/>
      <c r="L297" s="73"/>
      <c r="M297" s="73"/>
      <c r="N297" s="73"/>
      <c r="O297" s="73"/>
      <c r="P297" s="73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73"/>
      <c r="AD297" s="73"/>
      <c r="AE297" s="73"/>
      <c r="AF297" s="95"/>
      <c r="AG297" s="95"/>
      <c r="AH297" s="73"/>
      <c r="AI297" s="73"/>
      <c r="AJ297" s="95"/>
      <c r="AK297" s="95"/>
      <c r="AL297" s="73"/>
      <c r="AM297" s="73"/>
      <c r="AN297" s="95"/>
      <c r="AO297" s="95"/>
      <c r="AP297" s="73"/>
      <c r="AQ297" s="73"/>
      <c r="AR297" s="95"/>
      <c r="AS297" s="95"/>
      <c r="AT297" s="73"/>
      <c r="AU297" s="73"/>
      <c r="AV297" s="95"/>
      <c r="AW297" s="95"/>
      <c r="AX297" s="73"/>
      <c r="AY297" s="73"/>
      <c r="AZ297" s="95"/>
      <c r="BA297" s="95"/>
      <c r="BB297" s="73"/>
      <c r="BC297" s="73"/>
      <c r="BD297" s="95"/>
      <c r="BE297" s="95"/>
      <c r="BF297" s="73"/>
      <c r="BG297" s="73"/>
      <c r="BH297" s="95"/>
      <c r="BI297" s="95"/>
      <c r="BJ297" s="73"/>
      <c r="BK297" s="73"/>
      <c r="BL297" s="95"/>
      <c r="BM297" s="95"/>
      <c r="BN297" s="73"/>
      <c r="BO297" s="73"/>
      <c r="BP297" s="95"/>
      <c r="BQ297" s="95"/>
      <c r="BR297" s="73"/>
      <c r="BS297" s="73"/>
      <c r="BT297" s="95"/>
      <c r="BU297" s="95"/>
      <c r="BV297" s="73"/>
      <c r="BW297" s="73"/>
      <c r="BX297" s="95"/>
      <c r="BY297" s="95"/>
      <c r="BZ297" s="73"/>
      <c r="CA297" s="73"/>
      <c r="CB297" s="95"/>
      <c r="CC297" s="95"/>
      <c r="CD297" s="73"/>
      <c r="CE297" s="73"/>
      <c r="CF297" s="73"/>
      <c r="CG297" s="73"/>
      <c r="CH297" s="73"/>
      <c r="CI297" s="73"/>
      <c r="CJ297" s="72"/>
      <c r="CK297" s="73"/>
      <c r="CL297" s="217"/>
      <c r="CM297" s="71"/>
      <c r="CN297" s="71"/>
      <c r="CO297" s="73"/>
      <c r="CP297" s="217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18"/>
      <c r="DD297" s="218"/>
      <c r="DG297" s="218"/>
    </row>
    <row r="298" spans="2:111">
      <c r="B298" s="71"/>
      <c r="C298" s="71"/>
      <c r="D298" s="71"/>
      <c r="E298" s="73"/>
      <c r="F298" s="217"/>
      <c r="G298" s="71"/>
      <c r="H298" s="223"/>
      <c r="I298" s="73"/>
      <c r="J298" s="73"/>
      <c r="K298" s="73"/>
      <c r="L298" s="73"/>
      <c r="M298" s="73"/>
      <c r="N298" s="73"/>
      <c r="O298" s="73"/>
      <c r="P298" s="73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73"/>
      <c r="AD298" s="73"/>
      <c r="AE298" s="73"/>
      <c r="AF298" s="95"/>
      <c r="AG298" s="95"/>
      <c r="AH298" s="73"/>
      <c r="AI298" s="73"/>
      <c r="AJ298" s="95"/>
      <c r="AK298" s="95"/>
      <c r="AL298" s="73"/>
      <c r="AM298" s="73"/>
      <c r="AN298" s="95"/>
      <c r="AO298" s="95"/>
      <c r="AP298" s="73"/>
      <c r="AQ298" s="73"/>
      <c r="AR298" s="95"/>
      <c r="AS298" s="95"/>
      <c r="AT298" s="73"/>
      <c r="AU298" s="73"/>
      <c r="AV298" s="95"/>
      <c r="AW298" s="95"/>
      <c r="AX298" s="73"/>
      <c r="AY298" s="73"/>
      <c r="AZ298" s="95"/>
      <c r="BA298" s="95"/>
      <c r="BB298" s="73"/>
      <c r="BC298" s="73"/>
      <c r="BD298" s="95"/>
      <c r="BE298" s="95"/>
      <c r="BF298" s="73"/>
      <c r="BG298" s="73"/>
      <c r="BH298" s="95"/>
      <c r="BI298" s="95"/>
      <c r="BJ298" s="73"/>
      <c r="BK298" s="73"/>
      <c r="BL298" s="95"/>
      <c r="BM298" s="95"/>
      <c r="BN298" s="73"/>
      <c r="BO298" s="73"/>
      <c r="BP298" s="95"/>
      <c r="BQ298" s="95"/>
      <c r="BR298" s="73"/>
      <c r="BS298" s="73"/>
      <c r="BT298" s="95"/>
      <c r="BU298" s="95"/>
      <c r="BV298" s="73"/>
      <c r="BW298" s="73"/>
      <c r="BX298" s="95"/>
      <c r="BY298" s="95"/>
      <c r="BZ298" s="73"/>
      <c r="CA298" s="73"/>
      <c r="CB298" s="95"/>
      <c r="CC298" s="95"/>
      <c r="CD298" s="73"/>
      <c r="CE298" s="73"/>
      <c r="CF298" s="73"/>
      <c r="CG298" s="73"/>
      <c r="CH298" s="73"/>
      <c r="CI298" s="73"/>
      <c r="CJ298" s="72"/>
      <c r="CK298" s="73"/>
      <c r="CL298" s="217"/>
      <c r="CM298" s="71"/>
      <c r="CN298" s="71"/>
      <c r="CO298" s="73"/>
      <c r="CP298" s="217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18"/>
      <c r="DD298" s="218"/>
      <c r="DG298" s="218"/>
    </row>
    <row r="299" spans="2:111">
      <c r="B299" s="71"/>
      <c r="C299" s="71"/>
      <c r="D299" s="71"/>
      <c r="E299" s="73"/>
      <c r="F299" s="217"/>
      <c r="G299" s="71"/>
      <c r="H299" s="223"/>
      <c r="I299" s="73"/>
      <c r="J299" s="73"/>
      <c r="K299" s="73"/>
      <c r="L299" s="73"/>
      <c r="M299" s="73"/>
      <c r="N299" s="73"/>
      <c r="O299" s="73"/>
      <c r="P299" s="73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73"/>
      <c r="AD299" s="73"/>
      <c r="AE299" s="73"/>
      <c r="AF299" s="95"/>
      <c r="AG299" s="95"/>
      <c r="AH299" s="73"/>
      <c r="AI299" s="73"/>
      <c r="AJ299" s="95"/>
      <c r="AK299" s="95"/>
      <c r="AL299" s="73"/>
      <c r="AM299" s="73"/>
      <c r="AN299" s="95"/>
      <c r="AO299" s="95"/>
      <c r="AP299" s="73"/>
      <c r="AQ299" s="73"/>
      <c r="AR299" s="95"/>
      <c r="AS299" s="95"/>
      <c r="AT299" s="73"/>
      <c r="AU299" s="73"/>
      <c r="AV299" s="95"/>
      <c r="AW299" s="95"/>
      <c r="AX299" s="73"/>
      <c r="AY299" s="73"/>
      <c r="AZ299" s="95"/>
      <c r="BA299" s="95"/>
      <c r="BB299" s="73"/>
      <c r="BC299" s="73"/>
      <c r="BD299" s="95"/>
      <c r="BE299" s="95"/>
      <c r="BF299" s="73"/>
      <c r="BG299" s="73"/>
      <c r="BH299" s="95"/>
      <c r="BI299" s="95"/>
      <c r="BJ299" s="73"/>
      <c r="BK299" s="73"/>
      <c r="BL299" s="95"/>
      <c r="BM299" s="95"/>
      <c r="BN299" s="73"/>
      <c r="BO299" s="73"/>
      <c r="BP299" s="95"/>
      <c r="BQ299" s="95"/>
      <c r="BR299" s="73"/>
      <c r="BS299" s="73"/>
      <c r="BT299" s="95"/>
      <c r="BU299" s="95"/>
      <c r="BV299" s="73"/>
      <c r="BW299" s="73"/>
      <c r="BX299" s="95"/>
      <c r="BY299" s="95"/>
      <c r="BZ299" s="73"/>
      <c r="CA299" s="73"/>
      <c r="CB299" s="95"/>
      <c r="CC299" s="95"/>
      <c r="CD299" s="73"/>
      <c r="CE299" s="73"/>
      <c r="CF299" s="73"/>
      <c r="CG299" s="73"/>
      <c r="CH299" s="73"/>
      <c r="CI299" s="73"/>
      <c r="CJ299" s="72"/>
      <c r="CK299" s="73"/>
      <c r="CL299" s="217"/>
      <c r="CM299" s="71"/>
      <c r="CN299" s="71"/>
      <c r="CO299" s="73"/>
      <c r="CP299" s="217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18"/>
      <c r="DD299" s="218"/>
      <c r="DG299" s="218"/>
    </row>
    <row r="300" spans="2:111">
      <c r="B300" s="71"/>
      <c r="C300" s="71"/>
      <c r="D300" s="71"/>
      <c r="E300" s="73"/>
      <c r="F300" s="217"/>
      <c r="G300" s="71"/>
      <c r="H300" s="223"/>
      <c r="I300" s="73"/>
      <c r="J300" s="73"/>
      <c r="K300" s="73"/>
      <c r="L300" s="73"/>
      <c r="M300" s="73"/>
      <c r="N300" s="73"/>
      <c r="O300" s="73"/>
      <c r="P300" s="73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73"/>
      <c r="AD300" s="73"/>
      <c r="AE300" s="73"/>
      <c r="AF300" s="95"/>
      <c r="AG300" s="95"/>
      <c r="AH300" s="73"/>
      <c r="AI300" s="73"/>
      <c r="AJ300" s="95"/>
      <c r="AK300" s="95"/>
      <c r="AL300" s="73"/>
      <c r="AM300" s="73"/>
      <c r="AN300" s="95"/>
      <c r="AO300" s="95"/>
      <c r="AP300" s="73"/>
      <c r="AQ300" s="73"/>
      <c r="AR300" s="95"/>
      <c r="AS300" s="95"/>
      <c r="AT300" s="73"/>
      <c r="AU300" s="73"/>
      <c r="AV300" s="95"/>
      <c r="AW300" s="95"/>
      <c r="AX300" s="73"/>
      <c r="AY300" s="73"/>
      <c r="AZ300" s="95"/>
      <c r="BA300" s="95"/>
      <c r="BB300" s="73"/>
      <c r="BC300" s="73"/>
      <c r="BD300" s="95"/>
      <c r="BE300" s="95"/>
      <c r="BF300" s="73"/>
      <c r="BG300" s="73"/>
      <c r="BH300" s="95"/>
      <c r="BI300" s="95"/>
      <c r="BJ300" s="73"/>
      <c r="BK300" s="73"/>
      <c r="BL300" s="95"/>
      <c r="BM300" s="95"/>
      <c r="BN300" s="73"/>
      <c r="BO300" s="73"/>
      <c r="BP300" s="95"/>
      <c r="BQ300" s="95"/>
      <c r="BR300" s="73"/>
      <c r="BS300" s="73"/>
      <c r="BT300" s="95"/>
      <c r="BU300" s="95"/>
      <c r="BV300" s="73"/>
      <c r="BW300" s="73"/>
      <c r="BX300" s="95"/>
      <c r="BY300" s="95"/>
      <c r="BZ300" s="73"/>
      <c r="CA300" s="73"/>
      <c r="CB300" s="95"/>
      <c r="CC300" s="95"/>
      <c r="CD300" s="73"/>
      <c r="CE300" s="73"/>
      <c r="CF300" s="73"/>
      <c r="CG300" s="73"/>
      <c r="CH300" s="73"/>
      <c r="CI300" s="73"/>
      <c r="CJ300" s="72"/>
      <c r="CK300" s="73"/>
      <c r="CL300" s="217"/>
      <c r="CM300" s="71"/>
      <c r="CN300" s="71"/>
      <c r="CO300" s="73"/>
      <c r="CP300" s="217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18"/>
      <c r="DD300" s="218"/>
      <c r="DG300" s="218"/>
    </row>
    <row r="301" spans="2:111">
      <c r="B301" s="71"/>
      <c r="C301" s="71"/>
      <c r="D301" s="71"/>
      <c r="E301" s="73"/>
      <c r="F301" s="217"/>
      <c r="G301" s="71"/>
      <c r="H301" s="223"/>
      <c r="I301" s="73"/>
      <c r="J301" s="73"/>
      <c r="K301" s="73"/>
      <c r="L301" s="73"/>
      <c r="M301" s="73"/>
      <c r="N301" s="73"/>
      <c r="O301" s="73"/>
      <c r="P301" s="73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73"/>
      <c r="AD301" s="73"/>
      <c r="AE301" s="73"/>
      <c r="AF301" s="95"/>
      <c r="AG301" s="95"/>
      <c r="AH301" s="73"/>
      <c r="AI301" s="73"/>
      <c r="AJ301" s="95"/>
      <c r="AK301" s="95"/>
      <c r="AL301" s="73"/>
      <c r="AM301" s="73"/>
      <c r="AN301" s="95"/>
      <c r="AO301" s="95"/>
      <c r="AP301" s="73"/>
      <c r="AQ301" s="73"/>
      <c r="AR301" s="95"/>
      <c r="AS301" s="95"/>
      <c r="AT301" s="73"/>
      <c r="AU301" s="73"/>
      <c r="AV301" s="95"/>
      <c r="AW301" s="95"/>
      <c r="AX301" s="73"/>
      <c r="AY301" s="73"/>
      <c r="AZ301" s="95"/>
      <c r="BA301" s="95"/>
      <c r="BB301" s="73"/>
      <c r="BC301" s="73"/>
      <c r="BD301" s="95"/>
      <c r="BE301" s="95"/>
      <c r="BF301" s="73"/>
      <c r="BG301" s="73"/>
      <c r="BH301" s="95"/>
      <c r="BI301" s="95"/>
      <c r="BJ301" s="73"/>
      <c r="BK301" s="73"/>
      <c r="BL301" s="95"/>
      <c r="BM301" s="95"/>
      <c r="BN301" s="73"/>
      <c r="BO301" s="73"/>
      <c r="BP301" s="95"/>
      <c r="BQ301" s="95"/>
      <c r="BR301" s="73"/>
      <c r="BS301" s="73"/>
      <c r="BT301" s="95"/>
      <c r="BU301" s="95"/>
      <c r="BV301" s="73"/>
      <c r="BW301" s="73"/>
      <c r="BX301" s="95"/>
      <c r="BY301" s="95"/>
      <c r="BZ301" s="73"/>
      <c r="CA301" s="73"/>
      <c r="CB301" s="95"/>
      <c r="CC301" s="95"/>
      <c r="CD301" s="73"/>
      <c r="CE301" s="73"/>
      <c r="CF301" s="73"/>
      <c r="CG301" s="73"/>
      <c r="CH301" s="73"/>
      <c r="CI301" s="73"/>
      <c r="CJ301" s="72"/>
      <c r="CK301" s="73"/>
      <c r="CL301" s="217"/>
      <c r="CM301" s="71"/>
      <c r="CN301" s="71"/>
      <c r="CO301" s="73"/>
      <c r="CP301" s="217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18"/>
      <c r="DD301" s="218"/>
      <c r="DG301" s="218"/>
    </row>
    <row r="302" spans="2:111">
      <c r="B302" s="71"/>
      <c r="C302" s="71"/>
      <c r="D302" s="71"/>
      <c r="E302" s="73"/>
      <c r="F302" s="217"/>
      <c r="G302" s="71"/>
      <c r="H302" s="223"/>
      <c r="I302" s="73"/>
      <c r="J302" s="73"/>
      <c r="K302" s="73"/>
      <c r="L302" s="73"/>
      <c r="M302" s="73"/>
      <c r="N302" s="73"/>
      <c r="O302" s="73"/>
      <c r="P302" s="73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73"/>
      <c r="AD302" s="73"/>
      <c r="AE302" s="73"/>
      <c r="AF302" s="95"/>
      <c r="AG302" s="95"/>
      <c r="AH302" s="73"/>
      <c r="AI302" s="73"/>
      <c r="AJ302" s="95"/>
      <c r="AK302" s="95"/>
      <c r="AL302" s="73"/>
      <c r="AM302" s="73"/>
      <c r="AN302" s="95"/>
      <c r="AO302" s="95"/>
      <c r="AP302" s="73"/>
      <c r="AQ302" s="73"/>
      <c r="AR302" s="95"/>
      <c r="AS302" s="95"/>
      <c r="AT302" s="73"/>
      <c r="AU302" s="73"/>
      <c r="AV302" s="95"/>
      <c r="AW302" s="95"/>
      <c r="AX302" s="73"/>
      <c r="AY302" s="73"/>
      <c r="AZ302" s="95"/>
      <c r="BA302" s="95"/>
      <c r="BB302" s="73"/>
      <c r="BC302" s="73"/>
      <c r="BD302" s="95"/>
      <c r="BE302" s="95"/>
      <c r="BF302" s="73"/>
      <c r="BG302" s="73"/>
      <c r="BH302" s="95"/>
      <c r="BI302" s="95"/>
      <c r="BJ302" s="73"/>
      <c r="BK302" s="73"/>
      <c r="BL302" s="95"/>
      <c r="BM302" s="95"/>
      <c r="BN302" s="73"/>
      <c r="BO302" s="73"/>
      <c r="BP302" s="95"/>
      <c r="BQ302" s="95"/>
      <c r="BR302" s="73"/>
      <c r="BS302" s="73"/>
      <c r="BT302" s="95"/>
      <c r="BU302" s="95"/>
      <c r="BV302" s="73"/>
      <c r="BW302" s="73"/>
      <c r="BX302" s="95"/>
      <c r="BY302" s="95"/>
      <c r="BZ302" s="73"/>
      <c r="CA302" s="73"/>
      <c r="CB302" s="95"/>
      <c r="CC302" s="95"/>
      <c r="CD302" s="73"/>
      <c r="CE302" s="73"/>
      <c r="CF302" s="73"/>
      <c r="CG302" s="73"/>
      <c r="CH302" s="73"/>
      <c r="CI302" s="73"/>
      <c r="CJ302" s="72"/>
      <c r="CK302" s="73"/>
      <c r="CL302" s="217"/>
      <c r="CM302" s="71"/>
      <c r="CN302" s="71"/>
      <c r="CO302" s="73"/>
      <c r="CP302" s="217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18"/>
      <c r="DD302" s="218"/>
      <c r="DG302" s="218"/>
    </row>
    <row r="303" spans="2:111">
      <c r="B303" s="71"/>
      <c r="C303" s="71"/>
      <c r="D303" s="71"/>
      <c r="E303" s="73"/>
      <c r="F303" s="217"/>
      <c r="G303" s="71"/>
      <c r="H303" s="223"/>
      <c r="I303" s="73"/>
      <c r="J303" s="73"/>
      <c r="K303" s="73"/>
      <c r="L303" s="73"/>
      <c r="M303" s="73"/>
      <c r="N303" s="73"/>
      <c r="O303" s="73"/>
      <c r="P303" s="73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73"/>
      <c r="AD303" s="73"/>
      <c r="AE303" s="73"/>
      <c r="AF303" s="95"/>
      <c r="AG303" s="95"/>
      <c r="AH303" s="73"/>
      <c r="AI303" s="73"/>
      <c r="AJ303" s="95"/>
      <c r="AK303" s="95"/>
      <c r="AL303" s="73"/>
      <c r="AM303" s="73"/>
      <c r="AN303" s="95"/>
      <c r="AO303" s="95"/>
      <c r="AP303" s="73"/>
      <c r="AQ303" s="73"/>
      <c r="AR303" s="95"/>
      <c r="AS303" s="95"/>
      <c r="AT303" s="73"/>
      <c r="AU303" s="73"/>
      <c r="AV303" s="95"/>
      <c r="AW303" s="95"/>
      <c r="AX303" s="73"/>
      <c r="AY303" s="73"/>
      <c r="AZ303" s="95"/>
      <c r="BA303" s="95"/>
      <c r="BB303" s="73"/>
      <c r="BC303" s="73"/>
      <c r="BD303" s="95"/>
      <c r="BE303" s="95"/>
      <c r="BF303" s="73"/>
      <c r="BG303" s="73"/>
      <c r="BH303" s="95"/>
      <c r="BI303" s="95"/>
      <c r="BJ303" s="73"/>
      <c r="BK303" s="73"/>
      <c r="BL303" s="95"/>
      <c r="BM303" s="95"/>
      <c r="BN303" s="73"/>
      <c r="BO303" s="73"/>
      <c r="BP303" s="95"/>
      <c r="BQ303" s="95"/>
      <c r="BR303" s="73"/>
      <c r="BS303" s="73"/>
      <c r="BT303" s="95"/>
      <c r="BU303" s="95"/>
      <c r="BV303" s="73"/>
      <c r="BW303" s="73"/>
      <c r="BX303" s="95"/>
      <c r="BY303" s="95"/>
      <c r="BZ303" s="73"/>
      <c r="CA303" s="73"/>
      <c r="CB303" s="95"/>
      <c r="CC303" s="95"/>
      <c r="CD303" s="73"/>
      <c r="CE303" s="73"/>
      <c r="CF303" s="73"/>
      <c r="CG303" s="73"/>
      <c r="CH303" s="73"/>
      <c r="CI303" s="73"/>
      <c r="CJ303" s="72"/>
      <c r="CK303" s="73"/>
      <c r="CL303" s="217"/>
      <c r="CM303" s="71"/>
      <c r="CN303" s="71"/>
      <c r="CO303" s="73"/>
      <c r="CP303" s="217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18"/>
      <c r="DD303" s="218"/>
      <c r="DG303" s="218"/>
    </row>
    <row r="304" spans="2:111">
      <c r="B304" s="71"/>
      <c r="C304" s="71"/>
      <c r="D304" s="71"/>
      <c r="E304" s="73"/>
      <c r="F304" s="217"/>
      <c r="G304" s="71"/>
      <c r="H304" s="223"/>
      <c r="I304" s="73"/>
      <c r="J304" s="73"/>
      <c r="K304" s="73"/>
      <c r="L304" s="73"/>
      <c r="M304" s="73"/>
      <c r="N304" s="73"/>
      <c r="O304" s="73"/>
      <c r="P304" s="73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73"/>
      <c r="AD304" s="73"/>
      <c r="AE304" s="73"/>
      <c r="AF304" s="95"/>
      <c r="AG304" s="95"/>
      <c r="AH304" s="73"/>
      <c r="AI304" s="73"/>
      <c r="AJ304" s="95"/>
      <c r="AK304" s="95"/>
      <c r="AL304" s="73"/>
      <c r="AM304" s="73"/>
      <c r="AN304" s="95"/>
      <c r="AO304" s="95"/>
      <c r="AP304" s="73"/>
      <c r="AQ304" s="73"/>
      <c r="AR304" s="95"/>
      <c r="AS304" s="95"/>
      <c r="AT304" s="73"/>
      <c r="AU304" s="73"/>
      <c r="AV304" s="95"/>
      <c r="AW304" s="95"/>
      <c r="AX304" s="73"/>
      <c r="AY304" s="73"/>
      <c r="AZ304" s="95"/>
      <c r="BA304" s="95"/>
      <c r="BB304" s="73"/>
      <c r="BC304" s="73"/>
      <c r="BD304" s="95"/>
      <c r="BE304" s="95"/>
      <c r="BF304" s="73"/>
      <c r="BG304" s="73"/>
      <c r="BH304" s="95"/>
      <c r="BI304" s="95"/>
      <c r="BJ304" s="73"/>
      <c r="BK304" s="73"/>
      <c r="BL304" s="95"/>
      <c r="BM304" s="95"/>
      <c r="BN304" s="73"/>
      <c r="BO304" s="73"/>
      <c r="BP304" s="95"/>
      <c r="BQ304" s="95"/>
      <c r="BR304" s="73"/>
      <c r="BS304" s="73"/>
      <c r="BT304" s="95"/>
      <c r="BU304" s="95"/>
      <c r="BV304" s="73"/>
      <c r="BW304" s="73"/>
      <c r="BX304" s="95"/>
      <c r="BY304" s="95"/>
      <c r="BZ304" s="73"/>
      <c r="CA304" s="73"/>
      <c r="CB304" s="95"/>
      <c r="CC304" s="95"/>
      <c r="CD304" s="73"/>
      <c r="CE304" s="73"/>
      <c r="CF304" s="73"/>
      <c r="CG304" s="73"/>
      <c r="CH304" s="73"/>
      <c r="CI304" s="73"/>
      <c r="CJ304" s="72"/>
      <c r="CK304" s="73"/>
      <c r="CL304" s="217"/>
      <c r="CM304" s="71"/>
      <c r="CN304" s="71"/>
      <c r="CO304" s="73"/>
      <c r="CP304" s="217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18"/>
      <c r="DD304" s="218"/>
      <c r="DG304" s="218"/>
    </row>
    <row r="305" spans="2:111">
      <c r="B305" s="71"/>
      <c r="C305" s="71"/>
      <c r="D305" s="71"/>
      <c r="E305" s="73"/>
      <c r="F305" s="217"/>
      <c r="G305" s="71"/>
      <c r="H305" s="223"/>
      <c r="I305" s="73"/>
      <c r="J305" s="73"/>
      <c r="K305" s="73"/>
      <c r="L305" s="73"/>
      <c r="M305" s="73"/>
      <c r="N305" s="73"/>
      <c r="O305" s="73"/>
      <c r="P305" s="73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73"/>
      <c r="AD305" s="73"/>
      <c r="AE305" s="73"/>
      <c r="AF305" s="95"/>
      <c r="AG305" s="95"/>
      <c r="AH305" s="73"/>
      <c r="AI305" s="73"/>
      <c r="AJ305" s="95"/>
      <c r="AK305" s="95"/>
      <c r="AL305" s="73"/>
      <c r="AM305" s="73"/>
      <c r="AN305" s="95"/>
      <c r="AO305" s="95"/>
      <c r="AP305" s="73"/>
      <c r="AQ305" s="73"/>
      <c r="AR305" s="95"/>
      <c r="AS305" s="95"/>
      <c r="AT305" s="73"/>
      <c r="AU305" s="73"/>
      <c r="AV305" s="95"/>
      <c r="AW305" s="95"/>
      <c r="AX305" s="73"/>
      <c r="AY305" s="73"/>
      <c r="AZ305" s="95"/>
      <c r="BA305" s="95"/>
      <c r="BB305" s="73"/>
      <c r="BC305" s="73"/>
      <c r="BD305" s="95"/>
      <c r="BE305" s="95"/>
      <c r="BF305" s="73"/>
      <c r="BG305" s="73"/>
      <c r="BH305" s="95"/>
      <c r="BI305" s="95"/>
      <c r="BJ305" s="73"/>
      <c r="BK305" s="73"/>
      <c r="BL305" s="95"/>
      <c r="BM305" s="95"/>
      <c r="BN305" s="73"/>
      <c r="BO305" s="73"/>
      <c r="BP305" s="95"/>
      <c r="BQ305" s="95"/>
      <c r="BR305" s="73"/>
      <c r="BS305" s="73"/>
      <c r="BT305" s="95"/>
      <c r="BU305" s="95"/>
      <c r="BV305" s="73"/>
      <c r="BW305" s="73"/>
      <c r="BX305" s="95"/>
      <c r="BY305" s="95"/>
      <c r="BZ305" s="73"/>
      <c r="CA305" s="73"/>
      <c r="CB305" s="95"/>
      <c r="CC305" s="95"/>
      <c r="CD305" s="73"/>
      <c r="CE305" s="73"/>
      <c r="CF305" s="73"/>
      <c r="CG305" s="73"/>
      <c r="CH305" s="73"/>
      <c r="CI305" s="73"/>
      <c r="CJ305" s="72"/>
      <c r="CK305" s="73"/>
      <c r="CL305" s="217"/>
      <c r="CM305" s="71"/>
      <c r="CN305" s="71"/>
      <c r="CO305" s="73"/>
      <c r="CP305" s="217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18"/>
      <c r="DD305" s="218"/>
      <c r="DG305" s="218"/>
    </row>
    <row r="306" spans="2:111">
      <c r="B306" s="71"/>
      <c r="C306" s="71"/>
      <c r="D306" s="71"/>
      <c r="E306" s="73"/>
      <c r="F306" s="217"/>
      <c r="G306" s="71"/>
      <c r="H306" s="223"/>
      <c r="I306" s="73"/>
      <c r="J306" s="73"/>
      <c r="K306" s="73"/>
      <c r="L306" s="73"/>
      <c r="M306" s="73"/>
      <c r="N306" s="73"/>
      <c r="O306" s="73"/>
      <c r="P306" s="73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73"/>
      <c r="AD306" s="73"/>
      <c r="AE306" s="73"/>
      <c r="AF306" s="95"/>
      <c r="AG306" s="95"/>
      <c r="AH306" s="73"/>
      <c r="AI306" s="73"/>
      <c r="AJ306" s="95"/>
      <c r="AK306" s="95"/>
      <c r="AL306" s="73"/>
      <c r="AM306" s="73"/>
      <c r="AN306" s="95"/>
      <c r="AO306" s="95"/>
      <c r="AP306" s="73"/>
      <c r="AQ306" s="73"/>
      <c r="AR306" s="95"/>
      <c r="AS306" s="95"/>
      <c r="AT306" s="73"/>
      <c r="AU306" s="73"/>
      <c r="AV306" s="95"/>
      <c r="AW306" s="95"/>
      <c r="AX306" s="73"/>
      <c r="AY306" s="73"/>
      <c r="AZ306" s="95"/>
      <c r="BA306" s="95"/>
      <c r="BB306" s="73"/>
      <c r="BC306" s="73"/>
      <c r="BD306" s="95"/>
      <c r="BE306" s="95"/>
      <c r="BF306" s="73"/>
      <c r="BG306" s="73"/>
      <c r="BH306" s="95"/>
      <c r="BI306" s="95"/>
      <c r="BJ306" s="73"/>
      <c r="BK306" s="73"/>
      <c r="BL306" s="95"/>
      <c r="BM306" s="95"/>
      <c r="BN306" s="73"/>
      <c r="BO306" s="73"/>
      <c r="BP306" s="95"/>
      <c r="BQ306" s="95"/>
      <c r="BR306" s="73"/>
      <c r="BS306" s="73"/>
      <c r="BT306" s="95"/>
      <c r="BU306" s="95"/>
      <c r="BV306" s="73"/>
      <c r="BW306" s="73"/>
      <c r="BX306" s="95"/>
      <c r="BY306" s="95"/>
      <c r="BZ306" s="73"/>
      <c r="CA306" s="73"/>
      <c r="CB306" s="95"/>
      <c r="CC306" s="95"/>
      <c r="CD306" s="73"/>
      <c r="CE306" s="73"/>
      <c r="CF306" s="73"/>
      <c r="CG306" s="73"/>
      <c r="CH306" s="73"/>
      <c r="CI306" s="73"/>
      <c r="CJ306" s="72"/>
      <c r="CK306" s="73"/>
      <c r="CL306" s="217"/>
      <c r="CM306" s="71"/>
      <c r="CN306" s="71"/>
      <c r="CO306" s="73"/>
      <c r="CP306" s="217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18"/>
      <c r="DD306" s="218"/>
      <c r="DG306" s="218"/>
    </row>
    <row r="307" spans="2:111">
      <c r="B307" s="71"/>
      <c r="C307" s="71"/>
      <c r="D307" s="71"/>
      <c r="E307" s="73"/>
      <c r="F307" s="217"/>
      <c r="G307" s="71"/>
      <c r="H307" s="223"/>
      <c r="I307" s="73"/>
      <c r="J307" s="73"/>
      <c r="K307" s="73"/>
      <c r="L307" s="73"/>
      <c r="M307" s="73"/>
      <c r="N307" s="73"/>
      <c r="O307" s="73"/>
      <c r="P307" s="73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73"/>
      <c r="AD307" s="73"/>
      <c r="AE307" s="73"/>
      <c r="AF307" s="95"/>
      <c r="AG307" s="95"/>
      <c r="AH307" s="73"/>
      <c r="AI307" s="73"/>
      <c r="AJ307" s="95"/>
      <c r="AK307" s="95"/>
      <c r="AL307" s="73"/>
      <c r="AM307" s="73"/>
      <c r="AN307" s="95"/>
      <c r="AO307" s="95"/>
      <c r="AP307" s="73"/>
      <c r="AQ307" s="73"/>
      <c r="AR307" s="95"/>
      <c r="AS307" s="95"/>
      <c r="AT307" s="73"/>
      <c r="AU307" s="73"/>
      <c r="AV307" s="95"/>
      <c r="AW307" s="95"/>
      <c r="AX307" s="73"/>
      <c r="AY307" s="73"/>
      <c r="AZ307" s="95"/>
      <c r="BA307" s="95"/>
      <c r="BB307" s="73"/>
      <c r="BC307" s="73"/>
      <c r="BD307" s="95"/>
      <c r="BE307" s="95"/>
      <c r="BF307" s="73"/>
      <c r="BG307" s="73"/>
      <c r="BH307" s="95"/>
      <c r="BI307" s="95"/>
      <c r="BJ307" s="73"/>
      <c r="BK307" s="73"/>
      <c r="BL307" s="95"/>
      <c r="BM307" s="95"/>
      <c r="BN307" s="73"/>
      <c r="BO307" s="73"/>
      <c r="BP307" s="95"/>
      <c r="BQ307" s="95"/>
      <c r="BR307" s="73"/>
      <c r="BS307" s="73"/>
      <c r="BT307" s="95"/>
      <c r="BU307" s="95"/>
      <c r="BV307" s="73"/>
      <c r="BW307" s="73"/>
      <c r="BX307" s="95"/>
      <c r="BY307" s="95"/>
      <c r="BZ307" s="73"/>
      <c r="CA307" s="73"/>
      <c r="CB307" s="95"/>
      <c r="CC307" s="95"/>
      <c r="CD307" s="73"/>
      <c r="CE307" s="73"/>
      <c r="CF307" s="73"/>
      <c r="CG307" s="73"/>
      <c r="CH307" s="73"/>
      <c r="CI307" s="73"/>
      <c r="CJ307" s="72"/>
      <c r="CK307" s="73"/>
      <c r="CL307" s="217"/>
      <c r="CM307" s="71"/>
      <c r="CN307" s="71"/>
      <c r="CO307" s="73"/>
      <c r="CP307" s="217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18"/>
      <c r="DD307" s="218"/>
      <c r="DG307" s="218"/>
    </row>
    <row r="308" spans="2:111">
      <c r="B308" s="71"/>
      <c r="C308" s="71"/>
      <c r="D308" s="71"/>
      <c r="E308" s="73"/>
      <c r="F308" s="217"/>
      <c r="G308" s="71"/>
      <c r="H308" s="223"/>
      <c r="I308" s="73"/>
      <c r="J308" s="73"/>
      <c r="K308" s="73"/>
      <c r="L308" s="73"/>
      <c r="M308" s="73"/>
      <c r="N308" s="73"/>
      <c r="O308" s="73"/>
      <c r="P308" s="73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73"/>
      <c r="AD308" s="73"/>
      <c r="AE308" s="73"/>
      <c r="AF308" s="95"/>
      <c r="AG308" s="95"/>
      <c r="AH308" s="73"/>
      <c r="AI308" s="73"/>
      <c r="AJ308" s="95"/>
      <c r="AK308" s="95"/>
      <c r="AL308" s="73"/>
      <c r="AM308" s="73"/>
      <c r="AN308" s="95"/>
      <c r="AO308" s="95"/>
      <c r="AP308" s="73"/>
      <c r="AQ308" s="73"/>
      <c r="AR308" s="95"/>
      <c r="AS308" s="95"/>
      <c r="AT308" s="73"/>
      <c r="AU308" s="73"/>
      <c r="AV308" s="95"/>
      <c r="AW308" s="95"/>
      <c r="AX308" s="73"/>
      <c r="AY308" s="73"/>
      <c r="AZ308" s="95"/>
      <c r="BA308" s="95"/>
      <c r="BB308" s="73"/>
      <c r="BC308" s="73"/>
      <c r="BD308" s="95"/>
      <c r="BE308" s="95"/>
      <c r="BF308" s="73"/>
      <c r="BG308" s="73"/>
      <c r="BH308" s="95"/>
      <c r="BI308" s="95"/>
      <c r="BJ308" s="73"/>
      <c r="BK308" s="73"/>
      <c r="BL308" s="95"/>
      <c r="BM308" s="95"/>
      <c r="BN308" s="73"/>
      <c r="BO308" s="73"/>
      <c r="BP308" s="95"/>
      <c r="BQ308" s="95"/>
      <c r="BR308" s="73"/>
      <c r="BS308" s="73"/>
      <c r="BT308" s="95"/>
      <c r="BU308" s="95"/>
      <c r="BV308" s="73"/>
      <c r="BW308" s="73"/>
      <c r="BX308" s="95"/>
      <c r="BY308" s="95"/>
      <c r="BZ308" s="73"/>
      <c r="CA308" s="73"/>
      <c r="CB308" s="95"/>
      <c r="CC308" s="95"/>
      <c r="CD308" s="73"/>
      <c r="CE308" s="73"/>
      <c r="CF308" s="73"/>
      <c r="CG308" s="73"/>
      <c r="CH308" s="73"/>
      <c r="CI308" s="73"/>
      <c r="CJ308" s="72"/>
      <c r="CK308" s="73"/>
      <c r="CL308" s="217"/>
      <c r="CM308" s="71"/>
      <c r="CN308" s="71"/>
      <c r="CO308" s="73"/>
      <c r="CP308" s="217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18"/>
      <c r="DD308" s="218"/>
      <c r="DG308" s="218"/>
    </row>
    <row r="309" spans="2:111">
      <c r="B309" s="71"/>
      <c r="C309" s="71"/>
      <c r="D309" s="71"/>
      <c r="E309" s="73"/>
      <c r="F309" s="217"/>
      <c r="G309" s="71"/>
      <c r="H309" s="223"/>
      <c r="I309" s="73"/>
      <c r="J309" s="73"/>
      <c r="K309" s="73"/>
      <c r="L309" s="73"/>
      <c r="M309" s="73"/>
      <c r="N309" s="73"/>
      <c r="O309" s="73"/>
      <c r="P309" s="73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73"/>
      <c r="AD309" s="73"/>
      <c r="AE309" s="73"/>
      <c r="AF309" s="95"/>
      <c r="AG309" s="95"/>
      <c r="AH309" s="73"/>
      <c r="AI309" s="73"/>
      <c r="AJ309" s="95"/>
      <c r="AK309" s="95"/>
      <c r="AL309" s="73"/>
      <c r="AM309" s="73"/>
      <c r="AN309" s="95"/>
      <c r="AO309" s="95"/>
      <c r="AP309" s="73"/>
      <c r="AQ309" s="73"/>
      <c r="AR309" s="95"/>
      <c r="AS309" s="95"/>
      <c r="AT309" s="73"/>
      <c r="AU309" s="73"/>
      <c r="AV309" s="95"/>
      <c r="AW309" s="95"/>
      <c r="AX309" s="73"/>
      <c r="AY309" s="73"/>
      <c r="AZ309" s="95"/>
      <c r="BA309" s="95"/>
      <c r="BB309" s="73"/>
      <c r="BC309" s="73"/>
      <c r="BD309" s="95"/>
      <c r="BE309" s="95"/>
      <c r="BF309" s="73"/>
      <c r="BG309" s="73"/>
      <c r="BH309" s="95"/>
      <c r="BI309" s="95"/>
      <c r="BJ309" s="73"/>
      <c r="BK309" s="73"/>
      <c r="BL309" s="95"/>
      <c r="BM309" s="95"/>
      <c r="BN309" s="73"/>
      <c r="BO309" s="73"/>
      <c r="BP309" s="95"/>
      <c r="BQ309" s="95"/>
      <c r="BR309" s="73"/>
      <c r="BS309" s="73"/>
      <c r="BT309" s="95"/>
      <c r="BU309" s="95"/>
      <c r="BV309" s="73"/>
      <c r="BW309" s="73"/>
      <c r="BX309" s="95"/>
      <c r="BY309" s="95"/>
      <c r="BZ309" s="73"/>
      <c r="CA309" s="73"/>
      <c r="CB309" s="95"/>
      <c r="CC309" s="95"/>
      <c r="CD309" s="73"/>
      <c r="CE309" s="73"/>
      <c r="CF309" s="73"/>
      <c r="CG309" s="73"/>
      <c r="CH309" s="73"/>
      <c r="CI309" s="73"/>
      <c r="CJ309" s="72"/>
      <c r="CK309" s="73"/>
      <c r="CL309" s="217"/>
      <c r="CM309" s="71"/>
      <c r="CN309" s="71"/>
      <c r="CO309" s="73"/>
      <c r="CP309" s="217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18"/>
      <c r="DD309" s="218"/>
      <c r="DG309" s="218"/>
    </row>
    <row r="310" spans="2:111">
      <c r="B310" s="71"/>
      <c r="C310" s="71"/>
      <c r="D310" s="71"/>
      <c r="E310" s="73"/>
      <c r="F310" s="217"/>
      <c r="G310" s="71"/>
      <c r="H310" s="223"/>
      <c r="I310" s="73"/>
      <c r="J310" s="73"/>
      <c r="K310" s="73"/>
      <c r="L310" s="73"/>
      <c r="M310" s="73"/>
      <c r="N310" s="73"/>
      <c r="O310" s="73"/>
      <c r="P310" s="73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73"/>
      <c r="AD310" s="73"/>
      <c r="AE310" s="73"/>
      <c r="AF310" s="95"/>
      <c r="AG310" s="95"/>
      <c r="AH310" s="73"/>
      <c r="AI310" s="73"/>
      <c r="AJ310" s="95"/>
      <c r="AK310" s="95"/>
      <c r="AL310" s="73"/>
      <c r="AM310" s="73"/>
      <c r="AN310" s="95"/>
      <c r="AO310" s="95"/>
      <c r="AP310" s="73"/>
      <c r="AQ310" s="73"/>
      <c r="AR310" s="95"/>
      <c r="AS310" s="95"/>
      <c r="AT310" s="73"/>
      <c r="AU310" s="73"/>
      <c r="AV310" s="95"/>
      <c r="AW310" s="95"/>
      <c r="AX310" s="73"/>
      <c r="AY310" s="73"/>
      <c r="AZ310" s="95"/>
      <c r="BA310" s="95"/>
      <c r="BB310" s="73"/>
      <c r="BC310" s="73"/>
      <c r="BD310" s="95"/>
      <c r="BE310" s="95"/>
      <c r="BF310" s="73"/>
      <c r="BG310" s="73"/>
      <c r="BH310" s="95"/>
      <c r="BI310" s="95"/>
      <c r="BJ310" s="73"/>
      <c r="BK310" s="73"/>
      <c r="BL310" s="95"/>
      <c r="BM310" s="95"/>
      <c r="BN310" s="73"/>
      <c r="BO310" s="73"/>
      <c r="BP310" s="95"/>
      <c r="BQ310" s="95"/>
      <c r="BR310" s="73"/>
      <c r="BS310" s="73"/>
      <c r="BT310" s="95"/>
      <c r="BU310" s="95"/>
      <c r="BV310" s="73"/>
      <c r="BW310" s="73"/>
      <c r="BX310" s="95"/>
      <c r="BY310" s="95"/>
      <c r="BZ310" s="73"/>
      <c r="CA310" s="73"/>
      <c r="CB310" s="95"/>
      <c r="CC310" s="95"/>
      <c r="CD310" s="73"/>
      <c r="CE310" s="73"/>
      <c r="CF310" s="73"/>
      <c r="CG310" s="73"/>
      <c r="CH310" s="73"/>
      <c r="CI310" s="73"/>
      <c r="CJ310" s="72"/>
      <c r="CK310" s="73"/>
      <c r="CL310" s="217"/>
      <c r="CM310" s="71"/>
      <c r="CN310" s="71"/>
      <c r="CO310" s="73"/>
      <c r="CP310" s="217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18"/>
      <c r="DD310" s="218"/>
      <c r="DG310" s="218"/>
    </row>
    <row r="311" spans="2:111">
      <c r="B311" s="71"/>
      <c r="C311" s="71"/>
      <c r="D311" s="71"/>
      <c r="E311" s="73"/>
      <c r="F311" s="217"/>
      <c r="G311" s="71"/>
      <c r="H311" s="223"/>
      <c r="I311" s="73"/>
      <c r="J311" s="73"/>
      <c r="K311" s="73"/>
      <c r="L311" s="73"/>
      <c r="M311" s="73"/>
      <c r="N311" s="73"/>
      <c r="O311" s="73"/>
      <c r="P311" s="73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73"/>
      <c r="AD311" s="73"/>
      <c r="AE311" s="73"/>
      <c r="AF311" s="95"/>
      <c r="AG311" s="95"/>
      <c r="AH311" s="73"/>
      <c r="AI311" s="73"/>
      <c r="AJ311" s="95"/>
      <c r="AK311" s="95"/>
      <c r="AL311" s="73"/>
      <c r="AM311" s="73"/>
      <c r="AN311" s="95"/>
      <c r="AO311" s="95"/>
      <c r="AP311" s="73"/>
      <c r="AQ311" s="73"/>
      <c r="AR311" s="95"/>
      <c r="AS311" s="95"/>
      <c r="AT311" s="73"/>
      <c r="AU311" s="73"/>
      <c r="AV311" s="95"/>
      <c r="AW311" s="95"/>
      <c r="AX311" s="73"/>
      <c r="AY311" s="73"/>
      <c r="AZ311" s="95"/>
      <c r="BA311" s="95"/>
      <c r="BB311" s="73"/>
      <c r="BC311" s="73"/>
      <c r="BD311" s="95"/>
      <c r="BE311" s="95"/>
      <c r="BF311" s="73"/>
      <c r="BG311" s="73"/>
      <c r="BH311" s="95"/>
      <c r="BI311" s="95"/>
      <c r="BJ311" s="73"/>
      <c r="BK311" s="73"/>
      <c r="BL311" s="95"/>
      <c r="BM311" s="95"/>
      <c r="BN311" s="73"/>
      <c r="BO311" s="73"/>
      <c r="BP311" s="95"/>
      <c r="BQ311" s="95"/>
      <c r="BR311" s="73"/>
      <c r="BS311" s="73"/>
      <c r="BT311" s="95"/>
      <c r="BU311" s="95"/>
      <c r="BV311" s="73"/>
      <c r="BW311" s="73"/>
      <c r="BX311" s="95"/>
      <c r="BY311" s="95"/>
      <c r="BZ311" s="73"/>
      <c r="CA311" s="73"/>
      <c r="CB311" s="95"/>
      <c r="CC311" s="95"/>
      <c r="CD311" s="73"/>
      <c r="CE311" s="73"/>
      <c r="CF311" s="73"/>
      <c r="CG311" s="73"/>
      <c r="CH311" s="73"/>
      <c r="CI311" s="73"/>
      <c r="CJ311" s="72"/>
      <c r="CK311" s="73"/>
      <c r="CL311" s="217"/>
      <c r="CM311" s="71"/>
      <c r="CN311" s="71"/>
      <c r="CO311" s="73"/>
      <c r="CP311" s="217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18"/>
      <c r="DD311" s="218"/>
      <c r="DG311" s="218"/>
    </row>
    <row r="312" spans="2:111">
      <c r="B312" s="71"/>
      <c r="C312" s="71"/>
      <c r="D312" s="71"/>
      <c r="E312" s="73"/>
      <c r="F312" s="217"/>
      <c r="G312" s="71"/>
      <c r="H312" s="223"/>
      <c r="I312" s="73"/>
      <c r="J312" s="73"/>
      <c r="K312" s="73"/>
      <c r="L312" s="73"/>
      <c r="M312" s="73"/>
      <c r="N312" s="73"/>
      <c r="O312" s="73"/>
      <c r="P312" s="73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73"/>
      <c r="AD312" s="73"/>
      <c r="AE312" s="73"/>
      <c r="AF312" s="95"/>
      <c r="AG312" s="95"/>
      <c r="AH312" s="73"/>
      <c r="AI312" s="73"/>
      <c r="AJ312" s="95"/>
      <c r="AK312" s="95"/>
      <c r="AL312" s="73"/>
      <c r="AM312" s="73"/>
      <c r="AN312" s="95"/>
      <c r="AO312" s="95"/>
      <c r="AP312" s="73"/>
      <c r="AQ312" s="73"/>
      <c r="AR312" s="95"/>
      <c r="AS312" s="95"/>
      <c r="AT312" s="73"/>
      <c r="AU312" s="73"/>
      <c r="AV312" s="95"/>
      <c r="AW312" s="95"/>
      <c r="AX312" s="73"/>
      <c r="AY312" s="73"/>
      <c r="AZ312" s="95"/>
      <c r="BA312" s="95"/>
      <c r="BB312" s="73"/>
      <c r="BC312" s="73"/>
      <c r="BD312" s="95"/>
      <c r="BE312" s="95"/>
      <c r="BF312" s="73"/>
      <c r="BG312" s="73"/>
      <c r="BH312" s="95"/>
      <c r="BI312" s="95"/>
      <c r="BJ312" s="73"/>
      <c r="BK312" s="73"/>
      <c r="BL312" s="95"/>
      <c r="BM312" s="95"/>
      <c r="BN312" s="73"/>
      <c r="BO312" s="73"/>
      <c r="BP312" s="95"/>
      <c r="BQ312" s="95"/>
      <c r="BR312" s="73"/>
      <c r="BS312" s="73"/>
      <c r="BT312" s="95"/>
      <c r="BU312" s="95"/>
      <c r="BV312" s="73"/>
      <c r="BW312" s="73"/>
      <c r="BX312" s="95"/>
      <c r="BY312" s="95"/>
      <c r="BZ312" s="73"/>
      <c r="CA312" s="73"/>
      <c r="CB312" s="95"/>
      <c r="CC312" s="95"/>
      <c r="CD312" s="73"/>
      <c r="CE312" s="73"/>
      <c r="CF312" s="73"/>
      <c r="CG312" s="73"/>
      <c r="CH312" s="73"/>
      <c r="CI312" s="73"/>
      <c r="CJ312" s="72"/>
      <c r="CK312" s="73"/>
      <c r="CL312" s="217"/>
      <c r="CM312" s="71"/>
      <c r="CN312" s="71"/>
      <c r="CO312" s="73"/>
      <c r="CP312" s="217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18"/>
      <c r="DD312" s="218"/>
      <c r="DG312" s="218"/>
    </row>
    <row r="313" spans="2:111">
      <c r="B313" s="71"/>
      <c r="C313" s="71"/>
      <c r="D313" s="71"/>
      <c r="E313" s="73"/>
      <c r="F313" s="217"/>
      <c r="G313" s="71"/>
      <c r="H313" s="223"/>
      <c r="I313" s="73"/>
      <c r="J313" s="73"/>
      <c r="K313" s="73"/>
      <c r="L313" s="73"/>
      <c r="M313" s="73"/>
      <c r="N313" s="73"/>
      <c r="O313" s="73"/>
      <c r="P313" s="73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73"/>
      <c r="AD313" s="73"/>
      <c r="AE313" s="73"/>
      <c r="AF313" s="95"/>
      <c r="AG313" s="95"/>
      <c r="AH313" s="73"/>
      <c r="AI313" s="73"/>
      <c r="AJ313" s="95"/>
      <c r="AK313" s="95"/>
      <c r="AL313" s="73"/>
      <c r="AM313" s="73"/>
      <c r="AN313" s="95"/>
      <c r="AO313" s="95"/>
      <c r="AP313" s="73"/>
      <c r="AQ313" s="73"/>
      <c r="AR313" s="95"/>
      <c r="AS313" s="95"/>
      <c r="AT313" s="73"/>
      <c r="AU313" s="73"/>
      <c r="AV313" s="95"/>
      <c r="AW313" s="95"/>
      <c r="AX313" s="73"/>
      <c r="AY313" s="73"/>
      <c r="AZ313" s="95"/>
      <c r="BA313" s="95"/>
      <c r="BB313" s="73"/>
      <c r="BC313" s="73"/>
      <c r="BD313" s="95"/>
      <c r="BE313" s="95"/>
      <c r="BF313" s="73"/>
      <c r="BG313" s="73"/>
      <c r="BH313" s="95"/>
      <c r="BI313" s="95"/>
      <c r="BJ313" s="73"/>
      <c r="BK313" s="73"/>
      <c r="BL313" s="95"/>
      <c r="BM313" s="95"/>
      <c r="BN313" s="73"/>
      <c r="BO313" s="73"/>
      <c r="BP313" s="95"/>
      <c r="BQ313" s="95"/>
      <c r="BR313" s="73"/>
      <c r="BS313" s="73"/>
      <c r="BT313" s="95"/>
      <c r="BU313" s="95"/>
      <c r="BV313" s="73"/>
      <c r="BW313" s="73"/>
      <c r="BX313" s="95"/>
      <c r="BY313" s="95"/>
      <c r="BZ313" s="73"/>
      <c r="CA313" s="73"/>
      <c r="CB313" s="95"/>
      <c r="CC313" s="95"/>
      <c r="CD313" s="73"/>
      <c r="CE313" s="73"/>
      <c r="CF313" s="73"/>
      <c r="CG313" s="73"/>
      <c r="CH313" s="73"/>
      <c r="CI313" s="73"/>
      <c r="CJ313" s="72"/>
      <c r="CK313" s="73"/>
      <c r="CL313" s="217"/>
      <c r="CM313" s="71"/>
      <c r="CN313" s="71"/>
      <c r="CO313" s="73"/>
      <c r="CP313" s="217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18"/>
      <c r="DD313" s="218"/>
      <c r="DG313" s="218"/>
    </row>
    <row r="314" spans="2:111">
      <c r="B314" s="71"/>
      <c r="C314" s="71"/>
      <c r="D314" s="71"/>
      <c r="E314" s="73"/>
      <c r="F314" s="217"/>
      <c r="G314" s="71"/>
      <c r="H314" s="223"/>
      <c r="I314" s="73"/>
      <c r="J314" s="73"/>
      <c r="K314" s="73"/>
      <c r="L314" s="73"/>
      <c r="M314" s="73"/>
      <c r="N314" s="73"/>
      <c r="O314" s="73"/>
      <c r="P314" s="73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73"/>
      <c r="AD314" s="73"/>
      <c r="AE314" s="73"/>
      <c r="AF314" s="95"/>
      <c r="AG314" s="95"/>
      <c r="AH314" s="73"/>
      <c r="AI314" s="73"/>
      <c r="AJ314" s="95"/>
      <c r="AK314" s="95"/>
      <c r="AL314" s="73"/>
      <c r="AM314" s="73"/>
      <c r="AN314" s="95"/>
      <c r="AO314" s="95"/>
      <c r="AP314" s="73"/>
      <c r="AQ314" s="73"/>
      <c r="AR314" s="95"/>
      <c r="AS314" s="95"/>
      <c r="AT314" s="73"/>
      <c r="AU314" s="73"/>
      <c r="AV314" s="95"/>
      <c r="AW314" s="95"/>
      <c r="AX314" s="73"/>
      <c r="AY314" s="73"/>
      <c r="AZ314" s="95"/>
      <c r="BA314" s="95"/>
      <c r="BB314" s="73"/>
      <c r="BC314" s="73"/>
      <c r="BD314" s="95"/>
      <c r="BE314" s="95"/>
      <c r="BF314" s="73"/>
      <c r="BG314" s="73"/>
      <c r="BH314" s="95"/>
      <c r="BI314" s="95"/>
      <c r="BJ314" s="73"/>
      <c r="BK314" s="73"/>
      <c r="BL314" s="95"/>
      <c r="BM314" s="95"/>
      <c r="BN314" s="73"/>
      <c r="BO314" s="73"/>
      <c r="BP314" s="95"/>
      <c r="BQ314" s="95"/>
      <c r="BR314" s="73"/>
      <c r="BS314" s="73"/>
      <c r="BT314" s="95"/>
      <c r="BU314" s="95"/>
      <c r="BV314" s="73"/>
      <c r="BW314" s="73"/>
      <c r="BX314" s="95"/>
      <c r="BY314" s="95"/>
      <c r="BZ314" s="73"/>
      <c r="CA314" s="73"/>
      <c r="CB314" s="95"/>
      <c r="CC314" s="95"/>
      <c r="CD314" s="73"/>
      <c r="CE314" s="73"/>
      <c r="CF314" s="73"/>
      <c r="CG314" s="73"/>
      <c r="CH314" s="73"/>
      <c r="CI314" s="73"/>
      <c r="CJ314" s="72"/>
      <c r="CK314" s="73"/>
      <c r="CL314" s="217"/>
      <c r="CM314" s="71"/>
      <c r="CN314" s="71"/>
      <c r="CO314" s="73"/>
      <c r="CP314" s="217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18"/>
      <c r="DD314" s="218"/>
      <c r="DG314" s="218"/>
    </row>
    <row r="315" spans="2:111">
      <c r="B315" s="71"/>
      <c r="C315" s="71"/>
      <c r="D315" s="71"/>
      <c r="E315" s="73"/>
      <c r="F315" s="217"/>
      <c r="G315" s="71"/>
      <c r="H315" s="223"/>
      <c r="I315" s="73"/>
      <c r="J315" s="73"/>
      <c r="K315" s="73"/>
      <c r="L315" s="73"/>
      <c r="M315" s="73"/>
      <c r="N315" s="73"/>
      <c r="O315" s="73"/>
      <c r="P315" s="73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73"/>
      <c r="AD315" s="73"/>
      <c r="AE315" s="73"/>
      <c r="AF315" s="95"/>
      <c r="AG315" s="95"/>
      <c r="AH315" s="73"/>
      <c r="AI315" s="73"/>
      <c r="AJ315" s="95"/>
      <c r="AK315" s="95"/>
      <c r="AL315" s="73"/>
      <c r="AM315" s="73"/>
      <c r="AN315" s="95"/>
      <c r="AO315" s="95"/>
      <c r="AP315" s="73"/>
      <c r="AQ315" s="73"/>
      <c r="AR315" s="95"/>
      <c r="AS315" s="95"/>
      <c r="AT315" s="73"/>
      <c r="AU315" s="73"/>
      <c r="AV315" s="95"/>
      <c r="AW315" s="95"/>
      <c r="AX315" s="73"/>
      <c r="AY315" s="73"/>
      <c r="AZ315" s="95"/>
      <c r="BA315" s="95"/>
      <c r="BB315" s="73"/>
      <c r="BC315" s="73"/>
      <c r="BD315" s="95"/>
      <c r="BE315" s="95"/>
      <c r="BF315" s="73"/>
      <c r="BG315" s="73"/>
      <c r="BH315" s="95"/>
      <c r="BI315" s="95"/>
      <c r="BJ315" s="73"/>
      <c r="BK315" s="73"/>
      <c r="BL315" s="95"/>
      <c r="BM315" s="95"/>
      <c r="BN315" s="73"/>
      <c r="BO315" s="73"/>
      <c r="BP315" s="95"/>
      <c r="BQ315" s="95"/>
      <c r="BR315" s="73"/>
      <c r="BS315" s="73"/>
      <c r="BT315" s="95"/>
      <c r="BU315" s="95"/>
      <c r="BV315" s="73"/>
      <c r="BW315" s="73"/>
      <c r="BX315" s="95"/>
      <c r="BY315" s="95"/>
      <c r="BZ315" s="73"/>
      <c r="CA315" s="73"/>
      <c r="CB315" s="95"/>
      <c r="CC315" s="95"/>
      <c r="CD315" s="73"/>
      <c r="CE315" s="73"/>
      <c r="CF315" s="73"/>
      <c r="CG315" s="73"/>
      <c r="CH315" s="73"/>
      <c r="CI315" s="73"/>
      <c r="CJ315" s="72"/>
      <c r="CK315" s="73"/>
      <c r="CL315" s="217"/>
      <c r="CM315" s="71"/>
      <c r="CN315" s="71"/>
      <c r="CO315" s="73"/>
      <c r="CP315" s="217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18"/>
      <c r="DD315" s="218"/>
      <c r="DG315" s="218"/>
    </row>
    <row r="316" spans="2:111">
      <c r="B316" s="71"/>
      <c r="C316" s="71"/>
      <c r="D316" s="71"/>
      <c r="E316" s="73"/>
      <c r="F316" s="217"/>
      <c r="G316" s="71"/>
      <c r="H316" s="223"/>
      <c r="I316" s="73"/>
      <c r="J316" s="73"/>
      <c r="K316" s="73"/>
      <c r="L316" s="73"/>
      <c r="M316" s="73"/>
      <c r="N316" s="73"/>
      <c r="O316" s="73"/>
      <c r="P316" s="73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73"/>
      <c r="AD316" s="73"/>
      <c r="AE316" s="73"/>
      <c r="AF316" s="95"/>
      <c r="AG316" s="95"/>
      <c r="AH316" s="73"/>
      <c r="AI316" s="73"/>
      <c r="AJ316" s="95"/>
      <c r="AK316" s="95"/>
      <c r="AL316" s="73"/>
      <c r="AM316" s="73"/>
      <c r="AN316" s="95"/>
      <c r="AO316" s="95"/>
      <c r="AP316" s="73"/>
      <c r="AQ316" s="73"/>
      <c r="AR316" s="95"/>
      <c r="AS316" s="95"/>
      <c r="AT316" s="73"/>
      <c r="AU316" s="73"/>
      <c r="AV316" s="95"/>
      <c r="AW316" s="95"/>
      <c r="AX316" s="73"/>
      <c r="AY316" s="73"/>
      <c r="AZ316" s="95"/>
      <c r="BA316" s="95"/>
      <c r="BB316" s="73"/>
      <c r="BC316" s="73"/>
      <c r="BD316" s="95"/>
      <c r="BE316" s="95"/>
      <c r="BF316" s="73"/>
      <c r="BG316" s="73"/>
      <c r="BH316" s="95"/>
      <c r="BI316" s="95"/>
      <c r="BJ316" s="73"/>
      <c r="BK316" s="73"/>
      <c r="BL316" s="95"/>
      <c r="BM316" s="95"/>
      <c r="BN316" s="73"/>
      <c r="BO316" s="73"/>
      <c r="BP316" s="95"/>
      <c r="BQ316" s="95"/>
      <c r="BR316" s="73"/>
      <c r="BS316" s="73"/>
      <c r="BT316" s="95"/>
      <c r="BU316" s="95"/>
      <c r="BV316" s="73"/>
      <c r="BW316" s="73"/>
      <c r="BX316" s="95"/>
      <c r="BY316" s="95"/>
      <c r="BZ316" s="73"/>
      <c r="CA316" s="73"/>
      <c r="CB316" s="95"/>
      <c r="CC316" s="95"/>
      <c r="CD316" s="73"/>
      <c r="CE316" s="73"/>
      <c r="CF316" s="73"/>
      <c r="CG316" s="73"/>
      <c r="CH316" s="73"/>
      <c r="CI316" s="73"/>
      <c r="CJ316" s="72"/>
      <c r="CK316" s="73"/>
      <c r="CL316" s="217"/>
      <c r="CM316" s="71"/>
      <c r="CN316" s="71"/>
      <c r="CO316" s="73"/>
      <c r="CP316" s="217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18"/>
      <c r="DD316" s="218"/>
      <c r="DG316" s="218"/>
    </row>
    <row r="317" spans="2:111">
      <c r="B317" s="71"/>
      <c r="C317" s="71"/>
      <c r="D317" s="71"/>
      <c r="E317" s="73"/>
      <c r="F317" s="217"/>
      <c r="G317" s="71"/>
      <c r="H317" s="223"/>
      <c r="I317" s="73"/>
      <c r="J317" s="73"/>
      <c r="K317" s="73"/>
      <c r="L317" s="73"/>
      <c r="M317" s="73"/>
      <c r="N317" s="73"/>
      <c r="O317" s="73"/>
      <c r="P317" s="73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73"/>
      <c r="AD317" s="73"/>
      <c r="AE317" s="73"/>
      <c r="AF317" s="95"/>
      <c r="AG317" s="95"/>
      <c r="AH317" s="73"/>
      <c r="AI317" s="73"/>
      <c r="AJ317" s="95"/>
      <c r="AK317" s="95"/>
      <c r="AL317" s="73"/>
      <c r="AM317" s="73"/>
      <c r="AN317" s="95"/>
      <c r="AO317" s="95"/>
      <c r="AP317" s="73"/>
      <c r="AQ317" s="73"/>
      <c r="AR317" s="95"/>
      <c r="AS317" s="95"/>
      <c r="AT317" s="73"/>
      <c r="AU317" s="73"/>
      <c r="AV317" s="95"/>
      <c r="AW317" s="95"/>
      <c r="AX317" s="73"/>
      <c r="AY317" s="73"/>
      <c r="AZ317" s="95"/>
      <c r="BA317" s="95"/>
      <c r="BB317" s="73"/>
      <c r="BC317" s="73"/>
      <c r="BD317" s="95"/>
      <c r="BE317" s="95"/>
      <c r="BF317" s="73"/>
      <c r="BG317" s="73"/>
      <c r="BH317" s="95"/>
      <c r="BI317" s="95"/>
      <c r="BJ317" s="73"/>
      <c r="BK317" s="73"/>
      <c r="BL317" s="95"/>
      <c r="BM317" s="95"/>
      <c r="BN317" s="73"/>
      <c r="BO317" s="73"/>
      <c r="BP317" s="95"/>
      <c r="BQ317" s="95"/>
      <c r="BR317" s="73"/>
      <c r="BS317" s="73"/>
      <c r="BT317" s="95"/>
      <c r="BU317" s="95"/>
      <c r="BV317" s="73"/>
      <c r="BW317" s="73"/>
      <c r="BX317" s="95"/>
      <c r="BY317" s="95"/>
      <c r="BZ317" s="73"/>
      <c r="CA317" s="73"/>
      <c r="CB317" s="95"/>
      <c r="CC317" s="95"/>
      <c r="CD317" s="73"/>
      <c r="CE317" s="73"/>
      <c r="CF317" s="73"/>
      <c r="CG317" s="73"/>
      <c r="CH317" s="73"/>
      <c r="CI317" s="73"/>
      <c r="CJ317" s="72"/>
      <c r="CK317" s="73"/>
      <c r="CL317" s="217"/>
      <c r="CM317" s="71"/>
      <c r="CN317" s="71"/>
      <c r="CO317" s="73"/>
      <c r="CP317" s="217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18"/>
      <c r="DD317" s="218"/>
      <c r="DG317" s="218"/>
    </row>
    <row r="318" spans="2:111">
      <c r="B318" s="71"/>
      <c r="C318" s="71"/>
      <c r="D318" s="71"/>
      <c r="E318" s="73"/>
      <c r="F318" s="217"/>
      <c r="G318" s="71"/>
      <c r="H318" s="223"/>
      <c r="I318" s="73"/>
      <c r="J318" s="73"/>
      <c r="K318" s="73"/>
      <c r="L318" s="73"/>
      <c r="M318" s="73"/>
      <c r="N318" s="73"/>
      <c r="O318" s="73"/>
      <c r="P318" s="73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73"/>
      <c r="AD318" s="73"/>
      <c r="AE318" s="73"/>
      <c r="AF318" s="95"/>
      <c r="AG318" s="95"/>
      <c r="AH318" s="73"/>
      <c r="AI318" s="73"/>
      <c r="AJ318" s="95"/>
      <c r="AK318" s="95"/>
      <c r="AL318" s="73"/>
      <c r="AM318" s="73"/>
      <c r="AN318" s="95"/>
      <c r="AO318" s="95"/>
      <c r="AP318" s="73"/>
      <c r="AQ318" s="73"/>
      <c r="AR318" s="95"/>
      <c r="AS318" s="95"/>
      <c r="AT318" s="73"/>
      <c r="AU318" s="73"/>
      <c r="AV318" s="95"/>
      <c r="AW318" s="95"/>
      <c r="AX318" s="73"/>
      <c r="AY318" s="73"/>
      <c r="AZ318" s="95"/>
      <c r="BA318" s="95"/>
      <c r="BB318" s="73"/>
      <c r="BC318" s="73"/>
      <c r="BD318" s="95"/>
      <c r="BE318" s="95"/>
      <c r="BF318" s="73"/>
      <c r="BG318" s="73"/>
      <c r="BH318" s="95"/>
      <c r="BI318" s="95"/>
      <c r="BJ318" s="73"/>
      <c r="BK318" s="73"/>
      <c r="BL318" s="95"/>
      <c r="BM318" s="95"/>
      <c r="BN318" s="73"/>
      <c r="BO318" s="73"/>
      <c r="BP318" s="95"/>
      <c r="BQ318" s="95"/>
      <c r="BR318" s="73"/>
      <c r="BS318" s="73"/>
      <c r="BT318" s="95"/>
      <c r="BU318" s="95"/>
      <c r="BV318" s="73"/>
      <c r="BW318" s="73"/>
      <c r="BX318" s="95"/>
      <c r="BY318" s="95"/>
      <c r="BZ318" s="73"/>
      <c r="CA318" s="73"/>
      <c r="CB318" s="95"/>
      <c r="CC318" s="95"/>
      <c r="CD318" s="73"/>
      <c r="CE318" s="73"/>
      <c r="CF318" s="73"/>
      <c r="CG318" s="73"/>
      <c r="CH318" s="73"/>
      <c r="CI318" s="73"/>
      <c r="CJ318" s="72"/>
      <c r="CK318" s="73"/>
      <c r="CL318" s="217"/>
      <c r="CM318" s="71"/>
      <c r="CN318" s="71"/>
      <c r="CO318" s="73"/>
      <c r="CP318" s="217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18"/>
      <c r="DD318" s="218"/>
      <c r="DG318" s="218"/>
    </row>
    <row r="319" spans="2:111">
      <c r="B319" s="71"/>
      <c r="C319" s="71"/>
      <c r="D319" s="71"/>
      <c r="E319" s="73"/>
      <c r="F319" s="217"/>
      <c r="G319" s="71"/>
      <c r="H319" s="223"/>
      <c r="I319" s="73"/>
      <c r="J319" s="73"/>
      <c r="K319" s="73"/>
      <c r="L319" s="73"/>
      <c r="M319" s="73"/>
      <c r="N319" s="73"/>
      <c r="O319" s="73"/>
      <c r="P319" s="73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73"/>
      <c r="AD319" s="73"/>
      <c r="AE319" s="73"/>
      <c r="AF319" s="95"/>
      <c r="AG319" s="95"/>
      <c r="AH319" s="73"/>
      <c r="AI319" s="73"/>
      <c r="AJ319" s="95"/>
      <c r="AK319" s="95"/>
      <c r="AL319" s="73"/>
      <c r="AM319" s="73"/>
      <c r="AN319" s="95"/>
      <c r="AO319" s="95"/>
      <c r="AP319" s="73"/>
      <c r="AQ319" s="73"/>
      <c r="AR319" s="95"/>
      <c r="AS319" s="95"/>
      <c r="AT319" s="73"/>
      <c r="AU319" s="73"/>
      <c r="AV319" s="95"/>
      <c r="AW319" s="95"/>
      <c r="AX319" s="73"/>
      <c r="AY319" s="73"/>
      <c r="AZ319" s="95"/>
      <c r="BA319" s="95"/>
      <c r="BB319" s="73"/>
      <c r="BC319" s="73"/>
      <c r="BD319" s="95"/>
      <c r="BE319" s="95"/>
      <c r="BF319" s="73"/>
      <c r="BG319" s="73"/>
      <c r="BH319" s="95"/>
      <c r="BI319" s="95"/>
      <c r="BJ319" s="73"/>
      <c r="BK319" s="73"/>
      <c r="BL319" s="95"/>
      <c r="BM319" s="95"/>
      <c r="BN319" s="73"/>
      <c r="BO319" s="73"/>
      <c r="BP319" s="95"/>
      <c r="BQ319" s="95"/>
      <c r="BR319" s="73"/>
      <c r="BS319" s="73"/>
      <c r="BT319" s="95"/>
      <c r="BU319" s="95"/>
      <c r="BV319" s="73"/>
      <c r="BW319" s="73"/>
      <c r="BX319" s="95"/>
      <c r="BY319" s="95"/>
      <c r="BZ319" s="73"/>
      <c r="CA319" s="73"/>
      <c r="CB319" s="95"/>
      <c r="CC319" s="95"/>
      <c r="CD319" s="73"/>
      <c r="CE319" s="73"/>
      <c r="CF319" s="73"/>
      <c r="CG319" s="73"/>
      <c r="CH319" s="73"/>
      <c r="CI319" s="73"/>
      <c r="CJ319" s="72"/>
      <c r="CK319" s="73"/>
      <c r="CL319" s="217"/>
      <c r="CM319" s="71"/>
      <c r="CN319" s="71"/>
      <c r="CO319" s="73"/>
      <c r="CP319" s="217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18"/>
      <c r="DD319" s="218"/>
      <c r="DG319" s="218"/>
    </row>
    <row r="320" spans="2:111">
      <c r="B320" s="71"/>
      <c r="C320" s="71"/>
      <c r="D320" s="71"/>
      <c r="E320" s="73"/>
      <c r="F320" s="217"/>
      <c r="G320" s="71"/>
      <c r="H320" s="223"/>
      <c r="I320" s="73"/>
      <c r="J320" s="73"/>
      <c r="K320" s="73"/>
      <c r="L320" s="73"/>
      <c r="M320" s="73"/>
      <c r="N320" s="73"/>
      <c r="O320" s="73"/>
      <c r="P320" s="73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73"/>
      <c r="AD320" s="73"/>
      <c r="AE320" s="73"/>
      <c r="AF320" s="95"/>
      <c r="AG320" s="95"/>
      <c r="AH320" s="73"/>
      <c r="AI320" s="73"/>
      <c r="AJ320" s="95"/>
      <c r="AK320" s="95"/>
      <c r="AL320" s="73"/>
      <c r="AM320" s="73"/>
      <c r="AN320" s="95"/>
      <c r="AO320" s="95"/>
      <c r="AP320" s="73"/>
      <c r="AQ320" s="73"/>
      <c r="AR320" s="95"/>
      <c r="AS320" s="95"/>
      <c r="AT320" s="73"/>
      <c r="AU320" s="73"/>
      <c r="AV320" s="95"/>
      <c r="AW320" s="95"/>
      <c r="AX320" s="73"/>
      <c r="AY320" s="73"/>
      <c r="AZ320" s="95"/>
      <c r="BA320" s="95"/>
      <c r="BB320" s="73"/>
      <c r="BC320" s="73"/>
      <c r="BD320" s="95"/>
      <c r="BE320" s="95"/>
      <c r="BF320" s="73"/>
      <c r="BG320" s="73"/>
      <c r="BH320" s="95"/>
      <c r="BI320" s="95"/>
      <c r="BJ320" s="73"/>
      <c r="BK320" s="73"/>
      <c r="BL320" s="95"/>
      <c r="BM320" s="95"/>
      <c r="BN320" s="73"/>
      <c r="BO320" s="73"/>
      <c r="BP320" s="95"/>
      <c r="BQ320" s="95"/>
      <c r="BR320" s="73"/>
      <c r="BS320" s="73"/>
      <c r="BT320" s="95"/>
      <c r="BU320" s="95"/>
      <c r="BV320" s="73"/>
      <c r="BW320" s="73"/>
      <c r="BX320" s="95"/>
      <c r="BY320" s="95"/>
      <c r="BZ320" s="73"/>
      <c r="CA320" s="73"/>
      <c r="CB320" s="95"/>
      <c r="CC320" s="95"/>
      <c r="CD320" s="73"/>
      <c r="CE320" s="73"/>
      <c r="CF320" s="73"/>
      <c r="CG320" s="73"/>
      <c r="CH320" s="73"/>
      <c r="CI320" s="73"/>
      <c r="CJ320" s="72"/>
      <c r="CK320" s="73"/>
      <c r="CL320" s="217"/>
      <c r="CM320" s="71"/>
      <c r="CN320" s="71"/>
      <c r="CO320" s="73"/>
      <c r="CP320" s="217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18"/>
      <c r="DD320" s="218"/>
      <c r="DG320" s="218"/>
    </row>
    <row r="321" spans="2:111">
      <c r="B321" s="71"/>
      <c r="C321" s="71"/>
      <c r="D321" s="71"/>
      <c r="E321" s="73"/>
      <c r="F321" s="217"/>
      <c r="G321" s="71"/>
      <c r="H321" s="223"/>
      <c r="I321" s="73"/>
      <c r="J321" s="73"/>
      <c r="K321" s="73"/>
      <c r="L321" s="73"/>
      <c r="M321" s="73"/>
      <c r="N321" s="73"/>
      <c r="O321" s="73"/>
      <c r="P321" s="73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73"/>
      <c r="AD321" s="73"/>
      <c r="AE321" s="73"/>
      <c r="AF321" s="95"/>
      <c r="AG321" s="95"/>
      <c r="AH321" s="73"/>
      <c r="AI321" s="73"/>
      <c r="AJ321" s="95"/>
      <c r="AK321" s="95"/>
      <c r="AL321" s="73"/>
      <c r="AM321" s="73"/>
      <c r="AN321" s="95"/>
      <c r="AO321" s="95"/>
      <c r="AP321" s="73"/>
      <c r="AQ321" s="73"/>
      <c r="AR321" s="95"/>
      <c r="AS321" s="95"/>
      <c r="AT321" s="73"/>
      <c r="AU321" s="73"/>
      <c r="AV321" s="95"/>
      <c r="AW321" s="95"/>
      <c r="AX321" s="73"/>
      <c r="AY321" s="73"/>
      <c r="AZ321" s="95"/>
      <c r="BA321" s="95"/>
      <c r="BB321" s="73"/>
      <c r="BC321" s="73"/>
      <c r="BD321" s="95"/>
      <c r="BE321" s="95"/>
      <c r="BF321" s="73"/>
      <c r="BG321" s="73"/>
      <c r="BH321" s="95"/>
      <c r="BI321" s="95"/>
      <c r="BJ321" s="73"/>
      <c r="BK321" s="73"/>
      <c r="BL321" s="95"/>
      <c r="BM321" s="95"/>
      <c r="BN321" s="73"/>
      <c r="BO321" s="73"/>
      <c r="BP321" s="95"/>
      <c r="BQ321" s="95"/>
      <c r="BR321" s="73"/>
      <c r="BS321" s="73"/>
      <c r="BT321" s="95"/>
      <c r="BU321" s="95"/>
      <c r="BV321" s="73"/>
      <c r="BW321" s="73"/>
      <c r="BX321" s="95"/>
      <c r="BY321" s="95"/>
      <c r="BZ321" s="73"/>
      <c r="CA321" s="73"/>
      <c r="CB321" s="95"/>
      <c r="CC321" s="95"/>
      <c r="CD321" s="73"/>
      <c r="CE321" s="73"/>
      <c r="CF321" s="73"/>
      <c r="CG321" s="73"/>
      <c r="CH321" s="73"/>
      <c r="CI321" s="73"/>
      <c r="CJ321" s="72"/>
      <c r="CK321" s="73"/>
      <c r="CL321" s="217"/>
      <c r="CM321" s="71"/>
      <c r="CN321" s="71"/>
      <c r="CO321" s="73"/>
      <c r="CP321" s="217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18"/>
      <c r="DD321" s="218"/>
      <c r="DG321" s="218"/>
    </row>
    <row r="322" spans="2:111">
      <c r="B322" s="71"/>
      <c r="C322" s="71"/>
      <c r="D322" s="71"/>
      <c r="E322" s="73"/>
      <c r="F322" s="217"/>
      <c r="G322" s="71"/>
      <c r="H322" s="223"/>
      <c r="I322" s="73"/>
      <c r="J322" s="73"/>
      <c r="K322" s="73"/>
      <c r="L322" s="73"/>
      <c r="M322" s="73"/>
      <c r="N322" s="73"/>
      <c r="O322" s="73"/>
      <c r="P322" s="73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73"/>
      <c r="AD322" s="73"/>
      <c r="AE322" s="73"/>
      <c r="AF322" s="95"/>
      <c r="AG322" s="95"/>
      <c r="AH322" s="73"/>
      <c r="AI322" s="73"/>
      <c r="AJ322" s="95"/>
      <c r="AK322" s="95"/>
      <c r="AL322" s="73"/>
      <c r="AM322" s="73"/>
      <c r="AN322" s="95"/>
      <c r="AO322" s="95"/>
      <c r="AP322" s="73"/>
      <c r="AQ322" s="73"/>
      <c r="AR322" s="95"/>
      <c r="AS322" s="95"/>
      <c r="AT322" s="73"/>
      <c r="AU322" s="73"/>
      <c r="AV322" s="95"/>
      <c r="AW322" s="95"/>
      <c r="AX322" s="73"/>
      <c r="AY322" s="73"/>
      <c r="AZ322" s="95"/>
      <c r="BA322" s="95"/>
      <c r="BB322" s="73"/>
      <c r="BC322" s="73"/>
      <c r="BD322" s="95"/>
      <c r="BE322" s="95"/>
      <c r="BF322" s="73"/>
      <c r="BG322" s="73"/>
      <c r="BH322" s="95"/>
      <c r="BI322" s="95"/>
      <c r="BJ322" s="73"/>
      <c r="BK322" s="73"/>
      <c r="BL322" s="95"/>
      <c r="BM322" s="95"/>
      <c r="BN322" s="73"/>
      <c r="BO322" s="73"/>
      <c r="BP322" s="95"/>
      <c r="BQ322" s="95"/>
      <c r="BR322" s="73"/>
      <c r="BS322" s="73"/>
      <c r="BT322" s="95"/>
      <c r="BU322" s="95"/>
      <c r="BV322" s="73"/>
      <c r="BW322" s="73"/>
      <c r="BX322" s="95"/>
      <c r="BY322" s="95"/>
      <c r="BZ322" s="73"/>
      <c r="CA322" s="73"/>
      <c r="CB322" s="95"/>
      <c r="CC322" s="95"/>
      <c r="CD322" s="73"/>
      <c r="CE322" s="73"/>
      <c r="CF322" s="73"/>
      <c r="CG322" s="73"/>
      <c r="CH322" s="73"/>
      <c r="CI322" s="73"/>
      <c r="CJ322" s="72"/>
      <c r="CK322" s="73"/>
      <c r="CL322" s="217"/>
      <c r="CM322" s="71"/>
      <c r="CN322" s="71"/>
      <c r="CO322" s="73"/>
      <c r="CP322" s="217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18"/>
      <c r="DD322" s="218"/>
      <c r="DG322" s="218"/>
    </row>
    <row r="323" spans="2:111">
      <c r="B323" s="71"/>
      <c r="C323" s="71"/>
      <c r="D323" s="71"/>
      <c r="E323" s="73"/>
      <c r="F323" s="217"/>
      <c r="G323" s="71"/>
      <c r="H323" s="223"/>
      <c r="I323" s="73"/>
      <c r="J323" s="73"/>
      <c r="K323" s="73"/>
      <c r="L323" s="73"/>
      <c r="M323" s="73"/>
      <c r="N323" s="73"/>
      <c r="O323" s="73"/>
      <c r="P323" s="73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73"/>
      <c r="AD323" s="73"/>
      <c r="AE323" s="73"/>
      <c r="AF323" s="95"/>
      <c r="AG323" s="95"/>
      <c r="AH323" s="73"/>
      <c r="AI323" s="73"/>
      <c r="AJ323" s="95"/>
      <c r="AK323" s="95"/>
      <c r="AL323" s="73"/>
      <c r="AM323" s="73"/>
      <c r="AN323" s="95"/>
      <c r="AO323" s="95"/>
      <c r="AP323" s="73"/>
      <c r="AQ323" s="73"/>
      <c r="AR323" s="95"/>
      <c r="AS323" s="95"/>
      <c r="AT323" s="73"/>
      <c r="AU323" s="73"/>
      <c r="AV323" s="95"/>
      <c r="AW323" s="95"/>
      <c r="AX323" s="73"/>
      <c r="AY323" s="73"/>
      <c r="AZ323" s="95"/>
      <c r="BA323" s="95"/>
      <c r="BB323" s="73"/>
      <c r="BC323" s="73"/>
      <c r="BD323" s="95"/>
      <c r="BE323" s="95"/>
      <c r="BF323" s="73"/>
      <c r="BG323" s="73"/>
      <c r="BH323" s="95"/>
      <c r="BI323" s="95"/>
      <c r="BJ323" s="73"/>
      <c r="BK323" s="73"/>
      <c r="BL323" s="95"/>
      <c r="BM323" s="95"/>
      <c r="BN323" s="73"/>
      <c r="BO323" s="73"/>
      <c r="BP323" s="95"/>
      <c r="BQ323" s="95"/>
      <c r="BR323" s="73"/>
      <c r="BS323" s="73"/>
      <c r="BT323" s="95"/>
      <c r="BU323" s="95"/>
      <c r="BV323" s="73"/>
      <c r="BW323" s="73"/>
      <c r="BX323" s="95"/>
      <c r="BY323" s="95"/>
      <c r="BZ323" s="73"/>
      <c r="CA323" s="73"/>
      <c r="CB323" s="95"/>
      <c r="CC323" s="95"/>
      <c r="CD323" s="73"/>
      <c r="CE323" s="73"/>
      <c r="CF323" s="73"/>
      <c r="CG323" s="73"/>
      <c r="CH323" s="73"/>
      <c r="CI323" s="73"/>
      <c r="CJ323" s="72"/>
      <c r="CK323" s="73"/>
      <c r="CL323" s="217"/>
      <c r="CM323" s="71"/>
      <c r="CN323" s="71"/>
      <c r="CO323" s="73"/>
      <c r="CP323" s="217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18"/>
      <c r="DD323" s="218"/>
      <c r="DG323" s="218"/>
    </row>
    <row r="324" spans="2:111">
      <c r="B324" s="71"/>
      <c r="C324" s="71"/>
      <c r="D324" s="71"/>
      <c r="E324" s="73"/>
      <c r="F324" s="217"/>
      <c r="G324" s="71"/>
      <c r="H324" s="223"/>
      <c r="I324" s="73"/>
      <c r="J324" s="73"/>
      <c r="K324" s="73"/>
      <c r="L324" s="73"/>
      <c r="M324" s="73"/>
      <c r="N324" s="73"/>
      <c r="O324" s="73"/>
      <c r="P324" s="73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73"/>
      <c r="AD324" s="73"/>
      <c r="AE324" s="73"/>
      <c r="AF324" s="95"/>
      <c r="AG324" s="95"/>
      <c r="AH324" s="73"/>
      <c r="AI324" s="73"/>
      <c r="AJ324" s="95"/>
      <c r="AK324" s="95"/>
      <c r="AL324" s="73"/>
      <c r="AM324" s="73"/>
      <c r="AN324" s="95"/>
      <c r="AO324" s="95"/>
      <c r="AP324" s="73"/>
      <c r="AQ324" s="73"/>
      <c r="AR324" s="95"/>
      <c r="AS324" s="95"/>
      <c r="AT324" s="73"/>
      <c r="AU324" s="73"/>
      <c r="AV324" s="95"/>
      <c r="AW324" s="95"/>
      <c r="AX324" s="73"/>
      <c r="AY324" s="73"/>
      <c r="AZ324" s="95"/>
      <c r="BA324" s="95"/>
      <c r="BB324" s="73"/>
      <c r="BC324" s="73"/>
      <c r="BD324" s="95"/>
      <c r="BE324" s="95"/>
      <c r="BF324" s="73"/>
      <c r="BG324" s="73"/>
      <c r="BH324" s="95"/>
      <c r="BI324" s="95"/>
      <c r="BJ324" s="73"/>
      <c r="BK324" s="73"/>
      <c r="BL324" s="95"/>
      <c r="BM324" s="95"/>
      <c r="BN324" s="73"/>
      <c r="BO324" s="73"/>
      <c r="BP324" s="95"/>
      <c r="BQ324" s="95"/>
      <c r="BR324" s="73"/>
      <c r="BS324" s="73"/>
      <c r="BT324" s="95"/>
      <c r="BU324" s="95"/>
      <c r="BV324" s="73"/>
      <c r="BW324" s="73"/>
      <c r="BX324" s="95"/>
      <c r="BY324" s="95"/>
      <c r="BZ324" s="73"/>
      <c r="CA324" s="73"/>
      <c r="CB324" s="95"/>
      <c r="CC324" s="95"/>
      <c r="CD324" s="73"/>
      <c r="CE324" s="73"/>
      <c r="CF324" s="73"/>
      <c r="CG324" s="73"/>
      <c r="CH324" s="73"/>
      <c r="CI324" s="73"/>
      <c r="CJ324" s="72"/>
      <c r="CK324" s="73"/>
      <c r="CL324" s="217"/>
      <c r="CM324" s="71"/>
      <c r="CN324" s="71"/>
      <c r="CO324" s="73"/>
      <c r="CP324" s="217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18"/>
      <c r="DD324" s="218"/>
      <c r="DG324" s="218"/>
    </row>
    <row r="325" spans="2:111">
      <c r="B325" s="71"/>
      <c r="C325" s="71"/>
      <c r="D325" s="71"/>
      <c r="E325" s="73"/>
      <c r="F325" s="217"/>
      <c r="G325" s="71"/>
      <c r="H325" s="223"/>
      <c r="I325" s="73"/>
      <c r="J325" s="73"/>
      <c r="K325" s="73"/>
      <c r="L325" s="73"/>
      <c r="M325" s="73"/>
      <c r="N325" s="73"/>
      <c r="O325" s="73"/>
      <c r="P325" s="73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73"/>
      <c r="AD325" s="73"/>
      <c r="AE325" s="73"/>
      <c r="AF325" s="95"/>
      <c r="AG325" s="95"/>
      <c r="AH325" s="73"/>
      <c r="AI325" s="73"/>
      <c r="AJ325" s="95"/>
      <c r="AK325" s="95"/>
      <c r="AL325" s="73"/>
      <c r="AM325" s="73"/>
      <c r="AN325" s="95"/>
      <c r="AO325" s="95"/>
      <c r="AP325" s="73"/>
      <c r="AQ325" s="73"/>
      <c r="AR325" s="95"/>
      <c r="AS325" s="95"/>
      <c r="AT325" s="73"/>
      <c r="AU325" s="73"/>
      <c r="AV325" s="95"/>
      <c r="AW325" s="95"/>
      <c r="AX325" s="73"/>
      <c r="AY325" s="73"/>
      <c r="AZ325" s="95"/>
      <c r="BA325" s="95"/>
      <c r="BB325" s="73"/>
      <c r="BC325" s="73"/>
      <c r="BD325" s="95"/>
      <c r="BE325" s="95"/>
      <c r="BF325" s="73"/>
      <c r="BG325" s="73"/>
      <c r="BH325" s="95"/>
      <c r="BI325" s="95"/>
      <c r="BJ325" s="73"/>
      <c r="BK325" s="73"/>
      <c r="BL325" s="95"/>
      <c r="BM325" s="95"/>
      <c r="BN325" s="73"/>
      <c r="BO325" s="73"/>
      <c r="BP325" s="95"/>
      <c r="BQ325" s="95"/>
      <c r="BR325" s="73"/>
      <c r="BS325" s="73"/>
      <c r="BT325" s="95"/>
      <c r="BU325" s="95"/>
      <c r="BV325" s="73"/>
      <c r="BW325" s="73"/>
      <c r="BX325" s="95"/>
      <c r="BY325" s="95"/>
      <c r="BZ325" s="73"/>
      <c r="CA325" s="73"/>
      <c r="CB325" s="95"/>
      <c r="CC325" s="95"/>
      <c r="CD325" s="73"/>
      <c r="CE325" s="73"/>
      <c r="CF325" s="73"/>
      <c r="CG325" s="73"/>
      <c r="CH325" s="73"/>
      <c r="CI325" s="73"/>
      <c r="CJ325" s="72"/>
      <c r="CK325" s="73"/>
      <c r="CL325" s="217"/>
      <c r="CM325" s="71"/>
      <c r="CN325" s="71"/>
      <c r="CO325" s="73"/>
      <c r="CP325" s="217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18"/>
      <c r="DD325" s="218"/>
      <c r="DG325" s="218"/>
    </row>
    <row r="326" spans="2:111">
      <c r="B326" s="71"/>
      <c r="C326" s="71"/>
      <c r="D326" s="71"/>
      <c r="E326" s="73"/>
      <c r="F326" s="217"/>
      <c r="G326" s="71"/>
      <c r="H326" s="223"/>
      <c r="I326" s="73"/>
      <c r="J326" s="73"/>
      <c r="K326" s="73"/>
      <c r="L326" s="73"/>
      <c r="M326" s="73"/>
      <c r="N326" s="73"/>
      <c r="O326" s="73"/>
      <c r="P326" s="73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73"/>
      <c r="AD326" s="73"/>
      <c r="AE326" s="73"/>
      <c r="AF326" s="95"/>
      <c r="AG326" s="95"/>
      <c r="AH326" s="73"/>
      <c r="AI326" s="73"/>
      <c r="AJ326" s="95"/>
      <c r="AK326" s="95"/>
      <c r="AL326" s="73"/>
      <c r="AM326" s="73"/>
      <c r="AN326" s="95"/>
      <c r="AO326" s="95"/>
      <c r="AP326" s="73"/>
      <c r="AQ326" s="73"/>
      <c r="AR326" s="95"/>
      <c r="AS326" s="95"/>
      <c r="AT326" s="73"/>
      <c r="AU326" s="73"/>
      <c r="AV326" s="95"/>
      <c r="AW326" s="95"/>
      <c r="AX326" s="73"/>
      <c r="AY326" s="73"/>
      <c r="AZ326" s="95"/>
      <c r="BA326" s="95"/>
      <c r="BB326" s="73"/>
      <c r="BC326" s="73"/>
      <c r="BD326" s="95"/>
      <c r="BE326" s="95"/>
      <c r="BF326" s="73"/>
      <c r="BG326" s="73"/>
      <c r="BH326" s="95"/>
      <c r="BI326" s="95"/>
      <c r="BJ326" s="73"/>
      <c r="BK326" s="73"/>
      <c r="BL326" s="95"/>
      <c r="BM326" s="95"/>
      <c r="BN326" s="73"/>
      <c r="BO326" s="73"/>
      <c r="BP326" s="95"/>
      <c r="BQ326" s="95"/>
      <c r="BR326" s="73"/>
      <c r="BS326" s="73"/>
      <c r="BT326" s="95"/>
      <c r="BU326" s="95"/>
      <c r="BV326" s="73"/>
      <c r="BW326" s="73"/>
      <c r="BX326" s="95"/>
      <c r="BY326" s="95"/>
      <c r="BZ326" s="73"/>
      <c r="CA326" s="73"/>
      <c r="CB326" s="95"/>
      <c r="CC326" s="95"/>
      <c r="CD326" s="73"/>
      <c r="CE326" s="73"/>
      <c r="CF326" s="73"/>
      <c r="CG326" s="73"/>
      <c r="CH326" s="73"/>
      <c r="CI326" s="73"/>
      <c r="CJ326" s="72"/>
      <c r="CK326" s="73"/>
      <c r="CL326" s="217"/>
      <c r="CM326" s="71"/>
      <c r="CN326" s="71"/>
      <c r="CO326" s="73"/>
      <c r="CP326" s="217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18"/>
      <c r="DD326" s="218"/>
      <c r="DG326" s="218"/>
    </row>
    <row r="327" spans="2:111">
      <c r="B327" s="71"/>
      <c r="C327" s="71"/>
      <c r="D327" s="71"/>
      <c r="E327" s="73"/>
      <c r="F327" s="217"/>
      <c r="G327" s="71"/>
      <c r="H327" s="223"/>
      <c r="I327" s="73"/>
      <c r="J327" s="73"/>
      <c r="K327" s="73"/>
      <c r="L327" s="73"/>
      <c r="M327" s="73"/>
      <c r="N327" s="73"/>
      <c r="O327" s="73"/>
      <c r="P327" s="73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73"/>
      <c r="AD327" s="73"/>
      <c r="AE327" s="73"/>
      <c r="AF327" s="95"/>
      <c r="AG327" s="95"/>
      <c r="AH327" s="73"/>
      <c r="AI327" s="73"/>
      <c r="AJ327" s="95"/>
      <c r="AK327" s="95"/>
      <c r="AL327" s="73"/>
      <c r="AM327" s="73"/>
      <c r="AN327" s="95"/>
      <c r="AO327" s="95"/>
      <c r="AP327" s="73"/>
      <c r="AQ327" s="73"/>
      <c r="AR327" s="95"/>
      <c r="AS327" s="95"/>
      <c r="AT327" s="73"/>
      <c r="AU327" s="73"/>
      <c r="AV327" s="95"/>
      <c r="AW327" s="95"/>
      <c r="AX327" s="73"/>
      <c r="AY327" s="73"/>
      <c r="AZ327" s="95"/>
      <c r="BA327" s="95"/>
      <c r="BB327" s="73"/>
      <c r="BC327" s="73"/>
      <c r="BD327" s="95"/>
      <c r="BE327" s="95"/>
      <c r="BF327" s="73"/>
      <c r="BG327" s="73"/>
      <c r="BH327" s="95"/>
      <c r="BI327" s="95"/>
      <c r="BJ327" s="73"/>
      <c r="BK327" s="73"/>
      <c r="BL327" s="95"/>
      <c r="BM327" s="95"/>
      <c r="BN327" s="73"/>
      <c r="BO327" s="73"/>
      <c r="BP327" s="95"/>
      <c r="BQ327" s="95"/>
      <c r="BR327" s="73"/>
      <c r="BS327" s="73"/>
      <c r="BT327" s="95"/>
      <c r="BU327" s="95"/>
      <c r="BV327" s="73"/>
      <c r="BW327" s="73"/>
      <c r="BX327" s="95"/>
      <c r="BY327" s="95"/>
      <c r="BZ327" s="73"/>
      <c r="CA327" s="73"/>
      <c r="CB327" s="95"/>
      <c r="CC327" s="95"/>
      <c r="CD327" s="73"/>
      <c r="CE327" s="73"/>
      <c r="CF327" s="73"/>
      <c r="CG327" s="73"/>
      <c r="CH327" s="73"/>
      <c r="CI327" s="73"/>
      <c r="CJ327" s="72"/>
      <c r="CK327" s="73"/>
      <c r="CL327" s="217"/>
      <c r="CM327" s="71"/>
      <c r="CN327" s="71"/>
      <c r="CO327" s="73"/>
      <c r="CP327" s="217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18"/>
      <c r="DD327" s="218"/>
      <c r="DG327" s="218"/>
    </row>
    <row r="328" spans="2:111">
      <c r="B328" s="71"/>
      <c r="C328" s="71"/>
      <c r="D328" s="71"/>
      <c r="E328" s="73"/>
      <c r="F328" s="217"/>
      <c r="G328" s="71"/>
      <c r="H328" s="223"/>
      <c r="I328" s="73"/>
      <c r="J328" s="73"/>
      <c r="K328" s="73"/>
      <c r="L328" s="73"/>
      <c r="M328" s="73"/>
      <c r="N328" s="73"/>
      <c r="O328" s="73"/>
      <c r="P328" s="73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73"/>
      <c r="AD328" s="73"/>
      <c r="AE328" s="73"/>
      <c r="AF328" s="95"/>
      <c r="AG328" s="95"/>
      <c r="AH328" s="73"/>
      <c r="AI328" s="73"/>
      <c r="AJ328" s="95"/>
      <c r="AK328" s="95"/>
      <c r="AL328" s="73"/>
      <c r="AM328" s="73"/>
      <c r="AN328" s="95"/>
      <c r="AO328" s="95"/>
      <c r="AP328" s="73"/>
      <c r="AQ328" s="73"/>
      <c r="AR328" s="95"/>
      <c r="AS328" s="95"/>
      <c r="AT328" s="73"/>
      <c r="AU328" s="73"/>
      <c r="AV328" s="95"/>
      <c r="AW328" s="95"/>
      <c r="AX328" s="73"/>
      <c r="AY328" s="73"/>
      <c r="AZ328" s="95"/>
      <c r="BA328" s="95"/>
      <c r="BB328" s="73"/>
      <c r="BC328" s="73"/>
      <c r="BD328" s="95"/>
      <c r="BE328" s="95"/>
      <c r="BF328" s="73"/>
      <c r="BG328" s="73"/>
      <c r="BH328" s="95"/>
      <c r="BI328" s="95"/>
      <c r="BJ328" s="73"/>
      <c r="BK328" s="73"/>
      <c r="BL328" s="95"/>
      <c r="BM328" s="95"/>
      <c r="BN328" s="73"/>
      <c r="BO328" s="73"/>
      <c r="BP328" s="95"/>
      <c r="BQ328" s="95"/>
      <c r="BR328" s="73"/>
      <c r="BS328" s="73"/>
      <c r="BT328" s="95"/>
      <c r="BU328" s="95"/>
      <c r="BV328" s="73"/>
      <c r="BW328" s="73"/>
      <c r="BX328" s="95"/>
      <c r="BY328" s="95"/>
      <c r="BZ328" s="73"/>
      <c r="CA328" s="73"/>
      <c r="CB328" s="95"/>
      <c r="CC328" s="95"/>
      <c r="CD328" s="73"/>
      <c r="CE328" s="73"/>
      <c r="CF328" s="73"/>
      <c r="CG328" s="73"/>
      <c r="CH328" s="73"/>
      <c r="CI328" s="73"/>
      <c r="CJ328" s="72"/>
      <c r="CK328" s="73"/>
      <c r="CL328" s="217"/>
      <c r="CM328" s="71"/>
      <c r="CN328" s="71"/>
      <c r="CO328" s="73"/>
      <c r="CP328" s="217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18"/>
      <c r="DD328" s="218"/>
      <c r="DG328" s="218"/>
    </row>
    <row r="329" spans="2:111">
      <c r="B329" s="71"/>
      <c r="C329" s="71"/>
      <c r="D329" s="71"/>
      <c r="E329" s="73"/>
      <c r="F329" s="217"/>
      <c r="G329" s="71"/>
      <c r="H329" s="223"/>
      <c r="I329" s="73"/>
      <c r="J329" s="73"/>
      <c r="K329" s="73"/>
      <c r="L329" s="73"/>
      <c r="M329" s="73"/>
      <c r="N329" s="73"/>
      <c r="O329" s="73"/>
      <c r="P329" s="73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73"/>
      <c r="AD329" s="73"/>
      <c r="AE329" s="73"/>
      <c r="AF329" s="95"/>
      <c r="AG329" s="95"/>
      <c r="AH329" s="73"/>
      <c r="AI329" s="73"/>
      <c r="AJ329" s="95"/>
      <c r="AK329" s="95"/>
      <c r="AL329" s="73"/>
      <c r="AM329" s="73"/>
      <c r="AN329" s="95"/>
      <c r="AO329" s="95"/>
      <c r="AP329" s="73"/>
      <c r="AQ329" s="73"/>
      <c r="AR329" s="95"/>
      <c r="AS329" s="95"/>
      <c r="AT329" s="73"/>
      <c r="AU329" s="73"/>
      <c r="AV329" s="95"/>
      <c r="AW329" s="95"/>
      <c r="AX329" s="73"/>
      <c r="AY329" s="73"/>
      <c r="AZ329" s="95"/>
      <c r="BA329" s="95"/>
      <c r="BB329" s="73"/>
      <c r="BC329" s="73"/>
      <c r="BD329" s="95"/>
      <c r="BE329" s="95"/>
      <c r="BF329" s="73"/>
      <c r="BG329" s="73"/>
      <c r="BH329" s="95"/>
      <c r="BI329" s="95"/>
      <c r="BJ329" s="73"/>
      <c r="BK329" s="73"/>
      <c r="BL329" s="95"/>
      <c r="BM329" s="95"/>
      <c r="BN329" s="73"/>
      <c r="BO329" s="73"/>
      <c r="BP329" s="95"/>
      <c r="BQ329" s="95"/>
      <c r="BR329" s="73"/>
      <c r="BS329" s="73"/>
      <c r="BT329" s="95"/>
      <c r="BU329" s="95"/>
      <c r="BV329" s="73"/>
      <c r="BW329" s="73"/>
      <c r="BX329" s="95"/>
      <c r="BY329" s="95"/>
      <c r="BZ329" s="73"/>
      <c r="CA329" s="73"/>
      <c r="CB329" s="95"/>
      <c r="CC329" s="95"/>
      <c r="CD329" s="73"/>
      <c r="CE329" s="73"/>
      <c r="CF329" s="73"/>
      <c r="CG329" s="73"/>
      <c r="CH329" s="73"/>
      <c r="CI329" s="73"/>
      <c r="CJ329" s="72"/>
      <c r="CK329" s="73"/>
      <c r="CL329" s="217"/>
      <c r="CM329" s="71"/>
      <c r="CN329" s="71"/>
      <c r="CO329" s="73"/>
      <c r="CP329" s="217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18"/>
      <c r="DD329" s="218"/>
      <c r="DG329" s="218"/>
    </row>
    <row r="330" spans="2:111">
      <c r="B330" s="71"/>
      <c r="C330" s="71"/>
      <c r="D330" s="71"/>
      <c r="E330" s="73"/>
      <c r="F330" s="217"/>
      <c r="G330" s="71"/>
      <c r="H330" s="223"/>
      <c r="I330" s="73"/>
      <c r="J330" s="73"/>
      <c r="K330" s="73"/>
      <c r="L330" s="73"/>
      <c r="M330" s="73"/>
      <c r="N330" s="73"/>
      <c r="O330" s="73"/>
      <c r="P330" s="73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73"/>
      <c r="AD330" s="73"/>
      <c r="AE330" s="73"/>
      <c r="AF330" s="95"/>
      <c r="AG330" s="95"/>
      <c r="AH330" s="73"/>
      <c r="AI330" s="73"/>
      <c r="AJ330" s="95"/>
      <c r="AK330" s="95"/>
      <c r="AL330" s="73"/>
      <c r="AM330" s="73"/>
      <c r="AN330" s="95"/>
      <c r="AO330" s="95"/>
      <c r="AP330" s="73"/>
      <c r="AQ330" s="73"/>
      <c r="AR330" s="95"/>
      <c r="AS330" s="95"/>
      <c r="AT330" s="73"/>
      <c r="AU330" s="73"/>
      <c r="AV330" s="95"/>
      <c r="AW330" s="95"/>
      <c r="AX330" s="73"/>
      <c r="AY330" s="73"/>
      <c r="AZ330" s="95"/>
      <c r="BA330" s="95"/>
      <c r="BB330" s="73"/>
      <c r="BC330" s="73"/>
      <c r="BD330" s="95"/>
      <c r="BE330" s="95"/>
      <c r="BF330" s="73"/>
      <c r="BG330" s="73"/>
      <c r="BH330" s="95"/>
      <c r="BI330" s="95"/>
      <c r="BJ330" s="73"/>
      <c r="BK330" s="73"/>
      <c r="BL330" s="95"/>
      <c r="BM330" s="95"/>
      <c r="BN330" s="73"/>
      <c r="BO330" s="73"/>
      <c r="BP330" s="95"/>
      <c r="BQ330" s="95"/>
      <c r="BR330" s="73"/>
      <c r="BS330" s="73"/>
      <c r="BT330" s="95"/>
      <c r="BU330" s="95"/>
      <c r="BV330" s="73"/>
      <c r="BW330" s="73"/>
      <c r="BX330" s="95"/>
      <c r="BY330" s="95"/>
      <c r="BZ330" s="73"/>
      <c r="CA330" s="73"/>
      <c r="CB330" s="95"/>
      <c r="CC330" s="95"/>
      <c r="CD330" s="73"/>
      <c r="CE330" s="73"/>
      <c r="CF330" s="73"/>
      <c r="CG330" s="73"/>
      <c r="CH330" s="73"/>
      <c r="CI330" s="73"/>
      <c r="CJ330" s="72"/>
      <c r="CK330" s="73"/>
      <c r="CL330" s="217"/>
      <c r="CM330" s="71"/>
      <c r="CN330" s="71"/>
      <c r="CO330" s="73"/>
      <c r="CP330" s="217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18"/>
      <c r="DD330" s="218"/>
      <c r="DG330" s="218"/>
    </row>
    <row r="331" spans="2:111">
      <c r="B331" s="71"/>
      <c r="C331" s="71"/>
      <c r="D331" s="71"/>
      <c r="E331" s="73"/>
      <c r="F331" s="217"/>
      <c r="G331" s="71"/>
      <c r="H331" s="223"/>
      <c r="I331" s="73"/>
      <c r="J331" s="73"/>
      <c r="K331" s="73"/>
      <c r="L331" s="73"/>
      <c r="M331" s="73"/>
      <c r="N331" s="73"/>
      <c r="O331" s="73"/>
      <c r="P331" s="73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73"/>
      <c r="AD331" s="73"/>
      <c r="AE331" s="73"/>
      <c r="AF331" s="95"/>
      <c r="AG331" s="95"/>
      <c r="AH331" s="73"/>
      <c r="AI331" s="73"/>
      <c r="AJ331" s="95"/>
      <c r="AK331" s="95"/>
      <c r="AL331" s="73"/>
      <c r="AM331" s="73"/>
      <c r="AN331" s="95"/>
      <c r="AO331" s="95"/>
      <c r="AP331" s="73"/>
      <c r="AQ331" s="73"/>
      <c r="AR331" s="95"/>
      <c r="AS331" s="95"/>
      <c r="AT331" s="73"/>
      <c r="AU331" s="73"/>
      <c r="AV331" s="95"/>
      <c r="AW331" s="95"/>
      <c r="AX331" s="73"/>
      <c r="AY331" s="73"/>
      <c r="AZ331" s="95"/>
      <c r="BA331" s="95"/>
      <c r="BB331" s="73"/>
      <c r="BC331" s="73"/>
      <c r="BD331" s="95"/>
      <c r="BE331" s="95"/>
      <c r="BF331" s="73"/>
      <c r="BG331" s="73"/>
      <c r="BH331" s="95"/>
      <c r="BI331" s="95"/>
      <c r="BJ331" s="73"/>
      <c r="BK331" s="73"/>
      <c r="BL331" s="95"/>
      <c r="BM331" s="95"/>
      <c r="BN331" s="73"/>
      <c r="BO331" s="73"/>
      <c r="BP331" s="95"/>
      <c r="BQ331" s="95"/>
      <c r="BR331" s="73"/>
      <c r="BS331" s="73"/>
      <c r="BT331" s="95"/>
      <c r="BU331" s="95"/>
      <c r="BV331" s="73"/>
      <c r="BW331" s="73"/>
      <c r="BX331" s="95"/>
      <c r="BY331" s="95"/>
      <c r="BZ331" s="73"/>
      <c r="CA331" s="73"/>
      <c r="CB331" s="95"/>
      <c r="CC331" s="95"/>
      <c r="CD331" s="73"/>
      <c r="CE331" s="73"/>
      <c r="CF331" s="73"/>
      <c r="CG331" s="73"/>
      <c r="CH331" s="73"/>
      <c r="CI331" s="73"/>
      <c r="CJ331" s="72"/>
      <c r="CK331" s="73"/>
      <c r="CL331" s="217"/>
      <c r="CM331" s="71"/>
      <c r="CN331" s="71"/>
      <c r="CO331" s="73"/>
      <c r="CP331" s="217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18"/>
      <c r="DD331" s="218"/>
      <c r="DG331" s="218"/>
    </row>
    <row r="332" spans="2:111">
      <c r="B332" s="71"/>
      <c r="C332" s="71"/>
      <c r="D332" s="71"/>
      <c r="E332" s="73"/>
      <c r="F332" s="217"/>
      <c r="G332" s="71"/>
      <c r="H332" s="223"/>
      <c r="I332" s="73"/>
      <c r="J332" s="73"/>
      <c r="K332" s="73"/>
      <c r="L332" s="73"/>
      <c r="M332" s="73"/>
      <c r="N332" s="73"/>
      <c r="O332" s="73"/>
      <c r="P332" s="73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73"/>
      <c r="AD332" s="73"/>
      <c r="AE332" s="73"/>
      <c r="AF332" s="95"/>
      <c r="AG332" s="95"/>
      <c r="AH332" s="73"/>
      <c r="AI332" s="73"/>
      <c r="AJ332" s="95"/>
      <c r="AK332" s="95"/>
      <c r="AL332" s="73"/>
      <c r="AM332" s="73"/>
      <c r="AN332" s="95"/>
      <c r="AO332" s="95"/>
      <c r="AP332" s="73"/>
      <c r="AQ332" s="73"/>
      <c r="AR332" s="95"/>
      <c r="AS332" s="95"/>
      <c r="AT332" s="73"/>
      <c r="AU332" s="73"/>
      <c r="AV332" s="95"/>
      <c r="AW332" s="95"/>
      <c r="AX332" s="73"/>
      <c r="AY332" s="73"/>
      <c r="AZ332" s="95"/>
      <c r="BA332" s="95"/>
      <c r="BB332" s="73"/>
      <c r="BC332" s="73"/>
      <c r="BD332" s="95"/>
      <c r="BE332" s="95"/>
      <c r="BF332" s="73"/>
      <c r="BG332" s="73"/>
      <c r="BH332" s="95"/>
      <c r="BI332" s="95"/>
      <c r="BJ332" s="73"/>
      <c r="BK332" s="73"/>
      <c r="BL332" s="95"/>
      <c r="BM332" s="95"/>
      <c r="BN332" s="73"/>
      <c r="BO332" s="73"/>
      <c r="BP332" s="95"/>
      <c r="BQ332" s="95"/>
      <c r="BR332" s="73"/>
      <c r="BS332" s="73"/>
      <c r="BT332" s="95"/>
      <c r="BU332" s="95"/>
      <c r="BV332" s="73"/>
      <c r="BW332" s="73"/>
      <c r="BX332" s="95"/>
      <c r="BY332" s="95"/>
      <c r="BZ332" s="73"/>
      <c r="CA332" s="73"/>
      <c r="CB332" s="95"/>
      <c r="CC332" s="95"/>
      <c r="CD332" s="73"/>
      <c r="CE332" s="73"/>
      <c r="CF332" s="73"/>
      <c r="CG332" s="73"/>
      <c r="CH332" s="73"/>
      <c r="CI332" s="73"/>
      <c r="CJ332" s="72"/>
      <c r="CK332" s="73"/>
      <c r="CL332" s="217"/>
      <c r="CM332" s="71"/>
      <c r="CN332" s="71"/>
      <c r="CO332" s="73"/>
      <c r="CP332" s="217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18"/>
      <c r="DD332" s="218"/>
      <c r="DG332" s="218"/>
    </row>
    <row r="333" spans="2:111">
      <c r="B333" s="71"/>
      <c r="C333" s="71"/>
      <c r="D333" s="71"/>
      <c r="E333" s="73"/>
      <c r="F333" s="217"/>
      <c r="G333" s="71"/>
      <c r="H333" s="223"/>
      <c r="I333" s="73"/>
      <c r="J333" s="73"/>
      <c r="K333" s="73"/>
      <c r="L333" s="73"/>
      <c r="M333" s="73"/>
      <c r="N333" s="73"/>
      <c r="O333" s="73"/>
      <c r="P333" s="73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73"/>
      <c r="AD333" s="73"/>
      <c r="AE333" s="73"/>
      <c r="AF333" s="95"/>
      <c r="AG333" s="95"/>
      <c r="AH333" s="73"/>
      <c r="AI333" s="73"/>
      <c r="AJ333" s="95"/>
      <c r="AK333" s="95"/>
      <c r="AL333" s="73"/>
      <c r="AM333" s="73"/>
      <c r="AN333" s="95"/>
      <c r="AO333" s="95"/>
      <c r="AP333" s="73"/>
      <c r="AQ333" s="73"/>
      <c r="AR333" s="95"/>
      <c r="AS333" s="95"/>
      <c r="AT333" s="73"/>
      <c r="AU333" s="73"/>
      <c r="AV333" s="95"/>
      <c r="AW333" s="95"/>
      <c r="AX333" s="73"/>
      <c r="AY333" s="73"/>
      <c r="AZ333" s="95"/>
      <c r="BA333" s="95"/>
      <c r="BB333" s="73"/>
      <c r="BC333" s="73"/>
      <c r="BD333" s="95"/>
      <c r="BE333" s="95"/>
      <c r="BF333" s="73"/>
      <c r="BG333" s="73"/>
      <c r="BH333" s="95"/>
      <c r="BI333" s="95"/>
      <c r="BJ333" s="73"/>
      <c r="BK333" s="73"/>
      <c r="BL333" s="95"/>
      <c r="BM333" s="95"/>
      <c r="BN333" s="73"/>
      <c r="BO333" s="73"/>
      <c r="BP333" s="95"/>
      <c r="BQ333" s="95"/>
      <c r="BR333" s="73"/>
      <c r="BS333" s="73"/>
      <c r="BT333" s="95"/>
      <c r="BU333" s="95"/>
      <c r="BV333" s="73"/>
      <c r="BW333" s="73"/>
      <c r="BX333" s="95"/>
      <c r="BY333" s="95"/>
      <c r="BZ333" s="73"/>
      <c r="CA333" s="73"/>
      <c r="CB333" s="95"/>
      <c r="CC333" s="95"/>
      <c r="CD333" s="73"/>
      <c r="CE333" s="73"/>
      <c r="CF333" s="73"/>
      <c r="CG333" s="73"/>
      <c r="CH333" s="73"/>
      <c r="CI333" s="73"/>
      <c r="CJ333" s="72"/>
      <c r="CK333" s="73"/>
      <c r="CL333" s="217"/>
      <c r="CM333" s="71"/>
      <c r="CN333" s="71"/>
      <c r="CO333" s="73"/>
      <c r="CP333" s="217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18"/>
      <c r="DD333" s="218"/>
      <c r="DG333" s="218"/>
    </row>
    <row r="334" spans="2:111">
      <c r="B334" s="71"/>
      <c r="C334" s="71"/>
      <c r="D334" s="71"/>
      <c r="E334" s="73"/>
      <c r="F334" s="217"/>
      <c r="G334" s="71"/>
      <c r="H334" s="223"/>
      <c r="I334" s="73"/>
      <c r="J334" s="73"/>
      <c r="K334" s="73"/>
      <c r="L334" s="73"/>
      <c r="M334" s="73"/>
      <c r="N334" s="73"/>
      <c r="O334" s="73"/>
      <c r="P334" s="73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73"/>
      <c r="AD334" s="73"/>
      <c r="AE334" s="73"/>
      <c r="AF334" s="95"/>
      <c r="AG334" s="95"/>
      <c r="AH334" s="73"/>
      <c r="AI334" s="73"/>
      <c r="AJ334" s="95"/>
      <c r="AK334" s="95"/>
      <c r="AL334" s="73"/>
      <c r="AM334" s="73"/>
      <c r="AN334" s="95"/>
      <c r="AO334" s="95"/>
      <c r="AP334" s="73"/>
      <c r="AQ334" s="73"/>
      <c r="AR334" s="95"/>
      <c r="AS334" s="95"/>
      <c r="AT334" s="73"/>
      <c r="AU334" s="73"/>
      <c r="AV334" s="95"/>
      <c r="AW334" s="95"/>
      <c r="AX334" s="73"/>
      <c r="AY334" s="73"/>
      <c r="AZ334" s="95"/>
      <c r="BA334" s="95"/>
      <c r="BB334" s="73"/>
      <c r="BC334" s="73"/>
      <c r="BD334" s="95"/>
      <c r="BE334" s="95"/>
      <c r="BF334" s="73"/>
      <c r="BG334" s="73"/>
      <c r="BH334" s="95"/>
      <c r="BI334" s="95"/>
      <c r="BJ334" s="73"/>
      <c r="BK334" s="73"/>
      <c r="BL334" s="95"/>
      <c r="BM334" s="95"/>
      <c r="BN334" s="73"/>
      <c r="BO334" s="73"/>
      <c r="BP334" s="95"/>
      <c r="BQ334" s="95"/>
      <c r="BR334" s="73"/>
      <c r="BS334" s="73"/>
      <c r="BT334" s="95"/>
      <c r="BU334" s="95"/>
      <c r="BV334" s="73"/>
      <c r="BW334" s="73"/>
      <c r="BX334" s="95"/>
      <c r="BY334" s="95"/>
      <c r="BZ334" s="73"/>
      <c r="CA334" s="73"/>
      <c r="CB334" s="95"/>
      <c r="CC334" s="95"/>
      <c r="CD334" s="73"/>
      <c r="CE334" s="73"/>
      <c r="CF334" s="73"/>
      <c r="CG334" s="73"/>
      <c r="CH334" s="73"/>
      <c r="CI334" s="73"/>
      <c r="CJ334" s="72"/>
      <c r="CK334" s="73"/>
      <c r="CL334" s="217"/>
      <c r="CM334" s="71"/>
      <c r="CN334" s="71"/>
      <c r="CO334" s="73"/>
      <c r="CP334" s="217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18"/>
      <c r="DD334" s="218"/>
      <c r="DG334" s="218"/>
    </row>
    <row r="335" spans="2:111">
      <c r="B335" s="71"/>
      <c r="C335" s="71"/>
      <c r="D335" s="71"/>
      <c r="E335" s="73"/>
      <c r="F335" s="217"/>
      <c r="G335" s="71"/>
      <c r="H335" s="223"/>
      <c r="I335" s="73"/>
      <c r="J335" s="73"/>
      <c r="K335" s="73"/>
      <c r="L335" s="73"/>
      <c r="M335" s="73"/>
      <c r="N335" s="73"/>
      <c r="O335" s="73"/>
      <c r="P335" s="73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73"/>
      <c r="AD335" s="73"/>
      <c r="AE335" s="73"/>
      <c r="AF335" s="95"/>
      <c r="AG335" s="95"/>
      <c r="AH335" s="73"/>
      <c r="AI335" s="73"/>
      <c r="AJ335" s="95"/>
      <c r="AK335" s="95"/>
      <c r="AL335" s="73"/>
      <c r="AM335" s="73"/>
      <c r="AN335" s="95"/>
      <c r="AO335" s="95"/>
      <c r="AP335" s="73"/>
      <c r="AQ335" s="73"/>
      <c r="AR335" s="95"/>
      <c r="AS335" s="95"/>
      <c r="AT335" s="73"/>
      <c r="AU335" s="73"/>
      <c r="AV335" s="95"/>
      <c r="AW335" s="95"/>
      <c r="AX335" s="73"/>
      <c r="AY335" s="73"/>
      <c r="AZ335" s="95"/>
      <c r="BA335" s="95"/>
      <c r="BB335" s="73"/>
      <c r="BC335" s="73"/>
      <c r="BD335" s="95"/>
      <c r="BE335" s="95"/>
      <c r="BF335" s="73"/>
      <c r="BG335" s="73"/>
      <c r="BH335" s="95"/>
      <c r="BI335" s="95"/>
      <c r="BJ335" s="73"/>
      <c r="BK335" s="73"/>
      <c r="BL335" s="95"/>
      <c r="BM335" s="95"/>
      <c r="BN335" s="73"/>
      <c r="BO335" s="73"/>
      <c r="BP335" s="95"/>
      <c r="BQ335" s="95"/>
      <c r="BR335" s="73"/>
      <c r="BS335" s="73"/>
      <c r="BT335" s="95"/>
      <c r="BU335" s="95"/>
      <c r="BV335" s="73"/>
      <c r="BW335" s="73"/>
      <c r="BX335" s="95"/>
      <c r="BY335" s="95"/>
      <c r="BZ335" s="73"/>
      <c r="CA335" s="73"/>
      <c r="CB335" s="95"/>
      <c r="CC335" s="95"/>
      <c r="CD335" s="73"/>
      <c r="CE335" s="73"/>
      <c r="CF335" s="73"/>
      <c r="CG335" s="73"/>
      <c r="CH335" s="73"/>
      <c r="CI335" s="73"/>
      <c r="CJ335" s="72"/>
      <c r="CK335" s="73"/>
      <c r="CL335" s="217"/>
      <c r="CM335" s="71"/>
      <c r="CN335" s="71"/>
      <c r="CO335" s="73"/>
      <c r="CP335" s="217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18"/>
      <c r="DD335" s="218"/>
      <c r="DG335" s="218"/>
    </row>
    <row r="336" spans="2:111">
      <c r="B336" s="71"/>
      <c r="C336" s="71"/>
      <c r="D336" s="71"/>
      <c r="E336" s="73"/>
      <c r="F336" s="217"/>
      <c r="G336" s="71"/>
      <c r="H336" s="223"/>
      <c r="I336" s="73"/>
      <c r="J336" s="73"/>
      <c r="K336" s="73"/>
      <c r="L336" s="73"/>
      <c r="M336" s="73"/>
      <c r="N336" s="73"/>
      <c r="O336" s="73"/>
      <c r="P336" s="73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73"/>
      <c r="AD336" s="73"/>
      <c r="AE336" s="73"/>
      <c r="AF336" s="95"/>
      <c r="AG336" s="95"/>
      <c r="AH336" s="73"/>
      <c r="AI336" s="73"/>
      <c r="AJ336" s="95"/>
      <c r="AK336" s="95"/>
      <c r="AL336" s="73"/>
      <c r="AM336" s="73"/>
      <c r="AN336" s="95"/>
      <c r="AO336" s="95"/>
      <c r="AP336" s="73"/>
      <c r="AQ336" s="73"/>
      <c r="AR336" s="95"/>
      <c r="AS336" s="95"/>
      <c r="AT336" s="73"/>
      <c r="AU336" s="73"/>
      <c r="AV336" s="95"/>
      <c r="AW336" s="95"/>
      <c r="AX336" s="73"/>
      <c r="AY336" s="73"/>
      <c r="AZ336" s="95"/>
      <c r="BA336" s="95"/>
      <c r="BB336" s="73"/>
      <c r="BC336" s="73"/>
      <c r="BD336" s="95"/>
      <c r="BE336" s="95"/>
      <c r="BF336" s="73"/>
      <c r="BG336" s="73"/>
      <c r="BH336" s="95"/>
      <c r="BI336" s="95"/>
      <c r="BJ336" s="73"/>
      <c r="BK336" s="73"/>
      <c r="BL336" s="95"/>
      <c r="BM336" s="95"/>
      <c r="BN336" s="73"/>
      <c r="BO336" s="73"/>
      <c r="BP336" s="95"/>
      <c r="BQ336" s="95"/>
      <c r="BR336" s="73"/>
      <c r="BS336" s="73"/>
      <c r="BT336" s="95"/>
      <c r="BU336" s="95"/>
      <c r="BV336" s="73"/>
      <c r="BW336" s="73"/>
      <c r="BX336" s="95"/>
      <c r="BY336" s="95"/>
      <c r="BZ336" s="73"/>
      <c r="CA336" s="73"/>
      <c r="CB336" s="95"/>
      <c r="CC336" s="95"/>
      <c r="CD336" s="73"/>
      <c r="CE336" s="73"/>
      <c r="CF336" s="73"/>
      <c r="CG336" s="73"/>
      <c r="CH336" s="73"/>
      <c r="CI336" s="73"/>
      <c r="CJ336" s="72"/>
      <c r="CK336" s="73"/>
      <c r="CL336" s="217"/>
      <c r="CM336" s="71"/>
      <c r="CN336" s="71"/>
      <c r="CO336" s="73"/>
      <c r="CP336" s="217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18"/>
      <c r="DD336" s="218"/>
      <c r="DG336" s="218"/>
    </row>
    <row r="337" spans="2:111">
      <c r="B337" s="71"/>
      <c r="C337" s="71"/>
      <c r="D337" s="71"/>
      <c r="E337" s="73"/>
      <c r="F337" s="217"/>
      <c r="G337" s="71"/>
      <c r="H337" s="223"/>
      <c r="I337" s="73"/>
      <c r="J337" s="73"/>
      <c r="K337" s="73"/>
      <c r="L337" s="73"/>
      <c r="M337" s="73"/>
      <c r="N337" s="73"/>
      <c r="O337" s="73"/>
      <c r="P337" s="73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73"/>
      <c r="AD337" s="73"/>
      <c r="AE337" s="73"/>
      <c r="AF337" s="95"/>
      <c r="AG337" s="95"/>
      <c r="AH337" s="73"/>
      <c r="AI337" s="73"/>
      <c r="AJ337" s="95"/>
      <c r="AK337" s="95"/>
      <c r="AL337" s="73"/>
      <c r="AM337" s="73"/>
      <c r="AN337" s="95"/>
      <c r="AO337" s="95"/>
      <c r="AP337" s="73"/>
      <c r="AQ337" s="73"/>
      <c r="AR337" s="95"/>
      <c r="AS337" s="95"/>
      <c r="AT337" s="73"/>
      <c r="AU337" s="73"/>
      <c r="AV337" s="95"/>
      <c r="AW337" s="95"/>
      <c r="AX337" s="73"/>
      <c r="AY337" s="73"/>
      <c r="AZ337" s="95"/>
      <c r="BA337" s="95"/>
      <c r="BB337" s="73"/>
      <c r="BC337" s="73"/>
      <c r="BD337" s="95"/>
      <c r="BE337" s="95"/>
      <c r="BF337" s="73"/>
      <c r="BG337" s="73"/>
      <c r="BH337" s="95"/>
      <c r="BI337" s="95"/>
      <c r="BJ337" s="73"/>
      <c r="BK337" s="73"/>
      <c r="BL337" s="95"/>
      <c r="BM337" s="95"/>
      <c r="BN337" s="73"/>
      <c r="BO337" s="73"/>
      <c r="BP337" s="95"/>
      <c r="BQ337" s="95"/>
      <c r="BR337" s="73"/>
      <c r="BS337" s="73"/>
      <c r="BT337" s="95"/>
      <c r="BU337" s="95"/>
      <c r="BV337" s="73"/>
      <c r="BW337" s="73"/>
      <c r="BX337" s="95"/>
      <c r="BY337" s="95"/>
      <c r="BZ337" s="73"/>
      <c r="CA337" s="73"/>
      <c r="CB337" s="95"/>
      <c r="CC337" s="95"/>
      <c r="CD337" s="73"/>
      <c r="CE337" s="73"/>
      <c r="CF337" s="73"/>
      <c r="CG337" s="73"/>
      <c r="CH337" s="73"/>
      <c r="CI337" s="73"/>
      <c r="CJ337" s="72"/>
      <c r="CK337" s="73"/>
      <c r="CL337" s="217"/>
      <c r="CM337" s="71"/>
      <c r="CN337" s="71"/>
      <c r="CO337" s="73"/>
      <c r="CP337" s="217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18"/>
      <c r="DD337" s="218"/>
      <c r="DG337" s="218"/>
    </row>
    <row r="338" spans="2:111">
      <c r="B338" s="71"/>
      <c r="C338" s="71"/>
      <c r="D338" s="71"/>
      <c r="E338" s="73"/>
      <c r="F338" s="217"/>
      <c r="G338" s="71"/>
      <c r="H338" s="223"/>
      <c r="I338" s="73"/>
      <c r="J338" s="73"/>
      <c r="K338" s="73"/>
      <c r="L338" s="73"/>
      <c r="M338" s="73"/>
      <c r="N338" s="73"/>
      <c r="O338" s="73"/>
      <c r="P338" s="73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73"/>
      <c r="AD338" s="73"/>
      <c r="AE338" s="73"/>
      <c r="AF338" s="95"/>
      <c r="AG338" s="95"/>
      <c r="AH338" s="73"/>
      <c r="AI338" s="73"/>
      <c r="AJ338" s="95"/>
      <c r="AK338" s="95"/>
      <c r="AL338" s="73"/>
      <c r="AM338" s="73"/>
      <c r="AN338" s="95"/>
      <c r="AO338" s="95"/>
      <c r="AP338" s="73"/>
      <c r="AQ338" s="73"/>
      <c r="AR338" s="95"/>
      <c r="AS338" s="95"/>
      <c r="AT338" s="73"/>
      <c r="AU338" s="73"/>
      <c r="AV338" s="95"/>
      <c r="AW338" s="95"/>
      <c r="AX338" s="73"/>
      <c r="AY338" s="73"/>
      <c r="AZ338" s="95"/>
      <c r="BA338" s="95"/>
      <c r="BB338" s="73"/>
      <c r="BC338" s="73"/>
      <c r="BD338" s="95"/>
      <c r="BE338" s="95"/>
      <c r="BF338" s="73"/>
      <c r="BG338" s="73"/>
      <c r="BH338" s="95"/>
      <c r="BI338" s="95"/>
      <c r="BJ338" s="73"/>
      <c r="BK338" s="73"/>
      <c r="BL338" s="95"/>
      <c r="BM338" s="95"/>
      <c r="BN338" s="73"/>
      <c r="BO338" s="73"/>
      <c r="BP338" s="95"/>
      <c r="BQ338" s="95"/>
      <c r="BR338" s="73"/>
      <c r="BS338" s="73"/>
      <c r="BT338" s="95"/>
      <c r="BU338" s="95"/>
      <c r="BV338" s="73"/>
      <c r="BW338" s="73"/>
      <c r="BX338" s="95"/>
      <c r="BY338" s="95"/>
      <c r="BZ338" s="73"/>
      <c r="CA338" s="73"/>
      <c r="CB338" s="95"/>
      <c r="CC338" s="95"/>
      <c r="CD338" s="73"/>
      <c r="CE338" s="73"/>
      <c r="CF338" s="73"/>
      <c r="CG338" s="73"/>
      <c r="CH338" s="73"/>
      <c r="CI338" s="73"/>
      <c r="CJ338" s="72"/>
      <c r="CK338" s="73"/>
      <c r="CL338" s="217"/>
      <c r="CM338" s="71"/>
      <c r="CN338" s="71"/>
      <c r="CO338" s="73"/>
      <c r="CP338" s="217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18"/>
      <c r="DD338" s="218"/>
      <c r="DG338" s="218"/>
    </row>
    <row r="339" spans="2:111">
      <c r="B339" s="71"/>
      <c r="C339" s="71"/>
      <c r="D339" s="71"/>
      <c r="E339" s="73"/>
      <c r="F339" s="217"/>
      <c r="G339" s="71"/>
      <c r="H339" s="223"/>
      <c r="I339" s="73"/>
      <c r="J339" s="73"/>
      <c r="K339" s="73"/>
      <c r="L339" s="73"/>
      <c r="M339" s="73"/>
      <c r="N339" s="73"/>
      <c r="O339" s="73"/>
      <c r="P339" s="73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73"/>
      <c r="AD339" s="73"/>
      <c r="AE339" s="73"/>
      <c r="AF339" s="95"/>
      <c r="AG339" s="95"/>
      <c r="AH339" s="73"/>
      <c r="AI339" s="73"/>
      <c r="AJ339" s="95"/>
      <c r="AK339" s="95"/>
      <c r="AL339" s="73"/>
      <c r="AM339" s="73"/>
      <c r="AN339" s="95"/>
      <c r="AO339" s="95"/>
      <c r="AP339" s="73"/>
      <c r="AQ339" s="73"/>
      <c r="AR339" s="95"/>
      <c r="AS339" s="95"/>
      <c r="AT339" s="73"/>
      <c r="AU339" s="73"/>
      <c r="AV339" s="95"/>
      <c r="AW339" s="95"/>
      <c r="AX339" s="73"/>
      <c r="AY339" s="73"/>
      <c r="AZ339" s="95"/>
      <c r="BA339" s="95"/>
      <c r="BB339" s="73"/>
      <c r="BC339" s="73"/>
      <c r="BD339" s="95"/>
      <c r="BE339" s="95"/>
      <c r="BF339" s="73"/>
      <c r="BG339" s="73"/>
      <c r="BH339" s="95"/>
      <c r="BI339" s="95"/>
      <c r="BJ339" s="73"/>
      <c r="BK339" s="73"/>
      <c r="BL339" s="95"/>
      <c r="BM339" s="95"/>
      <c r="BN339" s="73"/>
      <c r="BO339" s="73"/>
      <c r="BP339" s="95"/>
      <c r="BQ339" s="95"/>
      <c r="BR339" s="73"/>
      <c r="BS339" s="73"/>
      <c r="BT339" s="95"/>
      <c r="BU339" s="95"/>
      <c r="BV339" s="73"/>
      <c r="BW339" s="73"/>
      <c r="BX339" s="95"/>
      <c r="BY339" s="95"/>
      <c r="BZ339" s="73"/>
      <c r="CA339" s="73"/>
      <c r="CB339" s="95"/>
      <c r="CC339" s="95"/>
      <c r="CD339" s="73"/>
      <c r="CE339" s="73"/>
      <c r="CF339" s="73"/>
      <c r="CG339" s="73"/>
      <c r="CH339" s="73"/>
      <c r="CI339" s="73"/>
      <c r="CJ339" s="72"/>
      <c r="CK339" s="73"/>
      <c r="CL339" s="217"/>
      <c r="CM339" s="71"/>
      <c r="CN339" s="71"/>
      <c r="CO339" s="73"/>
      <c r="CP339" s="217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18"/>
      <c r="DD339" s="218"/>
      <c r="DG339" s="218"/>
    </row>
    <row r="340" spans="2:111">
      <c r="B340" s="71"/>
      <c r="C340" s="71"/>
      <c r="D340" s="71"/>
      <c r="E340" s="73"/>
      <c r="F340" s="217"/>
      <c r="G340" s="71"/>
      <c r="H340" s="223"/>
      <c r="I340" s="73"/>
      <c r="J340" s="73"/>
      <c r="K340" s="73"/>
      <c r="L340" s="73"/>
      <c r="M340" s="73"/>
      <c r="N340" s="73"/>
      <c r="O340" s="73"/>
      <c r="P340" s="73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73"/>
      <c r="AD340" s="73"/>
      <c r="AE340" s="73"/>
      <c r="AF340" s="95"/>
      <c r="AG340" s="95"/>
      <c r="AH340" s="73"/>
      <c r="AI340" s="73"/>
      <c r="AJ340" s="95"/>
      <c r="AK340" s="95"/>
      <c r="AL340" s="73"/>
      <c r="AM340" s="73"/>
      <c r="AN340" s="95"/>
      <c r="AO340" s="95"/>
      <c r="AP340" s="73"/>
      <c r="AQ340" s="73"/>
      <c r="AR340" s="95"/>
      <c r="AS340" s="95"/>
      <c r="AT340" s="73"/>
      <c r="AU340" s="73"/>
      <c r="AV340" s="95"/>
      <c r="AW340" s="95"/>
      <c r="AX340" s="73"/>
      <c r="AY340" s="73"/>
      <c r="AZ340" s="95"/>
      <c r="BA340" s="95"/>
      <c r="BB340" s="73"/>
      <c r="BC340" s="73"/>
      <c r="BD340" s="95"/>
      <c r="BE340" s="95"/>
      <c r="BF340" s="73"/>
      <c r="BG340" s="73"/>
      <c r="BH340" s="95"/>
      <c r="BI340" s="95"/>
      <c r="BJ340" s="73"/>
      <c r="BK340" s="73"/>
      <c r="BL340" s="95"/>
      <c r="BM340" s="95"/>
      <c r="BN340" s="73"/>
      <c r="BO340" s="73"/>
      <c r="BP340" s="95"/>
      <c r="BQ340" s="95"/>
      <c r="BR340" s="73"/>
      <c r="BS340" s="73"/>
      <c r="BT340" s="95"/>
      <c r="BU340" s="95"/>
      <c r="BV340" s="73"/>
      <c r="BW340" s="73"/>
      <c r="BX340" s="95"/>
      <c r="BY340" s="95"/>
      <c r="BZ340" s="73"/>
      <c r="CA340" s="73"/>
      <c r="CB340" s="95"/>
      <c r="CC340" s="95"/>
      <c r="CD340" s="73"/>
      <c r="CE340" s="73"/>
      <c r="CF340" s="73"/>
      <c r="CG340" s="73"/>
      <c r="CH340" s="73"/>
      <c r="CI340" s="73"/>
      <c r="CJ340" s="72"/>
      <c r="CK340" s="73"/>
      <c r="CL340" s="217"/>
      <c r="CM340" s="71"/>
      <c r="CN340" s="71"/>
      <c r="CO340" s="73"/>
      <c r="CP340" s="217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18"/>
      <c r="DD340" s="218"/>
      <c r="DG340" s="218"/>
    </row>
    <row r="341" spans="2:111">
      <c r="B341" s="71"/>
      <c r="C341" s="71"/>
      <c r="D341" s="71"/>
      <c r="E341" s="73"/>
      <c r="F341" s="217"/>
      <c r="G341" s="71"/>
      <c r="H341" s="223"/>
      <c r="I341" s="73"/>
      <c r="J341" s="73"/>
      <c r="K341" s="73"/>
      <c r="L341" s="73"/>
      <c r="M341" s="73"/>
      <c r="N341" s="73"/>
      <c r="O341" s="73"/>
      <c r="P341" s="73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73"/>
      <c r="AD341" s="73"/>
      <c r="AE341" s="73"/>
      <c r="AF341" s="95"/>
      <c r="AG341" s="95"/>
      <c r="AH341" s="73"/>
      <c r="AI341" s="73"/>
      <c r="AJ341" s="95"/>
      <c r="AK341" s="95"/>
      <c r="AL341" s="73"/>
      <c r="AM341" s="73"/>
      <c r="AN341" s="95"/>
      <c r="AO341" s="95"/>
      <c r="AP341" s="73"/>
      <c r="AQ341" s="73"/>
      <c r="AR341" s="95"/>
      <c r="AS341" s="95"/>
      <c r="AT341" s="73"/>
      <c r="AU341" s="73"/>
      <c r="AV341" s="95"/>
      <c r="AW341" s="95"/>
      <c r="AX341" s="73"/>
      <c r="AY341" s="73"/>
      <c r="AZ341" s="95"/>
      <c r="BA341" s="95"/>
      <c r="BB341" s="73"/>
      <c r="BC341" s="73"/>
      <c r="BD341" s="95"/>
      <c r="BE341" s="95"/>
      <c r="BF341" s="73"/>
      <c r="BG341" s="73"/>
      <c r="BH341" s="95"/>
      <c r="BI341" s="95"/>
      <c r="BJ341" s="73"/>
      <c r="BK341" s="73"/>
      <c r="BL341" s="95"/>
      <c r="BM341" s="95"/>
      <c r="BN341" s="73"/>
      <c r="BO341" s="73"/>
      <c r="BP341" s="95"/>
      <c r="BQ341" s="95"/>
      <c r="BR341" s="73"/>
      <c r="BS341" s="73"/>
      <c r="BT341" s="95"/>
      <c r="BU341" s="95"/>
      <c r="BV341" s="73"/>
      <c r="BW341" s="73"/>
      <c r="BX341" s="95"/>
      <c r="BY341" s="95"/>
      <c r="BZ341" s="73"/>
      <c r="CA341" s="73"/>
      <c r="CB341" s="95"/>
      <c r="CC341" s="95"/>
      <c r="CD341" s="73"/>
      <c r="CE341" s="73"/>
      <c r="CF341" s="73"/>
      <c r="CG341" s="73"/>
      <c r="CH341" s="73"/>
      <c r="CI341" s="73"/>
      <c r="CJ341" s="72"/>
      <c r="CK341" s="73"/>
      <c r="CL341" s="217"/>
      <c r="CM341" s="71"/>
      <c r="CN341" s="71"/>
      <c r="CO341" s="73"/>
      <c r="CP341" s="217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18"/>
      <c r="DD341" s="218"/>
      <c r="DG341" s="218"/>
    </row>
    <row r="342" spans="2:111">
      <c r="B342" s="71"/>
      <c r="C342" s="71"/>
      <c r="D342" s="71"/>
      <c r="E342" s="73"/>
      <c r="F342" s="217"/>
      <c r="G342" s="71"/>
      <c r="H342" s="223"/>
      <c r="I342" s="73"/>
      <c r="J342" s="73"/>
      <c r="K342" s="73"/>
      <c r="L342" s="73"/>
      <c r="M342" s="73"/>
      <c r="N342" s="73"/>
      <c r="O342" s="73"/>
      <c r="P342" s="73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73"/>
      <c r="AD342" s="73"/>
      <c r="AE342" s="73"/>
      <c r="AF342" s="95"/>
      <c r="AG342" s="95"/>
      <c r="AH342" s="73"/>
      <c r="AI342" s="73"/>
      <c r="AJ342" s="95"/>
      <c r="AK342" s="95"/>
      <c r="AL342" s="73"/>
      <c r="AM342" s="73"/>
      <c r="AN342" s="95"/>
      <c r="AO342" s="95"/>
      <c r="AP342" s="73"/>
      <c r="AQ342" s="73"/>
      <c r="AR342" s="95"/>
      <c r="AS342" s="95"/>
      <c r="AT342" s="73"/>
      <c r="AU342" s="73"/>
      <c r="AV342" s="95"/>
      <c r="AW342" s="95"/>
      <c r="AX342" s="73"/>
      <c r="AY342" s="73"/>
      <c r="AZ342" s="95"/>
      <c r="BA342" s="95"/>
      <c r="BB342" s="73"/>
      <c r="BC342" s="73"/>
      <c r="BD342" s="95"/>
      <c r="BE342" s="95"/>
      <c r="BF342" s="73"/>
      <c r="BG342" s="73"/>
      <c r="BH342" s="95"/>
      <c r="BI342" s="95"/>
      <c r="BJ342" s="73"/>
      <c r="BK342" s="73"/>
      <c r="BL342" s="95"/>
      <c r="BM342" s="95"/>
      <c r="BN342" s="73"/>
      <c r="BO342" s="73"/>
      <c r="BP342" s="95"/>
      <c r="BQ342" s="95"/>
      <c r="BR342" s="73"/>
      <c r="BS342" s="73"/>
      <c r="BT342" s="95"/>
      <c r="BU342" s="95"/>
      <c r="BV342" s="73"/>
      <c r="BW342" s="73"/>
      <c r="BX342" s="95"/>
      <c r="BY342" s="95"/>
      <c r="BZ342" s="73"/>
      <c r="CA342" s="73"/>
      <c r="CB342" s="95"/>
      <c r="CC342" s="95"/>
      <c r="CD342" s="73"/>
      <c r="CE342" s="73"/>
      <c r="CF342" s="73"/>
      <c r="CG342" s="73"/>
      <c r="CH342" s="73"/>
      <c r="CI342" s="73"/>
      <c r="CJ342" s="72"/>
      <c r="CK342" s="73"/>
      <c r="CL342" s="217"/>
      <c r="CM342" s="71"/>
      <c r="CN342" s="71"/>
      <c r="CO342" s="73"/>
      <c r="CP342" s="217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18"/>
      <c r="DD342" s="218"/>
      <c r="DG342" s="218"/>
    </row>
    <row r="343" spans="2:111">
      <c r="B343" s="71"/>
      <c r="C343" s="71"/>
      <c r="D343" s="71"/>
      <c r="E343" s="73"/>
      <c r="F343" s="217"/>
      <c r="G343" s="71"/>
      <c r="H343" s="223"/>
      <c r="I343" s="73"/>
      <c r="J343" s="73"/>
      <c r="K343" s="73"/>
      <c r="L343" s="73"/>
      <c r="M343" s="73"/>
      <c r="N343" s="73"/>
      <c r="O343" s="73"/>
      <c r="P343" s="73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73"/>
      <c r="AD343" s="73"/>
      <c r="AE343" s="73"/>
      <c r="AF343" s="95"/>
      <c r="AG343" s="95"/>
      <c r="AH343" s="73"/>
      <c r="AI343" s="73"/>
      <c r="AJ343" s="95"/>
      <c r="AK343" s="95"/>
      <c r="AL343" s="73"/>
      <c r="AM343" s="73"/>
      <c r="AN343" s="95"/>
      <c r="AO343" s="95"/>
      <c r="AP343" s="73"/>
      <c r="AQ343" s="73"/>
      <c r="AR343" s="95"/>
      <c r="AS343" s="95"/>
      <c r="AT343" s="73"/>
      <c r="AU343" s="73"/>
      <c r="AV343" s="95"/>
      <c r="AW343" s="95"/>
      <c r="AX343" s="73"/>
      <c r="AY343" s="73"/>
      <c r="AZ343" s="95"/>
      <c r="BA343" s="95"/>
      <c r="BB343" s="73"/>
      <c r="BC343" s="73"/>
      <c r="BD343" s="95"/>
      <c r="BE343" s="95"/>
      <c r="BF343" s="73"/>
      <c r="BG343" s="73"/>
      <c r="BH343" s="95"/>
      <c r="BI343" s="95"/>
      <c r="BJ343" s="73"/>
      <c r="BK343" s="73"/>
      <c r="BL343" s="95"/>
      <c r="BM343" s="95"/>
      <c r="BN343" s="73"/>
      <c r="BO343" s="73"/>
      <c r="BP343" s="95"/>
      <c r="BQ343" s="95"/>
      <c r="BR343" s="73"/>
      <c r="BS343" s="73"/>
      <c r="BT343" s="95"/>
      <c r="BU343" s="95"/>
      <c r="BV343" s="73"/>
      <c r="BW343" s="73"/>
      <c r="BX343" s="95"/>
      <c r="BY343" s="95"/>
      <c r="BZ343" s="73"/>
      <c r="CA343" s="73"/>
      <c r="CB343" s="95"/>
      <c r="CC343" s="95"/>
      <c r="CD343" s="73"/>
      <c r="CE343" s="73"/>
      <c r="CF343" s="73"/>
      <c r="CG343" s="73"/>
      <c r="CH343" s="73"/>
      <c r="CI343" s="73"/>
      <c r="CJ343" s="72"/>
      <c r="CK343" s="73"/>
      <c r="CL343" s="217"/>
      <c r="CM343" s="71"/>
      <c r="CN343" s="71"/>
      <c r="CO343" s="73"/>
      <c r="CP343" s="217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18"/>
      <c r="DD343" s="218"/>
      <c r="DG343" s="218"/>
    </row>
    <row r="344" spans="2:111">
      <c r="B344" s="71"/>
      <c r="C344" s="71"/>
      <c r="D344" s="71"/>
      <c r="E344" s="73"/>
      <c r="F344" s="217"/>
      <c r="G344" s="71"/>
      <c r="H344" s="223"/>
      <c r="I344" s="73"/>
      <c r="J344" s="73"/>
      <c r="K344" s="73"/>
      <c r="L344" s="73"/>
      <c r="M344" s="73"/>
      <c r="N344" s="73"/>
      <c r="O344" s="73"/>
      <c r="P344" s="73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73"/>
      <c r="AD344" s="73"/>
      <c r="AE344" s="73"/>
      <c r="AF344" s="95"/>
      <c r="AG344" s="95"/>
      <c r="AH344" s="73"/>
      <c r="AI344" s="73"/>
      <c r="AJ344" s="95"/>
      <c r="AK344" s="95"/>
      <c r="AL344" s="73"/>
      <c r="AM344" s="73"/>
      <c r="AN344" s="95"/>
      <c r="AO344" s="95"/>
      <c r="AP344" s="73"/>
      <c r="AQ344" s="73"/>
      <c r="AR344" s="95"/>
      <c r="AS344" s="95"/>
      <c r="AT344" s="73"/>
      <c r="AU344" s="73"/>
      <c r="AV344" s="95"/>
      <c r="AW344" s="95"/>
      <c r="AX344" s="73"/>
      <c r="AY344" s="73"/>
      <c r="AZ344" s="95"/>
      <c r="BA344" s="95"/>
      <c r="BB344" s="73"/>
      <c r="BC344" s="73"/>
      <c r="BD344" s="95"/>
      <c r="BE344" s="95"/>
      <c r="BF344" s="73"/>
      <c r="BG344" s="73"/>
      <c r="BH344" s="95"/>
      <c r="BI344" s="95"/>
      <c r="BJ344" s="73"/>
      <c r="BK344" s="73"/>
      <c r="BL344" s="95"/>
      <c r="BM344" s="95"/>
      <c r="BN344" s="73"/>
      <c r="BO344" s="73"/>
      <c r="BP344" s="95"/>
      <c r="BQ344" s="95"/>
      <c r="BR344" s="73"/>
      <c r="BS344" s="73"/>
      <c r="BT344" s="95"/>
      <c r="BU344" s="95"/>
      <c r="BV344" s="73"/>
      <c r="BW344" s="73"/>
      <c r="BX344" s="95"/>
      <c r="BY344" s="95"/>
      <c r="BZ344" s="73"/>
      <c r="CA344" s="73"/>
      <c r="CB344" s="95"/>
      <c r="CC344" s="95"/>
      <c r="CD344" s="73"/>
      <c r="CE344" s="73"/>
      <c r="CF344" s="73"/>
      <c r="CG344" s="73"/>
      <c r="CH344" s="73"/>
      <c r="CI344" s="73"/>
      <c r="CJ344" s="72"/>
      <c r="CK344" s="73"/>
      <c r="CL344" s="217"/>
      <c r="CM344" s="71"/>
      <c r="CN344" s="71"/>
      <c r="CO344" s="73"/>
      <c r="CP344" s="217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18"/>
      <c r="DD344" s="218"/>
      <c r="DG344" s="218"/>
    </row>
    <row r="345" spans="2:111">
      <c r="B345" s="71"/>
      <c r="C345" s="71"/>
      <c r="D345" s="71"/>
      <c r="E345" s="73"/>
      <c r="F345" s="217"/>
      <c r="G345" s="71"/>
      <c r="H345" s="223"/>
      <c r="I345" s="73"/>
      <c r="J345" s="73"/>
      <c r="K345" s="73"/>
      <c r="L345" s="73"/>
      <c r="M345" s="73"/>
      <c r="N345" s="73"/>
      <c r="O345" s="73"/>
      <c r="P345" s="73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73"/>
      <c r="AD345" s="73"/>
      <c r="AE345" s="73"/>
      <c r="AF345" s="95"/>
      <c r="AG345" s="95"/>
      <c r="AH345" s="73"/>
      <c r="AI345" s="73"/>
      <c r="AJ345" s="95"/>
      <c r="AK345" s="95"/>
      <c r="AL345" s="73"/>
      <c r="AM345" s="73"/>
      <c r="AN345" s="95"/>
      <c r="AO345" s="95"/>
      <c r="AP345" s="73"/>
      <c r="AQ345" s="73"/>
      <c r="AR345" s="95"/>
      <c r="AS345" s="95"/>
      <c r="AT345" s="73"/>
      <c r="AU345" s="73"/>
      <c r="AV345" s="95"/>
      <c r="AW345" s="95"/>
      <c r="AX345" s="73"/>
      <c r="AY345" s="73"/>
      <c r="AZ345" s="95"/>
      <c r="BA345" s="95"/>
      <c r="BB345" s="73"/>
      <c r="BC345" s="73"/>
      <c r="BD345" s="95"/>
      <c r="BE345" s="95"/>
      <c r="BF345" s="73"/>
      <c r="BG345" s="73"/>
      <c r="BH345" s="95"/>
      <c r="BI345" s="95"/>
      <c r="BJ345" s="73"/>
      <c r="BK345" s="73"/>
      <c r="BL345" s="95"/>
      <c r="BM345" s="95"/>
      <c r="BN345" s="73"/>
      <c r="BO345" s="73"/>
      <c r="BP345" s="95"/>
      <c r="BQ345" s="95"/>
      <c r="BR345" s="73"/>
      <c r="BS345" s="73"/>
      <c r="BT345" s="95"/>
      <c r="BU345" s="95"/>
      <c r="BV345" s="73"/>
      <c r="BW345" s="73"/>
      <c r="BX345" s="95"/>
      <c r="BY345" s="95"/>
      <c r="BZ345" s="73"/>
      <c r="CA345" s="73"/>
      <c r="CB345" s="95"/>
      <c r="CC345" s="95"/>
      <c r="CD345" s="73"/>
      <c r="CE345" s="73"/>
      <c r="CF345" s="73"/>
      <c r="CG345" s="73"/>
      <c r="CH345" s="73"/>
      <c r="CI345" s="73"/>
      <c r="CJ345" s="72"/>
      <c r="CK345" s="73"/>
      <c r="CL345" s="217"/>
      <c r="CM345" s="71"/>
      <c r="CN345" s="71"/>
      <c r="CO345" s="73"/>
      <c r="CP345" s="217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18"/>
      <c r="DD345" s="218"/>
      <c r="DG345" s="218"/>
    </row>
    <row r="346" spans="2:111">
      <c r="B346" s="71"/>
      <c r="C346" s="71"/>
      <c r="D346" s="71"/>
      <c r="E346" s="73"/>
      <c r="F346" s="217"/>
      <c r="G346" s="71"/>
      <c r="H346" s="223"/>
      <c r="I346" s="73"/>
      <c r="J346" s="73"/>
      <c r="K346" s="73"/>
      <c r="L346" s="73"/>
      <c r="M346" s="73"/>
      <c r="N346" s="73"/>
      <c r="O346" s="73"/>
      <c r="P346" s="73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73"/>
      <c r="AD346" s="73"/>
      <c r="AE346" s="73"/>
      <c r="AF346" s="95"/>
      <c r="AG346" s="95"/>
      <c r="AH346" s="73"/>
      <c r="AI346" s="73"/>
      <c r="AJ346" s="95"/>
      <c r="AK346" s="95"/>
      <c r="AL346" s="73"/>
      <c r="AM346" s="73"/>
      <c r="AN346" s="95"/>
      <c r="AO346" s="95"/>
      <c r="AP346" s="73"/>
      <c r="AQ346" s="73"/>
      <c r="AR346" s="95"/>
      <c r="AS346" s="95"/>
      <c r="AT346" s="73"/>
      <c r="AU346" s="73"/>
      <c r="AV346" s="95"/>
      <c r="AW346" s="95"/>
      <c r="AX346" s="73"/>
      <c r="AY346" s="73"/>
      <c r="AZ346" s="95"/>
      <c r="BA346" s="95"/>
      <c r="BB346" s="73"/>
      <c r="BC346" s="73"/>
      <c r="BD346" s="95"/>
      <c r="BE346" s="95"/>
      <c r="BF346" s="73"/>
      <c r="BG346" s="73"/>
      <c r="BH346" s="95"/>
      <c r="BI346" s="95"/>
      <c r="BJ346" s="73"/>
      <c r="BK346" s="73"/>
      <c r="BL346" s="95"/>
      <c r="BM346" s="95"/>
      <c r="BN346" s="73"/>
      <c r="BO346" s="73"/>
      <c r="BP346" s="95"/>
      <c r="BQ346" s="95"/>
      <c r="BR346" s="73"/>
      <c r="BS346" s="73"/>
      <c r="BT346" s="95"/>
      <c r="BU346" s="95"/>
      <c r="BV346" s="73"/>
      <c r="BW346" s="73"/>
      <c r="BX346" s="95"/>
      <c r="BY346" s="95"/>
      <c r="BZ346" s="73"/>
      <c r="CA346" s="73"/>
      <c r="CB346" s="95"/>
      <c r="CC346" s="95"/>
      <c r="CD346" s="73"/>
      <c r="CE346" s="73"/>
      <c r="CF346" s="73"/>
      <c r="CG346" s="73"/>
      <c r="CH346" s="73"/>
      <c r="CI346" s="73"/>
      <c r="CJ346" s="72"/>
      <c r="CK346" s="73"/>
      <c r="CL346" s="217"/>
      <c r="CM346" s="71"/>
      <c r="CN346" s="71"/>
      <c r="CO346" s="73"/>
      <c r="CP346" s="217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18"/>
      <c r="DD346" s="218"/>
      <c r="DG346" s="218"/>
    </row>
    <row r="347" spans="2:111">
      <c r="B347" s="71"/>
      <c r="C347" s="71"/>
      <c r="D347" s="71"/>
      <c r="E347" s="73"/>
      <c r="F347" s="217"/>
      <c r="G347" s="71"/>
      <c r="H347" s="223"/>
      <c r="I347" s="73"/>
      <c r="J347" s="73"/>
      <c r="K347" s="73"/>
      <c r="L347" s="73"/>
      <c r="M347" s="73"/>
      <c r="N347" s="73"/>
      <c r="O347" s="73"/>
      <c r="P347" s="73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73"/>
      <c r="AD347" s="73"/>
      <c r="AE347" s="73"/>
      <c r="AF347" s="95"/>
      <c r="AG347" s="95"/>
      <c r="AH347" s="73"/>
      <c r="AI347" s="73"/>
      <c r="AJ347" s="95"/>
      <c r="AK347" s="95"/>
      <c r="AL347" s="73"/>
      <c r="AM347" s="73"/>
      <c r="AN347" s="95"/>
      <c r="AO347" s="95"/>
      <c r="AP347" s="73"/>
      <c r="AQ347" s="73"/>
      <c r="AR347" s="95"/>
      <c r="AS347" s="95"/>
      <c r="AT347" s="73"/>
      <c r="AU347" s="73"/>
      <c r="AV347" s="95"/>
      <c r="AW347" s="95"/>
      <c r="AX347" s="73"/>
      <c r="AY347" s="73"/>
      <c r="AZ347" s="95"/>
      <c r="BA347" s="95"/>
      <c r="BB347" s="73"/>
      <c r="BC347" s="73"/>
      <c r="BD347" s="95"/>
      <c r="BE347" s="95"/>
      <c r="BF347" s="73"/>
      <c r="BG347" s="73"/>
      <c r="BH347" s="95"/>
      <c r="BI347" s="95"/>
      <c r="BJ347" s="73"/>
      <c r="BK347" s="73"/>
      <c r="BL347" s="95"/>
      <c r="BM347" s="95"/>
      <c r="BN347" s="73"/>
      <c r="BO347" s="73"/>
      <c r="BP347" s="95"/>
      <c r="BQ347" s="95"/>
      <c r="BR347" s="73"/>
      <c r="BS347" s="73"/>
      <c r="BT347" s="95"/>
      <c r="BU347" s="95"/>
      <c r="BV347" s="73"/>
      <c r="BW347" s="73"/>
      <c r="BX347" s="95"/>
      <c r="BY347" s="95"/>
      <c r="BZ347" s="73"/>
      <c r="CA347" s="73"/>
      <c r="CB347" s="95"/>
      <c r="CC347" s="95"/>
      <c r="CD347" s="73"/>
      <c r="CE347" s="73"/>
      <c r="CF347" s="73"/>
      <c r="CG347" s="73"/>
      <c r="CH347" s="73"/>
      <c r="CI347" s="73"/>
      <c r="CJ347" s="72"/>
      <c r="CK347" s="73"/>
      <c r="CL347" s="217"/>
      <c r="CM347" s="71"/>
      <c r="CN347" s="71"/>
      <c r="CO347" s="73"/>
      <c r="CP347" s="217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18"/>
      <c r="DD347" s="218"/>
      <c r="DG347" s="218"/>
    </row>
    <row r="348" spans="2:111">
      <c r="B348" s="71"/>
      <c r="C348" s="71"/>
      <c r="D348" s="71"/>
      <c r="E348" s="73"/>
      <c r="F348" s="217"/>
      <c r="G348" s="71"/>
      <c r="H348" s="223"/>
      <c r="I348" s="73"/>
      <c r="J348" s="73"/>
      <c r="K348" s="73"/>
      <c r="L348" s="73"/>
      <c r="M348" s="73"/>
      <c r="N348" s="73"/>
      <c r="O348" s="73"/>
      <c r="P348" s="73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73"/>
      <c r="AD348" s="73"/>
      <c r="AE348" s="73"/>
      <c r="AF348" s="95"/>
      <c r="AG348" s="95"/>
      <c r="AH348" s="73"/>
      <c r="AI348" s="73"/>
      <c r="AJ348" s="95"/>
      <c r="AK348" s="95"/>
      <c r="AL348" s="73"/>
      <c r="AM348" s="73"/>
      <c r="AN348" s="95"/>
      <c r="AO348" s="95"/>
      <c r="AP348" s="73"/>
      <c r="AQ348" s="73"/>
      <c r="AR348" s="95"/>
      <c r="AS348" s="95"/>
      <c r="AT348" s="73"/>
      <c r="AU348" s="73"/>
      <c r="AV348" s="95"/>
      <c r="AW348" s="95"/>
      <c r="AX348" s="73"/>
      <c r="AY348" s="73"/>
      <c r="AZ348" s="95"/>
      <c r="BA348" s="95"/>
      <c r="BB348" s="73"/>
      <c r="BC348" s="73"/>
      <c r="BD348" s="95"/>
      <c r="BE348" s="95"/>
      <c r="BF348" s="73"/>
      <c r="BG348" s="73"/>
      <c r="BH348" s="95"/>
      <c r="BI348" s="95"/>
      <c r="BJ348" s="73"/>
      <c r="BK348" s="73"/>
      <c r="BL348" s="95"/>
      <c r="BM348" s="95"/>
      <c r="BN348" s="73"/>
      <c r="BO348" s="73"/>
      <c r="BP348" s="95"/>
      <c r="BQ348" s="95"/>
      <c r="BR348" s="73"/>
      <c r="BS348" s="73"/>
      <c r="BT348" s="95"/>
      <c r="BU348" s="95"/>
      <c r="BV348" s="73"/>
      <c r="BW348" s="73"/>
      <c r="BX348" s="95"/>
      <c r="BY348" s="95"/>
      <c r="BZ348" s="73"/>
      <c r="CA348" s="73"/>
      <c r="CB348" s="95"/>
      <c r="CC348" s="95"/>
      <c r="CD348" s="73"/>
      <c r="CE348" s="73"/>
      <c r="CF348" s="73"/>
      <c r="CG348" s="73"/>
      <c r="CH348" s="73"/>
      <c r="CI348" s="73"/>
      <c r="CJ348" s="72"/>
      <c r="CK348" s="73"/>
      <c r="CL348" s="217"/>
      <c r="CM348" s="71"/>
      <c r="CN348" s="71"/>
      <c r="CO348" s="73"/>
      <c r="CP348" s="217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18"/>
      <c r="DD348" s="218"/>
      <c r="DG348" s="218"/>
    </row>
    <row r="349" spans="2:111">
      <c r="B349" s="71"/>
      <c r="C349" s="71"/>
      <c r="D349" s="71"/>
      <c r="E349" s="73"/>
      <c r="F349" s="217"/>
      <c r="G349" s="71"/>
      <c r="H349" s="223"/>
      <c r="I349" s="73"/>
      <c r="J349" s="73"/>
      <c r="K349" s="73"/>
      <c r="L349" s="73"/>
      <c r="M349" s="73"/>
      <c r="N349" s="73"/>
      <c r="O349" s="73"/>
      <c r="P349" s="73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73"/>
      <c r="AD349" s="73"/>
      <c r="AE349" s="73"/>
      <c r="AF349" s="95"/>
      <c r="AG349" s="95"/>
      <c r="AH349" s="73"/>
      <c r="AI349" s="73"/>
      <c r="AJ349" s="95"/>
      <c r="AK349" s="95"/>
      <c r="AL349" s="73"/>
      <c r="AM349" s="73"/>
      <c r="AN349" s="95"/>
      <c r="AO349" s="95"/>
      <c r="AP349" s="73"/>
      <c r="AQ349" s="73"/>
      <c r="AR349" s="95"/>
      <c r="AS349" s="95"/>
      <c r="AT349" s="73"/>
      <c r="AU349" s="73"/>
      <c r="AV349" s="95"/>
      <c r="AW349" s="95"/>
      <c r="AX349" s="73"/>
      <c r="AY349" s="73"/>
      <c r="AZ349" s="95"/>
      <c r="BA349" s="95"/>
      <c r="BB349" s="73"/>
      <c r="BC349" s="73"/>
      <c r="BD349" s="95"/>
      <c r="BE349" s="95"/>
      <c r="BF349" s="73"/>
      <c r="BG349" s="73"/>
      <c r="BH349" s="95"/>
      <c r="BI349" s="95"/>
      <c r="BJ349" s="73"/>
      <c r="BK349" s="73"/>
      <c r="BL349" s="95"/>
      <c r="BM349" s="95"/>
      <c r="BN349" s="73"/>
      <c r="BO349" s="73"/>
      <c r="BP349" s="95"/>
      <c r="BQ349" s="95"/>
      <c r="BR349" s="73"/>
      <c r="BS349" s="73"/>
      <c r="BT349" s="95"/>
      <c r="BU349" s="95"/>
      <c r="BV349" s="73"/>
      <c r="BW349" s="73"/>
      <c r="BX349" s="95"/>
      <c r="BY349" s="95"/>
      <c r="BZ349" s="73"/>
      <c r="CA349" s="73"/>
      <c r="CB349" s="95"/>
      <c r="CC349" s="95"/>
      <c r="CD349" s="73"/>
      <c r="CE349" s="73"/>
      <c r="CF349" s="73"/>
      <c r="CG349" s="73"/>
      <c r="CH349" s="73"/>
      <c r="CI349" s="73"/>
      <c r="CJ349" s="72"/>
      <c r="CK349" s="73"/>
      <c r="CL349" s="217"/>
      <c r="CM349" s="71"/>
      <c r="CN349" s="71"/>
      <c r="CO349" s="73"/>
      <c r="CP349" s="217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18"/>
      <c r="DD349" s="218"/>
      <c r="DG349" s="218"/>
    </row>
    <row r="350" spans="2:111">
      <c r="B350" s="71"/>
      <c r="C350" s="71"/>
      <c r="D350" s="71"/>
      <c r="E350" s="73"/>
      <c r="F350" s="217"/>
      <c r="G350" s="71"/>
      <c r="H350" s="223"/>
      <c r="I350" s="73"/>
      <c r="J350" s="73"/>
      <c r="K350" s="73"/>
      <c r="L350" s="73"/>
      <c r="M350" s="73"/>
      <c r="N350" s="73"/>
      <c r="O350" s="73"/>
      <c r="P350" s="73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73"/>
      <c r="AD350" s="73"/>
      <c r="AE350" s="73"/>
      <c r="AF350" s="95"/>
      <c r="AG350" s="95"/>
      <c r="AH350" s="73"/>
      <c r="AI350" s="73"/>
      <c r="AJ350" s="95"/>
      <c r="AK350" s="95"/>
      <c r="AL350" s="73"/>
      <c r="AM350" s="73"/>
      <c r="AN350" s="95"/>
      <c r="AO350" s="95"/>
      <c r="AP350" s="73"/>
      <c r="AQ350" s="73"/>
      <c r="AR350" s="95"/>
      <c r="AS350" s="95"/>
      <c r="AT350" s="73"/>
      <c r="AU350" s="73"/>
      <c r="AV350" s="95"/>
      <c r="AW350" s="95"/>
      <c r="AX350" s="73"/>
      <c r="AY350" s="73"/>
      <c r="AZ350" s="95"/>
      <c r="BA350" s="95"/>
      <c r="BB350" s="73"/>
      <c r="BC350" s="73"/>
      <c r="BD350" s="95"/>
      <c r="BE350" s="95"/>
      <c r="BF350" s="73"/>
      <c r="BG350" s="73"/>
      <c r="BH350" s="95"/>
      <c r="BI350" s="95"/>
      <c r="BJ350" s="73"/>
      <c r="BK350" s="73"/>
      <c r="BL350" s="95"/>
      <c r="BM350" s="95"/>
      <c r="BN350" s="73"/>
      <c r="BO350" s="73"/>
      <c r="BP350" s="95"/>
      <c r="BQ350" s="95"/>
      <c r="BR350" s="73"/>
      <c r="BS350" s="73"/>
      <c r="BT350" s="95"/>
      <c r="BU350" s="95"/>
      <c r="BV350" s="73"/>
      <c r="BW350" s="73"/>
      <c r="BX350" s="95"/>
      <c r="BY350" s="95"/>
      <c r="BZ350" s="73"/>
      <c r="CA350" s="73"/>
      <c r="CB350" s="95"/>
      <c r="CC350" s="95"/>
      <c r="CD350" s="73"/>
      <c r="CE350" s="73"/>
      <c r="CF350" s="73"/>
      <c r="CG350" s="73"/>
      <c r="CH350" s="73"/>
      <c r="CI350" s="73"/>
      <c r="CJ350" s="72"/>
      <c r="CK350" s="73"/>
      <c r="CL350" s="217"/>
      <c r="CM350" s="71"/>
      <c r="CN350" s="71"/>
      <c r="CO350" s="73"/>
      <c r="CP350" s="217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18"/>
      <c r="DD350" s="218"/>
      <c r="DG350" s="218"/>
    </row>
    <row r="351" spans="2:111">
      <c r="B351" s="71"/>
      <c r="C351" s="71"/>
      <c r="D351" s="71"/>
      <c r="E351" s="73"/>
      <c r="F351" s="217"/>
      <c r="G351" s="71"/>
      <c r="H351" s="223"/>
      <c r="I351" s="73"/>
      <c r="J351" s="73"/>
      <c r="K351" s="73"/>
      <c r="L351" s="73"/>
      <c r="M351" s="73"/>
      <c r="N351" s="73"/>
      <c r="O351" s="73"/>
      <c r="P351" s="73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73"/>
      <c r="AD351" s="73"/>
      <c r="AE351" s="73"/>
      <c r="AF351" s="95"/>
      <c r="AG351" s="95"/>
      <c r="AH351" s="73"/>
      <c r="AI351" s="73"/>
      <c r="AJ351" s="95"/>
      <c r="AK351" s="95"/>
      <c r="AL351" s="73"/>
      <c r="AM351" s="73"/>
      <c r="AN351" s="95"/>
      <c r="AO351" s="95"/>
      <c r="AP351" s="73"/>
      <c r="AQ351" s="73"/>
      <c r="AR351" s="95"/>
      <c r="AS351" s="95"/>
      <c r="AT351" s="73"/>
      <c r="AU351" s="73"/>
      <c r="AV351" s="95"/>
      <c r="AW351" s="95"/>
      <c r="AX351" s="73"/>
      <c r="AY351" s="73"/>
      <c r="AZ351" s="95"/>
      <c r="BA351" s="95"/>
      <c r="BB351" s="73"/>
      <c r="BC351" s="73"/>
      <c r="BD351" s="95"/>
      <c r="BE351" s="95"/>
      <c r="BF351" s="73"/>
      <c r="BG351" s="73"/>
      <c r="BH351" s="95"/>
      <c r="BI351" s="95"/>
      <c r="BJ351" s="73"/>
      <c r="BK351" s="73"/>
      <c r="BL351" s="95"/>
      <c r="BM351" s="95"/>
      <c r="BN351" s="73"/>
      <c r="BO351" s="73"/>
      <c r="BP351" s="95"/>
      <c r="BQ351" s="95"/>
      <c r="BR351" s="73"/>
      <c r="BS351" s="73"/>
      <c r="BT351" s="95"/>
      <c r="BU351" s="95"/>
      <c r="BV351" s="73"/>
      <c r="BW351" s="73"/>
      <c r="BX351" s="95"/>
      <c r="BY351" s="95"/>
      <c r="BZ351" s="73"/>
      <c r="CA351" s="73"/>
      <c r="CB351" s="95"/>
      <c r="CC351" s="95"/>
      <c r="CD351" s="73"/>
      <c r="CE351" s="73"/>
      <c r="CF351" s="73"/>
      <c r="CG351" s="73"/>
      <c r="CH351" s="73"/>
      <c r="CI351" s="73"/>
      <c r="CJ351" s="72"/>
      <c r="CK351" s="73"/>
      <c r="CL351" s="217"/>
      <c r="CM351" s="71"/>
      <c r="CN351" s="71"/>
      <c r="CO351" s="73"/>
      <c r="CP351" s="217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18"/>
      <c r="DD351" s="218"/>
      <c r="DG351" s="218"/>
    </row>
    <row r="352" spans="2:111">
      <c r="B352" s="71"/>
      <c r="C352" s="71"/>
      <c r="D352" s="71"/>
      <c r="E352" s="73"/>
      <c r="F352" s="217"/>
      <c r="G352" s="71"/>
      <c r="H352" s="223"/>
      <c r="I352" s="73"/>
      <c r="J352" s="73"/>
      <c r="K352" s="73"/>
      <c r="L352" s="73"/>
      <c r="M352" s="73"/>
      <c r="N352" s="73"/>
      <c r="O352" s="73"/>
      <c r="P352" s="73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73"/>
      <c r="AD352" s="73"/>
      <c r="AE352" s="73"/>
      <c r="AF352" s="95"/>
      <c r="AG352" s="95"/>
      <c r="AH352" s="73"/>
      <c r="AI352" s="73"/>
      <c r="AJ352" s="95"/>
      <c r="AK352" s="95"/>
      <c r="AL352" s="73"/>
      <c r="AM352" s="73"/>
      <c r="AN352" s="95"/>
      <c r="AO352" s="95"/>
      <c r="AP352" s="73"/>
      <c r="AQ352" s="73"/>
      <c r="AR352" s="95"/>
      <c r="AS352" s="95"/>
      <c r="AT352" s="73"/>
      <c r="AU352" s="73"/>
      <c r="AV352" s="95"/>
      <c r="AW352" s="95"/>
      <c r="AX352" s="73"/>
      <c r="AY352" s="73"/>
      <c r="AZ352" s="95"/>
      <c r="BA352" s="95"/>
      <c r="BB352" s="73"/>
      <c r="BC352" s="73"/>
      <c r="BD352" s="95"/>
      <c r="BE352" s="95"/>
      <c r="BF352" s="73"/>
      <c r="BG352" s="73"/>
      <c r="BH352" s="95"/>
      <c r="BI352" s="95"/>
      <c r="BJ352" s="73"/>
      <c r="BK352" s="73"/>
      <c r="BL352" s="95"/>
      <c r="BM352" s="95"/>
      <c r="BN352" s="73"/>
      <c r="BO352" s="73"/>
      <c r="BP352" s="95"/>
      <c r="BQ352" s="95"/>
      <c r="BR352" s="73"/>
      <c r="BS352" s="73"/>
      <c r="BT352" s="95"/>
      <c r="BU352" s="95"/>
      <c r="BV352" s="73"/>
      <c r="BW352" s="73"/>
      <c r="BX352" s="95"/>
      <c r="BY352" s="95"/>
      <c r="BZ352" s="73"/>
      <c r="CA352" s="73"/>
      <c r="CB352" s="95"/>
      <c r="CC352" s="95"/>
      <c r="CD352" s="73"/>
      <c r="CE352" s="73"/>
      <c r="CF352" s="73"/>
      <c r="CG352" s="73"/>
      <c r="CH352" s="73"/>
      <c r="CI352" s="73"/>
      <c r="CJ352" s="72"/>
      <c r="CK352" s="73"/>
      <c r="CL352" s="217"/>
      <c r="CM352" s="71"/>
      <c r="CN352" s="71"/>
      <c r="CO352" s="73"/>
      <c r="CP352" s="217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18"/>
      <c r="DD352" s="218"/>
      <c r="DG352" s="218"/>
    </row>
    <row r="353" spans="2:111">
      <c r="B353" s="71"/>
      <c r="C353" s="71"/>
      <c r="D353" s="71"/>
      <c r="E353" s="73"/>
      <c r="F353" s="217"/>
      <c r="G353" s="71"/>
      <c r="H353" s="223"/>
      <c r="I353" s="73"/>
      <c r="J353" s="73"/>
      <c r="K353" s="73"/>
      <c r="L353" s="73"/>
      <c r="M353" s="73"/>
      <c r="N353" s="73"/>
      <c r="O353" s="73"/>
      <c r="P353" s="73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73"/>
      <c r="AD353" s="73"/>
      <c r="AE353" s="73"/>
      <c r="AF353" s="95"/>
      <c r="AG353" s="95"/>
      <c r="AH353" s="73"/>
      <c r="AI353" s="73"/>
      <c r="AJ353" s="95"/>
      <c r="AK353" s="95"/>
      <c r="AL353" s="73"/>
      <c r="AM353" s="73"/>
      <c r="AN353" s="95"/>
      <c r="AO353" s="95"/>
      <c r="AP353" s="73"/>
      <c r="AQ353" s="73"/>
      <c r="AR353" s="95"/>
      <c r="AS353" s="95"/>
      <c r="AT353" s="73"/>
      <c r="AU353" s="73"/>
      <c r="AV353" s="95"/>
      <c r="AW353" s="95"/>
      <c r="AX353" s="73"/>
      <c r="AY353" s="73"/>
      <c r="AZ353" s="95"/>
      <c r="BA353" s="95"/>
      <c r="BB353" s="73"/>
      <c r="BC353" s="73"/>
      <c r="BD353" s="95"/>
      <c r="BE353" s="95"/>
      <c r="BF353" s="73"/>
      <c r="BG353" s="73"/>
      <c r="BH353" s="95"/>
      <c r="BI353" s="95"/>
      <c r="BJ353" s="73"/>
      <c r="BK353" s="73"/>
      <c r="BL353" s="95"/>
      <c r="BM353" s="95"/>
      <c r="BN353" s="73"/>
      <c r="BO353" s="73"/>
      <c r="BP353" s="95"/>
      <c r="BQ353" s="95"/>
      <c r="BR353" s="73"/>
      <c r="BS353" s="73"/>
      <c r="BT353" s="95"/>
      <c r="BU353" s="95"/>
      <c r="BV353" s="73"/>
      <c r="BW353" s="73"/>
      <c r="BX353" s="95"/>
      <c r="BY353" s="95"/>
      <c r="BZ353" s="73"/>
      <c r="CA353" s="73"/>
      <c r="CB353" s="95"/>
      <c r="CC353" s="95"/>
      <c r="CD353" s="73"/>
      <c r="CE353" s="73"/>
      <c r="CF353" s="73"/>
      <c r="CG353" s="73"/>
      <c r="CH353" s="73"/>
      <c r="CI353" s="73"/>
      <c r="CJ353" s="72"/>
      <c r="CK353" s="73"/>
      <c r="CL353" s="217"/>
      <c r="CM353" s="71"/>
      <c r="CN353" s="71"/>
      <c r="CO353" s="73"/>
      <c r="CP353" s="217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18"/>
      <c r="DD353" s="218"/>
      <c r="DG353" s="218"/>
    </row>
    <row r="354" spans="2:111">
      <c r="B354" s="71"/>
      <c r="C354" s="71"/>
      <c r="D354" s="71"/>
      <c r="E354" s="73"/>
      <c r="F354" s="217"/>
      <c r="G354" s="71"/>
      <c r="H354" s="223"/>
      <c r="I354" s="73"/>
      <c r="J354" s="73"/>
      <c r="K354" s="73"/>
      <c r="L354" s="73"/>
      <c r="M354" s="73"/>
      <c r="N354" s="73"/>
      <c r="O354" s="73"/>
      <c r="P354" s="73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73"/>
      <c r="AD354" s="73"/>
      <c r="AE354" s="73"/>
      <c r="AF354" s="95"/>
      <c r="AG354" s="95"/>
      <c r="AH354" s="73"/>
      <c r="AI354" s="73"/>
      <c r="AJ354" s="95"/>
      <c r="AK354" s="95"/>
      <c r="AL354" s="73"/>
      <c r="AM354" s="73"/>
      <c r="AN354" s="95"/>
      <c r="AO354" s="95"/>
      <c r="AP354" s="73"/>
      <c r="AQ354" s="73"/>
      <c r="AR354" s="95"/>
      <c r="AS354" s="95"/>
      <c r="AT354" s="73"/>
      <c r="AU354" s="73"/>
      <c r="AV354" s="95"/>
      <c r="AW354" s="95"/>
      <c r="AX354" s="73"/>
      <c r="AY354" s="73"/>
      <c r="AZ354" s="95"/>
      <c r="BA354" s="95"/>
      <c r="BB354" s="73"/>
      <c r="BC354" s="73"/>
      <c r="BD354" s="95"/>
      <c r="BE354" s="95"/>
      <c r="BF354" s="73"/>
      <c r="BG354" s="73"/>
      <c r="BH354" s="95"/>
      <c r="BI354" s="95"/>
      <c r="BJ354" s="73"/>
      <c r="BK354" s="73"/>
      <c r="BL354" s="95"/>
      <c r="BM354" s="95"/>
      <c r="BN354" s="73"/>
      <c r="BO354" s="73"/>
      <c r="BP354" s="95"/>
      <c r="BQ354" s="95"/>
      <c r="BR354" s="73"/>
      <c r="BS354" s="73"/>
      <c r="BT354" s="95"/>
      <c r="BU354" s="95"/>
      <c r="BV354" s="73"/>
      <c r="BW354" s="73"/>
      <c r="BX354" s="95"/>
      <c r="BY354" s="95"/>
      <c r="BZ354" s="73"/>
      <c r="CA354" s="73"/>
      <c r="CB354" s="95"/>
      <c r="CC354" s="95"/>
      <c r="CD354" s="73"/>
      <c r="CE354" s="73"/>
      <c r="CF354" s="73"/>
      <c r="CG354" s="73"/>
      <c r="CH354" s="73"/>
      <c r="CI354" s="73"/>
      <c r="CJ354" s="72"/>
      <c r="CK354" s="73"/>
      <c r="CL354" s="217"/>
      <c r="CM354" s="71"/>
      <c r="CN354" s="71"/>
      <c r="CO354" s="73"/>
      <c r="CP354" s="217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18"/>
      <c r="DD354" s="218"/>
      <c r="DG354" s="218"/>
    </row>
    <row r="355" spans="2:111">
      <c r="B355" s="71"/>
      <c r="C355" s="71"/>
      <c r="D355" s="71"/>
      <c r="E355" s="73"/>
      <c r="F355" s="217"/>
      <c r="G355" s="71"/>
      <c r="H355" s="223"/>
      <c r="I355" s="73"/>
      <c r="J355" s="73"/>
      <c r="K355" s="73"/>
      <c r="L355" s="73"/>
      <c r="M355" s="73"/>
      <c r="N355" s="73"/>
      <c r="O355" s="73"/>
      <c r="P355" s="73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73"/>
      <c r="AD355" s="73"/>
      <c r="AE355" s="73"/>
      <c r="AF355" s="95"/>
      <c r="AG355" s="95"/>
      <c r="AH355" s="73"/>
      <c r="AI355" s="73"/>
      <c r="AJ355" s="95"/>
      <c r="AK355" s="95"/>
      <c r="AL355" s="73"/>
      <c r="AM355" s="73"/>
      <c r="AN355" s="95"/>
      <c r="AO355" s="95"/>
      <c r="AP355" s="73"/>
      <c r="AQ355" s="73"/>
      <c r="AR355" s="95"/>
      <c r="AS355" s="95"/>
      <c r="AT355" s="73"/>
      <c r="AU355" s="73"/>
      <c r="AV355" s="95"/>
      <c r="AW355" s="95"/>
      <c r="AX355" s="73"/>
      <c r="AY355" s="73"/>
      <c r="AZ355" s="95"/>
      <c r="BA355" s="95"/>
      <c r="BB355" s="73"/>
      <c r="BC355" s="73"/>
      <c r="BD355" s="95"/>
      <c r="BE355" s="95"/>
      <c r="BF355" s="73"/>
      <c r="BG355" s="73"/>
      <c r="BH355" s="95"/>
      <c r="BI355" s="95"/>
      <c r="BJ355" s="73"/>
      <c r="BK355" s="73"/>
      <c r="BL355" s="95"/>
      <c r="BM355" s="95"/>
      <c r="BN355" s="73"/>
      <c r="BO355" s="73"/>
      <c r="BP355" s="95"/>
      <c r="BQ355" s="95"/>
      <c r="BR355" s="73"/>
      <c r="BS355" s="73"/>
      <c r="BT355" s="95"/>
      <c r="BU355" s="95"/>
      <c r="BV355" s="73"/>
      <c r="BW355" s="73"/>
      <c r="BX355" s="95"/>
      <c r="BY355" s="95"/>
      <c r="BZ355" s="73"/>
      <c r="CA355" s="73"/>
      <c r="CB355" s="95"/>
      <c r="CC355" s="95"/>
      <c r="CD355" s="73"/>
      <c r="CE355" s="73"/>
      <c r="CF355" s="73"/>
      <c r="CG355" s="73"/>
      <c r="CH355" s="73"/>
      <c r="CI355" s="73"/>
      <c r="CJ355" s="72"/>
      <c r="CK355" s="73"/>
      <c r="CL355" s="217"/>
      <c r="CM355" s="71"/>
      <c r="CN355" s="71"/>
      <c r="CO355" s="73"/>
      <c r="CP355" s="217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18"/>
      <c r="DD355" s="218"/>
      <c r="DG355" s="218"/>
    </row>
    <row r="356" spans="2:111">
      <c r="B356" s="71"/>
      <c r="C356" s="71"/>
      <c r="D356" s="71"/>
      <c r="E356" s="73"/>
      <c r="F356" s="217"/>
      <c r="G356" s="71"/>
      <c r="H356" s="223"/>
      <c r="I356" s="73"/>
      <c r="J356" s="73"/>
      <c r="K356" s="73"/>
      <c r="L356" s="73"/>
      <c r="M356" s="73"/>
      <c r="N356" s="73"/>
      <c r="O356" s="73"/>
      <c r="P356" s="73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73"/>
      <c r="AD356" s="73"/>
      <c r="AE356" s="73"/>
      <c r="AF356" s="95"/>
      <c r="AG356" s="95"/>
      <c r="AH356" s="73"/>
      <c r="AI356" s="73"/>
      <c r="AJ356" s="95"/>
      <c r="AK356" s="95"/>
      <c r="AL356" s="73"/>
      <c r="AM356" s="73"/>
      <c r="AN356" s="95"/>
      <c r="AO356" s="95"/>
      <c r="AP356" s="73"/>
      <c r="AQ356" s="73"/>
      <c r="AR356" s="95"/>
      <c r="AS356" s="95"/>
      <c r="AT356" s="73"/>
      <c r="AU356" s="73"/>
      <c r="AV356" s="95"/>
      <c r="AW356" s="95"/>
      <c r="AX356" s="73"/>
      <c r="AY356" s="73"/>
      <c r="AZ356" s="95"/>
      <c r="BA356" s="95"/>
      <c r="BB356" s="73"/>
      <c r="BC356" s="73"/>
      <c r="BD356" s="95"/>
      <c r="BE356" s="95"/>
      <c r="BF356" s="73"/>
      <c r="BG356" s="73"/>
      <c r="BH356" s="95"/>
      <c r="BI356" s="95"/>
      <c r="BJ356" s="73"/>
      <c r="BK356" s="73"/>
      <c r="BL356" s="95"/>
      <c r="BM356" s="95"/>
      <c r="BN356" s="73"/>
      <c r="BO356" s="73"/>
      <c r="BP356" s="95"/>
      <c r="BQ356" s="95"/>
      <c r="BR356" s="73"/>
      <c r="BS356" s="73"/>
      <c r="BT356" s="95"/>
      <c r="BU356" s="95"/>
      <c r="BV356" s="73"/>
      <c r="BW356" s="73"/>
      <c r="BX356" s="95"/>
      <c r="BY356" s="95"/>
      <c r="BZ356" s="73"/>
      <c r="CA356" s="73"/>
      <c r="CB356" s="95"/>
      <c r="CC356" s="95"/>
      <c r="CD356" s="73"/>
      <c r="CE356" s="73"/>
      <c r="CF356" s="73"/>
      <c r="CG356" s="73"/>
      <c r="CH356" s="73"/>
      <c r="CI356" s="73"/>
      <c r="CJ356" s="72"/>
      <c r="CK356" s="73"/>
      <c r="CL356" s="217"/>
      <c r="CM356" s="71"/>
      <c r="CN356" s="71"/>
      <c r="CO356" s="73"/>
      <c r="CP356" s="217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18"/>
      <c r="DD356" s="218"/>
      <c r="DG356" s="218"/>
    </row>
    <row r="357" spans="2:111">
      <c r="B357" s="71"/>
      <c r="C357" s="71"/>
      <c r="D357" s="71"/>
      <c r="E357" s="73"/>
      <c r="F357" s="217"/>
      <c r="G357" s="71"/>
      <c r="H357" s="223"/>
      <c r="I357" s="73"/>
      <c r="J357" s="73"/>
      <c r="K357" s="73"/>
      <c r="L357" s="73"/>
      <c r="M357" s="73"/>
      <c r="N357" s="73"/>
      <c r="O357" s="73"/>
      <c r="P357" s="73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73"/>
      <c r="AD357" s="73"/>
      <c r="AE357" s="73"/>
      <c r="AF357" s="95"/>
      <c r="AG357" s="95"/>
      <c r="AH357" s="73"/>
      <c r="AI357" s="73"/>
      <c r="AJ357" s="95"/>
      <c r="AK357" s="95"/>
      <c r="AL357" s="73"/>
      <c r="AM357" s="73"/>
      <c r="AN357" s="95"/>
      <c r="AO357" s="95"/>
      <c r="AP357" s="73"/>
      <c r="AQ357" s="73"/>
      <c r="AR357" s="95"/>
      <c r="AS357" s="95"/>
      <c r="AT357" s="73"/>
      <c r="AU357" s="73"/>
      <c r="AV357" s="95"/>
      <c r="AW357" s="95"/>
      <c r="AX357" s="73"/>
      <c r="AY357" s="73"/>
      <c r="AZ357" s="95"/>
      <c r="BA357" s="95"/>
      <c r="BB357" s="73"/>
      <c r="BC357" s="73"/>
      <c r="BD357" s="95"/>
      <c r="BE357" s="95"/>
      <c r="BF357" s="73"/>
      <c r="BG357" s="73"/>
      <c r="BH357" s="95"/>
      <c r="BI357" s="95"/>
      <c r="BJ357" s="73"/>
      <c r="BK357" s="73"/>
      <c r="BL357" s="95"/>
      <c r="BM357" s="95"/>
      <c r="BN357" s="73"/>
      <c r="BO357" s="73"/>
      <c r="BP357" s="95"/>
      <c r="BQ357" s="95"/>
      <c r="BR357" s="73"/>
      <c r="BS357" s="73"/>
      <c r="BT357" s="95"/>
      <c r="BU357" s="95"/>
      <c r="BV357" s="73"/>
      <c r="BW357" s="73"/>
      <c r="BX357" s="95"/>
      <c r="BY357" s="95"/>
      <c r="BZ357" s="73"/>
      <c r="CA357" s="73"/>
      <c r="CB357" s="95"/>
      <c r="CC357" s="95"/>
      <c r="CD357" s="73"/>
      <c r="CE357" s="73"/>
      <c r="CF357" s="73"/>
      <c r="CG357" s="73"/>
      <c r="CH357" s="73"/>
      <c r="CI357" s="73"/>
      <c r="CJ357" s="72"/>
      <c r="CK357" s="73"/>
      <c r="CL357" s="217"/>
      <c r="CM357" s="71"/>
      <c r="CN357" s="71"/>
      <c r="CO357" s="73"/>
      <c r="CP357" s="217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18"/>
      <c r="DD357" s="218"/>
      <c r="DG357" s="218"/>
    </row>
    <row r="358" spans="2:111">
      <c r="B358" s="71"/>
      <c r="C358" s="71"/>
      <c r="D358" s="71"/>
      <c r="E358" s="73"/>
      <c r="F358" s="217"/>
      <c r="G358" s="71"/>
      <c r="H358" s="223"/>
      <c r="I358" s="73"/>
      <c r="J358" s="73"/>
      <c r="K358" s="73"/>
      <c r="L358" s="73"/>
      <c r="M358" s="73"/>
      <c r="N358" s="73"/>
      <c r="O358" s="73"/>
      <c r="P358" s="73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73"/>
      <c r="AD358" s="73"/>
      <c r="AE358" s="73"/>
      <c r="AF358" s="95"/>
      <c r="AG358" s="95"/>
      <c r="AH358" s="73"/>
      <c r="AI358" s="73"/>
      <c r="AJ358" s="95"/>
      <c r="AK358" s="95"/>
      <c r="AL358" s="73"/>
      <c r="AM358" s="73"/>
      <c r="AN358" s="95"/>
      <c r="AO358" s="95"/>
      <c r="AP358" s="73"/>
      <c r="AQ358" s="73"/>
      <c r="AR358" s="95"/>
      <c r="AS358" s="95"/>
      <c r="AT358" s="73"/>
      <c r="AU358" s="73"/>
      <c r="AV358" s="95"/>
      <c r="AW358" s="95"/>
      <c r="AX358" s="73"/>
      <c r="AY358" s="73"/>
      <c r="AZ358" s="95"/>
      <c r="BA358" s="95"/>
      <c r="BB358" s="73"/>
      <c r="BC358" s="73"/>
      <c r="BD358" s="95"/>
      <c r="BE358" s="95"/>
      <c r="BF358" s="73"/>
      <c r="BG358" s="73"/>
      <c r="BH358" s="95"/>
      <c r="BI358" s="95"/>
      <c r="BJ358" s="73"/>
      <c r="BK358" s="73"/>
      <c r="BL358" s="95"/>
      <c r="BM358" s="95"/>
      <c r="BN358" s="73"/>
      <c r="BO358" s="73"/>
      <c r="BP358" s="95"/>
      <c r="BQ358" s="95"/>
      <c r="BR358" s="73"/>
      <c r="BS358" s="73"/>
      <c r="BT358" s="95"/>
      <c r="BU358" s="95"/>
      <c r="BV358" s="73"/>
      <c r="BW358" s="73"/>
      <c r="BX358" s="95"/>
      <c r="BY358" s="95"/>
      <c r="BZ358" s="73"/>
      <c r="CA358" s="73"/>
      <c r="CB358" s="95"/>
      <c r="CC358" s="95"/>
      <c r="CD358" s="73"/>
      <c r="CE358" s="73"/>
      <c r="CF358" s="73"/>
      <c r="CG358" s="73"/>
      <c r="CH358" s="73"/>
      <c r="CI358" s="73"/>
      <c r="CJ358" s="72"/>
      <c r="CK358" s="73"/>
      <c r="CL358" s="217"/>
      <c r="CM358" s="71"/>
      <c r="CN358" s="71"/>
      <c r="CO358" s="73"/>
      <c r="CP358" s="217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18"/>
      <c r="DD358" s="218"/>
      <c r="DG358" s="218"/>
    </row>
    <row r="359" spans="2:111">
      <c r="B359" s="71"/>
      <c r="C359" s="71"/>
      <c r="D359" s="71"/>
      <c r="E359" s="73"/>
      <c r="F359" s="217"/>
      <c r="G359" s="71"/>
      <c r="H359" s="223"/>
      <c r="I359" s="73"/>
      <c r="J359" s="73"/>
      <c r="K359" s="73"/>
      <c r="L359" s="73"/>
      <c r="M359" s="73"/>
      <c r="N359" s="73"/>
      <c r="O359" s="73"/>
      <c r="P359" s="73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73"/>
      <c r="AD359" s="73"/>
      <c r="AE359" s="73"/>
      <c r="AF359" s="95"/>
      <c r="AG359" s="95"/>
      <c r="AH359" s="73"/>
      <c r="AI359" s="73"/>
      <c r="AJ359" s="95"/>
      <c r="AK359" s="95"/>
      <c r="AL359" s="73"/>
      <c r="AM359" s="73"/>
      <c r="AN359" s="95"/>
      <c r="AO359" s="95"/>
      <c r="AP359" s="73"/>
      <c r="AQ359" s="73"/>
      <c r="AR359" s="95"/>
      <c r="AS359" s="95"/>
      <c r="AT359" s="73"/>
      <c r="AU359" s="73"/>
      <c r="AV359" s="95"/>
      <c r="AW359" s="95"/>
      <c r="AX359" s="73"/>
      <c r="AY359" s="73"/>
      <c r="AZ359" s="95"/>
      <c r="BA359" s="95"/>
      <c r="BB359" s="73"/>
      <c r="BC359" s="73"/>
      <c r="BD359" s="95"/>
      <c r="BE359" s="95"/>
      <c r="BF359" s="73"/>
      <c r="BG359" s="73"/>
      <c r="BH359" s="95"/>
      <c r="BI359" s="95"/>
      <c r="BJ359" s="73"/>
      <c r="BK359" s="73"/>
      <c r="BL359" s="95"/>
      <c r="BM359" s="95"/>
      <c r="BN359" s="73"/>
      <c r="BO359" s="73"/>
      <c r="BP359" s="95"/>
      <c r="BQ359" s="95"/>
      <c r="BR359" s="73"/>
      <c r="BS359" s="73"/>
      <c r="BT359" s="95"/>
      <c r="BU359" s="95"/>
      <c r="BV359" s="73"/>
      <c r="BW359" s="73"/>
      <c r="BX359" s="95"/>
      <c r="BY359" s="95"/>
      <c r="BZ359" s="73"/>
      <c r="CA359" s="73"/>
      <c r="CB359" s="95"/>
      <c r="CC359" s="95"/>
      <c r="CD359" s="73"/>
      <c r="CE359" s="73"/>
      <c r="CF359" s="73"/>
      <c r="CG359" s="73"/>
      <c r="CH359" s="73"/>
      <c r="CI359" s="73"/>
      <c r="CJ359" s="72"/>
      <c r="CK359" s="73"/>
      <c r="CL359" s="217"/>
      <c r="CM359" s="71"/>
      <c r="CN359" s="71"/>
      <c r="CO359" s="73"/>
      <c r="CP359" s="217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18"/>
      <c r="DD359" s="218"/>
      <c r="DG359" s="218"/>
    </row>
    <row r="360" spans="2:111">
      <c r="B360" s="71"/>
      <c r="C360" s="71"/>
      <c r="D360" s="71"/>
      <c r="E360" s="73"/>
      <c r="F360" s="217"/>
      <c r="G360" s="71"/>
      <c r="H360" s="223"/>
      <c r="I360" s="73"/>
      <c r="J360" s="73"/>
      <c r="K360" s="73"/>
      <c r="L360" s="73"/>
      <c r="M360" s="73"/>
      <c r="N360" s="73"/>
      <c r="O360" s="73"/>
      <c r="P360" s="73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73"/>
      <c r="AD360" s="73"/>
      <c r="AE360" s="73"/>
      <c r="AF360" s="95"/>
      <c r="AG360" s="95"/>
      <c r="AH360" s="73"/>
      <c r="AI360" s="73"/>
      <c r="AJ360" s="95"/>
      <c r="AK360" s="95"/>
      <c r="AL360" s="73"/>
      <c r="AM360" s="73"/>
      <c r="AN360" s="95"/>
      <c r="AO360" s="95"/>
      <c r="AP360" s="73"/>
      <c r="AQ360" s="73"/>
      <c r="AR360" s="95"/>
      <c r="AS360" s="95"/>
      <c r="AT360" s="73"/>
      <c r="AU360" s="73"/>
      <c r="AV360" s="95"/>
      <c r="AW360" s="95"/>
      <c r="AX360" s="73"/>
      <c r="AY360" s="73"/>
      <c r="AZ360" s="95"/>
      <c r="BA360" s="95"/>
      <c r="BB360" s="73"/>
      <c r="BC360" s="73"/>
      <c r="BD360" s="95"/>
      <c r="BE360" s="95"/>
      <c r="BF360" s="73"/>
      <c r="BG360" s="73"/>
      <c r="BH360" s="95"/>
      <c r="BI360" s="95"/>
      <c r="BJ360" s="73"/>
      <c r="BK360" s="73"/>
      <c r="BL360" s="95"/>
      <c r="BM360" s="95"/>
      <c r="BN360" s="73"/>
      <c r="BO360" s="73"/>
      <c r="BP360" s="95"/>
      <c r="BQ360" s="95"/>
      <c r="BR360" s="73"/>
      <c r="BS360" s="73"/>
      <c r="BT360" s="95"/>
      <c r="BU360" s="95"/>
      <c r="BV360" s="73"/>
      <c r="BW360" s="73"/>
      <c r="BX360" s="95"/>
      <c r="BY360" s="95"/>
      <c r="BZ360" s="73"/>
      <c r="CA360" s="73"/>
      <c r="CB360" s="95"/>
      <c r="CC360" s="95"/>
      <c r="CD360" s="73"/>
      <c r="CE360" s="73"/>
      <c r="CF360" s="73"/>
      <c r="CG360" s="73"/>
      <c r="CH360" s="73"/>
      <c r="CI360" s="73"/>
      <c r="CJ360" s="72"/>
      <c r="CK360" s="73"/>
      <c r="CL360" s="217"/>
      <c r="CM360" s="71"/>
      <c r="CN360" s="71"/>
      <c r="CO360" s="73"/>
      <c r="CP360" s="217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18"/>
      <c r="DD360" s="218"/>
      <c r="DG360" s="218"/>
    </row>
    <row r="361" spans="2:111">
      <c r="B361" s="71"/>
      <c r="C361" s="71"/>
      <c r="D361" s="71"/>
      <c r="E361" s="73"/>
      <c r="F361" s="217"/>
      <c r="G361" s="71"/>
      <c r="H361" s="223"/>
      <c r="I361" s="73"/>
      <c r="J361" s="73"/>
      <c r="K361" s="73"/>
      <c r="L361" s="73"/>
      <c r="M361" s="73"/>
      <c r="N361" s="73"/>
      <c r="O361" s="73"/>
      <c r="P361" s="73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73"/>
      <c r="AD361" s="73"/>
      <c r="AE361" s="73"/>
      <c r="AF361" s="95"/>
      <c r="AG361" s="95"/>
      <c r="AH361" s="73"/>
      <c r="AI361" s="73"/>
      <c r="AJ361" s="95"/>
      <c r="AK361" s="95"/>
      <c r="AL361" s="73"/>
      <c r="AM361" s="73"/>
      <c r="AN361" s="95"/>
      <c r="AO361" s="95"/>
      <c r="AP361" s="73"/>
      <c r="AQ361" s="73"/>
      <c r="AR361" s="95"/>
      <c r="AS361" s="95"/>
      <c r="AT361" s="73"/>
      <c r="AU361" s="73"/>
      <c r="AV361" s="95"/>
      <c r="AW361" s="95"/>
      <c r="AX361" s="73"/>
      <c r="AY361" s="73"/>
      <c r="AZ361" s="95"/>
      <c r="BA361" s="95"/>
      <c r="BB361" s="73"/>
      <c r="BC361" s="73"/>
      <c r="BD361" s="95"/>
      <c r="BE361" s="95"/>
      <c r="BF361" s="73"/>
      <c r="BG361" s="73"/>
      <c r="BH361" s="95"/>
      <c r="BI361" s="95"/>
      <c r="BJ361" s="73"/>
      <c r="BK361" s="73"/>
      <c r="BL361" s="95"/>
      <c r="BM361" s="95"/>
      <c r="BN361" s="73"/>
      <c r="BO361" s="73"/>
      <c r="BP361" s="95"/>
      <c r="BQ361" s="95"/>
      <c r="BR361" s="73"/>
      <c r="BS361" s="73"/>
      <c r="BT361" s="95"/>
      <c r="BU361" s="95"/>
      <c r="BV361" s="73"/>
      <c r="BW361" s="73"/>
      <c r="BX361" s="95"/>
      <c r="BY361" s="95"/>
      <c r="BZ361" s="73"/>
      <c r="CA361" s="73"/>
      <c r="CB361" s="95"/>
      <c r="CC361" s="95"/>
      <c r="CD361" s="73"/>
      <c r="CE361" s="73"/>
      <c r="CF361" s="73"/>
      <c r="CG361" s="73"/>
      <c r="CH361" s="73"/>
      <c r="CI361" s="73"/>
      <c r="CJ361" s="72"/>
      <c r="CK361" s="73"/>
      <c r="CL361" s="217"/>
      <c r="CM361" s="71"/>
      <c r="CN361" s="71"/>
      <c r="CO361" s="73"/>
      <c r="CP361" s="217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18"/>
      <c r="DD361" s="218"/>
      <c r="DG361" s="218"/>
    </row>
    <row r="362" spans="2:111">
      <c r="B362" s="71"/>
      <c r="C362" s="71"/>
      <c r="D362" s="71"/>
      <c r="E362" s="73"/>
      <c r="F362" s="217"/>
      <c r="G362" s="71"/>
      <c r="H362" s="223"/>
      <c r="I362" s="73"/>
      <c r="J362" s="73"/>
      <c r="K362" s="73"/>
      <c r="L362" s="73"/>
      <c r="M362" s="73"/>
      <c r="N362" s="73"/>
      <c r="O362" s="73"/>
      <c r="P362" s="73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73"/>
      <c r="AD362" s="73"/>
      <c r="AE362" s="73"/>
      <c r="AF362" s="95"/>
      <c r="AG362" s="95"/>
      <c r="AH362" s="73"/>
      <c r="AI362" s="73"/>
      <c r="AJ362" s="95"/>
      <c r="AK362" s="95"/>
      <c r="AL362" s="73"/>
      <c r="AM362" s="73"/>
      <c r="AN362" s="95"/>
      <c r="AO362" s="95"/>
      <c r="AP362" s="73"/>
      <c r="AQ362" s="73"/>
      <c r="AR362" s="95"/>
      <c r="AS362" s="95"/>
      <c r="AT362" s="73"/>
      <c r="AU362" s="73"/>
      <c r="AV362" s="95"/>
      <c r="AW362" s="95"/>
      <c r="AX362" s="73"/>
      <c r="AY362" s="73"/>
      <c r="AZ362" s="95"/>
      <c r="BA362" s="95"/>
      <c r="BB362" s="73"/>
      <c r="BC362" s="73"/>
      <c r="BD362" s="95"/>
      <c r="BE362" s="95"/>
      <c r="BF362" s="73"/>
      <c r="BG362" s="73"/>
      <c r="BH362" s="95"/>
      <c r="BI362" s="95"/>
      <c r="BJ362" s="73"/>
      <c r="BK362" s="73"/>
      <c r="BL362" s="95"/>
      <c r="BM362" s="95"/>
      <c r="BN362" s="73"/>
      <c r="BO362" s="73"/>
      <c r="BP362" s="95"/>
      <c r="BQ362" s="95"/>
      <c r="BR362" s="73"/>
      <c r="BS362" s="73"/>
      <c r="BT362" s="95"/>
      <c r="BU362" s="95"/>
      <c r="BV362" s="73"/>
      <c r="BW362" s="73"/>
      <c r="BX362" s="95"/>
      <c r="BY362" s="95"/>
      <c r="BZ362" s="73"/>
      <c r="CA362" s="73"/>
      <c r="CB362" s="95"/>
      <c r="CC362" s="95"/>
      <c r="CD362" s="73"/>
      <c r="CE362" s="73"/>
      <c r="CF362" s="73"/>
      <c r="CG362" s="73"/>
      <c r="CH362" s="73"/>
      <c r="CI362" s="73"/>
      <c r="CJ362" s="72"/>
      <c r="CK362" s="73"/>
      <c r="CL362" s="217"/>
      <c r="CM362" s="71"/>
      <c r="CN362" s="71"/>
      <c r="CO362" s="73"/>
      <c r="CP362" s="217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18"/>
      <c r="DD362" s="218"/>
      <c r="DG362" s="218"/>
    </row>
    <row r="363" spans="2:111">
      <c r="B363" s="71"/>
      <c r="C363" s="71"/>
      <c r="D363" s="71"/>
      <c r="E363" s="73"/>
      <c r="F363" s="217"/>
      <c r="G363" s="71"/>
      <c r="H363" s="223"/>
      <c r="I363" s="73"/>
      <c r="J363" s="73"/>
      <c r="K363" s="73"/>
      <c r="L363" s="73"/>
      <c r="M363" s="73"/>
      <c r="N363" s="73"/>
      <c r="O363" s="73"/>
      <c r="P363" s="73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73"/>
      <c r="AD363" s="73"/>
      <c r="AE363" s="73"/>
      <c r="AF363" s="95"/>
      <c r="AG363" s="95"/>
      <c r="AH363" s="73"/>
      <c r="AI363" s="73"/>
      <c r="AJ363" s="95"/>
      <c r="AK363" s="95"/>
      <c r="AL363" s="73"/>
      <c r="AM363" s="73"/>
      <c r="AN363" s="95"/>
      <c r="AO363" s="95"/>
      <c r="AP363" s="73"/>
      <c r="AQ363" s="73"/>
      <c r="AR363" s="95"/>
      <c r="AS363" s="95"/>
      <c r="AT363" s="73"/>
      <c r="AU363" s="73"/>
      <c r="AV363" s="95"/>
      <c r="AW363" s="95"/>
      <c r="AX363" s="73"/>
      <c r="AY363" s="73"/>
      <c r="AZ363" s="95"/>
      <c r="BA363" s="95"/>
      <c r="BB363" s="73"/>
      <c r="BC363" s="73"/>
      <c r="BD363" s="95"/>
      <c r="BE363" s="95"/>
      <c r="BF363" s="73"/>
      <c r="BG363" s="73"/>
      <c r="BH363" s="95"/>
      <c r="BI363" s="95"/>
      <c r="BJ363" s="73"/>
      <c r="BK363" s="73"/>
      <c r="BL363" s="95"/>
      <c r="BM363" s="95"/>
      <c r="BN363" s="73"/>
      <c r="BO363" s="73"/>
      <c r="BP363" s="95"/>
      <c r="BQ363" s="95"/>
      <c r="BR363" s="73"/>
      <c r="BS363" s="73"/>
      <c r="BT363" s="95"/>
      <c r="BU363" s="95"/>
      <c r="BV363" s="73"/>
      <c r="BW363" s="73"/>
      <c r="BX363" s="95"/>
      <c r="BY363" s="95"/>
      <c r="BZ363" s="73"/>
      <c r="CA363" s="73"/>
      <c r="CB363" s="95"/>
      <c r="CC363" s="95"/>
      <c r="CD363" s="73"/>
      <c r="CE363" s="73"/>
      <c r="CF363" s="73"/>
      <c r="CG363" s="73"/>
      <c r="CH363" s="73"/>
      <c r="CI363" s="73"/>
      <c r="CJ363" s="72"/>
      <c r="CK363" s="73"/>
      <c r="CL363" s="217"/>
      <c r="CM363" s="71"/>
      <c r="CN363" s="71"/>
      <c r="CO363" s="73"/>
      <c r="CP363" s="217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18"/>
      <c r="DD363" s="218"/>
      <c r="DG363" s="218"/>
    </row>
    <row r="364" spans="2:111">
      <c r="B364" s="71"/>
      <c r="C364" s="71"/>
      <c r="D364" s="71"/>
      <c r="E364" s="73"/>
      <c r="F364" s="217"/>
      <c r="G364" s="71"/>
      <c r="H364" s="223"/>
      <c r="I364" s="73"/>
      <c r="J364" s="73"/>
      <c r="K364" s="73"/>
      <c r="L364" s="73"/>
      <c r="M364" s="73"/>
      <c r="N364" s="73"/>
      <c r="O364" s="73"/>
      <c r="P364" s="73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73"/>
      <c r="AD364" s="73"/>
      <c r="AE364" s="73"/>
      <c r="AF364" s="95"/>
      <c r="AG364" s="95"/>
      <c r="AH364" s="73"/>
      <c r="AI364" s="73"/>
      <c r="AJ364" s="95"/>
      <c r="AK364" s="95"/>
      <c r="AL364" s="73"/>
      <c r="AM364" s="73"/>
      <c r="AN364" s="95"/>
      <c r="AO364" s="95"/>
      <c r="AP364" s="73"/>
      <c r="AQ364" s="73"/>
      <c r="AR364" s="95"/>
      <c r="AS364" s="95"/>
      <c r="AT364" s="73"/>
      <c r="AU364" s="73"/>
      <c r="AV364" s="95"/>
      <c r="AW364" s="95"/>
      <c r="AX364" s="73"/>
      <c r="AY364" s="73"/>
      <c r="AZ364" s="95"/>
      <c r="BA364" s="95"/>
      <c r="BB364" s="73"/>
      <c r="BC364" s="73"/>
      <c r="BD364" s="95"/>
      <c r="BE364" s="95"/>
      <c r="BF364" s="73"/>
      <c r="BG364" s="73"/>
      <c r="BH364" s="95"/>
      <c r="BI364" s="95"/>
      <c r="BJ364" s="73"/>
      <c r="BK364" s="73"/>
      <c r="BL364" s="95"/>
      <c r="BM364" s="95"/>
      <c r="BN364" s="73"/>
      <c r="BO364" s="73"/>
      <c r="BP364" s="95"/>
      <c r="BQ364" s="95"/>
      <c r="BR364" s="73"/>
      <c r="BS364" s="73"/>
      <c r="BT364" s="95"/>
      <c r="BU364" s="95"/>
      <c r="BV364" s="73"/>
      <c r="BW364" s="73"/>
      <c r="BX364" s="95"/>
      <c r="BY364" s="95"/>
      <c r="BZ364" s="73"/>
      <c r="CA364" s="73"/>
      <c r="CB364" s="95"/>
      <c r="CC364" s="95"/>
      <c r="CD364" s="73"/>
      <c r="CE364" s="73"/>
      <c r="CF364" s="73"/>
      <c r="CG364" s="73"/>
      <c r="CH364" s="73"/>
      <c r="CI364" s="73"/>
      <c r="CJ364" s="72"/>
      <c r="CK364" s="73"/>
      <c r="CL364" s="217"/>
      <c r="CM364" s="71"/>
      <c r="CN364" s="71"/>
      <c r="CO364" s="73"/>
      <c r="CP364" s="217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18"/>
      <c r="DD364" s="218"/>
      <c r="DG364" s="218"/>
    </row>
    <row r="365" spans="2:111">
      <c r="B365" s="71"/>
      <c r="C365" s="71"/>
      <c r="D365" s="71"/>
      <c r="E365" s="73"/>
      <c r="F365" s="217"/>
      <c r="G365" s="71"/>
      <c r="H365" s="223"/>
      <c r="I365" s="73"/>
      <c r="J365" s="73"/>
      <c r="K365" s="73"/>
      <c r="L365" s="73"/>
      <c r="M365" s="73"/>
      <c r="N365" s="73"/>
      <c r="O365" s="73"/>
      <c r="P365" s="73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73"/>
      <c r="AD365" s="73"/>
      <c r="AE365" s="73"/>
      <c r="AF365" s="95"/>
      <c r="AG365" s="95"/>
      <c r="AH365" s="73"/>
      <c r="AI365" s="73"/>
      <c r="AJ365" s="95"/>
      <c r="AK365" s="95"/>
      <c r="AL365" s="73"/>
      <c r="AM365" s="73"/>
      <c r="AN365" s="95"/>
      <c r="AO365" s="95"/>
      <c r="AP365" s="73"/>
      <c r="AQ365" s="73"/>
      <c r="AR365" s="95"/>
      <c r="AS365" s="95"/>
      <c r="AT365" s="73"/>
      <c r="AU365" s="73"/>
      <c r="AV365" s="95"/>
      <c r="AW365" s="95"/>
      <c r="AX365" s="73"/>
      <c r="AY365" s="73"/>
      <c r="AZ365" s="95"/>
      <c r="BA365" s="95"/>
      <c r="BB365" s="73"/>
      <c r="BC365" s="73"/>
      <c r="BD365" s="95"/>
      <c r="BE365" s="95"/>
      <c r="BF365" s="73"/>
      <c r="BG365" s="73"/>
      <c r="BH365" s="95"/>
      <c r="BI365" s="95"/>
      <c r="BJ365" s="73"/>
      <c r="BK365" s="73"/>
      <c r="BL365" s="95"/>
      <c r="BM365" s="95"/>
      <c r="BN365" s="73"/>
      <c r="BO365" s="73"/>
      <c r="BP365" s="95"/>
      <c r="BQ365" s="95"/>
      <c r="BR365" s="73"/>
      <c r="BS365" s="73"/>
      <c r="BT365" s="95"/>
      <c r="BU365" s="95"/>
      <c r="BV365" s="73"/>
      <c r="BW365" s="73"/>
      <c r="BX365" s="95"/>
      <c r="BY365" s="95"/>
      <c r="BZ365" s="73"/>
      <c r="CA365" s="73"/>
      <c r="CB365" s="95"/>
      <c r="CC365" s="95"/>
      <c r="CD365" s="73"/>
      <c r="CE365" s="73"/>
      <c r="CF365" s="73"/>
      <c r="CG365" s="73"/>
      <c r="CH365" s="73"/>
      <c r="CI365" s="73"/>
      <c r="CJ365" s="72"/>
      <c r="CK365" s="73"/>
      <c r="CL365" s="217"/>
      <c r="CM365" s="71"/>
      <c r="CN365" s="71"/>
      <c r="CO365" s="73"/>
      <c r="CP365" s="217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18"/>
      <c r="DD365" s="218"/>
      <c r="DG365" s="218"/>
    </row>
    <row r="366" spans="2:111">
      <c r="B366" s="71"/>
      <c r="C366" s="71"/>
      <c r="D366" s="71"/>
      <c r="E366" s="73"/>
      <c r="F366" s="217"/>
      <c r="G366" s="71"/>
      <c r="H366" s="223"/>
      <c r="I366" s="73"/>
      <c r="J366" s="73"/>
      <c r="K366" s="73"/>
      <c r="L366" s="73"/>
      <c r="M366" s="73"/>
      <c r="N366" s="73"/>
      <c r="O366" s="73"/>
      <c r="P366" s="73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73"/>
      <c r="AD366" s="73"/>
      <c r="AE366" s="73"/>
      <c r="AF366" s="95"/>
      <c r="AG366" s="95"/>
      <c r="AH366" s="73"/>
      <c r="AI366" s="73"/>
      <c r="AJ366" s="95"/>
      <c r="AK366" s="95"/>
      <c r="AL366" s="73"/>
      <c r="AM366" s="73"/>
      <c r="AN366" s="95"/>
      <c r="AO366" s="95"/>
      <c r="AP366" s="73"/>
      <c r="AQ366" s="73"/>
      <c r="AR366" s="95"/>
      <c r="AS366" s="95"/>
      <c r="AT366" s="73"/>
      <c r="AU366" s="73"/>
      <c r="AV366" s="95"/>
      <c r="AW366" s="95"/>
      <c r="AX366" s="73"/>
      <c r="AY366" s="73"/>
      <c r="AZ366" s="95"/>
      <c r="BA366" s="95"/>
      <c r="BB366" s="73"/>
      <c r="BC366" s="73"/>
      <c r="BD366" s="95"/>
      <c r="BE366" s="95"/>
      <c r="BF366" s="73"/>
      <c r="BG366" s="73"/>
      <c r="BH366" s="95"/>
      <c r="BI366" s="95"/>
      <c r="BJ366" s="73"/>
      <c r="BK366" s="73"/>
      <c r="BL366" s="95"/>
      <c r="BM366" s="95"/>
      <c r="BN366" s="73"/>
      <c r="BO366" s="73"/>
      <c r="BP366" s="95"/>
      <c r="BQ366" s="95"/>
      <c r="BR366" s="73"/>
      <c r="BS366" s="73"/>
      <c r="BT366" s="95"/>
      <c r="BU366" s="95"/>
      <c r="BV366" s="73"/>
      <c r="BW366" s="73"/>
      <c r="BX366" s="95"/>
      <c r="BY366" s="95"/>
      <c r="BZ366" s="73"/>
      <c r="CA366" s="73"/>
      <c r="CB366" s="95"/>
      <c r="CC366" s="95"/>
      <c r="CD366" s="73"/>
      <c r="CE366" s="73"/>
      <c r="CF366" s="73"/>
      <c r="CG366" s="73"/>
      <c r="CH366" s="73"/>
      <c r="CI366" s="73"/>
      <c r="CJ366" s="72"/>
      <c r="CK366" s="73"/>
      <c r="CL366" s="217"/>
      <c r="CM366" s="71"/>
      <c r="CN366" s="71"/>
      <c r="CO366" s="73"/>
      <c r="CP366" s="217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18"/>
      <c r="DD366" s="218"/>
      <c r="DG366" s="218"/>
    </row>
    <row r="367" spans="2:111">
      <c r="B367" s="71"/>
      <c r="C367" s="71"/>
      <c r="D367" s="71"/>
      <c r="E367" s="73"/>
      <c r="F367" s="217"/>
      <c r="G367" s="71"/>
      <c r="H367" s="223"/>
      <c r="I367" s="73"/>
      <c r="J367" s="73"/>
      <c r="K367" s="73"/>
      <c r="L367" s="73"/>
      <c r="M367" s="73"/>
      <c r="N367" s="73"/>
      <c r="O367" s="73"/>
      <c r="P367" s="73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73"/>
      <c r="AD367" s="73"/>
      <c r="AE367" s="73"/>
      <c r="AF367" s="95"/>
      <c r="AG367" s="95"/>
      <c r="AH367" s="73"/>
      <c r="AI367" s="73"/>
      <c r="AJ367" s="95"/>
      <c r="AK367" s="95"/>
      <c r="AL367" s="73"/>
      <c r="AM367" s="73"/>
      <c r="AN367" s="95"/>
      <c r="AO367" s="95"/>
      <c r="AP367" s="73"/>
      <c r="AQ367" s="73"/>
      <c r="AR367" s="95"/>
      <c r="AS367" s="95"/>
      <c r="AT367" s="73"/>
      <c r="AU367" s="73"/>
      <c r="AV367" s="95"/>
      <c r="AW367" s="95"/>
      <c r="AX367" s="73"/>
      <c r="AY367" s="73"/>
      <c r="AZ367" s="95"/>
      <c r="BA367" s="95"/>
      <c r="BB367" s="73"/>
      <c r="BC367" s="73"/>
      <c r="BD367" s="95"/>
      <c r="BE367" s="95"/>
      <c r="BF367" s="73"/>
      <c r="BG367" s="73"/>
      <c r="BH367" s="95"/>
      <c r="BI367" s="95"/>
      <c r="BJ367" s="73"/>
      <c r="BK367" s="73"/>
      <c r="BL367" s="95"/>
      <c r="BM367" s="95"/>
      <c r="BN367" s="73"/>
      <c r="BO367" s="73"/>
      <c r="BP367" s="95"/>
      <c r="BQ367" s="95"/>
      <c r="BR367" s="73"/>
      <c r="BS367" s="73"/>
      <c r="BT367" s="95"/>
      <c r="BU367" s="95"/>
      <c r="BV367" s="73"/>
      <c r="BW367" s="73"/>
      <c r="BX367" s="95"/>
      <c r="BY367" s="95"/>
      <c r="BZ367" s="73"/>
      <c r="CA367" s="73"/>
      <c r="CB367" s="95"/>
      <c r="CC367" s="95"/>
      <c r="CD367" s="73"/>
      <c r="CE367" s="73"/>
      <c r="CF367" s="73"/>
      <c r="CG367" s="73"/>
      <c r="CH367" s="73"/>
      <c r="CI367" s="73"/>
      <c r="CJ367" s="72"/>
      <c r="CK367" s="73"/>
      <c r="CL367" s="217"/>
      <c r="CM367" s="71"/>
      <c r="CN367" s="71"/>
      <c r="CO367" s="73"/>
      <c r="CP367" s="217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18"/>
      <c r="DD367" s="218"/>
      <c r="DG367" s="218"/>
    </row>
    <row r="368" spans="2:111">
      <c r="B368" s="71"/>
      <c r="C368" s="71"/>
      <c r="D368" s="71"/>
      <c r="E368" s="73"/>
      <c r="F368" s="217"/>
      <c r="G368" s="71"/>
      <c r="H368" s="223"/>
      <c r="I368" s="73"/>
      <c r="J368" s="73"/>
      <c r="K368" s="73"/>
      <c r="L368" s="73"/>
      <c r="M368" s="73"/>
      <c r="N368" s="73"/>
      <c r="O368" s="73"/>
      <c r="P368" s="73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73"/>
      <c r="AD368" s="73"/>
      <c r="AE368" s="73"/>
      <c r="AF368" s="95"/>
      <c r="AG368" s="95"/>
      <c r="AH368" s="73"/>
      <c r="AI368" s="73"/>
      <c r="AJ368" s="95"/>
      <c r="AK368" s="95"/>
      <c r="AL368" s="73"/>
      <c r="AM368" s="73"/>
      <c r="AN368" s="95"/>
      <c r="AO368" s="95"/>
      <c r="AP368" s="73"/>
      <c r="AQ368" s="73"/>
      <c r="AR368" s="95"/>
      <c r="AS368" s="95"/>
      <c r="AT368" s="73"/>
      <c r="AU368" s="73"/>
      <c r="AV368" s="95"/>
      <c r="AW368" s="95"/>
      <c r="AX368" s="73"/>
      <c r="AY368" s="73"/>
      <c r="AZ368" s="95"/>
      <c r="BA368" s="95"/>
      <c r="BB368" s="73"/>
      <c r="BC368" s="73"/>
      <c r="BD368" s="95"/>
      <c r="BE368" s="95"/>
      <c r="BF368" s="73"/>
      <c r="BG368" s="73"/>
      <c r="BH368" s="95"/>
      <c r="BI368" s="95"/>
      <c r="BJ368" s="73"/>
      <c r="BK368" s="73"/>
      <c r="BL368" s="95"/>
      <c r="BM368" s="95"/>
      <c r="BN368" s="73"/>
      <c r="BO368" s="73"/>
      <c r="BP368" s="95"/>
      <c r="BQ368" s="95"/>
      <c r="BR368" s="73"/>
      <c r="BS368" s="73"/>
      <c r="BT368" s="95"/>
      <c r="BU368" s="95"/>
      <c r="BV368" s="73"/>
      <c r="BW368" s="73"/>
      <c r="BX368" s="95"/>
      <c r="BY368" s="95"/>
      <c r="BZ368" s="73"/>
      <c r="CA368" s="73"/>
      <c r="CB368" s="95"/>
      <c r="CC368" s="95"/>
      <c r="CD368" s="73"/>
      <c r="CE368" s="73"/>
      <c r="CF368" s="73"/>
      <c r="CG368" s="73"/>
      <c r="CH368" s="73"/>
      <c r="CI368" s="73"/>
      <c r="CJ368" s="72"/>
      <c r="CK368" s="73"/>
      <c r="CL368" s="217"/>
      <c r="CM368" s="71"/>
      <c r="CN368" s="71"/>
      <c r="CO368" s="73"/>
      <c r="CP368" s="217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18"/>
      <c r="DD368" s="218"/>
      <c r="DG368" s="218"/>
    </row>
    <row r="369" spans="2:111">
      <c r="B369" s="71"/>
      <c r="C369" s="71"/>
      <c r="D369" s="71"/>
      <c r="E369" s="73"/>
      <c r="F369" s="217"/>
      <c r="G369" s="71"/>
      <c r="H369" s="223"/>
      <c r="I369" s="73"/>
      <c r="J369" s="73"/>
      <c r="K369" s="73"/>
      <c r="L369" s="73"/>
      <c r="M369" s="73"/>
      <c r="N369" s="73"/>
      <c r="O369" s="73"/>
      <c r="P369" s="73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73"/>
      <c r="AD369" s="73"/>
      <c r="AE369" s="73"/>
      <c r="AF369" s="95"/>
      <c r="AG369" s="95"/>
      <c r="AH369" s="73"/>
      <c r="AI369" s="73"/>
      <c r="AJ369" s="95"/>
      <c r="AK369" s="95"/>
      <c r="AL369" s="73"/>
      <c r="AM369" s="73"/>
      <c r="AN369" s="95"/>
      <c r="AO369" s="95"/>
      <c r="AP369" s="73"/>
      <c r="AQ369" s="73"/>
      <c r="AR369" s="95"/>
      <c r="AS369" s="95"/>
      <c r="AT369" s="73"/>
      <c r="AU369" s="73"/>
      <c r="AV369" s="95"/>
      <c r="AW369" s="95"/>
      <c r="AX369" s="73"/>
      <c r="AY369" s="73"/>
      <c r="AZ369" s="95"/>
      <c r="BA369" s="95"/>
      <c r="BB369" s="73"/>
      <c r="BC369" s="73"/>
      <c r="BD369" s="95"/>
      <c r="BE369" s="95"/>
      <c r="BF369" s="73"/>
      <c r="BG369" s="73"/>
      <c r="BH369" s="95"/>
      <c r="BI369" s="95"/>
      <c r="BJ369" s="73"/>
      <c r="BK369" s="73"/>
      <c r="BL369" s="95"/>
      <c r="BM369" s="95"/>
      <c r="BN369" s="73"/>
      <c r="BO369" s="73"/>
      <c r="BP369" s="95"/>
      <c r="BQ369" s="95"/>
      <c r="BR369" s="73"/>
      <c r="BS369" s="73"/>
      <c r="BT369" s="95"/>
      <c r="BU369" s="95"/>
      <c r="BV369" s="73"/>
      <c r="BW369" s="73"/>
      <c r="BX369" s="95"/>
      <c r="BY369" s="95"/>
      <c r="BZ369" s="73"/>
      <c r="CA369" s="73"/>
      <c r="CB369" s="95"/>
      <c r="CC369" s="95"/>
      <c r="CD369" s="73"/>
      <c r="CE369" s="73"/>
      <c r="CF369" s="73"/>
      <c r="CG369" s="73"/>
      <c r="CH369" s="73"/>
      <c r="CI369" s="73"/>
      <c r="CJ369" s="72"/>
      <c r="CK369" s="73"/>
      <c r="CL369" s="217"/>
      <c r="CM369" s="71"/>
      <c r="CN369" s="71"/>
      <c r="CO369" s="73"/>
      <c r="CP369" s="217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18"/>
      <c r="DD369" s="218"/>
      <c r="DG369" s="218"/>
    </row>
    <row r="370" spans="2:111">
      <c r="B370" s="71"/>
      <c r="C370" s="71"/>
      <c r="D370" s="71"/>
      <c r="E370" s="73"/>
      <c r="F370" s="217"/>
      <c r="G370" s="71"/>
      <c r="H370" s="223"/>
      <c r="I370" s="73"/>
      <c r="J370" s="73"/>
      <c r="K370" s="73"/>
      <c r="L370" s="73"/>
      <c r="M370" s="73"/>
      <c r="N370" s="73"/>
      <c r="O370" s="73"/>
      <c r="P370" s="73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73"/>
      <c r="AD370" s="73"/>
      <c r="AE370" s="73"/>
      <c r="AF370" s="95"/>
      <c r="AG370" s="95"/>
      <c r="AH370" s="73"/>
      <c r="AI370" s="73"/>
      <c r="AJ370" s="95"/>
      <c r="AK370" s="95"/>
      <c r="AL370" s="73"/>
      <c r="AM370" s="73"/>
      <c r="AN370" s="95"/>
      <c r="AO370" s="95"/>
      <c r="AP370" s="73"/>
      <c r="AQ370" s="73"/>
      <c r="AR370" s="95"/>
      <c r="AS370" s="95"/>
      <c r="AT370" s="73"/>
      <c r="AU370" s="73"/>
      <c r="AV370" s="95"/>
      <c r="AW370" s="95"/>
      <c r="AX370" s="73"/>
      <c r="AY370" s="73"/>
      <c r="AZ370" s="95"/>
      <c r="BA370" s="95"/>
      <c r="BB370" s="73"/>
      <c r="BC370" s="73"/>
      <c r="BD370" s="95"/>
      <c r="BE370" s="95"/>
      <c r="BF370" s="73"/>
      <c r="BG370" s="73"/>
      <c r="BH370" s="95"/>
      <c r="BI370" s="95"/>
      <c r="BJ370" s="73"/>
      <c r="BK370" s="73"/>
      <c r="BL370" s="95"/>
      <c r="BM370" s="95"/>
      <c r="BN370" s="73"/>
      <c r="BO370" s="73"/>
      <c r="BP370" s="95"/>
      <c r="BQ370" s="95"/>
      <c r="BR370" s="73"/>
      <c r="BS370" s="73"/>
      <c r="BT370" s="95"/>
      <c r="BU370" s="95"/>
      <c r="BV370" s="73"/>
      <c r="BW370" s="73"/>
      <c r="BX370" s="95"/>
      <c r="BY370" s="95"/>
      <c r="BZ370" s="73"/>
      <c r="CA370" s="73"/>
      <c r="CB370" s="95"/>
      <c r="CC370" s="95"/>
      <c r="CD370" s="73"/>
      <c r="CE370" s="73"/>
      <c r="CF370" s="73"/>
      <c r="CG370" s="73"/>
      <c r="CH370" s="73"/>
      <c r="CI370" s="73"/>
      <c r="CJ370" s="72"/>
      <c r="CK370" s="73"/>
      <c r="CL370" s="217"/>
      <c r="CM370" s="71"/>
      <c r="CN370" s="71"/>
      <c r="CO370" s="73"/>
      <c r="CP370" s="217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18"/>
      <c r="DD370" s="218"/>
      <c r="DG370" s="218"/>
    </row>
    <row r="371" spans="2:111">
      <c r="B371" s="71"/>
      <c r="C371" s="71"/>
      <c r="D371" s="71"/>
      <c r="E371" s="73"/>
      <c r="F371" s="217"/>
      <c r="G371" s="71"/>
      <c r="H371" s="223"/>
      <c r="I371" s="73"/>
      <c r="J371" s="73"/>
      <c r="K371" s="73"/>
      <c r="L371" s="73"/>
      <c r="M371" s="73"/>
      <c r="N371" s="73"/>
      <c r="O371" s="73"/>
      <c r="P371" s="73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73"/>
      <c r="AD371" s="73"/>
      <c r="AE371" s="73"/>
      <c r="AF371" s="95"/>
      <c r="AG371" s="95"/>
      <c r="AH371" s="73"/>
      <c r="AI371" s="73"/>
      <c r="AJ371" s="95"/>
      <c r="AK371" s="95"/>
      <c r="AL371" s="73"/>
      <c r="AM371" s="73"/>
      <c r="AN371" s="95"/>
      <c r="AO371" s="95"/>
      <c r="AP371" s="73"/>
      <c r="AQ371" s="73"/>
      <c r="AR371" s="95"/>
      <c r="AS371" s="95"/>
      <c r="AT371" s="73"/>
      <c r="AU371" s="73"/>
      <c r="AV371" s="95"/>
      <c r="AW371" s="95"/>
      <c r="AX371" s="73"/>
      <c r="AY371" s="73"/>
      <c r="AZ371" s="95"/>
      <c r="BA371" s="95"/>
      <c r="BB371" s="73"/>
      <c r="BC371" s="73"/>
      <c r="BD371" s="95"/>
      <c r="BE371" s="95"/>
      <c r="BF371" s="73"/>
      <c r="BG371" s="73"/>
      <c r="BH371" s="95"/>
      <c r="BI371" s="95"/>
      <c r="BJ371" s="73"/>
      <c r="BK371" s="73"/>
      <c r="BL371" s="95"/>
      <c r="BM371" s="95"/>
      <c r="BN371" s="73"/>
      <c r="BO371" s="73"/>
      <c r="BP371" s="95"/>
      <c r="BQ371" s="95"/>
      <c r="BR371" s="73"/>
      <c r="BS371" s="73"/>
      <c r="BT371" s="95"/>
      <c r="BU371" s="95"/>
      <c r="BV371" s="73"/>
      <c r="BW371" s="73"/>
      <c r="BX371" s="95"/>
      <c r="BY371" s="95"/>
      <c r="BZ371" s="73"/>
      <c r="CA371" s="73"/>
      <c r="CB371" s="95"/>
      <c r="CC371" s="95"/>
      <c r="CD371" s="73"/>
      <c r="CE371" s="73"/>
      <c r="CF371" s="73"/>
      <c r="CG371" s="73"/>
      <c r="CH371" s="73"/>
      <c r="CI371" s="73"/>
      <c r="CJ371" s="72"/>
      <c r="CK371" s="73"/>
      <c r="CL371" s="217"/>
      <c r="CM371" s="71"/>
      <c r="CN371" s="71"/>
      <c r="CO371" s="73"/>
      <c r="CP371" s="217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18"/>
      <c r="DD371" s="218"/>
      <c r="DG371" s="218"/>
    </row>
    <row r="372" spans="2:111">
      <c r="B372" s="71"/>
      <c r="C372" s="71"/>
      <c r="D372" s="71"/>
      <c r="E372" s="73"/>
      <c r="F372" s="217"/>
      <c r="G372" s="71"/>
      <c r="H372" s="223"/>
      <c r="I372" s="73"/>
      <c r="J372" s="73"/>
      <c r="K372" s="73"/>
      <c r="L372" s="73"/>
      <c r="M372" s="73"/>
      <c r="N372" s="73"/>
      <c r="O372" s="73"/>
      <c r="P372" s="73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73"/>
      <c r="AD372" s="73"/>
      <c r="AE372" s="73"/>
      <c r="AF372" s="95"/>
      <c r="AG372" s="95"/>
      <c r="AH372" s="73"/>
      <c r="AI372" s="73"/>
      <c r="AJ372" s="95"/>
      <c r="AK372" s="95"/>
      <c r="AL372" s="73"/>
      <c r="AM372" s="73"/>
      <c r="AN372" s="95"/>
      <c r="AO372" s="95"/>
      <c r="AP372" s="73"/>
      <c r="AQ372" s="73"/>
      <c r="AR372" s="95"/>
      <c r="AS372" s="95"/>
      <c r="AT372" s="73"/>
      <c r="AU372" s="73"/>
      <c r="AV372" s="95"/>
      <c r="AW372" s="95"/>
      <c r="AX372" s="73"/>
      <c r="AY372" s="73"/>
      <c r="AZ372" s="95"/>
      <c r="BA372" s="95"/>
      <c r="BB372" s="73"/>
      <c r="BC372" s="73"/>
      <c r="BD372" s="95"/>
      <c r="BE372" s="95"/>
      <c r="BF372" s="73"/>
      <c r="BG372" s="73"/>
      <c r="BH372" s="95"/>
      <c r="BI372" s="95"/>
      <c r="BJ372" s="73"/>
      <c r="BK372" s="73"/>
      <c r="BL372" s="95"/>
      <c r="BM372" s="95"/>
      <c r="BN372" s="73"/>
      <c r="BO372" s="73"/>
      <c r="BP372" s="95"/>
      <c r="BQ372" s="95"/>
      <c r="BR372" s="73"/>
      <c r="BS372" s="73"/>
      <c r="BT372" s="95"/>
      <c r="BU372" s="95"/>
      <c r="BV372" s="73"/>
      <c r="BW372" s="73"/>
      <c r="BX372" s="95"/>
      <c r="BY372" s="95"/>
      <c r="BZ372" s="73"/>
      <c r="CA372" s="73"/>
      <c r="CB372" s="95"/>
      <c r="CC372" s="95"/>
      <c r="CD372" s="73"/>
      <c r="CE372" s="73"/>
      <c r="CF372" s="73"/>
      <c r="CG372" s="73"/>
      <c r="CH372" s="73"/>
      <c r="CI372" s="73"/>
      <c r="CJ372" s="72"/>
      <c r="CK372" s="73"/>
      <c r="CL372" s="217"/>
      <c r="CM372" s="71"/>
      <c r="CN372" s="71"/>
      <c r="CO372" s="73"/>
      <c r="CP372" s="217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18"/>
      <c r="DD372" s="218"/>
      <c r="DG372" s="218"/>
    </row>
    <row r="373" spans="2:111">
      <c r="B373" s="71"/>
      <c r="C373" s="71"/>
      <c r="D373" s="71"/>
      <c r="E373" s="73"/>
      <c r="F373" s="217"/>
      <c r="G373" s="71"/>
      <c r="H373" s="223"/>
      <c r="I373" s="73"/>
      <c r="J373" s="73"/>
      <c r="K373" s="73"/>
      <c r="L373" s="73"/>
      <c r="M373" s="73"/>
      <c r="N373" s="73"/>
      <c r="O373" s="73"/>
      <c r="P373" s="73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73"/>
      <c r="AD373" s="73"/>
      <c r="AE373" s="73"/>
      <c r="AF373" s="95"/>
      <c r="AG373" s="95"/>
      <c r="AH373" s="73"/>
      <c r="AI373" s="73"/>
      <c r="AJ373" s="95"/>
      <c r="AK373" s="95"/>
      <c r="AL373" s="73"/>
      <c r="AM373" s="73"/>
      <c r="AN373" s="95"/>
      <c r="AO373" s="95"/>
      <c r="AP373" s="73"/>
      <c r="AQ373" s="73"/>
      <c r="AR373" s="95"/>
      <c r="AS373" s="95"/>
      <c r="AT373" s="73"/>
      <c r="AU373" s="73"/>
      <c r="AV373" s="95"/>
      <c r="AW373" s="95"/>
      <c r="AX373" s="73"/>
      <c r="AY373" s="73"/>
      <c r="AZ373" s="95"/>
      <c r="BA373" s="95"/>
      <c r="BB373" s="73"/>
      <c r="BC373" s="73"/>
      <c r="BD373" s="95"/>
      <c r="BE373" s="95"/>
      <c r="BF373" s="73"/>
      <c r="BG373" s="73"/>
      <c r="BH373" s="95"/>
      <c r="BI373" s="95"/>
      <c r="BJ373" s="73"/>
      <c r="BK373" s="73"/>
      <c r="BL373" s="95"/>
      <c r="BM373" s="95"/>
      <c r="BN373" s="73"/>
      <c r="BO373" s="73"/>
      <c r="BP373" s="95"/>
      <c r="BQ373" s="95"/>
      <c r="BR373" s="73"/>
      <c r="BS373" s="73"/>
      <c r="BT373" s="95"/>
      <c r="BU373" s="95"/>
      <c r="BV373" s="73"/>
      <c r="BW373" s="73"/>
      <c r="BX373" s="95"/>
      <c r="BY373" s="95"/>
      <c r="BZ373" s="73"/>
      <c r="CA373" s="73"/>
      <c r="CB373" s="95"/>
      <c r="CC373" s="95"/>
      <c r="CD373" s="73"/>
      <c r="CE373" s="73"/>
      <c r="CF373" s="73"/>
      <c r="CG373" s="73"/>
      <c r="CH373" s="73"/>
      <c r="CI373" s="73"/>
      <c r="CJ373" s="72"/>
      <c r="CK373" s="73"/>
      <c r="CL373" s="217"/>
      <c r="CM373" s="71"/>
      <c r="CN373" s="71"/>
      <c r="CO373" s="73"/>
      <c r="CP373" s="217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18"/>
      <c r="DD373" s="218"/>
      <c r="DG373" s="218"/>
    </row>
    <row r="374" spans="2:111">
      <c r="B374" s="71"/>
      <c r="C374" s="71"/>
      <c r="D374" s="71"/>
      <c r="E374" s="73"/>
      <c r="F374" s="217"/>
      <c r="G374" s="71"/>
      <c r="H374" s="223"/>
      <c r="I374" s="73"/>
      <c r="J374" s="73"/>
      <c r="K374" s="73"/>
      <c r="L374" s="73"/>
      <c r="M374" s="73"/>
      <c r="N374" s="73"/>
      <c r="O374" s="73"/>
      <c r="P374" s="73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73"/>
      <c r="AD374" s="73"/>
      <c r="AE374" s="73"/>
      <c r="AF374" s="95"/>
      <c r="AG374" s="95"/>
      <c r="AH374" s="73"/>
      <c r="AI374" s="73"/>
      <c r="AJ374" s="95"/>
      <c r="AK374" s="95"/>
      <c r="AL374" s="73"/>
      <c r="AM374" s="73"/>
      <c r="AN374" s="95"/>
      <c r="AO374" s="95"/>
      <c r="AP374" s="73"/>
      <c r="AQ374" s="73"/>
      <c r="AR374" s="95"/>
      <c r="AS374" s="95"/>
      <c r="AT374" s="73"/>
      <c r="AU374" s="73"/>
      <c r="AV374" s="95"/>
      <c r="AW374" s="95"/>
      <c r="AX374" s="73"/>
      <c r="AY374" s="73"/>
      <c r="AZ374" s="95"/>
      <c r="BA374" s="95"/>
      <c r="BB374" s="73"/>
      <c r="BC374" s="73"/>
      <c r="BD374" s="95"/>
      <c r="BE374" s="95"/>
      <c r="BF374" s="73"/>
      <c r="BG374" s="73"/>
      <c r="BH374" s="95"/>
      <c r="BI374" s="95"/>
      <c r="BJ374" s="73"/>
      <c r="BK374" s="73"/>
      <c r="BL374" s="95"/>
      <c r="BM374" s="95"/>
      <c r="BN374" s="73"/>
      <c r="BO374" s="73"/>
      <c r="BP374" s="95"/>
      <c r="BQ374" s="95"/>
      <c r="BR374" s="73"/>
      <c r="BS374" s="73"/>
      <c r="BT374" s="95"/>
      <c r="BU374" s="95"/>
      <c r="BV374" s="73"/>
      <c r="BW374" s="73"/>
      <c r="BX374" s="95"/>
      <c r="BY374" s="95"/>
      <c r="BZ374" s="73"/>
      <c r="CA374" s="73"/>
      <c r="CB374" s="95"/>
      <c r="CC374" s="95"/>
      <c r="CD374" s="73"/>
      <c r="CE374" s="73"/>
      <c r="CF374" s="73"/>
      <c r="CG374" s="73"/>
      <c r="CH374" s="73"/>
      <c r="CI374" s="73"/>
      <c r="CJ374" s="72"/>
      <c r="CK374" s="73"/>
      <c r="CL374" s="217"/>
      <c r="CM374" s="71"/>
      <c r="CN374" s="71"/>
      <c r="CO374" s="73"/>
      <c r="CP374" s="217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18"/>
      <c r="DD374" s="218"/>
      <c r="DG374" s="218"/>
    </row>
    <row r="375" spans="2:111">
      <c r="B375" s="71"/>
      <c r="C375" s="71"/>
      <c r="D375" s="71"/>
      <c r="E375" s="73"/>
      <c r="F375" s="217"/>
      <c r="G375" s="71"/>
      <c r="H375" s="223"/>
      <c r="I375" s="73"/>
      <c r="J375" s="73"/>
      <c r="K375" s="73"/>
      <c r="L375" s="73"/>
      <c r="M375" s="73"/>
      <c r="N375" s="73"/>
      <c r="O375" s="73"/>
      <c r="P375" s="73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73"/>
      <c r="AD375" s="73"/>
      <c r="AE375" s="73"/>
      <c r="AF375" s="95"/>
      <c r="AG375" s="95"/>
      <c r="AH375" s="73"/>
      <c r="AI375" s="73"/>
      <c r="AJ375" s="95"/>
      <c r="AK375" s="95"/>
      <c r="AL375" s="73"/>
      <c r="AM375" s="73"/>
      <c r="AN375" s="95"/>
      <c r="AO375" s="95"/>
      <c r="AP375" s="73"/>
      <c r="AQ375" s="73"/>
      <c r="AR375" s="95"/>
      <c r="AS375" s="95"/>
      <c r="AT375" s="73"/>
      <c r="AU375" s="73"/>
      <c r="AV375" s="95"/>
      <c r="AW375" s="95"/>
      <c r="AX375" s="73"/>
      <c r="AY375" s="73"/>
      <c r="AZ375" s="95"/>
      <c r="BA375" s="95"/>
      <c r="BB375" s="73"/>
      <c r="BC375" s="73"/>
      <c r="BD375" s="95"/>
      <c r="BE375" s="95"/>
      <c r="BF375" s="73"/>
      <c r="BG375" s="73"/>
      <c r="BH375" s="95"/>
      <c r="BI375" s="95"/>
      <c r="BJ375" s="73"/>
      <c r="BK375" s="73"/>
      <c r="BL375" s="95"/>
      <c r="BM375" s="95"/>
      <c r="BN375" s="73"/>
      <c r="BO375" s="73"/>
      <c r="BP375" s="95"/>
      <c r="BQ375" s="95"/>
      <c r="BR375" s="73"/>
      <c r="BS375" s="73"/>
      <c r="BT375" s="95"/>
      <c r="BU375" s="95"/>
      <c r="BV375" s="73"/>
      <c r="BW375" s="73"/>
      <c r="BX375" s="95"/>
      <c r="BY375" s="95"/>
      <c r="BZ375" s="73"/>
      <c r="CA375" s="73"/>
      <c r="CB375" s="95"/>
      <c r="CC375" s="95"/>
      <c r="CD375" s="73"/>
      <c r="CE375" s="73"/>
      <c r="CF375" s="73"/>
      <c r="CG375" s="73"/>
      <c r="CH375" s="73"/>
      <c r="CI375" s="73"/>
      <c r="CJ375" s="72"/>
      <c r="CK375" s="73"/>
      <c r="CL375" s="217"/>
      <c r="CM375" s="71"/>
      <c r="CN375" s="71"/>
      <c r="CO375" s="73"/>
      <c r="CP375" s="217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18"/>
      <c r="DD375" s="218"/>
      <c r="DG375" s="218"/>
    </row>
    <row r="376" spans="2:111">
      <c r="B376" s="71"/>
      <c r="C376" s="71"/>
      <c r="D376" s="71"/>
      <c r="E376" s="73"/>
      <c r="F376" s="217"/>
      <c r="G376" s="71"/>
      <c r="H376" s="223"/>
      <c r="I376" s="73"/>
      <c r="J376" s="73"/>
      <c r="K376" s="73"/>
      <c r="L376" s="73"/>
      <c r="M376" s="73"/>
      <c r="N376" s="73"/>
      <c r="O376" s="73"/>
      <c r="P376" s="73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73"/>
      <c r="AD376" s="73"/>
      <c r="AE376" s="73"/>
      <c r="AF376" s="95"/>
      <c r="AG376" s="95"/>
      <c r="AH376" s="73"/>
      <c r="AI376" s="73"/>
      <c r="AJ376" s="95"/>
      <c r="AK376" s="95"/>
      <c r="AL376" s="73"/>
      <c r="AM376" s="73"/>
      <c r="AN376" s="95"/>
      <c r="AO376" s="95"/>
      <c r="AP376" s="73"/>
      <c r="AQ376" s="73"/>
      <c r="AR376" s="95"/>
      <c r="AS376" s="95"/>
      <c r="AT376" s="73"/>
      <c r="AU376" s="73"/>
      <c r="AV376" s="95"/>
      <c r="AW376" s="95"/>
      <c r="AX376" s="73"/>
      <c r="AY376" s="73"/>
      <c r="AZ376" s="95"/>
      <c r="BA376" s="95"/>
      <c r="BB376" s="73"/>
      <c r="BC376" s="73"/>
      <c r="BD376" s="95"/>
      <c r="BE376" s="95"/>
      <c r="BF376" s="73"/>
      <c r="BG376" s="73"/>
      <c r="BH376" s="95"/>
      <c r="BI376" s="95"/>
      <c r="BJ376" s="73"/>
      <c r="BK376" s="73"/>
      <c r="BL376" s="95"/>
      <c r="BM376" s="95"/>
      <c r="BN376" s="73"/>
      <c r="BO376" s="73"/>
      <c r="BP376" s="95"/>
      <c r="BQ376" s="95"/>
      <c r="BR376" s="73"/>
      <c r="BS376" s="73"/>
      <c r="BT376" s="95"/>
      <c r="BU376" s="95"/>
      <c r="BV376" s="73"/>
      <c r="BW376" s="73"/>
      <c r="BX376" s="95"/>
      <c r="BY376" s="95"/>
      <c r="BZ376" s="73"/>
      <c r="CA376" s="73"/>
      <c r="CB376" s="95"/>
      <c r="CC376" s="95"/>
      <c r="CD376" s="73"/>
      <c r="CE376" s="73"/>
      <c r="CF376" s="73"/>
      <c r="CG376" s="73"/>
      <c r="CH376" s="73"/>
      <c r="CI376" s="73"/>
      <c r="CJ376" s="72"/>
      <c r="CK376" s="73"/>
      <c r="CL376" s="217"/>
      <c r="CM376" s="71"/>
      <c r="CN376" s="71"/>
      <c r="CO376" s="73"/>
      <c r="CP376" s="217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18"/>
      <c r="DD376" s="218"/>
      <c r="DG376" s="218"/>
    </row>
    <row r="377" spans="2:111">
      <c r="B377" s="71"/>
      <c r="C377" s="71"/>
      <c r="D377" s="71"/>
      <c r="E377" s="73"/>
      <c r="F377" s="217"/>
      <c r="G377" s="71"/>
      <c r="H377" s="223"/>
      <c r="I377" s="73"/>
      <c r="J377" s="73"/>
      <c r="K377" s="73"/>
      <c r="L377" s="73"/>
      <c r="M377" s="73"/>
      <c r="N377" s="73"/>
      <c r="O377" s="73"/>
      <c r="P377" s="73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73"/>
      <c r="AD377" s="73"/>
      <c r="AE377" s="73"/>
      <c r="AF377" s="95"/>
      <c r="AG377" s="95"/>
      <c r="AH377" s="73"/>
      <c r="AI377" s="73"/>
      <c r="AJ377" s="95"/>
      <c r="AK377" s="95"/>
      <c r="AL377" s="73"/>
      <c r="AM377" s="73"/>
      <c r="AN377" s="95"/>
      <c r="AO377" s="95"/>
      <c r="AP377" s="73"/>
      <c r="AQ377" s="73"/>
      <c r="AR377" s="95"/>
      <c r="AS377" s="95"/>
      <c r="AT377" s="73"/>
      <c r="AU377" s="73"/>
      <c r="AV377" s="95"/>
      <c r="AW377" s="95"/>
      <c r="AX377" s="73"/>
      <c r="AY377" s="73"/>
      <c r="AZ377" s="95"/>
      <c r="BA377" s="95"/>
      <c r="BB377" s="73"/>
      <c r="BC377" s="73"/>
      <c r="BD377" s="95"/>
      <c r="BE377" s="95"/>
      <c r="BF377" s="73"/>
      <c r="BG377" s="73"/>
      <c r="BH377" s="95"/>
      <c r="BI377" s="95"/>
      <c r="BJ377" s="73"/>
      <c r="BK377" s="73"/>
      <c r="BL377" s="95"/>
      <c r="BM377" s="95"/>
      <c r="BN377" s="73"/>
      <c r="BO377" s="73"/>
      <c r="BP377" s="95"/>
      <c r="BQ377" s="95"/>
      <c r="BR377" s="73"/>
      <c r="BS377" s="73"/>
      <c r="BT377" s="95"/>
      <c r="BU377" s="95"/>
      <c r="BV377" s="73"/>
      <c r="BW377" s="73"/>
      <c r="BX377" s="95"/>
      <c r="BY377" s="95"/>
      <c r="BZ377" s="73"/>
      <c r="CA377" s="73"/>
      <c r="CB377" s="95"/>
      <c r="CC377" s="95"/>
      <c r="CD377" s="73"/>
      <c r="CE377" s="73"/>
      <c r="CF377" s="73"/>
      <c r="CG377" s="73"/>
      <c r="CH377" s="73"/>
      <c r="CI377" s="73"/>
      <c r="CJ377" s="72"/>
      <c r="CK377" s="73"/>
      <c r="CL377" s="217"/>
      <c r="CM377" s="71"/>
      <c r="CN377" s="71"/>
      <c r="CO377" s="73"/>
      <c r="CP377" s="217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18"/>
      <c r="DD377" s="218"/>
      <c r="DG377" s="218"/>
    </row>
    <row r="378" spans="2:111">
      <c r="B378" s="71"/>
      <c r="C378" s="71"/>
      <c r="D378" s="71"/>
      <c r="E378" s="73"/>
      <c r="F378" s="217"/>
      <c r="G378" s="71"/>
      <c r="H378" s="223"/>
      <c r="I378" s="73"/>
      <c r="J378" s="73"/>
      <c r="K378" s="73"/>
      <c r="L378" s="73"/>
      <c r="M378" s="73"/>
      <c r="N378" s="73"/>
      <c r="O378" s="73"/>
      <c r="P378" s="73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73"/>
      <c r="AD378" s="73"/>
      <c r="AE378" s="73"/>
      <c r="AF378" s="95"/>
      <c r="AG378" s="95"/>
      <c r="AH378" s="73"/>
      <c r="AI378" s="73"/>
      <c r="AJ378" s="95"/>
      <c r="AK378" s="95"/>
      <c r="AL378" s="73"/>
      <c r="AM378" s="73"/>
      <c r="AN378" s="95"/>
      <c r="AO378" s="95"/>
      <c r="AP378" s="73"/>
      <c r="AQ378" s="73"/>
      <c r="AR378" s="95"/>
      <c r="AS378" s="95"/>
      <c r="AT378" s="73"/>
      <c r="AU378" s="73"/>
      <c r="AV378" s="95"/>
      <c r="AW378" s="95"/>
      <c r="AX378" s="73"/>
      <c r="AY378" s="73"/>
      <c r="AZ378" s="95"/>
      <c r="BA378" s="95"/>
      <c r="BB378" s="73"/>
      <c r="BC378" s="73"/>
      <c r="BD378" s="95"/>
      <c r="BE378" s="95"/>
      <c r="BF378" s="73"/>
      <c r="BG378" s="73"/>
      <c r="BH378" s="95"/>
      <c r="BI378" s="95"/>
      <c r="BJ378" s="73"/>
      <c r="BK378" s="73"/>
      <c r="BL378" s="95"/>
      <c r="BM378" s="95"/>
      <c r="BN378" s="73"/>
      <c r="BO378" s="73"/>
      <c r="BP378" s="95"/>
      <c r="BQ378" s="95"/>
      <c r="BR378" s="73"/>
      <c r="BS378" s="73"/>
      <c r="BT378" s="95"/>
      <c r="BU378" s="95"/>
      <c r="BV378" s="73"/>
      <c r="BW378" s="73"/>
      <c r="BX378" s="95"/>
      <c r="BY378" s="95"/>
      <c r="BZ378" s="73"/>
      <c r="CA378" s="73"/>
      <c r="CB378" s="95"/>
      <c r="CC378" s="95"/>
      <c r="CD378" s="73"/>
      <c r="CE378" s="73"/>
      <c r="CF378" s="73"/>
      <c r="CG378" s="73"/>
      <c r="CH378" s="73"/>
      <c r="CI378" s="73"/>
      <c r="CJ378" s="72"/>
      <c r="CK378" s="73"/>
      <c r="CL378" s="217"/>
      <c r="CM378" s="71"/>
      <c r="CN378" s="71"/>
      <c r="CO378" s="73"/>
      <c r="CP378" s="217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18"/>
      <c r="DD378" s="218"/>
      <c r="DG378" s="218"/>
    </row>
    <row r="379" spans="2:111">
      <c r="B379" s="71"/>
      <c r="C379" s="71"/>
      <c r="D379" s="71"/>
      <c r="E379" s="73"/>
      <c r="F379" s="217"/>
      <c r="G379" s="71"/>
      <c r="H379" s="223"/>
      <c r="I379" s="73"/>
      <c r="J379" s="73"/>
      <c r="K379" s="73"/>
      <c r="L379" s="73"/>
      <c r="M379" s="73"/>
      <c r="N379" s="73"/>
      <c r="O379" s="73"/>
      <c r="P379" s="73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73"/>
      <c r="AD379" s="73"/>
      <c r="AE379" s="73"/>
      <c r="AF379" s="95"/>
      <c r="AG379" s="95"/>
      <c r="AH379" s="73"/>
      <c r="AI379" s="73"/>
      <c r="AJ379" s="95"/>
      <c r="AK379" s="95"/>
      <c r="AL379" s="73"/>
      <c r="AM379" s="73"/>
      <c r="AN379" s="95"/>
      <c r="AO379" s="95"/>
      <c r="AP379" s="73"/>
      <c r="AQ379" s="73"/>
      <c r="AR379" s="95"/>
      <c r="AS379" s="95"/>
      <c r="AT379" s="73"/>
      <c r="AU379" s="73"/>
      <c r="AV379" s="95"/>
      <c r="AW379" s="95"/>
      <c r="AX379" s="73"/>
      <c r="AY379" s="73"/>
      <c r="AZ379" s="95"/>
      <c r="BA379" s="95"/>
      <c r="BB379" s="73"/>
      <c r="BC379" s="73"/>
      <c r="BD379" s="95"/>
      <c r="BE379" s="95"/>
      <c r="BF379" s="73"/>
      <c r="BG379" s="73"/>
      <c r="BH379" s="95"/>
      <c r="BI379" s="95"/>
      <c r="BJ379" s="73"/>
      <c r="BK379" s="73"/>
      <c r="BL379" s="95"/>
      <c r="BM379" s="95"/>
      <c r="BN379" s="73"/>
      <c r="BO379" s="73"/>
      <c r="BP379" s="95"/>
      <c r="BQ379" s="95"/>
      <c r="BR379" s="73"/>
      <c r="BS379" s="73"/>
      <c r="BT379" s="95"/>
      <c r="BU379" s="95"/>
      <c r="BV379" s="73"/>
      <c r="BW379" s="73"/>
      <c r="BX379" s="95"/>
      <c r="BY379" s="95"/>
      <c r="BZ379" s="73"/>
      <c r="CA379" s="73"/>
      <c r="CB379" s="95"/>
      <c r="CC379" s="95"/>
      <c r="CD379" s="73"/>
      <c r="CE379" s="73"/>
      <c r="CF379" s="73"/>
      <c r="CG379" s="73"/>
      <c r="CH379" s="73"/>
      <c r="CI379" s="73"/>
      <c r="CJ379" s="72"/>
      <c r="CK379" s="73"/>
      <c r="CL379" s="217"/>
      <c r="CM379" s="71"/>
      <c r="CN379" s="71"/>
      <c r="CO379" s="73"/>
      <c r="CP379" s="217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18"/>
      <c r="DD379" s="218"/>
      <c r="DG379" s="218"/>
    </row>
    <row r="380" spans="2:111">
      <c r="B380" s="71"/>
      <c r="C380" s="71"/>
      <c r="D380" s="71"/>
      <c r="E380" s="73"/>
      <c r="F380" s="217"/>
      <c r="G380" s="71"/>
      <c r="H380" s="223"/>
      <c r="I380" s="73"/>
      <c r="J380" s="73"/>
      <c r="K380" s="73"/>
      <c r="L380" s="73"/>
      <c r="M380" s="73"/>
      <c r="N380" s="73"/>
      <c r="O380" s="73"/>
      <c r="P380" s="73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73"/>
      <c r="AD380" s="73"/>
      <c r="AE380" s="73"/>
      <c r="AF380" s="95"/>
      <c r="AG380" s="95"/>
      <c r="AH380" s="73"/>
      <c r="AI380" s="73"/>
      <c r="AJ380" s="95"/>
      <c r="AK380" s="95"/>
      <c r="AL380" s="73"/>
      <c r="AM380" s="73"/>
      <c r="AN380" s="95"/>
      <c r="AO380" s="95"/>
      <c r="AP380" s="73"/>
      <c r="AQ380" s="73"/>
      <c r="AR380" s="95"/>
      <c r="AS380" s="95"/>
      <c r="AT380" s="73"/>
      <c r="AU380" s="73"/>
      <c r="AV380" s="95"/>
      <c r="AW380" s="95"/>
      <c r="AX380" s="73"/>
      <c r="AY380" s="73"/>
      <c r="AZ380" s="95"/>
      <c r="BA380" s="95"/>
      <c r="BB380" s="73"/>
      <c r="BC380" s="73"/>
      <c r="BD380" s="95"/>
      <c r="BE380" s="95"/>
      <c r="BF380" s="73"/>
      <c r="BG380" s="73"/>
      <c r="BH380" s="95"/>
      <c r="BI380" s="95"/>
      <c r="BJ380" s="73"/>
      <c r="BK380" s="73"/>
      <c r="BL380" s="95"/>
      <c r="BM380" s="95"/>
      <c r="BN380" s="73"/>
      <c r="BO380" s="73"/>
      <c r="BP380" s="95"/>
      <c r="BQ380" s="95"/>
      <c r="BR380" s="73"/>
      <c r="BS380" s="73"/>
      <c r="BT380" s="95"/>
      <c r="BU380" s="95"/>
      <c r="BV380" s="73"/>
      <c r="BW380" s="73"/>
      <c r="BX380" s="95"/>
      <c r="BY380" s="95"/>
      <c r="BZ380" s="73"/>
      <c r="CA380" s="73"/>
      <c r="CB380" s="95"/>
      <c r="CC380" s="95"/>
      <c r="CD380" s="73"/>
      <c r="CE380" s="73"/>
      <c r="CF380" s="73"/>
      <c r="CG380" s="73"/>
      <c r="CH380" s="73"/>
      <c r="CI380" s="73"/>
      <c r="CJ380" s="72"/>
      <c r="CK380" s="73"/>
      <c r="CL380" s="217"/>
      <c r="CM380" s="71"/>
      <c r="CN380" s="71"/>
      <c r="CO380" s="73"/>
      <c r="CP380" s="217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18"/>
      <c r="DD380" s="218"/>
      <c r="DG380" s="218"/>
    </row>
    <row r="381" spans="2:111">
      <c r="B381" s="71"/>
      <c r="C381" s="71"/>
      <c r="D381" s="71"/>
      <c r="E381" s="73"/>
      <c r="F381" s="217"/>
      <c r="G381" s="71"/>
      <c r="H381" s="223"/>
      <c r="I381" s="73"/>
      <c r="J381" s="73"/>
      <c r="K381" s="73"/>
      <c r="L381" s="73"/>
      <c r="M381" s="73"/>
      <c r="N381" s="73"/>
      <c r="O381" s="73"/>
      <c r="P381" s="73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73"/>
      <c r="AD381" s="73"/>
      <c r="AE381" s="73"/>
      <c r="AF381" s="95"/>
      <c r="AG381" s="95"/>
      <c r="AH381" s="73"/>
      <c r="AI381" s="73"/>
      <c r="AJ381" s="95"/>
      <c r="AK381" s="95"/>
      <c r="AL381" s="73"/>
      <c r="AM381" s="73"/>
      <c r="AN381" s="95"/>
      <c r="AO381" s="95"/>
      <c r="AP381" s="73"/>
      <c r="AQ381" s="73"/>
      <c r="AR381" s="95"/>
      <c r="AS381" s="95"/>
      <c r="AT381" s="73"/>
      <c r="AU381" s="73"/>
      <c r="AV381" s="95"/>
      <c r="AW381" s="95"/>
      <c r="AX381" s="73"/>
      <c r="AY381" s="73"/>
      <c r="AZ381" s="95"/>
      <c r="BA381" s="95"/>
      <c r="BB381" s="73"/>
      <c r="BC381" s="73"/>
      <c r="BD381" s="95"/>
      <c r="BE381" s="95"/>
      <c r="BF381" s="73"/>
      <c r="BG381" s="73"/>
      <c r="BH381" s="95"/>
      <c r="BI381" s="95"/>
      <c r="BJ381" s="73"/>
      <c r="BK381" s="73"/>
      <c r="BL381" s="95"/>
      <c r="BM381" s="95"/>
      <c r="BN381" s="73"/>
      <c r="BO381" s="73"/>
      <c r="BP381" s="95"/>
      <c r="BQ381" s="95"/>
      <c r="BR381" s="73"/>
      <c r="BS381" s="73"/>
      <c r="BT381" s="95"/>
      <c r="BU381" s="95"/>
      <c r="BV381" s="73"/>
      <c r="BW381" s="73"/>
      <c r="BX381" s="95"/>
      <c r="BY381" s="95"/>
      <c r="BZ381" s="73"/>
      <c r="CA381" s="73"/>
      <c r="CB381" s="95"/>
      <c r="CC381" s="95"/>
      <c r="CD381" s="73"/>
      <c r="CE381" s="73"/>
      <c r="CF381" s="73"/>
      <c r="CG381" s="73"/>
      <c r="CH381" s="73"/>
      <c r="CI381" s="73"/>
      <c r="CJ381" s="72"/>
      <c r="CK381" s="73"/>
      <c r="CL381" s="217"/>
      <c r="CM381" s="71"/>
      <c r="CN381" s="71"/>
      <c r="CO381" s="73"/>
      <c r="CP381" s="217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18"/>
      <c r="DD381" s="218"/>
      <c r="DG381" s="218"/>
    </row>
    <row r="382" spans="2:111">
      <c r="B382" s="71"/>
      <c r="C382" s="71"/>
      <c r="D382" s="71"/>
      <c r="E382" s="73"/>
      <c r="F382" s="217"/>
      <c r="G382" s="71"/>
      <c r="H382" s="223"/>
      <c r="I382" s="73"/>
      <c r="J382" s="73"/>
      <c r="K382" s="73"/>
      <c r="L382" s="73"/>
      <c r="M382" s="73"/>
      <c r="N382" s="73"/>
      <c r="O382" s="73"/>
      <c r="P382" s="73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73"/>
      <c r="AD382" s="73"/>
      <c r="AE382" s="73"/>
      <c r="AF382" s="95"/>
      <c r="AG382" s="95"/>
      <c r="AH382" s="73"/>
      <c r="AI382" s="73"/>
      <c r="AJ382" s="95"/>
      <c r="AK382" s="95"/>
      <c r="AL382" s="73"/>
      <c r="AM382" s="73"/>
      <c r="AN382" s="95"/>
      <c r="AO382" s="95"/>
      <c r="AP382" s="73"/>
      <c r="AQ382" s="73"/>
      <c r="AR382" s="95"/>
      <c r="AS382" s="95"/>
      <c r="AT382" s="73"/>
      <c r="AU382" s="73"/>
      <c r="AV382" s="95"/>
      <c r="AW382" s="95"/>
      <c r="AX382" s="73"/>
      <c r="AY382" s="73"/>
      <c r="AZ382" s="95"/>
      <c r="BA382" s="95"/>
      <c r="BB382" s="73"/>
      <c r="BC382" s="73"/>
      <c r="BD382" s="95"/>
      <c r="BE382" s="95"/>
      <c r="BF382" s="73"/>
      <c r="BG382" s="73"/>
      <c r="BH382" s="95"/>
      <c r="BI382" s="95"/>
      <c r="BJ382" s="73"/>
      <c r="BK382" s="73"/>
      <c r="BL382" s="95"/>
      <c r="BM382" s="95"/>
      <c r="BN382" s="73"/>
      <c r="BO382" s="73"/>
      <c r="BP382" s="95"/>
      <c r="BQ382" s="95"/>
      <c r="BR382" s="73"/>
      <c r="BS382" s="73"/>
      <c r="BT382" s="95"/>
      <c r="BU382" s="95"/>
      <c r="BV382" s="73"/>
      <c r="BW382" s="73"/>
      <c r="BX382" s="95"/>
      <c r="BY382" s="95"/>
      <c r="BZ382" s="73"/>
      <c r="CA382" s="73"/>
      <c r="CB382" s="95"/>
      <c r="CC382" s="95"/>
      <c r="CD382" s="73"/>
      <c r="CE382" s="73"/>
      <c r="CF382" s="73"/>
      <c r="CG382" s="73"/>
      <c r="CH382" s="73"/>
      <c r="CI382" s="73"/>
      <c r="CJ382" s="72"/>
      <c r="CK382" s="73"/>
      <c r="CL382" s="217"/>
      <c r="CM382" s="71"/>
      <c r="CN382" s="71"/>
      <c r="CO382" s="73"/>
      <c r="CP382" s="217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18"/>
      <c r="DD382" s="218"/>
      <c r="DG382" s="218"/>
    </row>
    <row r="383" spans="2:111">
      <c r="B383" s="71"/>
      <c r="C383" s="71"/>
      <c r="D383" s="71"/>
      <c r="E383" s="73"/>
      <c r="F383" s="217"/>
      <c r="G383" s="71"/>
      <c r="H383" s="223"/>
      <c r="I383" s="73"/>
      <c r="J383" s="73"/>
      <c r="K383" s="73"/>
      <c r="L383" s="73"/>
      <c r="M383" s="73"/>
      <c r="N383" s="73"/>
      <c r="O383" s="73"/>
      <c r="P383" s="73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73"/>
      <c r="AD383" s="73"/>
      <c r="AE383" s="73"/>
      <c r="AF383" s="95"/>
      <c r="AG383" s="95"/>
      <c r="AH383" s="73"/>
      <c r="AI383" s="73"/>
      <c r="AJ383" s="95"/>
      <c r="AK383" s="95"/>
      <c r="AL383" s="73"/>
      <c r="AM383" s="73"/>
      <c r="AN383" s="95"/>
      <c r="AO383" s="95"/>
      <c r="AP383" s="73"/>
      <c r="AQ383" s="73"/>
      <c r="AR383" s="95"/>
      <c r="AS383" s="95"/>
      <c r="AT383" s="73"/>
      <c r="AU383" s="73"/>
      <c r="AV383" s="95"/>
      <c r="AW383" s="95"/>
      <c r="AX383" s="73"/>
      <c r="AY383" s="73"/>
      <c r="AZ383" s="95"/>
      <c r="BA383" s="95"/>
      <c r="BB383" s="73"/>
      <c r="BC383" s="73"/>
      <c r="BD383" s="95"/>
      <c r="BE383" s="95"/>
      <c r="BF383" s="73"/>
      <c r="BG383" s="73"/>
      <c r="BH383" s="95"/>
      <c r="BI383" s="95"/>
      <c r="BJ383" s="73"/>
      <c r="BK383" s="73"/>
      <c r="BL383" s="95"/>
      <c r="BM383" s="95"/>
      <c r="BN383" s="73"/>
      <c r="BO383" s="73"/>
      <c r="BP383" s="95"/>
      <c r="BQ383" s="95"/>
      <c r="BR383" s="73"/>
      <c r="BS383" s="73"/>
      <c r="BT383" s="95"/>
      <c r="BU383" s="95"/>
      <c r="BV383" s="73"/>
      <c r="BW383" s="73"/>
      <c r="BX383" s="95"/>
      <c r="BY383" s="95"/>
      <c r="BZ383" s="73"/>
      <c r="CA383" s="73"/>
      <c r="CB383" s="95"/>
      <c r="CC383" s="95"/>
      <c r="CD383" s="73"/>
      <c r="CE383" s="73"/>
      <c r="CF383" s="73"/>
      <c r="CG383" s="73"/>
      <c r="CH383" s="73"/>
      <c r="CI383" s="73"/>
      <c r="CJ383" s="72"/>
      <c r="CK383" s="73"/>
      <c r="CL383" s="217"/>
      <c r="CM383" s="71"/>
      <c r="CN383" s="71"/>
      <c r="CO383" s="73"/>
      <c r="CP383" s="217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18"/>
      <c r="DD383" s="218"/>
      <c r="DG383" s="218"/>
    </row>
    <row r="384" spans="2:111">
      <c r="B384" s="71"/>
      <c r="C384" s="71"/>
      <c r="D384" s="71"/>
      <c r="E384" s="73"/>
      <c r="F384" s="217"/>
      <c r="G384" s="71"/>
      <c r="H384" s="223"/>
      <c r="I384" s="73"/>
      <c r="J384" s="73"/>
      <c r="K384" s="73"/>
      <c r="L384" s="73"/>
      <c r="M384" s="73"/>
      <c r="N384" s="73"/>
      <c r="O384" s="73"/>
      <c r="P384" s="73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73"/>
      <c r="AD384" s="73"/>
      <c r="AE384" s="73"/>
      <c r="AF384" s="95"/>
      <c r="AG384" s="95"/>
      <c r="AH384" s="73"/>
      <c r="AI384" s="73"/>
      <c r="AJ384" s="95"/>
      <c r="AK384" s="95"/>
      <c r="AL384" s="73"/>
      <c r="AM384" s="73"/>
      <c r="AN384" s="95"/>
      <c r="AO384" s="95"/>
      <c r="AP384" s="73"/>
      <c r="AQ384" s="73"/>
      <c r="AR384" s="95"/>
      <c r="AS384" s="95"/>
      <c r="AT384" s="73"/>
      <c r="AU384" s="73"/>
      <c r="AV384" s="95"/>
      <c r="AW384" s="95"/>
      <c r="AX384" s="73"/>
      <c r="AY384" s="73"/>
      <c r="AZ384" s="95"/>
      <c r="BA384" s="95"/>
      <c r="BB384" s="73"/>
      <c r="BC384" s="73"/>
      <c r="BD384" s="95"/>
      <c r="BE384" s="95"/>
      <c r="BF384" s="73"/>
      <c r="BG384" s="73"/>
      <c r="BH384" s="95"/>
      <c r="BI384" s="95"/>
      <c r="BJ384" s="73"/>
      <c r="BK384" s="73"/>
      <c r="BL384" s="95"/>
      <c r="BM384" s="95"/>
      <c r="BN384" s="73"/>
      <c r="BO384" s="73"/>
      <c r="BP384" s="95"/>
      <c r="BQ384" s="95"/>
      <c r="BR384" s="73"/>
      <c r="BS384" s="73"/>
      <c r="BT384" s="95"/>
      <c r="BU384" s="95"/>
      <c r="BV384" s="73"/>
      <c r="BW384" s="73"/>
      <c r="BX384" s="95"/>
      <c r="BY384" s="95"/>
      <c r="BZ384" s="73"/>
      <c r="CA384" s="73"/>
      <c r="CB384" s="95"/>
      <c r="CC384" s="95"/>
      <c r="CD384" s="73"/>
      <c r="CE384" s="73"/>
      <c r="CF384" s="73"/>
      <c r="CG384" s="73"/>
      <c r="CH384" s="73"/>
      <c r="CI384" s="73"/>
      <c r="CJ384" s="72"/>
      <c r="CK384" s="73"/>
      <c r="CL384" s="217"/>
      <c r="CM384" s="71"/>
      <c r="CN384" s="71"/>
      <c r="CO384" s="73"/>
      <c r="CP384" s="217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18"/>
      <c r="DD384" s="218"/>
      <c r="DG384" s="218"/>
    </row>
    <row r="385" spans="2:111">
      <c r="B385" s="71"/>
      <c r="C385" s="71"/>
      <c r="D385" s="71"/>
      <c r="E385" s="73"/>
      <c r="F385" s="217"/>
      <c r="G385" s="71"/>
      <c r="H385" s="223"/>
      <c r="I385" s="73"/>
      <c r="J385" s="73"/>
      <c r="K385" s="73"/>
      <c r="L385" s="73"/>
      <c r="M385" s="73"/>
      <c r="N385" s="73"/>
      <c r="O385" s="73"/>
      <c r="P385" s="73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73"/>
      <c r="AD385" s="73"/>
      <c r="AE385" s="73"/>
      <c r="AF385" s="95"/>
      <c r="AG385" s="95"/>
      <c r="AH385" s="73"/>
      <c r="AI385" s="73"/>
      <c r="AJ385" s="95"/>
      <c r="AK385" s="95"/>
      <c r="AL385" s="73"/>
      <c r="AM385" s="73"/>
      <c r="AN385" s="95"/>
      <c r="AO385" s="95"/>
      <c r="AP385" s="73"/>
      <c r="AQ385" s="73"/>
      <c r="AR385" s="95"/>
      <c r="AS385" s="95"/>
      <c r="AT385" s="73"/>
      <c r="AU385" s="73"/>
      <c r="AV385" s="95"/>
      <c r="AW385" s="95"/>
      <c r="AX385" s="73"/>
      <c r="AY385" s="73"/>
      <c r="AZ385" s="95"/>
      <c r="BA385" s="95"/>
      <c r="BB385" s="73"/>
      <c r="BC385" s="73"/>
      <c r="BD385" s="95"/>
      <c r="BE385" s="95"/>
      <c r="BF385" s="73"/>
      <c r="BG385" s="73"/>
      <c r="BH385" s="95"/>
      <c r="BI385" s="95"/>
      <c r="BJ385" s="73"/>
      <c r="BK385" s="73"/>
      <c r="BL385" s="95"/>
      <c r="BM385" s="95"/>
      <c r="BN385" s="73"/>
      <c r="BO385" s="73"/>
      <c r="BP385" s="95"/>
      <c r="BQ385" s="95"/>
      <c r="BR385" s="73"/>
      <c r="BS385" s="73"/>
      <c r="BT385" s="95"/>
      <c r="BU385" s="95"/>
      <c r="BV385" s="73"/>
      <c r="BW385" s="73"/>
      <c r="BX385" s="95"/>
      <c r="BY385" s="95"/>
      <c r="BZ385" s="73"/>
      <c r="CA385" s="73"/>
      <c r="CB385" s="95"/>
      <c r="CC385" s="95"/>
      <c r="CD385" s="73"/>
      <c r="CE385" s="73"/>
      <c r="CF385" s="73"/>
      <c r="CG385" s="73"/>
      <c r="CH385" s="73"/>
      <c r="CI385" s="73"/>
      <c r="CJ385" s="72"/>
      <c r="CK385" s="73"/>
      <c r="CL385" s="217"/>
      <c r="CM385" s="71"/>
      <c r="CN385" s="71"/>
      <c r="CO385" s="73"/>
      <c r="CP385" s="217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18"/>
      <c r="DD385" s="218"/>
      <c r="DG385" s="218"/>
    </row>
    <row r="386" spans="2:111">
      <c r="B386" s="71"/>
      <c r="C386" s="71"/>
      <c r="D386" s="71"/>
      <c r="E386" s="73"/>
      <c r="F386" s="217"/>
      <c r="G386" s="71"/>
      <c r="H386" s="223"/>
      <c r="I386" s="73"/>
      <c r="J386" s="73"/>
      <c r="K386" s="73"/>
      <c r="L386" s="73"/>
      <c r="M386" s="73"/>
      <c r="N386" s="73"/>
      <c r="O386" s="73"/>
      <c r="P386" s="73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73"/>
      <c r="AD386" s="73"/>
      <c r="AE386" s="73"/>
      <c r="AF386" s="95"/>
      <c r="AG386" s="95"/>
      <c r="AH386" s="73"/>
      <c r="AI386" s="73"/>
      <c r="AJ386" s="95"/>
      <c r="AK386" s="95"/>
      <c r="AL386" s="73"/>
      <c r="AM386" s="73"/>
      <c r="AN386" s="95"/>
      <c r="AO386" s="95"/>
      <c r="AP386" s="73"/>
      <c r="AQ386" s="73"/>
      <c r="AR386" s="95"/>
      <c r="AS386" s="95"/>
      <c r="AT386" s="73"/>
      <c r="AU386" s="73"/>
      <c r="AV386" s="95"/>
      <c r="AW386" s="95"/>
      <c r="AX386" s="73"/>
      <c r="AY386" s="73"/>
      <c r="AZ386" s="95"/>
      <c r="BA386" s="95"/>
      <c r="BB386" s="73"/>
      <c r="BC386" s="73"/>
      <c r="BD386" s="95"/>
      <c r="BE386" s="95"/>
      <c r="BF386" s="73"/>
      <c r="BG386" s="73"/>
      <c r="BH386" s="95"/>
      <c r="BI386" s="95"/>
      <c r="BJ386" s="73"/>
      <c r="BK386" s="73"/>
      <c r="BL386" s="95"/>
      <c r="BM386" s="95"/>
      <c r="BN386" s="73"/>
      <c r="BO386" s="73"/>
      <c r="BP386" s="95"/>
      <c r="BQ386" s="95"/>
      <c r="BR386" s="73"/>
      <c r="BS386" s="73"/>
      <c r="BT386" s="95"/>
      <c r="BU386" s="95"/>
      <c r="BV386" s="73"/>
      <c r="BW386" s="73"/>
      <c r="BX386" s="95"/>
      <c r="BY386" s="95"/>
      <c r="BZ386" s="73"/>
      <c r="CA386" s="73"/>
      <c r="CB386" s="95"/>
      <c r="CC386" s="95"/>
      <c r="CD386" s="73"/>
      <c r="CE386" s="73"/>
      <c r="CF386" s="73"/>
      <c r="CG386" s="73"/>
      <c r="CH386" s="73"/>
      <c r="CI386" s="73"/>
      <c r="CJ386" s="72"/>
      <c r="CK386" s="73"/>
      <c r="CL386" s="217"/>
      <c r="CM386" s="71"/>
      <c r="CN386" s="71"/>
      <c r="CO386" s="73"/>
      <c r="CP386" s="217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18"/>
      <c r="DD386" s="218"/>
      <c r="DG386" s="218"/>
    </row>
    <row r="387" spans="2:111">
      <c r="B387" s="71"/>
      <c r="C387" s="71"/>
      <c r="D387" s="71"/>
      <c r="E387" s="73"/>
      <c r="F387" s="217"/>
      <c r="G387" s="71"/>
      <c r="H387" s="223"/>
      <c r="I387" s="73"/>
      <c r="J387" s="73"/>
      <c r="K387" s="73"/>
      <c r="L387" s="73"/>
      <c r="M387" s="73"/>
      <c r="N387" s="73"/>
      <c r="O387" s="73"/>
      <c r="P387" s="73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73"/>
      <c r="AD387" s="73"/>
      <c r="AE387" s="73"/>
      <c r="AF387" s="95"/>
      <c r="AG387" s="95"/>
      <c r="AH387" s="73"/>
      <c r="AI387" s="73"/>
      <c r="AJ387" s="95"/>
      <c r="AK387" s="95"/>
      <c r="AL387" s="73"/>
      <c r="AM387" s="73"/>
      <c r="AN387" s="95"/>
      <c r="AO387" s="95"/>
      <c r="AP387" s="73"/>
      <c r="AQ387" s="73"/>
      <c r="AR387" s="95"/>
      <c r="AS387" s="95"/>
      <c r="AT387" s="73"/>
      <c r="AU387" s="73"/>
      <c r="AV387" s="95"/>
      <c r="AW387" s="95"/>
      <c r="AX387" s="73"/>
      <c r="AY387" s="73"/>
      <c r="AZ387" s="95"/>
      <c r="BA387" s="95"/>
      <c r="BB387" s="73"/>
      <c r="BC387" s="73"/>
      <c r="BD387" s="95"/>
      <c r="BE387" s="95"/>
      <c r="BF387" s="73"/>
      <c r="BG387" s="73"/>
      <c r="BH387" s="95"/>
      <c r="BI387" s="95"/>
      <c r="BJ387" s="73"/>
      <c r="BK387" s="73"/>
      <c r="BL387" s="95"/>
      <c r="BM387" s="95"/>
      <c r="BN387" s="73"/>
      <c r="BO387" s="73"/>
      <c r="BP387" s="95"/>
      <c r="BQ387" s="95"/>
      <c r="BR387" s="73"/>
      <c r="BS387" s="73"/>
      <c r="BT387" s="95"/>
      <c r="BU387" s="95"/>
      <c r="BV387" s="73"/>
      <c r="BW387" s="73"/>
      <c r="BX387" s="95"/>
      <c r="BY387" s="95"/>
      <c r="BZ387" s="73"/>
      <c r="CA387" s="73"/>
      <c r="CB387" s="95"/>
      <c r="CC387" s="95"/>
      <c r="CD387" s="73"/>
      <c r="CE387" s="73"/>
      <c r="CF387" s="73"/>
      <c r="CG387" s="73"/>
      <c r="CH387" s="73"/>
      <c r="CI387" s="73"/>
      <c r="CJ387" s="72"/>
      <c r="CK387" s="73"/>
      <c r="CL387" s="217"/>
      <c r="CM387" s="71"/>
      <c r="CN387" s="71"/>
      <c r="CO387" s="73"/>
      <c r="CP387" s="217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18"/>
      <c r="DD387" s="218"/>
      <c r="DG387" s="218"/>
    </row>
    <row r="388" spans="2:111">
      <c r="B388" s="71"/>
      <c r="C388" s="71"/>
      <c r="D388" s="71"/>
      <c r="E388" s="73"/>
      <c r="F388" s="217"/>
      <c r="G388" s="71"/>
      <c r="H388" s="223"/>
      <c r="I388" s="73"/>
      <c r="J388" s="73"/>
      <c r="K388" s="73"/>
      <c r="L388" s="73"/>
      <c r="M388" s="73"/>
      <c r="N388" s="73"/>
      <c r="O388" s="73"/>
      <c r="P388" s="73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73"/>
      <c r="AD388" s="73"/>
      <c r="AE388" s="73"/>
      <c r="AF388" s="95"/>
      <c r="AG388" s="95"/>
      <c r="AH388" s="73"/>
      <c r="AI388" s="73"/>
      <c r="AJ388" s="95"/>
      <c r="AK388" s="95"/>
      <c r="AL388" s="73"/>
      <c r="AM388" s="73"/>
      <c r="AN388" s="95"/>
      <c r="AO388" s="95"/>
      <c r="AP388" s="73"/>
      <c r="AQ388" s="73"/>
      <c r="AR388" s="95"/>
      <c r="AS388" s="95"/>
      <c r="AT388" s="73"/>
      <c r="AU388" s="73"/>
      <c r="AV388" s="95"/>
      <c r="AW388" s="95"/>
      <c r="AX388" s="73"/>
      <c r="AY388" s="73"/>
      <c r="AZ388" s="95"/>
      <c r="BA388" s="95"/>
      <c r="BB388" s="73"/>
      <c r="BC388" s="73"/>
      <c r="BD388" s="95"/>
      <c r="BE388" s="95"/>
      <c r="BF388" s="73"/>
      <c r="BG388" s="73"/>
      <c r="BH388" s="95"/>
      <c r="BI388" s="95"/>
      <c r="BJ388" s="73"/>
      <c r="BK388" s="73"/>
      <c r="BL388" s="95"/>
      <c r="BM388" s="95"/>
      <c r="BN388" s="73"/>
      <c r="BO388" s="73"/>
      <c r="BP388" s="95"/>
      <c r="BQ388" s="95"/>
      <c r="BR388" s="73"/>
      <c r="BS388" s="73"/>
      <c r="BT388" s="95"/>
      <c r="BU388" s="95"/>
      <c r="BV388" s="73"/>
      <c r="BW388" s="73"/>
      <c r="BX388" s="95"/>
      <c r="BY388" s="95"/>
      <c r="BZ388" s="73"/>
      <c r="CA388" s="73"/>
      <c r="CB388" s="95"/>
      <c r="CC388" s="95"/>
      <c r="CD388" s="73"/>
      <c r="CE388" s="73"/>
      <c r="CF388" s="73"/>
      <c r="CG388" s="73"/>
      <c r="CH388" s="73"/>
      <c r="CI388" s="73"/>
      <c r="CJ388" s="72"/>
      <c r="CK388" s="73"/>
      <c r="CL388" s="217"/>
      <c r="CM388" s="71"/>
      <c r="CN388" s="71"/>
      <c r="CO388" s="73"/>
      <c r="CP388" s="217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18"/>
      <c r="DD388" s="218"/>
      <c r="DG388" s="218"/>
    </row>
    <row r="389" spans="2:111">
      <c r="B389" s="71"/>
      <c r="C389" s="71"/>
      <c r="D389" s="71"/>
      <c r="E389" s="73"/>
      <c r="F389" s="217"/>
      <c r="G389" s="71"/>
      <c r="H389" s="223"/>
      <c r="I389" s="73"/>
      <c r="J389" s="73"/>
      <c r="K389" s="73"/>
      <c r="L389" s="73"/>
      <c r="M389" s="73"/>
      <c r="N389" s="73"/>
      <c r="O389" s="73"/>
      <c r="P389" s="73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73"/>
      <c r="AD389" s="73"/>
      <c r="AE389" s="73"/>
      <c r="AF389" s="95"/>
      <c r="AG389" s="95"/>
      <c r="AH389" s="73"/>
      <c r="AI389" s="73"/>
      <c r="AJ389" s="95"/>
      <c r="AK389" s="95"/>
      <c r="AL389" s="73"/>
      <c r="AM389" s="73"/>
      <c r="AN389" s="95"/>
      <c r="AO389" s="95"/>
      <c r="AP389" s="73"/>
      <c r="AQ389" s="73"/>
      <c r="AR389" s="95"/>
      <c r="AS389" s="95"/>
      <c r="AT389" s="73"/>
      <c r="AU389" s="73"/>
      <c r="AV389" s="95"/>
      <c r="AW389" s="95"/>
      <c r="AX389" s="73"/>
      <c r="AY389" s="73"/>
      <c r="AZ389" s="95"/>
      <c r="BA389" s="95"/>
      <c r="BB389" s="73"/>
      <c r="BC389" s="73"/>
      <c r="BD389" s="95"/>
      <c r="BE389" s="95"/>
      <c r="BF389" s="73"/>
      <c r="BG389" s="73"/>
      <c r="BH389" s="95"/>
      <c r="BI389" s="95"/>
      <c r="BJ389" s="73"/>
      <c r="BK389" s="73"/>
      <c r="BL389" s="95"/>
      <c r="BM389" s="95"/>
      <c r="BN389" s="73"/>
      <c r="BO389" s="73"/>
      <c r="BP389" s="95"/>
      <c r="BQ389" s="95"/>
      <c r="BR389" s="73"/>
      <c r="BS389" s="73"/>
      <c r="BT389" s="95"/>
      <c r="BU389" s="95"/>
      <c r="BV389" s="73"/>
      <c r="BW389" s="73"/>
      <c r="BX389" s="95"/>
      <c r="BY389" s="95"/>
      <c r="BZ389" s="73"/>
      <c r="CA389" s="73"/>
      <c r="CB389" s="95"/>
      <c r="CC389" s="95"/>
      <c r="CD389" s="73"/>
      <c r="CE389" s="73"/>
      <c r="CF389" s="73"/>
      <c r="CG389" s="73"/>
      <c r="CH389" s="73"/>
      <c r="CI389" s="73"/>
      <c r="CJ389" s="72"/>
      <c r="CK389" s="73"/>
      <c r="CL389" s="217"/>
      <c r="CM389" s="71"/>
      <c r="CN389" s="71"/>
      <c r="CO389" s="73"/>
      <c r="CP389" s="217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18"/>
      <c r="DD389" s="218"/>
      <c r="DG389" s="218"/>
    </row>
    <row r="390" spans="2:111">
      <c r="B390" s="71"/>
      <c r="C390" s="71"/>
      <c r="D390" s="71"/>
      <c r="E390" s="73"/>
      <c r="F390" s="217"/>
      <c r="G390" s="71"/>
      <c r="H390" s="223"/>
      <c r="I390" s="73"/>
      <c r="J390" s="73"/>
      <c r="K390" s="73"/>
      <c r="L390" s="73"/>
      <c r="M390" s="73"/>
      <c r="N390" s="73"/>
      <c r="O390" s="73"/>
      <c r="P390" s="73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73"/>
      <c r="AD390" s="73"/>
      <c r="AE390" s="73"/>
      <c r="AF390" s="95"/>
      <c r="AG390" s="95"/>
      <c r="AH390" s="73"/>
      <c r="AI390" s="73"/>
      <c r="AJ390" s="95"/>
      <c r="AK390" s="95"/>
      <c r="AL390" s="73"/>
      <c r="AM390" s="73"/>
      <c r="AN390" s="95"/>
      <c r="AO390" s="95"/>
      <c r="AP390" s="73"/>
      <c r="AQ390" s="73"/>
      <c r="AR390" s="95"/>
      <c r="AS390" s="95"/>
      <c r="AT390" s="73"/>
      <c r="AU390" s="73"/>
      <c r="AV390" s="95"/>
      <c r="AW390" s="95"/>
      <c r="AX390" s="73"/>
      <c r="AY390" s="73"/>
      <c r="AZ390" s="95"/>
      <c r="BA390" s="95"/>
      <c r="BB390" s="73"/>
      <c r="BC390" s="73"/>
      <c r="BD390" s="95"/>
      <c r="BE390" s="95"/>
      <c r="BF390" s="73"/>
      <c r="BG390" s="73"/>
      <c r="BH390" s="95"/>
      <c r="BI390" s="95"/>
      <c r="BJ390" s="73"/>
      <c r="BK390" s="73"/>
      <c r="BL390" s="95"/>
      <c r="BM390" s="95"/>
      <c r="BN390" s="73"/>
      <c r="BO390" s="73"/>
      <c r="BP390" s="95"/>
      <c r="BQ390" s="95"/>
      <c r="BR390" s="73"/>
      <c r="BS390" s="73"/>
      <c r="BT390" s="95"/>
      <c r="BU390" s="95"/>
      <c r="BV390" s="73"/>
      <c r="BW390" s="73"/>
      <c r="BX390" s="95"/>
      <c r="BY390" s="95"/>
      <c r="BZ390" s="73"/>
      <c r="CA390" s="73"/>
      <c r="CB390" s="95"/>
      <c r="CC390" s="95"/>
      <c r="CD390" s="73"/>
      <c r="CE390" s="73"/>
      <c r="CF390" s="73"/>
      <c r="CG390" s="73"/>
      <c r="CH390" s="73"/>
      <c r="CI390" s="73"/>
      <c r="CJ390" s="72"/>
      <c r="CK390" s="73"/>
      <c r="CL390" s="217"/>
      <c r="CM390" s="71"/>
      <c r="CN390" s="71"/>
      <c r="CO390" s="73"/>
      <c r="CP390" s="217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18"/>
      <c r="DD390" s="218"/>
      <c r="DG390" s="218"/>
    </row>
    <row r="391" spans="2:111">
      <c r="B391" s="71"/>
      <c r="C391" s="71"/>
      <c r="D391" s="71"/>
      <c r="E391" s="73"/>
      <c r="F391" s="217"/>
      <c r="G391" s="71"/>
      <c r="H391" s="223"/>
      <c r="I391" s="73"/>
      <c r="J391" s="73"/>
      <c r="K391" s="73"/>
      <c r="L391" s="73"/>
      <c r="M391" s="73"/>
      <c r="N391" s="73"/>
      <c r="O391" s="73"/>
      <c r="P391" s="73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73"/>
      <c r="AD391" s="73"/>
      <c r="AE391" s="73"/>
      <c r="AF391" s="95"/>
      <c r="AG391" s="95"/>
      <c r="AH391" s="73"/>
      <c r="AI391" s="73"/>
      <c r="AJ391" s="95"/>
      <c r="AK391" s="95"/>
      <c r="AL391" s="73"/>
      <c r="AM391" s="73"/>
      <c r="AN391" s="95"/>
      <c r="AO391" s="95"/>
      <c r="AP391" s="73"/>
      <c r="AQ391" s="73"/>
      <c r="AR391" s="95"/>
      <c r="AS391" s="95"/>
      <c r="AT391" s="73"/>
      <c r="AU391" s="73"/>
      <c r="AV391" s="95"/>
      <c r="AW391" s="95"/>
      <c r="AX391" s="73"/>
      <c r="AY391" s="73"/>
      <c r="AZ391" s="95"/>
      <c r="BA391" s="95"/>
      <c r="BB391" s="73"/>
      <c r="BC391" s="73"/>
      <c r="BD391" s="95"/>
      <c r="BE391" s="95"/>
      <c r="BF391" s="73"/>
      <c r="BG391" s="73"/>
      <c r="BH391" s="95"/>
      <c r="BI391" s="95"/>
      <c r="BJ391" s="73"/>
      <c r="BK391" s="73"/>
      <c r="BL391" s="95"/>
      <c r="BM391" s="95"/>
      <c r="BN391" s="73"/>
      <c r="BO391" s="73"/>
      <c r="BP391" s="95"/>
      <c r="BQ391" s="95"/>
      <c r="BR391" s="73"/>
      <c r="BS391" s="73"/>
      <c r="BT391" s="95"/>
      <c r="BU391" s="95"/>
      <c r="BV391" s="73"/>
      <c r="BW391" s="73"/>
      <c r="BX391" s="95"/>
      <c r="BY391" s="95"/>
      <c r="BZ391" s="73"/>
      <c r="CA391" s="73"/>
      <c r="CB391" s="95"/>
      <c r="CC391" s="95"/>
      <c r="CD391" s="73"/>
      <c r="CE391" s="73"/>
      <c r="CF391" s="73"/>
      <c r="CG391" s="73"/>
      <c r="CH391" s="73"/>
      <c r="CI391" s="73"/>
      <c r="CJ391" s="72"/>
      <c r="CK391" s="73"/>
      <c r="CL391" s="217"/>
      <c r="CM391" s="71"/>
      <c r="CN391" s="71"/>
      <c r="CO391" s="73"/>
      <c r="CP391" s="217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18"/>
      <c r="DD391" s="218"/>
      <c r="DG391" s="218"/>
    </row>
    <row r="392" spans="2:111">
      <c r="B392" s="71"/>
      <c r="C392" s="71"/>
      <c r="D392" s="71"/>
      <c r="E392" s="73"/>
      <c r="F392" s="217"/>
      <c r="G392" s="71"/>
      <c r="H392" s="223"/>
      <c r="I392" s="73"/>
      <c r="J392" s="73"/>
      <c r="K392" s="73"/>
      <c r="L392" s="73"/>
      <c r="M392" s="73"/>
      <c r="N392" s="73"/>
      <c r="O392" s="73"/>
      <c r="P392" s="73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73"/>
      <c r="AD392" s="73"/>
      <c r="AE392" s="73"/>
      <c r="AF392" s="95"/>
      <c r="AG392" s="95"/>
      <c r="AH392" s="73"/>
      <c r="AI392" s="73"/>
      <c r="AJ392" s="95"/>
      <c r="AK392" s="95"/>
      <c r="AL392" s="73"/>
      <c r="AM392" s="73"/>
      <c r="AN392" s="95"/>
      <c r="AO392" s="95"/>
      <c r="AP392" s="73"/>
      <c r="AQ392" s="73"/>
      <c r="AR392" s="95"/>
      <c r="AS392" s="95"/>
      <c r="AT392" s="73"/>
      <c r="AU392" s="73"/>
      <c r="AV392" s="95"/>
      <c r="AW392" s="95"/>
      <c r="AX392" s="73"/>
      <c r="AY392" s="73"/>
      <c r="AZ392" s="95"/>
      <c r="BA392" s="95"/>
      <c r="BB392" s="73"/>
      <c r="BC392" s="73"/>
      <c r="BD392" s="95"/>
      <c r="BE392" s="95"/>
      <c r="BF392" s="73"/>
      <c r="BG392" s="73"/>
      <c r="BH392" s="95"/>
      <c r="BI392" s="95"/>
      <c r="BJ392" s="73"/>
      <c r="BK392" s="73"/>
      <c r="BL392" s="95"/>
      <c r="BM392" s="95"/>
      <c r="BN392" s="73"/>
      <c r="BO392" s="73"/>
      <c r="BP392" s="95"/>
      <c r="BQ392" s="95"/>
      <c r="BR392" s="73"/>
      <c r="BS392" s="73"/>
      <c r="BT392" s="95"/>
      <c r="BU392" s="95"/>
      <c r="BV392" s="73"/>
      <c r="BW392" s="73"/>
      <c r="BX392" s="95"/>
      <c r="BY392" s="95"/>
      <c r="BZ392" s="73"/>
      <c r="CA392" s="73"/>
      <c r="CB392" s="95"/>
      <c r="CC392" s="95"/>
      <c r="CD392" s="73"/>
      <c r="CE392" s="73"/>
      <c r="CF392" s="73"/>
      <c r="CG392" s="73"/>
      <c r="CH392" s="73"/>
      <c r="CI392" s="73"/>
      <c r="CJ392" s="72"/>
      <c r="CK392" s="73"/>
      <c r="CL392" s="217"/>
      <c r="CM392" s="71"/>
      <c r="CN392" s="71"/>
      <c r="CO392" s="73"/>
      <c r="CP392" s="217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18"/>
      <c r="DD392" s="218"/>
      <c r="DG392" s="218"/>
    </row>
    <row r="393" spans="2:111">
      <c r="B393" s="71"/>
      <c r="C393" s="71"/>
      <c r="D393" s="71"/>
      <c r="E393" s="73"/>
      <c r="F393" s="217"/>
      <c r="G393" s="71"/>
      <c r="H393" s="223"/>
      <c r="I393" s="73"/>
      <c r="J393" s="73"/>
      <c r="K393" s="73"/>
      <c r="L393" s="73"/>
      <c r="M393" s="73"/>
      <c r="N393" s="73"/>
      <c r="O393" s="73"/>
      <c r="P393" s="73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73"/>
      <c r="AD393" s="73"/>
      <c r="AE393" s="73"/>
      <c r="AF393" s="95"/>
      <c r="AG393" s="95"/>
      <c r="AH393" s="73"/>
      <c r="AI393" s="73"/>
      <c r="AJ393" s="95"/>
      <c r="AK393" s="95"/>
      <c r="AL393" s="73"/>
      <c r="AM393" s="73"/>
      <c r="AN393" s="95"/>
      <c r="AO393" s="95"/>
      <c r="AP393" s="73"/>
      <c r="AQ393" s="73"/>
      <c r="AR393" s="95"/>
      <c r="AS393" s="95"/>
      <c r="AT393" s="73"/>
      <c r="AU393" s="73"/>
      <c r="AV393" s="95"/>
      <c r="AW393" s="95"/>
      <c r="AX393" s="73"/>
      <c r="AY393" s="73"/>
      <c r="AZ393" s="95"/>
      <c r="BA393" s="95"/>
      <c r="BB393" s="73"/>
      <c r="BC393" s="73"/>
      <c r="BD393" s="95"/>
      <c r="BE393" s="95"/>
      <c r="BF393" s="73"/>
      <c r="BG393" s="73"/>
      <c r="BH393" s="95"/>
      <c r="BI393" s="95"/>
      <c r="BJ393" s="73"/>
      <c r="BK393" s="73"/>
      <c r="BL393" s="95"/>
      <c r="BM393" s="95"/>
      <c r="BN393" s="73"/>
      <c r="BO393" s="73"/>
      <c r="BP393" s="95"/>
      <c r="BQ393" s="95"/>
      <c r="BR393" s="73"/>
      <c r="BS393" s="73"/>
      <c r="BT393" s="95"/>
      <c r="BU393" s="95"/>
      <c r="BV393" s="73"/>
      <c r="BW393" s="73"/>
      <c r="BX393" s="95"/>
      <c r="BY393" s="95"/>
      <c r="BZ393" s="73"/>
      <c r="CA393" s="73"/>
      <c r="CB393" s="95"/>
      <c r="CC393" s="95"/>
      <c r="CD393" s="73"/>
      <c r="CE393" s="73"/>
      <c r="CF393" s="73"/>
      <c r="CG393" s="73"/>
      <c r="CH393" s="73"/>
      <c r="CI393" s="73"/>
      <c r="CJ393" s="72"/>
      <c r="CK393" s="73"/>
      <c r="CL393" s="217"/>
      <c r="CM393" s="71"/>
      <c r="CN393" s="71"/>
      <c r="CO393" s="73"/>
      <c r="CP393" s="217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18"/>
      <c r="DD393" s="218"/>
      <c r="DG393" s="218"/>
    </row>
    <row r="394" spans="2:111">
      <c r="B394" s="71"/>
      <c r="C394" s="71"/>
      <c r="D394" s="71"/>
      <c r="E394" s="73"/>
      <c r="F394" s="217"/>
      <c r="G394" s="71"/>
      <c r="H394" s="223"/>
      <c r="I394" s="73"/>
      <c r="J394" s="73"/>
      <c r="K394" s="73"/>
      <c r="L394" s="73"/>
      <c r="M394" s="73"/>
      <c r="N394" s="73"/>
      <c r="O394" s="73"/>
      <c r="P394" s="73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73"/>
      <c r="AD394" s="73"/>
      <c r="AE394" s="73"/>
      <c r="AF394" s="95"/>
      <c r="AG394" s="95"/>
      <c r="AH394" s="73"/>
      <c r="AI394" s="73"/>
      <c r="AJ394" s="95"/>
      <c r="AK394" s="95"/>
      <c r="AL394" s="73"/>
      <c r="AM394" s="73"/>
      <c r="AN394" s="95"/>
      <c r="AO394" s="95"/>
      <c r="AP394" s="73"/>
      <c r="AQ394" s="73"/>
      <c r="AR394" s="95"/>
      <c r="AS394" s="95"/>
      <c r="AT394" s="73"/>
      <c r="AU394" s="73"/>
      <c r="AV394" s="95"/>
      <c r="AW394" s="95"/>
      <c r="AX394" s="73"/>
      <c r="AY394" s="73"/>
      <c r="AZ394" s="95"/>
      <c r="BA394" s="95"/>
      <c r="BB394" s="73"/>
      <c r="BC394" s="73"/>
      <c r="BD394" s="95"/>
      <c r="BE394" s="95"/>
      <c r="BF394" s="73"/>
      <c r="BG394" s="73"/>
      <c r="BH394" s="95"/>
      <c r="BI394" s="95"/>
      <c r="BJ394" s="73"/>
      <c r="BK394" s="73"/>
      <c r="BL394" s="95"/>
      <c r="BM394" s="95"/>
      <c r="BN394" s="73"/>
      <c r="BO394" s="73"/>
      <c r="BP394" s="95"/>
      <c r="BQ394" s="95"/>
      <c r="BR394" s="73"/>
      <c r="BS394" s="73"/>
      <c r="BT394" s="95"/>
      <c r="BU394" s="95"/>
      <c r="BV394" s="73"/>
      <c r="BW394" s="73"/>
      <c r="BX394" s="95"/>
      <c r="BY394" s="95"/>
      <c r="BZ394" s="73"/>
      <c r="CA394" s="73"/>
      <c r="CB394" s="95"/>
      <c r="CC394" s="95"/>
      <c r="CD394" s="73"/>
      <c r="CE394" s="73"/>
      <c r="CF394" s="73"/>
      <c r="CG394" s="73"/>
      <c r="CH394" s="73"/>
      <c r="CI394" s="73"/>
      <c r="CJ394" s="72"/>
      <c r="CK394" s="73"/>
      <c r="CL394" s="217"/>
      <c r="CM394" s="71"/>
      <c r="CN394" s="71"/>
      <c r="CO394" s="73"/>
      <c r="CP394" s="217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18"/>
      <c r="DD394" s="218"/>
      <c r="DG394" s="218"/>
    </row>
    <row r="395" spans="2:111">
      <c r="B395" s="71"/>
      <c r="C395" s="71"/>
      <c r="D395" s="71"/>
      <c r="E395" s="72"/>
      <c r="F395" s="73"/>
      <c r="G395" s="71"/>
      <c r="H395" s="223"/>
      <c r="I395" s="73"/>
      <c r="J395" s="73"/>
      <c r="K395" s="73"/>
      <c r="L395" s="73"/>
      <c r="M395" s="73"/>
      <c r="N395" s="73"/>
      <c r="O395" s="73"/>
      <c r="P395" s="73"/>
      <c r="Q395" s="73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73"/>
      <c r="AE395" s="73"/>
      <c r="AF395" s="73"/>
      <c r="AG395" s="95"/>
      <c r="AH395" s="95"/>
      <c r="AI395" s="73"/>
      <c r="AJ395" s="73"/>
      <c r="AK395" s="95"/>
      <c r="AL395" s="95"/>
      <c r="AM395" s="73"/>
      <c r="AN395" s="73"/>
      <c r="AO395" s="95"/>
      <c r="AP395" s="95"/>
      <c r="AQ395" s="73"/>
      <c r="AR395" s="73"/>
      <c r="AS395" s="95"/>
      <c r="AT395" s="95"/>
      <c r="AU395" s="73"/>
      <c r="AV395" s="73"/>
      <c r="AW395" s="95"/>
      <c r="AX395" s="95"/>
      <c r="AY395" s="73"/>
      <c r="AZ395" s="73"/>
      <c r="BA395" s="95"/>
      <c r="BB395" s="95"/>
      <c r="BC395" s="73"/>
      <c r="BD395" s="73"/>
      <c r="BE395" s="95"/>
      <c r="BF395" s="95"/>
      <c r="BG395" s="73"/>
      <c r="BH395" s="73"/>
      <c r="BI395" s="95"/>
      <c r="BJ395" s="95"/>
      <c r="BK395" s="73"/>
      <c r="BL395" s="73"/>
      <c r="BM395" s="95"/>
      <c r="BN395" s="95"/>
      <c r="BO395" s="73"/>
      <c r="BP395" s="73"/>
      <c r="BQ395" s="95"/>
      <c r="BR395" s="95"/>
      <c r="BS395" s="73"/>
      <c r="BT395" s="73"/>
      <c r="BU395" s="95"/>
      <c r="BV395" s="95"/>
      <c r="BW395" s="73"/>
      <c r="BX395" s="73"/>
      <c r="BY395" s="95"/>
      <c r="BZ395" s="95"/>
      <c r="CA395" s="73"/>
      <c r="CB395" s="73"/>
      <c r="CC395" s="95"/>
      <c r="CD395" s="9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9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23"/>
      <c r="I396" s="73"/>
      <c r="J396" s="73"/>
      <c r="K396" s="73"/>
      <c r="L396" s="73"/>
      <c r="M396" s="73"/>
      <c r="N396" s="73"/>
      <c r="O396" s="73"/>
      <c r="P396" s="73"/>
      <c r="Q396" s="73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73"/>
      <c r="AE396" s="73"/>
      <c r="AF396" s="73"/>
      <c r="AG396" s="95"/>
      <c r="AH396" s="95"/>
      <c r="AI396" s="73"/>
      <c r="AJ396" s="73"/>
      <c r="AK396" s="95"/>
      <c r="AL396" s="95"/>
      <c r="AM396" s="73"/>
      <c r="AN396" s="73"/>
      <c r="AO396" s="95"/>
      <c r="AP396" s="95"/>
      <c r="AQ396" s="73"/>
      <c r="AR396" s="73"/>
      <c r="AS396" s="95"/>
      <c r="AT396" s="95"/>
      <c r="AU396" s="73"/>
      <c r="AV396" s="73"/>
      <c r="AW396" s="95"/>
      <c r="AX396" s="95"/>
      <c r="AY396" s="73"/>
      <c r="AZ396" s="73"/>
      <c r="BA396" s="95"/>
      <c r="BB396" s="95"/>
      <c r="BC396" s="73"/>
      <c r="BD396" s="73"/>
      <c r="BE396" s="95"/>
      <c r="BF396" s="95"/>
      <c r="BG396" s="73"/>
      <c r="BH396" s="73"/>
      <c r="BI396" s="95"/>
      <c r="BJ396" s="95"/>
      <c r="BK396" s="73"/>
      <c r="BL396" s="73"/>
      <c r="BM396" s="95"/>
      <c r="BN396" s="95"/>
      <c r="BO396" s="73"/>
      <c r="BP396" s="73"/>
      <c r="BQ396" s="95"/>
      <c r="BR396" s="95"/>
      <c r="BS396" s="73"/>
      <c r="BT396" s="73"/>
      <c r="BU396" s="95"/>
      <c r="BV396" s="95"/>
      <c r="BW396" s="73"/>
      <c r="BX396" s="73"/>
      <c r="BY396" s="95"/>
      <c r="BZ396" s="95"/>
      <c r="CA396" s="73"/>
      <c r="CB396" s="73"/>
      <c r="CC396" s="95"/>
      <c r="CD396" s="9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9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23"/>
      <c r="I397" s="73"/>
      <c r="J397" s="73"/>
      <c r="K397" s="73"/>
      <c r="L397" s="73"/>
      <c r="M397" s="73"/>
      <c r="N397" s="73"/>
      <c r="O397" s="73"/>
      <c r="P397" s="73"/>
      <c r="Q397" s="73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73"/>
      <c r="AE397" s="73"/>
      <c r="AF397" s="73"/>
      <c r="AG397" s="95"/>
      <c r="AH397" s="95"/>
      <c r="AI397" s="73"/>
      <c r="AJ397" s="73"/>
      <c r="AK397" s="95"/>
      <c r="AL397" s="95"/>
      <c r="AM397" s="73"/>
      <c r="AN397" s="73"/>
      <c r="AO397" s="95"/>
      <c r="AP397" s="95"/>
      <c r="AQ397" s="73"/>
      <c r="AR397" s="73"/>
      <c r="AS397" s="95"/>
      <c r="AT397" s="95"/>
      <c r="AU397" s="73"/>
      <c r="AV397" s="73"/>
      <c r="AW397" s="95"/>
      <c r="AX397" s="95"/>
      <c r="AY397" s="73"/>
      <c r="AZ397" s="73"/>
      <c r="BA397" s="95"/>
      <c r="BB397" s="95"/>
      <c r="BC397" s="73"/>
      <c r="BD397" s="73"/>
      <c r="BE397" s="95"/>
      <c r="BF397" s="95"/>
      <c r="BG397" s="73"/>
      <c r="BH397" s="73"/>
      <c r="BI397" s="95"/>
      <c r="BJ397" s="95"/>
      <c r="BK397" s="73"/>
      <c r="BL397" s="73"/>
      <c r="BM397" s="95"/>
      <c r="BN397" s="95"/>
      <c r="BO397" s="73"/>
      <c r="BP397" s="73"/>
      <c r="BQ397" s="95"/>
      <c r="BR397" s="95"/>
      <c r="BS397" s="73"/>
      <c r="BT397" s="73"/>
      <c r="BU397" s="95"/>
      <c r="BV397" s="95"/>
      <c r="BW397" s="73"/>
      <c r="BX397" s="73"/>
      <c r="BY397" s="95"/>
      <c r="BZ397" s="95"/>
      <c r="CA397" s="73"/>
      <c r="CB397" s="73"/>
      <c r="CC397" s="95"/>
      <c r="CD397" s="9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9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23"/>
      <c r="I398" s="73"/>
      <c r="J398" s="73"/>
      <c r="K398" s="73"/>
      <c r="L398" s="73"/>
      <c r="M398" s="73"/>
      <c r="N398" s="73"/>
      <c r="O398" s="73"/>
      <c r="P398" s="73"/>
      <c r="Q398" s="73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73"/>
      <c r="AE398" s="73"/>
      <c r="AF398" s="73"/>
      <c r="AG398" s="95"/>
      <c r="AH398" s="95"/>
      <c r="AI398" s="73"/>
      <c r="AJ398" s="73"/>
      <c r="AK398" s="95"/>
      <c r="AL398" s="95"/>
      <c r="AM398" s="73"/>
      <c r="AN398" s="73"/>
      <c r="AO398" s="95"/>
      <c r="AP398" s="95"/>
      <c r="AQ398" s="73"/>
      <c r="AR398" s="73"/>
      <c r="AS398" s="95"/>
      <c r="AT398" s="95"/>
      <c r="AU398" s="73"/>
      <c r="AV398" s="73"/>
      <c r="AW398" s="95"/>
      <c r="AX398" s="95"/>
      <c r="AY398" s="73"/>
      <c r="AZ398" s="73"/>
      <c r="BA398" s="95"/>
      <c r="BB398" s="95"/>
      <c r="BC398" s="73"/>
      <c r="BD398" s="73"/>
      <c r="BE398" s="95"/>
      <c r="BF398" s="95"/>
      <c r="BG398" s="73"/>
      <c r="BH398" s="73"/>
      <c r="BI398" s="95"/>
      <c r="BJ398" s="95"/>
      <c r="BK398" s="73"/>
      <c r="BL398" s="73"/>
      <c r="BM398" s="95"/>
      <c r="BN398" s="95"/>
      <c r="BO398" s="73"/>
      <c r="BP398" s="73"/>
      <c r="BQ398" s="95"/>
      <c r="BR398" s="95"/>
      <c r="BS398" s="73"/>
      <c r="BT398" s="73"/>
      <c r="BU398" s="95"/>
      <c r="BV398" s="95"/>
      <c r="BW398" s="73"/>
      <c r="BX398" s="73"/>
      <c r="BY398" s="95"/>
      <c r="BZ398" s="95"/>
      <c r="CA398" s="73"/>
      <c r="CB398" s="73"/>
      <c r="CC398" s="95"/>
      <c r="CD398" s="9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9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23"/>
      <c r="I399" s="73"/>
      <c r="J399" s="73"/>
      <c r="K399" s="73"/>
      <c r="L399" s="73"/>
      <c r="M399" s="73"/>
      <c r="N399" s="73"/>
      <c r="O399" s="73"/>
      <c r="P399" s="73"/>
      <c r="Q399" s="73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73"/>
      <c r="AE399" s="73"/>
      <c r="AF399" s="73"/>
      <c r="AG399" s="95"/>
      <c r="AH399" s="95"/>
      <c r="AI399" s="73"/>
      <c r="AJ399" s="73"/>
      <c r="AK399" s="95"/>
      <c r="AL399" s="95"/>
      <c r="AM399" s="73"/>
      <c r="AN399" s="73"/>
      <c r="AO399" s="95"/>
      <c r="AP399" s="95"/>
      <c r="AQ399" s="73"/>
      <c r="AR399" s="73"/>
      <c r="AS399" s="95"/>
      <c r="AT399" s="95"/>
      <c r="AU399" s="73"/>
      <c r="AV399" s="73"/>
      <c r="AW399" s="95"/>
      <c r="AX399" s="95"/>
      <c r="AY399" s="73"/>
      <c r="AZ399" s="73"/>
      <c r="BA399" s="95"/>
      <c r="BB399" s="95"/>
      <c r="BC399" s="73"/>
      <c r="BD399" s="73"/>
      <c r="BE399" s="95"/>
      <c r="BF399" s="95"/>
      <c r="BG399" s="73"/>
      <c r="BH399" s="73"/>
      <c r="BI399" s="95"/>
      <c r="BJ399" s="95"/>
      <c r="BK399" s="73"/>
      <c r="BL399" s="73"/>
      <c r="BM399" s="95"/>
      <c r="BN399" s="95"/>
      <c r="BO399" s="73"/>
      <c r="BP399" s="73"/>
      <c r="BQ399" s="95"/>
      <c r="BR399" s="95"/>
      <c r="BS399" s="73"/>
      <c r="BT399" s="73"/>
      <c r="BU399" s="95"/>
      <c r="BV399" s="95"/>
      <c r="BW399" s="73"/>
      <c r="BX399" s="73"/>
      <c r="BY399" s="95"/>
      <c r="BZ399" s="95"/>
      <c r="CA399" s="73"/>
      <c r="CB399" s="73"/>
      <c r="CC399" s="95"/>
      <c r="CD399" s="9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9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23"/>
      <c r="I400" s="73"/>
      <c r="J400" s="73"/>
      <c r="K400" s="73"/>
      <c r="L400" s="73"/>
      <c r="M400" s="73"/>
      <c r="N400" s="73"/>
      <c r="O400" s="73"/>
      <c r="P400" s="73"/>
      <c r="Q400" s="73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73"/>
      <c r="AE400" s="73"/>
      <c r="AF400" s="73"/>
      <c r="AG400" s="95"/>
      <c r="AH400" s="95"/>
      <c r="AI400" s="73"/>
      <c r="AJ400" s="73"/>
      <c r="AK400" s="95"/>
      <c r="AL400" s="95"/>
      <c r="AM400" s="73"/>
      <c r="AN400" s="73"/>
      <c r="AO400" s="95"/>
      <c r="AP400" s="95"/>
      <c r="AQ400" s="73"/>
      <c r="AR400" s="73"/>
      <c r="AS400" s="95"/>
      <c r="AT400" s="95"/>
      <c r="AU400" s="73"/>
      <c r="AV400" s="73"/>
      <c r="AW400" s="95"/>
      <c r="AX400" s="95"/>
      <c r="AY400" s="73"/>
      <c r="AZ400" s="73"/>
      <c r="BA400" s="95"/>
      <c r="BB400" s="95"/>
      <c r="BC400" s="73"/>
      <c r="BD400" s="73"/>
      <c r="BE400" s="95"/>
      <c r="BF400" s="95"/>
      <c r="BG400" s="73"/>
      <c r="BH400" s="73"/>
      <c r="BI400" s="95"/>
      <c r="BJ400" s="95"/>
      <c r="BK400" s="73"/>
      <c r="BL400" s="73"/>
      <c r="BM400" s="95"/>
      <c r="BN400" s="95"/>
      <c r="BO400" s="73"/>
      <c r="BP400" s="73"/>
      <c r="BQ400" s="95"/>
      <c r="BR400" s="95"/>
      <c r="BS400" s="73"/>
      <c r="BT400" s="73"/>
      <c r="BU400" s="95"/>
      <c r="BV400" s="95"/>
      <c r="BW400" s="73"/>
      <c r="BX400" s="73"/>
      <c r="BY400" s="95"/>
      <c r="BZ400" s="95"/>
      <c r="CA400" s="73"/>
      <c r="CB400" s="73"/>
      <c r="CC400" s="95"/>
      <c r="CD400" s="9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9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23"/>
      <c r="I401" s="73"/>
      <c r="J401" s="73"/>
      <c r="K401" s="73"/>
      <c r="L401" s="73"/>
      <c r="M401" s="73"/>
      <c r="N401" s="73"/>
      <c r="O401" s="73"/>
      <c r="P401" s="73"/>
      <c r="Q401" s="73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73"/>
      <c r="AE401" s="73"/>
      <c r="AF401" s="73"/>
      <c r="AG401" s="95"/>
      <c r="AH401" s="95"/>
      <c r="AI401" s="73"/>
      <c r="AJ401" s="73"/>
      <c r="AK401" s="95"/>
      <c r="AL401" s="95"/>
      <c r="AM401" s="73"/>
      <c r="AN401" s="73"/>
      <c r="AO401" s="95"/>
      <c r="AP401" s="95"/>
      <c r="AQ401" s="73"/>
      <c r="AR401" s="73"/>
      <c r="AS401" s="95"/>
      <c r="AT401" s="95"/>
      <c r="AU401" s="73"/>
      <c r="AV401" s="73"/>
      <c r="AW401" s="95"/>
      <c r="AX401" s="95"/>
      <c r="AY401" s="73"/>
      <c r="AZ401" s="73"/>
      <c r="BA401" s="95"/>
      <c r="BB401" s="95"/>
      <c r="BC401" s="73"/>
      <c r="BD401" s="73"/>
      <c r="BE401" s="95"/>
      <c r="BF401" s="95"/>
      <c r="BG401" s="73"/>
      <c r="BH401" s="73"/>
      <c r="BI401" s="95"/>
      <c r="BJ401" s="95"/>
      <c r="BK401" s="73"/>
      <c r="BL401" s="73"/>
      <c r="BM401" s="95"/>
      <c r="BN401" s="95"/>
      <c r="BO401" s="73"/>
      <c r="BP401" s="73"/>
      <c r="BQ401" s="95"/>
      <c r="BR401" s="95"/>
      <c r="BS401" s="73"/>
      <c r="BT401" s="73"/>
      <c r="BU401" s="95"/>
      <c r="BV401" s="95"/>
      <c r="BW401" s="73"/>
      <c r="BX401" s="73"/>
      <c r="BY401" s="95"/>
      <c r="BZ401" s="95"/>
      <c r="CA401" s="73"/>
      <c r="CB401" s="73"/>
      <c r="CC401" s="95"/>
      <c r="CD401" s="9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9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23"/>
      <c r="I402" s="73"/>
      <c r="J402" s="73"/>
      <c r="K402" s="73"/>
      <c r="L402" s="73"/>
      <c r="M402" s="73"/>
      <c r="N402" s="73"/>
      <c r="O402" s="73"/>
      <c r="P402" s="73"/>
      <c r="Q402" s="73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73"/>
      <c r="AE402" s="73"/>
      <c r="AF402" s="73"/>
      <c r="AG402" s="95"/>
      <c r="AH402" s="95"/>
      <c r="AI402" s="73"/>
      <c r="AJ402" s="73"/>
      <c r="AK402" s="95"/>
      <c r="AL402" s="95"/>
      <c r="AM402" s="73"/>
      <c r="AN402" s="73"/>
      <c r="AO402" s="95"/>
      <c r="AP402" s="95"/>
      <c r="AQ402" s="73"/>
      <c r="AR402" s="73"/>
      <c r="AS402" s="95"/>
      <c r="AT402" s="95"/>
      <c r="AU402" s="73"/>
      <c r="AV402" s="73"/>
      <c r="AW402" s="95"/>
      <c r="AX402" s="95"/>
      <c r="AY402" s="73"/>
      <c r="AZ402" s="73"/>
      <c r="BA402" s="95"/>
      <c r="BB402" s="95"/>
      <c r="BC402" s="73"/>
      <c r="BD402" s="73"/>
      <c r="BE402" s="95"/>
      <c r="BF402" s="95"/>
      <c r="BG402" s="73"/>
      <c r="BH402" s="73"/>
      <c r="BI402" s="95"/>
      <c r="BJ402" s="95"/>
      <c r="BK402" s="73"/>
      <c r="BL402" s="73"/>
      <c r="BM402" s="95"/>
      <c r="BN402" s="95"/>
      <c r="BO402" s="73"/>
      <c r="BP402" s="73"/>
      <c r="BQ402" s="95"/>
      <c r="BR402" s="95"/>
      <c r="BS402" s="73"/>
      <c r="BT402" s="73"/>
      <c r="BU402" s="95"/>
      <c r="BV402" s="95"/>
      <c r="BW402" s="73"/>
      <c r="BX402" s="73"/>
      <c r="BY402" s="95"/>
      <c r="BZ402" s="95"/>
      <c r="CA402" s="73"/>
      <c r="CB402" s="73"/>
      <c r="CC402" s="95"/>
      <c r="CD402" s="9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9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23"/>
      <c r="I403" s="73"/>
      <c r="J403" s="73"/>
      <c r="K403" s="73"/>
      <c r="L403" s="73"/>
      <c r="M403" s="73"/>
      <c r="N403" s="73"/>
      <c r="O403" s="73"/>
      <c r="P403" s="73"/>
      <c r="Q403" s="73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73"/>
      <c r="AE403" s="73"/>
      <c r="AF403" s="73"/>
      <c r="AG403" s="95"/>
      <c r="AH403" s="95"/>
      <c r="AI403" s="73"/>
      <c r="AJ403" s="73"/>
      <c r="AK403" s="95"/>
      <c r="AL403" s="95"/>
      <c r="AM403" s="73"/>
      <c r="AN403" s="73"/>
      <c r="AO403" s="95"/>
      <c r="AP403" s="95"/>
      <c r="AQ403" s="73"/>
      <c r="AR403" s="73"/>
      <c r="AS403" s="95"/>
      <c r="AT403" s="95"/>
      <c r="AU403" s="73"/>
      <c r="AV403" s="73"/>
      <c r="AW403" s="95"/>
      <c r="AX403" s="95"/>
      <c r="AY403" s="73"/>
      <c r="AZ403" s="73"/>
      <c r="BA403" s="95"/>
      <c r="BB403" s="95"/>
      <c r="BC403" s="73"/>
      <c r="BD403" s="73"/>
      <c r="BE403" s="95"/>
      <c r="BF403" s="95"/>
      <c r="BG403" s="73"/>
      <c r="BH403" s="73"/>
      <c r="BI403" s="95"/>
      <c r="BJ403" s="95"/>
      <c r="BK403" s="73"/>
      <c r="BL403" s="73"/>
      <c r="BM403" s="95"/>
      <c r="BN403" s="95"/>
      <c r="BO403" s="73"/>
      <c r="BP403" s="73"/>
      <c r="BQ403" s="95"/>
      <c r="BR403" s="95"/>
      <c r="BS403" s="73"/>
      <c r="BT403" s="73"/>
      <c r="BU403" s="95"/>
      <c r="BV403" s="95"/>
      <c r="BW403" s="73"/>
      <c r="BX403" s="73"/>
      <c r="BY403" s="95"/>
      <c r="BZ403" s="95"/>
      <c r="CA403" s="73"/>
      <c r="CB403" s="73"/>
      <c r="CC403" s="95"/>
      <c r="CD403" s="9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9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23"/>
      <c r="I404" s="73"/>
      <c r="J404" s="73"/>
      <c r="K404" s="73"/>
      <c r="L404" s="73"/>
      <c r="M404" s="73"/>
      <c r="N404" s="73"/>
      <c r="O404" s="73"/>
      <c r="P404" s="73"/>
      <c r="Q404" s="73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73"/>
      <c r="AE404" s="73"/>
      <c r="AF404" s="73"/>
      <c r="AG404" s="95"/>
      <c r="AH404" s="95"/>
      <c r="AI404" s="73"/>
      <c r="AJ404" s="73"/>
      <c r="AK404" s="95"/>
      <c r="AL404" s="95"/>
      <c r="AM404" s="73"/>
      <c r="AN404" s="73"/>
      <c r="AO404" s="95"/>
      <c r="AP404" s="95"/>
      <c r="AQ404" s="73"/>
      <c r="AR404" s="73"/>
      <c r="AS404" s="95"/>
      <c r="AT404" s="95"/>
      <c r="AU404" s="73"/>
      <c r="AV404" s="73"/>
      <c r="AW404" s="95"/>
      <c r="AX404" s="95"/>
      <c r="AY404" s="73"/>
      <c r="AZ404" s="73"/>
      <c r="BA404" s="95"/>
      <c r="BB404" s="95"/>
      <c r="BC404" s="73"/>
      <c r="BD404" s="73"/>
      <c r="BE404" s="95"/>
      <c r="BF404" s="95"/>
      <c r="BG404" s="73"/>
      <c r="BH404" s="73"/>
      <c r="BI404" s="95"/>
      <c r="BJ404" s="95"/>
      <c r="BK404" s="73"/>
      <c r="BL404" s="73"/>
      <c r="BM404" s="95"/>
      <c r="BN404" s="95"/>
      <c r="BO404" s="73"/>
      <c r="BP404" s="73"/>
      <c r="BQ404" s="95"/>
      <c r="BR404" s="95"/>
      <c r="BS404" s="73"/>
      <c r="BT404" s="73"/>
      <c r="BU404" s="95"/>
      <c r="BV404" s="95"/>
      <c r="BW404" s="73"/>
      <c r="BX404" s="73"/>
      <c r="BY404" s="95"/>
      <c r="BZ404" s="95"/>
      <c r="CA404" s="73"/>
      <c r="CB404" s="73"/>
      <c r="CC404" s="95"/>
      <c r="CD404" s="9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9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23"/>
      <c r="I405" s="73"/>
      <c r="J405" s="73"/>
      <c r="K405" s="73"/>
      <c r="L405" s="73"/>
      <c r="M405" s="73"/>
      <c r="N405" s="73"/>
      <c r="O405" s="73"/>
      <c r="P405" s="73"/>
      <c r="Q405" s="73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73"/>
      <c r="AE405" s="73"/>
      <c r="AF405" s="73"/>
      <c r="AG405" s="95"/>
      <c r="AH405" s="95"/>
      <c r="AI405" s="73"/>
      <c r="AJ405" s="73"/>
      <c r="AK405" s="95"/>
      <c r="AL405" s="95"/>
      <c r="AM405" s="73"/>
      <c r="AN405" s="73"/>
      <c r="AO405" s="95"/>
      <c r="AP405" s="95"/>
      <c r="AQ405" s="73"/>
      <c r="AR405" s="73"/>
      <c r="AS405" s="95"/>
      <c r="AT405" s="95"/>
      <c r="AU405" s="73"/>
      <c r="AV405" s="73"/>
      <c r="AW405" s="95"/>
      <c r="AX405" s="95"/>
      <c r="AY405" s="73"/>
      <c r="AZ405" s="73"/>
      <c r="BA405" s="95"/>
      <c r="BB405" s="95"/>
      <c r="BC405" s="73"/>
      <c r="BD405" s="73"/>
      <c r="BE405" s="95"/>
      <c r="BF405" s="95"/>
      <c r="BG405" s="73"/>
      <c r="BH405" s="73"/>
      <c r="BI405" s="95"/>
      <c r="BJ405" s="95"/>
      <c r="BK405" s="73"/>
      <c r="BL405" s="73"/>
      <c r="BM405" s="95"/>
      <c r="BN405" s="95"/>
      <c r="BO405" s="73"/>
      <c r="BP405" s="73"/>
      <c r="BQ405" s="95"/>
      <c r="BR405" s="95"/>
      <c r="BS405" s="73"/>
      <c r="BT405" s="73"/>
      <c r="BU405" s="95"/>
      <c r="BV405" s="95"/>
      <c r="BW405" s="73"/>
      <c r="BX405" s="73"/>
      <c r="BY405" s="95"/>
      <c r="BZ405" s="95"/>
      <c r="CA405" s="73"/>
      <c r="CB405" s="73"/>
      <c r="CC405" s="95"/>
      <c r="CD405" s="9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9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23"/>
      <c r="I406" s="73"/>
      <c r="J406" s="73"/>
      <c r="K406" s="73"/>
      <c r="L406" s="73"/>
      <c r="M406" s="73"/>
      <c r="N406" s="73"/>
      <c r="O406" s="73"/>
      <c r="P406" s="73"/>
      <c r="Q406" s="73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73"/>
      <c r="AE406" s="73"/>
      <c r="AF406" s="73"/>
      <c r="AG406" s="95"/>
      <c r="AH406" s="95"/>
      <c r="AI406" s="73"/>
      <c r="AJ406" s="73"/>
      <c r="AK406" s="95"/>
      <c r="AL406" s="95"/>
      <c r="AM406" s="73"/>
      <c r="AN406" s="73"/>
      <c r="AO406" s="95"/>
      <c r="AP406" s="95"/>
      <c r="AQ406" s="73"/>
      <c r="AR406" s="73"/>
      <c r="AS406" s="95"/>
      <c r="AT406" s="95"/>
      <c r="AU406" s="73"/>
      <c r="AV406" s="73"/>
      <c r="AW406" s="95"/>
      <c r="AX406" s="95"/>
      <c r="AY406" s="73"/>
      <c r="AZ406" s="73"/>
      <c r="BA406" s="95"/>
      <c r="BB406" s="95"/>
      <c r="BC406" s="73"/>
      <c r="BD406" s="73"/>
      <c r="BE406" s="95"/>
      <c r="BF406" s="95"/>
      <c r="BG406" s="73"/>
      <c r="BH406" s="73"/>
      <c r="BI406" s="95"/>
      <c r="BJ406" s="95"/>
      <c r="BK406" s="73"/>
      <c r="BL406" s="73"/>
      <c r="BM406" s="95"/>
      <c r="BN406" s="95"/>
      <c r="BO406" s="73"/>
      <c r="BP406" s="73"/>
      <c r="BQ406" s="95"/>
      <c r="BR406" s="95"/>
      <c r="BS406" s="73"/>
      <c r="BT406" s="73"/>
      <c r="BU406" s="95"/>
      <c r="BV406" s="95"/>
      <c r="BW406" s="73"/>
      <c r="BX406" s="73"/>
      <c r="BY406" s="95"/>
      <c r="BZ406" s="95"/>
      <c r="CA406" s="73"/>
      <c r="CB406" s="73"/>
      <c r="CC406" s="95"/>
      <c r="CD406" s="9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9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23"/>
      <c r="I407" s="73"/>
      <c r="J407" s="73"/>
      <c r="K407" s="73"/>
      <c r="L407" s="73"/>
      <c r="M407" s="73"/>
      <c r="N407" s="73"/>
      <c r="O407" s="73"/>
      <c r="P407" s="73"/>
      <c r="Q407" s="73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73"/>
      <c r="AE407" s="73"/>
      <c r="AF407" s="73"/>
      <c r="AG407" s="95"/>
      <c r="AH407" s="95"/>
      <c r="AI407" s="73"/>
      <c r="AJ407" s="73"/>
      <c r="AK407" s="95"/>
      <c r="AL407" s="95"/>
      <c r="AM407" s="73"/>
      <c r="AN407" s="73"/>
      <c r="AO407" s="95"/>
      <c r="AP407" s="95"/>
      <c r="AQ407" s="73"/>
      <c r="AR407" s="73"/>
      <c r="AS407" s="95"/>
      <c r="AT407" s="95"/>
      <c r="AU407" s="73"/>
      <c r="AV407" s="73"/>
      <c r="AW407" s="95"/>
      <c r="AX407" s="95"/>
      <c r="AY407" s="73"/>
      <c r="AZ407" s="73"/>
      <c r="BA407" s="95"/>
      <c r="BB407" s="95"/>
      <c r="BC407" s="73"/>
      <c r="BD407" s="73"/>
      <c r="BE407" s="95"/>
      <c r="BF407" s="95"/>
      <c r="BG407" s="73"/>
      <c r="BH407" s="73"/>
      <c r="BI407" s="95"/>
      <c r="BJ407" s="95"/>
      <c r="BK407" s="73"/>
      <c r="BL407" s="73"/>
      <c r="BM407" s="95"/>
      <c r="BN407" s="95"/>
      <c r="BO407" s="73"/>
      <c r="BP407" s="73"/>
      <c r="BQ407" s="95"/>
      <c r="BR407" s="95"/>
      <c r="BS407" s="73"/>
      <c r="BT407" s="73"/>
      <c r="BU407" s="95"/>
      <c r="BV407" s="95"/>
      <c r="BW407" s="73"/>
      <c r="BX407" s="73"/>
      <c r="BY407" s="95"/>
      <c r="BZ407" s="95"/>
      <c r="CA407" s="73"/>
      <c r="CB407" s="73"/>
      <c r="CC407" s="95"/>
      <c r="CD407" s="9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9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23"/>
      <c r="I408" s="73"/>
      <c r="J408" s="73"/>
      <c r="K408" s="73"/>
      <c r="L408" s="73"/>
      <c r="M408" s="73"/>
      <c r="N408" s="73"/>
      <c r="O408" s="73"/>
      <c r="P408" s="73"/>
      <c r="Q408" s="73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73"/>
      <c r="AE408" s="73"/>
      <c r="AF408" s="73"/>
      <c r="AG408" s="95"/>
      <c r="AH408" s="95"/>
      <c r="AI408" s="73"/>
      <c r="AJ408" s="73"/>
      <c r="AK408" s="95"/>
      <c r="AL408" s="95"/>
      <c r="AM408" s="73"/>
      <c r="AN408" s="73"/>
      <c r="AO408" s="95"/>
      <c r="AP408" s="95"/>
      <c r="AQ408" s="73"/>
      <c r="AR408" s="73"/>
      <c r="AS408" s="95"/>
      <c r="AT408" s="95"/>
      <c r="AU408" s="73"/>
      <c r="AV408" s="73"/>
      <c r="AW408" s="95"/>
      <c r="AX408" s="95"/>
      <c r="AY408" s="73"/>
      <c r="AZ408" s="73"/>
      <c r="BA408" s="95"/>
      <c r="BB408" s="95"/>
      <c r="BC408" s="73"/>
      <c r="BD408" s="73"/>
      <c r="BE408" s="95"/>
      <c r="BF408" s="95"/>
      <c r="BG408" s="73"/>
      <c r="BH408" s="73"/>
      <c r="BI408" s="95"/>
      <c r="BJ408" s="95"/>
      <c r="BK408" s="73"/>
      <c r="BL408" s="73"/>
      <c r="BM408" s="95"/>
      <c r="BN408" s="95"/>
      <c r="BO408" s="73"/>
      <c r="BP408" s="73"/>
      <c r="BQ408" s="95"/>
      <c r="BR408" s="95"/>
      <c r="BS408" s="73"/>
      <c r="BT408" s="73"/>
      <c r="BU408" s="95"/>
      <c r="BV408" s="95"/>
      <c r="BW408" s="73"/>
      <c r="BX408" s="73"/>
      <c r="BY408" s="95"/>
      <c r="BZ408" s="95"/>
      <c r="CA408" s="73"/>
      <c r="CB408" s="73"/>
      <c r="CC408" s="95"/>
      <c r="CD408" s="9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9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23"/>
      <c r="I409" s="73"/>
      <c r="J409" s="73"/>
      <c r="K409" s="73"/>
      <c r="L409" s="73"/>
      <c r="M409" s="73"/>
      <c r="N409" s="73"/>
      <c r="O409" s="73"/>
      <c r="P409" s="73"/>
      <c r="Q409" s="73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73"/>
      <c r="AE409" s="73"/>
      <c r="AF409" s="73"/>
      <c r="AG409" s="95"/>
      <c r="AH409" s="95"/>
      <c r="AI409" s="73"/>
      <c r="AJ409" s="73"/>
      <c r="AK409" s="95"/>
      <c r="AL409" s="95"/>
      <c r="AM409" s="73"/>
      <c r="AN409" s="73"/>
      <c r="AO409" s="95"/>
      <c r="AP409" s="95"/>
      <c r="AQ409" s="73"/>
      <c r="AR409" s="73"/>
      <c r="AS409" s="95"/>
      <c r="AT409" s="95"/>
      <c r="AU409" s="73"/>
      <c r="AV409" s="73"/>
      <c r="AW409" s="95"/>
      <c r="AX409" s="95"/>
      <c r="AY409" s="73"/>
      <c r="AZ409" s="73"/>
      <c r="BA409" s="95"/>
      <c r="BB409" s="95"/>
      <c r="BC409" s="73"/>
      <c r="BD409" s="73"/>
      <c r="BE409" s="95"/>
      <c r="BF409" s="95"/>
      <c r="BG409" s="73"/>
      <c r="BH409" s="73"/>
      <c r="BI409" s="95"/>
      <c r="BJ409" s="95"/>
      <c r="BK409" s="73"/>
      <c r="BL409" s="73"/>
      <c r="BM409" s="95"/>
      <c r="BN409" s="95"/>
      <c r="BO409" s="73"/>
      <c r="BP409" s="73"/>
      <c r="BQ409" s="95"/>
      <c r="BR409" s="95"/>
      <c r="BS409" s="73"/>
      <c r="BT409" s="73"/>
      <c r="BU409" s="95"/>
      <c r="BV409" s="95"/>
      <c r="BW409" s="73"/>
      <c r="BX409" s="73"/>
      <c r="BY409" s="95"/>
      <c r="BZ409" s="95"/>
      <c r="CA409" s="73"/>
      <c r="CB409" s="73"/>
      <c r="CC409" s="95"/>
      <c r="CD409" s="9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9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23"/>
      <c r="I410" s="73"/>
      <c r="J410" s="73"/>
      <c r="K410" s="73"/>
      <c r="L410" s="73"/>
      <c r="M410" s="73"/>
      <c r="N410" s="73"/>
      <c r="O410" s="73"/>
      <c r="P410" s="73"/>
      <c r="Q410" s="73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73"/>
      <c r="AE410" s="73"/>
      <c r="AF410" s="73"/>
      <c r="AG410" s="95"/>
      <c r="AH410" s="95"/>
      <c r="AI410" s="73"/>
      <c r="AJ410" s="73"/>
      <c r="AK410" s="95"/>
      <c r="AL410" s="95"/>
      <c r="AM410" s="73"/>
      <c r="AN410" s="73"/>
      <c r="AO410" s="95"/>
      <c r="AP410" s="95"/>
      <c r="AQ410" s="73"/>
      <c r="AR410" s="73"/>
      <c r="AS410" s="95"/>
      <c r="AT410" s="95"/>
      <c r="AU410" s="73"/>
      <c r="AV410" s="73"/>
      <c r="AW410" s="95"/>
      <c r="AX410" s="95"/>
      <c r="AY410" s="73"/>
      <c r="AZ410" s="73"/>
      <c r="BA410" s="95"/>
      <c r="BB410" s="95"/>
      <c r="BC410" s="73"/>
      <c r="BD410" s="73"/>
      <c r="BE410" s="95"/>
      <c r="BF410" s="95"/>
      <c r="BG410" s="73"/>
      <c r="BH410" s="73"/>
      <c r="BI410" s="95"/>
      <c r="BJ410" s="95"/>
      <c r="BK410" s="73"/>
      <c r="BL410" s="73"/>
      <c r="BM410" s="95"/>
      <c r="BN410" s="95"/>
      <c r="BO410" s="73"/>
      <c r="BP410" s="73"/>
      <c r="BQ410" s="95"/>
      <c r="BR410" s="95"/>
      <c r="BS410" s="73"/>
      <c r="BT410" s="73"/>
      <c r="BU410" s="95"/>
      <c r="BV410" s="95"/>
      <c r="BW410" s="73"/>
      <c r="BX410" s="73"/>
      <c r="BY410" s="95"/>
      <c r="BZ410" s="95"/>
      <c r="CA410" s="73"/>
      <c r="CB410" s="73"/>
      <c r="CC410" s="95"/>
      <c r="CD410" s="9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9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23"/>
      <c r="I411" s="73"/>
      <c r="J411" s="73"/>
      <c r="K411" s="73"/>
      <c r="L411" s="73"/>
      <c r="M411" s="73"/>
      <c r="N411" s="73"/>
      <c r="O411" s="73"/>
      <c r="P411" s="73"/>
      <c r="Q411" s="73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73"/>
      <c r="AE411" s="73"/>
      <c r="AF411" s="73"/>
      <c r="AG411" s="95"/>
      <c r="AH411" s="95"/>
      <c r="AI411" s="73"/>
      <c r="AJ411" s="73"/>
      <c r="AK411" s="95"/>
      <c r="AL411" s="95"/>
      <c r="AM411" s="73"/>
      <c r="AN411" s="73"/>
      <c r="AO411" s="95"/>
      <c r="AP411" s="95"/>
      <c r="AQ411" s="73"/>
      <c r="AR411" s="73"/>
      <c r="AS411" s="95"/>
      <c r="AT411" s="95"/>
      <c r="AU411" s="73"/>
      <c r="AV411" s="73"/>
      <c r="AW411" s="95"/>
      <c r="AX411" s="95"/>
      <c r="AY411" s="73"/>
      <c r="AZ411" s="73"/>
      <c r="BA411" s="95"/>
      <c r="BB411" s="95"/>
      <c r="BC411" s="73"/>
      <c r="BD411" s="73"/>
      <c r="BE411" s="95"/>
      <c r="BF411" s="95"/>
      <c r="BG411" s="73"/>
      <c r="BH411" s="73"/>
      <c r="BI411" s="95"/>
      <c r="BJ411" s="95"/>
      <c r="BK411" s="73"/>
      <c r="BL411" s="73"/>
      <c r="BM411" s="95"/>
      <c r="BN411" s="95"/>
      <c r="BO411" s="73"/>
      <c r="BP411" s="73"/>
      <c r="BQ411" s="95"/>
      <c r="BR411" s="95"/>
      <c r="BS411" s="73"/>
      <c r="BT411" s="73"/>
      <c r="BU411" s="95"/>
      <c r="BV411" s="95"/>
      <c r="BW411" s="73"/>
      <c r="BX411" s="73"/>
      <c r="BY411" s="95"/>
      <c r="BZ411" s="95"/>
      <c r="CA411" s="73"/>
      <c r="CB411" s="73"/>
      <c r="CC411" s="95"/>
      <c r="CD411" s="9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9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23"/>
      <c r="I412" s="73"/>
      <c r="J412" s="73"/>
      <c r="K412" s="73"/>
      <c r="L412" s="73"/>
      <c r="M412" s="73"/>
      <c r="N412" s="73"/>
      <c r="O412" s="73"/>
      <c r="P412" s="73"/>
      <c r="Q412" s="73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73"/>
      <c r="AE412" s="73"/>
      <c r="AF412" s="73"/>
      <c r="AG412" s="95"/>
      <c r="AH412" s="95"/>
      <c r="AI412" s="73"/>
      <c r="AJ412" s="73"/>
      <c r="AK412" s="95"/>
      <c r="AL412" s="95"/>
      <c r="AM412" s="73"/>
      <c r="AN412" s="73"/>
      <c r="AO412" s="95"/>
      <c r="AP412" s="95"/>
      <c r="AQ412" s="73"/>
      <c r="AR412" s="73"/>
      <c r="AS412" s="95"/>
      <c r="AT412" s="95"/>
      <c r="AU412" s="73"/>
      <c r="AV412" s="73"/>
      <c r="AW412" s="95"/>
      <c r="AX412" s="95"/>
      <c r="AY412" s="73"/>
      <c r="AZ412" s="73"/>
      <c r="BA412" s="95"/>
      <c r="BB412" s="95"/>
      <c r="BC412" s="73"/>
      <c r="BD412" s="73"/>
      <c r="BE412" s="95"/>
      <c r="BF412" s="95"/>
      <c r="BG412" s="73"/>
      <c r="BH412" s="73"/>
      <c r="BI412" s="95"/>
      <c r="BJ412" s="95"/>
      <c r="BK412" s="73"/>
      <c r="BL412" s="73"/>
      <c r="BM412" s="95"/>
      <c r="BN412" s="95"/>
      <c r="BO412" s="73"/>
      <c r="BP412" s="73"/>
      <c r="BQ412" s="95"/>
      <c r="BR412" s="95"/>
      <c r="BS412" s="73"/>
      <c r="BT412" s="73"/>
      <c r="BU412" s="95"/>
      <c r="BV412" s="95"/>
      <c r="BW412" s="73"/>
      <c r="BX412" s="73"/>
      <c r="BY412" s="95"/>
      <c r="BZ412" s="95"/>
      <c r="CA412" s="73"/>
      <c r="CB412" s="73"/>
      <c r="CC412" s="95"/>
      <c r="CD412" s="9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9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23"/>
      <c r="I413" s="73"/>
      <c r="J413" s="73"/>
      <c r="K413" s="73"/>
      <c r="L413" s="73"/>
      <c r="M413" s="73"/>
      <c r="N413" s="73"/>
      <c r="O413" s="73"/>
      <c r="P413" s="73"/>
      <c r="Q413" s="73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73"/>
      <c r="AE413" s="73"/>
      <c r="AF413" s="73"/>
      <c r="AG413" s="95"/>
      <c r="AH413" s="95"/>
      <c r="AI413" s="73"/>
      <c r="AJ413" s="73"/>
      <c r="AK413" s="95"/>
      <c r="AL413" s="95"/>
      <c r="AM413" s="73"/>
      <c r="AN413" s="73"/>
      <c r="AO413" s="95"/>
      <c r="AP413" s="95"/>
      <c r="AQ413" s="73"/>
      <c r="AR413" s="73"/>
      <c r="AS413" s="95"/>
      <c r="AT413" s="95"/>
      <c r="AU413" s="73"/>
      <c r="AV413" s="73"/>
      <c r="AW413" s="95"/>
      <c r="AX413" s="95"/>
      <c r="AY413" s="73"/>
      <c r="AZ413" s="73"/>
      <c r="BA413" s="95"/>
      <c r="BB413" s="95"/>
      <c r="BC413" s="73"/>
      <c r="BD413" s="73"/>
      <c r="BE413" s="95"/>
      <c r="BF413" s="95"/>
      <c r="BG413" s="73"/>
      <c r="BH413" s="73"/>
      <c r="BI413" s="95"/>
      <c r="BJ413" s="95"/>
      <c r="BK413" s="73"/>
      <c r="BL413" s="73"/>
      <c r="BM413" s="95"/>
      <c r="BN413" s="95"/>
      <c r="BO413" s="73"/>
      <c r="BP413" s="73"/>
      <c r="BQ413" s="95"/>
      <c r="BR413" s="95"/>
      <c r="BS413" s="73"/>
      <c r="BT413" s="73"/>
      <c r="BU413" s="95"/>
      <c r="BV413" s="95"/>
      <c r="BW413" s="73"/>
      <c r="BX413" s="73"/>
      <c r="BY413" s="95"/>
      <c r="BZ413" s="95"/>
      <c r="CA413" s="73"/>
      <c r="CB413" s="73"/>
      <c r="CC413" s="95"/>
      <c r="CD413" s="9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9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23"/>
      <c r="I414" s="73"/>
      <c r="J414" s="73"/>
      <c r="K414" s="73"/>
      <c r="L414" s="73"/>
      <c r="M414" s="73"/>
      <c r="N414" s="73"/>
      <c r="O414" s="73"/>
      <c r="P414" s="73"/>
      <c r="Q414" s="73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73"/>
      <c r="AE414" s="73"/>
      <c r="AF414" s="73"/>
      <c r="AG414" s="95"/>
      <c r="AH414" s="95"/>
      <c r="AI414" s="73"/>
      <c r="AJ414" s="73"/>
      <c r="AK414" s="95"/>
      <c r="AL414" s="95"/>
      <c r="AM414" s="73"/>
      <c r="AN414" s="73"/>
      <c r="AO414" s="95"/>
      <c r="AP414" s="95"/>
      <c r="AQ414" s="73"/>
      <c r="AR414" s="73"/>
      <c r="AS414" s="95"/>
      <c r="AT414" s="95"/>
      <c r="AU414" s="73"/>
      <c r="AV414" s="73"/>
      <c r="AW414" s="95"/>
      <c r="AX414" s="95"/>
      <c r="AY414" s="73"/>
      <c r="AZ414" s="73"/>
      <c r="BA414" s="95"/>
      <c r="BB414" s="95"/>
      <c r="BC414" s="73"/>
      <c r="BD414" s="73"/>
      <c r="BE414" s="95"/>
      <c r="BF414" s="95"/>
      <c r="BG414" s="73"/>
      <c r="BH414" s="73"/>
      <c r="BI414" s="95"/>
      <c r="BJ414" s="95"/>
      <c r="BK414" s="73"/>
      <c r="BL414" s="73"/>
      <c r="BM414" s="95"/>
      <c r="BN414" s="95"/>
      <c r="BO414" s="73"/>
      <c r="BP414" s="73"/>
      <c r="BQ414" s="95"/>
      <c r="BR414" s="95"/>
      <c r="BS414" s="73"/>
      <c r="BT414" s="73"/>
      <c r="BU414" s="95"/>
      <c r="BV414" s="95"/>
      <c r="BW414" s="73"/>
      <c r="BX414" s="73"/>
      <c r="BY414" s="95"/>
      <c r="BZ414" s="95"/>
      <c r="CA414" s="73"/>
      <c r="CB414" s="73"/>
      <c r="CC414" s="95"/>
      <c r="CD414" s="9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9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23"/>
      <c r="I415" s="73"/>
      <c r="J415" s="73"/>
      <c r="K415" s="73"/>
      <c r="L415" s="73"/>
      <c r="M415" s="73"/>
      <c r="N415" s="73"/>
      <c r="O415" s="73"/>
      <c r="P415" s="73"/>
      <c r="Q415" s="73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73"/>
      <c r="AE415" s="73"/>
      <c r="AF415" s="73"/>
      <c r="AG415" s="95"/>
      <c r="AH415" s="95"/>
      <c r="AI415" s="73"/>
      <c r="AJ415" s="73"/>
      <c r="AK415" s="95"/>
      <c r="AL415" s="95"/>
      <c r="AM415" s="73"/>
      <c r="AN415" s="73"/>
      <c r="AO415" s="95"/>
      <c r="AP415" s="95"/>
      <c r="AQ415" s="73"/>
      <c r="AR415" s="73"/>
      <c r="AS415" s="95"/>
      <c r="AT415" s="95"/>
      <c r="AU415" s="73"/>
      <c r="AV415" s="73"/>
      <c r="AW415" s="95"/>
      <c r="AX415" s="95"/>
      <c r="AY415" s="73"/>
      <c r="AZ415" s="73"/>
      <c r="BA415" s="95"/>
      <c r="BB415" s="95"/>
      <c r="BC415" s="73"/>
      <c r="BD415" s="73"/>
      <c r="BE415" s="95"/>
      <c r="BF415" s="95"/>
      <c r="BG415" s="73"/>
      <c r="BH415" s="73"/>
      <c r="BI415" s="95"/>
      <c r="BJ415" s="95"/>
      <c r="BK415" s="73"/>
      <c r="BL415" s="73"/>
      <c r="BM415" s="95"/>
      <c r="BN415" s="95"/>
      <c r="BO415" s="73"/>
      <c r="BP415" s="73"/>
      <c r="BQ415" s="95"/>
      <c r="BR415" s="95"/>
      <c r="BS415" s="73"/>
      <c r="BT415" s="73"/>
      <c r="BU415" s="95"/>
      <c r="BV415" s="95"/>
      <c r="BW415" s="73"/>
      <c r="BX415" s="73"/>
      <c r="BY415" s="95"/>
      <c r="BZ415" s="95"/>
      <c r="CA415" s="73"/>
      <c r="CB415" s="73"/>
      <c r="CC415" s="95"/>
      <c r="CD415" s="9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9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23"/>
      <c r="I416" s="73"/>
      <c r="J416" s="73"/>
      <c r="K416" s="73"/>
      <c r="L416" s="73"/>
      <c r="M416" s="73"/>
      <c r="N416" s="73"/>
      <c r="O416" s="73"/>
      <c r="P416" s="73"/>
      <c r="Q416" s="73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73"/>
      <c r="AE416" s="73"/>
      <c r="AF416" s="73"/>
      <c r="AG416" s="95"/>
      <c r="AH416" s="95"/>
      <c r="AI416" s="73"/>
      <c r="AJ416" s="73"/>
      <c r="AK416" s="95"/>
      <c r="AL416" s="95"/>
      <c r="AM416" s="73"/>
      <c r="AN416" s="73"/>
      <c r="AO416" s="95"/>
      <c r="AP416" s="95"/>
      <c r="AQ416" s="73"/>
      <c r="AR416" s="73"/>
      <c r="AS416" s="95"/>
      <c r="AT416" s="95"/>
      <c r="AU416" s="73"/>
      <c r="AV416" s="73"/>
      <c r="AW416" s="95"/>
      <c r="AX416" s="95"/>
      <c r="AY416" s="73"/>
      <c r="AZ416" s="73"/>
      <c r="BA416" s="95"/>
      <c r="BB416" s="95"/>
      <c r="BC416" s="73"/>
      <c r="BD416" s="73"/>
      <c r="BE416" s="95"/>
      <c r="BF416" s="95"/>
      <c r="BG416" s="73"/>
      <c r="BH416" s="73"/>
      <c r="BI416" s="95"/>
      <c r="BJ416" s="95"/>
      <c r="BK416" s="73"/>
      <c r="BL416" s="73"/>
      <c r="BM416" s="95"/>
      <c r="BN416" s="95"/>
      <c r="BO416" s="73"/>
      <c r="BP416" s="73"/>
      <c r="BQ416" s="95"/>
      <c r="BR416" s="95"/>
      <c r="BS416" s="73"/>
      <c r="BT416" s="73"/>
      <c r="BU416" s="95"/>
      <c r="BV416" s="95"/>
      <c r="BW416" s="73"/>
      <c r="BX416" s="73"/>
      <c r="BY416" s="95"/>
      <c r="BZ416" s="95"/>
      <c r="CA416" s="73"/>
      <c r="CB416" s="73"/>
      <c r="CC416" s="95"/>
      <c r="CD416" s="9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9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23"/>
      <c r="I417" s="73"/>
      <c r="J417" s="73"/>
      <c r="K417" s="73"/>
      <c r="L417" s="73"/>
      <c r="M417" s="73"/>
      <c r="N417" s="73"/>
      <c r="O417" s="73"/>
      <c r="P417" s="73"/>
      <c r="Q417" s="73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73"/>
      <c r="AE417" s="73"/>
      <c r="AF417" s="73"/>
      <c r="AG417" s="95"/>
      <c r="AH417" s="95"/>
      <c r="AI417" s="73"/>
      <c r="AJ417" s="73"/>
      <c r="AK417" s="95"/>
      <c r="AL417" s="95"/>
      <c r="AM417" s="73"/>
      <c r="AN417" s="73"/>
      <c r="AO417" s="95"/>
      <c r="AP417" s="95"/>
      <c r="AQ417" s="73"/>
      <c r="AR417" s="73"/>
      <c r="AS417" s="95"/>
      <c r="AT417" s="95"/>
      <c r="AU417" s="73"/>
      <c r="AV417" s="73"/>
      <c r="AW417" s="95"/>
      <c r="AX417" s="95"/>
      <c r="AY417" s="73"/>
      <c r="AZ417" s="73"/>
      <c r="BA417" s="95"/>
      <c r="BB417" s="95"/>
      <c r="BC417" s="73"/>
      <c r="BD417" s="73"/>
      <c r="BE417" s="95"/>
      <c r="BF417" s="95"/>
      <c r="BG417" s="73"/>
      <c r="BH417" s="73"/>
      <c r="BI417" s="95"/>
      <c r="BJ417" s="95"/>
      <c r="BK417" s="73"/>
      <c r="BL417" s="73"/>
      <c r="BM417" s="95"/>
      <c r="BN417" s="95"/>
      <c r="BO417" s="73"/>
      <c r="BP417" s="73"/>
      <c r="BQ417" s="95"/>
      <c r="BR417" s="95"/>
      <c r="BS417" s="73"/>
      <c r="BT417" s="73"/>
      <c r="BU417" s="95"/>
      <c r="BV417" s="95"/>
      <c r="BW417" s="73"/>
      <c r="BX417" s="73"/>
      <c r="BY417" s="95"/>
      <c r="BZ417" s="95"/>
      <c r="CA417" s="73"/>
      <c r="CB417" s="73"/>
      <c r="CC417" s="95"/>
      <c r="CD417" s="9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9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23"/>
      <c r="I418" s="73"/>
      <c r="J418" s="73"/>
      <c r="K418" s="73"/>
      <c r="L418" s="73"/>
      <c r="M418" s="73"/>
      <c r="N418" s="73"/>
      <c r="O418" s="73"/>
      <c r="P418" s="73"/>
      <c r="Q418" s="73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73"/>
      <c r="AE418" s="73"/>
      <c r="AF418" s="73"/>
      <c r="AG418" s="95"/>
      <c r="AH418" s="95"/>
      <c r="AI418" s="73"/>
      <c r="AJ418" s="73"/>
      <c r="AK418" s="95"/>
      <c r="AL418" s="95"/>
      <c r="AM418" s="73"/>
      <c r="AN418" s="73"/>
      <c r="AO418" s="95"/>
      <c r="AP418" s="95"/>
      <c r="AQ418" s="73"/>
      <c r="AR418" s="73"/>
      <c r="AS418" s="95"/>
      <c r="AT418" s="95"/>
      <c r="AU418" s="73"/>
      <c r="AV418" s="73"/>
      <c r="AW418" s="95"/>
      <c r="AX418" s="95"/>
      <c r="AY418" s="73"/>
      <c r="AZ418" s="73"/>
      <c r="BA418" s="95"/>
      <c r="BB418" s="95"/>
      <c r="BC418" s="73"/>
      <c r="BD418" s="73"/>
      <c r="BE418" s="95"/>
      <c r="BF418" s="95"/>
      <c r="BG418" s="73"/>
      <c r="BH418" s="73"/>
      <c r="BI418" s="95"/>
      <c r="BJ418" s="95"/>
      <c r="BK418" s="73"/>
      <c r="BL418" s="73"/>
      <c r="BM418" s="95"/>
      <c r="BN418" s="95"/>
      <c r="BO418" s="73"/>
      <c r="BP418" s="73"/>
      <c r="BQ418" s="95"/>
      <c r="BR418" s="95"/>
      <c r="BS418" s="73"/>
      <c r="BT418" s="73"/>
      <c r="BU418" s="95"/>
      <c r="BV418" s="95"/>
      <c r="BW418" s="73"/>
      <c r="BX418" s="73"/>
      <c r="BY418" s="95"/>
      <c r="BZ418" s="95"/>
      <c r="CA418" s="73"/>
      <c r="CB418" s="73"/>
      <c r="CC418" s="95"/>
      <c r="CD418" s="9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9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23"/>
      <c r="I419" s="73"/>
      <c r="J419" s="73"/>
      <c r="K419" s="73"/>
      <c r="L419" s="73"/>
      <c r="M419" s="73"/>
      <c r="N419" s="73"/>
      <c r="O419" s="73"/>
      <c r="P419" s="73"/>
      <c r="Q419" s="73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73"/>
      <c r="AE419" s="73"/>
      <c r="AF419" s="73"/>
      <c r="AG419" s="95"/>
      <c r="AH419" s="95"/>
      <c r="AI419" s="73"/>
      <c r="AJ419" s="73"/>
      <c r="AK419" s="95"/>
      <c r="AL419" s="95"/>
      <c r="AM419" s="73"/>
      <c r="AN419" s="73"/>
      <c r="AO419" s="95"/>
      <c r="AP419" s="95"/>
      <c r="AQ419" s="73"/>
      <c r="AR419" s="73"/>
      <c r="AS419" s="95"/>
      <c r="AT419" s="95"/>
      <c r="AU419" s="73"/>
      <c r="AV419" s="73"/>
      <c r="AW419" s="95"/>
      <c r="AX419" s="95"/>
      <c r="AY419" s="73"/>
      <c r="AZ419" s="73"/>
      <c r="BA419" s="95"/>
      <c r="BB419" s="95"/>
      <c r="BC419" s="73"/>
      <c r="BD419" s="73"/>
      <c r="BE419" s="95"/>
      <c r="BF419" s="95"/>
      <c r="BG419" s="73"/>
      <c r="BH419" s="73"/>
      <c r="BI419" s="95"/>
      <c r="BJ419" s="95"/>
      <c r="BK419" s="73"/>
      <c r="BL419" s="73"/>
      <c r="BM419" s="95"/>
      <c r="BN419" s="95"/>
      <c r="BO419" s="73"/>
      <c r="BP419" s="73"/>
      <c r="BQ419" s="95"/>
      <c r="BR419" s="95"/>
      <c r="BS419" s="73"/>
      <c r="BT419" s="73"/>
      <c r="BU419" s="95"/>
      <c r="BV419" s="95"/>
      <c r="BW419" s="73"/>
      <c r="BX419" s="73"/>
      <c r="BY419" s="95"/>
      <c r="BZ419" s="95"/>
      <c r="CA419" s="73"/>
      <c r="CB419" s="73"/>
      <c r="CC419" s="95"/>
      <c r="CD419" s="9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9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23"/>
      <c r="I420" s="73"/>
      <c r="J420" s="73"/>
      <c r="K420" s="73"/>
      <c r="L420" s="73"/>
      <c r="M420" s="73"/>
      <c r="N420" s="73"/>
      <c r="O420" s="73"/>
      <c r="P420" s="73"/>
      <c r="Q420" s="73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73"/>
      <c r="AE420" s="73"/>
      <c r="AF420" s="73"/>
      <c r="AG420" s="95"/>
      <c r="AH420" s="95"/>
      <c r="AI420" s="73"/>
      <c r="AJ420" s="73"/>
      <c r="AK420" s="95"/>
      <c r="AL420" s="95"/>
      <c r="AM420" s="73"/>
      <c r="AN420" s="73"/>
      <c r="AO420" s="95"/>
      <c r="AP420" s="95"/>
      <c r="AQ420" s="73"/>
      <c r="AR420" s="73"/>
      <c r="AS420" s="95"/>
      <c r="AT420" s="95"/>
      <c r="AU420" s="73"/>
      <c r="AV420" s="73"/>
      <c r="AW420" s="95"/>
      <c r="AX420" s="95"/>
      <c r="AY420" s="73"/>
      <c r="AZ420" s="73"/>
      <c r="BA420" s="95"/>
      <c r="BB420" s="95"/>
      <c r="BC420" s="73"/>
      <c r="BD420" s="73"/>
      <c r="BE420" s="95"/>
      <c r="BF420" s="95"/>
      <c r="BG420" s="73"/>
      <c r="BH420" s="73"/>
      <c r="BI420" s="95"/>
      <c r="BJ420" s="95"/>
      <c r="BK420" s="73"/>
      <c r="BL420" s="73"/>
      <c r="BM420" s="95"/>
      <c r="BN420" s="95"/>
      <c r="BO420" s="73"/>
      <c r="BP420" s="73"/>
      <c r="BQ420" s="95"/>
      <c r="BR420" s="95"/>
      <c r="BS420" s="73"/>
      <c r="BT420" s="73"/>
      <c r="BU420" s="95"/>
      <c r="BV420" s="95"/>
      <c r="BW420" s="73"/>
      <c r="BX420" s="73"/>
      <c r="BY420" s="95"/>
      <c r="BZ420" s="95"/>
      <c r="CA420" s="73"/>
      <c r="CB420" s="73"/>
      <c r="CC420" s="95"/>
      <c r="CD420" s="9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9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23"/>
      <c r="I421" s="73"/>
      <c r="J421" s="73"/>
      <c r="K421" s="73"/>
      <c r="L421" s="73"/>
      <c r="M421" s="73"/>
      <c r="N421" s="73"/>
      <c r="O421" s="73"/>
      <c r="P421" s="73"/>
      <c r="Q421" s="73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73"/>
      <c r="AE421" s="73"/>
      <c r="AF421" s="73"/>
      <c r="AG421" s="95"/>
      <c r="AH421" s="95"/>
      <c r="AI421" s="73"/>
      <c r="AJ421" s="73"/>
      <c r="AK421" s="95"/>
      <c r="AL421" s="95"/>
      <c r="AM421" s="73"/>
      <c r="AN421" s="73"/>
      <c r="AO421" s="95"/>
      <c r="AP421" s="95"/>
      <c r="AQ421" s="73"/>
      <c r="AR421" s="73"/>
      <c r="AS421" s="95"/>
      <c r="AT421" s="95"/>
      <c r="AU421" s="73"/>
      <c r="AV421" s="73"/>
      <c r="AW421" s="95"/>
      <c r="AX421" s="95"/>
      <c r="AY421" s="73"/>
      <c r="AZ421" s="73"/>
      <c r="BA421" s="95"/>
      <c r="BB421" s="95"/>
      <c r="BC421" s="73"/>
      <c r="BD421" s="73"/>
      <c r="BE421" s="95"/>
      <c r="BF421" s="95"/>
      <c r="BG421" s="73"/>
      <c r="BH421" s="73"/>
      <c r="BI421" s="95"/>
      <c r="BJ421" s="95"/>
      <c r="BK421" s="73"/>
      <c r="BL421" s="73"/>
      <c r="BM421" s="95"/>
      <c r="BN421" s="95"/>
      <c r="BO421" s="73"/>
      <c r="BP421" s="73"/>
      <c r="BQ421" s="95"/>
      <c r="BR421" s="95"/>
      <c r="BS421" s="73"/>
      <c r="BT421" s="73"/>
      <c r="BU421" s="95"/>
      <c r="BV421" s="95"/>
      <c r="BW421" s="73"/>
      <c r="BX421" s="73"/>
      <c r="BY421" s="95"/>
      <c r="BZ421" s="95"/>
      <c r="CA421" s="73"/>
      <c r="CB421" s="73"/>
      <c r="CC421" s="95"/>
      <c r="CD421" s="9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9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23"/>
      <c r="I422" s="73"/>
      <c r="J422" s="73"/>
      <c r="K422" s="73"/>
      <c r="L422" s="73"/>
      <c r="M422" s="73"/>
      <c r="N422" s="73"/>
      <c r="O422" s="73"/>
      <c r="P422" s="73"/>
      <c r="Q422" s="73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73"/>
      <c r="AE422" s="73"/>
      <c r="AF422" s="73"/>
      <c r="AG422" s="95"/>
      <c r="AH422" s="95"/>
      <c r="AI422" s="73"/>
      <c r="AJ422" s="73"/>
      <c r="AK422" s="95"/>
      <c r="AL422" s="95"/>
      <c r="AM422" s="73"/>
      <c r="AN422" s="73"/>
      <c r="AO422" s="95"/>
      <c r="AP422" s="95"/>
      <c r="AQ422" s="73"/>
      <c r="AR422" s="73"/>
      <c r="AS422" s="95"/>
      <c r="AT422" s="95"/>
      <c r="AU422" s="73"/>
      <c r="AV422" s="73"/>
      <c r="AW422" s="95"/>
      <c r="AX422" s="95"/>
      <c r="AY422" s="73"/>
      <c r="AZ422" s="73"/>
      <c r="BA422" s="95"/>
      <c r="BB422" s="95"/>
      <c r="BC422" s="73"/>
      <c r="BD422" s="73"/>
      <c r="BE422" s="95"/>
      <c r="BF422" s="95"/>
      <c r="BG422" s="73"/>
      <c r="BH422" s="73"/>
      <c r="BI422" s="95"/>
      <c r="BJ422" s="95"/>
      <c r="BK422" s="73"/>
      <c r="BL422" s="73"/>
      <c r="BM422" s="95"/>
      <c r="BN422" s="95"/>
      <c r="BO422" s="73"/>
      <c r="BP422" s="73"/>
      <c r="BQ422" s="95"/>
      <c r="BR422" s="95"/>
      <c r="BS422" s="73"/>
      <c r="BT422" s="73"/>
      <c r="BU422" s="95"/>
      <c r="BV422" s="95"/>
      <c r="BW422" s="73"/>
      <c r="BX422" s="73"/>
      <c r="BY422" s="95"/>
      <c r="BZ422" s="95"/>
      <c r="CA422" s="73"/>
      <c r="CB422" s="73"/>
      <c r="CC422" s="95"/>
      <c r="CD422" s="9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9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23"/>
      <c r="I423" s="73"/>
      <c r="J423" s="73"/>
      <c r="K423" s="73"/>
      <c r="L423" s="73"/>
      <c r="M423" s="73"/>
      <c r="N423" s="73"/>
      <c r="O423" s="73"/>
      <c r="P423" s="73"/>
      <c r="Q423" s="73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73"/>
      <c r="AE423" s="73"/>
      <c r="AF423" s="73"/>
      <c r="AG423" s="95"/>
      <c r="AH423" s="95"/>
      <c r="AI423" s="73"/>
      <c r="AJ423" s="73"/>
      <c r="AK423" s="95"/>
      <c r="AL423" s="95"/>
      <c r="AM423" s="73"/>
      <c r="AN423" s="73"/>
      <c r="AO423" s="95"/>
      <c r="AP423" s="95"/>
      <c r="AQ423" s="73"/>
      <c r="AR423" s="73"/>
      <c r="AS423" s="95"/>
      <c r="AT423" s="95"/>
      <c r="AU423" s="73"/>
      <c r="AV423" s="73"/>
      <c r="AW423" s="95"/>
      <c r="AX423" s="95"/>
      <c r="AY423" s="73"/>
      <c r="AZ423" s="73"/>
      <c r="BA423" s="95"/>
      <c r="BB423" s="95"/>
      <c r="BC423" s="73"/>
      <c r="BD423" s="73"/>
      <c r="BE423" s="95"/>
      <c r="BF423" s="95"/>
      <c r="BG423" s="73"/>
      <c r="BH423" s="73"/>
      <c r="BI423" s="95"/>
      <c r="BJ423" s="95"/>
      <c r="BK423" s="73"/>
      <c r="BL423" s="73"/>
      <c r="BM423" s="95"/>
      <c r="BN423" s="95"/>
      <c r="BO423" s="73"/>
      <c r="BP423" s="73"/>
      <c r="BQ423" s="95"/>
      <c r="BR423" s="95"/>
      <c r="BS423" s="73"/>
      <c r="BT423" s="73"/>
      <c r="BU423" s="95"/>
      <c r="BV423" s="95"/>
      <c r="BW423" s="73"/>
      <c r="BX423" s="73"/>
      <c r="BY423" s="95"/>
      <c r="BZ423" s="95"/>
      <c r="CA423" s="73"/>
      <c r="CB423" s="73"/>
      <c r="CC423" s="95"/>
      <c r="CD423" s="9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9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23"/>
      <c r="I424" s="73"/>
      <c r="J424" s="73"/>
      <c r="K424" s="73"/>
      <c r="L424" s="73"/>
      <c r="M424" s="73"/>
      <c r="N424" s="73"/>
      <c r="O424" s="73"/>
      <c r="P424" s="73"/>
      <c r="Q424" s="73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73"/>
      <c r="AE424" s="73"/>
      <c r="AF424" s="73"/>
      <c r="AG424" s="95"/>
      <c r="AH424" s="95"/>
      <c r="AI424" s="73"/>
      <c r="AJ424" s="73"/>
      <c r="AK424" s="95"/>
      <c r="AL424" s="95"/>
      <c r="AM424" s="73"/>
      <c r="AN424" s="73"/>
      <c r="AO424" s="95"/>
      <c r="AP424" s="95"/>
      <c r="AQ424" s="73"/>
      <c r="AR424" s="73"/>
      <c r="AS424" s="95"/>
      <c r="AT424" s="95"/>
      <c r="AU424" s="73"/>
      <c r="AV424" s="73"/>
      <c r="AW424" s="95"/>
      <c r="AX424" s="95"/>
      <c r="AY424" s="73"/>
      <c r="AZ424" s="73"/>
      <c r="BA424" s="95"/>
      <c r="BB424" s="95"/>
      <c r="BC424" s="73"/>
      <c r="BD424" s="73"/>
      <c r="BE424" s="95"/>
      <c r="BF424" s="95"/>
      <c r="BG424" s="73"/>
      <c r="BH424" s="73"/>
      <c r="BI424" s="95"/>
      <c r="BJ424" s="95"/>
      <c r="BK424" s="73"/>
      <c r="BL424" s="73"/>
      <c r="BM424" s="95"/>
      <c r="BN424" s="95"/>
      <c r="BO424" s="73"/>
      <c r="BP424" s="73"/>
      <c r="BQ424" s="95"/>
      <c r="BR424" s="95"/>
      <c r="BS424" s="73"/>
      <c r="BT424" s="73"/>
      <c r="BU424" s="95"/>
      <c r="BV424" s="95"/>
      <c r="BW424" s="73"/>
      <c r="BX424" s="73"/>
      <c r="BY424" s="95"/>
      <c r="BZ424" s="95"/>
      <c r="CA424" s="73"/>
      <c r="CB424" s="73"/>
      <c r="CC424" s="95"/>
      <c r="CD424" s="9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9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23"/>
      <c r="I425" s="73"/>
      <c r="J425" s="73"/>
      <c r="K425" s="73"/>
      <c r="L425" s="73"/>
      <c r="M425" s="73"/>
      <c r="N425" s="73"/>
      <c r="O425" s="73"/>
      <c r="P425" s="73"/>
      <c r="Q425" s="73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73"/>
      <c r="AE425" s="73"/>
      <c r="AF425" s="73"/>
      <c r="AG425" s="95"/>
      <c r="AH425" s="95"/>
      <c r="AI425" s="73"/>
      <c r="AJ425" s="73"/>
      <c r="AK425" s="95"/>
      <c r="AL425" s="95"/>
      <c r="AM425" s="73"/>
      <c r="AN425" s="73"/>
      <c r="AO425" s="95"/>
      <c r="AP425" s="95"/>
      <c r="AQ425" s="73"/>
      <c r="AR425" s="73"/>
      <c r="AS425" s="95"/>
      <c r="AT425" s="95"/>
      <c r="AU425" s="73"/>
      <c r="AV425" s="73"/>
      <c r="AW425" s="95"/>
      <c r="AX425" s="95"/>
      <c r="AY425" s="73"/>
      <c r="AZ425" s="73"/>
      <c r="BA425" s="95"/>
      <c r="BB425" s="95"/>
      <c r="BC425" s="73"/>
      <c r="BD425" s="73"/>
      <c r="BE425" s="95"/>
      <c r="BF425" s="95"/>
      <c r="BG425" s="73"/>
      <c r="BH425" s="73"/>
      <c r="BI425" s="95"/>
      <c r="BJ425" s="95"/>
      <c r="BK425" s="73"/>
      <c r="BL425" s="73"/>
      <c r="BM425" s="95"/>
      <c r="BN425" s="95"/>
      <c r="BO425" s="73"/>
      <c r="BP425" s="73"/>
      <c r="BQ425" s="95"/>
      <c r="BR425" s="95"/>
      <c r="BS425" s="73"/>
      <c r="BT425" s="73"/>
      <c r="BU425" s="95"/>
      <c r="BV425" s="95"/>
      <c r="BW425" s="73"/>
      <c r="BX425" s="73"/>
      <c r="BY425" s="95"/>
      <c r="BZ425" s="95"/>
      <c r="CA425" s="73"/>
      <c r="CB425" s="73"/>
      <c r="CC425" s="95"/>
      <c r="CD425" s="9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9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23"/>
      <c r="I426" s="73"/>
      <c r="J426" s="73"/>
      <c r="K426" s="73"/>
      <c r="L426" s="73"/>
      <c r="M426" s="73"/>
      <c r="N426" s="73"/>
      <c r="O426" s="73"/>
      <c r="P426" s="73"/>
      <c r="Q426" s="73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73"/>
      <c r="AE426" s="73"/>
      <c r="AF426" s="73"/>
      <c r="AG426" s="95"/>
      <c r="AH426" s="95"/>
      <c r="AI426" s="73"/>
      <c r="AJ426" s="73"/>
      <c r="AK426" s="95"/>
      <c r="AL426" s="95"/>
      <c r="AM426" s="73"/>
      <c r="AN426" s="73"/>
      <c r="AO426" s="95"/>
      <c r="AP426" s="95"/>
      <c r="AQ426" s="73"/>
      <c r="AR426" s="73"/>
      <c r="AS426" s="95"/>
      <c r="AT426" s="95"/>
      <c r="AU426" s="73"/>
      <c r="AV426" s="73"/>
      <c r="AW426" s="95"/>
      <c r="AX426" s="95"/>
      <c r="AY426" s="73"/>
      <c r="AZ426" s="73"/>
      <c r="BA426" s="95"/>
      <c r="BB426" s="95"/>
      <c r="BC426" s="73"/>
      <c r="BD426" s="73"/>
      <c r="BE426" s="95"/>
      <c r="BF426" s="95"/>
      <c r="BG426" s="73"/>
      <c r="BH426" s="73"/>
      <c r="BI426" s="95"/>
      <c r="BJ426" s="95"/>
      <c r="BK426" s="73"/>
      <c r="BL426" s="73"/>
      <c r="BM426" s="95"/>
      <c r="BN426" s="95"/>
      <c r="BO426" s="73"/>
      <c r="BP426" s="73"/>
      <c r="BQ426" s="95"/>
      <c r="BR426" s="95"/>
      <c r="BS426" s="73"/>
      <c r="BT426" s="73"/>
      <c r="BU426" s="95"/>
      <c r="BV426" s="95"/>
      <c r="BW426" s="73"/>
      <c r="BX426" s="73"/>
      <c r="BY426" s="95"/>
      <c r="BZ426" s="95"/>
      <c r="CA426" s="73"/>
      <c r="CB426" s="73"/>
      <c r="CC426" s="95"/>
      <c r="CD426" s="9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9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23"/>
      <c r="I427" s="73"/>
      <c r="J427" s="73"/>
      <c r="K427" s="73"/>
      <c r="L427" s="73"/>
      <c r="M427" s="73"/>
      <c r="N427" s="73"/>
      <c r="O427" s="73"/>
      <c r="P427" s="73"/>
      <c r="Q427" s="73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73"/>
      <c r="AE427" s="73"/>
      <c r="AF427" s="73"/>
      <c r="AG427" s="95"/>
      <c r="AH427" s="95"/>
      <c r="AI427" s="73"/>
      <c r="AJ427" s="73"/>
      <c r="AK427" s="95"/>
      <c r="AL427" s="95"/>
      <c r="AM427" s="73"/>
      <c r="AN427" s="73"/>
      <c r="AO427" s="95"/>
      <c r="AP427" s="95"/>
      <c r="AQ427" s="73"/>
      <c r="AR427" s="73"/>
      <c r="AS427" s="95"/>
      <c r="AT427" s="95"/>
      <c r="AU427" s="73"/>
      <c r="AV427" s="73"/>
      <c r="AW427" s="95"/>
      <c r="AX427" s="95"/>
      <c r="AY427" s="73"/>
      <c r="AZ427" s="73"/>
      <c r="BA427" s="95"/>
      <c r="BB427" s="95"/>
      <c r="BC427" s="73"/>
      <c r="BD427" s="73"/>
      <c r="BE427" s="95"/>
      <c r="BF427" s="95"/>
      <c r="BG427" s="73"/>
      <c r="BH427" s="73"/>
      <c r="BI427" s="95"/>
      <c r="BJ427" s="95"/>
      <c r="BK427" s="73"/>
      <c r="BL427" s="73"/>
      <c r="BM427" s="95"/>
      <c r="BN427" s="95"/>
      <c r="BO427" s="73"/>
      <c r="BP427" s="73"/>
      <c r="BQ427" s="95"/>
      <c r="BR427" s="95"/>
      <c r="BS427" s="73"/>
      <c r="BT427" s="73"/>
      <c r="BU427" s="95"/>
      <c r="BV427" s="95"/>
      <c r="BW427" s="73"/>
      <c r="BX427" s="73"/>
      <c r="BY427" s="95"/>
      <c r="BZ427" s="95"/>
      <c r="CA427" s="73"/>
      <c r="CB427" s="73"/>
      <c r="CC427" s="95"/>
      <c r="CD427" s="9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9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23"/>
      <c r="I428" s="73"/>
      <c r="J428" s="73"/>
      <c r="K428" s="73"/>
      <c r="L428" s="73"/>
      <c r="M428" s="73"/>
      <c r="N428" s="73"/>
      <c r="O428" s="73"/>
      <c r="P428" s="73"/>
      <c r="Q428" s="73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73"/>
      <c r="AE428" s="73"/>
      <c r="AF428" s="73"/>
      <c r="AG428" s="95"/>
      <c r="AH428" s="95"/>
      <c r="AI428" s="73"/>
      <c r="AJ428" s="73"/>
      <c r="AK428" s="95"/>
      <c r="AL428" s="95"/>
      <c r="AM428" s="73"/>
      <c r="AN428" s="73"/>
      <c r="AO428" s="95"/>
      <c r="AP428" s="95"/>
      <c r="AQ428" s="73"/>
      <c r="AR428" s="73"/>
      <c r="AS428" s="95"/>
      <c r="AT428" s="95"/>
      <c r="AU428" s="73"/>
      <c r="AV428" s="73"/>
      <c r="AW428" s="95"/>
      <c r="AX428" s="95"/>
      <c r="AY428" s="73"/>
      <c r="AZ428" s="73"/>
      <c r="BA428" s="95"/>
      <c r="BB428" s="95"/>
      <c r="BC428" s="73"/>
      <c r="BD428" s="73"/>
      <c r="BE428" s="95"/>
      <c r="BF428" s="95"/>
      <c r="BG428" s="73"/>
      <c r="BH428" s="73"/>
      <c r="BI428" s="95"/>
      <c r="BJ428" s="95"/>
      <c r="BK428" s="73"/>
      <c r="BL428" s="73"/>
      <c r="BM428" s="95"/>
      <c r="BN428" s="95"/>
      <c r="BO428" s="73"/>
      <c r="BP428" s="73"/>
      <c r="BQ428" s="95"/>
      <c r="BR428" s="95"/>
      <c r="BS428" s="73"/>
      <c r="BT428" s="73"/>
      <c r="BU428" s="95"/>
      <c r="BV428" s="95"/>
      <c r="BW428" s="73"/>
      <c r="BX428" s="73"/>
      <c r="BY428" s="95"/>
      <c r="BZ428" s="95"/>
      <c r="CA428" s="73"/>
      <c r="CB428" s="73"/>
      <c r="CC428" s="95"/>
      <c r="CD428" s="9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9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23"/>
      <c r="I429" s="73"/>
      <c r="J429" s="73"/>
      <c r="K429" s="73"/>
      <c r="L429" s="73"/>
      <c r="M429" s="73"/>
      <c r="N429" s="73"/>
      <c r="O429" s="73"/>
      <c r="P429" s="73"/>
      <c r="Q429" s="73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73"/>
      <c r="AE429" s="73"/>
      <c r="AF429" s="73"/>
      <c r="AG429" s="95"/>
      <c r="AH429" s="95"/>
      <c r="AI429" s="73"/>
      <c r="AJ429" s="73"/>
      <c r="AK429" s="95"/>
      <c r="AL429" s="95"/>
      <c r="AM429" s="73"/>
      <c r="AN429" s="73"/>
      <c r="AO429" s="95"/>
      <c r="AP429" s="95"/>
      <c r="AQ429" s="73"/>
      <c r="AR429" s="73"/>
      <c r="AS429" s="95"/>
      <c r="AT429" s="95"/>
      <c r="AU429" s="73"/>
      <c r="AV429" s="73"/>
      <c r="AW429" s="95"/>
      <c r="AX429" s="95"/>
      <c r="AY429" s="73"/>
      <c r="AZ429" s="73"/>
      <c r="BA429" s="95"/>
      <c r="BB429" s="95"/>
      <c r="BC429" s="73"/>
      <c r="BD429" s="73"/>
      <c r="BE429" s="95"/>
      <c r="BF429" s="95"/>
      <c r="BG429" s="73"/>
      <c r="BH429" s="73"/>
      <c r="BI429" s="95"/>
      <c r="BJ429" s="95"/>
      <c r="BK429" s="73"/>
      <c r="BL429" s="73"/>
      <c r="BM429" s="95"/>
      <c r="BN429" s="95"/>
      <c r="BO429" s="73"/>
      <c r="BP429" s="73"/>
      <c r="BQ429" s="95"/>
      <c r="BR429" s="95"/>
      <c r="BS429" s="73"/>
      <c r="BT429" s="73"/>
      <c r="BU429" s="95"/>
      <c r="BV429" s="95"/>
      <c r="BW429" s="73"/>
      <c r="BX429" s="73"/>
      <c r="BY429" s="95"/>
      <c r="BZ429" s="95"/>
      <c r="CA429" s="73"/>
      <c r="CB429" s="73"/>
      <c r="CC429" s="95"/>
      <c r="CD429" s="9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9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23"/>
      <c r="I430" s="73"/>
      <c r="J430" s="73"/>
      <c r="K430" s="73"/>
      <c r="L430" s="73"/>
      <c r="M430" s="73"/>
      <c r="N430" s="73"/>
      <c r="O430" s="73"/>
      <c r="P430" s="73"/>
      <c r="Q430" s="73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73"/>
      <c r="AE430" s="73"/>
      <c r="AF430" s="73"/>
      <c r="AG430" s="95"/>
      <c r="AH430" s="95"/>
      <c r="AI430" s="73"/>
      <c r="AJ430" s="73"/>
      <c r="AK430" s="95"/>
      <c r="AL430" s="95"/>
      <c r="AM430" s="73"/>
      <c r="AN430" s="73"/>
      <c r="AO430" s="95"/>
      <c r="AP430" s="95"/>
      <c r="AQ430" s="73"/>
      <c r="AR430" s="73"/>
      <c r="AS430" s="95"/>
      <c r="AT430" s="95"/>
      <c r="AU430" s="73"/>
      <c r="AV430" s="73"/>
      <c r="AW430" s="95"/>
      <c r="AX430" s="95"/>
      <c r="AY430" s="73"/>
      <c r="AZ430" s="73"/>
      <c r="BA430" s="95"/>
      <c r="BB430" s="95"/>
      <c r="BC430" s="73"/>
      <c r="BD430" s="73"/>
      <c r="BE430" s="95"/>
      <c r="BF430" s="95"/>
      <c r="BG430" s="73"/>
      <c r="BH430" s="73"/>
      <c r="BI430" s="95"/>
      <c r="BJ430" s="95"/>
      <c r="BK430" s="73"/>
      <c r="BL430" s="73"/>
      <c r="BM430" s="95"/>
      <c r="BN430" s="95"/>
      <c r="BO430" s="73"/>
      <c r="BP430" s="73"/>
      <c r="BQ430" s="95"/>
      <c r="BR430" s="95"/>
      <c r="BS430" s="73"/>
      <c r="BT430" s="73"/>
      <c r="BU430" s="95"/>
      <c r="BV430" s="95"/>
      <c r="BW430" s="73"/>
      <c r="BX430" s="73"/>
      <c r="BY430" s="95"/>
      <c r="BZ430" s="95"/>
      <c r="CA430" s="73"/>
      <c r="CB430" s="73"/>
      <c r="CC430" s="95"/>
      <c r="CD430" s="9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9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23"/>
      <c r="I431" s="73"/>
      <c r="J431" s="73"/>
      <c r="K431" s="73"/>
      <c r="L431" s="73"/>
      <c r="M431" s="73"/>
      <c r="N431" s="73"/>
      <c r="O431" s="73"/>
      <c r="P431" s="73"/>
      <c r="Q431" s="73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73"/>
      <c r="AE431" s="73"/>
      <c r="AF431" s="73"/>
      <c r="AG431" s="95"/>
      <c r="AH431" s="95"/>
      <c r="AI431" s="73"/>
      <c r="AJ431" s="73"/>
      <c r="AK431" s="95"/>
      <c r="AL431" s="95"/>
      <c r="AM431" s="73"/>
      <c r="AN431" s="73"/>
      <c r="AO431" s="95"/>
      <c r="AP431" s="95"/>
      <c r="AQ431" s="73"/>
      <c r="AR431" s="73"/>
      <c r="AS431" s="95"/>
      <c r="AT431" s="95"/>
      <c r="AU431" s="73"/>
      <c r="AV431" s="73"/>
      <c r="AW431" s="95"/>
      <c r="AX431" s="95"/>
      <c r="AY431" s="73"/>
      <c r="AZ431" s="73"/>
      <c r="BA431" s="95"/>
      <c r="BB431" s="95"/>
      <c r="BC431" s="73"/>
      <c r="BD431" s="73"/>
      <c r="BE431" s="95"/>
      <c r="BF431" s="95"/>
      <c r="BG431" s="73"/>
      <c r="BH431" s="73"/>
      <c r="BI431" s="95"/>
      <c r="BJ431" s="95"/>
      <c r="BK431" s="73"/>
      <c r="BL431" s="73"/>
      <c r="BM431" s="95"/>
      <c r="BN431" s="95"/>
      <c r="BO431" s="73"/>
      <c r="BP431" s="73"/>
      <c r="BQ431" s="95"/>
      <c r="BR431" s="95"/>
      <c r="BS431" s="73"/>
      <c r="BT431" s="73"/>
      <c r="BU431" s="95"/>
      <c r="BV431" s="95"/>
      <c r="BW431" s="73"/>
      <c r="BX431" s="73"/>
      <c r="BY431" s="95"/>
      <c r="BZ431" s="95"/>
      <c r="CA431" s="73"/>
      <c r="CB431" s="73"/>
      <c r="CC431" s="95"/>
      <c r="CD431" s="9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9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23"/>
      <c r="I432" s="73"/>
      <c r="J432" s="73"/>
      <c r="K432" s="73"/>
      <c r="L432" s="73"/>
      <c r="M432" s="73"/>
      <c r="N432" s="73"/>
      <c r="O432" s="73"/>
      <c r="P432" s="73"/>
      <c r="Q432" s="73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73"/>
      <c r="AE432" s="73"/>
      <c r="AF432" s="73"/>
      <c r="AG432" s="95"/>
      <c r="AH432" s="95"/>
      <c r="AI432" s="73"/>
      <c r="AJ432" s="73"/>
      <c r="AK432" s="95"/>
      <c r="AL432" s="95"/>
      <c r="AM432" s="73"/>
      <c r="AN432" s="73"/>
      <c r="AO432" s="95"/>
      <c r="AP432" s="95"/>
      <c r="AQ432" s="73"/>
      <c r="AR432" s="73"/>
      <c r="AS432" s="95"/>
      <c r="AT432" s="95"/>
      <c r="AU432" s="73"/>
      <c r="AV432" s="73"/>
      <c r="AW432" s="95"/>
      <c r="AX432" s="95"/>
      <c r="AY432" s="73"/>
      <c r="AZ432" s="73"/>
      <c r="BA432" s="95"/>
      <c r="BB432" s="95"/>
      <c r="BC432" s="73"/>
      <c r="BD432" s="73"/>
      <c r="BE432" s="95"/>
      <c r="BF432" s="95"/>
      <c r="BG432" s="73"/>
      <c r="BH432" s="73"/>
      <c r="BI432" s="95"/>
      <c r="BJ432" s="95"/>
      <c r="BK432" s="73"/>
      <c r="BL432" s="73"/>
      <c r="BM432" s="95"/>
      <c r="BN432" s="95"/>
      <c r="BO432" s="73"/>
      <c r="BP432" s="73"/>
      <c r="BQ432" s="95"/>
      <c r="BR432" s="95"/>
      <c r="BS432" s="73"/>
      <c r="BT432" s="73"/>
      <c r="BU432" s="95"/>
      <c r="BV432" s="95"/>
      <c r="BW432" s="73"/>
      <c r="BX432" s="73"/>
      <c r="BY432" s="95"/>
      <c r="BZ432" s="95"/>
      <c r="CA432" s="73"/>
      <c r="CB432" s="73"/>
      <c r="CC432" s="95"/>
      <c r="CD432" s="9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9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23"/>
      <c r="I433" s="73"/>
      <c r="J433" s="73"/>
      <c r="K433" s="73"/>
      <c r="L433" s="73"/>
      <c r="M433" s="73"/>
      <c r="N433" s="73"/>
      <c r="O433" s="73"/>
      <c r="P433" s="73"/>
      <c r="Q433" s="73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73"/>
      <c r="AE433" s="73"/>
      <c r="AF433" s="73"/>
      <c r="AG433" s="95"/>
      <c r="AH433" s="95"/>
      <c r="AI433" s="73"/>
      <c r="AJ433" s="73"/>
      <c r="AK433" s="95"/>
      <c r="AL433" s="95"/>
      <c r="AM433" s="73"/>
      <c r="AN433" s="73"/>
      <c r="AO433" s="95"/>
      <c r="AP433" s="95"/>
      <c r="AQ433" s="73"/>
      <c r="AR433" s="73"/>
      <c r="AS433" s="95"/>
      <c r="AT433" s="95"/>
      <c r="AU433" s="73"/>
      <c r="AV433" s="73"/>
      <c r="AW433" s="95"/>
      <c r="AX433" s="95"/>
      <c r="AY433" s="73"/>
      <c r="AZ433" s="73"/>
      <c r="BA433" s="95"/>
      <c r="BB433" s="95"/>
      <c r="BC433" s="73"/>
      <c r="BD433" s="73"/>
      <c r="BE433" s="95"/>
      <c r="BF433" s="95"/>
      <c r="BG433" s="73"/>
      <c r="BH433" s="73"/>
      <c r="BI433" s="95"/>
      <c r="BJ433" s="95"/>
      <c r="BK433" s="73"/>
      <c r="BL433" s="73"/>
      <c r="BM433" s="95"/>
      <c r="BN433" s="95"/>
      <c r="BO433" s="73"/>
      <c r="BP433" s="73"/>
      <c r="BQ433" s="95"/>
      <c r="BR433" s="95"/>
      <c r="BS433" s="73"/>
      <c r="BT433" s="73"/>
      <c r="BU433" s="95"/>
      <c r="BV433" s="95"/>
      <c r="BW433" s="73"/>
      <c r="BX433" s="73"/>
      <c r="BY433" s="95"/>
      <c r="BZ433" s="95"/>
      <c r="CA433" s="73"/>
      <c r="CB433" s="73"/>
      <c r="CC433" s="95"/>
      <c r="CD433" s="9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9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23"/>
      <c r="I434" s="73"/>
      <c r="J434" s="73"/>
      <c r="K434" s="73"/>
      <c r="L434" s="73"/>
      <c r="M434" s="73"/>
      <c r="N434" s="73"/>
      <c r="O434" s="73"/>
      <c r="P434" s="73"/>
      <c r="Q434" s="73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73"/>
      <c r="AE434" s="73"/>
      <c r="AF434" s="73"/>
      <c r="AG434" s="95"/>
      <c r="AH434" s="95"/>
      <c r="AI434" s="73"/>
      <c r="AJ434" s="73"/>
      <c r="AK434" s="95"/>
      <c r="AL434" s="95"/>
      <c r="AM434" s="73"/>
      <c r="AN434" s="73"/>
      <c r="AO434" s="95"/>
      <c r="AP434" s="95"/>
      <c r="AQ434" s="73"/>
      <c r="AR434" s="73"/>
      <c r="AS434" s="95"/>
      <c r="AT434" s="95"/>
      <c r="AU434" s="73"/>
      <c r="AV434" s="73"/>
      <c r="AW434" s="95"/>
      <c r="AX434" s="95"/>
      <c r="AY434" s="73"/>
      <c r="AZ434" s="73"/>
      <c r="BA434" s="95"/>
      <c r="BB434" s="95"/>
      <c r="BC434" s="73"/>
      <c r="BD434" s="73"/>
      <c r="BE434" s="95"/>
      <c r="BF434" s="95"/>
      <c r="BG434" s="73"/>
      <c r="BH434" s="73"/>
      <c r="BI434" s="95"/>
      <c r="BJ434" s="95"/>
      <c r="BK434" s="73"/>
      <c r="BL434" s="73"/>
      <c r="BM434" s="95"/>
      <c r="BN434" s="95"/>
      <c r="BO434" s="73"/>
      <c r="BP434" s="73"/>
      <c r="BQ434" s="95"/>
      <c r="BR434" s="95"/>
      <c r="BS434" s="73"/>
      <c r="BT434" s="73"/>
      <c r="BU434" s="95"/>
      <c r="BV434" s="95"/>
      <c r="BW434" s="73"/>
      <c r="BX434" s="73"/>
      <c r="BY434" s="95"/>
      <c r="BZ434" s="95"/>
      <c r="CA434" s="73"/>
      <c r="CB434" s="73"/>
      <c r="CC434" s="95"/>
      <c r="CD434" s="9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9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23"/>
      <c r="I435" s="73"/>
      <c r="J435" s="73"/>
      <c r="K435" s="73"/>
      <c r="L435" s="73"/>
      <c r="M435" s="73"/>
      <c r="N435" s="73"/>
      <c r="O435" s="73"/>
      <c r="P435" s="73"/>
      <c r="Q435" s="73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73"/>
      <c r="AE435" s="73"/>
      <c r="AF435" s="73"/>
      <c r="AG435" s="95"/>
      <c r="AH435" s="95"/>
      <c r="AI435" s="73"/>
      <c r="AJ435" s="73"/>
      <c r="AK435" s="95"/>
      <c r="AL435" s="95"/>
      <c r="AM435" s="73"/>
      <c r="AN435" s="73"/>
      <c r="AO435" s="95"/>
      <c r="AP435" s="95"/>
      <c r="AQ435" s="73"/>
      <c r="AR435" s="73"/>
      <c r="AS435" s="95"/>
      <c r="AT435" s="95"/>
      <c r="AU435" s="73"/>
      <c r="AV435" s="73"/>
      <c r="AW435" s="95"/>
      <c r="AX435" s="95"/>
      <c r="AY435" s="73"/>
      <c r="AZ435" s="73"/>
      <c r="BA435" s="95"/>
      <c r="BB435" s="95"/>
      <c r="BC435" s="73"/>
      <c r="BD435" s="73"/>
      <c r="BE435" s="95"/>
      <c r="BF435" s="95"/>
      <c r="BG435" s="73"/>
      <c r="BH435" s="73"/>
      <c r="BI435" s="95"/>
      <c r="BJ435" s="95"/>
      <c r="BK435" s="73"/>
      <c r="BL435" s="73"/>
      <c r="BM435" s="95"/>
      <c r="BN435" s="95"/>
      <c r="BO435" s="73"/>
      <c r="BP435" s="73"/>
      <c r="BQ435" s="95"/>
      <c r="BR435" s="95"/>
      <c r="BS435" s="73"/>
      <c r="BT435" s="73"/>
      <c r="BU435" s="95"/>
      <c r="BV435" s="95"/>
      <c r="BW435" s="73"/>
      <c r="BX435" s="73"/>
      <c r="BY435" s="95"/>
      <c r="BZ435" s="95"/>
      <c r="CA435" s="73"/>
      <c r="CB435" s="73"/>
      <c r="CC435" s="95"/>
      <c r="CD435" s="9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9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23"/>
      <c r="I436" s="73"/>
      <c r="J436" s="73"/>
      <c r="K436" s="73"/>
      <c r="L436" s="73"/>
      <c r="M436" s="73"/>
      <c r="N436" s="73"/>
      <c r="O436" s="73"/>
      <c r="P436" s="73"/>
      <c r="Q436" s="73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73"/>
      <c r="AE436" s="73"/>
      <c r="AF436" s="73"/>
      <c r="AG436" s="95"/>
      <c r="AH436" s="95"/>
      <c r="AI436" s="73"/>
      <c r="AJ436" s="73"/>
      <c r="AK436" s="95"/>
      <c r="AL436" s="95"/>
      <c r="AM436" s="73"/>
      <c r="AN436" s="73"/>
      <c r="AO436" s="95"/>
      <c r="AP436" s="95"/>
      <c r="AQ436" s="73"/>
      <c r="AR436" s="73"/>
      <c r="AS436" s="95"/>
      <c r="AT436" s="95"/>
      <c r="AU436" s="73"/>
      <c r="AV436" s="73"/>
      <c r="AW436" s="95"/>
      <c r="AX436" s="95"/>
      <c r="AY436" s="73"/>
      <c r="AZ436" s="73"/>
      <c r="BA436" s="95"/>
      <c r="BB436" s="95"/>
      <c r="BC436" s="73"/>
      <c r="BD436" s="73"/>
      <c r="BE436" s="95"/>
      <c r="BF436" s="95"/>
      <c r="BG436" s="73"/>
      <c r="BH436" s="73"/>
      <c r="BI436" s="95"/>
      <c r="BJ436" s="95"/>
      <c r="BK436" s="73"/>
      <c r="BL436" s="73"/>
      <c r="BM436" s="95"/>
      <c r="BN436" s="95"/>
      <c r="BO436" s="73"/>
      <c r="BP436" s="73"/>
      <c r="BQ436" s="95"/>
      <c r="BR436" s="95"/>
      <c r="BS436" s="73"/>
      <c r="BT436" s="73"/>
      <c r="BU436" s="95"/>
      <c r="BV436" s="95"/>
      <c r="BW436" s="73"/>
      <c r="BX436" s="73"/>
      <c r="BY436" s="95"/>
      <c r="BZ436" s="95"/>
      <c r="CA436" s="73"/>
      <c r="CB436" s="73"/>
      <c r="CC436" s="95"/>
      <c r="CD436" s="9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9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23"/>
      <c r="I437" s="73"/>
      <c r="J437" s="73"/>
      <c r="K437" s="73"/>
      <c r="L437" s="73"/>
      <c r="M437" s="73"/>
      <c r="N437" s="73"/>
      <c r="O437" s="73"/>
      <c r="P437" s="73"/>
      <c r="Q437" s="73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73"/>
      <c r="AE437" s="73"/>
      <c r="AF437" s="73"/>
      <c r="AG437" s="95"/>
      <c r="AH437" s="95"/>
      <c r="AI437" s="73"/>
      <c r="AJ437" s="73"/>
      <c r="AK437" s="95"/>
      <c r="AL437" s="95"/>
      <c r="AM437" s="73"/>
      <c r="AN437" s="73"/>
      <c r="AO437" s="95"/>
      <c r="AP437" s="95"/>
      <c r="AQ437" s="73"/>
      <c r="AR437" s="73"/>
      <c r="AS437" s="95"/>
      <c r="AT437" s="95"/>
      <c r="AU437" s="73"/>
      <c r="AV437" s="73"/>
      <c r="AW437" s="95"/>
      <c r="AX437" s="95"/>
      <c r="AY437" s="73"/>
      <c r="AZ437" s="73"/>
      <c r="BA437" s="95"/>
      <c r="BB437" s="95"/>
      <c r="BC437" s="73"/>
      <c r="BD437" s="73"/>
      <c r="BE437" s="95"/>
      <c r="BF437" s="95"/>
      <c r="BG437" s="73"/>
      <c r="BH437" s="73"/>
      <c r="BI437" s="95"/>
      <c r="BJ437" s="95"/>
      <c r="BK437" s="73"/>
      <c r="BL437" s="73"/>
      <c r="BM437" s="95"/>
      <c r="BN437" s="95"/>
      <c r="BO437" s="73"/>
      <c r="BP437" s="73"/>
      <c r="BQ437" s="95"/>
      <c r="BR437" s="95"/>
      <c r="BS437" s="73"/>
      <c r="BT437" s="73"/>
      <c r="BU437" s="95"/>
      <c r="BV437" s="95"/>
      <c r="BW437" s="73"/>
      <c r="BX437" s="73"/>
      <c r="BY437" s="95"/>
      <c r="BZ437" s="95"/>
      <c r="CA437" s="73"/>
      <c r="CB437" s="73"/>
      <c r="CC437" s="95"/>
      <c r="CD437" s="9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9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23"/>
      <c r="I438" s="73"/>
      <c r="J438" s="73"/>
      <c r="K438" s="73"/>
      <c r="L438" s="73"/>
      <c r="M438" s="73"/>
      <c r="N438" s="73"/>
      <c r="O438" s="73"/>
      <c r="P438" s="73"/>
      <c r="Q438" s="73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73"/>
      <c r="AE438" s="73"/>
      <c r="AF438" s="73"/>
      <c r="AG438" s="95"/>
      <c r="AH438" s="95"/>
      <c r="AI438" s="73"/>
      <c r="AJ438" s="73"/>
      <c r="AK438" s="95"/>
      <c r="AL438" s="95"/>
      <c r="AM438" s="73"/>
      <c r="AN438" s="73"/>
      <c r="AO438" s="95"/>
      <c r="AP438" s="95"/>
      <c r="AQ438" s="73"/>
      <c r="AR438" s="73"/>
      <c r="AS438" s="95"/>
      <c r="AT438" s="95"/>
      <c r="AU438" s="73"/>
      <c r="AV438" s="73"/>
      <c r="AW438" s="95"/>
      <c r="AX438" s="95"/>
      <c r="AY438" s="73"/>
      <c r="AZ438" s="73"/>
      <c r="BA438" s="95"/>
      <c r="BB438" s="95"/>
      <c r="BC438" s="73"/>
      <c r="BD438" s="73"/>
      <c r="BE438" s="95"/>
      <c r="BF438" s="95"/>
      <c r="BG438" s="73"/>
      <c r="BH438" s="73"/>
      <c r="BI438" s="95"/>
      <c r="BJ438" s="95"/>
      <c r="BK438" s="73"/>
      <c r="BL438" s="73"/>
      <c r="BM438" s="95"/>
      <c r="BN438" s="95"/>
      <c r="BO438" s="73"/>
      <c r="BP438" s="73"/>
      <c r="BQ438" s="95"/>
      <c r="BR438" s="95"/>
      <c r="BS438" s="73"/>
      <c r="BT438" s="73"/>
      <c r="BU438" s="95"/>
      <c r="BV438" s="95"/>
      <c r="BW438" s="73"/>
      <c r="BX438" s="73"/>
      <c r="BY438" s="95"/>
      <c r="BZ438" s="95"/>
      <c r="CA438" s="73"/>
      <c r="CB438" s="73"/>
      <c r="CC438" s="95"/>
      <c r="CD438" s="9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9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23"/>
      <c r="I439" s="73"/>
      <c r="J439" s="73"/>
      <c r="K439" s="73"/>
      <c r="L439" s="73"/>
      <c r="M439" s="73"/>
      <c r="N439" s="73"/>
      <c r="O439" s="73"/>
      <c r="P439" s="73"/>
      <c r="Q439" s="73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73"/>
      <c r="AE439" s="73"/>
      <c r="AF439" s="73"/>
      <c r="AG439" s="95"/>
      <c r="AH439" s="95"/>
      <c r="AI439" s="73"/>
      <c r="AJ439" s="73"/>
      <c r="AK439" s="95"/>
      <c r="AL439" s="95"/>
      <c r="AM439" s="73"/>
      <c r="AN439" s="73"/>
      <c r="AO439" s="95"/>
      <c r="AP439" s="95"/>
      <c r="AQ439" s="73"/>
      <c r="AR439" s="73"/>
      <c r="AS439" s="95"/>
      <c r="AT439" s="95"/>
      <c r="AU439" s="73"/>
      <c r="AV439" s="73"/>
      <c r="AW439" s="95"/>
      <c r="AX439" s="95"/>
      <c r="AY439" s="73"/>
      <c r="AZ439" s="73"/>
      <c r="BA439" s="95"/>
      <c r="BB439" s="95"/>
      <c r="BC439" s="73"/>
      <c r="BD439" s="73"/>
      <c r="BE439" s="95"/>
      <c r="BF439" s="95"/>
      <c r="BG439" s="73"/>
      <c r="BH439" s="73"/>
      <c r="BI439" s="95"/>
      <c r="BJ439" s="95"/>
      <c r="BK439" s="73"/>
      <c r="BL439" s="73"/>
      <c r="BM439" s="95"/>
      <c r="BN439" s="95"/>
      <c r="BO439" s="73"/>
      <c r="BP439" s="73"/>
      <c r="BQ439" s="95"/>
      <c r="BR439" s="95"/>
      <c r="BS439" s="73"/>
      <c r="BT439" s="73"/>
      <c r="BU439" s="95"/>
      <c r="BV439" s="95"/>
      <c r="BW439" s="73"/>
      <c r="BX439" s="73"/>
      <c r="BY439" s="95"/>
      <c r="BZ439" s="95"/>
      <c r="CA439" s="73"/>
      <c r="CB439" s="73"/>
      <c r="CC439" s="95"/>
      <c r="CD439" s="9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9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23"/>
      <c r="I440" s="73"/>
      <c r="J440" s="73"/>
      <c r="K440" s="73"/>
      <c r="L440" s="73"/>
      <c r="M440" s="73"/>
      <c r="N440" s="73"/>
      <c r="O440" s="73"/>
      <c r="P440" s="73"/>
      <c r="Q440" s="73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73"/>
      <c r="AE440" s="73"/>
      <c r="AF440" s="73"/>
      <c r="AG440" s="95"/>
      <c r="AH440" s="95"/>
      <c r="AI440" s="73"/>
      <c r="AJ440" s="73"/>
      <c r="AK440" s="95"/>
      <c r="AL440" s="95"/>
      <c r="AM440" s="73"/>
      <c r="AN440" s="73"/>
      <c r="AO440" s="95"/>
      <c r="AP440" s="95"/>
      <c r="AQ440" s="73"/>
      <c r="AR440" s="73"/>
      <c r="AS440" s="95"/>
      <c r="AT440" s="95"/>
      <c r="AU440" s="73"/>
      <c r="AV440" s="73"/>
      <c r="AW440" s="95"/>
      <c r="AX440" s="95"/>
      <c r="AY440" s="73"/>
      <c r="AZ440" s="73"/>
      <c r="BA440" s="95"/>
      <c r="BB440" s="95"/>
      <c r="BC440" s="73"/>
      <c r="BD440" s="73"/>
      <c r="BE440" s="95"/>
      <c r="BF440" s="95"/>
      <c r="BG440" s="73"/>
      <c r="BH440" s="73"/>
      <c r="BI440" s="95"/>
      <c r="BJ440" s="95"/>
      <c r="BK440" s="73"/>
      <c r="BL440" s="73"/>
      <c r="BM440" s="95"/>
      <c r="BN440" s="95"/>
      <c r="BO440" s="73"/>
      <c r="BP440" s="73"/>
      <c r="BQ440" s="95"/>
      <c r="BR440" s="95"/>
      <c r="BS440" s="73"/>
      <c r="BT440" s="73"/>
      <c r="BU440" s="95"/>
      <c r="BV440" s="95"/>
      <c r="BW440" s="73"/>
      <c r="BX440" s="73"/>
      <c r="BY440" s="95"/>
      <c r="BZ440" s="95"/>
      <c r="CA440" s="73"/>
      <c r="CB440" s="73"/>
      <c r="CC440" s="95"/>
      <c r="CD440" s="9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9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23"/>
      <c r="I441" s="73"/>
      <c r="J441" s="73"/>
      <c r="K441" s="73"/>
      <c r="L441" s="73"/>
      <c r="M441" s="73"/>
      <c r="N441" s="73"/>
      <c r="O441" s="73"/>
      <c r="P441" s="73"/>
      <c r="Q441" s="73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73"/>
      <c r="AE441" s="73"/>
      <c r="AF441" s="73"/>
      <c r="AG441" s="95"/>
      <c r="AH441" s="95"/>
      <c r="AI441" s="73"/>
      <c r="AJ441" s="73"/>
      <c r="AK441" s="95"/>
      <c r="AL441" s="95"/>
      <c r="AM441" s="73"/>
      <c r="AN441" s="73"/>
      <c r="AO441" s="95"/>
      <c r="AP441" s="95"/>
      <c r="AQ441" s="73"/>
      <c r="AR441" s="73"/>
      <c r="AS441" s="95"/>
      <c r="AT441" s="95"/>
      <c r="AU441" s="73"/>
      <c r="AV441" s="73"/>
      <c r="AW441" s="95"/>
      <c r="AX441" s="95"/>
      <c r="AY441" s="73"/>
      <c r="AZ441" s="73"/>
      <c r="BA441" s="95"/>
      <c r="BB441" s="95"/>
      <c r="BC441" s="73"/>
      <c r="BD441" s="73"/>
      <c r="BE441" s="95"/>
      <c r="BF441" s="95"/>
      <c r="BG441" s="73"/>
      <c r="BH441" s="73"/>
      <c r="BI441" s="95"/>
      <c r="BJ441" s="95"/>
      <c r="BK441" s="73"/>
      <c r="BL441" s="73"/>
      <c r="BM441" s="95"/>
      <c r="BN441" s="95"/>
      <c r="BO441" s="73"/>
      <c r="BP441" s="73"/>
      <c r="BQ441" s="95"/>
      <c r="BR441" s="95"/>
      <c r="BS441" s="73"/>
      <c r="BT441" s="73"/>
      <c r="BU441" s="95"/>
      <c r="BV441" s="95"/>
      <c r="BW441" s="73"/>
      <c r="BX441" s="73"/>
      <c r="BY441" s="95"/>
      <c r="BZ441" s="95"/>
      <c r="CA441" s="73"/>
      <c r="CB441" s="73"/>
      <c r="CC441" s="95"/>
      <c r="CD441" s="9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9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23"/>
      <c r="I442" s="73"/>
      <c r="J442" s="73"/>
      <c r="K442" s="73"/>
      <c r="L442" s="73"/>
      <c r="M442" s="73"/>
      <c r="N442" s="73"/>
      <c r="O442" s="73"/>
      <c r="P442" s="73"/>
      <c r="Q442" s="73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73"/>
      <c r="AE442" s="73"/>
      <c r="AF442" s="73"/>
      <c r="AG442" s="95"/>
      <c r="AH442" s="95"/>
      <c r="AI442" s="73"/>
      <c r="AJ442" s="73"/>
      <c r="AK442" s="95"/>
      <c r="AL442" s="95"/>
      <c r="AM442" s="73"/>
      <c r="AN442" s="73"/>
      <c r="AO442" s="95"/>
      <c r="AP442" s="95"/>
      <c r="AQ442" s="73"/>
      <c r="AR442" s="73"/>
      <c r="AS442" s="95"/>
      <c r="AT442" s="95"/>
      <c r="AU442" s="73"/>
      <c r="AV442" s="73"/>
      <c r="AW442" s="95"/>
      <c r="AX442" s="95"/>
      <c r="AY442" s="73"/>
      <c r="AZ442" s="73"/>
      <c r="BA442" s="95"/>
      <c r="BB442" s="95"/>
      <c r="BC442" s="73"/>
      <c r="BD442" s="73"/>
      <c r="BE442" s="95"/>
      <c r="BF442" s="95"/>
      <c r="BG442" s="73"/>
      <c r="BH442" s="73"/>
      <c r="BI442" s="95"/>
      <c r="BJ442" s="95"/>
      <c r="BK442" s="73"/>
      <c r="BL442" s="73"/>
      <c r="BM442" s="95"/>
      <c r="BN442" s="95"/>
      <c r="BO442" s="73"/>
      <c r="BP442" s="73"/>
      <c r="BQ442" s="95"/>
      <c r="BR442" s="95"/>
      <c r="BS442" s="73"/>
      <c r="BT442" s="73"/>
      <c r="BU442" s="95"/>
      <c r="BV442" s="95"/>
      <c r="BW442" s="73"/>
      <c r="BX442" s="73"/>
      <c r="BY442" s="95"/>
      <c r="BZ442" s="95"/>
      <c r="CA442" s="73"/>
      <c r="CB442" s="73"/>
      <c r="CC442" s="95"/>
      <c r="CD442" s="9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9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23"/>
      <c r="I443" s="73"/>
      <c r="J443" s="73"/>
      <c r="K443" s="73"/>
      <c r="L443" s="73"/>
      <c r="M443" s="73"/>
      <c r="N443" s="73"/>
      <c r="O443" s="73"/>
      <c r="P443" s="73"/>
      <c r="Q443" s="73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73"/>
      <c r="AE443" s="73"/>
      <c r="AF443" s="73"/>
      <c r="AG443" s="95"/>
      <c r="AH443" s="95"/>
      <c r="AI443" s="73"/>
      <c r="AJ443" s="73"/>
      <c r="AK443" s="95"/>
      <c r="AL443" s="95"/>
      <c r="AM443" s="73"/>
      <c r="AN443" s="73"/>
      <c r="AO443" s="95"/>
      <c r="AP443" s="95"/>
      <c r="AQ443" s="73"/>
      <c r="AR443" s="73"/>
      <c r="AS443" s="95"/>
      <c r="AT443" s="95"/>
      <c r="AU443" s="73"/>
      <c r="AV443" s="73"/>
      <c r="AW443" s="95"/>
      <c r="AX443" s="95"/>
      <c r="AY443" s="73"/>
      <c r="AZ443" s="73"/>
      <c r="BA443" s="95"/>
      <c r="BB443" s="95"/>
      <c r="BC443" s="73"/>
      <c r="BD443" s="73"/>
      <c r="BE443" s="95"/>
      <c r="BF443" s="95"/>
      <c r="BG443" s="73"/>
      <c r="BH443" s="73"/>
      <c r="BI443" s="95"/>
      <c r="BJ443" s="95"/>
      <c r="BK443" s="73"/>
      <c r="BL443" s="73"/>
      <c r="BM443" s="95"/>
      <c r="BN443" s="95"/>
      <c r="BO443" s="73"/>
      <c r="BP443" s="73"/>
      <c r="BQ443" s="95"/>
      <c r="BR443" s="95"/>
      <c r="BS443" s="73"/>
      <c r="BT443" s="73"/>
      <c r="BU443" s="95"/>
      <c r="BV443" s="95"/>
      <c r="BW443" s="73"/>
      <c r="BX443" s="73"/>
      <c r="BY443" s="95"/>
      <c r="BZ443" s="95"/>
      <c r="CA443" s="73"/>
      <c r="CB443" s="73"/>
      <c r="CC443" s="95"/>
      <c r="CD443" s="9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9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23"/>
      <c r="I444" s="73"/>
      <c r="J444" s="73"/>
      <c r="K444" s="73"/>
      <c r="L444" s="73"/>
      <c r="M444" s="73"/>
      <c r="N444" s="73"/>
      <c r="O444" s="73"/>
      <c r="P444" s="73"/>
      <c r="Q444" s="73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73"/>
      <c r="AE444" s="73"/>
      <c r="AF444" s="73"/>
      <c r="AG444" s="95"/>
      <c r="AH444" s="95"/>
      <c r="AI444" s="73"/>
      <c r="AJ444" s="73"/>
      <c r="AK444" s="95"/>
      <c r="AL444" s="95"/>
      <c r="AM444" s="73"/>
      <c r="AN444" s="73"/>
      <c r="AO444" s="95"/>
      <c r="AP444" s="95"/>
      <c r="AQ444" s="73"/>
      <c r="AR444" s="73"/>
      <c r="AS444" s="95"/>
      <c r="AT444" s="95"/>
      <c r="AU444" s="73"/>
      <c r="AV444" s="73"/>
      <c r="AW444" s="95"/>
      <c r="AX444" s="95"/>
      <c r="AY444" s="73"/>
      <c r="AZ444" s="73"/>
      <c r="BA444" s="95"/>
      <c r="BB444" s="95"/>
      <c r="BC444" s="73"/>
      <c r="BD444" s="73"/>
      <c r="BE444" s="95"/>
      <c r="BF444" s="95"/>
      <c r="BG444" s="73"/>
      <c r="BH444" s="73"/>
      <c r="BI444" s="95"/>
      <c r="BJ444" s="95"/>
      <c r="BK444" s="73"/>
      <c r="BL444" s="73"/>
      <c r="BM444" s="95"/>
      <c r="BN444" s="95"/>
      <c r="BO444" s="73"/>
      <c r="BP444" s="73"/>
      <c r="BQ444" s="95"/>
      <c r="BR444" s="95"/>
      <c r="BS444" s="73"/>
      <c r="BT444" s="73"/>
      <c r="BU444" s="95"/>
      <c r="BV444" s="95"/>
      <c r="BW444" s="73"/>
      <c r="BX444" s="73"/>
      <c r="BY444" s="95"/>
      <c r="BZ444" s="95"/>
      <c r="CA444" s="73"/>
      <c r="CB444" s="73"/>
      <c r="CC444" s="95"/>
      <c r="CD444" s="9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9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23"/>
      <c r="I445" s="73"/>
      <c r="J445" s="73"/>
      <c r="K445" s="73"/>
      <c r="L445" s="73"/>
      <c r="M445" s="73"/>
      <c r="N445" s="73"/>
      <c r="O445" s="73"/>
      <c r="P445" s="73"/>
      <c r="Q445" s="73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73"/>
      <c r="AE445" s="73"/>
      <c r="AF445" s="73"/>
      <c r="AG445" s="95"/>
      <c r="AH445" s="95"/>
      <c r="AI445" s="73"/>
      <c r="AJ445" s="73"/>
      <c r="AK445" s="95"/>
      <c r="AL445" s="95"/>
      <c r="AM445" s="73"/>
      <c r="AN445" s="73"/>
      <c r="AO445" s="95"/>
      <c r="AP445" s="95"/>
      <c r="AQ445" s="73"/>
      <c r="AR445" s="73"/>
      <c r="AS445" s="95"/>
      <c r="AT445" s="95"/>
      <c r="AU445" s="73"/>
      <c r="AV445" s="73"/>
      <c r="AW445" s="95"/>
      <c r="AX445" s="95"/>
      <c r="AY445" s="73"/>
      <c r="AZ445" s="73"/>
      <c r="BA445" s="95"/>
      <c r="BB445" s="95"/>
      <c r="BC445" s="73"/>
      <c r="BD445" s="73"/>
      <c r="BE445" s="95"/>
      <c r="BF445" s="95"/>
      <c r="BG445" s="73"/>
      <c r="BH445" s="73"/>
      <c r="BI445" s="95"/>
      <c r="BJ445" s="95"/>
      <c r="BK445" s="73"/>
      <c r="BL445" s="73"/>
      <c r="BM445" s="95"/>
      <c r="BN445" s="95"/>
      <c r="BO445" s="73"/>
      <c r="BP445" s="73"/>
      <c r="BQ445" s="95"/>
      <c r="BR445" s="95"/>
      <c r="BS445" s="73"/>
      <c r="BT445" s="73"/>
      <c r="BU445" s="95"/>
      <c r="BV445" s="95"/>
      <c r="BW445" s="73"/>
      <c r="BX445" s="73"/>
      <c r="BY445" s="95"/>
      <c r="BZ445" s="95"/>
      <c r="CA445" s="73"/>
      <c r="CB445" s="73"/>
      <c r="CC445" s="95"/>
      <c r="CD445" s="9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9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23"/>
      <c r="I446" s="73"/>
      <c r="J446" s="73"/>
      <c r="K446" s="73"/>
      <c r="L446" s="73"/>
      <c r="M446" s="73"/>
      <c r="N446" s="73"/>
      <c r="O446" s="73"/>
      <c r="P446" s="73"/>
      <c r="Q446" s="73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73"/>
      <c r="AE446" s="73"/>
      <c r="AF446" s="73"/>
      <c r="AG446" s="95"/>
      <c r="AH446" s="95"/>
      <c r="AI446" s="73"/>
      <c r="AJ446" s="73"/>
      <c r="AK446" s="95"/>
      <c r="AL446" s="95"/>
      <c r="AM446" s="73"/>
      <c r="AN446" s="73"/>
      <c r="AO446" s="95"/>
      <c r="AP446" s="95"/>
      <c r="AQ446" s="73"/>
      <c r="AR446" s="73"/>
      <c r="AS446" s="95"/>
      <c r="AT446" s="95"/>
      <c r="AU446" s="73"/>
      <c r="AV446" s="73"/>
      <c r="AW446" s="95"/>
      <c r="AX446" s="95"/>
      <c r="AY446" s="73"/>
      <c r="AZ446" s="73"/>
      <c r="BA446" s="95"/>
      <c r="BB446" s="95"/>
      <c r="BC446" s="73"/>
      <c r="BD446" s="73"/>
      <c r="BE446" s="95"/>
      <c r="BF446" s="95"/>
      <c r="BG446" s="73"/>
      <c r="BH446" s="73"/>
      <c r="BI446" s="95"/>
      <c r="BJ446" s="95"/>
      <c r="BK446" s="73"/>
      <c r="BL446" s="73"/>
      <c r="BM446" s="95"/>
      <c r="BN446" s="95"/>
      <c r="BO446" s="73"/>
      <c r="BP446" s="73"/>
      <c r="BQ446" s="95"/>
      <c r="BR446" s="95"/>
      <c r="BS446" s="73"/>
      <c r="BT446" s="73"/>
      <c r="BU446" s="95"/>
      <c r="BV446" s="95"/>
      <c r="BW446" s="73"/>
      <c r="BX446" s="73"/>
      <c r="BY446" s="95"/>
      <c r="BZ446" s="95"/>
      <c r="CA446" s="73"/>
      <c r="CB446" s="73"/>
      <c r="CC446" s="95"/>
      <c r="CD446" s="9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9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23"/>
      <c r="I447" s="73"/>
      <c r="J447" s="73"/>
      <c r="K447" s="73"/>
      <c r="L447" s="73"/>
      <c r="M447" s="73"/>
      <c r="N447" s="73"/>
      <c r="O447" s="73"/>
      <c r="P447" s="73"/>
      <c r="Q447" s="73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73"/>
      <c r="AE447" s="73"/>
      <c r="AF447" s="73"/>
      <c r="AG447" s="95"/>
      <c r="AH447" s="95"/>
      <c r="AI447" s="73"/>
      <c r="AJ447" s="73"/>
      <c r="AK447" s="95"/>
      <c r="AL447" s="95"/>
      <c r="AM447" s="73"/>
      <c r="AN447" s="73"/>
      <c r="AO447" s="95"/>
      <c r="AP447" s="95"/>
      <c r="AQ447" s="73"/>
      <c r="AR447" s="73"/>
      <c r="AS447" s="95"/>
      <c r="AT447" s="95"/>
      <c r="AU447" s="73"/>
      <c r="AV447" s="73"/>
      <c r="AW447" s="95"/>
      <c r="AX447" s="95"/>
      <c r="AY447" s="73"/>
      <c r="AZ447" s="73"/>
      <c r="BA447" s="95"/>
      <c r="BB447" s="95"/>
      <c r="BC447" s="73"/>
      <c r="BD447" s="73"/>
      <c r="BE447" s="95"/>
      <c r="BF447" s="95"/>
      <c r="BG447" s="73"/>
      <c r="BH447" s="73"/>
      <c r="BI447" s="95"/>
      <c r="BJ447" s="95"/>
      <c r="BK447" s="73"/>
      <c r="BL447" s="73"/>
      <c r="BM447" s="95"/>
      <c r="BN447" s="95"/>
      <c r="BO447" s="73"/>
      <c r="BP447" s="73"/>
      <c r="BQ447" s="95"/>
      <c r="BR447" s="95"/>
      <c r="BS447" s="73"/>
      <c r="BT447" s="73"/>
      <c r="BU447" s="95"/>
      <c r="BV447" s="95"/>
      <c r="BW447" s="73"/>
      <c r="BX447" s="73"/>
      <c r="BY447" s="95"/>
      <c r="BZ447" s="95"/>
      <c r="CA447" s="73"/>
      <c r="CB447" s="73"/>
      <c r="CC447" s="95"/>
      <c r="CD447" s="9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9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23"/>
      <c r="I448" s="73"/>
      <c r="J448" s="73"/>
      <c r="K448" s="73"/>
      <c r="L448" s="73"/>
      <c r="M448" s="73"/>
      <c r="N448" s="73"/>
      <c r="O448" s="73"/>
      <c r="P448" s="73"/>
      <c r="Q448" s="73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73"/>
      <c r="AE448" s="73"/>
      <c r="AF448" s="73"/>
      <c r="AG448" s="95"/>
      <c r="AH448" s="95"/>
      <c r="AI448" s="73"/>
      <c r="AJ448" s="73"/>
      <c r="AK448" s="95"/>
      <c r="AL448" s="95"/>
      <c r="AM448" s="73"/>
      <c r="AN448" s="73"/>
      <c r="AO448" s="95"/>
      <c r="AP448" s="95"/>
      <c r="AQ448" s="73"/>
      <c r="AR448" s="73"/>
      <c r="AS448" s="95"/>
      <c r="AT448" s="95"/>
      <c r="AU448" s="73"/>
      <c r="AV448" s="73"/>
      <c r="AW448" s="95"/>
      <c r="AX448" s="95"/>
      <c r="AY448" s="73"/>
      <c r="AZ448" s="73"/>
      <c r="BA448" s="95"/>
      <c r="BB448" s="95"/>
      <c r="BC448" s="73"/>
      <c r="BD448" s="73"/>
      <c r="BE448" s="95"/>
      <c r="BF448" s="95"/>
      <c r="BG448" s="73"/>
      <c r="BH448" s="73"/>
      <c r="BI448" s="95"/>
      <c r="BJ448" s="95"/>
      <c r="BK448" s="73"/>
      <c r="BL448" s="73"/>
      <c r="BM448" s="95"/>
      <c r="BN448" s="95"/>
      <c r="BO448" s="73"/>
      <c r="BP448" s="73"/>
      <c r="BQ448" s="95"/>
      <c r="BR448" s="95"/>
      <c r="BS448" s="73"/>
      <c r="BT448" s="73"/>
      <c r="BU448" s="95"/>
      <c r="BV448" s="95"/>
      <c r="BW448" s="73"/>
      <c r="BX448" s="73"/>
      <c r="BY448" s="95"/>
      <c r="BZ448" s="95"/>
      <c r="CA448" s="73"/>
      <c r="CB448" s="73"/>
      <c r="CC448" s="95"/>
      <c r="CD448" s="9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9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23"/>
      <c r="I449" s="73"/>
      <c r="J449" s="73"/>
      <c r="K449" s="73"/>
      <c r="L449" s="73"/>
      <c r="M449" s="73"/>
      <c r="N449" s="73"/>
      <c r="O449" s="73"/>
      <c r="P449" s="73"/>
      <c r="Q449" s="73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73"/>
      <c r="AE449" s="73"/>
      <c r="AF449" s="73"/>
      <c r="AG449" s="95"/>
      <c r="AH449" s="95"/>
      <c r="AI449" s="73"/>
      <c r="AJ449" s="73"/>
      <c r="AK449" s="95"/>
      <c r="AL449" s="95"/>
      <c r="AM449" s="73"/>
      <c r="AN449" s="73"/>
      <c r="AO449" s="95"/>
      <c r="AP449" s="95"/>
      <c r="AQ449" s="73"/>
      <c r="AR449" s="73"/>
      <c r="AS449" s="95"/>
      <c r="AT449" s="95"/>
      <c r="AU449" s="73"/>
      <c r="AV449" s="73"/>
      <c r="AW449" s="95"/>
      <c r="AX449" s="95"/>
      <c r="AY449" s="73"/>
      <c r="AZ449" s="73"/>
      <c r="BA449" s="95"/>
      <c r="BB449" s="95"/>
      <c r="BC449" s="73"/>
      <c r="BD449" s="73"/>
      <c r="BE449" s="95"/>
      <c r="BF449" s="95"/>
      <c r="BG449" s="73"/>
      <c r="BH449" s="73"/>
      <c r="BI449" s="95"/>
      <c r="BJ449" s="95"/>
      <c r="BK449" s="73"/>
      <c r="BL449" s="73"/>
      <c r="BM449" s="95"/>
      <c r="BN449" s="95"/>
      <c r="BO449" s="73"/>
      <c r="BP449" s="73"/>
      <c r="BQ449" s="95"/>
      <c r="BR449" s="95"/>
      <c r="BS449" s="73"/>
      <c r="BT449" s="73"/>
      <c r="BU449" s="95"/>
      <c r="BV449" s="95"/>
      <c r="BW449" s="73"/>
      <c r="BX449" s="73"/>
      <c r="BY449" s="95"/>
      <c r="BZ449" s="95"/>
      <c r="CA449" s="73"/>
      <c r="CB449" s="73"/>
      <c r="CC449" s="95"/>
      <c r="CD449" s="9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9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23"/>
      <c r="I450" s="73"/>
      <c r="J450" s="73"/>
      <c r="K450" s="73"/>
      <c r="L450" s="73"/>
      <c r="M450" s="73"/>
      <c r="N450" s="73"/>
      <c r="O450" s="73"/>
      <c r="P450" s="73"/>
      <c r="Q450" s="73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73"/>
      <c r="AE450" s="73"/>
      <c r="AF450" s="73"/>
      <c r="AG450" s="95"/>
      <c r="AH450" s="95"/>
      <c r="AI450" s="73"/>
      <c r="AJ450" s="73"/>
      <c r="AK450" s="95"/>
      <c r="AL450" s="95"/>
      <c r="AM450" s="73"/>
      <c r="AN450" s="73"/>
      <c r="AO450" s="95"/>
      <c r="AP450" s="95"/>
      <c r="AQ450" s="73"/>
      <c r="AR450" s="73"/>
      <c r="AS450" s="95"/>
      <c r="AT450" s="95"/>
      <c r="AU450" s="73"/>
      <c r="AV450" s="73"/>
      <c r="AW450" s="95"/>
      <c r="AX450" s="95"/>
      <c r="AY450" s="73"/>
      <c r="AZ450" s="73"/>
      <c r="BA450" s="95"/>
      <c r="BB450" s="95"/>
      <c r="BC450" s="73"/>
      <c r="BD450" s="73"/>
      <c r="BE450" s="95"/>
      <c r="BF450" s="95"/>
      <c r="BG450" s="73"/>
      <c r="BH450" s="73"/>
      <c r="BI450" s="95"/>
      <c r="BJ450" s="95"/>
      <c r="BK450" s="73"/>
      <c r="BL450" s="73"/>
      <c r="BM450" s="95"/>
      <c r="BN450" s="95"/>
      <c r="BO450" s="73"/>
      <c r="BP450" s="73"/>
      <c r="BQ450" s="95"/>
      <c r="BR450" s="95"/>
      <c r="BS450" s="73"/>
      <c r="BT450" s="73"/>
      <c r="BU450" s="95"/>
      <c r="BV450" s="95"/>
      <c r="BW450" s="73"/>
      <c r="BX450" s="73"/>
      <c r="BY450" s="95"/>
      <c r="BZ450" s="95"/>
      <c r="CA450" s="73"/>
      <c r="CB450" s="73"/>
      <c r="CC450" s="95"/>
      <c r="CD450" s="9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9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23"/>
      <c r="I451" s="73"/>
      <c r="J451" s="73"/>
      <c r="K451" s="73"/>
      <c r="L451" s="73"/>
      <c r="M451" s="73"/>
      <c r="N451" s="73"/>
      <c r="O451" s="73"/>
      <c r="P451" s="73"/>
      <c r="Q451" s="73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73"/>
      <c r="AE451" s="73"/>
      <c r="AF451" s="73"/>
      <c r="AG451" s="95"/>
      <c r="AH451" s="95"/>
      <c r="AI451" s="73"/>
      <c r="AJ451" s="73"/>
      <c r="AK451" s="95"/>
      <c r="AL451" s="95"/>
      <c r="AM451" s="73"/>
      <c r="AN451" s="73"/>
      <c r="AO451" s="95"/>
      <c r="AP451" s="95"/>
      <c r="AQ451" s="73"/>
      <c r="AR451" s="73"/>
      <c r="AS451" s="95"/>
      <c r="AT451" s="95"/>
      <c r="AU451" s="73"/>
      <c r="AV451" s="73"/>
      <c r="AW451" s="95"/>
      <c r="AX451" s="95"/>
      <c r="AY451" s="73"/>
      <c r="AZ451" s="73"/>
      <c r="BA451" s="95"/>
      <c r="BB451" s="95"/>
      <c r="BC451" s="73"/>
      <c r="BD451" s="73"/>
      <c r="BE451" s="95"/>
      <c r="BF451" s="95"/>
      <c r="BG451" s="73"/>
      <c r="BH451" s="73"/>
      <c r="BI451" s="95"/>
      <c r="BJ451" s="95"/>
      <c r="BK451" s="73"/>
      <c r="BL451" s="73"/>
      <c r="BM451" s="95"/>
      <c r="BN451" s="95"/>
      <c r="BO451" s="73"/>
      <c r="BP451" s="73"/>
      <c r="BQ451" s="95"/>
      <c r="BR451" s="95"/>
      <c r="BS451" s="73"/>
      <c r="BT451" s="73"/>
      <c r="BU451" s="95"/>
      <c r="BV451" s="95"/>
      <c r="BW451" s="73"/>
      <c r="BX451" s="73"/>
      <c r="BY451" s="95"/>
      <c r="BZ451" s="95"/>
      <c r="CA451" s="73"/>
      <c r="CB451" s="73"/>
      <c r="CC451" s="95"/>
      <c r="CD451" s="9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9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23"/>
      <c r="I452" s="73"/>
      <c r="J452" s="73"/>
      <c r="K452" s="73"/>
      <c r="L452" s="73"/>
      <c r="M452" s="73"/>
      <c r="N452" s="73"/>
      <c r="O452" s="73"/>
      <c r="P452" s="73"/>
      <c r="Q452" s="73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73"/>
      <c r="AE452" s="73"/>
      <c r="AF452" s="73"/>
      <c r="AG452" s="95"/>
      <c r="AH452" s="95"/>
      <c r="AI452" s="73"/>
      <c r="AJ452" s="73"/>
      <c r="AK452" s="95"/>
      <c r="AL452" s="95"/>
      <c r="AM452" s="73"/>
      <c r="AN452" s="73"/>
      <c r="AO452" s="95"/>
      <c r="AP452" s="95"/>
      <c r="AQ452" s="73"/>
      <c r="AR452" s="73"/>
      <c r="AS452" s="95"/>
      <c r="AT452" s="95"/>
      <c r="AU452" s="73"/>
      <c r="AV452" s="73"/>
      <c r="AW452" s="95"/>
      <c r="AX452" s="95"/>
      <c r="AY452" s="73"/>
      <c r="AZ452" s="73"/>
      <c r="BA452" s="95"/>
      <c r="BB452" s="95"/>
      <c r="BC452" s="73"/>
      <c r="BD452" s="73"/>
      <c r="BE452" s="95"/>
      <c r="BF452" s="95"/>
      <c r="BG452" s="73"/>
      <c r="BH452" s="73"/>
      <c r="BI452" s="95"/>
      <c r="BJ452" s="95"/>
      <c r="BK452" s="73"/>
      <c r="BL452" s="73"/>
      <c r="BM452" s="95"/>
      <c r="BN452" s="95"/>
      <c r="BO452" s="73"/>
      <c r="BP452" s="73"/>
      <c r="BQ452" s="95"/>
      <c r="BR452" s="95"/>
      <c r="BS452" s="73"/>
      <c r="BT452" s="73"/>
      <c r="BU452" s="95"/>
      <c r="BV452" s="95"/>
      <c r="BW452" s="73"/>
      <c r="BX452" s="73"/>
      <c r="BY452" s="95"/>
      <c r="BZ452" s="95"/>
      <c r="CA452" s="73"/>
      <c r="CB452" s="73"/>
      <c r="CC452" s="95"/>
      <c r="CD452" s="9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9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23"/>
      <c r="I453" s="73"/>
      <c r="J453" s="73"/>
      <c r="K453" s="73"/>
      <c r="L453" s="73"/>
      <c r="M453" s="73"/>
      <c r="N453" s="73"/>
      <c r="O453" s="73"/>
      <c r="P453" s="73"/>
      <c r="Q453" s="73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73"/>
      <c r="AE453" s="73"/>
      <c r="AF453" s="73"/>
      <c r="AG453" s="95"/>
      <c r="AH453" s="95"/>
      <c r="AI453" s="73"/>
      <c r="AJ453" s="73"/>
      <c r="AK453" s="95"/>
      <c r="AL453" s="95"/>
      <c r="AM453" s="73"/>
      <c r="AN453" s="73"/>
      <c r="AO453" s="95"/>
      <c r="AP453" s="95"/>
      <c r="AQ453" s="73"/>
      <c r="AR453" s="73"/>
      <c r="AS453" s="95"/>
      <c r="AT453" s="95"/>
      <c r="AU453" s="73"/>
      <c r="AV453" s="73"/>
      <c r="AW453" s="95"/>
      <c r="AX453" s="95"/>
      <c r="AY453" s="73"/>
      <c r="AZ453" s="73"/>
      <c r="BA453" s="95"/>
      <c r="BB453" s="95"/>
      <c r="BC453" s="73"/>
      <c r="BD453" s="73"/>
      <c r="BE453" s="95"/>
      <c r="BF453" s="95"/>
      <c r="BG453" s="73"/>
      <c r="BH453" s="73"/>
      <c r="BI453" s="95"/>
      <c r="BJ453" s="95"/>
      <c r="BK453" s="73"/>
      <c r="BL453" s="73"/>
      <c r="BM453" s="95"/>
      <c r="BN453" s="95"/>
      <c r="BO453" s="73"/>
      <c r="BP453" s="73"/>
      <c r="BQ453" s="95"/>
      <c r="BR453" s="95"/>
      <c r="BS453" s="73"/>
      <c r="BT453" s="73"/>
      <c r="BU453" s="95"/>
      <c r="BV453" s="95"/>
      <c r="BW453" s="73"/>
      <c r="BX453" s="73"/>
      <c r="BY453" s="95"/>
      <c r="BZ453" s="95"/>
      <c r="CA453" s="73"/>
      <c r="CB453" s="73"/>
      <c r="CC453" s="95"/>
      <c r="CD453" s="9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9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23"/>
      <c r="I454" s="73"/>
      <c r="J454" s="73"/>
      <c r="K454" s="73"/>
      <c r="L454" s="73"/>
      <c r="M454" s="73"/>
      <c r="N454" s="73"/>
      <c r="O454" s="73"/>
      <c r="P454" s="73"/>
      <c r="Q454" s="73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73"/>
      <c r="AE454" s="73"/>
      <c r="AF454" s="73"/>
      <c r="AG454" s="95"/>
      <c r="AH454" s="95"/>
      <c r="AI454" s="73"/>
      <c r="AJ454" s="73"/>
      <c r="AK454" s="95"/>
      <c r="AL454" s="95"/>
      <c r="AM454" s="73"/>
      <c r="AN454" s="73"/>
      <c r="AO454" s="95"/>
      <c r="AP454" s="95"/>
      <c r="AQ454" s="73"/>
      <c r="AR454" s="73"/>
      <c r="AS454" s="95"/>
      <c r="AT454" s="95"/>
      <c r="AU454" s="73"/>
      <c r="AV454" s="73"/>
      <c r="AW454" s="95"/>
      <c r="AX454" s="95"/>
      <c r="AY454" s="73"/>
      <c r="AZ454" s="73"/>
      <c r="BA454" s="95"/>
      <c r="BB454" s="95"/>
      <c r="BC454" s="73"/>
      <c r="BD454" s="73"/>
      <c r="BE454" s="95"/>
      <c r="BF454" s="95"/>
      <c r="BG454" s="73"/>
      <c r="BH454" s="73"/>
      <c r="BI454" s="95"/>
      <c r="BJ454" s="95"/>
      <c r="BK454" s="73"/>
      <c r="BL454" s="73"/>
      <c r="BM454" s="95"/>
      <c r="BN454" s="95"/>
      <c r="BO454" s="73"/>
      <c r="BP454" s="73"/>
      <c r="BQ454" s="95"/>
      <c r="BR454" s="95"/>
      <c r="BS454" s="73"/>
      <c r="BT454" s="73"/>
      <c r="BU454" s="95"/>
      <c r="BV454" s="95"/>
      <c r="BW454" s="73"/>
      <c r="BX454" s="73"/>
      <c r="BY454" s="95"/>
      <c r="BZ454" s="95"/>
      <c r="CA454" s="73"/>
      <c r="CB454" s="73"/>
      <c r="CC454" s="95"/>
      <c r="CD454" s="9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9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23"/>
      <c r="I455" s="73"/>
      <c r="J455" s="73"/>
      <c r="K455" s="73"/>
      <c r="L455" s="73"/>
      <c r="M455" s="73"/>
      <c r="N455" s="73"/>
      <c r="O455" s="73"/>
      <c r="P455" s="73"/>
      <c r="Q455" s="73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73"/>
      <c r="AE455" s="73"/>
      <c r="AF455" s="73"/>
      <c r="AG455" s="95"/>
      <c r="AH455" s="95"/>
      <c r="AI455" s="73"/>
      <c r="AJ455" s="73"/>
      <c r="AK455" s="95"/>
      <c r="AL455" s="95"/>
      <c r="AM455" s="73"/>
      <c r="AN455" s="73"/>
      <c r="AO455" s="95"/>
      <c r="AP455" s="95"/>
      <c r="AQ455" s="73"/>
      <c r="AR455" s="73"/>
      <c r="AS455" s="95"/>
      <c r="AT455" s="95"/>
      <c r="AU455" s="73"/>
      <c r="AV455" s="73"/>
      <c r="AW455" s="95"/>
      <c r="AX455" s="95"/>
      <c r="AY455" s="73"/>
      <c r="AZ455" s="73"/>
      <c r="BA455" s="95"/>
      <c r="BB455" s="95"/>
      <c r="BC455" s="73"/>
      <c r="BD455" s="73"/>
      <c r="BE455" s="95"/>
      <c r="BF455" s="95"/>
      <c r="BG455" s="73"/>
      <c r="BH455" s="73"/>
      <c r="BI455" s="95"/>
      <c r="BJ455" s="95"/>
      <c r="BK455" s="73"/>
      <c r="BL455" s="73"/>
      <c r="BM455" s="95"/>
      <c r="BN455" s="95"/>
      <c r="BO455" s="73"/>
      <c r="BP455" s="73"/>
      <c r="BQ455" s="95"/>
      <c r="BR455" s="95"/>
      <c r="BS455" s="73"/>
      <c r="BT455" s="73"/>
      <c r="BU455" s="95"/>
      <c r="BV455" s="95"/>
      <c r="BW455" s="73"/>
      <c r="BX455" s="73"/>
      <c r="BY455" s="95"/>
      <c r="BZ455" s="95"/>
      <c r="CA455" s="73"/>
      <c r="CB455" s="73"/>
      <c r="CC455" s="95"/>
      <c r="CD455" s="9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9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23"/>
      <c r="I456" s="73"/>
      <c r="J456" s="73"/>
      <c r="K456" s="73"/>
      <c r="L456" s="73"/>
      <c r="M456" s="73"/>
      <c r="N456" s="73"/>
      <c r="O456" s="73"/>
      <c r="P456" s="73"/>
      <c r="Q456" s="73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73"/>
      <c r="AE456" s="73"/>
      <c r="AF456" s="73"/>
      <c r="AG456" s="95"/>
      <c r="AH456" s="95"/>
      <c r="AI456" s="73"/>
      <c r="AJ456" s="73"/>
      <c r="AK456" s="95"/>
      <c r="AL456" s="95"/>
      <c r="AM456" s="73"/>
      <c r="AN456" s="73"/>
      <c r="AO456" s="95"/>
      <c r="AP456" s="95"/>
      <c r="AQ456" s="73"/>
      <c r="AR456" s="73"/>
      <c r="AS456" s="95"/>
      <c r="AT456" s="95"/>
      <c r="AU456" s="73"/>
      <c r="AV456" s="73"/>
      <c r="AW456" s="95"/>
      <c r="AX456" s="95"/>
      <c r="AY456" s="73"/>
      <c r="AZ456" s="73"/>
      <c r="BA456" s="95"/>
      <c r="BB456" s="95"/>
      <c r="BC456" s="73"/>
      <c r="BD456" s="73"/>
      <c r="BE456" s="95"/>
      <c r="BF456" s="95"/>
      <c r="BG456" s="73"/>
      <c r="BH456" s="73"/>
      <c r="BI456" s="95"/>
      <c r="BJ456" s="95"/>
      <c r="BK456" s="73"/>
      <c r="BL456" s="73"/>
      <c r="BM456" s="95"/>
      <c r="BN456" s="95"/>
      <c r="BO456" s="73"/>
      <c r="BP456" s="73"/>
      <c r="BQ456" s="95"/>
      <c r="BR456" s="95"/>
      <c r="BS456" s="73"/>
      <c r="BT456" s="73"/>
      <c r="BU456" s="95"/>
      <c r="BV456" s="95"/>
      <c r="BW456" s="73"/>
      <c r="BX456" s="73"/>
      <c r="BY456" s="95"/>
      <c r="BZ456" s="95"/>
      <c r="CA456" s="73"/>
      <c r="CB456" s="73"/>
      <c r="CC456" s="95"/>
      <c r="CD456" s="9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9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23"/>
      <c r="I457" s="73"/>
      <c r="J457" s="73"/>
      <c r="K457" s="73"/>
      <c r="L457" s="73"/>
      <c r="M457" s="73"/>
      <c r="N457" s="73"/>
      <c r="O457" s="73"/>
      <c r="P457" s="73"/>
      <c r="Q457" s="73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73"/>
      <c r="AE457" s="73"/>
      <c r="AF457" s="73"/>
      <c r="AG457" s="95"/>
      <c r="AH457" s="95"/>
      <c r="AI457" s="73"/>
      <c r="AJ457" s="73"/>
      <c r="AK457" s="95"/>
      <c r="AL457" s="95"/>
      <c r="AM457" s="73"/>
      <c r="AN457" s="73"/>
      <c r="AO457" s="95"/>
      <c r="AP457" s="95"/>
      <c r="AQ457" s="73"/>
      <c r="AR457" s="73"/>
      <c r="AS457" s="95"/>
      <c r="AT457" s="95"/>
      <c r="AU457" s="73"/>
      <c r="AV457" s="73"/>
      <c r="AW457" s="95"/>
      <c r="AX457" s="95"/>
      <c r="AY457" s="73"/>
      <c r="AZ457" s="73"/>
      <c r="BA457" s="95"/>
      <c r="BB457" s="95"/>
      <c r="BC457" s="73"/>
      <c r="BD457" s="73"/>
      <c r="BE457" s="95"/>
      <c r="BF457" s="95"/>
      <c r="BG457" s="73"/>
      <c r="BH457" s="73"/>
      <c r="BI457" s="95"/>
      <c r="BJ457" s="95"/>
      <c r="BK457" s="73"/>
      <c r="BL457" s="73"/>
      <c r="BM457" s="95"/>
      <c r="BN457" s="95"/>
      <c r="BO457" s="73"/>
      <c r="BP457" s="73"/>
      <c r="BQ457" s="95"/>
      <c r="BR457" s="95"/>
      <c r="BS457" s="73"/>
      <c r="BT457" s="73"/>
      <c r="BU457" s="95"/>
      <c r="BV457" s="95"/>
      <c r="BW457" s="73"/>
      <c r="BX457" s="73"/>
      <c r="BY457" s="95"/>
      <c r="BZ457" s="95"/>
      <c r="CA457" s="73"/>
      <c r="CB457" s="73"/>
      <c r="CC457" s="95"/>
      <c r="CD457" s="9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9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23"/>
      <c r="I458" s="73"/>
      <c r="J458" s="73"/>
      <c r="K458" s="73"/>
      <c r="L458" s="73"/>
      <c r="M458" s="73"/>
      <c r="N458" s="73"/>
      <c r="O458" s="73"/>
      <c r="P458" s="73"/>
      <c r="Q458" s="73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73"/>
      <c r="AE458" s="73"/>
      <c r="AF458" s="73"/>
      <c r="AG458" s="95"/>
      <c r="AH458" s="95"/>
      <c r="AI458" s="73"/>
      <c r="AJ458" s="73"/>
      <c r="AK458" s="95"/>
      <c r="AL458" s="95"/>
      <c r="AM458" s="73"/>
      <c r="AN458" s="73"/>
      <c r="AO458" s="95"/>
      <c r="AP458" s="95"/>
      <c r="AQ458" s="73"/>
      <c r="AR458" s="73"/>
      <c r="AS458" s="95"/>
      <c r="AT458" s="95"/>
      <c r="AU458" s="73"/>
      <c r="AV458" s="73"/>
      <c r="AW458" s="95"/>
      <c r="AX458" s="95"/>
      <c r="AY458" s="73"/>
      <c r="AZ458" s="73"/>
      <c r="BA458" s="95"/>
      <c r="BB458" s="95"/>
      <c r="BC458" s="73"/>
      <c r="BD458" s="73"/>
      <c r="BE458" s="95"/>
      <c r="BF458" s="95"/>
      <c r="BG458" s="73"/>
      <c r="BH458" s="73"/>
      <c r="BI458" s="95"/>
      <c r="BJ458" s="95"/>
      <c r="BK458" s="73"/>
      <c r="BL458" s="73"/>
      <c r="BM458" s="95"/>
      <c r="BN458" s="95"/>
      <c r="BO458" s="73"/>
      <c r="BP458" s="73"/>
      <c r="BQ458" s="95"/>
      <c r="BR458" s="95"/>
      <c r="BS458" s="73"/>
      <c r="BT458" s="73"/>
      <c r="BU458" s="95"/>
      <c r="BV458" s="95"/>
      <c r="BW458" s="73"/>
      <c r="BX458" s="73"/>
      <c r="BY458" s="95"/>
      <c r="BZ458" s="95"/>
      <c r="CA458" s="73"/>
      <c r="CB458" s="73"/>
      <c r="CC458" s="95"/>
      <c r="CD458" s="9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9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23"/>
      <c r="I459" s="73"/>
      <c r="J459" s="73"/>
      <c r="K459" s="73"/>
      <c r="L459" s="73"/>
      <c r="M459" s="73"/>
      <c r="N459" s="73"/>
      <c r="O459" s="73"/>
      <c r="P459" s="73"/>
      <c r="Q459" s="73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73"/>
      <c r="AE459" s="73"/>
      <c r="AF459" s="73"/>
      <c r="AG459" s="95"/>
      <c r="AH459" s="95"/>
      <c r="AI459" s="73"/>
      <c r="AJ459" s="73"/>
      <c r="AK459" s="95"/>
      <c r="AL459" s="95"/>
      <c r="AM459" s="73"/>
      <c r="AN459" s="73"/>
      <c r="AO459" s="95"/>
      <c r="AP459" s="95"/>
      <c r="AQ459" s="73"/>
      <c r="AR459" s="73"/>
      <c r="AS459" s="95"/>
      <c r="AT459" s="95"/>
      <c r="AU459" s="73"/>
      <c r="AV459" s="73"/>
      <c r="AW459" s="95"/>
      <c r="AX459" s="95"/>
      <c r="AY459" s="73"/>
      <c r="AZ459" s="73"/>
      <c r="BA459" s="95"/>
      <c r="BB459" s="95"/>
      <c r="BC459" s="73"/>
      <c r="BD459" s="73"/>
      <c r="BE459" s="95"/>
      <c r="BF459" s="95"/>
      <c r="BG459" s="73"/>
      <c r="BH459" s="73"/>
      <c r="BI459" s="95"/>
      <c r="BJ459" s="95"/>
      <c r="BK459" s="73"/>
      <c r="BL459" s="73"/>
      <c r="BM459" s="95"/>
      <c r="BN459" s="95"/>
      <c r="BO459" s="73"/>
      <c r="BP459" s="73"/>
      <c r="BQ459" s="95"/>
      <c r="BR459" s="95"/>
      <c r="BS459" s="73"/>
      <c r="BT459" s="73"/>
      <c r="BU459" s="95"/>
      <c r="BV459" s="95"/>
      <c r="BW459" s="73"/>
      <c r="BX459" s="73"/>
      <c r="BY459" s="95"/>
      <c r="BZ459" s="95"/>
      <c r="CA459" s="73"/>
      <c r="CB459" s="73"/>
      <c r="CC459" s="95"/>
      <c r="CD459" s="9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9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23"/>
      <c r="I460" s="73"/>
      <c r="J460" s="73"/>
      <c r="K460" s="73"/>
      <c r="L460" s="73"/>
      <c r="M460" s="73"/>
      <c r="N460" s="73"/>
      <c r="O460" s="73"/>
      <c r="P460" s="73"/>
      <c r="Q460" s="73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73"/>
      <c r="AE460" s="73"/>
      <c r="AF460" s="73"/>
      <c r="AG460" s="95"/>
      <c r="AH460" s="95"/>
      <c r="AI460" s="73"/>
      <c r="AJ460" s="73"/>
      <c r="AK460" s="95"/>
      <c r="AL460" s="95"/>
      <c r="AM460" s="73"/>
      <c r="AN460" s="73"/>
      <c r="AO460" s="95"/>
      <c r="AP460" s="95"/>
      <c r="AQ460" s="73"/>
      <c r="AR460" s="73"/>
      <c r="AS460" s="95"/>
      <c r="AT460" s="95"/>
      <c r="AU460" s="73"/>
      <c r="AV460" s="73"/>
      <c r="AW460" s="95"/>
      <c r="AX460" s="95"/>
      <c r="AY460" s="73"/>
      <c r="AZ460" s="73"/>
      <c r="BA460" s="95"/>
      <c r="BB460" s="95"/>
      <c r="BC460" s="73"/>
      <c r="BD460" s="73"/>
      <c r="BE460" s="95"/>
      <c r="BF460" s="95"/>
      <c r="BG460" s="73"/>
      <c r="BH460" s="73"/>
      <c r="BI460" s="95"/>
      <c r="BJ460" s="95"/>
      <c r="BK460" s="73"/>
      <c r="BL460" s="73"/>
      <c r="BM460" s="95"/>
      <c r="BN460" s="95"/>
      <c r="BO460" s="73"/>
      <c r="BP460" s="73"/>
      <c r="BQ460" s="95"/>
      <c r="BR460" s="95"/>
      <c r="BS460" s="73"/>
      <c r="BT460" s="73"/>
      <c r="BU460" s="95"/>
      <c r="BV460" s="95"/>
      <c r="BW460" s="73"/>
      <c r="BX460" s="73"/>
      <c r="BY460" s="95"/>
      <c r="BZ460" s="95"/>
      <c r="CA460" s="73"/>
      <c r="CB460" s="73"/>
      <c r="CC460" s="95"/>
      <c r="CD460" s="9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9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23"/>
      <c r="I461" s="73"/>
      <c r="J461" s="73"/>
      <c r="K461" s="73"/>
      <c r="L461" s="73"/>
      <c r="M461" s="73"/>
      <c r="N461" s="73"/>
      <c r="O461" s="73"/>
      <c r="P461" s="73"/>
      <c r="Q461" s="73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73"/>
      <c r="AE461" s="73"/>
      <c r="AF461" s="73"/>
      <c r="AG461" s="95"/>
      <c r="AH461" s="95"/>
      <c r="AI461" s="73"/>
      <c r="AJ461" s="73"/>
      <c r="AK461" s="95"/>
      <c r="AL461" s="95"/>
      <c r="AM461" s="73"/>
      <c r="AN461" s="73"/>
      <c r="AO461" s="95"/>
      <c r="AP461" s="95"/>
      <c r="AQ461" s="73"/>
      <c r="AR461" s="73"/>
      <c r="AS461" s="95"/>
      <c r="AT461" s="95"/>
      <c r="AU461" s="73"/>
      <c r="AV461" s="73"/>
      <c r="AW461" s="95"/>
      <c r="AX461" s="95"/>
      <c r="AY461" s="73"/>
      <c r="AZ461" s="73"/>
      <c r="BA461" s="95"/>
      <c r="BB461" s="95"/>
      <c r="BC461" s="73"/>
      <c r="BD461" s="73"/>
      <c r="BE461" s="95"/>
      <c r="BF461" s="95"/>
      <c r="BG461" s="73"/>
      <c r="BH461" s="73"/>
      <c r="BI461" s="95"/>
      <c r="BJ461" s="95"/>
      <c r="BK461" s="73"/>
      <c r="BL461" s="73"/>
      <c r="BM461" s="95"/>
      <c r="BN461" s="95"/>
      <c r="BO461" s="73"/>
      <c r="BP461" s="73"/>
      <c r="BQ461" s="95"/>
      <c r="BR461" s="95"/>
      <c r="BS461" s="73"/>
      <c r="BT461" s="73"/>
      <c r="BU461" s="95"/>
      <c r="BV461" s="95"/>
      <c r="BW461" s="73"/>
      <c r="BX461" s="73"/>
      <c r="BY461" s="95"/>
      <c r="BZ461" s="95"/>
      <c r="CA461" s="73"/>
      <c r="CB461" s="73"/>
      <c r="CC461" s="95"/>
      <c r="CD461" s="9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9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23"/>
      <c r="I462" s="73"/>
      <c r="J462" s="73"/>
      <c r="K462" s="73"/>
      <c r="L462" s="73"/>
      <c r="M462" s="73"/>
      <c r="N462" s="73"/>
      <c r="O462" s="73"/>
      <c r="P462" s="73"/>
      <c r="Q462" s="73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73"/>
      <c r="AE462" s="73"/>
      <c r="AF462" s="73"/>
      <c r="AG462" s="95"/>
      <c r="AH462" s="95"/>
      <c r="AI462" s="73"/>
      <c r="AJ462" s="73"/>
      <c r="AK462" s="95"/>
      <c r="AL462" s="95"/>
      <c r="AM462" s="73"/>
      <c r="AN462" s="73"/>
      <c r="AO462" s="95"/>
      <c r="AP462" s="95"/>
      <c r="AQ462" s="73"/>
      <c r="AR462" s="73"/>
      <c r="AS462" s="95"/>
      <c r="AT462" s="95"/>
      <c r="AU462" s="73"/>
      <c r="AV462" s="73"/>
      <c r="AW462" s="95"/>
      <c r="AX462" s="95"/>
      <c r="AY462" s="73"/>
      <c r="AZ462" s="73"/>
      <c r="BA462" s="95"/>
      <c r="BB462" s="95"/>
      <c r="BC462" s="73"/>
      <c r="BD462" s="73"/>
      <c r="BE462" s="95"/>
      <c r="BF462" s="95"/>
      <c r="BG462" s="73"/>
      <c r="BH462" s="73"/>
      <c r="BI462" s="95"/>
      <c r="BJ462" s="95"/>
      <c r="BK462" s="73"/>
      <c r="BL462" s="73"/>
      <c r="BM462" s="95"/>
      <c r="BN462" s="95"/>
      <c r="BO462" s="73"/>
      <c r="BP462" s="73"/>
      <c r="BQ462" s="95"/>
      <c r="BR462" s="95"/>
      <c r="BS462" s="73"/>
      <c r="BT462" s="73"/>
      <c r="BU462" s="95"/>
      <c r="BV462" s="95"/>
      <c r="BW462" s="73"/>
      <c r="BX462" s="73"/>
      <c r="BY462" s="95"/>
      <c r="BZ462" s="95"/>
      <c r="CA462" s="73"/>
      <c r="CB462" s="73"/>
      <c r="CC462" s="95"/>
      <c r="CD462" s="9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9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23"/>
      <c r="I463" s="73"/>
      <c r="J463" s="73"/>
      <c r="K463" s="73"/>
      <c r="L463" s="73"/>
      <c r="M463" s="73"/>
      <c r="N463" s="73"/>
      <c r="O463" s="73"/>
      <c r="P463" s="73"/>
      <c r="Q463" s="73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73"/>
      <c r="AE463" s="73"/>
      <c r="AF463" s="73"/>
      <c r="AG463" s="95"/>
      <c r="AH463" s="95"/>
      <c r="AI463" s="73"/>
      <c r="AJ463" s="73"/>
      <c r="AK463" s="95"/>
      <c r="AL463" s="95"/>
      <c r="AM463" s="73"/>
      <c r="AN463" s="73"/>
      <c r="AO463" s="95"/>
      <c r="AP463" s="95"/>
      <c r="AQ463" s="73"/>
      <c r="AR463" s="73"/>
      <c r="AS463" s="95"/>
      <c r="AT463" s="95"/>
      <c r="AU463" s="73"/>
      <c r="AV463" s="73"/>
      <c r="AW463" s="95"/>
      <c r="AX463" s="95"/>
      <c r="AY463" s="73"/>
      <c r="AZ463" s="73"/>
      <c r="BA463" s="95"/>
      <c r="BB463" s="95"/>
      <c r="BC463" s="73"/>
      <c r="BD463" s="73"/>
      <c r="BE463" s="95"/>
      <c r="BF463" s="95"/>
      <c r="BG463" s="73"/>
      <c r="BH463" s="73"/>
      <c r="BI463" s="95"/>
      <c r="BJ463" s="95"/>
      <c r="BK463" s="73"/>
      <c r="BL463" s="73"/>
      <c r="BM463" s="95"/>
      <c r="BN463" s="95"/>
      <c r="BO463" s="73"/>
      <c r="BP463" s="73"/>
      <c r="BQ463" s="95"/>
      <c r="BR463" s="95"/>
      <c r="BS463" s="73"/>
      <c r="BT463" s="73"/>
      <c r="BU463" s="95"/>
      <c r="BV463" s="95"/>
      <c r="BW463" s="73"/>
      <c r="BX463" s="73"/>
      <c r="BY463" s="95"/>
      <c r="BZ463" s="95"/>
      <c r="CA463" s="73"/>
      <c r="CB463" s="73"/>
      <c r="CC463" s="95"/>
      <c r="CD463" s="9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9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23"/>
      <c r="I464" s="73"/>
      <c r="J464" s="73"/>
      <c r="K464" s="73"/>
      <c r="L464" s="73"/>
      <c r="M464" s="73"/>
      <c r="N464" s="73"/>
      <c r="O464" s="73"/>
      <c r="P464" s="73"/>
      <c r="Q464" s="73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73"/>
      <c r="AE464" s="73"/>
      <c r="AF464" s="73"/>
      <c r="AG464" s="95"/>
      <c r="AH464" s="95"/>
      <c r="AI464" s="73"/>
      <c r="AJ464" s="73"/>
      <c r="AK464" s="95"/>
      <c r="AL464" s="95"/>
      <c r="AM464" s="73"/>
      <c r="AN464" s="73"/>
      <c r="AO464" s="95"/>
      <c r="AP464" s="95"/>
      <c r="AQ464" s="73"/>
      <c r="AR464" s="73"/>
      <c r="AS464" s="95"/>
      <c r="AT464" s="95"/>
      <c r="AU464" s="73"/>
      <c r="AV464" s="73"/>
      <c r="AW464" s="95"/>
      <c r="AX464" s="95"/>
      <c r="AY464" s="73"/>
      <c r="AZ464" s="73"/>
      <c r="BA464" s="95"/>
      <c r="BB464" s="95"/>
      <c r="BC464" s="73"/>
      <c r="BD464" s="73"/>
      <c r="BE464" s="95"/>
      <c r="BF464" s="95"/>
      <c r="BG464" s="73"/>
      <c r="BH464" s="73"/>
      <c r="BI464" s="95"/>
      <c r="BJ464" s="95"/>
      <c r="BK464" s="73"/>
      <c r="BL464" s="73"/>
      <c r="BM464" s="95"/>
      <c r="BN464" s="95"/>
      <c r="BO464" s="73"/>
      <c r="BP464" s="73"/>
      <c r="BQ464" s="95"/>
      <c r="BR464" s="95"/>
      <c r="BS464" s="73"/>
      <c r="BT464" s="73"/>
      <c r="BU464" s="95"/>
      <c r="BV464" s="95"/>
      <c r="BW464" s="73"/>
      <c r="BX464" s="73"/>
      <c r="BY464" s="95"/>
      <c r="BZ464" s="95"/>
      <c r="CA464" s="73"/>
      <c r="CB464" s="73"/>
      <c r="CC464" s="95"/>
      <c r="CD464" s="9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9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23"/>
      <c r="I465" s="73"/>
      <c r="J465" s="73"/>
      <c r="K465" s="73"/>
      <c r="L465" s="73"/>
      <c r="M465" s="73"/>
      <c r="N465" s="73"/>
      <c r="O465" s="73"/>
      <c r="P465" s="73"/>
      <c r="Q465" s="73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73"/>
      <c r="AE465" s="73"/>
      <c r="AF465" s="73"/>
      <c r="AG465" s="95"/>
      <c r="AH465" s="95"/>
      <c r="AI465" s="73"/>
      <c r="AJ465" s="73"/>
      <c r="AK465" s="95"/>
      <c r="AL465" s="95"/>
      <c r="AM465" s="73"/>
      <c r="AN465" s="73"/>
      <c r="AO465" s="95"/>
      <c r="AP465" s="95"/>
      <c r="AQ465" s="73"/>
      <c r="AR465" s="73"/>
      <c r="AS465" s="95"/>
      <c r="AT465" s="95"/>
      <c r="AU465" s="73"/>
      <c r="AV465" s="73"/>
      <c r="AW465" s="95"/>
      <c r="AX465" s="95"/>
      <c r="AY465" s="73"/>
      <c r="AZ465" s="73"/>
      <c r="BA465" s="95"/>
      <c r="BB465" s="95"/>
      <c r="BC465" s="73"/>
      <c r="BD465" s="73"/>
      <c r="BE465" s="95"/>
      <c r="BF465" s="95"/>
      <c r="BG465" s="73"/>
      <c r="BH465" s="73"/>
      <c r="BI465" s="95"/>
      <c r="BJ465" s="95"/>
      <c r="BK465" s="73"/>
      <c r="BL465" s="73"/>
      <c r="BM465" s="95"/>
      <c r="BN465" s="95"/>
      <c r="BO465" s="73"/>
      <c r="BP465" s="73"/>
      <c r="BQ465" s="95"/>
      <c r="BR465" s="95"/>
      <c r="BS465" s="73"/>
      <c r="BT465" s="73"/>
      <c r="BU465" s="95"/>
      <c r="BV465" s="95"/>
      <c r="BW465" s="73"/>
      <c r="BX465" s="73"/>
      <c r="BY465" s="95"/>
      <c r="BZ465" s="95"/>
      <c r="CA465" s="73"/>
      <c r="CB465" s="73"/>
      <c r="CC465" s="95"/>
      <c r="CD465" s="9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9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23"/>
      <c r="I466" s="73"/>
      <c r="J466" s="73"/>
      <c r="K466" s="73"/>
      <c r="L466" s="73"/>
      <c r="M466" s="73"/>
      <c r="N466" s="73"/>
      <c r="O466" s="73"/>
      <c r="P466" s="73"/>
      <c r="Q466" s="73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73"/>
      <c r="AE466" s="73"/>
      <c r="AF466" s="73"/>
      <c r="AG466" s="95"/>
      <c r="AH466" s="95"/>
      <c r="AI466" s="73"/>
      <c r="AJ466" s="73"/>
      <c r="AK466" s="95"/>
      <c r="AL466" s="95"/>
      <c r="AM466" s="73"/>
      <c r="AN466" s="73"/>
      <c r="AO466" s="95"/>
      <c r="AP466" s="95"/>
      <c r="AQ466" s="73"/>
      <c r="AR466" s="73"/>
      <c r="AS466" s="95"/>
      <c r="AT466" s="95"/>
      <c r="AU466" s="73"/>
      <c r="AV466" s="73"/>
      <c r="AW466" s="95"/>
      <c r="AX466" s="95"/>
      <c r="AY466" s="73"/>
      <c r="AZ466" s="73"/>
      <c r="BA466" s="95"/>
      <c r="BB466" s="95"/>
      <c r="BC466" s="73"/>
      <c r="BD466" s="73"/>
      <c r="BE466" s="95"/>
      <c r="BF466" s="95"/>
      <c r="BG466" s="73"/>
      <c r="BH466" s="73"/>
      <c r="BI466" s="95"/>
      <c r="BJ466" s="95"/>
      <c r="BK466" s="73"/>
      <c r="BL466" s="73"/>
      <c r="BM466" s="95"/>
      <c r="BN466" s="95"/>
      <c r="BO466" s="73"/>
      <c r="BP466" s="73"/>
      <c r="BQ466" s="95"/>
      <c r="BR466" s="95"/>
      <c r="BS466" s="73"/>
      <c r="BT466" s="73"/>
      <c r="BU466" s="95"/>
      <c r="BV466" s="95"/>
      <c r="BW466" s="73"/>
      <c r="BX466" s="73"/>
      <c r="BY466" s="95"/>
      <c r="BZ466" s="95"/>
      <c r="CA466" s="73"/>
      <c r="CB466" s="73"/>
      <c r="CC466" s="95"/>
      <c r="CD466" s="9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9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23"/>
      <c r="I467" s="73"/>
      <c r="J467" s="73"/>
      <c r="K467" s="73"/>
      <c r="L467" s="73"/>
      <c r="M467" s="73"/>
      <c r="N467" s="73"/>
      <c r="O467" s="73"/>
      <c r="P467" s="73"/>
      <c r="Q467" s="73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73"/>
      <c r="AE467" s="73"/>
      <c r="AF467" s="73"/>
      <c r="AG467" s="95"/>
      <c r="AH467" s="95"/>
      <c r="AI467" s="73"/>
      <c r="AJ467" s="73"/>
      <c r="AK467" s="95"/>
      <c r="AL467" s="95"/>
      <c r="AM467" s="73"/>
      <c r="AN467" s="73"/>
      <c r="AO467" s="95"/>
      <c r="AP467" s="95"/>
      <c r="AQ467" s="73"/>
      <c r="AR467" s="73"/>
      <c r="AS467" s="95"/>
      <c r="AT467" s="95"/>
      <c r="AU467" s="73"/>
      <c r="AV467" s="73"/>
      <c r="AW467" s="95"/>
      <c r="AX467" s="95"/>
      <c r="AY467" s="73"/>
      <c r="AZ467" s="73"/>
      <c r="BA467" s="95"/>
      <c r="BB467" s="95"/>
      <c r="BC467" s="73"/>
      <c r="BD467" s="73"/>
      <c r="BE467" s="95"/>
      <c r="BF467" s="95"/>
      <c r="BG467" s="73"/>
      <c r="BH467" s="73"/>
      <c r="BI467" s="95"/>
      <c r="BJ467" s="95"/>
      <c r="BK467" s="73"/>
      <c r="BL467" s="73"/>
      <c r="BM467" s="95"/>
      <c r="BN467" s="95"/>
      <c r="BO467" s="73"/>
      <c r="BP467" s="73"/>
      <c r="BQ467" s="95"/>
      <c r="BR467" s="95"/>
      <c r="BS467" s="73"/>
      <c r="BT467" s="73"/>
      <c r="BU467" s="95"/>
      <c r="BV467" s="95"/>
      <c r="BW467" s="73"/>
      <c r="BX467" s="73"/>
      <c r="BY467" s="95"/>
      <c r="BZ467" s="95"/>
      <c r="CA467" s="73"/>
      <c r="CB467" s="73"/>
      <c r="CC467" s="95"/>
      <c r="CD467" s="9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9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23"/>
      <c r="I468" s="73"/>
      <c r="J468" s="73"/>
      <c r="K468" s="73"/>
      <c r="L468" s="73"/>
      <c r="M468" s="73"/>
      <c r="N468" s="73"/>
      <c r="O468" s="73"/>
      <c r="P468" s="73"/>
      <c r="Q468" s="73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73"/>
      <c r="AE468" s="73"/>
      <c r="AF468" s="73"/>
      <c r="AG468" s="95"/>
      <c r="AH468" s="95"/>
      <c r="AI468" s="73"/>
      <c r="AJ468" s="73"/>
      <c r="AK468" s="95"/>
      <c r="AL468" s="95"/>
      <c r="AM468" s="73"/>
      <c r="AN468" s="73"/>
      <c r="AO468" s="95"/>
      <c r="AP468" s="95"/>
      <c r="AQ468" s="73"/>
      <c r="AR468" s="73"/>
      <c r="AS468" s="95"/>
      <c r="AT468" s="95"/>
      <c r="AU468" s="73"/>
      <c r="AV468" s="73"/>
      <c r="AW468" s="95"/>
      <c r="AX468" s="95"/>
      <c r="AY468" s="73"/>
      <c r="AZ468" s="73"/>
      <c r="BA468" s="95"/>
      <c r="BB468" s="95"/>
      <c r="BC468" s="73"/>
      <c r="BD468" s="73"/>
      <c r="BE468" s="95"/>
      <c r="BF468" s="95"/>
      <c r="BG468" s="73"/>
      <c r="BH468" s="73"/>
      <c r="BI468" s="95"/>
      <c r="BJ468" s="95"/>
      <c r="BK468" s="73"/>
      <c r="BL468" s="73"/>
      <c r="BM468" s="95"/>
      <c r="BN468" s="95"/>
      <c r="BO468" s="73"/>
      <c r="BP468" s="73"/>
      <c r="BQ468" s="95"/>
      <c r="BR468" s="95"/>
      <c r="BS468" s="73"/>
      <c r="BT468" s="73"/>
      <c r="BU468" s="95"/>
      <c r="BV468" s="95"/>
      <c r="BW468" s="73"/>
      <c r="BX468" s="73"/>
      <c r="BY468" s="95"/>
      <c r="BZ468" s="95"/>
      <c r="CA468" s="73"/>
      <c r="CB468" s="73"/>
      <c r="CC468" s="95"/>
      <c r="CD468" s="9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9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23"/>
      <c r="I469" s="73"/>
      <c r="J469" s="73"/>
      <c r="K469" s="73"/>
      <c r="L469" s="73"/>
      <c r="M469" s="73"/>
      <c r="N469" s="73"/>
      <c r="O469" s="73"/>
      <c r="P469" s="73"/>
      <c r="Q469" s="73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73"/>
      <c r="AE469" s="73"/>
      <c r="AF469" s="73"/>
      <c r="AG469" s="95"/>
      <c r="AH469" s="95"/>
      <c r="AI469" s="73"/>
      <c r="AJ469" s="73"/>
      <c r="AK469" s="95"/>
      <c r="AL469" s="95"/>
      <c r="AM469" s="73"/>
      <c r="AN469" s="73"/>
      <c r="AO469" s="95"/>
      <c r="AP469" s="95"/>
      <c r="AQ469" s="73"/>
      <c r="AR469" s="73"/>
      <c r="AS469" s="95"/>
      <c r="AT469" s="95"/>
      <c r="AU469" s="73"/>
      <c r="AV469" s="73"/>
      <c r="AW469" s="95"/>
      <c r="AX469" s="95"/>
      <c r="AY469" s="73"/>
      <c r="AZ469" s="73"/>
      <c r="BA469" s="95"/>
      <c r="BB469" s="95"/>
      <c r="BC469" s="73"/>
      <c r="BD469" s="73"/>
      <c r="BE469" s="95"/>
      <c r="BF469" s="95"/>
      <c r="BG469" s="73"/>
      <c r="BH469" s="73"/>
      <c r="BI469" s="95"/>
      <c r="BJ469" s="95"/>
      <c r="BK469" s="73"/>
      <c r="BL469" s="73"/>
      <c r="BM469" s="95"/>
      <c r="BN469" s="95"/>
      <c r="BO469" s="73"/>
      <c r="BP469" s="73"/>
      <c r="BQ469" s="95"/>
      <c r="BR469" s="95"/>
      <c r="BS469" s="73"/>
      <c r="BT469" s="73"/>
      <c r="BU469" s="95"/>
      <c r="BV469" s="95"/>
      <c r="BW469" s="73"/>
      <c r="BX469" s="73"/>
      <c r="BY469" s="95"/>
      <c r="BZ469" s="95"/>
      <c r="CA469" s="73"/>
      <c r="CB469" s="73"/>
      <c r="CC469" s="95"/>
      <c r="CD469" s="9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9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23"/>
      <c r="I470" s="73"/>
      <c r="J470" s="73"/>
      <c r="K470" s="73"/>
      <c r="L470" s="73"/>
      <c r="M470" s="73"/>
      <c r="N470" s="73"/>
      <c r="O470" s="73"/>
      <c r="P470" s="73"/>
      <c r="Q470" s="73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73"/>
      <c r="AE470" s="73"/>
      <c r="AF470" s="73"/>
      <c r="AG470" s="95"/>
      <c r="AH470" s="95"/>
      <c r="AI470" s="73"/>
      <c r="AJ470" s="73"/>
      <c r="AK470" s="95"/>
      <c r="AL470" s="95"/>
      <c r="AM470" s="73"/>
      <c r="AN470" s="73"/>
      <c r="AO470" s="95"/>
      <c r="AP470" s="95"/>
      <c r="AQ470" s="73"/>
      <c r="AR470" s="73"/>
      <c r="AS470" s="95"/>
      <c r="AT470" s="95"/>
      <c r="AU470" s="73"/>
      <c r="AV470" s="73"/>
      <c r="AW470" s="95"/>
      <c r="AX470" s="95"/>
      <c r="AY470" s="73"/>
      <c r="AZ470" s="73"/>
      <c r="BA470" s="95"/>
      <c r="BB470" s="95"/>
      <c r="BC470" s="73"/>
      <c r="BD470" s="73"/>
      <c r="BE470" s="95"/>
      <c r="BF470" s="95"/>
      <c r="BG470" s="73"/>
      <c r="BH470" s="73"/>
      <c r="BI470" s="95"/>
      <c r="BJ470" s="95"/>
      <c r="BK470" s="73"/>
      <c r="BL470" s="73"/>
      <c r="BM470" s="95"/>
      <c r="BN470" s="95"/>
      <c r="BO470" s="73"/>
      <c r="BP470" s="73"/>
      <c r="BQ470" s="95"/>
      <c r="BR470" s="95"/>
      <c r="BS470" s="73"/>
      <c r="BT470" s="73"/>
      <c r="BU470" s="95"/>
      <c r="BV470" s="95"/>
      <c r="BW470" s="73"/>
      <c r="BX470" s="73"/>
      <c r="BY470" s="95"/>
      <c r="BZ470" s="95"/>
      <c r="CA470" s="73"/>
      <c r="CB470" s="73"/>
      <c r="CC470" s="95"/>
      <c r="CD470" s="9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9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23"/>
      <c r="I471" s="73"/>
      <c r="J471" s="73"/>
      <c r="K471" s="73"/>
      <c r="L471" s="73"/>
      <c r="M471" s="73"/>
      <c r="N471" s="73"/>
      <c r="O471" s="73"/>
      <c r="P471" s="73"/>
      <c r="Q471" s="73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73"/>
      <c r="AE471" s="73"/>
      <c r="AF471" s="73"/>
      <c r="AG471" s="95"/>
      <c r="AH471" s="95"/>
      <c r="AI471" s="73"/>
      <c r="AJ471" s="73"/>
      <c r="AK471" s="95"/>
      <c r="AL471" s="95"/>
      <c r="AM471" s="73"/>
      <c r="AN471" s="73"/>
      <c r="AO471" s="95"/>
      <c r="AP471" s="95"/>
      <c r="AQ471" s="73"/>
      <c r="AR471" s="73"/>
      <c r="AS471" s="95"/>
      <c r="AT471" s="95"/>
      <c r="AU471" s="73"/>
      <c r="AV471" s="73"/>
      <c r="AW471" s="95"/>
      <c r="AX471" s="95"/>
      <c r="AY471" s="73"/>
      <c r="AZ471" s="73"/>
      <c r="BA471" s="95"/>
      <c r="BB471" s="95"/>
      <c r="BC471" s="73"/>
      <c r="BD471" s="73"/>
      <c r="BE471" s="95"/>
      <c r="BF471" s="95"/>
      <c r="BG471" s="73"/>
      <c r="BH471" s="73"/>
      <c r="BI471" s="95"/>
      <c r="BJ471" s="95"/>
      <c r="BK471" s="73"/>
      <c r="BL471" s="73"/>
      <c r="BM471" s="95"/>
      <c r="BN471" s="95"/>
      <c r="BO471" s="73"/>
      <c r="BP471" s="73"/>
      <c r="BQ471" s="95"/>
      <c r="BR471" s="95"/>
      <c r="BS471" s="73"/>
      <c r="BT471" s="73"/>
      <c r="BU471" s="95"/>
      <c r="BV471" s="95"/>
      <c r="BW471" s="73"/>
      <c r="BX471" s="73"/>
      <c r="BY471" s="95"/>
      <c r="BZ471" s="95"/>
      <c r="CA471" s="73"/>
      <c r="CB471" s="73"/>
      <c r="CC471" s="95"/>
      <c r="CD471" s="9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9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23"/>
      <c r="I472" s="73"/>
      <c r="J472" s="73"/>
      <c r="K472" s="73"/>
      <c r="L472" s="73"/>
      <c r="M472" s="73"/>
      <c r="N472" s="73"/>
      <c r="O472" s="73"/>
      <c r="P472" s="73"/>
      <c r="Q472" s="73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73"/>
      <c r="AE472" s="73"/>
      <c r="AF472" s="73"/>
      <c r="AG472" s="95"/>
      <c r="AH472" s="95"/>
      <c r="AI472" s="73"/>
      <c r="AJ472" s="73"/>
      <c r="AK472" s="95"/>
      <c r="AL472" s="95"/>
      <c r="AM472" s="73"/>
      <c r="AN472" s="73"/>
      <c r="AO472" s="95"/>
      <c r="AP472" s="95"/>
      <c r="AQ472" s="73"/>
      <c r="AR472" s="73"/>
      <c r="AS472" s="95"/>
      <c r="AT472" s="95"/>
      <c r="AU472" s="73"/>
      <c r="AV472" s="73"/>
      <c r="AW472" s="95"/>
      <c r="AX472" s="95"/>
      <c r="AY472" s="73"/>
      <c r="AZ472" s="73"/>
      <c r="BA472" s="95"/>
      <c r="BB472" s="95"/>
      <c r="BC472" s="73"/>
      <c r="BD472" s="73"/>
      <c r="BE472" s="95"/>
      <c r="BF472" s="95"/>
      <c r="BG472" s="73"/>
      <c r="BH472" s="73"/>
      <c r="BI472" s="95"/>
      <c r="BJ472" s="95"/>
      <c r="BK472" s="73"/>
      <c r="BL472" s="73"/>
      <c r="BM472" s="95"/>
      <c r="BN472" s="95"/>
      <c r="BO472" s="73"/>
      <c r="BP472" s="73"/>
      <c r="BQ472" s="95"/>
      <c r="BR472" s="95"/>
      <c r="BS472" s="73"/>
      <c r="BT472" s="73"/>
      <c r="BU472" s="95"/>
      <c r="BV472" s="95"/>
      <c r="BW472" s="73"/>
      <c r="BX472" s="73"/>
      <c r="BY472" s="95"/>
      <c r="BZ472" s="95"/>
      <c r="CA472" s="73"/>
      <c r="CB472" s="73"/>
      <c r="CC472" s="95"/>
      <c r="CD472" s="9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9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23"/>
      <c r="I473" s="73"/>
      <c r="J473" s="73"/>
      <c r="K473" s="73"/>
      <c r="L473" s="73"/>
      <c r="M473" s="73"/>
      <c r="N473" s="73"/>
      <c r="O473" s="73"/>
      <c r="P473" s="73"/>
      <c r="Q473" s="73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73"/>
      <c r="AE473" s="73"/>
      <c r="AF473" s="73"/>
      <c r="AG473" s="95"/>
      <c r="AH473" s="95"/>
      <c r="AI473" s="73"/>
      <c r="AJ473" s="73"/>
      <c r="AK473" s="95"/>
      <c r="AL473" s="95"/>
      <c r="AM473" s="73"/>
      <c r="AN473" s="73"/>
      <c r="AO473" s="95"/>
      <c r="AP473" s="95"/>
      <c r="AQ473" s="73"/>
      <c r="AR473" s="73"/>
      <c r="AS473" s="95"/>
      <c r="AT473" s="95"/>
      <c r="AU473" s="73"/>
      <c r="AV473" s="73"/>
      <c r="AW473" s="95"/>
      <c r="AX473" s="95"/>
      <c r="AY473" s="73"/>
      <c r="AZ473" s="73"/>
      <c r="BA473" s="95"/>
      <c r="BB473" s="95"/>
      <c r="BC473" s="73"/>
      <c r="BD473" s="73"/>
      <c r="BE473" s="95"/>
      <c r="BF473" s="95"/>
      <c r="BG473" s="73"/>
      <c r="BH473" s="73"/>
      <c r="BI473" s="95"/>
      <c r="BJ473" s="95"/>
      <c r="BK473" s="73"/>
      <c r="BL473" s="73"/>
      <c r="BM473" s="95"/>
      <c r="BN473" s="95"/>
      <c r="BO473" s="73"/>
      <c r="BP473" s="73"/>
      <c r="BQ473" s="95"/>
      <c r="BR473" s="95"/>
      <c r="BS473" s="73"/>
      <c r="BT473" s="73"/>
      <c r="BU473" s="95"/>
      <c r="BV473" s="95"/>
      <c r="BW473" s="73"/>
      <c r="BX473" s="73"/>
      <c r="BY473" s="95"/>
      <c r="BZ473" s="95"/>
      <c r="CA473" s="73"/>
      <c r="CB473" s="73"/>
      <c r="CC473" s="95"/>
      <c r="CD473" s="9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9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23"/>
      <c r="I474" s="73"/>
      <c r="J474" s="73"/>
      <c r="K474" s="73"/>
      <c r="L474" s="73"/>
      <c r="M474" s="73"/>
      <c r="N474" s="73"/>
      <c r="O474" s="73"/>
      <c r="P474" s="73"/>
      <c r="Q474" s="73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73"/>
      <c r="AE474" s="73"/>
      <c r="AF474" s="73"/>
      <c r="AG474" s="95"/>
      <c r="AH474" s="95"/>
      <c r="AI474" s="73"/>
      <c r="AJ474" s="73"/>
      <c r="AK474" s="95"/>
      <c r="AL474" s="95"/>
      <c r="AM474" s="73"/>
      <c r="AN474" s="73"/>
      <c r="AO474" s="95"/>
      <c r="AP474" s="95"/>
      <c r="AQ474" s="73"/>
      <c r="AR474" s="73"/>
      <c r="AS474" s="95"/>
      <c r="AT474" s="95"/>
      <c r="AU474" s="73"/>
      <c r="AV474" s="73"/>
      <c r="AW474" s="95"/>
      <c r="AX474" s="95"/>
      <c r="AY474" s="73"/>
      <c r="AZ474" s="73"/>
      <c r="BA474" s="95"/>
      <c r="BB474" s="95"/>
      <c r="BC474" s="73"/>
      <c r="BD474" s="73"/>
      <c r="BE474" s="95"/>
      <c r="BF474" s="95"/>
      <c r="BG474" s="73"/>
      <c r="BH474" s="73"/>
      <c r="BI474" s="95"/>
      <c r="BJ474" s="95"/>
      <c r="BK474" s="73"/>
      <c r="BL474" s="73"/>
      <c r="BM474" s="95"/>
      <c r="BN474" s="95"/>
      <c r="BO474" s="73"/>
      <c r="BP474" s="73"/>
      <c r="BQ474" s="95"/>
      <c r="BR474" s="95"/>
      <c r="BS474" s="73"/>
      <c r="BT474" s="73"/>
      <c r="BU474" s="95"/>
      <c r="BV474" s="95"/>
      <c r="BW474" s="73"/>
      <c r="BX474" s="73"/>
      <c r="BY474" s="95"/>
      <c r="BZ474" s="95"/>
      <c r="CA474" s="73"/>
      <c r="CB474" s="73"/>
      <c r="CC474" s="95"/>
      <c r="CD474" s="9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9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23"/>
      <c r="I475" s="73"/>
      <c r="J475" s="73"/>
      <c r="K475" s="73"/>
      <c r="L475" s="73"/>
      <c r="M475" s="73"/>
      <c r="N475" s="73"/>
      <c r="O475" s="73"/>
      <c r="P475" s="73"/>
      <c r="Q475" s="73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73"/>
      <c r="AE475" s="73"/>
      <c r="AF475" s="73"/>
      <c r="AG475" s="95"/>
      <c r="AH475" s="95"/>
      <c r="AI475" s="73"/>
      <c r="AJ475" s="73"/>
      <c r="AK475" s="95"/>
      <c r="AL475" s="95"/>
      <c r="AM475" s="73"/>
      <c r="AN475" s="73"/>
      <c r="AO475" s="95"/>
      <c r="AP475" s="95"/>
      <c r="AQ475" s="73"/>
      <c r="AR475" s="73"/>
      <c r="AS475" s="95"/>
      <c r="AT475" s="95"/>
      <c r="AU475" s="73"/>
      <c r="AV475" s="73"/>
      <c r="AW475" s="95"/>
      <c r="AX475" s="95"/>
      <c r="AY475" s="73"/>
      <c r="AZ475" s="73"/>
      <c r="BA475" s="95"/>
      <c r="BB475" s="95"/>
      <c r="BC475" s="73"/>
      <c r="BD475" s="73"/>
      <c r="BE475" s="95"/>
      <c r="BF475" s="95"/>
      <c r="BG475" s="73"/>
      <c r="BH475" s="73"/>
      <c r="BI475" s="95"/>
      <c r="BJ475" s="95"/>
      <c r="BK475" s="73"/>
      <c r="BL475" s="73"/>
      <c r="BM475" s="95"/>
      <c r="BN475" s="95"/>
      <c r="BO475" s="73"/>
      <c r="BP475" s="73"/>
      <c r="BQ475" s="95"/>
      <c r="BR475" s="95"/>
      <c r="BS475" s="73"/>
      <c r="BT475" s="73"/>
      <c r="BU475" s="95"/>
      <c r="BV475" s="95"/>
      <c r="BW475" s="73"/>
      <c r="BX475" s="73"/>
      <c r="BY475" s="95"/>
      <c r="BZ475" s="95"/>
      <c r="CA475" s="73"/>
      <c r="CB475" s="73"/>
      <c r="CC475" s="95"/>
      <c r="CD475" s="9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9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23"/>
      <c r="I476" s="73"/>
      <c r="J476" s="73"/>
      <c r="K476" s="73"/>
      <c r="L476" s="73"/>
      <c r="M476" s="73"/>
      <c r="N476" s="73"/>
      <c r="O476" s="73"/>
      <c r="P476" s="73"/>
      <c r="Q476" s="73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73"/>
      <c r="AE476" s="73"/>
      <c r="AF476" s="73"/>
      <c r="AG476" s="95"/>
      <c r="AH476" s="95"/>
      <c r="AI476" s="73"/>
      <c r="AJ476" s="73"/>
      <c r="AK476" s="95"/>
      <c r="AL476" s="95"/>
      <c r="AM476" s="73"/>
      <c r="AN476" s="73"/>
      <c r="AO476" s="95"/>
      <c r="AP476" s="95"/>
      <c r="AQ476" s="73"/>
      <c r="AR476" s="73"/>
      <c r="AS476" s="95"/>
      <c r="AT476" s="95"/>
      <c r="AU476" s="73"/>
      <c r="AV476" s="73"/>
      <c r="AW476" s="95"/>
      <c r="AX476" s="95"/>
      <c r="AY476" s="73"/>
      <c r="AZ476" s="73"/>
      <c r="BA476" s="95"/>
      <c r="BB476" s="95"/>
      <c r="BC476" s="73"/>
      <c r="BD476" s="73"/>
      <c r="BE476" s="95"/>
      <c r="BF476" s="95"/>
      <c r="BG476" s="73"/>
      <c r="BH476" s="73"/>
      <c r="BI476" s="95"/>
      <c r="BJ476" s="95"/>
      <c r="BK476" s="73"/>
      <c r="BL476" s="73"/>
      <c r="BM476" s="95"/>
      <c r="BN476" s="95"/>
      <c r="BO476" s="73"/>
      <c r="BP476" s="73"/>
      <c r="BQ476" s="95"/>
      <c r="BR476" s="95"/>
      <c r="BS476" s="73"/>
      <c r="BT476" s="73"/>
      <c r="BU476" s="95"/>
      <c r="BV476" s="95"/>
      <c r="BW476" s="73"/>
      <c r="BX476" s="73"/>
      <c r="BY476" s="95"/>
      <c r="BZ476" s="95"/>
      <c r="CA476" s="73"/>
      <c r="CB476" s="73"/>
      <c r="CC476" s="95"/>
      <c r="CD476" s="9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9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23"/>
      <c r="I477" s="73"/>
      <c r="J477" s="73"/>
      <c r="K477" s="73"/>
      <c r="L477" s="73"/>
      <c r="M477" s="73"/>
      <c r="N477" s="73"/>
      <c r="O477" s="73"/>
      <c r="P477" s="73"/>
      <c r="Q477" s="73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73"/>
      <c r="AE477" s="73"/>
      <c r="AF477" s="73"/>
      <c r="AG477" s="95"/>
      <c r="AH477" s="95"/>
      <c r="AI477" s="73"/>
      <c r="AJ477" s="73"/>
      <c r="AK477" s="95"/>
      <c r="AL477" s="95"/>
      <c r="AM477" s="73"/>
      <c r="AN477" s="73"/>
      <c r="AO477" s="95"/>
      <c r="AP477" s="95"/>
      <c r="AQ477" s="73"/>
      <c r="AR477" s="73"/>
      <c r="AS477" s="95"/>
      <c r="AT477" s="95"/>
      <c r="AU477" s="73"/>
      <c r="AV477" s="73"/>
      <c r="AW477" s="95"/>
      <c r="AX477" s="95"/>
      <c r="AY477" s="73"/>
      <c r="AZ477" s="73"/>
      <c r="BA477" s="95"/>
      <c r="BB477" s="95"/>
      <c r="BC477" s="73"/>
      <c r="BD477" s="73"/>
      <c r="BE477" s="95"/>
      <c r="BF477" s="95"/>
      <c r="BG477" s="73"/>
      <c r="BH477" s="73"/>
      <c r="BI477" s="95"/>
      <c r="BJ477" s="95"/>
      <c r="BK477" s="73"/>
      <c r="BL477" s="73"/>
      <c r="BM477" s="95"/>
      <c r="BN477" s="95"/>
      <c r="BO477" s="73"/>
      <c r="BP477" s="73"/>
      <c r="BQ477" s="95"/>
      <c r="BR477" s="95"/>
      <c r="BS477" s="73"/>
      <c r="BT477" s="73"/>
      <c r="BU477" s="95"/>
      <c r="BV477" s="95"/>
      <c r="BW477" s="73"/>
      <c r="BX477" s="73"/>
      <c r="BY477" s="95"/>
      <c r="BZ477" s="95"/>
      <c r="CA477" s="73"/>
      <c r="CB477" s="73"/>
      <c r="CC477" s="95"/>
      <c r="CD477" s="9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9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23"/>
      <c r="I478" s="73"/>
      <c r="J478" s="73"/>
      <c r="K478" s="73"/>
      <c r="L478" s="73"/>
      <c r="M478" s="73"/>
      <c r="N478" s="73"/>
      <c r="O478" s="73"/>
      <c r="P478" s="73"/>
      <c r="Q478" s="73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73"/>
      <c r="AE478" s="73"/>
      <c r="AF478" s="73"/>
      <c r="AG478" s="95"/>
      <c r="AH478" s="95"/>
      <c r="AI478" s="73"/>
      <c r="AJ478" s="73"/>
      <c r="AK478" s="95"/>
      <c r="AL478" s="95"/>
      <c r="AM478" s="73"/>
      <c r="AN478" s="73"/>
      <c r="AO478" s="95"/>
      <c r="AP478" s="95"/>
      <c r="AQ478" s="73"/>
      <c r="AR478" s="73"/>
      <c r="AS478" s="95"/>
      <c r="AT478" s="95"/>
      <c r="AU478" s="73"/>
      <c r="AV478" s="73"/>
      <c r="AW478" s="95"/>
      <c r="AX478" s="95"/>
      <c r="AY478" s="73"/>
      <c r="AZ478" s="73"/>
      <c r="BA478" s="95"/>
      <c r="BB478" s="95"/>
      <c r="BC478" s="73"/>
      <c r="BD478" s="73"/>
      <c r="BE478" s="95"/>
      <c r="BF478" s="95"/>
      <c r="BG478" s="73"/>
      <c r="BH478" s="73"/>
      <c r="BI478" s="95"/>
      <c r="BJ478" s="95"/>
      <c r="BK478" s="73"/>
      <c r="BL478" s="73"/>
      <c r="BM478" s="95"/>
      <c r="BN478" s="95"/>
      <c r="BO478" s="73"/>
      <c r="BP478" s="73"/>
      <c r="BQ478" s="95"/>
      <c r="BR478" s="95"/>
      <c r="BS478" s="73"/>
      <c r="BT478" s="73"/>
      <c r="BU478" s="95"/>
      <c r="BV478" s="95"/>
      <c r="BW478" s="73"/>
      <c r="BX478" s="73"/>
      <c r="BY478" s="95"/>
      <c r="BZ478" s="95"/>
      <c r="CA478" s="73"/>
      <c r="CB478" s="73"/>
      <c r="CC478" s="95"/>
      <c r="CD478" s="9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9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23"/>
      <c r="I479" s="73"/>
      <c r="J479" s="73"/>
      <c r="K479" s="73"/>
      <c r="L479" s="73"/>
      <c r="M479" s="73"/>
      <c r="N479" s="73"/>
      <c r="O479" s="73"/>
      <c r="P479" s="73"/>
      <c r="Q479" s="73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73"/>
      <c r="AE479" s="73"/>
      <c r="AF479" s="73"/>
      <c r="AG479" s="95"/>
      <c r="AH479" s="95"/>
      <c r="AI479" s="73"/>
      <c r="AJ479" s="73"/>
      <c r="AK479" s="95"/>
      <c r="AL479" s="95"/>
      <c r="AM479" s="73"/>
      <c r="AN479" s="73"/>
      <c r="AO479" s="95"/>
      <c r="AP479" s="95"/>
      <c r="AQ479" s="73"/>
      <c r="AR479" s="73"/>
      <c r="AS479" s="95"/>
      <c r="AT479" s="95"/>
      <c r="AU479" s="73"/>
      <c r="AV479" s="73"/>
      <c r="AW479" s="95"/>
      <c r="AX479" s="95"/>
      <c r="AY479" s="73"/>
      <c r="AZ479" s="73"/>
      <c r="BA479" s="95"/>
      <c r="BB479" s="95"/>
      <c r="BC479" s="73"/>
      <c r="BD479" s="73"/>
      <c r="BE479" s="95"/>
      <c r="BF479" s="95"/>
      <c r="BG479" s="73"/>
      <c r="BH479" s="73"/>
      <c r="BI479" s="95"/>
      <c r="BJ479" s="95"/>
      <c r="BK479" s="73"/>
      <c r="BL479" s="73"/>
      <c r="BM479" s="95"/>
      <c r="BN479" s="95"/>
      <c r="BO479" s="73"/>
      <c r="BP479" s="73"/>
      <c r="BQ479" s="95"/>
      <c r="BR479" s="95"/>
      <c r="BS479" s="73"/>
      <c r="BT479" s="73"/>
      <c r="BU479" s="95"/>
      <c r="BV479" s="95"/>
      <c r="BW479" s="73"/>
      <c r="BX479" s="73"/>
      <c r="BY479" s="95"/>
      <c r="BZ479" s="95"/>
      <c r="CA479" s="73"/>
      <c r="CB479" s="73"/>
      <c r="CC479" s="95"/>
      <c r="CD479" s="9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9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23"/>
      <c r="I480" s="73"/>
      <c r="J480" s="73"/>
      <c r="K480" s="73"/>
      <c r="L480" s="73"/>
      <c r="M480" s="73"/>
      <c r="N480" s="73"/>
      <c r="O480" s="73"/>
      <c r="P480" s="73"/>
      <c r="Q480" s="73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73"/>
      <c r="AE480" s="73"/>
      <c r="AF480" s="73"/>
      <c r="AG480" s="95"/>
      <c r="AH480" s="95"/>
      <c r="AI480" s="73"/>
      <c r="AJ480" s="73"/>
      <c r="AK480" s="95"/>
      <c r="AL480" s="95"/>
      <c r="AM480" s="73"/>
      <c r="AN480" s="73"/>
      <c r="AO480" s="95"/>
      <c r="AP480" s="95"/>
      <c r="AQ480" s="73"/>
      <c r="AR480" s="73"/>
      <c r="AS480" s="95"/>
      <c r="AT480" s="95"/>
      <c r="AU480" s="73"/>
      <c r="AV480" s="73"/>
      <c r="AW480" s="95"/>
      <c r="AX480" s="95"/>
      <c r="AY480" s="73"/>
      <c r="AZ480" s="73"/>
      <c r="BA480" s="95"/>
      <c r="BB480" s="95"/>
      <c r="BC480" s="73"/>
      <c r="BD480" s="73"/>
      <c r="BE480" s="95"/>
      <c r="BF480" s="95"/>
      <c r="BG480" s="73"/>
      <c r="BH480" s="73"/>
      <c r="BI480" s="95"/>
      <c r="BJ480" s="95"/>
      <c r="BK480" s="73"/>
      <c r="BL480" s="73"/>
      <c r="BM480" s="95"/>
      <c r="BN480" s="95"/>
      <c r="BO480" s="73"/>
      <c r="BP480" s="73"/>
      <c r="BQ480" s="95"/>
      <c r="BR480" s="95"/>
      <c r="BS480" s="73"/>
      <c r="BT480" s="73"/>
      <c r="BU480" s="95"/>
      <c r="BV480" s="95"/>
      <c r="BW480" s="73"/>
      <c r="BX480" s="73"/>
      <c r="BY480" s="95"/>
      <c r="BZ480" s="95"/>
      <c r="CA480" s="73"/>
      <c r="CB480" s="73"/>
      <c r="CC480" s="95"/>
      <c r="CD480" s="9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9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23"/>
      <c r="I481" s="73"/>
      <c r="J481" s="73"/>
      <c r="K481" s="73"/>
      <c r="L481" s="73"/>
      <c r="M481" s="73"/>
      <c r="N481" s="73"/>
      <c r="O481" s="73"/>
      <c r="P481" s="73"/>
      <c r="Q481" s="73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73"/>
      <c r="AE481" s="73"/>
      <c r="AF481" s="73"/>
      <c r="AG481" s="95"/>
      <c r="AH481" s="95"/>
      <c r="AI481" s="73"/>
      <c r="AJ481" s="73"/>
      <c r="AK481" s="95"/>
      <c r="AL481" s="95"/>
      <c r="AM481" s="73"/>
      <c r="AN481" s="73"/>
      <c r="AO481" s="95"/>
      <c r="AP481" s="95"/>
      <c r="AQ481" s="73"/>
      <c r="AR481" s="73"/>
      <c r="AS481" s="95"/>
      <c r="AT481" s="95"/>
      <c r="AU481" s="73"/>
      <c r="AV481" s="73"/>
      <c r="AW481" s="95"/>
      <c r="AX481" s="95"/>
      <c r="AY481" s="73"/>
      <c r="AZ481" s="73"/>
      <c r="BA481" s="95"/>
      <c r="BB481" s="95"/>
      <c r="BC481" s="73"/>
      <c r="BD481" s="73"/>
      <c r="BE481" s="95"/>
      <c r="BF481" s="95"/>
      <c r="BG481" s="73"/>
      <c r="BH481" s="73"/>
      <c r="BI481" s="95"/>
      <c r="BJ481" s="95"/>
      <c r="BK481" s="73"/>
      <c r="BL481" s="73"/>
      <c r="BM481" s="95"/>
      <c r="BN481" s="95"/>
      <c r="BO481" s="73"/>
      <c r="BP481" s="73"/>
      <c r="BQ481" s="95"/>
      <c r="BR481" s="95"/>
      <c r="BS481" s="73"/>
      <c r="BT481" s="73"/>
      <c r="BU481" s="95"/>
      <c r="BV481" s="95"/>
      <c r="BW481" s="73"/>
      <c r="BX481" s="73"/>
      <c r="BY481" s="95"/>
      <c r="BZ481" s="95"/>
      <c r="CA481" s="73"/>
      <c r="CB481" s="73"/>
      <c r="CC481" s="95"/>
      <c r="CD481" s="9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9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23"/>
      <c r="I482" s="73"/>
      <c r="J482" s="73"/>
      <c r="K482" s="73"/>
      <c r="L482" s="73"/>
      <c r="M482" s="73"/>
      <c r="N482" s="73"/>
      <c r="O482" s="73"/>
      <c r="P482" s="73"/>
      <c r="Q482" s="73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73"/>
      <c r="AE482" s="73"/>
      <c r="AF482" s="73"/>
      <c r="AG482" s="95"/>
      <c r="AH482" s="95"/>
      <c r="AI482" s="73"/>
      <c r="AJ482" s="73"/>
      <c r="AK482" s="95"/>
      <c r="AL482" s="95"/>
      <c r="AM482" s="73"/>
      <c r="AN482" s="73"/>
      <c r="AO482" s="95"/>
      <c r="AP482" s="95"/>
      <c r="AQ482" s="73"/>
      <c r="AR482" s="73"/>
      <c r="AS482" s="95"/>
      <c r="AT482" s="95"/>
      <c r="AU482" s="73"/>
      <c r="AV482" s="73"/>
      <c r="AW482" s="95"/>
      <c r="AX482" s="95"/>
      <c r="AY482" s="73"/>
      <c r="AZ482" s="73"/>
      <c r="BA482" s="95"/>
      <c r="BB482" s="95"/>
      <c r="BC482" s="73"/>
      <c r="BD482" s="73"/>
      <c r="BE482" s="95"/>
      <c r="BF482" s="95"/>
      <c r="BG482" s="73"/>
      <c r="BH482" s="73"/>
      <c r="BI482" s="95"/>
      <c r="BJ482" s="95"/>
      <c r="BK482" s="73"/>
      <c r="BL482" s="73"/>
      <c r="BM482" s="95"/>
      <c r="BN482" s="95"/>
      <c r="BO482" s="73"/>
      <c r="BP482" s="73"/>
      <c r="BQ482" s="95"/>
      <c r="BR482" s="95"/>
      <c r="BS482" s="73"/>
      <c r="BT482" s="73"/>
      <c r="BU482" s="95"/>
      <c r="BV482" s="95"/>
      <c r="BW482" s="73"/>
      <c r="BX482" s="73"/>
      <c r="BY482" s="95"/>
      <c r="BZ482" s="95"/>
      <c r="CA482" s="73"/>
      <c r="CB482" s="73"/>
      <c r="CC482" s="95"/>
      <c r="CD482" s="9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9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23"/>
      <c r="I483" s="73"/>
      <c r="J483" s="73"/>
      <c r="K483" s="73"/>
      <c r="L483" s="73"/>
      <c r="M483" s="73"/>
      <c r="N483" s="73"/>
      <c r="O483" s="73"/>
      <c r="P483" s="73"/>
      <c r="Q483" s="73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73"/>
      <c r="AE483" s="73"/>
      <c r="AF483" s="73"/>
      <c r="AG483" s="95"/>
      <c r="AH483" s="95"/>
      <c r="AI483" s="73"/>
      <c r="AJ483" s="73"/>
      <c r="AK483" s="95"/>
      <c r="AL483" s="95"/>
      <c r="AM483" s="73"/>
      <c r="AN483" s="73"/>
      <c r="AO483" s="95"/>
      <c r="AP483" s="95"/>
      <c r="AQ483" s="73"/>
      <c r="AR483" s="73"/>
      <c r="AS483" s="95"/>
      <c r="AT483" s="95"/>
      <c r="AU483" s="73"/>
      <c r="AV483" s="73"/>
      <c r="AW483" s="95"/>
      <c r="AX483" s="95"/>
      <c r="AY483" s="73"/>
      <c r="AZ483" s="73"/>
      <c r="BA483" s="95"/>
      <c r="BB483" s="95"/>
      <c r="BC483" s="73"/>
      <c r="BD483" s="73"/>
      <c r="BE483" s="95"/>
      <c r="BF483" s="95"/>
      <c r="BG483" s="73"/>
      <c r="BH483" s="73"/>
      <c r="BI483" s="95"/>
      <c r="BJ483" s="95"/>
      <c r="BK483" s="73"/>
      <c r="BL483" s="73"/>
      <c r="BM483" s="95"/>
      <c r="BN483" s="95"/>
      <c r="BO483" s="73"/>
      <c r="BP483" s="73"/>
      <c r="BQ483" s="95"/>
      <c r="BR483" s="95"/>
      <c r="BS483" s="73"/>
      <c r="BT483" s="73"/>
      <c r="BU483" s="95"/>
      <c r="BV483" s="95"/>
      <c r="BW483" s="73"/>
      <c r="BX483" s="73"/>
      <c r="BY483" s="95"/>
      <c r="BZ483" s="95"/>
      <c r="CA483" s="73"/>
      <c r="CB483" s="73"/>
      <c r="CC483" s="95"/>
      <c r="CD483" s="9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9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23"/>
      <c r="I484" s="73"/>
      <c r="J484" s="73"/>
      <c r="K484" s="73"/>
      <c r="L484" s="73"/>
      <c r="M484" s="73"/>
      <c r="N484" s="73"/>
      <c r="O484" s="73"/>
      <c r="P484" s="73"/>
      <c r="Q484" s="73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73"/>
      <c r="AE484" s="73"/>
      <c r="AF484" s="73"/>
      <c r="AG484" s="95"/>
      <c r="AH484" s="95"/>
      <c r="AI484" s="73"/>
      <c r="AJ484" s="73"/>
      <c r="AK484" s="95"/>
      <c r="AL484" s="95"/>
      <c r="AM484" s="73"/>
      <c r="AN484" s="73"/>
      <c r="AO484" s="95"/>
      <c r="AP484" s="95"/>
      <c r="AQ484" s="73"/>
      <c r="AR484" s="73"/>
      <c r="AS484" s="95"/>
      <c r="AT484" s="95"/>
      <c r="AU484" s="73"/>
      <c r="AV484" s="73"/>
      <c r="AW484" s="95"/>
      <c r="AX484" s="95"/>
      <c r="AY484" s="73"/>
      <c r="AZ484" s="73"/>
      <c r="BA484" s="95"/>
      <c r="BB484" s="95"/>
      <c r="BC484" s="73"/>
      <c r="BD484" s="73"/>
      <c r="BE484" s="95"/>
      <c r="BF484" s="95"/>
      <c r="BG484" s="73"/>
      <c r="BH484" s="73"/>
      <c r="BI484" s="95"/>
      <c r="BJ484" s="95"/>
      <c r="BK484" s="73"/>
      <c r="BL484" s="73"/>
      <c r="BM484" s="95"/>
      <c r="BN484" s="95"/>
      <c r="BO484" s="73"/>
      <c r="BP484" s="73"/>
      <c r="BQ484" s="95"/>
      <c r="BR484" s="95"/>
      <c r="BS484" s="73"/>
      <c r="BT484" s="73"/>
      <c r="BU484" s="95"/>
      <c r="BV484" s="95"/>
      <c r="BW484" s="73"/>
      <c r="BX484" s="73"/>
      <c r="BY484" s="95"/>
      <c r="BZ484" s="95"/>
      <c r="CA484" s="73"/>
      <c r="CB484" s="73"/>
      <c r="CC484" s="95"/>
      <c r="CD484" s="9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9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23"/>
      <c r="I485" s="73"/>
      <c r="J485" s="73"/>
      <c r="K485" s="73"/>
      <c r="L485" s="73"/>
      <c r="M485" s="73"/>
      <c r="N485" s="73"/>
      <c r="O485" s="73"/>
      <c r="P485" s="73"/>
      <c r="Q485" s="73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73"/>
      <c r="AE485" s="73"/>
      <c r="AF485" s="73"/>
      <c r="AG485" s="95"/>
      <c r="AH485" s="95"/>
      <c r="AI485" s="73"/>
      <c r="AJ485" s="73"/>
      <c r="AK485" s="95"/>
      <c r="AL485" s="95"/>
      <c r="AM485" s="73"/>
      <c r="AN485" s="73"/>
      <c r="AO485" s="95"/>
      <c r="AP485" s="95"/>
      <c r="AQ485" s="73"/>
      <c r="AR485" s="73"/>
      <c r="AS485" s="95"/>
      <c r="AT485" s="95"/>
      <c r="AU485" s="73"/>
      <c r="AV485" s="73"/>
      <c r="AW485" s="95"/>
      <c r="AX485" s="95"/>
      <c r="AY485" s="73"/>
      <c r="AZ485" s="73"/>
      <c r="BA485" s="95"/>
      <c r="BB485" s="95"/>
      <c r="BC485" s="73"/>
      <c r="BD485" s="73"/>
      <c r="BE485" s="95"/>
      <c r="BF485" s="95"/>
      <c r="BG485" s="73"/>
      <c r="BH485" s="73"/>
      <c r="BI485" s="95"/>
      <c r="BJ485" s="95"/>
      <c r="BK485" s="73"/>
      <c r="BL485" s="73"/>
      <c r="BM485" s="95"/>
      <c r="BN485" s="95"/>
      <c r="BO485" s="73"/>
      <c r="BP485" s="73"/>
      <c r="BQ485" s="95"/>
      <c r="BR485" s="95"/>
      <c r="BS485" s="73"/>
      <c r="BT485" s="73"/>
      <c r="BU485" s="95"/>
      <c r="BV485" s="95"/>
      <c r="BW485" s="73"/>
      <c r="BX485" s="73"/>
      <c r="BY485" s="95"/>
      <c r="BZ485" s="95"/>
      <c r="CA485" s="73"/>
      <c r="CB485" s="73"/>
      <c r="CC485" s="95"/>
      <c r="CD485" s="9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9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23"/>
      <c r="I486" s="73"/>
      <c r="J486" s="73"/>
      <c r="K486" s="73"/>
      <c r="L486" s="73"/>
      <c r="M486" s="73"/>
      <c r="N486" s="73"/>
      <c r="O486" s="73"/>
      <c r="P486" s="73"/>
      <c r="Q486" s="73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73"/>
      <c r="AE486" s="73"/>
      <c r="AF486" s="73"/>
      <c r="AG486" s="95"/>
      <c r="AH486" s="95"/>
      <c r="AI486" s="73"/>
      <c r="AJ486" s="73"/>
      <c r="AK486" s="95"/>
      <c r="AL486" s="95"/>
      <c r="AM486" s="73"/>
      <c r="AN486" s="73"/>
      <c r="AO486" s="95"/>
      <c r="AP486" s="95"/>
      <c r="AQ486" s="73"/>
      <c r="AR486" s="73"/>
      <c r="AS486" s="95"/>
      <c r="AT486" s="95"/>
      <c r="AU486" s="73"/>
      <c r="AV486" s="73"/>
      <c r="AW486" s="95"/>
      <c r="AX486" s="95"/>
      <c r="AY486" s="73"/>
      <c r="AZ486" s="73"/>
      <c r="BA486" s="95"/>
      <c r="BB486" s="95"/>
      <c r="BC486" s="73"/>
      <c r="BD486" s="73"/>
      <c r="BE486" s="95"/>
      <c r="BF486" s="95"/>
      <c r="BG486" s="73"/>
      <c r="BH486" s="73"/>
      <c r="BI486" s="95"/>
      <c r="BJ486" s="95"/>
      <c r="BK486" s="73"/>
      <c r="BL486" s="73"/>
      <c r="BM486" s="95"/>
      <c r="BN486" s="95"/>
      <c r="BO486" s="73"/>
      <c r="BP486" s="73"/>
      <c r="BQ486" s="95"/>
      <c r="BR486" s="95"/>
      <c r="BS486" s="73"/>
      <c r="BT486" s="73"/>
      <c r="BU486" s="95"/>
      <c r="BV486" s="95"/>
      <c r="BW486" s="73"/>
      <c r="BX486" s="73"/>
      <c r="BY486" s="95"/>
      <c r="BZ486" s="95"/>
      <c r="CA486" s="73"/>
      <c r="CB486" s="73"/>
      <c r="CC486" s="95"/>
      <c r="CD486" s="9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9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23"/>
      <c r="I487" s="73"/>
      <c r="J487" s="73"/>
      <c r="K487" s="73"/>
      <c r="L487" s="73"/>
      <c r="M487" s="73"/>
      <c r="N487" s="73"/>
      <c r="O487" s="73"/>
      <c r="P487" s="73"/>
      <c r="Q487" s="73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73"/>
      <c r="AE487" s="73"/>
      <c r="AF487" s="73"/>
      <c r="AG487" s="95"/>
      <c r="AH487" s="95"/>
      <c r="AI487" s="73"/>
      <c r="AJ487" s="73"/>
      <c r="AK487" s="95"/>
      <c r="AL487" s="95"/>
      <c r="AM487" s="73"/>
      <c r="AN487" s="73"/>
      <c r="AO487" s="95"/>
      <c r="AP487" s="95"/>
      <c r="AQ487" s="73"/>
      <c r="AR487" s="73"/>
      <c r="AS487" s="95"/>
      <c r="AT487" s="95"/>
      <c r="AU487" s="73"/>
      <c r="AV487" s="73"/>
      <c r="AW487" s="95"/>
      <c r="AX487" s="95"/>
      <c r="AY487" s="73"/>
      <c r="AZ487" s="73"/>
      <c r="BA487" s="95"/>
      <c r="BB487" s="95"/>
      <c r="BC487" s="73"/>
      <c r="BD487" s="73"/>
      <c r="BE487" s="95"/>
      <c r="BF487" s="95"/>
      <c r="BG487" s="73"/>
      <c r="BH487" s="73"/>
      <c r="BI487" s="95"/>
      <c r="BJ487" s="95"/>
      <c r="BK487" s="73"/>
      <c r="BL487" s="73"/>
      <c r="BM487" s="95"/>
      <c r="BN487" s="95"/>
      <c r="BO487" s="73"/>
      <c r="BP487" s="73"/>
      <c r="BQ487" s="95"/>
      <c r="BR487" s="95"/>
      <c r="BS487" s="73"/>
      <c r="BT487" s="73"/>
      <c r="BU487" s="95"/>
      <c r="BV487" s="95"/>
      <c r="BW487" s="73"/>
      <c r="BX487" s="73"/>
      <c r="BY487" s="95"/>
      <c r="BZ487" s="95"/>
      <c r="CA487" s="73"/>
      <c r="CB487" s="73"/>
      <c r="CC487" s="95"/>
      <c r="CD487" s="9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9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23"/>
      <c r="I488" s="73"/>
      <c r="J488" s="73"/>
      <c r="K488" s="73"/>
      <c r="L488" s="73"/>
      <c r="M488" s="73"/>
      <c r="N488" s="73"/>
      <c r="O488" s="73"/>
      <c r="P488" s="73"/>
      <c r="Q488" s="73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73"/>
      <c r="AE488" s="73"/>
      <c r="AF488" s="73"/>
      <c r="AG488" s="95"/>
      <c r="AH488" s="95"/>
      <c r="AI488" s="73"/>
      <c r="AJ488" s="73"/>
      <c r="AK488" s="95"/>
      <c r="AL488" s="95"/>
      <c r="AM488" s="73"/>
      <c r="AN488" s="73"/>
      <c r="AO488" s="95"/>
      <c r="AP488" s="95"/>
      <c r="AQ488" s="73"/>
      <c r="AR488" s="73"/>
      <c r="AS488" s="95"/>
      <c r="AT488" s="95"/>
      <c r="AU488" s="73"/>
      <c r="AV488" s="73"/>
      <c r="AW488" s="95"/>
      <c r="AX488" s="95"/>
      <c r="AY488" s="73"/>
      <c r="AZ488" s="73"/>
      <c r="BA488" s="95"/>
      <c r="BB488" s="95"/>
      <c r="BC488" s="73"/>
      <c r="BD488" s="73"/>
      <c r="BE488" s="95"/>
      <c r="BF488" s="95"/>
      <c r="BG488" s="73"/>
      <c r="BH488" s="73"/>
      <c r="BI488" s="95"/>
      <c r="BJ488" s="95"/>
      <c r="BK488" s="73"/>
      <c r="BL488" s="73"/>
      <c r="BM488" s="95"/>
      <c r="BN488" s="95"/>
      <c r="BO488" s="73"/>
      <c r="BP488" s="73"/>
      <c r="BQ488" s="95"/>
      <c r="BR488" s="95"/>
      <c r="BS488" s="73"/>
      <c r="BT488" s="73"/>
      <c r="BU488" s="95"/>
      <c r="BV488" s="95"/>
      <c r="BW488" s="73"/>
      <c r="BX488" s="73"/>
      <c r="BY488" s="95"/>
      <c r="BZ488" s="95"/>
      <c r="CA488" s="73"/>
      <c r="CB488" s="73"/>
      <c r="CC488" s="95"/>
      <c r="CD488" s="9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9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23"/>
      <c r="I489" s="73"/>
      <c r="J489" s="73"/>
      <c r="K489" s="73"/>
      <c r="L489" s="73"/>
      <c r="M489" s="73"/>
      <c r="N489" s="73"/>
      <c r="O489" s="73"/>
      <c r="P489" s="73"/>
      <c r="Q489" s="73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73"/>
      <c r="AE489" s="73"/>
      <c r="AF489" s="73"/>
      <c r="AG489" s="95"/>
      <c r="AH489" s="95"/>
      <c r="AI489" s="73"/>
      <c r="AJ489" s="73"/>
      <c r="AK489" s="95"/>
      <c r="AL489" s="95"/>
      <c r="AM489" s="73"/>
      <c r="AN489" s="73"/>
      <c r="AO489" s="95"/>
      <c r="AP489" s="95"/>
      <c r="AQ489" s="73"/>
      <c r="AR489" s="73"/>
      <c r="AS489" s="95"/>
      <c r="AT489" s="95"/>
      <c r="AU489" s="73"/>
      <c r="AV489" s="73"/>
      <c r="AW489" s="95"/>
      <c r="AX489" s="95"/>
      <c r="AY489" s="73"/>
      <c r="AZ489" s="73"/>
      <c r="BA489" s="95"/>
      <c r="BB489" s="95"/>
      <c r="BC489" s="73"/>
      <c r="BD489" s="73"/>
      <c r="BE489" s="95"/>
      <c r="BF489" s="95"/>
      <c r="BG489" s="73"/>
      <c r="BH489" s="73"/>
      <c r="BI489" s="95"/>
      <c r="BJ489" s="95"/>
      <c r="BK489" s="73"/>
      <c r="BL489" s="73"/>
      <c r="BM489" s="95"/>
      <c r="BN489" s="95"/>
      <c r="BO489" s="73"/>
      <c r="BP489" s="73"/>
      <c r="BQ489" s="95"/>
      <c r="BR489" s="95"/>
      <c r="BS489" s="73"/>
      <c r="BT489" s="73"/>
      <c r="BU489" s="95"/>
      <c r="BV489" s="95"/>
      <c r="BW489" s="73"/>
      <c r="BX489" s="73"/>
      <c r="BY489" s="95"/>
      <c r="BZ489" s="95"/>
      <c r="CA489" s="73"/>
      <c r="CB489" s="73"/>
      <c r="CC489" s="95"/>
      <c r="CD489" s="9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9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23"/>
      <c r="I490" s="73"/>
      <c r="J490" s="73"/>
      <c r="K490" s="73"/>
      <c r="L490" s="73"/>
      <c r="M490" s="73"/>
      <c r="N490" s="73"/>
      <c r="O490" s="73"/>
      <c r="P490" s="73"/>
      <c r="Q490" s="73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73"/>
      <c r="AE490" s="73"/>
      <c r="AF490" s="73"/>
      <c r="AG490" s="95"/>
      <c r="AH490" s="95"/>
      <c r="AI490" s="73"/>
      <c r="AJ490" s="73"/>
      <c r="AK490" s="95"/>
      <c r="AL490" s="95"/>
      <c r="AM490" s="73"/>
      <c r="AN490" s="73"/>
      <c r="AO490" s="95"/>
      <c r="AP490" s="95"/>
      <c r="AQ490" s="73"/>
      <c r="AR490" s="73"/>
      <c r="AS490" s="95"/>
      <c r="AT490" s="95"/>
      <c r="AU490" s="73"/>
      <c r="AV490" s="73"/>
      <c r="AW490" s="95"/>
      <c r="AX490" s="95"/>
      <c r="AY490" s="73"/>
      <c r="AZ490" s="73"/>
      <c r="BA490" s="95"/>
      <c r="BB490" s="95"/>
      <c r="BC490" s="73"/>
      <c r="BD490" s="73"/>
      <c r="BE490" s="95"/>
      <c r="BF490" s="95"/>
      <c r="BG490" s="73"/>
      <c r="BH490" s="73"/>
      <c r="BI490" s="95"/>
      <c r="BJ490" s="95"/>
      <c r="BK490" s="73"/>
      <c r="BL490" s="73"/>
      <c r="BM490" s="95"/>
      <c r="BN490" s="95"/>
      <c r="BO490" s="73"/>
      <c r="BP490" s="73"/>
      <c r="BQ490" s="95"/>
      <c r="BR490" s="95"/>
      <c r="BS490" s="73"/>
      <c r="BT490" s="73"/>
      <c r="BU490" s="95"/>
      <c r="BV490" s="95"/>
      <c r="BW490" s="73"/>
      <c r="BX490" s="73"/>
      <c r="BY490" s="95"/>
      <c r="BZ490" s="95"/>
      <c r="CA490" s="73"/>
      <c r="CB490" s="73"/>
      <c r="CC490" s="95"/>
      <c r="CD490" s="9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9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23"/>
      <c r="I491" s="73"/>
      <c r="J491" s="73"/>
      <c r="K491" s="73"/>
      <c r="L491" s="73"/>
      <c r="M491" s="73"/>
      <c r="N491" s="73"/>
      <c r="O491" s="73"/>
      <c r="P491" s="73"/>
      <c r="Q491" s="73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73"/>
      <c r="AE491" s="73"/>
      <c r="AF491" s="73"/>
      <c r="AG491" s="95"/>
      <c r="AH491" s="95"/>
      <c r="AI491" s="73"/>
      <c r="AJ491" s="73"/>
      <c r="AK491" s="95"/>
      <c r="AL491" s="95"/>
      <c r="AM491" s="73"/>
      <c r="AN491" s="73"/>
      <c r="AO491" s="95"/>
      <c r="AP491" s="95"/>
      <c r="AQ491" s="73"/>
      <c r="AR491" s="73"/>
      <c r="AS491" s="95"/>
      <c r="AT491" s="95"/>
      <c r="AU491" s="73"/>
      <c r="AV491" s="73"/>
      <c r="AW491" s="95"/>
      <c r="AX491" s="95"/>
      <c r="AY491" s="73"/>
      <c r="AZ491" s="73"/>
      <c r="BA491" s="95"/>
      <c r="BB491" s="95"/>
      <c r="BC491" s="73"/>
      <c r="BD491" s="73"/>
      <c r="BE491" s="95"/>
      <c r="BF491" s="95"/>
      <c r="BG491" s="73"/>
      <c r="BH491" s="73"/>
      <c r="BI491" s="95"/>
      <c r="BJ491" s="95"/>
      <c r="BK491" s="73"/>
      <c r="BL491" s="73"/>
      <c r="BM491" s="95"/>
      <c r="BN491" s="95"/>
      <c r="BO491" s="73"/>
      <c r="BP491" s="73"/>
      <c r="BQ491" s="95"/>
      <c r="BR491" s="95"/>
      <c r="BS491" s="73"/>
      <c r="BT491" s="73"/>
      <c r="BU491" s="95"/>
      <c r="BV491" s="95"/>
      <c r="BW491" s="73"/>
      <c r="BX491" s="73"/>
      <c r="BY491" s="95"/>
      <c r="BZ491" s="95"/>
      <c r="CA491" s="73"/>
      <c r="CB491" s="73"/>
      <c r="CC491" s="95"/>
      <c r="CD491" s="9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9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23"/>
      <c r="I492" s="73"/>
      <c r="J492" s="73"/>
      <c r="K492" s="73"/>
      <c r="L492" s="73"/>
      <c r="M492" s="73"/>
      <c r="N492" s="73"/>
      <c r="O492" s="73"/>
      <c r="P492" s="73"/>
      <c r="Q492" s="73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73"/>
      <c r="AE492" s="73"/>
      <c r="AF492" s="73"/>
      <c r="AG492" s="95"/>
      <c r="AH492" s="95"/>
      <c r="AI492" s="73"/>
      <c r="AJ492" s="73"/>
      <c r="AK492" s="95"/>
      <c r="AL492" s="95"/>
      <c r="AM492" s="73"/>
      <c r="AN492" s="73"/>
      <c r="AO492" s="95"/>
      <c r="AP492" s="95"/>
      <c r="AQ492" s="73"/>
      <c r="AR492" s="73"/>
      <c r="AS492" s="95"/>
      <c r="AT492" s="95"/>
      <c r="AU492" s="73"/>
      <c r="AV492" s="73"/>
      <c r="AW492" s="95"/>
      <c r="AX492" s="95"/>
      <c r="AY492" s="73"/>
      <c r="AZ492" s="73"/>
      <c r="BA492" s="95"/>
      <c r="BB492" s="95"/>
      <c r="BC492" s="73"/>
      <c r="BD492" s="73"/>
      <c r="BE492" s="95"/>
      <c r="BF492" s="95"/>
      <c r="BG492" s="73"/>
      <c r="BH492" s="73"/>
      <c r="BI492" s="95"/>
      <c r="BJ492" s="95"/>
      <c r="BK492" s="73"/>
      <c r="BL492" s="73"/>
      <c r="BM492" s="95"/>
      <c r="BN492" s="95"/>
      <c r="BO492" s="73"/>
      <c r="BP492" s="73"/>
      <c r="BQ492" s="95"/>
      <c r="BR492" s="95"/>
      <c r="BS492" s="73"/>
      <c r="BT492" s="73"/>
      <c r="BU492" s="95"/>
      <c r="BV492" s="95"/>
      <c r="BW492" s="73"/>
      <c r="BX492" s="73"/>
      <c r="BY492" s="95"/>
      <c r="BZ492" s="95"/>
      <c r="CA492" s="73"/>
      <c r="CB492" s="73"/>
      <c r="CC492" s="95"/>
      <c r="CD492" s="9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9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23"/>
      <c r="I493" s="73"/>
      <c r="J493" s="73"/>
      <c r="K493" s="73"/>
      <c r="L493" s="73"/>
      <c r="M493" s="73"/>
      <c r="N493" s="73"/>
      <c r="O493" s="73"/>
      <c r="P493" s="73"/>
      <c r="Q493" s="73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73"/>
      <c r="AE493" s="73"/>
      <c r="AF493" s="73"/>
      <c r="AG493" s="95"/>
      <c r="AH493" s="95"/>
      <c r="AI493" s="73"/>
      <c r="AJ493" s="73"/>
      <c r="AK493" s="95"/>
      <c r="AL493" s="95"/>
      <c r="AM493" s="73"/>
      <c r="AN493" s="73"/>
      <c r="AO493" s="95"/>
      <c r="AP493" s="95"/>
      <c r="AQ493" s="73"/>
      <c r="AR493" s="73"/>
      <c r="AS493" s="95"/>
      <c r="AT493" s="95"/>
      <c r="AU493" s="73"/>
      <c r="AV493" s="73"/>
      <c r="AW493" s="95"/>
      <c r="AX493" s="95"/>
      <c r="AY493" s="73"/>
      <c r="AZ493" s="73"/>
      <c r="BA493" s="95"/>
      <c r="BB493" s="95"/>
      <c r="BC493" s="73"/>
      <c r="BD493" s="73"/>
      <c r="BE493" s="95"/>
      <c r="BF493" s="95"/>
      <c r="BG493" s="73"/>
      <c r="BH493" s="73"/>
      <c r="BI493" s="95"/>
      <c r="BJ493" s="95"/>
      <c r="BK493" s="73"/>
      <c r="BL493" s="73"/>
      <c r="BM493" s="95"/>
      <c r="BN493" s="95"/>
      <c r="BO493" s="73"/>
      <c r="BP493" s="73"/>
      <c r="BQ493" s="95"/>
      <c r="BR493" s="95"/>
      <c r="BS493" s="73"/>
      <c r="BT493" s="73"/>
      <c r="BU493" s="95"/>
      <c r="BV493" s="95"/>
      <c r="BW493" s="73"/>
      <c r="BX493" s="73"/>
      <c r="BY493" s="95"/>
      <c r="BZ493" s="95"/>
      <c r="CA493" s="73"/>
      <c r="CB493" s="73"/>
      <c r="CC493" s="95"/>
      <c r="CD493" s="9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9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23"/>
      <c r="I494" s="73"/>
      <c r="J494" s="73"/>
      <c r="K494" s="73"/>
      <c r="L494" s="73"/>
      <c r="M494" s="73"/>
      <c r="N494" s="73"/>
      <c r="O494" s="73"/>
      <c r="P494" s="73"/>
      <c r="Q494" s="73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73"/>
      <c r="AE494" s="73"/>
      <c r="AF494" s="73"/>
      <c r="AG494" s="95"/>
      <c r="AH494" s="95"/>
      <c r="AI494" s="73"/>
      <c r="AJ494" s="73"/>
      <c r="AK494" s="95"/>
      <c r="AL494" s="95"/>
      <c r="AM494" s="73"/>
      <c r="AN494" s="73"/>
      <c r="AO494" s="95"/>
      <c r="AP494" s="95"/>
      <c r="AQ494" s="73"/>
      <c r="AR494" s="73"/>
      <c r="AS494" s="95"/>
      <c r="AT494" s="95"/>
      <c r="AU494" s="73"/>
      <c r="AV494" s="73"/>
      <c r="AW494" s="95"/>
      <c r="AX494" s="95"/>
      <c r="AY494" s="73"/>
      <c r="AZ494" s="73"/>
      <c r="BA494" s="95"/>
      <c r="BB494" s="95"/>
      <c r="BC494" s="73"/>
      <c r="BD494" s="73"/>
      <c r="BE494" s="95"/>
      <c r="BF494" s="95"/>
      <c r="BG494" s="73"/>
      <c r="BH494" s="73"/>
      <c r="BI494" s="95"/>
      <c r="BJ494" s="95"/>
      <c r="BK494" s="73"/>
      <c r="BL494" s="73"/>
      <c r="BM494" s="95"/>
      <c r="BN494" s="95"/>
      <c r="BO494" s="73"/>
      <c r="BP494" s="73"/>
      <c r="BQ494" s="95"/>
      <c r="BR494" s="95"/>
      <c r="BS494" s="73"/>
      <c r="BT494" s="73"/>
      <c r="BU494" s="95"/>
      <c r="BV494" s="95"/>
      <c r="BW494" s="73"/>
      <c r="BX494" s="73"/>
      <c r="BY494" s="95"/>
      <c r="BZ494" s="95"/>
      <c r="CA494" s="73"/>
      <c r="CB494" s="73"/>
      <c r="CC494" s="95"/>
      <c r="CD494" s="9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9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23"/>
      <c r="I495" s="73"/>
      <c r="J495" s="73"/>
      <c r="K495" s="73"/>
      <c r="L495" s="73"/>
      <c r="M495" s="73"/>
      <c r="N495" s="73"/>
      <c r="O495" s="73"/>
      <c r="P495" s="73"/>
      <c r="Q495" s="73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73"/>
      <c r="AE495" s="73"/>
      <c r="AF495" s="73"/>
      <c r="AG495" s="95"/>
      <c r="AH495" s="95"/>
      <c r="AI495" s="73"/>
      <c r="AJ495" s="73"/>
      <c r="AK495" s="95"/>
      <c r="AL495" s="95"/>
      <c r="AM495" s="73"/>
      <c r="AN495" s="73"/>
      <c r="AO495" s="95"/>
      <c r="AP495" s="95"/>
      <c r="AQ495" s="73"/>
      <c r="AR495" s="73"/>
      <c r="AS495" s="95"/>
      <c r="AT495" s="95"/>
      <c r="AU495" s="73"/>
      <c r="AV495" s="73"/>
      <c r="AW495" s="95"/>
      <c r="AX495" s="95"/>
      <c r="AY495" s="73"/>
      <c r="AZ495" s="73"/>
      <c r="BA495" s="95"/>
      <c r="BB495" s="95"/>
      <c r="BC495" s="73"/>
      <c r="BD495" s="73"/>
      <c r="BE495" s="95"/>
      <c r="BF495" s="95"/>
      <c r="BG495" s="73"/>
      <c r="BH495" s="73"/>
      <c r="BI495" s="95"/>
      <c r="BJ495" s="95"/>
      <c r="BK495" s="73"/>
      <c r="BL495" s="73"/>
      <c r="BM495" s="95"/>
      <c r="BN495" s="95"/>
      <c r="BO495" s="73"/>
      <c r="BP495" s="73"/>
      <c r="BQ495" s="95"/>
      <c r="BR495" s="95"/>
      <c r="BS495" s="73"/>
      <c r="BT495" s="73"/>
      <c r="BU495" s="95"/>
      <c r="BV495" s="95"/>
      <c r="BW495" s="73"/>
      <c r="BX495" s="73"/>
      <c r="BY495" s="95"/>
      <c r="BZ495" s="95"/>
      <c r="CA495" s="73"/>
      <c r="CB495" s="73"/>
      <c r="CC495" s="95"/>
      <c r="CD495" s="9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9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23"/>
      <c r="I496" s="73"/>
      <c r="J496" s="73"/>
      <c r="K496" s="73"/>
      <c r="L496" s="73"/>
      <c r="M496" s="73"/>
      <c r="N496" s="73"/>
      <c r="O496" s="73"/>
      <c r="P496" s="73"/>
      <c r="Q496" s="73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73"/>
      <c r="AE496" s="73"/>
      <c r="AF496" s="73"/>
      <c r="AG496" s="95"/>
      <c r="AH496" s="95"/>
      <c r="AI496" s="73"/>
      <c r="AJ496" s="73"/>
      <c r="AK496" s="95"/>
      <c r="AL496" s="95"/>
      <c r="AM496" s="73"/>
      <c r="AN496" s="73"/>
      <c r="AO496" s="95"/>
      <c r="AP496" s="95"/>
      <c r="AQ496" s="73"/>
      <c r="AR496" s="73"/>
      <c r="AS496" s="95"/>
      <c r="AT496" s="95"/>
      <c r="AU496" s="73"/>
      <c r="AV496" s="73"/>
      <c r="AW496" s="95"/>
      <c r="AX496" s="95"/>
      <c r="AY496" s="73"/>
      <c r="AZ496" s="73"/>
      <c r="BA496" s="95"/>
      <c r="BB496" s="95"/>
      <c r="BC496" s="73"/>
      <c r="BD496" s="73"/>
      <c r="BE496" s="95"/>
      <c r="BF496" s="95"/>
      <c r="BG496" s="73"/>
      <c r="BH496" s="73"/>
      <c r="BI496" s="95"/>
      <c r="BJ496" s="95"/>
      <c r="BK496" s="73"/>
      <c r="BL496" s="73"/>
      <c r="BM496" s="95"/>
      <c r="BN496" s="95"/>
      <c r="BO496" s="73"/>
      <c r="BP496" s="73"/>
      <c r="BQ496" s="95"/>
      <c r="BR496" s="95"/>
      <c r="BS496" s="73"/>
      <c r="BT496" s="73"/>
      <c r="BU496" s="95"/>
      <c r="BV496" s="95"/>
      <c r="BW496" s="73"/>
      <c r="BX496" s="73"/>
      <c r="BY496" s="95"/>
      <c r="BZ496" s="95"/>
      <c r="CA496" s="73"/>
      <c r="CB496" s="73"/>
      <c r="CC496" s="95"/>
      <c r="CD496" s="9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9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23"/>
      <c r="I497" s="73"/>
      <c r="J497" s="73"/>
      <c r="K497" s="73"/>
      <c r="L497" s="73"/>
      <c r="M497" s="73"/>
      <c r="N497" s="73"/>
      <c r="O497" s="73"/>
      <c r="P497" s="73"/>
      <c r="Q497" s="73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73"/>
      <c r="AE497" s="73"/>
      <c r="AF497" s="73"/>
      <c r="AG497" s="95"/>
      <c r="AH497" s="95"/>
      <c r="AI497" s="73"/>
      <c r="AJ497" s="73"/>
      <c r="AK497" s="95"/>
      <c r="AL497" s="95"/>
      <c r="AM497" s="73"/>
      <c r="AN497" s="73"/>
      <c r="AO497" s="95"/>
      <c r="AP497" s="95"/>
      <c r="AQ497" s="73"/>
      <c r="AR497" s="73"/>
      <c r="AS497" s="95"/>
      <c r="AT497" s="95"/>
      <c r="AU497" s="73"/>
      <c r="AV497" s="73"/>
      <c r="AW497" s="95"/>
      <c r="AX497" s="95"/>
      <c r="AY497" s="73"/>
      <c r="AZ497" s="73"/>
      <c r="BA497" s="95"/>
      <c r="BB497" s="95"/>
      <c r="BC497" s="73"/>
      <c r="BD497" s="73"/>
      <c r="BE497" s="95"/>
      <c r="BF497" s="95"/>
      <c r="BG497" s="73"/>
      <c r="BH497" s="73"/>
      <c r="BI497" s="95"/>
      <c r="BJ497" s="95"/>
      <c r="BK497" s="73"/>
      <c r="BL497" s="73"/>
      <c r="BM497" s="95"/>
      <c r="BN497" s="95"/>
      <c r="BO497" s="73"/>
      <c r="BP497" s="73"/>
      <c r="BQ497" s="95"/>
      <c r="BR497" s="95"/>
      <c r="BS497" s="73"/>
      <c r="BT497" s="73"/>
      <c r="BU497" s="95"/>
      <c r="BV497" s="95"/>
      <c r="BW497" s="73"/>
      <c r="BX497" s="73"/>
      <c r="BY497" s="95"/>
      <c r="BZ497" s="95"/>
      <c r="CA497" s="73"/>
      <c r="CB497" s="73"/>
      <c r="CC497" s="95"/>
      <c r="CD497" s="9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9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23"/>
      <c r="I498" s="73"/>
      <c r="J498" s="73"/>
      <c r="K498" s="73"/>
      <c r="L498" s="73"/>
      <c r="M498" s="73"/>
      <c r="N498" s="73"/>
      <c r="O498" s="73"/>
      <c r="P498" s="73"/>
      <c r="Q498" s="73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73"/>
      <c r="AE498" s="73"/>
      <c r="AF498" s="73"/>
      <c r="AG498" s="95"/>
      <c r="AH498" s="95"/>
      <c r="AI498" s="73"/>
      <c r="AJ498" s="73"/>
      <c r="AK498" s="95"/>
      <c r="AL498" s="95"/>
      <c r="AM498" s="73"/>
      <c r="AN498" s="73"/>
      <c r="AO498" s="95"/>
      <c r="AP498" s="95"/>
      <c r="AQ498" s="73"/>
      <c r="AR498" s="73"/>
      <c r="AS498" s="95"/>
      <c r="AT498" s="95"/>
      <c r="AU498" s="73"/>
      <c r="AV498" s="73"/>
      <c r="AW498" s="95"/>
      <c r="AX498" s="95"/>
      <c r="AY498" s="73"/>
      <c r="AZ498" s="73"/>
      <c r="BA498" s="95"/>
      <c r="BB498" s="95"/>
      <c r="BC498" s="73"/>
      <c r="BD498" s="73"/>
      <c r="BE498" s="95"/>
      <c r="BF498" s="95"/>
      <c r="BG498" s="73"/>
      <c r="BH498" s="73"/>
      <c r="BI498" s="95"/>
      <c r="BJ498" s="95"/>
      <c r="BK498" s="73"/>
      <c r="BL498" s="73"/>
      <c r="BM498" s="95"/>
      <c r="BN498" s="95"/>
      <c r="BO498" s="73"/>
      <c r="BP498" s="73"/>
      <c r="BQ498" s="95"/>
      <c r="BR498" s="95"/>
      <c r="BS498" s="73"/>
      <c r="BT498" s="73"/>
      <c r="BU498" s="95"/>
      <c r="BV498" s="95"/>
      <c r="BW498" s="73"/>
      <c r="BX498" s="73"/>
      <c r="BY498" s="95"/>
      <c r="BZ498" s="95"/>
      <c r="CA498" s="73"/>
      <c r="CB498" s="73"/>
      <c r="CC498" s="95"/>
      <c r="CD498" s="9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9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23"/>
      <c r="I499" s="73"/>
      <c r="J499" s="73"/>
      <c r="K499" s="73"/>
      <c r="L499" s="73"/>
      <c r="M499" s="73"/>
      <c r="N499" s="73"/>
      <c r="O499" s="73"/>
      <c r="P499" s="73"/>
      <c r="Q499" s="73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73"/>
      <c r="AE499" s="73"/>
      <c r="AF499" s="73"/>
      <c r="AG499" s="95"/>
      <c r="AH499" s="95"/>
      <c r="AI499" s="73"/>
      <c r="AJ499" s="73"/>
      <c r="AK499" s="95"/>
      <c r="AL499" s="95"/>
      <c r="AM499" s="73"/>
      <c r="AN499" s="73"/>
      <c r="AO499" s="95"/>
      <c r="AP499" s="95"/>
      <c r="AQ499" s="73"/>
      <c r="AR499" s="73"/>
      <c r="AS499" s="95"/>
      <c r="AT499" s="95"/>
      <c r="AU499" s="73"/>
      <c r="AV499" s="73"/>
      <c r="AW499" s="95"/>
      <c r="AX499" s="95"/>
      <c r="AY499" s="73"/>
      <c r="AZ499" s="73"/>
      <c r="BA499" s="95"/>
      <c r="BB499" s="95"/>
      <c r="BC499" s="73"/>
      <c r="BD499" s="73"/>
      <c r="BE499" s="95"/>
      <c r="BF499" s="95"/>
      <c r="BG499" s="73"/>
      <c r="BH499" s="73"/>
      <c r="BI499" s="95"/>
      <c r="BJ499" s="95"/>
      <c r="BK499" s="73"/>
      <c r="BL499" s="73"/>
      <c r="BM499" s="95"/>
      <c r="BN499" s="95"/>
      <c r="BO499" s="73"/>
      <c r="BP499" s="73"/>
      <c r="BQ499" s="95"/>
      <c r="BR499" s="95"/>
      <c r="BS499" s="73"/>
      <c r="BT499" s="73"/>
      <c r="BU499" s="95"/>
      <c r="BV499" s="95"/>
      <c r="BW499" s="73"/>
      <c r="BX499" s="73"/>
      <c r="BY499" s="95"/>
      <c r="BZ499" s="95"/>
      <c r="CA499" s="73"/>
      <c r="CB499" s="73"/>
      <c r="CC499" s="95"/>
      <c r="CD499" s="9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9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23"/>
      <c r="I500" s="73"/>
      <c r="J500" s="73"/>
      <c r="K500" s="73"/>
      <c r="L500" s="73"/>
      <c r="M500" s="73"/>
      <c r="N500" s="73"/>
      <c r="O500" s="73"/>
      <c r="P500" s="73"/>
      <c r="Q500" s="73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73"/>
      <c r="AE500" s="73"/>
      <c r="AF500" s="73"/>
      <c r="AG500" s="95"/>
      <c r="AH500" s="95"/>
      <c r="AI500" s="73"/>
      <c r="AJ500" s="73"/>
      <c r="AK500" s="95"/>
      <c r="AL500" s="95"/>
      <c r="AM500" s="73"/>
      <c r="AN500" s="73"/>
      <c r="AO500" s="95"/>
      <c r="AP500" s="95"/>
      <c r="AQ500" s="73"/>
      <c r="AR500" s="73"/>
      <c r="AS500" s="95"/>
      <c r="AT500" s="95"/>
      <c r="AU500" s="73"/>
      <c r="AV500" s="73"/>
      <c r="AW500" s="95"/>
      <c r="AX500" s="95"/>
      <c r="AY500" s="73"/>
      <c r="AZ500" s="73"/>
      <c r="BA500" s="95"/>
      <c r="BB500" s="95"/>
      <c r="BC500" s="73"/>
      <c r="BD500" s="73"/>
      <c r="BE500" s="95"/>
      <c r="BF500" s="95"/>
      <c r="BG500" s="73"/>
      <c r="BH500" s="73"/>
      <c r="BI500" s="95"/>
      <c r="BJ500" s="95"/>
      <c r="BK500" s="73"/>
      <c r="BL500" s="73"/>
      <c r="BM500" s="95"/>
      <c r="BN500" s="95"/>
      <c r="BO500" s="73"/>
      <c r="BP500" s="73"/>
      <c r="BQ500" s="95"/>
      <c r="BR500" s="95"/>
      <c r="BS500" s="73"/>
      <c r="BT500" s="73"/>
      <c r="BU500" s="95"/>
      <c r="BV500" s="95"/>
      <c r="BW500" s="73"/>
      <c r="BX500" s="73"/>
      <c r="BY500" s="95"/>
      <c r="BZ500" s="95"/>
      <c r="CA500" s="73"/>
      <c r="CB500" s="73"/>
      <c r="CC500" s="95"/>
      <c r="CD500" s="9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9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23"/>
      <c r="I501" s="73"/>
      <c r="J501" s="73"/>
      <c r="K501" s="73"/>
      <c r="L501" s="73"/>
      <c r="M501" s="73"/>
      <c r="N501" s="73"/>
      <c r="O501" s="73"/>
      <c r="P501" s="73"/>
      <c r="Q501" s="73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73"/>
      <c r="AE501" s="73"/>
      <c r="AF501" s="73"/>
      <c r="AG501" s="95"/>
      <c r="AH501" s="95"/>
      <c r="AI501" s="73"/>
      <c r="AJ501" s="73"/>
      <c r="AK501" s="95"/>
      <c r="AL501" s="95"/>
      <c r="AM501" s="73"/>
      <c r="AN501" s="73"/>
      <c r="AO501" s="95"/>
      <c r="AP501" s="95"/>
      <c r="AQ501" s="73"/>
      <c r="AR501" s="73"/>
      <c r="AS501" s="95"/>
      <c r="AT501" s="95"/>
      <c r="AU501" s="73"/>
      <c r="AV501" s="73"/>
      <c r="AW501" s="95"/>
      <c r="AX501" s="95"/>
      <c r="AY501" s="73"/>
      <c r="AZ501" s="73"/>
      <c r="BA501" s="95"/>
      <c r="BB501" s="95"/>
      <c r="BC501" s="73"/>
      <c r="BD501" s="73"/>
      <c r="BE501" s="95"/>
      <c r="BF501" s="95"/>
      <c r="BG501" s="73"/>
      <c r="BH501" s="73"/>
      <c r="BI501" s="95"/>
      <c r="BJ501" s="95"/>
      <c r="BK501" s="73"/>
      <c r="BL501" s="73"/>
      <c r="BM501" s="95"/>
      <c r="BN501" s="95"/>
      <c r="BO501" s="73"/>
      <c r="BP501" s="73"/>
      <c r="BQ501" s="95"/>
      <c r="BR501" s="95"/>
      <c r="BS501" s="73"/>
      <c r="BT501" s="73"/>
      <c r="BU501" s="95"/>
      <c r="BV501" s="95"/>
      <c r="BW501" s="73"/>
      <c r="BX501" s="73"/>
      <c r="BY501" s="95"/>
      <c r="BZ501" s="95"/>
      <c r="CA501" s="73"/>
      <c r="CB501" s="73"/>
      <c r="CC501" s="95"/>
      <c r="CD501" s="9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9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23"/>
      <c r="I502" s="73"/>
      <c r="J502" s="73"/>
      <c r="K502" s="73"/>
      <c r="L502" s="73"/>
      <c r="M502" s="73"/>
      <c r="N502" s="73"/>
      <c r="O502" s="73"/>
      <c r="P502" s="73"/>
      <c r="Q502" s="73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73"/>
      <c r="AE502" s="73"/>
      <c r="AF502" s="73"/>
      <c r="AG502" s="95"/>
      <c r="AH502" s="95"/>
      <c r="AI502" s="73"/>
      <c r="AJ502" s="73"/>
      <c r="AK502" s="95"/>
      <c r="AL502" s="95"/>
      <c r="AM502" s="73"/>
      <c r="AN502" s="73"/>
      <c r="AO502" s="95"/>
      <c r="AP502" s="95"/>
      <c r="AQ502" s="73"/>
      <c r="AR502" s="73"/>
      <c r="AS502" s="95"/>
      <c r="AT502" s="95"/>
      <c r="AU502" s="73"/>
      <c r="AV502" s="73"/>
      <c r="AW502" s="95"/>
      <c r="AX502" s="95"/>
      <c r="AY502" s="73"/>
      <c r="AZ502" s="73"/>
      <c r="BA502" s="95"/>
      <c r="BB502" s="95"/>
      <c r="BC502" s="73"/>
      <c r="BD502" s="73"/>
      <c r="BE502" s="95"/>
      <c r="BF502" s="95"/>
      <c r="BG502" s="73"/>
      <c r="BH502" s="73"/>
      <c r="BI502" s="95"/>
      <c r="BJ502" s="95"/>
      <c r="BK502" s="73"/>
      <c r="BL502" s="73"/>
      <c r="BM502" s="95"/>
      <c r="BN502" s="95"/>
      <c r="BO502" s="73"/>
      <c r="BP502" s="73"/>
      <c r="BQ502" s="95"/>
      <c r="BR502" s="95"/>
      <c r="BS502" s="73"/>
      <c r="BT502" s="73"/>
      <c r="BU502" s="95"/>
      <c r="BV502" s="95"/>
      <c r="BW502" s="73"/>
      <c r="BX502" s="73"/>
      <c r="BY502" s="95"/>
      <c r="BZ502" s="95"/>
      <c r="CA502" s="73"/>
      <c r="CB502" s="73"/>
      <c r="CC502" s="95"/>
      <c r="CD502" s="9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9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23"/>
      <c r="I503" s="73"/>
      <c r="J503" s="73"/>
      <c r="K503" s="73"/>
      <c r="L503" s="73"/>
      <c r="M503" s="73"/>
      <c r="N503" s="73"/>
      <c r="O503" s="73"/>
      <c r="P503" s="73"/>
      <c r="Q503" s="73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73"/>
      <c r="AE503" s="73"/>
      <c r="AF503" s="73"/>
      <c r="AG503" s="95"/>
      <c r="AH503" s="95"/>
      <c r="AI503" s="73"/>
      <c r="AJ503" s="73"/>
      <c r="AK503" s="95"/>
      <c r="AL503" s="95"/>
      <c r="AM503" s="73"/>
      <c r="AN503" s="73"/>
      <c r="AO503" s="95"/>
      <c r="AP503" s="95"/>
      <c r="AQ503" s="73"/>
      <c r="AR503" s="73"/>
      <c r="AS503" s="95"/>
      <c r="AT503" s="95"/>
      <c r="AU503" s="73"/>
      <c r="AV503" s="73"/>
      <c r="AW503" s="95"/>
      <c r="AX503" s="95"/>
      <c r="AY503" s="73"/>
      <c r="AZ503" s="73"/>
      <c r="BA503" s="95"/>
      <c r="BB503" s="95"/>
      <c r="BC503" s="73"/>
      <c r="BD503" s="73"/>
      <c r="BE503" s="95"/>
      <c r="BF503" s="95"/>
      <c r="BG503" s="73"/>
      <c r="BH503" s="73"/>
      <c r="BI503" s="95"/>
      <c r="BJ503" s="95"/>
      <c r="BK503" s="73"/>
      <c r="BL503" s="73"/>
      <c r="BM503" s="95"/>
      <c r="BN503" s="95"/>
      <c r="BO503" s="73"/>
      <c r="BP503" s="73"/>
      <c r="BQ503" s="95"/>
      <c r="BR503" s="95"/>
      <c r="BS503" s="73"/>
      <c r="BT503" s="73"/>
      <c r="BU503" s="95"/>
      <c r="BV503" s="95"/>
      <c r="BW503" s="73"/>
      <c r="BX503" s="73"/>
      <c r="BY503" s="95"/>
      <c r="BZ503" s="95"/>
      <c r="CA503" s="73"/>
      <c r="CB503" s="73"/>
      <c r="CC503" s="95"/>
      <c r="CD503" s="9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9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23"/>
      <c r="I504" s="73"/>
      <c r="J504" s="73"/>
      <c r="K504" s="73"/>
      <c r="L504" s="73"/>
      <c r="M504" s="73"/>
      <c r="N504" s="73"/>
      <c r="O504" s="73"/>
      <c r="P504" s="73"/>
      <c r="Q504" s="73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73"/>
      <c r="AE504" s="73"/>
      <c r="AF504" s="73"/>
      <c r="AG504" s="95"/>
      <c r="AH504" s="95"/>
      <c r="AI504" s="73"/>
      <c r="AJ504" s="73"/>
      <c r="AK504" s="95"/>
      <c r="AL504" s="95"/>
      <c r="AM504" s="73"/>
      <c r="AN504" s="73"/>
      <c r="AO504" s="95"/>
      <c r="AP504" s="95"/>
      <c r="AQ504" s="73"/>
      <c r="AR504" s="73"/>
      <c r="AS504" s="95"/>
      <c r="AT504" s="95"/>
      <c r="AU504" s="73"/>
      <c r="AV504" s="73"/>
      <c r="AW504" s="95"/>
      <c r="AX504" s="95"/>
      <c r="AY504" s="73"/>
      <c r="AZ504" s="73"/>
      <c r="BA504" s="95"/>
      <c r="BB504" s="95"/>
      <c r="BC504" s="73"/>
      <c r="BD504" s="73"/>
      <c r="BE504" s="95"/>
      <c r="BF504" s="95"/>
      <c r="BG504" s="73"/>
      <c r="BH504" s="73"/>
      <c r="BI504" s="95"/>
      <c r="BJ504" s="95"/>
      <c r="BK504" s="73"/>
      <c r="BL504" s="73"/>
      <c r="BM504" s="95"/>
      <c r="BN504" s="95"/>
      <c r="BO504" s="73"/>
      <c r="BP504" s="73"/>
      <c r="BQ504" s="95"/>
      <c r="BR504" s="95"/>
      <c r="BS504" s="73"/>
      <c r="BT504" s="73"/>
      <c r="BU504" s="95"/>
      <c r="BV504" s="95"/>
      <c r="BW504" s="73"/>
      <c r="BX504" s="73"/>
      <c r="BY504" s="95"/>
      <c r="BZ504" s="95"/>
      <c r="CA504" s="73"/>
      <c r="CB504" s="73"/>
      <c r="CC504" s="95"/>
      <c r="CD504" s="9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9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23"/>
      <c r="I505" s="73"/>
      <c r="J505" s="73"/>
      <c r="K505" s="73"/>
      <c r="L505" s="73"/>
      <c r="M505" s="73"/>
      <c r="N505" s="73"/>
      <c r="O505" s="73"/>
      <c r="P505" s="73"/>
      <c r="Q505" s="73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73"/>
      <c r="AE505" s="73"/>
      <c r="AF505" s="73"/>
      <c r="AG505" s="95"/>
      <c r="AH505" s="95"/>
      <c r="AI505" s="73"/>
      <c r="AJ505" s="73"/>
      <c r="AK505" s="95"/>
      <c r="AL505" s="95"/>
      <c r="AM505" s="73"/>
      <c r="AN505" s="73"/>
      <c r="AO505" s="95"/>
      <c r="AP505" s="95"/>
      <c r="AQ505" s="73"/>
      <c r="AR505" s="73"/>
      <c r="AS505" s="95"/>
      <c r="AT505" s="95"/>
      <c r="AU505" s="73"/>
      <c r="AV505" s="73"/>
      <c r="AW505" s="95"/>
      <c r="AX505" s="95"/>
      <c r="AY505" s="73"/>
      <c r="AZ505" s="73"/>
      <c r="BA505" s="95"/>
      <c r="BB505" s="95"/>
      <c r="BC505" s="73"/>
      <c r="BD505" s="73"/>
      <c r="BE505" s="95"/>
      <c r="BF505" s="95"/>
      <c r="BG505" s="73"/>
      <c r="BH505" s="73"/>
      <c r="BI505" s="95"/>
      <c r="BJ505" s="95"/>
      <c r="BK505" s="73"/>
      <c r="BL505" s="73"/>
      <c r="BM505" s="95"/>
      <c r="BN505" s="95"/>
      <c r="BO505" s="73"/>
      <c r="BP505" s="73"/>
      <c r="BQ505" s="95"/>
      <c r="BR505" s="95"/>
      <c r="BS505" s="73"/>
      <c r="BT505" s="73"/>
      <c r="BU505" s="95"/>
      <c r="BV505" s="95"/>
      <c r="BW505" s="73"/>
      <c r="BX505" s="73"/>
      <c r="BY505" s="95"/>
      <c r="BZ505" s="95"/>
      <c r="CA505" s="73"/>
      <c r="CB505" s="73"/>
      <c r="CC505" s="95"/>
      <c r="CD505" s="9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9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23"/>
      <c r="I506" s="73"/>
      <c r="J506" s="73"/>
      <c r="K506" s="73"/>
      <c r="L506" s="73"/>
      <c r="M506" s="73"/>
      <c r="N506" s="73"/>
      <c r="O506" s="73"/>
      <c r="P506" s="73"/>
      <c r="Q506" s="73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73"/>
      <c r="AE506" s="73"/>
      <c r="AF506" s="73"/>
      <c r="AG506" s="95"/>
      <c r="AH506" s="95"/>
      <c r="AI506" s="73"/>
      <c r="AJ506" s="73"/>
      <c r="AK506" s="95"/>
      <c r="AL506" s="95"/>
      <c r="AM506" s="73"/>
      <c r="AN506" s="73"/>
      <c r="AO506" s="95"/>
      <c r="AP506" s="95"/>
      <c r="AQ506" s="73"/>
      <c r="AR506" s="73"/>
      <c r="AS506" s="95"/>
      <c r="AT506" s="95"/>
      <c r="AU506" s="73"/>
      <c r="AV506" s="73"/>
      <c r="AW506" s="95"/>
      <c r="AX506" s="95"/>
      <c r="AY506" s="73"/>
      <c r="AZ506" s="73"/>
      <c r="BA506" s="95"/>
      <c r="BB506" s="95"/>
      <c r="BC506" s="73"/>
      <c r="BD506" s="73"/>
      <c r="BE506" s="95"/>
      <c r="BF506" s="95"/>
      <c r="BG506" s="73"/>
      <c r="BH506" s="73"/>
      <c r="BI506" s="95"/>
      <c r="BJ506" s="95"/>
      <c r="BK506" s="73"/>
      <c r="BL506" s="73"/>
      <c r="BM506" s="95"/>
      <c r="BN506" s="95"/>
      <c r="BO506" s="73"/>
      <c r="BP506" s="73"/>
      <c r="BQ506" s="95"/>
      <c r="BR506" s="95"/>
      <c r="BS506" s="73"/>
      <c r="BT506" s="73"/>
      <c r="BU506" s="95"/>
      <c r="BV506" s="95"/>
      <c r="BW506" s="73"/>
      <c r="BX506" s="73"/>
      <c r="BY506" s="95"/>
      <c r="BZ506" s="95"/>
      <c r="CA506" s="73"/>
      <c r="CB506" s="73"/>
      <c r="CC506" s="95"/>
      <c r="CD506" s="9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9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23"/>
      <c r="I507" s="73"/>
      <c r="J507" s="73"/>
      <c r="K507" s="73"/>
      <c r="L507" s="73"/>
      <c r="M507" s="73"/>
      <c r="N507" s="73"/>
      <c r="O507" s="73"/>
      <c r="P507" s="73"/>
      <c r="Q507" s="73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73"/>
      <c r="AE507" s="73"/>
      <c r="AF507" s="73"/>
      <c r="AG507" s="95"/>
      <c r="AH507" s="95"/>
      <c r="AI507" s="73"/>
      <c r="AJ507" s="73"/>
      <c r="AK507" s="95"/>
      <c r="AL507" s="95"/>
      <c r="AM507" s="73"/>
      <c r="AN507" s="73"/>
      <c r="AO507" s="95"/>
      <c r="AP507" s="95"/>
      <c r="AQ507" s="73"/>
      <c r="AR507" s="73"/>
      <c r="AS507" s="95"/>
      <c r="AT507" s="95"/>
      <c r="AU507" s="73"/>
      <c r="AV507" s="73"/>
      <c r="AW507" s="95"/>
      <c r="AX507" s="95"/>
      <c r="AY507" s="73"/>
      <c r="AZ507" s="73"/>
      <c r="BA507" s="95"/>
      <c r="BB507" s="95"/>
      <c r="BC507" s="73"/>
      <c r="BD507" s="73"/>
      <c r="BE507" s="95"/>
      <c r="BF507" s="95"/>
      <c r="BG507" s="73"/>
      <c r="BH507" s="73"/>
      <c r="BI507" s="95"/>
      <c r="BJ507" s="95"/>
      <c r="BK507" s="73"/>
      <c r="BL507" s="73"/>
      <c r="BM507" s="95"/>
      <c r="BN507" s="95"/>
      <c r="BO507" s="73"/>
      <c r="BP507" s="73"/>
      <c r="BQ507" s="95"/>
      <c r="BR507" s="95"/>
      <c r="BS507" s="73"/>
      <c r="BT507" s="73"/>
      <c r="BU507" s="95"/>
      <c r="BV507" s="95"/>
      <c r="BW507" s="73"/>
      <c r="BX507" s="73"/>
      <c r="BY507" s="95"/>
      <c r="BZ507" s="95"/>
      <c r="CA507" s="73"/>
      <c r="CB507" s="73"/>
      <c r="CC507" s="95"/>
      <c r="CD507" s="9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9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23"/>
      <c r="I508" s="73"/>
      <c r="J508" s="73"/>
      <c r="K508" s="73"/>
      <c r="L508" s="73"/>
      <c r="M508" s="73"/>
      <c r="N508" s="73"/>
      <c r="O508" s="73"/>
      <c r="P508" s="73"/>
      <c r="Q508" s="73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73"/>
      <c r="AE508" s="73"/>
      <c r="AF508" s="73"/>
      <c r="AG508" s="95"/>
      <c r="AH508" s="95"/>
      <c r="AI508" s="73"/>
      <c r="AJ508" s="73"/>
      <c r="AK508" s="95"/>
      <c r="AL508" s="95"/>
      <c r="AM508" s="73"/>
      <c r="AN508" s="73"/>
      <c r="AO508" s="95"/>
      <c r="AP508" s="95"/>
      <c r="AQ508" s="73"/>
      <c r="AR508" s="73"/>
      <c r="AS508" s="95"/>
      <c r="AT508" s="95"/>
      <c r="AU508" s="73"/>
      <c r="AV508" s="73"/>
      <c r="AW508" s="95"/>
      <c r="AX508" s="95"/>
      <c r="AY508" s="73"/>
      <c r="AZ508" s="73"/>
      <c r="BA508" s="95"/>
      <c r="BB508" s="95"/>
      <c r="BC508" s="73"/>
      <c r="BD508" s="73"/>
      <c r="BE508" s="95"/>
      <c r="BF508" s="95"/>
      <c r="BG508" s="73"/>
      <c r="BH508" s="73"/>
      <c r="BI508" s="95"/>
      <c r="BJ508" s="95"/>
      <c r="BK508" s="73"/>
      <c r="BL508" s="73"/>
      <c r="BM508" s="95"/>
      <c r="BN508" s="95"/>
      <c r="BO508" s="73"/>
      <c r="BP508" s="73"/>
      <c r="BQ508" s="95"/>
      <c r="BR508" s="95"/>
      <c r="BS508" s="73"/>
      <c r="BT508" s="73"/>
      <c r="BU508" s="95"/>
      <c r="BV508" s="95"/>
      <c r="BW508" s="73"/>
      <c r="BX508" s="73"/>
      <c r="BY508" s="95"/>
      <c r="BZ508" s="95"/>
      <c r="CA508" s="73"/>
      <c r="CB508" s="73"/>
      <c r="CC508" s="95"/>
      <c r="CD508" s="9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9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23"/>
      <c r="I509" s="73"/>
      <c r="J509" s="73"/>
      <c r="K509" s="73"/>
      <c r="L509" s="73"/>
      <c r="M509" s="73"/>
      <c r="N509" s="73"/>
      <c r="O509" s="73"/>
      <c r="P509" s="73"/>
      <c r="Q509" s="73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73"/>
      <c r="AE509" s="73"/>
      <c r="AF509" s="73"/>
      <c r="AG509" s="95"/>
      <c r="AH509" s="95"/>
      <c r="AI509" s="73"/>
      <c r="AJ509" s="73"/>
      <c r="AK509" s="95"/>
      <c r="AL509" s="95"/>
      <c r="AM509" s="73"/>
      <c r="AN509" s="73"/>
      <c r="AO509" s="95"/>
      <c r="AP509" s="95"/>
      <c r="AQ509" s="73"/>
      <c r="AR509" s="73"/>
      <c r="AS509" s="95"/>
      <c r="AT509" s="95"/>
      <c r="AU509" s="73"/>
      <c r="AV509" s="73"/>
      <c r="AW509" s="95"/>
      <c r="AX509" s="95"/>
      <c r="AY509" s="73"/>
      <c r="AZ509" s="73"/>
      <c r="BA509" s="95"/>
      <c r="BB509" s="95"/>
      <c r="BC509" s="73"/>
      <c r="BD509" s="73"/>
      <c r="BE509" s="95"/>
      <c r="BF509" s="95"/>
      <c r="BG509" s="73"/>
      <c r="BH509" s="73"/>
      <c r="BI509" s="95"/>
      <c r="BJ509" s="95"/>
      <c r="BK509" s="73"/>
      <c r="BL509" s="73"/>
      <c r="BM509" s="95"/>
      <c r="BN509" s="95"/>
      <c r="BO509" s="73"/>
      <c r="BP509" s="73"/>
      <c r="BQ509" s="95"/>
      <c r="BR509" s="95"/>
      <c r="BS509" s="73"/>
      <c r="BT509" s="73"/>
      <c r="BU509" s="95"/>
      <c r="BV509" s="95"/>
      <c r="BW509" s="73"/>
      <c r="BX509" s="73"/>
      <c r="BY509" s="95"/>
      <c r="BZ509" s="95"/>
      <c r="CA509" s="73"/>
      <c r="CB509" s="73"/>
      <c r="CC509" s="95"/>
      <c r="CD509" s="9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9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23"/>
      <c r="I510" s="73"/>
      <c r="J510" s="73"/>
      <c r="K510" s="73"/>
      <c r="L510" s="73"/>
      <c r="M510" s="73"/>
      <c r="N510" s="73"/>
      <c r="O510" s="73"/>
      <c r="P510" s="73"/>
      <c r="Q510" s="73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73"/>
      <c r="AE510" s="73"/>
      <c r="AF510" s="73"/>
      <c r="AG510" s="95"/>
      <c r="AH510" s="95"/>
      <c r="AI510" s="73"/>
      <c r="AJ510" s="73"/>
      <c r="AK510" s="95"/>
      <c r="AL510" s="95"/>
      <c r="AM510" s="73"/>
      <c r="AN510" s="73"/>
      <c r="AO510" s="95"/>
      <c r="AP510" s="95"/>
      <c r="AQ510" s="73"/>
      <c r="AR510" s="73"/>
      <c r="AS510" s="95"/>
      <c r="AT510" s="95"/>
      <c r="AU510" s="73"/>
      <c r="AV510" s="73"/>
      <c r="AW510" s="95"/>
      <c r="AX510" s="95"/>
      <c r="AY510" s="73"/>
      <c r="AZ510" s="73"/>
      <c r="BA510" s="95"/>
      <c r="BB510" s="95"/>
      <c r="BC510" s="73"/>
      <c r="BD510" s="73"/>
      <c r="BE510" s="95"/>
      <c r="BF510" s="95"/>
      <c r="BG510" s="73"/>
      <c r="BH510" s="73"/>
      <c r="BI510" s="95"/>
      <c r="BJ510" s="95"/>
      <c r="BK510" s="73"/>
      <c r="BL510" s="73"/>
      <c r="BM510" s="95"/>
      <c r="BN510" s="95"/>
      <c r="BO510" s="73"/>
      <c r="BP510" s="73"/>
      <c r="BQ510" s="95"/>
      <c r="BR510" s="95"/>
      <c r="BS510" s="73"/>
      <c r="BT510" s="73"/>
      <c r="BU510" s="95"/>
      <c r="BV510" s="95"/>
      <c r="BW510" s="73"/>
      <c r="BX510" s="73"/>
      <c r="BY510" s="95"/>
      <c r="BZ510" s="95"/>
      <c r="CA510" s="73"/>
      <c r="CB510" s="73"/>
      <c r="CC510" s="95"/>
      <c r="CD510" s="9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9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23"/>
      <c r="I511" s="73"/>
      <c r="J511" s="73"/>
      <c r="K511" s="73"/>
      <c r="L511" s="73"/>
      <c r="M511" s="73"/>
      <c r="N511" s="73"/>
      <c r="O511" s="73"/>
      <c r="P511" s="73"/>
      <c r="Q511" s="73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73"/>
      <c r="AE511" s="73"/>
      <c r="AF511" s="73"/>
      <c r="AG511" s="95"/>
      <c r="AH511" s="95"/>
      <c r="AI511" s="73"/>
      <c r="AJ511" s="73"/>
      <c r="AK511" s="95"/>
      <c r="AL511" s="95"/>
      <c r="AM511" s="73"/>
      <c r="AN511" s="73"/>
      <c r="AO511" s="95"/>
      <c r="AP511" s="95"/>
      <c r="AQ511" s="73"/>
      <c r="AR511" s="73"/>
      <c r="AS511" s="95"/>
      <c r="AT511" s="95"/>
      <c r="AU511" s="73"/>
      <c r="AV511" s="73"/>
      <c r="AW511" s="95"/>
      <c r="AX511" s="95"/>
      <c r="AY511" s="73"/>
      <c r="AZ511" s="73"/>
      <c r="BA511" s="95"/>
      <c r="BB511" s="95"/>
      <c r="BC511" s="73"/>
      <c r="BD511" s="73"/>
      <c r="BE511" s="95"/>
      <c r="BF511" s="95"/>
      <c r="BG511" s="73"/>
      <c r="BH511" s="73"/>
      <c r="BI511" s="95"/>
      <c r="BJ511" s="95"/>
      <c r="BK511" s="73"/>
      <c r="BL511" s="73"/>
      <c r="BM511" s="95"/>
      <c r="BN511" s="95"/>
      <c r="BO511" s="73"/>
      <c r="BP511" s="73"/>
      <c r="BQ511" s="95"/>
      <c r="BR511" s="95"/>
      <c r="BS511" s="73"/>
      <c r="BT511" s="73"/>
      <c r="BU511" s="95"/>
      <c r="BV511" s="95"/>
      <c r="BW511" s="73"/>
      <c r="BX511" s="73"/>
      <c r="BY511" s="95"/>
      <c r="BZ511" s="95"/>
      <c r="CA511" s="73"/>
      <c r="CB511" s="73"/>
      <c r="CC511" s="95"/>
      <c r="CD511" s="9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9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23"/>
      <c r="I512" s="73"/>
      <c r="J512" s="73"/>
      <c r="K512" s="73"/>
      <c r="L512" s="73"/>
      <c r="M512" s="73"/>
      <c r="N512" s="73"/>
      <c r="O512" s="73"/>
      <c r="P512" s="73"/>
      <c r="Q512" s="73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73"/>
      <c r="AE512" s="73"/>
      <c r="AF512" s="73"/>
      <c r="AG512" s="95"/>
      <c r="AH512" s="95"/>
      <c r="AI512" s="73"/>
      <c r="AJ512" s="73"/>
      <c r="AK512" s="95"/>
      <c r="AL512" s="95"/>
      <c r="AM512" s="73"/>
      <c r="AN512" s="73"/>
      <c r="AO512" s="95"/>
      <c r="AP512" s="95"/>
      <c r="AQ512" s="73"/>
      <c r="AR512" s="73"/>
      <c r="AS512" s="95"/>
      <c r="AT512" s="95"/>
      <c r="AU512" s="73"/>
      <c r="AV512" s="73"/>
      <c r="AW512" s="95"/>
      <c r="AX512" s="95"/>
      <c r="AY512" s="73"/>
      <c r="AZ512" s="73"/>
      <c r="BA512" s="95"/>
      <c r="BB512" s="95"/>
      <c r="BC512" s="73"/>
      <c r="BD512" s="73"/>
      <c r="BE512" s="95"/>
      <c r="BF512" s="95"/>
      <c r="BG512" s="73"/>
      <c r="BH512" s="73"/>
      <c r="BI512" s="95"/>
      <c r="BJ512" s="95"/>
      <c r="BK512" s="73"/>
      <c r="BL512" s="73"/>
      <c r="BM512" s="95"/>
      <c r="BN512" s="95"/>
      <c r="BO512" s="73"/>
      <c r="BP512" s="73"/>
      <c r="BQ512" s="95"/>
      <c r="BR512" s="95"/>
      <c r="BS512" s="73"/>
      <c r="BT512" s="73"/>
      <c r="BU512" s="95"/>
      <c r="BV512" s="95"/>
      <c r="BW512" s="73"/>
      <c r="BX512" s="73"/>
      <c r="BY512" s="95"/>
      <c r="BZ512" s="95"/>
      <c r="CA512" s="73"/>
      <c r="CB512" s="73"/>
      <c r="CC512" s="95"/>
      <c r="CD512" s="9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9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23"/>
      <c r="I513" s="73"/>
      <c r="J513" s="73"/>
      <c r="K513" s="73"/>
      <c r="L513" s="73"/>
      <c r="M513" s="73"/>
      <c r="N513" s="73"/>
      <c r="O513" s="73"/>
      <c r="P513" s="73"/>
      <c r="Q513" s="73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73"/>
      <c r="AE513" s="73"/>
      <c r="AF513" s="73"/>
      <c r="AG513" s="95"/>
      <c r="AH513" s="95"/>
      <c r="AI513" s="73"/>
      <c r="AJ513" s="73"/>
      <c r="AK513" s="95"/>
      <c r="AL513" s="95"/>
      <c r="AM513" s="73"/>
      <c r="AN513" s="73"/>
      <c r="AO513" s="95"/>
      <c r="AP513" s="95"/>
      <c r="AQ513" s="73"/>
      <c r="AR513" s="73"/>
      <c r="AS513" s="95"/>
      <c r="AT513" s="95"/>
      <c r="AU513" s="73"/>
      <c r="AV513" s="73"/>
      <c r="AW513" s="95"/>
      <c r="AX513" s="95"/>
      <c r="AY513" s="73"/>
      <c r="AZ513" s="73"/>
      <c r="BA513" s="95"/>
      <c r="BB513" s="95"/>
      <c r="BC513" s="73"/>
      <c r="BD513" s="73"/>
      <c r="BE513" s="95"/>
      <c r="BF513" s="95"/>
      <c r="BG513" s="73"/>
      <c r="BH513" s="73"/>
      <c r="BI513" s="95"/>
      <c r="BJ513" s="95"/>
      <c r="BK513" s="73"/>
      <c r="BL513" s="73"/>
      <c r="BM513" s="95"/>
      <c r="BN513" s="95"/>
      <c r="BO513" s="73"/>
      <c r="BP513" s="73"/>
      <c r="BQ513" s="95"/>
      <c r="BR513" s="95"/>
      <c r="BS513" s="73"/>
      <c r="BT513" s="73"/>
      <c r="BU513" s="95"/>
      <c r="BV513" s="95"/>
      <c r="BW513" s="73"/>
      <c r="BX513" s="73"/>
      <c r="BY513" s="95"/>
      <c r="BZ513" s="95"/>
      <c r="CA513" s="73"/>
      <c r="CB513" s="73"/>
      <c r="CC513" s="95"/>
      <c r="CD513" s="9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9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23"/>
      <c r="I514" s="73"/>
      <c r="J514" s="73"/>
      <c r="K514" s="73"/>
      <c r="L514" s="73"/>
      <c r="M514" s="73"/>
      <c r="N514" s="73"/>
      <c r="O514" s="73"/>
      <c r="P514" s="73"/>
      <c r="Q514" s="73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73"/>
      <c r="AE514" s="73"/>
      <c r="AF514" s="73"/>
      <c r="AG514" s="95"/>
      <c r="AH514" s="95"/>
      <c r="AI514" s="73"/>
      <c r="AJ514" s="73"/>
      <c r="AK514" s="95"/>
      <c r="AL514" s="95"/>
      <c r="AM514" s="73"/>
      <c r="AN514" s="73"/>
      <c r="AO514" s="95"/>
      <c r="AP514" s="95"/>
      <c r="AQ514" s="73"/>
      <c r="AR514" s="73"/>
      <c r="AS514" s="95"/>
      <c r="AT514" s="95"/>
      <c r="AU514" s="73"/>
      <c r="AV514" s="73"/>
      <c r="AW514" s="95"/>
      <c r="AX514" s="95"/>
      <c r="AY514" s="73"/>
      <c r="AZ514" s="73"/>
      <c r="BA514" s="95"/>
      <c r="BB514" s="95"/>
      <c r="BC514" s="73"/>
      <c r="BD514" s="73"/>
      <c r="BE514" s="95"/>
      <c r="BF514" s="95"/>
      <c r="BG514" s="73"/>
      <c r="BH514" s="73"/>
      <c r="BI514" s="95"/>
      <c r="BJ514" s="95"/>
      <c r="BK514" s="73"/>
      <c r="BL514" s="73"/>
      <c r="BM514" s="95"/>
      <c r="BN514" s="95"/>
      <c r="BO514" s="73"/>
      <c r="BP514" s="73"/>
      <c r="BQ514" s="95"/>
      <c r="BR514" s="95"/>
      <c r="BS514" s="73"/>
      <c r="BT514" s="73"/>
      <c r="BU514" s="95"/>
      <c r="BV514" s="95"/>
      <c r="BW514" s="73"/>
      <c r="BX514" s="73"/>
      <c r="BY514" s="95"/>
      <c r="BZ514" s="95"/>
      <c r="CA514" s="73"/>
      <c r="CB514" s="73"/>
      <c r="CC514" s="95"/>
      <c r="CD514" s="9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9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23"/>
      <c r="I515" s="73"/>
      <c r="J515" s="73"/>
      <c r="K515" s="73"/>
      <c r="L515" s="73"/>
      <c r="M515" s="73"/>
      <c r="N515" s="73"/>
      <c r="O515" s="73"/>
      <c r="P515" s="73"/>
      <c r="Q515" s="73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73"/>
      <c r="AE515" s="73"/>
      <c r="AF515" s="73"/>
      <c r="AG515" s="95"/>
      <c r="AH515" s="95"/>
      <c r="AI515" s="73"/>
      <c r="AJ515" s="73"/>
      <c r="AK515" s="95"/>
      <c r="AL515" s="95"/>
      <c r="AM515" s="73"/>
      <c r="AN515" s="73"/>
      <c r="AO515" s="95"/>
      <c r="AP515" s="95"/>
      <c r="AQ515" s="73"/>
      <c r="AR515" s="73"/>
      <c r="AS515" s="95"/>
      <c r="AT515" s="95"/>
      <c r="AU515" s="73"/>
      <c r="AV515" s="73"/>
      <c r="AW515" s="95"/>
      <c r="AX515" s="95"/>
      <c r="AY515" s="73"/>
      <c r="AZ515" s="73"/>
      <c r="BA515" s="95"/>
      <c r="BB515" s="95"/>
      <c r="BC515" s="73"/>
      <c r="BD515" s="73"/>
      <c r="BE515" s="95"/>
      <c r="BF515" s="95"/>
      <c r="BG515" s="73"/>
      <c r="BH515" s="73"/>
      <c r="BI515" s="95"/>
      <c r="BJ515" s="95"/>
      <c r="BK515" s="73"/>
      <c r="BL515" s="73"/>
      <c r="BM515" s="95"/>
      <c r="BN515" s="95"/>
      <c r="BO515" s="73"/>
      <c r="BP515" s="73"/>
      <c r="BQ515" s="95"/>
      <c r="BR515" s="95"/>
      <c r="BS515" s="73"/>
      <c r="BT515" s="73"/>
      <c r="BU515" s="95"/>
      <c r="BV515" s="95"/>
      <c r="BW515" s="73"/>
      <c r="BX515" s="73"/>
      <c r="BY515" s="95"/>
      <c r="BZ515" s="95"/>
      <c r="CA515" s="73"/>
      <c r="CB515" s="73"/>
      <c r="CC515" s="95"/>
      <c r="CD515" s="9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9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23"/>
      <c r="I516" s="73"/>
      <c r="J516" s="73"/>
      <c r="K516" s="73"/>
      <c r="L516" s="73"/>
      <c r="M516" s="73"/>
      <c r="N516" s="73"/>
      <c r="O516" s="73"/>
      <c r="P516" s="73"/>
      <c r="Q516" s="73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73"/>
      <c r="AE516" s="73"/>
      <c r="AF516" s="73"/>
      <c r="AG516" s="95"/>
      <c r="AH516" s="95"/>
      <c r="AI516" s="73"/>
      <c r="AJ516" s="73"/>
      <c r="AK516" s="95"/>
      <c r="AL516" s="95"/>
      <c r="AM516" s="73"/>
      <c r="AN516" s="73"/>
      <c r="AO516" s="95"/>
      <c r="AP516" s="95"/>
      <c r="AQ516" s="73"/>
      <c r="AR516" s="73"/>
      <c r="AS516" s="95"/>
      <c r="AT516" s="95"/>
      <c r="AU516" s="73"/>
      <c r="AV516" s="73"/>
      <c r="AW516" s="95"/>
      <c r="AX516" s="95"/>
      <c r="AY516" s="73"/>
      <c r="AZ516" s="73"/>
      <c r="BA516" s="95"/>
      <c r="BB516" s="95"/>
      <c r="BC516" s="73"/>
      <c r="BD516" s="73"/>
      <c r="BE516" s="95"/>
      <c r="BF516" s="95"/>
      <c r="BG516" s="73"/>
      <c r="BH516" s="73"/>
      <c r="BI516" s="95"/>
      <c r="BJ516" s="95"/>
      <c r="BK516" s="73"/>
      <c r="BL516" s="73"/>
      <c r="BM516" s="95"/>
      <c r="BN516" s="95"/>
      <c r="BO516" s="73"/>
      <c r="BP516" s="73"/>
      <c r="BQ516" s="95"/>
      <c r="BR516" s="95"/>
      <c r="BS516" s="73"/>
      <c r="BT516" s="73"/>
      <c r="BU516" s="95"/>
      <c r="BV516" s="95"/>
      <c r="BW516" s="73"/>
      <c r="BX516" s="73"/>
      <c r="BY516" s="95"/>
      <c r="BZ516" s="95"/>
      <c r="CA516" s="73"/>
      <c r="CB516" s="73"/>
      <c r="CC516" s="95"/>
      <c r="CD516" s="9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9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23"/>
      <c r="I517" s="73"/>
      <c r="J517" s="73"/>
      <c r="K517" s="73"/>
      <c r="L517" s="73"/>
      <c r="M517" s="73"/>
      <c r="N517" s="73"/>
      <c r="O517" s="73"/>
      <c r="P517" s="73"/>
      <c r="Q517" s="73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73"/>
      <c r="AE517" s="73"/>
      <c r="AF517" s="73"/>
      <c r="AG517" s="95"/>
      <c r="AH517" s="95"/>
      <c r="AI517" s="73"/>
      <c r="AJ517" s="73"/>
      <c r="AK517" s="95"/>
      <c r="AL517" s="95"/>
      <c r="AM517" s="73"/>
      <c r="AN517" s="73"/>
      <c r="AO517" s="95"/>
      <c r="AP517" s="95"/>
      <c r="AQ517" s="73"/>
      <c r="AR517" s="73"/>
      <c r="AS517" s="95"/>
      <c r="AT517" s="95"/>
      <c r="AU517" s="73"/>
      <c r="AV517" s="73"/>
      <c r="AW517" s="95"/>
      <c r="AX517" s="95"/>
      <c r="AY517" s="73"/>
      <c r="AZ517" s="73"/>
      <c r="BA517" s="95"/>
      <c r="BB517" s="95"/>
      <c r="BC517" s="73"/>
      <c r="BD517" s="73"/>
      <c r="BE517" s="95"/>
      <c r="BF517" s="95"/>
      <c r="BG517" s="73"/>
      <c r="BH517" s="73"/>
      <c r="BI517" s="95"/>
      <c r="BJ517" s="95"/>
      <c r="BK517" s="73"/>
      <c r="BL517" s="73"/>
      <c r="BM517" s="95"/>
      <c r="BN517" s="95"/>
      <c r="BO517" s="73"/>
      <c r="BP517" s="73"/>
      <c r="BQ517" s="95"/>
      <c r="BR517" s="95"/>
      <c r="BS517" s="73"/>
      <c r="BT517" s="73"/>
      <c r="BU517" s="95"/>
      <c r="BV517" s="95"/>
      <c r="BW517" s="73"/>
      <c r="BX517" s="73"/>
      <c r="BY517" s="95"/>
      <c r="BZ517" s="95"/>
      <c r="CA517" s="73"/>
      <c r="CB517" s="73"/>
      <c r="CC517" s="95"/>
      <c r="CD517" s="9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9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23"/>
      <c r="I518" s="73"/>
      <c r="J518" s="73"/>
      <c r="K518" s="73"/>
      <c r="L518" s="73"/>
      <c r="M518" s="73"/>
      <c r="N518" s="73"/>
      <c r="O518" s="73"/>
      <c r="P518" s="73"/>
      <c r="Q518" s="73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73"/>
      <c r="AE518" s="73"/>
      <c r="AF518" s="73"/>
      <c r="AG518" s="95"/>
      <c r="AH518" s="95"/>
      <c r="AI518" s="73"/>
      <c r="AJ518" s="73"/>
      <c r="AK518" s="95"/>
      <c r="AL518" s="95"/>
      <c r="AM518" s="73"/>
      <c r="AN518" s="73"/>
      <c r="AO518" s="95"/>
      <c r="AP518" s="95"/>
      <c r="AQ518" s="73"/>
      <c r="AR518" s="73"/>
      <c r="AS518" s="95"/>
      <c r="AT518" s="95"/>
      <c r="AU518" s="73"/>
      <c r="AV518" s="73"/>
      <c r="AW518" s="95"/>
      <c r="AX518" s="95"/>
      <c r="AY518" s="73"/>
      <c r="AZ518" s="73"/>
      <c r="BA518" s="95"/>
      <c r="BB518" s="95"/>
      <c r="BC518" s="73"/>
      <c r="BD518" s="73"/>
      <c r="BE518" s="95"/>
      <c r="BF518" s="95"/>
      <c r="BG518" s="73"/>
      <c r="BH518" s="73"/>
      <c r="BI518" s="95"/>
      <c r="BJ518" s="95"/>
      <c r="BK518" s="73"/>
      <c r="BL518" s="73"/>
      <c r="BM518" s="95"/>
      <c r="BN518" s="95"/>
      <c r="BO518" s="73"/>
      <c r="BP518" s="73"/>
      <c r="BQ518" s="95"/>
      <c r="BR518" s="95"/>
      <c r="BS518" s="73"/>
      <c r="BT518" s="73"/>
      <c r="BU518" s="95"/>
      <c r="BV518" s="95"/>
      <c r="BW518" s="73"/>
      <c r="BX518" s="73"/>
      <c r="BY518" s="95"/>
      <c r="BZ518" s="95"/>
      <c r="CA518" s="73"/>
      <c r="CB518" s="73"/>
      <c r="CC518" s="95"/>
      <c r="CD518" s="9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9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23"/>
      <c r="I519" s="73"/>
      <c r="J519" s="73"/>
      <c r="K519" s="73"/>
      <c r="L519" s="73"/>
      <c r="M519" s="73"/>
      <c r="N519" s="73"/>
      <c r="O519" s="73"/>
      <c r="P519" s="73"/>
      <c r="Q519" s="73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73"/>
      <c r="AE519" s="73"/>
      <c r="AF519" s="73"/>
      <c r="AG519" s="95"/>
      <c r="AH519" s="95"/>
      <c r="AI519" s="73"/>
      <c r="AJ519" s="73"/>
      <c r="AK519" s="95"/>
      <c r="AL519" s="95"/>
      <c r="AM519" s="73"/>
      <c r="AN519" s="73"/>
      <c r="AO519" s="95"/>
      <c r="AP519" s="95"/>
      <c r="AQ519" s="73"/>
      <c r="AR519" s="73"/>
      <c r="AS519" s="95"/>
      <c r="AT519" s="95"/>
      <c r="AU519" s="73"/>
      <c r="AV519" s="73"/>
      <c r="AW519" s="95"/>
      <c r="AX519" s="95"/>
      <c r="AY519" s="73"/>
      <c r="AZ519" s="73"/>
      <c r="BA519" s="95"/>
      <c r="BB519" s="95"/>
      <c r="BC519" s="73"/>
      <c r="BD519" s="73"/>
      <c r="BE519" s="95"/>
      <c r="BF519" s="95"/>
      <c r="BG519" s="73"/>
      <c r="BH519" s="73"/>
      <c r="BI519" s="95"/>
      <c r="BJ519" s="95"/>
      <c r="BK519" s="73"/>
      <c r="BL519" s="73"/>
      <c r="BM519" s="95"/>
      <c r="BN519" s="95"/>
      <c r="BO519" s="73"/>
      <c r="BP519" s="73"/>
      <c r="BQ519" s="95"/>
      <c r="BR519" s="95"/>
      <c r="BS519" s="73"/>
      <c r="BT519" s="73"/>
      <c r="BU519" s="95"/>
      <c r="BV519" s="95"/>
      <c r="BW519" s="73"/>
      <c r="BX519" s="73"/>
      <c r="BY519" s="95"/>
      <c r="BZ519" s="95"/>
      <c r="CA519" s="73"/>
      <c r="CB519" s="73"/>
      <c r="CC519" s="95"/>
      <c r="CD519" s="9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9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23"/>
      <c r="I520" s="73"/>
      <c r="J520" s="73"/>
      <c r="K520" s="73"/>
      <c r="L520" s="73"/>
      <c r="M520" s="73"/>
      <c r="N520" s="73"/>
      <c r="O520" s="73"/>
      <c r="P520" s="73"/>
      <c r="Q520" s="73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73"/>
      <c r="AE520" s="73"/>
      <c r="AF520" s="73"/>
      <c r="AG520" s="95"/>
      <c r="AH520" s="95"/>
      <c r="AI520" s="73"/>
      <c r="AJ520" s="73"/>
      <c r="AK520" s="95"/>
      <c r="AL520" s="95"/>
      <c r="AM520" s="73"/>
      <c r="AN520" s="73"/>
      <c r="AO520" s="95"/>
      <c r="AP520" s="95"/>
      <c r="AQ520" s="73"/>
      <c r="AR520" s="73"/>
      <c r="AS520" s="95"/>
      <c r="AT520" s="95"/>
      <c r="AU520" s="73"/>
      <c r="AV520" s="73"/>
      <c r="AW520" s="95"/>
      <c r="AX520" s="95"/>
      <c r="AY520" s="73"/>
      <c r="AZ520" s="73"/>
      <c r="BA520" s="95"/>
      <c r="BB520" s="95"/>
      <c r="BC520" s="73"/>
      <c r="BD520" s="73"/>
      <c r="BE520" s="95"/>
      <c r="BF520" s="95"/>
      <c r="BG520" s="73"/>
      <c r="BH520" s="73"/>
      <c r="BI520" s="95"/>
      <c r="BJ520" s="95"/>
      <c r="BK520" s="73"/>
      <c r="BL520" s="73"/>
      <c r="BM520" s="95"/>
      <c r="BN520" s="95"/>
      <c r="BO520" s="73"/>
      <c r="BP520" s="73"/>
      <c r="BQ520" s="95"/>
      <c r="BR520" s="95"/>
      <c r="BS520" s="73"/>
      <c r="BT520" s="73"/>
      <c r="BU520" s="95"/>
      <c r="BV520" s="95"/>
      <c r="BW520" s="73"/>
      <c r="BX520" s="73"/>
      <c r="BY520" s="95"/>
      <c r="BZ520" s="95"/>
      <c r="CA520" s="73"/>
      <c r="CB520" s="73"/>
      <c r="CC520" s="95"/>
      <c r="CD520" s="9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9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23"/>
      <c r="I521" s="73"/>
      <c r="J521" s="73"/>
      <c r="K521" s="73"/>
      <c r="L521" s="73"/>
      <c r="M521" s="73"/>
      <c r="N521" s="73"/>
      <c r="O521" s="73"/>
      <c r="P521" s="73"/>
      <c r="Q521" s="73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73"/>
      <c r="AE521" s="73"/>
      <c r="AF521" s="73"/>
      <c r="AG521" s="95"/>
      <c r="AH521" s="95"/>
      <c r="AI521" s="73"/>
      <c r="AJ521" s="73"/>
      <c r="AK521" s="95"/>
      <c r="AL521" s="95"/>
      <c r="AM521" s="73"/>
      <c r="AN521" s="73"/>
      <c r="AO521" s="95"/>
      <c r="AP521" s="95"/>
      <c r="AQ521" s="73"/>
      <c r="AR521" s="73"/>
      <c r="AS521" s="95"/>
      <c r="AT521" s="95"/>
      <c r="AU521" s="73"/>
      <c r="AV521" s="73"/>
      <c r="AW521" s="95"/>
      <c r="AX521" s="95"/>
      <c r="AY521" s="73"/>
      <c r="AZ521" s="73"/>
      <c r="BA521" s="95"/>
      <c r="BB521" s="95"/>
      <c r="BC521" s="73"/>
      <c r="BD521" s="73"/>
      <c r="BE521" s="95"/>
      <c r="BF521" s="95"/>
      <c r="BG521" s="73"/>
      <c r="BH521" s="73"/>
      <c r="BI521" s="95"/>
      <c r="BJ521" s="95"/>
      <c r="BK521" s="73"/>
      <c r="BL521" s="73"/>
      <c r="BM521" s="95"/>
      <c r="BN521" s="95"/>
      <c r="BO521" s="73"/>
      <c r="BP521" s="73"/>
      <c r="BQ521" s="95"/>
      <c r="BR521" s="95"/>
      <c r="BS521" s="73"/>
      <c r="BT521" s="73"/>
      <c r="BU521" s="95"/>
      <c r="BV521" s="95"/>
      <c r="BW521" s="73"/>
      <c r="BX521" s="73"/>
      <c r="BY521" s="95"/>
      <c r="BZ521" s="95"/>
      <c r="CA521" s="73"/>
      <c r="CB521" s="73"/>
      <c r="CC521" s="95"/>
      <c r="CD521" s="9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9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23"/>
      <c r="I522" s="73"/>
      <c r="J522" s="73"/>
      <c r="K522" s="73"/>
      <c r="L522" s="73"/>
      <c r="M522" s="73"/>
      <c r="N522" s="73"/>
      <c r="O522" s="73"/>
      <c r="P522" s="73"/>
      <c r="Q522" s="73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73"/>
      <c r="AE522" s="73"/>
      <c r="AF522" s="73"/>
      <c r="AG522" s="95"/>
      <c r="AH522" s="95"/>
      <c r="AI522" s="73"/>
      <c r="AJ522" s="73"/>
      <c r="AK522" s="95"/>
      <c r="AL522" s="95"/>
      <c r="AM522" s="73"/>
      <c r="AN522" s="73"/>
      <c r="AO522" s="95"/>
      <c r="AP522" s="95"/>
      <c r="AQ522" s="73"/>
      <c r="AR522" s="73"/>
      <c r="AS522" s="95"/>
      <c r="AT522" s="95"/>
      <c r="AU522" s="73"/>
      <c r="AV522" s="73"/>
      <c r="AW522" s="95"/>
      <c r="AX522" s="95"/>
      <c r="AY522" s="73"/>
      <c r="AZ522" s="73"/>
      <c r="BA522" s="95"/>
      <c r="BB522" s="95"/>
      <c r="BC522" s="73"/>
      <c r="BD522" s="73"/>
      <c r="BE522" s="95"/>
      <c r="BF522" s="95"/>
      <c r="BG522" s="73"/>
      <c r="BH522" s="73"/>
      <c r="BI522" s="95"/>
      <c r="BJ522" s="95"/>
      <c r="BK522" s="73"/>
      <c r="BL522" s="73"/>
      <c r="BM522" s="95"/>
      <c r="BN522" s="95"/>
      <c r="BO522" s="73"/>
      <c r="BP522" s="73"/>
      <c r="BQ522" s="95"/>
      <c r="BR522" s="95"/>
      <c r="BS522" s="73"/>
      <c r="BT522" s="73"/>
      <c r="BU522" s="95"/>
      <c r="BV522" s="95"/>
      <c r="BW522" s="73"/>
      <c r="BX522" s="73"/>
      <c r="BY522" s="95"/>
      <c r="BZ522" s="95"/>
      <c r="CA522" s="73"/>
      <c r="CB522" s="73"/>
      <c r="CC522" s="95"/>
      <c r="CD522" s="9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9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23"/>
      <c r="I523" s="73"/>
      <c r="J523" s="73"/>
      <c r="K523" s="73"/>
      <c r="L523" s="73"/>
      <c r="M523" s="73"/>
      <c r="N523" s="73"/>
      <c r="O523" s="73"/>
      <c r="P523" s="73"/>
      <c r="Q523" s="73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73"/>
      <c r="AE523" s="73"/>
      <c r="AF523" s="73"/>
      <c r="AG523" s="95"/>
      <c r="AH523" s="95"/>
      <c r="AI523" s="73"/>
      <c r="AJ523" s="73"/>
      <c r="AK523" s="95"/>
      <c r="AL523" s="95"/>
      <c r="AM523" s="73"/>
      <c r="AN523" s="73"/>
      <c r="AO523" s="95"/>
      <c r="AP523" s="95"/>
      <c r="AQ523" s="73"/>
      <c r="AR523" s="73"/>
      <c r="AS523" s="95"/>
      <c r="AT523" s="95"/>
      <c r="AU523" s="73"/>
      <c r="AV523" s="73"/>
      <c r="AW523" s="95"/>
      <c r="AX523" s="95"/>
      <c r="AY523" s="73"/>
      <c r="AZ523" s="73"/>
      <c r="BA523" s="95"/>
      <c r="BB523" s="95"/>
      <c r="BC523" s="73"/>
      <c r="BD523" s="73"/>
      <c r="BE523" s="95"/>
      <c r="BF523" s="95"/>
      <c r="BG523" s="73"/>
      <c r="BH523" s="73"/>
      <c r="BI523" s="95"/>
      <c r="BJ523" s="95"/>
      <c r="BK523" s="73"/>
      <c r="BL523" s="73"/>
      <c r="BM523" s="95"/>
      <c r="BN523" s="95"/>
      <c r="BO523" s="73"/>
      <c r="BP523" s="73"/>
      <c r="BQ523" s="95"/>
      <c r="BR523" s="95"/>
      <c r="BS523" s="73"/>
      <c r="BT523" s="73"/>
      <c r="BU523" s="95"/>
      <c r="BV523" s="95"/>
      <c r="BW523" s="73"/>
      <c r="BX523" s="73"/>
      <c r="BY523" s="95"/>
      <c r="BZ523" s="95"/>
      <c r="CA523" s="73"/>
      <c r="CB523" s="73"/>
      <c r="CC523" s="95"/>
      <c r="CD523" s="9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9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23"/>
      <c r="I524" s="73"/>
      <c r="J524" s="73"/>
      <c r="K524" s="73"/>
      <c r="L524" s="73"/>
      <c r="M524" s="73"/>
      <c r="N524" s="73"/>
      <c r="O524" s="73"/>
      <c r="P524" s="73"/>
      <c r="Q524" s="73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73"/>
      <c r="AE524" s="73"/>
      <c r="AF524" s="73"/>
      <c r="AG524" s="95"/>
      <c r="AH524" s="95"/>
      <c r="AI524" s="73"/>
      <c r="AJ524" s="73"/>
      <c r="AK524" s="95"/>
      <c r="AL524" s="95"/>
      <c r="AM524" s="73"/>
      <c r="AN524" s="73"/>
      <c r="AO524" s="95"/>
      <c r="AP524" s="95"/>
      <c r="AQ524" s="73"/>
      <c r="AR524" s="73"/>
      <c r="AS524" s="95"/>
      <c r="AT524" s="95"/>
      <c r="AU524" s="73"/>
      <c r="AV524" s="73"/>
      <c r="AW524" s="95"/>
      <c r="AX524" s="95"/>
      <c r="AY524" s="73"/>
      <c r="AZ524" s="73"/>
      <c r="BA524" s="95"/>
      <c r="BB524" s="95"/>
      <c r="BC524" s="73"/>
      <c r="BD524" s="73"/>
      <c r="BE524" s="95"/>
      <c r="BF524" s="95"/>
      <c r="BG524" s="73"/>
      <c r="BH524" s="73"/>
      <c r="BI524" s="95"/>
      <c r="BJ524" s="95"/>
      <c r="BK524" s="73"/>
      <c r="BL524" s="73"/>
      <c r="BM524" s="95"/>
      <c r="BN524" s="95"/>
      <c r="BO524" s="73"/>
      <c r="BP524" s="73"/>
      <c r="BQ524" s="95"/>
      <c r="BR524" s="95"/>
      <c r="BS524" s="73"/>
      <c r="BT524" s="73"/>
      <c r="BU524" s="95"/>
      <c r="BV524" s="95"/>
      <c r="BW524" s="73"/>
      <c r="BX524" s="73"/>
      <c r="BY524" s="95"/>
      <c r="BZ524" s="95"/>
      <c r="CA524" s="73"/>
      <c r="CB524" s="73"/>
      <c r="CC524" s="95"/>
      <c r="CD524" s="9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9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23"/>
      <c r="I525" s="73"/>
      <c r="J525" s="73"/>
      <c r="K525" s="73"/>
      <c r="L525" s="73"/>
      <c r="M525" s="73"/>
      <c r="N525" s="73"/>
      <c r="O525" s="73"/>
      <c r="P525" s="73"/>
      <c r="Q525" s="73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73"/>
      <c r="AE525" s="73"/>
      <c r="AF525" s="73"/>
      <c r="AG525" s="95"/>
      <c r="AH525" s="95"/>
      <c r="AI525" s="73"/>
      <c r="AJ525" s="73"/>
      <c r="AK525" s="95"/>
      <c r="AL525" s="95"/>
      <c r="AM525" s="73"/>
      <c r="AN525" s="73"/>
      <c r="AO525" s="95"/>
      <c r="AP525" s="95"/>
      <c r="AQ525" s="73"/>
      <c r="AR525" s="73"/>
      <c r="AS525" s="95"/>
      <c r="AT525" s="95"/>
      <c r="AU525" s="73"/>
      <c r="AV525" s="73"/>
      <c r="AW525" s="95"/>
      <c r="AX525" s="95"/>
      <c r="AY525" s="73"/>
      <c r="AZ525" s="73"/>
      <c r="BA525" s="95"/>
      <c r="BB525" s="95"/>
      <c r="BC525" s="73"/>
      <c r="BD525" s="73"/>
      <c r="BE525" s="95"/>
      <c r="BF525" s="95"/>
      <c r="BG525" s="73"/>
      <c r="BH525" s="73"/>
      <c r="BI525" s="95"/>
      <c r="BJ525" s="95"/>
      <c r="BK525" s="73"/>
      <c r="BL525" s="73"/>
      <c r="BM525" s="95"/>
      <c r="BN525" s="95"/>
      <c r="BO525" s="73"/>
      <c r="BP525" s="73"/>
      <c r="BQ525" s="95"/>
      <c r="BR525" s="95"/>
      <c r="BS525" s="73"/>
      <c r="BT525" s="73"/>
      <c r="BU525" s="95"/>
      <c r="BV525" s="95"/>
      <c r="BW525" s="73"/>
      <c r="BX525" s="73"/>
      <c r="BY525" s="95"/>
      <c r="BZ525" s="95"/>
      <c r="CA525" s="73"/>
      <c r="CB525" s="73"/>
      <c r="CC525" s="95"/>
      <c r="CD525" s="9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9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23"/>
      <c r="I526" s="73"/>
      <c r="J526" s="73"/>
      <c r="K526" s="73"/>
      <c r="L526" s="73"/>
      <c r="M526" s="73"/>
      <c r="N526" s="73"/>
      <c r="O526" s="73"/>
      <c r="P526" s="73"/>
      <c r="Q526" s="73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73"/>
      <c r="AE526" s="73"/>
      <c r="AF526" s="73"/>
      <c r="AG526" s="95"/>
      <c r="AH526" s="95"/>
      <c r="AI526" s="73"/>
      <c r="AJ526" s="73"/>
      <c r="AK526" s="95"/>
      <c r="AL526" s="95"/>
      <c r="AM526" s="73"/>
      <c r="AN526" s="73"/>
      <c r="AO526" s="95"/>
      <c r="AP526" s="95"/>
      <c r="AQ526" s="73"/>
      <c r="AR526" s="73"/>
      <c r="AS526" s="95"/>
      <c r="AT526" s="95"/>
      <c r="AU526" s="73"/>
      <c r="AV526" s="73"/>
      <c r="AW526" s="95"/>
      <c r="AX526" s="95"/>
      <c r="AY526" s="73"/>
      <c r="AZ526" s="73"/>
      <c r="BA526" s="95"/>
      <c r="BB526" s="95"/>
      <c r="BC526" s="73"/>
      <c r="BD526" s="73"/>
      <c r="BE526" s="95"/>
      <c r="BF526" s="95"/>
      <c r="BG526" s="73"/>
      <c r="BH526" s="73"/>
      <c r="BI526" s="95"/>
      <c r="BJ526" s="95"/>
      <c r="BK526" s="73"/>
      <c r="BL526" s="73"/>
      <c r="BM526" s="95"/>
      <c r="BN526" s="95"/>
      <c r="BO526" s="73"/>
      <c r="BP526" s="73"/>
      <c r="BQ526" s="95"/>
      <c r="BR526" s="95"/>
      <c r="BS526" s="73"/>
      <c r="BT526" s="73"/>
      <c r="BU526" s="95"/>
      <c r="BV526" s="95"/>
      <c r="BW526" s="73"/>
      <c r="BX526" s="73"/>
      <c r="BY526" s="95"/>
      <c r="BZ526" s="95"/>
      <c r="CA526" s="73"/>
      <c r="CB526" s="73"/>
      <c r="CC526" s="95"/>
      <c r="CD526" s="9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9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23"/>
      <c r="I527" s="73"/>
      <c r="J527" s="73"/>
      <c r="K527" s="73"/>
      <c r="L527" s="73"/>
      <c r="M527" s="73"/>
      <c r="N527" s="73"/>
      <c r="O527" s="73"/>
      <c r="P527" s="73"/>
      <c r="Q527" s="73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73"/>
      <c r="AE527" s="73"/>
      <c r="AF527" s="73"/>
      <c r="AG527" s="95"/>
      <c r="AH527" s="95"/>
      <c r="AI527" s="73"/>
      <c r="AJ527" s="73"/>
      <c r="AK527" s="95"/>
      <c r="AL527" s="95"/>
      <c r="AM527" s="73"/>
      <c r="AN527" s="73"/>
      <c r="AO527" s="95"/>
      <c r="AP527" s="95"/>
      <c r="AQ527" s="73"/>
      <c r="AR527" s="73"/>
      <c r="AS527" s="95"/>
      <c r="AT527" s="95"/>
      <c r="AU527" s="73"/>
      <c r="AV527" s="73"/>
      <c r="AW527" s="95"/>
      <c r="AX527" s="95"/>
      <c r="AY527" s="73"/>
      <c r="AZ527" s="73"/>
      <c r="BA527" s="95"/>
      <c r="BB527" s="95"/>
      <c r="BC527" s="73"/>
      <c r="BD527" s="73"/>
      <c r="BE527" s="95"/>
      <c r="BF527" s="95"/>
      <c r="BG527" s="73"/>
      <c r="BH527" s="73"/>
      <c r="BI527" s="95"/>
      <c r="BJ527" s="95"/>
      <c r="BK527" s="73"/>
      <c r="BL527" s="73"/>
      <c r="BM527" s="95"/>
      <c r="BN527" s="95"/>
      <c r="BO527" s="73"/>
      <c r="BP527" s="73"/>
      <c r="BQ527" s="95"/>
      <c r="BR527" s="95"/>
      <c r="BS527" s="73"/>
      <c r="BT527" s="73"/>
      <c r="BU527" s="95"/>
      <c r="BV527" s="95"/>
      <c r="BW527" s="73"/>
      <c r="BX527" s="73"/>
      <c r="BY527" s="95"/>
      <c r="BZ527" s="95"/>
      <c r="CA527" s="73"/>
      <c r="CB527" s="73"/>
      <c r="CC527" s="95"/>
      <c r="CD527" s="9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9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23"/>
      <c r="I528" s="73"/>
      <c r="J528" s="73"/>
      <c r="K528" s="73"/>
      <c r="L528" s="73"/>
      <c r="M528" s="73"/>
      <c r="N528" s="73"/>
      <c r="O528" s="73"/>
      <c r="P528" s="73"/>
      <c r="Q528" s="73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73"/>
      <c r="AE528" s="73"/>
      <c r="AF528" s="73"/>
      <c r="AG528" s="95"/>
      <c r="AH528" s="95"/>
      <c r="AI528" s="73"/>
      <c r="AJ528" s="73"/>
      <c r="AK528" s="95"/>
      <c r="AL528" s="95"/>
      <c r="AM528" s="73"/>
      <c r="AN528" s="73"/>
      <c r="AO528" s="95"/>
      <c r="AP528" s="95"/>
      <c r="AQ528" s="73"/>
      <c r="AR528" s="73"/>
      <c r="AS528" s="95"/>
      <c r="AT528" s="95"/>
      <c r="AU528" s="73"/>
      <c r="AV528" s="73"/>
      <c r="AW528" s="95"/>
      <c r="AX528" s="95"/>
      <c r="AY528" s="73"/>
      <c r="AZ528" s="73"/>
      <c r="BA528" s="95"/>
      <c r="BB528" s="95"/>
      <c r="BC528" s="73"/>
      <c r="BD528" s="73"/>
      <c r="BE528" s="95"/>
      <c r="BF528" s="95"/>
      <c r="BG528" s="73"/>
      <c r="BH528" s="73"/>
      <c r="BI528" s="95"/>
      <c r="BJ528" s="95"/>
      <c r="BK528" s="73"/>
      <c r="BL528" s="73"/>
      <c r="BM528" s="95"/>
      <c r="BN528" s="95"/>
      <c r="BO528" s="73"/>
      <c r="BP528" s="73"/>
      <c r="BQ528" s="95"/>
      <c r="BR528" s="95"/>
      <c r="BS528" s="73"/>
      <c r="BT528" s="73"/>
      <c r="BU528" s="95"/>
      <c r="BV528" s="95"/>
      <c r="BW528" s="73"/>
      <c r="BX528" s="73"/>
      <c r="BY528" s="95"/>
      <c r="BZ528" s="95"/>
      <c r="CA528" s="73"/>
      <c r="CB528" s="73"/>
      <c r="CC528" s="95"/>
      <c r="CD528" s="9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9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23"/>
      <c r="I529" s="73"/>
      <c r="J529" s="73"/>
      <c r="K529" s="73"/>
      <c r="L529" s="73"/>
      <c r="M529" s="73"/>
      <c r="N529" s="73"/>
      <c r="O529" s="73"/>
      <c r="P529" s="73"/>
      <c r="Q529" s="73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73"/>
      <c r="AE529" s="73"/>
      <c r="AF529" s="73"/>
      <c r="AG529" s="95"/>
      <c r="AH529" s="95"/>
      <c r="AI529" s="73"/>
      <c r="AJ529" s="73"/>
      <c r="AK529" s="95"/>
      <c r="AL529" s="95"/>
      <c r="AM529" s="73"/>
      <c r="AN529" s="73"/>
      <c r="AO529" s="95"/>
      <c r="AP529" s="95"/>
      <c r="AQ529" s="73"/>
      <c r="AR529" s="73"/>
      <c r="AS529" s="95"/>
      <c r="AT529" s="95"/>
      <c r="AU529" s="73"/>
      <c r="AV529" s="73"/>
      <c r="AW529" s="95"/>
      <c r="AX529" s="95"/>
      <c r="AY529" s="73"/>
      <c r="AZ529" s="73"/>
      <c r="BA529" s="95"/>
      <c r="BB529" s="95"/>
      <c r="BC529" s="73"/>
      <c r="BD529" s="73"/>
      <c r="BE529" s="95"/>
      <c r="BF529" s="95"/>
      <c r="BG529" s="73"/>
      <c r="BH529" s="73"/>
      <c r="BI529" s="95"/>
      <c r="BJ529" s="95"/>
      <c r="BK529" s="73"/>
      <c r="BL529" s="73"/>
      <c r="BM529" s="95"/>
      <c r="BN529" s="95"/>
      <c r="BO529" s="73"/>
      <c r="BP529" s="73"/>
      <c r="BQ529" s="95"/>
      <c r="BR529" s="95"/>
      <c r="BS529" s="73"/>
      <c r="BT529" s="73"/>
      <c r="BU529" s="95"/>
      <c r="BV529" s="95"/>
      <c r="BW529" s="73"/>
      <c r="BX529" s="73"/>
      <c r="BY529" s="95"/>
      <c r="BZ529" s="95"/>
      <c r="CA529" s="73"/>
      <c r="CB529" s="73"/>
      <c r="CC529" s="95"/>
      <c r="CD529" s="9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9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23"/>
      <c r="I530" s="73"/>
      <c r="J530" s="73"/>
      <c r="K530" s="73"/>
      <c r="L530" s="73"/>
      <c r="M530" s="73"/>
      <c r="N530" s="73"/>
      <c r="O530" s="73"/>
      <c r="P530" s="73"/>
      <c r="Q530" s="73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73"/>
      <c r="AE530" s="73"/>
      <c r="AF530" s="73"/>
      <c r="AG530" s="95"/>
      <c r="AH530" s="95"/>
      <c r="AI530" s="73"/>
      <c r="AJ530" s="73"/>
      <c r="AK530" s="95"/>
      <c r="AL530" s="95"/>
      <c r="AM530" s="73"/>
      <c r="AN530" s="73"/>
      <c r="AO530" s="95"/>
      <c r="AP530" s="95"/>
      <c r="AQ530" s="73"/>
      <c r="AR530" s="73"/>
      <c r="AS530" s="95"/>
      <c r="AT530" s="95"/>
      <c r="AU530" s="73"/>
      <c r="AV530" s="73"/>
      <c r="AW530" s="95"/>
      <c r="AX530" s="95"/>
      <c r="AY530" s="73"/>
      <c r="AZ530" s="73"/>
      <c r="BA530" s="95"/>
      <c r="BB530" s="95"/>
      <c r="BC530" s="73"/>
      <c r="BD530" s="73"/>
      <c r="BE530" s="95"/>
      <c r="BF530" s="95"/>
      <c r="BG530" s="73"/>
      <c r="BH530" s="73"/>
      <c r="BI530" s="95"/>
      <c r="BJ530" s="95"/>
      <c r="BK530" s="73"/>
      <c r="BL530" s="73"/>
      <c r="BM530" s="95"/>
      <c r="BN530" s="95"/>
      <c r="BO530" s="73"/>
      <c r="BP530" s="73"/>
      <c r="BQ530" s="95"/>
      <c r="BR530" s="95"/>
      <c r="BS530" s="73"/>
      <c r="BT530" s="73"/>
      <c r="BU530" s="95"/>
      <c r="BV530" s="95"/>
      <c r="BW530" s="73"/>
      <c r="BX530" s="73"/>
      <c r="BY530" s="95"/>
      <c r="BZ530" s="95"/>
      <c r="CA530" s="73"/>
      <c r="CB530" s="73"/>
      <c r="CC530" s="95"/>
      <c r="CD530" s="9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9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23"/>
      <c r="I531" s="73"/>
      <c r="J531" s="73"/>
      <c r="K531" s="73"/>
      <c r="L531" s="73"/>
      <c r="M531" s="73"/>
      <c r="N531" s="73"/>
      <c r="O531" s="73"/>
      <c r="P531" s="73"/>
      <c r="Q531" s="73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73"/>
      <c r="AE531" s="73"/>
      <c r="AF531" s="73"/>
      <c r="AG531" s="95"/>
      <c r="AH531" s="95"/>
      <c r="AI531" s="73"/>
      <c r="AJ531" s="73"/>
      <c r="AK531" s="95"/>
      <c r="AL531" s="95"/>
      <c r="AM531" s="73"/>
      <c r="AN531" s="73"/>
      <c r="AO531" s="95"/>
      <c r="AP531" s="95"/>
      <c r="AQ531" s="73"/>
      <c r="AR531" s="73"/>
      <c r="AS531" s="95"/>
      <c r="AT531" s="95"/>
      <c r="AU531" s="73"/>
      <c r="AV531" s="73"/>
      <c r="AW531" s="95"/>
      <c r="AX531" s="95"/>
      <c r="AY531" s="73"/>
      <c r="AZ531" s="73"/>
      <c r="BA531" s="95"/>
      <c r="BB531" s="95"/>
      <c r="BC531" s="73"/>
      <c r="BD531" s="73"/>
      <c r="BE531" s="95"/>
      <c r="BF531" s="95"/>
      <c r="BG531" s="73"/>
      <c r="BH531" s="73"/>
      <c r="BI531" s="95"/>
      <c r="BJ531" s="95"/>
      <c r="BK531" s="73"/>
      <c r="BL531" s="73"/>
      <c r="BM531" s="95"/>
      <c r="BN531" s="95"/>
      <c r="BO531" s="73"/>
      <c r="BP531" s="73"/>
      <c r="BQ531" s="95"/>
      <c r="BR531" s="95"/>
      <c r="BS531" s="73"/>
      <c r="BT531" s="73"/>
      <c r="BU531" s="95"/>
      <c r="BV531" s="95"/>
      <c r="BW531" s="73"/>
      <c r="BX531" s="73"/>
      <c r="BY531" s="95"/>
      <c r="BZ531" s="95"/>
      <c r="CA531" s="73"/>
      <c r="CB531" s="73"/>
      <c r="CC531" s="95"/>
      <c r="CD531" s="9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9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23"/>
      <c r="I532" s="73"/>
      <c r="J532" s="73"/>
      <c r="K532" s="73"/>
      <c r="L532" s="73"/>
      <c r="M532" s="73"/>
      <c r="N532" s="73"/>
      <c r="O532" s="73"/>
      <c r="P532" s="73"/>
      <c r="Q532" s="73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73"/>
      <c r="AE532" s="73"/>
      <c r="AF532" s="73"/>
      <c r="AG532" s="95"/>
      <c r="AH532" s="95"/>
      <c r="AI532" s="73"/>
      <c r="AJ532" s="73"/>
      <c r="AK532" s="95"/>
      <c r="AL532" s="95"/>
      <c r="AM532" s="73"/>
      <c r="AN532" s="73"/>
      <c r="AO532" s="95"/>
      <c r="AP532" s="95"/>
      <c r="AQ532" s="73"/>
      <c r="AR532" s="73"/>
      <c r="AS532" s="95"/>
      <c r="AT532" s="95"/>
      <c r="AU532" s="73"/>
      <c r="AV532" s="73"/>
      <c r="AW532" s="95"/>
      <c r="AX532" s="95"/>
      <c r="AY532" s="73"/>
      <c r="AZ532" s="73"/>
      <c r="BA532" s="95"/>
      <c r="BB532" s="95"/>
      <c r="BC532" s="73"/>
      <c r="BD532" s="73"/>
      <c r="BE532" s="95"/>
      <c r="BF532" s="95"/>
      <c r="BG532" s="73"/>
      <c r="BH532" s="73"/>
      <c r="BI532" s="95"/>
      <c r="BJ532" s="95"/>
      <c r="BK532" s="73"/>
      <c r="BL532" s="73"/>
      <c r="BM532" s="95"/>
      <c r="BN532" s="95"/>
      <c r="BO532" s="73"/>
      <c r="BP532" s="73"/>
      <c r="BQ532" s="95"/>
      <c r="BR532" s="95"/>
      <c r="BS532" s="73"/>
      <c r="BT532" s="73"/>
      <c r="BU532" s="95"/>
      <c r="BV532" s="95"/>
      <c r="BW532" s="73"/>
      <c r="BX532" s="73"/>
      <c r="BY532" s="95"/>
      <c r="BZ532" s="95"/>
      <c r="CA532" s="73"/>
      <c r="CB532" s="73"/>
      <c r="CC532" s="95"/>
      <c r="CD532" s="9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9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23"/>
      <c r="I533" s="73"/>
      <c r="J533" s="73"/>
      <c r="K533" s="73"/>
      <c r="L533" s="73"/>
      <c r="M533" s="73"/>
      <c r="N533" s="73"/>
      <c r="O533" s="73"/>
      <c r="P533" s="73"/>
      <c r="Q533" s="73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73"/>
      <c r="AE533" s="73"/>
      <c r="AF533" s="73"/>
      <c r="AG533" s="95"/>
      <c r="AH533" s="95"/>
      <c r="AI533" s="73"/>
      <c r="AJ533" s="73"/>
      <c r="AK533" s="95"/>
      <c r="AL533" s="95"/>
      <c r="AM533" s="73"/>
      <c r="AN533" s="73"/>
      <c r="AO533" s="95"/>
      <c r="AP533" s="95"/>
      <c r="AQ533" s="73"/>
      <c r="AR533" s="73"/>
      <c r="AS533" s="95"/>
      <c r="AT533" s="95"/>
      <c r="AU533" s="73"/>
      <c r="AV533" s="73"/>
      <c r="AW533" s="95"/>
      <c r="AX533" s="95"/>
      <c r="AY533" s="73"/>
      <c r="AZ533" s="73"/>
      <c r="BA533" s="95"/>
      <c r="BB533" s="95"/>
      <c r="BC533" s="73"/>
      <c r="BD533" s="73"/>
      <c r="BE533" s="95"/>
      <c r="BF533" s="95"/>
      <c r="BG533" s="73"/>
      <c r="BH533" s="73"/>
      <c r="BI533" s="95"/>
      <c r="BJ533" s="95"/>
      <c r="BK533" s="73"/>
      <c r="BL533" s="73"/>
      <c r="BM533" s="95"/>
      <c r="BN533" s="95"/>
      <c r="BO533" s="73"/>
      <c r="BP533" s="73"/>
      <c r="BQ533" s="95"/>
      <c r="BR533" s="95"/>
      <c r="BS533" s="73"/>
      <c r="BT533" s="73"/>
      <c r="BU533" s="95"/>
      <c r="BV533" s="95"/>
      <c r="BW533" s="73"/>
      <c r="BX533" s="73"/>
      <c r="BY533" s="95"/>
      <c r="BZ533" s="95"/>
      <c r="CA533" s="73"/>
      <c r="CB533" s="73"/>
      <c r="CC533" s="95"/>
      <c r="CD533" s="9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9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23"/>
      <c r="I534" s="73"/>
      <c r="J534" s="73"/>
      <c r="K534" s="73"/>
      <c r="L534" s="73"/>
      <c r="M534" s="73"/>
      <c r="N534" s="73"/>
      <c r="O534" s="73"/>
      <c r="P534" s="73"/>
      <c r="Q534" s="73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73"/>
      <c r="AE534" s="73"/>
      <c r="AF534" s="73"/>
      <c r="AG534" s="95"/>
      <c r="AH534" s="95"/>
      <c r="AI534" s="73"/>
      <c r="AJ534" s="73"/>
      <c r="AK534" s="95"/>
      <c r="AL534" s="95"/>
      <c r="AM534" s="73"/>
      <c r="AN534" s="73"/>
      <c r="AO534" s="95"/>
      <c r="AP534" s="95"/>
      <c r="AQ534" s="73"/>
      <c r="AR534" s="73"/>
      <c r="AS534" s="95"/>
      <c r="AT534" s="95"/>
      <c r="AU534" s="73"/>
      <c r="AV534" s="73"/>
      <c r="AW534" s="95"/>
      <c r="AX534" s="95"/>
      <c r="AY534" s="73"/>
      <c r="AZ534" s="73"/>
      <c r="BA534" s="95"/>
      <c r="BB534" s="95"/>
      <c r="BC534" s="73"/>
      <c r="BD534" s="73"/>
      <c r="BE534" s="95"/>
      <c r="BF534" s="95"/>
      <c r="BG534" s="73"/>
      <c r="BH534" s="73"/>
      <c r="BI534" s="95"/>
      <c r="BJ534" s="95"/>
      <c r="BK534" s="73"/>
      <c r="BL534" s="73"/>
      <c r="BM534" s="95"/>
      <c r="BN534" s="95"/>
      <c r="BO534" s="73"/>
      <c r="BP534" s="73"/>
      <c r="BQ534" s="95"/>
      <c r="BR534" s="95"/>
      <c r="BS534" s="73"/>
      <c r="BT534" s="73"/>
      <c r="BU534" s="95"/>
      <c r="BV534" s="95"/>
      <c r="BW534" s="73"/>
      <c r="BX534" s="73"/>
      <c r="BY534" s="95"/>
      <c r="BZ534" s="95"/>
      <c r="CA534" s="73"/>
      <c r="CB534" s="73"/>
      <c r="CC534" s="95"/>
      <c r="CD534" s="9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9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23"/>
      <c r="I535" s="73"/>
      <c r="J535" s="73"/>
      <c r="K535" s="73"/>
      <c r="L535" s="73"/>
      <c r="M535" s="73"/>
      <c r="N535" s="73"/>
      <c r="O535" s="73"/>
      <c r="P535" s="73"/>
      <c r="Q535" s="73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73"/>
      <c r="AE535" s="73"/>
      <c r="AF535" s="73"/>
      <c r="AG535" s="95"/>
      <c r="AH535" s="95"/>
      <c r="AI535" s="73"/>
      <c r="AJ535" s="73"/>
      <c r="AK535" s="95"/>
      <c r="AL535" s="95"/>
      <c r="AM535" s="73"/>
      <c r="AN535" s="73"/>
      <c r="AO535" s="95"/>
      <c r="AP535" s="95"/>
      <c r="AQ535" s="73"/>
      <c r="AR535" s="73"/>
      <c r="AS535" s="95"/>
      <c r="AT535" s="95"/>
      <c r="AU535" s="73"/>
      <c r="AV535" s="73"/>
      <c r="AW535" s="95"/>
      <c r="AX535" s="95"/>
      <c r="AY535" s="73"/>
      <c r="AZ535" s="73"/>
      <c r="BA535" s="95"/>
      <c r="BB535" s="95"/>
      <c r="BC535" s="73"/>
      <c r="BD535" s="73"/>
      <c r="BE535" s="95"/>
      <c r="BF535" s="95"/>
      <c r="BG535" s="73"/>
      <c r="BH535" s="73"/>
      <c r="BI535" s="95"/>
      <c r="BJ535" s="95"/>
      <c r="BK535" s="73"/>
      <c r="BL535" s="73"/>
      <c r="BM535" s="95"/>
      <c r="BN535" s="95"/>
      <c r="BO535" s="73"/>
      <c r="BP535" s="73"/>
      <c r="BQ535" s="95"/>
      <c r="BR535" s="95"/>
      <c r="BS535" s="73"/>
      <c r="BT535" s="73"/>
      <c r="BU535" s="95"/>
      <c r="BV535" s="95"/>
      <c r="BW535" s="73"/>
      <c r="BX535" s="73"/>
      <c r="BY535" s="95"/>
      <c r="BZ535" s="95"/>
      <c r="CA535" s="73"/>
      <c r="CB535" s="73"/>
      <c r="CC535" s="95"/>
      <c r="CD535" s="9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9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23"/>
      <c r="I536" s="73"/>
      <c r="J536" s="73"/>
      <c r="K536" s="73"/>
      <c r="L536" s="73"/>
      <c r="M536" s="73"/>
      <c r="N536" s="73"/>
      <c r="O536" s="73"/>
      <c r="P536" s="73"/>
      <c r="Q536" s="73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73"/>
      <c r="AE536" s="73"/>
      <c r="AF536" s="73"/>
      <c r="AG536" s="95"/>
      <c r="AH536" s="95"/>
      <c r="AI536" s="73"/>
      <c r="AJ536" s="73"/>
      <c r="AK536" s="95"/>
      <c r="AL536" s="95"/>
      <c r="AM536" s="73"/>
      <c r="AN536" s="73"/>
      <c r="AO536" s="95"/>
      <c r="AP536" s="95"/>
      <c r="AQ536" s="73"/>
      <c r="AR536" s="73"/>
      <c r="AS536" s="95"/>
      <c r="AT536" s="95"/>
      <c r="AU536" s="73"/>
      <c r="AV536" s="73"/>
      <c r="AW536" s="95"/>
      <c r="AX536" s="95"/>
      <c r="AY536" s="73"/>
      <c r="AZ536" s="73"/>
      <c r="BA536" s="95"/>
      <c r="BB536" s="95"/>
      <c r="BC536" s="73"/>
      <c r="BD536" s="73"/>
      <c r="BE536" s="95"/>
      <c r="BF536" s="95"/>
      <c r="BG536" s="73"/>
      <c r="BH536" s="73"/>
      <c r="BI536" s="95"/>
      <c r="BJ536" s="95"/>
      <c r="BK536" s="73"/>
      <c r="BL536" s="73"/>
      <c r="BM536" s="95"/>
      <c r="BN536" s="95"/>
      <c r="BO536" s="73"/>
      <c r="BP536" s="73"/>
      <c r="BQ536" s="95"/>
      <c r="BR536" s="95"/>
      <c r="BS536" s="73"/>
      <c r="BT536" s="73"/>
      <c r="BU536" s="95"/>
      <c r="BV536" s="95"/>
      <c r="BW536" s="73"/>
      <c r="BX536" s="73"/>
      <c r="BY536" s="95"/>
      <c r="BZ536" s="95"/>
      <c r="CA536" s="73"/>
      <c r="CB536" s="73"/>
      <c r="CC536" s="95"/>
      <c r="CD536" s="9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9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23"/>
      <c r="I537" s="73"/>
      <c r="J537" s="73"/>
      <c r="K537" s="73"/>
      <c r="L537" s="73"/>
      <c r="M537" s="73"/>
      <c r="N537" s="73"/>
      <c r="O537" s="73"/>
      <c r="P537" s="73"/>
      <c r="Q537" s="73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73"/>
      <c r="AE537" s="73"/>
      <c r="AF537" s="73"/>
      <c r="AG537" s="95"/>
      <c r="AH537" s="95"/>
      <c r="AI537" s="73"/>
      <c r="AJ537" s="73"/>
      <c r="AK537" s="95"/>
      <c r="AL537" s="95"/>
      <c r="AM537" s="73"/>
      <c r="AN537" s="73"/>
      <c r="AO537" s="95"/>
      <c r="AP537" s="95"/>
      <c r="AQ537" s="73"/>
      <c r="AR537" s="73"/>
      <c r="AS537" s="95"/>
      <c r="AT537" s="95"/>
      <c r="AU537" s="73"/>
      <c r="AV537" s="73"/>
      <c r="AW537" s="95"/>
      <c r="AX537" s="95"/>
      <c r="AY537" s="73"/>
      <c r="AZ537" s="73"/>
      <c r="BA537" s="95"/>
      <c r="BB537" s="95"/>
      <c r="BC537" s="73"/>
      <c r="BD537" s="73"/>
      <c r="BE537" s="95"/>
      <c r="BF537" s="95"/>
      <c r="BG537" s="73"/>
      <c r="BH537" s="73"/>
      <c r="BI537" s="95"/>
      <c r="BJ537" s="95"/>
      <c r="BK537" s="73"/>
      <c r="BL537" s="73"/>
      <c r="BM537" s="95"/>
      <c r="BN537" s="95"/>
      <c r="BO537" s="73"/>
      <c r="BP537" s="73"/>
      <c r="BQ537" s="95"/>
      <c r="BR537" s="95"/>
      <c r="BS537" s="73"/>
      <c r="BT537" s="73"/>
      <c r="BU537" s="95"/>
      <c r="BV537" s="95"/>
      <c r="BW537" s="73"/>
      <c r="BX537" s="73"/>
      <c r="BY537" s="95"/>
      <c r="BZ537" s="95"/>
      <c r="CA537" s="73"/>
      <c r="CB537" s="73"/>
      <c r="CC537" s="95"/>
      <c r="CD537" s="9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9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23"/>
      <c r="I538" s="73"/>
      <c r="J538" s="73"/>
      <c r="K538" s="73"/>
      <c r="L538" s="73"/>
      <c r="M538" s="73"/>
      <c r="N538" s="73"/>
      <c r="O538" s="73"/>
      <c r="P538" s="73"/>
      <c r="Q538" s="73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73"/>
      <c r="AE538" s="73"/>
      <c r="AF538" s="73"/>
      <c r="AG538" s="95"/>
      <c r="AH538" s="95"/>
      <c r="AI538" s="73"/>
      <c r="AJ538" s="73"/>
      <c r="AK538" s="95"/>
      <c r="AL538" s="95"/>
      <c r="AM538" s="73"/>
      <c r="AN538" s="73"/>
      <c r="AO538" s="95"/>
      <c r="AP538" s="95"/>
      <c r="AQ538" s="73"/>
      <c r="AR538" s="73"/>
      <c r="AS538" s="95"/>
      <c r="AT538" s="95"/>
      <c r="AU538" s="73"/>
      <c r="AV538" s="73"/>
      <c r="AW538" s="95"/>
      <c r="AX538" s="95"/>
      <c r="AY538" s="73"/>
      <c r="AZ538" s="73"/>
      <c r="BA538" s="95"/>
      <c r="BB538" s="95"/>
      <c r="BC538" s="73"/>
      <c r="BD538" s="73"/>
      <c r="BE538" s="95"/>
      <c r="BF538" s="95"/>
      <c r="BG538" s="73"/>
      <c r="BH538" s="73"/>
      <c r="BI538" s="95"/>
      <c r="BJ538" s="95"/>
      <c r="BK538" s="73"/>
      <c r="BL538" s="73"/>
      <c r="BM538" s="95"/>
      <c r="BN538" s="95"/>
      <c r="BO538" s="73"/>
      <c r="BP538" s="73"/>
      <c r="BQ538" s="95"/>
      <c r="BR538" s="95"/>
      <c r="BS538" s="73"/>
      <c r="BT538" s="73"/>
      <c r="BU538" s="95"/>
      <c r="BV538" s="95"/>
      <c r="BW538" s="73"/>
      <c r="BX538" s="73"/>
      <c r="BY538" s="95"/>
      <c r="BZ538" s="95"/>
      <c r="CA538" s="73"/>
      <c r="CB538" s="73"/>
      <c r="CC538" s="95"/>
      <c r="CD538" s="9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9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23"/>
      <c r="I539" s="73"/>
      <c r="J539" s="73"/>
      <c r="K539" s="73"/>
      <c r="L539" s="73"/>
      <c r="M539" s="73"/>
      <c r="N539" s="73"/>
      <c r="O539" s="73"/>
      <c r="P539" s="73"/>
      <c r="Q539" s="73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73"/>
      <c r="AE539" s="73"/>
      <c r="AF539" s="73"/>
      <c r="AG539" s="95"/>
      <c r="AH539" s="95"/>
      <c r="AI539" s="73"/>
      <c r="AJ539" s="73"/>
      <c r="AK539" s="95"/>
      <c r="AL539" s="95"/>
      <c r="AM539" s="73"/>
      <c r="AN539" s="73"/>
      <c r="AO539" s="95"/>
      <c r="AP539" s="95"/>
      <c r="AQ539" s="73"/>
      <c r="AR539" s="73"/>
      <c r="AS539" s="95"/>
      <c r="AT539" s="95"/>
      <c r="AU539" s="73"/>
      <c r="AV539" s="73"/>
      <c r="AW539" s="95"/>
      <c r="AX539" s="95"/>
      <c r="AY539" s="73"/>
      <c r="AZ539" s="73"/>
      <c r="BA539" s="95"/>
      <c r="BB539" s="95"/>
      <c r="BC539" s="73"/>
      <c r="BD539" s="73"/>
      <c r="BE539" s="95"/>
      <c r="BF539" s="95"/>
      <c r="BG539" s="73"/>
      <c r="BH539" s="73"/>
      <c r="BI539" s="95"/>
      <c r="BJ539" s="95"/>
      <c r="BK539" s="73"/>
      <c r="BL539" s="73"/>
      <c r="BM539" s="95"/>
      <c r="BN539" s="95"/>
      <c r="BO539" s="73"/>
      <c r="BP539" s="73"/>
      <c r="BQ539" s="95"/>
      <c r="BR539" s="95"/>
      <c r="BS539" s="73"/>
      <c r="BT539" s="73"/>
      <c r="BU539" s="95"/>
      <c r="BV539" s="95"/>
      <c r="BW539" s="73"/>
      <c r="BX539" s="73"/>
      <c r="BY539" s="95"/>
      <c r="BZ539" s="95"/>
      <c r="CA539" s="73"/>
      <c r="CB539" s="73"/>
      <c r="CC539" s="95"/>
      <c r="CD539" s="9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9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23"/>
      <c r="I540" s="73"/>
      <c r="J540" s="73"/>
      <c r="K540" s="73"/>
      <c r="L540" s="73"/>
      <c r="M540" s="73"/>
      <c r="N540" s="73"/>
      <c r="O540" s="73"/>
      <c r="P540" s="73"/>
      <c r="Q540" s="73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73"/>
      <c r="AE540" s="73"/>
      <c r="AF540" s="73"/>
      <c r="AG540" s="95"/>
      <c r="AH540" s="95"/>
      <c r="AI540" s="73"/>
      <c r="AJ540" s="73"/>
      <c r="AK540" s="95"/>
      <c r="AL540" s="95"/>
      <c r="AM540" s="73"/>
      <c r="AN540" s="73"/>
      <c r="AO540" s="95"/>
      <c r="AP540" s="95"/>
      <c r="AQ540" s="73"/>
      <c r="AR540" s="73"/>
      <c r="AS540" s="95"/>
      <c r="AT540" s="95"/>
      <c r="AU540" s="73"/>
      <c r="AV540" s="73"/>
      <c r="AW540" s="95"/>
      <c r="AX540" s="95"/>
      <c r="AY540" s="73"/>
      <c r="AZ540" s="73"/>
      <c r="BA540" s="95"/>
      <c r="BB540" s="95"/>
      <c r="BC540" s="73"/>
      <c r="BD540" s="73"/>
      <c r="BE540" s="95"/>
      <c r="BF540" s="95"/>
      <c r="BG540" s="73"/>
      <c r="BH540" s="73"/>
      <c r="BI540" s="95"/>
      <c r="BJ540" s="95"/>
      <c r="BK540" s="73"/>
      <c r="BL540" s="73"/>
      <c r="BM540" s="95"/>
      <c r="BN540" s="95"/>
      <c r="BO540" s="73"/>
      <c r="BP540" s="73"/>
      <c r="BQ540" s="95"/>
      <c r="BR540" s="95"/>
      <c r="BS540" s="73"/>
      <c r="BT540" s="73"/>
      <c r="BU540" s="95"/>
      <c r="BV540" s="95"/>
      <c r="BW540" s="73"/>
      <c r="BX540" s="73"/>
      <c r="BY540" s="95"/>
      <c r="BZ540" s="95"/>
      <c r="CA540" s="73"/>
      <c r="CB540" s="73"/>
      <c r="CC540" s="95"/>
      <c r="CD540" s="9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9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23"/>
      <c r="I541" s="73"/>
      <c r="J541" s="73"/>
      <c r="K541" s="73"/>
      <c r="L541" s="73"/>
      <c r="M541" s="73"/>
      <c r="N541" s="73"/>
      <c r="O541" s="73"/>
      <c r="P541" s="73"/>
      <c r="Q541" s="73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73"/>
      <c r="AE541" s="73"/>
      <c r="AF541" s="73"/>
      <c r="AG541" s="95"/>
      <c r="AH541" s="95"/>
      <c r="AI541" s="73"/>
      <c r="AJ541" s="73"/>
      <c r="AK541" s="95"/>
      <c r="AL541" s="95"/>
      <c r="AM541" s="73"/>
      <c r="AN541" s="73"/>
      <c r="AO541" s="95"/>
      <c r="AP541" s="95"/>
      <c r="AQ541" s="73"/>
      <c r="AR541" s="73"/>
      <c r="AS541" s="95"/>
      <c r="AT541" s="95"/>
      <c r="AU541" s="73"/>
      <c r="AV541" s="73"/>
      <c r="AW541" s="95"/>
      <c r="AX541" s="95"/>
      <c r="AY541" s="73"/>
      <c r="AZ541" s="73"/>
      <c r="BA541" s="95"/>
      <c r="BB541" s="95"/>
      <c r="BC541" s="73"/>
      <c r="BD541" s="73"/>
      <c r="BE541" s="95"/>
      <c r="BF541" s="95"/>
      <c r="BG541" s="73"/>
      <c r="BH541" s="73"/>
      <c r="BI541" s="95"/>
      <c r="BJ541" s="95"/>
      <c r="BK541" s="73"/>
      <c r="BL541" s="73"/>
      <c r="BM541" s="95"/>
      <c r="BN541" s="95"/>
      <c r="BO541" s="73"/>
      <c r="BP541" s="73"/>
      <c r="BQ541" s="95"/>
      <c r="BR541" s="95"/>
      <c r="BS541" s="73"/>
      <c r="BT541" s="73"/>
      <c r="BU541" s="95"/>
      <c r="BV541" s="95"/>
      <c r="BW541" s="73"/>
      <c r="BX541" s="73"/>
      <c r="BY541" s="95"/>
      <c r="BZ541" s="95"/>
      <c r="CA541" s="73"/>
      <c r="CB541" s="73"/>
      <c r="CC541" s="95"/>
      <c r="CD541" s="9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9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23"/>
      <c r="I542" s="73"/>
      <c r="J542" s="73"/>
      <c r="K542" s="73"/>
      <c r="L542" s="73"/>
      <c r="M542" s="73"/>
      <c r="N542" s="73"/>
      <c r="O542" s="73"/>
      <c r="P542" s="73"/>
      <c r="Q542" s="73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73"/>
      <c r="AE542" s="73"/>
      <c r="AF542" s="73"/>
      <c r="AG542" s="95"/>
      <c r="AH542" s="95"/>
      <c r="AI542" s="73"/>
      <c r="AJ542" s="73"/>
      <c r="AK542" s="95"/>
      <c r="AL542" s="95"/>
      <c r="AM542" s="73"/>
      <c r="AN542" s="73"/>
      <c r="AO542" s="95"/>
      <c r="AP542" s="95"/>
      <c r="AQ542" s="73"/>
      <c r="AR542" s="73"/>
      <c r="AS542" s="95"/>
      <c r="AT542" s="95"/>
      <c r="AU542" s="73"/>
      <c r="AV542" s="73"/>
      <c r="AW542" s="95"/>
      <c r="AX542" s="95"/>
      <c r="AY542" s="73"/>
      <c r="AZ542" s="73"/>
      <c r="BA542" s="95"/>
      <c r="BB542" s="95"/>
      <c r="BC542" s="73"/>
      <c r="BD542" s="73"/>
      <c r="BE542" s="95"/>
      <c r="BF542" s="95"/>
      <c r="BG542" s="73"/>
      <c r="BH542" s="73"/>
      <c r="BI542" s="95"/>
      <c r="BJ542" s="95"/>
      <c r="BK542" s="73"/>
      <c r="BL542" s="73"/>
      <c r="BM542" s="95"/>
      <c r="BN542" s="95"/>
      <c r="BO542" s="73"/>
      <c r="BP542" s="73"/>
      <c r="BQ542" s="95"/>
      <c r="BR542" s="95"/>
      <c r="BS542" s="73"/>
      <c r="BT542" s="73"/>
      <c r="BU542" s="95"/>
      <c r="BV542" s="95"/>
      <c r="BW542" s="73"/>
      <c r="BX542" s="73"/>
      <c r="BY542" s="95"/>
      <c r="BZ542" s="95"/>
      <c r="CA542" s="73"/>
      <c r="CB542" s="73"/>
      <c r="CC542" s="95"/>
      <c r="CD542" s="9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9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23"/>
      <c r="I543" s="73"/>
      <c r="J543" s="73"/>
      <c r="K543" s="73"/>
      <c r="L543" s="73"/>
      <c r="M543" s="73"/>
      <c r="N543" s="73"/>
      <c r="O543" s="73"/>
      <c r="P543" s="73"/>
      <c r="Q543" s="73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73"/>
      <c r="AE543" s="73"/>
      <c r="AF543" s="73"/>
      <c r="AG543" s="95"/>
      <c r="AH543" s="95"/>
      <c r="AI543" s="73"/>
      <c r="AJ543" s="73"/>
      <c r="AK543" s="95"/>
      <c r="AL543" s="95"/>
      <c r="AM543" s="73"/>
      <c r="AN543" s="73"/>
      <c r="AO543" s="95"/>
      <c r="AP543" s="95"/>
      <c r="AQ543" s="73"/>
      <c r="AR543" s="73"/>
      <c r="AS543" s="95"/>
      <c r="AT543" s="95"/>
      <c r="AU543" s="73"/>
      <c r="AV543" s="73"/>
      <c r="AW543" s="95"/>
      <c r="AX543" s="95"/>
      <c r="AY543" s="73"/>
      <c r="AZ543" s="73"/>
      <c r="BA543" s="95"/>
      <c r="BB543" s="95"/>
      <c r="BC543" s="73"/>
      <c r="BD543" s="73"/>
      <c r="BE543" s="95"/>
      <c r="BF543" s="95"/>
      <c r="BG543" s="73"/>
      <c r="BH543" s="73"/>
      <c r="BI543" s="95"/>
      <c r="BJ543" s="95"/>
      <c r="BK543" s="73"/>
      <c r="BL543" s="73"/>
      <c r="BM543" s="95"/>
      <c r="BN543" s="95"/>
      <c r="BO543" s="73"/>
      <c r="BP543" s="73"/>
      <c r="BQ543" s="95"/>
      <c r="BR543" s="95"/>
      <c r="BS543" s="73"/>
      <c r="BT543" s="73"/>
      <c r="BU543" s="95"/>
      <c r="BV543" s="95"/>
      <c r="BW543" s="73"/>
      <c r="BX543" s="73"/>
      <c r="BY543" s="95"/>
      <c r="BZ543" s="95"/>
      <c r="CA543" s="73"/>
      <c r="CB543" s="73"/>
      <c r="CC543" s="95"/>
      <c r="CD543" s="9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9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23"/>
      <c r="I544" s="73"/>
      <c r="J544" s="73"/>
      <c r="K544" s="73"/>
      <c r="L544" s="73"/>
      <c r="M544" s="73"/>
      <c r="N544" s="73"/>
      <c r="O544" s="73"/>
      <c r="P544" s="73"/>
      <c r="Q544" s="73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73"/>
      <c r="AE544" s="73"/>
      <c r="AF544" s="73"/>
      <c r="AG544" s="95"/>
      <c r="AH544" s="95"/>
      <c r="AI544" s="73"/>
      <c r="AJ544" s="73"/>
      <c r="AK544" s="95"/>
      <c r="AL544" s="95"/>
      <c r="AM544" s="73"/>
      <c r="AN544" s="73"/>
      <c r="AO544" s="95"/>
      <c r="AP544" s="95"/>
      <c r="AQ544" s="73"/>
      <c r="AR544" s="73"/>
      <c r="AS544" s="95"/>
      <c r="AT544" s="95"/>
      <c r="AU544" s="73"/>
      <c r="AV544" s="73"/>
      <c r="AW544" s="95"/>
      <c r="AX544" s="95"/>
      <c r="AY544" s="73"/>
      <c r="AZ544" s="73"/>
      <c r="BA544" s="95"/>
      <c r="BB544" s="95"/>
      <c r="BC544" s="73"/>
      <c r="BD544" s="73"/>
      <c r="BE544" s="95"/>
      <c r="BF544" s="95"/>
      <c r="BG544" s="73"/>
      <c r="BH544" s="73"/>
      <c r="BI544" s="95"/>
      <c r="BJ544" s="95"/>
      <c r="BK544" s="73"/>
      <c r="BL544" s="73"/>
      <c r="BM544" s="95"/>
      <c r="BN544" s="95"/>
      <c r="BO544" s="73"/>
      <c r="BP544" s="73"/>
      <c r="BQ544" s="95"/>
      <c r="BR544" s="95"/>
      <c r="BS544" s="73"/>
      <c r="BT544" s="73"/>
      <c r="BU544" s="95"/>
      <c r="BV544" s="95"/>
      <c r="BW544" s="73"/>
      <c r="BX544" s="73"/>
      <c r="BY544" s="95"/>
      <c r="BZ544" s="95"/>
      <c r="CA544" s="73"/>
      <c r="CB544" s="73"/>
      <c r="CC544" s="95"/>
      <c r="CD544" s="9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9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23"/>
      <c r="I545" s="73"/>
      <c r="J545" s="73"/>
      <c r="K545" s="73"/>
      <c r="L545" s="73"/>
      <c r="M545" s="73"/>
      <c r="N545" s="73"/>
      <c r="O545" s="73"/>
      <c r="P545" s="73"/>
      <c r="Q545" s="73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73"/>
      <c r="AE545" s="73"/>
      <c r="AF545" s="73"/>
      <c r="AG545" s="95"/>
      <c r="AH545" s="95"/>
      <c r="AI545" s="73"/>
      <c r="AJ545" s="73"/>
      <c r="AK545" s="95"/>
      <c r="AL545" s="95"/>
      <c r="AM545" s="73"/>
      <c r="AN545" s="73"/>
      <c r="AO545" s="95"/>
      <c r="AP545" s="95"/>
      <c r="AQ545" s="73"/>
      <c r="AR545" s="73"/>
      <c r="AS545" s="95"/>
      <c r="AT545" s="95"/>
      <c r="AU545" s="73"/>
      <c r="AV545" s="73"/>
      <c r="AW545" s="95"/>
      <c r="AX545" s="95"/>
      <c r="AY545" s="73"/>
      <c r="AZ545" s="73"/>
      <c r="BA545" s="95"/>
      <c r="BB545" s="95"/>
      <c r="BC545" s="73"/>
      <c r="BD545" s="73"/>
      <c r="BE545" s="95"/>
      <c r="BF545" s="95"/>
      <c r="BG545" s="73"/>
      <c r="BH545" s="73"/>
      <c r="BI545" s="95"/>
      <c r="BJ545" s="95"/>
      <c r="BK545" s="73"/>
      <c r="BL545" s="73"/>
      <c r="BM545" s="95"/>
      <c r="BN545" s="95"/>
      <c r="BO545" s="73"/>
      <c r="BP545" s="73"/>
      <c r="BQ545" s="95"/>
      <c r="BR545" s="95"/>
      <c r="BS545" s="73"/>
      <c r="BT545" s="73"/>
      <c r="BU545" s="95"/>
      <c r="BV545" s="95"/>
      <c r="BW545" s="73"/>
      <c r="BX545" s="73"/>
      <c r="BY545" s="95"/>
      <c r="BZ545" s="95"/>
      <c r="CA545" s="73"/>
      <c r="CB545" s="73"/>
      <c r="CC545" s="95"/>
      <c r="CD545" s="9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9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23"/>
      <c r="I546" s="73"/>
      <c r="J546" s="73"/>
      <c r="K546" s="73"/>
      <c r="L546" s="73"/>
      <c r="M546" s="73"/>
      <c r="N546" s="73"/>
      <c r="O546" s="73"/>
      <c r="P546" s="73"/>
      <c r="Q546" s="73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73"/>
      <c r="AE546" s="73"/>
      <c r="AF546" s="73"/>
      <c r="AG546" s="95"/>
      <c r="AH546" s="95"/>
      <c r="AI546" s="73"/>
      <c r="AJ546" s="73"/>
      <c r="AK546" s="95"/>
      <c r="AL546" s="95"/>
      <c r="AM546" s="73"/>
      <c r="AN546" s="73"/>
      <c r="AO546" s="95"/>
      <c r="AP546" s="95"/>
      <c r="AQ546" s="73"/>
      <c r="AR546" s="73"/>
      <c r="AS546" s="95"/>
      <c r="AT546" s="95"/>
      <c r="AU546" s="73"/>
      <c r="AV546" s="73"/>
      <c r="AW546" s="95"/>
      <c r="AX546" s="95"/>
      <c r="AY546" s="73"/>
      <c r="AZ546" s="73"/>
      <c r="BA546" s="95"/>
      <c r="BB546" s="95"/>
      <c r="BC546" s="73"/>
      <c r="BD546" s="73"/>
      <c r="BE546" s="95"/>
      <c r="BF546" s="95"/>
      <c r="BG546" s="73"/>
      <c r="BH546" s="73"/>
      <c r="BI546" s="95"/>
      <c r="BJ546" s="95"/>
      <c r="BK546" s="73"/>
      <c r="BL546" s="73"/>
      <c r="BM546" s="95"/>
      <c r="BN546" s="95"/>
      <c r="BO546" s="73"/>
      <c r="BP546" s="73"/>
      <c r="BQ546" s="95"/>
      <c r="BR546" s="95"/>
      <c r="BS546" s="73"/>
      <c r="BT546" s="73"/>
      <c r="BU546" s="95"/>
      <c r="BV546" s="95"/>
      <c r="BW546" s="73"/>
      <c r="BX546" s="73"/>
      <c r="BY546" s="95"/>
      <c r="BZ546" s="95"/>
      <c r="CA546" s="73"/>
      <c r="CB546" s="73"/>
      <c r="CC546" s="95"/>
      <c r="CD546" s="9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9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23"/>
      <c r="I547" s="73"/>
      <c r="J547" s="73"/>
      <c r="K547" s="73"/>
      <c r="L547" s="73"/>
      <c r="M547" s="73"/>
      <c r="N547" s="73"/>
      <c r="O547" s="73"/>
      <c r="P547" s="73"/>
      <c r="Q547" s="73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73"/>
      <c r="AE547" s="73"/>
      <c r="AF547" s="73"/>
      <c r="AG547" s="95"/>
      <c r="AH547" s="95"/>
      <c r="AI547" s="73"/>
      <c r="AJ547" s="73"/>
      <c r="AK547" s="95"/>
      <c r="AL547" s="95"/>
      <c r="AM547" s="73"/>
      <c r="AN547" s="73"/>
      <c r="AO547" s="95"/>
      <c r="AP547" s="95"/>
      <c r="AQ547" s="73"/>
      <c r="AR547" s="73"/>
      <c r="AS547" s="95"/>
      <c r="AT547" s="95"/>
      <c r="AU547" s="73"/>
      <c r="AV547" s="73"/>
      <c r="AW547" s="95"/>
      <c r="AX547" s="95"/>
      <c r="AY547" s="73"/>
      <c r="AZ547" s="73"/>
      <c r="BA547" s="95"/>
      <c r="BB547" s="95"/>
      <c r="BC547" s="73"/>
      <c r="BD547" s="73"/>
      <c r="BE547" s="95"/>
      <c r="BF547" s="95"/>
      <c r="BG547" s="73"/>
      <c r="BH547" s="73"/>
      <c r="BI547" s="95"/>
      <c r="BJ547" s="95"/>
      <c r="BK547" s="73"/>
      <c r="BL547" s="73"/>
      <c r="BM547" s="95"/>
      <c r="BN547" s="95"/>
      <c r="BO547" s="73"/>
      <c r="BP547" s="73"/>
      <c r="BQ547" s="95"/>
      <c r="BR547" s="95"/>
      <c r="BS547" s="73"/>
      <c r="BT547" s="73"/>
      <c r="BU547" s="95"/>
      <c r="BV547" s="95"/>
      <c r="BW547" s="73"/>
      <c r="BX547" s="73"/>
      <c r="BY547" s="95"/>
      <c r="BZ547" s="95"/>
      <c r="CA547" s="73"/>
      <c r="CB547" s="73"/>
      <c r="CC547" s="95"/>
      <c r="CD547" s="9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9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23"/>
      <c r="I548" s="73"/>
      <c r="J548" s="73"/>
      <c r="K548" s="73"/>
      <c r="L548" s="73"/>
      <c r="M548" s="73"/>
      <c r="N548" s="73"/>
      <c r="O548" s="73"/>
      <c r="P548" s="73"/>
      <c r="Q548" s="73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73"/>
      <c r="AE548" s="73"/>
      <c r="AF548" s="73"/>
      <c r="AG548" s="95"/>
      <c r="AH548" s="95"/>
      <c r="AI548" s="73"/>
      <c r="AJ548" s="73"/>
      <c r="AK548" s="95"/>
      <c r="AL548" s="95"/>
      <c r="AM548" s="73"/>
      <c r="AN548" s="73"/>
      <c r="AO548" s="95"/>
      <c r="AP548" s="95"/>
      <c r="AQ548" s="73"/>
      <c r="AR548" s="73"/>
      <c r="AS548" s="95"/>
      <c r="AT548" s="95"/>
      <c r="AU548" s="73"/>
      <c r="AV548" s="73"/>
      <c r="AW548" s="95"/>
      <c r="AX548" s="95"/>
      <c r="AY548" s="73"/>
      <c r="AZ548" s="73"/>
      <c r="BA548" s="95"/>
      <c r="BB548" s="95"/>
      <c r="BC548" s="73"/>
      <c r="BD548" s="73"/>
      <c r="BE548" s="95"/>
      <c r="BF548" s="95"/>
      <c r="BG548" s="73"/>
      <c r="BH548" s="73"/>
      <c r="BI548" s="95"/>
      <c r="BJ548" s="95"/>
      <c r="BK548" s="73"/>
      <c r="BL548" s="73"/>
      <c r="BM548" s="95"/>
      <c r="BN548" s="95"/>
      <c r="BO548" s="73"/>
      <c r="BP548" s="73"/>
      <c r="BQ548" s="95"/>
      <c r="BR548" s="95"/>
      <c r="BS548" s="73"/>
      <c r="BT548" s="73"/>
      <c r="BU548" s="95"/>
      <c r="BV548" s="95"/>
      <c r="BW548" s="73"/>
      <c r="BX548" s="73"/>
      <c r="BY548" s="95"/>
      <c r="BZ548" s="95"/>
      <c r="CA548" s="73"/>
      <c r="CB548" s="73"/>
      <c r="CC548" s="95"/>
      <c r="CD548" s="9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9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23"/>
      <c r="I549" s="73"/>
      <c r="J549" s="73"/>
      <c r="K549" s="73"/>
      <c r="L549" s="73"/>
      <c r="M549" s="73"/>
      <c r="N549" s="73"/>
      <c r="O549" s="73"/>
      <c r="P549" s="73"/>
      <c r="Q549" s="73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73"/>
      <c r="AE549" s="73"/>
      <c r="AF549" s="73"/>
      <c r="AG549" s="95"/>
      <c r="AH549" s="95"/>
      <c r="AI549" s="73"/>
      <c r="AJ549" s="73"/>
      <c r="AK549" s="95"/>
      <c r="AL549" s="95"/>
      <c r="AM549" s="73"/>
      <c r="AN549" s="73"/>
      <c r="AO549" s="95"/>
      <c r="AP549" s="95"/>
      <c r="AQ549" s="73"/>
      <c r="AR549" s="73"/>
      <c r="AS549" s="95"/>
      <c r="AT549" s="95"/>
      <c r="AU549" s="73"/>
      <c r="AV549" s="73"/>
      <c r="AW549" s="95"/>
      <c r="AX549" s="95"/>
      <c r="AY549" s="73"/>
      <c r="AZ549" s="73"/>
      <c r="BA549" s="95"/>
      <c r="BB549" s="95"/>
      <c r="BC549" s="73"/>
      <c r="BD549" s="73"/>
      <c r="BE549" s="95"/>
      <c r="BF549" s="95"/>
      <c r="BG549" s="73"/>
      <c r="BH549" s="73"/>
      <c r="BI549" s="95"/>
      <c r="BJ549" s="95"/>
      <c r="BK549" s="73"/>
      <c r="BL549" s="73"/>
      <c r="BM549" s="95"/>
      <c r="BN549" s="95"/>
      <c r="BO549" s="73"/>
      <c r="BP549" s="73"/>
      <c r="BQ549" s="95"/>
      <c r="BR549" s="95"/>
      <c r="BS549" s="73"/>
      <c r="BT549" s="73"/>
      <c r="BU549" s="95"/>
      <c r="BV549" s="95"/>
      <c r="BW549" s="73"/>
      <c r="BX549" s="73"/>
      <c r="BY549" s="95"/>
      <c r="BZ549" s="95"/>
      <c r="CA549" s="73"/>
      <c r="CB549" s="73"/>
      <c r="CC549" s="95"/>
      <c r="CD549" s="9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9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23"/>
      <c r="I550" s="73"/>
      <c r="J550" s="73"/>
      <c r="K550" s="73"/>
      <c r="L550" s="73"/>
      <c r="M550" s="73"/>
      <c r="N550" s="73"/>
      <c r="O550" s="73"/>
      <c r="P550" s="73"/>
      <c r="Q550" s="73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73"/>
      <c r="AE550" s="73"/>
      <c r="AF550" s="73"/>
      <c r="AG550" s="95"/>
      <c r="AH550" s="95"/>
      <c r="AI550" s="73"/>
      <c r="AJ550" s="73"/>
      <c r="AK550" s="95"/>
      <c r="AL550" s="95"/>
      <c r="AM550" s="73"/>
      <c r="AN550" s="73"/>
      <c r="AO550" s="95"/>
      <c r="AP550" s="95"/>
      <c r="AQ550" s="73"/>
      <c r="AR550" s="73"/>
      <c r="AS550" s="95"/>
      <c r="AT550" s="95"/>
      <c r="AU550" s="73"/>
      <c r="AV550" s="73"/>
      <c r="AW550" s="95"/>
      <c r="AX550" s="95"/>
      <c r="AY550" s="73"/>
      <c r="AZ550" s="73"/>
      <c r="BA550" s="95"/>
      <c r="BB550" s="95"/>
      <c r="BC550" s="73"/>
      <c r="BD550" s="73"/>
      <c r="BE550" s="95"/>
      <c r="BF550" s="95"/>
      <c r="BG550" s="73"/>
      <c r="BH550" s="73"/>
      <c r="BI550" s="95"/>
      <c r="BJ550" s="95"/>
      <c r="BK550" s="73"/>
      <c r="BL550" s="73"/>
      <c r="BM550" s="95"/>
      <c r="BN550" s="95"/>
      <c r="BO550" s="73"/>
      <c r="BP550" s="73"/>
      <c r="BQ550" s="95"/>
      <c r="BR550" s="95"/>
      <c r="BS550" s="73"/>
      <c r="BT550" s="73"/>
      <c r="BU550" s="95"/>
      <c r="BV550" s="95"/>
      <c r="BW550" s="73"/>
      <c r="BX550" s="73"/>
      <c r="BY550" s="95"/>
      <c r="BZ550" s="95"/>
      <c r="CA550" s="73"/>
      <c r="CB550" s="73"/>
      <c r="CC550" s="95"/>
      <c r="CD550" s="9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9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23"/>
      <c r="I551" s="73"/>
      <c r="J551" s="73"/>
      <c r="K551" s="73"/>
      <c r="L551" s="73"/>
      <c r="M551" s="73"/>
      <c r="N551" s="73"/>
      <c r="O551" s="73"/>
      <c r="P551" s="73"/>
      <c r="Q551" s="73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73"/>
      <c r="AE551" s="73"/>
      <c r="AF551" s="73"/>
      <c r="AG551" s="95"/>
      <c r="AH551" s="95"/>
      <c r="AI551" s="73"/>
      <c r="AJ551" s="73"/>
      <c r="AK551" s="95"/>
      <c r="AL551" s="95"/>
      <c r="AM551" s="73"/>
      <c r="AN551" s="73"/>
      <c r="AO551" s="95"/>
      <c r="AP551" s="95"/>
      <c r="AQ551" s="73"/>
      <c r="AR551" s="73"/>
      <c r="AS551" s="95"/>
      <c r="AT551" s="95"/>
      <c r="AU551" s="73"/>
      <c r="AV551" s="73"/>
      <c r="AW551" s="95"/>
      <c r="AX551" s="95"/>
      <c r="AY551" s="73"/>
      <c r="AZ551" s="73"/>
      <c r="BA551" s="95"/>
      <c r="BB551" s="95"/>
      <c r="BC551" s="73"/>
      <c r="BD551" s="73"/>
      <c r="BE551" s="95"/>
      <c r="BF551" s="95"/>
      <c r="BG551" s="73"/>
      <c r="BH551" s="73"/>
      <c r="BI551" s="95"/>
      <c r="BJ551" s="95"/>
      <c r="BK551" s="73"/>
      <c r="BL551" s="73"/>
      <c r="BM551" s="95"/>
      <c r="BN551" s="95"/>
      <c r="BO551" s="73"/>
      <c r="BP551" s="73"/>
      <c r="BQ551" s="95"/>
      <c r="BR551" s="95"/>
      <c r="BS551" s="73"/>
      <c r="BT551" s="73"/>
      <c r="BU551" s="95"/>
      <c r="BV551" s="95"/>
      <c r="BW551" s="73"/>
      <c r="BX551" s="73"/>
      <c r="BY551" s="95"/>
      <c r="BZ551" s="95"/>
      <c r="CA551" s="73"/>
      <c r="CB551" s="73"/>
      <c r="CC551" s="95"/>
      <c r="CD551" s="9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9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23"/>
      <c r="I552" s="73"/>
      <c r="J552" s="73"/>
      <c r="K552" s="73"/>
      <c r="L552" s="73"/>
      <c r="M552" s="73"/>
      <c r="N552" s="73"/>
      <c r="O552" s="73"/>
      <c r="P552" s="73"/>
      <c r="Q552" s="73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73"/>
      <c r="AE552" s="73"/>
      <c r="AF552" s="73"/>
      <c r="AG552" s="95"/>
      <c r="AH552" s="95"/>
      <c r="AI552" s="73"/>
      <c r="AJ552" s="73"/>
      <c r="AK552" s="95"/>
      <c r="AL552" s="95"/>
      <c r="AM552" s="73"/>
      <c r="AN552" s="73"/>
      <c r="AO552" s="95"/>
      <c r="AP552" s="95"/>
      <c r="AQ552" s="73"/>
      <c r="AR552" s="73"/>
      <c r="AS552" s="95"/>
      <c r="AT552" s="95"/>
      <c r="AU552" s="73"/>
      <c r="AV552" s="73"/>
      <c r="AW552" s="95"/>
      <c r="AX552" s="95"/>
      <c r="AY552" s="73"/>
      <c r="AZ552" s="73"/>
      <c r="BA552" s="95"/>
      <c r="BB552" s="95"/>
      <c r="BC552" s="73"/>
      <c r="BD552" s="73"/>
      <c r="BE552" s="95"/>
      <c r="BF552" s="95"/>
      <c r="BG552" s="73"/>
      <c r="BH552" s="73"/>
      <c r="BI552" s="95"/>
      <c r="BJ552" s="95"/>
      <c r="BK552" s="73"/>
      <c r="BL552" s="73"/>
      <c r="BM552" s="95"/>
      <c r="BN552" s="95"/>
      <c r="BO552" s="73"/>
      <c r="BP552" s="73"/>
      <c r="BQ552" s="95"/>
      <c r="BR552" s="95"/>
      <c r="BS552" s="73"/>
      <c r="BT552" s="73"/>
      <c r="BU552" s="95"/>
      <c r="BV552" s="95"/>
      <c r="BW552" s="73"/>
      <c r="BX552" s="73"/>
      <c r="BY552" s="95"/>
      <c r="BZ552" s="95"/>
      <c r="CA552" s="73"/>
      <c r="CB552" s="73"/>
      <c r="CC552" s="95"/>
      <c r="CD552" s="9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9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23"/>
      <c r="I553" s="73"/>
      <c r="J553" s="73"/>
      <c r="K553" s="73"/>
      <c r="L553" s="73"/>
      <c r="M553" s="73"/>
      <c r="N553" s="73"/>
      <c r="O553" s="73"/>
      <c r="P553" s="73"/>
      <c r="Q553" s="73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73"/>
      <c r="AE553" s="73"/>
      <c r="AF553" s="73"/>
      <c r="AG553" s="95"/>
      <c r="AH553" s="95"/>
      <c r="AI553" s="73"/>
      <c r="AJ553" s="73"/>
      <c r="AK553" s="95"/>
      <c r="AL553" s="95"/>
      <c r="AM553" s="73"/>
      <c r="AN553" s="73"/>
      <c r="AO553" s="95"/>
      <c r="AP553" s="95"/>
      <c r="AQ553" s="73"/>
      <c r="AR553" s="73"/>
      <c r="AS553" s="95"/>
      <c r="AT553" s="95"/>
      <c r="AU553" s="73"/>
      <c r="AV553" s="73"/>
      <c r="AW553" s="95"/>
      <c r="AX553" s="95"/>
      <c r="AY553" s="73"/>
      <c r="AZ553" s="73"/>
      <c r="BA553" s="95"/>
      <c r="BB553" s="95"/>
      <c r="BC553" s="73"/>
      <c r="BD553" s="73"/>
      <c r="BE553" s="95"/>
      <c r="BF553" s="95"/>
      <c r="BG553" s="73"/>
      <c r="BH553" s="73"/>
      <c r="BI553" s="95"/>
      <c r="BJ553" s="95"/>
      <c r="BK553" s="73"/>
      <c r="BL553" s="73"/>
      <c r="BM553" s="95"/>
      <c r="BN553" s="95"/>
      <c r="BO553" s="73"/>
      <c r="BP553" s="73"/>
      <c r="BQ553" s="95"/>
      <c r="BR553" s="95"/>
      <c r="BS553" s="73"/>
      <c r="BT553" s="73"/>
      <c r="BU553" s="95"/>
      <c r="BV553" s="95"/>
      <c r="BW553" s="73"/>
      <c r="BX553" s="73"/>
      <c r="BY553" s="95"/>
      <c r="BZ553" s="95"/>
      <c r="CA553" s="73"/>
      <c r="CB553" s="73"/>
      <c r="CC553" s="95"/>
      <c r="CD553" s="9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9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23"/>
      <c r="I554" s="73"/>
      <c r="J554" s="73"/>
      <c r="K554" s="73"/>
      <c r="L554" s="73"/>
      <c r="M554" s="73"/>
      <c r="N554" s="73"/>
      <c r="O554" s="73"/>
      <c r="P554" s="73"/>
      <c r="Q554" s="73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73"/>
      <c r="AE554" s="73"/>
      <c r="AF554" s="73"/>
      <c r="AG554" s="95"/>
      <c r="AH554" s="95"/>
      <c r="AI554" s="73"/>
      <c r="AJ554" s="73"/>
      <c r="AK554" s="95"/>
      <c r="AL554" s="95"/>
      <c r="AM554" s="73"/>
      <c r="AN554" s="73"/>
      <c r="AO554" s="95"/>
      <c r="AP554" s="95"/>
      <c r="AQ554" s="73"/>
      <c r="AR554" s="73"/>
      <c r="AS554" s="95"/>
      <c r="AT554" s="95"/>
      <c r="AU554" s="73"/>
      <c r="AV554" s="73"/>
      <c r="AW554" s="95"/>
      <c r="AX554" s="95"/>
      <c r="AY554" s="73"/>
      <c r="AZ554" s="73"/>
      <c r="BA554" s="95"/>
      <c r="BB554" s="95"/>
      <c r="BC554" s="73"/>
      <c r="BD554" s="73"/>
      <c r="BE554" s="95"/>
      <c r="BF554" s="95"/>
      <c r="BG554" s="73"/>
      <c r="BH554" s="73"/>
      <c r="BI554" s="95"/>
      <c r="BJ554" s="95"/>
      <c r="BK554" s="73"/>
      <c r="BL554" s="73"/>
      <c r="BM554" s="95"/>
      <c r="BN554" s="95"/>
      <c r="BO554" s="73"/>
      <c r="BP554" s="73"/>
      <c r="BQ554" s="95"/>
      <c r="BR554" s="95"/>
      <c r="BS554" s="73"/>
      <c r="BT554" s="73"/>
      <c r="BU554" s="95"/>
      <c r="BV554" s="95"/>
      <c r="BW554" s="73"/>
      <c r="BX554" s="73"/>
      <c r="BY554" s="95"/>
      <c r="BZ554" s="95"/>
      <c r="CA554" s="73"/>
      <c r="CB554" s="73"/>
      <c r="CC554" s="95"/>
      <c r="CD554" s="9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9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23"/>
      <c r="I555" s="73"/>
      <c r="J555" s="73"/>
      <c r="K555" s="73"/>
      <c r="L555" s="73"/>
      <c r="M555" s="73"/>
      <c r="N555" s="73"/>
      <c r="O555" s="73"/>
      <c r="P555" s="73"/>
      <c r="Q555" s="73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73"/>
      <c r="AE555" s="73"/>
      <c r="AF555" s="73"/>
      <c r="AG555" s="95"/>
      <c r="AH555" s="95"/>
      <c r="AI555" s="73"/>
      <c r="AJ555" s="73"/>
      <c r="AK555" s="95"/>
      <c r="AL555" s="95"/>
      <c r="AM555" s="73"/>
      <c r="AN555" s="73"/>
      <c r="AO555" s="95"/>
      <c r="AP555" s="95"/>
      <c r="AQ555" s="73"/>
      <c r="AR555" s="73"/>
      <c r="AS555" s="95"/>
      <c r="AT555" s="95"/>
      <c r="AU555" s="73"/>
      <c r="AV555" s="73"/>
      <c r="AW555" s="95"/>
      <c r="AX555" s="95"/>
      <c r="AY555" s="73"/>
      <c r="AZ555" s="73"/>
      <c r="BA555" s="95"/>
      <c r="BB555" s="95"/>
      <c r="BC555" s="73"/>
      <c r="BD555" s="73"/>
      <c r="BE555" s="95"/>
      <c r="BF555" s="95"/>
      <c r="BG555" s="73"/>
      <c r="BH555" s="73"/>
      <c r="BI555" s="95"/>
      <c r="BJ555" s="95"/>
      <c r="BK555" s="73"/>
      <c r="BL555" s="73"/>
      <c r="BM555" s="95"/>
      <c r="BN555" s="95"/>
      <c r="BO555" s="73"/>
      <c r="BP555" s="73"/>
      <c r="BQ555" s="95"/>
      <c r="BR555" s="95"/>
      <c r="BS555" s="73"/>
      <c r="BT555" s="73"/>
      <c r="BU555" s="95"/>
      <c r="BV555" s="95"/>
      <c r="BW555" s="73"/>
      <c r="BX555" s="73"/>
      <c r="BY555" s="95"/>
      <c r="BZ555" s="95"/>
      <c r="CA555" s="73"/>
      <c r="CB555" s="73"/>
      <c r="CC555" s="95"/>
      <c r="CD555" s="9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9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23"/>
      <c r="I556" s="73"/>
      <c r="J556" s="73"/>
      <c r="K556" s="73"/>
      <c r="L556" s="73"/>
      <c r="M556" s="73"/>
      <c r="N556" s="73"/>
      <c r="O556" s="73"/>
      <c r="P556" s="73"/>
      <c r="Q556" s="73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73"/>
      <c r="AE556" s="73"/>
      <c r="AF556" s="73"/>
      <c r="AG556" s="95"/>
      <c r="AH556" s="95"/>
      <c r="AI556" s="73"/>
      <c r="AJ556" s="73"/>
      <c r="AK556" s="95"/>
      <c r="AL556" s="95"/>
      <c r="AM556" s="73"/>
      <c r="AN556" s="73"/>
      <c r="AO556" s="95"/>
      <c r="AP556" s="95"/>
      <c r="AQ556" s="73"/>
      <c r="AR556" s="73"/>
      <c r="AS556" s="95"/>
      <c r="AT556" s="95"/>
      <c r="AU556" s="73"/>
      <c r="AV556" s="73"/>
      <c r="AW556" s="95"/>
      <c r="AX556" s="95"/>
      <c r="AY556" s="73"/>
      <c r="AZ556" s="73"/>
      <c r="BA556" s="95"/>
      <c r="BB556" s="95"/>
      <c r="BC556" s="73"/>
      <c r="BD556" s="73"/>
      <c r="BE556" s="95"/>
      <c r="BF556" s="95"/>
      <c r="BG556" s="73"/>
      <c r="BH556" s="73"/>
      <c r="BI556" s="95"/>
      <c r="BJ556" s="95"/>
      <c r="BK556" s="73"/>
      <c r="BL556" s="73"/>
      <c r="BM556" s="95"/>
      <c r="BN556" s="95"/>
      <c r="BO556" s="73"/>
      <c r="BP556" s="73"/>
      <c r="BQ556" s="95"/>
      <c r="BR556" s="95"/>
      <c r="BS556" s="73"/>
      <c r="BT556" s="73"/>
      <c r="BU556" s="95"/>
      <c r="BV556" s="95"/>
      <c r="BW556" s="73"/>
      <c r="BX556" s="73"/>
      <c r="BY556" s="95"/>
      <c r="BZ556" s="95"/>
      <c r="CA556" s="73"/>
      <c r="CB556" s="73"/>
      <c r="CC556" s="95"/>
      <c r="CD556" s="9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9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23"/>
      <c r="I557" s="73"/>
      <c r="J557" s="73"/>
      <c r="K557" s="73"/>
      <c r="L557" s="73"/>
      <c r="M557" s="73"/>
      <c r="N557" s="73"/>
      <c r="O557" s="73"/>
      <c r="P557" s="73"/>
      <c r="Q557" s="73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73"/>
      <c r="AE557" s="73"/>
      <c r="AF557" s="73"/>
      <c r="AG557" s="95"/>
      <c r="AH557" s="95"/>
      <c r="AI557" s="73"/>
      <c r="AJ557" s="73"/>
      <c r="AK557" s="95"/>
      <c r="AL557" s="95"/>
      <c r="AM557" s="73"/>
      <c r="AN557" s="73"/>
      <c r="AO557" s="95"/>
      <c r="AP557" s="95"/>
      <c r="AQ557" s="73"/>
      <c r="AR557" s="73"/>
      <c r="AS557" s="95"/>
      <c r="AT557" s="95"/>
      <c r="AU557" s="73"/>
      <c r="AV557" s="73"/>
      <c r="AW557" s="95"/>
      <c r="AX557" s="95"/>
      <c r="AY557" s="73"/>
      <c r="AZ557" s="73"/>
      <c r="BA557" s="95"/>
      <c r="BB557" s="95"/>
      <c r="BC557" s="73"/>
      <c r="BD557" s="73"/>
      <c r="BE557" s="95"/>
      <c r="BF557" s="95"/>
      <c r="BG557" s="73"/>
      <c r="BH557" s="73"/>
      <c r="BI557" s="95"/>
      <c r="BJ557" s="95"/>
      <c r="BK557" s="73"/>
      <c r="BL557" s="73"/>
      <c r="BM557" s="95"/>
      <c r="BN557" s="95"/>
      <c r="BO557" s="73"/>
      <c r="BP557" s="73"/>
      <c r="BQ557" s="95"/>
      <c r="BR557" s="95"/>
      <c r="BS557" s="73"/>
      <c r="BT557" s="73"/>
      <c r="BU557" s="95"/>
      <c r="BV557" s="95"/>
      <c r="BW557" s="73"/>
      <c r="BX557" s="73"/>
      <c r="BY557" s="95"/>
      <c r="BZ557" s="95"/>
      <c r="CA557" s="73"/>
      <c r="CB557" s="73"/>
      <c r="CC557" s="95"/>
      <c r="CD557" s="9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9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23"/>
      <c r="I558" s="73"/>
      <c r="J558" s="73"/>
      <c r="K558" s="73"/>
      <c r="L558" s="73"/>
      <c r="M558" s="73"/>
      <c r="N558" s="73"/>
      <c r="O558" s="73"/>
      <c r="P558" s="73"/>
      <c r="Q558" s="73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73"/>
      <c r="AE558" s="73"/>
      <c r="AF558" s="73"/>
      <c r="AG558" s="95"/>
      <c r="AH558" s="95"/>
      <c r="AI558" s="73"/>
      <c r="AJ558" s="73"/>
      <c r="AK558" s="95"/>
      <c r="AL558" s="95"/>
      <c r="AM558" s="73"/>
      <c r="AN558" s="73"/>
      <c r="AO558" s="95"/>
      <c r="AP558" s="95"/>
      <c r="AQ558" s="73"/>
      <c r="AR558" s="73"/>
      <c r="AS558" s="95"/>
      <c r="AT558" s="95"/>
      <c r="AU558" s="73"/>
      <c r="AV558" s="73"/>
      <c r="AW558" s="95"/>
      <c r="AX558" s="95"/>
      <c r="AY558" s="73"/>
      <c r="AZ558" s="73"/>
      <c r="BA558" s="95"/>
      <c r="BB558" s="95"/>
      <c r="BC558" s="73"/>
      <c r="BD558" s="73"/>
      <c r="BE558" s="95"/>
      <c r="BF558" s="95"/>
      <c r="BG558" s="73"/>
      <c r="BH558" s="73"/>
      <c r="BI558" s="95"/>
      <c r="BJ558" s="95"/>
      <c r="BK558" s="73"/>
      <c r="BL558" s="73"/>
      <c r="BM558" s="95"/>
      <c r="BN558" s="95"/>
      <c r="BO558" s="73"/>
      <c r="BP558" s="73"/>
      <c r="BQ558" s="95"/>
      <c r="BR558" s="95"/>
      <c r="BS558" s="73"/>
      <c r="BT558" s="73"/>
      <c r="BU558" s="95"/>
      <c r="BV558" s="95"/>
      <c r="BW558" s="73"/>
      <c r="BX558" s="73"/>
      <c r="BY558" s="95"/>
      <c r="BZ558" s="95"/>
      <c r="CA558" s="73"/>
      <c r="CB558" s="73"/>
      <c r="CC558" s="95"/>
      <c r="CD558" s="9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9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23"/>
      <c r="I559" s="73"/>
      <c r="J559" s="73"/>
      <c r="K559" s="73"/>
      <c r="L559" s="73"/>
      <c r="M559" s="73"/>
      <c r="N559" s="73"/>
      <c r="O559" s="73"/>
      <c r="P559" s="73"/>
      <c r="Q559" s="73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73"/>
      <c r="AE559" s="73"/>
      <c r="AF559" s="73"/>
      <c r="AG559" s="95"/>
      <c r="AH559" s="95"/>
      <c r="AI559" s="73"/>
      <c r="AJ559" s="73"/>
      <c r="AK559" s="95"/>
      <c r="AL559" s="95"/>
      <c r="AM559" s="73"/>
      <c r="AN559" s="73"/>
      <c r="AO559" s="95"/>
      <c r="AP559" s="95"/>
      <c r="AQ559" s="73"/>
      <c r="AR559" s="73"/>
      <c r="AS559" s="95"/>
      <c r="AT559" s="95"/>
      <c r="AU559" s="73"/>
      <c r="AV559" s="73"/>
      <c r="AW559" s="95"/>
      <c r="AX559" s="95"/>
      <c r="AY559" s="73"/>
      <c r="AZ559" s="73"/>
      <c r="BA559" s="95"/>
      <c r="BB559" s="95"/>
      <c r="BC559" s="73"/>
      <c r="BD559" s="73"/>
      <c r="BE559" s="95"/>
      <c r="BF559" s="95"/>
      <c r="BG559" s="73"/>
      <c r="BH559" s="73"/>
      <c r="BI559" s="95"/>
      <c r="BJ559" s="95"/>
      <c r="BK559" s="73"/>
      <c r="BL559" s="73"/>
      <c r="BM559" s="95"/>
      <c r="BN559" s="95"/>
      <c r="BO559" s="73"/>
      <c r="BP559" s="73"/>
      <c r="BQ559" s="95"/>
      <c r="BR559" s="95"/>
      <c r="BS559" s="73"/>
      <c r="BT559" s="73"/>
      <c r="BU559" s="95"/>
      <c r="BV559" s="95"/>
      <c r="BW559" s="73"/>
      <c r="BX559" s="73"/>
      <c r="BY559" s="95"/>
      <c r="BZ559" s="95"/>
      <c r="CA559" s="73"/>
      <c r="CB559" s="73"/>
      <c r="CC559" s="95"/>
      <c r="CD559" s="9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9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23"/>
      <c r="I560" s="73"/>
      <c r="J560" s="73"/>
      <c r="K560" s="73"/>
      <c r="L560" s="73"/>
      <c r="M560" s="73"/>
      <c r="N560" s="73"/>
      <c r="O560" s="73"/>
      <c r="P560" s="73"/>
      <c r="Q560" s="73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73"/>
      <c r="AE560" s="73"/>
      <c r="AF560" s="73"/>
      <c r="AG560" s="95"/>
      <c r="AH560" s="95"/>
      <c r="AI560" s="73"/>
      <c r="AJ560" s="73"/>
      <c r="AK560" s="95"/>
      <c r="AL560" s="95"/>
      <c r="AM560" s="73"/>
      <c r="AN560" s="73"/>
      <c r="AO560" s="95"/>
      <c r="AP560" s="95"/>
      <c r="AQ560" s="73"/>
      <c r="AR560" s="73"/>
      <c r="AS560" s="95"/>
      <c r="AT560" s="95"/>
      <c r="AU560" s="73"/>
      <c r="AV560" s="73"/>
      <c r="AW560" s="95"/>
      <c r="AX560" s="95"/>
      <c r="AY560" s="73"/>
      <c r="AZ560" s="73"/>
      <c r="BA560" s="95"/>
      <c r="BB560" s="95"/>
      <c r="BC560" s="73"/>
      <c r="BD560" s="73"/>
      <c r="BE560" s="95"/>
      <c r="BF560" s="95"/>
      <c r="BG560" s="73"/>
      <c r="BH560" s="73"/>
      <c r="BI560" s="95"/>
      <c r="BJ560" s="95"/>
      <c r="BK560" s="73"/>
      <c r="BL560" s="73"/>
      <c r="BM560" s="95"/>
      <c r="BN560" s="95"/>
      <c r="BO560" s="73"/>
      <c r="BP560" s="73"/>
      <c r="BQ560" s="95"/>
      <c r="BR560" s="95"/>
      <c r="BS560" s="73"/>
      <c r="BT560" s="73"/>
      <c r="BU560" s="95"/>
      <c r="BV560" s="95"/>
      <c r="BW560" s="73"/>
      <c r="BX560" s="73"/>
      <c r="BY560" s="95"/>
      <c r="BZ560" s="95"/>
      <c r="CA560" s="73"/>
      <c r="CB560" s="73"/>
      <c r="CC560" s="95"/>
      <c r="CD560" s="9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9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23"/>
      <c r="I561" s="73"/>
      <c r="J561" s="73"/>
      <c r="K561" s="73"/>
      <c r="L561" s="73"/>
      <c r="M561" s="73"/>
      <c r="N561" s="73"/>
      <c r="O561" s="73"/>
      <c r="P561" s="73"/>
      <c r="Q561" s="73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73"/>
      <c r="AE561" s="73"/>
      <c r="AF561" s="73"/>
      <c r="AG561" s="95"/>
      <c r="AH561" s="95"/>
      <c r="AI561" s="73"/>
      <c r="AJ561" s="73"/>
      <c r="AK561" s="95"/>
      <c r="AL561" s="95"/>
      <c r="AM561" s="73"/>
      <c r="AN561" s="73"/>
      <c r="AO561" s="95"/>
      <c r="AP561" s="95"/>
      <c r="AQ561" s="73"/>
      <c r="AR561" s="73"/>
      <c r="AS561" s="95"/>
      <c r="AT561" s="95"/>
      <c r="AU561" s="73"/>
      <c r="AV561" s="73"/>
      <c r="AW561" s="95"/>
      <c r="AX561" s="95"/>
      <c r="AY561" s="73"/>
      <c r="AZ561" s="73"/>
      <c r="BA561" s="95"/>
      <c r="BB561" s="95"/>
      <c r="BC561" s="73"/>
      <c r="BD561" s="73"/>
      <c r="BE561" s="95"/>
      <c r="BF561" s="95"/>
      <c r="BG561" s="73"/>
      <c r="BH561" s="73"/>
      <c r="BI561" s="95"/>
      <c r="BJ561" s="95"/>
      <c r="BK561" s="73"/>
      <c r="BL561" s="73"/>
      <c r="BM561" s="95"/>
      <c r="BN561" s="95"/>
      <c r="BO561" s="73"/>
      <c r="BP561" s="73"/>
      <c r="BQ561" s="95"/>
      <c r="BR561" s="95"/>
      <c r="BS561" s="73"/>
      <c r="BT561" s="73"/>
      <c r="BU561" s="95"/>
      <c r="BV561" s="95"/>
      <c r="BW561" s="73"/>
      <c r="BX561" s="73"/>
      <c r="BY561" s="95"/>
      <c r="BZ561" s="95"/>
      <c r="CA561" s="73"/>
      <c r="CB561" s="73"/>
      <c r="CC561" s="95"/>
      <c r="CD561" s="9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9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23"/>
      <c r="I562" s="73"/>
      <c r="J562" s="73"/>
      <c r="K562" s="73"/>
      <c r="L562" s="73"/>
      <c r="M562" s="73"/>
      <c r="N562" s="73"/>
      <c r="O562" s="73"/>
      <c r="P562" s="73"/>
      <c r="Q562" s="73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73"/>
      <c r="AE562" s="73"/>
      <c r="AF562" s="73"/>
      <c r="AG562" s="95"/>
      <c r="AH562" s="95"/>
      <c r="AI562" s="73"/>
      <c r="AJ562" s="73"/>
      <c r="AK562" s="95"/>
      <c r="AL562" s="95"/>
      <c r="AM562" s="73"/>
      <c r="AN562" s="73"/>
      <c r="AO562" s="95"/>
      <c r="AP562" s="95"/>
      <c r="AQ562" s="73"/>
      <c r="AR562" s="73"/>
      <c r="AS562" s="95"/>
      <c r="AT562" s="95"/>
      <c r="AU562" s="73"/>
      <c r="AV562" s="73"/>
      <c r="AW562" s="95"/>
      <c r="AX562" s="95"/>
      <c r="AY562" s="73"/>
      <c r="AZ562" s="73"/>
      <c r="BA562" s="95"/>
      <c r="BB562" s="95"/>
      <c r="BC562" s="73"/>
      <c r="BD562" s="73"/>
      <c r="BE562" s="95"/>
      <c r="BF562" s="95"/>
      <c r="BG562" s="73"/>
      <c r="BH562" s="73"/>
      <c r="BI562" s="95"/>
      <c r="BJ562" s="95"/>
      <c r="BK562" s="73"/>
      <c r="BL562" s="73"/>
      <c r="BM562" s="95"/>
      <c r="BN562" s="95"/>
      <c r="BO562" s="73"/>
      <c r="BP562" s="73"/>
      <c r="BQ562" s="95"/>
      <c r="BR562" s="95"/>
      <c r="BS562" s="73"/>
      <c r="BT562" s="73"/>
      <c r="BU562" s="95"/>
      <c r="BV562" s="95"/>
      <c r="BW562" s="73"/>
      <c r="BX562" s="73"/>
      <c r="BY562" s="95"/>
      <c r="BZ562" s="95"/>
      <c r="CA562" s="73"/>
      <c r="CB562" s="73"/>
      <c r="CC562" s="95"/>
      <c r="CD562" s="9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9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23"/>
      <c r="I563" s="73"/>
      <c r="J563" s="73"/>
      <c r="K563" s="73"/>
      <c r="L563" s="73"/>
      <c r="M563" s="73"/>
      <c r="N563" s="73"/>
      <c r="O563" s="73"/>
      <c r="P563" s="73"/>
      <c r="Q563" s="73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73"/>
      <c r="AE563" s="73"/>
      <c r="AF563" s="73"/>
      <c r="AG563" s="95"/>
      <c r="AH563" s="95"/>
      <c r="AI563" s="73"/>
      <c r="AJ563" s="73"/>
      <c r="AK563" s="95"/>
      <c r="AL563" s="95"/>
      <c r="AM563" s="73"/>
      <c r="AN563" s="73"/>
      <c r="AO563" s="95"/>
      <c r="AP563" s="95"/>
      <c r="AQ563" s="73"/>
      <c r="AR563" s="73"/>
      <c r="AS563" s="95"/>
      <c r="AT563" s="95"/>
      <c r="AU563" s="73"/>
      <c r="AV563" s="73"/>
      <c r="AW563" s="95"/>
      <c r="AX563" s="95"/>
      <c r="AY563" s="73"/>
      <c r="AZ563" s="73"/>
      <c r="BA563" s="95"/>
      <c r="BB563" s="95"/>
      <c r="BC563" s="73"/>
      <c r="BD563" s="73"/>
      <c r="BE563" s="95"/>
      <c r="BF563" s="95"/>
      <c r="BG563" s="73"/>
      <c r="BH563" s="73"/>
      <c r="BI563" s="95"/>
      <c r="BJ563" s="95"/>
      <c r="BK563" s="73"/>
      <c r="BL563" s="73"/>
      <c r="BM563" s="95"/>
      <c r="BN563" s="95"/>
      <c r="BO563" s="73"/>
      <c r="BP563" s="73"/>
      <c r="BQ563" s="95"/>
      <c r="BR563" s="95"/>
      <c r="BS563" s="73"/>
      <c r="BT563" s="73"/>
      <c r="BU563" s="95"/>
      <c r="BV563" s="95"/>
      <c r="BW563" s="73"/>
      <c r="BX563" s="73"/>
      <c r="BY563" s="95"/>
      <c r="BZ563" s="95"/>
      <c r="CA563" s="73"/>
      <c r="CB563" s="73"/>
      <c r="CC563" s="95"/>
      <c r="CD563" s="9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9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23"/>
      <c r="I564" s="73"/>
      <c r="J564" s="73"/>
      <c r="K564" s="73"/>
      <c r="L564" s="73"/>
      <c r="M564" s="73"/>
      <c r="N564" s="73"/>
      <c r="O564" s="73"/>
      <c r="P564" s="73"/>
      <c r="Q564" s="73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73"/>
      <c r="AE564" s="73"/>
      <c r="AF564" s="73"/>
      <c r="AG564" s="95"/>
      <c r="AH564" s="95"/>
      <c r="AI564" s="73"/>
      <c r="AJ564" s="73"/>
      <c r="AK564" s="95"/>
      <c r="AL564" s="95"/>
      <c r="AM564" s="73"/>
      <c r="AN564" s="73"/>
      <c r="AO564" s="95"/>
      <c r="AP564" s="95"/>
      <c r="AQ564" s="73"/>
      <c r="AR564" s="73"/>
      <c r="AS564" s="95"/>
      <c r="AT564" s="95"/>
      <c r="AU564" s="73"/>
      <c r="AV564" s="73"/>
      <c r="AW564" s="95"/>
      <c r="AX564" s="95"/>
      <c r="AY564" s="73"/>
      <c r="AZ564" s="73"/>
      <c r="BA564" s="95"/>
      <c r="BB564" s="95"/>
      <c r="BC564" s="73"/>
      <c r="BD564" s="73"/>
      <c r="BE564" s="95"/>
      <c r="BF564" s="95"/>
      <c r="BG564" s="73"/>
      <c r="BH564" s="73"/>
      <c r="BI564" s="95"/>
      <c r="BJ564" s="95"/>
      <c r="BK564" s="73"/>
      <c r="BL564" s="73"/>
      <c r="BM564" s="95"/>
      <c r="BN564" s="95"/>
      <c r="BO564" s="73"/>
      <c r="BP564" s="73"/>
      <c r="BQ564" s="95"/>
      <c r="BR564" s="95"/>
      <c r="BS564" s="73"/>
      <c r="BT564" s="73"/>
      <c r="BU564" s="95"/>
      <c r="BV564" s="95"/>
      <c r="BW564" s="73"/>
      <c r="BX564" s="73"/>
      <c r="BY564" s="95"/>
      <c r="BZ564" s="95"/>
      <c r="CA564" s="73"/>
      <c r="CB564" s="73"/>
      <c r="CC564" s="95"/>
      <c r="CD564" s="9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9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23"/>
      <c r="I565" s="73"/>
      <c r="J565" s="73"/>
      <c r="K565" s="73"/>
      <c r="L565" s="73"/>
      <c r="M565" s="73"/>
      <c r="N565" s="73"/>
      <c r="O565" s="73"/>
      <c r="P565" s="73"/>
      <c r="Q565" s="73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73"/>
      <c r="AE565" s="73"/>
      <c r="AF565" s="73"/>
      <c r="AG565" s="95"/>
      <c r="AH565" s="95"/>
      <c r="AI565" s="73"/>
      <c r="AJ565" s="73"/>
      <c r="AK565" s="95"/>
      <c r="AL565" s="95"/>
      <c r="AM565" s="73"/>
      <c r="AN565" s="73"/>
      <c r="AO565" s="95"/>
      <c r="AP565" s="95"/>
      <c r="AQ565" s="73"/>
      <c r="AR565" s="73"/>
      <c r="AS565" s="95"/>
      <c r="AT565" s="95"/>
      <c r="AU565" s="73"/>
      <c r="AV565" s="73"/>
      <c r="AW565" s="95"/>
      <c r="AX565" s="95"/>
      <c r="AY565" s="73"/>
      <c r="AZ565" s="73"/>
      <c r="BA565" s="95"/>
      <c r="BB565" s="95"/>
      <c r="BC565" s="73"/>
      <c r="BD565" s="73"/>
      <c r="BE565" s="95"/>
      <c r="BF565" s="95"/>
      <c r="BG565" s="73"/>
      <c r="BH565" s="73"/>
      <c r="BI565" s="95"/>
      <c r="BJ565" s="95"/>
      <c r="BK565" s="73"/>
      <c r="BL565" s="73"/>
      <c r="BM565" s="95"/>
      <c r="BN565" s="95"/>
      <c r="BO565" s="73"/>
      <c r="BP565" s="73"/>
      <c r="BQ565" s="95"/>
      <c r="BR565" s="95"/>
      <c r="BS565" s="73"/>
      <c r="BT565" s="73"/>
      <c r="BU565" s="95"/>
      <c r="BV565" s="95"/>
      <c r="BW565" s="73"/>
      <c r="BX565" s="73"/>
      <c r="BY565" s="95"/>
      <c r="BZ565" s="95"/>
      <c r="CA565" s="73"/>
      <c r="CB565" s="73"/>
      <c r="CC565" s="95"/>
      <c r="CD565" s="9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9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23"/>
      <c r="I566" s="73"/>
      <c r="J566" s="73"/>
      <c r="K566" s="73"/>
      <c r="L566" s="73"/>
      <c r="M566" s="73"/>
      <c r="N566" s="73"/>
      <c r="O566" s="73"/>
      <c r="P566" s="73"/>
      <c r="Q566" s="73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73"/>
      <c r="AE566" s="73"/>
      <c r="AF566" s="73"/>
      <c r="AG566" s="95"/>
      <c r="AH566" s="95"/>
      <c r="AI566" s="73"/>
      <c r="AJ566" s="73"/>
      <c r="AK566" s="95"/>
      <c r="AL566" s="95"/>
      <c r="AM566" s="73"/>
      <c r="AN566" s="73"/>
      <c r="AO566" s="95"/>
      <c r="AP566" s="95"/>
      <c r="AQ566" s="73"/>
      <c r="AR566" s="73"/>
      <c r="AS566" s="95"/>
      <c r="AT566" s="95"/>
      <c r="AU566" s="73"/>
      <c r="AV566" s="73"/>
      <c r="AW566" s="95"/>
      <c r="AX566" s="95"/>
      <c r="AY566" s="73"/>
      <c r="AZ566" s="73"/>
      <c r="BA566" s="95"/>
      <c r="BB566" s="95"/>
      <c r="BC566" s="73"/>
      <c r="BD566" s="73"/>
      <c r="BE566" s="95"/>
      <c r="BF566" s="95"/>
      <c r="BG566" s="73"/>
      <c r="BH566" s="73"/>
      <c r="BI566" s="95"/>
      <c r="BJ566" s="95"/>
      <c r="BK566" s="73"/>
      <c r="BL566" s="73"/>
      <c r="BM566" s="95"/>
      <c r="BN566" s="95"/>
      <c r="BO566" s="73"/>
      <c r="BP566" s="73"/>
      <c r="BQ566" s="95"/>
      <c r="BR566" s="95"/>
      <c r="BS566" s="73"/>
      <c r="BT566" s="73"/>
      <c r="BU566" s="95"/>
      <c r="BV566" s="95"/>
      <c r="BW566" s="73"/>
      <c r="BX566" s="73"/>
      <c r="BY566" s="95"/>
      <c r="BZ566" s="95"/>
      <c r="CA566" s="73"/>
      <c r="CB566" s="73"/>
      <c r="CC566" s="95"/>
      <c r="CD566" s="9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9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23"/>
      <c r="I567" s="73"/>
      <c r="J567" s="73"/>
      <c r="K567" s="73"/>
      <c r="L567" s="73"/>
      <c r="M567" s="73"/>
      <c r="N567" s="73"/>
      <c r="O567" s="73"/>
      <c r="P567" s="73"/>
      <c r="Q567" s="73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73"/>
      <c r="AE567" s="73"/>
      <c r="AF567" s="73"/>
      <c r="AG567" s="95"/>
      <c r="AH567" s="95"/>
      <c r="AI567" s="73"/>
      <c r="AJ567" s="73"/>
      <c r="AK567" s="95"/>
      <c r="AL567" s="95"/>
      <c r="AM567" s="73"/>
      <c r="AN567" s="73"/>
      <c r="AO567" s="95"/>
      <c r="AP567" s="95"/>
      <c r="AQ567" s="73"/>
      <c r="AR567" s="73"/>
      <c r="AS567" s="95"/>
      <c r="AT567" s="95"/>
      <c r="AU567" s="73"/>
      <c r="AV567" s="73"/>
      <c r="AW567" s="95"/>
      <c r="AX567" s="95"/>
      <c r="AY567" s="73"/>
      <c r="AZ567" s="73"/>
      <c r="BA567" s="95"/>
      <c r="BB567" s="95"/>
      <c r="BC567" s="73"/>
      <c r="BD567" s="73"/>
      <c r="BE567" s="95"/>
      <c r="BF567" s="95"/>
      <c r="BG567" s="73"/>
      <c r="BH567" s="73"/>
      <c r="BI567" s="95"/>
      <c r="BJ567" s="95"/>
      <c r="BK567" s="73"/>
      <c r="BL567" s="73"/>
      <c r="BM567" s="95"/>
      <c r="BN567" s="95"/>
      <c r="BO567" s="73"/>
      <c r="BP567" s="73"/>
      <c r="BQ567" s="95"/>
      <c r="BR567" s="95"/>
      <c r="BS567" s="73"/>
      <c r="BT567" s="73"/>
      <c r="BU567" s="95"/>
      <c r="BV567" s="95"/>
      <c r="BW567" s="73"/>
      <c r="BX567" s="73"/>
      <c r="BY567" s="95"/>
      <c r="BZ567" s="95"/>
      <c r="CA567" s="73"/>
      <c r="CB567" s="73"/>
      <c r="CC567" s="95"/>
      <c r="CD567" s="9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9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23"/>
      <c r="I568" s="73"/>
      <c r="J568" s="73"/>
      <c r="K568" s="73"/>
      <c r="L568" s="73"/>
      <c r="M568" s="73"/>
      <c r="N568" s="73"/>
      <c r="O568" s="73"/>
      <c r="P568" s="73"/>
      <c r="Q568" s="73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73"/>
      <c r="AE568" s="73"/>
      <c r="AF568" s="73"/>
      <c r="AG568" s="95"/>
      <c r="AH568" s="95"/>
      <c r="AI568" s="73"/>
      <c r="AJ568" s="73"/>
      <c r="AK568" s="95"/>
      <c r="AL568" s="95"/>
      <c r="AM568" s="73"/>
      <c r="AN568" s="73"/>
      <c r="AO568" s="95"/>
      <c r="AP568" s="95"/>
      <c r="AQ568" s="73"/>
      <c r="AR568" s="73"/>
      <c r="AS568" s="95"/>
      <c r="AT568" s="95"/>
      <c r="AU568" s="73"/>
      <c r="AV568" s="73"/>
      <c r="AW568" s="95"/>
      <c r="AX568" s="95"/>
      <c r="AY568" s="73"/>
      <c r="AZ568" s="73"/>
      <c r="BA568" s="95"/>
      <c r="BB568" s="95"/>
      <c r="BC568" s="73"/>
      <c r="BD568" s="73"/>
      <c r="BE568" s="95"/>
      <c r="BF568" s="95"/>
      <c r="BG568" s="73"/>
      <c r="BH568" s="73"/>
      <c r="BI568" s="95"/>
      <c r="BJ568" s="95"/>
      <c r="BK568" s="73"/>
      <c r="BL568" s="73"/>
      <c r="BM568" s="95"/>
      <c r="BN568" s="95"/>
      <c r="BO568" s="73"/>
      <c r="BP568" s="73"/>
      <c r="BQ568" s="95"/>
      <c r="BR568" s="95"/>
      <c r="BS568" s="73"/>
      <c r="BT568" s="73"/>
      <c r="BU568" s="95"/>
      <c r="BV568" s="95"/>
      <c r="BW568" s="73"/>
      <c r="BX568" s="73"/>
      <c r="BY568" s="95"/>
      <c r="BZ568" s="95"/>
      <c r="CA568" s="73"/>
      <c r="CB568" s="73"/>
      <c r="CC568" s="95"/>
      <c r="CD568" s="9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9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23"/>
      <c r="I569" s="73"/>
      <c r="J569" s="73"/>
      <c r="K569" s="73"/>
      <c r="L569" s="73"/>
      <c r="M569" s="73"/>
      <c r="N569" s="73"/>
      <c r="O569" s="73"/>
      <c r="P569" s="73"/>
      <c r="Q569" s="73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73"/>
      <c r="AE569" s="73"/>
      <c r="AF569" s="73"/>
      <c r="AG569" s="95"/>
      <c r="AH569" s="95"/>
      <c r="AI569" s="73"/>
      <c r="AJ569" s="73"/>
      <c r="AK569" s="95"/>
      <c r="AL569" s="95"/>
      <c r="AM569" s="73"/>
      <c r="AN569" s="73"/>
      <c r="AO569" s="95"/>
      <c r="AP569" s="95"/>
      <c r="AQ569" s="73"/>
      <c r="AR569" s="73"/>
      <c r="AS569" s="95"/>
      <c r="AT569" s="95"/>
      <c r="AU569" s="73"/>
      <c r="AV569" s="73"/>
      <c r="AW569" s="95"/>
      <c r="AX569" s="95"/>
      <c r="AY569" s="73"/>
      <c r="AZ569" s="73"/>
      <c r="BA569" s="95"/>
      <c r="BB569" s="95"/>
      <c r="BC569" s="73"/>
      <c r="BD569" s="73"/>
      <c r="BE569" s="95"/>
      <c r="BF569" s="95"/>
      <c r="BG569" s="73"/>
      <c r="BH569" s="73"/>
      <c r="BI569" s="95"/>
      <c r="BJ569" s="95"/>
      <c r="BK569" s="73"/>
      <c r="BL569" s="73"/>
      <c r="BM569" s="95"/>
      <c r="BN569" s="95"/>
      <c r="BO569" s="73"/>
      <c r="BP569" s="73"/>
      <c r="BQ569" s="95"/>
      <c r="BR569" s="95"/>
      <c r="BS569" s="73"/>
      <c r="BT569" s="73"/>
      <c r="BU569" s="95"/>
      <c r="BV569" s="95"/>
      <c r="BW569" s="73"/>
      <c r="BX569" s="73"/>
      <c r="BY569" s="95"/>
      <c r="BZ569" s="95"/>
      <c r="CA569" s="73"/>
      <c r="CB569" s="73"/>
      <c r="CC569" s="95"/>
      <c r="CD569" s="9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9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23"/>
      <c r="I570" s="73"/>
      <c r="J570" s="73"/>
      <c r="K570" s="73"/>
      <c r="L570" s="73"/>
      <c r="M570" s="73"/>
      <c r="N570" s="73"/>
      <c r="O570" s="73"/>
      <c r="P570" s="73"/>
      <c r="Q570" s="73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73"/>
      <c r="AE570" s="73"/>
      <c r="AF570" s="73"/>
      <c r="AG570" s="95"/>
      <c r="AH570" s="95"/>
      <c r="AI570" s="73"/>
      <c r="AJ570" s="73"/>
      <c r="AK570" s="95"/>
      <c r="AL570" s="95"/>
      <c r="AM570" s="73"/>
      <c r="AN570" s="73"/>
      <c r="AO570" s="95"/>
      <c r="AP570" s="95"/>
      <c r="AQ570" s="73"/>
      <c r="AR570" s="73"/>
      <c r="AS570" s="95"/>
      <c r="AT570" s="95"/>
      <c r="AU570" s="73"/>
      <c r="AV570" s="73"/>
      <c r="AW570" s="95"/>
      <c r="AX570" s="95"/>
      <c r="AY570" s="73"/>
      <c r="AZ570" s="73"/>
      <c r="BA570" s="95"/>
      <c r="BB570" s="95"/>
      <c r="BC570" s="73"/>
      <c r="BD570" s="73"/>
      <c r="BE570" s="95"/>
      <c r="BF570" s="95"/>
      <c r="BG570" s="73"/>
      <c r="BH570" s="73"/>
      <c r="BI570" s="95"/>
      <c r="BJ570" s="95"/>
      <c r="BK570" s="73"/>
      <c r="BL570" s="73"/>
      <c r="BM570" s="95"/>
      <c r="BN570" s="95"/>
      <c r="BO570" s="73"/>
      <c r="BP570" s="73"/>
      <c r="BQ570" s="95"/>
      <c r="BR570" s="95"/>
      <c r="BS570" s="73"/>
      <c r="BT570" s="73"/>
      <c r="BU570" s="95"/>
      <c r="BV570" s="95"/>
      <c r="BW570" s="73"/>
      <c r="BX570" s="73"/>
      <c r="BY570" s="95"/>
      <c r="BZ570" s="95"/>
      <c r="CA570" s="73"/>
      <c r="CB570" s="73"/>
      <c r="CC570" s="95"/>
      <c r="CD570" s="9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9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23"/>
      <c r="I571" s="73"/>
      <c r="J571" s="73"/>
      <c r="K571" s="73"/>
      <c r="L571" s="73"/>
      <c r="M571" s="73"/>
      <c r="N571" s="73"/>
      <c r="O571" s="73"/>
      <c r="P571" s="73"/>
      <c r="Q571" s="73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73"/>
      <c r="AE571" s="73"/>
      <c r="AF571" s="73"/>
      <c r="AG571" s="95"/>
      <c r="AH571" s="95"/>
      <c r="AI571" s="73"/>
      <c r="AJ571" s="73"/>
      <c r="AK571" s="95"/>
      <c r="AL571" s="95"/>
      <c r="AM571" s="73"/>
      <c r="AN571" s="73"/>
      <c r="AO571" s="95"/>
      <c r="AP571" s="95"/>
      <c r="AQ571" s="73"/>
      <c r="AR571" s="73"/>
      <c r="AS571" s="95"/>
      <c r="AT571" s="95"/>
      <c r="AU571" s="73"/>
      <c r="AV571" s="73"/>
      <c r="AW571" s="95"/>
      <c r="AX571" s="95"/>
      <c r="AY571" s="73"/>
      <c r="AZ571" s="73"/>
      <c r="BA571" s="95"/>
      <c r="BB571" s="95"/>
      <c r="BC571" s="73"/>
      <c r="BD571" s="73"/>
      <c r="BE571" s="95"/>
      <c r="BF571" s="95"/>
      <c r="BG571" s="73"/>
      <c r="BH571" s="73"/>
      <c r="BI571" s="95"/>
      <c r="BJ571" s="95"/>
      <c r="BK571" s="73"/>
      <c r="BL571" s="73"/>
      <c r="BM571" s="95"/>
      <c r="BN571" s="95"/>
      <c r="BO571" s="73"/>
      <c r="BP571" s="73"/>
      <c r="BQ571" s="95"/>
      <c r="BR571" s="95"/>
      <c r="BS571" s="73"/>
      <c r="BT571" s="73"/>
      <c r="BU571" s="95"/>
      <c r="BV571" s="95"/>
      <c r="BW571" s="73"/>
      <c r="BX571" s="73"/>
      <c r="BY571" s="95"/>
      <c r="BZ571" s="95"/>
      <c r="CA571" s="73"/>
      <c r="CB571" s="73"/>
      <c r="CC571" s="95"/>
      <c r="CD571" s="9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9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23"/>
      <c r="I572" s="73"/>
      <c r="J572" s="73"/>
      <c r="K572" s="73"/>
      <c r="L572" s="73"/>
      <c r="M572" s="73"/>
      <c r="N572" s="73"/>
      <c r="O572" s="73"/>
      <c r="P572" s="73"/>
      <c r="Q572" s="73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73"/>
      <c r="AE572" s="73"/>
      <c r="AF572" s="73"/>
      <c r="AG572" s="95"/>
      <c r="AH572" s="95"/>
      <c r="AI572" s="73"/>
      <c r="AJ572" s="73"/>
      <c r="AK572" s="95"/>
      <c r="AL572" s="95"/>
      <c r="AM572" s="73"/>
      <c r="AN572" s="73"/>
      <c r="AO572" s="95"/>
      <c r="AP572" s="95"/>
      <c r="AQ572" s="73"/>
      <c r="AR572" s="73"/>
      <c r="AS572" s="95"/>
      <c r="AT572" s="95"/>
      <c r="AU572" s="73"/>
      <c r="AV572" s="73"/>
      <c r="AW572" s="95"/>
      <c r="AX572" s="95"/>
      <c r="AY572" s="73"/>
      <c r="AZ572" s="73"/>
      <c r="BA572" s="95"/>
      <c r="BB572" s="95"/>
      <c r="BC572" s="73"/>
      <c r="BD572" s="73"/>
      <c r="BE572" s="95"/>
      <c r="BF572" s="95"/>
      <c r="BG572" s="73"/>
      <c r="BH572" s="73"/>
      <c r="BI572" s="95"/>
      <c r="BJ572" s="95"/>
      <c r="BK572" s="73"/>
      <c r="BL572" s="73"/>
      <c r="BM572" s="95"/>
      <c r="BN572" s="95"/>
      <c r="BO572" s="73"/>
      <c r="BP572" s="73"/>
      <c r="BQ572" s="95"/>
      <c r="BR572" s="95"/>
      <c r="BS572" s="73"/>
      <c r="BT572" s="73"/>
      <c r="BU572" s="95"/>
      <c r="BV572" s="95"/>
      <c r="BW572" s="73"/>
      <c r="BX572" s="73"/>
      <c r="BY572" s="95"/>
      <c r="BZ572" s="95"/>
      <c r="CA572" s="73"/>
      <c r="CB572" s="73"/>
      <c r="CC572" s="95"/>
      <c r="CD572" s="9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9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23"/>
      <c r="I573" s="73"/>
      <c r="J573" s="73"/>
      <c r="K573" s="73"/>
      <c r="L573" s="73"/>
      <c r="M573" s="73"/>
      <c r="N573" s="73"/>
      <c r="O573" s="73"/>
      <c r="P573" s="73"/>
      <c r="Q573" s="73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73"/>
      <c r="AE573" s="73"/>
      <c r="AF573" s="73"/>
      <c r="AG573" s="95"/>
      <c r="AH573" s="95"/>
      <c r="AI573" s="73"/>
      <c r="AJ573" s="73"/>
      <c r="AK573" s="95"/>
      <c r="AL573" s="95"/>
      <c r="AM573" s="73"/>
      <c r="AN573" s="73"/>
      <c r="AO573" s="95"/>
      <c r="AP573" s="95"/>
      <c r="AQ573" s="73"/>
      <c r="AR573" s="73"/>
      <c r="AS573" s="95"/>
      <c r="AT573" s="95"/>
      <c r="AU573" s="73"/>
      <c r="AV573" s="73"/>
      <c r="AW573" s="95"/>
      <c r="AX573" s="95"/>
      <c r="AY573" s="73"/>
      <c r="AZ573" s="73"/>
      <c r="BA573" s="95"/>
      <c r="BB573" s="95"/>
      <c r="BC573" s="73"/>
      <c r="BD573" s="73"/>
      <c r="BE573" s="95"/>
      <c r="BF573" s="95"/>
      <c r="BG573" s="73"/>
      <c r="BH573" s="73"/>
      <c r="BI573" s="95"/>
      <c r="BJ573" s="95"/>
      <c r="BK573" s="73"/>
      <c r="BL573" s="73"/>
      <c r="BM573" s="95"/>
      <c r="BN573" s="95"/>
      <c r="BO573" s="73"/>
      <c r="BP573" s="73"/>
      <c r="BQ573" s="95"/>
      <c r="BR573" s="95"/>
      <c r="BS573" s="73"/>
      <c r="BT573" s="73"/>
      <c r="BU573" s="95"/>
      <c r="BV573" s="95"/>
      <c r="BW573" s="73"/>
      <c r="BX573" s="73"/>
      <c r="BY573" s="95"/>
      <c r="BZ573" s="95"/>
      <c r="CA573" s="73"/>
      <c r="CB573" s="73"/>
      <c r="CC573" s="95"/>
      <c r="CD573" s="9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9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23"/>
      <c r="I574" s="73"/>
      <c r="J574" s="73"/>
      <c r="K574" s="73"/>
      <c r="L574" s="73"/>
      <c r="M574" s="73"/>
      <c r="N574" s="73"/>
      <c r="O574" s="73"/>
      <c r="P574" s="73"/>
      <c r="Q574" s="73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73"/>
      <c r="AE574" s="73"/>
      <c r="AF574" s="73"/>
      <c r="AG574" s="95"/>
      <c r="AH574" s="95"/>
      <c r="AI574" s="73"/>
      <c r="AJ574" s="73"/>
      <c r="AK574" s="95"/>
      <c r="AL574" s="95"/>
      <c r="AM574" s="73"/>
      <c r="AN574" s="73"/>
      <c r="AO574" s="95"/>
      <c r="AP574" s="95"/>
      <c r="AQ574" s="73"/>
      <c r="AR574" s="73"/>
      <c r="AS574" s="95"/>
      <c r="AT574" s="95"/>
      <c r="AU574" s="73"/>
      <c r="AV574" s="73"/>
      <c r="AW574" s="95"/>
      <c r="AX574" s="95"/>
      <c r="AY574" s="73"/>
      <c r="AZ574" s="73"/>
      <c r="BA574" s="95"/>
      <c r="BB574" s="95"/>
      <c r="BC574" s="73"/>
      <c r="BD574" s="73"/>
      <c r="BE574" s="95"/>
      <c r="BF574" s="95"/>
      <c r="BG574" s="73"/>
      <c r="BH574" s="73"/>
      <c r="BI574" s="95"/>
      <c r="BJ574" s="95"/>
      <c r="BK574" s="73"/>
      <c r="BL574" s="73"/>
      <c r="BM574" s="95"/>
      <c r="BN574" s="95"/>
      <c r="BO574" s="73"/>
      <c r="BP574" s="73"/>
      <c r="BQ574" s="95"/>
      <c r="BR574" s="95"/>
      <c r="BS574" s="73"/>
      <c r="BT574" s="73"/>
      <c r="BU574" s="95"/>
      <c r="BV574" s="95"/>
      <c r="BW574" s="73"/>
      <c r="BX574" s="73"/>
      <c r="BY574" s="95"/>
      <c r="BZ574" s="95"/>
      <c r="CA574" s="73"/>
      <c r="CB574" s="73"/>
      <c r="CC574" s="95"/>
      <c r="CD574" s="9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9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23"/>
      <c r="I575" s="73"/>
      <c r="J575" s="73"/>
      <c r="K575" s="73"/>
      <c r="L575" s="73"/>
      <c r="M575" s="73"/>
      <c r="N575" s="73"/>
      <c r="O575" s="73"/>
      <c r="P575" s="73"/>
      <c r="Q575" s="73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73"/>
      <c r="AE575" s="73"/>
      <c r="AF575" s="73"/>
      <c r="AG575" s="95"/>
      <c r="AH575" s="95"/>
      <c r="AI575" s="73"/>
      <c r="AJ575" s="73"/>
      <c r="AK575" s="95"/>
      <c r="AL575" s="95"/>
      <c r="AM575" s="73"/>
      <c r="AN575" s="73"/>
      <c r="AO575" s="95"/>
      <c r="AP575" s="95"/>
      <c r="AQ575" s="73"/>
      <c r="AR575" s="73"/>
      <c r="AS575" s="95"/>
      <c r="AT575" s="95"/>
      <c r="AU575" s="73"/>
      <c r="AV575" s="73"/>
      <c r="AW575" s="95"/>
      <c r="AX575" s="95"/>
      <c r="AY575" s="73"/>
      <c r="AZ575" s="73"/>
      <c r="BA575" s="95"/>
      <c r="BB575" s="95"/>
      <c r="BC575" s="73"/>
      <c r="BD575" s="73"/>
      <c r="BE575" s="95"/>
      <c r="BF575" s="95"/>
      <c r="BG575" s="73"/>
      <c r="BH575" s="73"/>
      <c r="BI575" s="95"/>
      <c r="BJ575" s="95"/>
      <c r="BK575" s="73"/>
      <c r="BL575" s="73"/>
      <c r="BM575" s="95"/>
      <c r="BN575" s="95"/>
      <c r="BO575" s="73"/>
      <c r="BP575" s="73"/>
      <c r="BQ575" s="95"/>
      <c r="BR575" s="95"/>
      <c r="BS575" s="73"/>
      <c r="BT575" s="73"/>
      <c r="BU575" s="95"/>
      <c r="BV575" s="95"/>
      <c r="BW575" s="73"/>
      <c r="BX575" s="73"/>
      <c r="BY575" s="95"/>
      <c r="BZ575" s="95"/>
      <c r="CA575" s="73"/>
      <c r="CB575" s="73"/>
      <c r="CC575" s="95"/>
      <c r="CD575" s="9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9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23"/>
      <c r="I576" s="73"/>
      <c r="J576" s="73"/>
      <c r="K576" s="73"/>
      <c r="L576" s="73"/>
      <c r="M576" s="73"/>
      <c r="N576" s="73"/>
      <c r="O576" s="73"/>
      <c r="P576" s="73"/>
      <c r="Q576" s="73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73"/>
      <c r="AE576" s="73"/>
      <c r="AF576" s="73"/>
      <c r="AG576" s="95"/>
      <c r="AH576" s="95"/>
      <c r="AI576" s="73"/>
      <c r="AJ576" s="73"/>
      <c r="AK576" s="95"/>
      <c r="AL576" s="95"/>
      <c r="AM576" s="73"/>
      <c r="AN576" s="73"/>
      <c r="AO576" s="95"/>
      <c r="AP576" s="95"/>
      <c r="AQ576" s="73"/>
      <c r="AR576" s="73"/>
      <c r="AS576" s="95"/>
      <c r="AT576" s="95"/>
      <c r="AU576" s="73"/>
      <c r="AV576" s="73"/>
      <c r="AW576" s="95"/>
      <c r="AX576" s="95"/>
      <c r="AY576" s="73"/>
      <c r="AZ576" s="73"/>
      <c r="BA576" s="95"/>
      <c r="BB576" s="95"/>
      <c r="BC576" s="73"/>
      <c r="BD576" s="73"/>
      <c r="BE576" s="95"/>
      <c r="BF576" s="95"/>
      <c r="BG576" s="73"/>
      <c r="BH576" s="73"/>
      <c r="BI576" s="95"/>
      <c r="BJ576" s="95"/>
      <c r="BK576" s="73"/>
      <c r="BL576" s="73"/>
      <c r="BM576" s="95"/>
      <c r="BN576" s="95"/>
      <c r="BO576" s="73"/>
      <c r="BP576" s="73"/>
      <c r="BQ576" s="95"/>
      <c r="BR576" s="95"/>
      <c r="BS576" s="73"/>
      <c r="BT576" s="73"/>
      <c r="BU576" s="95"/>
      <c r="BV576" s="95"/>
      <c r="BW576" s="73"/>
      <c r="BX576" s="73"/>
      <c r="BY576" s="95"/>
      <c r="BZ576" s="95"/>
      <c r="CA576" s="73"/>
      <c r="CB576" s="73"/>
      <c r="CC576" s="95"/>
      <c r="CD576" s="9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9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23"/>
      <c r="I577" s="73"/>
      <c r="J577" s="73"/>
      <c r="K577" s="73"/>
      <c r="L577" s="73"/>
      <c r="M577" s="73"/>
      <c r="N577" s="73"/>
      <c r="O577" s="73"/>
      <c r="P577" s="73"/>
      <c r="Q577" s="73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73"/>
      <c r="AE577" s="73"/>
      <c r="AF577" s="73"/>
      <c r="AG577" s="95"/>
      <c r="AH577" s="95"/>
      <c r="AI577" s="73"/>
      <c r="AJ577" s="73"/>
      <c r="AK577" s="95"/>
      <c r="AL577" s="95"/>
      <c r="AM577" s="73"/>
      <c r="AN577" s="73"/>
      <c r="AO577" s="95"/>
      <c r="AP577" s="95"/>
      <c r="AQ577" s="73"/>
      <c r="AR577" s="73"/>
      <c r="AS577" s="95"/>
      <c r="AT577" s="95"/>
      <c r="AU577" s="73"/>
      <c r="AV577" s="73"/>
      <c r="AW577" s="95"/>
      <c r="AX577" s="95"/>
      <c r="AY577" s="73"/>
      <c r="AZ577" s="73"/>
      <c r="BA577" s="95"/>
      <c r="BB577" s="95"/>
      <c r="BC577" s="73"/>
      <c r="BD577" s="73"/>
      <c r="BE577" s="95"/>
      <c r="BF577" s="95"/>
      <c r="BG577" s="73"/>
      <c r="BH577" s="73"/>
      <c r="BI577" s="95"/>
      <c r="BJ577" s="95"/>
      <c r="BK577" s="73"/>
      <c r="BL577" s="73"/>
      <c r="BM577" s="95"/>
      <c r="BN577" s="95"/>
      <c r="BO577" s="73"/>
      <c r="BP577" s="73"/>
      <c r="BQ577" s="95"/>
      <c r="BR577" s="95"/>
      <c r="BS577" s="73"/>
      <c r="BT577" s="73"/>
      <c r="BU577" s="95"/>
      <c r="BV577" s="95"/>
      <c r="BW577" s="73"/>
      <c r="BX577" s="73"/>
      <c r="BY577" s="95"/>
      <c r="BZ577" s="95"/>
      <c r="CA577" s="73"/>
      <c r="CB577" s="73"/>
      <c r="CC577" s="95"/>
      <c r="CD577" s="9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9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23"/>
      <c r="I578" s="73"/>
      <c r="J578" s="73"/>
      <c r="K578" s="73"/>
      <c r="L578" s="73"/>
      <c r="M578" s="73"/>
      <c r="N578" s="73"/>
      <c r="O578" s="73"/>
      <c r="P578" s="73"/>
      <c r="Q578" s="73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73"/>
      <c r="AE578" s="73"/>
      <c r="AF578" s="73"/>
      <c r="AG578" s="95"/>
      <c r="AH578" s="95"/>
      <c r="AI578" s="73"/>
      <c r="AJ578" s="73"/>
      <c r="AK578" s="95"/>
      <c r="AL578" s="95"/>
      <c r="AM578" s="73"/>
      <c r="AN578" s="73"/>
      <c r="AO578" s="95"/>
      <c r="AP578" s="95"/>
      <c r="AQ578" s="73"/>
      <c r="AR578" s="73"/>
      <c r="AS578" s="95"/>
      <c r="AT578" s="95"/>
      <c r="AU578" s="73"/>
      <c r="AV578" s="73"/>
      <c r="AW578" s="95"/>
      <c r="AX578" s="95"/>
      <c r="AY578" s="73"/>
      <c r="AZ578" s="73"/>
      <c r="BA578" s="95"/>
      <c r="BB578" s="95"/>
      <c r="BC578" s="73"/>
      <c r="BD578" s="73"/>
      <c r="BE578" s="95"/>
      <c r="BF578" s="95"/>
      <c r="BG578" s="73"/>
      <c r="BH578" s="73"/>
      <c r="BI578" s="95"/>
      <c r="BJ578" s="95"/>
      <c r="BK578" s="73"/>
      <c r="BL578" s="73"/>
      <c r="BM578" s="95"/>
      <c r="BN578" s="95"/>
      <c r="BO578" s="73"/>
      <c r="BP578" s="73"/>
      <c r="BQ578" s="95"/>
      <c r="BR578" s="95"/>
      <c r="BS578" s="73"/>
      <c r="BT578" s="73"/>
      <c r="BU578" s="95"/>
      <c r="BV578" s="95"/>
      <c r="BW578" s="73"/>
      <c r="BX578" s="73"/>
      <c r="BY578" s="95"/>
      <c r="BZ578" s="95"/>
      <c r="CA578" s="73"/>
      <c r="CB578" s="73"/>
      <c r="CC578" s="95"/>
      <c r="CD578" s="9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9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23"/>
      <c r="I579" s="73"/>
      <c r="J579" s="73"/>
      <c r="K579" s="73"/>
      <c r="L579" s="73"/>
      <c r="M579" s="73"/>
      <c r="N579" s="73"/>
      <c r="O579" s="73"/>
      <c r="P579" s="73"/>
      <c r="Q579" s="73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73"/>
      <c r="AE579" s="73"/>
      <c r="AF579" s="73"/>
      <c r="AG579" s="95"/>
      <c r="AH579" s="95"/>
      <c r="AI579" s="73"/>
      <c r="AJ579" s="73"/>
      <c r="AK579" s="95"/>
      <c r="AL579" s="95"/>
      <c r="AM579" s="73"/>
      <c r="AN579" s="73"/>
      <c r="AO579" s="95"/>
      <c r="AP579" s="95"/>
      <c r="AQ579" s="73"/>
      <c r="AR579" s="73"/>
      <c r="AS579" s="95"/>
      <c r="AT579" s="95"/>
      <c r="AU579" s="73"/>
      <c r="AV579" s="73"/>
      <c r="AW579" s="95"/>
      <c r="AX579" s="95"/>
      <c r="AY579" s="73"/>
      <c r="AZ579" s="73"/>
      <c r="BA579" s="95"/>
      <c r="BB579" s="95"/>
      <c r="BC579" s="73"/>
      <c r="BD579" s="73"/>
      <c r="BE579" s="95"/>
      <c r="BF579" s="95"/>
      <c r="BG579" s="73"/>
      <c r="BH579" s="73"/>
      <c r="BI579" s="95"/>
      <c r="BJ579" s="95"/>
      <c r="BK579" s="73"/>
      <c r="BL579" s="73"/>
      <c r="BM579" s="95"/>
      <c r="BN579" s="95"/>
      <c r="BO579" s="73"/>
      <c r="BP579" s="73"/>
      <c r="BQ579" s="95"/>
      <c r="BR579" s="95"/>
      <c r="BS579" s="73"/>
      <c r="BT579" s="73"/>
      <c r="BU579" s="95"/>
      <c r="BV579" s="95"/>
      <c r="BW579" s="73"/>
      <c r="BX579" s="73"/>
      <c r="BY579" s="95"/>
      <c r="BZ579" s="95"/>
      <c r="CA579" s="73"/>
      <c r="CB579" s="73"/>
      <c r="CC579" s="95"/>
      <c r="CD579" s="9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9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23"/>
      <c r="I580" s="73"/>
      <c r="J580" s="73"/>
      <c r="K580" s="73"/>
      <c r="L580" s="73"/>
      <c r="M580" s="73"/>
      <c r="N580" s="73"/>
      <c r="O580" s="73"/>
      <c r="P580" s="73"/>
      <c r="Q580" s="73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73"/>
      <c r="AE580" s="73"/>
      <c r="AF580" s="73"/>
      <c r="AG580" s="95"/>
      <c r="AH580" s="95"/>
      <c r="AI580" s="73"/>
      <c r="AJ580" s="73"/>
      <c r="AK580" s="95"/>
      <c r="AL580" s="95"/>
      <c r="AM580" s="73"/>
      <c r="AN580" s="73"/>
      <c r="AO580" s="95"/>
      <c r="AP580" s="95"/>
      <c r="AQ580" s="73"/>
      <c r="AR580" s="73"/>
      <c r="AS580" s="95"/>
      <c r="AT580" s="95"/>
      <c r="AU580" s="73"/>
      <c r="AV580" s="73"/>
      <c r="AW580" s="95"/>
      <c r="AX580" s="95"/>
      <c r="AY580" s="73"/>
      <c r="AZ580" s="73"/>
      <c r="BA580" s="95"/>
      <c r="BB580" s="95"/>
      <c r="BC580" s="73"/>
      <c r="BD580" s="73"/>
      <c r="BE580" s="95"/>
      <c r="BF580" s="95"/>
      <c r="BG580" s="73"/>
      <c r="BH580" s="73"/>
      <c r="BI580" s="95"/>
      <c r="BJ580" s="95"/>
      <c r="BK580" s="73"/>
      <c r="BL580" s="73"/>
      <c r="BM580" s="95"/>
      <c r="BN580" s="95"/>
      <c r="BO580" s="73"/>
      <c r="BP580" s="73"/>
      <c r="BQ580" s="95"/>
      <c r="BR580" s="95"/>
      <c r="BS580" s="73"/>
      <c r="BT580" s="73"/>
      <c r="BU580" s="95"/>
      <c r="BV580" s="95"/>
      <c r="BW580" s="73"/>
      <c r="BX580" s="73"/>
      <c r="BY580" s="95"/>
      <c r="BZ580" s="95"/>
      <c r="CA580" s="73"/>
      <c r="CB580" s="73"/>
      <c r="CC580" s="95"/>
      <c r="CD580" s="9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9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23"/>
      <c r="I581" s="73"/>
      <c r="J581" s="73"/>
      <c r="K581" s="73"/>
      <c r="L581" s="73"/>
      <c r="M581" s="73"/>
      <c r="N581" s="73"/>
      <c r="O581" s="73"/>
      <c r="P581" s="73"/>
      <c r="Q581" s="73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73"/>
      <c r="AE581" s="73"/>
      <c r="AF581" s="73"/>
      <c r="AG581" s="95"/>
      <c r="AH581" s="95"/>
      <c r="AI581" s="73"/>
      <c r="AJ581" s="73"/>
      <c r="AK581" s="95"/>
      <c r="AL581" s="95"/>
      <c r="AM581" s="73"/>
      <c r="AN581" s="73"/>
      <c r="AO581" s="95"/>
      <c r="AP581" s="95"/>
      <c r="AQ581" s="73"/>
      <c r="AR581" s="73"/>
      <c r="AS581" s="95"/>
      <c r="AT581" s="95"/>
      <c r="AU581" s="73"/>
      <c r="AV581" s="73"/>
      <c r="AW581" s="95"/>
      <c r="AX581" s="95"/>
      <c r="AY581" s="73"/>
      <c r="AZ581" s="73"/>
      <c r="BA581" s="95"/>
      <c r="BB581" s="95"/>
      <c r="BC581" s="73"/>
      <c r="BD581" s="73"/>
      <c r="BE581" s="95"/>
      <c r="BF581" s="95"/>
      <c r="BG581" s="73"/>
      <c r="BH581" s="73"/>
      <c r="BI581" s="95"/>
      <c r="BJ581" s="95"/>
      <c r="BK581" s="73"/>
      <c r="BL581" s="73"/>
      <c r="BM581" s="95"/>
      <c r="BN581" s="95"/>
      <c r="BO581" s="73"/>
      <c r="BP581" s="73"/>
      <c r="BQ581" s="95"/>
      <c r="BR581" s="95"/>
      <c r="BS581" s="73"/>
      <c r="BT581" s="73"/>
      <c r="BU581" s="95"/>
      <c r="BV581" s="95"/>
      <c r="BW581" s="73"/>
      <c r="BX581" s="73"/>
      <c r="BY581" s="95"/>
      <c r="BZ581" s="95"/>
      <c r="CA581" s="73"/>
      <c r="CB581" s="73"/>
      <c r="CC581" s="95"/>
      <c r="CD581" s="9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9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23"/>
      <c r="I582" s="73"/>
      <c r="J582" s="73"/>
      <c r="K582" s="73"/>
      <c r="L582" s="73"/>
      <c r="M582" s="73"/>
      <c r="N582" s="73"/>
      <c r="O582" s="73"/>
      <c r="P582" s="73"/>
      <c r="Q582" s="73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73"/>
      <c r="AE582" s="73"/>
      <c r="AF582" s="73"/>
      <c r="AG582" s="95"/>
      <c r="AH582" s="95"/>
      <c r="AI582" s="73"/>
      <c r="AJ582" s="73"/>
      <c r="AK582" s="95"/>
      <c r="AL582" s="95"/>
      <c r="AM582" s="73"/>
      <c r="AN582" s="73"/>
      <c r="AO582" s="95"/>
      <c r="AP582" s="95"/>
      <c r="AQ582" s="73"/>
      <c r="AR582" s="73"/>
      <c r="AS582" s="95"/>
      <c r="AT582" s="95"/>
      <c r="AU582" s="73"/>
      <c r="AV582" s="73"/>
      <c r="AW582" s="95"/>
      <c r="AX582" s="95"/>
      <c r="AY582" s="73"/>
      <c r="AZ582" s="73"/>
      <c r="BA582" s="95"/>
      <c r="BB582" s="95"/>
      <c r="BC582" s="73"/>
      <c r="BD582" s="73"/>
      <c r="BE582" s="95"/>
      <c r="BF582" s="95"/>
      <c r="BG582" s="73"/>
      <c r="BH582" s="73"/>
      <c r="BI582" s="95"/>
      <c r="BJ582" s="95"/>
      <c r="BK582" s="73"/>
      <c r="BL582" s="73"/>
      <c r="BM582" s="95"/>
      <c r="BN582" s="95"/>
      <c r="BO582" s="73"/>
      <c r="BP582" s="73"/>
      <c r="BQ582" s="95"/>
      <c r="BR582" s="95"/>
      <c r="BS582" s="73"/>
      <c r="BT582" s="73"/>
      <c r="BU582" s="95"/>
      <c r="BV582" s="95"/>
      <c r="BW582" s="73"/>
      <c r="BX582" s="73"/>
      <c r="BY582" s="95"/>
      <c r="BZ582" s="95"/>
      <c r="CA582" s="73"/>
      <c r="CB582" s="73"/>
      <c r="CC582" s="95"/>
      <c r="CD582" s="9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9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23"/>
      <c r="I583" s="73"/>
      <c r="J583" s="73"/>
      <c r="K583" s="73"/>
      <c r="L583" s="73"/>
      <c r="M583" s="73"/>
      <c r="N583" s="73"/>
      <c r="O583" s="73"/>
      <c r="P583" s="73"/>
      <c r="Q583" s="73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73"/>
      <c r="AE583" s="73"/>
      <c r="AF583" s="73"/>
      <c r="AG583" s="95"/>
      <c r="AH583" s="95"/>
      <c r="AI583" s="73"/>
      <c r="AJ583" s="73"/>
      <c r="AK583" s="95"/>
      <c r="AL583" s="95"/>
      <c r="AM583" s="73"/>
      <c r="AN583" s="73"/>
      <c r="AO583" s="95"/>
      <c r="AP583" s="95"/>
      <c r="AQ583" s="73"/>
      <c r="AR583" s="73"/>
      <c r="AS583" s="95"/>
      <c r="AT583" s="95"/>
      <c r="AU583" s="73"/>
      <c r="AV583" s="73"/>
      <c r="AW583" s="95"/>
      <c r="AX583" s="95"/>
      <c r="AY583" s="73"/>
      <c r="AZ583" s="73"/>
      <c r="BA583" s="95"/>
      <c r="BB583" s="95"/>
      <c r="BC583" s="73"/>
      <c r="BD583" s="73"/>
      <c r="BE583" s="95"/>
      <c r="BF583" s="95"/>
      <c r="BG583" s="73"/>
      <c r="BH583" s="73"/>
      <c r="BI583" s="95"/>
      <c r="BJ583" s="95"/>
      <c r="BK583" s="73"/>
      <c r="BL583" s="73"/>
      <c r="BM583" s="95"/>
      <c r="BN583" s="95"/>
      <c r="BO583" s="73"/>
      <c r="BP583" s="73"/>
      <c r="BQ583" s="95"/>
      <c r="BR583" s="95"/>
      <c r="BS583" s="73"/>
      <c r="BT583" s="73"/>
      <c r="BU583" s="95"/>
      <c r="BV583" s="95"/>
      <c r="BW583" s="73"/>
      <c r="BX583" s="73"/>
      <c r="BY583" s="95"/>
      <c r="BZ583" s="95"/>
      <c r="CA583" s="73"/>
      <c r="CB583" s="73"/>
      <c r="CC583" s="95"/>
      <c r="CD583" s="9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9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23"/>
      <c r="I584" s="73"/>
      <c r="J584" s="73"/>
      <c r="K584" s="73"/>
      <c r="L584" s="73"/>
      <c r="M584" s="73"/>
      <c r="N584" s="73"/>
      <c r="O584" s="73"/>
      <c r="P584" s="73"/>
      <c r="Q584" s="73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73"/>
      <c r="AE584" s="73"/>
      <c r="AF584" s="73"/>
      <c r="AG584" s="95"/>
      <c r="AH584" s="95"/>
      <c r="AI584" s="73"/>
      <c r="AJ584" s="73"/>
      <c r="AK584" s="95"/>
      <c r="AL584" s="95"/>
      <c r="AM584" s="73"/>
      <c r="AN584" s="73"/>
      <c r="AO584" s="95"/>
      <c r="AP584" s="95"/>
      <c r="AQ584" s="73"/>
      <c r="AR584" s="73"/>
      <c r="AS584" s="95"/>
      <c r="AT584" s="95"/>
      <c r="AU584" s="73"/>
      <c r="AV584" s="73"/>
      <c r="AW584" s="95"/>
      <c r="AX584" s="95"/>
      <c r="AY584" s="73"/>
      <c r="AZ584" s="73"/>
      <c r="BA584" s="95"/>
      <c r="BB584" s="95"/>
      <c r="BC584" s="73"/>
      <c r="BD584" s="73"/>
      <c r="BE584" s="95"/>
      <c r="BF584" s="95"/>
      <c r="BG584" s="73"/>
      <c r="BH584" s="73"/>
      <c r="BI584" s="95"/>
      <c r="BJ584" s="95"/>
      <c r="BK584" s="73"/>
      <c r="BL584" s="73"/>
      <c r="BM584" s="95"/>
      <c r="BN584" s="95"/>
      <c r="BO584" s="73"/>
      <c r="BP584" s="73"/>
      <c r="BQ584" s="95"/>
      <c r="BR584" s="95"/>
      <c r="BS584" s="73"/>
      <c r="BT584" s="73"/>
      <c r="BU584" s="95"/>
      <c r="BV584" s="95"/>
      <c r="BW584" s="73"/>
      <c r="BX584" s="73"/>
      <c r="BY584" s="95"/>
      <c r="BZ584" s="95"/>
      <c r="CA584" s="73"/>
      <c r="CB584" s="73"/>
      <c r="CC584" s="95"/>
      <c r="CD584" s="9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9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23"/>
      <c r="I585" s="73"/>
      <c r="J585" s="73"/>
      <c r="K585" s="73"/>
      <c r="L585" s="73"/>
      <c r="M585" s="73"/>
      <c r="N585" s="73"/>
      <c r="O585" s="73"/>
      <c r="P585" s="73"/>
      <c r="Q585" s="73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73"/>
      <c r="AE585" s="73"/>
      <c r="AF585" s="73"/>
      <c r="AG585" s="95"/>
      <c r="AH585" s="95"/>
      <c r="AI585" s="73"/>
      <c r="AJ585" s="73"/>
      <c r="AK585" s="95"/>
      <c r="AL585" s="95"/>
      <c r="AM585" s="73"/>
      <c r="AN585" s="73"/>
      <c r="AO585" s="95"/>
      <c r="AP585" s="95"/>
      <c r="AQ585" s="73"/>
      <c r="AR585" s="73"/>
      <c r="AS585" s="95"/>
      <c r="AT585" s="95"/>
      <c r="AU585" s="73"/>
      <c r="AV585" s="73"/>
      <c r="AW585" s="95"/>
      <c r="AX585" s="95"/>
      <c r="AY585" s="73"/>
      <c r="AZ585" s="73"/>
      <c r="BA585" s="95"/>
      <c r="BB585" s="95"/>
      <c r="BC585" s="73"/>
      <c r="BD585" s="73"/>
      <c r="BE585" s="95"/>
      <c r="BF585" s="95"/>
      <c r="BG585" s="73"/>
      <c r="BH585" s="73"/>
      <c r="BI585" s="95"/>
      <c r="BJ585" s="95"/>
      <c r="BK585" s="73"/>
      <c r="BL585" s="73"/>
      <c r="BM585" s="95"/>
      <c r="BN585" s="95"/>
      <c r="BO585" s="73"/>
      <c r="BP585" s="73"/>
      <c r="BQ585" s="95"/>
      <c r="BR585" s="95"/>
      <c r="BS585" s="73"/>
      <c r="BT585" s="73"/>
      <c r="BU585" s="95"/>
      <c r="BV585" s="95"/>
      <c r="BW585" s="73"/>
      <c r="BX585" s="73"/>
      <c r="BY585" s="95"/>
      <c r="BZ585" s="95"/>
      <c r="CA585" s="73"/>
      <c r="CB585" s="73"/>
      <c r="CC585" s="95"/>
      <c r="CD585" s="9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9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23"/>
      <c r="I586" s="73"/>
      <c r="J586" s="73"/>
      <c r="K586" s="73"/>
      <c r="L586" s="73"/>
      <c r="M586" s="73"/>
      <c r="N586" s="73"/>
      <c r="O586" s="73"/>
      <c r="P586" s="73"/>
      <c r="Q586" s="73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73"/>
      <c r="AE586" s="73"/>
      <c r="AF586" s="73"/>
      <c r="AG586" s="95"/>
      <c r="AH586" s="95"/>
      <c r="AI586" s="73"/>
      <c r="AJ586" s="73"/>
      <c r="AK586" s="95"/>
      <c r="AL586" s="95"/>
      <c r="AM586" s="73"/>
      <c r="AN586" s="73"/>
      <c r="AO586" s="95"/>
      <c r="AP586" s="95"/>
      <c r="AQ586" s="73"/>
      <c r="AR586" s="73"/>
      <c r="AS586" s="95"/>
      <c r="AT586" s="95"/>
      <c r="AU586" s="73"/>
      <c r="AV586" s="73"/>
      <c r="AW586" s="95"/>
      <c r="AX586" s="95"/>
      <c r="AY586" s="73"/>
      <c r="AZ586" s="73"/>
      <c r="BA586" s="95"/>
      <c r="BB586" s="95"/>
      <c r="BC586" s="73"/>
      <c r="BD586" s="73"/>
      <c r="BE586" s="95"/>
      <c r="BF586" s="95"/>
      <c r="BG586" s="73"/>
      <c r="BH586" s="73"/>
      <c r="BI586" s="95"/>
      <c r="BJ586" s="95"/>
      <c r="BK586" s="73"/>
      <c r="BL586" s="73"/>
      <c r="BM586" s="95"/>
      <c r="BN586" s="95"/>
      <c r="BO586" s="73"/>
      <c r="BP586" s="73"/>
      <c r="BQ586" s="95"/>
      <c r="BR586" s="95"/>
      <c r="BS586" s="73"/>
      <c r="BT586" s="73"/>
      <c r="BU586" s="95"/>
      <c r="BV586" s="95"/>
      <c r="BW586" s="73"/>
      <c r="BX586" s="73"/>
      <c r="BY586" s="95"/>
      <c r="BZ586" s="95"/>
      <c r="CA586" s="73"/>
      <c r="CB586" s="73"/>
      <c r="CC586" s="95"/>
      <c r="CD586" s="9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9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23"/>
      <c r="I587" s="73"/>
      <c r="J587" s="73"/>
      <c r="K587" s="73"/>
      <c r="L587" s="73"/>
      <c r="M587" s="73"/>
      <c r="N587" s="73"/>
      <c r="O587" s="73"/>
      <c r="P587" s="73"/>
      <c r="Q587" s="73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73"/>
      <c r="AE587" s="73"/>
      <c r="AF587" s="73"/>
      <c r="AG587" s="95"/>
      <c r="AH587" s="95"/>
      <c r="AI587" s="73"/>
      <c r="AJ587" s="73"/>
      <c r="AK587" s="95"/>
      <c r="AL587" s="95"/>
      <c r="AM587" s="73"/>
      <c r="AN587" s="73"/>
      <c r="AO587" s="95"/>
      <c r="AP587" s="95"/>
      <c r="AQ587" s="73"/>
      <c r="AR587" s="73"/>
      <c r="AS587" s="95"/>
      <c r="AT587" s="95"/>
      <c r="AU587" s="73"/>
      <c r="AV587" s="73"/>
      <c r="AW587" s="95"/>
      <c r="AX587" s="95"/>
      <c r="AY587" s="73"/>
      <c r="AZ587" s="73"/>
      <c r="BA587" s="95"/>
      <c r="BB587" s="95"/>
      <c r="BC587" s="73"/>
      <c r="BD587" s="73"/>
      <c r="BE587" s="95"/>
      <c r="BF587" s="95"/>
      <c r="BG587" s="73"/>
      <c r="BH587" s="73"/>
      <c r="BI587" s="95"/>
      <c r="BJ587" s="95"/>
      <c r="BK587" s="73"/>
      <c r="BL587" s="73"/>
      <c r="BM587" s="95"/>
      <c r="BN587" s="95"/>
      <c r="BO587" s="73"/>
      <c r="BP587" s="73"/>
      <c r="BQ587" s="95"/>
      <c r="BR587" s="95"/>
      <c r="BS587" s="73"/>
      <c r="BT587" s="73"/>
      <c r="BU587" s="95"/>
      <c r="BV587" s="95"/>
      <c r="BW587" s="73"/>
      <c r="BX587" s="73"/>
      <c r="BY587" s="95"/>
      <c r="BZ587" s="95"/>
      <c r="CA587" s="73"/>
      <c r="CB587" s="73"/>
      <c r="CC587" s="95"/>
      <c r="CD587" s="9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9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23"/>
      <c r="I588" s="73"/>
      <c r="J588" s="73"/>
      <c r="K588" s="73"/>
      <c r="L588" s="73"/>
      <c r="M588" s="73"/>
      <c r="N588" s="73"/>
      <c r="O588" s="73"/>
      <c r="P588" s="73"/>
      <c r="Q588" s="73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73"/>
      <c r="AE588" s="73"/>
      <c r="AF588" s="73"/>
      <c r="AG588" s="95"/>
      <c r="AH588" s="95"/>
      <c r="AI588" s="73"/>
      <c r="AJ588" s="73"/>
      <c r="AK588" s="95"/>
      <c r="AL588" s="95"/>
      <c r="AM588" s="73"/>
      <c r="AN588" s="73"/>
      <c r="AO588" s="95"/>
      <c r="AP588" s="95"/>
      <c r="AQ588" s="73"/>
      <c r="AR588" s="73"/>
      <c r="AS588" s="95"/>
      <c r="AT588" s="95"/>
      <c r="AU588" s="73"/>
      <c r="AV588" s="73"/>
      <c r="AW588" s="95"/>
      <c r="AX588" s="95"/>
      <c r="AY588" s="73"/>
      <c r="AZ588" s="73"/>
      <c r="BA588" s="95"/>
      <c r="BB588" s="95"/>
      <c r="BC588" s="73"/>
      <c r="BD588" s="73"/>
      <c r="BE588" s="95"/>
      <c r="BF588" s="95"/>
      <c r="BG588" s="73"/>
      <c r="BH588" s="73"/>
      <c r="BI588" s="95"/>
      <c r="BJ588" s="95"/>
      <c r="BK588" s="73"/>
      <c r="BL588" s="73"/>
      <c r="BM588" s="95"/>
      <c r="BN588" s="95"/>
      <c r="BO588" s="73"/>
      <c r="BP588" s="73"/>
      <c r="BQ588" s="95"/>
      <c r="BR588" s="95"/>
      <c r="BS588" s="73"/>
      <c r="BT588" s="73"/>
      <c r="BU588" s="95"/>
      <c r="BV588" s="95"/>
      <c r="BW588" s="73"/>
      <c r="BX588" s="73"/>
      <c r="BY588" s="95"/>
      <c r="BZ588" s="95"/>
      <c r="CA588" s="73"/>
      <c r="CB588" s="73"/>
      <c r="CC588" s="95"/>
      <c r="CD588" s="9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9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23"/>
      <c r="I589" s="73"/>
      <c r="J589" s="73"/>
      <c r="K589" s="73"/>
      <c r="L589" s="73"/>
      <c r="M589" s="73"/>
      <c r="N589" s="73"/>
      <c r="O589" s="73"/>
      <c r="P589" s="73"/>
      <c r="Q589" s="73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73"/>
      <c r="AE589" s="73"/>
      <c r="AF589" s="73"/>
      <c r="AG589" s="95"/>
      <c r="AH589" s="95"/>
      <c r="AI589" s="73"/>
      <c r="AJ589" s="73"/>
      <c r="AK589" s="95"/>
      <c r="AL589" s="95"/>
      <c r="AM589" s="73"/>
      <c r="AN589" s="73"/>
      <c r="AO589" s="95"/>
      <c r="AP589" s="95"/>
      <c r="AQ589" s="73"/>
      <c r="AR589" s="73"/>
      <c r="AS589" s="95"/>
      <c r="AT589" s="95"/>
      <c r="AU589" s="73"/>
      <c r="AV589" s="73"/>
      <c r="AW589" s="95"/>
      <c r="AX589" s="95"/>
      <c r="AY589" s="73"/>
      <c r="AZ589" s="73"/>
      <c r="BA589" s="95"/>
      <c r="BB589" s="95"/>
      <c r="BC589" s="73"/>
      <c r="BD589" s="73"/>
      <c r="BE589" s="95"/>
      <c r="BF589" s="95"/>
      <c r="BG589" s="73"/>
      <c r="BH589" s="73"/>
      <c r="BI589" s="95"/>
      <c r="BJ589" s="95"/>
      <c r="BK589" s="73"/>
      <c r="BL589" s="73"/>
      <c r="BM589" s="95"/>
      <c r="BN589" s="95"/>
      <c r="BO589" s="73"/>
      <c r="BP589" s="73"/>
      <c r="BQ589" s="95"/>
      <c r="BR589" s="95"/>
      <c r="BS589" s="73"/>
      <c r="BT589" s="73"/>
      <c r="BU589" s="95"/>
      <c r="BV589" s="95"/>
      <c r="BW589" s="73"/>
      <c r="BX589" s="73"/>
      <c r="BY589" s="95"/>
      <c r="BZ589" s="95"/>
      <c r="CA589" s="73"/>
      <c r="CB589" s="73"/>
      <c r="CC589" s="95"/>
      <c r="CD589" s="9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9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23"/>
      <c r="I590" s="73"/>
      <c r="J590" s="73"/>
      <c r="K590" s="73"/>
      <c r="L590" s="73"/>
      <c r="M590" s="73"/>
      <c r="N590" s="73"/>
      <c r="O590" s="73"/>
      <c r="P590" s="73"/>
      <c r="Q590" s="73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73"/>
      <c r="AE590" s="73"/>
      <c r="AF590" s="73"/>
      <c r="AG590" s="95"/>
      <c r="AH590" s="95"/>
      <c r="AI590" s="73"/>
      <c r="AJ590" s="73"/>
      <c r="AK590" s="95"/>
      <c r="AL590" s="95"/>
      <c r="AM590" s="73"/>
      <c r="AN590" s="73"/>
      <c r="AO590" s="95"/>
      <c r="AP590" s="95"/>
      <c r="AQ590" s="73"/>
      <c r="AR590" s="73"/>
      <c r="AS590" s="95"/>
      <c r="AT590" s="95"/>
      <c r="AU590" s="73"/>
      <c r="AV590" s="73"/>
      <c r="AW590" s="95"/>
      <c r="AX590" s="95"/>
      <c r="AY590" s="73"/>
      <c r="AZ590" s="73"/>
      <c r="BA590" s="95"/>
      <c r="BB590" s="95"/>
      <c r="BC590" s="73"/>
      <c r="BD590" s="73"/>
      <c r="BE590" s="95"/>
      <c r="BF590" s="95"/>
      <c r="BG590" s="73"/>
      <c r="BH590" s="73"/>
      <c r="BI590" s="95"/>
      <c r="BJ590" s="95"/>
      <c r="BK590" s="73"/>
      <c r="BL590" s="73"/>
      <c r="BM590" s="95"/>
      <c r="BN590" s="95"/>
      <c r="BO590" s="73"/>
      <c r="BP590" s="73"/>
      <c r="BQ590" s="95"/>
      <c r="BR590" s="95"/>
      <c r="BS590" s="73"/>
      <c r="BT590" s="73"/>
      <c r="BU590" s="95"/>
      <c r="BV590" s="95"/>
      <c r="BW590" s="73"/>
      <c r="BX590" s="73"/>
      <c r="BY590" s="95"/>
      <c r="BZ590" s="95"/>
      <c r="CA590" s="73"/>
      <c r="CB590" s="73"/>
      <c r="CC590" s="95"/>
      <c r="CD590" s="9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9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23"/>
      <c r="I591" s="73"/>
      <c r="J591" s="73"/>
      <c r="K591" s="73"/>
      <c r="L591" s="73"/>
      <c r="M591" s="73"/>
      <c r="N591" s="73"/>
      <c r="O591" s="73"/>
      <c r="P591" s="73"/>
      <c r="Q591" s="73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73"/>
      <c r="AE591" s="73"/>
      <c r="AF591" s="73"/>
      <c r="AG591" s="95"/>
      <c r="AH591" s="95"/>
      <c r="AI591" s="73"/>
      <c r="AJ591" s="73"/>
      <c r="AK591" s="95"/>
      <c r="AL591" s="95"/>
      <c r="AM591" s="73"/>
      <c r="AN591" s="73"/>
      <c r="AO591" s="95"/>
      <c r="AP591" s="95"/>
      <c r="AQ591" s="73"/>
      <c r="AR591" s="73"/>
      <c r="AS591" s="95"/>
      <c r="AT591" s="95"/>
      <c r="AU591" s="73"/>
      <c r="AV591" s="73"/>
      <c r="AW591" s="95"/>
      <c r="AX591" s="95"/>
      <c r="AY591" s="73"/>
      <c r="AZ591" s="73"/>
      <c r="BA591" s="95"/>
      <c r="BB591" s="95"/>
      <c r="BC591" s="73"/>
      <c r="BD591" s="73"/>
      <c r="BE591" s="95"/>
      <c r="BF591" s="95"/>
      <c r="BG591" s="73"/>
      <c r="BH591" s="73"/>
      <c r="BI591" s="95"/>
      <c r="BJ591" s="95"/>
      <c r="BK591" s="73"/>
      <c r="BL591" s="73"/>
      <c r="BM591" s="95"/>
      <c r="BN591" s="95"/>
      <c r="BO591" s="73"/>
      <c r="BP591" s="73"/>
      <c r="BQ591" s="95"/>
      <c r="BR591" s="95"/>
      <c r="BS591" s="73"/>
      <c r="BT591" s="73"/>
      <c r="BU591" s="95"/>
      <c r="BV591" s="95"/>
      <c r="BW591" s="73"/>
      <c r="BX591" s="73"/>
      <c r="BY591" s="95"/>
      <c r="BZ591" s="95"/>
      <c r="CA591" s="73"/>
      <c r="CB591" s="73"/>
      <c r="CC591" s="95"/>
      <c r="CD591" s="9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9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23"/>
      <c r="I592" s="73"/>
      <c r="J592" s="73"/>
      <c r="K592" s="73"/>
      <c r="L592" s="73"/>
      <c r="M592" s="73"/>
      <c r="N592" s="73"/>
      <c r="O592" s="73"/>
      <c r="P592" s="73"/>
      <c r="Q592" s="73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73"/>
      <c r="AE592" s="73"/>
      <c r="AF592" s="73"/>
      <c r="AG592" s="95"/>
      <c r="AH592" s="95"/>
      <c r="AI592" s="73"/>
      <c r="AJ592" s="73"/>
      <c r="AK592" s="95"/>
      <c r="AL592" s="95"/>
      <c r="AM592" s="73"/>
      <c r="AN592" s="73"/>
      <c r="AO592" s="95"/>
      <c r="AP592" s="95"/>
      <c r="AQ592" s="73"/>
      <c r="AR592" s="73"/>
      <c r="AS592" s="95"/>
      <c r="AT592" s="95"/>
      <c r="AU592" s="73"/>
      <c r="AV592" s="73"/>
      <c r="AW592" s="95"/>
      <c r="AX592" s="95"/>
      <c r="AY592" s="73"/>
      <c r="AZ592" s="73"/>
      <c r="BA592" s="95"/>
      <c r="BB592" s="95"/>
      <c r="BC592" s="73"/>
      <c r="BD592" s="73"/>
      <c r="BE592" s="95"/>
      <c r="BF592" s="95"/>
      <c r="BG592" s="73"/>
      <c r="BH592" s="73"/>
      <c r="BI592" s="95"/>
      <c r="BJ592" s="95"/>
      <c r="BK592" s="73"/>
      <c r="BL592" s="73"/>
      <c r="BM592" s="95"/>
      <c r="BN592" s="95"/>
      <c r="BO592" s="73"/>
      <c r="BP592" s="73"/>
      <c r="BQ592" s="95"/>
      <c r="BR592" s="95"/>
      <c r="BS592" s="73"/>
      <c r="BT592" s="73"/>
      <c r="BU592" s="95"/>
      <c r="BV592" s="95"/>
      <c r="BW592" s="73"/>
      <c r="BX592" s="73"/>
      <c r="BY592" s="95"/>
      <c r="BZ592" s="95"/>
      <c r="CA592" s="73"/>
      <c r="CB592" s="73"/>
      <c r="CC592" s="95"/>
      <c r="CD592" s="9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9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23"/>
      <c r="I593" s="73"/>
      <c r="J593" s="73"/>
      <c r="K593" s="73"/>
      <c r="L593" s="73"/>
      <c r="M593" s="73"/>
      <c r="N593" s="73"/>
      <c r="O593" s="73"/>
      <c r="P593" s="73"/>
      <c r="Q593" s="73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73"/>
      <c r="AE593" s="73"/>
      <c r="AF593" s="73"/>
      <c r="AG593" s="95"/>
      <c r="AH593" s="95"/>
      <c r="AI593" s="73"/>
      <c r="AJ593" s="73"/>
      <c r="AK593" s="95"/>
      <c r="AL593" s="95"/>
      <c r="AM593" s="73"/>
      <c r="AN593" s="73"/>
      <c r="AO593" s="95"/>
      <c r="AP593" s="95"/>
      <c r="AQ593" s="73"/>
      <c r="AR593" s="73"/>
      <c r="AS593" s="95"/>
      <c r="AT593" s="95"/>
      <c r="AU593" s="73"/>
      <c r="AV593" s="73"/>
      <c r="AW593" s="95"/>
      <c r="AX593" s="95"/>
      <c r="AY593" s="73"/>
      <c r="AZ593" s="73"/>
      <c r="BA593" s="95"/>
      <c r="BB593" s="95"/>
      <c r="BC593" s="73"/>
      <c r="BD593" s="73"/>
      <c r="BE593" s="95"/>
      <c r="BF593" s="95"/>
      <c r="BG593" s="73"/>
      <c r="BH593" s="73"/>
      <c r="BI593" s="95"/>
      <c r="BJ593" s="95"/>
      <c r="BK593" s="73"/>
      <c r="BL593" s="73"/>
      <c r="BM593" s="95"/>
      <c r="BN593" s="95"/>
      <c r="BO593" s="73"/>
      <c r="BP593" s="73"/>
      <c r="BQ593" s="95"/>
      <c r="BR593" s="95"/>
      <c r="BS593" s="73"/>
      <c r="BT593" s="73"/>
      <c r="BU593" s="95"/>
      <c r="BV593" s="95"/>
      <c r="BW593" s="73"/>
      <c r="BX593" s="73"/>
      <c r="BY593" s="95"/>
      <c r="BZ593" s="95"/>
      <c r="CA593" s="73"/>
      <c r="CB593" s="73"/>
      <c r="CC593" s="95"/>
      <c r="CD593" s="9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9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23"/>
      <c r="I594" s="73"/>
      <c r="J594" s="73"/>
      <c r="K594" s="73"/>
      <c r="L594" s="73"/>
      <c r="M594" s="73"/>
      <c r="N594" s="73"/>
      <c r="O594" s="73"/>
      <c r="P594" s="73"/>
      <c r="Q594" s="73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73"/>
      <c r="AE594" s="73"/>
      <c r="AF594" s="73"/>
      <c r="AG594" s="95"/>
      <c r="AH594" s="95"/>
      <c r="AI594" s="73"/>
      <c r="AJ594" s="73"/>
      <c r="AK594" s="95"/>
      <c r="AL594" s="95"/>
      <c r="AM594" s="73"/>
      <c r="AN594" s="73"/>
      <c r="AO594" s="95"/>
      <c r="AP594" s="95"/>
      <c r="AQ594" s="73"/>
      <c r="AR594" s="73"/>
      <c r="AS594" s="95"/>
      <c r="AT594" s="95"/>
      <c r="AU594" s="73"/>
      <c r="AV594" s="73"/>
      <c r="AW594" s="95"/>
      <c r="AX594" s="95"/>
      <c r="AY594" s="73"/>
      <c r="AZ594" s="73"/>
      <c r="BA594" s="95"/>
      <c r="BB594" s="95"/>
      <c r="BC594" s="73"/>
      <c r="BD594" s="73"/>
      <c r="BE594" s="95"/>
      <c r="BF594" s="95"/>
      <c r="BG594" s="73"/>
      <c r="BH594" s="73"/>
      <c r="BI594" s="95"/>
      <c r="BJ594" s="95"/>
      <c r="BK594" s="73"/>
      <c r="BL594" s="73"/>
      <c r="BM594" s="95"/>
      <c r="BN594" s="95"/>
      <c r="BO594" s="73"/>
      <c r="BP594" s="73"/>
      <c r="BQ594" s="95"/>
      <c r="BR594" s="95"/>
      <c r="BS594" s="73"/>
      <c r="BT594" s="73"/>
      <c r="BU594" s="95"/>
      <c r="BV594" s="95"/>
      <c r="BW594" s="73"/>
      <c r="BX594" s="73"/>
      <c r="BY594" s="95"/>
      <c r="BZ594" s="95"/>
      <c r="CA594" s="73"/>
      <c r="CB594" s="73"/>
      <c r="CC594" s="95"/>
      <c r="CD594" s="9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9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23"/>
      <c r="I595" s="73"/>
      <c r="J595" s="73"/>
      <c r="K595" s="73"/>
      <c r="L595" s="73"/>
      <c r="M595" s="73"/>
      <c r="N595" s="73"/>
      <c r="O595" s="73"/>
      <c r="P595" s="73"/>
      <c r="Q595" s="73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73"/>
      <c r="AE595" s="73"/>
      <c r="AF595" s="73"/>
      <c r="AG595" s="95"/>
      <c r="AH595" s="95"/>
      <c r="AI595" s="73"/>
      <c r="AJ595" s="73"/>
      <c r="AK595" s="95"/>
      <c r="AL595" s="95"/>
      <c r="AM595" s="73"/>
      <c r="AN595" s="73"/>
      <c r="AO595" s="95"/>
      <c r="AP595" s="95"/>
      <c r="AQ595" s="73"/>
      <c r="AR595" s="73"/>
      <c r="AS595" s="95"/>
      <c r="AT595" s="95"/>
      <c r="AU595" s="73"/>
      <c r="AV595" s="73"/>
      <c r="AW595" s="95"/>
      <c r="AX595" s="95"/>
      <c r="AY595" s="73"/>
      <c r="AZ595" s="73"/>
      <c r="BA595" s="95"/>
      <c r="BB595" s="95"/>
      <c r="BC595" s="73"/>
      <c r="BD595" s="73"/>
      <c r="BE595" s="95"/>
      <c r="BF595" s="95"/>
      <c r="BG595" s="73"/>
      <c r="BH595" s="73"/>
      <c r="BI595" s="95"/>
      <c r="BJ595" s="95"/>
      <c r="BK595" s="73"/>
      <c r="BL595" s="73"/>
      <c r="BM595" s="95"/>
      <c r="BN595" s="95"/>
      <c r="BO595" s="73"/>
      <c r="BP595" s="73"/>
      <c r="BQ595" s="95"/>
      <c r="BR595" s="95"/>
      <c r="BS595" s="73"/>
      <c r="BT595" s="73"/>
      <c r="BU595" s="95"/>
      <c r="BV595" s="95"/>
      <c r="BW595" s="73"/>
      <c r="BX595" s="73"/>
      <c r="BY595" s="95"/>
      <c r="BZ595" s="95"/>
      <c r="CA595" s="73"/>
      <c r="CB595" s="73"/>
      <c r="CC595" s="95"/>
      <c r="CD595" s="9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9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23"/>
      <c r="I596" s="73"/>
      <c r="J596" s="73"/>
      <c r="K596" s="73"/>
      <c r="L596" s="73"/>
      <c r="M596" s="73"/>
      <c r="N596" s="73"/>
      <c r="O596" s="73"/>
      <c r="P596" s="73"/>
      <c r="Q596" s="73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73"/>
      <c r="AE596" s="73"/>
      <c r="AF596" s="73"/>
      <c r="AG596" s="95"/>
      <c r="AH596" s="95"/>
      <c r="AI596" s="73"/>
      <c r="AJ596" s="73"/>
      <c r="AK596" s="95"/>
      <c r="AL596" s="95"/>
      <c r="AM596" s="73"/>
      <c r="AN596" s="73"/>
      <c r="AO596" s="95"/>
      <c r="AP596" s="95"/>
      <c r="AQ596" s="73"/>
      <c r="AR596" s="73"/>
      <c r="AS596" s="95"/>
      <c r="AT596" s="95"/>
      <c r="AU596" s="73"/>
      <c r="AV596" s="73"/>
      <c r="AW596" s="95"/>
      <c r="AX596" s="95"/>
      <c r="AY596" s="73"/>
      <c r="AZ596" s="73"/>
      <c r="BA596" s="95"/>
      <c r="BB596" s="95"/>
      <c r="BC596" s="73"/>
      <c r="BD596" s="73"/>
      <c r="BE596" s="95"/>
      <c r="BF596" s="95"/>
      <c r="BG596" s="73"/>
      <c r="BH596" s="73"/>
      <c r="BI596" s="95"/>
      <c r="BJ596" s="95"/>
      <c r="BK596" s="73"/>
      <c r="BL596" s="73"/>
      <c r="BM596" s="95"/>
      <c r="BN596" s="95"/>
      <c r="BO596" s="73"/>
      <c r="BP596" s="73"/>
      <c r="BQ596" s="95"/>
      <c r="BR596" s="95"/>
      <c r="BS596" s="73"/>
      <c r="BT596" s="73"/>
      <c r="BU596" s="95"/>
      <c r="BV596" s="95"/>
      <c r="BW596" s="73"/>
      <c r="BX596" s="73"/>
      <c r="BY596" s="95"/>
      <c r="BZ596" s="95"/>
      <c r="CA596" s="73"/>
      <c r="CB596" s="73"/>
      <c r="CC596" s="95"/>
      <c r="CD596" s="9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9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23"/>
      <c r="I597" s="73"/>
      <c r="J597" s="73"/>
      <c r="K597" s="73"/>
      <c r="L597" s="73"/>
      <c r="M597" s="73"/>
      <c r="N597" s="73"/>
      <c r="O597" s="73"/>
      <c r="P597" s="73"/>
      <c r="Q597" s="73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73"/>
      <c r="AE597" s="73"/>
      <c r="AF597" s="73"/>
      <c r="AG597" s="95"/>
      <c r="AH597" s="95"/>
      <c r="AI597" s="73"/>
      <c r="AJ597" s="73"/>
      <c r="AK597" s="95"/>
      <c r="AL597" s="95"/>
      <c r="AM597" s="73"/>
      <c r="AN597" s="73"/>
      <c r="AO597" s="95"/>
      <c r="AP597" s="95"/>
      <c r="AQ597" s="73"/>
      <c r="AR597" s="73"/>
      <c r="AS597" s="95"/>
      <c r="AT597" s="95"/>
      <c r="AU597" s="73"/>
      <c r="AV597" s="73"/>
      <c r="AW597" s="95"/>
      <c r="AX597" s="95"/>
      <c r="AY597" s="73"/>
      <c r="AZ597" s="73"/>
      <c r="BA597" s="95"/>
      <c r="BB597" s="95"/>
      <c r="BC597" s="73"/>
      <c r="BD597" s="73"/>
      <c r="BE597" s="95"/>
      <c r="BF597" s="95"/>
      <c r="BG597" s="73"/>
      <c r="BH597" s="73"/>
      <c r="BI597" s="95"/>
      <c r="BJ597" s="95"/>
      <c r="BK597" s="73"/>
      <c r="BL597" s="73"/>
      <c r="BM597" s="95"/>
      <c r="BN597" s="95"/>
      <c r="BO597" s="73"/>
      <c r="BP597" s="73"/>
      <c r="BQ597" s="95"/>
      <c r="BR597" s="95"/>
      <c r="BS597" s="73"/>
      <c r="BT597" s="73"/>
      <c r="BU597" s="95"/>
      <c r="BV597" s="95"/>
      <c r="BW597" s="73"/>
      <c r="BX597" s="73"/>
      <c r="BY597" s="95"/>
      <c r="BZ597" s="95"/>
      <c r="CA597" s="73"/>
      <c r="CB597" s="73"/>
      <c r="CC597" s="95"/>
      <c r="CD597" s="9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9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23"/>
      <c r="I598" s="73"/>
      <c r="J598" s="73"/>
      <c r="K598" s="73"/>
      <c r="L598" s="73"/>
      <c r="M598" s="73"/>
      <c r="N598" s="73"/>
      <c r="O598" s="73"/>
      <c r="P598" s="73"/>
      <c r="Q598" s="73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73"/>
      <c r="AE598" s="73"/>
      <c r="AF598" s="73"/>
      <c r="AG598" s="95"/>
      <c r="AH598" s="95"/>
      <c r="AI598" s="73"/>
      <c r="AJ598" s="73"/>
      <c r="AK598" s="95"/>
      <c r="AL598" s="95"/>
      <c r="AM598" s="73"/>
      <c r="AN598" s="73"/>
      <c r="AO598" s="95"/>
      <c r="AP598" s="95"/>
      <c r="AQ598" s="73"/>
      <c r="AR598" s="73"/>
      <c r="AS598" s="95"/>
      <c r="AT598" s="95"/>
      <c r="AU598" s="73"/>
      <c r="AV598" s="73"/>
      <c r="AW598" s="95"/>
      <c r="AX598" s="95"/>
      <c r="AY598" s="73"/>
      <c r="AZ598" s="73"/>
      <c r="BA598" s="95"/>
      <c r="BB598" s="95"/>
      <c r="BC598" s="73"/>
      <c r="BD598" s="73"/>
      <c r="BE598" s="95"/>
      <c r="BF598" s="95"/>
      <c r="BG598" s="73"/>
      <c r="BH598" s="73"/>
      <c r="BI598" s="95"/>
      <c r="BJ598" s="95"/>
      <c r="BK598" s="73"/>
      <c r="BL598" s="73"/>
      <c r="BM598" s="95"/>
      <c r="BN598" s="95"/>
      <c r="BO598" s="73"/>
      <c r="BP598" s="73"/>
      <c r="BQ598" s="95"/>
      <c r="BR598" s="95"/>
      <c r="BS598" s="73"/>
      <c r="BT598" s="73"/>
      <c r="BU598" s="95"/>
      <c r="BV598" s="95"/>
      <c r="BW598" s="73"/>
      <c r="BX598" s="73"/>
      <c r="BY598" s="95"/>
      <c r="BZ598" s="95"/>
      <c r="CA598" s="73"/>
      <c r="CB598" s="73"/>
      <c r="CC598" s="95"/>
      <c r="CD598" s="9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9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23"/>
      <c r="I599" s="73"/>
      <c r="J599" s="73"/>
      <c r="K599" s="73"/>
      <c r="L599" s="73"/>
      <c r="M599" s="73"/>
      <c r="N599" s="73"/>
      <c r="O599" s="73"/>
      <c r="P599" s="73"/>
      <c r="Q599" s="73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73"/>
      <c r="AE599" s="73"/>
      <c r="AF599" s="73"/>
      <c r="AG599" s="95"/>
      <c r="AH599" s="95"/>
      <c r="AI599" s="73"/>
      <c r="AJ599" s="73"/>
      <c r="AK599" s="95"/>
      <c r="AL599" s="95"/>
      <c r="AM599" s="73"/>
      <c r="AN599" s="73"/>
      <c r="AO599" s="95"/>
      <c r="AP599" s="95"/>
      <c r="AQ599" s="73"/>
      <c r="AR599" s="73"/>
      <c r="AS599" s="95"/>
      <c r="AT599" s="95"/>
      <c r="AU599" s="73"/>
      <c r="AV599" s="73"/>
      <c r="AW599" s="95"/>
      <c r="AX599" s="95"/>
      <c r="AY599" s="73"/>
      <c r="AZ599" s="73"/>
      <c r="BA599" s="95"/>
      <c r="BB599" s="95"/>
      <c r="BC599" s="73"/>
      <c r="BD599" s="73"/>
      <c r="BE599" s="95"/>
      <c r="BF599" s="95"/>
      <c r="BG599" s="73"/>
      <c r="BH599" s="73"/>
      <c r="BI599" s="95"/>
      <c r="BJ599" s="95"/>
      <c r="BK599" s="73"/>
      <c r="BL599" s="73"/>
      <c r="BM599" s="95"/>
      <c r="BN599" s="95"/>
      <c r="BO599" s="73"/>
      <c r="BP599" s="73"/>
      <c r="BQ599" s="95"/>
      <c r="BR599" s="95"/>
      <c r="BS599" s="73"/>
      <c r="BT599" s="73"/>
      <c r="BU599" s="95"/>
      <c r="BV599" s="95"/>
      <c r="BW599" s="73"/>
      <c r="BX599" s="73"/>
      <c r="BY599" s="95"/>
      <c r="BZ599" s="95"/>
      <c r="CA599" s="73"/>
      <c r="CB599" s="73"/>
      <c r="CC599" s="95"/>
      <c r="CD599" s="9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9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23"/>
      <c r="I600" s="73"/>
      <c r="J600" s="73"/>
      <c r="K600" s="73"/>
      <c r="L600" s="73"/>
      <c r="M600" s="73"/>
      <c r="N600" s="73"/>
      <c r="O600" s="73"/>
      <c r="P600" s="73"/>
      <c r="Q600" s="73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73"/>
      <c r="AE600" s="73"/>
      <c r="AF600" s="73"/>
      <c r="AG600" s="95"/>
      <c r="AH600" s="95"/>
      <c r="AI600" s="73"/>
      <c r="AJ600" s="73"/>
      <c r="AK600" s="95"/>
      <c r="AL600" s="95"/>
      <c r="AM600" s="73"/>
      <c r="AN600" s="73"/>
      <c r="AO600" s="95"/>
      <c r="AP600" s="95"/>
      <c r="AQ600" s="73"/>
      <c r="AR600" s="73"/>
      <c r="AS600" s="95"/>
      <c r="AT600" s="95"/>
      <c r="AU600" s="73"/>
      <c r="AV600" s="73"/>
      <c r="AW600" s="95"/>
      <c r="AX600" s="95"/>
      <c r="AY600" s="73"/>
      <c r="AZ600" s="73"/>
      <c r="BA600" s="95"/>
      <c r="BB600" s="95"/>
      <c r="BC600" s="73"/>
      <c r="BD600" s="73"/>
      <c r="BE600" s="95"/>
      <c r="BF600" s="95"/>
      <c r="BG600" s="73"/>
      <c r="BH600" s="73"/>
      <c r="BI600" s="95"/>
      <c r="BJ600" s="95"/>
      <c r="BK600" s="73"/>
      <c r="BL600" s="73"/>
      <c r="BM600" s="95"/>
      <c r="BN600" s="95"/>
      <c r="BO600" s="73"/>
      <c r="BP600" s="73"/>
      <c r="BQ600" s="95"/>
      <c r="BR600" s="95"/>
      <c r="BS600" s="73"/>
      <c r="BT600" s="73"/>
      <c r="BU600" s="95"/>
      <c r="BV600" s="95"/>
      <c r="BW600" s="73"/>
      <c r="BX600" s="73"/>
      <c r="BY600" s="95"/>
      <c r="BZ600" s="95"/>
      <c r="CA600" s="73"/>
      <c r="CB600" s="73"/>
      <c r="CC600" s="95"/>
      <c r="CD600" s="9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9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23"/>
      <c r="I601" s="73"/>
      <c r="J601" s="73"/>
      <c r="K601" s="73"/>
      <c r="L601" s="73"/>
      <c r="M601" s="73"/>
      <c r="N601" s="73"/>
      <c r="O601" s="73"/>
      <c r="P601" s="73"/>
      <c r="Q601" s="73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73"/>
      <c r="AE601" s="73"/>
      <c r="AF601" s="73"/>
      <c r="AG601" s="95"/>
      <c r="AH601" s="95"/>
      <c r="AI601" s="73"/>
      <c r="AJ601" s="73"/>
      <c r="AK601" s="95"/>
      <c r="AL601" s="95"/>
      <c r="AM601" s="73"/>
      <c r="AN601" s="73"/>
      <c r="AO601" s="95"/>
      <c r="AP601" s="95"/>
      <c r="AQ601" s="73"/>
      <c r="AR601" s="73"/>
      <c r="AS601" s="95"/>
      <c r="AT601" s="95"/>
      <c r="AU601" s="73"/>
      <c r="AV601" s="73"/>
      <c r="AW601" s="95"/>
      <c r="AX601" s="95"/>
      <c r="AY601" s="73"/>
      <c r="AZ601" s="73"/>
      <c r="BA601" s="95"/>
      <c r="BB601" s="95"/>
      <c r="BC601" s="73"/>
      <c r="BD601" s="73"/>
      <c r="BE601" s="95"/>
      <c r="BF601" s="95"/>
      <c r="BG601" s="73"/>
      <c r="BH601" s="73"/>
      <c r="BI601" s="95"/>
      <c r="BJ601" s="95"/>
      <c r="BK601" s="73"/>
      <c r="BL601" s="73"/>
      <c r="BM601" s="95"/>
      <c r="BN601" s="95"/>
      <c r="BO601" s="73"/>
      <c r="BP601" s="73"/>
      <c r="BQ601" s="95"/>
      <c r="BR601" s="95"/>
      <c r="BS601" s="73"/>
      <c r="BT601" s="73"/>
      <c r="BU601" s="95"/>
      <c r="BV601" s="95"/>
      <c r="BW601" s="73"/>
      <c r="BX601" s="73"/>
      <c r="BY601" s="95"/>
      <c r="BZ601" s="95"/>
      <c r="CA601" s="73"/>
      <c r="CB601" s="73"/>
      <c r="CC601" s="95"/>
      <c r="CD601" s="9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9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23"/>
      <c r="I602" s="73"/>
      <c r="J602" s="73"/>
      <c r="K602" s="73"/>
      <c r="L602" s="73"/>
      <c r="M602" s="73"/>
      <c r="N602" s="73"/>
      <c r="O602" s="73"/>
      <c r="P602" s="73"/>
      <c r="Q602" s="73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73"/>
      <c r="AE602" s="73"/>
      <c r="AF602" s="73"/>
      <c r="AG602" s="95"/>
      <c r="AH602" s="95"/>
      <c r="AI602" s="73"/>
      <c r="AJ602" s="73"/>
      <c r="AK602" s="95"/>
      <c r="AL602" s="95"/>
      <c r="AM602" s="73"/>
      <c r="AN602" s="73"/>
      <c r="AO602" s="95"/>
      <c r="AP602" s="95"/>
      <c r="AQ602" s="73"/>
      <c r="AR602" s="73"/>
      <c r="AS602" s="95"/>
      <c r="AT602" s="95"/>
      <c r="AU602" s="73"/>
      <c r="AV602" s="73"/>
      <c r="AW602" s="95"/>
      <c r="AX602" s="95"/>
      <c r="AY602" s="73"/>
      <c r="AZ602" s="73"/>
      <c r="BA602" s="95"/>
      <c r="BB602" s="95"/>
      <c r="BC602" s="73"/>
      <c r="BD602" s="73"/>
      <c r="BE602" s="95"/>
      <c r="BF602" s="95"/>
      <c r="BG602" s="73"/>
      <c r="BH602" s="73"/>
      <c r="BI602" s="95"/>
      <c r="BJ602" s="95"/>
      <c r="BK602" s="73"/>
      <c r="BL602" s="73"/>
      <c r="BM602" s="95"/>
      <c r="BN602" s="95"/>
      <c r="BO602" s="73"/>
      <c r="BP602" s="73"/>
      <c r="BQ602" s="95"/>
      <c r="BR602" s="95"/>
      <c r="BS602" s="73"/>
      <c r="BT602" s="73"/>
      <c r="BU602" s="95"/>
      <c r="BV602" s="95"/>
      <c r="BW602" s="73"/>
      <c r="BX602" s="73"/>
      <c r="BY602" s="95"/>
      <c r="BZ602" s="95"/>
      <c r="CA602" s="73"/>
      <c r="CB602" s="73"/>
      <c r="CC602" s="95"/>
      <c r="CD602" s="9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9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23"/>
      <c r="I603" s="73"/>
      <c r="J603" s="73"/>
      <c r="K603" s="73"/>
      <c r="L603" s="73"/>
      <c r="M603" s="73"/>
      <c r="N603" s="73"/>
      <c r="O603" s="73"/>
      <c r="P603" s="73"/>
      <c r="Q603" s="73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73"/>
      <c r="AE603" s="73"/>
      <c r="AF603" s="73"/>
      <c r="AG603" s="95"/>
      <c r="AH603" s="95"/>
      <c r="AI603" s="73"/>
      <c r="AJ603" s="73"/>
      <c r="AK603" s="95"/>
      <c r="AL603" s="95"/>
      <c r="AM603" s="73"/>
      <c r="AN603" s="73"/>
      <c r="AO603" s="95"/>
      <c r="AP603" s="95"/>
      <c r="AQ603" s="73"/>
      <c r="AR603" s="73"/>
      <c r="AS603" s="95"/>
      <c r="AT603" s="95"/>
      <c r="AU603" s="73"/>
      <c r="AV603" s="73"/>
      <c r="AW603" s="95"/>
      <c r="AX603" s="95"/>
      <c r="AY603" s="73"/>
      <c r="AZ603" s="73"/>
      <c r="BA603" s="95"/>
      <c r="BB603" s="95"/>
      <c r="BC603" s="73"/>
      <c r="BD603" s="73"/>
      <c r="BE603" s="95"/>
      <c r="BF603" s="95"/>
      <c r="BG603" s="73"/>
      <c r="BH603" s="73"/>
      <c r="BI603" s="95"/>
      <c r="BJ603" s="95"/>
      <c r="BK603" s="73"/>
      <c r="BL603" s="73"/>
      <c r="BM603" s="95"/>
      <c r="BN603" s="95"/>
      <c r="BO603" s="73"/>
      <c r="BP603" s="73"/>
      <c r="BQ603" s="95"/>
      <c r="BR603" s="95"/>
      <c r="BS603" s="73"/>
      <c r="BT603" s="73"/>
      <c r="BU603" s="95"/>
      <c r="BV603" s="95"/>
      <c r="BW603" s="73"/>
      <c r="BX603" s="73"/>
      <c r="BY603" s="95"/>
      <c r="BZ603" s="95"/>
      <c r="CA603" s="73"/>
      <c r="CB603" s="73"/>
      <c r="CC603" s="95"/>
      <c r="CD603" s="9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9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23"/>
      <c r="I604" s="73"/>
      <c r="J604" s="73"/>
      <c r="K604" s="73"/>
      <c r="L604" s="73"/>
      <c r="M604" s="73"/>
      <c r="N604" s="73"/>
      <c r="O604" s="73"/>
      <c r="P604" s="73"/>
      <c r="Q604" s="73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73"/>
      <c r="AE604" s="73"/>
      <c r="AF604" s="73"/>
      <c r="AG604" s="95"/>
      <c r="AH604" s="95"/>
      <c r="AI604" s="73"/>
      <c r="AJ604" s="73"/>
      <c r="AK604" s="95"/>
      <c r="AL604" s="95"/>
      <c r="AM604" s="73"/>
      <c r="AN604" s="73"/>
      <c r="AO604" s="95"/>
      <c r="AP604" s="95"/>
      <c r="AQ604" s="73"/>
      <c r="AR604" s="73"/>
      <c r="AS604" s="95"/>
      <c r="AT604" s="95"/>
      <c r="AU604" s="73"/>
      <c r="AV604" s="73"/>
      <c r="AW604" s="95"/>
      <c r="AX604" s="95"/>
      <c r="AY604" s="73"/>
      <c r="AZ604" s="73"/>
      <c r="BA604" s="95"/>
      <c r="BB604" s="95"/>
      <c r="BC604" s="73"/>
      <c r="BD604" s="73"/>
      <c r="BE604" s="95"/>
      <c r="BF604" s="95"/>
      <c r="BG604" s="73"/>
      <c r="BH604" s="73"/>
      <c r="BI604" s="95"/>
      <c r="BJ604" s="95"/>
      <c r="BK604" s="73"/>
      <c r="BL604" s="73"/>
      <c r="BM604" s="95"/>
      <c r="BN604" s="95"/>
      <c r="BO604" s="73"/>
      <c r="BP604" s="73"/>
      <c r="BQ604" s="95"/>
      <c r="BR604" s="95"/>
      <c r="BS604" s="73"/>
      <c r="BT604" s="73"/>
      <c r="BU604" s="95"/>
      <c r="BV604" s="95"/>
      <c r="BW604" s="73"/>
      <c r="BX604" s="73"/>
      <c r="BY604" s="95"/>
      <c r="BZ604" s="95"/>
      <c r="CA604" s="73"/>
      <c r="CB604" s="73"/>
      <c r="CC604" s="95"/>
      <c r="CD604" s="9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9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23"/>
      <c r="I605" s="73"/>
      <c r="J605" s="73"/>
      <c r="K605" s="73"/>
      <c r="L605" s="73"/>
      <c r="M605" s="73"/>
      <c r="N605" s="73"/>
      <c r="O605" s="73"/>
      <c r="P605" s="73"/>
      <c r="Q605" s="73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73"/>
      <c r="AE605" s="73"/>
      <c r="AF605" s="73"/>
      <c r="AG605" s="95"/>
      <c r="AH605" s="95"/>
      <c r="AI605" s="73"/>
      <c r="AJ605" s="73"/>
      <c r="AK605" s="95"/>
      <c r="AL605" s="95"/>
      <c r="AM605" s="73"/>
      <c r="AN605" s="73"/>
      <c r="AO605" s="95"/>
      <c r="AP605" s="95"/>
      <c r="AQ605" s="73"/>
      <c r="AR605" s="73"/>
      <c r="AS605" s="95"/>
      <c r="AT605" s="95"/>
      <c r="AU605" s="73"/>
      <c r="AV605" s="73"/>
      <c r="AW605" s="95"/>
      <c r="AX605" s="95"/>
      <c r="AY605" s="73"/>
      <c r="AZ605" s="73"/>
      <c r="BA605" s="95"/>
      <c r="BB605" s="95"/>
      <c r="BC605" s="73"/>
      <c r="BD605" s="73"/>
      <c r="BE605" s="95"/>
      <c r="BF605" s="95"/>
      <c r="BG605" s="73"/>
      <c r="BH605" s="73"/>
      <c r="BI605" s="95"/>
      <c r="BJ605" s="95"/>
      <c r="BK605" s="73"/>
      <c r="BL605" s="73"/>
      <c r="BM605" s="95"/>
      <c r="BN605" s="95"/>
      <c r="BO605" s="73"/>
      <c r="BP605" s="73"/>
      <c r="BQ605" s="95"/>
      <c r="BR605" s="95"/>
      <c r="BS605" s="73"/>
      <c r="BT605" s="73"/>
      <c r="BU605" s="95"/>
      <c r="BV605" s="95"/>
      <c r="BW605" s="73"/>
      <c r="BX605" s="73"/>
      <c r="BY605" s="95"/>
      <c r="BZ605" s="95"/>
      <c r="CA605" s="73"/>
      <c r="CB605" s="73"/>
      <c r="CC605" s="95"/>
      <c r="CD605" s="9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9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23"/>
      <c r="I606" s="73"/>
      <c r="J606" s="73"/>
      <c r="K606" s="73"/>
      <c r="L606" s="73"/>
      <c r="M606" s="73"/>
      <c r="N606" s="73"/>
      <c r="O606" s="73"/>
      <c r="P606" s="73"/>
      <c r="Q606" s="73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73"/>
      <c r="AE606" s="73"/>
      <c r="AF606" s="73"/>
      <c r="AG606" s="95"/>
      <c r="AH606" s="95"/>
      <c r="AI606" s="73"/>
      <c r="AJ606" s="73"/>
      <c r="AK606" s="95"/>
      <c r="AL606" s="95"/>
      <c r="AM606" s="73"/>
      <c r="AN606" s="73"/>
      <c r="AO606" s="95"/>
      <c r="AP606" s="95"/>
      <c r="AQ606" s="73"/>
      <c r="AR606" s="73"/>
      <c r="AS606" s="95"/>
      <c r="AT606" s="95"/>
      <c r="AU606" s="73"/>
      <c r="AV606" s="73"/>
      <c r="AW606" s="95"/>
      <c r="AX606" s="95"/>
      <c r="AY606" s="73"/>
      <c r="AZ606" s="73"/>
      <c r="BA606" s="95"/>
      <c r="BB606" s="95"/>
      <c r="BC606" s="73"/>
      <c r="BD606" s="73"/>
      <c r="BE606" s="95"/>
      <c r="BF606" s="95"/>
      <c r="BG606" s="73"/>
      <c r="BH606" s="73"/>
      <c r="BI606" s="95"/>
      <c r="BJ606" s="95"/>
      <c r="BK606" s="73"/>
      <c r="BL606" s="73"/>
      <c r="BM606" s="95"/>
      <c r="BN606" s="95"/>
      <c r="BO606" s="73"/>
      <c r="BP606" s="73"/>
      <c r="BQ606" s="95"/>
      <c r="BR606" s="95"/>
      <c r="BS606" s="73"/>
      <c r="BT606" s="73"/>
      <c r="BU606" s="95"/>
      <c r="BV606" s="95"/>
      <c r="BW606" s="73"/>
      <c r="BX606" s="73"/>
      <c r="BY606" s="95"/>
      <c r="BZ606" s="95"/>
      <c r="CA606" s="73"/>
      <c r="CB606" s="73"/>
      <c r="CC606" s="95"/>
      <c r="CD606" s="9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9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23"/>
      <c r="I607" s="73"/>
      <c r="J607" s="73"/>
      <c r="K607" s="73"/>
      <c r="L607" s="73"/>
      <c r="M607" s="73"/>
      <c r="N607" s="73"/>
      <c r="O607" s="73"/>
      <c r="P607" s="73"/>
      <c r="Q607" s="73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73"/>
      <c r="AE607" s="73"/>
      <c r="AF607" s="73"/>
      <c r="AG607" s="95"/>
      <c r="AH607" s="95"/>
      <c r="AI607" s="73"/>
      <c r="AJ607" s="73"/>
      <c r="AK607" s="95"/>
      <c r="AL607" s="95"/>
      <c r="AM607" s="73"/>
      <c r="AN607" s="73"/>
      <c r="AO607" s="95"/>
      <c r="AP607" s="95"/>
      <c r="AQ607" s="73"/>
      <c r="AR607" s="73"/>
      <c r="AS607" s="95"/>
      <c r="AT607" s="95"/>
      <c r="AU607" s="73"/>
      <c r="AV607" s="73"/>
      <c r="AW607" s="95"/>
      <c r="AX607" s="95"/>
      <c r="AY607" s="73"/>
      <c r="AZ607" s="73"/>
      <c r="BA607" s="95"/>
      <c r="BB607" s="95"/>
      <c r="BC607" s="73"/>
      <c r="BD607" s="73"/>
      <c r="BE607" s="95"/>
      <c r="BF607" s="95"/>
      <c r="BG607" s="73"/>
      <c r="BH607" s="73"/>
      <c r="BI607" s="95"/>
      <c r="BJ607" s="95"/>
      <c r="BK607" s="73"/>
      <c r="BL607" s="73"/>
      <c r="BM607" s="95"/>
      <c r="BN607" s="95"/>
      <c r="BO607" s="73"/>
      <c r="BP607" s="73"/>
      <c r="BQ607" s="95"/>
      <c r="BR607" s="95"/>
      <c r="BS607" s="73"/>
      <c r="BT607" s="73"/>
      <c r="BU607" s="95"/>
      <c r="BV607" s="95"/>
      <c r="BW607" s="73"/>
      <c r="BX607" s="73"/>
      <c r="BY607" s="95"/>
      <c r="BZ607" s="95"/>
      <c r="CA607" s="73"/>
      <c r="CB607" s="73"/>
      <c r="CC607" s="95"/>
      <c r="CD607" s="9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9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23"/>
      <c r="I608" s="73"/>
      <c r="J608" s="73"/>
      <c r="K608" s="73"/>
      <c r="L608" s="73"/>
      <c r="M608" s="73"/>
      <c r="N608" s="73"/>
      <c r="O608" s="73"/>
      <c r="P608" s="73"/>
      <c r="Q608" s="73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73"/>
      <c r="AE608" s="73"/>
      <c r="AF608" s="73"/>
      <c r="AG608" s="95"/>
      <c r="AH608" s="95"/>
      <c r="AI608" s="73"/>
      <c r="AJ608" s="73"/>
      <c r="AK608" s="95"/>
      <c r="AL608" s="95"/>
      <c r="AM608" s="73"/>
      <c r="AN608" s="73"/>
      <c r="AO608" s="95"/>
      <c r="AP608" s="95"/>
      <c r="AQ608" s="73"/>
      <c r="AR608" s="73"/>
      <c r="AS608" s="95"/>
      <c r="AT608" s="95"/>
      <c r="AU608" s="73"/>
      <c r="AV608" s="73"/>
      <c r="AW608" s="95"/>
      <c r="AX608" s="95"/>
      <c r="AY608" s="73"/>
      <c r="AZ608" s="73"/>
      <c r="BA608" s="95"/>
      <c r="BB608" s="95"/>
      <c r="BC608" s="73"/>
      <c r="BD608" s="73"/>
      <c r="BE608" s="95"/>
      <c r="BF608" s="95"/>
      <c r="BG608" s="73"/>
      <c r="BH608" s="73"/>
      <c r="BI608" s="95"/>
      <c r="BJ608" s="95"/>
      <c r="BK608" s="73"/>
      <c r="BL608" s="73"/>
      <c r="BM608" s="95"/>
      <c r="BN608" s="95"/>
      <c r="BO608" s="73"/>
      <c r="BP608" s="73"/>
      <c r="BQ608" s="95"/>
      <c r="BR608" s="95"/>
      <c r="BS608" s="73"/>
      <c r="BT608" s="73"/>
      <c r="BU608" s="95"/>
      <c r="BV608" s="95"/>
      <c r="BW608" s="73"/>
      <c r="BX608" s="73"/>
      <c r="BY608" s="95"/>
      <c r="BZ608" s="95"/>
      <c r="CA608" s="73"/>
      <c r="CB608" s="73"/>
      <c r="CC608" s="95"/>
      <c r="CD608" s="9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9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23"/>
      <c r="I609" s="73"/>
      <c r="J609" s="73"/>
      <c r="K609" s="73"/>
      <c r="L609" s="73"/>
      <c r="M609" s="73"/>
      <c r="N609" s="73"/>
      <c r="O609" s="73"/>
      <c r="P609" s="73"/>
      <c r="Q609" s="73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73"/>
      <c r="AE609" s="73"/>
      <c r="AF609" s="73"/>
      <c r="AG609" s="95"/>
      <c r="AH609" s="95"/>
      <c r="AI609" s="73"/>
      <c r="AJ609" s="73"/>
      <c r="AK609" s="95"/>
      <c r="AL609" s="95"/>
      <c r="AM609" s="73"/>
      <c r="AN609" s="73"/>
      <c r="AO609" s="95"/>
      <c r="AP609" s="95"/>
      <c r="AQ609" s="73"/>
      <c r="AR609" s="73"/>
      <c r="AS609" s="95"/>
      <c r="AT609" s="95"/>
      <c r="AU609" s="73"/>
      <c r="AV609" s="73"/>
      <c r="AW609" s="95"/>
      <c r="AX609" s="95"/>
      <c r="AY609" s="73"/>
      <c r="AZ609" s="73"/>
      <c r="BA609" s="95"/>
      <c r="BB609" s="95"/>
      <c r="BC609" s="73"/>
      <c r="BD609" s="73"/>
      <c r="BE609" s="95"/>
      <c r="BF609" s="95"/>
      <c r="BG609" s="73"/>
      <c r="BH609" s="73"/>
      <c r="BI609" s="95"/>
      <c r="BJ609" s="95"/>
      <c r="BK609" s="73"/>
      <c r="BL609" s="73"/>
      <c r="BM609" s="95"/>
      <c r="BN609" s="95"/>
      <c r="BO609" s="73"/>
      <c r="BP609" s="73"/>
      <c r="BQ609" s="95"/>
      <c r="BR609" s="95"/>
      <c r="BS609" s="73"/>
      <c r="BT609" s="73"/>
      <c r="BU609" s="95"/>
      <c r="BV609" s="95"/>
      <c r="BW609" s="73"/>
      <c r="BX609" s="73"/>
      <c r="BY609" s="95"/>
      <c r="BZ609" s="95"/>
      <c r="CA609" s="73"/>
      <c r="CB609" s="73"/>
      <c r="CC609" s="95"/>
      <c r="CD609" s="9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9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23"/>
      <c r="I610" s="73"/>
      <c r="J610" s="73"/>
      <c r="K610" s="73"/>
      <c r="L610" s="73"/>
      <c r="M610" s="73"/>
      <c r="N610" s="73"/>
      <c r="O610" s="73"/>
      <c r="P610" s="73"/>
      <c r="Q610" s="73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73"/>
      <c r="AE610" s="73"/>
      <c r="AF610" s="73"/>
      <c r="AG610" s="95"/>
      <c r="AH610" s="95"/>
      <c r="AI610" s="73"/>
      <c r="AJ610" s="73"/>
      <c r="AK610" s="95"/>
      <c r="AL610" s="95"/>
      <c r="AM610" s="73"/>
      <c r="AN610" s="73"/>
      <c r="AO610" s="95"/>
      <c r="AP610" s="95"/>
      <c r="AQ610" s="73"/>
      <c r="AR610" s="73"/>
      <c r="AS610" s="95"/>
      <c r="AT610" s="95"/>
      <c r="AU610" s="73"/>
      <c r="AV610" s="73"/>
      <c r="AW610" s="95"/>
      <c r="AX610" s="95"/>
      <c r="AY610" s="73"/>
      <c r="AZ610" s="73"/>
      <c r="BA610" s="95"/>
      <c r="BB610" s="95"/>
      <c r="BC610" s="73"/>
      <c r="BD610" s="73"/>
      <c r="BE610" s="95"/>
      <c r="BF610" s="95"/>
      <c r="BG610" s="73"/>
      <c r="BH610" s="73"/>
      <c r="BI610" s="95"/>
      <c r="BJ610" s="95"/>
      <c r="BK610" s="73"/>
      <c r="BL610" s="73"/>
      <c r="BM610" s="95"/>
      <c r="BN610" s="95"/>
      <c r="BO610" s="73"/>
      <c r="BP610" s="73"/>
      <c r="BQ610" s="95"/>
      <c r="BR610" s="95"/>
      <c r="BS610" s="73"/>
      <c r="BT610" s="73"/>
      <c r="BU610" s="95"/>
      <c r="BV610" s="95"/>
      <c r="BW610" s="73"/>
      <c r="BX610" s="73"/>
      <c r="BY610" s="95"/>
      <c r="BZ610" s="95"/>
      <c r="CA610" s="73"/>
      <c r="CB610" s="73"/>
      <c r="CC610" s="95"/>
      <c r="CD610" s="9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9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23"/>
      <c r="I611" s="73"/>
      <c r="J611" s="73"/>
      <c r="K611" s="73"/>
      <c r="L611" s="73"/>
      <c r="M611" s="73"/>
      <c r="N611" s="73"/>
      <c r="O611" s="73"/>
      <c r="P611" s="73"/>
      <c r="Q611" s="73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73"/>
      <c r="AE611" s="73"/>
      <c r="AF611" s="73"/>
      <c r="AG611" s="95"/>
      <c r="AH611" s="95"/>
      <c r="AI611" s="73"/>
      <c r="AJ611" s="73"/>
      <c r="AK611" s="95"/>
      <c r="AL611" s="95"/>
      <c r="AM611" s="73"/>
      <c r="AN611" s="73"/>
      <c r="AO611" s="95"/>
      <c r="AP611" s="95"/>
      <c r="AQ611" s="73"/>
      <c r="AR611" s="73"/>
      <c r="AS611" s="95"/>
      <c r="AT611" s="95"/>
      <c r="AU611" s="73"/>
      <c r="AV611" s="73"/>
      <c r="AW611" s="95"/>
      <c r="AX611" s="95"/>
      <c r="AY611" s="73"/>
      <c r="AZ611" s="73"/>
      <c r="BA611" s="95"/>
      <c r="BB611" s="95"/>
      <c r="BC611" s="73"/>
      <c r="BD611" s="73"/>
      <c r="BE611" s="95"/>
      <c r="BF611" s="95"/>
      <c r="BG611" s="73"/>
      <c r="BH611" s="73"/>
      <c r="BI611" s="95"/>
      <c r="BJ611" s="95"/>
      <c r="BK611" s="73"/>
      <c r="BL611" s="73"/>
      <c r="BM611" s="95"/>
      <c r="BN611" s="95"/>
      <c r="BO611" s="73"/>
      <c r="BP611" s="73"/>
      <c r="BQ611" s="95"/>
      <c r="BR611" s="95"/>
      <c r="BS611" s="73"/>
      <c r="BT611" s="73"/>
      <c r="BU611" s="95"/>
      <c r="BV611" s="95"/>
      <c r="BW611" s="73"/>
      <c r="BX611" s="73"/>
      <c r="BY611" s="95"/>
      <c r="BZ611" s="95"/>
      <c r="CA611" s="73"/>
      <c r="CB611" s="73"/>
      <c r="CC611" s="95"/>
      <c r="CD611" s="9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9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23"/>
      <c r="I612" s="73"/>
      <c r="J612" s="73"/>
      <c r="K612" s="73"/>
      <c r="L612" s="73"/>
      <c r="M612" s="73"/>
      <c r="N612" s="73"/>
      <c r="O612" s="73"/>
      <c r="P612" s="73"/>
      <c r="Q612" s="73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73"/>
      <c r="AE612" s="73"/>
      <c r="AF612" s="73"/>
      <c r="AG612" s="95"/>
      <c r="AH612" s="95"/>
      <c r="AI612" s="73"/>
      <c r="AJ612" s="73"/>
      <c r="AK612" s="95"/>
      <c r="AL612" s="95"/>
      <c r="AM612" s="73"/>
      <c r="AN612" s="73"/>
      <c r="AO612" s="95"/>
      <c r="AP612" s="95"/>
      <c r="AQ612" s="73"/>
      <c r="AR612" s="73"/>
      <c r="AS612" s="95"/>
      <c r="AT612" s="95"/>
      <c r="AU612" s="73"/>
      <c r="AV612" s="73"/>
      <c r="AW612" s="95"/>
      <c r="AX612" s="95"/>
      <c r="AY612" s="73"/>
      <c r="AZ612" s="73"/>
      <c r="BA612" s="95"/>
      <c r="BB612" s="95"/>
      <c r="BC612" s="73"/>
      <c r="BD612" s="73"/>
      <c r="BE612" s="95"/>
      <c r="BF612" s="95"/>
      <c r="BG612" s="73"/>
      <c r="BH612" s="73"/>
      <c r="BI612" s="95"/>
      <c r="BJ612" s="95"/>
      <c r="BK612" s="73"/>
      <c r="BL612" s="73"/>
      <c r="BM612" s="95"/>
      <c r="BN612" s="95"/>
      <c r="BO612" s="73"/>
      <c r="BP612" s="73"/>
      <c r="BQ612" s="95"/>
      <c r="BR612" s="95"/>
      <c r="BS612" s="73"/>
      <c r="BT612" s="73"/>
      <c r="BU612" s="95"/>
      <c r="BV612" s="95"/>
      <c r="BW612" s="73"/>
      <c r="BX612" s="73"/>
      <c r="BY612" s="95"/>
      <c r="BZ612" s="95"/>
      <c r="CA612" s="73"/>
      <c r="CB612" s="73"/>
      <c r="CC612" s="95"/>
      <c r="CD612" s="9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9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23"/>
      <c r="I613" s="73"/>
      <c r="J613" s="73"/>
      <c r="K613" s="73"/>
      <c r="L613" s="73"/>
      <c r="M613" s="73"/>
      <c r="N613" s="73"/>
      <c r="O613" s="73"/>
      <c r="P613" s="73"/>
      <c r="Q613" s="73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73"/>
      <c r="AE613" s="73"/>
      <c r="AF613" s="73"/>
      <c r="AG613" s="95"/>
      <c r="AH613" s="95"/>
      <c r="AI613" s="73"/>
      <c r="AJ613" s="73"/>
      <c r="AK613" s="95"/>
      <c r="AL613" s="95"/>
      <c r="AM613" s="73"/>
      <c r="AN613" s="73"/>
      <c r="AO613" s="95"/>
      <c r="AP613" s="95"/>
      <c r="AQ613" s="73"/>
      <c r="AR613" s="73"/>
      <c r="AS613" s="95"/>
      <c r="AT613" s="95"/>
      <c r="AU613" s="73"/>
      <c r="AV613" s="73"/>
      <c r="AW613" s="95"/>
      <c r="AX613" s="95"/>
      <c r="AY613" s="73"/>
      <c r="AZ613" s="73"/>
      <c r="BA613" s="95"/>
      <c r="BB613" s="95"/>
      <c r="BC613" s="73"/>
      <c r="BD613" s="73"/>
      <c r="BE613" s="95"/>
      <c r="BF613" s="95"/>
      <c r="BG613" s="73"/>
      <c r="BH613" s="73"/>
      <c r="BI613" s="95"/>
      <c r="BJ613" s="95"/>
      <c r="BK613" s="73"/>
      <c r="BL613" s="73"/>
      <c r="BM613" s="95"/>
      <c r="BN613" s="95"/>
      <c r="BO613" s="73"/>
      <c r="BP613" s="73"/>
      <c r="BQ613" s="95"/>
      <c r="BR613" s="95"/>
      <c r="BS613" s="73"/>
      <c r="BT613" s="73"/>
      <c r="BU613" s="95"/>
      <c r="BV613" s="95"/>
      <c r="BW613" s="73"/>
      <c r="BX613" s="73"/>
      <c r="BY613" s="95"/>
      <c r="BZ613" s="95"/>
      <c r="CA613" s="73"/>
      <c r="CB613" s="73"/>
      <c r="CC613" s="95"/>
      <c r="CD613" s="9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9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23"/>
      <c r="I614" s="73"/>
      <c r="J614" s="73"/>
      <c r="K614" s="73"/>
      <c r="L614" s="73"/>
      <c r="M614" s="73"/>
      <c r="N614" s="73"/>
      <c r="O614" s="73"/>
      <c r="P614" s="73"/>
      <c r="Q614" s="73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73"/>
      <c r="AE614" s="73"/>
      <c r="AF614" s="73"/>
      <c r="AG614" s="95"/>
      <c r="AH614" s="95"/>
      <c r="AI614" s="73"/>
      <c r="AJ614" s="73"/>
      <c r="AK614" s="95"/>
      <c r="AL614" s="95"/>
      <c r="AM614" s="73"/>
      <c r="AN614" s="73"/>
      <c r="AO614" s="95"/>
      <c r="AP614" s="95"/>
      <c r="AQ614" s="73"/>
      <c r="AR614" s="73"/>
      <c r="AS614" s="95"/>
      <c r="AT614" s="95"/>
      <c r="AU614" s="73"/>
      <c r="AV614" s="73"/>
      <c r="AW614" s="95"/>
      <c r="AX614" s="95"/>
      <c r="AY614" s="73"/>
      <c r="AZ614" s="73"/>
      <c r="BA614" s="95"/>
      <c r="BB614" s="95"/>
      <c r="BC614" s="73"/>
      <c r="BD614" s="73"/>
      <c r="BE614" s="95"/>
      <c r="BF614" s="95"/>
      <c r="BG614" s="73"/>
      <c r="BH614" s="73"/>
      <c r="BI614" s="95"/>
      <c r="BJ614" s="95"/>
      <c r="BK614" s="73"/>
      <c r="BL614" s="73"/>
      <c r="BM614" s="95"/>
      <c r="BN614" s="95"/>
      <c r="BO614" s="73"/>
      <c r="BP614" s="73"/>
      <c r="BQ614" s="95"/>
      <c r="BR614" s="95"/>
      <c r="BS614" s="73"/>
      <c r="BT614" s="73"/>
      <c r="BU614" s="95"/>
      <c r="BV614" s="95"/>
      <c r="BW614" s="73"/>
      <c r="BX614" s="73"/>
      <c r="BY614" s="95"/>
      <c r="BZ614" s="95"/>
      <c r="CA614" s="73"/>
      <c r="CB614" s="73"/>
      <c r="CC614" s="95"/>
      <c r="CD614" s="9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9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23"/>
      <c r="I615" s="73"/>
      <c r="J615" s="73"/>
      <c r="K615" s="73"/>
      <c r="L615" s="73"/>
      <c r="M615" s="73"/>
      <c r="N615" s="73"/>
      <c r="O615" s="73"/>
      <c r="P615" s="73"/>
      <c r="Q615" s="73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73"/>
      <c r="AE615" s="73"/>
      <c r="AF615" s="73"/>
      <c r="AG615" s="95"/>
      <c r="AH615" s="95"/>
      <c r="AI615" s="73"/>
      <c r="AJ615" s="73"/>
      <c r="AK615" s="95"/>
      <c r="AL615" s="95"/>
      <c r="AM615" s="73"/>
      <c r="AN615" s="73"/>
      <c r="AO615" s="95"/>
      <c r="AP615" s="95"/>
      <c r="AQ615" s="73"/>
      <c r="AR615" s="73"/>
      <c r="AS615" s="95"/>
      <c r="AT615" s="95"/>
      <c r="AU615" s="73"/>
      <c r="AV615" s="73"/>
      <c r="AW615" s="95"/>
      <c r="AX615" s="95"/>
      <c r="AY615" s="73"/>
      <c r="AZ615" s="73"/>
      <c r="BA615" s="95"/>
      <c r="BB615" s="95"/>
      <c r="BC615" s="73"/>
      <c r="BD615" s="73"/>
      <c r="BE615" s="95"/>
      <c r="BF615" s="95"/>
      <c r="BG615" s="73"/>
      <c r="BH615" s="73"/>
      <c r="BI615" s="95"/>
      <c r="BJ615" s="95"/>
      <c r="BK615" s="73"/>
      <c r="BL615" s="73"/>
      <c r="BM615" s="95"/>
      <c r="BN615" s="95"/>
      <c r="BO615" s="73"/>
      <c r="BP615" s="73"/>
      <c r="BQ615" s="95"/>
      <c r="BR615" s="95"/>
      <c r="BS615" s="73"/>
      <c r="BT615" s="73"/>
      <c r="BU615" s="95"/>
      <c r="BV615" s="95"/>
      <c r="BW615" s="73"/>
      <c r="BX615" s="73"/>
      <c r="BY615" s="95"/>
      <c r="BZ615" s="95"/>
      <c r="CA615" s="73"/>
      <c r="CB615" s="73"/>
      <c r="CC615" s="95"/>
      <c r="CD615" s="9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9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23"/>
      <c r="I616" s="73"/>
      <c r="J616" s="73"/>
      <c r="K616" s="73"/>
      <c r="L616" s="73"/>
      <c r="M616" s="73"/>
      <c r="N616" s="73"/>
      <c r="O616" s="73"/>
      <c r="P616" s="73"/>
      <c r="Q616" s="73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73"/>
      <c r="AE616" s="73"/>
      <c r="AF616" s="73"/>
      <c r="AG616" s="95"/>
      <c r="AH616" s="95"/>
      <c r="AI616" s="73"/>
      <c r="AJ616" s="73"/>
      <c r="AK616" s="95"/>
      <c r="AL616" s="95"/>
      <c r="AM616" s="73"/>
      <c r="AN616" s="73"/>
      <c r="AO616" s="95"/>
      <c r="AP616" s="95"/>
      <c r="AQ616" s="73"/>
      <c r="AR616" s="73"/>
      <c r="AS616" s="95"/>
      <c r="AT616" s="95"/>
      <c r="AU616" s="73"/>
      <c r="AV616" s="73"/>
      <c r="AW616" s="95"/>
      <c r="AX616" s="95"/>
      <c r="AY616" s="73"/>
      <c r="AZ616" s="73"/>
      <c r="BA616" s="95"/>
      <c r="BB616" s="95"/>
      <c r="BC616" s="73"/>
      <c r="BD616" s="73"/>
      <c r="BE616" s="95"/>
      <c r="BF616" s="95"/>
      <c r="BG616" s="73"/>
      <c r="BH616" s="73"/>
      <c r="BI616" s="95"/>
      <c r="BJ616" s="95"/>
      <c r="BK616" s="73"/>
      <c r="BL616" s="73"/>
      <c r="BM616" s="95"/>
      <c r="BN616" s="95"/>
      <c r="BO616" s="73"/>
      <c r="BP616" s="73"/>
      <c r="BQ616" s="95"/>
      <c r="BR616" s="95"/>
      <c r="BS616" s="73"/>
      <c r="BT616" s="73"/>
      <c r="BU616" s="95"/>
      <c r="BV616" s="95"/>
      <c r="BW616" s="73"/>
      <c r="BX616" s="73"/>
      <c r="BY616" s="95"/>
      <c r="BZ616" s="95"/>
      <c r="CA616" s="73"/>
      <c r="CB616" s="73"/>
      <c r="CC616" s="95"/>
      <c r="CD616" s="9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9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23"/>
      <c r="I617" s="73"/>
      <c r="J617" s="73"/>
      <c r="K617" s="73"/>
      <c r="L617" s="73"/>
      <c r="M617" s="73"/>
      <c r="N617" s="73"/>
      <c r="O617" s="73"/>
      <c r="P617" s="73"/>
      <c r="Q617" s="73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73"/>
      <c r="AE617" s="73"/>
      <c r="AF617" s="73"/>
      <c r="AG617" s="95"/>
      <c r="AH617" s="95"/>
      <c r="AI617" s="73"/>
      <c r="AJ617" s="73"/>
      <c r="AK617" s="95"/>
      <c r="AL617" s="95"/>
      <c r="AM617" s="73"/>
      <c r="AN617" s="73"/>
      <c r="AO617" s="95"/>
      <c r="AP617" s="95"/>
      <c r="AQ617" s="73"/>
      <c r="AR617" s="73"/>
      <c r="AS617" s="95"/>
      <c r="AT617" s="95"/>
      <c r="AU617" s="73"/>
      <c r="AV617" s="73"/>
      <c r="AW617" s="95"/>
      <c r="AX617" s="95"/>
      <c r="AY617" s="73"/>
      <c r="AZ617" s="73"/>
      <c r="BA617" s="95"/>
      <c r="BB617" s="95"/>
      <c r="BC617" s="73"/>
      <c r="BD617" s="73"/>
      <c r="BE617" s="95"/>
      <c r="BF617" s="95"/>
      <c r="BG617" s="73"/>
      <c r="BH617" s="73"/>
      <c r="BI617" s="95"/>
      <c r="BJ617" s="95"/>
      <c r="BK617" s="73"/>
      <c r="BL617" s="73"/>
      <c r="BM617" s="95"/>
      <c r="BN617" s="95"/>
      <c r="BO617" s="73"/>
      <c r="BP617" s="73"/>
      <c r="BQ617" s="95"/>
      <c r="BR617" s="95"/>
      <c r="BS617" s="73"/>
      <c r="BT617" s="73"/>
      <c r="BU617" s="95"/>
      <c r="BV617" s="95"/>
      <c r="BW617" s="73"/>
      <c r="BX617" s="73"/>
      <c r="BY617" s="95"/>
      <c r="BZ617" s="95"/>
      <c r="CA617" s="73"/>
      <c r="CB617" s="73"/>
      <c r="CC617" s="95"/>
      <c r="CD617" s="9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9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23"/>
      <c r="I618" s="73"/>
      <c r="J618" s="73"/>
      <c r="K618" s="73"/>
      <c r="L618" s="73"/>
      <c r="M618" s="73"/>
      <c r="N618" s="73"/>
      <c r="O618" s="73"/>
      <c r="P618" s="73"/>
      <c r="Q618" s="73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73"/>
      <c r="AE618" s="73"/>
      <c r="AF618" s="73"/>
      <c r="AG618" s="95"/>
      <c r="AH618" s="95"/>
      <c r="AI618" s="73"/>
      <c r="AJ618" s="73"/>
      <c r="AK618" s="95"/>
      <c r="AL618" s="95"/>
      <c r="AM618" s="73"/>
      <c r="AN618" s="73"/>
      <c r="AO618" s="95"/>
      <c r="AP618" s="95"/>
      <c r="AQ618" s="73"/>
      <c r="AR618" s="73"/>
      <c r="AS618" s="95"/>
      <c r="AT618" s="95"/>
      <c r="AU618" s="73"/>
      <c r="AV618" s="73"/>
      <c r="AW618" s="95"/>
      <c r="AX618" s="95"/>
      <c r="AY618" s="73"/>
      <c r="AZ618" s="73"/>
      <c r="BA618" s="95"/>
      <c r="BB618" s="95"/>
      <c r="BC618" s="73"/>
      <c r="BD618" s="73"/>
      <c r="BE618" s="95"/>
      <c r="BF618" s="95"/>
      <c r="BG618" s="73"/>
      <c r="BH618" s="73"/>
      <c r="BI618" s="95"/>
      <c r="BJ618" s="95"/>
      <c r="BK618" s="73"/>
      <c r="BL618" s="73"/>
      <c r="BM618" s="95"/>
      <c r="BN618" s="95"/>
      <c r="BO618" s="73"/>
      <c r="BP618" s="73"/>
      <c r="BQ618" s="95"/>
      <c r="BR618" s="95"/>
      <c r="BS618" s="73"/>
      <c r="BT618" s="73"/>
      <c r="BU618" s="95"/>
      <c r="BV618" s="95"/>
      <c r="BW618" s="73"/>
      <c r="BX618" s="73"/>
      <c r="BY618" s="95"/>
      <c r="BZ618" s="95"/>
      <c r="CA618" s="73"/>
      <c r="CB618" s="73"/>
      <c r="CC618" s="95"/>
      <c r="CD618" s="9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9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23"/>
      <c r="I619" s="73"/>
      <c r="J619" s="73"/>
      <c r="K619" s="73"/>
      <c r="L619" s="73"/>
      <c r="M619" s="73"/>
      <c r="N619" s="73"/>
      <c r="O619" s="73"/>
      <c r="P619" s="73"/>
      <c r="Q619" s="73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73"/>
      <c r="AE619" s="73"/>
      <c r="AF619" s="73"/>
      <c r="AG619" s="95"/>
      <c r="AH619" s="95"/>
      <c r="AI619" s="73"/>
      <c r="AJ619" s="73"/>
      <c r="AK619" s="95"/>
      <c r="AL619" s="95"/>
      <c r="AM619" s="73"/>
      <c r="AN619" s="73"/>
      <c r="AO619" s="95"/>
      <c r="AP619" s="95"/>
      <c r="AQ619" s="73"/>
      <c r="AR619" s="73"/>
      <c r="AS619" s="95"/>
      <c r="AT619" s="95"/>
      <c r="AU619" s="73"/>
      <c r="AV619" s="73"/>
      <c r="AW619" s="95"/>
      <c r="AX619" s="95"/>
      <c r="AY619" s="73"/>
      <c r="AZ619" s="73"/>
      <c r="BA619" s="95"/>
      <c r="BB619" s="95"/>
      <c r="BC619" s="73"/>
      <c r="BD619" s="73"/>
      <c r="BE619" s="95"/>
      <c r="BF619" s="95"/>
      <c r="BG619" s="73"/>
      <c r="BH619" s="73"/>
      <c r="BI619" s="95"/>
      <c r="BJ619" s="95"/>
      <c r="BK619" s="73"/>
      <c r="BL619" s="73"/>
      <c r="BM619" s="95"/>
      <c r="BN619" s="95"/>
      <c r="BO619" s="73"/>
      <c r="BP619" s="73"/>
      <c r="BQ619" s="95"/>
      <c r="BR619" s="95"/>
      <c r="BS619" s="73"/>
      <c r="BT619" s="73"/>
      <c r="BU619" s="95"/>
      <c r="BV619" s="95"/>
      <c r="BW619" s="73"/>
      <c r="BX619" s="73"/>
      <c r="BY619" s="95"/>
      <c r="BZ619" s="95"/>
      <c r="CA619" s="73"/>
      <c r="CB619" s="73"/>
      <c r="CC619" s="95"/>
      <c r="CD619" s="9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9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23"/>
      <c r="I620" s="73"/>
      <c r="J620" s="73"/>
      <c r="K620" s="73"/>
      <c r="L620" s="73"/>
      <c r="M620" s="73"/>
      <c r="N620" s="73"/>
      <c r="O620" s="73"/>
      <c r="P620" s="73"/>
      <c r="Q620" s="73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73"/>
      <c r="AE620" s="73"/>
      <c r="AF620" s="73"/>
      <c r="AG620" s="95"/>
      <c r="AH620" s="95"/>
      <c r="AI620" s="73"/>
      <c r="AJ620" s="73"/>
      <c r="AK620" s="95"/>
      <c r="AL620" s="95"/>
      <c r="AM620" s="73"/>
      <c r="AN620" s="73"/>
      <c r="AO620" s="95"/>
      <c r="AP620" s="95"/>
      <c r="AQ620" s="73"/>
      <c r="AR620" s="73"/>
      <c r="AS620" s="95"/>
      <c r="AT620" s="95"/>
      <c r="AU620" s="73"/>
      <c r="AV620" s="73"/>
      <c r="AW620" s="95"/>
      <c r="AX620" s="95"/>
      <c r="AY620" s="73"/>
      <c r="AZ620" s="73"/>
      <c r="BA620" s="95"/>
      <c r="BB620" s="95"/>
      <c r="BC620" s="73"/>
      <c r="BD620" s="73"/>
      <c r="BE620" s="95"/>
      <c r="BF620" s="95"/>
      <c r="BG620" s="73"/>
      <c r="BH620" s="73"/>
      <c r="BI620" s="95"/>
      <c r="BJ620" s="95"/>
      <c r="BK620" s="73"/>
      <c r="BL620" s="73"/>
      <c r="BM620" s="95"/>
      <c r="BN620" s="95"/>
      <c r="BO620" s="73"/>
      <c r="BP620" s="73"/>
      <c r="BQ620" s="95"/>
      <c r="BR620" s="95"/>
      <c r="BS620" s="73"/>
      <c r="BT620" s="73"/>
      <c r="BU620" s="95"/>
      <c r="BV620" s="95"/>
      <c r="BW620" s="73"/>
      <c r="BX620" s="73"/>
      <c r="BY620" s="95"/>
      <c r="BZ620" s="95"/>
      <c r="CA620" s="73"/>
      <c r="CB620" s="73"/>
      <c r="CC620" s="95"/>
      <c r="CD620" s="9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9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23"/>
      <c r="I621" s="73"/>
      <c r="J621" s="73"/>
      <c r="K621" s="73"/>
      <c r="L621" s="73"/>
      <c r="M621" s="73"/>
      <c r="N621" s="73"/>
      <c r="O621" s="73"/>
      <c r="P621" s="73"/>
      <c r="Q621" s="73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73"/>
      <c r="AE621" s="73"/>
      <c r="AF621" s="73"/>
      <c r="AG621" s="95"/>
      <c r="AH621" s="95"/>
      <c r="AI621" s="73"/>
      <c r="AJ621" s="73"/>
      <c r="AK621" s="95"/>
      <c r="AL621" s="95"/>
      <c r="AM621" s="73"/>
      <c r="AN621" s="73"/>
      <c r="AO621" s="95"/>
      <c r="AP621" s="95"/>
      <c r="AQ621" s="73"/>
      <c r="AR621" s="73"/>
      <c r="AS621" s="95"/>
      <c r="AT621" s="95"/>
      <c r="AU621" s="73"/>
      <c r="AV621" s="73"/>
      <c r="AW621" s="95"/>
      <c r="AX621" s="95"/>
      <c r="AY621" s="73"/>
      <c r="AZ621" s="73"/>
      <c r="BA621" s="95"/>
      <c r="BB621" s="95"/>
      <c r="BC621" s="73"/>
      <c r="BD621" s="73"/>
      <c r="BE621" s="95"/>
      <c r="BF621" s="95"/>
      <c r="BG621" s="73"/>
      <c r="BH621" s="73"/>
      <c r="BI621" s="95"/>
      <c r="BJ621" s="95"/>
      <c r="BK621" s="73"/>
      <c r="BL621" s="73"/>
      <c r="BM621" s="95"/>
      <c r="BN621" s="95"/>
      <c r="BO621" s="73"/>
      <c r="BP621" s="73"/>
      <c r="BQ621" s="95"/>
      <c r="BR621" s="95"/>
      <c r="BS621" s="73"/>
      <c r="BT621" s="73"/>
      <c r="BU621" s="95"/>
      <c r="BV621" s="95"/>
      <c r="BW621" s="73"/>
      <c r="BX621" s="73"/>
      <c r="BY621" s="95"/>
      <c r="BZ621" s="95"/>
      <c r="CA621" s="73"/>
      <c r="CB621" s="73"/>
      <c r="CC621" s="95"/>
      <c r="CD621" s="9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9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23"/>
      <c r="I622" s="73"/>
      <c r="J622" s="73"/>
      <c r="K622" s="73"/>
      <c r="L622" s="73"/>
      <c r="M622" s="73"/>
      <c r="N622" s="73"/>
      <c r="O622" s="73"/>
      <c r="P622" s="73"/>
      <c r="Q622" s="73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73"/>
      <c r="AE622" s="73"/>
      <c r="AF622" s="73"/>
      <c r="AG622" s="95"/>
      <c r="AH622" s="95"/>
      <c r="AI622" s="73"/>
      <c r="AJ622" s="73"/>
      <c r="AK622" s="95"/>
      <c r="AL622" s="95"/>
      <c r="AM622" s="73"/>
      <c r="AN622" s="73"/>
      <c r="AO622" s="95"/>
      <c r="AP622" s="95"/>
      <c r="AQ622" s="73"/>
      <c r="AR622" s="73"/>
      <c r="AS622" s="95"/>
      <c r="AT622" s="95"/>
      <c r="AU622" s="73"/>
      <c r="AV622" s="73"/>
      <c r="AW622" s="95"/>
      <c r="AX622" s="95"/>
      <c r="AY622" s="73"/>
      <c r="AZ622" s="73"/>
      <c r="BA622" s="95"/>
      <c r="BB622" s="95"/>
      <c r="BC622" s="73"/>
      <c r="BD622" s="73"/>
      <c r="BE622" s="95"/>
      <c r="BF622" s="95"/>
      <c r="BG622" s="73"/>
      <c r="BH622" s="73"/>
      <c r="BI622" s="95"/>
      <c r="BJ622" s="95"/>
      <c r="BK622" s="73"/>
      <c r="BL622" s="73"/>
      <c r="BM622" s="95"/>
      <c r="BN622" s="95"/>
      <c r="BO622" s="73"/>
      <c r="BP622" s="73"/>
      <c r="BQ622" s="95"/>
      <c r="BR622" s="95"/>
      <c r="BS622" s="73"/>
      <c r="BT622" s="73"/>
      <c r="BU622" s="95"/>
      <c r="BV622" s="95"/>
      <c r="BW622" s="73"/>
      <c r="BX622" s="73"/>
      <c r="BY622" s="95"/>
      <c r="BZ622" s="95"/>
      <c r="CA622" s="73"/>
      <c r="CB622" s="73"/>
      <c r="CC622" s="95"/>
      <c r="CD622" s="9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9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23"/>
      <c r="I623" s="73"/>
      <c r="J623" s="73"/>
      <c r="K623" s="73"/>
      <c r="L623" s="73"/>
      <c r="M623" s="73"/>
      <c r="N623" s="73"/>
      <c r="O623" s="73"/>
      <c r="P623" s="73"/>
      <c r="Q623" s="73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73"/>
      <c r="AE623" s="73"/>
      <c r="AF623" s="73"/>
      <c r="AG623" s="95"/>
      <c r="AH623" s="95"/>
      <c r="AI623" s="73"/>
      <c r="AJ623" s="73"/>
      <c r="AK623" s="95"/>
      <c r="AL623" s="95"/>
      <c r="AM623" s="73"/>
      <c r="AN623" s="73"/>
      <c r="AO623" s="95"/>
      <c r="AP623" s="95"/>
      <c r="AQ623" s="73"/>
      <c r="AR623" s="73"/>
      <c r="AS623" s="95"/>
      <c r="AT623" s="95"/>
      <c r="AU623" s="73"/>
      <c r="AV623" s="73"/>
      <c r="AW623" s="95"/>
      <c r="AX623" s="95"/>
      <c r="AY623" s="73"/>
      <c r="AZ623" s="73"/>
      <c r="BA623" s="95"/>
      <c r="BB623" s="95"/>
      <c r="BC623" s="73"/>
      <c r="BD623" s="73"/>
      <c r="BE623" s="95"/>
      <c r="BF623" s="95"/>
      <c r="BG623" s="73"/>
      <c r="BH623" s="73"/>
      <c r="BI623" s="95"/>
      <c r="BJ623" s="95"/>
      <c r="BK623" s="73"/>
      <c r="BL623" s="73"/>
      <c r="BM623" s="95"/>
      <c r="BN623" s="95"/>
      <c r="BO623" s="73"/>
      <c r="BP623" s="73"/>
      <c r="BQ623" s="95"/>
      <c r="BR623" s="95"/>
      <c r="BS623" s="73"/>
      <c r="BT623" s="73"/>
      <c r="BU623" s="95"/>
      <c r="BV623" s="95"/>
      <c r="BW623" s="73"/>
      <c r="BX623" s="73"/>
      <c r="BY623" s="95"/>
      <c r="BZ623" s="95"/>
      <c r="CA623" s="73"/>
      <c r="CB623" s="73"/>
      <c r="CC623" s="95"/>
      <c r="CD623" s="9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9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23"/>
      <c r="I624" s="73"/>
      <c r="J624" s="73"/>
      <c r="K624" s="73"/>
      <c r="L624" s="73"/>
      <c r="M624" s="73"/>
      <c r="N624" s="73"/>
      <c r="O624" s="73"/>
      <c r="P624" s="73"/>
      <c r="Q624" s="73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73"/>
      <c r="AE624" s="73"/>
      <c r="AF624" s="73"/>
      <c r="AG624" s="95"/>
      <c r="AH624" s="95"/>
      <c r="AI624" s="73"/>
      <c r="AJ624" s="73"/>
      <c r="AK624" s="95"/>
      <c r="AL624" s="95"/>
      <c r="AM624" s="73"/>
      <c r="AN624" s="73"/>
      <c r="AO624" s="95"/>
      <c r="AP624" s="95"/>
      <c r="AQ624" s="73"/>
      <c r="AR624" s="73"/>
      <c r="AS624" s="95"/>
      <c r="AT624" s="95"/>
      <c r="AU624" s="73"/>
      <c r="AV624" s="73"/>
      <c r="AW624" s="95"/>
      <c r="AX624" s="95"/>
      <c r="AY624" s="73"/>
      <c r="AZ624" s="73"/>
      <c r="BA624" s="95"/>
      <c r="BB624" s="95"/>
      <c r="BC624" s="73"/>
      <c r="BD624" s="73"/>
      <c r="BE624" s="95"/>
      <c r="BF624" s="95"/>
      <c r="BG624" s="73"/>
      <c r="BH624" s="73"/>
      <c r="BI624" s="95"/>
      <c r="BJ624" s="95"/>
      <c r="BK624" s="73"/>
      <c r="BL624" s="73"/>
      <c r="BM624" s="95"/>
      <c r="BN624" s="95"/>
      <c r="BO624" s="73"/>
      <c r="BP624" s="73"/>
      <c r="BQ624" s="95"/>
      <c r="BR624" s="95"/>
      <c r="BS624" s="73"/>
      <c r="BT624" s="73"/>
      <c r="BU624" s="95"/>
      <c r="BV624" s="95"/>
      <c r="BW624" s="73"/>
      <c r="BX624" s="73"/>
      <c r="BY624" s="95"/>
      <c r="BZ624" s="95"/>
      <c r="CA624" s="73"/>
      <c r="CB624" s="73"/>
      <c r="CC624" s="95"/>
      <c r="CD624" s="9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9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23"/>
      <c r="I625" s="73"/>
      <c r="J625" s="73"/>
      <c r="K625" s="73"/>
      <c r="L625" s="73"/>
      <c r="M625" s="73"/>
      <c r="N625" s="73"/>
      <c r="O625" s="73"/>
      <c r="P625" s="73"/>
      <c r="Q625" s="73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73"/>
      <c r="AE625" s="73"/>
      <c r="AF625" s="73"/>
      <c r="AG625" s="95"/>
      <c r="AH625" s="95"/>
      <c r="AI625" s="73"/>
      <c r="AJ625" s="73"/>
      <c r="AK625" s="95"/>
      <c r="AL625" s="95"/>
      <c r="AM625" s="73"/>
      <c r="AN625" s="73"/>
      <c r="AO625" s="95"/>
      <c r="AP625" s="95"/>
      <c r="AQ625" s="73"/>
      <c r="AR625" s="73"/>
      <c r="AS625" s="95"/>
      <c r="AT625" s="95"/>
      <c r="AU625" s="73"/>
      <c r="AV625" s="73"/>
      <c r="AW625" s="95"/>
      <c r="AX625" s="95"/>
      <c r="AY625" s="73"/>
      <c r="AZ625" s="73"/>
      <c r="BA625" s="95"/>
      <c r="BB625" s="95"/>
      <c r="BC625" s="73"/>
      <c r="BD625" s="73"/>
      <c r="BE625" s="95"/>
      <c r="BF625" s="95"/>
      <c r="BG625" s="73"/>
      <c r="BH625" s="73"/>
      <c r="BI625" s="95"/>
      <c r="BJ625" s="95"/>
      <c r="BK625" s="73"/>
      <c r="BL625" s="73"/>
      <c r="BM625" s="95"/>
      <c r="BN625" s="95"/>
      <c r="BO625" s="73"/>
      <c r="BP625" s="73"/>
      <c r="BQ625" s="95"/>
      <c r="BR625" s="95"/>
      <c r="BS625" s="73"/>
      <c r="BT625" s="73"/>
      <c r="BU625" s="95"/>
      <c r="BV625" s="95"/>
      <c r="BW625" s="73"/>
      <c r="BX625" s="73"/>
      <c r="BY625" s="95"/>
      <c r="BZ625" s="95"/>
      <c r="CA625" s="73"/>
      <c r="CB625" s="73"/>
      <c r="CC625" s="95"/>
      <c r="CD625" s="9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9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23"/>
      <c r="I626" s="73"/>
      <c r="J626" s="73"/>
      <c r="K626" s="73"/>
      <c r="L626" s="73"/>
      <c r="M626" s="73"/>
      <c r="N626" s="73"/>
      <c r="O626" s="73"/>
      <c r="P626" s="73"/>
      <c r="Q626" s="73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73"/>
      <c r="AE626" s="73"/>
      <c r="AF626" s="73"/>
      <c r="AG626" s="95"/>
      <c r="AH626" s="95"/>
      <c r="AI626" s="73"/>
      <c r="AJ626" s="73"/>
      <c r="AK626" s="95"/>
      <c r="AL626" s="95"/>
      <c r="AM626" s="73"/>
      <c r="AN626" s="73"/>
      <c r="AO626" s="95"/>
      <c r="AP626" s="95"/>
      <c r="AQ626" s="73"/>
      <c r="AR626" s="73"/>
      <c r="AS626" s="95"/>
      <c r="AT626" s="95"/>
      <c r="AU626" s="73"/>
      <c r="AV626" s="73"/>
      <c r="AW626" s="95"/>
      <c r="AX626" s="95"/>
      <c r="AY626" s="73"/>
      <c r="AZ626" s="73"/>
      <c r="BA626" s="95"/>
      <c r="BB626" s="95"/>
      <c r="BC626" s="73"/>
      <c r="BD626" s="73"/>
      <c r="BE626" s="95"/>
      <c r="BF626" s="95"/>
      <c r="BG626" s="73"/>
      <c r="BH626" s="73"/>
      <c r="BI626" s="95"/>
      <c r="BJ626" s="95"/>
      <c r="BK626" s="73"/>
      <c r="BL626" s="73"/>
      <c r="BM626" s="95"/>
      <c r="BN626" s="95"/>
      <c r="BO626" s="73"/>
      <c r="BP626" s="73"/>
      <c r="BQ626" s="95"/>
      <c r="BR626" s="95"/>
      <c r="BS626" s="73"/>
      <c r="BT626" s="73"/>
      <c r="BU626" s="95"/>
      <c r="BV626" s="95"/>
      <c r="BW626" s="73"/>
      <c r="BX626" s="73"/>
      <c r="BY626" s="95"/>
      <c r="BZ626" s="95"/>
      <c r="CA626" s="73"/>
      <c r="CB626" s="73"/>
      <c r="CC626" s="95"/>
      <c r="CD626" s="9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9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23"/>
      <c r="I627" s="73"/>
      <c r="J627" s="73"/>
      <c r="K627" s="73"/>
      <c r="L627" s="73"/>
      <c r="M627" s="73"/>
      <c r="N627" s="73"/>
      <c r="O627" s="73"/>
      <c r="P627" s="73"/>
      <c r="Q627" s="73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73"/>
      <c r="AE627" s="73"/>
      <c r="AF627" s="73"/>
      <c r="AG627" s="95"/>
      <c r="AH627" s="95"/>
      <c r="AI627" s="73"/>
      <c r="AJ627" s="73"/>
      <c r="AK627" s="95"/>
      <c r="AL627" s="95"/>
      <c r="AM627" s="73"/>
      <c r="AN627" s="73"/>
      <c r="AO627" s="95"/>
      <c r="AP627" s="95"/>
      <c r="AQ627" s="73"/>
      <c r="AR627" s="73"/>
      <c r="AS627" s="95"/>
      <c r="AT627" s="95"/>
      <c r="AU627" s="73"/>
      <c r="AV627" s="73"/>
      <c r="AW627" s="95"/>
      <c r="AX627" s="95"/>
      <c r="AY627" s="73"/>
      <c r="AZ627" s="73"/>
      <c r="BA627" s="95"/>
      <c r="BB627" s="95"/>
      <c r="BC627" s="73"/>
      <c r="BD627" s="73"/>
      <c r="BE627" s="95"/>
      <c r="BF627" s="95"/>
      <c r="BG627" s="73"/>
      <c r="BH627" s="73"/>
      <c r="BI627" s="95"/>
      <c r="BJ627" s="95"/>
      <c r="BK627" s="73"/>
      <c r="BL627" s="73"/>
      <c r="BM627" s="95"/>
      <c r="BN627" s="95"/>
      <c r="BO627" s="73"/>
      <c r="BP627" s="73"/>
      <c r="BQ627" s="95"/>
      <c r="BR627" s="95"/>
      <c r="BS627" s="73"/>
      <c r="BT627" s="73"/>
      <c r="BU627" s="95"/>
      <c r="BV627" s="95"/>
      <c r="BW627" s="73"/>
      <c r="BX627" s="73"/>
      <c r="BY627" s="95"/>
      <c r="BZ627" s="95"/>
      <c r="CA627" s="73"/>
      <c r="CB627" s="73"/>
      <c r="CC627" s="95"/>
      <c r="CD627" s="9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9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23"/>
      <c r="I628" s="73"/>
      <c r="J628" s="73"/>
      <c r="K628" s="73"/>
      <c r="L628" s="73"/>
      <c r="M628" s="73"/>
      <c r="N628" s="73"/>
      <c r="O628" s="73"/>
      <c r="P628" s="73"/>
      <c r="Q628" s="73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73"/>
      <c r="AE628" s="73"/>
      <c r="AF628" s="73"/>
      <c r="AG628" s="95"/>
      <c r="AH628" s="95"/>
      <c r="AI628" s="73"/>
      <c r="AJ628" s="73"/>
      <c r="AK628" s="95"/>
      <c r="AL628" s="95"/>
      <c r="AM628" s="73"/>
      <c r="AN628" s="73"/>
      <c r="AO628" s="95"/>
      <c r="AP628" s="95"/>
      <c r="AQ628" s="73"/>
      <c r="AR628" s="73"/>
      <c r="AS628" s="95"/>
      <c r="AT628" s="95"/>
      <c r="AU628" s="73"/>
      <c r="AV628" s="73"/>
      <c r="AW628" s="95"/>
      <c r="AX628" s="95"/>
      <c r="AY628" s="73"/>
      <c r="AZ628" s="73"/>
      <c r="BA628" s="95"/>
      <c r="BB628" s="95"/>
      <c r="BC628" s="73"/>
      <c r="BD628" s="73"/>
      <c r="BE628" s="95"/>
      <c r="BF628" s="95"/>
      <c r="BG628" s="73"/>
      <c r="BH628" s="73"/>
      <c r="BI628" s="95"/>
      <c r="BJ628" s="95"/>
      <c r="BK628" s="73"/>
      <c r="BL628" s="73"/>
      <c r="BM628" s="95"/>
      <c r="BN628" s="95"/>
      <c r="BO628" s="73"/>
      <c r="BP628" s="73"/>
      <c r="BQ628" s="95"/>
      <c r="BR628" s="95"/>
      <c r="BS628" s="73"/>
      <c r="BT628" s="73"/>
      <c r="BU628" s="95"/>
      <c r="BV628" s="95"/>
      <c r="BW628" s="73"/>
      <c r="BX628" s="73"/>
      <c r="BY628" s="95"/>
      <c r="BZ628" s="95"/>
      <c r="CA628" s="73"/>
      <c r="CB628" s="73"/>
      <c r="CC628" s="95"/>
      <c r="CD628" s="9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9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23"/>
      <c r="I629" s="73"/>
      <c r="J629" s="73"/>
      <c r="K629" s="73"/>
      <c r="L629" s="73"/>
      <c r="M629" s="73"/>
      <c r="N629" s="73"/>
      <c r="O629" s="73"/>
      <c r="P629" s="73"/>
      <c r="Q629" s="73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73"/>
      <c r="AE629" s="73"/>
      <c r="AF629" s="73"/>
      <c r="AG629" s="95"/>
      <c r="AH629" s="95"/>
      <c r="AI629" s="73"/>
      <c r="AJ629" s="73"/>
      <c r="AK629" s="95"/>
      <c r="AL629" s="95"/>
      <c r="AM629" s="73"/>
      <c r="AN629" s="73"/>
      <c r="AO629" s="95"/>
      <c r="AP629" s="95"/>
      <c r="AQ629" s="73"/>
      <c r="AR629" s="73"/>
      <c r="AS629" s="95"/>
      <c r="AT629" s="95"/>
      <c r="AU629" s="73"/>
      <c r="AV629" s="73"/>
      <c r="AW629" s="95"/>
      <c r="AX629" s="95"/>
      <c r="AY629" s="73"/>
      <c r="AZ629" s="73"/>
      <c r="BA629" s="95"/>
      <c r="BB629" s="95"/>
      <c r="BC629" s="73"/>
      <c r="BD629" s="73"/>
      <c r="BE629" s="95"/>
      <c r="BF629" s="95"/>
      <c r="BG629" s="73"/>
      <c r="BH629" s="73"/>
      <c r="BI629" s="95"/>
      <c r="BJ629" s="95"/>
      <c r="BK629" s="73"/>
      <c r="BL629" s="73"/>
      <c r="BM629" s="95"/>
      <c r="BN629" s="95"/>
      <c r="BO629" s="73"/>
      <c r="BP629" s="73"/>
      <c r="BQ629" s="95"/>
      <c r="BR629" s="95"/>
      <c r="BS629" s="73"/>
      <c r="BT629" s="73"/>
      <c r="BU629" s="95"/>
      <c r="BV629" s="95"/>
      <c r="BW629" s="73"/>
      <c r="BX629" s="73"/>
      <c r="BY629" s="95"/>
      <c r="BZ629" s="95"/>
      <c r="CA629" s="73"/>
      <c r="CB629" s="73"/>
      <c r="CC629" s="95"/>
      <c r="CD629" s="9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9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23"/>
      <c r="I630" s="73"/>
      <c r="J630" s="73"/>
      <c r="K630" s="73"/>
      <c r="L630" s="73"/>
      <c r="M630" s="73"/>
      <c r="N630" s="73"/>
      <c r="O630" s="73"/>
      <c r="P630" s="73"/>
      <c r="Q630" s="73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73"/>
      <c r="AE630" s="73"/>
      <c r="AF630" s="73"/>
      <c r="AG630" s="95"/>
      <c r="AH630" s="95"/>
      <c r="AI630" s="73"/>
      <c r="AJ630" s="73"/>
      <c r="AK630" s="95"/>
      <c r="AL630" s="95"/>
      <c r="AM630" s="73"/>
      <c r="AN630" s="73"/>
      <c r="AO630" s="95"/>
      <c r="AP630" s="95"/>
      <c r="AQ630" s="73"/>
      <c r="AR630" s="73"/>
      <c r="AS630" s="95"/>
      <c r="AT630" s="95"/>
      <c r="AU630" s="73"/>
      <c r="AV630" s="73"/>
      <c r="AW630" s="95"/>
      <c r="AX630" s="95"/>
      <c r="AY630" s="73"/>
      <c r="AZ630" s="73"/>
      <c r="BA630" s="95"/>
      <c r="BB630" s="95"/>
      <c r="BC630" s="73"/>
      <c r="BD630" s="73"/>
      <c r="BE630" s="95"/>
      <c r="BF630" s="95"/>
      <c r="BG630" s="73"/>
      <c r="BH630" s="73"/>
      <c r="BI630" s="95"/>
      <c r="BJ630" s="95"/>
      <c r="BK630" s="73"/>
      <c r="BL630" s="73"/>
      <c r="BM630" s="95"/>
      <c r="BN630" s="95"/>
      <c r="BO630" s="73"/>
      <c r="BP630" s="73"/>
      <c r="BQ630" s="95"/>
      <c r="BR630" s="95"/>
      <c r="BS630" s="73"/>
      <c r="BT630" s="73"/>
      <c r="BU630" s="95"/>
      <c r="BV630" s="95"/>
      <c r="BW630" s="73"/>
      <c r="BX630" s="73"/>
      <c r="BY630" s="95"/>
      <c r="BZ630" s="95"/>
      <c r="CA630" s="73"/>
      <c r="CB630" s="73"/>
      <c r="CC630" s="95"/>
      <c r="CD630" s="9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9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23"/>
      <c r="I631" s="73"/>
      <c r="J631" s="73"/>
      <c r="K631" s="73"/>
      <c r="L631" s="73"/>
      <c r="M631" s="73"/>
      <c r="N631" s="73"/>
      <c r="O631" s="73"/>
      <c r="P631" s="73"/>
      <c r="Q631" s="73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73"/>
      <c r="AE631" s="73"/>
      <c r="AF631" s="73"/>
      <c r="AG631" s="95"/>
      <c r="AH631" s="95"/>
      <c r="AI631" s="73"/>
      <c r="AJ631" s="73"/>
      <c r="AK631" s="95"/>
      <c r="AL631" s="95"/>
      <c r="AM631" s="73"/>
      <c r="AN631" s="73"/>
      <c r="AO631" s="95"/>
      <c r="AP631" s="95"/>
      <c r="AQ631" s="73"/>
      <c r="AR631" s="73"/>
      <c r="AS631" s="95"/>
      <c r="AT631" s="95"/>
      <c r="AU631" s="73"/>
      <c r="AV631" s="73"/>
      <c r="AW631" s="95"/>
      <c r="AX631" s="95"/>
      <c r="AY631" s="73"/>
      <c r="AZ631" s="73"/>
      <c r="BA631" s="95"/>
      <c r="BB631" s="95"/>
      <c r="BC631" s="73"/>
      <c r="BD631" s="73"/>
      <c r="BE631" s="95"/>
      <c r="BF631" s="95"/>
      <c r="BG631" s="73"/>
      <c r="BH631" s="73"/>
      <c r="BI631" s="95"/>
      <c r="BJ631" s="95"/>
      <c r="BK631" s="73"/>
      <c r="BL631" s="73"/>
      <c r="BM631" s="95"/>
      <c r="BN631" s="95"/>
      <c r="BO631" s="73"/>
      <c r="BP631" s="73"/>
      <c r="BQ631" s="95"/>
      <c r="BR631" s="95"/>
      <c r="BS631" s="73"/>
      <c r="BT631" s="73"/>
      <c r="BU631" s="95"/>
      <c r="BV631" s="95"/>
      <c r="BW631" s="73"/>
      <c r="BX631" s="73"/>
      <c r="BY631" s="95"/>
      <c r="BZ631" s="95"/>
      <c r="CA631" s="73"/>
      <c r="CB631" s="73"/>
      <c r="CC631" s="95"/>
      <c r="CD631" s="9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9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23"/>
      <c r="I632" s="73"/>
      <c r="J632" s="73"/>
      <c r="K632" s="73"/>
      <c r="L632" s="73"/>
      <c r="M632" s="73"/>
      <c r="N632" s="73"/>
      <c r="O632" s="73"/>
      <c r="P632" s="73"/>
      <c r="Q632" s="73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73"/>
      <c r="AE632" s="73"/>
      <c r="AF632" s="73"/>
      <c r="AG632" s="95"/>
      <c r="AH632" s="95"/>
      <c r="AI632" s="73"/>
      <c r="AJ632" s="73"/>
      <c r="AK632" s="95"/>
      <c r="AL632" s="95"/>
      <c r="AM632" s="73"/>
      <c r="AN632" s="73"/>
      <c r="AO632" s="95"/>
      <c r="AP632" s="95"/>
      <c r="AQ632" s="73"/>
      <c r="AR632" s="73"/>
      <c r="AS632" s="95"/>
      <c r="AT632" s="95"/>
      <c r="AU632" s="73"/>
      <c r="AV632" s="73"/>
      <c r="AW632" s="95"/>
      <c r="AX632" s="95"/>
      <c r="AY632" s="73"/>
      <c r="AZ632" s="73"/>
      <c r="BA632" s="95"/>
      <c r="BB632" s="95"/>
      <c r="BC632" s="73"/>
      <c r="BD632" s="73"/>
      <c r="BE632" s="95"/>
      <c r="BF632" s="95"/>
      <c r="BG632" s="73"/>
      <c r="BH632" s="73"/>
      <c r="BI632" s="95"/>
      <c r="BJ632" s="95"/>
      <c r="BK632" s="73"/>
      <c r="BL632" s="73"/>
      <c r="BM632" s="95"/>
      <c r="BN632" s="95"/>
      <c r="BO632" s="73"/>
      <c r="BP632" s="73"/>
      <c r="BQ632" s="95"/>
      <c r="BR632" s="95"/>
      <c r="BS632" s="73"/>
      <c r="BT632" s="73"/>
      <c r="BU632" s="95"/>
      <c r="BV632" s="95"/>
      <c r="BW632" s="73"/>
      <c r="BX632" s="73"/>
      <c r="BY632" s="95"/>
      <c r="BZ632" s="95"/>
      <c r="CA632" s="73"/>
      <c r="CB632" s="73"/>
      <c r="CC632" s="95"/>
      <c r="CD632" s="9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9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23"/>
      <c r="I633" s="73"/>
      <c r="J633" s="73"/>
      <c r="K633" s="73"/>
      <c r="L633" s="73"/>
      <c r="M633" s="73"/>
      <c r="N633" s="73"/>
      <c r="O633" s="73"/>
      <c r="P633" s="73"/>
      <c r="Q633" s="73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73"/>
      <c r="AE633" s="73"/>
      <c r="AF633" s="73"/>
      <c r="AG633" s="95"/>
      <c r="AH633" s="95"/>
      <c r="AI633" s="73"/>
      <c r="AJ633" s="73"/>
      <c r="AK633" s="95"/>
      <c r="AL633" s="95"/>
      <c r="AM633" s="73"/>
      <c r="AN633" s="73"/>
      <c r="AO633" s="95"/>
      <c r="AP633" s="95"/>
      <c r="AQ633" s="73"/>
      <c r="AR633" s="73"/>
      <c r="AS633" s="95"/>
      <c r="AT633" s="95"/>
      <c r="AU633" s="73"/>
      <c r="AV633" s="73"/>
      <c r="AW633" s="95"/>
      <c r="AX633" s="95"/>
      <c r="AY633" s="73"/>
      <c r="AZ633" s="73"/>
      <c r="BA633" s="95"/>
      <c r="BB633" s="95"/>
      <c r="BC633" s="73"/>
      <c r="BD633" s="73"/>
      <c r="BE633" s="95"/>
      <c r="BF633" s="95"/>
      <c r="BG633" s="73"/>
      <c r="BH633" s="73"/>
      <c r="BI633" s="95"/>
      <c r="BJ633" s="95"/>
      <c r="BK633" s="73"/>
      <c r="BL633" s="73"/>
      <c r="BM633" s="95"/>
      <c r="BN633" s="95"/>
      <c r="BO633" s="73"/>
      <c r="BP633" s="73"/>
      <c r="BQ633" s="95"/>
      <c r="BR633" s="95"/>
      <c r="BS633" s="73"/>
      <c r="BT633" s="73"/>
      <c r="BU633" s="95"/>
      <c r="BV633" s="95"/>
      <c r="BW633" s="73"/>
      <c r="BX633" s="73"/>
      <c r="BY633" s="95"/>
      <c r="BZ633" s="95"/>
      <c r="CA633" s="73"/>
      <c r="CB633" s="73"/>
      <c r="CC633" s="95"/>
      <c r="CD633" s="9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9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23"/>
      <c r="I634" s="73"/>
      <c r="J634" s="73"/>
      <c r="K634" s="73"/>
      <c r="L634" s="73"/>
      <c r="M634" s="73"/>
      <c r="N634" s="73"/>
      <c r="O634" s="73"/>
      <c r="P634" s="73"/>
      <c r="Q634" s="73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73"/>
      <c r="AE634" s="73"/>
      <c r="AF634" s="73"/>
      <c r="AG634" s="95"/>
      <c r="AH634" s="95"/>
      <c r="AI634" s="73"/>
      <c r="AJ634" s="73"/>
      <c r="AK634" s="95"/>
      <c r="AL634" s="95"/>
      <c r="AM634" s="73"/>
      <c r="AN634" s="73"/>
      <c r="AO634" s="95"/>
      <c r="AP634" s="95"/>
      <c r="AQ634" s="73"/>
      <c r="AR634" s="73"/>
      <c r="AS634" s="95"/>
      <c r="AT634" s="95"/>
      <c r="AU634" s="73"/>
      <c r="AV634" s="73"/>
      <c r="AW634" s="95"/>
      <c r="AX634" s="95"/>
      <c r="AY634" s="73"/>
      <c r="AZ634" s="73"/>
      <c r="BA634" s="95"/>
      <c r="BB634" s="95"/>
      <c r="BC634" s="73"/>
      <c r="BD634" s="73"/>
      <c r="BE634" s="95"/>
      <c r="BF634" s="95"/>
      <c r="BG634" s="73"/>
      <c r="BH634" s="73"/>
      <c r="BI634" s="95"/>
      <c r="BJ634" s="95"/>
      <c r="BK634" s="73"/>
      <c r="BL634" s="73"/>
      <c r="BM634" s="95"/>
      <c r="BN634" s="95"/>
      <c r="BO634" s="73"/>
      <c r="BP634" s="73"/>
      <c r="BQ634" s="95"/>
      <c r="BR634" s="95"/>
      <c r="BS634" s="73"/>
      <c r="BT634" s="73"/>
      <c r="BU634" s="95"/>
      <c r="BV634" s="95"/>
      <c r="BW634" s="73"/>
      <c r="BX634" s="73"/>
      <c r="BY634" s="95"/>
      <c r="BZ634" s="95"/>
      <c r="CA634" s="73"/>
      <c r="CB634" s="73"/>
      <c r="CC634" s="95"/>
      <c r="CD634" s="9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9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23"/>
      <c r="I635" s="73"/>
      <c r="J635" s="73"/>
      <c r="K635" s="73"/>
      <c r="L635" s="73"/>
      <c r="M635" s="73"/>
      <c r="N635" s="73"/>
      <c r="O635" s="73"/>
      <c r="P635" s="73"/>
      <c r="Q635" s="73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73"/>
      <c r="AE635" s="73"/>
      <c r="AF635" s="73"/>
      <c r="AG635" s="95"/>
      <c r="AH635" s="95"/>
      <c r="AI635" s="73"/>
      <c r="AJ635" s="73"/>
      <c r="AK635" s="95"/>
      <c r="AL635" s="95"/>
      <c r="AM635" s="73"/>
      <c r="AN635" s="73"/>
      <c r="AO635" s="95"/>
      <c r="AP635" s="95"/>
      <c r="AQ635" s="73"/>
      <c r="AR635" s="73"/>
      <c r="AS635" s="95"/>
      <c r="AT635" s="95"/>
      <c r="AU635" s="73"/>
      <c r="AV635" s="73"/>
      <c r="AW635" s="95"/>
      <c r="AX635" s="95"/>
      <c r="AY635" s="73"/>
      <c r="AZ635" s="73"/>
      <c r="BA635" s="95"/>
      <c r="BB635" s="95"/>
      <c r="BC635" s="73"/>
      <c r="BD635" s="73"/>
      <c r="BE635" s="95"/>
      <c r="BF635" s="95"/>
      <c r="BG635" s="73"/>
      <c r="BH635" s="73"/>
      <c r="BI635" s="95"/>
      <c r="BJ635" s="95"/>
      <c r="BK635" s="73"/>
      <c r="BL635" s="73"/>
      <c r="BM635" s="95"/>
      <c r="BN635" s="95"/>
      <c r="BO635" s="73"/>
      <c r="BP635" s="73"/>
      <c r="BQ635" s="95"/>
      <c r="BR635" s="95"/>
      <c r="BS635" s="73"/>
      <c r="BT635" s="73"/>
      <c r="BU635" s="95"/>
      <c r="BV635" s="95"/>
      <c r="BW635" s="73"/>
      <c r="BX635" s="73"/>
      <c r="BY635" s="95"/>
      <c r="BZ635" s="95"/>
      <c r="CA635" s="73"/>
      <c r="CB635" s="73"/>
      <c r="CC635" s="95"/>
      <c r="CD635" s="9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9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23"/>
      <c r="I636" s="73"/>
      <c r="J636" s="73"/>
      <c r="K636" s="73"/>
      <c r="L636" s="73"/>
      <c r="M636" s="73"/>
      <c r="N636" s="73"/>
      <c r="O636" s="73"/>
      <c r="P636" s="73"/>
      <c r="Q636" s="73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73"/>
      <c r="AE636" s="73"/>
      <c r="AF636" s="73"/>
      <c r="AG636" s="95"/>
      <c r="AH636" s="95"/>
      <c r="AI636" s="73"/>
      <c r="AJ636" s="73"/>
      <c r="AK636" s="95"/>
      <c r="AL636" s="95"/>
      <c r="AM636" s="73"/>
      <c r="AN636" s="73"/>
      <c r="AO636" s="95"/>
      <c r="AP636" s="95"/>
      <c r="AQ636" s="73"/>
      <c r="AR636" s="73"/>
      <c r="AS636" s="95"/>
      <c r="AT636" s="95"/>
      <c r="AU636" s="73"/>
      <c r="AV636" s="73"/>
      <c r="AW636" s="95"/>
      <c r="AX636" s="95"/>
      <c r="AY636" s="73"/>
      <c r="AZ636" s="73"/>
      <c r="BA636" s="95"/>
      <c r="BB636" s="95"/>
      <c r="BC636" s="73"/>
      <c r="BD636" s="73"/>
      <c r="BE636" s="95"/>
      <c r="BF636" s="95"/>
      <c r="BG636" s="73"/>
      <c r="BH636" s="73"/>
      <c r="BI636" s="95"/>
      <c r="BJ636" s="95"/>
      <c r="BK636" s="73"/>
      <c r="BL636" s="73"/>
      <c r="BM636" s="95"/>
      <c r="BN636" s="95"/>
      <c r="BO636" s="73"/>
      <c r="BP636" s="73"/>
      <c r="BQ636" s="95"/>
      <c r="BR636" s="95"/>
      <c r="BS636" s="73"/>
      <c r="BT636" s="73"/>
      <c r="BU636" s="95"/>
      <c r="BV636" s="95"/>
      <c r="BW636" s="73"/>
      <c r="BX636" s="73"/>
      <c r="BY636" s="95"/>
      <c r="BZ636" s="95"/>
      <c r="CA636" s="73"/>
      <c r="CB636" s="73"/>
      <c r="CC636" s="95"/>
      <c r="CD636" s="9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9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23"/>
      <c r="I637" s="73"/>
      <c r="J637" s="73"/>
      <c r="K637" s="73"/>
      <c r="L637" s="73"/>
      <c r="M637" s="73"/>
      <c r="N637" s="73"/>
      <c r="O637" s="73"/>
      <c r="P637" s="73"/>
      <c r="Q637" s="73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73"/>
      <c r="AE637" s="73"/>
      <c r="AF637" s="73"/>
      <c r="AG637" s="95"/>
      <c r="AH637" s="95"/>
      <c r="AI637" s="73"/>
      <c r="AJ637" s="73"/>
      <c r="AK637" s="95"/>
      <c r="AL637" s="95"/>
      <c r="AM637" s="73"/>
      <c r="AN637" s="73"/>
      <c r="AO637" s="95"/>
      <c r="AP637" s="95"/>
      <c r="AQ637" s="73"/>
      <c r="AR637" s="73"/>
      <c r="AS637" s="95"/>
      <c r="AT637" s="95"/>
      <c r="AU637" s="73"/>
      <c r="AV637" s="73"/>
      <c r="AW637" s="95"/>
      <c r="AX637" s="95"/>
      <c r="AY637" s="73"/>
      <c r="AZ637" s="73"/>
      <c r="BA637" s="95"/>
      <c r="BB637" s="95"/>
      <c r="BC637" s="73"/>
      <c r="BD637" s="73"/>
      <c r="BE637" s="95"/>
      <c r="BF637" s="95"/>
      <c r="BG637" s="73"/>
      <c r="BH637" s="73"/>
      <c r="BI637" s="95"/>
      <c r="BJ637" s="95"/>
      <c r="BK637" s="73"/>
      <c r="BL637" s="73"/>
      <c r="BM637" s="95"/>
      <c r="BN637" s="95"/>
      <c r="BO637" s="73"/>
      <c r="BP637" s="73"/>
      <c r="BQ637" s="95"/>
      <c r="BR637" s="95"/>
      <c r="BS637" s="73"/>
      <c r="BT637" s="73"/>
      <c r="BU637" s="95"/>
      <c r="BV637" s="95"/>
      <c r="BW637" s="73"/>
      <c r="BX637" s="73"/>
      <c r="BY637" s="95"/>
      <c r="BZ637" s="95"/>
      <c r="CA637" s="73"/>
      <c r="CB637" s="73"/>
      <c r="CC637" s="95"/>
      <c r="CD637" s="9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9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23"/>
      <c r="I638" s="73"/>
      <c r="J638" s="73"/>
      <c r="K638" s="73"/>
      <c r="L638" s="73"/>
      <c r="M638" s="73"/>
      <c r="N638" s="73"/>
      <c r="O638" s="73"/>
      <c r="P638" s="73"/>
      <c r="Q638" s="73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73"/>
      <c r="AE638" s="73"/>
      <c r="AF638" s="73"/>
      <c r="AG638" s="95"/>
      <c r="AH638" s="95"/>
      <c r="AI638" s="73"/>
      <c r="AJ638" s="73"/>
      <c r="AK638" s="95"/>
      <c r="AL638" s="95"/>
      <c r="AM638" s="73"/>
      <c r="AN638" s="73"/>
      <c r="AO638" s="95"/>
      <c r="AP638" s="95"/>
      <c r="AQ638" s="73"/>
      <c r="AR638" s="73"/>
      <c r="AS638" s="95"/>
      <c r="AT638" s="95"/>
      <c r="AU638" s="73"/>
      <c r="AV638" s="73"/>
      <c r="AW638" s="95"/>
      <c r="AX638" s="95"/>
      <c r="AY638" s="73"/>
      <c r="AZ638" s="73"/>
      <c r="BA638" s="95"/>
      <c r="BB638" s="95"/>
      <c r="BC638" s="73"/>
      <c r="BD638" s="73"/>
      <c r="BE638" s="95"/>
      <c r="BF638" s="95"/>
      <c r="BG638" s="73"/>
      <c r="BH638" s="73"/>
      <c r="BI638" s="95"/>
      <c r="BJ638" s="95"/>
      <c r="BK638" s="73"/>
      <c r="BL638" s="73"/>
      <c r="BM638" s="95"/>
      <c r="BN638" s="95"/>
      <c r="BO638" s="73"/>
      <c r="BP638" s="73"/>
      <c r="BQ638" s="95"/>
      <c r="BR638" s="95"/>
      <c r="BS638" s="73"/>
      <c r="BT638" s="73"/>
      <c r="BU638" s="95"/>
      <c r="BV638" s="95"/>
      <c r="BW638" s="73"/>
      <c r="BX638" s="73"/>
      <c r="BY638" s="95"/>
      <c r="BZ638" s="95"/>
      <c r="CA638" s="73"/>
      <c r="CB638" s="73"/>
      <c r="CC638" s="95"/>
      <c r="CD638" s="9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9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23"/>
      <c r="I639" s="73"/>
      <c r="J639" s="73"/>
      <c r="K639" s="73"/>
      <c r="L639" s="73"/>
      <c r="M639" s="73"/>
      <c r="N639" s="73"/>
      <c r="O639" s="73"/>
      <c r="P639" s="73"/>
      <c r="Q639" s="73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73"/>
      <c r="AE639" s="73"/>
      <c r="AF639" s="73"/>
      <c r="AG639" s="95"/>
      <c r="AH639" s="95"/>
      <c r="AI639" s="73"/>
      <c r="AJ639" s="73"/>
      <c r="AK639" s="95"/>
      <c r="AL639" s="95"/>
      <c r="AM639" s="73"/>
      <c r="AN639" s="73"/>
      <c r="AO639" s="95"/>
      <c r="AP639" s="95"/>
      <c r="AQ639" s="73"/>
      <c r="AR639" s="73"/>
      <c r="AS639" s="95"/>
      <c r="AT639" s="95"/>
      <c r="AU639" s="73"/>
      <c r="AV639" s="73"/>
      <c r="AW639" s="95"/>
      <c r="AX639" s="95"/>
      <c r="AY639" s="73"/>
      <c r="AZ639" s="73"/>
      <c r="BA639" s="95"/>
      <c r="BB639" s="95"/>
      <c r="BC639" s="73"/>
      <c r="BD639" s="73"/>
      <c r="BE639" s="95"/>
      <c r="BF639" s="95"/>
      <c r="BG639" s="73"/>
      <c r="BH639" s="73"/>
      <c r="BI639" s="95"/>
      <c r="BJ639" s="95"/>
      <c r="BK639" s="73"/>
      <c r="BL639" s="73"/>
      <c r="BM639" s="95"/>
      <c r="BN639" s="95"/>
      <c r="BO639" s="73"/>
      <c r="BP639" s="73"/>
      <c r="BQ639" s="95"/>
      <c r="BR639" s="95"/>
      <c r="BS639" s="73"/>
      <c r="BT639" s="73"/>
      <c r="BU639" s="95"/>
      <c r="BV639" s="95"/>
      <c r="BW639" s="73"/>
      <c r="BX639" s="73"/>
      <c r="BY639" s="95"/>
      <c r="BZ639" s="95"/>
      <c r="CA639" s="73"/>
      <c r="CB639" s="73"/>
      <c r="CC639" s="95"/>
      <c r="CD639" s="9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9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23"/>
      <c r="I640" s="73"/>
      <c r="J640" s="73"/>
      <c r="K640" s="73"/>
      <c r="L640" s="73"/>
      <c r="M640" s="73"/>
      <c r="N640" s="73"/>
      <c r="O640" s="73"/>
      <c r="P640" s="73"/>
      <c r="Q640" s="73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73"/>
      <c r="AE640" s="73"/>
      <c r="AF640" s="73"/>
      <c r="AG640" s="95"/>
      <c r="AH640" s="95"/>
      <c r="AI640" s="73"/>
      <c r="AJ640" s="73"/>
      <c r="AK640" s="95"/>
      <c r="AL640" s="95"/>
      <c r="AM640" s="73"/>
      <c r="AN640" s="73"/>
      <c r="AO640" s="95"/>
      <c r="AP640" s="95"/>
      <c r="AQ640" s="73"/>
      <c r="AR640" s="73"/>
      <c r="AS640" s="95"/>
      <c r="AT640" s="95"/>
      <c r="AU640" s="73"/>
      <c r="AV640" s="73"/>
      <c r="AW640" s="95"/>
      <c r="AX640" s="95"/>
      <c r="AY640" s="73"/>
      <c r="AZ640" s="73"/>
      <c r="BA640" s="95"/>
      <c r="BB640" s="95"/>
      <c r="BC640" s="73"/>
      <c r="BD640" s="73"/>
      <c r="BE640" s="95"/>
      <c r="BF640" s="95"/>
      <c r="BG640" s="73"/>
      <c r="BH640" s="73"/>
      <c r="BI640" s="95"/>
      <c r="BJ640" s="95"/>
      <c r="BK640" s="73"/>
      <c r="BL640" s="73"/>
      <c r="BM640" s="95"/>
      <c r="BN640" s="95"/>
      <c r="BO640" s="73"/>
      <c r="BP640" s="73"/>
      <c r="BQ640" s="95"/>
      <c r="BR640" s="95"/>
      <c r="BS640" s="73"/>
      <c r="BT640" s="73"/>
      <c r="BU640" s="95"/>
      <c r="BV640" s="95"/>
      <c r="BW640" s="73"/>
      <c r="BX640" s="73"/>
      <c r="BY640" s="95"/>
      <c r="BZ640" s="95"/>
      <c r="CA640" s="73"/>
      <c r="CB640" s="73"/>
      <c r="CC640" s="95"/>
      <c r="CD640" s="9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9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23"/>
      <c r="I641" s="73"/>
      <c r="J641" s="73"/>
      <c r="K641" s="73"/>
      <c r="L641" s="73"/>
      <c r="M641" s="73"/>
      <c r="N641" s="73"/>
      <c r="O641" s="73"/>
      <c r="P641" s="73"/>
      <c r="Q641" s="73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73"/>
      <c r="AE641" s="73"/>
      <c r="AF641" s="73"/>
      <c r="AG641" s="95"/>
      <c r="AH641" s="95"/>
      <c r="AI641" s="73"/>
      <c r="AJ641" s="73"/>
      <c r="AK641" s="95"/>
      <c r="AL641" s="95"/>
      <c r="AM641" s="73"/>
      <c r="AN641" s="73"/>
      <c r="AO641" s="95"/>
      <c r="AP641" s="95"/>
      <c r="AQ641" s="73"/>
      <c r="AR641" s="73"/>
      <c r="AS641" s="95"/>
      <c r="AT641" s="95"/>
      <c r="AU641" s="73"/>
      <c r="AV641" s="73"/>
      <c r="AW641" s="95"/>
      <c r="AX641" s="95"/>
      <c r="AY641" s="73"/>
      <c r="AZ641" s="73"/>
      <c r="BA641" s="95"/>
      <c r="BB641" s="95"/>
      <c r="BC641" s="73"/>
      <c r="BD641" s="73"/>
      <c r="BE641" s="95"/>
      <c r="BF641" s="95"/>
      <c r="BG641" s="73"/>
      <c r="BH641" s="73"/>
      <c r="BI641" s="95"/>
      <c r="BJ641" s="95"/>
      <c r="BK641" s="73"/>
      <c r="BL641" s="73"/>
      <c r="BM641" s="95"/>
      <c r="BN641" s="95"/>
      <c r="BO641" s="73"/>
      <c r="BP641" s="73"/>
      <c r="BQ641" s="95"/>
      <c r="BR641" s="95"/>
      <c r="BS641" s="73"/>
      <c r="BT641" s="73"/>
      <c r="BU641" s="95"/>
      <c r="BV641" s="95"/>
      <c r="BW641" s="73"/>
      <c r="BX641" s="73"/>
      <c r="BY641" s="95"/>
      <c r="BZ641" s="95"/>
      <c r="CA641" s="73"/>
      <c r="CB641" s="73"/>
      <c r="CC641" s="95"/>
      <c r="CD641" s="9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9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23"/>
      <c r="I642" s="73"/>
      <c r="J642" s="73"/>
      <c r="K642" s="73"/>
      <c r="L642" s="73"/>
      <c r="M642" s="73"/>
      <c r="N642" s="73"/>
      <c r="O642" s="73"/>
      <c r="P642" s="73"/>
      <c r="Q642" s="73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73"/>
      <c r="AE642" s="73"/>
      <c r="AF642" s="73"/>
      <c r="AG642" s="95"/>
      <c r="AH642" s="95"/>
      <c r="AI642" s="73"/>
      <c r="AJ642" s="73"/>
      <c r="AK642" s="95"/>
      <c r="AL642" s="95"/>
      <c r="AM642" s="73"/>
      <c r="AN642" s="73"/>
      <c r="AO642" s="95"/>
      <c r="AP642" s="95"/>
      <c r="AQ642" s="73"/>
      <c r="AR642" s="73"/>
      <c r="AS642" s="95"/>
      <c r="AT642" s="95"/>
      <c r="AU642" s="73"/>
      <c r="AV642" s="73"/>
      <c r="AW642" s="95"/>
      <c r="AX642" s="95"/>
      <c r="AY642" s="73"/>
      <c r="AZ642" s="73"/>
      <c r="BA642" s="95"/>
      <c r="BB642" s="95"/>
      <c r="BC642" s="73"/>
      <c r="BD642" s="73"/>
      <c r="BE642" s="95"/>
      <c r="BF642" s="95"/>
      <c r="BG642" s="73"/>
      <c r="BH642" s="73"/>
      <c r="BI642" s="95"/>
      <c r="BJ642" s="95"/>
      <c r="BK642" s="73"/>
      <c r="BL642" s="73"/>
      <c r="BM642" s="95"/>
      <c r="BN642" s="95"/>
      <c r="BO642" s="73"/>
      <c r="BP642" s="73"/>
      <c r="BQ642" s="95"/>
      <c r="BR642" s="95"/>
      <c r="BS642" s="73"/>
      <c r="BT642" s="73"/>
      <c r="BU642" s="95"/>
      <c r="BV642" s="95"/>
      <c r="BW642" s="73"/>
      <c r="BX642" s="73"/>
      <c r="BY642" s="95"/>
      <c r="BZ642" s="95"/>
      <c r="CA642" s="73"/>
      <c r="CB642" s="73"/>
      <c r="CC642" s="95"/>
      <c r="CD642" s="9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9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23"/>
      <c r="I643" s="73"/>
      <c r="J643" s="73"/>
      <c r="K643" s="73"/>
      <c r="L643" s="73"/>
      <c r="M643" s="73"/>
      <c r="N643" s="73"/>
      <c r="O643" s="73"/>
      <c r="P643" s="73"/>
      <c r="Q643" s="73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73"/>
      <c r="AE643" s="73"/>
      <c r="AF643" s="73"/>
      <c r="AG643" s="95"/>
      <c r="AH643" s="95"/>
      <c r="AI643" s="73"/>
      <c r="AJ643" s="73"/>
      <c r="AK643" s="95"/>
      <c r="AL643" s="95"/>
      <c r="AM643" s="73"/>
      <c r="AN643" s="73"/>
      <c r="AO643" s="95"/>
      <c r="AP643" s="95"/>
      <c r="AQ643" s="73"/>
      <c r="AR643" s="73"/>
      <c r="AS643" s="95"/>
      <c r="AT643" s="95"/>
      <c r="AU643" s="73"/>
      <c r="AV643" s="73"/>
      <c r="AW643" s="95"/>
      <c r="AX643" s="95"/>
      <c r="AY643" s="73"/>
      <c r="AZ643" s="73"/>
      <c r="BA643" s="95"/>
      <c r="BB643" s="95"/>
      <c r="BC643" s="73"/>
      <c r="BD643" s="73"/>
      <c r="BE643" s="95"/>
      <c r="BF643" s="95"/>
      <c r="BG643" s="73"/>
      <c r="BH643" s="73"/>
      <c r="BI643" s="95"/>
      <c r="BJ643" s="95"/>
      <c r="BK643" s="73"/>
      <c r="BL643" s="73"/>
      <c r="BM643" s="95"/>
      <c r="BN643" s="95"/>
      <c r="BO643" s="73"/>
      <c r="BP643" s="73"/>
      <c r="BQ643" s="95"/>
      <c r="BR643" s="95"/>
      <c r="BS643" s="73"/>
      <c r="BT643" s="73"/>
      <c r="BU643" s="95"/>
      <c r="BV643" s="95"/>
      <c r="BW643" s="73"/>
      <c r="BX643" s="73"/>
      <c r="BY643" s="95"/>
      <c r="BZ643" s="95"/>
      <c r="CA643" s="73"/>
      <c r="CB643" s="73"/>
      <c r="CC643" s="95"/>
      <c r="CD643" s="9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9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23"/>
      <c r="I644" s="73"/>
      <c r="J644" s="73"/>
      <c r="K644" s="73"/>
      <c r="L644" s="73"/>
      <c r="M644" s="73"/>
      <c r="N644" s="73"/>
      <c r="O644" s="73"/>
      <c r="P644" s="73"/>
      <c r="Q644" s="73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73"/>
      <c r="AE644" s="73"/>
      <c r="AF644" s="73"/>
      <c r="AG644" s="95"/>
      <c r="AH644" s="95"/>
      <c r="AI644" s="73"/>
      <c r="AJ644" s="73"/>
      <c r="AK644" s="95"/>
      <c r="AL644" s="95"/>
      <c r="AM644" s="73"/>
      <c r="AN644" s="73"/>
      <c r="AO644" s="95"/>
      <c r="AP644" s="95"/>
      <c r="AQ644" s="73"/>
      <c r="AR644" s="73"/>
      <c r="AS644" s="95"/>
      <c r="AT644" s="95"/>
      <c r="AU644" s="73"/>
      <c r="AV644" s="73"/>
      <c r="AW644" s="95"/>
      <c r="AX644" s="95"/>
      <c r="AY644" s="73"/>
      <c r="AZ644" s="73"/>
      <c r="BA644" s="95"/>
      <c r="BB644" s="95"/>
      <c r="BC644" s="73"/>
      <c r="BD644" s="73"/>
      <c r="BE644" s="95"/>
      <c r="BF644" s="95"/>
      <c r="BG644" s="73"/>
      <c r="BH644" s="73"/>
      <c r="BI644" s="95"/>
      <c r="BJ644" s="95"/>
      <c r="BK644" s="73"/>
      <c r="BL644" s="73"/>
      <c r="BM644" s="95"/>
      <c r="BN644" s="95"/>
      <c r="BO644" s="73"/>
      <c r="BP644" s="73"/>
      <c r="BQ644" s="95"/>
      <c r="BR644" s="95"/>
      <c r="BS644" s="73"/>
      <c r="BT644" s="73"/>
      <c r="BU644" s="95"/>
      <c r="BV644" s="95"/>
      <c r="BW644" s="73"/>
      <c r="BX644" s="73"/>
      <c r="BY644" s="95"/>
      <c r="BZ644" s="95"/>
      <c r="CA644" s="73"/>
      <c r="CB644" s="73"/>
      <c r="CC644" s="95"/>
      <c r="CD644" s="9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9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23"/>
      <c r="I645" s="73"/>
      <c r="J645" s="73"/>
      <c r="K645" s="73"/>
      <c r="L645" s="73"/>
      <c r="M645" s="73"/>
      <c r="N645" s="73"/>
      <c r="O645" s="73"/>
      <c r="P645" s="73"/>
      <c r="Q645" s="73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73"/>
      <c r="AE645" s="73"/>
      <c r="AF645" s="73"/>
      <c r="AG645" s="95"/>
      <c r="AH645" s="95"/>
      <c r="AI645" s="73"/>
      <c r="AJ645" s="73"/>
      <c r="AK645" s="95"/>
      <c r="AL645" s="95"/>
      <c r="AM645" s="73"/>
      <c r="AN645" s="73"/>
      <c r="AO645" s="95"/>
      <c r="AP645" s="95"/>
      <c r="AQ645" s="73"/>
      <c r="AR645" s="73"/>
      <c r="AS645" s="95"/>
      <c r="AT645" s="95"/>
      <c r="AU645" s="73"/>
      <c r="AV645" s="73"/>
      <c r="AW645" s="95"/>
      <c r="AX645" s="95"/>
      <c r="AY645" s="73"/>
      <c r="AZ645" s="73"/>
      <c r="BA645" s="95"/>
      <c r="BB645" s="95"/>
      <c r="BC645" s="73"/>
      <c r="BD645" s="73"/>
      <c r="BE645" s="95"/>
      <c r="BF645" s="95"/>
      <c r="BG645" s="73"/>
      <c r="BH645" s="73"/>
      <c r="BI645" s="95"/>
      <c r="BJ645" s="95"/>
      <c r="BK645" s="73"/>
      <c r="BL645" s="73"/>
      <c r="BM645" s="95"/>
      <c r="BN645" s="95"/>
      <c r="BO645" s="73"/>
      <c r="BP645" s="73"/>
      <c r="BQ645" s="95"/>
      <c r="BR645" s="95"/>
      <c r="BS645" s="73"/>
      <c r="BT645" s="73"/>
      <c r="BU645" s="95"/>
      <c r="BV645" s="95"/>
      <c r="BW645" s="73"/>
      <c r="BX645" s="73"/>
      <c r="BY645" s="95"/>
      <c r="BZ645" s="95"/>
      <c r="CA645" s="73"/>
      <c r="CB645" s="73"/>
      <c r="CC645" s="95"/>
      <c r="CD645" s="9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9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23"/>
      <c r="I646" s="73"/>
      <c r="J646" s="73"/>
      <c r="K646" s="73"/>
      <c r="L646" s="73"/>
      <c r="M646" s="73"/>
      <c r="N646" s="73"/>
      <c r="O646" s="73"/>
      <c r="P646" s="73"/>
      <c r="Q646" s="73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73"/>
      <c r="AE646" s="73"/>
      <c r="AF646" s="73"/>
      <c r="AG646" s="95"/>
      <c r="AH646" s="95"/>
      <c r="AI646" s="73"/>
      <c r="AJ646" s="73"/>
      <c r="AK646" s="95"/>
      <c r="AL646" s="95"/>
      <c r="AM646" s="73"/>
      <c r="AN646" s="73"/>
      <c r="AO646" s="95"/>
      <c r="AP646" s="95"/>
      <c r="AQ646" s="73"/>
      <c r="AR646" s="73"/>
      <c r="AS646" s="95"/>
      <c r="AT646" s="95"/>
      <c r="AU646" s="73"/>
      <c r="AV646" s="73"/>
      <c r="AW646" s="95"/>
      <c r="AX646" s="95"/>
      <c r="AY646" s="73"/>
      <c r="AZ646" s="73"/>
      <c r="BA646" s="95"/>
      <c r="BB646" s="95"/>
      <c r="BC646" s="73"/>
      <c r="BD646" s="73"/>
      <c r="BE646" s="95"/>
      <c r="BF646" s="95"/>
      <c r="BG646" s="73"/>
      <c r="BH646" s="73"/>
      <c r="BI646" s="95"/>
      <c r="BJ646" s="95"/>
      <c r="BK646" s="73"/>
      <c r="BL646" s="73"/>
      <c r="BM646" s="95"/>
      <c r="BN646" s="95"/>
      <c r="BO646" s="73"/>
      <c r="BP646" s="73"/>
      <c r="BQ646" s="95"/>
      <c r="BR646" s="95"/>
      <c r="BS646" s="73"/>
      <c r="BT646" s="73"/>
      <c r="BU646" s="95"/>
      <c r="BV646" s="95"/>
      <c r="BW646" s="73"/>
      <c r="BX646" s="73"/>
      <c r="BY646" s="95"/>
      <c r="BZ646" s="95"/>
      <c r="CA646" s="73"/>
      <c r="CB646" s="73"/>
      <c r="CC646" s="95"/>
      <c r="CD646" s="9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9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23"/>
      <c r="I647" s="73"/>
      <c r="J647" s="73"/>
      <c r="K647" s="73"/>
      <c r="L647" s="73"/>
      <c r="M647" s="73"/>
      <c r="N647" s="73"/>
      <c r="O647" s="73"/>
      <c r="P647" s="73"/>
      <c r="Q647" s="73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73"/>
      <c r="AE647" s="73"/>
      <c r="AF647" s="73"/>
      <c r="AG647" s="95"/>
      <c r="AH647" s="95"/>
      <c r="AI647" s="73"/>
      <c r="AJ647" s="73"/>
      <c r="AK647" s="95"/>
      <c r="AL647" s="95"/>
      <c r="AM647" s="73"/>
      <c r="AN647" s="73"/>
      <c r="AO647" s="95"/>
      <c r="AP647" s="95"/>
      <c r="AQ647" s="73"/>
      <c r="AR647" s="73"/>
      <c r="AS647" s="95"/>
      <c r="AT647" s="95"/>
      <c r="AU647" s="73"/>
      <c r="AV647" s="73"/>
      <c r="AW647" s="95"/>
      <c r="AX647" s="95"/>
      <c r="AY647" s="73"/>
      <c r="AZ647" s="73"/>
      <c r="BA647" s="95"/>
      <c r="BB647" s="95"/>
      <c r="BC647" s="73"/>
      <c r="BD647" s="73"/>
      <c r="BE647" s="95"/>
      <c r="BF647" s="95"/>
      <c r="BG647" s="73"/>
      <c r="BH647" s="73"/>
      <c r="BI647" s="95"/>
      <c r="BJ647" s="95"/>
      <c r="BK647" s="73"/>
      <c r="BL647" s="73"/>
      <c r="BM647" s="95"/>
      <c r="BN647" s="95"/>
      <c r="BO647" s="73"/>
      <c r="BP647" s="73"/>
      <c r="BQ647" s="95"/>
      <c r="BR647" s="95"/>
      <c r="BS647" s="73"/>
      <c r="BT647" s="73"/>
      <c r="BU647" s="95"/>
      <c r="BV647" s="95"/>
      <c r="BW647" s="73"/>
      <c r="BX647" s="73"/>
      <c r="BY647" s="95"/>
      <c r="BZ647" s="95"/>
      <c r="CA647" s="73"/>
      <c r="CB647" s="73"/>
      <c r="CC647" s="95"/>
      <c r="CD647" s="9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9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23"/>
      <c r="I648" s="73"/>
      <c r="J648" s="73"/>
      <c r="K648" s="73"/>
      <c r="L648" s="73"/>
      <c r="M648" s="73"/>
      <c r="N648" s="73"/>
      <c r="O648" s="73"/>
      <c r="P648" s="73"/>
      <c r="Q648" s="73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73"/>
      <c r="AE648" s="73"/>
      <c r="AF648" s="73"/>
      <c r="AG648" s="95"/>
      <c r="AH648" s="95"/>
      <c r="AI648" s="73"/>
      <c r="AJ648" s="73"/>
      <c r="AK648" s="95"/>
      <c r="AL648" s="95"/>
      <c r="AM648" s="73"/>
      <c r="AN648" s="73"/>
      <c r="AO648" s="95"/>
      <c r="AP648" s="95"/>
      <c r="AQ648" s="73"/>
      <c r="AR648" s="73"/>
      <c r="AS648" s="95"/>
      <c r="AT648" s="95"/>
      <c r="AU648" s="73"/>
      <c r="AV648" s="73"/>
      <c r="AW648" s="95"/>
      <c r="AX648" s="95"/>
      <c r="AY648" s="73"/>
      <c r="AZ648" s="73"/>
      <c r="BA648" s="95"/>
      <c r="BB648" s="95"/>
      <c r="BC648" s="73"/>
      <c r="BD648" s="73"/>
      <c r="BE648" s="95"/>
      <c r="BF648" s="95"/>
      <c r="BG648" s="73"/>
      <c r="BH648" s="73"/>
      <c r="BI648" s="95"/>
      <c r="BJ648" s="95"/>
      <c r="BK648" s="73"/>
      <c r="BL648" s="73"/>
      <c r="BM648" s="95"/>
      <c r="BN648" s="95"/>
      <c r="BO648" s="73"/>
      <c r="BP648" s="73"/>
      <c r="BQ648" s="95"/>
      <c r="BR648" s="95"/>
      <c r="BS648" s="73"/>
      <c r="BT648" s="73"/>
      <c r="BU648" s="95"/>
      <c r="BV648" s="95"/>
      <c r="BW648" s="73"/>
      <c r="BX648" s="73"/>
      <c r="BY648" s="95"/>
      <c r="BZ648" s="95"/>
      <c r="CA648" s="73"/>
      <c r="CB648" s="73"/>
      <c r="CC648" s="95"/>
      <c r="CD648" s="9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9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23"/>
      <c r="I649" s="73"/>
      <c r="J649" s="73"/>
      <c r="K649" s="73"/>
      <c r="L649" s="73"/>
      <c r="M649" s="73"/>
      <c r="N649" s="73"/>
      <c r="O649" s="73"/>
      <c r="P649" s="73"/>
      <c r="Q649" s="73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73"/>
      <c r="AE649" s="73"/>
      <c r="AF649" s="73"/>
      <c r="AG649" s="95"/>
      <c r="AH649" s="95"/>
      <c r="AI649" s="73"/>
      <c r="AJ649" s="73"/>
      <c r="AK649" s="95"/>
      <c r="AL649" s="95"/>
      <c r="AM649" s="73"/>
      <c r="AN649" s="73"/>
      <c r="AO649" s="95"/>
      <c r="AP649" s="95"/>
      <c r="AQ649" s="73"/>
      <c r="AR649" s="73"/>
      <c r="AS649" s="95"/>
      <c r="AT649" s="95"/>
      <c r="AU649" s="73"/>
      <c r="AV649" s="73"/>
      <c r="AW649" s="95"/>
      <c r="AX649" s="95"/>
      <c r="AY649" s="73"/>
      <c r="AZ649" s="73"/>
      <c r="BA649" s="95"/>
      <c r="BB649" s="95"/>
      <c r="BC649" s="73"/>
      <c r="BD649" s="73"/>
      <c r="BE649" s="95"/>
      <c r="BF649" s="95"/>
      <c r="BG649" s="73"/>
      <c r="BH649" s="73"/>
      <c r="BI649" s="95"/>
      <c r="BJ649" s="95"/>
      <c r="BK649" s="73"/>
      <c r="BL649" s="73"/>
      <c r="BM649" s="95"/>
      <c r="BN649" s="95"/>
      <c r="BO649" s="73"/>
      <c r="BP649" s="73"/>
      <c r="BQ649" s="95"/>
      <c r="BR649" s="95"/>
      <c r="BS649" s="73"/>
      <c r="BT649" s="73"/>
      <c r="BU649" s="95"/>
      <c r="BV649" s="95"/>
      <c r="BW649" s="73"/>
      <c r="BX649" s="73"/>
      <c r="BY649" s="95"/>
      <c r="BZ649" s="95"/>
      <c r="CA649" s="73"/>
      <c r="CB649" s="73"/>
      <c r="CC649" s="95"/>
      <c r="CD649" s="9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9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23"/>
      <c r="I650" s="73"/>
      <c r="J650" s="73"/>
      <c r="K650" s="73"/>
      <c r="L650" s="73"/>
      <c r="M650" s="73"/>
      <c r="N650" s="73"/>
      <c r="O650" s="73"/>
      <c r="P650" s="73"/>
      <c r="Q650" s="73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73"/>
      <c r="AE650" s="73"/>
      <c r="AF650" s="73"/>
      <c r="AG650" s="95"/>
      <c r="AH650" s="95"/>
      <c r="AI650" s="73"/>
      <c r="AJ650" s="73"/>
      <c r="AK650" s="95"/>
      <c r="AL650" s="95"/>
      <c r="AM650" s="73"/>
      <c r="AN650" s="73"/>
      <c r="AO650" s="95"/>
      <c r="AP650" s="95"/>
      <c r="AQ650" s="73"/>
      <c r="AR650" s="73"/>
      <c r="AS650" s="95"/>
      <c r="AT650" s="95"/>
      <c r="AU650" s="73"/>
      <c r="AV650" s="73"/>
      <c r="AW650" s="95"/>
      <c r="AX650" s="95"/>
      <c r="AY650" s="73"/>
      <c r="AZ650" s="73"/>
      <c r="BA650" s="95"/>
      <c r="BB650" s="95"/>
      <c r="BC650" s="73"/>
      <c r="BD650" s="73"/>
      <c r="BE650" s="95"/>
      <c r="BF650" s="95"/>
      <c r="BG650" s="73"/>
      <c r="BH650" s="73"/>
      <c r="BI650" s="95"/>
      <c r="BJ650" s="95"/>
      <c r="BK650" s="73"/>
      <c r="BL650" s="73"/>
      <c r="BM650" s="95"/>
      <c r="BN650" s="95"/>
      <c r="BO650" s="73"/>
      <c r="BP650" s="73"/>
      <c r="BQ650" s="95"/>
      <c r="BR650" s="95"/>
      <c r="BS650" s="73"/>
      <c r="BT650" s="73"/>
      <c r="BU650" s="95"/>
      <c r="BV650" s="95"/>
      <c r="BW650" s="73"/>
      <c r="BX650" s="73"/>
      <c r="BY650" s="95"/>
      <c r="BZ650" s="95"/>
      <c r="CA650" s="73"/>
      <c r="CB650" s="73"/>
      <c r="CC650" s="95"/>
      <c r="CD650" s="9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9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23"/>
      <c r="I651" s="73"/>
      <c r="J651" s="73"/>
      <c r="K651" s="73"/>
      <c r="L651" s="73"/>
      <c r="M651" s="73"/>
      <c r="N651" s="73"/>
      <c r="O651" s="73"/>
      <c r="P651" s="73"/>
      <c r="Q651" s="73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73"/>
      <c r="AE651" s="73"/>
      <c r="AF651" s="73"/>
      <c r="AG651" s="95"/>
      <c r="AH651" s="95"/>
      <c r="AI651" s="73"/>
      <c r="AJ651" s="73"/>
      <c r="AK651" s="95"/>
      <c r="AL651" s="95"/>
      <c r="AM651" s="73"/>
      <c r="AN651" s="73"/>
      <c r="AO651" s="95"/>
      <c r="AP651" s="95"/>
      <c r="AQ651" s="73"/>
      <c r="AR651" s="73"/>
      <c r="AS651" s="95"/>
      <c r="AT651" s="95"/>
      <c r="AU651" s="73"/>
      <c r="AV651" s="73"/>
      <c r="AW651" s="95"/>
      <c r="AX651" s="95"/>
      <c r="AY651" s="73"/>
      <c r="AZ651" s="73"/>
      <c r="BA651" s="95"/>
      <c r="BB651" s="95"/>
      <c r="BC651" s="73"/>
      <c r="BD651" s="73"/>
      <c r="BE651" s="95"/>
      <c r="BF651" s="95"/>
      <c r="BG651" s="73"/>
      <c r="BH651" s="73"/>
      <c r="BI651" s="95"/>
      <c r="BJ651" s="95"/>
      <c r="BK651" s="73"/>
      <c r="BL651" s="73"/>
      <c r="BM651" s="95"/>
      <c r="BN651" s="95"/>
      <c r="BO651" s="73"/>
      <c r="BP651" s="73"/>
      <c r="BQ651" s="95"/>
      <c r="BR651" s="95"/>
      <c r="BS651" s="73"/>
      <c r="BT651" s="73"/>
      <c r="BU651" s="95"/>
      <c r="BV651" s="95"/>
      <c r="BW651" s="73"/>
      <c r="BX651" s="73"/>
      <c r="BY651" s="95"/>
      <c r="BZ651" s="95"/>
      <c r="CA651" s="73"/>
      <c r="CB651" s="73"/>
      <c r="CC651" s="95"/>
      <c r="CD651" s="9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9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23"/>
      <c r="I652" s="73"/>
      <c r="J652" s="73"/>
      <c r="K652" s="73"/>
      <c r="L652" s="73"/>
      <c r="M652" s="73"/>
      <c r="N652" s="73"/>
      <c r="O652" s="73"/>
      <c r="P652" s="73"/>
      <c r="Q652" s="73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73"/>
      <c r="AE652" s="73"/>
      <c r="AF652" s="73"/>
      <c r="AG652" s="95"/>
      <c r="AH652" s="95"/>
      <c r="AI652" s="73"/>
      <c r="AJ652" s="73"/>
      <c r="AK652" s="95"/>
      <c r="AL652" s="95"/>
      <c r="AM652" s="73"/>
      <c r="AN652" s="73"/>
      <c r="AO652" s="95"/>
      <c r="AP652" s="95"/>
      <c r="AQ652" s="73"/>
      <c r="AR652" s="73"/>
      <c r="AS652" s="95"/>
      <c r="AT652" s="95"/>
      <c r="AU652" s="73"/>
      <c r="AV652" s="73"/>
      <c r="AW652" s="95"/>
      <c r="AX652" s="95"/>
      <c r="AY652" s="73"/>
      <c r="AZ652" s="73"/>
      <c r="BA652" s="95"/>
      <c r="BB652" s="95"/>
      <c r="BC652" s="73"/>
      <c r="BD652" s="73"/>
      <c r="BE652" s="95"/>
      <c r="BF652" s="95"/>
      <c r="BG652" s="73"/>
      <c r="BH652" s="73"/>
      <c r="BI652" s="95"/>
      <c r="BJ652" s="95"/>
      <c r="BK652" s="73"/>
      <c r="BL652" s="73"/>
      <c r="BM652" s="95"/>
      <c r="BN652" s="95"/>
      <c r="BO652" s="73"/>
      <c r="BP652" s="73"/>
      <c r="BQ652" s="95"/>
      <c r="BR652" s="95"/>
      <c r="BS652" s="73"/>
      <c r="BT652" s="73"/>
      <c r="BU652" s="95"/>
      <c r="BV652" s="95"/>
      <c r="BW652" s="73"/>
      <c r="BX652" s="73"/>
      <c r="BY652" s="95"/>
      <c r="BZ652" s="95"/>
      <c r="CA652" s="73"/>
      <c r="CB652" s="73"/>
      <c r="CC652" s="95"/>
      <c r="CD652" s="9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9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23"/>
      <c r="I653" s="73"/>
      <c r="J653" s="73"/>
      <c r="K653" s="73"/>
      <c r="L653" s="73"/>
      <c r="M653" s="73"/>
      <c r="N653" s="73"/>
      <c r="O653" s="73"/>
      <c r="P653" s="73"/>
      <c r="Q653" s="73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73"/>
      <c r="AE653" s="73"/>
      <c r="AF653" s="73"/>
      <c r="AG653" s="95"/>
      <c r="AH653" s="95"/>
      <c r="AI653" s="73"/>
      <c r="AJ653" s="73"/>
      <c r="AK653" s="95"/>
      <c r="AL653" s="95"/>
      <c r="AM653" s="73"/>
      <c r="AN653" s="73"/>
      <c r="AO653" s="95"/>
      <c r="AP653" s="95"/>
      <c r="AQ653" s="73"/>
      <c r="AR653" s="73"/>
      <c r="AS653" s="95"/>
      <c r="AT653" s="95"/>
      <c r="AU653" s="73"/>
      <c r="AV653" s="73"/>
      <c r="AW653" s="95"/>
      <c r="AX653" s="95"/>
      <c r="AY653" s="73"/>
      <c r="AZ653" s="73"/>
      <c r="BA653" s="95"/>
      <c r="BB653" s="95"/>
      <c r="BC653" s="73"/>
      <c r="BD653" s="73"/>
      <c r="BE653" s="95"/>
      <c r="BF653" s="95"/>
      <c r="BG653" s="73"/>
      <c r="BH653" s="73"/>
      <c r="BI653" s="95"/>
      <c r="BJ653" s="95"/>
      <c r="BK653" s="73"/>
      <c r="BL653" s="73"/>
      <c r="BM653" s="95"/>
      <c r="BN653" s="95"/>
      <c r="BO653" s="73"/>
      <c r="BP653" s="73"/>
      <c r="BQ653" s="95"/>
      <c r="BR653" s="95"/>
      <c r="BS653" s="73"/>
      <c r="BT653" s="73"/>
      <c r="BU653" s="95"/>
      <c r="BV653" s="95"/>
      <c r="BW653" s="73"/>
      <c r="BX653" s="73"/>
      <c r="BY653" s="95"/>
      <c r="BZ653" s="95"/>
      <c r="CA653" s="73"/>
      <c r="CB653" s="73"/>
      <c r="CC653" s="95"/>
      <c r="CD653" s="9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9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23"/>
      <c r="I654" s="73"/>
      <c r="J654" s="73"/>
      <c r="K654" s="73"/>
      <c r="L654" s="73"/>
      <c r="M654" s="73"/>
      <c r="N654" s="73"/>
      <c r="O654" s="73"/>
      <c r="P654" s="73"/>
      <c r="Q654" s="73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73"/>
      <c r="AE654" s="73"/>
      <c r="AF654" s="73"/>
      <c r="AG654" s="95"/>
      <c r="AH654" s="95"/>
      <c r="AI654" s="73"/>
      <c r="AJ654" s="73"/>
      <c r="AK654" s="95"/>
      <c r="AL654" s="95"/>
      <c r="AM654" s="73"/>
      <c r="AN654" s="73"/>
      <c r="AO654" s="95"/>
      <c r="AP654" s="95"/>
      <c r="AQ654" s="73"/>
      <c r="AR654" s="73"/>
      <c r="AS654" s="95"/>
      <c r="AT654" s="95"/>
      <c r="AU654" s="73"/>
      <c r="AV654" s="73"/>
      <c r="AW654" s="95"/>
      <c r="AX654" s="95"/>
      <c r="AY654" s="73"/>
      <c r="AZ654" s="73"/>
      <c r="BA654" s="95"/>
      <c r="BB654" s="95"/>
      <c r="BC654" s="73"/>
      <c r="BD654" s="73"/>
      <c r="BE654" s="95"/>
      <c r="BF654" s="95"/>
      <c r="BG654" s="73"/>
      <c r="BH654" s="73"/>
      <c r="BI654" s="95"/>
      <c r="BJ654" s="95"/>
      <c r="BK654" s="73"/>
      <c r="BL654" s="73"/>
      <c r="BM654" s="95"/>
      <c r="BN654" s="95"/>
      <c r="BO654" s="73"/>
      <c r="BP654" s="73"/>
      <c r="BQ654" s="95"/>
      <c r="BR654" s="95"/>
      <c r="BS654" s="73"/>
      <c r="BT654" s="73"/>
      <c r="BU654" s="95"/>
      <c r="BV654" s="95"/>
      <c r="BW654" s="73"/>
      <c r="BX654" s="73"/>
      <c r="BY654" s="95"/>
      <c r="BZ654" s="95"/>
      <c r="CA654" s="73"/>
      <c r="CB654" s="73"/>
      <c r="CC654" s="95"/>
      <c r="CD654" s="9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9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23"/>
      <c r="I655" s="73"/>
      <c r="J655" s="73"/>
      <c r="K655" s="73"/>
      <c r="L655" s="73"/>
      <c r="M655" s="73"/>
      <c r="N655" s="73"/>
      <c r="O655" s="73"/>
      <c r="P655" s="73"/>
      <c r="Q655" s="73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73"/>
      <c r="AE655" s="73"/>
      <c r="AF655" s="73"/>
      <c r="AG655" s="95"/>
      <c r="AH655" s="95"/>
      <c r="AI655" s="73"/>
      <c r="AJ655" s="73"/>
      <c r="AK655" s="95"/>
      <c r="AL655" s="95"/>
      <c r="AM655" s="73"/>
      <c r="AN655" s="73"/>
      <c r="AO655" s="95"/>
      <c r="AP655" s="95"/>
      <c r="AQ655" s="73"/>
      <c r="AR655" s="73"/>
      <c r="AS655" s="95"/>
      <c r="AT655" s="95"/>
      <c r="AU655" s="73"/>
      <c r="AV655" s="73"/>
      <c r="AW655" s="95"/>
      <c r="AX655" s="95"/>
      <c r="AY655" s="73"/>
      <c r="AZ655" s="73"/>
      <c r="BA655" s="95"/>
      <c r="BB655" s="95"/>
      <c r="BC655" s="73"/>
      <c r="BD655" s="73"/>
      <c r="BE655" s="95"/>
      <c r="BF655" s="95"/>
      <c r="BG655" s="73"/>
      <c r="BH655" s="73"/>
      <c r="BI655" s="95"/>
      <c r="BJ655" s="95"/>
      <c r="BK655" s="73"/>
      <c r="BL655" s="73"/>
      <c r="BM655" s="95"/>
      <c r="BN655" s="95"/>
      <c r="BO655" s="73"/>
      <c r="BP655" s="73"/>
      <c r="BQ655" s="95"/>
      <c r="BR655" s="95"/>
      <c r="BS655" s="73"/>
      <c r="BT655" s="73"/>
      <c r="BU655" s="95"/>
      <c r="BV655" s="95"/>
      <c r="BW655" s="73"/>
      <c r="BX655" s="73"/>
      <c r="BY655" s="95"/>
      <c r="BZ655" s="95"/>
      <c r="CA655" s="73"/>
      <c r="CB655" s="73"/>
      <c r="CC655" s="95"/>
      <c r="CD655" s="9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9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23"/>
      <c r="I656" s="73"/>
      <c r="J656" s="73"/>
      <c r="K656" s="73"/>
      <c r="L656" s="73"/>
      <c r="M656" s="73"/>
      <c r="N656" s="73"/>
      <c r="O656" s="73"/>
      <c r="P656" s="73"/>
      <c r="Q656" s="73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73"/>
      <c r="AE656" s="73"/>
      <c r="AF656" s="73"/>
      <c r="AG656" s="95"/>
      <c r="AH656" s="95"/>
      <c r="AI656" s="73"/>
      <c r="AJ656" s="73"/>
      <c r="AK656" s="95"/>
      <c r="AL656" s="95"/>
      <c r="AM656" s="73"/>
      <c r="AN656" s="73"/>
      <c r="AO656" s="95"/>
      <c r="AP656" s="95"/>
      <c r="AQ656" s="73"/>
      <c r="AR656" s="73"/>
      <c r="AS656" s="95"/>
      <c r="AT656" s="95"/>
      <c r="AU656" s="73"/>
      <c r="AV656" s="73"/>
      <c r="AW656" s="95"/>
      <c r="AX656" s="95"/>
      <c r="AY656" s="73"/>
      <c r="AZ656" s="73"/>
      <c r="BA656" s="95"/>
      <c r="BB656" s="95"/>
      <c r="BC656" s="73"/>
      <c r="BD656" s="73"/>
      <c r="BE656" s="95"/>
      <c r="BF656" s="95"/>
      <c r="BG656" s="73"/>
      <c r="BH656" s="73"/>
      <c r="BI656" s="95"/>
      <c r="BJ656" s="95"/>
      <c r="BK656" s="73"/>
      <c r="BL656" s="73"/>
      <c r="BM656" s="95"/>
      <c r="BN656" s="95"/>
      <c r="BO656" s="73"/>
      <c r="BP656" s="73"/>
      <c r="BQ656" s="95"/>
      <c r="BR656" s="95"/>
      <c r="BS656" s="73"/>
      <c r="BT656" s="73"/>
      <c r="BU656" s="95"/>
      <c r="BV656" s="95"/>
      <c r="BW656" s="73"/>
      <c r="BX656" s="73"/>
      <c r="BY656" s="95"/>
      <c r="BZ656" s="95"/>
      <c r="CA656" s="73"/>
      <c r="CB656" s="73"/>
      <c r="CC656" s="95"/>
      <c r="CD656" s="9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9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23"/>
      <c r="I657" s="73"/>
      <c r="J657" s="73"/>
      <c r="K657" s="73"/>
      <c r="L657" s="73"/>
      <c r="M657" s="73"/>
      <c r="N657" s="73"/>
      <c r="O657" s="73"/>
      <c r="P657" s="73"/>
      <c r="Q657" s="73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73"/>
      <c r="AE657" s="73"/>
      <c r="AF657" s="73"/>
      <c r="AG657" s="95"/>
      <c r="AH657" s="95"/>
      <c r="AI657" s="73"/>
      <c r="AJ657" s="73"/>
      <c r="AK657" s="95"/>
      <c r="AL657" s="95"/>
      <c r="AM657" s="73"/>
      <c r="AN657" s="73"/>
      <c r="AO657" s="95"/>
      <c r="AP657" s="95"/>
      <c r="AQ657" s="73"/>
      <c r="AR657" s="73"/>
      <c r="AS657" s="95"/>
      <c r="AT657" s="95"/>
      <c r="AU657" s="73"/>
      <c r="AV657" s="73"/>
      <c r="AW657" s="95"/>
      <c r="AX657" s="95"/>
      <c r="AY657" s="73"/>
      <c r="AZ657" s="73"/>
      <c r="BA657" s="95"/>
      <c r="BB657" s="95"/>
      <c r="BC657" s="73"/>
      <c r="BD657" s="73"/>
      <c r="BE657" s="95"/>
      <c r="BF657" s="95"/>
      <c r="BG657" s="73"/>
      <c r="BH657" s="73"/>
      <c r="BI657" s="95"/>
      <c r="BJ657" s="95"/>
      <c r="BK657" s="73"/>
      <c r="BL657" s="73"/>
      <c r="BM657" s="95"/>
      <c r="BN657" s="95"/>
      <c r="BO657" s="73"/>
      <c r="BP657" s="73"/>
      <c r="BQ657" s="95"/>
      <c r="BR657" s="95"/>
      <c r="BS657" s="73"/>
      <c r="BT657" s="73"/>
      <c r="BU657" s="95"/>
      <c r="BV657" s="95"/>
      <c r="BW657" s="73"/>
      <c r="BX657" s="73"/>
      <c r="BY657" s="95"/>
      <c r="BZ657" s="95"/>
      <c r="CA657" s="73"/>
      <c r="CB657" s="73"/>
      <c r="CC657" s="95"/>
      <c r="CD657" s="9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9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23"/>
      <c r="I658" s="73"/>
      <c r="J658" s="73"/>
      <c r="K658" s="73"/>
      <c r="L658" s="73"/>
      <c r="M658" s="73"/>
      <c r="N658" s="73"/>
      <c r="O658" s="73"/>
      <c r="P658" s="73"/>
      <c r="Q658" s="73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73"/>
      <c r="AE658" s="73"/>
      <c r="AF658" s="73"/>
      <c r="AG658" s="95"/>
      <c r="AH658" s="95"/>
      <c r="AI658" s="73"/>
      <c r="AJ658" s="73"/>
      <c r="AK658" s="95"/>
      <c r="AL658" s="95"/>
      <c r="AM658" s="73"/>
      <c r="AN658" s="73"/>
      <c r="AO658" s="95"/>
      <c r="AP658" s="95"/>
      <c r="AQ658" s="73"/>
      <c r="AR658" s="73"/>
      <c r="AS658" s="95"/>
      <c r="AT658" s="95"/>
      <c r="AU658" s="73"/>
      <c r="AV658" s="73"/>
      <c r="AW658" s="95"/>
      <c r="AX658" s="95"/>
      <c r="AY658" s="73"/>
      <c r="AZ658" s="73"/>
      <c r="BA658" s="95"/>
      <c r="BB658" s="95"/>
      <c r="BC658" s="73"/>
      <c r="BD658" s="73"/>
      <c r="BE658" s="95"/>
      <c r="BF658" s="95"/>
      <c r="BG658" s="73"/>
      <c r="BH658" s="73"/>
      <c r="BI658" s="95"/>
      <c r="BJ658" s="95"/>
      <c r="BK658" s="73"/>
      <c r="BL658" s="73"/>
      <c r="BM658" s="95"/>
      <c r="BN658" s="95"/>
      <c r="BO658" s="73"/>
      <c r="BP658" s="73"/>
      <c r="BQ658" s="95"/>
      <c r="BR658" s="95"/>
      <c r="BS658" s="73"/>
      <c r="BT658" s="73"/>
      <c r="BU658" s="95"/>
      <c r="BV658" s="95"/>
      <c r="BW658" s="73"/>
      <c r="BX658" s="73"/>
      <c r="BY658" s="95"/>
      <c r="BZ658" s="95"/>
      <c r="CA658" s="73"/>
      <c r="CB658" s="73"/>
      <c r="CC658" s="95"/>
      <c r="CD658" s="9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9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23"/>
      <c r="I659" s="73"/>
      <c r="J659" s="73"/>
      <c r="K659" s="73"/>
      <c r="L659" s="73"/>
      <c r="M659" s="73"/>
      <c r="N659" s="73"/>
      <c r="O659" s="73"/>
      <c r="P659" s="73"/>
      <c r="Q659" s="73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73"/>
      <c r="AE659" s="73"/>
      <c r="AF659" s="73"/>
      <c r="AG659" s="95"/>
      <c r="AH659" s="95"/>
      <c r="AI659" s="73"/>
      <c r="AJ659" s="73"/>
      <c r="AK659" s="95"/>
      <c r="AL659" s="95"/>
      <c r="AM659" s="73"/>
      <c r="AN659" s="73"/>
      <c r="AO659" s="95"/>
      <c r="AP659" s="95"/>
      <c r="AQ659" s="73"/>
      <c r="AR659" s="73"/>
      <c r="AS659" s="95"/>
      <c r="AT659" s="95"/>
      <c r="AU659" s="73"/>
      <c r="AV659" s="73"/>
      <c r="AW659" s="95"/>
      <c r="AX659" s="95"/>
      <c r="AY659" s="73"/>
      <c r="AZ659" s="73"/>
      <c r="BA659" s="95"/>
      <c r="BB659" s="95"/>
      <c r="BC659" s="73"/>
      <c r="BD659" s="73"/>
      <c r="BE659" s="95"/>
      <c r="BF659" s="95"/>
      <c r="BG659" s="73"/>
      <c r="BH659" s="73"/>
      <c r="BI659" s="95"/>
      <c r="BJ659" s="95"/>
      <c r="BK659" s="73"/>
      <c r="BL659" s="73"/>
      <c r="BM659" s="95"/>
      <c r="BN659" s="95"/>
      <c r="BO659" s="73"/>
      <c r="BP659" s="73"/>
      <c r="BQ659" s="95"/>
      <c r="BR659" s="95"/>
      <c r="BS659" s="73"/>
      <c r="BT659" s="73"/>
      <c r="BU659" s="95"/>
      <c r="BV659" s="95"/>
      <c r="BW659" s="73"/>
      <c r="BX659" s="73"/>
      <c r="BY659" s="95"/>
      <c r="BZ659" s="95"/>
      <c r="CA659" s="73"/>
      <c r="CB659" s="73"/>
      <c r="CC659" s="95"/>
      <c r="CD659" s="9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9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23"/>
      <c r="I660" s="73"/>
      <c r="J660" s="73"/>
      <c r="K660" s="73"/>
      <c r="L660" s="73"/>
      <c r="M660" s="73"/>
      <c r="N660" s="73"/>
      <c r="O660" s="73"/>
      <c r="P660" s="73"/>
      <c r="Q660" s="73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73"/>
      <c r="AE660" s="73"/>
      <c r="AF660" s="73"/>
      <c r="AG660" s="95"/>
      <c r="AH660" s="95"/>
      <c r="AI660" s="73"/>
      <c r="AJ660" s="73"/>
      <c r="AK660" s="95"/>
      <c r="AL660" s="95"/>
      <c r="AM660" s="73"/>
      <c r="AN660" s="73"/>
      <c r="AO660" s="95"/>
      <c r="AP660" s="95"/>
      <c r="AQ660" s="73"/>
      <c r="AR660" s="73"/>
      <c r="AS660" s="95"/>
      <c r="AT660" s="95"/>
      <c r="AU660" s="73"/>
      <c r="AV660" s="73"/>
      <c r="AW660" s="95"/>
      <c r="AX660" s="95"/>
      <c r="AY660" s="73"/>
      <c r="AZ660" s="73"/>
      <c r="BA660" s="95"/>
      <c r="BB660" s="95"/>
      <c r="BC660" s="73"/>
      <c r="BD660" s="73"/>
      <c r="BE660" s="95"/>
      <c r="BF660" s="95"/>
      <c r="BG660" s="73"/>
      <c r="BH660" s="73"/>
      <c r="BI660" s="95"/>
      <c r="BJ660" s="95"/>
      <c r="BK660" s="73"/>
      <c r="BL660" s="73"/>
      <c r="BM660" s="95"/>
      <c r="BN660" s="95"/>
      <c r="BO660" s="73"/>
      <c r="BP660" s="73"/>
      <c r="BQ660" s="95"/>
      <c r="BR660" s="95"/>
      <c r="BS660" s="73"/>
      <c r="BT660" s="73"/>
      <c r="BU660" s="95"/>
      <c r="BV660" s="95"/>
      <c r="BW660" s="73"/>
      <c r="BX660" s="73"/>
      <c r="BY660" s="95"/>
      <c r="BZ660" s="95"/>
      <c r="CA660" s="73"/>
      <c r="CB660" s="73"/>
      <c r="CC660" s="95"/>
      <c r="CD660" s="9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9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23"/>
      <c r="I661" s="73"/>
      <c r="J661" s="73"/>
      <c r="K661" s="73"/>
      <c r="L661" s="73"/>
      <c r="M661" s="73"/>
      <c r="N661" s="73"/>
      <c r="O661" s="73"/>
      <c r="P661" s="73"/>
      <c r="Q661" s="73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73"/>
      <c r="AE661" s="73"/>
      <c r="AF661" s="73"/>
      <c r="AG661" s="95"/>
      <c r="AH661" s="95"/>
      <c r="AI661" s="73"/>
      <c r="AJ661" s="73"/>
      <c r="AK661" s="95"/>
      <c r="AL661" s="95"/>
      <c r="AM661" s="73"/>
      <c r="AN661" s="73"/>
      <c r="AO661" s="95"/>
      <c r="AP661" s="95"/>
      <c r="AQ661" s="73"/>
      <c r="AR661" s="73"/>
      <c r="AS661" s="95"/>
      <c r="AT661" s="95"/>
      <c r="AU661" s="73"/>
      <c r="AV661" s="73"/>
      <c r="AW661" s="95"/>
      <c r="AX661" s="95"/>
      <c r="AY661" s="73"/>
      <c r="AZ661" s="73"/>
      <c r="BA661" s="95"/>
      <c r="BB661" s="95"/>
      <c r="BC661" s="73"/>
      <c r="BD661" s="73"/>
      <c r="BE661" s="95"/>
      <c r="BF661" s="95"/>
      <c r="BG661" s="73"/>
      <c r="BH661" s="73"/>
      <c r="BI661" s="95"/>
      <c r="BJ661" s="95"/>
      <c r="BK661" s="73"/>
      <c r="BL661" s="73"/>
      <c r="BM661" s="95"/>
      <c r="BN661" s="95"/>
      <c r="BO661" s="73"/>
      <c r="BP661" s="73"/>
      <c r="BQ661" s="95"/>
      <c r="BR661" s="95"/>
      <c r="BS661" s="73"/>
      <c r="BT661" s="73"/>
      <c r="BU661" s="95"/>
      <c r="BV661" s="95"/>
      <c r="BW661" s="73"/>
      <c r="BX661" s="73"/>
      <c r="BY661" s="95"/>
      <c r="BZ661" s="95"/>
      <c r="CA661" s="73"/>
      <c r="CB661" s="73"/>
      <c r="CC661" s="95"/>
      <c r="CD661" s="9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9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23"/>
      <c r="I662" s="73"/>
      <c r="J662" s="73"/>
      <c r="K662" s="73"/>
      <c r="L662" s="73"/>
      <c r="M662" s="73"/>
      <c r="N662" s="73"/>
      <c r="O662" s="73"/>
      <c r="P662" s="73"/>
      <c r="Q662" s="73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73"/>
      <c r="AE662" s="73"/>
      <c r="AF662" s="73"/>
      <c r="AG662" s="95"/>
      <c r="AH662" s="95"/>
      <c r="AI662" s="73"/>
      <c r="AJ662" s="73"/>
      <c r="AK662" s="95"/>
      <c r="AL662" s="95"/>
      <c r="AM662" s="73"/>
      <c r="AN662" s="73"/>
      <c r="AO662" s="95"/>
      <c r="AP662" s="95"/>
      <c r="AQ662" s="73"/>
      <c r="AR662" s="73"/>
      <c r="AS662" s="95"/>
      <c r="AT662" s="95"/>
      <c r="AU662" s="73"/>
      <c r="AV662" s="73"/>
      <c r="AW662" s="95"/>
      <c r="AX662" s="95"/>
      <c r="AY662" s="73"/>
      <c r="AZ662" s="73"/>
      <c r="BA662" s="95"/>
      <c r="BB662" s="95"/>
      <c r="BC662" s="73"/>
      <c r="BD662" s="73"/>
      <c r="BE662" s="95"/>
      <c r="BF662" s="95"/>
      <c r="BG662" s="73"/>
      <c r="BH662" s="73"/>
      <c r="BI662" s="95"/>
      <c r="BJ662" s="95"/>
      <c r="BK662" s="73"/>
      <c r="BL662" s="73"/>
      <c r="BM662" s="95"/>
      <c r="BN662" s="95"/>
      <c r="BO662" s="73"/>
      <c r="BP662" s="73"/>
      <c r="BQ662" s="95"/>
      <c r="BR662" s="95"/>
      <c r="BS662" s="73"/>
      <c r="BT662" s="73"/>
      <c r="BU662" s="95"/>
      <c r="BV662" s="95"/>
      <c r="BW662" s="73"/>
      <c r="BX662" s="73"/>
      <c r="BY662" s="95"/>
      <c r="BZ662" s="95"/>
      <c r="CA662" s="73"/>
      <c r="CB662" s="73"/>
      <c r="CC662" s="95"/>
      <c r="CD662" s="9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9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23"/>
      <c r="I663" s="73"/>
      <c r="J663" s="73"/>
      <c r="K663" s="73"/>
      <c r="L663" s="73"/>
      <c r="M663" s="73"/>
      <c r="N663" s="73"/>
      <c r="O663" s="73"/>
      <c r="P663" s="73"/>
      <c r="Q663" s="73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73"/>
      <c r="AE663" s="73"/>
      <c r="AF663" s="73"/>
      <c r="AG663" s="95"/>
      <c r="AH663" s="95"/>
      <c r="AI663" s="73"/>
      <c r="AJ663" s="73"/>
      <c r="AK663" s="95"/>
      <c r="AL663" s="95"/>
      <c r="AM663" s="73"/>
      <c r="AN663" s="73"/>
      <c r="AO663" s="95"/>
      <c r="AP663" s="95"/>
      <c r="AQ663" s="73"/>
      <c r="AR663" s="73"/>
      <c r="AS663" s="95"/>
      <c r="AT663" s="95"/>
      <c r="AU663" s="73"/>
      <c r="AV663" s="73"/>
      <c r="AW663" s="95"/>
      <c r="AX663" s="95"/>
      <c r="AY663" s="73"/>
      <c r="AZ663" s="73"/>
      <c r="BA663" s="95"/>
      <c r="BB663" s="95"/>
      <c r="BC663" s="73"/>
      <c r="BD663" s="73"/>
      <c r="BE663" s="95"/>
      <c r="BF663" s="95"/>
      <c r="BG663" s="73"/>
      <c r="BH663" s="73"/>
      <c r="BI663" s="95"/>
      <c r="BJ663" s="95"/>
      <c r="BK663" s="73"/>
      <c r="BL663" s="73"/>
      <c r="BM663" s="95"/>
      <c r="BN663" s="95"/>
      <c r="BO663" s="73"/>
      <c r="BP663" s="73"/>
      <c r="BQ663" s="95"/>
      <c r="BR663" s="95"/>
      <c r="BS663" s="73"/>
      <c r="BT663" s="73"/>
      <c r="BU663" s="95"/>
      <c r="BV663" s="95"/>
      <c r="BW663" s="73"/>
      <c r="BX663" s="73"/>
      <c r="BY663" s="95"/>
      <c r="BZ663" s="95"/>
      <c r="CA663" s="73"/>
      <c r="CB663" s="73"/>
      <c r="CC663" s="95"/>
      <c r="CD663" s="9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9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23"/>
      <c r="I664" s="73"/>
      <c r="J664" s="73"/>
      <c r="K664" s="73"/>
      <c r="L664" s="73"/>
      <c r="M664" s="73"/>
      <c r="N664" s="73"/>
      <c r="O664" s="73"/>
      <c r="P664" s="73"/>
      <c r="Q664" s="73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73"/>
      <c r="AE664" s="73"/>
      <c r="AF664" s="73"/>
      <c r="AG664" s="95"/>
      <c r="AH664" s="95"/>
      <c r="AI664" s="73"/>
      <c r="AJ664" s="73"/>
      <c r="AK664" s="95"/>
      <c r="AL664" s="95"/>
      <c r="AM664" s="73"/>
      <c r="AN664" s="73"/>
      <c r="AO664" s="95"/>
      <c r="AP664" s="95"/>
      <c r="AQ664" s="73"/>
      <c r="AR664" s="73"/>
      <c r="AS664" s="95"/>
      <c r="AT664" s="95"/>
      <c r="AU664" s="73"/>
      <c r="AV664" s="73"/>
      <c r="AW664" s="95"/>
      <c r="AX664" s="95"/>
      <c r="AY664" s="73"/>
      <c r="AZ664" s="73"/>
      <c r="BA664" s="95"/>
      <c r="BB664" s="95"/>
      <c r="BC664" s="73"/>
      <c r="BD664" s="73"/>
      <c r="BE664" s="95"/>
      <c r="BF664" s="95"/>
      <c r="BG664" s="73"/>
      <c r="BH664" s="73"/>
      <c r="BI664" s="95"/>
      <c r="BJ664" s="95"/>
      <c r="BK664" s="73"/>
      <c r="BL664" s="73"/>
      <c r="BM664" s="95"/>
      <c r="BN664" s="95"/>
      <c r="BO664" s="73"/>
      <c r="BP664" s="73"/>
      <c r="BQ664" s="95"/>
      <c r="BR664" s="95"/>
      <c r="BS664" s="73"/>
      <c r="BT664" s="73"/>
      <c r="BU664" s="95"/>
      <c r="BV664" s="95"/>
      <c r="BW664" s="73"/>
      <c r="BX664" s="73"/>
      <c r="BY664" s="95"/>
      <c r="BZ664" s="95"/>
      <c r="CA664" s="73"/>
      <c r="CB664" s="73"/>
      <c r="CC664" s="95"/>
      <c r="CD664" s="9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9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23"/>
      <c r="I665" s="73"/>
      <c r="J665" s="73"/>
      <c r="K665" s="73"/>
      <c r="L665" s="73"/>
      <c r="M665" s="73"/>
      <c r="N665" s="73"/>
      <c r="O665" s="73"/>
      <c r="P665" s="73"/>
      <c r="Q665" s="73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73"/>
      <c r="AE665" s="73"/>
      <c r="AF665" s="73"/>
      <c r="AG665" s="95"/>
      <c r="AH665" s="95"/>
      <c r="AI665" s="73"/>
      <c r="AJ665" s="73"/>
      <c r="AK665" s="95"/>
      <c r="AL665" s="95"/>
      <c r="AM665" s="73"/>
      <c r="AN665" s="73"/>
      <c r="AO665" s="95"/>
      <c r="AP665" s="95"/>
      <c r="AQ665" s="73"/>
      <c r="AR665" s="73"/>
      <c r="AS665" s="95"/>
      <c r="AT665" s="95"/>
      <c r="AU665" s="73"/>
      <c r="AV665" s="73"/>
      <c r="AW665" s="95"/>
      <c r="AX665" s="95"/>
      <c r="AY665" s="73"/>
      <c r="AZ665" s="73"/>
      <c r="BA665" s="95"/>
      <c r="BB665" s="95"/>
      <c r="BC665" s="73"/>
      <c r="BD665" s="73"/>
      <c r="BE665" s="95"/>
      <c r="BF665" s="95"/>
      <c r="BG665" s="73"/>
      <c r="BH665" s="73"/>
      <c r="BI665" s="95"/>
      <c r="BJ665" s="95"/>
      <c r="BK665" s="73"/>
      <c r="BL665" s="73"/>
      <c r="BM665" s="95"/>
      <c r="BN665" s="95"/>
      <c r="BO665" s="73"/>
      <c r="BP665" s="73"/>
      <c r="BQ665" s="95"/>
      <c r="BR665" s="95"/>
      <c r="BS665" s="73"/>
      <c r="BT665" s="73"/>
      <c r="BU665" s="95"/>
      <c r="BV665" s="95"/>
      <c r="BW665" s="73"/>
      <c r="BX665" s="73"/>
      <c r="BY665" s="95"/>
      <c r="BZ665" s="95"/>
      <c r="CA665" s="73"/>
      <c r="CB665" s="73"/>
      <c r="CC665" s="95"/>
      <c r="CD665" s="9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9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23"/>
      <c r="I666" s="73"/>
      <c r="J666" s="73"/>
      <c r="K666" s="73"/>
      <c r="L666" s="73"/>
      <c r="M666" s="73"/>
      <c r="N666" s="73"/>
      <c r="O666" s="73"/>
      <c r="P666" s="73"/>
      <c r="Q666" s="73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73"/>
      <c r="AE666" s="73"/>
      <c r="AF666" s="73"/>
      <c r="AG666" s="95"/>
      <c r="AH666" s="95"/>
      <c r="AI666" s="73"/>
      <c r="AJ666" s="73"/>
      <c r="AK666" s="95"/>
      <c r="AL666" s="95"/>
      <c r="AM666" s="73"/>
      <c r="AN666" s="73"/>
      <c r="AO666" s="95"/>
      <c r="AP666" s="95"/>
      <c r="AQ666" s="73"/>
      <c r="AR666" s="73"/>
      <c r="AS666" s="95"/>
      <c r="AT666" s="95"/>
      <c r="AU666" s="73"/>
      <c r="AV666" s="73"/>
      <c r="AW666" s="95"/>
      <c r="AX666" s="95"/>
      <c r="AY666" s="73"/>
      <c r="AZ666" s="73"/>
      <c r="BA666" s="95"/>
      <c r="BB666" s="95"/>
      <c r="BC666" s="73"/>
      <c r="BD666" s="73"/>
      <c r="BE666" s="95"/>
      <c r="BF666" s="95"/>
      <c r="BG666" s="73"/>
      <c r="BH666" s="73"/>
      <c r="BI666" s="95"/>
      <c r="BJ666" s="95"/>
      <c r="BK666" s="73"/>
      <c r="BL666" s="73"/>
      <c r="BM666" s="95"/>
      <c r="BN666" s="95"/>
      <c r="BO666" s="73"/>
      <c r="BP666" s="73"/>
      <c r="BQ666" s="95"/>
      <c r="BR666" s="95"/>
      <c r="BS666" s="73"/>
      <c r="BT666" s="73"/>
      <c r="BU666" s="95"/>
      <c r="BV666" s="95"/>
      <c r="BW666" s="73"/>
      <c r="BX666" s="73"/>
      <c r="BY666" s="95"/>
      <c r="BZ666" s="95"/>
      <c r="CA666" s="73"/>
      <c r="CB666" s="73"/>
      <c r="CC666" s="95"/>
      <c r="CD666" s="9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9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23"/>
      <c r="I667" s="73"/>
      <c r="J667" s="73"/>
      <c r="K667" s="73"/>
      <c r="L667" s="73"/>
      <c r="M667" s="73"/>
      <c r="N667" s="73"/>
      <c r="O667" s="73"/>
      <c r="P667" s="73"/>
      <c r="Q667" s="73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73"/>
      <c r="AE667" s="73"/>
      <c r="AF667" s="73"/>
      <c r="AG667" s="95"/>
      <c r="AH667" s="95"/>
      <c r="AI667" s="73"/>
      <c r="AJ667" s="73"/>
      <c r="AK667" s="95"/>
      <c r="AL667" s="95"/>
      <c r="AM667" s="73"/>
      <c r="AN667" s="73"/>
      <c r="AO667" s="95"/>
      <c r="AP667" s="95"/>
      <c r="AQ667" s="73"/>
      <c r="AR667" s="73"/>
      <c r="AS667" s="95"/>
      <c r="AT667" s="95"/>
      <c r="AU667" s="73"/>
      <c r="AV667" s="73"/>
      <c r="AW667" s="95"/>
      <c r="AX667" s="95"/>
      <c r="AY667" s="73"/>
      <c r="AZ667" s="73"/>
      <c r="BA667" s="95"/>
      <c r="BB667" s="95"/>
      <c r="BC667" s="73"/>
      <c r="BD667" s="73"/>
      <c r="BE667" s="95"/>
      <c r="BF667" s="95"/>
      <c r="BG667" s="73"/>
      <c r="BH667" s="73"/>
      <c r="BI667" s="95"/>
      <c r="BJ667" s="95"/>
      <c r="BK667" s="73"/>
      <c r="BL667" s="73"/>
      <c r="BM667" s="95"/>
      <c r="BN667" s="95"/>
      <c r="BO667" s="73"/>
      <c r="BP667" s="73"/>
      <c r="BQ667" s="95"/>
      <c r="BR667" s="95"/>
      <c r="BS667" s="73"/>
      <c r="BT667" s="73"/>
      <c r="BU667" s="95"/>
      <c r="BV667" s="95"/>
      <c r="BW667" s="73"/>
      <c r="BX667" s="73"/>
      <c r="BY667" s="95"/>
      <c r="BZ667" s="95"/>
      <c r="CA667" s="73"/>
      <c r="CB667" s="73"/>
      <c r="CC667" s="95"/>
      <c r="CD667" s="9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9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23"/>
      <c r="I668" s="73"/>
      <c r="J668" s="73"/>
      <c r="K668" s="73"/>
      <c r="L668" s="73"/>
      <c r="M668" s="73"/>
      <c r="N668" s="73"/>
      <c r="O668" s="73"/>
      <c r="P668" s="73"/>
      <c r="Q668" s="73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73"/>
      <c r="AE668" s="73"/>
      <c r="AF668" s="73"/>
      <c r="AG668" s="95"/>
      <c r="AH668" s="95"/>
      <c r="AI668" s="73"/>
      <c r="AJ668" s="73"/>
      <c r="AK668" s="95"/>
      <c r="AL668" s="95"/>
      <c r="AM668" s="73"/>
      <c r="AN668" s="73"/>
      <c r="AO668" s="95"/>
      <c r="AP668" s="95"/>
      <c r="AQ668" s="73"/>
      <c r="AR668" s="73"/>
      <c r="AS668" s="95"/>
      <c r="AT668" s="95"/>
      <c r="AU668" s="73"/>
      <c r="AV668" s="73"/>
      <c r="AW668" s="95"/>
      <c r="AX668" s="95"/>
      <c r="AY668" s="73"/>
      <c r="AZ668" s="73"/>
      <c r="BA668" s="95"/>
      <c r="BB668" s="95"/>
      <c r="BC668" s="73"/>
      <c r="BD668" s="73"/>
      <c r="BE668" s="95"/>
      <c r="BF668" s="95"/>
      <c r="BG668" s="73"/>
      <c r="BH668" s="73"/>
      <c r="BI668" s="95"/>
      <c r="BJ668" s="95"/>
      <c r="BK668" s="73"/>
      <c r="BL668" s="73"/>
      <c r="BM668" s="95"/>
      <c r="BN668" s="95"/>
      <c r="BO668" s="73"/>
      <c r="BP668" s="73"/>
      <c r="BQ668" s="95"/>
      <c r="BR668" s="95"/>
      <c r="BS668" s="73"/>
      <c r="BT668" s="73"/>
      <c r="BU668" s="95"/>
      <c r="BV668" s="95"/>
      <c r="BW668" s="73"/>
      <c r="BX668" s="73"/>
      <c r="BY668" s="95"/>
      <c r="BZ668" s="95"/>
      <c r="CA668" s="73"/>
      <c r="CB668" s="73"/>
      <c r="CC668" s="95"/>
      <c r="CD668" s="9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9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23"/>
      <c r="I669" s="73"/>
      <c r="J669" s="73"/>
      <c r="K669" s="73"/>
      <c r="L669" s="73"/>
      <c r="M669" s="73"/>
      <c r="N669" s="73"/>
      <c r="O669" s="73"/>
      <c r="P669" s="73"/>
      <c r="Q669" s="73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73"/>
      <c r="AE669" s="73"/>
      <c r="AF669" s="73"/>
      <c r="AG669" s="95"/>
      <c r="AH669" s="95"/>
      <c r="AI669" s="73"/>
      <c r="AJ669" s="73"/>
      <c r="AK669" s="95"/>
      <c r="AL669" s="95"/>
      <c r="AM669" s="73"/>
      <c r="AN669" s="73"/>
      <c r="AO669" s="95"/>
      <c r="AP669" s="95"/>
      <c r="AQ669" s="73"/>
      <c r="AR669" s="73"/>
      <c r="AS669" s="95"/>
      <c r="AT669" s="95"/>
      <c r="AU669" s="73"/>
      <c r="AV669" s="73"/>
      <c r="AW669" s="95"/>
      <c r="AX669" s="95"/>
      <c r="AY669" s="73"/>
      <c r="AZ669" s="73"/>
      <c r="BA669" s="95"/>
      <c r="BB669" s="95"/>
      <c r="BC669" s="73"/>
      <c r="BD669" s="73"/>
      <c r="BE669" s="95"/>
      <c r="BF669" s="95"/>
      <c r="BG669" s="73"/>
      <c r="BH669" s="73"/>
      <c r="BI669" s="95"/>
      <c r="BJ669" s="95"/>
      <c r="BK669" s="73"/>
      <c r="BL669" s="73"/>
      <c r="BM669" s="95"/>
      <c r="BN669" s="95"/>
      <c r="BO669" s="73"/>
      <c r="BP669" s="73"/>
      <c r="BQ669" s="95"/>
      <c r="BR669" s="95"/>
      <c r="BS669" s="73"/>
      <c r="BT669" s="73"/>
      <c r="BU669" s="95"/>
      <c r="BV669" s="95"/>
      <c r="BW669" s="73"/>
      <c r="BX669" s="73"/>
      <c r="BY669" s="95"/>
      <c r="BZ669" s="95"/>
      <c r="CA669" s="73"/>
      <c r="CB669" s="73"/>
      <c r="CC669" s="95"/>
      <c r="CD669" s="9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9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23"/>
      <c r="I670" s="73"/>
      <c r="J670" s="73"/>
      <c r="K670" s="73"/>
      <c r="L670" s="73"/>
      <c r="M670" s="73"/>
      <c r="N670" s="73"/>
      <c r="O670" s="73"/>
      <c r="P670" s="73"/>
      <c r="Q670" s="73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73"/>
      <c r="AE670" s="73"/>
      <c r="AF670" s="73"/>
      <c r="AG670" s="95"/>
      <c r="AH670" s="95"/>
      <c r="AI670" s="73"/>
      <c r="AJ670" s="73"/>
      <c r="AK670" s="95"/>
      <c r="AL670" s="95"/>
      <c r="AM670" s="73"/>
      <c r="AN670" s="73"/>
      <c r="AO670" s="95"/>
      <c r="AP670" s="95"/>
      <c r="AQ670" s="73"/>
      <c r="AR670" s="73"/>
      <c r="AS670" s="95"/>
      <c r="AT670" s="95"/>
      <c r="AU670" s="73"/>
      <c r="AV670" s="73"/>
      <c r="AW670" s="95"/>
      <c r="AX670" s="95"/>
      <c r="AY670" s="73"/>
      <c r="AZ670" s="73"/>
      <c r="BA670" s="95"/>
      <c r="BB670" s="95"/>
      <c r="BC670" s="73"/>
      <c r="BD670" s="73"/>
      <c r="BE670" s="95"/>
      <c r="BF670" s="95"/>
      <c r="BG670" s="73"/>
      <c r="BH670" s="73"/>
      <c r="BI670" s="95"/>
      <c r="BJ670" s="95"/>
      <c r="BK670" s="73"/>
      <c r="BL670" s="73"/>
      <c r="BM670" s="95"/>
      <c r="BN670" s="95"/>
      <c r="BO670" s="73"/>
      <c r="BP670" s="73"/>
      <c r="BQ670" s="95"/>
      <c r="BR670" s="95"/>
      <c r="BS670" s="73"/>
      <c r="BT670" s="73"/>
      <c r="BU670" s="95"/>
      <c r="BV670" s="95"/>
      <c r="BW670" s="73"/>
      <c r="BX670" s="73"/>
      <c r="BY670" s="95"/>
      <c r="BZ670" s="95"/>
      <c r="CA670" s="73"/>
      <c r="CB670" s="73"/>
      <c r="CC670" s="95"/>
      <c r="CD670" s="9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9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23"/>
      <c r="I671" s="73"/>
      <c r="J671" s="73"/>
      <c r="K671" s="73"/>
      <c r="L671" s="73"/>
      <c r="M671" s="73"/>
      <c r="N671" s="73"/>
      <c r="O671" s="73"/>
      <c r="P671" s="73"/>
      <c r="Q671" s="73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73"/>
      <c r="AE671" s="73"/>
      <c r="AF671" s="73"/>
      <c r="AG671" s="95"/>
      <c r="AH671" s="95"/>
      <c r="AI671" s="73"/>
      <c r="AJ671" s="73"/>
      <c r="AK671" s="95"/>
      <c r="AL671" s="95"/>
      <c r="AM671" s="73"/>
      <c r="AN671" s="73"/>
      <c r="AO671" s="95"/>
      <c r="AP671" s="95"/>
      <c r="AQ671" s="73"/>
      <c r="AR671" s="73"/>
      <c r="AS671" s="95"/>
      <c r="AT671" s="95"/>
      <c r="AU671" s="73"/>
      <c r="AV671" s="73"/>
      <c r="AW671" s="95"/>
      <c r="AX671" s="95"/>
      <c r="AY671" s="73"/>
      <c r="AZ671" s="73"/>
      <c r="BA671" s="95"/>
      <c r="BB671" s="95"/>
      <c r="BC671" s="73"/>
      <c r="BD671" s="73"/>
      <c r="BE671" s="95"/>
      <c r="BF671" s="95"/>
      <c r="BG671" s="73"/>
      <c r="BH671" s="73"/>
      <c r="BI671" s="95"/>
      <c r="BJ671" s="95"/>
      <c r="BK671" s="73"/>
      <c r="BL671" s="73"/>
      <c r="BM671" s="95"/>
      <c r="BN671" s="95"/>
      <c r="BO671" s="73"/>
      <c r="BP671" s="73"/>
      <c r="BQ671" s="95"/>
      <c r="BR671" s="95"/>
      <c r="BS671" s="73"/>
      <c r="BT671" s="73"/>
      <c r="BU671" s="95"/>
      <c r="BV671" s="95"/>
      <c r="BW671" s="73"/>
      <c r="BX671" s="73"/>
      <c r="BY671" s="95"/>
      <c r="BZ671" s="95"/>
      <c r="CA671" s="73"/>
      <c r="CB671" s="73"/>
      <c r="CC671" s="95"/>
      <c r="CD671" s="9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9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23"/>
      <c r="I672" s="73"/>
      <c r="J672" s="73"/>
      <c r="K672" s="73"/>
      <c r="L672" s="73"/>
      <c r="M672" s="73"/>
      <c r="N672" s="73"/>
      <c r="O672" s="73"/>
      <c r="P672" s="73"/>
      <c r="Q672" s="73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73"/>
      <c r="AE672" s="73"/>
      <c r="AF672" s="73"/>
      <c r="AG672" s="95"/>
      <c r="AH672" s="95"/>
      <c r="AI672" s="73"/>
      <c r="AJ672" s="73"/>
      <c r="AK672" s="95"/>
      <c r="AL672" s="95"/>
      <c r="AM672" s="73"/>
      <c r="AN672" s="73"/>
      <c r="AO672" s="95"/>
      <c r="AP672" s="95"/>
      <c r="AQ672" s="73"/>
      <c r="AR672" s="73"/>
      <c r="AS672" s="95"/>
      <c r="AT672" s="95"/>
      <c r="AU672" s="73"/>
      <c r="AV672" s="73"/>
      <c r="AW672" s="95"/>
      <c r="AX672" s="95"/>
      <c r="AY672" s="73"/>
      <c r="AZ672" s="73"/>
      <c r="BA672" s="95"/>
      <c r="BB672" s="95"/>
      <c r="BC672" s="73"/>
      <c r="BD672" s="73"/>
      <c r="BE672" s="95"/>
      <c r="BF672" s="95"/>
      <c r="BG672" s="73"/>
      <c r="BH672" s="73"/>
      <c r="BI672" s="95"/>
      <c r="BJ672" s="95"/>
      <c r="BK672" s="73"/>
      <c r="BL672" s="73"/>
      <c r="BM672" s="95"/>
      <c r="BN672" s="95"/>
      <c r="BO672" s="73"/>
      <c r="BP672" s="73"/>
      <c r="BQ672" s="95"/>
      <c r="BR672" s="95"/>
      <c r="BS672" s="73"/>
      <c r="BT672" s="73"/>
      <c r="BU672" s="95"/>
      <c r="BV672" s="95"/>
      <c r="BW672" s="73"/>
      <c r="BX672" s="73"/>
      <c r="BY672" s="95"/>
      <c r="BZ672" s="95"/>
      <c r="CA672" s="73"/>
      <c r="CB672" s="73"/>
      <c r="CC672" s="95"/>
      <c r="CD672" s="9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9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23"/>
      <c r="I673" s="73"/>
      <c r="J673" s="73"/>
      <c r="K673" s="73"/>
      <c r="L673" s="73"/>
      <c r="M673" s="73"/>
      <c r="N673" s="73"/>
      <c r="O673" s="73"/>
      <c r="P673" s="73"/>
      <c r="Q673" s="73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73"/>
      <c r="AE673" s="73"/>
      <c r="AF673" s="73"/>
      <c r="AG673" s="95"/>
      <c r="AH673" s="95"/>
      <c r="AI673" s="73"/>
      <c r="AJ673" s="73"/>
      <c r="AK673" s="95"/>
      <c r="AL673" s="95"/>
      <c r="AM673" s="73"/>
      <c r="AN673" s="73"/>
      <c r="AO673" s="95"/>
      <c r="AP673" s="95"/>
      <c r="AQ673" s="73"/>
      <c r="AR673" s="73"/>
      <c r="AS673" s="95"/>
      <c r="AT673" s="95"/>
      <c r="AU673" s="73"/>
      <c r="AV673" s="73"/>
      <c r="AW673" s="95"/>
      <c r="AX673" s="95"/>
      <c r="AY673" s="73"/>
      <c r="AZ673" s="73"/>
      <c r="BA673" s="95"/>
      <c r="BB673" s="95"/>
      <c r="BC673" s="73"/>
      <c r="BD673" s="73"/>
      <c r="BE673" s="95"/>
      <c r="BF673" s="95"/>
      <c r="BG673" s="73"/>
      <c r="BH673" s="73"/>
      <c r="BI673" s="95"/>
      <c r="BJ673" s="95"/>
      <c r="BK673" s="73"/>
      <c r="BL673" s="73"/>
      <c r="BM673" s="95"/>
      <c r="BN673" s="95"/>
      <c r="BO673" s="73"/>
      <c r="BP673" s="73"/>
      <c r="BQ673" s="95"/>
      <c r="BR673" s="95"/>
      <c r="BS673" s="73"/>
      <c r="BT673" s="73"/>
      <c r="BU673" s="95"/>
      <c r="BV673" s="95"/>
      <c r="BW673" s="73"/>
      <c r="BX673" s="73"/>
      <c r="BY673" s="95"/>
      <c r="BZ673" s="95"/>
      <c r="CA673" s="73"/>
      <c r="CB673" s="73"/>
      <c r="CC673" s="95"/>
      <c r="CD673" s="9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9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23"/>
      <c r="I674" s="73"/>
      <c r="J674" s="73"/>
      <c r="K674" s="73"/>
      <c r="L674" s="73"/>
      <c r="M674" s="73"/>
      <c r="N674" s="73"/>
      <c r="O674" s="73"/>
      <c r="P674" s="73"/>
      <c r="Q674" s="73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73"/>
      <c r="AE674" s="73"/>
      <c r="AF674" s="73"/>
      <c r="AG674" s="95"/>
      <c r="AH674" s="95"/>
      <c r="AI674" s="73"/>
      <c r="AJ674" s="73"/>
      <c r="AK674" s="95"/>
      <c r="AL674" s="95"/>
      <c r="AM674" s="73"/>
      <c r="AN674" s="73"/>
      <c r="AO674" s="95"/>
      <c r="AP674" s="95"/>
      <c r="AQ674" s="73"/>
      <c r="AR674" s="73"/>
      <c r="AS674" s="95"/>
      <c r="AT674" s="95"/>
      <c r="AU674" s="73"/>
      <c r="AV674" s="73"/>
      <c r="AW674" s="95"/>
      <c r="AX674" s="95"/>
      <c r="AY674" s="73"/>
      <c r="AZ674" s="73"/>
      <c r="BA674" s="95"/>
      <c r="BB674" s="95"/>
      <c r="BC674" s="73"/>
      <c r="BD674" s="73"/>
      <c r="BE674" s="95"/>
      <c r="BF674" s="95"/>
      <c r="BG674" s="73"/>
      <c r="BH674" s="73"/>
      <c r="BI674" s="95"/>
      <c r="BJ674" s="95"/>
      <c r="BK674" s="73"/>
      <c r="BL674" s="73"/>
      <c r="BM674" s="95"/>
      <c r="BN674" s="95"/>
      <c r="BO674" s="73"/>
      <c r="BP674" s="73"/>
      <c r="BQ674" s="95"/>
      <c r="BR674" s="95"/>
      <c r="BS674" s="73"/>
      <c r="BT674" s="73"/>
      <c r="BU674" s="95"/>
      <c r="BV674" s="95"/>
      <c r="BW674" s="73"/>
      <c r="BX674" s="73"/>
      <c r="BY674" s="95"/>
      <c r="BZ674" s="95"/>
      <c r="CA674" s="73"/>
      <c r="CB674" s="73"/>
      <c r="CC674" s="95"/>
      <c r="CD674" s="9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9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23"/>
      <c r="I675" s="73"/>
      <c r="J675" s="73"/>
      <c r="K675" s="73"/>
      <c r="L675" s="73"/>
      <c r="M675" s="73"/>
      <c r="N675" s="73"/>
      <c r="O675" s="73"/>
      <c r="P675" s="73"/>
      <c r="Q675" s="73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73"/>
      <c r="AE675" s="73"/>
      <c r="AF675" s="73"/>
      <c r="AG675" s="95"/>
      <c r="AH675" s="95"/>
      <c r="AI675" s="73"/>
      <c r="AJ675" s="73"/>
      <c r="AK675" s="95"/>
      <c r="AL675" s="95"/>
      <c r="AM675" s="73"/>
      <c r="AN675" s="73"/>
      <c r="AO675" s="95"/>
      <c r="AP675" s="95"/>
      <c r="AQ675" s="73"/>
      <c r="AR675" s="73"/>
      <c r="AS675" s="95"/>
      <c r="AT675" s="95"/>
      <c r="AU675" s="73"/>
      <c r="AV675" s="73"/>
      <c r="AW675" s="95"/>
      <c r="AX675" s="95"/>
      <c r="AY675" s="73"/>
      <c r="AZ675" s="73"/>
      <c r="BA675" s="95"/>
      <c r="BB675" s="95"/>
      <c r="BC675" s="73"/>
      <c r="BD675" s="73"/>
      <c r="BE675" s="95"/>
      <c r="BF675" s="95"/>
      <c r="BG675" s="73"/>
      <c r="BH675" s="73"/>
      <c r="BI675" s="95"/>
      <c r="BJ675" s="95"/>
      <c r="BK675" s="73"/>
      <c r="BL675" s="73"/>
      <c r="BM675" s="95"/>
      <c r="BN675" s="95"/>
      <c r="BO675" s="73"/>
      <c r="BP675" s="73"/>
      <c r="BQ675" s="95"/>
      <c r="BR675" s="95"/>
      <c r="BS675" s="73"/>
      <c r="BT675" s="73"/>
      <c r="BU675" s="95"/>
      <c r="BV675" s="95"/>
      <c r="BW675" s="73"/>
      <c r="BX675" s="73"/>
      <c r="BY675" s="95"/>
      <c r="BZ675" s="95"/>
      <c r="CA675" s="73"/>
      <c r="CB675" s="73"/>
      <c r="CC675" s="95"/>
      <c r="CD675" s="9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9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23"/>
      <c r="I676" s="73"/>
      <c r="J676" s="73"/>
      <c r="K676" s="73"/>
      <c r="L676" s="73"/>
      <c r="M676" s="73"/>
      <c r="N676" s="73"/>
      <c r="O676" s="73"/>
      <c r="P676" s="73"/>
      <c r="Q676" s="73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73"/>
      <c r="AE676" s="73"/>
      <c r="AF676" s="73"/>
      <c r="AG676" s="95"/>
      <c r="AH676" s="95"/>
      <c r="AI676" s="73"/>
      <c r="AJ676" s="73"/>
      <c r="AK676" s="95"/>
      <c r="AL676" s="95"/>
      <c r="AM676" s="73"/>
      <c r="AN676" s="73"/>
      <c r="AO676" s="95"/>
      <c r="AP676" s="95"/>
      <c r="AQ676" s="73"/>
      <c r="AR676" s="73"/>
      <c r="AS676" s="95"/>
      <c r="AT676" s="95"/>
      <c r="AU676" s="73"/>
      <c r="AV676" s="73"/>
      <c r="AW676" s="95"/>
      <c r="AX676" s="95"/>
      <c r="AY676" s="73"/>
      <c r="AZ676" s="73"/>
      <c r="BA676" s="95"/>
      <c r="BB676" s="95"/>
      <c r="BC676" s="73"/>
      <c r="BD676" s="73"/>
      <c r="BE676" s="95"/>
      <c r="BF676" s="95"/>
      <c r="BG676" s="73"/>
      <c r="BH676" s="73"/>
      <c r="BI676" s="95"/>
      <c r="BJ676" s="95"/>
      <c r="BK676" s="73"/>
      <c r="BL676" s="73"/>
      <c r="BM676" s="95"/>
      <c r="BN676" s="95"/>
      <c r="BO676" s="73"/>
      <c r="BP676" s="73"/>
      <c r="BQ676" s="95"/>
      <c r="BR676" s="95"/>
      <c r="BS676" s="73"/>
      <c r="BT676" s="73"/>
      <c r="BU676" s="95"/>
      <c r="BV676" s="95"/>
      <c r="BW676" s="73"/>
      <c r="BX676" s="73"/>
      <c r="BY676" s="95"/>
      <c r="BZ676" s="95"/>
      <c r="CA676" s="73"/>
      <c r="CB676" s="73"/>
      <c r="CC676" s="95"/>
      <c r="CD676" s="9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9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23"/>
      <c r="I677" s="73"/>
      <c r="J677" s="73"/>
      <c r="K677" s="73"/>
      <c r="L677" s="73"/>
      <c r="M677" s="73"/>
      <c r="N677" s="73"/>
      <c r="O677" s="73"/>
      <c r="P677" s="73"/>
      <c r="Q677" s="73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73"/>
      <c r="AE677" s="73"/>
      <c r="AF677" s="73"/>
      <c r="AG677" s="95"/>
      <c r="AH677" s="95"/>
      <c r="AI677" s="73"/>
      <c r="AJ677" s="73"/>
      <c r="AK677" s="95"/>
      <c r="AL677" s="95"/>
      <c r="AM677" s="73"/>
      <c r="AN677" s="73"/>
      <c r="AO677" s="95"/>
      <c r="AP677" s="95"/>
      <c r="AQ677" s="73"/>
      <c r="AR677" s="73"/>
      <c r="AS677" s="95"/>
      <c r="AT677" s="95"/>
      <c r="AU677" s="73"/>
      <c r="AV677" s="73"/>
      <c r="AW677" s="95"/>
      <c r="AX677" s="95"/>
      <c r="AY677" s="73"/>
      <c r="AZ677" s="73"/>
      <c r="BA677" s="95"/>
      <c r="BB677" s="95"/>
      <c r="BC677" s="73"/>
      <c r="BD677" s="73"/>
      <c r="BE677" s="95"/>
      <c r="BF677" s="95"/>
      <c r="BG677" s="73"/>
      <c r="BH677" s="73"/>
      <c r="BI677" s="95"/>
      <c r="BJ677" s="95"/>
      <c r="BK677" s="73"/>
      <c r="BL677" s="73"/>
      <c r="BM677" s="95"/>
      <c r="BN677" s="95"/>
      <c r="BO677" s="73"/>
      <c r="BP677" s="73"/>
      <c r="BQ677" s="95"/>
      <c r="BR677" s="95"/>
      <c r="BS677" s="73"/>
      <c r="BT677" s="73"/>
      <c r="BU677" s="95"/>
      <c r="BV677" s="95"/>
      <c r="BW677" s="73"/>
      <c r="BX677" s="73"/>
      <c r="BY677" s="95"/>
      <c r="BZ677" s="95"/>
      <c r="CA677" s="73"/>
      <c r="CB677" s="73"/>
      <c r="CC677" s="95"/>
      <c r="CD677" s="9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9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23"/>
      <c r="I678" s="73"/>
      <c r="J678" s="73"/>
      <c r="K678" s="73"/>
      <c r="L678" s="73"/>
      <c r="M678" s="73"/>
      <c r="N678" s="73"/>
      <c r="O678" s="73"/>
      <c r="P678" s="73"/>
      <c r="Q678" s="73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73"/>
      <c r="AE678" s="73"/>
      <c r="AF678" s="73"/>
      <c r="AG678" s="95"/>
      <c r="AH678" s="95"/>
      <c r="AI678" s="73"/>
      <c r="AJ678" s="73"/>
      <c r="AK678" s="95"/>
      <c r="AL678" s="95"/>
      <c r="AM678" s="73"/>
      <c r="AN678" s="73"/>
      <c r="AO678" s="95"/>
      <c r="AP678" s="95"/>
      <c r="AQ678" s="73"/>
      <c r="AR678" s="73"/>
      <c r="AS678" s="95"/>
      <c r="AT678" s="95"/>
      <c r="AU678" s="73"/>
      <c r="AV678" s="73"/>
      <c r="AW678" s="95"/>
      <c r="AX678" s="95"/>
      <c r="AY678" s="73"/>
      <c r="AZ678" s="73"/>
      <c r="BA678" s="95"/>
      <c r="BB678" s="95"/>
      <c r="BC678" s="73"/>
      <c r="BD678" s="73"/>
      <c r="BE678" s="95"/>
      <c r="BF678" s="95"/>
      <c r="BG678" s="73"/>
      <c r="BH678" s="73"/>
      <c r="BI678" s="95"/>
      <c r="BJ678" s="95"/>
      <c r="BK678" s="73"/>
      <c r="BL678" s="73"/>
      <c r="BM678" s="95"/>
      <c r="BN678" s="95"/>
      <c r="BO678" s="73"/>
      <c r="BP678" s="73"/>
      <c r="BQ678" s="95"/>
      <c r="BR678" s="95"/>
      <c r="BS678" s="73"/>
      <c r="BT678" s="73"/>
      <c r="BU678" s="95"/>
      <c r="BV678" s="95"/>
      <c r="BW678" s="73"/>
      <c r="BX678" s="73"/>
      <c r="BY678" s="95"/>
      <c r="BZ678" s="95"/>
      <c r="CA678" s="73"/>
      <c r="CB678" s="73"/>
      <c r="CC678" s="95"/>
      <c r="CD678" s="9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9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23"/>
      <c r="I679" s="73"/>
      <c r="J679" s="73"/>
      <c r="K679" s="73"/>
      <c r="L679" s="73"/>
      <c r="M679" s="73"/>
      <c r="N679" s="73"/>
      <c r="O679" s="73"/>
      <c r="P679" s="73"/>
      <c r="Q679" s="73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73"/>
      <c r="AE679" s="73"/>
      <c r="AF679" s="73"/>
      <c r="AG679" s="95"/>
      <c r="AH679" s="95"/>
      <c r="AI679" s="73"/>
      <c r="AJ679" s="73"/>
      <c r="AK679" s="95"/>
      <c r="AL679" s="95"/>
      <c r="AM679" s="73"/>
      <c r="AN679" s="73"/>
      <c r="AO679" s="95"/>
      <c r="AP679" s="95"/>
      <c r="AQ679" s="73"/>
      <c r="AR679" s="73"/>
      <c r="AS679" s="95"/>
      <c r="AT679" s="95"/>
      <c r="AU679" s="73"/>
      <c r="AV679" s="73"/>
      <c r="AW679" s="95"/>
      <c r="AX679" s="95"/>
      <c r="AY679" s="73"/>
      <c r="AZ679" s="73"/>
      <c r="BA679" s="95"/>
      <c r="BB679" s="95"/>
      <c r="BC679" s="73"/>
      <c r="BD679" s="73"/>
      <c r="BE679" s="95"/>
      <c r="BF679" s="95"/>
      <c r="BG679" s="73"/>
      <c r="BH679" s="73"/>
      <c r="BI679" s="95"/>
      <c r="BJ679" s="95"/>
      <c r="BK679" s="73"/>
      <c r="BL679" s="73"/>
      <c r="BM679" s="95"/>
      <c r="BN679" s="95"/>
      <c r="BO679" s="73"/>
      <c r="BP679" s="73"/>
      <c r="BQ679" s="95"/>
      <c r="BR679" s="95"/>
      <c r="BS679" s="73"/>
      <c r="BT679" s="73"/>
      <c r="BU679" s="95"/>
      <c r="BV679" s="95"/>
      <c r="BW679" s="73"/>
      <c r="BX679" s="73"/>
      <c r="BY679" s="95"/>
      <c r="BZ679" s="95"/>
      <c r="CA679" s="73"/>
      <c r="CB679" s="73"/>
      <c r="CC679" s="95"/>
      <c r="CD679" s="9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9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23"/>
      <c r="I680" s="73"/>
      <c r="J680" s="73"/>
      <c r="K680" s="73"/>
      <c r="L680" s="73"/>
      <c r="M680" s="73"/>
      <c r="N680" s="73"/>
      <c r="O680" s="73"/>
      <c r="P680" s="73"/>
      <c r="Q680" s="73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73"/>
      <c r="AE680" s="73"/>
      <c r="AF680" s="73"/>
      <c r="AG680" s="95"/>
      <c r="AH680" s="95"/>
      <c r="AI680" s="73"/>
      <c r="AJ680" s="73"/>
      <c r="AK680" s="95"/>
      <c r="AL680" s="95"/>
      <c r="AM680" s="73"/>
      <c r="AN680" s="73"/>
      <c r="AO680" s="95"/>
      <c r="AP680" s="95"/>
      <c r="AQ680" s="73"/>
      <c r="AR680" s="73"/>
      <c r="AS680" s="95"/>
      <c r="AT680" s="95"/>
      <c r="AU680" s="73"/>
      <c r="AV680" s="73"/>
      <c r="AW680" s="95"/>
      <c r="AX680" s="95"/>
      <c r="AY680" s="73"/>
      <c r="AZ680" s="73"/>
      <c r="BA680" s="95"/>
      <c r="BB680" s="95"/>
      <c r="BC680" s="73"/>
      <c r="BD680" s="73"/>
      <c r="BE680" s="95"/>
      <c r="BF680" s="95"/>
      <c r="BG680" s="73"/>
      <c r="BH680" s="73"/>
      <c r="BI680" s="95"/>
      <c r="BJ680" s="95"/>
      <c r="BK680" s="73"/>
      <c r="BL680" s="73"/>
      <c r="BM680" s="95"/>
      <c r="BN680" s="95"/>
      <c r="BO680" s="73"/>
      <c r="BP680" s="73"/>
      <c r="BQ680" s="95"/>
      <c r="BR680" s="95"/>
      <c r="BS680" s="73"/>
      <c r="BT680" s="73"/>
      <c r="BU680" s="95"/>
      <c r="BV680" s="95"/>
      <c r="BW680" s="73"/>
      <c r="BX680" s="73"/>
      <c r="BY680" s="95"/>
      <c r="BZ680" s="95"/>
      <c r="CA680" s="73"/>
      <c r="CB680" s="73"/>
      <c r="CC680" s="95"/>
      <c r="CD680" s="9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9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23"/>
      <c r="I681" s="73"/>
      <c r="J681" s="73"/>
      <c r="K681" s="73"/>
      <c r="L681" s="73"/>
      <c r="M681" s="73"/>
      <c r="N681" s="73"/>
      <c r="O681" s="73"/>
      <c r="P681" s="73"/>
      <c r="Q681" s="73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73"/>
      <c r="AE681" s="73"/>
      <c r="AF681" s="73"/>
      <c r="AG681" s="95"/>
      <c r="AH681" s="95"/>
      <c r="AI681" s="73"/>
      <c r="AJ681" s="73"/>
      <c r="AK681" s="95"/>
      <c r="AL681" s="95"/>
      <c r="AM681" s="73"/>
      <c r="AN681" s="73"/>
      <c r="AO681" s="95"/>
      <c r="AP681" s="95"/>
      <c r="AQ681" s="73"/>
      <c r="AR681" s="73"/>
      <c r="AS681" s="95"/>
      <c r="AT681" s="95"/>
      <c r="AU681" s="73"/>
      <c r="AV681" s="73"/>
      <c r="AW681" s="95"/>
      <c r="AX681" s="95"/>
      <c r="AY681" s="73"/>
      <c r="AZ681" s="73"/>
      <c r="BA681" s="95"/>
      <c r="BB681" s="95"/>
      <c r="BC681" s="73"/>
      <c r="BD681" s="73"/>
      <c r="BE681" s="95"/>
      <c r="BF681" s="95"/>
      <c r="BG681" s="73"/>
      <c r="BH681" s="73"/>
      <c r="BI681" s="95"/>
      <c r="BJ681" s="95"/>
      <c r="BK681" s="73"/>
      <c r="BL681" s="73"/>
      <c r="BM681" s="95"/>
      <c r="BN681" s="95"/>
      <c r="BO681" s="73"/>
      <c r="BP681" s="73"/>
      <c r="BQ681" s="95"/>
      <c r="BR681" s="95"/>
      <c r="BS681" s="73"/>
      <c r="BT681" s="73"/>
      <c r="BU681" s="95"/>
      <c r="BV681" s="95"/>
      <c r="BW681" s="73"/>
      <c r="BX681" s="73"/>
      <c r="BY681" s="95"/>
      <c r="BZ681" s="95"/>
      <c r="CA681" s="73"/>
      <c r="CB681" s="73"/>
      <c r="CC681" s="95"/>
      <c r="CD681" s="9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9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23"/>
      <c r="I682" s="73"/>
      <c r="J682" s="73"/>
      <c r="K682" s="73"/>
      <c r="L682" s="73"/>
      <c r="M682" s="73"/>
      <c r="N682" s="73"/>
      <c r="O682" s="73"/>
      <c r="P682" s="73"/>
      <c r="Q682" s="73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73"/>
      <c r="AE682" s="73"/>
      <c r="AF682" s="73"/>
      <c r="AG682" s="95"/>
      <c r="AH682" s="95"/>
      <c r="AI682" s="73"/>
      <c r="AJ682" s="73"/>
      <c r="AK682" s="95"/>
      <c r="AL682" s="95"/>
      <c r="AM682" s="73"/>
      <c r="AN682" s="73"/>
      <c r="AO682" s="95"/>
      <c r="AP682" s="95"/>
      <c r="AQ682" s="73"/>
      <c r="AR682" s="73"/>
      <c r="AS682" s="95"/>
      <c r="AT682" s="95"/>
      <c r="AU682" s="73"/>
      <c r="AV682" s="73"/>
      <c r="AW682" s="95"/>
      <c r="AX682" s="95"/>
      <c r="AY682" s="73"/>
      <c r="AZ682" s="73"/>
      <c r="BA682" s="95"/>
      <c r="BB682" s="95"/>
      <c r="BC682" s="73"/>
      <c r="BD682" s="73"/>
      <c r="BE682" s="95"/>
      <c r="BF682" s="95"/>
      <c r="BG682" s="73"/>
      <c r="BH682" s="73"/>
      <c r="BI682" s="95"/>
      <c r="BJ682" s="95"/>
      <c r="BK682" s="73"/>
      <c r="BL682" s="73"/>
      <c r="BM682" s="95"/>
      <c r="BN682" s="95"/>
      <c r="BO682" s="73"/>
      <c r="BP682" s="73"/>
      <c r="BQ682" s="95"/>
      <c r="BR682" s="95"/>
      <c r="BS682" s="73"/>
      <c r="BT682" s="73"/>
      <c r="BU682" s="95"/>
      <c r="BV682" s="95"/>
      <c r="BW682" s="73"/>
      <c r="BX682" s="73"/>
      <c r="BY682" s="95"/>
      <c r="BZ682" s="95"/>
      <c r="CA682" s="73"/>
      <c r="CB682" s="73"/>
      <c r="CC682" s="95"/>
      <c r="CD682" s="9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9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23"/>
      <c r="I683" s="73"/>
      <c r="J683" s="73"/>
      <c r="K683" s="73"/>
      <c r="L683" s="73"/>
      <c r="M683" s="73"/>
      <c r="N683" s="73"/>
      <c r="O683" s="73"/>
      <c r="P683" s="73"/>
      <c r="Q683" s="73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73"/>
      <c r="AE683" s="73"/>
      <c r="AF683" s="73"/>
      <c r="AG683" s="95"/>
      <c r="AH683" s="95"/>
      <c r="AI683" s="73"/>
      <c r="AJ683" s="73"/>
      <c r="AK683" s="95"/>
      <c r="AL683" s="95"/>
      <c r="AM683" s="73"/>
      <c r="AN683" s="73"/>
      <c r="AO683" s="95"/>
      <c r="AP683" s="95"/>
      <c r="AQ683" s="73"/>
      <c r="AR683" s="73"/>
      <c r="AS683" s="95"/>
      <c r="AT683" s="95"/>
      <c r="AU683" s="73"/>
      <c r="AV683" s="73"/>
      <c r="AW683" s="95"/>
      <c r="AX683" s="95"/>
      <c r="AY683" s="73"/>
      <c r="AZ683" s="73"/>
      <c r="BA683" s="95"/>
      <c r="BB683" s="95"/>
      <c r="BC683" s="73"/>
      <c r="BD683" s="73"/>
      <c r="BE683" s="95"/>
      <c r="BF683" s="95"/>
      <c r="BG683" s="73"/>
      <c r="BH683" s="73"/>
      <c r="BI683" s="95"/>
      <c r="BJ683" s="95"/>
      <c r="BK683" s="73"/>
      <c r="BL683" s="73"/>
      <c r="BM683" s="95"/>
      <c r="BN683" s="95"/>
      <c r="BO683" s="73"/>
      <c r="BP683" s="73"/>
      <c r="BQ683" s="95"/>
      <c r="BR683" s="95"/>
      <c r="BS683" s="73"/>
      <c r="BT683" s="73"/>
      <c r="BU683" s="95"/>
      <c r="BV683" s="95"/>
      <c r="BW683" s="73"/>
      <c r="BX683" s="73"/>
      <c r="BY683" s="95"/>
      <c r="BZ683" s="95"/>
      <c r="CA683" s="73"/>
      <c r="CB683" s="73"/>
      <c r="CC683" s="95"/>
      <c r="CD683" s="9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9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23"/>
      <c r="I684" s="73"/>
      <c r="J684" s="73"/>
      <c r="K684" s="73"/>
      <c r="L684" s="73"/>
      <c r="M684" s="73"/>
      <c r="N684" s="73"/>
      <c r="O684" s="73"/>
      <c r="P684" s="73"/>
      <c r="Q684" s="73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73"/>
      <c r="AE684" s="73"/>
      <c r="AF684" s="73"/>
      <c r="AG684" s="95"/>
      <c r="AH684" s="95"/>
      <c r="AI684" s="73"/>
      <c r="AJ684" s="73"/>
      <c r="AK684" s="95"/>
      <c r="AL684" s="95"/>
      <c r="AM684" s="73"/>
      <c r="AN684" s="73"/>
      <c r="AO684" s="95"/>
      <c r="AP684" s="95"/>
      <c r="AQ684" s="73"/>
      <c r="AR684" s="73"/>
      <c r="AS684" s="95"/>
      <c r="AT684" s="95"/>
      <c r="AU684" s="73"/>
      <c r="AV684" s="73"/>
      <c r="AW684" s="95"/>
      <c r="AX684" s="95"/>
      <c r="AY684" s="73"/>
      <c r="AZ684" s="73"/>
      <c r="BA684" s="95"/>
      <c r="BB684" s="95"/>
      <c r="BC684" s="73"/>
      <c r="BD684" s="73"/>
      <c r="BE684" s="95"/>
      <c r="BF684" s="95"/>
      <c r="BG684" s="73"/>
      <c r="BH684" s="73"/>
      <c r="BI684" s="95"/>
      <c r="BJ684" s="95"/>
      <c r="BK684" s="73"/>
      <c r="BL684" s="73"/>
      <c r="BM684" s="95"/>
      <c r="BN684" s="95"/>
      <c r="BO684" s="73"/>
      <c r="BP684" s="73"/>
      <c r="BQ684" s="95"/>
      <c r="BR684" s="95"/>
      <c r="BS684" s="73"/>
      <c r="BT684" s="73"/>
      <c r="BU684" s="95"/>
      <c r="BV684" s="95"/>
      <c r="BW684" s="73"/>
      <c r="BX684" s="73"/>
      <c r="BY684" s="95"/>
      <c r="BZ684" s="95"/>
      <c r="CA684" s="73"/>
      <c r="CB684" s="73"/>
      <c r="CC684" s="95"/>
      <c r="CD684" s="9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9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23"/>
      <c r="I685" s="73"/>
      <c r="J685" s="73"/>
      <c r="K685" s="73"/>
      <c r="L685" s="73"/>
      <c r="M685" s="73"/>
      <c r="N685" s="73"/>
      <c r="O685" s="73"/>
      <c r="P685" s="73"/>
      <c r="Q685" s="73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73"/>
      <c r="AE685" s="73"/>
      <c r="AF685" s="73"/>
      <c r="AG685" s="95"/>
      <c r="AH685" s="95"/>
      <c r="AI685" s="73"/>
      <c r="AJ685" s="73"/>
      <c r="AK685" s="95"/>
      <c r="AL685" s="95"/>
      <c r="AM685" s="73"/>
      <c r="AN685" s="73"/>
      <c r="AO685" s="95"/>
      <c r="AP685" s="95"/>
      <c r="AQ685" s="73"/>
      <c r="AR685" s="73"/>
      <c r="AS685" s="95"/>
      <c r="AT685" s="95"/>
      <c r="AU685" s="73"/>
      <c r="AV685" s="73"/>
      <c r="AW685" s="95"/>
      <c r="AX685" s="95"/>
      <c r="AY685" s="73"/>
      <c r="AZ685" s="73"/>
      <c r="BA685" s="95"/>
      <c r="BB685" s="95"/>
      <c r="BC685" s="73"/>
      <c r="BD685" s="73"/>
      <c r="BE685" s="95"/>
      <c r="BF685" s="95"/>
      <c r="BG685" s="73"/>
      <c r="BH685" s="73"/>
      <c r="BI685" s="95"/>
      <c r="BJ685" s="95"/>
      <c r="BK685" s="73"/>
      <c r="BL685" s="73"/>
      <c r="BM685" s="95"/>
      <c r="BN685" s="95"/>
      <c r="BO685" s="73"/>
      <c r="BP685" s="73"/>
      <c r="BQ685" s="95"/>
      <c r="BR685" s="95"/>
      <c r="BS685" s="73"/>
      <c r="BT685" s="73"/>
      <c r="BU685" s="95"/>
      <c r="BV685" s="95"/>
      <c r="BW685" s="73"/>
      <c r="BX685" s="73"/>
      <c r="BY685" s="95"/>
      <c r="BZ685" s="95"/>
      <c r="CA685" s="73"/>
      <c r="CB685" s="73"/>
      <c r="CC685" s="95"/>
      <c r="CD685" s="9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9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23"/>
      <c r="I686" s="73"/>
      <c r="J686" s="73"/>
      <c r="K686" s="73"/>
      <c r="L686" s="73"/>
      <c r="M686" s="73"/>
      <c r="N686" s="73"/>
      <c r="O686" s="73"/>
      <c r="P686" s="73"/>
      <c r="Q686" s="73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73"/>
      <c r="AE686" s="73"/>
      <c r="AF686" s="73"/>
      <c r="AG686" s="95"/>
      <c r="AH686" s="95"/>
      <c r="AI686" s="73"/>
      <c r="AJ686" s="73"/>
      <c r="AK686" s="95"/>
      <c r="AL686" s="95"/>
      <c r="AM686" s="73"/>
      <c r="AN686" s="73"/>
      <c r="AO686" s="95"/>
      <c r="AP686" s="95"/>
      <c r="AQ686" s="73"/>
      <c r="AR686" s="73"/>
      <c r="AS686" s="95"/>
      <c r="AT686" s="95"/>
      <c r="AU686" s="73"/>
      <c r="AV686" s="73"/>
      <c r="AW686" s="95"/>
      <c r="AX686" s="95"/>
      <c r="AY686" s="73"/>
      <c r="AZ686" s="73"/>
      <c r="BA686" s="95"/>
      <c r="BB686" s="95"/>
      <c r="BC686" s="73"/>
      <c r="BD686" s="73"/>
      <c r="BE686" s="95"/>
      <c r="BF686" s="95"/>
      <c r="BG686" s="73"/>
      <c r="BH686" s="73"/>
      <c r="BI686" s="95"/>
      <c r="BJ686" s="95"/>
      <c r="BK686" s="73"/>
      <c r="BL686" s="73"/>
      <c r="BM686" s="95"/>
      <c r="BN686" s="95"/>
      <c r="BO686" s="73"/>
      <c r="BP686" s="73"/>
      <c r="BQ686" s="95"/>
      <c r="BR686" s="95"/>
      <c r="BS686" s="73"/>
      <c r="BT686" s="73"/>
      <c r="BU686" s="95"/>
      <c r="BV686" s="95"/>
      <c r="BW686" s="73"/>
      <c r="BX686" s="73"/>
      <c r="BY686" s="95"/>
      <c r="BZ686" s="95"/>
      <c r="CA686" s="73"/>
      <c r="CB686" s="73"/>
      <c r="CC686" s="95"/>
      <c r="CD686" s="9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9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23"/>
      <c r="I687" s="73"/>
      <c r="J687" s="73"/>
      <c r="K687" s="73"/>
      <c r="L687" s="73"/>
      <c r="M687" s="73"/>
      <c r="N687" s="73"/>
      <c r="O687" s="73"/>
      <c r="P687" s="73"/>
      <c r="Q687" s="73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73"/>
      <c r="AE687" s="73"/>
      <c r="AF687" s="73"/>
      <c r="AG687" s="95"/>
      <c r="AH687" s="95"/>
      <c r="AI687" s="73"/>
      <c r="AJ687" s="73"/>
      <c r="AK687" s="95"/>
      <c r="AL687" s="95"/>
      <c r="AM687" s="73"/>
      <c r="AN687" s="73"/>
      <c r="AO687" s="95"/>
      <c r="AP687" s="95"/>
      <c r="AQ687" s="73"/>
      <c r="AR687" s="73"/>
      <c r="AS687" s="95"/>
      <c r="AT687" s="95"/>
      <c r="AU687" s="73"/>
      <c r="AV687" s="73"/>
      <c r="AW687" s="95"/>
      <c r="AX687" s="95"/>
      <c r="AY687" s="73"/>
      <c r="AZ687" s="73"/>
      <c r="BA687" s="95"/>
      <c r="BB687" s="95"/>
      <c r="BC687" s="73"/>
      <c r="BD687" s="73"/>
      <c r="BE687" s="95"/>
      <c r="BF687" s="95"/>
      <c r="BG687" s="73"/>
      <c r="BH687" s="73"/>
      <c r="BI687" s="95"/>
      <c r="BJ687" s="95"/>
      <c r="BK687" s="73"/>
      <c r="BL687" s="73"/>
      <c r="BM687" s="95"/>
      <c r="BN687" s="95"/>
      <c r="BO687" s="73"/>
      <c r="BP687" s="73"/>
      <c r="BQ687" s="95"/>
      <c r="BR687" s="95"/>
      <c r="BS687" s="73"/>
      <c r="BT687" s="73"/>
      <c r="BU687" s="95"/>
      <c r="BV687" s="95"/>
      <c r="BW687" s="73"/>
      <c r="BX687" s="73"/>
      <c r="BY687" s="95"/>
      <c r="BZ687" s="95"/>
      <c r="CA687" s="73"/>
      <c r="CB687" s="73"/>
      <c r="CC687" s="95"/>
      <c r="CD687" s="9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9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23"/>
      <c r="I688" s="73"/>
      <c r="J688" s="73"/>
      <c r="K688" s="73"/>
      <c r="L688" s="73"/>
      <c r="M688" s="73"/>
      <c r="N688" s="73"/>
      <c r="O688" s="73"/>
      <c r="P688" s="73"/>
      <c r="Q688" s="73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73"/>
      <c r="AE688" s="73"/>
      <c r="AF688" s="73"/>
      <c r="AG688" s="95"/>
      <c r="AH688" s="95"/>
      <c r="AI688" s="73"/>
      <c r="AJ688" s="73"/>
      <c r="AK688" s="95"/>
      <c r="AL688" s="95"/>
      <c r="AM688" s="73"/>
      <c r="AN688" s="73"/>
      <c r="AO688" s="95"/>
      <c r="AP688" s="95"/>
      <c r="AQ688" s="73"/>
      <c r="AR688" s="73"/>
      <c r="AS688" s="95"/>
      <c r="AT688" s="95"/>
      <c r="AU688" s="73"/>
      <c r="AV688" s="73"/>
      <c r="AW688" s="95"/>
      <c r="AX688" s="95"/>
      <c r="AY688" s="73"/>
      <c r="AZ688" s="73"/>
      <c r="BA688" s="95"/>
      <c r="BB688" s="95"/>
      <c r="BC688" s="73"/>
      <c r="BD688" s="73"/>
      <c r="BE688" s="95"/>
      <c r="BF688" s="95"/>
      <c r="BG688" s="73"/>
      <c r="BH688" s="73"/>
      <c r="BI688" s="95"/>
      <c r="BJ688" s="95"/>
      <c r="BK688" s="73"/>
      <c r="BL688" s="73"/>
      <c r="BM688" s="95"/>
      <c r="BN688" s="95"/>
      <c r="BO688" s="73"/>
      <c r="BP688" s="73"/>
      <c r="BQ688" s="95"/>
      <c r="BR688" s="95"/>
      <c r="BS688" s="73"/>
      <c r="BT688" s="73"/>
      <c r="BU688" s="95"/>
      <c r="BV688" s="95"/>
      <c r="BW688" s="73"/>
      <c r="BX688" s="73"/>
      <c r="BY688" s="95"/>
      <c r="BZ688" s="95"/>
      <c r="CA688" s="73"/>
      <c r="CB688" s="73"/>
      <c r="CC688" s="95"/>
      <c r="CD688" s="9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9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23"/>
      <c r="I689" s="73"/>
      <c r="J689" s="73"/>
      <c r="K689" s="73"/>
      <c r="L689" s="73"/>
      <c r="M689" s="73"/>
      <c r="N689" s="73"/>
      <c r="O689" s="73"/>
      <c r="P689" s="73"/>
      <c r="Q689" s="73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73"/>
      <c r="AE689" s="73"/>
      <c r="AF689" s="73"/>
      <c r="AG689" s="95"/>
      <c r="AH689" s="95"/>
      <c r="AI689" s="73"/>
      <c r="AJ689" s="73"/>
      <c r="AK689" s="95"/>
      <c r="AL689" s="95"/>
      <c r="AM689" s="73"/>
      <c r="AN689" s="73"/>
      <c r="AO689" s="95"/>
      <c r="AP689" s="95"/>
      <c r="AQ689" s="73"/>
      <c r="AR689" s="73"/>
      <c r="AS689" s="95"/>
      <c r="AT689" s="95"/>
      <c r="AU689" s="73"/>
      <c r="AV689" s="73"/>
      <c r="AW689" s="95"/>
      <c r="AX689" s="95"/>
      <c r="AY689" s="73"/>
      <c r="AZ689" s="73"/>
      <c r="BA689" s="95"/>
      <c r="BB689" s="95"/>
      <c r="BC689" s="73"/>
      <c r="BD689" s="73"/>
      <c r="BE689" s="95"/>
      <c r="BF689" s="95"/>
      <c r="BG689" s="73"/>
      <c r="BH689" s="73"/>
      <c r="BI689" s="95"/>
      <c r="BJ689" s="95"/>
      <c r="BK689" s="73"/>
      <c r="BL689" s="73"/>
      <c r="BM689" s="95"/>
      <c r="BN689" s="95"/>
      <c r="BO689" s="73"/>
      <c r="BP689" s="73"/>
      <c r="BQ689" s="95"/>
      <c r="BR689" s="95"/>
      <c r="BS689" s="73"/>
      <c r="BT689" s="73"/>
      <c r="BU689" s="95"/>
      <c r="BV689" s="95"/>
      <c r="BW689" s="73"/>
      <c r="BX689" s="73"/>
      <c r="BY689" s="95"/>
      <c r="BZ689" s="95"/>
      <c r="CA689" s="73"/>
      <c r="CB689" s="73"/>
      <c r="CC689" s="95"/>
      <c r="CD689" s="9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9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23"/>
      <c r="I690" s="73"/>
      <c r="J690" s="73"/>
      <c r="K690" s="73"/>
      <c r="L690" s="73"/>
      <c r="M690" s="73"/>
      <c r="N690" s="73"/>
      <c r="O690" s="73"/>
      <c r="P690" s="73"/>
      <c r="Q690" s="73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73"/>
      <c r="AE690" s="73"/>
      <c r="AF690" s="73"/>
      <c r="AG690" s="95"/>
      <c r="AH690" s="95"/>
      <c r="AI690" s="73"/>
      <c r="AJ690" s="73"/>
      <c r="AK690" s="95"/>
      <c r="AL690" s="95"/>
      <c r="AM690" s="73"/>
      <c r="AN690" s="73"/>
      <c r="AO690" s="95"/>
      <c r="AP690" s="95"/>
      <c r="AQ690" s="73"/>
      <c r="AR690" s="73"/>
      <c r="AS690" s="95"/>
      <c r="AT690" s="95"/>
      <c r="AU690" s="73"/>
      <c r="AV690" s="73"/>
      <c r="AW690" s="95"/>
      <c r="AX690" s="95"/>
      <c r="AY690" s="73"/>
      <c r="AZ690" s="73"/>
      <c r="BA690" s="95"/>
      <c r="BB690" s="95"/>
      <c r="BC690" s="73"/>
      <c r="BD690" s="73"/>
      <c r="BE690" s="95"/>
      <c r="BF690" s="95"/>
      <c r="BG690" s="73"/>
      <c r="BH690" s="73"/>
      <c r="BI690" s="95"/>
      <c r="BJ690" s="95"/>
      <c r="BK690" s="73"/>
      <c r="BL690" s="73"/>
      <c r="BM690" s="95"/>
      <c r="BN690" s="95"/>
      <c r="BO690" s="73"/>
      <c r="BP690" s="73"/>
      <c r="BQ690" s="95"/>
      <c r="BR690" s="95"/>
      <c r="BS690" s="73"/>
      <c r="BT690" s="73"/>
      <c r="BU690" s="95"/>
      <c r="BV690" s="95"/>
      <c r="BW690" s="73"/>
      <c r="BX690" s="73"/>
      <c r="BY690" s="95"/>
      <c r="BZ690" s="95"/>
      <c r="CA690" s="73"/>
      <c r="CB690" s="73"/>
      <c r="CC690" s="95"/>
      <c r="CD690" s="9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9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23"/>
      <c r="I691" s="73"/>
      <c r="J691" s="73"/>
      <c r="K691" s="73"/>
      <c r="L691" s="73"/>
      <c r="M691" s="73"/>
      <c r="N691" s="73"/>
      <c r="O691" s="73"/>
      <c r="P691" s="73"/>
      <c r="Q691" s="73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73"/>
      <c r="AE691" s="73"/>
      <c r="AF691" s="73"/>
      <c r="AG691" s="95"/>
      <c r="AH691" s="95"/>
      <c r="AI691" s="73"/>
      <c r="AJ691" s="73"/>
      <c r="AK691" s="95"/>
      <c r="AL691" s="95"/>
      <c r="AM691" s="73"/>
      <c r="AN691" s="73"/>
      <c r="AO691" s="95"/>
      <c r="AP691" s="95"/>
      <c r="AQ691" s="73"/>
      <c r="AR691" s="73"/>
      <c r="AS691" s="95"/>
      <c r="AT691" s="95"/>
      <c r="AU691" s="73"/>
      <c r="AV691" s="73"/>
      <c r="AW691" s="95"/>
      <c r="AX691" s="95"/>
      <c r="AY691" s="73"/>
      <c r="AZ691" s="73"/>
      <c r="BA691" s="95"/>
      <c r="BB691" s="95"/>
      <c r="BC691" s="73"/>
      <c r="BD691" s="73"/>
      <c r="BE691" s="95"/>
      <c r="BF691" s="95"/>
      <c r="BG691" s="73"/>
      <c r="BH691" s="73"/>
      <c r="BI691" s="95"/>
      <c r="BJ691" s="95"/>
      <c r="BK691" s="73"/>
      <c r="BL691" s="73"/>
      <c r="BM691" s="95"/>
      <c r="BN691" s="95"/>
      <c r="BO691" s="73"/>
      <c r="BP691" s="73"/>
      <c r="BQ691" s="95"/>
      <c r="BR691" s="95"/>
      <c r="BS691" s="73"/>
      <c r="BT691" s="73"/>
      <c r="BU691" s="95"/>
      <c r="BV691" s="95"/>
      <c r="BW691" s="73"/>
      <c r="BX691" s="73"/>
      <c r="BY691" s="95"/>
      <c r="BZ691" s="95"/>
      <c r="CA691" s="73"/>
      <c r="CB691" s="73"/>
      <c r="CC691" s="95"/>
      <c r="CD691" s="9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9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23"/>
      <c r="I692" s="73"/>
      <c r="J692" s="73"/>
      <c r="K692" s="73"/>
      <c r="L692" s="73"/>
      <c r="M692" s="73"/>
      <c r="N692" s="73"/>
      <c r="O692" s="73"/>
      <c r="P692" s="73"/>
      <c r="Q692" s="73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73"/>
      <c r="AE692" s="73"/>
      <c r="AF692" s="73"/>
      <c r="AG692" s="95"/>
      <c r="AH692" s="95"/>
      <c r="AI692" s="73"/>
      <c r="AJ692" s="73"/>
      <c r="AK692" s="95"/>
      <c r="AL692" s="95"/>
      <c r="AM692" s="73"/>
      <c r="AN692" s="73"/>
      <c r="AO692" s="95"/>
      <c r="AP692" s="95"/>
      <c r="AQ692" s="73"/>
      <c r="AR692" s="73"/>
      <c r="AS692" s="95"/>
      <c r="AT692" s="95"/>
      <c r="AU692" s="73"/>
      <c r="AV692" s="73"/>
      <c r="AW692" s="95"/>
      <c r="AX692" s="95"/>
      <c r="AY692" s="73"/>
      <c r="AZ692" s="73"/>
      <c r="BA692" s="95"/>
      <c r="BB692" s="95"/>
      <c r="BC692" s="73"/>
      <c r="BD692" s="73"/>
      <c r="BE692" s="95"/>
      <c r="BF692" s="95"/>
      <c r="BG692" s="73"/>
      <c r="BH692" s="73"/>
      <c r="BI692" s="95"/>
      <c r="BJ692" s="95"/>
      <c r="BK692" s="73"/>
      <c r="BL692" s="73"/>
      <c r="BM692" s="95"/>
      <c r="BN692" s="95"/>
      <c r="BO692" s="73"/>
      <c r="BP692" s="73"/>
      <c r="BQ692" s="95"/>
      <c r="BR692" s="95"/>
      <c r="BS692" s="73"/>
      <c r="BT692" s="73"/>
      <c r="BU692" s="95"/>
      <c r="BV692" s="95"/>
      <c r="BW692" s="73"/>
      <c r="BX692" s="73"/>
      <c r="BY692" s="95"/>
      <c r="BZ692" s="95"/>
      <c r="CA692" s="73"/>
      <c r="CB692" s="73"/>
      <c r="CC692" s="95"/>
      <c r="CD692" s="9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9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23"/>
      <c r="I693" s="73"/>
      <c r="J693" s="73"/>
      <c r="K693" s="73"/>
      <c r="L693" s="73"/>
      <c r="M693" s="73"/>
      <c r="N693" s="73"/>
      <c r="O693" s="73"/>
      <c r="P693" s="73"/>
      <c r="Q693" s="73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73"/>
      <c r="AE693" s="73"/>
      <c r="AF693" s="73"/>
      <c r="AG693" s="95"/>
      <c r="AH693" s="95"/>
      <c r="AI693" s="73"/>
      <c r="AJ693" s="73"/>
      <c r="AK693" s="95"/>
      <c r="AL693" s="95"/>
      <c r="AM693" s="73"/>
      <c r="AN693" s="73"/>
      <c r="AO693" s="95"/>
      <c r="AP693" s="95"/>
      <c r="AQ693" s="73"/>
      <c r="AR693" s="73"/>
      <c r="AS693" s="95"/>
      <c r="AT693" s="95"/>
      <c r="AU693" s="73"/>
      <c r="AV693" s="73"/>
      <c r="AW693" s="95"/>
      <c r="AX693" s="95"/>
      <c r="AY693" s="73"/>
      <c r="AZ693" s="73"/>
      <c r="BA693" s="95"/>
      <c r="BB693" s="95"/>
      <c r="BC693" s="73"/>
      <c r="BD693" s="73"/>
      <c r="BE693" s="95"/>
      <c r="BF693" s="95"/>
      <c r="BG693" s="73"/>
      <c r="BH693" s="73"/>
      <c r="BI693" s="95"/>
      <c r="BJ693" s="95"/>
      <c r="BK693" s="73"/>
      <c r="BL693" s="73"/>
      <c r="BM693" s="95"/>
      <c r="BN693" s="95"/>
      <c r="BO693" s="73"/>
      <c r="BP693" s="73"/>
      <c r="BQ693" s="95"/>
      <c r="BR693" s="95"/>
      <c r="BS693" s="73"/>
      <c r="BT693" s="73"/>
      <c r="BU693" s="95"/>
      <c r="BV693" s="95"/>
      <c r="BW693" s="73"/>
      <c r="BX693" s="73"/>
      <c r="BY693" s="95"/>
      <c r="BZ693" s="95"/>
      <c r="CA693" s="73"/>
      <c r="CB693" s="73"/>
      <c r="CC693" s="95"/>
      <c r="CD693" s="9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9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23"/>
      <c r="I694" s="73"/>
      <c r="J694" s="73"/>
      <c r="K694" s="73"/>
      <c r="L694" s="73"/>
      <c r="M694" s="73"/>
      <c r="N694" s="73"/>
      <c r="O694" s="73"/>
      <c r="P694" s="73"/>
      <c r="Q694" s="73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73"/>
      <c r="AE694" s="73"/>
      <c r="AF694" s="73"/>
      <c r="AG694" s="95"/>
      <c r="AH694" s="95"/>
      <c r="AI694" s="73"/>
      <c r="AJ694" s="73"/>
      <c r="AK694" s="95"/>
      <c r="AL694" s="95"/>
      <c r="AM694" s="73"/>
      <c r="AN694" s="73"/>
      <c r="AO694" s="95"/>
      <c r="AP694" s="95"/>
      <c r="AQ694" s="73"/>
      <c r="AR694" s="73"/>
      <c r="AS694" s="95"/>
      <c r="AT694" s="95"/>
      <c r="AU694" s="73"/>
      <c r="AV694" s="73"/>
      <c r="AW694" s="95"/>
      <c r="AX694" s="95"/>
      <c r="AY694" s="73"/>
      <c r="AZ694" s="73"/>
      <c r="BA694" s="95"/>
      <c r="BB694" s="95"/>
      <c r="BC694" s="73"/>
      <c r="BD694" s="73"/>
      <c r="BE694" s="95"/>
      <c r="BF694" s="95"/>
      <c r="BG694" s="73"/>
      <c r="BH694" s="73"/>
      <c r="BI694" s="95"/>
      <c r="BJ694" s="95"/>
      <c r="BK694" s="73"/>
      <c r="BL694" s="73"/>
      <c r="BM694" s="95"/>
      <c r="BN694" s="95"/>
      <c r="BO694" s="73"/>
      <c r="BP694" s="73"/>
      <c r="BQ694" s="95"/>
      <c r="BR694" s="95"/>
      <c r="BS694" s="73"/>
      <c r="BT694" s="73"/>
      <c r="BU694" s="95"/>
      <c r="BV694" s="95"/>
      <c r="BW694" s="73"/>
      <c r="BX694" s="73"/>
      <c r="BY694" s="95"/>
      <c r="BZ694" s="95"/>
      <c r="CA694" s="73"/>
      <c r="CB694" s="73"/>
      <c r="CC694" s="95"/>
      <c r="CD694" s="9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9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23"/>
      <c r="I695" s="73"/>
      <c r="J695" s="73"/>
      <c r="K695" s="73"/>
      <c r="L695" s="73"/>
      <c r="M695" s="73"/>
      <c r="N695" s="73"/>
      <c r="O695" s="73"/>
      <c r="P695" s="73"/>
      <c r="Q695" s="73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73"/>
      <c r="AE695" s="73"/>
      <c r="AF695" s="73"/>
      <c r="AG695" s="95"/>
      <c r="AH695" s="95"/>
      <c r="AI695" s="73"/>
      <c r="AJ695" s="73"/>
      <c r="AK695" s="95"/>
      <c r="AL695" s="95"/>
      <c r="AM695" s="73"/>
      <c r="AN695" s="73"/>
      <c r="AO695" s="95"/>
      <c r="AP695" s="95"/>
      <c r="AQ695" s="73"/>
      <c r="AR695" s="73"/>
      <c r="AS695" s="95"/>
      <c r="AT695" s="95"/>
      <c r="AU695" s="73"/>
      <c r="AV695" s="73"/>
      <c r="AW695" s="95"/>
      <c r="AX695" s="95"/>
      <c r="AY695" s="73"/>
      <c r="AZ695" s="73"/>
      <c r="BA695" s="95"/>
      <c r="BB695" s="95"/>
      <c r="BC695" s="73"/>
      <c r="BD695" s="73"/>
      <c r="BE695" s="95"/>
      <c r="BF695" s="95"/>
      <c r="BG695" s="73"/>
      <c r="BH695" s="73"/>
      <c r="BI695" s="95"/>
      <c r="BJ695" s="95"/>
      <c r="BK695" s="73"/>
      <c r="BL695" s="73"/>
      <c r="BM695" s="95"/>
      <c r="BN695" s="95"/>
      <c r="BO695" s="73"/>
      <c r="BP695" s="73"/>
      <c r="BQ695" s="95"/>
      <c r="BR695" s="95"/>
      <c r="BS695" s="73"/>
      <c r="BT695" s="73"/>
      <c r="BU695" s="95"/>
      <c r="BV695" s="95"/>
      <c r="BW695" s="73"/>
      <c r="BX695" s="73"/>
      <c r="BY695" s="95"/>
      <c r="BZ695" s="95"/>
      <c r="CA695" s="73"/>
      <c r="CB695" s="73"/>
      <c r="CC695" s="95"/>
      <c r="CD695" s="9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9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23"/>
      <c r="I696" s="73"/>
      <c r="J696" s="73"/>
      <c r="K696" s="73"/>
      <c r="L696" s="73"/>
      <c r="M696" s="73"/>
      <c r="N696" s="73"/>
      <c r="O696" s="73"/>
      <c r="P696" s="73"/>
      <c r="Q696" s="73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73"/>
      <c r="AE696" s="73"/>
      <c r="AF696" s="73"/>
      <c r="AG696" s="95"/>
      <c r="AH696" s="95"/>
      <c r="AI696" s="73"/>
      <c r="AJ696" s="73"/>
      <c r="AK696" s="95"/>
      <c r="AL696" s="95"/>
      <c r="AM696" s="73"/>
      <c r="AN696" s="73"/>
      <c r="AO696" s="95"/>
      <c r="AP696" s="95"/>
      <c r="AQ696" s="73"/>
      <c r="AR696" s="73"/>
      <c r="AS696" s="95"/>
      <c r="AT696" s="95"/>
      <c r="AU696" s="73"/>
      <c r="AV696" s="73"/>
      <c r="AW696" s="95"/>
      <c r="AX696" s="95"/>
      <c r="AY696" s="73"/>
      <c r="AZ696" s="73"/>
      <c r="BA696" s="95"/>
      <c r="BB696" s="95"/>
      <c r="BC696" s="73"/>
      <c r="BD696" s="73"/>
      <c r="BE696" s="95"/>
      <c r="BF696" s="95"/>
      <c r="BG696" s="73"/>
      <c r="BH696" s="73"/>
      <c r="BI696" s="95"/>
      <c r="BJ696" s="95"/>
      <c r="BK696" s="73"/>
      <c r="BL696" s="73"/>
      <c r="BM696" s="95"/>
      <c r="BN696" s="95"/>
      <c r="BO696" s="73"/>
      <c r="BP696" s="73"/>
      <c r="BQ696" s="95"/>
      <c r="BR696" s="95"/>
      <c r="BS696" s="73"/>
      <c r="BT696" s="73"/>
      <c r="BU696" s="95"/>
      <c r="BV696" s="95"/>
      <c r="BW696" s="73"/>
      <c r="BX696" s="73"/>
      <c r="BY696" s="95"/>
      <c r="BZ696" s="95"/>
      <c r="CA696" s="73"/>
      <c r="CB696" s="73"/>
      <c r="CC696" s="95"/>
      <c r="CD696" s="9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9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23"/>
      <c r="I697" s="73"/>
      <c r="J697" s="73"/>
      <c r="K697" s="73"/>
      <c r="L697" s="73"/>
      <c r="M697" s="73"/>
      <c r="N697" s="73"/>
      <c r="O697" s="73"/>
      <c r="P697" s="73"/>
      <c r="Q697" s="73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73"/>
      <c r="AE697" s="73"/>
      <c r="AF697" s="73"/>
      <c r="AG697" s="95"/>
      <c r="AH697" s="95"/>
      <c r="AI697" s="73"/>
      <c r="AJ697" s="73"/>
      <c r="AK697" s="95"/>
      <c r="AL697" s="95"/>
      <c r="AM697" s="73"/>
      <c r="AN697" s="73"/>
      <c r="AO697" s="95"/>
      <c r="AP697" s="95"/>
      <c r="AQ697" s="73"/>
      <c r="AR697" s="73"/>
      <c r="AS697" s="95"/>
      <c r="AT697" s="95"/>
      <c r="AU697" s="73"/>
      <c r="AV697" s="73"/>
      <c r="AW697" s="95"/>
      <c r="AX697" s="95"/>
      <c r="AY697" s="73"/>
      <c r="AZ697" s="73"/>
      <c r="BA697" s="95"/>
      <c r="BB697" s="95"/>
      <c r="BC697" s="73"/>
      <c r="BD697" s="73"/>
      <c r="BE697" s="95"/>
      <c r="BF697" s="95"/>
      <c r="BG697" s="73"/>
      <c r="BH697" s="73"/>
      <c r="BI697" s="95"/>
      <c r="BJ697" s="95"/>
      <c r="BK697" s="73"/>
      <c r="BL697" s="73"/>
      <c r="BM697" s="95"/>
      <c r="BN697" s="95"/>
      <c r="BO697" s="73"/>
      <c r="BP697" s="73"/>
      <c r="BQ697" s="95"/>
      <c r="BR697" s="95"/>
      <c r="BS697" s="73"/>
      <c r="BT697" s="73"/>
      <c r="BU697" s="95"/>
      <c r="BV697" s="95"/>
      <c r="BW697" s="73"/>
      <c r="BX697" s="73"/>
      <c r="BY697" s="95"/>
      <c r="BZ697" s="95"/>
      <c r="CA697" s="73"/>
      <c r="CB697" s="73"/>
      <c r="CC697" s="95"/>
      <c r="CD697" s="9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9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23"/>
      <c r="I698" s="73"/>
      <c r="J698" s="73"/>
      <c r="K698" s="73"/>
      <c r="L698" s="73"/>
      <c r="M698" s="73"/>
      <c r="N698" s="73"/>
      <c r="O698" s="73"/>
      <c r="P698" s="73"/>
      <c r="Q698" s="73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73"/>
      <c r="AE698" s="73"/>
      <c r="AF698" s="73"/>
      <c r="AG698" s="95"/>
      <c r="AH698" s="95"/>
      <c r="AI698" s="73"/>
      <c r="AJ698" s="73"/>
      <c r="AK698" s="95"/>
      <c r="AL698" s="95"/>
      <c r="AM698" s="73"/>
      <c r="AN698" s="73"/>
      <c r="AO698" s="95"/>
      <c r="AP698" s="95"/>
      <c r="AQ698" s="73"/>
      <c r="AR698" s="73"/>
      <c r="AS698" s="95"/>
      <c r="AT698" s="95"/>
      <c r="AU698" s="73"/>
      <c r="AV698" s="73"/>
      <c r="AW698" s="95"/>
      <c r="AX698" s="95"/>
      <c r="AY698" s="73"/>
      <c r="AZ698" s="73"/>
      <c r="BA698" s="95"/>
      <c r="BB698" s="95"/>
      <c r="BC698" s="73"/>
      <c r="BD698" s="73"/>
      <c r="BE698" s="95"/>
      <c r="BF698" s="95"/>
      <c r="BG698" s="73"/>
      <c r="BH698" s="73"/>
      <c r="BI698" s="95"/>
      <c r="BJ698" s="95"/>
      <c r="BK698" s="73"/>
      <c r="BL698" s="73"/>
      <c r="BM698" s="95"/>
      <c r="BN698" s="95"/>
      <c r="BO698" s="73"/>
      <c r="BP698" s="73"/>
      <c r="BQ698" s="95"/>
      <c r="BR698" s="95"/>
      <c r="BS698" s="73"/>
      <c r="BT698" s="73"/>
      <c r="BU698" s="95"/>
      <c r="BV698" s="95"/>
      <c r="BW698" s="73"/>
      <c r="BX698" s="73"/>
      <c r="BY698" s="95"/>
      <c r="BZ698" s="95"/>
      <c r="CA698" s="73"/>
      <c r="CB698" s="73"/>
      <c r="CC698" s="95"/>
      <c r="CD698" s="9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9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23"/>
      <c r="I699" s="73"/>
      <c r="J699" s="73"/>
      <c r="K699" s="73"/>
      <c r="L699" s="73"/>
      <c r="M699" s="73"/>
      <c r="N699" s="73"/>
      <c r="O699" s="73"/>
      <c r="P699" s="73"/>
      <c r="Q699" s="73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73"/>
      <c r="AE699" s="73"/>
      <c r="AF699" s="73"/>
      <c r="AG699" s="95"/>
      <c r="AH699" s="95"/>
      <c r="AI699" s="73"/>
      <c r="AJ699" s="73"/>
      <c r="AK699" s="95"/>
      <c r="AL699" s="95"/>
      <c r="AM699" s="73"/>
      <c r="AN699" s="73"/>
      <c r="AO699" s="95"/>
      <c r="AP699" s="95"/>
      <c r="AQ699" s="73"/>
      <c r="AR699" s="73"/>
      <c r="AS699" s="95"/>
      <c r="AT699" s="95"/>
      <c r="AU699" s="73"/>
      <c r="AV699" s="73"/>
      <c r="AW699" s="95"/>
      <c r="AX699" s="95"/>
      <c r="AY699" s="73"/>
      <c r="AZ699" s="73"/>
      <c r="BA699" s="95"/>
      <c r="BB699" s="95"/>
      <c r="BC699" s="73"/>
      <c r="BD699" s="73"/>
      <c r="BE699" s="95"/>
      <c r="BF699" s="95"/>
      <c r="BG699" s="73"/>
      <c r="BH699" s="73"/>
      <c r="BI699" s="95"/>
      <c r="BJ699" s="95"/>
      <c r="BK699" s="73"/>
      <c r="BL699" s="73"/>
      <c r="BM699" s="95"/>
      <c r="BN699" s="95"/>
      <c r="BO699" s="73"/>
      <c r="BP699" s="73"/>
      <c r="BQ699" s="95"/>
      <c r="BR699" s="95"/>
      <c r="BS699" s="73"/>
      <c r="BT699" s="73"/>
      <c r="BU699" s="95"/>
      <c r="BV699" s="95"/>
      <c r="BW699" s="73"/>
      <c r="BX699" s="73"/>
      <c r="BY699" s="95"/>
      <c r="BZ699" s="95"/>
      <c r="CA699" s="73"/>
      <c r="CB699" s="73"/>
      <c r="CC699" s="95"/>
      <c r="CD699" s="9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9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23"/>
      <c r="I700" s="73"/>
      <c r="J700" s="73"/>
      <c r="K700" s="73"/>
      <c r="L700" s="73"/>
      <c r="M700" s="73"/>
      <c r="N700" s="73"/>
      <c r="O700" s="73"/>
      <c r="P700" s="73"/>
      <c r="Q700" s="73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73"/>
      <c r="AE700" s="73"/>
      <c r="AF700" s="73"/>
      <c r="AG700" s="95"/>
      <c r="AH700" s="95"/>
      <c r="AI700" s="73"/>
      <c r="AJ700" s="73"/>
      <c r="AK700" s="95"/>
      <c r="AL700" s="95"/>
      <c r="AM700" s="73"/>
      <c r="AN700" s="73"/>
      <c r="AO700" s="95"/>
      <c r="AP700" s="95"/>
      <c r="AQ700" s="73"/>
      <c r="AR700" s="73"/>
      <c r="AS700" s="95"/>
      <c r="AT700" s="95"/>
      <c r="AU700" s="73"/>
      <c r="AV700" s="73"/>
      <c r="AW700" s="95"/>
      <c r="AX700" s="95"/>
      <c r="AY700" s="73"/>
      <c r="AZ700" s="73"/>
      <c r="BA700" s="95"/>
      <c r="BB700" s="95"/>
      <c r="BC700" s="73"/>
      <c r="BD700" s="73"/>
      <c r="BE700" s="95"/>
      <c r="BF700" s="95"/>
      <c r="BG700" s="73"/>
      <c r="BH700" s="73"/>
      <c r="BI700" s="95"/>
      <c r="BJ700" s="95"/>
      <c r="BK700" s="73"/>
      <c r="BL700" s="73"/>
      <c r="BM700" s="95"/>
      <c r="BN700" s="95"/>
      <c r="BO700" s="73"/>
      <c r="BP700" s="73"/>
      <c r="BQ700" s="95"/>
      <c r="BR700" s="95"/>
      <c r="BS700" s="73"/>
      <c r="BT700" s="73"/>
      <c r="BU700" s="95"/>
      <c r="BV700" s="95"/>
      <c r="BW700" s="73"/>
      <c r="BX700" s="73"/>
      <c r="BY700" s="95"/>
      <c r="BZ700" s="95"/>
      <c r="CA700" s="73"/>
      <c r="CB700" s="73"/>
      <c r="CC700" s="95"/>
      <c r="CD700" s="9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9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23"/>
      <c r="I701" s="73"/>
      <c r="J701" s="73"/>
      <c r="K701" s="73"/>
      <c r="L701" s="73"/>
      <c r="M701" s="73"/>
      <c r="N701" s="73"/>
      <c r="O701" s="73"/>
      <c r="P701" s="73"/>
      <c r="Q701" s="73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73"/>
      <c r="AE701" s="73"/>
      <c r="AF701" s="73"/>
      <c r="AG701" s="95"/>
      <c r="AH701" s="95"/>
      <c r="AI701" s="73"/>
      <c r="AJ701" s="73"/>
      <c r="AK701" s="95"/>
      <c r="AL701" s="95"/>
      <c r="AM701" s="73"/>
      <c r="AN701" s="73"/>
      <c r="AO701" s="95"/>
      <c r="AP701" s="95"/>
      <c r="AQ701" s="73"/>
      <c r="AR701" s="73"/>
      <c r="AS701" s="95"/>
      <c r="AT701" s="95"/>
      <c r="AU701" s="73"/>
      <c r="AV701" s="73"/>
      <c r="AW701" s="95"/>
      <c r="AX701" s="95"/>
      <c r="AY701" s="73"/>
      <c r="AZ701" s="73"/>
      <c r="BA701" s="95"/>
      <c r="BB701" s="95"/>
      <c r="BC701" s="73"/>
      <c r="BD701" s="73"/>
      <c r="BE701" s="95"/>
      <c r="BF701" s="95"/>
      <c r="BG701" s="73"/>
      <c r="BH701" s="73"/>
      <c r="BI701" s="95"/>
      <c r="BJ701" s="95"/>
      <c r="BK701" s="73"/>
      <c r="BL701" s="73"/>
      <c r="BM701" s="95"/>
      <c r="BN701" s="95"/>
      <c r="BO701" s="73"/>
      <c r="BP701" s="73"/>
      <c r="BQ701" s="95"/>
      <c r="BR701" s="95"/>
      <c r="BS701" s="73"/>
      <c r="BT701" s="73"/>
      <c r="BU701" s="95"/>
      <c r="BV701" s="95"/>
      <c r="BW701" s="73"/>
      <c r="BX701" s="73"/>
      <c r="BY701" s="95"/>
      <c r="BZ701" s="95"/>
      <c r="CA701" s="73"/>
      <c r="CB701" s="73"/>
      <c r="CC701" s="95"/>
      <c r="CD701" s="9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9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23"/>
      <c r="I702" s="73"/>
      <c r="J702" s="73"/>
      <c r="K702" s="73"/>
      <c r="L702" s="73"/>
      <c r="M702" s="73"/>
      <c r="N702" s="73"/>
      <c r="O702" s="73"/>
      <c r="P702" s="73"/>
      <c r="Q702" s="73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73"/>
      <c r="AE702" s="73"/>
      <c r="AF702" s="73"/>
      <c r="AG702" s="95"/>
      <c r="AH702" s="95"/>
      <c r="AI702" s="73"/>
      <c r="AJ702" s="73"/>
      <c r="AK702" s="95"/>
      <c r="AL702" s="95"/>
      <c r="AM702" s="73"/>
      <c r="AN702" s="73"/>
      <c r="AO702" s="95"/>
      <c r="AP702" s="95"/>
      <c r="AQ702" s="73"/>
      <c r="AR702" s="73"/>
      <c r="AS702" s="95"/>
      <c r="AT702" s="95"/>
      <c r="AU702" s="73"/>
      <c r="AV702" s="73"/>
      <c r="AW702" s="95"/>
      <c r="AX702" s="95"/>
      <c r="AY702" s="73"/>
      <c r="AZ702" s="73"/>
      <c r="BA702" s="95"/>
      <c r="BB702" s="95"/>
      <c r="BC702" s="73"/>
      <c r="BD702" s="73"/>
      <c r="BE702" s="95"/>
      <c r="BF702" s="95"/>
      <c r="BG702" s="73"/>
      <c r="BH702" s="73"/>
      <c r="BI702" s="95"/>
      <c r="BJ702" s="95"/>
      <c r="BK702" s="73"/>
      <c r="BL702" s="73"/>
      <c r="BM702" s="95"/>
      <c r="BN702" s="95"/>
      <c r="BO702" s="73"/>
      <c r="BP702" s="73"/>
      <c r="BQ702" s="95"/>
      <c r="BR702" s="95"/>
      <c r="BS702" s="73"/>
      <c r="BT702" s="73"/>
      <c r="BU702" s="95"/>
      <c r="BV702" s="95"/>
      <c r="BW702" s="73"/>
      <c r="BX702" s="73"/>
      <c r="BY702" s="95"/>
      <c r="BZ702" s="95"/>
      <c r="CA702" s="73"/>
      <c r="CB702" s="73"/>
      <c r="CC702" s="95"/>
      <c r="CD702" s="9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9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23"/>
      <c r="I703" s="73"/>
      <c r="J703" s="73"/>
      <c r="K703" s="73"/>
      <c r="L703" s="73"/>
      <c r="M703" s="73"/>
      <c r="N703" s="73"/>
      <c r="O703" s="73"/>
      <c r="P703" s="73"/>
      <c r="Q703" s="73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73"/>
      <c r="AE703" s="73"/>
      <c r="AF703" s="73"/>
      <c r="AG703" s="95"/>
      <c r="AH703" s="95"/>
      <c r="AI703" s="73"/>
      <c r="AJ703" s="73"/>
      <c r="AK703" s="95"/>
      <c r="AL703" s="95"/>
      <c r="AM703" s="73"/>
      <c r="AN703" s="73"/>
      <c r="AO703" s="95"/>
      <c r="AP703" s="95"/>
      <c r="AQ703" s="73"/>
      <c r="AR703" s="73"/>
      <c r="AS703" s="95"/>
      <c r="AT703" s="95"/>
      <c r="AU703" s="73"/>
      <c r="AV703" s="73"/>
      <c r="AW703" s="95"/>
      <c r="AX703" s="95"/>
      <c r="AY703" s="73"/>
      <c r="AZ703" s="73"/>
      <c r="BA703" s="95"/>
      <c r="BB703" s="95"/>
      <c r="BC703" s="73"/>
      <c r="BD703" s="73"/>
      <c r="BE703" s="95"/>
      <c r="BF703" s="95"/>
      <c r="BG703" s="73"/>
      <c r="BH703" s="73"/>
      <c r="BI703" s="95"/>
      <c r="BJ703" s="95"/>
      <c r="BK703" s="73"/>
      <c r="BL703" s="73"/>
      <c r="BM703" s="95"/>
      <c r="BN703" s="95"/>
      <c r="BO703" s="73"/>
      <c r="BP703" s="73"/>
      <c r="BQ703" s="95"/>
      <c r="BR703" s="95"/>
      <c r="BS703" s="73"/>
      <c r="BT703" s="73"/>
      <c r="BU703" s="95"/>
      <c r="BV703" s="95"/>
      <c r="BW703" s="73"/>
      <c r="BX703" s="73"/>
      <c r="BY703" s="95"/>
      <c r="BZ703" s="95"/>
      <c r="CA703" s="73"/>
      <c r="CB703" s="73"/>
      <c r="CC703" s="95"/>
      <c r="CD703" s="9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9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23"/>
      <c r="I704" s="73"/>
      <c r="J704" s="73"/>
      <c r="K704" s="73"/>
      <c r="L704" s="73"/>
      <c r="M704" s="73"/>
      <c r="N704" s="73"/>
      <c r="O704" s="73"/>
      <c r="P704" s="73"/>
      <c r="Q704" s="73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73"/>
      <c r="AE704" s="73"/>
      <c r="AF704" s="73"/>
      <c r="AG704" s="95"/>
      <c r="AH704" s="95"/>
      <c r="AI704" s="73"/>
      <c r="AJ704" s="73"/>
      <c r="AK704" s="95"/>
      <c r="AL704" s="95"/>
      <c r="AM704" s="73"/>
      <c r="AN704" s="73"/>
      <c r="AO704" s="95"/>
      <c r="AP704" s="95"/>
      <c r="AQ704" s="73"/>
      <c r="AR704" s="73"/>
      <c r="AS704" s="95"/>
      <c r="AT704" s="95"/>
      <c r="AU704" s="73"/>
      <c r="AV704" s="73"/>
      <c r="AW704" s="95"/>
      <c r="AX704" s="95"/>
      <c r="AY704" s="73"/>
      <c r="AZ704" s="73"/>
      <c r="BA704" s="95"/>
      <c r="BB704" s="95"/>
      <c r="BC704" s="73"/>
      <c r="BD704" s="73"/>
      <c r="BE704" s="95"/>
      <c r="BF704" s="95"/>
      <c r="BG704" s="73"/>
      <c r="BH704" s="73"/>
      <c r="BI704" s="95"/>
      <c r="BJ704" s="95"/>
      <c r="BK704" s="73"/>
      <c r="BL704" s="73"/>
      <c r="BM704" s="95"/>
      <c r="BN704" s="95"/>
      <c r="BO704" s="73"/>
      <c r="BP704" s="73"/>
      <c r="BQ704" s="95"/>
      <c r="BR704" s="95"/>
      <c r="BS704" s="73"/>
      <c r="BT704" s="73"/>
      <c r="BU704" s="95"/>
      <c r="BV704" s="95"/>
      <c r="BW704" s="73"/>
      <c r="BX704" s="73"/>
      <c r="BY704" s="95"/>
      <c r="BZ704" s="95"/>
      <c r="CA704" s="73"/>
      <c r="CB704" s="73"/>
      <c r="CC704" s="95"/>
      <c r="CD704" s="9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9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23"/>
      <c r="I705" s="73"/>
      <c r="J705" s="73"/>
      <c r="K705" s="73"/>
      <c r="L705" s="73"/>
      <c r="M705" s="73"/>
      <c r="N705" s="73"/>
      <c r="O705" s="73"/>
      <c r="P705" s="73"/>
      <c r="Q705" s="73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73"/>
      <c r="AE705" s="73"/>
      <c r="AF705" s="73"/>
      <c r="AG705" s="95"/>
      <c r="AH705" s="95"/>
      <c r="AI705" s="73"/>
      <c r="AJ705" s="73"/>
      <c r="AK705" s="95"/>
      <c r="AL705" s="95"/>
      <c r="AM705" s="73"/>
      <c r="AN705" s="73"/>
      <c r="AO705" s="95"/>
      <c r="AP705" s="95"/>
      <c r="AQ705" s="73"/>
      <c r="AR705" s="73"/>
      <c r="AS705" s="95"/>
      <c r="AT705" s="95"/>
      <c r="AU705" s="73"/>
      <c r="AV705" s="73"/>
      <c r="AW705" s="95"/>
      <c r="AX705" s="95"/>
      <c r="AY705" s="73"/>
      <c r="AZ705" s="73"/>
      <c r="BA705" s="95"/>
      <c r="BB705" s="95"/>
      <c r="BC705" s="73"/>
      <c r="BD705" s="73"/>
      <c r="BE705" s="95"/>
      <c r="BF705" s="95"/>
      <c r="BG705" s="73"/>
      <c r="BH705" s="73"/>
      <c r="BI705" s="95"/>
      <c r="BJ705" s="95"/>
      <c r="BK705" s="73"/>
      <c r="BL705" s="73"/>
      <c r="BM705" s="95"/>
      <c r="BN705" s="95"/>
      <c r="BO705" s="73"/>
      <c r="BP705" s="73"/>
      <c r="BQ705" s="95"/>
      <c r="BR705" s="95"/>
      <c r="BS705" s="73"/>
      <c r="BT705" s="73"/>
      <c r="BU705" s="95"/>
      <c r="BV705" s="95"/>
      <c r="BW705" s="73"/>
      <c r="BX705" s="73"/>
      <c r="BY705" s="95"/>
      <c r="BZ705" s="95"/>
      <c r="CA705" s="73"/>
      <c r="CB705" s="73"/>
      <c r="CC705" s="95"/>
      <c r="CD705" s="9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9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23"/>
      <c r="I706" s="73"/>
      <c r="J706" s="73"/>
      <c r="K706" s="73"/>
      <c r="L706" s="73"/>
      <c r="M706" s="73"/>
      <c r="N706" s="73"/>
      <c r="O706" s="73"/>
      <c r="P706" s="73"/>
      <c r="Q706" s="73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73"/>
      <c r="AE706" s="73"/>
      <c r="AF706" s="73"/>
      <c r="AG706" s="95"/>
      <c r="AH706" s="95"/>
      <c r="AI706" s="73"/>
      <c r="AJ706" s="73"/>
      <c r="AK706" s="95"/>
      <c r="AL706" s="95"/>
      <c r="AM706" s="73"/>
      <c r="AN706" s="73"/>
      <c r="AO706" s="95"/>
      <c r="AP706" s="95"/>
      <c r="AQ706" s="73"/>
      <c r="AR706" s="73"/>
      <c r="AS706" s="95"/>
      <c r="AT706" s="95"/>
      <c r="AU706" s="73"/>
      <c r="AV706" s="73"/>
      <c r="AW706" s="95"/>
      <c r="AX706" s="95"/>
      <c r="AY706" s="73"/>
      <c r="AZ706" s="73"/>
      <c r="BA706" s="95"/>
      <c r="BB706" s="95"/>
      <c r="BC706" s="73"/>
      <c r="BD706" s="73"/>
      <c r="BE706" s="95"/>
      <c r="BF706" s="95"/>
      <c r="BG706" s="73"/>
      <c r="BH706" s="73"/>
      <c r="BI706" s="95"/>
      <c r="BJ706" s="95"/>
      <c r="BK706" s="73"/>
      <c r="BL706" s="73"/>
      <c r="BM706" s="95"/>
      <c r="BN706" s="95"/>
      <c r="BO706" s="73"/>
      <c r="BP706" s="73"/>
      <c r="BQ706" s="95"/>
      <c r="BR706" s="95"/>
      <c r="BS706" s="73"/>
      <c r="BT706" s="73"/>
      <c r="BU706" s="95"/>
      <c r="BV706" s="95"/>
      <c r="BW706" s="73"/>
      <c r="BX706" s="73"/>
      <c r="BY706" s="95"/>
      <c r="BZ706" s="95"/>
      <c r="CA706" s="73"/>
      <c r="CB706" s="73"/>
      <c r="CC706" s="95"/>
      <c r="CD706" s="9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9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23"/>
      <c r="I707" s="73"/>
      <c r="J707" s="73"/>
      <c r="K707" s="73"/>
      <c r="L707" s="73"/>
      <c r="M707" s="73"/>
      <c r="N707" s="73"/>
      <c r="O707" s="73"/>
      <c r="P707" s="73"/>
      <c r="Q707" s="73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73"/>
      <c r="AE707" s="73"/>
      <c r="AF707" s="73"/>
      <c r="AG707" s="95"/>
      <c r="AH707" s="95"/>
      <c r="AI707" s="73"/>
      <c r="AJ707" s="73"/>
      <c r="AK707" s="95"/>
      <c r="AL707" s="95"/>
      <c r="AM707" s="73"/>
      <c r="AN707" s="73"/>
      <c r="AO707" s="95"/>
      <c r="AP707" s="95"/>
      <c r="AQ707" s="73"/>
      <c r="AR707" s="73"/>
      <c r="AS707" s="95"/>
      <c r="AT707" s="95"/>
      <c r="AU707" s="73"/>
      <c r="AV707" s="73"/>
      <c r="AW707" s="95"/>
      <c r="AX707" s="95"/>
      <c r="AY707" s="73"/>
      <c r="AZ707" s="73"/>
      <c r="BA707" s="95"/>
      <c r="BB707" s="95"/>
      <c r="BC707" s="73"/>
      <c r="BD707" s="73"/>
      <c r="BE707" s="95"/>
      <c r="BF707" s="95"/>
      <c r="BG707" s="73"/>
      <c r="BH707" s="73"/>
      <c r="BI707" s="95"/>
      <c r="BJ707" s="95"/>
      <c r="BK707" s="73"/>
      <c r="BL707" s="73"/>
      <c r="BM707" s="95"/>
      <c r="BN707" s="95"/>
      <c r="BO707" s="73"/>
      <c r="BP707" s="73"/>
      <c r="BQ707" s="95"/>
      <c r="BR707" s="95"/>
      <c r="BS707" s="73"/>
      <c r="BT707" s="73"/>
      <c r="BU707" s="95"/>
      <c r="BV707" s="95"/>
      <c r="BW707" s="73"/>
      <c r="BX707" s="73"/>
      <c r="BY707" s="95"/>
      <c r="BZ707" s="95"/>
      <c r="CA707" s="73"/>
      <c r="CB707" s="73"/>
      <c r="CC707" s="95"/>
      <c r="CD707" s="9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9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23"/>
      <c r="I708" s="73"/>
      <c r="J708" s="73"/>
      <c r="K708" s="73"/>
      <c r="L708" s="73"/>
      <c r="M708" s="73"/>
      <c r="N708" s="73"/>
      <c r="O708" s="73"/>
      <c r="P708" s="73"/>
      <c r="Q708" s="73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73"/>
      <c r="AE708" s="73"/>
      <c r="AF708" s="73"/>
      <c r="AG708" s="95"/>
      <c r="AH708" s="95"/>
      <c r="AI708" s="73"/>
      <c r="AJ708" s="73"/>
      <c r="AK708" s="95"/>
      <c r="AL708" s="95"/>
      <c r="AM708" s="73"/>
      <c r="AN708" s="73"/>
      <c r="AO708" s="95"/>
      <c r="AP708" s="95"/>
      <c r="AQ708" s="73"/>
      <c r="AR708" s="73"/>
      <c r="AS708" s="95"/>
      <c r="AT708" s="95"/>
      <c r="AU708" s="73"/>
      <c r="AV708" s="73"/>
      <c r="AW708" s="95"/>
      <c r="AX708" s="95"/>
      <c r="AY708" s="73"/>
      <c r="AZ708" s="73"/>
      <c r="BA708" s="95"/>
      <c r="BB708" s="95"/>
      <c r="BC708" s="73"/>
      <c r="BD708" s="73"/>
      <c r="BE708" s="95"/>
      <c r="BF708" s="95"/>
      <c r="BG708" s="73"/>
      <c r="BH708" s="73"/>
      <c r="BI708" s="95"/>
      <c r="BJ708" s="95"/>
      <c r="BK708" s="73"/>
      <c r="BL708" s="73"/>
      <c r="BM708" s="95"/>
      <c r="BN708" s="95"/>
      <c r="BO708" s="73"/>
      <c r="BP708" s="73"/>
      <c r="BQ708" s="95"/>
      <c r="BR708" s="95"/>
      <c r="BS708" s="73"/>
      <c r="BT708" s="73"/>
      <c r="BU708" s="95"/>
      <c r="BV708" s="95"/>
      <c r="BW708" s="73"/>
      <c r="BX708" s="73"/>
      <c r="BY708" s="95"/>
      <c r="BZ708" s="95"/>
      <c r="CA708" s="73"/>
      <c r="CB708" s="73"/>
      <c r="CC708" s="95"/>
      <c r="CD708" s="9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9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23"/>
      <c r="I709" s="73"/>
      <c r="J709" s="73"/>
      <c r="K709" s="73"/>
      <c r="L709" s="73"/>
      <c r="M709" s="73"/>
      <c r="N709" s="73"/>
      <c r="O709" s="73"/>
      <c r="P709" s="73"/>
      <c r="Q709" s="73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73"/>
      <c r="AE709" s="73"/>
      <c r="AF709" s="73"/>
      <c r="AG709" s="95"/>
      <c r="AH709" s="95"/>
      <c r="AI709" s="73"/>
      <c r="AJ709" s="73"/>
      <c r="AK709" s="95"/>
      <c r="AL709" s="95"/>
      <c r="AM709" s="73"/>
      <c r="AN709" s="73"/>
      <c r="AO709" s="95"/>
      <c r="AP709" s="95"/>
      <c r="AQ709" s="73"/>
      <c r="AR709" s="73"/>
      <c r="AS709" s="95"/>
      <c r="AT709" s="95"/>
      <c r="AU709" s="73"/>
      <c r="AV709" s="73"/>
      <c r="AW709" s="95"/>
      <c r="AX709" s="95"/>
      <c r="AY709" s="73"/>
      <c r="AZ709" s="73"/>
      <c r="BA709" s="95"/>
      <c r="BB709" s="95"/>
      <c r="BC709" s="73"/>
      <c r="BD709" s="73"/>
      <c r="BE709" s="95"/>
      <c r="BF709" s="95"/>
      <c r="BG709" s="73"/>
      <c r="BH709" s="73"/>
      <c r="BI709" s="95"/>
      <c r="BJ709" s="95"/>
      <c r="BK709" s="73"/>
      <c r="BL709" s="73"/>
      <c r="BM709" s="95"/>
      <c r="BN709" s="95"/>
      <c r="BO709" s="73"/>
      <c r="BP709" s="73"/>
      <c r="BQ709" s="95"/>
      <c r="BR709" s="95"/>
      <c r="BS709" s="73"/>
      <c r="BT709" s="73"/>
      <c r="BU709" s="95"/>
      <c r="BV709" s="95"/>
      <c r="BW709" s="73"/>
      <c r="BX709" s="73"/>
      <c r="BY709" s="95"/>
      <c r="BZ709" s="95"/>
      <c r="CA709" s="73"/>
      <c r="CB709" s="73"/>
      <c r="CC709" s="95"/>
      <c r="CD709" s="9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9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23"/>
      <c r="I710" s="73"/>
      <c r="J710" s="73"/>
      <c r="K710" s="73"/>
      <c r="L710" s="73"/>
      <c r="M710" s="73"/>
      <c r="N710" s="73"/>
      <c r="O710" s="73"/>
      <c r="P710" s="73"/>
      <c r="Q710" s="73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73"/>
      <c r="AE710" s="73"/>
      <c r="AF710" s="73"/>
      <c r="AG710" s="95"/>
      <c r="AH710" s="95"/>
      <c r="AI710" s="73"/>
      <c r="AJ710" s="73"/>
      <c r="AK710" s="95"/>
      <c r="AL710" s="95"/>
      <c r="AM710" s="73"/>
      <c r="AN710" s="73"/>
      <c r="AO710" s="95"/>
      <c r="AP710" s="95"/>
      <c r="AQ710" s="73"/>
      <c r="AR710" s="73"/>
      <c r="AS710" s="95"/>
      <c r="AT710" s="95"/>
      <c r="AU710" s="73"/>
      <c r="AV710" s="73"/>
      <c r="AW710" s="95"/>
      <c r="AX710" s="95"/>
      <c r="AY710" s="73"/>
      <c r="AZ710" s="73"/>
      <c r="BA710" s="95"/>
      <c r="BB710" s="95"/>
      <c r="BC710" s="73"/>
      <c r="BD710" s="73"/>
      <c r="BE710" s="95"/>
      <c r="BF710" s="95"/>
      <c r="BG710" s="73"/>
      <c r="BH710" s="73"/>
      <c r="BI710" s="95"/>
      <c r="BJ710" s="95"/>
      <c r="BK710" s="73"/>
      <c r="BL710" s="73"/>
      <c r="BM710" s="95"/>
      <c r="BN710" s="95"/>
      <c r="BO710" s="73"/>
      <c r="BP710" s="73"/>
      <c r="BQ710" s="95"/>
      <c r="BR710" s="95"/>
      <c r="BS710" s="73"/>
      <c r="BT710" s="73"/>
      <c r="BU710" s="95"/>
      <c r="BV710" s="95"/>
      <c r="BW710" s="73"/>
      <c r="BX710" s="73"/>
      <c r="BY710" s="95"/>
      <c r="BZ710" s="95"/>
      <c r="CA710" s="73"/>
      <c r="CB710" s="73"/>
      <c r="CC710" s="95"/>
      <c r="CD710" s="9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9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23"/>
      <c r="I711" s="73"/>
      <c r="J711" s="73"/>
      <c r="K711" s="73"/>
      <c r="L711" s="73"/>
      <c r="M711" s="73"/>
      <c r="N711" s="73"/>
      <c r="O711" s="73"/>
      <c r="P711" s="73"/>
      <c r="Q711" s="73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73"/>
      <c r="AE711" s="73"/>
      <c r="AF711" s="73"/>
      <c r="AG711" s="95"/>
      <c r="AH711" s="95"/>
      <c r="AI711" s="73"/>
      <c r="AJ711" s="73"/>
      <c r="AK711" s="95"/>
      <c r="AL711" s="95"/>
      <c r="AM711" s="73"/>
      <c r="AN711" s="73"/>
      <c r="AO711" s="95"/>
      <c r="AP711" s="95"/>
      <c r="AQ711" s="73"/>
      <c r="AR711" s="73"/>
      <c r="AS711" s="95"/>
      <c r="AT711" s="95"/>
      <c r="AU711" s="73"/>
      <c r="AV711" s="73"/>
      <c r="AW711" s="95"/>
      <c r="AX711" s="95"/>
      <c r="AY711" s="73"/>
      <c r="AZ711" s="73"/>
      <c r="BA711" s="95"/>
      <c r="BB711" s="95"/>
      <c r="BC711" s="73"/>
      <c r="BD711" s="73"/>
      <c r="BE711" s="95"/>
      <c r="BF711" s="95"/>
      <c r="BG711" s="73"/>
      <c r="BH711" s="73"/>
      <c r="BI711" s="95"/>
      <c r="BJ711" s="95"/>
      <c r="BK711" s="73"/>
      <c r="BL711" s="73"/>
      <c r="BM711" s="95"/>
      <c r="BN711" s="95"/>
      <c r="BO711" s="73"/>
      <c r="BP711" s="73"/>
      <c r="BQ711" s="95"/>
      <c r="BR711" s="95"/>
      <c r="BS711" s="73"/>
      <c r="BT711" s="73"/>
      <c r="BU711" s="95"/>
      <c r="BV711" s="95"/>
      <c r="BW711" s="73"/>
      <c r="BX711" s="73"/>
      <c r="BY711" s="95"/>
      <c r="BZ711" s="95"/>
      <c r="CA711" s="73"/>
      <c r="CB711" s="73"/>
      <c r="CC711" s="95"/>
      <c r="CD711" s="9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9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23"/>
      <c r="I712" s="73"/>
      <c r="J712" s="73"/>
      <c r="K712" s="73"/>
      <c r="L712" s="73"/>
      <c r="M712" s="73"/>
      <c r="N712" s="73"/>
      <c r="O712" s="73"/>
      <c r="P712" s="73"/>
      <c r="Q712" s="73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73"/>
      <c r="AE712" s="73"/>
      <c r="AF712" s="73"/>
      <c r="AG712" s="95"/>
      <c r="AH712" s="95"/>
      <c r="AI712" s="73"/>
      <c r="AJ712" s="73"/>
      <c r="AK712" s="95"/>
      <c r="AL712" s="95"/>
      <c r="AM712" s="73"/>
      <c r="AN712" s="73"/>
      <c r="AO712" s="95"/>
      <c r="AP712" s="95"/>
      <c r="AQ712" s="73"/>
      <c r="AR712" s="73"/>
      <c r="AS712" s="95"/>
      <c r="AT712" s="95"/>
      <c r="AU712" s="73"/>
      <c r="AV712" s="73"/>
      <c r="AW712" s="95"/>
      <c r="AX712" s="95"/>
      <c r="AY712" s="73"/>
      <c r="AZ712" s="73"/>
      <c r="BA712" s="95"/>
      <c r="BB712" s="95"/>
      <c r="BC712" s="73"/>
      <c r="BD712" s="73"/>
      <c r="BE712" s="95"/>
      <c r="BF712" s="95"/>
      <c r="BG712" s="73"/>
      <c r="BH712" s="73"/>
      <c r="BI712" s="95"/>
      <c r="BJ712" s="95"/>
      <c r="BK712" s="73"/>
      <c r="BL712" s="73"/>
      <c r="BM712" s="95"/>
      <c r="BN712" s="95"/>
      <c r="BO712" s="73"/>
      <c r="BP712" s="73"/>
      <c r="BQ712" s="95"/>
      <c r="BR712" s="95"/>
      <c r="BS712" s="73"/>
      <c r="BT712" s="73"/>
      <c r="BU712" s="95"/>
      <c r="BV712" s="95"/>
      <c r="BW712" s="73"/>
      <c r="BX712" s="73"/>
      <c r="BY712" s="95"/>
      <c r="BZ712" s="95"/>
      <c r="CA712" s="73"/>
      <c r="CB712" s="73"/>
      <c r="CC712" s="95"/>
      <c r="CD712" s="9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9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23"/>
      <c r="I713" s="73"/>
      <c r="J713" s="73"/>
      <c r="K713" s="73"/>
      <c r="L713" s="73"/>
      <c r="M713" s="73"/>
      <c r="N713" s="73"/>
      <c r="O713" s="73"/>
      <c r="P713" s="73"/>
      <c r="Q713" s="73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73"/>
      <c r="AE713" s="73"/>
      <c r="AF713" s="73"/>
      <c r="AG713" s="95"/>
      <c r="AH713" s="95"/>
      <c r="AI713" s="73"/>
      <c r="AJ713" s="73"/>
      <c r="AK713" s="95"/>
      <c r="AL713" s="95"/>
      <c r="AM713" s="73"/>
      <c r="AN713" s="73"/>
      <c r="AO713" s="95"/>
      <c r="AP713" s="95"/>
      <c r="AQ713" s="73"/>
      <c r="AR713" s="73"/>
      <c r="AS713" s="95"/>
      <c r="AT713" s="95"/>
      <c r="AU713" s="73"/>
      <c r="AV713" s="73"/>
      <c r="AW713" s="95"/>
      <c r="AX713" s="95"/>
      <c r="AY713" s="73"/>
      <c r="AZ713" s="73"/>
      <c r="BA713" s="95"/>
      <c r="BB713" s="95"/>
      <c r="BC713" s="73"/>
      <c r="BD713" s="73"/>
      <c r="BE713" s="95"/>
      <c r="BF713" s="95"/>
      <c r="BG713" s="73"/>
      <c r="BH713" s="73"/>
      <c r="BI713" s="95"/>
      <c r="BJ713" s="95"/>
      <c r="BK713" s="73"/>
      <c r="BL713" s="73"/>
      <c r="BM713" s="95"/>
      <c r="BN713" s="95"/>
      <c r="BO713" s="73"/>
      <c r="BP713" s="73"/>
      <c r="BQ713" s="95"/>
      <c r="BR713" s="95"/>
      <c r="BS713" s="73"/>
      <c r="BT713" s="73"/>
      <c r="BU713" s="95"/>
      <c r="BV713" s="95"/>
      <c r="BW713" s="73"/>
      <c r="BX713" s="73"/>
      <c r="BY713" s="95"/>
      <c r="BZ713" s="95"/>
      <c r="CA713" s="73"/>
      <c r="CB713" s="73"/>
      <c r="CC713" s="95"/>
      <c r="CD713" s="9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9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23"/>
      <c r="I714" s="73"/>
      <c r="J714" s="73"/>
      <c r="K714" s="73"/>
      <c r="L714" s="73"/>
      <c r="M714" s="73"/>
      <c r="N714" s="73"/>
      <c r="O714" s="73"/>
      <c r="P714" s="73"/>
      <c r="Q714" s="73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73"/>
      <c r="AE714" s="73"/>
      <c r="AF714" s="73"/>
      <c r="AG714" s="95"/>
      <c r="AH714" s="95"/>
      <c r="AI714" s="73"/>
      <c r="AJ714" s="73"/>
      <c r="AK714" s="95"/>
      <c r="AL714" s="95"/>
      <c r="AM714" s="73"/>
      <c r="AN714" s="73"/>
      <c r="AO714" s="95"/>
      <c r="AP714" s="95"/>
      <c r="AQ714" s="73"/>
      <c r="AR714" s="73"/>
      <c r="AS714" s="95"/>
      <c r="AT714" s="95"/>
      <c r="AU714" s="73"/>
      <c r="AV714" s="73"/>
      <c r="AW714" s="95"/>
      <c r="AX714" s="95"/>
      <c r="AY714" s="73"/>
      <c r="AZ714" s="73"/>
      <c r="BA714" s="95"/>
      <c r="BB714" s="95"/>
      <c r="BC714" s="73"/>
      <c r="BD714" s="73"/>
      <c r="BE714" s="95"/>
      <c r="BF714" s="95"/>
      <c r="BG714" s="73"/>
      <c r="BH714" s="73"/>
      <c r="BI714" s="95"/>
      <c r="BJ714" s="95"/>
      <c r="BK714" s="73"/>
      <c r="BL714" s="73"/>
      <c r="BM714" s="95"/>
      <c r="BN714" s="95"/>
      <c r="BO714" s="73"/>
      <c r="BP714" s="73"/>
      <c r="BQ714" s="95"/>
      <c r="BR714" s="95"/>
      <c r="BS714" s="73"/>
      <c r="BT714" s="73"/>
      <c r="BU714" s="95"/>
      <c r="BV714" s="95"/>
      <c r="BW714" s="73"/>
      <c r="BX714" s="73"/>
      <c r="BY714" s="95"/>
      <c r="BZ714" s="95"/>
      <c r="CA714" s="73"/>
      <c r="CB714" s="73"/>
      <c r="CC714" s="95"/>
      <c r="CD714" s="9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9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23"/>
      <c r="I715" s="73"/>
      <c r="J715" s="73"/>
      <c r="K715" s="73"/>
      <c r="L715" s="73"/>
      <c r="M715" s="73"/>
      <c r="N715" s="73"/>
      <c r="O715" s="73"/>
      <c r="P715" s="73"/>
      <c r="Q715" s="73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73"/>
      <c r="AE715" s="73"/>
      <c r="AF715" s="73"/>
      <c r="AG715" s="95"/>
      <c r="AH715" s="95"/>
      <c r="AI715" s="73"/>
      <c r="AJ715" s="73"/>
      <c r="AK715" s="95"/>
      <c r="AL715" s="95"/>
      <c r="AM715" s="73"/>
      <c r="AN715" s="73"/>
      <c r="AO715" s="95"/>
      <c r="AP715" s="95"/>
      <c r="AQ715" s="73"/>
      <c r="AR715" s="73"/>
      <c r="AS715" s="95"/>
      <c r="AT715" s="95"/>
      <c r="AU715" s="73"/>
      <c r="AV715" s="73"/>
      <c r="AW715" s="95"/>
      <c r="AX715" s="95"/>
      <c r="AY715" s="73"/>
      <c r="AZ715" s="73"/>
      <c r="BA715" s="95"/>
      <c r="BB715" s="95"/>
      <c r="BC715" s="73"/>
      <c r="BD715" s="73"/>
      <c r="BE715" s="95"/>
      <c r="BF715" s="95"/>
      <c r="BG715" s="73"/>
      <c r="BH715" s="73"/>
      <c r="BI715" s="95"/>
      <c r="BJ715" s="95"/>
      <c r="BK715" s="73"/>
      <c r="BL715" s="73"/>
      <c r="BM715" s="95"/>
      <c r="BN715" s="95"/>
      <c r="BO715" s="73"/>
      <c r="BP715" s="73"/>
      <c r="BQ715" s="95"/>
      <c r="BR715" s="95"/>
      <c r="BS715" s="73"/>
      <c r="BT715" s="73"/>
      <c r="BU715" s="95"/>
      <c r="BV715" s="95"/>
      <c r="BW715" s="73"/>
      <c r="BX715" s="73"/>
      <c r="BY715" s="95"/>
      <c r="BZ715" s="95"/>
      <c r="CA715" s="73"/>
      <c r="CB715" s="73"/>
      <c r="CC715" s="95"/>
      <c r="CD715" s="9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9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23"/>
      <c r="I716" s="73"/>
      <c r="J716" s="73"/>
      <c r="K716" s="73"/>
      <c r="L716" s="73"/>
      <c r="M716" s="73"/>
      <c r="N716" s="73"/>
      <c r="O716" s="73"/>
      <c r="P716" s="73"/>
      <c r="Q716" s="73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73"/>
      <c r="AE716" s="73"/>
      <c r="AF716" s="73"/>
      <c r="AG716" s="95"/>
      <c r="AH716" s="95"/>
      <c r="AI716" s="73"/>
      <c r="AJ716" s="73"/>
      <c r="AK716" s="95"/>
      <c r="AL716" s="95"/>
      <c r="AM716" s="73"/>
      <c r="AN716" s="73"/>
      <c r="AO716" s="95"/>
      <c r="AP716" s="95"/>
      <c r="AQ716" s="73"/>
      <c r="AR716" s="73"/>
      <c r="AS716" s="95"/>
      <c r="AT716" s="95"/>
      <c r="AU716" s="73"/>
      <c r="AV716" s="73"/>
      <c r="AW716" s="95"/>
      <c r="AX716" s="95"/>
      <c r="AY716" s="73"/>
      <c r="AZ716" s="73"/>
      <c r="BA716" s="95"/>
      <c r="BB716" s="95"/>
      <c r="BC716" s="73"/>
      <c r="BD716" s="73"/>
      <c r="BE716" s="95"/>
      <c r="BF716" s="95"/>
      <c r="BG716" s="73"/>
      <c r="BH716" s="73"/>
      <c r="BI716" s="95"/>
      <c r="BJ716" s="95"/>
      <c r="BK716" s="73"/>
      <c r="BL716" s="73"/>
      <c r="BM716" s="95"/>
      <c r="BN716" s="95"/>
      <c r="BO716" s="73"/>
      <c r="BP716" s="73"/>
      <c r="BQ716" s="95"/>
      <c r="BR716" s="95"/>
      <c r="BS716" s="73"/>
      <c r="BT716" s="73"/>
      <c r="BU716" s="95"/>
      <c r="BV716" s="95"/>
      <c r="BW716" s="73"/>
      <c r="BX716" s="73"/>
      <c r="BY716" s="95"/>
      <c r="BZ716" s="95"/>
      <c r="CA716" s="73"/>
      <c r="CB716" s="73"/>
      <c r="CC716" s="95"/>
      <c r="CD716" s="9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9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23"/>
      <c r="I717" s="73"/>
      <c r="J717" s="73"/>
      <c r="K717" s="73"/>
      <c r="L717" s="73"/>
      <c r="M717" s="73"/>
      <c r="N717" s="73"/>
      <c r="O717" s="73"/>
      <c r="P717" s="73"/>
      <c r="Q717" s="73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73"/>
      <c r="AE717" s="73"/>
      <c r="AF717" s="73"/>
      <c r="AG717" s="95"/>
      <c r="AH717" s="95"/>
      <c r="AI717" s="73"/>
      <c r="AJ717" s="73"/>
      <c r="AK717" s="95"/>
      <c r="AL717" s="95"/>
      <c r="AM717" s="73"/>
      <c r="AN717" s="73"/>
      <c r="AO717" s="95"/>
      <c r="AP717" s="95"/>
      <c r="AQ717" s="73"/>
      <c r="AR717" s="73"/>
      <c r="AS717" s="95"/>
      <c r="AT717" s="95"/>
      <c r="AU717" s="73"/>
      <c r="AV717" s="73"/>
      <c r="AW717" s="95"/>
      <c r="AX717" s="95"/>
      <c r="AY717" s="73"/>
      <c r="AZ717" s="73"/>
      <c r="BA717" s="95"/>
      <c r="BB717" s="95"/>
      <c r="BC717" s="73"/>
      <c r="BD717" s="73"/>
      <c r="BE717" s="95"/>
      <c r="BF717" s="95"/>
      <c r="BG717" s="73"/>
      <c r="BH717" s="73"/>
      <c r="BI717" s="95"/>
      <c r="BJ717" s="95"/>
      <c r="BK717" s="73"/>
      <c r="BL717" s="73"/>
      <c r="BM717" s="95"/>
      <c r="BN717" s="95"/>
      <c r="BO717" s="73"/>
      <c r="BP717" s="73"/>
      <c r="BQ717" s="95"/>
      <c r="BR717" s="95"/>
      <c r="BS717" s="73"/>
      <c r="BT717" s="73"/>
      <c r="BU717" s="95"/>
      <c r="BV717" s="95"/>
      <c r="BW717" s="73"/>
      <c r="BX717" s="73"/>
      <c r="BY717" s="95"/>
      <c r="BZ717" s="95"/>
      <c r="CA717" s="73"/>
      <c r="CB717" s="73"/>
      <c r="CC717" s="95"/>
      <c r="CD717" s="9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9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23"/>
      <c r="I718" s="73"/>
      <c r="J718" s="73"/>
      <c r="K718" s="73"/>
      <c r="L718" s="73"/>
      <c r="M718" s="73"/>
      <c r="N718" s="73"/>
      <c r="O718" s="73"/>
      <c r="P718" s="73"/>
      <c r="Q718" s="73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73"/>
      <c r="AE718" s="73"/>
      <c r="AF718" s="73"/>
      <c r="AG718" s="95"/>
      <c r="AH718" s="95"/>
      <c r="AI718" s="73"/>
      <c r="AJ718" s="73"/>
      <c r="AK718" s="95"/>
      <c r="AL718" s="95"/>
      <c r="AM718" s="73"/>
      <c r="AN718" s="73"/>
      <c r="AO718" s="95"/>
      <c r="AP718" s="95"/>
      <c r="AQ718" s="73"/>
      <c r="AR718" s="73"/>
      <c r="AS718" s="95"/>
      <c r="AT718" s="95"/>
      <c r="AU718" s="73"/>
      <c r="AV718" s="73"/>
      <c r="AW718" s="95"/>
      <c r="AX718" s="95"/>
      <c r="AY718" s="73"/>
      <c r="AZ718" s="73"/>
      <c r="BA718" s="95"/>
      <c r="BB718" s="95"/>
      <c r="BC718" s="73"/>
      <c r="BD718" s="73"/>
      <c r="BE718" s="95"/>
      <c r="BF718" s="95"/>
      <c r="BG718" s="73"/>
      <c r="BH718" s="73"/>
      <c r="BI718" s="95"/>
      <c r="BJ718" s="95"/>
      <c r="BK718" s="73"/>
      <c r="BL718" s="73"/>
      <c r="BM718" s="95"/>
      <c r="BN718" s="95"/>
      <c r="BO718" s="73"/>
      <c r="BP718" s="73"/>
      <c r="BQ718" s="95"/>
      <c r="BR718" s="95"/>
      <c r="BS718" s="73"/>
      <c r="BT718" s="73"/>
      <c r="BU718" s="95"/>
      <c r="BV718" s="95"/>
      <c r="BW718" s="73"/>
      <c r="BX718" s="73"/>
      <c r="BY718" s="95"/>
      <c r="BZ718" s="95"/>
      <c r="CA718" s="73"/>
      <c r="CB718" s="73"/>
      <c r="CC718" s="95"/>
      <c r="CD718" s="9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9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23"/>
      <c r="I719" s="73"/>
      <c r="J719" s="73"/>
      <c r="K719" s="73"/>
      <c r="L719" s="73"/>
      <c r="M719" s="73"/>
      <c r="N719" s="73"/>
      <c r="O719" s="73"/>
      <c r="P719" s="73"/>
      <c r="Q719" s="73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73"/>
      <c r="AE719" s="73"/>
      <c r="AF719" s="73"/>
      <c r="AG719" s="95"/>
      <c r="AH719" s="95"/>
      <c r="AI719" s="73"/>
      <c r="AJ719" s="73"/>
      <c r="AK719" s="95"/>
      <c r="AL719" s="95"/>
      <c r="AM719" s="73"/>
      <c r="AN719" s="73"/>
      <c r="AO719" s="95"/>
      <c r="AP719" s="95"/>
      <c r="AQ719" s="73"/>
      <c r="AR719" s="73"/>
      <c r="AS719" s="95"/>
      <c r="AT719" s="95"/>
      <c r="AU719" s="73"/>
      <c r="AV719" s="73"/>
      <c r="AW719" s="95"/>
      <c r="AX719" s="95"/>
      <c r="AY719" s="73"/>
      <c r="AZ719" s="73"/>
      <c r="BA719" s="95"/>
      <c r="BB719" s="95"/>
      <c r="BC719" s="73"/>
      <c r="BD719" s="73"/>
      <c r="BE719" s="95"/>
      <c r="BF719" s="95"/>
      <c r="BG719" s="73"/>
      <c r="BH719" s="73"/>
      <c r="BI719" s="95"/>
      <c r="BJ719" s="95"/>
      <c r="BK719" s="73"/>
      <c r="BL719" s="73"/>
      <c r="BM719" s="95"/>
      <c r="BN719" s="95"/>
      <c r="BO719" s="73"/>
      <c r="BP719" s="73"/>
      <c r="BQ719" s="95"/>
      <c r="BR719" s="95"/>
      <c r="BS719" s="73"/>
      <c r="BT719" s="73"/>
      <c r="BU719" s="95"/>
      <c r="BV719" s="95"/>
      <c r="BW719" s="73"/>
      <c r="BX719" s="73"/>
      <c r="BY719" s="95"/>
      <c r="BZ719" s="95"/>
      <c r="CA719" s="73"/>
      <c r="CB719" s="73"/>
      <c r="CC719" s="95"/>
      <c r="CD719" s="9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9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23"/>
      <c r="I720" s="73"/>
      <c r="J720" s="73"/>
      <c r="K720" s="73"/>
      <c r="L720" s="73"/>
      <c r="M720" s="73"/>
      <c r="N720" s="73"/>
      <c r="O720" s="73"/>
      <c r="P720" s="73"/>
      <c r="Q720" s="73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73"/>
      <c r="AE720" s="73"/>
      <c r="AF720" s="73"/>
      <c r="AG720" s="95"/>
      <c r="AH720" s="95"/>
      <c r="AI720" s="73"/>
      <c r="AJ720" s="73"/>
      <c r="AK720" s="95"/>
      <c r="AL720" s="95"/>
      <c r="AM720" s="73"/>
      <c r="AN720" s="73"/>
      <c r="AO720" s="95"/>
      <c r="AP720" s="95"/>
      <c r="AQ720" s="73"/>
      <c r="AR720" s="73"/>
      <c r="AS720" s="95"/>
      <c r="AT720" s="95"/>
      <c r="AU720" s="73"/>
      <c r="AV720" s="73"/>
      <c r="AW720" s="95"/>
      <c r="AX720" s="95"/>
      <c r="AY720" s="73"/>
      <c r="AZ720" s="73"/>
      <c r="BA720" s="95"/>
      <c r="BB720" s="95"/>
      <c r="BC720" s="73"/>
      <c r="BD720" s="73"/>
      <c r="BE720" s="95"/>
      <c r="BF720" s="95"/>
      <c r="BG720" s="73"/>
      <c r="BH720" s="73"/>
      <c r="BI720" s="95"/>
      <c r="BJ720" s="95"/>
      <c r="BK720" s="73"/>
      <c r="BL720" s="73"/>
      <c r="BM720" s="95"/>
      <c r="BN720" s="95"/>
      <c r="BO720" s="73"/>
      <c r="BP720" s="73"/>
      <c r="BQ720" s="95"/>
      <c r="BR720" s="95"/>
      <c r="BS720" s="73"/>
      <c r="BT720" s="73"/>
      <c r="BU720" s="95"/>
      <c r="BV720" s="95"/>
      <c r="BW720" s="73"/>
      <c r="BX720" s="73"/>
      <c r="BY720" s="95"/>
      <c r="BZ720" s="95"/>
      <c r="CA720" s="73"/>
      <c r="CB720" s="73"/>
      <c r="CC720" s="95"/>
      <c r="CD720" s="9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9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23"/>
      <c r="I721" s="73"/>
      <c r="J721" s="73"/>
      <c r="K721" s="73"/>
      <c r="L721" s="73"/>
      <c r="M721" s="73"/>
      <c r="N721" s="73"/>
      <c r="O721" s="73"/>
      <c r="P721" s="73"/>
      <c r="Q721" s="73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73"/>
      <c r="AE721" s="73"/>
      <c r="AF721" s="73"/>
      <c r="AG721" s="95"/>
      <c r="AH721" s="95"/>
      <c r="AI721" s="73"/>
      <c r="AJ721" s="73"/>
      <c r="AK721" s="95"/>
      <c r="AL721" s="95"/>
      <c r="AM721" s="73"/>
      <c r="AN721" s="73"/>
      <c r="AO721" s="95"/>
      <c r="AP721" s="95"/>
      <c r="AQ721" s="73"/>
      <c r="AR721" s="73"/>
      <c r="AS721" s="95"/>
      <c r="AT721" s="95"/>
      <c r="AU721" s="73"/>
      <c r="AV721" s="73"/>
      <c r="AW721" s="95"/>
      <c r="AX721" s="95"/>
      <c r="AY721" s="73"/>
      <c r="AZ721" s="73"/>
      <c r="BA721" s="95"/>
      <c r="BB721" s="95"/>
      <c r="BC721" s="73"/>
      <c r="BD721" s="73"/>
      <c r="BE721" s="95"/>
      <c r="BF721" s="95"/>
      <c r="BG721" s="73"/>
      <c r="BH721" s="73"/>
      <c r="BI721" s="95"/>
      <c r="BJ721" s="95"/>
      <c r="BK721" s="73"/>
      <c r="BL721" s="73"/>
      <c r="BM721" s="95"/>
      <c r="BN721" s="95"/>
      <c r="BO721" s="73"/>
      <c r="BP721" s="73"/>
      <c r="BQ721" s="95"/>
      <c r="BR721" s="95"/>
      <c r="BS721" s="73"/>
      <c r="BT721" s="73"/>
      <c r="BU721" s="95"/>
      <c r="BV721" s="95"/>
      <c r="BW721" s="73"/>
      <c r="BX721" s="73"/>
      <c r="BY721" s="95"/>
      <c r="BZ721" s="95"/>
      <c r="CA721" s="73"/>
      <c r="CB721" s="73"/>
      <c r="CC721" s="95"/>
      <c r="CD721" s="9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9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23"/>
      <c r="I722" s="73"/>
      <c r="J722" s="73"/>
      <c r="K722" s="73"/>
      <c r="L722" s="73"/>
      <c r="M722" s="73"/>
      <c r="N722" s="73"/>
      <c r="O722" s="73"/>
      <c r="P722" s="73"/>
      <c r="Q722" s="73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73"/>
      <c r="AE722" s="73"/>
      <c r="AF722" s="73"/>
      <c r="AG722" s="95"/>
      <c r="AH722" s="95"/>
      <c r="AI722" s="73"/>
      <c r="AJ722" s="73"/>
      <c r="AK722" s="95"/>
      <c r="AL722" s="95"/>
      <c r="AM722" s="73"/>
      <c r="AN722" s="73"/>
      <c r="AO722" s="95"/>
      <c r="AP722" s="95"/>
      <c r="AQ722" s="73"/>
      <c r="AR722" s="73"/>
      <c r="AS722" s="95"/>
      <c r="AT722" s="95"/>
      <c r="AU722" s="73"/>
      <c r="AV722" s="73"/>
      <c r="AW722" s="95"/>
      <c r="AX722" s="95"/>
      <c r="AY722" s="73"/>
      <c r="AZ722" s="73"/>
      <c r="BA722" s="95"/>
      <c r="BB722" s="95"/>
      <c r="BC722" s="73"/>
      <c r="BD722" s="73"/>
      <c r="BE722" s="95"/>
      <c r="BF722" s="95"/>
      <c r="BG722" s="73"/>
      <c r="BH722" s="73"/>
      <c r="BI722" s="95"/>
      <c r="BJ722" s="95"/>
      <c r="BK722" s="73"/>
      <c r="BL722" s="73"/>
      <c r="BM722" s="95"/>
      <c r="BN722" s="95"/>
      <c r="BO722" s="73"/>
      <c r="BP722" s="73"/>
      <c r="BQ722" s="95"/>
      <c r="BR722" s="95"/>
      <c r="BS722" s="73"/>
      <c r="BT722" s="73"/>
      <c r="BU722" s="95"/>
      <c r="BV722" s="95"/>
      <c r="BW722" s="73"/>
      <c r="BX722" s="73"/>
      <c r="BY722" s="95"/>
      <c r="BZ722" s="95"/>
      <c r="CA722" s="73"/>
      <c r="CB722" s="73"/>
      <c r="CC722" s="95"/>
      <c r="CD722" s="9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9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23"/>
      <c r="I723" s="73"/>
      <c r="J723" s="73"/>
      <c r="K723" s="73"/>
      <c r="L723" s="73"/>
      <c r="M723" s="73"/>
      <c r="N723" s="73"/>
      <c r="O723" s="73"/>
      <c r="P723" s="73"/>
      <c r="Q723" s="73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73"/>
      <c r="AE723" s="73"/>
      <c r="AF723" s="73"/>
      <c r="AG723" s="95"/>
      <c r="AH723" s="95"/>
      <c r="AI723" s="73"/>
      <c r="AJ723" s="73"/>
      <c r="AK723" s="95"/>
      <c r="AL723" s="95"/>
      <c r="AM723" s="73"/>
      <c r="AN723" s="73"/>
      <c r="AO723" s="95"/>
      <c r="AP723" s="95"/>
      <c r="AQ723" s="73"/>
      <c r="AR723" s="73"/>
      <c r="AS723" s="95"/>
      <c r="AT723" s="95"/>
      <c r="AU723" s="73"/>
      <c r="AV723" s="73"/>
      <c r="AW723" s="95"/>
      <c r="AX723" s="95"/>
      <c r="AY723" s="73"/>
      <c r="AZ723" s="73"/>
      <c r="BA723" s="95"/>
      <c r="BB723" s="95"/>
      <c r="BC723" s="73"/>
      <c r="BD723" s="73"/>
      <c r="BE723" s="95"/>
      <c r="BF723" s="95"/>
      <c r="BG723" s="73"/>
      <c r="BH723" s="73"/>
      <c r="BI723" s="95"/>
      <c r="BJ723" s="95"/>
      <c r="BK723" s="73"/>
      <c r="BL723" s="73"/>
      <c r="BM723" s="95"/>
      <c r="BN723" s="95"/>
      <c r="BO723" s="73"/>
      <c r="BP723" s="73"/>
      <c r="BQ723" s="95"/>
      <c r="BR723" s="95"/>
      <c r="BS723" s="73"/>
      <c r="BT723" s="73"/>
      <c r="BU723" s="95"/>
      <c r="BV723" s="95"/>
      <c r="BW723" s="73"/>
      <c r="BX723" s="73"/>
      <c r="BY723" s="95"/>
      <c r="BZ723" s="95"/>
      <c r="CA723" s="73"/>
      <c r="CB723" s="73"/>
      <c r="CC723" s="95"/>
      <c r="CD723" s="9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9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23"/>
      <c r="I724" s="73"/>
      <c r="J724" s="73"/>
      <c r="K724" s="73"/>
      <c r="L724" s="73"/>
      <c r="M724" s="73"/>
      <c r="N724" s="73"/>
      <c r="O724" s="73"/>
      <c r="P724" s="73"/>
      <c r="Q724" s="73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73"/>
      <c r="AE724" s="73"/>
      <c r="AF724" s="73"/>
      <c r="AG724" s="95"/>
      <c r="AH724" s="95"/>
      <c r="AI724" s="73"/>
      <c r="AJ724" s="73"/>
      <c r="AK724" s="95"/>
      <c r="AL724" s="95"/>
      <c r="AM724" s="73"/>
      <c r="AN724" s="73"/>
      <c r="AO724" s="95"/>
      <c r="AP724" s="95"/>
      <c r="AQ724" s="73"/>
      <c r="AR724" s="73"/>
      <c r="AS724" s="95"/>
      <c r="AT724" s="95"/>
      <c r="AU724" s="73"/>
      <c r="AV724" s="73"/>
      <c r="AW724" s="95"/>
      <c r="AX724" s="95"/>
      <c r="AY724" s="73"/>
      <c r="AZ724" s="73"/>
      <c r="BA724" s="95"/>
      <c r="BB724" s="95"/>
      <c r="BC724" s="73"/>
      <c r="BD724" s="73"/>
      <c r="BE724" s="95"/>
      <c r="BF724" s="95"/>
      <c r="BG724" s="73"/>
      <c r="BH724" s="73"/>
      <c r="BI724" s="95"/>
      <c r="BJ724" s="95"/>
      <c r="BK724" s="73"/>
      <c r="BL724" s="73"/>
      <c r="BM724" s="95"/>
      <c r="BN724" s="95"/>
      <c r="BO724" s="73"/>
      <c r="BP724" s="73"/>
      <c r="BQ724" s="95"/>
      <c r="BR724" s="95"/>
      <c r="BS724" s="73"/>
      <c r="BT724" s="73"/>
      <c r="BU724" s="95"/>
      <c r="BV724" s="95"/>
      <c r="BW724" s="73"/>
      <c r="BX724" s="73"/>
      <c r="BY724" s="95"/>
      <c r="BZ724" s="95"/>
      <c r="CA724" s="73"/>
      <c r="CB724" s="73"/>
      <c r="CC724" s="95"/>
      <c r="CD724" s="9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9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23"/>
      <c r="I725" s="73"/>
      <c r="J725" s="73"/>
      <c r="K725" s="73"/>
      <c r="L725" s="73"/>
      <c r="M725" s="73"/>
      <c r="N725" s="73"/>
      <c r="O725" s="73"/>
      <c r="P725" s="73"/>
      <c r="Q725" s="73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73"/>
      <c r="AE725" s="73"/>
      <c r="AF725" s="73"/>
      <c r="AG725" s="95"/>
      <c r="AH725" s="95"/>
      <c r="AI725" s="73"/>
      <c r="AJ725" s="73"/>
      <c r="AK725" s="95"/>
      <c r="AL725" s="95"/>
      <c r="AM725" s="73"/>
      <c r="AN725" s="73"/>
      <c r="AO725" s="95"/>
      <c r="AP725" s="95"/>
      <c r="AQ725" s="73"/>
      <c r="AR725" s="73"/>
      <c r="AS725" s="95"/>
      <c r="AT725" s="95"/>
      <c r="AU725" s="73"/>
      <c r="AV725" s="73"/>
      <c r="AW725" s="95"/>
      <c r="AX725" s="95"/>
      <c r="AY725" s="73"/>
      <c r="AZ725" s="73"/>
      <c r="BA725" s="95"/>
      <c r="BB725" s="95"/>
      <c r="BC725" s="73"/>
      <c r="BD725" s="73"/>
      <c r="BE725" s="95"/>
      <c r="BF725" s="95"/>
      <c r="BG725" s="73"/>
      <c r="BH725" s="73"/>
      <c r="BI725" s="95"/>
      <c r="BJ725" s="95"/>
      <c r="BK725" s="73"/>
      <c r="BL725" s="73"/>
      <c r="BM725" s="95"/>
      <c r="BN725" s="95"/>
      <c r="BO725" s="73"/>
      <c r="BP725" s="73"/>
      <c r="BQ725" s="95"/>
      <c r="BR725" s="95"/>
      <c r="BS725" s="73"/>
      <c r="BT725" s="73"/>
      <c r="BU725" s="95"/>
      <c r="BV725" s="95"/>
      <c r="BW725" s="73"/>
      <c r="BX725" s="73"/>
      <c r="BY725" s="95"/>
      <c r="BZ725" s="95"/>
      <c r="CA725" s="73"/>
      <c r="CB725" s="73"/>
      <c r="CC725" s="95"/>
      <c r="CD725" s="9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9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23"/>
      <c r="I726" s="73"/>
      <c r="J726" s="73"/>
      <c r="K726" s="73"/>
      <c r="L726" s="73"/>
      <c r="M726" s="73"/>
      <c r="N726" s="73"/>
      <c r="O726" s="73"/>
      <c r="P726" s="73"/>
      <c r="Q726" s="73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73"/>
      <c r="AE726" s="73"/>
      <c r="AF726" s="73"/>
      <c r="AG726" s="95"/>
      <c r="AH726" s="95"/>
      <c r="AI726" s="73"/>
      <c r="AJ726" s="73"/>
      <c r="AK726" s="95"/>
      <c r="AL726" s="95"/>
      <c r="AM726" s="73"/>
      <c r="AN726" s="73"/>
      <c r="AO726" s="95"/>
      <c r="AP726" s="95"/>
      <c r="AQ726" s="73"/>
      <c r="AR726" s="73"/>
      <c r="AS726" s="95"/>
      <c r="AT726" s="95"/>
      <c r="AU726" s="73"/>
      <c r="AV726" s="73"/>
      <c r="AW726" s="95"/>
      <c r="AX726" s="95"/>
      <c r="AY726" s="73"/>
      <c r="AZ726" s="73"/>
      <c r="BA726" s="95"/>
      <c r="BB726" s="95"/>
      <c r="BC726" s="73"/>
      <c r="BD726" s="73"/>
      <c r="BE726" s="95"/>
      <c r="BF726" s="95"/>
      <c r="BG726" s="73"/>
      <c r="BH726" s="73"/>
      <c r="BI726" s="95"/>
      <c r="BJ726" s="95"/>
      <c r="BK726" s="73"/>
      <c r="BL726" s="73"/>
      <c r="BM726" s="95"/>
      <c r="BN726" s="95"/>
      <c r="BO726" s="73"/>
      <c r="BP726" s="73"/>
      <c r="BQ726" s="95"/>
      <c r="BR726" s="95"/>
      <c r="BS726" s="73"/>
      <c r="BT726" s="73"/>
      <c r="BU726" s="95"/>
      <c r="BV726" s="95"/>
      <c r="BW726" s="73"/>
      <c r="BX726" s="73"/>
      <c r="BY726" s="95"/>
      <c r="BZ726" s="95"/>
      <c r="CA726" s="73"/>
      <c r="CB726" s="73"/>
      <c r="CC726" s="95"/>
      <c r="CD726" s="9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9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23"/>
      <c r="I727" s="73"/>
      <c r="J727" s="73"/>
      <c r="K727" s="73"/>
      <c r="L727" s="73"/>
      <c r="M727" s="73"/>
      <c r="N727" s="73"/>
      <c r="O727" s="73"/>
      <c r="P727" s="73"/>
      <c r="Q727" s="73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73"/>
      <c r="AE727" s="73"/>
      <c r="AF727" s="73"/>
      <c r="AG727" s="95"/>
      <c r="AH727" s="95"/>
      <c r="AI727" s="73"/>
      <c r="AJ727" s="73"/>
      <c r="AK727" s="95"/>
      <c r="AL727" s="95"/>
      <c r="AM727" s="73"/>
      <c r="AN727" s="73"/>
      <c r="AO727" s="95"/>
      <c r="AP727" s="95"/>
      <c r="AQ727" s="73"/>
      <c r="AR727" s="73"/>
      <c r="AS727" s="95"/>
      <c r="AT727" s="95"/>
      <c r="AU727" s="73"/>
      <c r="AV727" s="73"/>
      <c r="AW727" s="95"/>
      <c r="AX727" s="95"/>
      <c r="AY727" s="73"/>
      <c r="AZ727" s="73"/>
      <c r="BA727" s="95"/>
      <c r="BB727" s="95"/>
      <c r="BC727" s="73"/>
      <c r="BD727" s="73"/>
      <c r="BE727" s="95"/>
      <c r="BF727" s="95"/>
      <c r="BG727" s="73"/>
      <c r="BH727" s="73"/>
      <c r="BI727" s="95"/>
      <c r="BJ727" s="95"/>
      <c r="BK727" s="73"/>
      <c r="BL727" s="73"/>
      <c r="BM727" s="95"/>
      <c r="BN727" s="95"/>
      <c r="BO727" s="73"/>
      <c r="BP727" s="73"/>
      <c r="BQ727" s="95"/>
      <c r="BR727" s="95"/>
      <c r="BS727" s="73"/>
      <c r="BT727" s="73"/>
      <c r="BU727" s="95"/>
      <c r="BV727" s="95"/>
      <c r="BW727" s="73"/>
      <c r="BX727" s="73"/>
      <c r="BY727" s="95"/>
      <c r="BZ727" s="95"/>
      <c r="CA727" s="73"/>
      <c r="CB727" s="73"/>
      <c r="CC727" s="95"/>
      <c r="CD727" s="9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9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23"/>
      <c r="I728" s="73"/>
      <c r="J728" s="73"/>
      <c r="K728" s="73"/>
      <c r="L728" s="73"/>
      <c r="M728" s="73"/>
      <c r="N728" s="73"/>
      <c r="O728" s="73"/>
      <c r="P728" s="73"/>
      <c r="Q728" s="73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73"/>
      <c r="AE728" s="73"/>
      <c r="AF728" s="73"/>
      <c r="AG728" s="95"/>
      <c r="AH728" s="95"/>
      <c r="AI728" s="73"/>
      <c r="AJ728" s="73"/>
      <c r="AK728" s="95"/>
      <c r="AL728" s="95"/>
      <c r="AM728" s="73"/>
      <c r="AN728" s="73"/>
      <c r="AO728" s="95"/>
      <c r="AP728" s="95"/>
      <c r="AQ728" s="73"/>
      <c r="AR728" s="73"/>
      <c r="AS728" s="95"/>
      <c r="AT728" s="95"/>
      <c r="AU728" s="73"/>
      <c r="AV728" s="73"/>
      <c r="AW728" s="95"/>
      <c r="AX728" s="95"/>
      <c r="AY728" s="73"/>
      <c r="AZ728" s="73"/>
      <c r="BA728" s="95"/>
      <c r="BB728" s="95"/>
      <c r="BC728" s="73"/>
      <c r="BD728" s="73"/>
      <c r="BE728" s="95"/>
      <c r="BF728" s="95"/>
      <c r="BG728" s="73"/>
      <c r="BH728" s="73"/>
      <c r="BI728" s="95"/>
      <c r="BJ728" s="95"/>
      <c r="BK728" s="73"/>
      <c r="BL728" s="73"/>
      <c r="BM728" s="95"/>
      <c r="BN728" s="95"/>
      <c r="BO728" s="73"/>
      <c r="BP728" s="73"/>
      <c r="BQ728" s="95"/>
      <c r="BR728" s="95"/>
      <c r="BS728" s="73"/>
      <c r="BT728" s="73"/>
      <c r="BU728" s="95"/>
      <c r="BV728" s="95"/>
      <c r="BW728" s="73"/>
      <c r="BX728" s="73"/>
      <c r="BY728" s="95"/>
      <c r="BZ728" s="95"/>
      <c r="CA728" s="73"/>
      <c r="CB728" s="73"/>
      <c r="CC728" s="95"/>
      <c r="CD728" s="9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9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23"/>
      <c r="I729" s="73"/>
      <c r="J729" s="73"/>
      <c r="K729" s="73"/>
      <c r="L729" s="73"/>
      <c r="M729" s="73"/>
      <c r="N729" s="73"/>
      <c r="O729" s="73"/>
      <c r="P729" s="73"/>
      <c r="Q729" s="73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73"/>
      <c r="AE729" s="73"/>
      <c r="AF729" s="73"/>
      <c r="AG729" s="95"/>
      <c r="AH729" s="95"/>
      <c r="AI729" s="73"/>
      <c r="AJ729" s="73"/>
      <c r="AK729" s="95"/>
      <c r="AL729" s="95"/>
      <c r="AM729" s="73"/>
      <c r="AN729" s="73"/>
      <c r="AO729" s="95"/>
      <c r="AP729" s="95"/>
      <c r="AQ729" s="73"/>
      <c r="AR729" s="73"/>
      <c r="AS729" s="95"/>
      <c r="AT729" s="95"/>
      <c r="AU729" s="73"/>
      <c r="AV729" s="73"/>
      <c r="AW729" s="95"/>
      <c r="AX729" s="95"/>
      <c r="AY729" s="73"/>
      <c r="AZ729" s="73"/>
      <c r="BA729" s="95"/>
      <c r="BB729" s="95"/>
      <c r="BC729" s="73"/>
      <c r="BD729" s="73"/>
      <c r="BE729" s="95"/>
      <c r="BF729" s="95"/>
      <c r="BG729" s="73"/>
      <c r="BH729" s="73"/>
      <c r="BI729" s="95"/>
      <c r="BJ729" s="95"/>
      <c r="BK729" s="73"/>
      <c r="BL729" s="73"/>
      <c r="BM729" s="95"/>
      <c r="BN729" s="95"/>
      <c r="BO729" s="73"/>
      <c r="BP729" s="73"/>
      <c r="BQ729" s="95"/>
      <c r="BR729" s="95"/>
      <c r="BS729" s="73"/>
      <c r="BT729" s="73"/>
      <c r="BU729" s="95"/>
      <c r="BV729" s="95"/>
      <c r="BW729" s="73"/>
      <c r="BX729" s="73"/>
      <c r="BY729" s="95"/>
      <c r="BZ729" s="95"/>
      <c r="CA729" s="73"/>
      <c r="CB729" s="73"/>
      <c r="CC729" s="95"/>
      <c r="CD729" s="9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9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23"/>
      <c r="I730" s="73"/>
      <c r="J730" s="73"/>
      <c r="K730" s="73"/>
      <c r="L730" s="73"/>
      <c r="M730" s="73"/>
      <c r="N730" s="73"/>
      <c r="O730" s="73"/>
      <c r="P730" s="73"/>
      <c r="Q730" s="73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73"/>
      <c r="AE730" s="73"/>
      <c r="AF730" s="73"/>
      <c r="AG730" s="95"/>
      <c r="AH730" s="95"/>
      <c r="AI730" s="73"/>
      <c r="AJ730" s="73"/>
      <c r="AK730" s="95"/>
      <c r="AL730" s="95"/>
      <c r="AM730" s="73"/>
      <c r="AN730" s="73"/>
      <c r="AO730" s="95"/>
      <c r="AP730" s="95"/>
      <c r="AQ730" s="73"/>
      <c r="AR730" s="73"/>
      <c r="AS730" s="95"/>
      <c r="AT730" s="95"/>
      <c r="AU730" s="73"/>
      <c r="AV730" s="73"/>
      <c r="AW730" s="95"/>
      <c r="AX730" s="95"/>
      <c r="AY730" s="73"/>
      <c r="AZ730" s="73"/>
      <c r="BA730" s="95"/>
      <c r="BB730" s="95"/>
      <c r="BC730" s="73"/>
      <c r="BD730" s="73"/>
      <c r="BE730" s="95"/>
      <c r="BF730" s="95"/>
      <c r="BG730" s="73"/>
      <c r="BH730" s="73"/>
      <c r="BI730" s="95"/>
      <c r="BJ730" s="95"/>
      <c r="BK730" s="73"/>
      <c r="BL730" s="73"/>
      <c r="BM730" s="95"/>
      <c r="BN730" s="95"/>
      <c r="BO730" s="73"/>
      <c r="BP730" s="73"/>
      <c r="BQ730" s="95"/>
      <c r="BR730" s="95"/>
      <c r="BS730" s="73"/>
      <c r="BT730" s="73"/>
      <c r="BU730" s="95"/>
      <c r="BV730" s="95"/>
      <c r="BW730" s="73"/>
      <c r="BX730" s="73"/>
      <c r="BY730" s="95"/>
      <c r="BZ730" s="95"/>
      <c r="CA730" s="73"/>
      <c r="CB730" s="73"/>
      <c r="CC730" s="95"/>
      <c r="CD730" s="9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9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23"/>
      <c r="I731" s="73"/>
      <c r="J731" s="73"/>
      <c r="K731" s="73"/>
      <c r="L731" s="73"/>
      <c r="M731" s="73"/>
      <c r="N731" s="73"/>
      <c r="O731" s="73"/>
      <c r="P731" s="73"/>
      <c r="Q731" s="73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73"/>
      <c r="AE731" s="73"/>
      <c r="AF731" s="73"/>
      <c r="AG731" s="95"/>
      <c r="AH731" s="95"/>
      <c r="AI731" s="73"/>
      <c r="AJ731" s="73"/>
      <c r="AK731" s="95"/>
      <c r="AL731" s="95"/>
      <c r="AM731" s="73"/>
      <c r="AN731" s="73"/>
      <c r="AO731" s="95"/>
      <c r="AP731" s="95"/>
      <c r="AQ731" s="73"/>
      <c r="AR731" s="73"/>
      <c r="AS731" s="95"/>
      <c r="AT731" s="95"/>
      <c r="AU731" s="73"/>
      <c r="AV731" s="73"/>
      <c r="AW731" s="95"/>
      <c r="AX731" s="95"/>
      <c r="AY731" s="73"/>
      <c r="AZ731" s="73"/>
      <c r="BA731" s="95"/>
      <c r="BB731" s="95"/>
      <c r="BC731" s="73"/>
      <c r="BD731" s="73"/>
      <c r="BE731" s="95"/>
      <c r="BF731" s="95"/>
      <c r="BG731" s="73"/>
      <c r="BH731" s="73"/>
      <c r="BI731" s="95"/>
      <c r="BJ731" s="95"/>
      <c r="BK731" s="73"/>
      <c r="BL731" s="73"/>
      <c r="BM731" s="95"/>
      <c r="BN731" s="95"/>
      <c r="BO731" s="73"/>
      <c r="BP731" s="73"/>
      <c r="BQ731" s="95"/>
      <c r="BR731" s="95"/>
      <c r="BS731" s="73"/>
      <c r="BT731" s="73"/>
      <c r="BU731" s="95"/>
      <c r="BV731" s="95"/>
      <c r="BW731" s="73"/>
      <c r="BX731" s="73"/>
      <c r="BY731" s="95"/>
      <c r="BZ731" s="95"/>
      <c r="CA731" s="73"/>
      <c r="CB731" s="73"/>
      <c r="CC731" s="95"/>
      <c r="CD731" s="9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9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23"/>
      <c r="I732" s="73"/>
      <c r="J732" s="73"/>
      <c r="K732" s="73"/>
      <c r="L732" s="73"/>
      <c r="M732" s="73"/>
      <c r="N732" s="73"/>
      <c r="O732" s="73"/>
      <c r="P732" s="73"/>
      <c r="Q732" s="73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73"/>
      <c r="AE732" s="73"/>
      <c r="AF732" s="73"/>
      <c r="AG732" s="95"/>
      <c r="AH732" s="95"/>
      <c r="AI732" s="73"/>
      <c r="AJ732" s="73"/>
      <c r="AK732" s="95"/>
      <c r="AL732" s="95"/>
      <c r="AM732" s="73"/>
      <c r="AN732" s="73"/>
      <c r="AO732" s="95"/>
      <c r="AP732" s="95"/>
      <c r="AQ732" s="73"/>
      <c r="AR732" s="73"/>
      <c r="AS732" s="95"/>
      <c r="AT732" s="95"/>
      <c r="AU732" s="73"/>
      <c r="AV732" s="73"/>
      <c r="AW732" s="95"/>
      <c r="AX732" s="95"/>
      <c r="AY732" s="73"/>
      <c r="AZ732" s="73"/>
      <c r="BA732" s="95"/>
      <c r="BB732" s="95"/>
      <c r="BC732" s="73"/>
      <c r="BD732" s="73"/>
      <c r="BE732" s="95"/>
      <c r="BF732" s="95"/>
      <c r="BG732" s="73"/>
      <c r="BH732" s="73"/>
      <c r="BI732" s="95"/>
      <c r="BJ732" s="95"/>
      <c r="BK732" s="73"/>
      <c r="BL732" s="73"/>
      <c r="BM732" s="95"/>
      <c r="BN732" s="95"/>
      <c r="BO732" s="73"/>
      <c r="BP732" s="73"/>
      <c r="BQ732" s="95"/>
      <c r="BR732" s="95"/>
      <c r="BS732" s="73"/>
      <c r="BT732" s="73"/>
      <c r="BU732" s="95"/>
      <c r="BV732" s="95"/>
      <c r="BW732" s="73"/>
      <c r="BX732" s="73"/>
      <c r="BY732" s="95"/>
      <c r="BZ732" s="95"/>
      <c r="CA732" s="73"/>
      <c r="CB732" s="73"/>
      <c r="CC732" s="95"/>
      <c r="CD732" s="9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9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23"/>
      <c r="I733" s="73"/>
      <c r="J733" s="73"/>
      <c r="K733" s="73"/>
      <c r="L733" s="73"/>
      <c r="M733" s="73"/>
      <c r="N733" s="73"/>
      <c r="O733" s="73"/>
      <c r="P733" s="73"/>
      <c r="Q733" s="73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73"/>
      <c r="AE733" s="73"/>
      <c r="AF733" s="73"/>
      <c r="AG733" s="95"/>
      <c r="AH733" s="95"/>
      <c r="AI733" s="73"/>
      <c r="AJ733" s="73"/>
      <c r="AK733" s="95"/>
      <c r="AL733" s="95"/>
      <c r="AM733" s="73"/>
      <c r="AN733" s="73"/>
      <c r="AO733" s="95"/>
      <c r="AP733" s="95"/>
      <c r="AQ733" s="73"/>
      <c r="AR733" s="73"/>
      <c r="AS733" s="95"/>
      <c r="AT733" s="95"/>
      <c r="AU733" s="73"/>
      <c r="AV733" s="73"/>
      <c r="AW733" s="95"/>
      <c r="AX733" s="95"/>
      <c r="AY733" s="73"/>
      <c r="AZ733" s="73"/>
      <c r="BA733" s="95"/>
      <c r="BB733" s="95"/>
      <c r="BC733" s="73"/>
      <c r="BD733" s="73"/>
      <c r="BE733" s="95"/>
      <c r="BF733" s="95"/>
      <c r="BG733" s="73"/>
      <c r="BH733" s="73"/>
      <c r="BI733" s="95"/>
      <c r="BJ733" s="95"/>
      <c r="BK733" s="73"/>
      <c r="BL733" s="73"/>
      <c r="BM733" s="95"/>
      <c r="BN733" s="95"/>
      <c r="BO733" s="73"/>
      <c r="BP733" s="73"/>
      <c r="BQ733" s="95"/>
      <c r="BR733" s="95"/>
      <c r="BS733" s="73"/>
      <c r="BT733" s="73"/>
      <c r="BU733" s="95"/>
      <c r="BV733" s="95"/>
      <c r="BW733" s="73"/>
      <c r="BX733" s="73"/>
      <c r="BY733" s="95"/>
      <c r="BZ733" s="95"/>
      <c r="CA733" s="73"/>
      <c r="CB733" s="73"/>
      <c r="CC733" s="95"/>
      <c r="CD733" s="9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9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23"/>
      <c r="I734" s="73"/>
      <c r="J734" s="73"/>
      <c r="K734" s="73"/>
      <c r="L734" s="73"/>
      <c r="M734" s="73"/>
      <c r="N734" s="73"/>
      <c r="O734" s="73"/>
      <c r="P734" s="73"/>
      <c r="Q734" s="73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73"/>
      <c r="AE734" s="73"/>
      <c r="AF734" s="73"/>
      <c r="AG734" s="95"/>
      <c r="AH734" s="95"/>
      <c r="AI734" s="73"/>
      <c r="AJ734" s="73"/>
      <c r="AK734" s="95"/>
      <c r="AL734" s="95"/>
      <c r="AM734" s="73"/>
      <c r="AN734" s="73"/>
      <c r="AO734" s="95"/>
      <c r="AP734" s="95"/>
      <c r="AQ734" s="73"/>
      <c r="AR734" s="73"/>
      <c r="AS734" s="95"/>
      <c r="AT734" s="95"/>
      <c r="AU734" s="73"/>
      <c r="AV734" s="73"/>
      <c r="AW734" s="95"/>
      <c r="AX734" s="95"/>
      <c r="AY734" s="73"/>
      <c r="AZ734" s="73"/>
      <c r="BA734" s="95"/>
      <c r="BB734" s="95"/>
      <c r="BC734" s="73"/>
      <c r="BD734" s="73"/>
      <c r="BE734" s="95"/>
      <c r="BF734" s="95"/>
      <c r="BG734" s="73"/>
      <c r="BH734" s="73"/>
      <c r="BI734" s="95"/>
      <c r="BJ734" s="95"/>
      <c r="BK734" s="73"/>
      <c r="BL734" s="73"/>
      <c r="BM734" s="95"/>
      <c r="BN734" s="95"/>
      <c r="BO734" s="73"/>
      <c r="BP734" s="73"/>
      <c r="BQ734" s="95"/>
      <c r="BR734" s="95"/>
      <c r="BS734" s="73"/>
      <c r="BT734" s="73"/>
      <c r="BU734" s="95"/>
      <c r="BV734" s="95"/>
      <c r="BW734" s="73"/>
      <c r="BX734" s="73"/>
      <c r="BY734" s="95"/>
      <c r="BZ734" s="95"/>
      <c r="CA734" s="73"/>
      <c r="CB734" s="73"/>
      <c r="CC734" s="95"/>
      <c r="CD734" s="9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9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23"/>
      <c r="I735" s="73"/>
      <c r="J735" s="73"/>
      <c r="K735" s="73"/>
      <c r="L735" s="73"/>
      <c r="M735" s="73"/>
      <c r="N735" s="73"/>
      <c r="O735" s="73"/>
      <c r="P735" s="73"/>
      <c r="Q735" s="73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73"/>
      <c r="AE735" s="73"/>
      <c r="AF735" s="73"/>
      <c r="AG735" s="95"/>
      <c r="AH735" s="95"/>
      <c r="AI735" s="73"/>
      <c r="AJ735" s="73"/>
      <c r="AK735" s="95"/>
      <c r="AL735" s="95"/>
      <c r="AM735" s="73"/>
      <c r="AN735" s="73"/>
      <c r="AO735" s="95"/>
      <c r="AP735" s="95"/>
      <c r="AQ735" s="73"/>
      <c r="AR735" s="73"/>
      <c r="AS735" s="95"/>
      <c r="AT735" s="95"/>
      <c r="AU735" s="73"/>
      <c r="AV735" s="73"/>
      <c r="AW735" s="95"/>
      <c r="AX735" s="95"/>
      <c r="AY735" s="73"/>
      <c r="AZ735" s="73"/>
      <c r="BA735" s="95"/>
      <c r="BB735" s="95"/>
      <c r="BC735" s="73"/>
      <c r="BD735" s="73"/>
      <c r="BE735" s="95"/>
      <c r="BF735" s="95"/>
      <c r="BG735" s="73"/>
      <c r="BH735" s="73"/>
      <c r="BI735" s="95"/>
      <c r="BJ735" s="95"/>
      <c r="BK735" s="73"/>
      <c r="BL735" s="73"/>
      <c r="BM735" s="95"/>
      <c r="BN735" s="95"/>
      <c r="BO735" s="73"/>
      <c r="BP735" s="73"/>
      <c r="BQ735" s="95"/>
      <c r="BR735" s="95"/>
      <c r="BS735" s="73"/>
      <c r="BT735" s="73"/>
      <c r="BU735" s="95"/>
      <c r="BV735" s="95"/>
      <c r="BW735" s="73"/>
      <c r="BX735" s="73"/>
      <c r="BY735" s="95"/>
      <c r="BZ735" s="95"/>
      <c r="CA735" s="73"/>
      <c r="CB735" s="73"/>
      <c r="CC735" s="95"/>
      <c r="CD735" s="9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9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23"/>
      <c r="I736" s="73"/>
      <c r="J736" s="73"/>
      <c r="K736" s="73"/>
      <c r="L736" s="73"/>
      <c r="M736" s="73"/>
      <c r="N736" s="73"/>
      <c r="O736" s="73"/>
      <c r="P736" s="73"/>
      <c r="Q736" s="73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73"/>
      <c r="AE736" s="73"/>
      <c r="AF736" s="73"/>
      <c r="AG736" s="95"/>
      <c r="AH736" s="95"/>
      <c r="AI736" s="73"/>
      <c r="AJ736" s="73"/>
      <c r="AK736" s="95"/>
      <c r="AL736" s="95"/>
      <c r="AM736" s="73"/>
      <c r="AN736" s="73"/>
      <c r="AO736" s="95"/>
      <c r="AP736" s="95"/>
      <c r="AQ736" s="73"/>
      <c r="AR736" s="73"/>
      <c r="AS736" s="95"/>
      <c r="AT736" s="95"/>
      <c r="AU736" s="73"/>
      <c r="AV736" s="73"/>
      <c r="AW736" s="95"/>
      <c r="AX736" s="95"/>
      <c r="AY736" s="73"/>
      <c r="AZ736" s="73"/>
      <c r="BA736" s="95"/>
      <c r="BB736" s="95"/>
      <c r="BC736" s="73"/>
      <c r="BD736" s="73"/>
      <c r="BE736" s="95"/>
      <c r="BF736" s="95"/>
      <c r="BG736" s="73"/>
      <c r="BH736" s="73"/>
      <c r="BI736" s="95"/>
      <c r="BJ736" s="95"/>
      <c r="BK736" s="73"/>
      <c r="BL736" s="73"/>
      <c r="BM736" s="95"/>
      <c r="BN736" s="95"/>
      <c r="BO736" s="73"/>
      <c r="BP736" s="73"/>
      <c r="BQ736" s="95"/>
      <c r="BR736" s="95"/>
      <c r="BS736" s="73"/>
      <c r="BT736" s="73"/>
      <c r="BU736" s="95"/>
      <c r="BV736" s="95"/>
      <c r="BW736" s="73"/>
      <c r="BX736" s="73"/>
      <c r="BY736" s="95"/>
      <c r="BZ736" s="95"/>
      <c r="CA736" s="73"/>
      <c r="CB736" s="73"/>
      <c r="CC736" s="95"/>
      <c r="CD736" s="9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9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23"/>
      <c r="I737" s="73"/>
      <c r="J737" s="73"/>
      <c r="K737" s="73"/>
      <c r="L737" s="73"/>
      <c r="M737" s="73"/>
      <c r="N737" s="73"/>
      <c r="O737" s="73"/>
      <c r="P737" s="73"/>
      <c r="Q737" s="73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73"/>
      <c r="AE737" s="73"/>
      <c r="AF737" s="73"/>
      <c r="AG737" s="95"/>
      <c r="AH737" s="95"/>
      <c r="AI737" s="73"/>
      <c r="AJ737" s="73"/>
      <c r="AK737" s="95"/>
      <c r="AL737" s="95"/>
      <c r="AM737" s="73"/>
      <c r="AN737" s="73"/>
      <c r="AO737" s="95"/>
      <c r="AP737" s="95"/>
      <c r="AQ737" s="73"/>
      <c r="AR737" s="73"/>
      <c r="AS737" s="95"/>
      <c r="AT737" s="95"/>
      <c r="AU737" s="73"/>
      <c r="AV737" s="73"/>
      <c r="AW737" s="95"/>
      <c r="AX737" s="95"/>
      <c r="AY737" s="73"/>
      <c r="AZ737" s="73"/>
      <c r="BA737" s="95"/>
      <c r="BB737" s="95"/>
      <c r="BC737" s="73"/>
      <c r="BD737" s="73"/>
      <c r="BE737" s="95"/>
      <c r="BF737" s="95"/>
      <c r="BG737" s="73"/>
      <c r="BH737" s="73"/>
      <c r="BI737" s="95"/>
      <c r="BJ737" s="95"/>
      <c r="BK737" s="73"/>
      <c r="BL737" s="73"/>
      <c r="BM737" s="95"/>
      <c r="BN737" s="95"/>
      <c r="BO737" s="73"/>
      <c r="BP737" s="73"/>
      <c r="BQ737" s="95"/>
      <c r="BR737" s="95"/>
      <c r="BS737" s="73"/>
      <c r="BT737" s="73"/>
      <c r="BU737" s="95"/>
      <c r="BV737" s="95"/>
      <c r="BW737" s="73"/>
      <c r="BX737" s="73"/>
      <c r="BY737" s="95"/>
      <c r="BZ737" s="95"/>
      <c r="CA737" s="73"/>
      <c r="CB737" s="73"/>
      <c r="CC737" s="95"/>
      <c r="CD737" s="9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9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23"/>
      <c r="I738" s="73"/>
      <c r="J738" s="73"/>
      <c r="K738" s="73"/>
      <c r="L738" s="73"/>
      <c r="M738" s="73"/>
      <c r="N738" s="73"/>
      <c r="O738" s="73"/>
      <c r="P738" s="73"/>
      <c r="Q738" s="73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73"/>
      <c r="AE738" s="73"/>
      <c r="AF738" s="73"/>
      <c r="AG738" s="95"/>
      <c r="AH738" s="95"/>
      <c r="AI738" s="73"/>
      <c r="AJ738" s="73"/>
      <c r="AK738" s="95"/>
      <c r="AL738" s="95"/>
      <c r="AM738" s="73"/>
      <c r="AN738" s="73"/>
      <c r="AO738" s="95"/>
      <c r="AP738" s="95"/>
      <c r="AQ738" s="73"/>
      <c r="AR738" s="73"/>
      <c r="AS738" s="95"/>
      <c r="AT738" s="95"/>
      <c r="AU738" s="73"/>
      <c r="AV738" s="73"/>
      <c r="AW738" s="95"/>
      <c r="AX738" s="95"/>
      <c r="AY738" s="73"/>
      <c r="AZ738" s="73"/>
      <c r="BA738" s="95"/>
      <c r="BB738" s="95"/>
      <c r="BC738" s="73"/>
      <c r="BD738" s="73"/>
      <c r="BE738" s="95"/>
      <c r="BF738" s="95"/>
      <c r="BG738" s="73"/>
      <c r="BH738" s="73"/>
      <c r="BI738" s="95"/>
      <c r="BJ738" s="95"/>
      <c r="BK738" s="73"/>
      <c r="BL738" s="73"/>
      <c r="BM738" s="95"/>
      <c r="BN738" s="95"/>
      <c r="BO738" s="73"/>
      <c r="BP738" s="73"/>
      <c r="BQ738" s="95"/>
      <c r="BR738" s="95"/>
      <c r="BS738" s="73"/>
      <c r="BT738" s="73"/>
      <c r="BU738" s="95"/>
      <c r="BV738" s="95"/>
      <c r="BW738" s="73"/>
      <c r="BX738" s="73"/>
      <c r="BY738" s="95"/>
      <c r="BZ738" s="95"/>
      <c r="CA738" s="73"/>
      <c r="CB738" s="73"/>
      <c r="CC738" s="95"/>
      <c r="CD738" s="9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9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23"/>
      <c r="I739" s="73"/>
      <c r="J739" s="73"/>
      <c r="K739" s="73"/>
      <c r="L739" s="73"/>
      <c r="M739" s="73"/>
      <c r="N739" s="73"/>
      <c r="O739" s="73"/>
      <c r="P739" s="73"/>
      <c r="Q739" s="73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73"/>
      <c r="AE739" s="73"/>
      <c r="AF739" s="73"/>
      <c r="AG739" s="95"/>
      <c r="AH739" s="95"/>
      <c r="AI739" s="73"/>
      <c r="AJ739" s="73"/>
      <c r="AK739" s="95"/>
      <c r="AL739" s="95"/>
      <c r="AM739" s="73"/>
      <c r="AN739" s="73"/>
      <c r="AO739" s="95"/>
      <c r="AP739" s="95"/>
      <c r="AQ739" s="73"/>
      <c r="AR739" s="73"/>
      <c r="AS739" s="95"/>
      <c r="AT739" s="95"/>
      <c r="AU739" s="73"/>
      <c r="AV739" s="73"/>
      <c r="AW739" s="95"/>
      <c r="AX739" s="95"/>
      <c r="AY739" s="73"/>
      <c r="AZ739" s="73"/>
      <c r="BA739" s="95"/>
      <c r="BB739" s="95"/>
      <c r="BC739" s="73"/>
      <c r="BD739" s="73"/>
      <c r="BE739" s="95"/>
      <c r="BF739" s="95"/>
      <c r="BG739" s="73"/>
      <c r="BH739" s="73"/>
      <c r="BI739" s="95"/>
      <c r="BJ739" s="95"/>
      <c r="BK739" s="73"/>
      <c r="BL739" s="73"/>
      <c r="BM739" s="95"/>
      <c r="BN739" s="95"/>
      <c r="BO739" s="73"/>
      <c r="BP739" s="73"/>
      <c r="BQ739" s="95"/>
      <c r="BR739" s="95"/>
      <c r="BS739" s="73"/>
      <c r="BT739" s="73"/>
      <c r="BU739" s="95"/>
      <c r="BV739" s="95"/>
      <c r="BW739" s="73"/>
      <c r="BX739" s="73"/>
      <c r="BY739" s="95"/>
      <c r="BZ739" s="95"/>
      <c r="CA739" s="73"/>
      <c r="CB739" s="73"/>
      <c r="CC739" s="95"/>
      <c r="CD739" s="9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9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23"/>
      <c r="I740" s="73"/>
      <c r="J740" s="73"/>
      <c r="K740" s="73"/>
      <c r="L740" s="73"/>
      <c r="M740" s="73"/>
      <c r="N740" s="73"/>
      <c r="O740" s="73"/>
      <c r="P740" s="73"/>
      <c r="Q740" s="73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73"/>
      <c r="AE740" s="73"/>
      <c r="AF740" s="73"/>
      <c r="AG740" s="95"/>
      <c r="AH740" s="95"/>
      <c r="AI740" s="73"/>
      <c r="AJ740" s="73"/>
      <c r="AK740" s="95"/>
      <c r="AL740" s="95"/>
      <c r="AM740" s="73"/>
      <c r="AN740" s="73"/>
      <c r="AO740" s="95"/>
      <c r="AP740" s="95"/>
      <c r="AQ740" s="73"/>
      <c r="AR740" s="73"/>
      <c r="AS740" s="95"/>
      <c r="AT740" s="95"/>
      <c r="AU740" s="73"/>
      <c r="AV740" s="73"/>
      <c r="AW740" s="95"/>
      <c r="AX740" s="95"/>
      <c r="AY740" s="73"/>
      <c r="AZ740" s="73"/>
      <c r="BA740" s="95"/>
      <c r="BB740" s="95"/>
      <c r="BC740" s="73"/>
      <c r="BD740" s="73"/>
      <c r="BE740" s="95"/>
      <c r="BF740" s="95"/>
      <c r="BG740" s="73"/>
      <c r="BH740" s="73"/>
      <c r="BI740" s="95"/>
      <c r="BJ740" s="95"/>
      <c r="BK740" s="73"/>
      <c r="BL740" s="73"/>
      <c r="BM740" s="95"/>
      <c r="BN740" s="95"/>
      <c r="BO740" s="73"/>
      <c r="BP740" s="73"/>
      <c r="BQ740" s="95"/>
      <c r="BR740" s="95"/>
      <c r="BS740" s="73"/>
      <c r="BT740" s="73"/>
      <c r="BU740" s="95"/>
      <c r="BV740" s="95"/>
      <c r="BW740" s="73"/>
      <c r="BX740" s="73"/>
      <c r="BY740" s="95"/>
      <c r="BZ740" s="95"/>
      <c r="CA740" s="73"/>
      <c r="CB740" s="73"/>
      <c r="CC740" s="95"/>
      <c r="CD740" s="9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9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23"/>
      <c r="I741" s="73"/>
      <c r="J741" s="73"/>
      <c r="K741" s="73"/>
      <c r="L741" s="73"/>
      <c r="M741" s="73"/>
      <c r="N741" s="73"/>
      <c r="O741" s="73"/>
      <c r="P741" s="73"/>
      <c r="Q741" s="73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73"/>
      <c r="AE741" s="73"/>
      <c r="AF741" s="73"/>
      <c r="AG741" s="95"/>
      <c r="AH741" s="95"/>
      <c r="AI741" s="73"/>
      <c r="AJ741" s="73"/>
      <c r="AK741" s="95"/>
      <c r="AL741" s="95"/>
      <c r="AM741" s="73"/>
      <c r="AN741" s="73"/>
      <c r="AO741" s="95"/>
      <c r="AP741" s="95"/>
      <c r="AQ741" s="73"/>
      <c r="AR741" s="73"/>
      <c r="AS741" s="95"/>
      <c r="AT741" s="95"/>
      <c r="AU741" s="73"/>
      <c r="AV741" s="73"/>
      <c r="AW741" s="95"/>
      <c r="AX741" s="95"/>
      <c r="AY741" s="73"/>
      <c r="AZ741" s="73"/>
      <c r="BA741" s="95"/>
      <c r="BB741" s="95"/>
      <c r="BC741" s="73"/>
      <c r="BD741" s="73"/>
      <c r="BE741" s="95"/>
      <c r="BF741" s="95"/>
      <c r="BG741" s="73"/>
      <c r="BH741" s="73"/>
      <c r="BI741" s="95"/>
      <c r="BJ741" s="95"/>
      <c r="BK741" s="73"/>
      <c r="BL741" s="73"/>
      <c r="BM741" s="95"/>
      <c r="BN741" s="95"/>
      <c r="BO741" s="73"/>
      <c r="BP741" s="73"/>
      <c r="BQ741" s="95"/>
      <c r="BR741" s="95"/>
      <c r="BS741" s="73"/>
      <c r="BT741" s="73"/>
      <c r="BU741" s="95"/>
      <c r="BV741" s="95"/>
      <c r="BW741" s="73"/>
      <c r="BX741" s="73"/>
      <c r="BY741" s="95"/>
      <c r="BZ741" s="95"/>
      <c r="CA741" s="73"/>
      <c r="CB741" s="73"/>
      <c r="CC741" s="95"/>
      <c r="CD741" s="9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9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23"/>
      <c r="I742" s="73"/>
      <c r="J742" s="73"/>
      <c r="K742" s="73"/>
      <c r="L742" s="73"/>
      <c r="M742" s="73"/>
      <c r="N742" s="73"/>
      <c r="O742" s="73"/>
      <c r="P742" s="73"/>
      <c r="Q742" s="73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73"/>
      <c r="AE742" s="73"/>
      <c r="AF742" s="73"/>
      <c r="AG742" s="95"/>
      <c r="AH742" s="95"/>
      <c r="AI742" s="73"/>
      <c r="AJ742" s="73"/>
      <c r="AK742" s="95"/>
      <c r="AL742" s="95"/>
      <c r="AM742" s="73"/>
      <c r="AN742" s="73"/>
      <c r="AO742" s="95"/>
      <c r="AP742" s="95"/>
      <c r="AQ742" s="73"/>
      <c r="AR742" s="73"/>
      <c r="AS742" s="95"/>
      <c r="AT742" s="95"/>
      <c r="AU742" s="73"/>
      <c r="AV742" s="73"/>
      <c r="AW742" s="95"/>
      <c r="AX742" s="95"/>
      <c r="AY742" s="73"/>
      <c r="AZ742" s="73"/>
      <c r="BA742" s="95"/>
      <c r="BB742" s="95"/>
      <c r="BC742" s="73"/>
      <c r="BD742" s="73"/>
      <c r="BE742" s="95"/>
      <c r="BF742" s="95"/>
      <c r="BG742" s="73"/>
      <c r="BH742" s="73"/>
      <c r="BI742" s="95"/>
      <c r="BJ742" s="95"/>
      <c r="BK742" s="73"/>
      <c r="BL742" s="73"/>
      <c r="BM742" s="95"/>
      <c r="BN742" s="95"/>
      <c r="BO742" s="73"/>
      <c r="BP742" s="73"/>
      <c r="BQ742" s="95"/>
      <c r="BR742" s="95"/>
      <c r="BS742" s="73"/>
      <c r="BT742" s="73"/>
      <c r="BU742" s="95"/>
      <c r="BV742" s="95"/>
      <c r="BW742" s="73"/>
      <c r="BX742" s="73"/>
      <c r="BY742" s="95"/>
      <c r="BZ742" s="95"/>
      <c r="CA742" s="73"/>
      <c r="CB742" s="73"/>
      <c r="CC742" s="95"/>
      <c r="CD742" s="9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9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23"/>
      <c r="I743" s="73"/>
      <c r="J743" s="73"/>
      <c r="K743" s="73"/>
      <c r="L743" s="73"/>
      <c r="M743" s="73"/>
      <c r="N743" s="73"/>
      <c r="O743" s="73"/>
      <c r="P743" s="73"/>
      <c r="Q743" s="73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73"/>
      <c r="AE743" s="73"/>
      <c r="AF743" s="73"/>
      <c r="AG743" s="95"/>
      <c r="AH743" s="95"/>
      <c r="AI743" s="73"/>
      <c r="AJ743" s="73"/>
      <c r="AK743" s="95"/>
      <c r="AL743" s="95"/>
      <c r="AM743" s="73"/>
      <c r="AN743" s="73"/>
      <c r="AO743" s="95"/>
      <c r="AP743" s="95"/>
      <c r="AQ743" s="73"/>
      <c r="AR743" s="73"/>
      <c r="AS743" s="95"/>
      <c r="AT743" s="95"/>
      <c r="AU743" s="73"/>
      <c r="AV743" s="73"/>
      <c r="AW743" s="95"/>
      <c r="AX743" s="95"/>
      <c r="AY743" s="73"/>
      <c r="AZ743" s="73"/>
      <c r="BA743" s="95"/>
      <c r="BB743" s="95"/>
      <c r="BC743" s="73"/>
      <c r="BD743" s="73"/>
      <c r="BE743" s="95"/>
      <c r="BF743" s="95"/>
      <c r="BG743" s="73"/>
      <c r="BH743" s="73"/>
      <c r="BI743" s="95"/>
      <c r="BJ743" s="95"/>
      <c r="BK743" s="73"/>
      <c r="BL743" s="73"/>
      <c r="BM743" s="95"/>
      <c r="BN743" s="95"/>
      <c r="BO743" s="73"/>
      <c r="BP743" s="73"/>
      <c r="BQ743" s="95"/>
      <c r="BR743" s="95"/>
      <c r="BS743" s="73"/>
      <c r="BT743" s="73"/>
      <c r="BU743" s="95"/>
      <c r="BV743" s="95"/>
      <c r="BW743" s="73"/>
      <c r="BX743" s="73"/>
      <c r="BY743" s="95"/>
      <c r="BZ743" s="95"/>
      <c r="CA743" s="73"/>
      <c r="CB743" s="73"/>
      <c r="CC743" s="95"/>
      <c r="CD743" s="9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9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23"/>
      <c r="I744" s="73"/>
      <c r="J744" s="73"/>
      <c r="K744" s="73"/>
      <c r="L744" s="73"/>
      <c r="M744" s="73"/>
      <c r="N744" s="73"/>
      <c r="O744" s="73"/>
      <c r="P744" s="73"/>
      <c r="Q744" s="73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73"/>
      <c r="AE744" s="73"/>
      <c r="AF744" s="73"/>
      <c r="AG744" s="95"/>
      <c r="AH744" s="95"/>
      <c r="AI744" s="73"/>
      <c r="AJ744" s="73"/>
      <c r="AK744" s="95"/>
      <c r="AL744" s="95"/>
      <c r="AM744" s="73"/>
      <c r="AN744" s="73"/>
      <c r="AO744" s="95"/>
      <c r="AP744" s="95"/>
      <c r="AQ744" s="73"/>
      <c r="AR744" s="73"/>
      <c r="AS744" s="95"/>
      <c r="AT744" s="95"/>
      <c r="AU744" s="73"/>
      <c r="AV744" s="73"/>
      <c r="AW744" s="95"/>
      <c r="AX744" s="95"/>
      <c r="AY744" s="73"/>
      <c r="AZ744" s="73"/>
      <c r="BA744" s="95"/>
      <c r="BB744" s="95"/>
      <c r="BC744" s="73"/>
      <c r="BD744" s="73"/>
      <c r="BE744" s="95"/>
      <c r="BF744" s="95"/>
      <c r="BG744" s="73"/>
      <c r="BH744" s="73"/>
      <c r="BI744" s="95"/>
      <c r="BJ744" s="95"/>
      <c r="BK744" s="73"/>
      <c r="BL744" s="73"/>
      <c r="BM744" s="95"/>
      <c r="BN744" s="95"/>
      <c r="BO744" s="73"/>
      <c r="BP744" s="73"/>
      <c r="BQ744" s="95"/>
      <c r="BR744" s="95"/>
      <c r="BS744" s="73"/>
      <c r="BT744" s="73"/>
      <c r="BU744" s="95"/>
      <c r="BV744" s="95"/>
      <c r="BW744" s="73"/>
      <c r="BX744" s="73"/>
      <c r="BY744" s="95"/>
      <c r="BZ744" s="95"/>
      <c r="CA744" s="73"/>
      <c r="CB744" s="73"/>
      <c r="CC744" s="95"/>
      <c r="CD744" s="9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9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23"/>
      <c r="I745" s="73"/>
      <c r="J745" s="73"/>
      <c r="K745" s="73"/>
      <c r="L745" s="73"/>
      <c r="M745" s="73"/>
      <c r="N745" s="73"/>
      <c r="O745" s="73"/>
      <c r="P745" s="73"/>
      <c r="Q745" s="73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73"/>
      <c r="AE745" s="73"/>
      <c r="AF745" s="73"/>
      <c r="AG745" s="95"/>
      <c r="AH745" s="95"/>
      <c r="AI745" s="73"/>
      <c r="AJ745" s="73"/>
      <c r="AK745" s="95"/>
      <c r="AL745" s="95"/>
      <c r="AM745" s="73"/>
      <c r="AN745" s="73"/>
      <c r="AO745" s="95"/>
      <c r="AP745" s="95"/>
      <c r="AQ745" s="73"/>
      <c r="AR745" s="73"/>
      <c r="AS745" s="95"/>
      <c r="AT745" s="95"/>
      <c r="AU745" s="73"/>
      <c r="AV745" s="73"/>
      <c r="AW745" s="95"/>
      <c r="AX745" s="95"/>
      <c r="AY745" s="73"/>
      <c r="AZ745" s="73"/>
      <c r="BA745" s="95"/>
      <c r="BB745" s="95"/>
      <c r="BC745" s="73"/>
      <c r="BD745" s="73"/>
      <c r="BE745" s="95"/>
      <c r="BF745" s="95"/>
      <c r="BG745" s="73"/>
      <c r="BH745" s="73"/>
      <c r="BI745" s="95"/>
      <c r="BJ745" s="95"/>
      <c r="BK745" s="73"/>
      <c r="BL745" s="73"/>
      <c r="BM745" s="95"/>
      <c r="BN745" s="95"/>
      <c r="BO745" s="73"/>
      <c r="BP745" s="73"/>
      <c r="BQ745" s="95"/>
      <c r="BR745" s="95"/>
      <c r="BS745" s="73"/>
      <c r="BT745" s="73"/>
      <c r="BU745" s="95"/>
      <c r="BV745" s="95"/>
      <c r="BW745" s="73"/>
      <c r="BX745" s="73"/>
      <c r="BY745" s="95"/>
      <c r="BZ745" s="95"/>
      <c r="CA745" s="73"/>
      <c r="CB745" s="73"/>
      <c r="CC745" s="95"/>
      <c r="CD745" s="9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9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23"/>
      <c r="I746" s="73"/>
      <c r="J746" s="73"/>
      <c r="K746" s="73"/>
      <c r="L746" s="73"/>
      <c r="M746" s="73"/>
      <c r="N746" s="73"/>
      <c r="O746" s="73"/>
      <c r="P746" s="73"/>
      <c r="Q746" s="73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73"/>
      <c r="AE746" s="73"/>
      <c r="AF746" s="73"/>
      <c r="AG746" s="95"/>
      <c r="AH746" s="95"/>
      <c r="AI746" s="73"/>
      <c r="AJ746" s="73"/>
      <c r="AK746" s="95"/>
      <c r="AL746" s="95"/>
      <c r="AM746" s="73"/>
      <c r="AN746" s="73"/>
      <c r="AO746" s="95"/>
      <c r="AP746" s="95"/>
      <c r="AQ746" s="73"/>
      <c r="AR746" s="73"/>
      <c r="AS746" s="95"/>
      <c r="AT746" s="95"/>
      <c r="AU746" s="73"/>
      <c r="AV746" s="73"/>
      <c r="AW746" s="95"/>
      <c r="AX746" s="95"/>
      <c r="AY746" s="73"/>
      <c r="AZ746" s="73"/>
      <c r="BA746" s="95"/>
      <c r="BB746" s="95"/>
      <c r="BC746" s="73"/>
      <c r="BD746" s="73"/>
      <c r="BE746" s="95"/>
      <c r="BF746" s="95"/>
      <c r="BG746" s="73"/>
      <c r="BH746" s="73"/>
      <c r="BI746" s="95"/>
      <c r="BJ746" s="95"/>
      <c r="BK746" s="73"/>
      <c r="BL746" s="73"/>
      <c r="BM746" s="95"/>
      <c r="BN746" s="95"/>
      <c r="BO746" s="73"/>
      <c r="BP746" s="73"/>
      <c r="BQ746" s="95"/>
      <c r="BR746" s="95"/>
      <c r="BS746" s="73"/>
      <c r="BT746" s="73"/>
      <c r="BU746" s="95"/>
      <c r="BV746" s="95"/>
      <c r="BW746" s="73"/>
      <c r="BX746" s="73"/>
      <c r="BY746" s="95"/>
      <c r="BZ746" s="95"/>
      <c r="CA746" s="73"/>
      <c r="CB746" s="73"/>
      <c r="CC746" s="95"/>
      <c r="CD746" s="9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9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23"/>
      <c r="I747" s="73"/>
      <c r="J747" s="73"/>
      <c r="K747" s="73"/>
      <c r="L747" s="73"/>
      <c r="M747" s="73"/>
      <c r="N747" s="73"/>
      <c r="O747" s="73"/>
      <c r="P747" s="73"/>
      <c r="Q747" s="73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73"/>
      <c r="AE747" s="73"/>
      <c r="AF747" s="73"/>
      <c r="AG747" s="95"/>
      <c r="AH747" s="95"/>
      <c r="AI747" s="73"/>
      <c r="AJ747" s="73"/>
      <c r="AK747" s="95"/>
      <c r="AL747" s="95"/>
      <c r="AM747" s="73"/>
      <c r="AN747" s="73"/>
      <c r="AO747" s="95"/>
      <c r="AP747" s="95"/>
      <c r="AQ747" s="73"/>
      <c r="AR747" s="73"/>
      <c r="AS747" s="95"/>
      <c r="AT747" s="95"/>
      <c r="AU747" s="73"/>
      <c r="AV747" s="73"/>
      <c r="AW747" s="95"/>
      <c r="AX747" s="95"/>
      <c r="AY747" s="73"/>
      <c r="AZ747" s="73"/>
      <c r="BA747" s="95"/>
      <c r="BB747" s="95"/>
      <c r="BC747" s="73"/>
      <c r="BD747" s="73"/>
      <c r="BE747" s="95"/>
      <c r="BF747" s="95"/>
      <c r="BG747" s="73"/>
      <c r="BH747" s="73"/>
      <c r="BI747" s="95"/>
      <c r="BJ747" s="95"/>
      <c r="BK747" s="73"/>
      <c r="BL747" s="73"/>
      <c r="BM747" s="95"/>
      <c r="BN747" s="95"/>
      <c r="BO747" s="73"/>
      <c r="BP747" s="73"/>
      <c r="BQ747" s="95"/>
      <c r="BR747" s="95"/>
      <c r="BS747" s="73"/>
      <c r="BT747" s="73"/>
      <c r="BU747" s="95"/>
      <c r="BV747" s="95"/>
      <c r="BW747" s="73"/>
      <c r="BX747" s="73"/>
      <c r="BY747" s="95"/>
      <c r="BZ747" s="95"/>
      <c r="CA747" s="73"/>
      <c r="CB747" s="73"/>
      <c r="CC747" s="95"/>
      <c r="CD747" s="9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9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23"/>
      <c r="I748" s="73"/>
      <c r="J748" s="73"/>
      <c r="K748" s="73"/>
      <c r="L748" s="73"/>
      <c r="M748" s="73"/>
      <c r="N748" s="73"/>
      <c r="O748" s="73"/>
      <c r="P748" s="73"/>
      <c r="Q748" s="73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73"/>
      <c r="AE748" s="73"/>
      <c r="AF748" s="73"/>
      <c r="AG748" s="95"/>
      <c r="AH748" s="95"/>
      <c r="AI748" s="73"/>
      <c r="AJ748" s="73"/>
      <c r="AK748" s="95"/>
      <c r="AL748" s="95"/>
      <c r="AM748" s="73"/>
      <c r="AN748" s="73"/>
      <c r="AO748" s="95"/>
      <c r="AP748" s="95"/>
      <c r="AQ748" s="73"/>
      <c r="AR748" s="73"/>
      <c r="AS748" s="95"/>
      <c r="AT748" s="95"/>
      <c r="AU748" s="73"/>
      <c r="AV748" s="73"/>
      <c r="AW748" s="95"/>
      <c r="AX748" s="95"/>
      <c r="AY748" s="73"/>
      <c r="AZ748" s="73"/>
      <c r="BA748" s="95"/>
      <c r="BB748" s="95"/>
      <c r="BC748" s="73"/>
      <c r="BD748" s="73"/>
      <c r="BE748" s="95"/>
      <c r="BF748" s="95"/>
      <c r="BG748" s="73"/>
      <c r="BH748" s="73"/>
      <c r="BI748" s="95"/>
      <c r="BJ748" s="95"/>
      <c r="BK748" s="73"/>
      <c r="BL748" s="73"/>
      <c r="BM748" s="95"/>
      <c r="BN748" s="95"/>
      <c r="BO748" s="73"/>
      <c r="BP748" s="73"/>
      <c r="BQ748" s="95"/>
      <c r="BR748" s="95"/>
      <c r="BS748" s="73"/>
      <c r="BT748" s="73"/>
      <c r="BU748" s="95"/>
      <c r="BV748" s="95"/>
      <c r="BW748" s="73"/>
      <c r="BX748" s="73"/>
      <c r="BY748" s="95"/>
      <c r="BZ748" s="95"/>
      <c r="CA748" s="73"/>
      <c r="CB748" s="73"/>
      <c r="CC748" s="95"/>
      <c r="CD748" s="9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9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23"/>
      <c r="I749" s="73"/>
      <c r="J749" s="73"/>
      <c r="K749" s="73"/>
      <c r="L749" s="73"/>
      <c r="M749" s="73"/>
      <c r="N749" s="73"/>
      <c r="O749" s="73"/>
      <c r="P749" s="73"/>
      <c r="Q749" s="73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73"/>
      <c r="AE749" s="73"/>
      <c r="AF749" s="73"/>
      <c r="AG749" s="95"/>
      <c r="AH749" s="95"/>
      <c r="AI749" s="73"/>
      <c r="AJ749" s="73"/>
      <c r="AK749" s="95"/>
      <c r="AL749" s="95"/>
      <c r="AM749" s="73"/>
      <c r="AN749" s="73"/>
      <c r="AO749" s="95"/>
      <c r="AP749" s="95"/>
      <c r="AQ749" s="73"/>
      <c r="AR749" s="73"/>
      <c r="AS749" s="95"/>
      <c r="AT749" s="95"/>
      <c r="AU749" s="73"/>
      <c r="AV749" s="73"/>
      <c r="AW749" s="95"/>
      <c r="AX749" s="95"/>
      <c r="AY749" s="73"/>
      <c r="AZ749" s="73"/>
      <c r="BA749" s="95"/>
      <c r="BB749" s="95"/>
      <c r="BC749" s="73"/>
      <c r="BD749" s="73"/>
      <c r="BE749" s="95"/>
      <c r="BF749" s="95"/>
      <c r="BG749" s="73"/>
      <c r="BH749" s="73"/>
      <c r="BI749" s="95"/>
      <c r="BJ749" s="95"/>
      <c r="BK749" s="73"/>
      <c r="BL749" s="73"/>
      <c r="BM749" s="95"/>
      <c r="BN749" s="95"/>
      <c r="BO749" s="73"/>
      <c r="BP749" s="73"/>
      <c r="BQ749" s="95"/>
      <c r="BR749" s="95"/>
      <c r="BS749" s="73"/>
      <c r="BT749" s="73"/>
      <c r="BU749" s="95"/>
      <c r="BV749" s="95"/>
      <c r="BW749" s="73"/>
      <c r="BX749" s="73"/>
      <c r="BY749" s="95"/>
      <c r="BZ749" s="95"/>
      <c r="CA749" s="73"/>
      <c r="CB749" s="73"/>
      <c r="CC749" s="95"/>
      <c r="CD749" s="9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9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23"/>
      <c r="I750" s="73"/>
      <c r="J750" s="73"/>
      <c r="K750" s="73"/>
      <c r="L750" s="73"/>
      <c r="M750" s="73"/>
      <c r="N750" s="73"/>
      <c r="O750" s="73"/>
      <c r="P750" s="73"/>
      <c r="Q750" s="73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73"/>
      <c r="AE750" s="73"/>
      <c r="AF750" s="73"/>
      <c r="AG750" s="95"/>
      <c r="AH750" s="95"/>
      <c r="AI750" s="73"/>
      <c r="AJ750" s="73"/>
      <c r="AK750" s="95"/>
      <c r="AL750" s="95"/>
      <c r="AM750" s="73"/>
      <c r="AN750" s="73"/>
      <c r="AO750" s="95"/>
      <c r="AP750" s="95"/>
      <c r="AQ750" s="73"/>
      <c r="AR750" s="73"/>
      <c r="AS750" s="95"/>
      <c r="AT750" s="95"/>
      <c r="AU750" s="73"/>
      <c r="AV750" s="73"/>
      <c r="AW750" s="95"/>
      <c r="AX750" s="95"/>
      <c r="AY750" s="73"/>
      <c r="AZ750" s="73"/>
      <c r="BA750" s="95"/>
      <c r="BB750" s="95"/>
      <c r="BC750" s="73"/>
      <c r="BD750" s="73"/>
      <c r="BE750" s="95"/>
      <c r="BF750" s="95"/>
      <c r="BG750" s="73"/>
      <c r="BH750" s="73"/>
      <c r="BI750" s="95"/>
      <c r="BJ750" s="95"/>
      <c r="BK750" s="73"/>
      <c r="BL750" s="73"/>
      <c r="BM750" s="95"/>
      <c r="BN750" s="95"/>
      <c r="BO750" s="73"/>
      <c r="BP750" s="73"/>
      <c r="BQ750" s="95"/>
      <c r="BR750" s="95"/>
      <c r="BS750" s="73"/>
      <c r="BT750" s="73"/>
      <c r="BU750" s="95"/>
      <c r="BV750" s="95"/>
      <c r="BW750" s="73"/>
      <c r="BX750" s="73"/>
      <c r="BY750" s="95"/>
      <c r="BZ750" s="95"/>
      <c r="CA750" s="73"/>
      <c r="CB750" s="73"/>
      <c r="CC750" s="95"/>
      <c r="CD750" s="9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9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23"/>
      <c r="I751" s="73"/>
      <c r="J751" s="73"/>
      <c r="K751" s="73"/>
      <c r="L751" s="73"/>
      <c r="M751" s="73"/>
      <c r="N751" s="73"/>
      <c r="O751" s="73"/>
      <c r="P751" s="73"/>
      <c r="Q751" s="73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73"/>
      <c r="AE751" s="73"/>
      <c r="AF751" s="73"/>
      <c r="AG751" s="95"/>
      <c r="AH751" s="95"/>
      <c r="AI751" s="73"/>
      <c r="AJ751" s="73"/>
      <c r="AK751" s="95"/>
      <c r="AL751" s="95"/>
      <c r="AM751" s="73"/>
      <c r="AN751" s="73"/>
      <c r="AO751" s="95"/>
      <c r="AP751" s="95"/>
      <c r="AQ751" s="73"/>
      <c r="AR751" s="73"/>
      <c r="AS751" s="95"/>
      <c r="AT751" s="95"/>
      <c r="AU751" s="73"/>
      <c r="AV751" s="73"/>
      <c r="AW751" s="95"/>
      <c r="AX751" s="95"/>
      <c r="AY751" s="73"/>
      <c r="AZ751" s="73"/>
      <c r="BA751" s="95"/>
      <c r="BB751" s="95"/>
      <c r="BC751" s="73"/>
      <c r="BD751" s="73"/>
      <c r="BE751" s="95"/>
      <c r="BF751" s="95"/>
      <c r="BG751" s="73"/>
      <c r="BH751" s="73"/>
      <c r="BI751" s="95"/>
      <c r="BJ751" s="95"/>
      <c r="BK751" s="73"/>
      <c r="BL751" s="73"/>
      <c r="BM751" s="95"/>
      <c r="BN751" s="95"/>
      <c r="BO751" s="73"/>
      <c r="BP751" s="73"/>
      <c r="BQ751" s="95"/>
      <c r="BR751" s="95"/>
      <c r="BS751" s="73"/>
      <c r="BT751" s="73"/>
      <c r="BU751" s="95"/>
      <c r="BV751" s="95"/>
      <c r="BW751" s="73"/>
      <c r="BX751" s="73"/>
      <c r="BY751" s="95"/>
      <c r="BZ751" s="95"/>
      <c r="CA751" s="73"/>
      <c r="CB751" s="73"/>
      <c r="CC751" s="95"/>
      <c r="CD751" s="9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9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23"/>
      <c r="I752" s="73"/>
      <c r="J752" s="73"/>
      <c r="K752" s="73"/>
      <c r="L752" s="73"/>
      <c r="M752" s="73"/>
      <c r="N752" s="73"/>
      <c r="O752" s="73"/>
      <c r="P752" s="73"/>
      <c r="Q752" s="73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73"/>
      <c r="AE752" s="73"/>
      <c r="AF752" s="73"/>
      <c r="AG752" s="95"/>
      <c r="AH752" s="95"/>
      <c r="AI752" s="73"/>
      <c r="AJ752" s="73"/>
      <c r="AK752" s="95"/>
      <c r="AL752" s="95"/>
      <c r="AM752" s="73"/>
      <c r="AN752" s="73"/>
      <c r="AO752" s="95"/>
      <c r="AP752" s="95"/>
      <c r="AQ752" s="73"/>
      <c r="AR752" s="73"/>
      <c r="AS752" s="95"/>
      <c r="AT752" s="95"/>
      <c r="AU752" s="73"/>
      <c r="AV752" s="73"/>
      <c r="AW752" s="95"/>
      <c r="AX752" s="95"/>
      <c r="AY752" s="73"/>
      <c r="AZ752" s="73"/>
      <c r="BA752" s="95"/>
      <c r="BB752" s="95"/>
      <c r="BC752" s="73"/>
      <c r="BD752" s="73"/>
      <c r="BE752" s="95"/>
      <c r="BF752" s="95"/>
      <c r="BG752" s="73"/>
      <c r="BH752" s="73"/>
      <c r="BI752" s="95"/>
      <c r="BJ752" s="95"/>
      <c r="BK752" s="73"/>
      <c r="BL752" s="73"/>
      <c r="BM752" s="95"/>
      <c r="BN752" s="95"/>
      <c r="BO752" s="73"/>
      <c r="BP752" s="73"/>
      <c r="BQ752" s="95"/>
      <c r="BR752" s="95"/>
      <c r="BS752" s="73"/>
      <c r="BT752" s="73"/>
      <c r="BU752" s="95"/>
      <c r="BV752" s="95"/>
      <c r="BW752" s="73"/>
      <c r="BX752" s="73"/>
      <c r="BY752" s="95"/>
      <c r="BZ752" s="95"/>
      <c r="CA752" s="73"/>
      <c r="CB752" s="73"/>
      <c r="CC752" s="95"/>
      <c r="CD752" s="9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9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23"/>
      <c r="I753" s="73"/>
      <c r="J753" s="73"/>
      <c r="K753" s="73"/>
      <c r="L753" s="73"/>
      <c r="M753" s="73"/>
      <c r="N753" s="73"/>
      <c r="O753" s="73"/>
      <c r="P753" s="73"/>
      <c r="Q753" s="73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73"/>
      <c r="AE753" s="73"/>
      <c r="AF753" s="73"/>
      <c r="AG753" s="95"/>
      <c r="AH753" s="95"/>
      <c r="AI753" s="73"/>
      <c r="AJ753" s="73"/>
      <c r="AK753" s="95"/>
      <c r="AL753" s="95"/>
      <c r="AM753" s="73"/>
      <c r="AN753" s="73"/>
      <c r="AO753" s="95"/>
      <c r="AP753" s="95"/>
      <c r="AQ753" s="73"/>
      <c r="AR753" s="73"/>
      <c r="AS753" s="95"/>
      <c r="AT753" s="95"/>
      <c r="AU753" s="73"/>
      <c r="AV753" s="73"/>
      <c r="AW753" s="95"/>
      <c r="AX753" s="95"/>
      <c r="AY753" s="73"/>
      <c r="AZ753" s="73"/>
      <c r="BA753" s="95"/>
      <c r="BB753" s="95"/>
      <c r="BC753" s="73"/>
      <c r="BD753" s="73"/>
      <c r="BE753" s="95"/>
      <c r="BF753" s="95"/>
      <c r="BG753" s="73"/>
      <c r="BH753" s="73"/>
      <c r="BI753" s="95"/>
      <c r="BJ753" s="95"/>
      <c r="BK753" s="73"/>
      <c r="BL753" s="73"/>
      <c r="BM753" s="95"/>
      <c r="BN753" s="95"/>
      <c r="BO753" s="73"/>
      <c r="BP753" s="73"/>
      <c r="BQ753" s="95"/>
      <c r="BR753" s="95"/>
      <c r="BS753" s="73"/>
      <c r="BT753" s="73"/>
      <c r="BU753" s="95"/>
      <c r="BV753" s="95"/>
      <c r="BW753" s="73"/>
      <c r="BX753" s="73"/>
      <c r="BY753" s="95"/>
      <c r="BZ753" s="95"/>
      <c r="CA753" s="73"/>
      <c r="CB753" s="73"/>
      <c r="CC753" s="95"/>
      <c r="CD753" s="9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9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23"/>
      <c r="I754" s="73"/>
      <c r="J754" s="73"/>
      <c r="K754" s="73"/>
      <c r="L754" s="73"/>
      <c r="M754" s="73"/>
      <c r="N754" s="73"/>
      <c r="O754" s="73"/>
      <c r="P754" s="73"/>
      <c r="Q754" s="73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73"/>
      <c r="AE754" s="73"/>
      <c r="AF754" s="73"/>
      <c r="AG754" s="95"/>
      <c r="AH754" s="95"/>
      <c r="AI754" s="73"/>
      <c r="AJ754" s="73"/>
      <c r="AK754" s="95"/>
      <c r="AL754" s="95"/>
      <c r="AM754" s="73"/>
      <c r="AN754" s="73"/>
      <c r="AO754" s="95"/>
      <c r="AP754" s="95"/>
      <c r="AQ754" s="73"/>
      <c r="AR754" s="73"/>
      <c r="AS754" s="95"/>
      <c r="AT754" s="95"/>
      <c r="AU754" s="73"/>
      <c r="AV754" s="73"/>
      <c r="AW754" s="95"/>
      <c r="AX754" s="95"/>
      <c r="AY754" s="73"/>
      <c r="AZ754" s="73"/>
      <c r="BA754" s="95"/>
      <c r="BB754" s="95"/>
      <c r="BC754" s="73"/>
      <c r="BD754" s="73"/>
      <c r="BE754" s="95"/>
      <c r="BF754" s="95"/>
      <c r="BG754" s="73"/>
      <c r="BH754" s="73"/>
      <c r="BI754" s="95"/>
      <c r="BJ754" s="95"/>
      <c r="BK754" s="73"/>
      <c r="BL754" s="73"/>
      <c r="BM754" s="95"/>
      <c r="BN754" s="95"/>
      <c r="BO754" s="73"/>
      <c r="BP754" s="73"/>
      <c r="BQ754" s="95"/>
      <c r="BR754" s="95"/>
      <c r="BS754" s="73"/>
      <c r="BT754" s="73"/>
      <c r="BU754" s="95"/>
      <c r="BV754" s="95"/>
      <c r="BW754" s="73"/>
      <c r="BX754" s="73"/>
      <c r="BY754" s="95"/>
      <c r="BZ754" s="95"/>
      <c r="CA754" s="73"/>
      <c r="CB754" s="73"/>
      <c r="CC754" s="95"/>
      <c r="CD754" s="9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9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23"/>
      <c r="I755" s="73"/>
      <c r="J755" s="73"/>
      <c r="K755" s="73"/>
      <c r="L755" s="73"/>
      <c r="M755" s="73"/>
      <c r="N755" s="73"/>
      <c r="O755" s="73"/>
      <c r="P755" s="73"/>
      <c r="Q755" s="73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73"/>
      <c r="AE755" s="73"/>
      <c r="AF755" s="73"/>
      <c r="AG755" s="95"/>
      <c r="AH755" s="95"/>
      <c r="AI755" s="73"/>
      <c r="AJ755" s="73"/>
      <c r="AK755" s="95"/>
      <c r="AL755" s="95"/>
      <c r="AM755" s="73"/>
      <c r="AN755" s="73"/>
      <c r="AO755" s="95"/>
      <c r="AP755" s="95"/>
      <c r="AQ755" s="73"/>
      <c r="AR755" s="73"/>
      <c r="AS755" s="95"/>
      <c r="AT755" s="95"/>
      <c r="AU755" s="73"/>
      <c r="AV755" s="73"/>
      <c r="AW755" s="95"/>
      <c r="AX755" s="95"/>
      <c r="AY755" s="73"/>
      <c r="AZ755" s="73"/>
      <c r="BA755" s="95"/>
      <c r="BB755" s="95"/>
      <c r="BC755" s="73"/>
      <c r="BD755" s="73"/>
      <c r="BE755" s="95"/>
      <c r="BF755" s="95"/>
      <c r="BG755" s="73"/>
      <c r="BH755" s="73"/>
      <c r="BI755" s="95"/>
      <c r="BJ755" s="95"/>
      <c r="BK755" s="73"/>
      <c r="BL755" s="73"/>
      <c r="BM755" s="95"/>
      <c r="BN755" s="95"/>
      <c r="BO755" s="73"/>
      <c r="BP755" s="73"/>
      <c r="BQ755" s="95"/>
      <c r="BR755" s="95"/>
      <c r="BS755" s="73"/>
      <c r="BT755" s="73"/>
      <c r="BU755" s="95"/>
      <c r="BV755" s="95"/>
      <c r="BW755" s="73"/>
      <c r="BX755" s="73"/>
      <c r="BY755" s="95"/>
      <c r="BZ755" s="95"/>
      <c r="CA755" s="73"/>
      <c r="CB755" s="73"/>
      <c r="CC755" s="95"/>
      <c r="CD755" s="9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9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23"/>
      <c r="I756" s="73"/>
      <c r="J756" s="73"/>
      <c r="K756" s="73"/>
      <c r="L756" s="73"/>
      <c r="M756" s="73"/>
      <c r="N756" s="73"/>
      <c r="O756" s="73"/>
      <c r="P756" s="73"/>
      <c r="Q756" s="73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73"/>
      <c r="AE756" s="73"/>
      <c r="AF756" s="73"/>
      <c r="AG756" s="95"/>
      <c r="AH756" s="95"/>
      <c r="AI756" s="73"/>
      <c r="AJ756" s="73"/>
      <c r="AK756" s="95"/>
      <c r="AL756" s="95"/>
      <c r="AM756" s="73"/>
      <c r="AN756" s="73"/>
      <c r="AO756" s="95"/>
      <c r="AP756" s="95"/>
      <c r="AQ756" s="73"/>
      <c r="AR756" s="73"/>
      <c r="AS756" s="95"/>
      <c r="AT756" s="95"/>
      <c r="AU756" s="73"/>
      <c r="AV756" s="73"/>
      <c r="AW756" s="95"/>
      <c r="AX756" s="95"/>
      <c r="AY756" s="73"/>
      <c r="AZ756" s="73"/>
      <c r="BA756" s="95"/>
      <c r="BB756" s="95"/>
      <c r="BC756" s="73"/>
      <c r="BD756" s="73"/>
      <c r="BE756" s="95"/>
      <c r="BF756" s="95"/>
      <c r="BG756" s="73"/>
      <c r="BH756" s="73"/>
      <c r="BI756" s="95"/>
      <c r="BJ756" s="95"/>
      <c r="BK756" s="73"/>
      <c r="BL756" s="73"/>
      <c r="BM756" s="95"/>
      <c r="BN756" s="95"/>
      <c r="BO756" s="73"/>
      <c r="BP756" s="73"/>
      <c r="BQ756" s="95"/>
      <c r="BR756" s="95"/>
      <c r="BS756" s="73"/>
      <c r="BT756" s="73"/>
      <c r="BU756" s="95"/>
      <c r="BV756" s="95"/>
      <c r="BW756" s="73"/>
      <c r="BX756" s="73"/>
      <c r="BY756" s="95"/>
      <c r="BZ756" s="95"/>
      <c r="CA756" s="73"/>
      <c r="CB756" s="73"/>
      <c r="CC756" s="95"/>
      <c r="CD756" s="9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9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23"/>
      <c r="I757" s="73"/>
      <c r="J757" s="73"/>
      <c r="K757" s="73"/>
      <c r="L757" s="73"/>
      <c r="M757" s="73"/>
      <c r="N757" s="73"/>
      <c r="O757" s="73"/>
      <c r="P757" s="73"/>
      <c r="Q757" s="73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73"/>
      <c r="AE757" s="73"/>
      <c r="AF757" s="73"/>
      <c r="AG757" s="95"/>
      <c r="AH757" s="95"/>
      <c r="AI757" s="73"/>
      <c r="AJ757" s="73"/>
      <c r="AK757" s="95"/>
      <c r="AL757" s="95"/>
      <c r="AM757" s="73"/>
      <c r="AN757" s="73"/>
      <c r="AO757" s="95"/>
      <c r="AP757" s="95"/>
      <c r="AQ757" s="73"/>
      <c r="AR757" s="73"/>
      <c r="AS757" s="95"/>
      <c r="AT757" s="95"/>
      <c r="AU757" s="73"/>
      <c r="AV757" s="73"/>
      <c r="AW757" s="95"/>
      <c r="AX757" s="95"/>
      <c r="AY757" s="73"/>
      <c r="AZ757" s="73"/>
      <c r="BA757" s="95"/>
      <c r="BB757" s="95"/>
      <c r="BC757" s="73"/>
      <c r="BD757" s="73"/>
      <c r="BE757" s="95"/>
      <c r="BF757" s="95"/>
      <c r="BG757" s="73"/>
      <c r="BH757" s="73"/>
      <c r="BI757" s="95"/>
      <c r="BJ757" s="95"/>
      <c r="BK757" s="73"/>
      <c r="BL757" s="73"/>
      <c r="BM757" s="95"/>
      <c r="BN757" s="95"/>
      <c r="BO757" s="73"/>
      <c r="BP757" s="73"/>
      <c r="BQ757" s="95"/>
      <c r="BR757" s="95"/>
      <c r="BS757" s="73"/>
      <c r="BT757" s="73"/>
      <c r="BU757" s="95"/>
      <c r="BV757" s="95"/>
      <c r="BW757" s="73"/>
      <c r="BX757" s="73"/>
      <c r="BY757" s="95"/>
      <c r="BZ757" s="95"/>
      <c r="CA757" s="73"/>
      <c r="CB757" s="73"/>
      <c r="CC757" s="95"/>
      <c r="CD757" s="9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9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23"/>
      <c r="I758" s="73"/>
      <c r="J758" s="73"/>
      <c r="K758" s="73"/>
      <c r="L758" s="73"/>
      <c r="M758" s="73"/>
      <c r="N758" s="73"/>
      <c r="O758" s="73"/>
      <c r="P758" s="73"/>
      <c r="Q758" s="73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73"/>
      <c r="AE758" s="73"/>
      <c r="AF758" s="73"/>
      <c r="AG758" s="95"/>
      <c r="AH758" s="95"/>
      <c r="AI758" s="73"/>
      <c r="AJ758" s="73"/>
      <c r="AK758" s="95"/>
      <c r="AL758" s="95"/>
      <c r="AM758" s="73"/>
      <c r="AN758" s="73"/>
      <c r="AO758" s="95"/>
      <c r="AP758" s="95"/>
      <c r="AQ758" s="73"/>
      <c r="AR758" s="73"/>
      <c r="AS758" s="95"/>
      <c r="AT758" s="95"/>
      <c r="AU758" s="73"/>
      <c r="AV758" s="73"/>
      <c r="AW758" s="95"/>
      <c r="AX758" s="95"/>
      <c r="AY758" s="73"/>
      <c r="AZ758" s="73"/>
      <c r="BA758" s="95"/>
      <c r="BB758" s="95"/>
      <c r="BC758" s="73"/>
      <c r="BD758" s="73"/>
      <c r="BE758" s="95"/>
      <c r="BF758" s="95"/>
      <c r="BG758" s="73"/>
      <c r="BH758" s="73"/>
      <c r="BI758" s="95"/>
      <c r="BJ758" s="95"/>
      <c r="BK758" s="73"/>
      <c r="BL758" s="73"/>
      <c r="BM758" s="95"/>
      <c r="BN758" s="95"/>
      <c r="BO758" s="73"/>
      <c r="BP758" s="73"/>
      <c r="BQ758" s="95"/>
      <c r="BR758" s="95"/>
      <c r="BS758" s="73"/>
      <c r="BT758" s="73"/>
      <c r="BU758" s="95"/>
      <c r="BV758" s="95"/>
      <c r="BW758" s="73"/>
      <c r="BX758" s="73"/>
      <c r="BY758" s="95"/>
      <c r="BZ758" s="95"/>
      <c r="CA758" s="73"/>
      <c r="CB758" s="73"/>
      <c r="CC758" s="95"/>
      <c r="CD758" s="9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9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23"/>
      <c r="I759" s="73"/>
      <c r="J759" s="73"/>
      <c r="K759" s="73"/>
      <c r="L759" s="73"/>
      <c r="M759" s="73"/>
      <c r="N759" s="73"/>
      <c r="O759" s="73"/>
      <c r="P759" s="73"/>
      <c r="Q759" s="73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73"/>
      <c r="AE759" s="73"/>
      <c r="AF759" s="73"/>
      <c r="AG759" s="95"/>
      <c r="AH759" s="95"/>
      <c r="AI759" s="73"/>
      <c r="AJ759" s="73"/>
      <c r="AK759" s="95"/>
      <c r="AL759" s="95"/>
      <c r="AM759" s="73"/>
      <c r="AN759" s="73"/>
      <c r="AO759" s="95"/>
      <c r="AP759" s="95"/>
      <c r="AQ759" s="73"/>
      <c r="AR759" s="73"/>
      <c r="AS759" s="95"/>
      <c r="AT759" s="95"/>
      <c r="AU759" s="73"/>
      <c r="AV759" s="73"/>
      <c r="AW759" s="95"/>
      <c r="AX759" s="95"/>
      <c r="AY759" s="73"/>
      <c r="AZ759" s="73"/>
      <c r="BA759" s="95"/>
      <c r="BB759" s="95"/>
      <c r="BC759" s="73"/>
      <c r="BD759" s="73"/>
      <c r="BE759" s="95"/>
      <c r="BF759" s="95"/>
      <c r="BG759" s="73"/>
      <c r="BH759" s="73"/>
      <c r="BI759" s="95"/>
      <c r="BJ759" s="95"/>
      <c r="BK759" s="73"/>
      <c r="BL759" s="73"/>
      <c r="BM759" s="95"/>
      <c r="BN759" s="95"/>
      <c r="BO759" s="73"/>
      <c r="BP759" s="73"/>
      <c r="BQ759" s="95"/>
      <c r="BR759" s="95"/>
      <c r="BS759" s="73"/>
      <c r="BT759" s="73"/>
      <c r="BU759" s="95"/>
      <c r="BV759" s="95"/>
      <c r="BW759" s="73"/>
      <c r="BX759" s="73"/>
      <c r="BY759" s="95"/>
      <c r="BZ759" s="95"/>
      <c r="CA759" s="73"/>
      <c r="CB759" s="73"/>
      <c r="CC759" s="95"/>
      <c r="CD759" s="9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9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23"/>
      <c r="I760" s="73"/>
      <c r="J760" s="73"/>
      <c r="K760" s="73"/>
      <c r="L760" s="73"/>
      <c r="M760" s="73"/>
      <c r="N760" s="73"/>
      <c r="O760" s="73"/>
      <c r="P760" s="73"/>
      <c r="Q760" s="73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73"/>
      <c r="AE760" s="73"/>
      <c r="AF760" s="73"/>
      <c r="AG760" s="95"/>
      <c r="AH760" s="95"/>
      <c r="AI760" s="73"/>
      <c r="AJ760" s="73"/>
      <c r="AK760" s="95"/>
      <c r="AL760" s="95"/>
      <c r="AM760" s="73"/>
      <c r="AN760" s="73"/>
      <c r="AO760" s="95"/>
      <c r="AP760" s="95"/>
      <c r="AQ760" s="73"/>
      <c r="AR760" s="73"/>
      <c r="AS760" s="95"/>
      <c r="AT760" s="95"/>
      <c r="AU760" s="73"/>
      <c r="AV760" s="73"/>
      <c r="AW760" s="95"/>
      <c r="AX760" s="95"/>
      <c r="AY760" s="73"/>
      <c r="AZ760" s="73"/>
      <c r="BA760" s="95"/>
      <c r="BB760" s="95"/>
      <c r="BC760" s="73"/>
      <c r="BD760" s="73"/>
      <c r="BE760" s="95"/>
      <c r="BF760" s="95"/>
      <c r="BG760" s="73"/>
      <c r="BH760" s="73"/>
      <c r="BI760" s="95"/>
      <c r="BJ760" s="95"/>
      <c r="BK760" s="73"/>
      <c r="BL760" s="73"/>
      <c r="BM760" s="95"/>
      <c r="BN760" s="95"/>
      <c r="BO760" s="73"/>
      <c r="BP760" s="73"/>
      <c r="BQ760" s="95"/>
      <c r="BR760" s="95"/>
      <c r="BS760" s="73"/>
      <c r="BT760" s="73"/>
      <c r="BU760" s="95"/>
      <c r="BV760" s="95"/>
      <c r="BW760" s="73"/>
      <c r="BX760" s="73"/>
      <c r="BY760" s="95"/>
      <c r="BZ760" s="95"/>
      <c r="CA760" s="73"/>
      <c r="CB760" s="73"/>
      <c r="CC760" s="95"/>
      <c r="CD760" s="9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9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23"/>
      <c r="I761" s="73"/>
      <c r="J761" s="73"/>
      <c r="K761" s="73"/>
      <c r="L761" s="73"/>
      <c r="M761" s="73"/>
      <c r="N761" s="73"/>
      <c r="O761" s="73"/>
      <c r="P761" s="73"/>
      <c r="Q761" s="73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73"/>
      <c r="AE761" s="73"/>
      <c r="AF761" s="73"/>
      <c r="AG761" s="95"/>
      <c r="AH761" s="95"/>
      <c r="AI761" s="73"/>
      <c r="AJ761" s="73"/>
      <c r="AK761" s="95"/>
      <c r="AL761" s="95"/>
      <c r="AM761" s="73"/>
      <c r="AN761" s="73"/>
      <c r="AO761" s="95"/>
      <c r="AP761" s="95"/>
      <c r="AQ761" s="73"/>
      <c r="AR761" s="73"/>
      <c r="AS761" s="95"/>
      <c r="AT761" s="95"/>
      <c r="AU761" s="73"/>
      <c r="AV761" s="73"/>
      <c r="AW761" s="95"/>
      <c r="AX761" s="95"/>
      <c r="AY761" s="73"/>
      <c r="AZ761" s="73"/>
      <c r="BA761" s="95"/>
      <c r="BB761" s="95"/>
      <c r="BC761" s="73"/>
      <c r="BD761" s="73"/>
      <c r="BE761" s="95"/>
      <c r="BF761" s="95"/>
      <c r="BG761" s="73"/>
      <c r="BH761" s="73"/>
      <c r="BI761" s="95"/>
      <c r="BJ761" s="95"/>
      <c r="BK761" s="73"/>
      <c r="BL761" s="73"/>
      <c r="BM761" s="95"/>
      <c r="BN761" s="95"/>
      <c r="BO761" s="73"/>
      <c r="BP761" s="73"/>
      <c r="BQ761" s="95"/>
      <c r="BR761" s="95"/>
      <c r="BS761" s="73"/>
      <c r="BT761" s="73"/>
      <c r="BU761" s="95"/>
      <c r="BV761" s="95"/>
      <c r="BW761" s="73"/>
      <c r="BX761" s="73"/>
      <c r="BY761" s="95"/>
      <c r="BZ761" s="95"/>
      <c r="CA761" s="73"/>
      <c r="CB761" s="73"/>
      <c r="CC761" s="95"/>
      <c r="CD761" s="9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9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23"/>
      <c r="I762" s="73"/>
      <c r="J762" s="73"/>
      <c r="K762" s="73"/>
      <c r="L762" s="73"/>
      <c r="M762" s="73"/>
      <c r="N762" s="73"/>
      <c r="O762" s="73"/>
      <c r="P762" s="73"/>
      <c r="Q762" s="73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73"/>
      <c r="AE762" s="73"/>
      <c r="AF762" s="73"/>
      <c r="AG762" s="95"/>
      <c r="AH762" s="95"/>
      <c r="AI762" s="73"/>
      <c r="AJ762" s="73"/>
      <c r="AK762" s="95"/>
      <c r="AL762" s="95"/>
      <c r="AM762" s="73"/>
      <c r="AN762" s="73"/>
      <c r="AO762" s="95"/>
      <c r="AP762" s="95"/>
      <c r="AQ762" s="73"/>
      <c r="AR762" s="73"/>
      <c r="AS762" s="95"/>
      <c r="AT762" s="95"/>
      <c r="AU762" s="73"/>
      <c r="AV762" s="73"/>
      <c r="AW762" s="95"/>
      <c r="AX762" s="95"/>
      <c r="AY762" s="73"/>
      <c r="AZ762" s="73"/>
      <c r="BA762" s="95"/>
      <c r="BB762" s="95"/>
      <c r="BC762" s="73"/>
      <c r="BD762" s="73"/>
      <c r="BE762" s="95"/>
      <c r="BF762" s="95"/>
      <c r="BG762" s="73"/>
      <c r="BH762" s="73"/>
      <c r="BI762" s="95"/>
      <c r="BJ762" s="95"/>
      <c r="BK762" s="73"/>
      <c r="BL762" s="73"/>
      <c r="BM762" s="95"/>
      <c r="BN762" s="95"/>
      <c r="BO762" s="73"/>
      <c r="BP762" s="73"/>
      <c r="BQ762" s="95"/>
      <c r="BR762" s="95"/>
      <c r="BS762" s="73"/>
      <c r="BT762" s="73"/>
      <c r="BU762" s="95"/>
      <c r="BV762" s="95"/>
      <c r="BW762" s="73"/>
      <c r="BX762" s="73"/>
      <c r="BY762" s="95"/>
      <c r="BZ762" s="95"/>
      <c r="CA762" s="73"/>
      <c r="CB762" s="73"/>
      <c r="CC762" s="95"/>
      <c r="CD762" s="9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9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23"/>
      <c r="I763" s="73"/>
      <c r="J763" s="73"/>
      <c r="K763" s="73"/>
      <c r="L763" s="73"/>
      <c r="M763" s="73"/>
      <c r="N763" s="73"/>
      <c r="O763" s="73"/>
      <c r="P763" s="73"/>
      <c r="Q763" s="73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73"/>
      <c r="AE763" s="73"/>
      <c r="AF763" s="73"/>
      <c r="AG763" s="95"/>
      <c r="AH763" s="95"/>
      <c r="AI763" s="73"/>
      <c r="AJ763" s="73"/>
      <c r="AK763" s="95"/>
      <c r="AL763" s="95"/>
      <c r="AM763" s="73"/>
      <c r="AN763" s="73"/>
      <c r="AO763" s="95"/>
      <c r="AP763" s="95"/>
      <c r="AQ763" s="73"/>
      <c r="AR763" s="73"/>
      <c r="AS763" s="95"/>
      <c r="AT763" s="95"/>
      <c r="AU763" s="73"/>
      <c r="AV763" s="73"/>
      <c r="AW763" s="95"/>
      <c r="AX763" s="95"/>
      <c r="AY763" s="73"/>
      <c r="AZ763" s="73"/>
      <c r="BA763" s="95"/>
      <c r="BB763" s="95"/>
      <c r="BC763" s="73"/>
      <c r="BD763" s="73"/>
      <c r="BE763" s="95"/>
      <c r="BF763" s="95"/>
      <c r="BG763" s="73"/>
      <c r="BH763" s="73"/>
      <c r="BI763" s="95"/>
      <c r="BJ763" s="95"/>
      <c r="BK763" s="73"/>
      <c r="BL763" s="73"/>
      <c r="BM763" s="95"/>
      <c r="BN763" s="95"/>
      <c r="BO763" s="73"/>
      <c r="BP763" s="73"/>
      <c r="BQ763" s="95"/>
      <c r="BR763" s="95"/>
      <c r="BS763" s="73"/>
      <c r="BT763" s="73"/>
      <c r="BU763" s="95"/>
      <c r="BV763" s="95"/>
      <c r="BW763" s="73"/>
      <c r="BX763" s="73"/>
      <c r="BY763" s="95"/>
      <c r="BZ763" s="95"/>
      <c r="CA763" s="73"/>
      <c r="CB763" s="73"/>
      <c r="CC763" s="95"/>
      <c r="CD763" s="9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9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23"/>
      <c r="I764" s="73"/>
      <c r="J764" s="73"/>
      <c r="K764" s="73"/>
      <c r="L764" s="73"/>
      <c r="M764" s="73"/>
      <c r="N764" s="73"/>
      <c r="O764" s="73"/>
      <c r="P764" s="73"/>
      <c r="Q764" s="73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73"/>
      <c r="AE764" s="73"/>
      <c r="AF764" s="73"/>
      <c r="AG764" s="95"/>
      <c r="AH764" s="95"/>
      <c r="AI764" s="73"/>
      <c r="AJ764" s="73"/>
      <c r="AK764" s="95"/>
      <c r="AL764" s="95"/>
      <c r="AM764" s="73"/>
      <c r="AN764" s="73"/>
      <c r="AO764" s="95"/>
      <c r="AP764" s="95"/>
      <c r="AQ764" s="73"/>
      <c r="AR764" s="73"/>
      <c r="AS764" s="95"/>
      <c r="AT764" s="95"/>
      <c r="AU764" s="73"/>
      <c r="AV764" s="73"/>
      <c r="AW764" s="95"/>
      <c r="AX764" s="95"/>
      <c r="AY764" s="73"/>
      <c r="AZ764" s="73"/>
      <c r="BA764" s="95"/>
      <c r="BB764" s="95"/>
      <c r="BC764" s="73"/>
      <c r="BD764" s="73"/>
      <c r="BE764" s="95"/>
      <c r="BF764" s="95"/>
      <c r="BG764" s="73"/>
      <c r="BH764" s="73"/>
      <c r="BI764" s="95"/>
      <c r="BJ764" s="95"/>
      <c r="BK764" s="73"/>
      <c r="BL764" s="73"/>
      <c r="BM764" s="95"/>
      <c r="BN764" s="95"/>
      <c r="BO764" s="73"/>
      <c r="BP764" s="73"/>
      <c r="BQ764" s="95"/>
      <c r="BR764" s="95"/>
      <c r="BS764" s="73"/>
      <c r="BT764" s="73"/>
      <c r="BU764" s="95"/>
      <c r="BV764" s="95"/>
      <c r="BW764" s="73"/>
      <c r="BX764" s="73"/>
      <c r="BY764" s="95"/>
      <c r="BZ764" s="95"/>
      <c r="CA764" s="73"/>
      <c r="CB764" s="73"/>
      <c r="CC764" s="95"/>
      <c r="CD764" s="9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9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23"/>
      <c r="I765" s="73"/>
      <c r="J765" s="73"/>
      <c r="K765" s="73"/>
      <c r="L765" s="73"/>
      <c r="M765" s="73"/>
      <c r="N765" s="73"/>
      <c r="O765" s="73"/>
      <c r="P765" s="73"/>
      <c r="Q765" s="73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73"/>
      <c r="AE765" s="73"/>
      <c r="AF765" s="73"/>
      <c r="AG765" s="95"/>
      <c r="AH765" s="95"/>
      <c r="AI765" s="73"/>
      <c r="AJ765" s="73"/>
      <c r="AK765" s="95"/>
      <c r="AL765" s="95"/>
      <c r="AM765" s="73"/>
      <c r="AN765" s="73"/>
      <c r="AO765" s="95"/>
      <c r="AP765" s="95"/>
      <c r="AQ765" s="73"/>
      <c r="AR765" s="73"/>
      <c r="AS765" s="95"/>
      <c r="AT765" s="95"/>
      <c r="AU765" s="73"/>
      <c r="AV765" s="73"/>
      <c r="AW765" s="95"/>
      <c r="AX765" s="95"/>
      <c r="AY765" s="73"/>
      <c r="AZ765" s="73"/>
      <c r="BA765" s="95"/>
      <c r="BB765" s="95"/>
      <c r="BC765" s="73"/>
      <c r="BD765" s="73"/>
      <c r="BE765" s="95"/>
      <c r="BF765" s="95"/>
      <c r="BG765" s="73"/>
      <c r="BH765" s="73"/>
      <c r="BI765" s="95"/>
      <c r="BJ765" s="95"/>
      <c r="BK765" s="73"/>
      <c r="BL765" s="73"/>
      <c r="BM765" s="95"/>
      <c r="BN765" s="95"/>
      <c r="BO765" s="73"/>
      <c r="BP765" s="73"/>
      <c r="BQ765" s="95"/>
      <c r="BR765" s="95"/>
      <c r="BS765" s="73"/>
      <c r="BT765" s="73"/>
      <c r="BU765" s="95"/>
      <c r="BV765" s="95"/>
      <c r="BW765" s="73"/>
      <c r="BX765" s="73"/>
      <c r="BY765" s="95"/>
      <c r="BZ765" s="95"/>
      <c r="CA765" s="73"/>
      <c r="CB765" s="73"/>
      <c r="CC765" s="95"/>
      <c r="CD765" s="9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9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23"/>
      <c r="I766" s="73"/>
      <c r="J766" s="73"/>
      <c r="K766" s="73"/>
      <c r="L766" s="73"/>
      <c r="M766" s="73"/>
      <c r="N766" s="73"/>
      <c r="O766" s="73"/>
      <c r="P766" s="73"/>
      <c r="Q766" s="73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73"/>
      <c r="AE766" s="73"/>
      <c r="AF766" s="73"/>
      <c r="AG766" s="95"/>
      <c r="AH766" s="95"/>
      <c r="AI766" s="73"/>
      <c r="AJ766" s="73"/>
      <c r="AK766" s="95"/>
      <c r="AL766" s="95"/>
      <c r="AM766" s="73"/>
      <c r="AN766" s="73"/>
      <c r="AO766" s="95"/>
      <c r="AP766" s="95"/>
      <c r="AQ766" s="73"/>
      <c r="AR766" s="73"/>
      <c r="AS766" s="95"/>
      <c r="AT766" s="95"/>
      <c r="AU766" s="73"/>
      <c r="AV766" s="73"/>
      <c r="AW766" s="95"/>
      <c r="AX766" s="95"/>
      <c r="AY766" s="73"/>
      <c r="AZ766" s="73"/>
      <c r="BA766" s="95"/>
      <c r="BB766" s="95"/>
      <c r="BC766" s="73"/>
      <c r="BD766" s="73"/>
      <c r="BE766" s="95"/>
      <c r="BF766" s="95"/>
      <c r="BG766" s="73"/>
      <c r="BH766" s="73"/>
      <c r="BI766" s="95"/>
      <c r="BJ766" s="95"/>
      <c r="BK766" s="73"/>
      <c r="BL766" s="73"/>
      <c r="BM766" s="95"/>
      <c r="BN766" s="95"/>
      <c r="BO766" s="73"/>
      <c r="BP766" s="73"/>
      <c r="BQ766" s="95"/>
      <c r="BR766" s="95"/>
      <c r="BS766" s="73"/>
      <c r="BT766" s="73"/>
      <c r="BU766" s="95"/>
      <c r="BV766" s="95"/>
      <c r="BW766" s="73"/>
      <c r="BX766" s="73"/>
      <c r="BY766" s="95"/>
      <c r="BZ766" s="95"/>
      <c r="CA766" s="73"/>
      <c r="CB766" s="73"/>
      <c r="CC766" s="95"/>
      <c r="CD766" s="9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9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23"/>
      <c r="I767" s="73"/>
      <c r="J767" s="73"/>
      <c r="K767" s="73"/>
      <c r="L767" s="73"/>
      <c r="M767" s="73"/>
      <c r="N767" s="73"/>
      <c r="O767" s="73"/>
      <c r="P767" s="73"/>
      <c r="Q767" s="73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73"/>
      <c r="AE767" s="73"/>
      <c r="AF767" s="73"/>
      <c r="AG767" s="95"/>
      <c r="AH767" s="95"/>
      <c r="AI767" s="73"/>
      <c r="AJ767" s="73"/>
      <c r="AK767" s="95"/>
      <c r="AL767" s="95"/>
      <c r="AM767" s="73"/>
      <c r="AN767" s="73"/>
      <c r="AO767" s="95"/>
      <c r="AP767" s="95"/>
      <c r="AQ767" s="73"/>
      <c r="AR767" s="73"/>
      <c r="AS767" s="95"/>
      <c r="AT767" s="95"/>
      <c r="AU767" s="73"/>
      <c r="AV767" s="73"/>
      <c r="AW767" s="95"/>
      <c r="AX767" s="95"/>
      <c r="AY767" s="73"/>
      <c r="AZ767" s="73"/>
      <c r="BA767" s="95"/>
      <c r="BB767" s="95"/>
      <c r="BC767" s="73"/>
      <c r="BD767" s="73"/>
      <c r="BE767" s="95"/>
      <c r="BF767" s="95"/>
      <c r="BG767" s="73"/>
      <c r="BH767" s="73"/>
      <c r="BI767" s="95"/>
      <c r="BJ767" s="95"/>
      <c r="BK767" s="73"/>
      <c r="BL767" s="73"/>
      <c r="BM767" s="95"/>
      <c r="BN767" s="95"/>
      <c r="BO767" s="73"/>
      <c r="BP767" s="73"/>
      <c r="BQ767" s="95"/>
      <c r="BR767" s="95"/>
      <c r="BS767" s="73"/>
      <c r="BT767" s="73"/>
      <c r="BU767" s="95"/>
      <c r="BV767" s="95"/>
      <c r="BW767" s="73"/>
      <c r="BX767" s="73"/>
      <c r="BY767" s="95"/>
      <c r="BZ767" s="95"/>
      <c r="CA767" s="73"/>
      <c r="CB767" s="73"/>
      <c r="CC767" s="95"/>
      <c r="CD767" s="9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9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23"/>
      <c r="I768" s="73"/>
      <c r="J768" s="73"/>
      <c r="K768" s="73"/>
      <c r="L768" s="73"/>
      <c r="M768" s="73"/>
      <c r="N768" s="73"/>
      <c r="O768" s="73"/>
      <c r="P768" s="73"/>
      <c r="Q768" s="73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73"/>
      <c r="AE768" s="73"/>
      <c r="AF768" s="73"/>
      <c r="AG768" s="95"/>
      <c r="AH768" s="95"/>
      <c r="AI768" s="73"/>
      <c r="AJ768" s="73"/>
      <c r="AK768" s="95"/>
      <c r="AL768" s="95"/>
      <c r="AM768" s="73"/>
      <c r="AN768" s="73"/>
      <c r="AO768" s="95"/>
      <c r="AP768" s="95"/>
      <c r="AQ768" s="73"/>
      <c r="AR768" s="73"/>
      <c r="AS768" s="95"/>
      <c r="AT768" s="95"/>
      <c r="AU768" s="73"/>
      <c r="AV768" s="73"/>
      <c r="AW768" s="95"/>
      <c r="AX768" s="95"/>
      <c r="AY768" s="73"/>
      <c r="AZ768" s="73"/>
      <c r="BA768" s="95"/>
      <c r="BB768" s="95"/>
      <c r="BC768" s="73"/>
      <c r="BD768" s="73"/>
      <c r="BE768" s="95"/>
      <c r="BF768" s="95"/>
      <c r="BG768" s="73"/>
      <c r="BH768" s="73"/>
      <c r="BI768" s="95"/>
      <c r="BJ768" s="95"/>
      <c r="BK768" s="73"/>
      <c r="BL768" s="73"/>
      <c r="BM768" s="95"/>
      <c r="BN768" s="95"/>
      <c r="BO768" s="73"/>
      <c r="BP768" s="73"/>
      <c r="BQ768" s="95"/>
      <c r="BR768" s="95"/>
      <c r="BS768" s="73"/>
      <c r="BT768" s="73"/>
      <c r="BU768" s="95"/>
      <c r="BV768" s="95"/>
      <c r="BW768" s="73"/>
      <c r="BX768" s="73"/>
      <c r="BY768" s="95"/>
      <c r="BZ768" s="95"/>
      <c r="CA768" s="73"/>
      <c r="CB768" s="73"/>
      <c r="CC768" s="95"/>
      <c r="CD768" s="9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9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23"/>
      <c r="I769" s="73"/>
      <c r="J769" s="73"/>
      <c r="K769" s="73"/>
      <c r="L769" s="73"/>
      <c r="M769" s="73"/>
      <c r="N769" s="73"/>
      <c r="O769" s="73"/>
      <c r="P769" s="73"/>
      <c r="Q769" s="73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73"/>
      <c r="AE769" s="73"/>
      <c r="AF769" s="73"/>
      <c r="AG769" s="95"/>
      <c r="AH769" s="95"/>
      <c r="AI769" s="73"/>
      <c r="AJ769" s="73"/>
      <c r="AK769" s="95"/>
      <c r="AL769" s="95"/>
      <c r="AM769" s="73"/>
      <c r="AN769" s="73"/>
      <c r="AO769" s="95"/>
      <c r="AP769" s="95"/>
      <c r="AQ769" s="73"/>
      <c r="AR769" s="73"/>
      <c r="AS769" s="95"/>
      <c r="AT769" s="95"/>
      <c r="AU769" s="73"/>
      <c r="AV769" s="73"/>
      <c r="AW769" s="95"/>
      <c r="AX769" s="95"/>
      <c r="AY769" s="73"/>
      <c r="AZ769" s="73"/>
      <c r="BA769" s="95"/>
      <c r="BB769" s="95"/>
      <c r="BC769" s="73"/>
      <c r="BD769" s="73"/>
      <c r="BE769" s="95"/>
      <c r="BF769" s="95"/>
      <c r="BG769" s="73"/>
      <c r="BH769" s="73"/>
      <c r="BI769" s="95"/>
      <c r="BJ769" s="95"/>
      <c r="BK769" s="73"/>
      <c r="BL769" s="73"/>
      <c r="BM769" s="95"/>
      <c r="BN769" s="95"/>
      <c r="BO769" s="73"/>
      <c r="BP769" s="73"/>
      <c r="BQ769" s="95"/>
      <c r="BR769" s="95"/>
      <c r="BS769" s="73"/>
      <c r="BT769" s="73"/>
      <c r="BU769" s="95"/>
      <c r="BV769" s="95"/>
      <c r="BW769" s="73"/>
      <c r="BX769" s="73"/>
      <c r="BY769" s="95"/>
      <c r="BZ769" s="95"/>
      <c r="CA769" s="73"/>
      <c r="CB769" s="73"/>
      <c r="CC769" s="95"/>
      <c r="CD769" s="9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9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23"/>
      <c r="I770" s="73"/>
      <c r="J770" s="73"/>
      <c r="K770" s="73"/>
      <c r="L770" s="73"/>
      <c r="M770" s="73"/>
      <c r="N770" s="73"/>
      <c r="O770" s="73"/>
      <c r="P770" s="73"/>
      <c r="Q770" s="73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73"/>
      <c r="AE770" s="73"/>
      <c r="AF770" s="73"/>
      <c r="AG770" s="95"/>
      <c r="AH770" s="95"/>
      <c r="AI770" s="73"/>
      <c r="AJ770" s="73"/>
      <c r="AK770" s="95"/>
      <c r="AL770" s="95"/>
      <c r="AM770" s="73"/>
      <c r="AN770" s="73"/>
      <c r="AO770" s="95"/>
      <c r="AP770" s="95"/>
      <c r="AQ770" s="73"/>
      <c r="AR770" s="73"/>
      <c r="AS770" s="95"/>
      <c r="AT770" s="95"/>
      <c r="AU770" s="73"/>
      <c r="AV770" s="73"/>
      <c r="AW770" s="95"/>
      <c r="AX770" s="95"/>
      <c r="AY770" s="73"/>
      <c r="AZ770" s="73"/>
      <c r="BA770" s="95"/>
      <c r="BB770" s="95"/>
      <c r="BC770" s="73"/>
      <c r="BD770" s="73"/>
      <c r="BE770" s="95"/>
      <c r="BF770" s="95"/>
      <c r="BG770" s="73"/>
      <c r="BH770" s="73"/>
      <c r="BI770" s="95"/>
      <c r="BJ770" s="95"/>
      <c r="BK770" s="73"/>
      <c r="BL770" s="73"/>
      <c r="BM770" s="95"/>
      <c r="BN770" s="95"/>
      <c r="BO770" s="73"/>
      <c r="BP770" s="73"/>
      <c r="BQ770" s="95"/>
      <c r="BR770" s="95"/>
      <c r="BS770" s="73"/>
      <c r="BT770" s="73"/>
      <c r="BU770" s="95"/>
      <c r="BV770" s="95"/>
      <c r="BW770" s="73"/>
      <c r="BX770" s="73"/>
      <c r="BY770" s="95"/>
      <c r="BZ770" s="95"/>
      <c r="CA770" s="73"/>
      <c r="CB770" s="73"/>
      <c r="CC770" s="95"/>
      <c r="CD770" s="9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9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23"/>
      <c r="I771" s="73"/>
      <c r="J771" s="73"/>
      <c r="K771" s="73"/>
      <c r="L771" s="73"/>
      <c r="M771" s="73"/>
      <c r="N771" s="73"/>
      <c r="O771" s="73"/>
      <c r="P771" s="73"/>
      <c r="Q771" s="73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73"/>
      <c r="AE771" s="73"/>
      <c r="AF771" s="73"/>
      <c r="AG771" s="95"/>
      <c r="AH771" s="95"/>
      <c r="AI771" s="73"/>
      <c r="AJ771" s="73"/>
      <c r="AK771" s="95"/>
      <c r="AL771" s="95"/>
      <c r="AM771" s="73"/>
      <c r="AN771" s="73"/>
      <c r="AO771" s="95"/>
      <c r="AP771" s="95"/>
      <c r="AQ771" s="73"/>
      <c r="AR771" s="73"/>
      <c r="AS771" s="95"/>
      <c r="AT771" s="95"/>
      <c r="AU771" s="73"/>
      <c r="AV771" s="73"/>
      <c r="AW771" s="95"/>
      <c r="AX771" s="95"/>
      <c r="AY771" s="73"/>
      <c r="AZ771" s="73"/>
      <c r="BA771" s="95"/>
      <c r="BB771" s="95"/>
      <c r="BC771" s="73"/>
      <c r="BD771" s="73"/>
      <c r="BE771" s="95"/>
      <c r="BF771" s="95"/>
      <c r="BG771" s="73"/>
      <c r="BH771" s="73"/>
      <c r="BI771" s="95"/>
      <c r="BJ771" s="95"/>
      <c r="BK771" s="73"/>
      <c r="BL771" s="73"/>
      <c r="BM771" s="95"/>
      <c r="BN771" s="95"/>
      <c r="BO771" s="73"/>
      <c r="BP771" s="73"/>
      <c r="BQ771" s="95"/>
      <c r="BR771" s="95"/>
      <c r="BS771" s="73"/>
      <c r="BT771" s="73"/>
      <c r="BU771" s="95"/>
      <c r="BV771" s="95"/>
      <c r="BW771" s="73"/>
      <c r="BX771" s="73"/>
      <c r="BY771" s="95"/>
      <c r="BZ771" s="95"/>
      <c r="CA771" s="73"/>
      <c r="CB771" s="73"/>
      <c r="CC771" s="95"/>
      <c r="CD771" s="9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9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23"/>
      <c r="I772" s="73"/>
      <c r="J772" s="73"/>
      <c r="K772" s="73"/>
      <c r="L772" s="73"/>
      <c r="M772" s="73"/>
      <c r="N772" s="73"/>
      <c r="O772" s="73"/>
      <c r="P772" s="73"/>
      <c r="Q772" s="73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73"/>
      <c r="AE772" s="73"/>
      <c r="AF772" s="73"/>
      <c r="AG772" s="95"/>
      <c r="AH772" s="95"/>
      <c r="AI772" s="73"/>
      <c r="AJ772" s="73"/>
      <c r="AK772" s="95"/>
      <c r="AL772" s="95"/>
      <c r="AM772" s="73"/>
      <c r="AN772" s="73"/>
      <c r="AO772" s="95"/>
      <c r="AP772" s="95"/>
      <c r="AQ772" s="73"/>
      <c r="AR772" s="73"/>
      <c r="AS772" s="95"/>
      <c r="AT772" s="95"/>
      <c r="AU772" s="73"/>
      <c r="AV772" s="73"/>
      <c r="AW772" s="95"/>
      <c r="AX772" s="95"/>
      <c r="AY772" s="73"/>
      <c r="AZ772" s="73"/>
      <c r="BA772" s="95"/>
      <c r="BB772" s="95"/>
      <c r="BC772" s="73"/>
      <c r="BD772" s="73"/>
      <c r="BE772" s="95"/>
      <c r="BF772" s="95"/>
      <c r="BG772" s="73"/>
      <c r="BH772" s="73"/>
      <c r="BI772" s="95"/>
      <c r="BJ772" s="95"/>
      <c r="BK772" s="73"/>
      <c r="BL772" s="73"/>
      <c r="BM772" s="95"/>
      <c r="BN772" s="95"/>
      <c r="BO772" s="73"/>
      <c r="BP772" s="73"/>
      <c r="BQ772" s="95"/>
      <c r="BR772" s="95"/>
      <c r="BS772" s="73"/>
      <c r="BT772" s="73"/>
      <c r="BU772" s="95"/>
      <c r="BV772" s="95"/>
      <c r="BW772" s="73"/>
      <c r="BX772" s="73"/>
      <c r="BY772" s="95"/>
      <c r="BZ772" s="95"/>
      <c r="CA772" s="73"/>
      <c r="CB772" s="73"/>
      <c r="CC772" s="95"/>
      <c r="CD772" s="9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9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23"/>
      <c r="I773" s="73"/>
      <c r="J773" s="73"/>
      <c r="K773" s="73"/>
      <c r="L773" s="73"/>
      <c r="M773" s="73"/>
      <c r="N773" s="73"/>
      <c r="O773" s="73"/>
      <c r="P773" s="73"/>
      <c r="Q773" s="73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73"/>
      <c r="AE773" s="73"/>
      <c r="AF773" s="73"/>
      <c r="AG773" s="95"/>
      <c r="AH773" s="95"/>
      <c r="AI773" s="73"/>
      <c r="AJ773" s="73"/>
      <c r="AK773" s="95"/>
      <c r="AL773" s="95"/>
      <c r="AM773" s="73"/>
      <c r="AN773" s="73"/>
      <c r="AO773" s="95"/>
      <c r="AP773" s="95"/>
      <c r="AQ773" s="73"/>
      <c r="AR773" s="73"/>
      <c r="AS773" s="95"/>
      <c r="AT773" s="95"/>
      <c r="AU773" s="73"/>
      <c r="AV773" s="73"/>
      <c r="AW773" s="95"/>
      <c r="AX773" s="95"/>
      <c r="AY773" s="73"/>
      <c r="AZ773" s="73"/>
      <c r="BA773" s="95"/>
      <c r="BB773" s="95"/>
      <c r="BC773" s="73"/>
      <c r="BD773" s="73"/>
      <c r="BE773" s="95"/>
      <c r="BF773" s="95"/>
      <c r="BG773" s="73"/>
      <c r="BH773" s="73"/>
      <c r="BI773" s="95"/>
      <c r="BJ773" s="95"/>
      <c r="BK773" s="73"/>
      <c r="BL773" s="73"/>
      <c r="BM773" s="95"/>
      <c r="BN773" s="95"/>
      <c r="BO773" s="73"/>
      <c r="BP773" s="73"/>
      <c r="BQ773" s="95"/>
      <c r="BR773" s="95"/>
      <c r="BS773" s="73"/>
      <c r="BT773" s="73"/>
      <c r="BU773" s="95"/>
      <c r="BV773" s="95"/>
      <c r="BW773" s="73"/>
      <c r="BX773" s="73"/>
      <c r="BY773" s="95"/>
      <c r="BZ773" s="95"/>
      <c r="CA773" s="73"/>
      <c r="CB773" s="73"/>
      <c r="CC773" s="95"/>
      <c r="CD773" s="9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9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23"/>
      <c r="I774" s="73"/>
      <c r="J774" s="73"/>
      <c r="K774" s="73"/>
      <c r="L774" s="73"/>
      <c r="M774" s="73"/>
      <c r="N774" s="73"/>
      <c r="O774" s="73"/>
      <c r="P774" s="73"/>
      <c r="Q774" s="73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73"/>
      <c r="AE774" s="73"/>
      <c r="AF774" s="73"/>
      <c r="AG774" s="95"/>
      <c r="AH774" s="95"/>
      <c r="AI774" s="73"/>
      <c r="AJ774" s="73"/>
      <c r="AK774" s="95"/>
      <c r="AL774" s="95"/>
      <c r="AM774" s="73"/>
      <c r="AN774" s="73"/>
      <c r="AO774" s="95"/>
      <c r="AP774" s="95"/>
      <c r="AQ774" s="73"/>
      <c r="AR774" s="73"/>
      <c r="AS774" s="95"/>
      <c r="AT774" s="95"/>
      <c r="AU774" s="73"/>
      <c r="AV774" s="73"/>
      <c r="AW774" s="95"/>
      <c r="AX774" s="95"/>
      <c r="AY774" s="73"/>
      <c r="AZ774" s="73"/>
      <c r="BA774" s="95"/>
      <c r="BB774" s="95"/>
      <c r="BC774" s="73"/>
      <c r="BD774" s="73"/>
      <c r="BE774" s="95"/>
      <c r="BF774" s="95"/>
      <c r="BG774" s="73"/>
      <c r="BH774" s="73"/>
      <c r="BI774" s="95"/>
      <c r="BJ774" s="95"/>
      <c r="BK774" s="73"/>
      <c r="BL774" s="73"/>
      <c r="BM774" s="95"/>
      <c r="BN774" s="95"/>
      <c r="BO774" s="73"/>
      <c r="BP774" s="73"/>
      <c r="BQ774" s="95"/>
      <c r="BR774" s="95"/>
      <c r="BS774" s="73"/>
      <c r="BT774" s="73"/>
      <c r="BU774" s="95"/>
      <c r="BV774" s="95"/>
      <c r="BW774" s="73"/>
      <c r="BX774" s="73"/>
      <c r="BY774" s="95"/>
      <c r="BZ774" s="95"/>
      <c r="CA774" s="73"/>
      <c r="CB774" s="73"/>
      <c r="CC774" s="95"/>
      <c r="CD774" s="9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9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23"/>
      <c r="I775" s="73"/>
      <c r="J775" s="73"/>
      <c r="K775" s="73"/>
      <c r="L775" s="73"/>
      <c r="M775" s="73"/>
      <c r="N775" s="73"/>
      <c r="O775" s="73"/>
      <c r="P775" s="73"/>
      <c r="Q775" s="73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73"/>
      <c r="AE775" s="73"/>
      <c r="AF775" s="73"/>
      <c r="AG775" s="95"/>
      <c r="AH775" s="95"/>
      <c r="AI775" s="73"/>
      <c r="AJ775" s="73"/>
      <c r="AK775" s="95"/>
      <c r="AL775" s="95"/>
      <c r="AM775" s="73"/>
      <c r="AN775" s="73"/>
      <c r="AO775" s="95"/>
      <c r="AP775" s="95"/>
      <c r="AQ775" s="73"/>
      <c r="AR775" s="73"/>
      <c r="AS775" s="95"/>
      <c r="AT775" s="95"/>
      <c r="AU775" s="73"/>
      <c r="AV775" s="73"/>
      <c r="AW775" s="95"/>
      <c r="AX775" s="95"/>
      <c r="AY775" s="73"/>
      <c r="AZ775" s="73"/>
      <c r="BA775" s="95"/>
      <c r="BB775" s="95"/>
      <c r="BC775" s="73"/>
      <c r="BD775" s="73"/>
      <c r="BE775" s="95"/>
      <c r="BF775" s="95"/>
      <c r="BG775" s="73"/>
      <c r="BH775" s="73"/>
      <c r="BI775" s="95"/>
      <c r="BJ775" s="95"/>
      <c r="BK775" s="73"/>
      <c r="BL775" s="73"/>
      <c r="BM775" s="95"/>
      <c r="BN775" s="95"/>
      <c r="BO775" s="73"/>
      <c r="BP775" s="73"/>
      <c r="BQ775" s="95"/>
      <c r="BR775" s="95"/>
      <c r="BS775" s="73"/>
      <c r="BT775" s="73"/>
      <c r="BU775" s="95"/>
      <c r="BV775" s="95"/>
      <c r="BW775" s="73"/>
      <c r="BX775" s="73"/>
      <c r="BY775" s="95"/>
      <c r="BZ775" s="95"/>
      <c r="CA775" s="73"/>
      <c r="CB775" s="73"/>
      <c r="CC775" s="95"/>
      <c r="CD775" s="9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9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23"/>
      <c r="I776" s="73"/>
      <c r="J776" s="73"/>
      <c r="K776" s="73"/>
      <c r="L776" s="73"/>
      <c r="M776" s="73"/>
      <c r="N776" s="73"/>
      <c r="O776" s="73"/>
      <c r="P776" s="73"/>
      <c r="Q776" s="73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73"/>
      <c r="AE776" s="73"/>
      <c r="AF776" s="73"/>
      <c r="AG776" s="95"/>
      <c r="AH776" s="95"/>
      <c r="AI776" s="73"/>
      <c r="AJ776" s="73"/>
      <c r="AK776" s="95"/>
      <c r="AL776" s="95"/>
      <c r="AM776" s="73"/>
      <c r="AN776" s="73"/>
      <c r="AO776" s="95"/>
      <c r="AP776" s="95"/>
      <c r="AQ776" s="73"/>
      <c r="AR776" s="73"/>
      <c r="AS776" s="95"/>
      <c r="AT776" s="95"/>
      <c r="AU776" s="73"/>
      <c r="AV776" s="73"/>
      <c r="AW776" s="95"/>
      <c r="AX776" s="95"/>
      <c r="AY776" s="73"/>
      <c r="AZ776" s="73"/>
      <c r="BA776" s="95"/>
      <c r="BB776" s="95"/>
      <c r="BC776" s="73"/>
      <c r="BD776" s="73"/>
      <c r="BE776" s="95"/>
      <c r="BF776" s="95"/>
      <c r="BG776" s="73"/>
      <c r="BH776" s="73"/>
      <c r="BI776" s="95"/>
      <c r="BJ776" s="95"/>
      <c r="BK776" s="73"/>
      <c r="BL776" s="73"/>
      <c r="BM776" s="95"/>
      <c r="BN776" s="95"/>
      <c r="BO776" s="73"/>
      <c r="BP776" s="73"/>
      <c r="BQ776" s="95"/>
      <c r="BR776" s="95"/>
      <c r="BS776" s="73"/>
      <c r="BT776" s="73"/>
      <c r="BU776" s="95"/>
      <c r="BV776" s="95"/>
      <c r="BW776" s="73"/>
      <c r="BX776" s="73"/>
      <c r="BY776" s="95"/>
      <c r="BZ776" s="95"/>
      <c r="CA776" s="73"/>
      <c r="CB776" s="73"/>
      <c r="CC776" s="95"/>
      <c r="CD776" s="9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9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23"/>
      <c r="I777" s="73"/>
      <c r="J777" s="73"/>
      <c r="K777" s="73"/>
      <c r="L777" s="73"/>
      <c r="M777" s="73"/>
      <c r="N777" s="73"/>
      <c r="O777" s="73"/>
      <c r="P777" s="73"/>
      <c r="Q777" s="73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73"/>
      <c r="AE777" s="73"/>
      <c r="AF777" s="73"/>
      <c r="AG777" s="95"/>
      <c r="AH777" s="95"/>
      <c r="AI777" s="73"/>
      <c r="AJ777" s="73"/>
      <c r="AK777" s="95"/>
      <c r="AL777" s="95"/>
      <c r="AM777" s="73"/>
      <c r="AN777" s="73"/>
      <c r="AO777" s="95"/>
      <c r="AP777" s="95"/>
      <c r="AQ777" s="73"/>
      <c r="AR777" s="73"/>
      <c r="AS777" s="95"/>
      <c r="AT777" s="95"/>
      <c r="AU777" s="73"/>
      <c r="AV777" s="73"/>
      <c r="AW777" s="95"/>
      <c r="AX777" s="95"/>
      <c r="AY777" s="73"/>
      <c r="AZ777" s="73"/>
      <c r="BA777" s="95"/>
      <c r="BB777" s="95"/>
      <c r="BC777" s="73"/>
      <c r="BD777" s="73"/>
      <c r="BE777" s="95"/>
      <c r="BF777" s="95"/>
      <c r="BG777" s="73"/>
      <c r="BH777" s="73"/>
      <c r="BI777" s="95"/>
      <c r="BJ777" s="95"/>
      <c r="BK777" s="73"/>
      <c r="BL777" s="73"/>
      <c r="BM777" s="95"/>
      <c r="BN777" s="95"/>
      <c r="BO777" s="73"/>
      <c r="BP777" s="73"/>
      <c r="BQ777" s="95"/>
      <c r="BR777" s="95"/>
      <c r="BS777" s="73"/>
      <c r="BT777" s="73"/>
      <c r="BU777" s="95"/>
      <c r="BV777" s="95"/>
      <c r="BW777" s="73"/>
      <c r="BX777" s="73"/>
      <c r="BY777" s="95"/>
      <c r="BZ777" s="95"/>
      <c r="CA777" s="73"/>
      <c r="CB777" s="73"/>
      <c r="CC777" s="95"/>
      <c r="CD777" s="9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9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23"/>
      <c r="I778" s="73"/>
      <c r="J778" s="73"/>
      <c r="K778" s="73"/>
      <c r="L778" s="73"/>
      <c r="M778" s="73"/>
      <c r="N778" s="73"/>
      <c r="O778" s="73"/>
      <c r="P778" s="73"/>
      <c r="Q778" s="73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73"/>
      <c r="AE778" s="73"/>
      <c r="AF778" s="73"/>
      <c r="AG778" s="95"/>
      <c r="AH778" s="95"/>
      <c r="AI778" s="73"/>
      <c r="AJ778" s="73"/>
      <c r="AK778" s="95"/>
      <c r="AL778" s="95"/>
      <c r="AM778" s="73"/>
      <c r="AN778" s="73"/>
      <c r="AO778" s="95"/>
      <c r="AP778" s="95"/>
      <c r="AQ778" s="73"/>
      <c r="AR778" s="73"/>
      <c r="AS778" s="95"/>
      <c r="AT778" s="95"/>
      <c r="AU778" s="73"/>
      <c r="AV778" s="73"/>
      <c r="AW778" s="95"/>
      <c r="AX778" s="95"/>
      <c r="AY778" s="73"/>
      <c r="AZ778" s="73"/>
      <c r="BA778" s="95"/>
      <c r="BB778" s="95"/>
      <c r="BC778" s="73"/>
      <c r="BD778" s="73"/>
      <c r="BE778" s="95"/>
      <c r="BF778" s="95"/>
      <c r="BG778" s="73"/>
      <c r="BH778" s="73"/>
      <c r="BI778" s="95"/>
      <c r="BJ778" s="95"/>
      <c r="BK778" s="73"/>
      <c r="BL778" s="73"/>
      <c r="BM778" s="95"/>
      <c r="BN778" s="95"/>
      <c r="BO778" s="73"/>
      <c r="BP778" s="73"/>
      <c r="BQ778" s="95"/>
      <c r="BR778" s="95"/>
      <c r="BS778" s="73"/>
      <c r="BT778" s="73"/>
      <c r="BU778" s="95"/>
      <c r="BV778" s="95"/>
      <c r="BW778" s="73"/>
      <c r="BX778" s="73"/>
      <c r="BY778" s="95"/>
      <c r="BZ778" s="95"/>
      <c r="CA778" s="73"/>
      <c r="CB778" s="73"/>
      <c r="CC778" s="95"/>
      <c r="CD778" s="9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9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23"/>
      <c r="I779" s="73"/>
      <c r="J779" s="73"/>
      <c r="K779" s="73"/>
      <c r="L779" s="73"/>
      <c r="M779" s="73"/>
      <c r="N779" s="73"/>
      <c r="O779" s="73"/>
      <c r="P779" s="73"/>
      <c r="Q779" s="73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73"/>
      <c r="AE779" s="73"/>
      <c r="AF779" s="73"/>
      <c r="AG779" s="95"/>
      <c r="AH779" s="95"/>
      <c r="AI779" s="73"/>
      <c r="AJ779" s="73"/>
      <c r="AK779" s="95"/>
      <c r="AL779" s="95"/>
      <c r="AM779" s="73"/>
      <c r="AN779" s="73"/>
      <c r="AO779" s="95"/>
      <c r="AP779" s="95"/>
      <c r="AQ779" s="73"/>
      <c r="AR779" s="73"/>
      <c r="AS779" s="95"/>
      <c r="AT779" s="95"/>
      <c r="AU779" s="73"/>
      <c r="AV779" s="73"/>
      <c r="AW779" s="95"/>
      <c r="AX779" s="95"/>
      <c r="AY779" s="73"/>
      <c r="AZ779" s="73"/>
      <c r="BA779" s="95"/>
      <c r="BB779" s="95"/>
      <c r="BC779" s="73"/>
      <c r="BD779" s="73"/>
      <c r="BE779" s="95"/>
      <c r="BF779" s="95"/>
      <c r="BG779" s="73"/>
      <c r="BH779" s="73"/>
      <c r="BI779" s="95"/>
      <c r="BJ779" s="95"/>
      <c r="BK779" s="73"/>
      <c r="BL779" s="73"/>
      <c r="BM779" s="95"/>
      <c r="BN779" s="95"/>
      <c r="BO779" s="73"/>
      <c r="BP779" s="73"/>
      <c r="BQ779" s="95"/>
      <c r="BR779" s="95"/>
      <c r="BS779" s="73"/>
      <c r="BT779" s="73"/>
      <c r="BU779" s="95"/>
      <c r="BV779" s="95"/>
      <c r="BW779" s="73"/>
      <c r="BX779" s="73"/>
      <c r="BY779" s="95"/>
      <c r="BZ779" s="95"/>
      <c r="CA779" s="73"/>
      <c r="CB779" s="73"/>
      <c r="CC779" s="95"/>
      <c r="CD779" s="9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9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23"/>
      <c r="I780" s="73"/>
      <c r="J780" s="73"/>
      <c r="K780" s="73"/>
      <c r="L780" s="73"/>
      <c r="M780" s="73"/>
      <c r="N780" s="73"/>
      <c r="O780" s="73"/>
      <c r="P780" s="73"/>
      <c r="Q780" s="73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73"/>
      <c r="AE780" s="73"/>
      <c r="AF780" s="73"/>
      <c r="AG780" s="95"/>
      <c r="AH780" s="95"/>
      <c r="AI780" s="73"/>
      <c r="AJ780" s="73"/>
      <c r="AK780" s="95"/>
      <c r="AL780" s="95"/>
      <c r="AM780" s="73"/>
      <c r="AN780" s="73"/>
      <c r="AO780" s="95"/>
      <c r="AP780" s="95"/>
      <c r="AQ780" s="73"/>
      <c r="AR780" s="73"/>
      <c r="AS780" s="95"/>
      <c r="AT780" s="95"/>
      <c r="AU780" s="73"/>
      <c r="AV780" s="73"/>
      <c r="AW780" s="95"/>
      <c r="AX780" s="95"/>
      <c r="AY780" s="73"/>
      <c r="AZ780" s="73"/>
      <c r="BA780" s="95"/>
      <c r="BB780" s="95"/>
      <c r="BC780" s="73"/>
      <c r="BD780" s="73"/>
      <c r="BE780" s="95"/>
      <c r="BF780" s="95"/>
      <c r="BG780" s="73"/>
      <c r="BH780" s="73"/>
      <c r="BI780" s="95"/>
      <c r="BJ780" s="95"/>
      <c r="BK780" s="73"/>
      <c r="BL780" s="73"/>
      <c r="BM780" s="95"/>
      <c r="BN780" s="95"/>
      <c r="BO780" s="73"/>
      <c r="BP780" s="73"/>
      <c r="BQ780" s="95"/>
      <c r="BR780" s="95"/>
      <c r="BS780" s="73"/>
      <c r="BT780" s="73"/>
      <c r="BU780" s="95"/>
      <c r="BV780" s="95"/>
      <c r="BW780" s="73"/>
      <c r="BX780" s="73"/>
      <c r="BY780" s="95"/>
      <c r="BZ780" s="95"/>
      <c r="CA780" s="73"/>
      <c r="CB780" s="73"/>
      <c r="CC780" s="95"/>
      <c r="CD780" s="9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9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23"/>
      <c r="I781" s="73"/>
      <c r="J781" s="73"/>
      <c r="K781" s="73"/>
      <c r="L781" s="73"/>
      <c r="M781" s="73"/>
      <c r="N781" s="73"/>
      <c r="O781" s="73"/>
      <c r="P781" s="73"/>
      <c r="Q781" s="73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73"/>
      <c r="AE781" s="73"/>
      <c r="AF781" s="73"/>
      <c r="AG781" s="95"/>
      <c r="AH781" s="95"/>
      <c r="AI781" s="73"/>
      <c r="AJ781" s="73"/>
      <c r="AK781" s="95"/>
      <c r="AL781" s="95"/>
      <c r="AM781" s="73"/>
      <c r="AN781" s="73"/>
      <c r="AO781" s="95"/>
      <c r="AP781" s="95"/>
      <c r="AQ781" s="73"/>
      <c r="AR781" s="73"/>
      <c r="AS781" s="95"/>
      <c r="AT781" s="95"/>
      <c r="AU781" s="73"/>
      <c r="AV781" s="73"/>
      <c r="AW781" s="95"/>
      <c r="AX781" s="95"/>
      <c r="AY781" s="73"/>
      <c r="AZ781" s="73"/>
      <c r="BA781" s="95"/>
      <c r="BB781" s="95"/>
      <c r="BC781" s="73"/>
      <c r="BD781" s="73"/>
      <c r="BE781" s="95"/>
      <c r="BF781" s="95"/>
      <c r="BG781" s="73"/>
      <c r="BH781" s="73"/>
      <c r="BI781" s="95"/>
      <c r="BJ781" s="95"/>
      <c r="BK781" s="73"/>
      <c r="BL781" s="73"/>
      <c r="BM781" s="95"/>
      <c r="BN781" s="95"/>
      <c r="BO781" s="73"/>
      <c r="BP781" s="73"/>
      <c r="BQ781" s="95"/>
      <c r="BR781" s="95"/>
      <c r="BS781" s="73"/>
      <c r="BT781" s="73"/>
      <c r="BU781" s="95"/>
      <c r="BV781" s="95"/>
      <c r="BW781" s="73"/>
      <c r="BX781" s="73"/>
      <c r="BY781" s="95"/>
      <c r="BZ781" s="95"/>
      <c r="CA781" s="73"/>
      <c r="CB781" s="73"/>
      <c r="CC781" s="95"/>
      <c r="CD781" s="9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9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23"/>
      <c r="I782" s="73"/>
      <c r="J782" s="73"/>
      <c r="K782" s="73"/>
      <c r="L782" s="73"/>
      <c r="M782" s="73"/>
      <c r="N782" s="73"/>
      <c r="O782" s="73"/>
      <c r="P782" s="73"/>
      <c r="Q782" s="73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73"/>
      <c r="AE782" s="73"/>
      <c r="AF782" s="73"/>
      <c r="AG782" s="95"/>
      <c r="AH782" s="95"/>
      <c r="AI782" s="73"/>
      <c r="AJ782" s="73"/>
      <c r="AK782" s="95"/>
      <c r="AL782" s="95"/>
      <c r="AM782" s="73"/>
      <c r="AN782" s="73"/>
      <c r="AO782" s="95"/>
      <c r="AP782" s="95"/>
      <c r="AQ782" s="73"/>
      <c r="AR782" s="73"/>
      <c r="AS782" s="95"/>
      <c r="AT782" s="95"/>
      <c r="AU782" s="73"/>
      <c r="AV782" s="73"/>
      <c r="AW782" s="95"/>
      <c r="AX782" s="95"/>
      <c r="AY782" s="73"/>
      <c r="AZ782" s="73"/>
      <c r="BA782" s="95"/>
      <c r="BB782" s="95"/>
      <c r="BC782" s="73"/>
      <c r="BD782" s="73"/>
      <c r="BE782" s="95"/>
      <c r="BF782" s="95"/>
      <c r="BG782" s="73"/>
      <c r="BH782" s="73"/>
      <c r="BI782" s="95"/>
      <c r="BJ782" s="95"/>
      <c r="BK782" s="73"/>
      <c r="BL782" s="73"/>
      <c r="BM782" s="95"/>
      <c r="BN782" s="95"/>
      <c r="BO782" s="73"/>
      <c r="BP782" s="73"/>
      <c r="BQ782" s="95"/>
      <c r="BR782" s="95"/>
      <c r="BS782" s="73"/>
      <c r="BT782" s="73"/>
      <c r="BU782" s="95"/>
      <c r="BV782" s="95"/>
      <c r="BW782" s="73"/>
      <c r="BX782" s="73"/>
      <c r="BY782" s="95"/>
      <c r="BZ782" s="95"/>
      <c r="CA782" s="73"/>
      <c r="CB782" s="73"/>
      <c r="CC782" s="95"/>
      <c r="CD782" s="9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9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23"/>
      <c r="I783" s="73"/>
      <c r="J783" s="73"/>
      <c r="K783" s="73"/>
      <c r="L783" s="73"/>
      <c r="M783" s="73"/>
      <c r="N783" s="73"/>
      <c r="O783" s="73"/>
      <c r="P783" s="73"/>
      <c r="Q783" s="73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73"/>
      <c r="AE783" s="73"/>
      <c r="AF783" s="73"/>
      <c r="AG783" s="95"/>
      <c r="AH783" s="95"/>
      <c r="AI783" s="73"/>
      <c r="AJ783" s="73"/>
      <c r="AK783" s="95"/>
      <c r="AL783" s="95"/>
      <c r="AM783" s="73"/>
      <c r="AN783" s="73"/>
      <c r="AO783" s="95"/>
      <c r="AP783" s="95"/>
      <c r="AQ783" s="73"/>
      <c r="AR783" s="73"/>
      <c r="AS783" s="95"/>
      <c r="AT783" s="95"/>
      <c r="AU783" s="73"/>
      <c r="AV783" s="73"/>
      <c r="AW783" s="95"/>
      <c r="AX783" s="95"/>
      <c r="AY783" s="73"/>
      <c r="AZ783" s="73"/>
      <c r="BA783" s="95"/>
      <c r="BB783" s="95"/>
      <c r="BC783" s="73"/>
      <c r="BD783" s="73"/>
      <c r="BE783" s="95"/>
      <c r="BF783" s="95"/>
      <c r="BG783" s="73"/>
      <c r="BH783" s="73"/>
      <c r="BI783" s="95"/>
      <c r="BJ783" s="95"/>
      <c r="BK783" s="73"/>
      <c r="BL783" s="73"/>
      <c r="BM783" s="95"/>
      <c r="BN783" s="95"/>
      <c r="BO783" s="73"/>
      <c r="BP783" s="73"/>
      <c r="BQ783" s="95"/>
      <c r="BR783" s="95"/>
      <c r="BS783" s="73"/>
      <c r="BT783" s="73"/>
      <c r="BU783" s="95"/>
      <c r="BV783" s="95"/>
      <c r="BW783" s="73"/>
      <c r="BX783" s="73"/>
      <c r="BY783" s="95"/>
      <c r="BZ783" s="95"/>
      <c r="CA783" s="73"/>
      <c r="CB783" s="73"/>
      <c r="CC783" s="95"/>
      <c r="CD783" s="9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9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23"/>
      <c r="I784" s="73"/>
      <c r="J784" s="73"/>
      <c r="K784" s="73"/>
      <c r="L784" s="73"/>
      <c r="M784" s="73"/>
      <c r="N784" s="73"/>
      <c r="O784" s="73"/>
      <c r="P784" s="73"/>
      <c r="Q784" s="73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73"/>
      <c r="AE784" s="73"/>
      <c r="AF784" s="73"/>
      <c r="AG784" s="95"/>
      <c r="AH784" s="95"/>
      <c r="AI784" s="73"/>
      <c r="AJ784" s="73"/>
      <c r="AK784" s="95"/>
      <c r="AL784" s="95"/>
      <c r="AM784" s="73"/>
      <c r="AN784" s="73"/>
      <c r="AO784" s="95"/>
      <c r="AP784" s="95"/>
      <c r="AQ784" s="73"/>
      <c r="AR784" s="73"/>
      <c r="AS784" s="95"/>
      <c r="AT784" s="95"/>
      <c r="AU784" s="73"/>
      <c r="AV784" s="73"/>
      <c r="AW784" s="95"/>
      <c r="AX784" s="95"/>
      <c r="AY784" s="73"/>
      <c r="AZ784" s="73"/>
      <c r="BA784" s="95"/>
      <c r="BB784" s="95"/>
      <c r="BC784" s="73"/>
      <c r="BD784" s="73"/>
      <c r="BE784" s="95"/>
      <c r="BF784" s="95"/>
      <c r="BG784" s="73"/>
      <c r="BH784" s="73"/>
      <c r="BI784" s="95"/>
      <c r="BJ784" s="95"/>
      <c r="BK784" s="73"/>
      <c r="BL784" s="73"/>
      <c r="BM784" s="95"/>
      <c r="BN784" s="95"/>
      <c r="BO784" s="73"/>
      <c r="BP784" s="73"/>
      <c r="BQ784" s="95"/>
      <c r="BR784" s="95"/>
      <c r="BS784" s="73"/>
      <c r="BT784" s="73"/>
      <c r="BU784" s="95"/>
      <c r="BV784" s="95"/>
      <c r="BW784" s="73"/>
      <c r="BX784" s="73"/>
      <c r="BY784" s="95"/>
      <c r="BZ784" s="95"/>
      <c r="CA784" s="73"/>
      <c r="CB784" s="73"/>
      <c r="CC784" s="95"/>
      <c r="CD784" s="9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9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23"/>
      <c r="I785" s="73"/>
      <c r="J785" s="73"/>
      <c r="K785" s="73"/>
      <c r="L785" s="73"/>
      <c r="M785" s="73"/>
      <c r="N785" s="73"/>
      <c r="O785" s="73"/>
      <c r="P785" s="73"/>
      <c r="Q785" s="73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73"/>
      <c r="AE785" s="73"/>
      <c r="AF785" s="73"/>
      <c r="AG785" s="95"/>
      <c r="AH785" s="95"/>
      <c r="AI785" s="73"/>
      <c r="AJ785" s="73"/>
      <c r="AK785" s="95"/>
      <c r="AL785" s="95"/>
      <c r="AM785" s="73"/>
      <c r="AN785" s="73"/>
      <c r="AO785" s="95"/>
      <c r="AP785" s="95"/>
      <c r="AQ785" s="73"/>
      <c r="AR785" s="73"/>
      <c r="AS785" s="95"/>
      <c r="AT785" s="95"/>
      <c r="AU785" s="73"/>
      <c r="AV785" s="73"/>
      <c r="AW785" s="95"/>
      <c r="AX785" s="95"/>
      <c r="AY785" s="73"/>
      <c r="AZ785" s="73"/>
      <c r="BA785" s="95"/>
      <c r="BB785" s="95"/>
      <c r="BC785" s="73"/>
      <c r="BD785" s="73"/>
      <c r="BE785" s="95"/>
      <c r="BF785" s="95"/>
      <c r="BG785" s="73"/>
      <c r="BH785" s="73"/>
      <c r="BI785" s="95"/>
      <c r="BJ785" s="95"/>
      <c r="BK785" s="73"/>
      <c r="BL785" s="73"/>
      <c r="BM785" s="95"/>
      <c r="BN785" s="95"/>
      <c r="BO785" s="73"/>
      <c r="BP785" s="73"/>
      <c r="BQ785" s="95"/>
      <c r="BR785" s="95"/>
      <c r="BS785" s="73"/>
      <c r="BT785" s="73"/>
      <c r="BU785" s="95"/>
      <c r="BV785" s="95"/>
      <c r="BW785" s="73"/>
      <c r="BX785" s="73"/>
      <c r="BY785" s="95"/>
      <c r="BZ785" s="95"/>
      <c r="CA785" s="73"/>
      <c r="CB785" s="73"/>
      <c r="CC785" s="95"/>
      <c r="CD785" s="9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9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23"/>
      <c r="I786" s="73"/>
      <c r="J786" s="73"/>
      <c r="K786" s="73"/>
      <c r="L786" s="73"/>
      <c r="M786" s="73"/>
      <c r="N786" s="73"/>
      <c r="O786" s="73"/>
      <c r="P786" s="73"/>
      <c r="Q786" s="73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73"/>
      <c r="AE786" s="73"/>
      <c r="AF786" s="73"/>
      <c r="AG786" s="95"/>
      <c r="AH786" s="95"/>
      <c r="AI786" s="73"/>
      <c r="AJ786" s="73"/>
      <c r="AK786" s="95"/>
      <c r="AL786" s="95"/>
      <c r="AM786" s="73"/>
      <c r="AN786" s="73"/>
      <c r="AO786" s="95"/>
      <c r="AP786" s="95"/>
      <c r="AQ786" s="73"/>
      <c r="AR786" s="73"/>
      <c r="AS786" s="95"/>
      <c r="AT786" s="95"/>
      <c r="AU786" s="73"/>
      <c r="AV786" s="73"/>
      <c r="AW786" s="95"/>
      <c r="AX786" s="95"/>
      <c r="AY786" s="73"/>
      <c r="AZ786" s="73"/>
      <c r="BA786" s="95"/>
      <c r="BB786" s="95"/>
      <c r="BC786" s="73"/>
      <c r="BD786" s="73"/>
      <c r="BE786" s="95"/>
      <c r="BF786" s="95"/>
      <c r="BG786" s="73"/>
      <c r="BH786" s="73"/>
      <c r="BI786" s="95"/>
      <c r="BJ786" s="95"/>
      <c r="BK786" s="73"/>
      <c r="BL786" s="73"/>
      <c r="BM786" s="95"/>
      <c r="BN786" s="95"/>
      <c r="BO786" s="73"/>
      <c r="BP786" s="73"/>
      <c r="BQ786" s="95"/>
      <c r="BR786" s="95"/>
      <c r="BS786" s="73"/>
      <c r="BT786" s="73"/>
      <c r="BU786" s="95"/>
      <c r="BV786" s="95"/>
      <c r="BW786" s="73"/>
      <c r="BX786" s="73"/>
      <c r="BY786" s="95"/>
      <c r="BZ786" s="95"/>
      <c r="CA786" s="73"/>
      <c r="CB786" s="73"/>
      <c r="CC786" s="95"/>
      <c r="CD786" s="9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9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23"/>
      <c r="I787" s="73"/>
      <c r="J787" s="73"/>
      <c r="K787" s="73"/>
      <c r="L787" s="73"/>
      <c r="M787" s="73"/>
      <c r="N787" s="73"/>
      <c r="O787" s="73"/>
      <c r="P787" s="73"/>
      <c r="Q787" s="73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73"/>
      <c r="AE787" s="73"/>
      <c r="AF787" s="73"/>
      <c r="AG787" s="95"/>
      <c r="AH787" s="95"/>
      <c r="AI787" s="73"/>
      <c r="AJ787" s="73"/>
      <c r="AK787" s="95"/>
      <c r="AL787" s="95"/>
      <c r="AM787" s="73"/>
      <c r="AN787" s="73"/>
      <c r="AO787" s="95"/>
      <c r="AP787" s="95"/>
      <c r="AQ787" s="73"/>
      <c r="AR787" s="73"/>
      <c r="AS787" s="95"/>
      <c r="AT787" s="95"/>
      <c r="AU787" s="73"/>
      <c r="AV787" s="73"/>
      <c r="AW787" s="95"/>
      <c r="AX787" s="95"/>
      <c r="AY787" s="73"/>
      <c r="AZ787" s="73"/>
      <c r="BA787" s="95"/>
      <c r="BB787" s="95"/>
      <c r="BC787" s="73"/>
      <c r="BD787" s="73"/>
      <c r="BE787" s="95"/>
      <c r="BF787" s="95"/>
      <c r="BG787" s="73"/>
      <c r="BH787" s="73"/>
      <c r="BI787" s="95"/>
      <c r="BJ787" s="95"/>
      <c r="BK787" s="73"/>
      <c r="BL787" s="73"/>
      <c r="BM787" s="95"/>
      <c r="BN787" s="95"/>
      <c r="BO787" s="73"/>
      <c r="BP787" s="73"/>
      <c r="BQ787" s="95"/>
      <c r="BR787" s="95"/>
      <c r="BS787" s="73"/>
      <c r="BT787" s="73"/>
      <c r="BU787" s="95"/>
      <c r="BV787" s="95"/>
      <c r="BW787" s="73"/>
      <c r="BX787" s="73"/>
      <c r="BY787" s="95"/>
      <c r="BZ787" s="95"/>
      <c r="CA787" s="73"/>
      <c r="CB787" s="73"/>
      <c r="CC787" s="95"/>
      <c r="CD787" s="9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9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23"/>
      <c r="I788" s="73"/>
      <c r="J788" s="73"/>
      <c r="K788" s="73"/>
      <c r="L788" s="73"/>
      <c r="M788" s="73"/>
      <c r="N788" s="73"/>
      <c r="O788" s="73"/>
      <c r="P788" s="73"/>
      <c r="Q788" s="73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73"/>
      <c r="AE788" s="73"/>
      <c r="AF788" s="73"/>
      <c r="AG788" s="95"/>
      <c r="AH788" s="95"/>
      <c r="AI788" s="73"/>
      <c r="AJ788" s="73"/>
      <c r="AK788" s="95"/>
      <c r="AL788" s="95"/>
      <c r="AM788" s="73"/>
      <c r="AN788" s="73"/>
      <c r="AO788" s="95"/>
      <c r="AP788" s="95"/>
      <c r="AQ788" s="73"/>
      <c r="AR788" s="73"/>
      <c r="AS788" s="95"/>
      <c r="AT788" s="95"/>
      <c r="AU788" s="73"/>
      <c r="AV788" s="73"/>
      <c r="AW788" s="95"/>
      <c r="AX788" s="95"/>
      <c r="AY788" s="73"/>
      <c r="AZ788" s="73"/>
      <c r="BA788" s="95"/>
      <c r="BB788" s="95"/>
      <c r="BC788" s="73"/>
      <c r="BD788" s="73"/>
      <c r="BE788" s="95"/>
      <c r="BF788" s="95"/>
      <c r="BG788" s="73"/>
      <c r="BH788" s="73"/>
      <c r="BI788" s="95"/>
      <c r="BJ788" s="95"/>
      <c r="BK788" s="73"/>
      <c r="BL788" s="73"/>
      <c r="BM788" s="95"/>
      <c r="BN788" s="95"/>
      <c r="BO788" s="73"/>
      <c r="BP788" s="73"/>
      <c r="BQ788" s="95"/>
      <c r="BR788" s="95"/>
      <c r="BS788" s="73"/>
      <c r="BT788" s="73"/>
      <c r="BU788" s="95"/>
      <c r="BV788" s="95"/>
      <c r="BW788" s="73"/>
      <c r="BX788" s="73"/>
      <c r="BY788" s="95"/>
      <c r="BZ788" s="95"/>
      <c r="CA788" s="73"/>
      <c r="CB788" s="73"/>
      <c r="CC788" s="95"/>
      <c r="CD788" s="9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9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2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73"/>
      <c r="AF789" s="73"/>
      <c r="AG789" s="73"/>
      <c r="AH789" s="95"/>
      <c r="AI789" s="95"/>
      <c r="AJ789" s="73"/>
      <c r="AK789" s="73"/>
      <c r="AL789" s="95"/>
      <c r="AM789" s="95"/>
      <c r="AN789" s="73"/>
      <c r="AO789" s="73"/>
      <c r="AP789" s="95"/>
      <c r="AQ789" s="95"/>
      <c r="AR789" s="73"/>
      <c r="AS789" s="73"/>
      <c r="AT789" s="95"/>
      <c r="AU789" s="95"/>
      <c r="AV789" s="73"/>
      <c r="AW789" s="73"/>
      <c r="AX789" s="95"/>
      <c r="AY789" s="95"/>
      <c r="AZ789" s="73"/>
      <c r="BA789" s="73"/>
      <c r="BB789" s="95"/>
      <c r="BC789" s="95"/>
      <c r="BD789" s="73"/>
      <c r="BE789" s="73"/>
      <c r="BF789" s="95"/>
      <c r="BG789" s="95"/>
      <c r="BH789" s="73"/>
      <c r="BI789" s="73"/>
      <c r="BJ789" s="95"/>
      <c r="BK789" s="95"/>
      <c r="BL789" s="73"/>
      <c r="BM789" s="73"/>
      <c r="BN789" s="95"/>
      <c r="BO789" s="95"/>
      <c r="BP789" s="73"/>
      <c r="BQ789" s="73"/>
      <c r="BR789" s="95"/>
      <c r="BS789" s="95"/>
      <c r="BT789" s="73"/>
      <c r="BU789" s="73"/>
      <c r="BV789" s="95"/>
      <c r="BW789" s="95"/>
      <c r="BX789" s="73"/>
      <c r="BY789" s="73"/>
      <c r="BZ789" s="95"/>
      <c r="CA789" s="95"/>
      <c r="CB789" s="73"/>
      <c r="CC789" s="73"/>
      <c r="CD789" s="95"/>
      <c r="CE789" s="9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9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2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73"/>
      <c r="AF790" s="73"/>
      <c r="AG790" s="73"/>
      <c r="AH790" s="95"/>
      <c r="AI790" s="95"/>
      <c r="AJ790" s="73"/>
      <c r="AK790" s="73"/>
      <c r="AL790" s="95"/>
      <c r="AM790" s="95"/>
      <c r="AN790" s="73"/>
      <c r="AO790" s="73"/>
      <c r="AP790" s="95"/>
      <c r="AQ790" s="95"/>
      <c r="AR790" s="73"/>
      <c r="AS790" s="73"/>
      <c r="AT790" s="95"/>
      <c r="AU790" s="95"/>
      <c r="AV790" s="73"/>
      <c r="AW790" s="73"/>
      <c r="AX790" s="95"/>
      <c r="AY790" s="95"/>
      <c r="AZ790" s="73"/>
      <c r="BA790" s="73"/>
      <c r="BB790" s="95"/>
      <c r="BC790" s="95"/>
      <c r="BD790" s="73"/>
      <c r="BE790" s="73"/>
      <c r="BF790" s="95"/>
      <c r="BG790" s="95"/>
      <c r="BH790" s="73"/>
      <c r="BI790" s="73"/>
      <c r="BJ790" s="95"/>
      <c r="BK790" s="95"/>
      <c r="BL790" s="73"/>
      <c r="BM790" s="73"/>
      <c r="BN790" s="95"/>
      <c r="BO790" s="95"/>
      <c r="BP790" s="73"/>
      <c r="BQ790" s="73"/>
      <c r="BR790" s="95"/>
      <c r="BS790" s="95"/>
      <c r="BT790" s="73"/>
      <c r="BU790" s="73"/>
      <c r="BV790" s="95"/>
      <c r="BW790" s="95"/>
      <c r="BX790" s="73"/>
      <c r="BY790" s="73"/>
      <c r="BZ790" s="95"/>
      <c r="CA790" s="95"/>
      <c r="CB790" s="73"/>
      <c r="CC790" s="73"/>
      <c r="CD790" s="95"/>
      <c r="CE790" s="9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9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2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73"/>
      <c r="AF791" s="73"/>
      <c r="AG791" s="73"/>
      <c r="AH791" s="95"/>
      <c r="AI791" s="95"/>
      <c r="AJ791" s="73"/>
      <c r="AK791" s="73"/>
      <c r="AL791" s="95"/>
      <c r="AM791" s="95"/>
      <c r="AN791" s="73"/>
      <c r="AO791" s="73"/>
      <c r="AP791" s="95"/>
      <c r="AQ791" s="95"/>
      <c r="AR791" s="73"/>
      <c r="AS791" s="73"/>
      <c r="AT791" s="95"/>
      <c r="AU791" s="95"/>
      <c r="AV791" s="73"/>
      <c r="AW791" s="73"/>
      <c r="AX791" s="95"/>
      <c r="AY791" s="95"/>
      <c r="AZ791" s="73"/>
      <c r="BA791" s="73"/>
      <c r="BB791" s="95"/>
      <c r="BC791" s="95"/>
      <c r="BD791" s="73"/>
      <c r="BE791" s="73"/>
      <c r="BF791" s="95"/>
      <c r="BG791" s="95"/>
      <c r="BH791" s="73"/>
      <c r="BI791" s="73"/>
      <c r="BJ791" s="95"/>
      <c r="BK791" s="95"/>
      <c r="BL791" s="73"/>
      <c r="BM791" s="73"/>
      <c r="BN791" s="95"/>
      <c r="BO791" s="95"/>
      <c r="BP791" s="73"/>
      <c r="BQ791" s="73"/>
      <c r="BR791" s="95"/>
      <c r="BS791" s="95"/>
      <c r="BT791" s="73"/>
      <c r="BU791" s="73"/>
      <c r="BV791" s="95"/>
      <c r="BW791" s="95"/>
      <c r="BX791" s="73"/>
      <c r="BY791" s="73"/>
      <c r="BZ791" s="95"/>
      <c r="CA791" s="95"/>
      <c r="CB791" s="73"/>
      <c r="CC791" s="73"/>
      <c r="CD791" s="95"/>
      <c r="CE791" s="9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9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2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73"/>
      <c r="AF792" s="73"/>
      <c r="AG792" s="73"/>
      <c r="AH792" s="95"/>
      <c r="AI792" s="95"/>
      <c r="AJ792" s="73"/>
      <c r="AK792" s="73"/>
      <c r="AL792" s="95"/>
      <c r="AM792" s="95"/>
      <c r="AN792" s="73"/>
      <c r="AO792" s="73"/>
      <c r="AP792" s="95"/>
      <c r="AQ792" s="95"/>
      <c r="AR792" s="73"/>
      <c r="AS792" s="73"/>
      <c r="AT792" s="95"/>
      <c r="AU792" s="95"/>
      <c r="AV792" s="73"/>
      <c r="AW792" s="73"/>
      <c r="AX792" s="95"/>
      <c r="AY792" s="95"/>
      <c r="AZ792" s="73"/>
      <c r="BA792" s="73"/>
      <c r="BB792" s="95"/>
      <c r="BC792" s="95"/>
      <c r="BD792" s="73"/>
      <c r="BE792" s="73"/>
      <c r="BF792" s="95"/>
      <c r="BG792" s="95"/>
      <c r="BH792" s="73"/>
      <c r="BI792" s="73"/>
      <c r="BJ792" s="95"/>
      <c r="BK792" s="95"/>
      <c r="BL792" s="73"/>
      <c r="BM792" s="73"/>
      <c r="BN792" s="95"/>
      <c r="BO792" s="95"/>
      <c r="BP792" s="73"/>
      <c r="BQ792" s="73"/>
      <c r="BR792" s="95"/>
      <c r="BS792" s="95"/>
      <c r="BT792" s="73"/>
      <c r="BU792" s="73"/>
      <c r="BV792" s="95"/>
      <c r="BW792" s="95"/>
      <c r="BX792" s="73"/>
      <c r="BY792" s="73"/>
      <c r="BZ792" s="95"/>
      <c r="CA792" s="95"/>
      <c r="CB792" s="73"/>
      <c r="CC792" s="73"/>
      <c r="CD792" s="95"/>
      <c r="CE792" s="9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9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2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73"/>
      <c r="AF793" s="73"/>
      <c r="AG793" s="73"/>
      <c r="AH793" s="95"/>
      <c r="AI793" s="95"/>
      <c r="AJ793" s="73"/>
      <c r="AK793" s="73"/>
      <c r="AL793" s="95"/>
      <c r="AM793" s="95"/>
      <c r="AN793" s="73"/>
      <c r="AO793" s="73"/>
      <c r="AP793" s="95"/>
      <c r="AQ793" s="95"/>
      <c r="AR793" s="73"/>
      <c r="AS793" s="73"/>
      <c r="AT793" s="95"/>
      <c r="AU793" s="95"/>
      <c r="AV793" s="73"/>
      <c r="AW793" s="73"/>
      <c r="AX793" s="95"/>
      <c r="AY793" s="95"/>
      <c r="AZ793" s="73"/>
      <c r="BA793" s="73"/>
      <c r="BB793" s="95"/>
      <c r="BC793" s="95"/>
      <c r="BD793" s="73"/>
      <c r="BE793" s="73"/>
      <c r="BF793" s="95"/>
      <c r="BG793" s="95"/>
      <c r="BH793" s="73"/>
      <c r="BI793" s="73"/>
      <c r="BJ793" s="95"/>
      <c r="BK793" s="95"/>
      <c r="BL793" s="73"/>
      <c r="BM793" s="73"/>
      <c r="BN793" s="95"/>
      <c r="BO793" s="95"/>
      <c r="BP793" s="73"/>
      <c r="BQ793" s="73"/>
      <c r="BR793" s="95"/>
      <c r="BS793" s="95"/>
      <c r="BT793" s="73"/>
      <c r="BU793" s="73"/>
      <c r="BV793" s="95"/>
      <c r="BW793" s="95"/>
      <c r="BX793" s="73"/>
      <c r="BY793" s="73"/>
      <c r="BZ793" s="95"/>
      <c r="CA793" s="95"/>
      <c r="CB793" s="73"/>
      <c r="CC793" s="73"/>
      <c r="CD793" s="95"/>
      <c r="CE793" s="9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9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2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73"/>
      <c r="AF794" s="73"/>
      <c r="AG794" s="73"/>
      <c r="AH794" s="95"/>
      <c r="AI794" s="95"/>
      <c r="AJ794" s="73"/>
      <c r="AK794" s="73"/>
      <c r="AL794" s="95"/>
      <c r="AM794" s="95"/>
      <c r="AN794" s="73"/>
      <c r="AO794" s="73"/>
      <c r="AP794" s="95"/>
      <c r="AQ794" s="95"/>
      <c r="AR794" s="73"/>
      <c r="AS794" s="73"/>
      <c r="AT794" s="95"/>
      <c r="AU794" s="95"/>
      <c r="AV794" s="73"/>
      <c r="AW794" s="73"/>
      <c r="AX794" s="95"/>
      <c r="AY794" s="95"/>
      <c r="AZ794" s="73"/>
      <c r="BA794" s="73"/>
      <c r="BB794" s="95"/>
      <c r="BC794" s="95"/>
      <c r="BD794" s="73"/>
      <c r="BE794" s="73"/>
      <c r="BF794" s="95"/>
      <c r="BG794" s="95"/>
      <c r="BH794" s="73"/>
      <c r="BI794" s="73"/>
      <c r="BJ794" s="95"/>
      <c r="BK794" s="95"/>
      <c r="BL794" s="73"/>
      <c r="BM794" s="73"/>
      <c r="BN794" s="95"/>
      <c r="BO794" s="95"/>
      <c r="BP794" s="73"/>
      <c r="BQ794" s="73"/>
      <c r="BR794" s="95"/>
      <c r="BS794" s="95"/>
      <c r="BT794" s="73"/>
      <c r="BU794" s="73"/>
      <c r="BV794" s="95"/>
      <c r="BW794" s="95"/>
      <c r="BX794" s="73"/>
      <c r="BY794" s="73"/>
      <c r="BZ794" s="95"/>
      <c r="CA794" s="95"/>
      <c r="CB794" s="73"/>
      <c r="CC794" s="73"/>
      <c r="CD794" s="95"/>
      <c r="CE794" s="9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9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2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73"/>
      <c r="AF795" s="73"/>
      <c r="AG795" s="73"/>
      <c r="AH795" s="95"/>
      <c r="AI795" s="95"/>
      <c r="AJ795" s="73"/>
      <c r="AK795" s="73"/>
      <c r="AL795" s="95"/>
      <c r="AM795" s="95"/>
      <c r="AN795" s="73"/>
      <c r="AO795" s="73"/>
      <c r="AP795" s="95"/>
      <c r="AQ795" s="95"/>
      <c r="AR795" s="73"/>
      <c r="AS795" s="73"/>
      <c r="AT795" s="95"/>
      <c r="AU795" s="95"/>
      <c r="AV795" s="73"/>
      <c r="AW795" s="73"/>
      <c r="AX795" s="95"/>
      <c r="AY795" s="95"/>
      <c r="AZ795" s="73"/>
      <c r="BA795" s="73"/>
      <c r="BB795" s="95"/>
      <c r="BC795" s="95"/>
      <c r="BD795" s="73"/>
      <c r="BE795" s="73"/>
      <c r="BF795" s="95"/>
      <c r="BG795" s="95"/>
      <c r="BH795" s="73"/>
      <c r="BI795" s="73"/>
      <c r="BJ795" s="95"/>
      <c r="BK795" s="95"/>
      <c r="BL795" s="73"/>
      <c r="BM795" s="73"/>
      <c r="BN795" s="95"/>
      <c r="BO795" s="95"/>
      <c r="BP795" s="73"/>
      <c r="BQ795" s="73"/>
      <c r="BR795" s="95"/>
      <c r="BS795" s="95"/>
      <c r="BT795" s="73"/>
      <c r="BU795" s="73"/>
      <c r="BV795" s="95"/>
      <c r="BW795" s="95"/>
      <c r="BX795" s="73"/>
      <c r="BY795" s="73"/>
      <c r="BZ795" s="95"/>
      <c r="CA795" s="95"/>
      <c r="CB795" s="73"/>
      <c r="CC795" s="73"/>
      <c r="CD795" s="95"/>
      <c r="CE795" s="9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9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2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73"/>
      <c r="AF796" s="73"/>
      <c r="AG796" s="73"/>
      <c r="AH796" s="95"/>
      <c r="AI796" s="95"/>
      <c r="AJ796" s="73"/>
      <c r="AK796" s="73"/>
      <c r="AL796" s="95"/>
      <c r="AM796" s="95"/>
      <c r="AN796" s="73"/>
      <c r="AO796" s="73"/>
      <c r="AP796" s="95"/>
      <c r="AQ796" s="95"/>
      <c r="AR796" s="73"/>
      <c r="AS796" s="73"/>
      <c r="AT796" s="95"/>
      <c r="AU796" s="95"/>
      <c r="AV796" s="73"/>
      <c r="AW796" s="73"/>
      <c r="AX796" s="95"/>
      <c r="AY796" s="95"/>
      <c r="AZ796" s="73"/>
      <c r="BA796" s="73"/>
      <c r="BB796" s="95"/>
      <c r="BC796" s="95"/>
      <c r="BD796" s="73"/>
      <c r="BE796" s="73"/>
      <c r="BF796" s="95"/>
      <c r="BG796" s="95"/>
      <c r="BH796" s="73"/>
      <c r="BI796" s="73"/>
      <c r="BJ796" s="95"/>
      <c r="BK796" s="95"/>
      <c r="BL796" s="73"/>
      <c r="BM796" s="73"/>
      <c r="BN796" s="95"/>
      <c r="BO796" s="95"/>
      <c r="BP796" s="73"/>
      <c r="BQ796" s="73"/>
      <c r="BR796" s="95"/>
      <c r="BS796" s="95"/>
      <c r="BT796" s="73"/>
      <c r="BU796" s="73"/>
      <c r="BV796" s="95"/>
      <c r="BW796" s="95"/>
      <c r="BX796" s="73"/>
      <c r="BY796" s="73"/>
      <c r="BZ796" s="95"/>
      <c r="CA796" s="95"/>
      <c r="CB796" s="73"/>
      <c r="CC796" s="73"/>
      <c r="CD796" s="95"/>
      <c r="CE796" s="9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9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2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73"/>
      <c r="AF797" s="73"/>
      <c r="AG797" s="73"/>
      <c r="AH797" s="95"/>
      <c r="AI797" s="95"/>
      <c r="AJ797" s="73"/>
      <c r="AK797" s="73"/>
      <c r="AL797" s="95"/>
      <c r="AM797" s="95"/>
      <c r="AN797" s="73"/>
      <c r="AO797" s="73"/>
      <c r="AP797" s="95"/>
      <c r="AQ797" s="95"/>
      <c r="AR797" s="73"/>
      <c r="AS797" s="73"/>
      <c r="AT797" s="95"/>
      <c r="AU797" s="95"/>
      <c r="AV797" s="73"/>
      <c r="AW797" s="73"/>
      <c r="AX797" s="95"/>
      <c r="AY797" s="95"/>
      <c r="AZ797" s="73"/>
      <c r="BA797" s="73"/>
      <c r="BB797" s="95"/>
      <c r="BC797" s="95"/>
      <c r="BD797" s="73"/>
      <c r="BE797" s="73"/>
      <c r="BF797" s="95"/>
      <c r="BG797" s="95"/>
      <c r="BH797" s="73"/>
      <c r="BI797" s="73"/>
      <c r="BJ797" s="95"/>
      <c r="BK797" s="95"/>
      <c r="BL797" s="73"/>
      <c r="BM797" s="73"/>
      <c r="BN797" s="95"/>
      <c r="BO797" s="95"/>
      <c r="BP797" s="73"/>
      <c r="BQ797" s="73"/>
      <c r="BR797" s="95"/>
      <c r="BS797" s="95"/>
      <c r="BT797" s="73"/>
      <c r="BU797" s="73"/>
      <c r="BV797" s="95"/>
      <c r="BW797" s="95"/>
      <c r="BX797" s="73"/>
      <c r="BY797" s="73"/>
      <c r="BZ797" s="95"/>
      <c r="CA797" s="95"/>
      <c r="CB797" s="73"/>
      <c r="CC797" s="73"/>
      <c r="CD797" s="95"/>
      <c r="CE797" s="9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9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2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73"/>
      <c r="AF798" s="73"/>
      <c r="AG798" s="73"/>
      <c r="AH798" s="95"/>
      <c r="AI798" s="95"/>
      <c r="AJ798" s="73"/>
      <c r="AK798" s="73"/>
      <c r="AL798" s="95"/>
      <c r="AM798" s="95"/>
      <c r="AN798" s="73"/>
      <c r="AO798" s="73"/>
      <c r="AP798" s="95"/>
      <c r="AQ798" s="95"/>
      <c r="AR798" s="73"/>
      <c r="AS798" s="73"/>
      <c r="AT798" s="95"/>
      <c r="AU798" s="95"/>
      <c r="AV798" s="73"/>
      <c r="AW798" s="73"/>
      <c r="AX798" s="95"/>
      <c r="AY798" s="95"/>
      <c r="AZ798" s="73"/>
      <c r="BA798" s="73"/>
      <c r="BB798" s="95"/>
      <c r="BC798" s="95"/>
      <c r="BD798" s="73"/>
      <c r="BE798" s="73"/>
      <c r="BF798" s="95"/>
      <c r="BG798" s="95"/>
      <c r="BH798" s="73"/>
      <c r="BI798" s="73"/>
      <c r="BJ798" s="95"/>
      <c r="BK798" s="95"/>
      <c r="BL798" s="73"/>
      <c r="BM798" s="73"/>
      <c r="BN798" s="95"/>
      <c r="BO798" s="95"/>
      <c r="BP798" s="73"/>
      <c r="BQ798" s="73"/>
      <c r="BR798" s="95"/>
      <c r="BS798" s="95"/>
      <c r="BT798" s="73"/>
      <c r="BU798" s="73"/>
      <c r="BV798" s="95"/>
      <c r="BW798" s="95"/>
      <c r="BX798" s="73"/>
      <c r="BY798" s="73"/>
      <c r="BZ798" s="95"/>
      <c r="CA798" s="95"/>
      <c r="CB798" s="73"/>
      <c r="CC798" s="73"/>
      <c r="CD798" s="95"/>
      <c r="CE798" s="9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9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2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73"/>
      <c r="AF799" s="73"/>
      <c r="AG799" s="73"/>
      <c r="AH799" s="95"/>
      <c r="AI799" s="95"/>
      <c r="AJ799" s="73"/>
      <c r="AK799" s="73"/>
      <c r="AL799" s="95"/>
      <c r="AM799" s="95"/>
      <c r="AN799" s="73"/>
      <c r="AO799" s="73"/>
      <c r="AP799" s="95"/>
      <c r="AQ799" s="95"/>
      <c r="AR799" s="73"/>
      <c r="AS799" s="73"/>
      <c r="AT799" s="95"/>
      <c r="AU799" s="95"/>
      <c r="AV799" s="73"/>
      <c r="AW799" s="73"/>
      <c r="AX799" s="95"/>
      <c r="AY799" s="95"/>
      <c r="AZ799" s="73"/>
      <c r="BA799" s="73"/>
      <c r="BB799" s="95"/>
      <c r="BC799" s="95"/>
      <c r="BD799" s="73"/>
      <c r="BE799" s="73"/>
      <c r="BF799" s="95"/>
      <c r="BG799" s="95"/>
      <c r="BH799" s="73"/>
      <c r="BI799" s="73"/>
      <c r="BJ799" s="95"/>
      <c r="BK799" s="95"/>
      <c r="BL799" s="73"/>
      <c r="BM799" s="73"/>
      <c r="BN799" s="95"/>
      <c r="BO799" s="95"/>
      <c r="BP799" s="73"/>
      <c r="BQ799" s="73"/>
      <c r="BR799" s="95"/>
      <c r="BS799" s="95"/>
      <c r="BT799" s="73"/>
      <c r="BU799" s="73"/>
      <c r="BV799" s="95"/>
      <c r="BW799" s="95"/>
      <c r="BX799" s="73"/>
      <c r="BY799" s="73"/>
      <c r="BZ799" s="95"/>
      <c r="CA799" s="95"/>
      <c r="CB799" s="73"/>
      <c r="CC799" s="73"/>
      <c r="CD799" s="95"/>
      <c r="CE799" s="9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9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2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73"/>
      <c r="AF800" s="73"/>
      <c r="AG800" s="73"/>
      <c r="AH800" s="95"/>
      <c r="AI800" s="95"/>
      <c r="AJ800" s="73"/>
      <c r="AK800" s="73"/>
      <c r="AL800" s="95"/>
      <c r="AM800" s="95"/>
      <c r="AN800" s="73"/>
      <c r="AO800" s="73"/>
      <c r="AP800" s="95"/>
      <c r="AQ800" s="95"/>
      <c r="AR800" s="73"/>
      <c r="AS800" s="73"/>
      <c r="AT800" s="95"/>
      <c r="AU800" s="95"/>
      <c r="AV800" s="73"/>
      <c r="AW800" s="73"/>
      <c r="AX800" s="95"/>
      <c r="AY800" s="95"/>
      <c r="AZ800" s="73"/>
      <c r="BA800" s="73"/>
      <c r="BB800" s="95"/>
      <c r="BC800" s="95"/>
      <c r="BD800" s="73"/>
      <c r="BE800" s="73"/>
      <c r="BF800" s="95"/>
      <c r="BG800" s="95"/>
      <c r="BH800" s="73"/>
      <c r="BI800" s="73"/>
      <c r="BJ800" s="95"/>
      <c r="BK800" s="95"/>
      <c r="BL800" s="73"/>
      <c r="BM800" s="73"/>
      <c r="BN800" s="95"/>
      <c r="BO800" s="95"/>
      <c r="BP800" s="73"/>
      <c r="BQ800" s="73"/>
      <c r="BR800" s="95"/>
      <c r="BS800" s="95"/>
      <c r="BT800" s="73"/>
      <c r="BU800" s="73"/>
      <c r="BV800" s="95"/>
      <c r="BW800" s="95"/>
      <c r="BX800" s="73"/>
      <c r="BY800" s="73"/>
      <c r="BZ800" s="95"/>
      <c r="CA800" s="95"/>
      <c r="CB800" s="73"/>
      <c r="CC800" s="73"/>
      <c r="CD800" s="95"/>
      <c r="CE800" s="9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9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2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73"/>
      <c r="AF801" s="73"/>
      <c r="AG801" s="73"/>
      <c r="AH801" s="95"/>
      <c r="AI801" s="95"/>
      <c r="AJ801" s="73"/>
      <c r="AK801" s="73"/>
      <c r="AL801" s="95"/>
      <c r="AM801" s="95"/>
      <c r="AN801" s="73"/>
      <c r="AO801" s="73"/>
      <c r="AP801" s="95"/>
      <c r="AQ801" s="95"/>
      <c r="AR801" s="73"/>
      <c r="AS801" s="73"/>
      <c r="AT801" s="95"/>
      <c r="AU801" s="95"/>
      <c r="AV801" s="73"/>
      <c r="AW801" s="73"/>
      <c r="AX801" s="95"/>
      <c r="AY801" s="95"/>
      <c r="AZ801" s="73"/>
      <c r="BA801" s="73"/>
      <c r="BB801" s="95"/>
      <c r="BC801" s="95"/>
      <c r="BD801" s="73"/>
      <c r="BE801" s="73"/>
      <c r="BF801" s="95"/>
      <c r="BG801" s="95"/>
      <c r="BH801" s="73"/>
      <c r="BI801" s="73"/>
      <c r="BJ801" s="95"/>
      <c r="BK801" s="95"/>
      <c r="BL801" s="73"/>
      <c r="BM801" s="73"/>
      <c r="BN801" s="95"/>
      <c r="BO801" s="95"/>
      <c r="BP801" s="73"/>
      <c r="BQ801" s="73"/>
      <c r="BR801" s="95"/>
      <c r="BS801" s="95"/>
      <c r="BT801" s="73"/>
      <c r="BU801" s="73"/>
      <c r="BV801" s="95"/>
      <c r="BW801" s="95"/>
      <c r="BX801" s="73"/>
      <c r="BY801" s="73"/>
      <c r="BZ801" s="95"/>
      <c r="CA801" s="95"/>
      <c r="CB801" s="73"/>
      <c r="CC801" s="73"/>
      <c r="CD801" s="95"/>
      <c r="CE801" s="9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9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2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73"/>
      <c r="AF802" s="73"/>
      <c r="AG802" s="73"/>
      <c r="AH802" s="95"/>
      <c r="AI802" s="95"/>
      <c r="AJ802" s="73"/>
      <c r="AK802" s="73"/>
      <c r="AL802" s="95"/>
      <c r="AM802" s="95"/>
      <c r="AN802" s="73"/>
      <c r="AO802" s="73"/>
      <c r="AP802" s="95"/>
      <c r="AQ802" s="95"/>
      <c r="AR802" s="73"/>
      <c r="AS802" s="73"/>
      <c r="AT802" s="95"/>
      <c r="AU802" s="95"/>
      <c r="AV802" s="73"/>
      <c r="AW802" s="73"/>
      <c r="AX802" s="95"/>
      <c r="AY802" s="95"/>
      <c r="AZ802" s="73"/>
      <c r="BA802" s="73"/>
      <c r="BB802" s="95"/>
      <c r="BC802" s="95"/>
      <c r="BD802" s="73"/>
      <c r="BE802" s="73"/>
      <c r="BF802" s="95"/>
      <c r="BG802" s="95"/>
      <c r="BH802" s="73"/>
      <c r="BI802" s="73"/>
      <c r="BJ802" s="95"/>
      <c r="BK802" s="95"/>
      <c r="BL802" s="73"/>
      <c r="BM802" s="73"/>
      <c r="BN802" s="95"/>
      <c r="BO802" s="95"/>
      <c r="BP802" s="73"/>
      <c r="BQ802" s="73"/>
      <c r="BR802" s="95"/>
      <c r="BS802" s="95"/>
      <c r="BT802" s="73"/>
      <c r="BU802" s="73"/>
      <c r="BV802" s="95"/>
      <c r="BW802" s="95"/>
      <c r="BX802" s="73"/>
      <c r="BY802" s="73"/>
      <c r="BZ802" s="95"/>
      <c r="CA802" s="95"/>
      <c r="CB802" s="73"/>
      <c r="CC802" s="73"/>
      <c r="CD802" s="95"/>
      <c r="CE802" s="9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9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2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73"/>
      <c r="AF803" s="73"/>
      <c r="AG803" s="73"/>
      <c r="AH803" s="95"/>
      <c r="AI803" s="95"/>
      <c r="AJ803" s="73"/>
      <c r="AK803" s="73"/>
      <c r="AL803" s="95"/>
      <c r="AM803" s="95"/>
      <c r="AN803" s="73"/>
      <c r="AO803" s="73"/>
      <c r="AP803" s="95"/>
      <c r="AQ803" s="95"/>
      <c r="AR803" s="73"/>
      <c r="AS803" s="73"/>
      <c r="AT803" s="95"/>
      <c r="AU803" s="95"/>
      <c r="AV803" s="73"/>
      <c r="AW803" s="73"/>
      <c r="AX803" s="95"/>
      <c r="AY803" s="95"/>
      <c r="AZ803" s="73"/>
      <c r="BA803" s="73"/>
      <c r="BB803" s="95"/>
      <c r="BC803" s="95"/>
      <c r="BD803" s="73"/>
      <c r="BE803" s="73"/>
      <c r="BF803" s="95"/>
      <c r="BG803" s="95"/>
      <c r="BH803" s="73"/>
      <c r="BI803" s="73"/>
      <c r="BJ803" s="95"/>
      <c r="BK803" s="95"/>
      <c r="BL803" s="73"/>
      <c r="BM803" s="73"/>
      <c r="BN803" s="95"/>
      <c r="BO803" s="95"/>
      <c r="BP803" s="73"/>
      <c r="BQ803" s="73"/>
      <c r="BR803" s="95"/>
      <c r="BS803" s="95"/>
      <c r="BT803" s="73"/>
      <c r="BU803" s="73"/>
      <c r="BV803" s="95"/>
      <c r="BW803" s="95"/>
      <c r="BX803" s="73"/>
      <c r="BY803" s="73"/>
      <c r="BZ803" s="95"/>
      <c r="CA803" s="95"/>
      <c r="CB803" s="73"/>
      <c r="CC803" s="73"/>
      <c r="CD803" s="95"/>
      <c r="CE803" s="9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9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2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73"/>
      <c r="AF804" s="73"/>
      <c r="AG804" s="73"/>
      <c r="AH804" s="95"/>
      <c r="AI804" s="95"/>
      <c r="AJ804" s="73"/>
      <c r="AK804" s="73"/>
      <c r="AL804" s="95"/>
      <c r="AM804" s="95"/>
      <c r="AN804" s="73"/>
      <c r="AO804" s="73"/>
      <c r="AP804" s="95"/>
      <c r="AQ804" s="95"/>
      <c r="AR804" s="73"/>
      <c r="AS804" s="73"/>
      <c r="AT804" s="95"/>
      <c r="AU804" s="95"/>
      <c r="AV804" s="73"/>
      <c r="AW804" s="73"/>
      <c r="AX804" s="95"/>
      <c r="AY804" s="95"/>
      <c r="AZ804" s="73"/>
      <c r="BA804" s="73"/>
      <c r="BB804" s="95"/>
      <c r="BC804" s="95"/>
      <c r="BD804" s="73"/>
      <c r="BE804" s="73"/>
      <c r="BF804" s="95"/>
      <c r="BG804" s="95"/>
      <c r="BH804" s="73"/>
      <c r="BI804" s="73"/>
      <c r="BJ804" s="95"/>
      <c r="BK804" s="95"/>
      <c r="BL804" s="73"/>
      <c r="BM804" s="73"/>
      <c r="BN804" s="95"/>
      <c r="BO804" s="95"/>
      <c r="BP804" s="73"/>
      <c r="BQ804" s="73"/>
      <c r="BR804" s="95"/>
      <c r="BS804" s="95"/>
      <c r="BT804" s="73"/>
      <c r="BU804" s="73"/>
      <c r="BV804" s="95"/>
      <c r="BW804" s="95"/>
      <c r="BX804" s="73"/>
      <c r="BY804" s="73"/>
      <c r="BZ804" s="95"/>
      <c r="CA804" s="95"/>
      <c r="CB804" s="73"/>
      <c r="CC804" s="73"/>
      <c r="CD804" s="95"/>
      <c r="CE804" s="9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9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2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73"/>
      <c r="AF805" s="73"/>
      <c r="AG805" s="73"/>
      <c r="AH805" s="95"/>
      <c r="AI805" s="95"/>
      <c r="AJ805" s="73"/>
      <c r="AK805" s="73"/>
      <c r="AL805" s="95"/>
      <c r="AM805" s="95"/>
      <c r="AN805" s="73"/>
      <c r="AO805" s="73"/>
      <c r="AP805" s="95"/>
      <c r="AQ805" s="95"/>
      <c r="AR805" s="73"/>
      <c r="AS805" s="73"/>
      <c r="AT805" s="95"/>
      <c r="AU805" s="95"/>
      <c r="AV805" s="73"/>
      <c r="AW805" s="73"/>
      <c r="AX805" s="95"/>
      <c r="AY805" s="95"/>
      <c r="AZ805" s="73"/>
      <c r="BA805" s="73"/>
      <c r="BB805" s="95"/>
      <c r="BC805" s="95"/>
      <c r="BD805" s="73"/>
      <c r="BE805" s="73"/>
      <c r="BF805" s="95"/>
      <c r="BG805" s="95"/>
      <c r="BH805" s="73"/>
      <c r="BI805" s="73"/>
      <c r="BJ805" s="95"/>
      <c r="BK805" s="95"/>
      <c r="BL805" s="73"/>
      <c r="BM805" s="73"/>
      <c r="BN805" s="95"/>
      <c r="BO805" s="95"/>
      <c r="BP805" s="73"/>
      <c r="BQ805" s="73"/>
      <c r="BR805" s="95"/>
      <c r="BS805" s="95"/>
      <c r="BT805" s="73"/>
      <c r="BU805" s="73"/>
      <c r="BV805" s="95"/>
      <c r="BW805" s="95"/>
      <c r="BX805" s="73"/>
      <c r="BY805" s="73"/>
      <c r="BZ805" s="95"/>
      <c r="CA805" s="95"/>
      <c r="CB805" s="73"/>
      <c r="CC805" s="73"/>
      <c r="CD805" s="95"/>
      <c r="CE805" s="9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9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2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73"/>
      <c r="AF806" s="73"/>
      <c r="AG806" s="73"/>
      <c r="AH806" s="95"/>
      <c r="AI806" s="95"/>
      <c r="AJ806" s="73"/>
      <c r="AK806" s="73"/>
      <c r="AL806" s="95"/>
      <c r="AM806" s="95"/>
      <c r="AN806" s="73"/>
      <c r="AO806" s="73"/>
      <c r="AP806" s="95"/>
      <c r="AQ806" s="95"/>
      <c r="AR806" s="73"/>
      <c r="AS806" s="73"/>
      <c r="AT806" s="95"/>
      <c r="AU806" s="95"/>
      <c r="AV806" s="73"/>
      <c r="AW806" s="73"/>
      <c r="AX806" s="95"/>
      <c r="AY806" s="95"/>
      <c r="AZ806" s="73"/>
      <c r="BA806" s="73"/>
      <c r="BB806" s="95"/>
      <c r="BC806" s="95"/>
      <c r="BD806" s="73"/>
      <c r="BE806" s="73"/>
      <c r="BF806" s="95"/>
      <c r="BG806" s="95"/>
      <c r="BH806" s="73"/>
      <c r="BI806" s="73"/>
      <c r="BJ806" s="95"/>
      <c r="BK806" s="95"/>
      <c r="BL806" s="73"/>
      <c r="BM806" s="73"/>
      <c r="BN806" s="95"/>
      <c r="BO806" s="95"/>
      <c r="BP806" s="73"/>
      <c r="BQ806" s="73"/>
      <c r="BR806" s="95"/>
      <c r="BS806" s="95"/>
      <c r="BT806" s="73"/>
      <c r="BU806" s="73"/>
      <c r="BV806" s="95"/>
      <c r="BW806" s="95"/>
      <c r="BX806" s="73"/>
      <c r="BY806" s="73"/>
      <c r="BZ806" s="95"/>
      <c r="CA806" s="95"/>
      <c r="CB806" s="73"/>
      <c r="CC806" s="73"/>
      <c r="CD806" s="95"/>
      <c r="CE806" s="9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9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2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73"/>
      <c r="AF807" s="73"/>
      <c r="AG807" s="73"/>
      <c r="AH807" s="95"/>
      <c r="AI807" s="95"/>
      <c r="AJ807" s="73"/>
      <c r="AK807" s="73"/>
      <c r="AL807" s="95"/>
      <c r="AM807" s="95"/>
      <c r="AN807" s="73"/>
      <c r="AO807" s="73"/>
      <c r="AP807" s="95"/>
      <c r="AQ807" s="95"/>
      <c r="AR807" s="73"/>
      <c r="AS807" s="73"/>
      <c r="AT807" s="95"/>
      <c r="AU807" s="95"/>
      <c r="AV807" s="73"/>
      <c r="AW807" s="73"/>
      <c r="AX807" s="95"/>
      <c r="AY807" s="95"/>
      <c r="AZ807" s="73"/>
      <c r="BA807" s="73"/>
      <c r="BB807" s="95"/>
      <c r="BC807" s="95"/>
      <c r="BD807" s="73"/>
      <c r="BE807" s="73"/>
      <c r="BF807" s="95"/>
      <c r="BG807" s="95"/>
      <c r="BH807" s="73"/>
      <c r="BI807" s="73"/>
      <c r="BJ807" s="95"/>
      <c r="BK807" s="95"/>
      <c r="BL807" s="73"/>
      <c r="BM807" s="73"/>
      <c r="BN807" s="95"/>
      <c r="BO807" s="95"/>
      <c r="BP807" s="73"/>
      <c r="BQ807" s="73"/>
      <c r="BR807" s="95"/>
      <c r="BS807" s="95"/>
      <c r="BT807" s="73"/>
      <c r="BU807" s="73"/>
      <c r="BV807" s="95"/>
      <c r="BW807" s="95"/>
      <c r="BX807" s="73"/>
      <c r="BY807" s="73"/>
      <c r="BZ807" s="95"/>
      <c r="CA807" s="95"/>
      <c r="CB807" s="73"/>
      <c r="CC807" s="73"/>
      <c r="CD807" s="95"/>
      <c r="CE807" s="9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9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2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73"/>
      <c r="AF808" s="73"/>
      <c r="AG808" s="73"/>
      <c r="AH808" s="95"/>
      <c r="AI808" s="95"/>
      <c r="AJ808" s="73"/>
      <c r="AK808" s="73"/>
      <c r="AL808" s="95"/>
      <c r="AM808" s="95"/>
      <c r="AN808" s="73"/>
      <c r="AO808" s="73"/>
      <c r="AP808" s="95"/>
      <c r="AQ808" s="95"/>
      <c r="AR808" s="73"/>
      <c r="AS808" s="73"/>
      <c r="AT808" s="95"/>
      <c r="AU808" s="95"/>
      <c r="AV808" s="73"/>
      <c r="AW808" s="73"/>
      <c r="AX808" s="95"/>
      <c r="AY808" s="95"/>
      <c r="AZ808" s="73"/>
      <c r="BA808" s="73"/>
      <c r="BB808" s="95"/>
      <c r="BC808" s="95"/>
      <c r="BD808" s="73"/>
      <c r="BE808" s="73"/>
      <c r="BF808" s="95"/>
      <c r="BG808" s="95"/>
      <c r="BH808" s="73"/>
      <c r="BI808" s="73"/>
      <c r="BJ808" s="95"/>
      <c r="BK808" s="95"/>
      <c r="BL808" s="73"/>
      <c r="BM808" s="73"/>
      <c r="BN808" s="95"/>
      <c r="BO808" s="95"/>
      <c r="BP808" s="73"/>
      <c r="BQ808" s="73"/>
      <c r="BR808" s="95"/>
      <c r="BS808" s="95"/>
      <c r="BT808" s="73"/>
      <c r="BU808" s="73"/>
      <c r="BV808" s="95"/>
      <c r="BW808" s="95"/>
      <c r="BX808" s="73"/>
      <c r="BY808" s="73"/>
      <c r="BZ808" s="95"/>
      <c r="CA808" s="95"/>
      <c r="CB808" s="73"/>
      <c r="CC808" s="73"/>
      <c r="CD808" s="95"/>
      <c r="CE808" s="9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9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2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73"/>
      <c r="AF809" s="73"/>
      <c r="AG809" s="73"/>
      <c r="AH809" s="95"/>
      <c r="AI809" s="95"/>
      <c r="AJ809" s="73"/>
      <c r="AK809" s="73"/>
      <c r="AL809" s="95"/>
      <c r="AM809" s="95"/>
      <c r="AN809" s="73"/>
      <c r="AO809" s="73"/>
      <c r="AP809" s="95"/>
      <c r="AQ809" s="95"/>
      <c r="AR809" s="73"/>
      <c r="AS809" s="73"/>
      <c r="AT809" s="95"/>
      <c r="AU809" s="95"/>
      <c r="AV809" s="73"/>
      <c r="AW809" s="73"/>
      <c r="AX809" s="95"/>
      <c r="AY809" s="95"/>
      <c r="AZ809" s="73"/>
      <c r="BA809" s="73"/>
      <c r="BB809" s="95"/>
      <c r="BC809" s="95"/>
      <c r="BD809" s="73"/>
      <c r="BE809" s="73"/>
      <c r="BF809" s="95"/>
      <c r="BG809" s="95"/>
      <c r="BH809" s="73"/>
      <c r="BI809" s="73"/>
      <c r="BJ809" s="95"/>
      <c r="BK809" s="95"/>
      <c r="BL809" s="73"/>
      <c r="BM809" s="73"/>
      <c r="BN809" s="95"/>
      <c r="BO809" s="95"/>
      <c r="BP809" s="73"/>
      <c r="BQ809" s="73"/>
      <c r="BR809" s="95"/>
      <c r="BS809" s="95"/>
      <c r="BT809" s="73"/>
      <c r="BU809" s="73"/>
      <c r="BV809" s="95"/>
      <c r="BW809" s="95"/>
      <c r="BX809" s="73"/>
      <c r="BY809" s="73"/>
      <c r="BZ809" s="95"/>
      <c r="CA809" s="95"/>
      <c r="CB809" s="73"/>
      <c r="CC809" s="73"/>
      <c r="CD809" s="95"/>
      <c r="CE809" s="9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9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2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73"/>
      <c r="AF810" s="73"/>
      <c r="AG810" s="73"/>
      <c r="AH810" s="95"/>
      <c r="AI810" s="95"/>
      <c r="AJ810" s="73"/>
      <c r="AK810" s="73"/>
      <c r="AL810" s="95"/>
      <c r="AM810" s="95"/>
      <c r="AN810" s="73"/>
      <c r="AO810" s="73"/>
      <c r="AP810" s="95"/>
      <c r="AQ810" s="95"/>
      <c r="AR810" s="73"/>
      <c r="AS810" s="73"/>
      <c r="AT810" s="95"/>
      <c r="AU810" s="95"/>
      <c r="AV810" s="73"/>
      <c r="AW810" s="73"/>
      <c r="AX810" s="95"/>
      <c r="AY810" s="95"/>
      <c r="AZ810" s="73"/>
      <c r="BA810" s="73"/>
      <c r="BB810" s="95"/>
      <c r="BC810" s="95"/>
      <c r="BD810" s="73"/>
      <c r="BE810" s="73"/>
      <c r="BF810" s="95"/>
      <c r="BG810" s="95"/>
      <c r="BH810" s="73"/>
      <c r="BI810" s="73"/>
      <c r="BJ810" s="95"/>
      <c r="BK810" s="95"/>
      <c r="BL810" s="73"/>
      <c r="BM810" s="73"/>
      <c r="BN810" s="95"/>
      <c r="BO810" s="95"/>
      <c r="BP810" s="73"/>
      <c r="BQ810" s="73"/>
      <c r="BR810" s="95"/>
      <c r="BS810" s="95"/>
      <c r="BT810" s="73"/>
      <c r="BU810" s="73"/>
      <c r="BV810" s="95"/>
      <c r="BW810" s="95"/>
      <c r="BX810" s="73"/>
      <c r="BY810" s="73"/>
      <c r="BZ810" s="95"/>
      <c r="CA810" s="95"/>
      <c r="CB810" s="73"/>
      <c r="CC810" s="73"/>
      <c r="CD810" s="95"/>
      <c r="CE810" s="9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9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2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73"/>
      <c r="AF811" s="73"/>
      <c r="AG811" s="73"/>
      <c r="AH811" s="95"/>
      <c r="AI811" s="95"/>
      <c r="AJ811" s="73"/>
      <c r="AK811" s="73"/>
      <c r="AL811" s="95"/>
      <c r="AM811" s="95"/>
      <c r="AN811" s="73"/>
      <c r="AO811" s="73"/>
      <c r="AP811" s="95"/>
      <c r="AQ811" s="95"/>
      <c r="AR811" s="73"/>
      <c r="AS811" s="73"/>
      <c r="AT811" s="95"/>
      <c r="AU811" s="95"/>
      <c r="AV811" s="73"/>
      <c r="AW811" s="73"/>
      <c r="AX811" s="95"/>
      <c r="AY811" s="95"/>
      <c r="AZ811" s="73"/>
      <c r="BA811" s="73"/>
      <c r="BB811" s="95"/>
      <c r="BC811" s="95"/>
      <c r="BD811" s="73"/>
      <c r="BE811" s="73"/>
      <c r="BF811" s="95"/>
      <c r="BG811" s="95"/>
      <c r="BH811" s="73"/>
      <c r="BI811" s="73"/>
      <c r="BJ811" s="95"/>
      <c r="BK811" s="95"/>
      <c r="BL811" s="73"/>
      <c r="BM811" s="73"/>
      <c r="BN811" s="95"/>
      <c r="BO811" s="95"/>
      <c r="BP811" s="73"/>
      <c r="BQ811" s="73"/>
      <c r="BR811" s="95"/>
      <c r="BS811" s="95"/>
      <c r="BT811" s="73"/>
      <c r="BU811" s="73"/>
      <c r="BV811" s="95"/>
      <c r="BW811" s="95"/>
      <c r="BX811" s="73"/>
      <c r="BY811" s="73"/>
      <c r="BZ811" s="95"/>
      <c r="CA811" s="95"/>
      <c r="CB811" s="73"/>
      <c r="CC811" s="73"/>
      <c r="CD811" s="95"/>
      <c r="CE811" s="9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9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2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73"/>
      <c r="AF812" s="73"/>
      <c r="AG812" s="73"/>
      <c r="AH812" s="95"/>
      <c r="AI812" s="95"/>
      <c r="AJ812" s="73"/>
      <c r="AK812" s="73"/>
      <c r="AL812" s="95"/>
      <c r="AM812" s="95"/>
      <c r="AN812" s="73"/>
      <c r="AO812" s="73"/>
      <c r="AP812" s="95"/>
      <c r="AQ812" s="95"/>
      <c r="AR812" s="73"/>
      <c r="AS812" s="73"/>
      <c r="AT812" s="95"/>
      <c r="AU812" s="95"/>
      <c r="AV812" s="73"/>
      <c r="AW812" s="73"/>
      <c r="AX812" s="95"/>
      <c r="AY812" s="95"/>
      <c r="AZ812" s="73"/>
      <c r="BA812" s="73"/>
      <c r="BB812" s="95"/>
      <c r="BC812" s="95"/>
      <c r="BD812" s="73"/>
      <c r="BE812" s="73"/>
      <c r="BF812" s="95"/>
      <c r="BG812" s="95"/>
      <c r="BH812" s="73"/>
      <c r="BI812" s="73"/>
      <c r="BJ812" s="95"/>
      <c r="BK812" s="95"/>
      <c r="BL812" s="73"/>
      <c r="BM812" s="73"/>
      <c r="BN812" s="95"/>
      <c r="BO812" s="95"/>
      <c r="BP812" s="73"/>
      <c r="BQ812" s="73"/>
      <c r="BR812" s="95"/>
      <c r="BS812" s="95"/>
      <c r="BT812" s="73"/>
      <c r="BU812" s="73"/>
      <c r="BV812" s="95"/>
      <c r="BW812" s="95"/>
      <c r="BX812" s="73"/>
      <c r="BY812" s="73"/>
      <c r="BZ812" s="95"/>
      <c r="CA812" s="95"/>
      <c r="CB812" s="73"/>
      <c r="CC812" s="73"/>
      <c r="CD812" s="95"/>
      <c r="CE812" s="9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9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2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73"/>
      <c r="AF813" s="73"/>
      <c r="AG813" s="73"/>
      <c r="AH813" s="95"/>
      <c r="AI813" s="95"/>
      <c r="AJ813" s="73"/>
      <c r="AK813" s="73"/>
      <c r="AL813" s="95"/>
      <c r="AM813" s="95"/>
      <c r="AN813" s="73"/>
      <c r="AO813" s="73"/>
      <c r="AP813" s="95"/>
      <c r="AQ813" s="95"/>
      <c r="AR813" s="73"/>
      <c r="AS813" s="73"/>
      <c r="AT813" s="95"/>
      <c r="AU813" s="95"/>
      <c r="AV813" s="73"/>
      <c r="AW813" s="73"/>
      <c r="AX813" s="95"/>
      <c r="AY813" s="95"/>
      <c r="AZ813" s="73"/>
      <c r="BA813" s="73"/>
      <c r="BB813" s="95"/>
      <c r="BC813" s="95"/>
      <c r="BD813" s="73"/>
      <c r="BE813" s="73"/>
      <c r="BF813" s="95"/>
      <c r="BG813" s="95"/>
      <c r="BH813" s="73"/>
      <c r="BI813" s="73"/>
      <c r="BJ813" s="95"/>
      <c r="BK813" s="95"/>
      <c r="BL813" s="73"/>
      <c r="BM813" s="73"/>
      <c r="BN813" s="95"/>
      <c r="BO813" s="95"/>
      <c r="BP813" s="73"/>
      <c r="BQ813" s="73"/>
      <c r="BR813" s="95"/>
      <c r="BS813" s="95"/>
      <c r="BT813" s="73"/>
      <c r="BU813" s="73"/>
      <c r="BV813" s="95"/>
      <c r="BW813" s="95"/>
      <c r="BX813" s="73"/>
      <c r="BY813" s="73"/>
      <c r="BZ813" s="95"/>
      <c r="CA813" s="95"/>
      <c r="CB813" s="73"/>
      <c r="CC813" s="73"/>
      <c r="CD813" s="95"/>
      <c r="CE813" s="9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9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2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73"/>
      <c r="AF814" s="73"/>
      <c r="AG814" s="73"/>
      <c r="AH814" s="95"/>
      <c r="AI814" s="95"/>
      <c r="AJ814" s="73"/>
      <c r="AK814" s="73"/>
      <c r="AL814" s="95"/>
      <c r="AM814" s="95"/>
      <c r="AN814" s="73"/>
      <c r="AO814" s="73"/>
      <c r="AP814" s="95"/>
      <c r="AQ814" s="95"/>
      <c r="AR814" s="73"/>
      <c r="AS814" s="73"/>
      <c r="AT814" s="95"/>
      <c r="AU814" s="95"/>
      <c r="AV814" s="73"/>
      <c r="AW814" s="73"/>
      <c r="AX814" s="95"/>
      <c r="AY814" s="95"/>
      <c r="AZ814" s="73"/>
      <c r="BA814" s="73"/>
      <c r="BB814" s="95"/>
      <c r="BC814" s="95"/>
      <c r="BD814" s="73"/>
      <c r="BE814" s="73"/>
      <c r="BF814" s="95"/>
      <c r="BG814" s="95"/>
      <c r="BH814" s="73"/>
      <c r="BI814" s="73"/>
      <c r="BJ814" s="95"/>
      <c r="BK814" s="95"/>
      <c r="BL814" s="73"/>
      <c r="BM814" s="73"/>
      <c r="BN814" s="95"/>
      <c r="BO814" s="95"/>
      <c r="BP814" s="73"/>
      <c r="BQ814" s="73"/>
      <c r="BR814" s="95"/>
      <c r="BS814" s="95"/>
      <c r="BT814" s="73"/>
      <c r="BU814" s="73"/>
      <c r="BV814" s="95"/>
      <c r="BW814" s="95"/>
      <c r="BX814" s="73"/>
      <c r="BY814" s="73"/>
      <c r="BZ814" s="95"/>
      <c r="CA814" s="95"/>
      <c r="CB814" s="73"/>
      <c r="CC814" s="73"/>
      <c r="CD814" s="95"/>
      <c r="CE814" s="9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9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2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73"/>
      <c r="AF815" s="73"/>
      <c r="AG815" s="73"/>
      <c r="AH815" s="95"/>
      <c r="AI815" s="95"/>
      <c r="AJ815" s="73"/>
      <c r="AK815" s="73"/>
      <c r="AL815" s="95"/>
      <c r="AM815" s="95"/>
      <c r="AN815" s="73"/>
      <c r="AO815" s="73"/>
      <c r="AP815" s="95"/>
      <c r="AQ815" s="95"/>
      <c r="AR815" s="73"/>
      <c r="AS815" s="73"/>
      <c r="AT815" s="95"/>
      <c r="AU815" s="95"/>
      <c r="AV815" s="73"/>
      <c r="AW815" s="73"/>
      <c r="AX815" s="95"/>
      <c r="AY815" s="95"/>
      <c r="AZ815" s="73"/>
      <c r="BA815" s="73"/>
      <c r="BB815" s="95"/>
      <c r="BC815" s="95"/>
      <c r="BD815" s="73"/>
      <c r="BE815" s="73"/>
      <c r="BF815" s="95"/>
      <c r="BG815" s="95"/>
      <c r="BH815" s="73"/>
      <c r="BI815" s="73"/>
      <c r="BJ815" s="95"/>
      <c r="BK815" s="95"/>
      <c r="BL815" s="73"/>
      <c r="BM815" s="73"/>
      <c r="BN815" s="95"/>
      <c r="BO815" s="95"/>
      <c r="BP815" s="73"/>
      <c r="BQ815" s="73"/>
      <c r="BR815" s="95"/>
      <c r="BS815" s="95"/>
      <c r="BT815" s="73"/>
      <c r="BU815" s="73"/>
      <c r="BV815" s="95"/>
      <c r="BW815" s="95"/>
      <c r="BX815" s="73"/>
      <c r="BY815" s="73"/>
      <c r="BZ815" s="95"/>
      <c r="CA815" s="95"/>
      <c r="CB815" s="73"/>
      <c r="CC815" s="73"/>
      <c r="CD815" s="95"/>
      <c r="CE815" s="9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9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2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73"/>
      <c r="AF816" s="73"/>
      <c r="AG816" s="73"/>
      <c r="AH816" s="95"/>
      <c r="AI816" s="95"/>
      <c r="AJ816" s="73"/>
      <c r="AK816" s="73"/>
      <c r="AL816" s="95"/>
      <c r="AM816" s="95"/>
      <c r="AN816" s="73"/>
      <c r="AO816" s="73"/>
      <c r="AP816" s="95"/>
      <c r="AQ816" s="95"/>
      <c r="AR816" s="73"/>
      <c r="AS816" s="73"/>
      <c r="AT816" s="95"/>
      <c r="AU816" s="95"/>
      <c r="AV816" s="73"/>
      <c r="AW816" s="73"/>
      <c r="AX816" s="95"/>
      <c r="AY816" s="95"/>
      <c r="AZ816" s="73"/>
      <c r="BA816" s="73"/>
      <c r="BB816" s="95"/>
      <c r="BC816" s="95"/>
      <c r="BD816" s="73"/>
      <c r="BE816" s="73"/>
      <c r="BF816" s="95"/>
      <c r="BG816" s="95"/>
      <c r="BH816" s="73"/>
      <c r="BI816" s="73"/>
      <c r="BJ816" s="95"/>
      <c r="BK816" s="95"/>
      <c r="BL816" s="73"/>
      <c r="BM816" s="73"/>
      <c r="BN816" s="95"/>
      <c r="BO816" s="95"/>
      <c r="BP816" s="73"/>
      <c r="BQ816" s="73"/>
      <c r="BR816" s="95"/>
      <c r="BS816" s="95"/>
      <c r="BT816" s="73"/>
      <c r="BU816" s="73"/>
      <c r="BV816" s="95"/>
      <c r="BW816" s="95"/>
      <c r="BX816" s="73"/>
      <c r="BY816" s="73"/>
      <c r="BZ816" s="95"/>
      <c r="CA816" s="95"/>
      <c r="CB816" s="73"/>
      <c r="CC816" s="73"/>
      <c r="CD816" s="95"/>
      <c r="CE816" s="9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9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2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73"/>
      <c r="AF817" s="73"/>
      <c r="AG817" s="73"/>
      <c r="AH817" s="95"/>
      <c r="AI817" s="95"/>
      <c r="AJ817" s="73"/>
      <c r="AK817" s="73"/>
      <c r="AL817" s="95"/>
      <c r="AM817" s="95"/>
      <c r="AN817" s="73"/>
      <c r="AO817" s="73"/>
      <c r="AP817" s="95"/>
      <c r="AQ817" s="95"/>
      <c r="AR817" s="73"/>
      <c r="AS817" s="73"/>
      <c r="AT817" s="95"/>
      <c r="AU817" s="95"/>
      <c r="AV817" s="73"/>
      <c r="AW817" s="73"/>
      <c r="AX817" s="95"/>
      <c r="AY817" s="95"/>
      <c r="AZ817" s="73"/>
      <c r="BA817" s="73"/>
      <c r="BB817" s="95"/>
      <c r="BC817" s="95"/>
      <c r="BD817" s="73"/>
      <c r="BE817" s="73"/>
      <c r="BF817" s="95"/>
      <c r="BG817" s="95"/>
      <c r="BH817" s="73"/>
      <c r="BI817" s="73"/>
      <c r="BJ817" s="95"/>
      <c r="BK817" s="95"/>
      <c r="BL817" s="73"/>
      <c r="BM817" s="73"/>
      <c r="BN817" s="95"/>
      <c r="BO817" s="95"/>
      <c r="BP817" s="73"/>
      <c r="BQ817" s="73"/>
      <c r="BR817" s="95"/>
      <c r="BS817" s="95"/>
      <c r="BT817" s="73"/>
      <c r="BU817" s="73"/>
      <c r="BV817" s="95"/>
      <c r="BW817" s="95"/>
      <c r="BX817" s="73"/>
      <c r="BY817" s="73"/>
      <c r="BZ817" s="95"/>
      <c r="CA817" s="95"/>
      <c r="CB817" s="73"/>
      <c r="CC817" s="73"/>
      <c r="CD817" s="95"/>
      <c r="CE817" s="9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9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2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73"/>
      <c r="AF818" s="73"/>
      <c r="AG818" s="73"/>
      <c r="AH818" s="95"/>
      <c r="AI818" s="95"/>
      <c r="AJ818" s="73"/>
      <c r="AK818" s="73"/>
      <c r="AL818" s="95"/>
      <c r="AM818" s="95"/>
      <c r="AN818" s="73"/>
      <c r="AO818" s="73"/>
      <c r="AP818" s="95"/>
      <c r="AQ818" s="95"/>
      <c r="AR818" s="73"/>
      <c r="AS818" s="73"/>
      <c r="AT818" s="95"/>
      <c r="AU818" s="95"/>
      <c r="AV818" s="73"/>
      <c r="AW818" s="73"/>
      <c r="AX818" s="95"/>
      <c r="AY818" s="95"/>
      <c r="AZ818" s="73"/>
      <c r="BA818" s="73"/>
      <c r="BB818" s="95"/>
      <c r="BC818" s="95"/>
      <c r="BD818" s="73"/>
      <c r="BE818" s="73"/>
      <c r="BF818" s="95"/>
      <c r="BG818" s="95"/>
      <c r="BH818" s="73"/>
      <c r="BI818" s="73"/>
      <c r="BJ818" s="95"/>
      <c r="BK818" s="95"/>
      <c r="BL818" s="73"/>
      <c r="BM818" s="73"/>
      <c r="BN818" s="95"/>
      <c r="BO818" s="95"/>
      <c r="BP818" s="73"/>
      <c r="BQ818" s="73"/>
      <c r="BR818" s="95"/>
      <c r="BS818" s="95"/>
      <c r="BT818" s="73"/>
      <c r="BU818" s="73"/>
      <c r="BV818" s="95"/>
      <c r="BW818" s="95"/>
      <c r="BX818" s="73"/>
      <c r="BY818" s="73"/>
      <c r="BZ818" s="95"/>
      <c r="CA818" s="95"/>
      <c r="CB818" s="73"/>
      <c r="CC818" s="73"/>
      <c r="CD818" s="95"/>
      <c r="CE818" s="9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9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2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73"/>
      <c r="AF819" s="73"/>
      <c r="AG819" s="73"/>
      <c r="AH819" s="95"/>
      <c r="AI819" s="95"/>
      <c r="AJ819" s="73"/>
      <c r="AK819" s="73"/>
      <c r="AL819" s="95"/>
      <c r="AM819" s="95"/>
      <c r="AN819" s="73"/>
      <c r="AO819" s="73"/>
      <c r="AP819" s="95"/>
      <c r="AQ819" s="95"/>
      <c r="AR819" s="73"/>
      <c r="AS819" s="73"/>
      <c r="AT819" s="95"/>
      <c r="AU819" s="95"/>
      <c r="AV819" s="73"/>
      <c r="AW819" s="73"/>
      <c r="AX819" s="95"/>
      <c r="AY819" s="95"/>
      <c r="AZ819" s="73"/>
      <c r="BA819" s="73"/>
      <c r="BB819" s="95"/>
      <c r="BC819" s="95"/>
      <c r="BD819" s="73"/>
      <c r="BE819" s="73"/>
      <c r="BF819" s="95"/>
      <c r="BG819" s="95"/>
      <c r="BH819" s="73"/>
      <c r="BI819" s="73"/>
      <c r="BJ819" s="95"/>
      <c r="BK819" s="95"/>
      <c r="BL819" s="73"/>
      <c r="BM819" s="73"/>
      <c r="BN819" s="95"/>
      <c r="BO819" s="95"/>
      <c r="BP819" s="73"/>
      <c r="BQ819" s="73"/>
      <c r="BR819" s="95"/>
      <c r="BS819" s="95"/>
      <c r="BT819" s="73"/>
      <c r="BU819" s="73"/>
      <c r="BV819" s="95"/>
      <c r="BW819" s="95"/>
      <c r="BX819" s="73"/>
      <c r="BY819" s="73"/>
      <c r="BZ819" s="95"/>
      <c r="CA819" s="95"/>
      <c r="CB819" s="73"/>
      <c r="CC819" s="73"/>
      <c r="CD819" s="95"/>
      <c r="CE819" s="9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9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2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73"/>
      <c r="AF820" s="73"/>
      <c r="AG820" s="73"/>
      <c r="AH820" s="95"/>
      <c r="AI820" s="95"/>
      <c r="AJ820" s="73"/>
      <c r="AK820" s="73"/>
      <c r="AL820" s="95"/>
      <c r="AM820" s="95"/>
      <c r="AN820" s="73"/>
      <c r="AO820" s="73"/>
      <c r="AP820" s="95"/>
      <c r="AQ820" s="95"/>
      <c r="AR820" s="73"/>
      <c r="AS820" s="73"/>
      <c r="AT820" s="95"/>
      <c r="AU820" s="95"/>
      <c r="AV820" s="73"/>
      <c r="AW820" s="73"/>
      <c r="AX820" s="95"/>
      <c r="AY820" s="95"/>
      <c r="AZ820" s="73"/>
      <c r="BA820" s="73"/>
      <c r="BB820" s="95"/>
      <c r="BC820" s="95"/>
      <c r="BD820" s="73"/>
      <c r="BE820" s="73"/>
      <c r="BF820" s="95"/>
      <c r="BG820" s="95"/>
      <c r="BH820" s="73"/>
      <c r="BI820" s="73"/>
      <c r="BJ820" s="95"/>
      <c r="BK820" s="95"/>
      <c r="BL820" s="73"/>
      <c r="BM820" s="73"/>
      <c r="BN820" s="95"/>
      <c r="BO820" s="95"/>
      <c r="BP820" s="73"/>
      <c r="BQ820" s="73"/>
      <c r="BR820" s="95"/>
      <c r="BS820" s="95"/>
      <c r="BT820" s="73"/>
      <c r="BU820" s="73"/>
      <c r="BV820" s="95"/>
      <c r="BW820" s="95"/>
      <c r="BX820" s="73"/>
      <c r="BY820" s="73"/>
      <c r="BZ820" s="95"/>
      <c r="CA820" s="95"/>
      <c r="CB820" s="73"/>
      <c r="CC820" s="73"/>
      <c r="CD820" s="95"/>
      <c r="CE820" s="9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9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2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73"/>
      <c r="AF821" s="73"/>
      <c r="AG821" s="73"/>
      <c r="AH821" s="95"/>
      <c r="AI821" s="95"/>
      <c r="AJ821" s="73"/>
      <c r="AK821" s="73"/>
      <c r="AL821" s="95"/>
      <c r="AM821" s="95"/>
      <c r="AN821" s="73"/>
      <c r="AO821" s="73"/>
      <c r="AP821" s="95"/>
      <c r="AQ821" s="95"/>
      <c r="AR821" s="73"/>
      <c r="AS821" s="73"/>
      <c r="AT821" s="95"/>
      <c r="AU821" s="95"/>
      <c r="AV821" s="73"/>
      <c r="AW821" s="73"/>
      <c r="AX821" s="95"/>
      <c r="AY821" s="95"/>
      <c r="AZ821" s="73"/>
      <c r="BA821" s="73"/>
      <c r="BB821" s="95"/>
      <c r="BC821" s="95"/>
      <c r="BD821" s="73"/>
      <c r="BE821" s="73"/>
      <c r="BF821" s="95"/>
      <c r="BG821" s="95"/>
      <c r="BH821" s="73"/>
      <c r="BI821" s="73"/>
      <c r="BJ821" s="95"/>
      <c r="BK821" s="95"/>
      <c r="BL821" s="73"/>
      <c r="BM821" s="73"/>
      <c r="BN821" s="95"/>
      <c r="BO821" s="95"/>
      <c r="BP821" s="73"/>
      <c r="BQ821" s="73"/>
      <c r="BR821" s="95"/>
      <c r="BS821" s="95"/>
      <c r="BT821" s="73"/>
      <c r="BU821" s="73"/>
      <c r="BV821" s="95"/>
      <c r="BW821" s="95"/>
      <c r="BX821" s="73"/>
      <c r="BY821" s="73"/>
      <c r="BZ821" s="95"/>
      <c r="CA821" s="95"/>
      <c r="CB821" s="73"/>
      <c r="CC821" s="73"/>
      <c r="CD821" s="95"/>
      <c r="CE821" s="9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9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2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73"/>
      <c r="AF822" s="73"/>
      <c r="AG822" s="73"/>
      <c r="AH822" s="95"/>
      <c r="AI822" s="95"/>
      <c r="AJ822" s="73"/>
      <c r="AK822" s="73"/>
      <c r="AL822" s="95"/>
      <c r="AM822" s="95"/>
      <c r="AN822" s="73"/>
      <c r="AO822" s="73"/>
      <c r="AP822" s="95"/>
      <c r="AQ822" s="95"/>
      <c r="AR822" s="73"/>
      <c r="AS822" s="73"/>
      <c r="AT822" s="95"/>
      <c r="AU822" s="95"/>
      <c r="AV822" s="73"/>
      <c r="AW822" s="73"/>
      <c r="AX822" s="95"/>
      <c r="AY822" s="95"/>
      <c r="AZ822" s="73"/>
      <c r="BA822" s="73"/>
      <c r="BB822" s="95"/>
      <c r="BC822" s="95"/>
      <c r="BD822" s="73"/>
      <c r="BE822" s="73"/>
      <c r="BF822" s="95"/>
      <c r="BG822" s="95"/>
      <c r="BH822" s="73"/>
      <c r="BI822" s="73"/>
      <c r="BJ822" s="95"/>
      <c r="BK822" s="95"/>
      <c r="BL822" s="73"/>
      <c r="BM822" s="73"/>
      <c r="BN822" s="95"/>
      <c r="BO822" s="95"/>
      <c r="BP822" s="73"/>
      <c r="BQ822" s="73"/>
      <c r="BR822" s="95"/>
      <c r="BS822" s="95"/>
      <c r="BT822" s="73"/>
      <c r="BU822" s="73"/>
      <c r="BV822" s="95"/>
      <c r="BW822" s="95"/>
      <c r="BX822" s="73"/>
      <c r="BY822" s="73"/>
      <c r="BZ822" s="95"/>
      <c r="CA822" s="95"/>
      <c r="CB822" s="73"/>
      <c r="CC822" s="73"/>
      <c r="CD822" s="95"/>
      <c r="CE822" s="9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9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2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73"/>
      <c r="AF823" s="73"/>
      <c r="AG823" s="73"/>
      <c r="AH823" s="95"/>
      <c r="AI823" s="95"/>
      <c r="AJ823" s="73"/>
      <c r="AK823" s="73"/>
      <c r="AL823" s="95"/>
      <c r="AM823" s="95"/>
      <c r="AN823" s="73"/>
      <c r="AO823" s="73"/>
      <c r="AP823" s="95"/>
      <c r="AQ823" s="95"/>
      <c r="AR823" s="73"/>
      <c r="AS823" s="73"/>
      <c r="AT823" s="95"/>
      <c r="AU823" s="95"/>
      <c r="AV823" s="73"/>
      <c r="AW823" s="73"/>
      <c r="AX823" s="95"/>
      <c r="AY823" s="95"/>
      <c r="AZ823" s="73"/>
      <c r="BA823" s="73"/>
      <c r="BB823" s="95"/>
      <c r="BC823" s="95"/>
      <c r="BD823" s="73"/>
      <c r="BE823" s="73"/>
      <c r="BF823" s="95"/>
      <c r="BG823" s="95"/>
      <c r="BH823" s="73"/>
      <c r="BI823" s="73"/>
      <c r="BJ823" s="95"/>
      <c r="BK823" s="95"/>
      <c r="BL823" s="73"/>
      <c r="BM823" s="73"/>
      <c r="BN823" s="95"/>
      <c r="BO823" s="95"/>
      <c r="BP823" s="73"/>
      <c r="BQ823" s="73"/>
      <c r="BR823" s="95"/>
      <c r="BS823" s="95"/>
      <c r="BT823" s="73"/>
      <c r="BU823" s="73"/>
      <c r="BV823" s="95"/>
      <c r="BW823" s="95"/>
      <c r="BX823" s="73"/>
      <c r="BY823" s="73"/>
      <c r="BZ823" s="95"/>
      <c r="CA823" s="95"/>
      <c r="CB823" s="73"/>
      <c r="CC823" s="73"/>
      <c r="CD823" s="95"/>
      <c r="CE823" s="9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9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2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73"/>
      <c r="AF824" s="73"/>
      <c r="AG824" s="73"/>
      <c r="AH824" s="95"/>
      <c r="AI824" s="95"/>
      <c r="AJ824" s="73"/>
      <c r="AK824" s="73"/>
      <c r="AL824" s="95"/>
      <c r="AM824" s="95"/>
      <c r="AN824" s="73"/>
      <c r="AO824" s="73"/>
      <c r="AP824" s="95"/>
      <c r="AQ824" s="95"/>
      <c r="AR824" s="73"/>
      <c r="AS824" s="73"/>
      <c r="AT824" s="95"/>
      <c r="AU824" s="95"/>
      <c r="AV824" s="73"/>
      <c r="AW824" s="73"/>
      <c r="AX824" s="95"/>
      <c r="AY824" s="95"/>
      <c r="AZ824" s="73"/>
      <c r="BA824" s="73"/>
      <c r="BB824" s="95"/>
      <c r="BC824" s="95"/>
      <c r="BD824" s="73"/>
      <c r="BE824" s="73"/>
      <c r="BF824" s="95"/>
      <c r="BG824" s="95"/>
      <c r="BH824" s="73"/>
      <c r="BI824" s="73"/>
      <c r="BJ824" s="95"/>
      <c r="BK824" s="95"/>
      <c r="BL824" s="73"/>
      <c r="BM824" s="73"/>
      <c r="BN824" s="95"/>
      <c r="BO824" s="95"/>
      <c r="BP824" s="73"/>
      <c r="BQ824" s="73"/>
      <c r="BR824" s="95"/>
      <c r="BS824" s="95"/>
      <c r="BT824" s="73"/>
      <c r="BU824" s="73"/>
      <c r="BV824" s="95"/>
      <c r="BW824" s="95"/>
      <c r="BX824" s="73"/>
      <c r="BY824" s="73"/>
      <c r="BZ824" s="95"/>
      <c r="CA824" s="95"/>
      <c r="CB824" s="73"/>
      <c r="CC824" s="73"/>
      <c r="CD824" s="95"/>
      <c r="CE824" s="9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9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2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73"/>
      <c r="AF825" s="73"/>
      <c r="AG825" s="73"/>
      <c r="AH825" s="95"/>
      <c r="AI825" s="95"/>
      <c r="AJ825" s="73"/>
      <c r="AK825" s="73"/>
      <c r="AL825" s="95"/>
      <c r="AM825" s="95"/>
      <c r="AN825" s="73"/>
      <c r="AO825" s="73"/>
      <c r="AP825" s="95"/>
      <c r="AQ825" s="95"/>
      <c r="AR825" s="73"/>
      <c r="AS825" s="73"/>
      <c r="AT825" s="95"/>
      <c r="AU825" s="95"/>
      <c r="AV825" s="73"/>
      <c r="AW825" s="73"/>
      <c r="AX825" s="95"/>
      <c r="AY825" s="95"/>
      <c r="AZ825" s="73"/>
      <c r="BA825" s="73"/>
      <c r="BB825" s="95"/>
      <c r="BC825" s="95"/>
      <c r="BD825" s="73"/>
      <c r="BE825" s="73"/>
      <c r="BF825" s="95"/>
      <c r="BG825" s="95"/>
      <c r="BH825" s="73"/>
      <c r="BI825" s="73"/>
      <c r="BJ825" s="95"/>
      <c r="BK825" s="95"/>
      <c r="BL825" s="73"/>
      <c r="BM825" s="73"/>
      <c r="BN825" s="95"/>
      <c r="BO825" s="95"/>
      <c r="BP825" s="73"/>
      <c r="BQ825" s="73"/>
      <c r="BR825" s="95"/>
      <c r="BS825" s="95"/>
      <c r="BT825" s="73"/>
      <c r="BU825" s="73"/>
      <c r="BV825" s="95"/>
      <c r="BW825" s="95"/>
      <c r="BX825" s="73"/>
      <c r="BY825" s="73"/>
      <c r="BZ825" s="95"/>
      <c r="CA825" s="95"/>
      <c r="CB825" s="73"/>
      <c r="CC825" s="73"/>
      <c r="CD825" s="95"/>
      <c r="CE825" s="9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9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2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73"/>
      <c r="AF826" s="73"/>
      <c r="AG826" s="73"/>
      <c r="AH826" s="95"/>
      <c r="AI826" s="95"/>
      <c r="AJ826" s="73"/>
      <c r="AK826" s="73"/>
      <c r="AL826" s="95"/>
      <c r="AM826" s="95"/>
      <c r="AN826" s="73"/>
      <c r="AO826" s="73"/>
      <c r="AP826" s="95"/>
      <c r="AQ826" s="95"/>
      <c r="AR826" s="73"/>
      <c r="AS826" s="73"/>
      <c r="AT826" s="95"/>
      <c r="AU826" s="95"/>
      <c r="AV826" s="73"/>
      <c r="AW826" s="73"/>
      <c r="AX826" s="95"/>
      <c r="AY826" s="95"/>
      <c r="AZ826" s="73"/>
      <c r="BA826" s="73"/>
      <c r="BB826" s="95"/>
      <c r="BC826" s="95"/>
      <c r="BD826" s="73"/>
      <c r="BE826" s="73"/>
      <c r="BF826" s="95"/>
      <c r="BG826" s="95"/>
      <c r="BH826" s="73"/>
      <c r="BI826" s="73"/>
      <c r="BJ826" s="95"/>
      <c r="BK826" s="95"/>
      <c r="BL826" s="73"/>
      <c r="BM826" s="73"/>
      <c r="BN826" s="95"/>
      <c r="BO826" s="95"/>
      <c r="BP826" s="73"/>
      <c r="BQ826" s="73"/>
      <c r="BR826" s="95"/>
      <c r="BS826" s="95"/>
      <c r="BT826" s="73"/>
      <c r="BU826" s="73"/>
      <c r="BV826" s="95"/>
      <c r="BW826" s="95"/>
      <c r="BX826" s="73"/>
      <c r="BY826" s="73"/>
      <c r="BZ826" s="95"/>
      <c r="CA826" s="95"/>
      <c r="CB826" s="73"/>
      <c r="CC826" s="73"/>
      <c r="CD826" s="95"/>
      <c r="CE826" s="9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9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2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73"/>
      <c r="AF827" s="73"/>
      <c r="AG827" s="73"/>
      <c r="AH827" s="95"/>
      <c r="AI827" s="95"/>
      <c r="AJ827" s="73"/>
      <c r="AK827" s="73"/>
      <c r="AL827" s="95"/>
      <c r="AM827" s="95"/>
      <c r="AN827" s="73"/>
      <c r="AO827" s="73"/>
      <c r="AP827" s="95"/>
      <c r="AQ827" s="95"/>
      <c r="AR827" s="73"/>
      <c r="AS827" s="73"/>
      <c r="AT827" s="95"/>
      <c r="AU827" s="95"/>
      <c r="AV827" s="73"/>
      <c r="AW827" s="73"/>
      <c r="AX827" s="95"/>
      <c r="AY827" s="95"/>
      <c r="AZ827" s="73"/>
      <c r="BA827" s="73"/>
      <c r="BB827" s="95"/>
      <c r="BC827" s="95"/>
      <c r="BD827" s="73"/>
      <c r="BE827" s="73"/>
      <c r="BF827" s="95"/>
      <c r="BG827" s="95"/>
      <c r="BH827" s="73"/>
      <c r="BI827" s="73"/>
      <c r="BJ827" s="95"/>
      <c r="BK827" s="95"/>
      <c r="BL827" s="73"/>
      <c r="BM827" s="73"/>
      <c r="BN827" s="95"/>
      <c r="BO827" s="95"/>
      <c r="BP827" s="73"/>
      <c r="BQ827" s="73"/>
      <c r="BR827" s="95"/>
      <c r="BS827" s="95"/>
      <c r="BT827" s="73"/>
      <c r="BU827" s="73"/>
      <c r="BV827" s="95"/>
      <c r="BW827" s="95"/>
      <c r="BX827" s="73"/>
      <c r="BY827" s="73"/>
      <c r="BZ827" s="95"/>
      <c r="CA827" s="95"/>
      <c r="CB827" s="73"/>
      <c r="CC827" s="73"/>
      <c r="CD827" s="95"/>
      <c r="CE827" s="9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9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2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73"/>
      <c r="AF828" s="73"/>
      <c r="AG828" s="73"/>
      <c r="AH828" s="95"/>
      <c r="AI828" s="95"/>
      <c r="AJ828" s="73"/>
      <c r="AK828" s="73"/>
      <c r="AL828" s="95"/>
      <c r="AM828" s="95"/>
      <c r="AN828" s="73"/>
      <c r="AO828" s="73"/>
      <c r="AP828" s="95"/>
      <c r="AQ828" s="95"/>
      <c r="AR828" s="73"/>
      <c r="AS828" s="73"/>
      <c r="AT828" s="95"/>
      <c r="AU828" s="95"/>
      <c r="AV828" s="73"/>
      <c r="AW828" s="73"/>
      <c r="AX828" s="95"/>
      <c r="AY828" s="95"/>
      <c r="AZ828" s="73"/>
      <c r="BA828" s="73"/>
      <c r="BB828" s="95"/>
      <c r="BC828" s="95"/>
      <c r="BD828" s="73"/>
      <c r="BE828" s="73"/>
      <c r="BF828" s="95"/>
      <c r="BG828" s="95"/>
      <c r="BH828" s="73"/>
      <c r="BI828" s="73"/>
      <c r="BJ828" s="95"/>
      <c r="BK828" s="95"/>
      <c r="BL828" s="73"/>
      <c r="BM828" s="73"/>
      <c r="BN828" s="95"/>
      <c r="BO828" s="95"/>
      <c r="BP828" s="73"/>
      <c r="BQ828" s="73"/>
      <c r="BR828" s="95"/>
      <c r="BS828" s="95"/>
      <c r="BT828" s="73"/>
      <c r="BU828" s="73"/>
      <c r="BV828" s="95"/>
      <c r="BW828" s="95"/>
      <c r="BX828" s="73"/>
      <c r="BY828" s="73"/>
      <c r="BZ828" s="95"/>
      <c r="CA828" s="95"/>
      <c r="CB828" s="73"/>
      <c r="CC828" s="73"/>
      <c r="CD828" s="95"/>
      <c r="CE828" s="9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9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2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73"/>
      <c r="AF829" s="73"/>
      <c r="AG829" s="73"/>
      <c r="AH829" s="95"/>
      <c r="AI829" s="95"/>
      <c r="AJ829" s="73"/>
      <c r="AK829" s="73"/>
      <c r="AL829" s="95"/>
      <c r="AM829" s="95"/>
      <c r="AN829" s="73"/>
      <c r="AO829" s="73"/>
      <c r="AP829" s="95"/>
      <c r="AQ829" s="95"/>
      <c r="AR829" s="73"/>
      <c r="AS829" s="73"/>
      <c r="AT829" s="95"/>
      <c r="AU829" s="95"/>
      <c r="AV829" s="73"/>
      <c r="AW829" s="73"/>
      <c r="AX829" s="95"/>
      <c r="AY829" s="95"/>
      <c r="AZ829" s="73"/>
      <c r="BA829" s="73"/>
      <c r="BB829" s="95"/>
      <c r="BC829" s="95"/>
      <c r="BD829" s="73"/>
      <c r="BE829" s="73"/>
      <c r="BF829" s="95"/>
      <c r="BG829" s="95"/>
      <c r="BH829" s="73"/>
      <c r="BI829" s="73"/>
      <c r="BJ829" s="95"/>
      <c r="BK829" s="95"/>
      <c r="BL829" s="73"/>
      <c r="BM829" s="73"/>
      <c r="BN829" s="95"/>
      <c r="BO829" s="95"/>
      <c r="BP829" s="73"/>
      <c r="BQ829" s="73"/>
      <c r="BR829" s="95"/>
      <c r="BS829" s="95"/>
      <c r="BT829" s="73"/>
      <c r="BU829" s="73"/>
      <c r="BV829" s="95"/>
      <c r="BW829" s="95"/>
      <c r="BX829" s="73"/>
      <c r="BY829" s="73"/>
      <c r="BZ829" s="95"/>
      <c r="CA829" s="95"/>
      <c r="CB829" s="73"/>
      <c r="CC829" s="73"/>
      <c r="CD829" s="95"/>
      <c r="CE829" s="9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9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2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73"/>
      <c r="AF830" s="73"/>
      <c r="AG830" s="73"/>
      <c r="AH830" s="95"/>
      <c r="AI830" s="95"/>
      <c r="AJ830" s="73"/>
      <c r="AK830" s="73"/>
      <c r="AL830" s="95"/>
      <c r="AM830" s="95"/>
      <c r="AN830" s="73"/>
      <c r="AO830" s="73"/>
      <c r="AP830" s="95"/>
      <c r="AQ830" s="95"/>
      <c r="AR830" s="73"/>
      <c r="AS830" s="73"/>
      <c r="AT830" s="95"/>
      <c r="AU830" s="95"/>
      <c r="AV830" s="73"/>
      <c r="AW830" s="73"/>
      <c r="AX830" s="95"/>
      <c r="AY830" s="95"/>
      <c r="AZ830" s="73"/>
      <c r="BA830" s="73"/>
      <c r="BB830" s="95"/>
      <c r="BC830" s="95"/>
      <c r="BD830" s="73"/>
      <c r="BE830" s="73"/>
      <c r="BF830" s="95"/>
      <c r="BG830" s="95"/>
      <c r="BH830" s="73"/>
      <c r="BI830" s="73"/>
      <c r="BJ830" s="95"/>
      <c r="BK830" s="95"/>
      <c r="BL830" s="73"/>
      <c r="BM830" s="73"/>
      <c r="BN830" s="95"/>
      <c r="BO830" s="95"/>
      <c r="BP830" s="73"/>
      <c r="BQ830" s="73"/>
      <c r="BR830" s="95"/>
      <c r="BS830" s="95"/>
      <c r="BT830" s="73"/>
      <c r="BU830" s="73"/>
      <c r="BV830" s="95"/>
      <c r="BW830" s="95"/>
      <c r="BX830" s="73"/>
      <c r="BY830" s="73"/>
      <c r="BZ830" s="95"/>
      <c r="CA830" s="95"/>
      <c r="CB830" s="73"/>
      <c r="CC830" s="73"/>
      <c r="CD830" s="95"/>
      <c r="CE830" s="9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9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2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73"/>
      <c r="AF831" s="73"/>
      <c r="AG831" s="73"/>
      <c r="AH831" s="95"/>
      <c r="AI831" s="95"/>
      <c r="AJ831" s="73"/>
      <c r="AK831" s="73"/>
      <c r="AL831" s="95"/>
      <c r="AM831" s="95"/>
      <c r="AN831" s="73"/>
      <c r="AO831" s="73"/>
      <c r="AP831" s="95"/>
      <c r="AQ831" s="95"/>
      <c r="AR831" s="73"/>
      <c r="AS831" s="73"/>
      <c r="AT831" s="95"/>
      <c r="AU831" s="95"/>
      <c r="AV831" s="73"/>
      <c r="AW831" s="73"/>
      <c r="AX831" s="95"/>
      <c r="AY831" s="95"/>
      <c r="AZ831" s="73"/>
      <c r="BA831" s="73"/>
      <c r="BB831" s="95"/>
      <c r="BC831" s="95"/>
      <c r="BD831" s="73"/>
      <c r="BE831" s="73"/>
      <c r="BF831" s="95"/>
      <c r="BG831" s="95"/>
      <c r="BH831" s="73"/>
      <c r="BI831" s="73"/>
      <c r="BJ831" s="95"/>
      <c r="BK831" s="95"/>
      <c r="BL831" s="73"/>
      <c r="BM831" s="73"/>
      <c r="BN831" s="95"/>
      <c r="BO831" s="95"/>
      <c r="BP831" s="73"/>
      <c r="BQ831" s="73"/>
      <c r="BR831" s="95"/>
      <c r="BS831" s="95"/>
      <c r="BT831" s="73"/>
      <c r="BU831" s="73"/>
      <c r="BV831" s="95"/>
      <c r="BW831" s="95"/>
      <c r="BX831" s="73"/>
      <c r="BY831" s="73"/>
      <c r="BZ831" s="95"/>
      <c r="CA831" s="95"/>
      <c r="CB831" s="73"/>
      <c r="CC831" s="73"/>
      <c r="CD831" s="95"/>
      <c r="CE831" s="9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9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2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73"/>
      <c r="AF832" s="73"/>
      <c r="AG832" s="73"/>
      <c r="AH832" s="95"/>
      <c r="AI832" s="95"/>
      <c r="AJ832" s="73"/>
      <c r="AK832" s="73"/>
      <c r="AL832" s="95"/>
      <c r="AM832" s="95"/>
      <c r="AN832" s="73"/>
      <c r="AO832" s="73"/>
      <c r="AP832" s="95"/>
      <c r="AQ832" s="95"/>
      <c r="AR832" s="73"/>
      <c r="AS832" s="73"/>
      <c r="AT832" s="95"/>
      <c r="AU832" s="95"/>
      <c r="AV832" s="73"/>
      <c r="AW832" s="73"/>
      <c r="AX832" s="95"/>
      <c r="AY832" s="95"/>
      <c r="AZ832" s="73"/>
      <c r="BA832" s="73"/>
      <c r="BB832" s="95"/>
      <c r="BC832" s="95"/>
      <c r="BD832" s="73"/>
      <c r="BE832" s="73"/>
      <c r="BF832" s="95"/>
      <c r="BG832" s="95"/>
      <c r="BH832" s="73"/>
      <c r="BI832" s="73"/>
      <c r="BJ832" s="95"/>
      <c r="BK832" s="95"/>
      <c r="BL832" s="73"/>
      <c r="BM832" s="73"/>
      <c r="BN832" s="95"/>
      <c r="BO832" s="95"/>
      <c r="BP832" s="73"/>
      <c r="BQ832" s="73"/>
      <c r="BR832" s="95"/>
      <c r="BS832" s="95"/>
      <c r="BT832" s="73"/>
      <c r="BU832" s="73"/>
      <c r="BV832" s="95"/>
      <c r="BW832" s="95"/>
      <c r="BX832" s="73"/>
      <c r="BY832" s="73"/>
      <c r="BZ832" s="95"/>
      <c r="CA832" s="95"/>
      <c r="CB832" s="73"/>
      <c r="CC832" s="73"/>
      <c r="CD832" s="95"/>
      <c r="CE832" s="9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9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2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73"/>
      <c r="AF833" s="73"/>
      <c r="AG833" s="73"/>
      <c r="AH833" s="95"/>
      <c r="AI833" s="95"/>
      <c r="AJ833" s="73"/>
      <c r="AK833" s="73"/>
      <c r="AL833" s="95"/>
      <c r="AM833" s="95"/>
      <c r="AN833" s="73"/>
      <c r="AO833" s="73"/>
      <c r="AP833" s="95"/>
      <c r="AQ833" s="95"/>
      <c r="AR833" s="73"/>
      <c r="AS833" s="73"/>
      <c r="AT833" s="95"/>
      <c r="AU833" s="95"/>
      <c r="AV833" s="73"/>
      <c r="AW833" s="73"/>
      <c r="AX833" s="95"/>
      <c r="AY833" s="95"/>
      <c r="AZ833" s="73"/>
      <c r="BA833" s="73"/>
      <c r="BB833" s="95"/>
      <c r="BC833" s="95"/>
      <c r="BD833" s="73"/>
      <c r="BE833" s="73"/>
      <c r="BF833" s="95"/>
      <c r="BG833" s="95"/>
      <c r="BH833" s="73"/>
      <c r="BI833" s="73"/>
      <c r="BJ833" s="95"/>
      <c r="BK833" s="95"/>
      <c r="BL833" s="73"/>
      <c r="BM833" s="73"/>
      <c r="BN833" s="95"/>
      <c r="BO833" s="95"/>
      <c r="BP833" s="73"/>
      <c r="BQ833" s="73"/>
      <c r="BR833" s="95"/>
      <c r="BS833" s="95"/>
      <c r="BT833" s="73"/>
      <c r="BU833" s="73"/>
      <c r="BV833" s="95"/>
      <c r="BW833" s="95"/>
      <c r="BX833" s="73"/>
      <c r="BY833" s="73"/>
      <c r="BZ833" s="95"/>
      <c r="CA833" s="95"/>
      <c r="CB833" s="73"/>
      <c r="CC833" s="73"/>
      <c r="CD833" s="95"/>
      <c r="CE833" s="9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9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2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73"/>
      <c r="AF834" s="73"/>
      <c r="AG834" s="73"/>
      <c r="AH834" s="95"/>
      <c r="AI834" s="95"/>
      <c r="AJ834" s="73"/>
      <c r="AK834" s="73"/>
      <c r="AL834" s="95"/>
      <c r="AM834" s="95"/>
      <c r="AN834" s="73"/>
      <c r="AO834" s="73"/>
      <c r="AP834" s="95"/>
      <c r="AQ834" s="95"/>
      <c r="AR834" s="73"/>
      <c r="AS834" s="73"/>
      <c r="AT834" s="95"/>
      <c r="AU834" s="95"/>
      <c r="AV834" s="73"/>
      <c r="AW834" s="73"/>
      <c r="AX834" s="95"/>
      <c r="AY834" s="95"/>
      <c r="AZ834" s="73"/>
      <c r="BA834" s="73"/>
      <c r="BB834" s="95"/>
      <c r="BC834" s="95"/>
      <c r="BD834" s="73"/>
      <c r="BE834" s="73"/>
      <c r="BF834" s="95"/>
      <c r="BG834" s="95"/>
      <c r="BH834" s="73"/>
      <c r="BI834" s="73"/>
      <c r="BJ834" s="95"/>
      <c r="BK834" s="95"/>
      <c r="BL834" s="73"/>
      <c r="BM834" s="73"/>
      <c r="BN834" s="95"/>
      <c r="BO834" s="95"/>
      <c r="BP834" s="73"/>
      <c r="BQ834" s="73"/>
      <c r="BR834" s="95"/>
      <c r="BS834" s="95"/>
      <c r="BT834" s="73"/>
      <c r="BU834" s="73"/>
      <c r="BV834" s="95"/>
      <c r="BW834" s="95"/>
      <c r="BX834" s="73"/>
      <c r="BY834" s="73"/>
      <c r="BZ834" s="95"/>
      <c r="CA834" s="95"/>
      <c r="CB834" s="73"/>
      <c r="CC834" s="73"/>
      <c r="CD834" s="95"/>
      <c r="CE834" s="9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9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2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73"/>
      <c r="AF835" s="73"/>
      <c r="AG835" s="73"/>
      <c r="AH835" s="95"/>
      <c r="AI835" s="95"/>
      <c r="AJ835" s="73"/>
      <c r="AK835" s="73"/>
      <c r="AL835" s="95"/>
      <c r="AM835" s="95"/>
      <c r="AN835" s="73"/>
      <c r="AO835" s="73"/>
      <c r="AP835" s="95"/>
      <c r="AQ835" s="95"/>
      <c r="AR835" s="73"/>
      <c r="AS835" s="73"/>
      <c r="AT835" s="95"/>
      <c r="AU835" s="95"/>
      <c r="AV835" s="73"/>
      <c r="AW835" s="73"/>
      <c r="AX835" s="95"/>
      <c r="AY835" s="95"/>
      <c r="AZ835" s="73"/>
      <c r="BA835" s="73"/>
      <c r="BB835" s="95"/>
      <c r="BC835" s="95"/>
      <c r="BD835" s="73"/>
      <c r="BE835" s="73"/>
      <c r="BF835" s="95"/>
      <c r="BG835" s="95"/>
      <c r="BH835" s="73"/>
      <c r="BI835" s="73"/>
      <c r="BJ835" s="95"/>
      <c r="BK835" s="95"/>
      <c r="BL835" s="73"/>
      <c r="BM835" s="73"/>
      <c r="BN835" s="95"/>
      <c r="BO835" s="95"/>
      <c r="BP835" s="73"/>
      <c r="BQ835" s="73"/>
      <c r="BR835" s="95"/>
      <c r="BS835" s="95"/>
      <c r="BT835" s="73"/>
      <c r="BU835" s="73"/>
      <c r="BV835" s="95"/>
      <c r="BW835" s="95"/>
      <c r="BX835" s="73"/>
      <c r="BY835" s="73"/>
      <c r="BZ835" s="95"/>
      <c r="CA835" s="95"/>
      <c r="CB835" s="73"/>
      <c r="CC835" s="73"/>
      <c r="CD835" s="95"/>
      <c r="CE835" s="9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9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2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73"/>
      <c r="AF836" s="73"/>
      <c r="AG836" s="73"/>
      <c r="AH836" s="95"/>
      <c r="AI836" s="95"/>
      <c r="AJ836" s="73"/>
      <c r="AK836" s="73"/>
      <c r="AL836" s="95"/>
      <c r="AM836" s="95"/>
      <c r="AN836" s="73"/>
      <c r="AO836" s="73"/>
      <c r="AP836" s="95"/>
      <c r="AQ836" s="95"/>
      <c r="AR836" s="73"/>
      <c r="AS836" s="73"/>
      <c r="AT836" s="95"/>
      <c r="AU836" s="95"/>
      <c r="AV836" s="73"/>
      <c r="AW836" s="73"/>
      <c r="AX836" s="95"/>
      <c r="AY836" s="95"/>
      <c r="AZ836" s="73"/>
      <c r="BA836" s="73"/>
      <c r="BB836" s="95"/>
      <c r="BC836" s="95"/>
      <c r="BD836" s="73"/>
      <c r="BE836" s="73"/>
      <c r="BF836" s="95"/>
      <c r="BG836" s="95"/>
      <c r="BH836" s="73"/>
      <c r="BI836" s="73"/>
      <c r="BJ836" s="95"/>
      <c r="BK836" s="95"/>
      <c r="BL836" s="73"/>
      <c r="BM836" s="73"/>
      <c r="BN836" s="95"/>
      <c r="BO836" s="95"/>
      <c r="BP836" s="73"/>
      <c r="BQ836" s="73"/>
      <c r="BR836" s="95"/>
      <c r="BS836" s="95"/>
      <c r="BT836" s="73"/>
      <c r="BU836" s="73"/>
      <c r="BV836" s="95"/>
      <c r="BW836" s="95"/>
      <c r="BX836" s="73"/>
      <c r="BY836" s="73"/>
      <c r="BZ836" s="95"/>
      <c r="CA836" s="95"/>
      <c r="CB836" s="73"/>
      <c r="CC836" s="73"/>
      <c r="CD836" s="95"/>
      <c r="CE836" s="9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9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2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73"/>
      <c r="AF837" s="73"/>
      <c r="AG837" s="73"/>
      <c r="AH837" s="95"/>
      <c r="AI837" s="95"/>
      <c r="AJ837" s="73"/>
      <c r="AK837" s="73"/>
      <c r="AL837" s="95"/>
      <c r="AM837" s="95"/>
      <c r="AN837" s="73"/>
      <c r="AO837" s="73"/>
      <c r="AP837" s="95"/>
      <c r="AQ837" s="95"/>
      <c r="AR837" s="73"/>
      <c r="AS837" s="73"/>
      <c r="AT837" s="95"/>
      <c r="AU837" s="95"/>
      <c r="AV837" s="73"/>
      <c r="AW837" s="73"/>
      <c r="AX837" s="95"/>
      <c r="AY837" s="95"/>
      <c r="AZ837" s="73"/>
      <c r="BA837" s="73"/>
      <c r="BB837" s="95"/>
      <c r="BC837" s="95"/>
      <c r="BD837" s="73"/>
      <c r="BE837" s="73"/>
      <c r="BF837" s="95"/>
      <c r="BG837" s="95"/>
      <c r="BH837" s="73"/>
      <c r="BI837" s="73"/>
      <c r="BJ837" s="95"/>
      <c r="BK837" s="95"/>
      <c r="BL837" s="73"/>
      <c r="BM837" s="73"/>
      <c r="BN837" s="95"/>
      <c r="BO837" s="95"/>
      <c r="BP837" s="73"/>
      <c r="BQ837" s="73"/>
      <c r="BR837" s="95"/>
      <c r="BS837" s="95"/>
      <c r="BT837" s="73"/>
      <c r="BU837" s="73"/>
      <c r="BV837" s="95"/>
      <c r="BW837" s="95"/>
      <c r="BX837" s="73"/>
      <c r="BY837" s="73"/>
      <c r="BZ837" s="95"/>
      <c r="CA837" s="95"/>
      <c r="CB837" s="73"/>
      <c r="CC837" s="73"/>
      <c r="CD837" s="95"/>
      <c r="CE837" s="9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9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2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73"/>
      <c r="AF838" s="73"/>
      <c r="AG838" s="73"/>
      <c r="AH838" s="95"/>
      <c r="AI838" s="95"/>
      <c r="AJ838" s="73"/>
      <c r="AK838" s="73"/>
      <c r="AL838" s="95"/>
      <c r="AM838" s="95"/>
      <c r="AN838" s="73"/>
      <c r="AO838" s="73"/>
      <c r="AP838" s="95"/>
      <c r="AQ838" s="95"/>
      <c r="AR838" s="73"/>
      <c r="AS838" s="73"/>
      <c r="AT838" s="95"/>
      <c r="AU838" s="95"/>
      <c r="AV838" s="73"/>
      <c r="AW838" s="73"/>
      <c r="AX838" s="95"/>
      <c r="AY838" s="95"/>
      <c r="AZ838" s="73"/>
      <c r="BA838" s="73"/>
      <c r="BB838" s="95"/>
      <c r="BC838" s="95"/>
      <c r="BD838" s="73"/>
      <c r="BE838" s="73"/>
      <c r="BF838" s="95"/>
      <c r="BG838" s="95"/>
      <c r="BH838" s="73"/>
      <c r="BI838" s="73"/>
      <c r="BJ838" s="95"/>
      <c r="BK838" s="95"/>
      <c r="BL838" s="73"/>
      <c r="BM838" s="73"/>
      <c r="BN838" s="95"/>
      <c r="BO838" s="95"/>
      <c r="BP838" s="73"/>
      <c r="BQ838" s="73"/>
      <c r="BR838" s="95"/>
      <c r="BS838" s="95"/>
      <c r="BT838" s="73"/>
      <c r="BU838" s="73"/>
      <c r="BV838" s="95"/>
      <c r="BW838" s="95"/>
      <c r="BX838" s="73"/>
      <c r="BY838" s="73"/>
      <c r="BZ838" s="95"/>
      <c r="CA838" s="95"/>
      <c r="CB838" s="73"/>
      <c r="CC838" s="73"/>
      <c r="CD838" s="95"/>
      <c r="CE838" s="9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9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2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73"/>
      <c r="AF839" s="73"/>
      <c r="AG839" s="73"/>
      <c r="AH839" s="95"/>
      <c r="AI839" s="95"/>
      <c r="AJ839" s="73"/>
      <c r="AK839" s="73"/>
      <c r="AL839" s="95"/>
      <c r="AM839" s="95"/>
      <c r="AN839" s="73"/>
      <c r="AO839" s="73"/>
      <c r="AP839" s="95"/>
      <c r="AQ839" s="95"/>
      <c r="AR839" s="73"/>
      <c r="AS839" s="73"/>
      <c r="AT839" s="95"/>
      <c r="AU839" s="95"/>
      <c r="AV839" s="73"/>
      <c r="AW839" s="73"/>
      <c r="AX839" s="95"/>
      <c r="AY839" s="95"/>
      <c r="AZ839" s="73"/>
      <c r="BA839" s="73"/>
      <c r="BB839" s="95"/>
      <c r="BC839" s="95"/>
      <c r="BD839" s="73"/>
      <c r="BE839" s="73"/>
      <c r="BF839" s="95"/>
      <c r="BG839" s="95"/>
      <c r="BH839" s="73"/>
      <c r="BI839" s="73"/>
      <c r="BJ839" s="95"/>
      <c r="BK839" s="95"/>
      <c r="BL839" s="73"/>
      <c r="BM839" s="73"/>
      <c r="BN839" s="95"/>
      <c r="BO839" s="95"/>
      <c r="BP839" s="73"/>
      <c r="BQ839" s="73"/>
      <c r="BR839" s="95"/>
      <c r="BS839" s="95"/>
      <c r="BT839" s="73"/>
      <c r="BU839" s="73"/>
      <c r="BV839" s="95"/>
      <c r="BW839" s="95"/>
      <c r="BX839" s="73"/>
      <c r="BY839" s="73"/>
      <c r="BZ839" s="95"/>
      <c r="CA839" s="95"/>
      <c r="CB839" s="73"/>
      <c r="CC839" s="73"/>
      <c r="CD839" s="95"/>
      <c r="CE839" s="9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9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2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73"/>
      <c r="AF840" s="73"/>
      <c r="AG840" s="73"/>
      <c r="AH840" s="95"/>
      <c r="AI840" s="95"/>
      <c r="AJ840" s="73"/>
      <c r="AK840" s="73"/>
      <c r="AL840" s="95"/>
      <c r="AM840" s="95"/>
      <c r="AN840" s="73"/>
      <c r="AO840" s="73"/>
      <c r="AP840" s="95"/>
      <c r="AQ840" s="95"/>
      <c r="AR840" s="73"/>
      <c r="AS840" s="73"/>
      <c r="AT840" s="95"/>
      <c r="AU840" s="95"/>
      <c r="AV840" s="73"/>
      <c r="AW840" s="73"/>
      <c r="AX840" s="95"/>
      <c r="AY840" s="95"/>
      <c r="AZ840" s="73"/>
      <c r="BA840" s="73"/>
      <c r="BB840" s="95"/>
      <c r="BC840" s="95"/>
      <c r="BD840" s="73"/>
      <c r="BE840" s="73"/>
      <c r="BF840" s="95"/>
      <c r="BG840" s="95"/>
      <c r="BH840" s="73"/>
      <c r="BI840" s="73"/>
      <c r="BJ840" s="95"/>
      <c r="BK840" s="95"/>
      <c r="BL840" s="73"/>
      <c r="BM840" s="73"/>
      <c r="BN840" s="95"/>
      <c r="BO840" s="95"/>
      <c r="BP840" s="73"/>
      <c r="BQ840" s="73"/>
      <c r="BR840" s="95"/>
      <c r="BS840" s="95"/>
      <c r="BT840" s="73"/>
      <c r="BU840" s="73"/>
      <c r="BV840" s="95"/>
      <c r="BW840" s="95"/>
      <c r="BX840" s="73"/>
      <c r="BY840" s="73"/>
      <c r="BZ840" s="95"/>
      <c r="CA840" s="95"/>
      <c r="CB840" s="73"/>
      <c r="CC840" s="73"/>
      <c r="CD840" s="95"/>
      <c r="CE840" s="9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9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2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73"/>
      <c r="AF841" s="73"/>
      <c r="AG841" s="73"/>
      <c r="AH841" s="95"/>
      <c r="AI841" s="95"/>
      <c r="AJ841" s="73"/>
      <c r="AK841" s="73"/>
      <c r="AL841" s="95"/>
      <c r="AM841" s="95"/>
      <c r="AN841" s="73"/>
      <c r="AO841" s="73"/>
      <c r="AP841" s="95"/>
      <c r="AQ841" s="95"/>
      <c r="AR841" s="73"/>
      <c r="AS841" s="73"/>
      <c r="AT841" s="95"/>
      <c r="AU841" s="95"/>
      <c r="AV841" s="73"/>
      <c r="AW841" s="73"/>
      <c r="AX841" s="95"/>
      <c r="AY841" s="95"/>
      <c r="AZ841" s="73"/>
      <c r="BA841" s="73"/>
      <c r="BB841" s="95"/>
      <c r="BC841" s="95"/>
      <c r="BD841" s="73"/>
      <c r="BE841" s="73"/>
      <c r="BF841" s="95"/>
      <c r="BG841" s="95"/>
      <c r="BH841" s="73"/>
      <c r="BI841" s="73"/>
      <c r="BJ841" s="95"/>
      <c r="BK841" s="95"/>
      <c r="BL841" s="73"/>
      <c r="BM841" s="73"/>
      <c r="BN841" s="95"/>
      <c r="BO841" s="95"/>
      <c r="BP841" s="73"/>
      <c r="BQ841" s="73"/>
      <c r="BR841" s="95"/>
      <c r="BS841" s="95"/>
      <c r="BT841" s="73"/>
      <c r="BU841" s="73"/>
      <c r="BV841" s="95"/>
      <c r="BW841" s="95"/>
      <c r="BX841" s="73"/>
      <c r="BY841" s="73"/>
      <c r="BZ841" s="95"/>
      <c r="CA841" s="95"/>
      <c r="CB841" s="73"/>
      <c r="CC841" s="73"/>
      <c r="CD841" s="95"/>
      <c r="CE841" s="9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9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2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73"/>
      <c r="AF842" s="73"/>
      <c r="AG842" s="73"/>
      <c r="AH842" s="95"/>
      <c r="AI842" s="95"/>
      <c r="AJ842" s="73"/>
      <c r="AK842" s="73"/>
      <c r="AL842" s="95"/>
      <c r="AM842" s="95"/>
      <c r="AN842" s="73"/>
      <c r="AO842" s="73"/>
      <c r="AP842" s="95"/>
      <c r="AQ842" s="95"/>
      <c r="AR842" s="73"/>
      <c r="AS842" s="73"/>
      <c r="AT842" s="95"/>
      <c r="AU842" s="95"/>
      <c r="AV842" s="73"/>
      <c r="AW842" s="73"/>
      <c r="AX842" s="95"/>
      <c r="AY842" s="95"/>
      <c r="AZ842" s="73"/>
      <c r="BA842" s="73"/>
      <c r="BB842" s="95"/>
      <c r="BC842" s="95"/>
      <c r="BD842" s="73"/>
      <c r="BE842" s="73"/>
      <c r="BF842" s="95"/>
      <c r="BG842" s="95"/>
      <c r="BH842" s="73"/>
      <c r="BI842" s="73"/>
      <c r="BJ842" s="95"/>
      <c r="BK842" s="95"/>
      <c r="BL842" s="73"/>
      <c r="BM842" s="73"/>
      <c r="BN842" s="95"/>
      <c r="BO842" s="95"/>
      <c r="BP842" s="73"/>
      <c r="BQ842" s="73"/>
      <c r="BR842" s="95"/>
      <c r="BS842" s="95"/>
      <c r="BT842" s="73"/>
      <c r="BU842" s="73"/>
      <c r="BV842" s="95"/>
      <c r="BW842" s="95"/>
      <c r="BX842" s="73"/>
      <c r="BY842" s="73"/>
      <c r="BZ842" s="95"/>
      <c r="CA842" s="95"/>
      <c r="CB842" s="73"/>
      <c r="CC842" s="73"/>
      <c r="CD842" s="95"/>
      <c r="CE842" s="9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9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2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73"/>
      <c r="AF843" s="73"/>
      <c r="AG843" s="73"/>
      <c r="AH843" s="95"/>
      <c r="AI843" s="95"/>
      <c r="AJ843" s="73"/>
      <c r="AK843" s="73"/>
      <c r="AL843" s="95"/>
      <c r="AM843" s="95"/>
      <c r="AN843" s="73"/>
      <c r="AO843" s="73"/>
      <c r="AP843" s="95"/>
      <c r="AQ843" s="95"/>
      <c r="AR843" s="73"/>
      <c r="AS843" s="73"/>
      <c r="AT843" s="95"/>
      <c r="AU843" s="95"/>
      <c r="AV843" s="73"/>
      <c r="AW843" s="73"/>
      <c r="AX843" s="95"/>
      <c r="AY843" s="95"/>
      <c r="AZ843" s="73"/>
      <c r="BA843" s="73"/>
      <c r="BB843" s="95"/>
      <c r="BC843" s="95"/>
      <c r="BD843" s="73"/>
      <c r="BE843" s="73"/>
      <c r="BF843" s="95"/>
      <c r="BG843" s="95"/>
      <c r="BH843" s="73"/>
      <c r="BI843" s="73"/>
      <c r="BJ843" s="95"/>
      <c r="BK843" s="95"/>
      <c r="BL843" s="73"/>
      <c r="BM843" s="73"/>
      <c r="BN843" s="95"/>
      <c r="BO843" s="95"/>
      <c r="BP843" s="73"/>
      <c r="BQ843" s="73"/>
      <c r="BR843" s="95"/>
      <c r="BS843" s="95"/>
      <c r="BT843" s="73"/>
      <c r="BU843" s="73"/>
      <c r="BV843" s="95"/>
      <c r="BW843" s="95"/>
      <c r="BX843" s="73"/>
      <c r="BY843" s="73"/>
      <c r="BZ843" s="95"/>
      <c r="CA843" s="95"/>
      <c r="CB843" s="73"/>
      <c r="CC843" s="73"/>
      <c r="CD843" s="95"/>
      <c r="CE843" s="9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9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2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73"/>
      <c r="AF844" s="73"/>
      <c r="AG844" s="73"/>
      <c r="AH844" s="95"/>
      <c r="AI844" s="95"/>
      <c r="AJ844" s="73"/>
      <c r="AK844" s="73"/>
      <c r="AL844" s="95"/>
      <c r="AM844" s="95"/>
      <c r="AN844" s="73"/>
      <c r="AO844" s="73"/>
      <c r="AP844" s="95"/>
      <c r="AQ844" s="95"/>
      <c r="AR844" s="73"/>
      <c r="AS844" s="73"/>
      <c r="AT844" s="95"/>
      <c r="AU844" s="95"/>
      <c r="AV844" s="73"/>
      <c r="AW844" s="73"/>
      <c r="AX844" s="95"/>
      <c r="AY844" s="95"/>
      <c r="AZ844" s="73"/>
      <c r="BA844" s="73"/>
      <c r="BB844" s="95"/>
      <c r="BC844" s="95"/>
      <c r="BD844" s="73"/>
      <c r="BE844" s="73"/>
      <c r="BF844" s="95"/>
      <c r="BG844" s="95"/>
      <c r="BH844" s="73"/>
      <c r="BI844" s="73"/>
      <c r="BJ844" s="95"/>
      <c r="BK844" s="95"/>
      <c r="BL844" s="73"/>
      <c r="BM844" s="73"/>
      <c r="BN844" s="95"/>
      <c r="BO844" s="95"/>
      <c r="BP844" s="73"/>
      <c r="BQ844" s="73"/>
      <c r="BR844" s="95"/>
      <c r="BS844" s="95"/>
      <c r="BT844" s="73"/>
      <c r="BU844" s="73"/>
      <c r="BV844" s="95"/>
      <c r="BW844" s="95"/>
      <c r="BX844" s="73"/>
      <c r="BY844" s="73"/>
      <c r="BZ844" s="95"/>
      <c r="CA844" s="95"/>
      <c r="CB844" s="73"/>
      <c r="CC844" s="73"/>
      <c r="CD844" s="95"/>
      <c r="CE844" s="9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9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2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73"/>
      <c r="AF845" s="73"/>
      <c r="AG845" s="73"/>
      <c r="AH845" s="95"/>
      <c r="AI845" s="95"/>
      <c r="AJ845" s="73"/>
      <c r="AK845" s="73"/>
      <c r="AL845" s="95"/>
      <c r="AM845" s="95"/>
      <c r="AN845" s="73"/>
      <c r="AO845" s="73"/>
      <c r="AP845" s="95"/>
      <c r="AQ845" s="95"/>
      <c r="AR845" s="73"/>
      <c r="AS845" s="73"/>
      <c r="AT845" s="95"/>
      <c r="AU845" s="95"/>
      <c r="AV845" s="73"/>
      <c r="AW845" s="73"/>
      <c r="AX845" s="95"/>
      <c r="AY845" s="95"/>
      <c r="AZ845" s="73"/>
      <c r="BA845" s="73"/>
      <c r="BB845" s="95"/>
      <c r="BC845" s="95"/>
      <c r="BD845" s="73"/>
      <c r="BE845" s="73"/>
      <c r="BF845" s="95"/>
      <c r="BG845" s="95"/>
      <c r="BH845" s="73"/>
      <c r="BI845" s="73"/>
      <c r="BJ845" s="95"/>
      <c r="BK845" s="95"/>
      <c r="BL845" s="73"/>
      <c r="BM845" s="73"/>
      <c r="BN845" s="95"/>
      <c r="BO845" s="95"/>
      <c r="BP845" s="73"/>
      <c r="BQ845" s="73"/>
      <c r="BR845" s="95"/>
      <c r="BS845" s="95"/>
      <c r="BT845" s="73"/>
      <c r="BU845" s="73"/>
      <c r="BV845" s="95"/>
      <c r="BW845" s="95"/>
      <c r="BX845" s="73"/>
      <c r="BY845" s="73"/>
      <c r="BZ845" s="95"/>
      <c r="CA845" s="95"/>
      <c r="CB845" s="73"/>
      <c r="CC845" s="73"/>
      <c r="CD845" s="95"/>
      <c r="CE845" s="9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9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2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73"/>
      <c r="AF846" s="73"/>
      <c r="AG846" s="73"/>
      <c r="AH846" s="95"/>
      <c r="AI846" s="95"/>
      <c r="AJ846" s="73"/>
      <c r="AK846" s="73"/>
      <c r="AL846" s="95"/>
      <c r="AM846" s="95"/>
      <c r="AN846" s="73"/>
      <c r="AO846" s="73"/>
      <c r="AP846" s="95"/>
      <c r="AQ846" s="95"/>
      <c r="AR846" s="73"/>
      <c r="AS846" s="73"/>
      <c r="AT846" s="95"/>
      <c r="AU846" s="95"/>
      <c r="AV846" s="73"/>
      <c r="AW846" s="73"/>
      <c r="AX846" s="95"/>
      <c r="AY846" s="95"/>
      <c r="AZ846" s="73"/>
      <c r="BA846" s="73"/>
      <c r="BB846" s="95"/>
      <c r="BC846" s="95"/>
      <c r="BD846" s="73"/>
      <c r="BE846" s="73"/>
      <c r="BF846" s="95"/>
      <c r="BG846" s="95"/>
      <c r="BH846" s="73"/>
      <c r="BI846" s="73"/>
      <c r="BJ846" s="95"/>
      <c r="BK846" s="95"/>
      <c r="BL846" s="73"/>
      <c r="BM846" s="73"/>
      <c r="BN846" s="95"/>
      <c r="BO846" s="95"/>
      <c r="BP846" s="73"/>
      <c r="BQ846" s="73"/>
      <c r="BR846" s="95"/>
      <c r="BS846" s="95"/>
      <c r="BT846" s="73"/>
      <c r="BU846" s="73"/>
      <c r="BV846" s="95"/>
      <c r="BW846" s="95"/>
      <c r="BX846" s="73"/>
      <c r="BY846" s="73"/>
      <c r="BZ846" s="95"/>
      <c r="CA846" s="95"/>
      <c r="CB846" s="73"/>
      <c r="CC846" s="73"/>
      <c r="CD846" s="95"/>
      <c r="CE846" s="9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9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2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73"/>
      <c r="AF847" s="73"/>
      <c r="AG847" s="73"/>
      <c r="AH847" s="95"/>
      <c r="AI847" s="95"/>
      <c r="AJ847" s="73"/>
      <c r="AK847" s="73"/>
      <c r="AL847" s="95"/>
      <c r="AM847" s="95"/>
      <c r="AN847" s="73"/>
      <c r="AO847" s="73"/>
      <c r="AP847" s="95"/>
      <c r="AQ847" s="95"/>
      <c r="AR847" s="73"/>
      <c r="AS847" s="73"/>
      <c r="AT847" s="95"/>
      <c r="AU847" s="95"/>
      <c r="AV847" s="73"/>
      <c r="AW847" s="73"/>
      <c r="AX847" s="95"/>
      <c r="AY847" s="95"/>
      <c r="AZ847" s="73"/>
      <c r="BA847" s="73"/>
      <c r="BB847" s="95"/>
      <c r="BC847" s="95"/>
      <c r="BD847" s="73"/>
      <c r="BE847" s="73"/>
      <c r="BF847" s="95"/>
      <c r="BG847" s="95"/>
      <c r="BH847" s="73"/>
      <c r="BI847" s="73"/>
      <c r="BJ847" s="95"/>
      <c r="BK847" s="95"/>
      <c r="BL847" s="73"/>
      <c r="BM847" s="73"/>
      <c r="BN847" s="95"/>
      <c r="BO847" s="95"/>
      <c r="BP847" s="73"/>
      <c r="BQ847" s="73"/>
      <c r="BR847" s="95"/>
      <c r="BS847" s="95"/>
      <c r="BT847" s="73"/>
      <c r="BU847" s="73"/>
      <c r="BV847" s="95"/>
      <c r="BW847" s="95"/>
      <c r="BX847" s="73"/>
      <c r="BY847" s="73"/>
      <c r="BZ847" s="95"/>
      <c r="CA847" s="95"/>
      <c r="CB847" s="73"/>
      <c r="CC847" s="73"/>
      <c r="CD847" s="95"/>
      <c r="CE847" s="9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9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2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73"/>
      <c r="AF848" s="73"/>
      <c r="AG848" s="73"/>
      <c r="AH848" s="95"/>
      <c r="AI848" s="95"/>
      <c r="AJ848" s="73"/>
      <c r="AK848" s="73"/>
      <c r="AL848" s="95"/>
      <c r="AM848" s="95"/>
      <c r="AN848" s="73"/>
      <c r="AO848" s="73"/>
      <c r="AP848" s="95"/>
      <c r="AQ848" s="95"/>
      <c r="AR848" s="73"/>
      <c r="AS848" s="73"/>
      <c r="AT848" s="95"/>
      <c r="AU848" s="95"/>
      <c r="AV848" s="73"/>
      <c r="AW848" s="73"/>
      <c r="AX848" s="95"/>
      <c r="AY848" s="95"/>
      <c r="AZ848" s="73"/>
      <c r="BA848" s="73"/>
      <c r="BB848" s="95"/>
      <c r="BC848" s="95"/>
      <c r="BD848" s="73"/>
      <c r="BE848" s="73"/>
      <c r="BF848" s="95"/>
      <c r="BG848" s="95"/>
      <c r="BH848" s="73"/>
      <c r="BI848" s="73"/>
      <c r="BJ848" s="95"/>
      <c r="BK848" s="95"/>
      <c r="BL848" s="73"/>
      <c r="BM848" s="73"/>
      <c r="BN848" s="95"/>
      <c r="BO848" s="95"/>
      <c r="BP848" s="73"/>
      <c r="BQ848" s="73"/>
      <c r="BR848" s="95"/>
      <c r="BS848" s="95"/>
      <c r="BT848" s="73"/>
      <c r="BU848" s="73"/>
      <c r="BV848" s="95"/>
      <c r="BW848" s="95"/>
      <c r="BX848" s="73"/>
      <c r="BY848" s="73"/>
      <c r="BZ848" s="95"/>
      <c r="CA848" s="95"/>
      <c r="CB848" s="73"/>
      <c r="CC848" s="73"/>
      <c r="CD848" s="95"/>
      <c r="CE848" s="9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9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2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73"/>
      <c r="AF849" s="73"/>
      <c r="AG849" s="73"/>
      <c r="AH849" s="95"/>
      <c r="AI849" s="95"/>
      <c r="AJ849" s="73"/>
      <c r="AK849" s="73"/>
      <c r="AL849" s="95"/>
      <c r="AM849" s="95"/>
      <c r="AN849" s="73"/>
      <c r="AO849" s="73"/>
      <c r="AP849" s="95"/>
      <c r="AQ849" s="95"/>
      <c r="AR849" s="73"/>
      <c r="AS849" s="73"/>
      <c r="AT849" s="95"/>
      <c r="AU849" s="95"/>
      <c r="AV849" s="73"/>
      <c r="AW849" s="73"/>
      <c r="AX849" s="95"/>
      <c r="AY849" s="95"/>
      <c r="AZ849" s="73"/>
      <c r="BA849" s="73"/>
      <c r="BB849" s="95"/>
      <c r="BC849" s="95"/>
      <c r="BD849" s="73"/>
      <c r="BE849" s="73"/>
      <c r="BF849" s="95"/>
      <c r="BG849" s="95"/>
      <c r="BH849" s="73"/>
      <c r="BI849" s="73"/>
      <c r="BJ849" s="95"/>
      <c r="BK849" s="95"/>
      <c r="BL849" s="73"/>
      <c r="BM849" s="73"/>
      <c r="BN849" s="95"/>
      <c r="BO849" s="95"/>
      <c r="BP849" s="73"/>
      <c r="BQ849" s="73"/>
      <c r="BR849" s="95"/>
      <c r="BS849" s="95"/>
      <c r="BT849" s="73"/>
      <c r="BU849" s="73"/>
      <c r="BV849" s="95"/>
      <c r="BW849" s="95"/>
      <c r="BX849" s="73"/>
      <c r="BY849" s="73"/>
      <c r="BZ849" s="95"/>
      <c r="CA849" s="95"/>
      <c r="CB849" s="73"/>
      <c r="CC849" s="73"/>
      <c r="CD849" s="95"/>
      <c r="CE849" s="9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9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2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73"/>
      <c r="AF850" s="73"/>
      <c r="AG850" s="73"/>
      <c r="AH850" s="95"/>
      <c r="AI850" s="95"/>
      <c r="AJ850" s="73"/>
      <c r="AK850" s="73"/>
      <c r="AL850" s="95"/>
      <c r="AM850" s="95"/>
      <c r="AN850" s="73"/>
      <c r="AO850" s="73"/>
      <c r="AP850" s="95"/>
      <c r="AQ850" s="95"/>
      <c r="AR850" s="73"/>
      <c r="AS850" s="73"/>
      <c r="AT850" s="95"/>
      <c r="AU850" s="95"/>
      <c r="AV850" s="73"/>
      <c r="AW850" s="73"/>
      <c r="AX850" s="95"/>
      <c r="AY850" s="95"/>
      <c r="AZ850" s="73"/>
      <c r="BA850" s="73"/>
      <c r="BB850" s="95"/>
      <c r="BC850" s="95"/>
      <c r="BD850" s="73"/>
      <c r="BE850" s="73"/>
      <c r="BF850" s="95"/>
      <c r="BG850" s="95"/>
      <c r="BH850" s="73"/>
      <c r="BI850" s="73"/>
      <c r="BJ850" s="95"/>
      <c r="BK850" s="95"/>
      <c r="BL850" s="73"/>
      <c r="BM850" s="73"/>
      <c r="BN850" s="95"/>
      <c r="BO850" s="95"/>
      <c r="BP850" s="73"/>
      <c r="BQ850" s="73"/>
      <c r="BR850" s="95"/>
      <c r="BS850" s="95"/>
      <c r="BT850" s="73"/>
      <c r="BU850" s="73"/>
      <c r="BV850" s="95"/>
      <c r="BW850" s="95"/>
      <c r="BX850" s="73"/>
      <c r="BY850" s="73"/>
      <c r="BZ850" s="95"/>
      <c r="CA850" s="95"/>
      <c r="CB850" s="73"/>
      <c r="CC850" s="73"/>
      <c r="CD850" s="95"/>
      <c r="CE850" s="9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9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2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73"/>
      <c r="AF851" s="73"/>
      <c r="AG851" s="73"/>
      <c r="AH851" s="95"/>
      <c r="AI851" s="95"/>
      <c r="AJ851" s="73"/>
      <c r="AK851" s="73"/>
      <c r="AL851" s="95"/>
      <c r="AM851" s="95"/>
      <c r="AN851" s="73"/>
      <c r="AO851" s="73"/>
      <c r="AP851" s="95"/>
      <c r="AQ851" s="95"/>
      <c r="AR851" s="73"/>
      <c r="AS851" s="73"/>
      <c r="AT851" s="95"/>
      <c r="AU851" s="95"/>
      <c r="AV851" s="73"/>
      <c r="AW851" s="73"/>
      <c r="AX851" s="95"/>
      <c r="AY851" s="95"/>
      <c r="AZ851" s="73"/>
      <c r="BA851" s="73"/>
      <c r="BB851" s="95"/>
      <c r="BC851" s="95"/>
      <c r="BD851" s="73"/>
      <c r="BE851" s="73"/>
      <c r="BF851" s="95"/>
      <c r="BG851" s="95"/>
      <c r="BH851" s="73"/>
      <c r="BI851" s="73"/>
      <c r="BJ851" s="95"/>
      <c r="BK851" s="95"/>
      <c r="BL851" s="73"/>
      <c r="BM851" s="73"/>
      <c r="BN851" s="95"/>
      <c r="BO851" s="95"/>
      <c r="BP851" s="73"/>
      <c r="BQ851" s="73"/>
      <c r="BR851" s="95"/>
      <c r="BS851" s="95"/>
      <c r="BT851" s="73"/>
      <c r="BU851" s="73"/>
      <c r="BV851" s="95"/>
      <c r="BW851" s="95"/>
      <c r="BX851" s="73"/>
      <c r="BY851" s="73"/>
      <c r="BZ851" s="95"/>
      <c r="CA851" s="95"/>
      <c r="CB851" s="73"/>
      <c r="CC851" s="73"/>
      <c r="CD851" s="95"/>
      <c r="CE851" s="9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9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2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73"/>
      <c r="AF852" s="73"/>
      <c r="AG852" s="73"/>
      <c r="AH852" s="95"/>
      <c r="AI852" s="95"/>
      <c r="AJ852" s="73"/>
      <c r="AK852" s="73"/>
      <c r="AL852" s="95"/>
      <c r="AM852" s="95"/>
      <c r="AN852" s="73"/>
      <c r="AO852" s="73"/>
      <c r="AP852" s="95"/>
      <c r="AQ852" s="95"/>
      <c r="AR852" s="73"/>
      <c r="AS852" s="73"/>
      <c r="AT852" s="95"/>
      <c r="AU852" s="95"/>
      <c r="AV852" s="73"/>
      <c r="AW852" s="73"/>
      <c r="AX852" s="95"/>
      <c r="AY852" s="95"/>
      <c r="AZ852" s="73"/>
      <c r="BA852" s="73"/>
      <c r="BB852" s="95"/>
      <c r="BC852" s="95"/>
      <c r="BD852" s="73"/>
      <c r="BE852" s="73"/>
      <c r="BF852" s="95"/>
      <c r="BG852" s="95"/>
      <c r="BH852" s="73"/>
      <c r="BI852" s="73"/>
      <c r="BJ852" s="95"/>
      <c r="BK852" s="95"/>
      <c r="BL852" s="73"/>
      <c r="BM852" s="73"/>
      <c r="BN852" s="95"/>
      <c r="BO852" s="95"/>
      <c r="BP852" s="73"/>
      <c r="BQ852" s="73"/>
      <c r="BR852" s="95"/>
      <c r="BS852" s="95"/>
      <c r="BT852" s="73"/>
      <c r="BU852" s="73"/>
      <c r="BV852" s="95"/>
      <c r="BW852" s="95"/>
      <c r="BX852" s="73"/>
      <c r="BY852" s="73"/>
      <c r="BZ852" s="95"/>
      <c r="CA852" s="95"/>
      <c r="CB852" s="73"/>
      <c r="CC852" s="73"/>
      <c r="CD852" s="95"/>
      <c r="CE852" s="9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9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2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73"/>
      <c r="AF853" s="73"/>
      <c r="AG853" s="73"/>
      <c r="AH853" s="95"/>
      <c r="AI853" s="95"/>
      <c r="AJ853" s="73"/>
      <c r="AK853" s="73"/>
      <c r="AL853" s="95"/>
      <c r="AM853" s="95"/>
      <c r="AN853" s="73"/>
      <c r="AO853" s="73"/>
      <c r="AP853" s="95"/>
      <c r="AQ853" s="95"/>
      <c r="AR853" s="73"/>
      <c r="AS853" s="73"/>
      <c r="AT853" s="95"/>
      <c r="AU853" s="95"/>
      <c r="AV853" s="73"/>
      <c r="AW853" s="73"/>
      <c r="AX853" s="95"/>
      <c r="AY853" s="95"/>
      <c r="AZ853" s="73"/>
      <c r="BA853" s="73"/>
      <c r="BB853" s="95"/>
      <c r="BC853" s="95"/>
      <c r="BD853" s="73"/>
      <c r="BE853" s="73"/>
      <c r="BF853" s="95"/>
      <c r="BG853" s="95"/>
      <c r="BH853" s="73"/>
      <c r="BI853" s="73"/>
      <c r="BJ853" s="95"/>
      <c r="BK853" s="95"/>
      <c r="BL853" s="73"/>
      <c r="BM853" s="73"/>
      <c r="BN853" s="95"/>
      <c r="BO853" s="95"/>
      <c r="BP853" s="73"/>
      <c r="BQ853" s="73"/>
      <c r="BR853" s="95"/>
      <c r="BS853" s="95"/>
      <c r="BT853" s="73"/>
      <c r="BU853" s="73"/>
      <c r="BV853" s="95"/>
      <c r="BW853" s="95"/>
      <c r="BX853" s="73"/>
      <c r="BY853" s="73"/>
      <c r="BZ853" s="95"/>
      <c r="CA853" s="95"/>
      <c r="CB853" s="73"/>
      <c r="CC853" s="73"/>
      <c r="CD853" s="95"/>
      <c r="CE853" s="9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9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2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73"/>
      <c r="AF854" s="73"/>
      <c r="AG854" s="73"/>
      <c r="AH854" s="95"/>
      <c r="AI854" s="95"/>
      <c r="AJ854" s="73"/>
      <c r="AK854" s="73"/>
      <c r="AL854" s="95"/>
      <c r="AM854" s="95"/>
      <c r="AN854" s="73"/>
      <c r="AO854" s="73"/>
      <c r="AP854" s="95"/>
      <c r="AQ854" s="95"/>
      <c r="AR854" s="73"/>
      <c r="AS854" s="73"/>
      <c r="AT854" s="95"/>
      <c r="AU854" s="95"/>
      <c r="AV854" s="73"/>
      <c r="AW854" s="73"/>
      <c r="AX854" s="95"/>
      <c r="AY854" s="95"/>
      <c r="AZ854" s="73"/>
      <c r="BA854" s="73"/>
      <c r="BB854" s="95"/>
      <c r="BC854" s="95"/>
      <c r="BD854" s="73"/>
      <c r="BE854" s="73"/>
      <c r="BF854" s="95"/>
      <c r="BG854" s="95"/>
      <c r="BH854" s="73"/>
      <c r="BI854" s="73"/>
      <c r="BJ854" s="95"/>
      <c r="BK854" s="95"/>
      <c r="BL854" s="73"/>
      <c r="BM854" s="73"/>
      <c r="BN854" s="95"/>
      <c r="BO854" s="95"/>
      <c r="BP854" s="73"/>
      <c r="BQ854" s="73"/>
      <c r="BR854" s="95"/>
      <c r="BS854" s="95"/>
      <c r="BT854" s="73"/>
      <c r="BU854" s="73"/>
      <c r="BV854" s="95"/>
      <c r="BW854" s="95"/>
      <c r="BX854" s="73"/>
      <c r="BY854" s="73"/>
      <c r="BZ854" s="95"/>
      <c r="CA854" s="95"/>
      <c r="CB854" s="73"/>
      <c r="CC854" s="73"/>
      <c r="CD854" s="95"/>
      <c r="CE854" s="9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9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2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73"/>
      <c r="AF855" s="73"/>
      <c r="AG855" s="73"/>
      <c r="AH855" s="95"/>
      <c r="AI855" s="95"/>
      <c r="AJ855" s="73"/>
      <c r="AK855" s="73"/>
      <c r="AL855" s="95"/>
      <c r="AM855" s="95"/>
      <c r="AN855" s="73"/>
      <c r="AO855" s="73"/>
      <c r="AP855" s="95"/>
      <c r="AQ855" s="95"/>
      <c r="AR855" s="73"/>
      <c r="AS855" s="73"/>
      <c r="AT855" s="95"/>
      <c r="AU855" s="95"/>
      <c r="AV855" s="73"/>
      <c r="AW855" s="73"/>
      <c r="AX855" s="95"/>
      <c r="AY855" s="95"/>
      <c r="AZ855" s="73"/>
      <c r="BA855" s="73"/>
      <c r="BB855" s="95"/>
      <c r="BC855" s="95"/>
      <c r="BD855" s="73"/>
      <c r="BE855" s="73"/>
      <c r="BF855" s="95"/>
      <c r="BG855" s="95"/>
      <c r="BH855" s="73"/>
      <c r="BI855" s="73"/>
      <c r="BJ855" s="95"/>
      <c r="BK855" s="95"/>
      <c r="BL855" s="73"/>
      <c r="BM855" s="73"/>
      <c r="BN855" s="95"/>
      <c r="BO855" s="95"/>
      <c r="BP855" s="73"/>
      <c r="BQ855" s="73"/>
      <c r="BR855" s="95"/>
      <c r="BS855" s="95"/>
      <c r="BT855" s="73"/>
      <c r="BU855" s="73"/>
      <c r="BV855" s="95"/>
      <c r="BW855" s="95"/>
      <c r="BX855" s="73"/>
      <c r="BY855" s="73"/>
      <c r="BZ855" s="95"/>
      <c r="CA855" s="95"/>
      <c r="CB855" s="73"/>
      <c r="CC855" s="73"/>
      <c r="CD855" s="95"/>
      <c r="CE855" s="9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9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2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73"/>
      <c r="AF856" s="73"/>
      <c r="AG856" s="73"/>
      <c r="AH856" s="95"/>
      <c r="AI856" s="95"/>
      <c r="AJ856" s="73"/>
      <c r="AK856" s="73"/>
      <c r="AL856" s="95"/>
      <c r="AM856" s="95"/>
      <c r="AN856" s="73"/>
      <c r="AO856" s="73"/>
      <c r="AP856" s="95"/>
      <c r="AQ856" s="95"/>
      <c r="AR856" s="73"/>
      <c r="AS856" s="73"/>
      <c r="AT856" s="95"/>
      <c r="AU856" s="95"/>
      <c r="AV856" s="73"/>
      <c r="AW856" s="73"/>
      <c r="AX856" s="95"/>
      <c r="AY856" s="95"/>
      <c r="AZ856" s="73"/>
      <c r="BA856" s="73"/>
      <c r="BB856" s="95"/>
      <c r="BC856" s="95"/>
      <c r="BD856" s="73"/>
      <c r="BE856" s="73"/>
      <c r="BF856" s="95"/>
      <c r="BG856" s="95"/>
      <c r="BH856" s="73"/>
      <c r="BI856" s="73"/>
      <c r="BJ856" s="95"/>
      <c r="BK856" s="95"/>
      <c r="BL856" s="73"/>
      <c r="BM856" s="73"/>
      <c r="BN856" s="95"/>
      <c r="BO856" s="95"/>
      <c r="BP856" s="73"/>
      <c r="BQ856" s="73"/>
      <c r="BR856" s="95"/>
      <c r="BS856" s="95"/>
      <c r="BT856" s="73"/>
      <c r="BU856" s="73"/>
      <c r="BV856" s="95"/>
      <c r="BW856" s="95"/>
      <c r="BX856" s="73"/>
      <c r="BY856" s="73"/>
      <c r="BZ856" s="95"/>
      <c r="CA856" s="95"/>
      <c r="CB856" s="73"/>
      <c r="CC856" s="73"/>
      <c r="CD856" s="95"/>
      <c r="CE856" s="9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9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2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73"/>
      <c r="AF857" s="73"/>
      <c r="AG857" s="73"/>
      <c r="AH857" s="95"/>
      <c r="AI857" s="95"/>
      <c r="AJ857" s="73"/>
      <c r="AK857" s="73"/>
      <c r="AL857" s="95"/>
      <c r="AM857" s="95"/>
      <c r="AN857" s="73"/>
      <c r="AO857" s="73"/>
      <c r="AP857" s="95"/>
      <c r="AQ857" s="95"/>
      <c r="AR857" s="73"/>
      <c r="AS857" s="73"/>
      <c r="AT857" s="95"/>
      <c r="AU857" s="95"/>
      <c r="AV857" s="73"/>
      <c r="AW857" s="73"/>
      <c r="AX857" s="95"/>
      <c r="AY857" s="95"/>
      <c r="AZ857" s="73"/>
      <c r="BA857" s="73"/>
      <c r="BB857" s="95"/>
      <c r="BC857" s="95"/>
      <c r="BD857" s="73"/>
      <c r="BE857" s="73"/>
      <c r="BF857" s="95"/>
      <c r="BG857" s="95"/>
      <c r="BH857" s="73"/>
      <c r="BI857" s="73"/>
      <c r="BJ857" s="95"/>
      <c r="BK857" s="95"/>
      <c r="BL857" s="73"/>
      <c r="BM857" s="73"/>
      <c r="BN857" s="95"/>
      <c r="BO857" s="95"/>
      <c r="BP857" s="73"/>
      <c r="BQ857" s="73"/>
      <c r="BR857" s="95"/>
      <c r="BS857" s="95"/>
      <c r="BT857" s="73"/>
      <c r="BU857" s="73"/>
      <c r="BV857" s="95"/>
      <c r="BW857" s="95"/>
      <c r="BX857" s="73"/>
      <c r="BY857" s="73"/>
      <c r="BZ857" s="95"/>
      <c r="CA857" s="95"/>
      <c r="CB857" s="73"/>
      <c r="CC857" s="73"/>
      <c r="CD857" s="95"/>
      <c r="CE857" s="9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9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2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73"/>
      <c r="AF858" s="73"/>
      <c r="AG858" s="73"/>
      <c r="AH858" s="95"/>
      <c r="AI858" s="95"/>
      <c r="AJ858" s="73"/>
      <c r="AK858" s="73"/>
      <c r="AL858" s="95"/>
      <c r="AM858" s="95"/>
      <c r="AN858" s="73"/>
      <c r="AO858" s="73"/>
      <c r="AP858" s="95"/>
      <c r="AQ858" s="95"/>
      <c r="AR858" s="73"/>
      <c r="AS858" s="73"/>
      <c r="AT858" s="95"/>
      <c r="AU858" s="95"/>
      <c r="AV858" s="73"/>
      <c r="AW858" s="73"/>
      <c r="AX858" s="95"/>
      <c r="AY858" s="95"/>
      <c r="AZ858" s="73"/>
      <c r="BA858" s="73"/>
      <c r="BB858" s="95"/>
      <c r="BC858" s="95"/>
      <c r="BD858" s="73"/>
      <c r="BE858" s="73"/>
      <c r="BF858" s="95"/>
      <c r="BG858" s="95"/>
      <c r="BH858" s="73"/>
      <c r="BI858" s="73"/>
      <c r="BJ858" s="95"/>
      <c r="BK858" s="95"/>
      <c r="BL858" s="73"/>
      <c r="BM858" s="73"/>
      <c r="BN858" s="95"/>
      <c r="BO858" s="95"/>
      <c r="BP858" s="73"/>
      <c r="BQ858" s="73"/>
      <c r="BR858" s="95"/>
      <c r="BS858" s="95"/>
      <c r="BT858" s="73"/>
      <c r="BU858" s="73"/>
      <c r="BV858" s="95"/>
      <c r="BW858" s="95"/>
      <c r="BX858" s="73"/>
      <c r="BY858" s="73"/>
      <c r="BZ858" s="95"/>
      <c r="CA858" s="95"/>
      <c r="CB858" s="73"/>
      <c r="CC858" s="73"/>
      <c r="CD858" s="95"/>
      <c r="CE858" s="9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9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2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73"/>
      <c r="AF859" s="73"/>
      <c r="AG859" s="73"/>
      <c r="AH859" s="95"/>
      <c r="AI859" s="95"/>
      <c r="AJ859" s="73"/>
      <c r="AK859" s="73"/>
      <c r="AL859" s="95"/>
      <c r="AM859" s="95"/>
      <c r="AN859" s="73"/>
      <c r="AO859" s="73"/>
      <c r="AP859" s="95"/>
      <c r="AQ859" s="95"/>
      <c r="AR859" s="73"/>
      <c r="AS859" s="73"/>
      <c r="AT859" s="95"/>
      <c r="AU859" s="95"/>
      <c r="AV859" s="73"/>
      <c r="AW859" s="73"/>
      <c r="AX859" s="95"/>
      <c r="AY859" s="95"/>
      <c r="AZ859" s="73"/>
      <c r="BA859" s="73"/>
      <c r="BB859" s="95"/>
      <c r="BC859" s="95"/>
      <c r="BD859" s="73"/>
      <c r="BE859" s="73"/>
      <c r="BF859" s="95"/>
      <c r="BG859" s="95"/>
      <c r="BH859" s="73"/>
      <c r="BI859" s="73"/>
      <c r="BJ859" s="95"/>
      <c r="BK859" s="95"/>
      <c r="BL859" s="73"/>
      <c r="BM859" s="73"/>
      <c r="BN859" s="95"/>
      <c r="BO859" s="95"/>
      <c r="BP859" s="73"/>
      <c r="BQ859" s="73"/>
      <c r="BR859" s="95"/>
      <c r="BS859" s="95"/>
      <c r="BT859" s="73"/>
      <c r="BU859" s="73"/>
      <c r="BV859" s="95"/>
      <c r="BW859" s="95"/>
      <c r="BX859" s="73"/>
      <c r="BY859" s="73"/>
      <c r="BZ859" s="95"/>
      <c r="CA859" s="95"/>
      <c r="CB859" s="73"/>
      <c r="CC859" s="73"/>
      <c r="CD859" s="95"/>
      <c r="CE859" s="9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9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2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73"/>
      <c r="AF860" s="73"/>
      <c r="AG860" s="73"/>
      <c r="AH860" s="95"/>
      <c r="AI860" s="95"/>
      <c r="AJ860" s="73"/>
      <c r="AK860" s="73"/>
      <c r="AL860" s="95"/>
      <c r="AM860" s="95"/>
      <c r="AN860" s="73"/>
      <c r="AO860" s="73"/>
      <c r="AP860" s="95"/>
      <c r="AQ860" s="95"/>
      <c r="AR860" s="73"/>
      <c r="AS860" s="73"/>
      <c r="AT860" s="95"/>
      <c r="AU860" s="95"/>
      <c r="AV860" s="73"/>
      <c r="AW860" s="73"/>
      <c r="AX860" s="95"/>
      <c r="AY860" s="95"/>
      <c r="AZ860" s="73"/>
      <c r="BA860" s="73"/>
      <c r="BB860" s="95"/>
      <c r="BC860" s="95"/>
      <c r="BD860" s="73"/>
      <c r="BE860" s="73"/>
      <c r="BF860" s="95"/>
      <c r="BG860" s="95"/>
      <c r="BH860" s="73"/>
      <c r="BI860" s="73"/>
      <c r="BJ860" s="95"/>
      <c r="BK860" s="95"/>
      <c r="BL860" s="73"/>
      <c r="BM860" s="73"/>
      <c r="BN860" s="95"/>
      <c r="BO860" s="95"/>
      <c r="BP860" s="73"/>
      <c r="BQ860" s="73"/>
      <c r="BR860" s="95"/>
      <c r="BS860" s="95"/>
      <c r="BT860" s="73"/>
      <c r="BU860" s="73"/>
      <c r="BV860" s="95"/>
      <c r="BW860" s="95"/>
      <c r="BX860" s="73"/>
      <c r="BY860" s="73"/>
      <c r="BZ860" s="95"/>
      <c r="CA860" s="95"/>
      <c r="CB860" s="73"/>
      <c r="CC860" s="73"/>
      <c r="CD860" s="95"/>
      <c r="CE860" s="9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9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2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73"/>
      <c r="AF861" s="73"/>
      <c r="AG861" s="73"/>
      <c r="AH861" s="95"/>
      <c r="AI861" s="95"/>
      <c r="AJ861" s="73"/>
      <c r="AK861" s="73"/>
      <c r="AL861" s="95"/>
      <c r="AM861" s="95"/>
      <c r="AN861" s="73"/>
      <c r="AO861" s="73"/>
      <c r="AP861" s="95"/>
      <c r="AQ861" s="95"/>
      <c r="AR861" s="73"/>
      <c r="AS861" s="73"/>
      <c r="AT861" s="95"/>
      <c r="AU861" s="95"/>
      <c r="AV861" s="73"/>
      <c r="AW861" s="73"/>
      <c r="AX861" s="95"/>
      <c r="AY861" s="95"/>
      <c r="AZ861" s="73"/>
      <c r="BA861" s="73"/>
      <c r="BB861" s="95"/>
      <c r="BC861" s="95"/>
      <c r="BD861" s="73"/>
      <c r="BE861" s="73"/>
      <c r="BF861" s="95"/>
      <c r="BG861" s="95"/>
      <c r="BH861" s="73"/>
      <c r="BI861" s="73"/>
      <c r="BJ861" s="95"/>
      <c r="BK861" s="95"/>
      <c r="BL861" s="73"/>
      <c r="BM861" s="73"/>
      <c r="BN861" s="95"/>
      <c r="BO861" s="95"/>
      <c r="BP861" s="73"/>
      <c r="BQ861" s="73"/>
      <c r="BR861" s="95"/>
      <c r="BS861" s="95"/>
      <c r="BT861" s="73"/>
      <c r="BU861" s="73"/>
      <c r="BV861" s="95"/>
      <c r="BW861" s="95"/>
      <c r="BX861" s="73"/>
      <c r="BY861" s="73"/>
      <c r="BZ861" s="95"/>
      <c r="CA861" s="95"/>
      <c r="CB861" s="73"/>
      <c r="CC861" s="73"/>
      <c r="CD861" s="95"/>
      <c r="CE861" s="9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9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2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73"/>
      <c r="AF862" s="73"/>
      <c r="AG862" s="73"/>
      <c r="AH862" s="95"/>
      <c r="AI862" s="95"/>
      <c r="AJ862" s="73"/>
      <c r="AK862" s="73"/>
      <c r="AL862" s="95"/>
      <c r="AM862" s="95"/>
      <c r="AN862" s="73"/>
      <c r="AO862" s="73"/>
      <c r="AP862" s="95"/>
      <c r="AQ862" s="95"/>
      <c r="AR862" s="73"/>
      <c r="AS862" s="73"/>
      <c r="AT862" s="95"/>
      <c r="AU862" s="95"/>
      <c r="AV862" s="73"/>
      <c r="AW862" s="73"/>
      <c r="AX862" s="95"/>
      <c r="AY862" s="95"/>
      <c r="AZ862" s="73"/>
      <c r="BA862" s="73"/>
      <c r="BB862" s="95"/>
      <c r="BC862" s="95"/>
      <c r="BD862" s="73"/>
      <c r="BE862" s="73"/>
      <c r="BF862" s="95"/>
      <c r="BG862" s="95"/>
      <c r="BH862" s="73"/>
      <c r="BI862" s="73"/>
      <c r="BJ862" s="95"/>
      <c r="BK862" s="95"/>
      <c r="BL862" s="73"/>
      <c r="BM862" s="73"/>
      <c r="BN862" s="95"/>
      <c r="BO862" s="95"/>
      <c r="BP862" s="73"/>
      <c r="BQ862" s="73"/>
      <c r="BR862" s="95"/>
      <c r="BS862" s="95"/>
      <c r="BT862" s="73"/>
      <c r="BU862" s="73"/>
      <c r="BV862" s="95"/>
      <c r="BW862" s="95"/>
      <c r="BX862" s="73"/>
      <c r="BY862" s="73"/>
      <c r="BZ862" s="95"/>
      <c r="CA862" s="95"/>
      <c r="CB862" s="73"/>
      <c r="CC862" s="73"/>
      <c r="CD862" s="95"/>
      <c r="CE862" s="9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9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2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73"/>
      <c r="AF863" s="73"/>
      <c r="AG863" s="73"/>
      <c r="AH863" s="95"/>
      <c r="AI863" s="95"/>
      <c r="AJ863" s="73"/>
      <c r="AK863" s="73"/>
      <c r="AL863" s="95"/>
      <c r="AM863" s="95"/>
      <c r="AN863" s="73"/>
      <c r="AO863" s="73"/>
      <c r="AP863" s="95"/>
      <c r="AQ863" s="95"/>
      <c r="AR863" s="73"/>
      <c r="AS863" s="73"/>
      <c r="AT863" s="95"/>
      <c r="AU863" s="95"/>
      <c r="AV863" s="73"/>
      <c r="AW863" s="73"/>
      <c r="AX863" s="95"/>
      <c r="AY863" s="95"/>
      <c r="AZ863" s="73"/>
      <c r="BA863" s="73"/>
      <c r="BB863" s="95"/>
      <c r="BC863" s="95"/>
      <c r="BD863" s="73"/>
      <c r="BE863" s="73"/>
      <c r="BF863" s="95"/>
      <c r="BG863" s="95"/>
      <c r="BH863" s="73"/>
      <c r="BI863" s="73"/>
      <c r="BJ863" s="95"/>
      <c r="BK863" s="95"/>
      <c r="BL863" s="73"/>
      <c r="BM863" s="73"/>
      <c r="BN863" s="95"/>
      <c r="BO863" s="95"/>
      <c r="BP863" s="73"/>
      <c r="BQ863" s="73"/>
      <c r="BR863" s="95"/>
      <c r="BS863" s="95"/>
      <c r="BT863" s="73"/>
      <c r="BU863" s="73"/>
      <c r="BV863" s="95"/>
      <c r="BW863" s="95"/>
      <c r="BX863" s="73"/>
      <c r="BY863" s="73"/>
      <c r="BZ863" s="95"/>
      <c r="CA863" s="95"/>
      <c r="CB863" s="73"/>
      <c r="CC863" s="73"/>
      <c r="CD863" s="95"/>
      <c r="CE863" s="9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9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2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73"/>
      <c r="AF864" s="73"/>
      <c r="AG864" s="73"/>
      <c r="AH864" s="95"/>
      <c r="AI864" s="95"/>
      <c r="AJ864" s="73"/>
      <c r="AK864" s="73"/>
      <c r="AL864" s="95"/>
      <c r="AM864" s="95"/>
      <c r="AN864" s="73"/>
      <c r="AO864" s="73"/>
      <c r="AP864" s="95"/>
      <c r="AQ864" s="95"/>
      <c r="AR864" s="73"/>
      <c r="AS864" s="73"/>
      <c r="AT864" s="95"/>
      <c r="AU864" s="95"/>
      <c r="AV864" s="73"/>
      <c r="AW864" s="73"/>
      <c r="AX864" s="95"/>
      <c r="AY864" s="95"/>
      <c r="AZ864" s="73"/>
      <c r="BA864" s="73"/>
      <c r="BB864" s="95"/>
      <c r="BC864" s="95"/>
      <c r="BD864" s="73"/>
      <c r="BE864" s="73"/>
      <c r="BF864" s="95"/>
      <c r="BG864" s="95"/>
      <c r="BH864" s="73"/>
      <c r="BI864" s="73"/>
      <c r="BJ864" s="95"/>
      <c r="BK864" s="95"/>
      <c r="BL864" s="73"/>
      <c r="BM864" s="73"/>
      <c r="BN864" s="95"/>
      <c r="BO864" s="95"/>
      <c r="BP864" s="73"/>
      <c r="BQ864" s="73"/>
      <c r="BR864" s="95"/>
      <c r="BS864" s="95"/>
      <c r="BT864" s="73"/>
      <c r="BU864" s="73"/>
      <c r="BV864" s="95"/>
      <c r="BW864" s="95"/>
      <c r="BX864" s="73"/>
      <c r="BY864" s="73"/>
      <c r="BZ864" s="95"/>
      <c r="CA864" s="95"/>
      <c r="CB864" s="73"/>
      <c r="CC864" s="73"/>
      <c r="CD864" s="95"/>
      <c r="CE864" s="9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9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2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73"/>
      <c r="AF865" s="73"/>
      <c r="AG865" s="73"/>
      <c r="AH865" s="95"/>
      <c r="AI865" s="95"/>
      <c r="AJ865" s="73"/>
      <c r="AK865" s="73"/>
      <c r="AL865" s="95"/>
      <c r="AM865" s="95"/>
      <c r="AN865" s="73"/>
      <c r="AO865" s="73"/>
      <c r="AP865" s="95"/>
      <c r="AQ865" s="95"/>
      <c r="AR865" s="73"/>
      <c r="AS865" s="73"/>
      <c r="AT865" s="95"/>
      <c r="AU865" s="95"/>
      <c r="AV865" s="73"/>
      <c r="AW865" s="73"/>
      <c r="AX865" s="95"/>
      <c r="AY865" s="95"/>
      <c r="AZ865" s="73"/>
      <c r="BA865" s="73"/>
      <c r="BB865" s="95"/>
      <c r="BC865" s="95"/>
      <c r="BD865" s="73"/>
      <c r="BE865" s="73"/>
      <c r="BF865" s="95"/>
      <c r="BG865" s="95"/>
      <c r="BH865" s="73"/>
      <c r="BI865" s="73"/>
      <c r="BJ865" s="95"/>
      <c r="BK865" s="95"/>
      <c r="BL865" s="73"/>
      <c r="BM865" s="73"/>
      <c r="BN865" s="95"/>
      <c r="BO865" s="95"/>
      <c r="BP865" s="73"/>
      <c r="BQ865" s="73"/>
      <c r="BR865" s="95"/>
      <c r="BS865" s="95"/>
      <c r="BT865" s="73"/>
      <c r="BU865" s="73"/>
      <c r="BV865" s="95"/>
      <c r="BW865" s="95"/>
      <c r="BX865" s="73"/>
      <c r="BY865" s="73"/>
      <c r="BZ865" s="95"/>
      <c r="CA865" s="95"/>
      <c r="CB865" s="73"/>
      <c r="CC865" s="73"/>
      <c r="CD865" s="95"/>
      <c r="CE865" s="9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9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2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73"/>
      <c r="AF866" s="73"/>
      <c r="AG866" s="73"/>
      <c r="AH866" s="95"/>
      <c r="AI866" s="95"/>
      <c r="AJ866" s="73"/>
      <c r="AK866" s="73"/>
      <c r="AL866" s="95"/>
      <c r="AM866" s="95"/>
      <c r="AN866" s="73"/>
      <c r="AO866" s="73"/>
      <c r="AP866" s="95"/>
      <c r="AQ866" s="95"/>
      <c r="AR866" s="73"/>
      <c r="AS866" s="73"/>
      <c r="AT866" s="95"/>
      <c r="AU866" s="95"/>
      <c r="AV866" s="73"/>
      <c r="AW866" s="73"/>
      <c r="AX866" s="95"/>
      <c r="AY866" s="95"/>
      <c r="AZ866" s="73"/>
      <c r="BA866" s="73"/>
      <c r="BB866" s="95"/>
      <c r="BC866" s="95"/>
      <c r="BD866" s="73"/>
      <c r="BE866" s="73"/>
      <c r="BF866" s="95"/>
      <c r="BG866" s="95"/>
      <c r="BH866" s="73"/>
      <c r="BI866" s="73"/>
      <c r="BJ866" s="95"/>
      <c r="BK866" s="95"/>
      <c r="BL866" s="73"/>
      <c r="BM866" s="73"/>
      <c r="BN866" s="95"/>
      <c r="BO866" s="95"/>
      <c r="BP866" s="73"/>
      <c r="BQ866" s="73"/>
      <c r="BR866" s="95"/>
      <c r="BS866" s="95"/>
      <c r="BT866" s="73"/>
      <c r="BU866" s="73"/>
      <c r="BV866" s="95"/>
      <c r="BW866" s="95"/>
      <c r="BX866" s="73"/>
      <c r="BY866" s="73"/>
      <c r="BZ866" s="95"/>
      <c r="CA866" s="95"/>
      <c r="CB866" s="73"/>
      <c r="CC866" s="73"/>
      <c r="CD866" s="95"/>
      <c r="CE866" s="9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9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2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73"/>
      <c r="AF867" s="73"/>
      <c r="AG867" s="73"/>
      <c r="AH867" s="95"/>
      <c r="AI867" s="95"/>
      <c r="AJ867" s="73"/>
      <c r="AK867" s="73"/>
      <c r="AL867" s="95"/>
      <c r="AM867" s="95"/>
      <c r="AN867" s="73"/>
      <c r="AO867" s="73"/>
      <c r="AP867" s="95"/>
      <c r="AQ867" s="95"/>
      <c r="AR867" s="73"/>
      <c r="AS867" s="73"/>
      <c r="AT867" s="95"/>
      <c r="AU867" s="95"/>
      <c r="AV867" s="73"/>
      <c r="AW867" s="73"/>
      <c r="AX867" s="95"/>
      <c r="AY867" s="95"/>
      <c r="AZ867" s="73"/>
      <c r="BA867" s="73"/>
      <c r="BB867" s="95"/>
      <c r="BC867" s="95"/>
      <c r="BD867" s="73"/>
      <c r="BE867" s="73"/>
      <c r="BF867" s="95"/>
      <c r="BG867" s="95"/>
      <c r="BH867" s="73"/>
      <c r="BI867" s="73"/>
      <c r="BJ867" s="95"/>
      <c r="BK867" s="95"/>
      <c r="BL867" s="73"/>
      <c r="BM867" s="73"/>
      <c r="BN867" s="95"/>
      <c r="BO867" s="95"/>
      <c r="BP867" s="73"/>
      <c r="BQ867" s="73"/>
      <c r="BR867" s="95"/>
      <c r="BS867" s="95"/>
      <c r="BT867" s="73"/>
      <c r="BU867" s="73"/>
      <c r="BV867" s="95"/>
      <c r="BW867" s="95"/>
      <c r="BX867" s="73"/>
      <c r="BY867" s="73"/>
      <c r="BZ867" s="95"/>
      <c r="CA867" s="95"/>
      <c r="CB867" s="73"/>
      <c r="CC867" s="73"/>
      <c r="CD867" s="95"/>
      <c r="CE867" s="9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9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2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73"/>
      <c r="AF868" s="73"/>
      <c r="AG868" s="73"/>
      <c r="AH868" s="95"/>
      <c r="AI868" s="95"/>
      <c r="AJ868" s="73"/>
      <c r="AK868" s="73"/>
      <c r="AL868" s="95"/>
      <c r="AM868" s="95"/>
      <c r="AN868" s="73"/>
      <c r="AO868" s="73"/>
      <c r="AP868" s="95"/>
      <c r="AQ868" s="95"/>
      <c r="AR868" s="73"/>
      <c r="AS868" s="73"/>
      <c r="AT868" s="95"/>
      <c r="AU868" s="95"/>
      <c r="AV868" s="73"/>
      <c r="AW868" s="73"/>
      <c r="AX868" s="95"/>
      <c r="AY868" s="95"/>
      <c r="AZ868" s="73"/>
      <c r="BA868" s="73"/>
      <c r="BB868" s="95"/>
      <c r="BC868" s="95"/>
      <c r="BD868" s="73"/>
      <c r="BE868" s="73"/>
      <c r="BF868" s="95"/>
      <c r="BG868" s="95"/>
      <c r="BH868" s="73"/>
      <c r="BI868" s="73"/>
      <c r="BJ868" s="95"/>
      <c r="BK868" s="95"/>
      <c r="BL868" s="73"/>
      <c r="BM868" s="73"/>
      <c r="BN868" s="95"/>
      <c r="BO868" s="95"/>
      <c r="BP868" s="73"/>
      <c r="BQ868" s="73"/>
      <c r="BR868" s="95"/>
      <c r="BS868" s="95"/>
      <c r="BT868" s="73"/>
      <c r="BU868" s="73"/>
      <c r="BV868" s="95"/>
      <c r="BW868" s="95"/>
      <c r="BX868" s="73"/>
      <c r="BY868" s="73"/>
      <c r="BZ868" s="95"/>
      <c r="CA868" s="95"/>
      <c r="CB868" s="73"/>
      <c r="CC868" s="73"/>
      <c r="CD868" s="95"/>
      <c r="CE868" s="9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9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2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73"/>
      <c r="AF869" s="73"/>
      <c r="AG869" s="73"/>
      <c r="AH869" s="95"/>
      <c r="AI869" s="95"/>
      <c r="AJ869" s="73"/>
      <c r="AK869" s="73"/>
      <c r="AL869" s="95"/>
      <c r="AM869" s="95"/>
      <c r="AN869" s="73"/>
      <c r="AO869" s="73"/>
      <c r="AP869" s="95"/>
      <c r="AQ869" s="95"/>
      <c r="AR869" s="73"/>
      <c r="AS869" s="73"/>
      <c r="AT869" s="95"/>
      <c r="AU869" s="95"/>
      <c r="AV869" s="73"/>
      <c r="AW869" s="73"/>
      <c r="AX869" s="95"/>
      <c r="AY869" s="95"/>
      <c r="AZ869" s="73"/>
      <c r="BA869" s="73"/>
      <c r="BB869" s="95"/>
      <c r="BC869" s="95"/>
      <c r="BD869" s="73"/>
      <c r="BE869" s="73"/>
      <c r="BF869" s="95"/>
      <c r="BG869" s="95"/>
      <c r="BH869" s="73"/>
      <c r="BI869" s="73"/>
      <c r="BJ869" s="95"/>
      <c r="BK869" s="95"/>
      <c r="BL869" s="73"/>
      <c r="BM869" s="73"/>
      <c r="BN869" s="95"/>
      <c r="BO869" s="95"/>
      <c r="BP869" s="73"/>
      <c r="BQ869" s="73"/>
      <c r="BR869" s="95"/>
      <c r="BS869" s="95"/>
      <c r="BT869" s="73"/>
      <c r="BU869" s="73"/>
      <c r="BV869" s="95"/>
      <c r="BW869" s="95"/>
      <c r="BX869" s="73"/>
      <c r="BY869" s="73"/>
      <c r="BZ869" s="95"/>
      <c r="CA869" s="95"/>
      <c r="CB869" s="73"/>
      <c r="CC869" s="73"/>
      <c r="CD869" s="95"/>
      <c r="CE869" s="9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9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2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73"/>
      <c r="AF870" s="73"/>
      <c r="AG870" s="73"/>
      <c r="AH870" s="95"/>
      <c r="AI870" s="95"/>
      <c r="AJ870" s="73"/>
      <c r="AK870" s="73"/>
      <c r="AL870" s="95"/>
      <c r="AM870" s="95"/>
      <c r="AN870" s="73"/>
      <c r="AO870" s="73"/>
      <c r="AP870" s="95"/>
      <c r="AQ870" s="95"/>
      <c r="AR870" s="73"/>
      <c r="AS870" s="73"/>
      <c r="AT870" s="95"/>
      <c r="AU870" s="95"/>
      <c r="AV870" s="73"/>
      <c r="AW870" s="73"/>
      <c r="AX870" s="95"/>
      <c r="AY870" s="95"/>
      <c r="AZ870" s="73"/>
      <c r="BA870" s="73"/>
      <c r="BB870" s="95"/>
      <c r="BC870" s="95"/>
      <c r="BD870" s="73"/>
      <c r="BE870" s="73"/>
      <c r="BF870" s="95"/>
      <c r="BG870" s="95"/>
      <c r="BH870" s="73"/>
      <c r="BI870" s="73"/>
      <c r="BJ870" s="95"/>
      <c r="BK870" s="95"/>
      <c r="BL870" s="73"/>
      <c r="BM870" s="73"/>
      <c r="BN870" s="95"/>
      <c r="BO870" s="95"/>
      <c r="BP870" s="73"/>
      <c r="BQ870" s="73"/>
      <c r="BR870" s="95"/>
      <c r="BS870" s="95"/>
      <c r="BT870" s="73"/>
      <c r="BU870" s="73"/>
      <c r="BV870" s="95"/>
      <c r="BW870" s="95"/>
      <c r="BX870" s="73"/>
      <c r="BY870" s="73"/>
      <c r="BZ870" s="95"/>
      <c r="CA870" s="95"/>
      <c r="CB870" s="73"/>
      <c r="CC870" s="73"/>
      <c r="CD870" s="95"/>
      <c r="CE870" s="9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9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2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73"/>
      <c r="AF871" s="73"/>
      <c r="AG871" s="73"/>
      <c r="AH871" s="95"/>
      <c r="AI871" s="95"/>
      <c r="AJ871" s="73"/>
      <c r="AK871" s="73"/>
      <c r="AL871" s="95"/>
      <c r="AM871" s="95"/>
      <c r="AN871" s="73"/>
      <c r="AO871" s="73"/>
      <c r="AP871" s="95"/>
      <c r="AQ871" s="95"/>
      <c r="AR871" s="73"/>
      <c r="AS871" s="73"/>
      <c r="AT871" s="95"/>
      <c r="AU871" s="95"/>
      <c r="AV871" s="73"/>
      <c r="AW871" s="73"/>
      <c r="AX871" s="95"/>
      <c r="AY871" s="95"/>
      <c r="AZ871" s="73"/>
      <c r="BA871" s="73"/>
      <c r="BB871" s="95"/>
      <c r="BC871" s="95"/>
      <c r="BD871" s="73"/>
      <c r="BE871" s="73"/>
      <c r="BF871" s="95"/>
      <c r="BG871" s="95"/>
      <c r="BH871" s="73"/>
      <c r="BI871" s="73"/>
      <c r="BJ871" s="95"/>
      <c r="BK871" s="95"/>
      <c r="BL871" s="73"/>
      <c r="BM871" s="73"/>
      <c r="BN871" s="95"/>
      <c r="BO871" s="95"/>
      <c r="BP871" s="73"/>
      <c r="BQ871" s="73"/>
      <c r="BR871" s="95"/>
      <c r="BS871" s="95"/>
      <c r="BT871" s="73"/>
      <c r="BU871" s="73"/>
      <c r="BV871" s="95"/>
      <c r="BW871" s="95"/>
      <c r="BX871" s="73"/>
      <c r="BY871" s="73"/>
      <c r="BZ871" s="95"/>
      <c r="CA871" s="95"/>
      <c r="CB871" s="73"/>
      <c r="CC871" s="73"/>
      <c r="CD871" s="95"/>
      <c r="CE871" s="9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9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2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73"/>
      <c r="AF872" s="73"/>
      <c r="AG872" s="73"/>
      <c r="AH872" s="95"/>
      <c r="AI872" s="95"/>
      <c r="AJ872" s="73"/>
      <c r="AK872" s="73"/>
      <c r="AL872" s="95"/>
      <c r="AM872" s="95"/>
      <c r="AN872" s="73"/>
      <c r="AO872" s="73"/>
      <c r="AP872" s="95"/>
      <c r="AQ872" s="95"/>
      <c r="AR872" s="73"/>
      <c r="AS872" s="73"/>
      <c r="AT872" s="95"/>
      <c r="AU872" s="95"/>
      <c r="AV872" s="73"/>
      <c r="AW872" s="73"/>
      <c r="AX872" s="95"/>
      <c r="AY872" s="95"/>
      <c r="AZ872" s="73"/>
      <c r="BA872" s="73"/>
      <c r="BB872" s="95"/>
      <c r="BC872" s="95"/>
      <c r="BD872" s="73"/>
      <c r="BE872" s="73"/>
      <c r="BF872" s="95"/>
      <c r="BG872" s="95"/>
      <c r="BH872" s="73"/>
      <c r="BI872" s="73"/>
      <c r="BJ872" s="95"/>
      <c r="BK872" s="95"/>
      <c r="BL872" s="73"/>
      <c r="BM872" s="73"/>
      <c r="BN872" s="95"/>
      <c r="BO872" s="95"/>
      <c r="BP872" s="73"/>
      <c r="BQ872" s="73"/>
      <c r="BR872" s="95"/>
      <c r="BS872" s="95"/>
      <c r="BT872" s="73"/>
      <c r="BU872" s="73"/>
      <c r="BV872" s="95"/>
      <c r="BW872" s="95"/>
      <c r="BX872" s="73"/>
      <c r="BY872" s="73"/>
      <c r="BZ872" s="95"/>
      <c r="CA872" s="95"/>
      <c r="CB872" s="73"/>
      <c r="CC872" s="73"/>
      <c r="CD872" s="95"/>
      <c r="CE872" s="9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9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2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73"/>
      <c r="AF873" s="73"/>
      <c r="AG873" s="73"/>
      <c r="AH873" s="95"/>
      <c r="AI873" s="95"/>
      <c r="AJ873" s="73"/>
      <c r="AK873" s="73"/>
      <c r="AL873" s="95"/>
      <c r="AM873" s="95"/>
      <c r="AN873" s="73"/>
      <c r="AO873" s="73"/>
      <c r="AP873" s="95"/>
      <c r="AQ873" s="95"/>
      <c r="AR873" s="73"/>
      <c r="AS873" s="73"/>
      <c r="AT873" s="95"/>
      <c r="AU873" s="95"/>
      <c r="AV873" s="73"/>
      <c r="AW873" s="73"/>
      <c r="AX873" s="95"/>
      <c r="AY873" s="95"/>
      <c r="AZ873" s="73"/>
      <c r="BA873" s="73"/>
      <c r="BB873" s="95"/>
      <c r="BC873" s="95"/>
      <c r="BD873" s="73"/>
      <c r="BE873" s="73"/>
      <c r="BF873" s="95"/>
      <c r="BG873" s="95"/>
      <c r="BH873" s="73"/>
      <c r="BI873" s="73"/>
      <c r="BJ873" s="95"/>
      <c r="BK873" s="95"/>
      <c r="BL873" s="73"/>
      <c r="BM873" s="73"/>
      <c r="BN873" s="95"/>
      <c r="BO873" s="95"/>
      <c r="BP873" s="73"/>
      <c r="BQ873" s="73"/>
      <c r="BR873" s="95"/>
      <c r="BS873" s="95"/>
      <c r="BT873" s="73"/>
      <c r="BU873" s="73"/>
      <c r="BV873" s="95"/>
      <c r="BW873" s="95"/>
      <c r="BX873" s="73"/>
      <c r="BY873" s="73"/>
      <c r="BZ873" s="95"/>
      <c r="CA873" s="95"/>
      <c r="CB873" s="73"/>
      <c r="CC873" s="73"/>
      <c r="CD873" s="95"/>
      <c r="CE873" s="9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9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2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73"/>
      <c r="AF874" s="73"/>
      <c r="AG874" s="73"/>
      <c r="AH874" s="95"/>
      <c r="AI874" s="95"/>
      <c r="AJ874" s="73"/>
      <c r="AK874" s="73"/>
      <c r="AL874" s="95"/>
      <c r="AM874" s="95"/>
      <c r="AN874" s="73"/>
      <c r="AO874" s="73"/>
      <c r="AP874" s="95"/>
      <c r="AQ874" s="95"/>
      <c r="AR874" s="73"/>
      <c r="AS874" s="73"/>
      <c r="AT874" s="95"/>
      <c r="AU874" s="95"/>
      <c r="AV874" s="73"/>
      <c r="AW874" s="73"/>
      <c r="AX874" s="95"/>
      <c r="AY874" s="95"/>
      <c r="AZ874" s="73"/>
      <c r="BA874" s="73"/>
      <c r="BB874" s="95"/>
      <c r="BC874" s="95"/>
      <c r="BD874" s="73"/>
      <c r="BE874" s="73"/>
      <c r="BF874" s="95"/>
      <c r="BG874" s="95"/>
      <c r="BH874" s="73"/>
      <c r="BI874" s="73"/>
      <c r="BJ874" s="95"/>
      <c r="BK874" s="95"/>
      <c r="BL874" s="73"/>
      <c r="BM874" s="73"/>
      <c r="BN874" s="95"/>
      <c r="BO874" s="95"/>
      <c r="BP874" s="73"/>
      <c r="BQ874" s="73"/>
      <c r="BR874" s="95"/>
      <c r="BS874" s="95"/>
      <c r="BT874" s="73"/>
      <c r="BU874" s="73"/>
      <c r="BV874" s="95"/>
      <c r="BW874" s="95"/>
      <c r="BX874" s="73"/>
      <c r="BY874" s="73"/>
      <c r="BZ874" s="95"/>
      <c r="CA874" s="95"/>
      <c r="CB874" s="73"/>
      <c r="CC874" s="73"/>
      <c r="CD874" s="95"/>
      <c r="CE874" s="9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9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2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73"/>
      <c r="AF875" s="73"/>
      <c r="AG875" s="73"/>
      <c r="AH875" s="95"/>
      <c r="AI875" s="95"/>
      <c r="AJ875" s="73"/>
      <c r="AK875" s="73"/>
      <c r="AL875" s="95"/>
      <c r="AM875" s="95"/>
      <c r="AN875" s="73"/>
      <c r="AO875" s="73"/>
      <c r="AP875" s="95"/>
      <c r="AQ875" s="95"/>
      <c r="AR875" s="73"/>
      <c r="AS875" s="73"/>
      <c r="AT875" s="95"/>
      <c r="AU875" s="95"/>
      <c r="AV875" s="73"/>
      <c r="AW875" s="73"/>
      <c r="AX875" s="95"/>
      <c r="AY875" s="95"/>
      <c r="AZ875" s="73"/>
      <c r="BA875" s="73"/>
      <c r="BB875" s="95"/>
      <c r="BC875" s="95"/>
      <c r="BD875" s="73"/>
      <c r="BE875" s="73"/>
      <c r="BF875" s="95"/>
      <c r="BG875" s="95"/>
      <c r="BH875" s="73"/>
      <c r="BI875" s="73"/>
      <c r="BJ875" s="95"/>
      <c r="BK875" s="95"/>
      <c r="BL875" s="73"/>
      <c r="BM875" s="73"/>
      <c r="BN875" s="95"/>
      <c r="BO875" s="95"/>
      <c r="BP875" s="73"/>
      <c r="BQ875" s="73"/>
      <c r="BR875" s="95"/>
      <c r="BS875" s="95"/>
      <c r="BT875" s="73"/>
      <c r="BU875" s="73"/>
      <c r="BV875" s="95"/>
      <c r="BW875" s="95"/>
      <c r="BX875" s="73"/>
      <c r="BY875" s="73"/>
      <c r="BZ875" s="95"/>
      <c r="CA875" s="95"/>
      <c r="CB875" s="73"/>
      <c r="CC875" s="73"/>
      <c r="CD875" s="95"/>
      <c r="CE875" s="9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9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2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73"/>
      <c r="AF876" s="73"/>
      <c r="AG876" s="73"/>
      <c r="AH876" s="95"/>
      <c r="AI876" s="95"/>
      <c r="AJ876" s="73"/>
      <c r="AK876" s="73"/>
      <c r="AL876" s="95"/>
      <c r="AM876" s="95"/>
      <c r="AN876" s="73"/>
      <c r="AO876" s="73"/>
      <c r="AP876" s="95"/>
      <c r="AQ876" s="95"/>
      <c r="AR876" s="73"/>
      <c r="AS876" s="73"/>
      <c r="AT876" s="95"/>
      <c r="AU876" s="95"/>
      <c r="AV876" s="73"/>
      <c r="AW876" s="73"/>
      <c r="AX876" s="95"/>
      <c r="AY876" s="95"/>
      <c r="AZ876" s="73"/>
      <c r="BA876" s="73"/>
      <c r="BB876" s="95"/>
      <c r="BC876" s="95"/>
      <c r="BD876" s="73"/>
      <c r="BE876" s="73"/>
      <c r="BF876" s="95"/>
      <c r="BG876" s="95"/>
      <c r="BH876" s="73"/>
      <c r="BI876" s="73"/>
      <c r="BJ876" s="95"/>
      <c r="BK876" s="95"/>
      <c r="BL876" s="73"/>
      <c r="BM876" s="73"/>
      <c r="BN876" s="95"/>
      <c r="BO876" s="95"/>
      <c r="BP876" s="73"/>
      <c r="BQ876" s="73"/>
      <c r="BR876" s="95"/>
      <c r="BS876" s="95"/>
      <c r="BT876" s="73"/>
      <c r="BU876" s="73"/>
      <c r="BV876" s="95"/>
      <c r="BW876" s="95"/>
      <c r="BX876" s="73"/>
      <c r="BY876" s="73"/>
      <c r="BZ876" s="95"/>
      <c r="CA876" s="95"/>
      <c r="CB876" s="73"/>
      <c r="CC876" s="73"/>
      <c r="CD876" s="95"/>
      <c r="CE876" s="9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9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2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73"/>
      <c r="AF877" s="73"/>
      <c r="AG877" s="73"/>
      <c r="AH877" s="95"/>
      <c r="AI877" s="95"/>
      <c r="AJ877" s="73"/>
      <c r="AK877" s="73"/>
      <c r="AL877" s="95"/>
      <c r="AM877" s="95"/>
      <c r="AN877" s="73"/>
      <c r="AO877" s="73"/>
      <c r="AP877" s="95"/>
      <c r="AQ877" s="95"/>
      <c r="AR877" s="73"/>
      <c r="AS877" s="73"/>
      <c r="AT877" s="95"/>
      <c r="AU877" s="95"/>
      <c r="AV877" s="73"/>
      <c r="AW877" s="73"/>
      <c r="AX877" s="95"/>
      <c r="AY877" s="95"/>
      <c r="AZ877" s="73"/>
      <c r="BA877" s="73"/>
      <c r="BB877" s="95"/>
      <c r="BC877" s="95"/>
      <c r="BD877" s="73"/>
      <c r="BE877" s="73"/>
      <c r="BF877" s="95"/>
      <c r="BG877" s="95"/>
      <c r="BH877" s="73"/>
      <c r="BI877" s="73"/>
      <c r="BJ877" s="95"/>
      <c r="BK877" s="95"/>
      <c r="BL877" s="73"/>
      <c r="BM877" s="73"/>
      <c r="BN877" s="95"/>
      <c r="BO877" s="95"/>
      <c r="BP877" s="73"/>
      <c r="BQ877" s="73"/>
      <c r="BR877" s="95"/>
      <c r="BS877" s="95"/>
      <c r="BT877" s="73"/>
      <c r="BU877" s="73"/>
      <c r="BV877" s="95"/>
      <c r="BW877" s="95"/>
      <c r="BX877" s="73"/>
      <c r="BY877" s="73"/>
      <c r="BZ877" s="95"/>
      <c r="CA877" s="95"/>
      <c r="CB877" s="73"/>
      <c r="CC877" s="73"/>
      <c r="CD877" s="95"/>
      <c r="CE877" s="9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9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2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73"/>
      <c r="AF878" s="73"/>
      <c r="AG878" s="73"/>
      <c r="AH878" s="95"/>
      <c r="AI878" s="95"/>
      <c r="AJ878" s="73"/>
      <c r="AK878" s="73"/>
      <c r="AL878" s="95"/>
      <c r="AM878" s="95"/>
      <c r="AN878" s="73"/>
      <c r="AO878" s="73"/>
      <c r="AP878" s="95"/>
      <c r="AQ878" s="95"/>
      <c r="AR878" s="73"/>
      <c r="AS878" s="73"/>
      <c r="AT878" s="95"/>
      <c r="AU878" s="95"/>
      <c r="AV878" s="73"/>
      <c r="AW878" s="73"/>
      <c r="AX878" s="95"/>
      <c r="AY878" s="95"/>
      <c r="AZ878" s="73"/>
      <c r="BA878" s="73"/>
      <c r="BB878" s="95"/>
      <c r="BC878" s="95"/>
      <c r="BD878" s="73"/>
      <c r="BE878" s="73"/>
      <c r="BF878" s="95"/>
      <c r="BG878" s="95"/>
      <c r="BH878" s="73"/>
      <c r="BI878" s="73"/>
      <c r="BJ878" s="95"/>
      <c r="BK878" s="95"/>
      <c r="BL878" s="73"/>
      <c r="BM878" s="73"/>
      <c r="BN878" s="95"/>
      <c r="BO878" s="95"/>
      <c r="BP878" s="73"/>
      <c r="BQ878" s="73"/>
      <c r="BR878" s="95"/>
      <c r="BS878" s="95"/>
      <c r="BT878" s="73"/>
      <c r="BU878" s="73"/>
      <c r="BV878" s="95"/>
      <c r="BW878" s="95"/>
      <c r="BX878" s="73"/>
      <c r="BY878" s="73"/>
      <c r="BZ878" s="95"/>
      <c r="CA878" s="95"/>
      <c r="CB878" s="73"/>
      <c r="CC878" s="73"/>
      <c r="CD878" s="95"/>
      <c r="CE878" s="9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9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2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73"/>
      <c r="AF879" s="73"/>
      <c r="AG879" s="73"/>
      <c r="AH879" s="95"/>
      <c r="AI879" s="95"/>
      <c r="AJ879" s="73"/>
      <c r="AK879" s="73"/>
      <c r="AL879" s="95"/>
      <c r="AM879" s="95"/>
      <c r="AN879" s="73"/>
      <c r="AO879" s="73"/>
      <c r="AP879" s="95"/>
      <c r="AQ879" s="95"/>
      <c r="AR879" s="73"/>
      <c r="AS879" s="73"/>
      <c r="AT879" s="95"/>
      <c r="AU879" s="95"/>
      <c r="AV879" s="73"/>
      <c r="AW879" s="73"/>
      <c r="AX879" s="95"/>
      <c r="AY879" s="95"/>
      <c r="AZ879" s="73"/>
      <c r="BA879" s="73"/>
      <c r="BB879" s="95"/>
      <c r="BC879" s="95"/>
      <c r="BD879" s="73"/>
      <c r="BE879" s="73"/>
      <c r="BF879" s="95"/>
      <c r="BG879" s="95"/>
      <c r="BH879" s="73"/>
      <c r="BI879" s="73"/>
      <c r="BJ879" s="95"/>
      <c r="BK879" s="95"/>
      <c r="BL879" s="73"/>
      <c r="BM879" s="73"/>
      <c r="BN879" s="95"/>
      <c r="BO879" s="95"/>
      <c r="BP879" s="73"/>
      <c r="BQ879" s="73"/>
      <c r="BR879" s="95"/>
      <c r="BS879" s="95"/>
      <c r="BT879" s="73"/>
      <c r="BU879" s="73"/>
      <c r="BV879" s="95"/>
      <c r="BW879" s="95"/>
      <c r="BX879" s="73"/>
      <c r="BY879" s="73"/>
      <c r="BZ879" s="95"/>
      <c r="CA879" s="95"/>
      <c r="CB879" s="73"/>
      <c r="CC879" s="73"/>
      <c r="CD879" s="95"/>
      <c r="CE879" s="9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9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2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73"/>
      <c r="AF880" s="73"/>
      <c r="AG880" s="73"/>
      <c r="AH880" s="95"/>
      <c r="AI880" s="95"/>
      <c r="AJ880" s="73"/>
      <c r="AK880" s="73"/>
      <c r="AL880" s="95"/>
      <c r="AM880" s="95"/>
      <c r="AN880" s="73"/>
      <c r="AO880" s="73"/>
      <c r="AP880" s="95"/>
      <c r="AQ880" s="95"/>
      <c r="AR880" s="73"/>
      <c r="AS880" s="73"/>
      <c r="AT880" s="95"/>
      <c r="AU880" s="95"/>
      <c r="AV880" s="73"/>
      <c r="AW880" s="73"/>
      <c r="AX880" s="95"/>
      <c r="AY880" s="95"/>
      <c r="AZ880" s="73"/>
      <c r="BA880" s="73"/>
      <c r="BB880" s="95"/>
      <c r="BC880" s="95"/>
      <c r="BD880" s="73"/>
      <c r="BE880" s="73"/>
      <c r="BF880" s="95"/>
      <c r="BG880" s="95"/>
      <c r="BH880" s="73"/>
      <c r="BI880" s="73"/>
      <c r="BJ880" s="95"/>
      <c r="BK880" s="95"/>
      <c r="BL880" s="73"/>
      <c r="BM880" s="73"/>
      <c r="BN880" s="95"/>
      <c r="BO880" s="95"/>
      <c r="BP880" s="73"/>
      <c r="BQ880" s="73"/>
      <c r="BR880" s="95"/>
      <c r="BS880" s="95"/>
      <c r="BT880" s="73"/>
      <c r="BU880" s="73"/>
      <c r="BV880" s="95"/>
      <c r="BW880" s="95"/>
      <c r="BX880" s="73"/>
      <c r="BY880" s="73"/>
      <c r="BZ880" s="95"/>
      <c r="CA880" s="95"/>
      <c r="CB880" s="73"/>
      <c r="CC880" s="73"/>
      <c r="CD880" s="95"/>
      <c r="CE880" s="9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9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2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73"/>
      <c r="AF881" s="73"/>
      <c r="AG881" s="73"/>
      <c r="AH881" s="95"/>
      <c r="AI881" s="95"/>
      <c r="AJ881" s="73"/>
      <c r="AK881" s="73"/>
      <c r="AL881" s="95"/>
      <c r="AM881" s="95"/>
      <c r="AN881" s="73"/>
      <c r="AO881" s="73"/>
      <c r="AP881" s="95"/>
      <c r="AQ881" s="95"/>
      <c r="AR881" s="73"/>
      <c r="AS881" s="73"/>
      <c r="AT881" s="95"/>
      <c r="AU881" s="95"/>
      <c r="AV881" s="73"/>
      <c r="AW881" s="73"/>
      <c r="AX881" s="95"/>
      <c r="AY881" s="95"/>
      <c r="AZ881" s="73"/>
      <c r="BA881" s="73"/>
      <c r="BB881" s="95"/>
      <c r="BC881" s="95"/>
      <c r="BD881" s="73"/>
      <c r="BE881" s="73"/>
      <c r="BF881" s="95"/>
      <c r="BG881" s="95"/>
      <c r="BH881" s="73"/>
      <c r="BI881" s="73"/>
      <c r="BJ881" s="95"/>
      <c r="BK881" s="95"/>
      <c r="BL881" s="73"/>
      <c r="BM881" s="73"/>
      <c r="BN881" s="95"/>
      <c r="BO881" s="95"/>
      <c r="BP881" s="73"/>
      <c r="BQ881" s="73"/>
      <c r="BR881" s="95"/>
      <c r="BS881" s="95"/>
      <c r="BT881" s="73"/>
      <c r="BU881" s="73"/>
      <c r="BV881" s="95"/>
      <c r="BW881" s="95"/>
      <c r="BX881" s="73"/>
      <c r="BY881" s="73"/>
      <c r="BZ881" s="95"/>
      <c r="CA881" s="95"/>
      <c r="CB881" s="73"/>
      <c r="CC881" s="73"/>
      <c r="CD881" s="95"/>
      <c r="CE881" s="9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9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2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73"/>
      <c r="AF882" s="73"/>
      <c r="AG882" s="73"/>
      <c r="AH882" s="95"/>
      <c r="AI882" s="95"/>
      <c r="AJ882" s="73"/>
      <c r="AK882" s="73"/>
      <c r="AL882" s="95"/>
      <c r="AM882" s="95"/>
      <c r="AN882" s="73"/>
      <c r="AO882" s="73"/>
      <c r="AP882" s="95"/>
      <c r="AQ882" s="95"/>
      <c r="AR882" s="73"/>
      <c r="AS882" s="73"/>
      <c r="AT882" s="95"/>
      <c r="AU882" s="95"/>
      <c r="AV882" s="73"/>
      <c r="AW882" s="73"/>
      <c r="AX882" s="95"/>
      <c r="AY882" s="95"/>
      <c r="AZ882" s="73"/>
      <c r="BA882" s="73"/>
      <c r="BB882" s="95"/>
      <c r="BC882" s="95"/>
      <c r="BD882" s="73"/>
      <c r="BE882" s="73"/>
      <c r="BF882" s="95"/>
      <c r="BG882" s="95"/>
      <c r="BH882" s="73"/>
      <c r="BI882" s="73"/>
      <c r="BJ882" s="95"/>
      <c r="BK882" s="95"/>
      <c r="BL882" s="73"/>
      <c r="BM882" s="73"/>
      <c r="BN882" s="95"/>
      <c r="BO882" s="95"/>
      <c r="BP882" s="73"/>
      <c r="BQ882" s="73"/>
      <c r="BR882" s="95"/>
      <c r="BS882" s="95"/>
      <c r="BT882" s="73"/>
      <c r="BU882" s="73"/>
      <c r="BV882" s="95"/>
      <c r="BW882" s="95"/>
      <c r="BX882" s="73"/>
      <c r="BY882" s="73"/>
      <c r="BZ882" s="95"/>
      <c r="CA882" s="95"/>
      <c r="CB882" s="73"/>
      <c r="CC882" s="73"/>
      <c r="CD882" s="95"/>
      <c r="CE882" s="9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9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2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73"/>
      <c r="AF883" s="73"/>
      <c r="AG883" s="73"/>
      <c r="AH883" s="95"/>
      <c r="AI883" s="95"/>
      <c r="AJ883" s="73"/>
      <c r="AK883" s="73"/>
      <c r="AL883" s="95"/>
      <c r="AM883" s="95"/>
      <c r="AN883" s="73"/>
      <c r="AO883" s="73"/>
      <c r="AP883" s="95"/>
      <c r="AQ883" s="95"/>
      <c r="AR883" s="73"/>
      <c r="AS883" s="73"/>
      <c r="AT883" s="95"/>
      <c r="AU883" s="95"/>
      <c r="AV883" s="73"/>
      <c r="AW883" s="73"/>
      <c r="AX883" s="95"/>
      <c r="AY883" s="95"/>
      <c r="AZ883" s="73"/>
      <c r="BA883" s="73"/>
      <c r="BB883" s="95"/>
      <c r="BC883" s="95"/>
      <c r="BD883" s="73"/>
      <c r="BE883" s="73"/>
      <c r="BF883" s="95"/>
      <c r="BG883" s="95"/>
      <c r="BH883" s="73"/>
      <c r="BI883" s="73"/>
      <c r="BJ883" s="95"/>
      <c r="BK883" s="95"/>
      <c r="BL883" s="73"/>
      <c r="BM883" s="73"/>
      <c r="BN883" s="95"/>
      <c r="BO883" s="95"/>
      <c r="BP883" s="73"/>
      <c r="BQ883" s="73"/>
      <c r="BR883" s="95"/>
      <c r="BS883" s="95"/>
      <c r="BT883" s="73"/>
      <c r="BU883" s="73"/>
      <c r="BV883" s="95"/>
      <c r="BW883" s="95"/>
      <c r="BX883" s="73"/>
      <c r="BY883" s="73"/>
      <c r="BZ883" s="95"/>
      <c r="CA883" s="95"/>
      <c r="CB883" s="73"/>
      <c r="CC883" s="73"/>
      <c r="CD883" s="95"/>
      <c r="CE883" s="9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9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2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73"/>
      <c r="AF884" s="73"/>
      <c r="AG884" s="73"/>
      <c r="AH884" s="95"/>
      <c r="AI884" s="95"/>
      <c r="AJ884" s="73"/>
      <c r="AK884" s="73"/>
      <c r="AL884" s="95"/>
      <c r="AM884" s="95"/>
      <c r="AN884" s="73"/>
      <c r="AO884" s="73"/>
      <c r="AP884" s="95"/>
      <c r="AQ884" s="95"/>
      <c r="AR884" s="73"/>
      <c r="AS884" s="73"/>
      <c r="AT884" s="95"/>
      <c r="AU884" s="95"/>
      <c r="AV884" s="73"/>
      <c r="AW884" s="73"/>
      <c r="AX884" s="95"/>
      <c r="AY884" s="95"/>
      <c r="AZ884" s="73"/>
      <c r="BA884" s="73"/>
      <c r="BB884" s="95"/>
      <c r="BC884" s="95"/>
      <c r="BD884" s="73"/>
      <c r="BE884" s="73"/>
      <c r="BF884" s="95"/>
      <c r="BG884" s="95"/>
      <c r="BH884" s="73"/>
      <c r="BI884" s="73"/>
      <c r="BJ884" s="95"/>
      <c r="BK884" s="95"/>
      <c r="BL884" s="73"/>
      <c r="BM884" s="73"/>
      <c r="BN884" s="95"/>
      <c r="BO884" s="95"/>
      <c r="BP884" s="73"/>
      <c r="BQ884" s="73"/>
      <c r="BR884" s="95"/>
      <c r="BS884" s="95"/>
      <c r="BT884" s="73"/>
      <c r="BU884" s="73"/>
      <c r="BV884" s="95"/>
      <c r="BW884" s="95"/>
      <c r="BX884" s="73"/>
      <c r="BY884" s="73"/>
      <c r="BZ884" s="95"/>
      <c r="CA884" s="95"/>
      <c r="CB884" s="73"/>
      <c r="CC884" s="73"/>
      <c r="CD884" s="95"/>
      <c r="CE884" s="9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9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2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73"/>
      <c r="AF885" s="73"/>
      <c r="AG885" s="73"/>
      <c r="AH885" s="95"/>
      <c r="AI885" s="95"/>
      <c r="AJ885" s="73"/>
      <c r="AK885" s="73"/>
      <c r="AL885" s="95"/>
      <c r="AM885" s="95"/>
      <c r="AN885" s="73"/>
      <c r="AO885" s="73"/>
      <c r="AP885" s="95"/>
      <c r="AQ885" s="95"/>
      <c r="AR885" s="73"/>
      <c r="AS885" s="73"/>
      <c r="AT885" s="95"/>
      <c r="AU885" s="95"/>
      <c r="AV885" s="73"/>
      <c r="AW885" s="73"/>
      <c r="AX885" s="95"/>
      <c r="AY885" s="95"/>
      <c r="AZ885" s="73"/>
      <c r="BA885" s="73"/>
      <c r="BB885" s="95"/>
      <c r="BC885" s="95"/>
      <c r="BD885" s="73"/>
      <c r="BE885" s="73"/>
      <c r="BF885" s="95"/>
      <c r="BG885" s="95"/>
      <c r="BH885" s="73"/>
      <c r="BI885" s="73"/>
      <c r="BJ885" s="95"/>
      <c r="BK885" s="95"/>
      <c r="BL885" s="73"/>
      <c r="BM885" s="73"/>
      <c r="BN885" s="95"/>
      <c r="BO885" s="95"/>
      <c r="BP885" s="73"/>
      <c r="BQ885" s="73"/>
      <c r="BR885" s="95"/>
      <c r="BS885" s="95"/>
      <c r="BT885" s="73"/>
      <c r="BU885" s="73"/>
      <c r="BV885" s="95"/>
      <c r="BW885" s="95"/>
      <c r="BX885" s="73"/>
      <c r="BY885" s="73"/>
      <c r="BZ885" s="95"/>
      <c r="CA885" s="95"/>
      <c r="CB885" s="73"/>
      <c r="CC885" s="73"/>
      <c r="CD885" s="95"/>
      <c r="CE885" s="9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9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2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73"/>
      <c r="AF886" s="73"/>
      <c r="AG886" s="73"/>
      <c r="AH886" s="95"/>
      <c r="AI886" s="95"/>
      <c r="AJ886" s="73"/>
      <c r="AK886" s="73"/>
      <c r="AL886" s="95"/>
      <c r="AM886" s="95"/>
      <c r="AN886" s="73"/>
      <c r="AO886" s="73"/>
      <c r="AP886" s="95"/>
      <c r="AQ886" s="95"/>
      <c r="AR886" s="73"/>
      <c r="AS886" s="73"/>
      <c r="AT886" s="95"/>
      <c r="AU886" s="95"/>
      <c r="AV886" s="73"/>
      <c r="AW886" s="73"/>
      <c r="AX886" s="95"/>
      <c r="AY886" s="95"/>
      <c r="AZ886" s="73"/>
      <c r="BA886" s="73"/>
      <c r="BB886" s="95"/>
      <c r="BC886" s="95"/>
      <c r="BD886" s="73"/>
      <c r="BE886" s="73"/>
      <c r="BF886" s="95"/>
      <c r="BG886" s="95"/>
      <c r="BH886" s="73"/>
      <c r="BI886" s="73"/>
      <c r="BJ886" s="95"/>
      <c r="BK886" s="95"/>
      <c r="BL886" s="73"/>
      <c r="BM886" s="73"/>
      <c r="BN886" s="95"/>
      <c r="BO886" s="95"/>
      <c r="BP886" s="73"/>
      <c r="BQ886" s="73"/>
      <c r="BR886" s="95"/>
      <c r="BS886" s="95"/>
      <c r="BT886" s="73"/>
      <c r="BU886" s="73"/>
      <c r="BV886" s="95"/>
      <c r="BW886" s="95"/>
      <c r="BX886" s="73"/>
      <c r="BY886" s="73"/>
      <c r="BZ886" s="95"/>
      <c r="CA886" s="95"/>
      <c r="CB886" s="73"/>
      <c r="CC886" s="73"/>
      <c r="CD886" s="95"/>
      <c r="CE886" s="9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9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2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73"/>
      <c r="AF887" s="73"/>
      <c r="AG887" s="73"/>
      <c r="AH887" s="95"/>
      <c r="AI887" s="95"/>
      <c r="AJ887" s="73"/>
      <c r="AK887" s="73"/>
      <c r="AL887" s="95"/>
      <c r="AM887" s="95"/>
      <c r="AN887" s="73"/>
      <c r="AO887" s="73"/>
      <c r="AP887" s="95"/>
      <c r="AQ887" s="95"/>
      <c r="AR887" s="73"/>
      <c r="AS887" s="73"/>
      <c r="AT887" s="95"/>
      <c r="AU887" s="95"/>
      <c r="AV887" s="73"/>
      <c r="AW887" s="73"/>
      <c r="AX887" s="95"/>
      <c r="AY887" s="95"/>
      <c r="AZ887" s="73"/>
      <c r="BA887" s="73"/>
      <c r="BB887" s="95"/>
      <c r="BC887" s="95"/>
      <c r="BD887" s="73"/>
      <c r="BE887" s="73"/>
      <c r="BF887" s="95"/>
      <c r="BG887" s="95"/>
      <c r="BH887" s="73"/>
      <c r="BI887" s="73"/>
      <c r="BJ887" s="95"/>
      <c r="BK887" s="95"/>
      <c r="BL887" s="73"/>
      <c r="BM887" s="73"/>
      <c r="BN887" s="95"/>
      <c r="BO887" s="95"/>
      <c r="BP887" s="73"/>
      <c r="BQ887" s="73"/>
      <c r="BR887" s="95"/>
      <c r="BS887" s="95"/>
      <c r="BT887" s="73"/>
      <c r="BU887" s="73"/>
      <c r="BV887" s="95"/>
      <c r="BW887" s="95"/>
      <c r="BX887" s="73"/>
      <c r="BY887" s="73"/>
      <c r="BZ887" s="95"/>
      <c r="CA887" s="95"/>
      <c r="CB887" s="73"/>
      <c r="CC887" s="73"/>
      <c r="CD887" s="95"/>
      <c r="CE887" s="9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9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2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73"/>
      <c r="AF888" s="73"/>
      <c r="AG888" s="73"/>
      <c r="AH888" s="95"/>
      <c r="AI888" s="95"/>
      <c r="AJ888" s="73"/>
      <c r="AK888" s="73"/>
      <c r="AL888" s="95"/>
      <c r="AM888" s="95"/>
      <c r="AN888" s="73"/>
      <c r="AO888" s="73"/>
      <c r="AP888" s="95"/>
      <c r="AQ888" s="95"/>
      <c r="AR888" s="73"/>
      <c r="AS888" s="73"/>
      <c r="AT888" s="95"/>
      <c r="AU888" s="95"/>
      <c r="AV888" s="73"/>
      <c r="AW888" s="73"/>
      <c r="AX888" s="95"/>
      <c r="AY888" s="95"/>
      <c r="AZ888" s="73"/>
      <c r="BA888" s="73"/>
      <c r="BB888" s="95"/>
      <c r="BC888" s="95"/>
      <c r="BD888" s="73"/>
      <c r="BE888" s="73"/>
      <c r="BF888" s="95"/>
      <c r="BG888" s="95"/>
      <c r="BH888" s="73"/>
      <c r="BI888" s="73"/>
      <c r="BJ888" s="95"/>
      <c r="BK888" s="95"/>
      <c r="BL888" s="73"/>
      <c r="BM888" s="73"/>
      <c r="BN888" s="95"/>
      <c r="BO888" s="95"/>
      <c r="BP888" s="73"/>
      <c r="BQ888" s="73"/>
      <c r="BR888" s="95"/>
      <c r="BS888" s="95"/>
      <c r="BT888" s="73"/>
      <c r="BU888" s="73"/>
      <c r="BV888" s="95"/>
      <c r="BW888" s="95"/>
      <c r="BX888" s="73"/>
      <c r="BY888" s="73"/>
      <c r="BZ888" s="95"/>
      <c r="CA888" s="95"/>
      <c r="CB888" s="73"/>
      <c r="CC888" s="73"/>
      <c r="CD888" s="95"/>
      <c r="CE888" s="9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9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2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73"/>
      <c r="AF889" s="73"/>
      <c r="AG889" s="73"/>
      <c r="AH889" s="95"/>
      <c r="AI889" s="95"/>
      <c r="AJ889" s="73"/>
      <c r="AK889" s="73"/>
      <c r="AL889" s="95"/>
      <c r="AM889" s="95"/>
      <c r="AN889" s="73"/>
      <c r="AO889" s="73"/>
      <c r="AP889" s="95"/>
      <c r="AQ889" s="95"/>
      <c r="AR889" s="73"/>
      <c r="AS889" s="73"/>
      <c r="AT889" s="95"/>
      <c r="AU889" s="95"/>
      <c r="AV889" s="73"/>
      <c r="AW889" s="73"/>
      <c r="AX889" s="95"/>
      <c r="AY889" s="95"/>
      <c r="AZ889" s="73"/>
      <c r="BA889" s="73"/>
      <c r="BB889" s="95"/>
      <c r="BC889" s="95"/>
      <c r="BD889" s="73"/>
      <c r="BE889" s="73"/>
      <c r="BF889" s="95"/>
      <c r="BG889" s="95"/>
      <c r="BH889" s="73"/>
      <c r="BI889" s="73"/>
      <c r="BJ889" s="95"/>
      <c r="BK889" s="95"/>
      <c r="BL889" s="73"/>
      <c r="BM889" s="73"/>
      <c r="BN889" s="95"/>
      <c r="BO889" s="95"/>
      <c r="BP889" s="73"/>
      <c r="BQ889" s="73"/>
      <c r="BR889" s="95"/>
      <c r="BS889" s="95"/>
      <c r="BT889" s="73"/>
      <c r="BU889" s="73"/>
      <c r="BV889" s="95"/>
      <c r="BW889" s="95"/>
      <c r="BX889" s="73"/>
      <c r="BY889" s="73"/>
      <c r="BZ889" s="95"/>
      <c r="CA889" s="95"/>
      <c r="CB889" s="73"/>
      <c r="CC889" s="73"/>
      <c r="CD889" s="95"/>
      <c r="CE889" s="9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9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2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73"/>
      <c r="AF890" s="73"/>
      <c r="AG890" s="73"/>
      <c r="AH890" s="95"/>
      <c r="AI890" s="95"/>
      <c r="AJ890" s="73"/>
      <c r="AK890" s="73"/>
      <c r="AL890" s="95"/>
      <c r="AM890" s="95"/>
      <c r="AN890" s="73"/>
      <c r="AO890" s="73"/>
      <c r="AP890" s="95"/>
      <c r="AQ890" s="95"/>
      <c r="AR890" s="73"/>
      <c r="AS890" s="73"/>
      <c r="AT890" s="95"/>
      <c r="AU890" s="95"/>
      <c r="AV890" s="73"/>
      <c r="AW890" s="73"/>
      <c r="AX890" s="95"/>
      <c r="AY890" s="95"/>
      <c r="AZ890" s="73"/>
      <c r="BA890" s="73"/>
      <c r="BB890" s="95"/>
      <c r="BC890" s="95"/>
      <c r="BD890" s="73"/>
      <c r="BE890" s="73"/>
      <c r="BF890" s="95"/>
      <c r="BG890" s="95"/>
      <c r="BH890" s="73"/>
      <c r="BI890" s="73"/>
      <c r="BJ890" s="95"/>
      <c r="BK890" s="95"/>
      <c r="BL890" s="73"/>
      <c r="BM890" s="73"/>
      <c r="BN890" s="95"/>
      <c r="BO890" s="95"/>
      <c r="BP890" s="73"/>
      <c r="BQ890" s="73"/>
      <c r="BR890" s="95"/>
      <c r="BS890" s="95"/>
      <c r="BT890" s="73"/>
      <c r="BU890" s="73"/>
      <c r="BV890" s="95"/>
      <c r="BW890" s="95"/>
      <c r="BX890" s="73"/>
      <c r="BY890" s="73"/>
      <c r="BZ890" s="95"/>
      <c r="CA890" s="95"/>
      <c r="CB890" s="73"/>
      <c r="CC890" s="73"/>
      <c r="CD890" s="95"/>
      <c r="CE890" s="9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9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2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73"/>
      <c r="AF891" s="73"/>
      <c r="AG891" s="73"/>
      <c r="AH891" s="95"/>
      <c r="AI891" s="95"/>
      <c r="AJ891" s="73"/>
      <c r="AK891" s="73"/>
      <c r="AL891" s="95"/>
      <c r="AM891" s="95"/>
      <c r="AN891" s="73"/>
      <c r="AO891" s="73"/>
      <c r="AP891" s="95"/>
      <c r="AQ891" s="95"/>
      <c r="AR891" s="73"/>
      <c r="AS891" s="73"/>
      <c r="AT891" s="95"/>
      <c r="AU891" s="95"/>
      <c r="AV891" s="73"/>
      <c r="AW891" s="73"/>
      <c r="AX891" s="95"/>
      <c r="AY891" s="95"/>
      <c r="AZ891" s="73"/>
      <c r="BA891" s="73"/>
      <c r="BB891" s="95"/>
      <c r="BC891" s="95"/>
      <c r="BD891" s="73"/>
      <c r="BE891" s="73"/>
      <c r="BF891" s="95"/>
      <c r="BG891" s="95"/>
      <c r="BH891" s="73"/>
      <c r="BI891" s="73"/>
      <c r="BJ891" s="95"/>
      <c r="BK891" s="95"/>
      <c r="BL891" s="73"/>
      <c r="BM891" s="73"/>
      <c r="BN891" s="95"/>
      <c r="BO891" s="95"/>
      <c r="BP891" s="73"/>
      <c r="BQ891" s="73"/>
      <c r="BR891" s="95"/>
      <c r="BS891" s="95"/>
      <c r="BT891" s="73"/>
      <c r="BU891" s="73"/>
      <c r="BV891" s="95"/>
      <c r="BW891" s="95"/>
      <c r="BX891" s="73"/>
      <c r="BY891" s="73"/>
      <c r="BZ891" s="95"/>
      <c r="CA891" s="95"/>
      <c r="CB891" s="73"/>
      <c r="CC891" s="73"/>
      <c r="CD891" s="95"/>
      <c r="CE891" s="9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9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2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73"/>
      <c r="AF892" s="73"/>
      <c r="AG892" s="73"/>
      <c r="AH892" s="95"/>
      <c r="AI892" s="95"/>
      <c r="AJ892" s="73"/>
      <c r="AK892" s="73"/>
      <c r="AL892" s="95"/>
      <c r="AM892" s="95"/>
      <c r="AN892" s="73"/>
      <c r="AO892" s="73"/>
      <c r="AP892" s="95"/>
      <c r="AQ892" s="95"/>
      <c r="AR892" s="73"/>
      <c r="AS892" s="73"/>
      <c r="AT892" s="95"/>
      <c r="AU892" s="95"/>
      <c r="AV892" s="73"/>
      <c r="AW892" s="73"/>
      <c r="AX892" s="95"/>
      <c r="AY892" s="95"/>
      <c r="AZ892" s="73"/>
      <c r="BA892" s="73"/>
      <c r="BB892" s="95"/>
      <c r="BC892" s="95"/>
      <c r="BD892" s="73"/>
      <c r="BE892" s="73"/>
      <c r="BF892" s="95"/>
      <c r="BG892" s="95"/>
      <c r="BH892" s="73"/>
      <c r="BI892" s="73"/>
      <c r="BJ892" s="95"/>
      <c r="BK892" s="95"/>
      <c r="BL892" s="73"/>
      <c r="BM892" s="73"/>
      <c r="BN892" s="95"/>
      <c r="BO892" s="95"/>
      <c r="BP892" s="73"/>
      <c r="BQ892" s="73"/>
      <c r="BR892" s="95"/>
      <c r="BS892" s="95"/>
      <c r="BT892" s="73"/>
      <c r="BU892" s="73"/>
      <c r="BV892" s="95"/>
      <c r="BW892" s="95"/>
      <c r="BX892" s="73"/>
      <c r="BY892" s="73"/>
      <c r="BZ892" s="95"/>
      <c r="CA892" s="95"/>
      <c r="CB892" s="73"/>
      <c r="CC892" s="73"/>
      <c r="CD892" s="95"/>
      <c r="CE892" s="9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9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2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73"/>
      <c r="AF893" s="73"/>
      <c r="AG893" s="73"/>
      <c r="AH893" s="95"/>
      <c r="AI893" s="95"/>
      <c r="AJ893" s="73"/>
      <c r="AK893" s="73"/>
      <c r="AL893" s="95"/>
      <c r="AM893" s="95"/>
      <c r="AN893" s="73"/>
      <c r="AO893" s="73"/>
      <c r="AP893" s="95"/>
      <c r="AQ893" s="95"/>
      <c r="AR893" s="73"/>
      <c r="AS893" s="73"/>
      <c r="AT893" s="95"/>
      <c r="AU893" s="95"/>
      <c r="AV893" s="73"/>
      <c r="AW893" s="73"/>
      <c r="AX893" s="95"/>
      <c r="AY893" s="95"/>
      <c r="AZ893" s="73"/>
      <c r="BA893" s="73"/>
      <c r="BB893" s="95"/>
      <c r="BC893" s="95"/>
      <c r="BD893" s="73"/>
      <c r="BE893" s="73"/>
      <c r="BF893" s="95"/>
      <c r="BG893" s="95"/>
      <c r="BH893" s="73"/>
      <c r="BI893" s="73"/>
      <c r="BJ893" s="95"/>
      <c r="BK893" s="95"/>
      <c r="BL893" s="73"/>
      <c r="BM893" s="73"/>
      <c r="BN893" s="95"/>
      <c r="BO893" s="95"/>
      <c r="BP893" s="73"/>
      <c r="BQ893" s="73"/>
      <c r="BR893" s="95"/>
      <c r="BS893" s="95"/>
      <c r="BT893" s="73"/>
      <c r="BU893" s="73"/>
      <c r="BV893" s="95"/>
      <c r="BW893" s="95"/>
      <c r="BX893" s="73"/>
      <c r="BY893" s="73"/>
      <c r="BZ893" s="95"/>
      <c r="CA893" s="95"/>
      <c r="CB893" s="73"/>
      <c r="CC893" s="73"/>
      <c r="CD893" s="95"/>
      <c r="CE893" s="9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9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2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73"/>
      <c r="AF894" s="73"/>
      <c r="AG894" s="73"/>
      <c r="AH894" s="95"/>
      <c r="AI894" s="95"/>
      <c r="AJ894" s="73"/>
      <c r="AK894" s="73"/>
      <c r="AL894" s="95"/>
      <c r="AM894" s="95"/>
      <c r="AN894" s="73"/>
      <c r="AO894" s="73"/>
      <c r="AP894" s="95"/>
      <c r="AQ894" s="95"/>
      <c r="AR894" s="73"/>
      <c r="AS894" s="73"/>
      <c r="AT894" s="95"/>
      <c r="AU894" s="95"/>
      <c r="AV894" s="73"/>
      <c r="AW894" s="73"/>
      <c r="AX894" s="95"/>
      <c r="AY894" s="95"/>
      <c r="AZ894" s="73"/>
      <c r="BA894" s="73"/>
      <c r="BB894" s="95"/>
      <c r="BC894" s="95"/>
      <c r="BD894" s="73"/>
      <c r="BE894" s="73"/>
      <c r="BF894" s="95"/>
      <c r="BG894" s="95"/>
      <c r="BH894" s="73"/>
      <c r="BI894" s="73"/>
      <c r="BJ894" s="95"/>
      <c r="BK894" s="95"/>
      <c r="BL894" s="73"/>
      <c r="BM894" s="73"/>
      <c r="BN894" s="95"/>
      <c r="BO894" s="95"/>
      <c r="BP894" s="73"/>
      <c r="BQ894" s="73"/>
      <c r="BR894" s="95"/>
      <c r="BS894" s="95"/>
      <c r="BT894" s="73"/>
      <c r="BU894" s="73"/>
      <c r="BV894" s="95"/>
      <c r="BW894" s="95"/>
      <c r="BX894" s="73"/>
      <c r="BY894" s="73"/>
      <c r="BZ894" s="95"/>
      <c r="CA894" s="95"/>
      <c r="CB894" s="73"/>
      <c r="CC894" s="73"/>
      <c r="CD894" s="95"/>
      <c r="CE894" s="9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9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2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73"/>
      <c r="AF895" s="73"/>
      <c r="AG895" s="73"/>
      <c r="AH895" s="95"/>
      <c r="AI895" s="95"/>
      <c r="AJ895" s="73"/>
      <c r="AK895" s="73"/>
      <c r="AL895" s="95"/>
      <c r="AM895" s="95"/>
      <c r="AN895" s="73"/>
      <c r="AO895" s="73"/>
      <c r="AP895" s="95"/>
      <c r="AQ895" s="95"/>
      <c r="AR895" s="73"/>
      <c r="AS895" s="73"/>
      <c r="AT895" s="95"/>
      <c r="AU895" s="95"/>
      <c r="AV895" s="73"/>
      <c r="AW895" s="73"/>
      <c r="AX895" s="95"/>
      <c r="AY895" s="95"/>
      <c r="AZ895" s="73"/>
      <c r="BA895" s="73"/>
      <c r="BB895" s="95"/>
      <c r="BC895" s="95"/>
      <c r="BD895" s="73"/>
      <c r="BE895" s="73"/>
      <c r="BF895" s="95"/>
      <c r="BG895" s="95"/>
      <c r="BH895" s="73"/>
      <c r="BI895" s="73"/>
      <c r="BJ895" s="95"/>
      <c r="BK895" s="95"/>
      <c r="BL895" s="73"/>
      <c r="BM895" s="73"/>
      <c r="BN895" s="95"/>
      <c r="BO895" s="95"/>
      <c r="BP895" s="73"/>
      <c r="BQ895" s="73"/>
      <c r="BR895" s="95"/>
      <c r="BS895" s="95"/>
      <c r="BT895" s="73"/>
      <c r="BU895" s="73"/>
      <c r="BV895" s="95"/>
      <c r="BW895" s="95"/>
      <c r="BX895" s="73"/>
      <c r="BY895" s="73"/>
      <c r="BZ895" s="95"/>
      <c r="CA895" s="95"/>
      <c r="CB895" s="73"/>
      <c r="CC895" s="73"/>
      <c r="CD895" s="95"/>
      <c r="CE895" s="9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9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2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73"/>
      <c r="AF896" s="73"/>
      <c r="AG896" s="73"/>
      <c r="AH896" s="95"/>
      <c r="AI896" s="95"/>
      <c r="AJ896" s="73"/>
      <c r="AK896" s="73"/>
      <c r="AL896" s="95"/>
      <c r="AM896" s="95"/>
      <c r="AN896" s="73"/>
      <c r="AO896" s="73"/>
      <c r="AP896" s="95"/>
      <c r="AQ896" s="95"/>
      <c r="AR896" s="73"/>
      <c r="AS896" s="73"/>
      <c r="AT896" s="95"/>
      <c r="AU896" s="95"/>
      <c r="AV896" s="73"/>
      <c r="AW896" s="73"/>
      <c r="AX896" s="95"/>
      <c r="AY896" s="95"/>
      <c r="AZ896" s="73"/>
      <c r="BA896" s="73"/>
      <c r="BB896" s="95"/>
      <c r="BC896" s="95"/>
      <c r="BD896" s="73"/>
      <c r="BE896" s="73"/>
      <c r="BF896" s="95"/>
      <c r="BG896" s="95"/>
      <c r="BH896" s="73"/>
      <c r="BI896" s="73"/>
      <c r="BJ896" s="95"/>
      <c r="BK896" s="95"/>
      <c r="BL896" s="73"/>
      <c r="BM896" s="73"/>
      <c r="BN896" s="95"/>
      <c r="BO896" s="95"/>
      <c r="BP896" s="73"/>
      <c r="BQ896" s="73"/>
      <c r="BR896" s="95"/>
      <c r="BS896" s="95"/>
      <c r="BT896" s="73"/>
      <c r="BU896" s="73"/>
      <c r="BV896" s="95"/>
      <c r="BW896" s="95"/>
      <c r="BX896" s="73"/>
      <c r="BY896" s="73"/>
      <c r="BZ896" s="95"/>
      <c r="CA896" s="95"/>
      <c r="CB896" s="73"/>
      <c r="CC896" s="73"/>
      <c r="CD896" s="95"/>
      <c r="CE896" s="9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9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2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73"/>
      <c r="AF897" s="73"/>
      <c r="AG897" s="73"/>
      <c r="AH897" s="95"/>
      <c r="AI897" s="95"/>
      <c r="AJ897" s="73"/>
      <c r="AK897" s="73"/>
      <c r="AL897" s="95"/>
      <c r="AM897" s="95"/>
      <c r="AN897" s="73"/>
      <c r="AO897" s="73"/>
      <c r="AP897" s="95"/>
      <c r="AQ897" s="95"/>
      <c r="AR897" s="73"/>
      <c r="AS897" s="73"/>
      <c r="AT897" s="95"/>
      <c r="AU897" s="95"/>
      <c r="AV897" s="73"/>
      <c r="AW897" s="73"/>
      <c r="AX897" s="95"/>
      <c r="AY897" s="95"/>
      <c r="AZ897" s="73"/>
      <c r="BA897" s="73"/>
      <c r="BB897" s="95"/>
      <c r="BC897" s="95"/>
      <c r="BD897" s="73"/>
      <c r="BE897" s="73"/>
      <c r="BF897" s="95"/>
      <c r="BG897" s="95"/>
      <c r="BH897" s="73"/>
      <c r="BI897" s="73"/>
      <c r="BJ897" s="95"/>
      <c r="BK897" s="95"/>
      <c r="BL897" s="73"/>
      <c r="BM897" s="73"/>
      <c r="BN897" s="95"/>
      <c r="BO897" s="95"/>
      <c r="BP897" s="73"/>
      <c r="BQ897" s="73"/>
      <c r="BR897" s="95"/>
      <c r="BS897" s="95"/>
      <c r="BT897" s="73"/>
      <c r="BU897" s="73"/>
      <c r="BV897" s="95"/>
      <c r="BW897" s="95"/>
      <c r="BX897" s="73"/>
      <c r="BY897" s="73"/>
      <c r="BZ897" s="95"/>
      <c r="CA897" s="95"/>
      <c r="CB897" s="73"/>
      <c r="CC897" s="73"/>
      <c r="CD897" s="95"/>
      <c r="CE897" s="9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9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2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73"/>
      <c r="AF898" s="73"/>
      <c r="AG898" s="73"/>
      <c r="AH898" s="95"/>
      <c r="AI898" s="95"/>
      <c r="AJ898" s="73"/>
      <c r="AK898" s="73"/>
      <c r="AL898" s="95"/>
      <c r="AM898" s="95"/>
      <c r="AN898" s="73"/>
      <c r="AO898" s="73"/>
      <c r="AP898" s="95"/>
      <c r="AQ898" s="95"/>
      <c r="AR898" s="73"/>
      <c r="AS898" s="73"/>
      <c r="AT898" s="95"/>
      <c r="AU898" s="95"/>
      <c r="AV898" s="73"/>
      <c r="AW898" s="73"/>
      <c r="AX898" s="95"/>
      <c r="AY898" s="95"/>
      <c r="AZ898" s="73"/>
      <c r="BA898" s="73"/>
      <c r="BB898" s="95"/>
      <c r="BC898" s="95"/>
      <c r="BD898" s="73"/>
      <c r="BE898" s="73"/>
      <c r="BF898" s="95"/>
      <c r="BG898" s="95"/>
      <c r="BH898" s="73"/>
      <c r="BI898" s="73"/>
      <c r="BJ898" s="95"/>
      <c r="BK898" s="95"/>
      <c r="BL898" s="73"/>
      <c r="BM898" s="73"/>
      <c r="BN898" s="95"/>
      <c r="BO898" s="95"/>
      <c r="BP898" s="73"/>
      <c r="BQ898" s="73"/>
      <c r="BR898" s="95"/>
      <c r="BS898" s="95"/>
      <c r="BT898" s="73"/>
      <c r="BU898" s="73"/>
      <c r="BV898" s="95"/>
      <c r="BW898" s="95"/>
      <c r="BX898" s="73"/>
      <c r="BY898" s="73"/>
      <c r="BZ898" s="95"/>
      <c r="CA898" s="95"/>
      <c r="CB898" s="73"/>
      <c r="CC898" s="73"/>
      <c r="CD898" s="95"/>
      <c r="CE898" s="9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9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2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73"/>
      <c r="AF899" s="73"/>
      <c r="AG899" s="73"/>
      <c r="AH899" s="95"/>
      <c r="AI899" s="95"/>
      <c r="AJ899" s="73"/>
      <c r="AK899" s="73"/>
      <c r="AL899" s="95"/>
      <c r="AM899" s="95"/>
      <c r="AN899" s="73"/>
      <c r="AO899" s="73"/>
      <c r="AP899" s="95"/>
      <c r="AQ899" s="95"/>
      <c r="AR899" s="73"/>
      <c r="AS899" s="73"/>
      <c r="AT899" s="95"/>
      <c r="AU899" s="95"/>
      <c r="AV899" s="73"/>
      <c r="AW899" s="73"/>
      <c r="AX899" s="95"/>
      <c r="AY899" s="95"/>
      <c r="AZ899" s="73"/>
      <c r="BA899" s="73"/>
      <c r="BB899" s="95"/>
      <c r="BC899" s="95"/>
      <c r="BD899" s="73"/>
      <c r="BE899" s="73"/>
      <c r="BF899" s="95"/>
      <c r="BG899" s="95"/>
      <c r="BH899" s="73"/>
      <c r="BI899" s="73"/>
      <c r="BJ899" s="95"/>
      <c r="BK899" s="95"/>
      <c r="BL899" s="73"/>
      <c r="BM899" s="73"/>
      <c r="BN899" s="95"/>
      <c r="BO899" s="95"/>
      <c r="BP899" s="73"/>
      <c r="BQ899" s="73"/>
      <c r="BR899" s="95"/>
      <c r="BS899" s="95"/>
      <c r="BT899" s="73"/>
      <c r="BU899" s="73"/>
      <c r="BV899" s="95"/>
      <c r="BW899" s="95"/>
      <c r="BX899" s="73"/>
      <c r="BY899" s="73"/>
      <c r="BZ899" s="95"/>
      <c r="CA899" s="95"/>
      <c r="CB899" s="73"/>
      <c r="CC899" s="73"/>
      <c r="CD899" s="95"/>
      <c r="CE899" s="9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9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2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73"/>
      <c r="AF900" s="73"/>
      <c r="AG900" s="73"/>
      <c r="AH900" s="95"/>
      <c r="AI900" s="95"/>
      <c r="AJ900" s="73"/>
      <c r="AK900" s="73"/>
      <c r="AL900" s="95"/>
      <c r="AM900" s="95"/>
      <c r="AN900" s="73"/>
      <c r="AO900" s="73"/>
      <c r="AP900" s="95"/>
      <c r="AQ900" s="95"/>
      <c r="AR900" s="73"/>
      <c r="AS900" s="73"/>
      <c r="AT900" s="95"/>
      <c r="AU900" s="95"/>
      <c r="AV900" s="73"/>
      <c r="AW900" s="73"/>
      <c r="AX900" s="95"/>
      <c r="AY900" s="95"/>
      <c r="AZ900" s="73"/>
      <c r="BA900" s="73"/>
      <c r="BB900" s="95"/>
      <c r="BC900" s="95"/>
      <c r="BD900" s="73"/>
      <c r="BE900" s="73"/>
      <c r="BF900" s="95"/>
      <c r="BG900" s="95"/>
      <c r="BH900" s="73"/>
      <c r="BI900" s="73"/>
      <c r="BJ900" s="95"/>
      <c r="BK900" s="95"/>
      <c r="BL900" s="73"/>
      <c r="BM900" s="73"/>
      <c r="BN900" s="95"/>
      <c r="BO900" s="95"/>
      <c r="BP900" s="73"/>
      <c r="BQ900" s="73"/>
      <c r="BR900" s="95"/>
      <c r="BS900" s="95"/>
      <c r="BT900" s="73"/>
      <c r="BU900" s="73"/>
      <c r="BV900" s="95"/>
      <c r="BW900" s="95"/>
      <c r="BX900" s="73"/>
      <c r="BY900" s="73"/>
      <c r="BZ900" s="95"/>
      <c r="CA900" s="95"/>
      <c r="CB900" s="73"/>
      <c r="CC900" s="73"/>
      <c r="CD900" s="95"/>
      <c r="CE900" s="9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9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2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73"/>
      <c r="AF901" s="73"/>
      <c r="AG901" s="73"/>
      <c r="AH901" s="95"/>
      <c r="AI901" s="95"/>
      <c r="AJ901" s="73"/>
      <c r="AK901" s="73"/>
      <c r="AL901" s="95"/>
      <c r="AM901" s="95"/>
      <c r="AN901" s="73"/>
      <c r="AO901" s="73"/>
      <c r="AP901" s="95"/>
      <c r="AQ901" s="95"/>
      <c r="AR901" s="73"/>
      <c r="AS901" s="73"/>
      <c r="AT901" s="95"/>
      <c r="AU901" s="95"/>
      <c r="AV901" s="73"/>
      <c r="AW901" s="73"/>
      <c r="AX901" s="95"/>
      <c r="AY901" s="95"/>
      <c r="AZ901" s="73"/>
      <c r="BA901" s="73"/>
      <c r="BB901" s="95"/>
      <c r="BC901" s="95"/>
      <c r="BD901" s="73"/>
      <c r="BE901" s="73"/>
      <c r="BF901" s="95"/>
      <c r="BG901" s="95"/>
      <c r="BH901" s="73"/>
      <c r="BI901" s="73"/>
      <c r="BJ901" s="95"/>
      <c r="BK901" s="95"/>
      <c r="BL901" s="73"/>
      <c r="BM901" s="73"/>
      <c r="BN901" s="95"/>
      <c r="BO901" s="95"/>
      <c r="BP901" s="73"/>
      <c r="BQ901" s="73"/>
      <c r="BR901" s="95"/>
      <c r="BS901" s="95"/>
      <c r="BT901" s="73"/>
      <c r="BU901" s="73"/>
      <c r="BV901" s="95"/>
      <c r="BW901" s="95"/>
      <c r="BX901" s="73"/>
      <c r="BY901" s="73"/>
      <c r="BZ901" s="95"/>
      <c r="CA901" s="95"/>
      <c r="CB901" s="73"/>
      <c r="CC901" s="73"/>
      <c r="CD901" s="95"/>
      <c r="CE901" s="9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9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2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73"/>
      <c r="AF902" s="73"/>
      <c r="AG902" s="73"/>
      <c r="AH902" s="95"/>
      <c r="AI902" s="95"/>
      <c r="AJ902" s="73"/>
      <c r="AK902" s="73"/>
      <c r="AL902" s="95"/>
      <c r="AM902" s="95"/>
      <c r="AN902" s="73"/>
      <c r="AO902" s="73"/>
      <c r="AP902" s="95"/>
      <c r="AQ902" s="95"/>
      <c r="AR902" s="73"/>
      <c r="AS902" s="73"/>
      <c r="AT902" s="95"/>
      <c r="AU902" s="95"/>
      <c r="AV902" s="73"/>
      <c r="AW902" s="73"/>
      <c r="AX902" s="95"/>
      <c r="AY902" s="95"/>
      <c r="AZ902" s="73"/>
      <c r="BA902" s="73"/>
      <c r="BB902" s="95"/>
      <c r="BC902" s="95"/>
      <c r="BD902" s="73"/>
      <c r="BE902" s="73"/>
      <c r="BF902" s="95"/>
      <c r="BG902" s="95"/>
      <c r="BH902" s="73"/>
      <c r="BI902" s="73"/>
      <c r="BJ902" s="95"/>
      <c r="BK902" s="95"/>
      <c r="BL902" s="73"/>
      <c r="BM902" s="73"/>
      <c r="BN902" s="95"/>
      <c r="BO902" s="95"/>
      <c r="BP902" s="73"/>
      <c r="BQ902" s="73"/>
      <c r="BR902" s="95"/>
      <c r="BS902" s="95"/>
      <c r="BT902" s="73"/>
      <c r="BU902" s="73"/>
      <c r="BV902" s="95"/>
      <c r="BW902" s="95"/>
      <c r="BX902" s="73"/>
      <c r="BY902" s="73"/>
      <c r="BZ902" s="95"/>
      <c r="CA902" s="95"/>
      <c r="CB902" s="73"/>
      <c r="CC902" s="73"/>
      <c r="CD902" s="95"/>
      <c r="CE902" s="9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9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2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73"/>
      <c r="AF903" s="73"/>
      <c r="AG903" s="73"/>
      <c r="AH903" s="95"/>
      <c r="AI903" s="95"/>
      <c r="AJ903" s="73"/>
      <c r="AK903" s="73"/>
      <c r="AL903" s="95"/>
      <c r="AM903" s="95"/>
      <c r="AN903" s="73"/>
      <c r="AO903" s="73"/>
      <c r="AP903" s="95"/>
      <c r="AQ903" s="95"/>
      <c r="AR903" s="73"/>
      <c r="AS903" s="73"/>
      <c r="AT903" s="95"/>
      <c r="AU903" s="95"/>
      <c r="AV903" s="73"/>
      <c r="AW903" s="73"/>
      <c r="AX903" s="95"/>
      <c r="AY903" s="95"/>
      <c r="AZ903" s="73"/>
      <c r="BA903" s="73"/>
      <c r="BB903" s="95"/>
      <c r="BC903" s="95"/>
      <c r="BD903" s="73"/>
      <c r="BE903" s="73"/>
      <c r="BF903" s="95"/>
      <c r="BG903" s="95"/>
      <c r="BH903" s="73"/>
      <c r="BI903" s="73"/>
      <c r="BJ903" s="95"/>
      <c r="BK903" s="95"/>
      <c r="BL903" s="73"/>
      <c r="BM903" s="73"/>
      <c r="BN903" s="95"/>
      <c r="BO903" s="95"/>
      <c r="BP903" s="73"/>
      <c r="BQ903" s="73"/>
      <c r="BR903" s="95"/>
      <c r="BS903" s="95"/>
      <c r="BT903" s="73"/>
      <c r="BU903" s="73"/>
      <c r="BV903" s="95"/>
      <c r="BW903" s="95"/>
      <c r="BX903" s="73"/>
      <c r="BY903" s="73"/>
      <c r="BZ903" s="95"/>
      <c r="CA903" s="95"/>
      <c r="CB903" s="73"/>
      <c r="CC903" s="73"/>
      <c r="CD903" s="95"/>
      <c r="CE903" s="9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9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2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73"/>
      <c r="AF904" s="73"/>
      <c r="AG904" s="73"/>
      <c r="AH904" s="95"/>
      <c r="AI904" s="95"/>
      <c r="AJ904" s="73"/>
      <c r="AK904" s="73"/>
      <c r="AL904" s="95"/>
      <c r="AM904" s="95"/>
      <c r="AN904" s="73"/>
      <c r="AO904" s="73"/>
      <c r="AP904" s="95"/>
      <c r="AQ904" s="95"/>
      <c r="AR904" s="73"/>
      <c r="AS904" s="73"/>
      <c r="AT904" s="95"/>
      <c r="AU904" s="95"/>
      <c r="AV904" s="73"/>
      <c r="AW904" s="73"/>
      <c r="AX904" s="95"/>
      <c r="AY904" s="95"/>
      <c r="AZ904" s="73"/>
      <c r="BA904" s="73"/>
      <c r="BB904" s="95"/>
      <c r="BC904" s="95"/>
      <c r="BD904" s="73"/>
      <c r="BE904" s="73"/>
      <c r="BF904" s="95"/>
      <c r="BG904" s="95"/>
      <c r="BH904" s="73"/>
      <c r="BI904" s="73"/>
      <c r="BJ904" s="95"/>
      <c r="BK904" s="95"/>
      <c r="BL904" s="73"/>
      <c r="BM904" s="73"/>
      <c r="BN904" s="95"/>
      <c r="BO904" s="95"/>
      <c r="BP904" s="73"/>
      <c r="BQ904" s="73"/>
      <c r="BR904" s="95"/>
      <c r="BS904" s="95"/>
      <c r="BT904" s="73"/>
      <c r="BU904" s="73"/>
      <c r="BV904" s="95"/>
      <c r="BW904" s="95"/>
      <c r="BX904" s="73"/>
      <c r="BY904" s="73"/>
      <c r="BZ904" s="95"/>
      <c r="CA904" s="95"/>
      <c r="CB904" s="73"/>
      <c r="CC904" s="73"/>
      <c r="CD904" s="95"/>
      <c r="CE904" s="9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9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2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73"/>
      <c r="AF905" s="73"/>
      <c r="AG905" s="73"/>
      <c r="AH905" s="95"/>
      <c r="AI905" s="95"/>
      <c r="AJ905" s="73"/>
      <c r="AK905" s="73"/>
      <c r="AL905" s="95"/>
      <c r="AM905" s="95"/>
      <c r="AN905" s="73"/>
      <c r="AO905" s="73"/>
      <c r="AP905" s="95"/>
      <c r="AQ905" s="95"/>
      <c r="AR905" s="73"/>
      <c r="AS905" s="73"/>
      <c r="AT905" s="95"/>
      <c r="AU905" s="95"/>
      <c r="AV905" s="73"/>
      <c r="AW905" s="73"/>
      <c r="AX905" s="95"/>
      <c r="AY905" s="95"/>
      <c r="AZ905" s="73"/>
      <c r="BA905" s="73"/>
      <c r="BB905" s="95"/>
      <c r="BC905" s="95"/>
      <c r="BD905" s="73"/>
      <c r="BE905" s="73"/>
      <c r="BF905" s="95"/>
      <c r="BG905" s="95"/>
      <c r="BH905" s="73"/>
      <c r="BI905" s="73"/>
      <c r="BJ905" s="95"/>
      <c r="BK905" s="95"/>
      <c r="BL905" s="73"/>
      <c r="BM905" s="73"/>
      <c r="BN905" s="95"/>
      <c r="BO905" s="95"/>
      <c r="BP905" s="73"/>
      <c r="BQ905" s="73"/>
      <c r="BR905" s="95"/>
      <c r="BS905" s="95"/>
      <c r="BT905" s="73"/>
      <c r="BU905" s="73"/>
      <c r="BV905" s="95"/>
      <c r="BW905" s="95"/>
      <c r="BX905" s="73"/>
      <c r="BY905" s="73"/>
      <c r="BZ905" s="95"/>
      <c r="CA905" s="95"/>
      <c r="CB905" s="73"/>
      <c r="CC905" s="73"/>
      <c r="CD905" s="95"/>
      <c r="CE905" s="9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9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2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73"/>
      <c r="AF906" s="73"/>
      <c r="AG906" s="73"/>
      <c r="AH906" s="95"/>
      <c r="AI906" s="95"/>
      <c r="AJ906" s="73"/>
      <c r="AK906" s="73"/>
      <c r="AL906" s="95"/>
      <c r="AM906" s="95"/>
      <c r="AN906" s="73"/>
      <c r="AO906" s="73"/>
      <c r="AP906" s="95"/>
      <c r="AQ906" s="95"/>
      <c r="AR906" s="73"/>
      <c r="AS906" s="73"/>
      <c r="AT906" s="95"/>
      <c r="AU906" s="95"/>
      <c r="AV906" s="73"/>
      <c r="AW906" s="73"/>
      <c r="AX906" s="95"/>
      <c r="AY906" s="95"/>
      <c r="AZ906" s="73"/>
      <c r="BA906" s="73"/>
      <c r="BB906" s="95"/>
      <c r="BC906" s="95"/>
      <c r="BD906" s="73"/>
      <c r="BE906" s="73"/>
      <c r="BF906" s="95"/>
      <c r="BG906" s="95"/>
      <c r="BH906" s="73"/>
      <c r="BI906" s="73"/>
      <c r="BJ906" s="95"/>
      <c r="BK906" s="95"/>
      <c r="BL906" s="73"/>
      <c r="BM906" s="73"/>
      <c r="BN906" s="95"/>
      <c r="BO906" s="95"/>
      <c r="BP906" s="73"/>
      <c r="BQ906" s="73"/>
      <c r="BR906" s="95"/>
      <c r="BS906" s="95"/>
      <c r="BT906" s="73"/>
      <c r="BU906" s="73"/>
      <c r="BV906" s="95"/>
      <c r="BW906" s="95"/>
      <c r="BX906" s="73"/>
      <c r="BY906" s="73"/>
      <c r="BZ906" s="95"/>
      <c r="CA906" s="95"/>
      <c r="CB906" s="73"/>
      <c r="CC906" s="73"/>
      <c r="CD906" s="95"/>
      <c r="CE906" s="9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9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2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73"/>
      <c r="AF907" s="73"/>
      <c r="AG907" s="73"/>
      <c r="AH907" s="95"/>
      <c r="AI907" s="95"/>
      <c r="AJ907" s="73"/>
      <c r="AK907" s="73"/>
      <c r="AL907" s="95"/>
      <c r="AM907" s="95"/>
      <c r="AN907" s="73"/>
      <c r="AO907" s="73"/>
      <c r="AP907" s="95"/>
      <c r="AQ907" s="95"/>
      <c r="AR907" s="73"/>
      <c r="AS907" s="73"/>
      <c r="AT907" s="95"/>
      <c r="AU907" s="95"/>
      <c r="AV907" s="73"/>
      <c r="AW907" s="73"/>
      <c r="AX907" s="95"/>
      <c r="AY907" s="95"/>
      <c r="AZ907" s="73"/>
      <c r="BA907" s="73"/>
      <c r="BB907" s="95"/>
      <c r="BC907" s="95"/>
      <c r="BD907" s="73"/>
      <c r="BE907" s="73"/>
      <c r="BF907" s="95"/>
      <c r="BG907" s="95"/>
      <c r="BH907" s="73"/>
      <c r="BI907" s="73"/>
      <c r="BJ907" s="95"/>
      <c r="BK907" s="95"/>
      <c r="BL907" s="73"/>
      <c r="BM907" s="73"/>
      <c r="BN907" s="95"/>
      <c r="BO907" s="95"/>
      <c r="BP907" s="73"/>
      <c r="BQ907" s="73"/>
      <c r="BR907" s="95"/>
      <c r="BS907" s="95"/>
      <c r="BT907" s="73"/>
      <c r="BU907" s="73"/>
      <c r="BV907" s="95"/>
      <c r="BW907" s="95"/>
      <c r="BX907" s="73"/>
      <c r="BY907" s="73"/>
      <c r="BZ907" s="95"/>
      <c r="CA907" s="95"/>
      <c r="CB907" s="73"/>
      <c r="CC907" s="73"/>
      <c r="CD907" s="95"/>
      <c r="CE907" s="9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9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2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73"/>
      <c r="AF908" s="73"/>
      <c r="AG908" s="73"/>
      <c r="AH908" s="95"/>
      <c r="AI908" s="95"/>
      <c r="AJ908" s="73"/>
      <c r="AK908" s="73"/>
      <c r="AL908" s="95"/>
      <c r="AM908" s="95"/>
      <c r="AN908" s="73"/>
      <c r="AO908" s="73"/>
      <c r="AP908" s="95"/>
      <c r="AQ908" s="95"/>
      <c r="AR908" s="73"/>
      <c r="AS908" s="73"/>
      <c r="AT908" s="95"/>
      <c r="AU908" s="95"/>
      <c r="AV908" s="73"/>
      <c r="AW908" s="73"/>
      <c r="AX908" s="95"/>
      <c r="AY908" s="95"/>
      <c r="AZ908" s="73"/>
      <c r="BA908" s="73"/>
      <c r="BB908" s="95"/>
      <c r="BC908" s="95"/>
      <c r="BD908" s="73"/>
      <c r="BE908" s="73"/>
      <c r="BF908" s="95"/>
      <c r="BG908" s="95"/>
      <c r="BH908" s="73"/>
      <c r="BI908" s="73"/>
      <c r="BJ908" s="95"/>
      <c r="BK908" s="95"/>
      <c r="BL908" s="73"/>
      <c r="BM908" s="73"/>
      <c r="BN908" s="95"/>
      <c r="BO908" s="95"/>
      <c r="BP908" s="73"/>
      <c r="BQ908" s="73"/>
      <c r="BR908" s="95"/>
      <c r="BS908" s="95"/>
      <c r="BT908" s="73"/>
      <c r="BU908" s="73"/>
      <c r="BV908" s="95"/>
      <c r="BW908" s="95"/>
      <c r="BX908" s="73"/>
      <c r="BY908" s="73"/>
      <c r="BZ908" s="95"/>
      <c r="CA908" s="95"/>
      <c r="CB908" s="73"/>
      <c r="CC908" s="73"/>
      <c r="CD908" s="95"/>
      <c r="CE908" s="9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9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2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73"/>
      <c r="AF909" s="73"/>
      <c r="AG909" s="73"/>
      <c r="AH909" s="95"/>
      <c r="AI909" s="95"/>
      <c r="AJ909" s="73"/>
      <c r="AK909" s="73"/>
      <c r="AL909" s="95"/>
      <c r="AM909" s="95"/>
      <c r="AN909" s="73"/>
      <c r="AO909" s="73"/>
      <c r="AP909" s="95"/>
      <c r="AQ909" s="95"/>
      <c r="AR909" s="73"/>
      <c r="AS909" s="73"/>
      <c r="AT909" s="95"/>
      <c r="AU909" s="95"/>
      <c r="AV909" s="73"/>
      <c r="AW909" s="73"/>
      <c r="AX909" s="95"/>
      <c r="AY909" s="95"/>
      <c r="AZ909" s="73"/>
      <c r="BA909" s="73"/>
      <c r="BB909" s="95"/>
      <c r="BC909" s="95"/>
      <c r="BD909" s="73"/>
      <c r="BE909" s="73"/>
      <c r="BF909" s="95"/>
      <c r="BG909" s="95"/>
      <c r="BH909" s="73"/>
      <c r="BI909" s="73"/>
      <c r="BJ909" s="95"/>
      <c r="BK909" s="95"/>
      <c r="BL909" s="73"/>
      <c r="BM909" s="73"/>
      <c r="BN909" s="95"/>
      <c r="BO909" s="95"/>
      <c r="BP909" s="73"/>
      <c r="BQ909" s="73"/>
      <c r="BR909" s="95"/>
      <c r="BS909" s="95"/>
      <c r="BT909" s="73"/>
      <c r="BU909" s="73"/>
      <c r="BV909" s="95"/>
      <c r="BW909" s="95"/>
      <c r="BX909" s="73"/>
      <c r="BY909" s="73"/>
      <c r="BZ909" s="95"/>
      <c r="CA909" s="95"/>
      <c r="CB909" s="73"/>
      <c r="CC909" s="73"/>
      <c r="CD909" s="95"/>
      <c r="CE909" s="9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9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2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73"/>
      <c r="AF910" s="73"/>
      <c r="AG910" s="73"/>
      <c r="AH910" s="95"/>
      <c r="AI910" s="95"/>
      <c r="AJ910" s="73"/>
      <c r="AK910" s="73"/>
      <c r="AL910" s="95"/>
      <c r="AM910" s="95"/>
      <c r="AN910" s="73"/>
      <c r="AO910" s="73"/>
      <c r="AP910" s="95"/>
      <c r="AQ910" s="95"/>
      <c r="AR910" s="73"/>
      <c r="AS910" s="73"/>
      <c r="AT910" s="95"/>
      <c r="AU910" s="95"/>
      <c r="AV910" s="73"/>
      <c r="AW910" s="73"/>
      <c r="AX910" s="95"/>
      <c r="AY910" s="95"/>
      <c r="AZ910" s="73"/>
      <c r="BA910" s="73"/>
      <c r="BB910" s="95"/>
      <c r="BC910" s="95"/>
      <c r="BD910" s="73"/>
      <c r="BE910" s="73"/>
      <c r="BF910" s="95"/>
      <c r="BG910" s="95"/>
      <c r="BH910" s="73"/>
      <c r="BI910" s="73"/>
      <c r="BJ910" s="95"/>
      <c r="BK910" s="95"/>
      <c r="BL910" s="73"/>
      <c r="BM910" s="73"/>
      <c r="BN910" s="95"/>
      <c r="BO910" s="95"/>
      <c r="BP910" s="73"/>
      <c r="BQ910" s="73"/>
      <c r="BR910" s="95"/>
      <c r="BS910" s="95"/>
      <c r="BT910" s="73"/>
      <c r="BU910" s="73"/>
      <c r="BV910" s="95"/>
      <c r="BW910" s="95"/>
      <c r="BX910" s="73"/>
      <c r="BY910" s="73"/>
      <c r="BZ910" s="95"/>
      <c r="CA910" s="95"/>
      <c r="CB910" s="73"/>
      <c r="CC910" s="73"/>
      <c r="CD910" s="95"/>
      <c r="CE910" s="9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9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2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73"/>
      <c r="AF911" s="73"/>
      <c r="AG911" s="73"/>
      <c r="AH911" s="95"/>
      <c r="AI911" s="95"/>
      <c r="AJ911" s="73"/>
      <c r="AK911" s="73"/>
      <c r="AL911" s="95"/>
      <c r="AM911" s="95"/>
      <c r="AN911" s="73"/>
      <c r="AO911" s="73"/>
      <c r="AP911" s="95"/>
      <c r="AQ911" s="95"/>
      <c r="AR911" s="73"/>
      <c r="AS911" s="73"/>
      <c r="AT911" s="95"/>
      <c r="AU911" s="95"/>
      <c r="AV911" s="73"/>
      <c r="AW911" s="73"/>
      <c r="AX911" s="95"/>
      <c r="AY911" s="95"/>
      <c r="AZ911" s="73"/>
      <c r="BA911" s="73"/>
      <c r="BB911" s="95"/>
      <c r="BC911" s="95"/>
      <c r="BD911" s="73"/>
      <c r="BE911" s="73"/>
      <c r="BF911" s="95"/>
      <c r="BG911" s="95"/>
      <c r="BH911" s="73"/>
      <c r="BI911" s="73"/>
      <c r="BJ911" s="95"/>
      <c r="BK911" s="95"/>
      <c r="BL911" s="73"/>
      <c r="BM911" s="73"/>
      <c r="BN911" s="95"/>
      <c r="BO911" s="95"/>
      <c r="BP911" s="73"/>
      <c r="BQ911" s="73"/>
      <c r="BR911" s="95"/>
      <c r="BS911" s="95"/>
      <c r="BT911" s="73"/>
      <c r="BU911" s="73"/>
      <c r="BV911" s="95"/>
      <c r="BW911" s="95"/>
      <c r="BX911" s="73"/>
      <c r="BY911" s="73"/>
      <c r="BZ911" s="95"/>
      <c r="CA911" s="95"/>
      <c r="CB911" s="73"/>
      <c r="CC911" s="73"/>
      <c r="CD911" s="95"/>
      <c r="CE911" s="9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9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2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73"/>
      <c r="AF912" s="73"/>
      <c r="AG912" s="73"/>
      <c r="AH912" s="95"/>
      <c r="AI912" s="95"/>
      <c r="AJ912" s="73"/>
      <c r="AK912" s="73"/>
      <c r="AL912" s="95"/>
      <c r="AM912" s="95"/>
      <c r="AN912" s="73"/>
      <c r="AO912" s="73"/>
      <c r="AP912" s="95"/>
      <c r="AQ912" s="95"/>
      <c r="AR912" s="73"/>
      <c r="AS912" s="73"/>
      <c r="AT912" s="95"/>
      <c r="AU912" s="95"/>
      <c r="AV912" s="73"/>
      <c r="AW912" s="73"/>
      <c r="AX912" s="95"/>
      <c r="AY912" s="95"/>
      <c r="AZ912" s="73"/>
      <c r="BA912" s="73"/>
      <c r="BB912" s="95"/>
      <c r="BC912" s="95"/>
      <c r="BD912" s="73"/>
      <c r="BE912" s="73"/>
      <c r="BF912" s="95"/>
      <c r="BG912" s="95"/>
      <c r="BH912" s="73"/>
      <c r="BI912" s="73"/>
      <c r="BJ912" s="95"/>
      <c r="BK912" s="95"/>
      <c r="BL912" s="73"/>
      <c r="BM912" s="73"/>
      <c r="BN912" s="95"/>
      <c r="BO912" s="95"/>
      <c r="BP912" s="73"/>
      <c r="BQ912" s="73"/>
      <c r="BR912" s="95"/>
      <c r="BS912" s="95"/>
      <c r="BT912" s="73"/>
      <c r="BU912" s="73"/>
      <c r="BV912" s="95"/>
      <c r="BW912" s="95"/>
      <c r="BX912" s="73"/>
      <c r="BY912" s="73"/>
      <c r="BZ912" s="95"/>
      <c r="CA912" s="95"/>
      <c r="CB912" s="73"/>
      <c r="CC912" s="73"/>
      <c r="CD912" s="95"/>
      <c r="CE912" s="9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9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2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73"/>
      <c r="AF913" s="73"/>
      <c r="AG913" s="73"/>
      <c r="AH913" s="95"/>
      <c r="AI913" s="95"/>
      <c r="AJ913" s="73"/>
      <c r="AK913" s="73"/>
      <c r="AL913" s="95"/>
      <c r="AM913" s="95"/>
      <c r="AN913" s="73"/>
      <c r="AO913" s="73"/>
      <c r="AP913" s="95"/>
      <c r="AQ913" s="95"/>
      <c r="AR913" s="73"/>
      <c r="AS913" s="73"/>
      <c r="AT913" s="95"/>
      <c r="AU913" s="95"/>
      <c r="AV913" s="73"/>
      <c r="AW913" s="73"/>
      <c r="AX913" s="95"/>
      <c r="AY913" s="95"/>
      <c r="AZ913" s="73"/>
      <c r="BA913" s="73"/>
      <c r="BB913" s="95"/>
      <c r="BC913" s="95"/>
      <c r="BD913" s="73"/>
      <c r="BE913" s="73"/>
      <c r="BF913" s="95"/>
      <c r="BG913" s="95"/>
      <c r="BH913" s="73"/>
      <c r="BI913" s="73"/>
      <c r="BJ913" s="95"/>
      <c r="BK913" s="95"/>
      <c r="BL913" s="73"/>
      <c r="BM913" s="73"/>
      <c r="BN913" s="95"/>
      <c r="BO913" s="95"/>
      <c r="BP913" s="73"/>
      <c r="BQ913" s="73"/>
      <c r="BR913" s="95"/>
      <c r="BS913" s="95"/>
      <c r="BT913" s="73"/>
      <c r="BU913" s="73"/>
      <c r="BV913" s="95"/>
      <c r="BW913" s="95"/>
      <c r="BX913" s="73"/>
      <c r="BY913" s="73"/>
      <c r="BZ913" s="95"/>
      <c r="CA913" s="95"/>
      <c r="CB913" s="73"/>
      <c r="CC913" s="73"/>
      <c r="CD913" s="95"/>
      <c r="CE913" s="9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9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2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73"/>
      <c r="AF914" s="73"/>
      <c r="AG914" s="73"/>
      <c r="AH914" s="95"/>
      <c r="AI914" s="95"/>
      <c r="AJ914" s="73"/>
      <c r="AK914" s="73"/>
      <c r="AL914" s="95"/>
      <c r="AM914" s="95"/>
      <c r="AN914" s="73"/>
      <c r="AO914" s="73"/>
      <c r="AP914" s="95"/>
      <c r="AQ914" s="95"/>
      <c r="AR914" s="73"/>
      <c r="AS914" s="73"/>
      <c r="AT914" s="95"/>
      <c r="AU914" s="95"/>
      <c r="AV914" s="73"/>
      <c r="AW914" s="73"/>
      <c r="AX914" s="95"/>
      <c r="AY914" s="95"/>
      <c r="AZ914" s="73"/>
      <c r="BA914" s="73"/>
      <c r="BB914" s="95"/>
      <c r="BC914" s="95"/>
      <c r="BD914" s="73"/>
      <c r="BE914" s="73"/>
      <c r="BF914" s="95"/>
      <c r="BG914" s="95"/>
      <c r="BH914" s="73"/>
      <c r="BI914" s="73"/>
      <c r="BJ914" s="95"/>
      <c r="BK914" s="95"/>
      <c r="BL914" s="73"/>
      <c r="BM914" s="73"/>
      <c r="BN914" s="95"/>
      <c r="BO914" s="95"/>
      <c r="BP914" s="73"/>
      <c r="BQ914" s="73"/>
      <c r="BR914" s="95"/>
      <c r="BS914" s="95"/>
      <c r="BT914" s="73"/>
      <c r="BU914" s="73"/>
      <c r="BV914" s="95"/>
      <c r="BW914" s="95"/>
      <c r="BX914" s="73"/>
      <c r="BY914" s="73"/>
      <c r="BZ914" s="95"/>
      <c r="CA914" s="95"/>
      <c r="CB914" s="73"/>
      <c r="CC914" s="73"/>
      <c r="CD914" s="95"/>
      <c r="CE914" s="9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9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2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73"/>
      <c r="AF915" s="73"/>
      <c r="AG915" s="73"/>
      <c r="AH915" s="95"/>
      <c r="AI915" s="95"/>
      <c r="AJ915" s="73"/>
      <c r="AK915" s="73"/>
      <c r="AL915" s="95"/>
      <c r="AM915" s="95"/>
      <c r="AN915" s="73"/>
      <c r="AO915" s="73"/>
      <c r="AP915" s="95"/>
      <c r="AQ915" s="95"/>
      <c r="AR915" s="73"/>
      <c r="AS915" s="73"/>
      <c r="AT915" s="95"/>
      <c r="AU915" s="95"/>
      <c r="AV915" s="73"/>
      <c r="AW915" s="73"/>
      <c r="AX915" s="95"/>
      <c r="AY915" s="95"/>
      <c r="AZ915" s="73"/>
      <c r="BA915" s="73"/>
      <c r="BB915" s="95"/>
      <c r="BC915" s="95"/>
      <c r="BD915" s="73"/>
      <c r="BE915" s="73"/>
      <c r="BF915" s="95"/>
      <c r="BG915" s="95"/>
      <c r="BH915" s="73"/>
      <c r="BI915" s="73"/>
      <c r="BJ915" s="95"/>
      <c r="BK915" s="95"/>
      <c r="BL915" s="73"/>
      <c r="BM915" s="73"/>
      <c r="BN915" s="95"/>
      <c r="BO915" s="95"/>
      <c r="BP915" s="73"/>
      <c r="BQ915" s="73"/>
      <c r="BR915" s="95"/>
      <c r="BS915" s="95"/>
      <c r="BT915" s="73"/>
      <c r="BU915" s="73"/>
      <c r="BV915" s="95"/>
      <c r="BW915" s="95"/>
      <c r="BX915" s="73"/>
      <c r="BY915" s="73"/>
      <c r="BZ915" s="95"/>
      <c r="CA915" s="95"/>
      <c r="CB915" s="73"/>
      <c r="CC915" s="73"/>
      <c r="CD915" s="95"/>
      <c r="CE915" s="9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9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2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73"/>
      <c r="AF916" s="73"/>
      <c r="AG916" s="73"/>
      <c r="AH916" s="95"/>
      <c r="AI916" s="95"/>
      <c r="AJ916" s="73"/>
      <c r="AK916" s="73"/>
      <c r="AL916" s="95"/>
      <c r="AM916" s="95"/>
      <c r="AN916" s="73"/>
      <c r="AO916" s="73"/>
      <c r="AP916" s="95"/>
      <c r="AQ916" s="95"/>
      <c r="AR916" s="73"/>
      <c r="AS916" s="73"/>
      <c r="AT916" s="95"/>
      <c r="AU916" s="95"/>
      <c r="AV916" s="73"/>
      <c r="AW916" s="73"/>
      <c r="AX916" s="95"/>
      <c r="AY916" s="95"/>
      <c r="AZ916" s="73"/>
      <c r="BA916" s="73"/>
      <c r="BB916" s="95"/>
      <c r="BC916" s="95"/>
      <c r="BD916" s="73"/>
      <c r="BE916" s="73"/>
      <c r="BF916" s="95"/>
      <c r="BG916" s="95"/>
      <c r="BH916" s="73"/>
      <c r="BI916" s="73"/>
      <c r="BJ916" s="95"/>
      <c r="BK916" s="95"/>
      <c r="BL916" s="73"/>
      <c r="BM916" s="73"/>
      <c r="BN916" s="95"/>
      <c r="BO916" s="95"/>
      <c r="BP916" s="73"/>
      <c r="BQ916" s="73"/>
      <c r="BR916" s="95"/>
      <c r="BS916" s="95"/>
      <c r="BT916" s="73"/>
      <c r="BU916" s="73"/>
      <c r="BV916" s="95"/>
      <c r="BW916" s="95"/>
      <c r="BX916" s="73"/>
      <c r="BY916" s="73"/>
      <c r="BZ916" s="95"/>
      <c r="CA916" s="95"/>
      <c r="CB916" s="73"/>
      <c r="CC916" s="73"/>
      <c r="CD916" s="95"/>
      <c r="CE916" s="9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9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2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73"/>
      <c r="AF917" s="73"/>
      <c r="AG917" s="73"/>
      <c r="AH917" s="95"/>
      <c r="AI917" s="95"/>
      <c r="AJ917" s="73"/>
      <c r="AK917" s="73"/>
      <c r="AL917" s="95"/>
      <c r="AM917" s="95"/>
      <c r="AN917" s="73"/>
      <c r="AO917" s="73"/>
      <c r="AP917" s="95"/>
      <c r="AQ917" s="95"/>
      <c r="AR917" s="73"/>
      <c r="AS917" s="73"/>
      <c r="AT917" s="95"/>
      <c r="AU917" s="95"/>
      <c r="AV917" s="73"/>
      <c r="AW917" s="73"/>
      <c r="AX917" s="95"/>
      <c r="AY917" s="95"/>
      <c r="AZ917" s="73"/>
      <c r="BA917" s="73"/>
      <c r="BB917" s="95"/>
      <c r="BC917" s="95"/>
      <c r="BD917" s="73"/>
      <c r="BE917" s="73"/>
      <c r="BF917" s="95"/>
      <c r="BG917" s="95"/>
      <c r="BH917" s="73"/>
      <c r="BI917" s="73"/>
      <c r="BJ917" s="95"/>
      <c r="BK917" s="95"/>
      <c r="BL917" s="73"/>
      <c r="BM917" s="73"/>
      <c r="BN917" s="95"/>
      <c r="BO917" s="95"/>
      <c r="BP917" s="73"/>
      <c r="BQ917" s="73"/>
      <c r="BR917" s="95"/>
      <c r="BS917" s="95"/>
      <c r="BT917" s="73"/>
      <c r="BU917" s="73"/>
      <c r="BV917" s="95"/>
      <c r="BW917" s="95"/>
      <c r="BX917" s="73"/>
      <c r="BY917" s="73"/>
      <c r="BZ917" s="95"/>
      <c r="CA917" s="95"/>
      <c r="CB917" s="73"/>
      <c r="CC917" s="73"/>
      <c r="CD917" s="95"/>
      <c r="CE917" s="9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9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2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73"/>
      <c r="AF918" s="73"/>
      <c r="AG918" s="73"/>
      <c r="AH918" s="95"/>
      <c r="AI918" s="95"/>
      <c r="AJ918" s="73"/>
      <c r="AK918" s="73"/>
      <c r="AL918" s="95"/>
      <c r="AM918" s="95"/>
      <c r="AN918" s="73"/>
      <c r="AO918" s="73"/>
      <c r="AP918" s="95"/>
      <c r="AQ918" s="95"/>
      <c r="AR918" s="73"/>
      <c r="AS918" s="73"/>
      <c r="AT918" s="95"/>
      <c r="AU918" s="95"/>
      <c r="AV918" s="73"/>
      <c r="AW918" s="73"/>
      <c r="AX918" s="95"/>
      <c r="AY918" s="95"/>
      <c r="AZ918" s="73"/>
      <c r="BA918" s="73"/>
      <c r="BB918" s="95"/>
      <c r="BC918" s="95"/>
      <c r="BD918" s="73"/>
      <c r="BE918" s="73"/>
      <c r="BF918" s="95"/>
      <c r="BG918" s="95"/>
      <c r="BH918" s="73"/>
      <c r="BI918" s="73"/>
      <c r="BJ918" s="95"/>
      <c r="BK918" s="95"/>
      <c r="BL918" s="73"/>
      <c r="BM918" s="73"/>
      <c r="BN918" s="95"/>
      <c r="BO918" s="95"/>
      <c r="BP918" s="73"/>
      <c r="BQ918" s="73"/>
      <c r="BR918" s="95"/>
      <c r="BS918" s="95"/>
      <c r="BT918" s="73"/>
      <c r="BU918" s="73"/>
      <c r="BV918" s="95"/>
      <c r="BW918" s="95"/>
      <c r="BX918" s="73"/>
      <c r="BY918" s="73"/>
      <c r="BZ918" s="95"/>
      <c r="CA918" s="95"/>
      <c r="CB918" s="73"/>
      <c r="CC918" s="73"/>
      <c r="CD918" s="95"/>
      <c r="CE918" s="9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9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2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73"/>
      <c r="AF919" s="73"/>
      <c r="AG919" s="73"/>
      <c r="AH919" s="95"/>
      <c r="AI919" s="95"/>
      <c r="AJ919" s="73"/>
      <c r="AK919" s="73"/>
      <c r="AL919" s="95"/>
      <c r="AM919" s="95"/>
      <c r="AN919" s="73"/>
      <c r="AO919" s="73"/>
      <c r="AP919" s="95"/>
      <c r="AQ919" s="95"/>
      <c r="AR919" s="73"/>
      <c r="AS919" s="73"/>
      <c r="AT919" s="95"/>
      <c r="AU919" s="95"/>
      <c r="AV919" s="73"/>
      <c r="AW919" s="73"/>
      <c r="AX919" s="95"/>
      <c r="AY919" s="95"/>
      <c r="AZ919" s="73"/>
      <c r="BA919" s="73"/>
      <c r="BB919" s="95"/>
      <c r="BC919" s="95"/>
      <c r="BD919" s="73"/>
      <c r="BE919" s="73"/>
      <c r="BF919" s="95"/>
      <c r="BG919" s="95"/>
      <c r="BH919" s="73"/>
      <c r="BI919" s="73"/>
      <c r="BJ919" s="95"/>
      <c r="BK919" s="95"/>
      <c r="BL919" s="73"/>
      <c r="BM919" s="73"/>
      <c r="BN919" s="95"/>
      <c r="BO919" s="95"/>
      <c r="BP919" s="73"/>
      <c r="BQ919" s="73"/>
      <c r="BR919" s="95"/>
      <c r="BS919" s="95"/>
      <c r="BT919" s="73"/>
      <c r="BU919" s="73"/>
      <c r="BV919" s="95"/>
      <c r="BW919" s="95"/>
      <c r="BX919" s="73"/>
      <c r="BY919" s="73"/>
      <c r="BZ919" s="95"/>
      <c r="CA919" s="95"/>
      <c r="CB919" s="73"/>
      <c r="CC919" s="73"/>
      <c r="CD919" s="95"/>
      <c r="CE919" s="9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9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2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73"/>
      <c r="AF920" s="73"/>
      <c r="AG920" s="73"/>
      <c r="AH920" s="95"/>
      <c r="AI920" s="95"/>
      <c r="AJ920" s="73"/>
      <c r="AK920" s="73"/>
      <c r="AL920" s="95"/>
      <c r="AM920" s="95"/>
      <c r="AN920" s="73"/>
      <c r="AO920" s="73"/>
      <c r="AP920" s="95"/>
      <c r="AQ920" s="95"/>
      <c r="AR920" s="73"/>
      <c r="AS920" s="73"/>
      <c r="AT920" s="95"/>
      <c r="AU920" s="95"/>
      <c r="AV920" s="73"/>
      <c r="AW920" s="73"/>
      <c r="AX920" s="95"/>
      <c r="AY920" s="95"/>
      <c r="AZ920" s="73"/>
      <c r="BA920" s="73"/>
      <c r="BB920" s="95"/>
      <c r="BC920" s="95"/>
      <c r="BD920" s="73"/>
      <c r="BE920" s="73"/>
      <c r="BF920" s="95"/>
      <c r="BG920" s="95"/>
      <c r="BH920" s="73"/>
      <c r="BI920" s="73"/>
      <c r="BJ920" s="95"/>
      <c r="BK920" s="95"/>
      <c r="BL920" s="73"/>
      <c r="BM920" s="73"/>
      <c r="BN920" s="95"/>
      <c r="BO920" s="95"/>
      <c r="BP920" s="73"/>
      <c r="BQ920" s="73"/>
      <c r="BR920" s="95"/>
      <c r="BS920" s="95"/>
      <c r="BT920" s="73"/>
      <c r="BU920" s="73"/>
      <c r="BV920" s="95"/>
      <c r="BW920" s="95"/>
      <c r="BX920" s="73"/>
      <c r="BY920" s="73"/>
      <c r="BZ920" s="95"/>
      <c r="CA920" s="95"/>
      <c r="CB920" s="73"/>
      <c r="CC920" s="73"/>
      <c r="CD920" s="95"/>
      <c r="CE920" s="9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9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2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73"/>
      <c r="AF921" s="73"/>
      <c r="AG921" s="73"/>
      <c r="AH921" s="95"/>
      <c r="AI921" s="95"/>
      <c r="AJ921" s="73"/>
      <c r="AK921" s="73"/>
      <c r="AL921" s="95"/>
      <c r="AM921" s="95"/>
      <c r="AN921" s="73"/>
      <c r="AO921" s="73"/>
      <c r="AP921" s="95"/>
      <c r="AQ921" s="95"/>
      <c r="AR921" s="73"/>
      <c r="AS921" s="73"/>
      <c r="AT921" s="95"/>
      <c r="AU921" s="95"/>
      <c r="AV921" s="73"/>
      <c r="AW921" s="73"/>
      <c r="AX921" s="95"/>
      <c r="AY921" s="95"/>
      <c r="AZ921" s="73"/>
      <c r="BA921" s="73"/>
      <c r="BB921" s="95"/>
      <c r="BC921" s="95"/>
      <c r="BD921" s="73"/>
      <c r="BE921" s="73"/>
      <c r="BF921" s="95"/>
      <c r="BG921" s="95"/>
      <c r="BH921" s="73"/>
      <c r="BI921" s="73"/>
      <c r="BJ921" s="95"/>
      <c r="BK921" s="95"/>
      <c r="BL921" s="73"/>
      <c r="BM921" s="73"/>
      <c r="BN921" s="95"/>
      <c r="BO921" s="95"/>
      <c r="BP921" s="73"/>
      <c r="BQ921" s="73"/>
      <c r="BR921" s="95"/>
      <c r="BS921" s="95"/>
      <c r="BT921" s="73"/>
      <c r="BU921" s="73"/>
      <c r="BV921" s="95"/>
      <c r="BW921" s="95"/>
      <c r="BX921" s="73"/>
      <c r="BY921" s="73"/>
      <c r="BZ921" s="95"/>
      <c r="CA921" s="95"/>
      <c r="CB921" s="73"/>
      <c r="CC921" s="73"/>
      <c r="CD921" s="95"/>
      <c r="CE921" s="9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9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2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73"/>
      <c r="AF922" s="73"/>
      <c r="AG922" s="73"/>
      <c r="AH922" s="95"/>
      <c r="AI922" s="95"/>
      <c r="AJ922" s="73"/>
      <c r="AK922" s="73"/>
      <c r="AL922" s="95"/>
      <c r="AM922" s="95"/>
      <c r="AN922" s="73"/>
      <c r="AO922" s="73"/>
      <c r="AP922" s="95"/>
      <c r="AQ922" s="95"/>
      <c r="AR922" s="73"/>
      <c r="AS922" s="73"/>
      <c r="AT922" s="95"/>
      <c r="AU922" s="95"/>
      <c r="AV922" s="73"/>
      <c r="AW922" s="73"/>
      <c r="AX922" s="95"/>
      <c r="AY922" s="95"/>
      <c r="AZ922" s="73"/>
      <c r="BA922" s="73"/>
      <c r="BB922" s="95"/>
      <c r="BC922" s="95"/>
      <c r="BD922" s="73"/>
      <c r="BE922" s="73"/>
      <c r="BF922" s="95"/>
      <c r="BG922" s="95"/>
      <c r="BH922" s="73"/>
      <c r="BI922" s="73"/>
      <c r="BJ922" s="95"/>
      <c r="BK922" s="95"/>
      <c r="BL922" s="73"/>
      <c r="BM922" s="73"/>
      <c r="BN922" s="95"/>
      <c r="BO922" s="95"/>
      <c r="BP922" s="73"/>
      <c r="BQ922" s="73"/>
      <c r="BR922" s="95"/>
      <c r="BS922" s="95"/>
      <c r="BT922" s="73"/>
      <c r="BU922" s="73"/>
      <c r="BV922" s="95"/>
      <c r="BW922" s="95"/>
      <c r="BX922" s="73"/>
      <c r="BY922" s="73"/>
      <c r="BZ922" s="95"/>
      <c r="CA922" s="95"/>
      <c r="CB922" s="73"/>
      <c r="CC922" s="73"/>
      <c r="CD922" s="95"/>
      <c r="CE922" s="9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9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2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73"/>
      <c r="AF923" s="73"/>
      <c r="AG923" s="73"/>
      <c r="AH923" s="95"/>
      <c r="AI923" s="95"/>
      <c r="AJ923" s="73"/>
      <c r="AK923" s="73"/>
      <c r="AL923" s="95"/>
      <c r="AM923" s="95"/>
      <c r="AN923" s="73"/>
      <c r="AO923" s="73"/>
      <c r="AP923" s="95"/>
      <c r="AQ923" s="95"/>
      <c r="AR923" s="73"/>
      <c r="AS923" s="73"/>
      <c r="AT923" s="95"/>
      <c r="AU923" s="95"/>
      <c r="AV923" s="73"/>
      <c r="AW923" s="73"/>
      <c r="AX923" s="95"/>
      <c r="AY923" s="95"/>
      <c r="AZ923" s="73"/>
      <c r="BA923" s="73"/>
      <c r="BB923" s="95"/>
      <c r="BC923" s="95"/>
      <c r="BD923" s="73"/>
      <c r="BE923" s="73"/>
      <c r="BF923" s="95"/>
      <c r="BG923" s="95"/>
      <c r="BH923" s="73"/>
      <c r="BI923" s="73"/>
      <c r="BJ923" s="95"/>
      <c r="BK923" s="95"/>
      <c r="BL923" s="73"/>
      <c r="BM923" s="73"/>
      <c r="BN923" s="95"/>
      <c r="BO923" s="95"/>
      <c r="BP923" s="73"/>
      <c r="BQ923" s="73"/>
      <c r="BR923" s="95"/>
      <c r="BS923" s="95"/>
      <c r="BT923" s="73"/>
      <c r="BU923" s="73"/>
      <c r="BV923" s="95"/>
      <c r="BW923" s="95"/>
      <c r="BX923" s="73"/>
      <c r="BY923" s="73"/>
      <c r="BZ923" s="95"/>
      <c r="CA923" s="95"/>
      <c r="CB923" s="73"/>
      <c r="CC923" s="73"/>
      <c r="CD923" s="95"/>
      <c r="CE923" s="9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9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2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73"/>
      <c r="AF924" s="73"/>
      <c r="AG924" s="73"/>
      <c r="AH924" s="95"/>
      <c r="AI924" s="95"/>
      <c r="AJ924" s="73"/>
      <c r="AK924" s="73"/>
      <c r="AL924" s="95"/>
      <c r="AM924" s="95"/>
      <c r="AN924" s="73"/>
      <c r="AO924" s="73"/>
      <c r="AP924" s="95"/>
      <c r="AQ924" s="95"/>
      <c r="AR924" s="73"/>
      <c r="AS924" s="73"/>
      <c r="AT924" s="95"/>
      <c r="AU924" s="95"/>
      <c r="AV924" s="73"/>
      <c r="AW924" s="73"/>
      <c r="AX924" s="95"/>
      <c r="AY924" s="95"/>
      <c r="AZ924" s="73"/>
      <c r="BA924" s="73"/>
      <c r="BB924" s="95"/>
      <c r="BC924" s="95"/>
      <c r="BD924" s="73"/>
      <c r="BE924" s="73"/>
      <c r="BF924" s="95"/>
      <c r="BG924" s="95"/>
      <c r="BH924" s="73"/>
      <c r="BI924" s="73"/>
      <c r="BJ924" s="95"/>
      <c r="BK924" s="95"/>
      <c r="BL924" s="73"/>
      <c r="BM924" s="73"/>
      <c r="BN924" s="95"/>
      <c r="BO924" s="95"/>
      <c r="BP924" s="73"/>
      <c r="BQ924" s="73"/>
      <c r="BR924" s="95"/>
      <c r="BS924" s="95"/>
      <c r="BT924" s="73"/>
      <c r="BU924" s="73"/>
      <c r="BV924" s="95"/>
      <c r="BW924" s="95"/>
      <c r="BX924" s="73"/>
      <c r="BY924" s="73"/>
      <c r="BZ924" s="95"/>
      <c r="CA924" s="95"/>
      <c r="CB924" s="73"/>
      <c r="CC924" s="73"/>
      <c r="CD924" s="95"/>
      <c r="CE924" s="9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9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2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73"/>
      <c r="AF925" s="73"/>
      <c r="AG925" s="73"/>
      <c r="AH925" s="95"/>
      <c r="AI925" s="95"/>
      <c r="AJ925" s="73"/>
      <c r="AK925" s="73"/>
      <c r="AL925" s="95"/>
      <c r="AM925" s="95"/>
      <c r="AN925" s="73"/>
      <c r="AO925" s="73"/>
      <c r="AP925" s="95"/>
      <c r="AQ925" s="95"/>
      <c r="AR925" s="73"/>
      <c r="AS925" s="73"/>
      <c r="AT925" s="95"/>
      <c r="AU925" s="95"/>
      <c r="AV925" s="73"/>
      <c r="AW925" s="73"/>
      <c r="AX925" s="95"/>
      <c r="AY925" s="95"/>
      <c r="AZ925" s="73"/>
      <c r="BA925" s="73"/>
      <c r="BB925" s="95"/>
      <c r="BC925" s="95"/>
      <c r="BD925" s="73"/>
      <c r="BE925" s="73"/>
      <c r="BF925" s="95"/>
      <c r="BG925" s="95"/>
      <c r="BH925" s="73"/>
      <c r="BI925" s="73"/>
      <c r="BJ925" s="95"/>
      <c r="BK925" s="95"/>
      <c r="BL925" s="73"/>
      <c r="BM925" s="73"/>
      <c r="BN925" s="95"/>
      <c r="BO925" s="95"/>
      <c r="BP925" s="73"/>
      <c r="BQ925" s="73"/>
      <c r="BR925" s="95"/>
      <c r="BS925" s="95"/>
      <c r="BT925" s="73"/>
      <c r="BU925" s="73"/>
      <c r="BV925" s="95"/>
      <c r="BW925" s="95"/>
      <c r="BX925" s="73"/>
      <c r="BY925" s="73"/>
      <c r="BZ925" s="95"/>
      <c r="CA925" s="95"/>
      <c r="CB925" s="73"/>
      <c r="CC925" s="73"/>
      <c r="CD925" s="95"/>
      <c r="CE925" s="9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9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2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73"/>
      <c r="AF926" s="73"/>
      <c r="AG926" s="73"/>
      <c r="AH926" s="95"/>
      <c r="AI926" s="95"/>
      <c r="AJ926" s="73"/>
      <c r="AK926" s="73"/>
      <c r="AL926" s="95"/>
      <c r="AM926" s="95"/>
      <c r="AN926" s="73"/>
      <c r="AO926" s="73"/>
      <c r="AP926" s="95"/>
      <c r="AQ926" s="95"/>
      <c r="AR926" s="73"/>
      <c r="AS926" s="73"/>
      <c r="AT926" s="95"/>
      <c r="AU926" s="95"/>
      <c r="AV926" s="73"/>
      <c r="AW926" s="73"/>
      <c r="AX926" s="95"/>
      <c r="AY926" s="95"/>
      <c r="AZ926" s="73"/>
      <c r="BA926" s="73"/>
      <c r="BB926" s="95"/>
      <c r="BC926" s="95"/>
      <c r="BD926" s="73"/>
      <c r="BE926" s="73"/>
      <c r="BF926" s="95"/>
      <c r="BG926" s="95"/>
      <c r="BH926" s="73"/>
      <c r="BI926" s="73"/>
      <c r="BJ926" s="95"/>
      <c r="BK926" s="95"/>
      <c r="BL926" s="73"/>
      <c r="BM926" s="73"/>
      <c r="BN926" s="95"/>
      <c r="BO926" s="95"/>
      <c r="BP926" s="73"/>
      <c r="BQ926" s="73"/>
      <c r="BR926" s="95"/>
      <c r="BS926" s="95"/>
      <c r="BT926" s="73"/>
      <c r="BU926" s="73"/>
      <c r="BV926" s="95"/>
      <c r="BW926" s="95"/>
      <c r="BX926" s="73"/>
      <c r="BY926" s="73"/>
      <c r="BZ926" s="95"/>
      <c r="CA926" s="95"/>
      <c r="CB926" s="73"/>
      <c r="CC926" s="73"/>
      <c r="CD926" s="95"/>
      <c r="CE926" s="9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9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2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73"/>
      <c r="AF927" s="73"/>
      <c r="AG927" s="73"/>
      <c r="AH927" s="95"/>
      <c r="AI927" s="95"/>
      <c r="AJ927" s="73"/>
      <c r="AK927" s="73"/>
      <c r="AL927" s="95"/>
      <c r="AM927" s="95"/>
      <c r="AN927" s="73"/>
      <c r="AO927" s="73"/>
      <c r="AP927" s="95"/>
      <c r="AQ927" s="95"/>
      <c r="AR927" s="73"/>
      <c r="AS927" s="73"/>
      <c r="AT927" s="95"/>
      <c r="AU927" s="95"/>
      <c r="AV927" s="73"/>
      <c r="AW927" s="73"/>
      <c r="AX927" s="95"/>
      <c r="AY927" s="95"/>
      <c r="AZ927" s="73"/>
      <c r="BA927" s="73"/>
      <c r="BB927" s="95"/>
      <c r="BC927" s="95"/>
      <c r="BD927" s="73"/>
      <c r="BE927" s="73"/>
      <c r="BF927" s="95"/>
      <c r="BG927" s="95"/>
      <c r="BH927" s="73"/>
      <c r="BI927" s="73"/>
      <c r="BJ927" s="95"/>
      <c r="BK927" s="95"/>
      <c r="BL927" s="73"/>
      <c r="BM927" s="73"/>
      <c r="BN927" s="95"/>
      <c r="BO927" s="95"/>
      <c r="BP927" s="73"/>
      <c r="BQ927" s="73"/>
      <c r="BR927" s="95"/>
      <c r="BS927" s="95"/>
      <c r="BT927" s="73"/>
      <c r="BU927" s="73"/>
      <c r="BV927" s="95"/>
      <c r="BW927" s="95"/>
      <c r="BX927" s="73"/>
      <c r="BY927" s="73"/>
      <c r="BZ927" s="95"/>
      <c r="CA927" s="95"/>
      <c r="CB927" s="73"/>
      <c r="CC927" s="73"/>
      <c r="CD927" s="95"/>
      <c r="CE927" s="9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9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2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73"/>
      <c r="AF928" s="73"/>
      <c r="AG928" s="73"/>
      <c r="AH928" s="95"/>
      <c r="AI928" s="95"/>
      <c r="AJ928" s="73"/>
      <c r="AK928" s="73"/>
      <c r="AL928" s="95"/>
      <c r="AM928" s="95"/>
      <c r="AN928" s="73"/>
      <c r="AO928" s="73"/>
      <c r="AP928" s="95"/>
      <c r="AQ928" s="95"/>
      <c r="AR928" s="73"/>
      <c r="AS928" s="73"/>
      <c r="AT928" s="95"/>
      <c r="AU928" s="95"/>
      <c r="AV928" s="73"/>
      <c r="AW928" s="73"/>
      <c r="AX928" s="95"/>
      <c r="AY928" s="95"/>
      <c r="AZ928" s="73"/>
      <c r="BA928" s="73"/>
      <c r="BB928" s="95"/>
      <c r="BC928" s="95"/>
      <c r="BD928" s="73"/>
      <c r="BE928" s="73"/>
      <c r="BF928" s="95"/>
      <c r="BG928" s="95"/>
      <c r="BH928" s="73"/>
      <c r="BI928" s="73"/>
      <c r="BJ928" s="95"/>
      <c r="BK928" s="95"/>
      <c r="BL928" s="73"/>
      <c r="BM928" s="73"/>
      <c r="BN928" s="95"/>
      <c r="BO928" s="95"/>
      <c r="BP928" s="73"/>
      <c r="BQ928" s="73"/>
      <c r="BR928" s="95"/>
      <c r="BS928" s="95"/>
      <c r="BT928" s="73"/>
      <c r="BU928" s="73"/>
      <c r="BV928" s="95"/>
      <c r="BW928" s="95"/>
      <c r="BX928" s="73"/>
      <c r="BY928" s="73"/>
      <c r="BZ928" s="95"/>
      <c r="CA928" s="95"/>
      <c r="CB928" s="73"/>
      <c r="CC928" s="73"/>
      <c r="CD928" s="95"/>
      <c r="CE928" s="9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9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2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73"/>
      <c r="AF929" s="73"/>
      <c r="AG929" s="73"/>
      <c r="AH929" s="95"/>
      <c r="AI929" s="95"/>
      <c r="AJ929" s="73"/>
      <c r="AK929" s="73"/>
      <c r="AL929" s="95"/>
      <c r="AM929" s="95"/>
      <c r="AN929" s="73"/>
      <c r="AO929" s="73"/>
      <c r="AP929" s="95"/>
      <c r="AQ929" s="95"/>
      <c r="AR929" s="73"/>
      <c r="AS929" s="73"/>
      <c r="AT929" s="95"/>
      <c r="AU929" s="95"/>
      <c r="AV929" s="73"/>
      <c r="AW929" s="73"/>
      <c r="AX929" s="95"/>
      <c r="AY929" s="95"/>
      <c r="AZ929" s="73"/>
      <c r="BA929" s="73"/>
      <c r="BB929" s="95"/>
      <c r="BC929" s="95"/>
      <c r="BD929" s="73"/>
      <c r="BE929" s="73"/>
      <c r="BF929" s="95"/>
      <c r="BG929" s="95"/>
      <c r="BH929" s="73"/>
      <c r="BI929" s="73"/>
      <c r="BJ929" s="95"/>
      <c r="BK929" s="95"/>
      <c r="BL929" s="73"/>
      <c r="BM929" s="73"/>
      <c r="BN929" s="95"/>
      <c r="BO929" s="95"/>
      <c r="BP929" s="73"/>
      <c r="BQ929" s="73"/>
      <c r="BR929" s="95"/>
      <c r="BS929" s="95"/>
      <c r="BT929" s="73"/>
      <c r="BU929" s="73"/>
      <c r="BV929" s="95"/>
      <c r="BW929" s="95"/>
      <c r="BX929" s="73"/>
      <c r="BY929" s="73"/>
      <c r="BZ929" s="95"/>
      <c r="CA929" s="95"/>
      <c r="CB929" s="73"/>
      <c r="CC929" s="73"/>
      <c r="CD929" s="95"/>
      <c r="CE929" s="9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9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2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73"/>
      <c r="AF930" s="73"/>
      <c r="AG930" s="73"/>
      <c r="AH930" s="95"/>
      <c r="AI930" s="95"/>
      <c r="AJ930" s="73"/>
      <c r="AK930" s="73"/>
      <c r="AL930" s="95"/>
      <c r="AM930" s="95"/>
      <c r="AN930" s="73"/>
      <c r="AO930" s="73"/>
      <c r="AP930" s="95"/>
      <c r="AQ930" s="95"/>
      <c r="AR930" s="73"/>
      <c r="AS930" s="73"/>
      <c r="AT930" s="95"/>
      <c r="AU930" s="95"/>
      <c r="AV930" s="73"/>
      <c r="AW930" s="73"/>
      <c r="AX930" s="95"/>
      <c r="AY930" s="95"/>
      <c r="AZ930" s="73"/>
      <c r="BA930" s="73"/>
      <c r="BB930" s="95"/>
      <c r="BC930" s="95"/>
      <c r="BD930" s="73"/>
      <c r="BE930" s="73"/>
      <c r="BF930" s="95"/>
      <c r="BG930" s="95"/>
      <c r="BH930" s="73"/>
      <c r="BI930" s="73"/>
      <c r="BJ930" s="95"/>
      <c r="BK930" s="95"/>
      <c r="BL930" s="73"/>
      <c r="BM930" s="73"/>
      <c r="BN930" s="95"/>
      <c r="BO930" s="95"/>
      <c r="BP930" s="73"/>
      <c r="BQ930" s="73"/>
      <c r="BR930" s="95"/>
      <c r="BS930" s="95"/>
      <c r="BT930" s="73"/>
      <c r="BU930" s="73"/>
      <c r="BV930" s="95"/>
      <c r="BW930" s="95"/>
      <c r="BX930" s="73"/>
      <c r="BY930" s="73"/>
      <c r="BZ930" s="95"/>
      <c r="CA930" s="95"/>
      <c r="CB930" s="73"/>
      <c r="CC930" s="73"/>
      <c r="CD930" s="95"/>
      <c r="CE930" s="9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9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2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73"/>
      <c r="AF931" s="73"/>
      <c r="AG931" s="73"/>
      <c r="AH931" s="95"/>
      <c r="AI931" s="95"/>
      <c r="AJ931" s="73"/>
      <c r="AK931" s="73"/>
      <c r="AL931" s="95"/>
      <c r="AM931" s="95"/>
      <c r="AN931" s="73"/>
      <c r="AO931" s="73"/>
      <c r="AP931" s="95"/>
      <c r="AQ931" s="95"/>
      <c r="AR931" s="73"/>
      <c r="AS931" s="73"/>
      <c r="AT931" s="95"/>
      <c r="AU931" s="95"/>
      <c r="AV931" s="73"/>
      <c r="AW931" s="73"/>
      <c r="AX931" s="95"/>
      <c r="AY931" s="95"/>
      <c r="AZ931" s="73"/>
      <c r="BA931" s="73"/>
      <c r="BB931" s="95"/>
      <c r="BC931" s="95"/>
      <c r="BD931" s="73"/>
      <c r="BE931" s="73"/>
      <c r="BF931" s="95"/>
      <c r="BG931" s="95"/>
      <c r="BH931" s="73"/>
      <c r="BI931" s="73"/>
      <c r="BJ931" s="95"/>
      <c r="BK931" s="95"/>
      <c r="BL931" s="73"/>
      <c r="BM931" s="73"/>
      <c r="BN931" s="95"/>
      <c r="BO931" s="95"/>
      <c r="BP931" s="73"/>
      <c r="BQ931" s="73"/>
      <c r="BR931" s="95"/>
      <c r="BS931" s="95"/>
      <c r="BT931" s="73"/>
      <c r="BU931" s="73"/>
      <c r="BV931" s="95"/>
      <c r="BW931" s="95"/>
      <c r="BX931" s="73"/>
      <c r="BY931" s="73"/>
      <c r="BZ931" s="95"/>
      <c r="CA931" s="95"/>
      <c r="CB931" s="73"/>
      <c r="CC931" s="73"/>
      <c r="CD931" s="95"/>
      <c r="CE931" s="9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9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2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73"/>
      <c r="AF932" s="73"/>
      <c r="AG932" s="73"/>
      <c r="AH932" s="95"/>
      <c r="AI932" s="95"/>
      <c r="AJ932" s="73"/>
      <c r="AK932" s="73"/>
      <c r="AL932" s="95"/>
      <c r="AM932" s="95"/>
      <c r="AN932" s="73"/>
      <c r="AO932" s="73"/>
      <c r="AP932" s="95"/>
      <c r="AQ932" s="95"/>
      <c r="AR932" s="73"/>
      <c r="AS932" s="73"/>
      <c r="AT932" s="95"/>
      <c r="AU932" s="95"/>
      <c r="AV932" s="73"/>
      <c r="AW932" s="73"/>
      <c r="AX932" s="95"/>
      <c r="AY932" s="95"/>
      <c r="AZ932" s="73"/>
      <c r="BA932" s="73"/>
      <c r="BB932" s="95"/>
      <c r="BC932" s="95"/>
      <c r="BD932" s="73"/>
      <c r="BE932" s="73"/>
      <c r="BF932" s="95"/>
      <c r="BG932" s="95"/>
      <c r="BH932" s="73"/>
      <c r="BI932" s="73"/>
      <c r="BJ932" s="95"/>
      <c r="BK932" s="95"/>
      <c r="BL932" s="73"/>
      <c r="BM932" s="73"/>
      <c r="BN932" s="95"/>
      <c r="BO932" s="95"/>
      <c r="BP932" s="73"/>
      <c r="BQ932" s="73"/>
      <c r="BR932" s="95"/>
      <c r="BS932" s="95"/>
      <c r="BT932" s="73"/>
      <c r="BU932" s="73"/>
      <c r="BV932" s="95"/>
      <c r="BW932" s="95"/>
      <c r="BX932" s="73"/>
      <c r="BY932" s="73"/>
      <c r="BZ932" s="95"/>
      <c r="CA932" s="95"/>
      <c r="CB932" s="73"/>
      <c r="CC932" s="73"/>
      <c r="CD932" s="95"/>
      <c r="CE932" s="9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9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2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73"/>
      <c r="AF933" s="73"/>
      <c r="AG933" s="73"/>
      <c r="AH933" s="95"/>
      <c r="AI933" s="95"/>
      <c r="AJ933" s="73"/>
      <c r="AK933" s="73"/>
      <c r="AL933" s="95"/>
      <c r="AM933" s="95"/>
      <c r="AN933" s="73"/>
      <c r="AO933" s="73"/>
      <c r="AP933" s="95"/>
      <c r="AQ933" s="95"/>
      <c r="AR933" s="73"/>
      <c r="AS933" s="73"/>
      <c r="AT933" s="95"/>
      <c r="AU933" s="95"/>
      <c r="AV933" s="73"/>
      <c r="AW933" s="73"/>
      <c r="AX933" s="95"/>
      <c r="AY933" s="95"/>
      <c r="AZ933" s="73"/>
      <c r="BA933" s="73"/>
      <c r="BB933" s="95"/>
      <c r="BC933" s="95"/>
      <c r="BD933" s="73"/>
      <c r="BE933" s="73"/>
      <c r="BF933" s="95"/>
      <c r="BG933" s="95"/>
      <c r="BH933" s="73"/>
      <c r="BI933" s="73"/>
      <c r="BJ933" s="95"/>
      <c r="BK933" s="95"/>
      <c r="BL933" s="73"/>
      <c r="BM933" s="73"/>
      <c r="BN933" s="95"/>
      <c r="BO933" s="95"/>
      <c r="BP933" s="73"/>
      <c r="BQ933" s="73"/>
      <c r="BR933" s="95"/>
      <c r="BS933" s="95"/>
      <c r="BT933" s="73"/>
      <c r="BU933" s="73"/>
      <c r="BV933" s="95"/>
      <c r="BW933" s="95"/>
      <c r="BX933" s="73"/>
      <c r="BY933" s="73"/>
      <c r="BZ933" s="95"/>
      <c r="CA933" s="95"/>
      <c r="CB933" s="73"/>
      <c r="CC933" s="73"/>
      <c r="CD933" s="95"/>
      <c r="CE933" s="9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9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2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73"/>
      <c r="AF934" s="73"/>
      <c r="AG934" s="73"/>
      <c r="AH934" s="95"/>
      <c r="AI934" s="95"/>
      <c r="AJ934" s="73"/>
      <c r="AK934" s="73"/>
      <c r="AL934" s="95"/>
      <c r="AM934" s="95"/>
      <c r="AN934" s="73"/>
      <c r="AO934" s="73"/>
      <c r="AP934" s="95"/>
      <c r="AQ934" s="95"/>
      <c r="AR934" s="73"/>
      <c r="AS934" s="73"/>
      <c r="AT934" s="95"/>
      <c r="AU934" s="95"/>
      <c r="AV934" s="73"/>
      <c r="AW934" s="73"/>
      <c r="AX934" s="95"/>
      <c r="AY934" s="95"/>
      <c r="AZ934" s="73"/>
      <c r="BA934" s="73"/>
      <c r="BB934" s="95"/>
      <c r="BC934" s="95"/>
      <c r="BD934" s="73"/>
      <c r="BE934" s="73"/>
      <c r="BF934" s="95"/>
      <c r="BG934" s="95"/>
      <c r="BH934" s="73"/>
      <c r="BI934" s="73"/>
      <c r="BJ934" s="95"/>
      <c r="BK934" s="95"/>
      <c r="BL934" s="73"/>
      <c r="BM934" s="73"/>
      <c r="BN934" s="95"/>
      <c r="BO934" s="95"/>
      <c r="BP934" s="73"/>
      <c r="BQ934" s="73"/>
      <c r="BR934" s="95"/>
      <c r="BS934" s="95"/>
      <c r="BT934" s="73"/>
      <c r="BU934" s="73"/>
      <c r="BV934" s="95"/>
      <c r="BW934" s="95"/>
      <c r="BX934" s="73"/>
      <c r="BY934" s="73"/>
      <c r="BZ934" s="95"/>
      <c r="CA934" s="95"/>
      <c r="CB934" s="73"/>
      <c r="CC934" s="73"/>
      <c r="CD934" s="95"/>
      <c r="CE934" s="9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9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2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73"/>
      <c r="AF935" s="73"/>
      <c r="AG935" s="73"/>
      <c r="AH935" s="95"/>
      <c r="AI935" s="95"/>
      <c r="AJ935" s="73"/>
      <c r="AK935" s="73"/>
      <c r="AL935" s="95"/>
      <c r="AM935" s="95"/>
      <c r="AN935" s="73"/>
      <c r="AO935" s="73"/>
      <c r="AP935" s="95"/>
      <c r="AQ935" s="95"/>
      <c r="AR935" s="73"/>
      <c r="AS935" s="73"/>
      <c r="AT935" s="95"/>
      <c r="AU935" s="95"/>
      <c r="AV935" s="73"/>
      <c r="AW935" s="73"/>
      <c r="AX935" s="95"/>
      <c r="AY935" s="95"/>
      <c r="AZ935" s="73"/>
      <c r="BA935" s="73"/>
      <c r="BB935" s="95"/>
      <c r="BC935" s="95"/>
      <c r="BD935" s="73"/>
      <c r="BE935" s="73"/>
      <c r="BF935" s="95"/>
      <c r="BG935" s="95"/>
      <c r="BH935" s="73"/>
      <c r="BI935" s="73"/>
      <c r="BJ935" s="95"/>
      <c r="BK935" s="95"/>
      <c r="BL935" s="73"/>
      <c r="BM935" s="73"/>
      <c r="BN935" s="95"/>
      <c r="BO935" s="95"/>
      <c r="BP935" s="73"/>
      <c r="BQ935" s="73"/>
      <c r="BR935" s="95"/>
      <c r="BS935" s="95"/>
      <c r="BT935" s="73"/>
      <c r="BU935" s="73"/>
      <c r="BV935" s="95"/>
      <c r="BW935" s="95"/>
      <c r="BX935" s="73"/>
      <c r="BY935" s="73"/>
      <c r="BZ935" s="95"/>
      <c r="CA935" s="95"/>
      <c r="CB935" s="73"/>
      <c r="CC935" s="73"/>
      <c r="CD935" s="95"/>
      <c r="CE935" s="9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9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2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73"/>
      <c r="AF936" s="73"/>
      <c r="AG936" s="73"/>
      <c r="AH936" s="95"/>
      <c r="AI936" s="95"/>
      <c r="AJ936" s="73"/>
      <c r="AK936" s="73"/>
      <c r="AL936" s="95"/>
      <c r="AM936" s="95"/>
      <c r="AN936" s="73"/>
      <c r="AO936" s="73"/>
      <c r="AP936" s="95"/>
      <c r="AQ936" s="95"/>
      <c r="AR936" s="73"/>
      <c r="AS936" s="73"/>
      <c r="AT936" s="95"/>
      <c r="AU936" s="95"/>
      <c r="AV936" s="73"/>
      <c r="AW936" s="73"/>
      <c r="AX936" s="95"/>
      <c r="AY936" s="95"/>
      <c r="AZ936" s="73"/>
      <c r="BA936" s="73"/>
      <c r="BB936" s="95"/>
      <c r="BC936" s="95"/>
      <c r="BD936" s="73"/>
      <c r="BE936" s="73"/>
      <c r="BF936" s="95"/>
      <c r="BG936" s="95"/>
      <c r="BH936" s="73"/>
      <c r="BI936" s="73"/>
      <c r="BJ936" s="95"/>
      <c r="BK936" s="95"/>
      <c r="BL936" s="73"/>
      <c r="BM936" s="73"/>
      <c r="BN936" s="95"/>
      <c r="BO936" s="95"/>
      <c r="BP936" s="73"/>
      <c r="BQ936" s="73"/>
      <c r="BR936" s="95"/>
      <c r="BS936" s="95"/>
      <c r="BT936" s="73"/>
      <c r="BU936" s="73"/>
      <c r="BV936" s="95"/>
      <c r="BW936" s="95"/>
      <c r="BX936" s="73"/>
      <c r="BY936" s="73"/>
      <c r="BZ936" s="95"/>
      <c r="CA936" s="95"/>
      <c r="CB936" s="73"/>
      <c r="CC936" s="73"/>
      <c r="CD936" s="95"/>
      <c r="CE936" s="9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9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2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73"/>
      <c r="AF937" s="73"/>
      <c r="AG937" s="73"/>
      <c r="AH937" s="95"/>
      <c r="AI937" s="95"/>
      <c r="AJ937" s="73"/>
      <c r="AK937" s="73"/>
      <c r="AL937" s="95"/>
      <c r="AM937" s="95"/>
      <c r="AN937" s="73"/>
      <c r="AO937" s="73"/>
      <c r="AP937" s="95"/>
      <c r="AQ937" s="95"/>
      <c r="AR937" s="73"/>
      <c r="AS937" s="73"/>
      <c r="AT937" s="95"/>
      <c r="AU937" s="95"/>
      <c r="AV937" s="73"/>
      <c r="AW937" s="73"/>
      <c r="AX937" s="95"/>
      <c r="AY937" s="95"/>
      <c r="AZ937" s="73"/>
      <c r="BA937" s="73"/>
      <c r="BB937" s="95"/>
      <c r="BC937" s="95"/>
      <c r="BD937" s="73"/>
      <c r="BE937" s="73"/>
      <c r="BF937" s="95"/>
      <c r="BG937" s="95"/>
      <c r="BH937" s="73"/>
      <c r="BI937" s="73"/>
      <c r="BJ937" s="95"/>
      <c r="BK937" s="95"/>
      <c r="BL937" s="73"/>
      <c r="BM937" s="73"/>
      <c r="BN937" s="95"/>
      <c r="BO937" s="95"/>
      <c r="BP937" s="73"/>
      <c r="BQ937" s="73"/>
      <c r="BR937" s="95"/>
      <c r="BS937" s="95"/>
      <c r="BT937" s="73"/>
      <c r="BU937" s="73"/>
      <c r="BV937" s="95"/>
      <c r="BW937" s="95"/>
      <c r="BX937" s="73"/>
      <c r="BY937" s="73"/>
      <c r="BZ937" s="95"/>
      <c r="CA937" s="95"/>
      <c r="CB937" s="73"/>
      <c r="CC937" s="73"/>
      <c r="CD937" s="95"/>
      <c r="CE937" s="9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9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2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73"/>
      <c r="AF938" s="73"/>
      <c r="AG938" s="73"/>
      <c r="AH938" s="95"/>
      <c r="AI938" s="95"/>
      <c r="AJ938" s="73"/>
      <c r="AK938" s="73"/>
      <c r="AL938" s="95"/>
      <c r="AM938" s="95"/>
      <c r="AN938" s="73"/>
      <c r="AO938" s="73"/>
      <c r="AP938" s="95"/>
      <c r="AQ938" s="95"/>
      <c r="AR938" s="73"/>
      <c r="AS938" s="73"/>
      <c r="AT938" s="95"/>
      <c r="AU938" s="95"/>
      <c r="AV938" s="73"/>
      <c r="AW938" s="73"/>
      <c r="AX938" s="95"/>
      <c r="AY938" s="95"/>
      <c r="AZ938" s="73"/>
      <c r="BA938" s="73"/>
      <c r="BB938" s="95"/>
      <c r="BC938" s="95"/>
      <c r="BD938" s="73"/>
      <c r="BE938" s="73"/>
      <c r="BF938" s="95"/>
      <c r="BG938" s="95"/>
      <c r="BH938" s="73"/>
      <c r="BI938" s="73"/>
      <c r="BJ938" s="95"/>
      <c r="BK938" s="95"/>
      <c r="BL938" s="73"/>
      <c r="BM938" s="73"/>
      <c r="BN938" s="95"/>
      <c r="BO938" s="95"/>
      <c r="BP938" s="73"/>
      <c r="BQ938" s="73"/>
      <c r="BR938" s="95"/>
      <c r="BS938" s="95"/>
      <c r="BT938" s="73"/>
      <c r="BU938" s="73"/>
      <c r="BV938" s="95"/>
      <c r="BW938" s="95"/>
      <c r="BX938" s="73"/>
      <c r="BY938" s="73"/>
      <c r="BZ938" s="95"/>
      <c r="CA938" s="95"/>
      <c r="CB938" s="73"/>
      <c r="CC938" s="73"/>
      <c r="CD938" s="95"/>
      <c r="CE938" s="9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9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2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73"/>
      <c r="AF939" s="73"/>
      <c r="AG939" s="73"/>
      <c r="AH939" s="95"/>
      <c r="AI939" s="95"/>
      <c r="AJ939" s="73"/>
      <c r="AK939" s="73"/>
      <c r="AL939" s="95"/>
      <c r="AM939" s="95"/>
      <c r="AN939" s="73"/>
      <c r="AO939" s="73"/>
      <c r="AP939" s="95"/>
      <c r="AQ939" s="95"/>
      <c r="AR939" s="73"/>
      <c r="AS939" s="73"/>
      <c r="AT939" s="95"/>
      <c r="AU939" s="95"/>
      <c r="AV939" s="73"/>
      <c r="AW939" s="73"/>
      <c r="AX939" s="95"/>
      <c r="AY939" s="95"/>
      <c r="AZ939" s="73"/>
      <c r="BA939" s="73"/>
      <c r="BB939" s="95"/>
      <c r="BC939" s="95"/>
      <c r="BD939" s="73"/>
      <c r="BE939" s="73"/>
      <c r="BF939" s="95"/>
      <c r="BG939" s="95"/>
      <c r="BH939" s="73"/>
      <c r="BI939" s="73"/>
      <c r="BJ939" s="95"/>
      <c r="BK939" s="95"/>
      <c r="BL939" s="73"/>
      <c r="BM939" s="73"/>
      <c r="BN939" s="95"/>
      <c r="BO939" s="95"/>
      <c r="BP939" s="73"/>
      <c r="BQ939" s="73"/>
      <c r="BR939" s="95"/>
      <c r="BS939" s="95"/>
      <c r="BT939" s="73"/>
      <c r="BU939" s="73"/>
      <c r="BV939" s="95"/>
      <c r="BW939" s="95"/>
      <c r="BX939" s="73"/>
      <c r="BY939" s="73"/>
      <c r="BZ939" s="95"/>
      <c r="CA939" s="95"/>
      <c r="CB939" s="73"/>
      <c r="CC939" s="73"/>
      <c r="CD939" s="95"/>
      <c r="CE939" s="9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9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2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73"/>
      <c r="AF940" s="73"/>
      <c r="AG940" s="73"/>
      <c r="AH940" s="95"/>
      <c r="AI940" s="95"/>
      <c r="AJ940" s="73"/>
      <c r="AK940" s="73"/>
      <c r="AL940" s="95"/>
      <c r="AM940" s="95"/>
      <c r="AN940" s="73"/>
      <c r="AO940" s="73"/>
      <c r="AP940" s="95"/>
      <c r="AQ940" s="95"/>
      <c r="AR940" s="73"/>
      <c r="AS940" s="73"/>
      <c r="AT940" s="95"/>
      <c r="AU940" s="95"/>
      <c r="AV940" s="73"/>
      <c r="AW940" s="73"/>
      <c r="AX940" s="95"/>
      <c r="AY940" s="95"/>
      <c r="AZ940" s="73"/>
      <c r="BA940" s="73"/>
      <c r="BB940" s="95"/>
      <c r="BC940" s="95"/>
      <c r="BD940" s="73"/>
      <c r="BE940" s="73"/>
      <c r="BF940" s="95"/>
      <c r="BG940" s="95"/>
      <c r="BH940" s="73"/>
      <c r="BI940" s="73"/>
      <c r="BJ940" s="95"/>
      <c r="BK940" s="95"/>
      <c r="BL940" s="73"/>
      <c r="BM940" s="73"/>
      <c r="BN940" s="95"/>
      <c r="BO940" s="95"/>
      <c r="BP940" s="73"/>
      <c r="BQ940" s="73"/>
      <c r="BR940" s="95"/>
      <c r="BS940" s="95"/>
      <c r="BT940" s="73"/>
      <c r="BU940" s="73"/>
      <c r="BV940" s="95"/>
      <c r="BW940" s="95"/>
      <c r="BX940" s="73"/>
      <c r="BY940" s="73"/>
      <c r="BZ940" s="95"/>
      <c r="CA940" s="95"/>
      <c r="CB940" s="73"/>
      <c r="CC940" s="73"/>
      <c r="CD940" s="95"/>
      <c r="CE940" s="9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9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2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73"/>
      <c r="AF941" s="73"/>
      <c r="AG941" s="73"/>
      <c r="AH941" s="95"/>
      <c r="AI941" s="95"/>
      <c r="AJ941" s="73"/>
      <c r="AK941" s="73"/>
      <c r="AL941" s="95"/>
      <c r="AM941" s="95"/>
      <c r="AN941" s="73"/>
      <c r="AO941" s="73"/>
      <c r="AP941" s="95"/>
      <c r="AQ941" s="95"/>
      <c r="AR941" s="73"/>
      <c r="AS941" s="73"/>
      <c r="AT941" s="95"/>
      <c r="AU941" s="95"/>
      <c r="AV941" s="73"/>
      <c r="AW941" s="73"/>
      <c r="AX941" s="95"/>
      <c r="AY941" s="95"/>
      <c r="AZ941" s="73"/>
      <c r="BA941" s="73"/>
      <c r="BB941" s="95"/>
      <c r="BC941" s="95"/>
      <c r="BD941" s="73"/>
      <c r="BE941" s="73"/>
      <c r="BF941" s="95"/>
      <c r="BG941" s="95"/>
      <c r="BH941" s="73"/>
      <c r="BI941" s="73"/>
      <c r="BJ941" s="95"/>
      <c r="BK941" s="95"/>
      <c r="BL941" s="73"/>
      <c r="BM941" s="73"/>
      <c r="BN941" s="95"/>
      <c r="BO941" s="95"/>
      <c r="BP941" s="73"/>
      <c r="BQ941" s="73"/>
      <c r="BR941" s="95"/>
      <c r="BS941" s="95"/>
      <c r="BT941" s="73"/>
      <c r="BU941" s="73"/>
      <c r="BV941" s="95"/>
      <c r="BW941" s="95"/>
      <c r="BX941" s="73"/>
      <c r="BY941" s="73"/>
      <c r="BZ941" s="95"/>
      <c r="CA941" s="95"/>
      <c r="CB941" s="73"/>
      <c r="CC941" s="73"/>
      <c r="CD941" s="95"/>
      <c r="CE941" s="9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9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2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73"/>
      <c r="AF942" s="73"/>
      <c r="AG942" s="73"/>
      <c r="AH942" s="95"/>
      <c r="AI942" s="95"/>
      <c r="AJ942" s="73"/>
      <c r="AK942" s="73"/>
      <c r="AL942" s="95"/>
      <c r="AM942" s="95"/>
      <c r="AN942" s="73"/>
      <c r="AO942" s="73"/>
      <c r="AP942" s="95"/>
      <c r="AQ942" s="95"/>
      <c r="AR942" s="73"/>
      <c r="AS942" s="73"/>
      <c r="AT942" s="95"/>
      <c r="AU942" s="95"/>
      <c r="AV942" s="73"/>
      <c r="AW942" s="73"/>
      <c r="AX942" s="95"/>
      <c r="AY942" s="95"/>
      <c r="AZ942" s="73"/>
      <c r="BA942" s="73"/>
      <c r="BB942" s="95"/>
      <c r="BC942" s="95"/>
      <c r="BD942" s="73"/>
      <c r="BE942" s="73"/>
      <c r="BF942" s="95"/>
      <c r="BG942" s="95"/>
      <c r="BH942" s="73"/>
      <c r="BI942" s="73"/>
      <c r="BJ942" s="95"/>
      <c r="BK942" s="95"/>
      <c r="BL942" s="73"/>
      <c r="BM942" s="73"/>
      <c r="BN942" s="95"/>
      <c r="BO942" s="95"/>
      <c r="BP942" s="73"/>
      <c r="BQ942" s="73"/>
      <c r="BR942" s="95"/>
      <c r="BS942" s="95"/>
      <c r="BT942" s="73"/>
      <c r="BU942" s="73"/>
      <c r="BV942" s="95"/>
      <c r="BW942" s="95"/>
      <c r="BX942" s="73"/>
      <c r="BY942" s="73"/>
      <c r="BZ942" s="95"/>
      <c r="CA942" s="95"/>
      <c r="CB942" s="73"/>
      <c r="CC942" s="73"/>
      <c r="CD942" s="95"/>
      <c r="CE942" s="9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9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2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73"/>
      <c r="AF943" s="73"/>
      <c r="AG943" s="73"/>
      <c r="AH943" s="95"/>
      <c r="AI943" s="95"/>
      <c r="AJ943" s="73"/>
      <c r="AK943" s="73"/>
      <c r="AL943" s="95"/>
      <c r="AM943" s="95"/>
      <c r="AN943" s="73"/>
      <c r="AO943" s="73"/>
      <c r="AP943" s="95"/>
      <c r="AQ943" s="95"/>
      <c r="AR943" s="73"/>
      <c r="AS943" s="73"/>
      <c r="AT943" s="95"/>
      <c r="AU943" s="95"/>
      <c r="AV943" s="73"/>
      <c r="AW943" s="73"/>
      <c r="AX943" s="95"/>
      <c r="AY943" s="95"/>
      <c r="AZ943" s="73"/>
      <c r="BA943" s="73"/>
      <c r="BB943" s="95"/>
      <c r="BC943" s="95"/>
      <c r="BD943" s="73"/>
      <c r="BE943" s="73"/>
      <c r="BF943" s="95"/>
      <c r="BG943" s="95"/>
      <c r="BH943" s="73"/>
      <c r="BI943" s="73"/>
      <c r="BJ943" s="95"/>
      <c r="BK943" s="95"/>
      <c r="BL943" s="73"/>
      <c r="BM943" s="73"/>
      <c r="BN943" s="95"/>
      <c r="BO943" s="95"/>
      <c r="BP943" s="73"/>
      <c r="BQ943" s="73"/>
      <c r="BR943" s="95"/>
      <c r="BS943" s="95"/>
      <c r="BT943" s="73"/>
      <c r="BU943" s="73"/>
      <c r="BV943" s="95"/>
      <c r="BW943" s="95"/>
      <c r="BX943" s="73"/>
      <c r="BY943" s="73"/>
      <c r="BZ943" s="95"/>
      <c r="CA943" s="95"/>
      <c r="CB943" s="73"/>
      <c r="CC943" s="73"/>
      <c r="CD943" s="95"/>
      <c r="CE943" s="9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9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2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73"/>
      <c r="AF944" s="73"/>
      <c r="AG944" s="73"/>
      <c r="AH944" s="95"/>
      <c r="AI944" s="95"/>
      <c r="AJ944" s="73"/>
      <c r="AK944" s="73"/>
      <c r="AL944" s="95"/>
      <c r="AM944" s="95"/>
      <c r="AN944" s="73"/>
      <c r="AO944" s="73"/>
      <c r="AP944" s="95"/>
      <c r="AQ944" s="95"/>
      <c r="AR944" s="73"/>
      <c r="AS944" s="73"/>
      <c r="AT944" s="95"/>
      <c r="AU944" s="95"/>
      <c r="AV944" s="73"/>
      <c r="AW944" s="73"/>
      <c r="AX944" s="95"/>
      <c r="AY944" s="95"/>
      <c r="AZ944" s="73"/>
      <c r="BA944" s="73"/>
      <c r="BB944" s="95"/>
      <c r="BC944" s="95"/>
      <c r="BD944" s="73"/>
      <c r="BE944" s="73"/>
      <c r="BF944" s="95"/>
      <c r="BG944" s="95"/>
      <c r="BH944" s="73"/>
      <c r="BI944" s="73"/>
      <c r="BJ944" s="95"/>
      <c r="BK944" s="95"/>
      <c r="BL944" s="73"/>
      <c r="BM944" s="73"/>
      <c r="BN944" s="95"/>
      <c r="BO944" s="95"/>
      <c r="BP944" s="73"/>
      <c r="BQ944" s="73"/>
      <c r="BR944" s="95"/>
      <c r="BS944" s="95"/>
      <c r="BT944" s="73"/>
      <c r="BU944" s="73"/>
      <c r="BV944" s="95"/>
      <c r="BW944" s="95"/>
      <c r="BX944" s="73"/>
      <c r="BY944" s="73"/>
      <c r="BZ944" s="95"/>
      <c r="CA944" s="95"/>
      <c r="CB944" s="73"/>
      <c r="CC944" s="73"/>
      <c r="CD944" s="95"/>
      <c r="CE944" s="9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9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2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73"/>
      <c r="AF945" s="73"/>
      <c r="AG945" s="73"/>
      <c r="AH945" s="95"/>
      <c r="AI945" s="95"/>
      <c r="AJ945" s="73"/>
      <c r="AK945" s="73"/>
      <c r="AL945" s="95"/>
      <c r="AM945" s="95"/>
      <c r="AN945" s="73"/>
      <c r="AO945" s="73"/>
      <c r="AP945" s="95"/>
      <c r="AQ945" s="95"/>
      <c r="AR945" s="73"/>
      <c r="AS945" s="73"/>
      <c r="AT945" s="95"/>
      <c r="AU945" s="95"/>
      <c r="AV945" s="73"/>
      <c r="AW945" s="73"/>
      <c r="AX945" s="95"/>
      <c r="AY945" s="95"/>
      <c r="AZ945" s="73"/>
      <c r="BA945" s="73"/>
      <c r="BB945" s="95"/>
      <c r="BC945" s="95"/>
      <c r="BD945" s="73"/>
      <c r="BE945" s="73"/>
      <c r="BF945" s="95"/>
      <c r="BG945" s="95"/>
      <c r="BH945" s="73"/>
      <c r="BI945" s="73"/>
      <c r="BJ945" s="95"/>
      <c r="BK945" s="95"/>
      <c r="BL945" s="73"/>
      <c r="BM945" s="73"/>
      <c r="BN945" s="95"/>
      <c r="BO945" s="95"/>
      <c r="BP945" s="73"/>
      <c r="BQ945" s="73"/>
      <c r="BR945" s="95"/>
      <c r="BS945" s="95"/>
      <c r="BT945" s="73"/>
      <c r="BU945" s="73"/>
      <c r="BV945" s="95"/>
      <c r="BW945" s="95"/>
      <c r="BX945" s="73"/>
      <c r="BY945" s="73"/>
      <c r="BZ945" s="95"/>
      <c r="CA945" s="95"/>
      <c r="CB945" s="73"/>
      <c r="CC945" s="73"/>
      <c r="CD945" s="95"/>
      <c r="CE945" s="9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9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2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73"/>
      <c r="AF946" s="73"/>
      <c r="AG946" s="73"/>
      <c r="AH946" s="95"/>
      <c r="AI946" s="95"/>
      <c r="AJ946" s="73"/>
      <c r="AK946" s="73"/>
      <c r="AL946" s="95"/>
      <c r="AM946" s="95"/>
      <c r="AN946" s="73"/>
      <c r="AO946" s="73"/>
      <c r="AP946" s="95"/>
      <c r="AQ946" s="95"/>
      <c r="AR946" s="73"/>
      <c r="AS946" s="73"/>
      <c r="AT946" s="95"/>
      <c r="AU946" s="95"/>
      <c r="AV946" s="73"/>
      <c r="AW946" s="73"/>
      <c r="AX946" s="95"/>
      <c r="AY946" s="95"/>
      <c r="AZ946" s="73"/>
      <c r="BA946" s="73"/>
      <c r="BB946" s="95"/>
      <c r="BC946" s="95"/>
      <c r="BD946" s="73"/>
      <c r="BE946" s="73"/>
      <c r="BF946" s="95"/>
      <c r="BG946" s="95"/>
      <c r="BH946" s="73"/>
      <c r="BI946" s="73"/>
      <c r="BJ946" s="95"/>
      <c r="BK946" s="95"/>
      <c r="BL946" s="73"/>
      <c r="BM946" s="73"/>
      <c r="BN946" s="95"/>
      <c r="BO946" s="95"/>
      <c r="BP946" s="73"/>
      <c r="BQ946" s="73"/>
      <c r="BR946" s="95"/>
      <c r="BS946" s="95"/>
      <c r="BT946" s="73"/>
      <c r="BU946" s="73"/>
      <c r="BV946" s="95"/>
      <c r="BW946" s="95"/>
      <c r="BX946" s="73"/>
      <c r="BY946" s="73"/>
      <c r="BZ946" s="95"/>
      <c r="CA946" s="95"/>
      <c r="CB946" s="73"/>
      <c r="CC946" s="73"/>
      <c r="CD946" s="95"/>
      <c r="CE946" s="9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9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2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73"/>
      <c r="AF947" s="73"/>
      <c r="AG947" s="73"/>
      <c r="AH947" s="95"/>
      <c r="AI947" s="95"/>
      <c r="AJ947" s="73"/>
      <c r="AK947" s="73"/>
      <c r="AL947" s="95"/>
      <c r="AM947" s="95"/>
      <c r="AN947" s="73"/>
      <c r="AO947" s="73"/>
      <c r="AP947" s="95"/>
      <c r="AQ947" s="95"/>
      <c r="AR947" s="73"/>
      <c r="AS947" s="73"/>
      <c r="AT947" s="95"/>
      <c r="AU947" s="95"/>
      <c r="AV947" s="73"/>
      <c r="AW947" s="73"/>
      <c r="AX947" s="95"/>
      <c r="AY947" s="95"/>
      <c r="AZ947" s="73"/>
      <c r="BA947" s="73"/>
      <c r="BB947" s="95"/>
      <c r="BC947" s="95"/>
      <c r="BD947" s="73"/>
      <c r="BE947" s="73"/>
      <c r="BF947" s="95"/>
      <c r="BG947" s="95"/>
      <c r="BH947" s="73"/>
      <c r="BI947" s="73"/>
      <c r="BJ947" s="95"/>
      <c r="BK947" s="95"/>
      <c r="BL947" s="73"/>
      <c r="BM947" s="73"/>
      <c r="BN947" s="95"/>
      <c r="BO947" s="95"/>
      <c r="BP947" s="73"/>
      <c r="BQ947" s="73"/>
      <c r="BR947" s="95"/>
      <c r="BS947" s="95"/>
      <c r="BT947" s="73"/>
      <c r="BU947" s="73"/>
      <c r="BV947" s="95"/>
      <c r="BW947" s="95"/>
      <c r="BX947" s="73"/>
      <c r="BY947" s="73"/>
      <c r="BZ947" s="95"/>
      <c r="CA947" s="95"/>
      <c r="CB947" s="73"/>
      <c r="CC947" s="73"/>
      <c r="CD947" s="95"/>
      <c r="CE947" s="9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9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2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73"/>
      <c r="AF948" s="73"/>
      <c r="AG948" s="73"/>
      <c r="AH948" s="95"/>
      <c r="AI948" s="95"/>
      <c r="AJ948" s="73"/>
      <c r="AK948" s="73"/>
      <c r="AL948" s="95"/>
      <c r="AM948" s="95"/>
      <c r="AN948" s="73"/>
      <c r="AO948" s="73"/>
      <c r="AP948" s="95"/>
      <c r="AQ948" s="95"/>
      <c r="AR948" s="73"/>
      <c r="AS948" s="73"/>
      <c r="AT948" s="95"/>
      <c r="AU948" s="95"/>
      <c r="AV948" s="73"/>
      <c r="AW948" s="73"/>
      <c r="AX948" s="95"/>
      <c r="AY948" s="95"/>
      <c r="AZ948" s="73"/>
      <c r="BA948" s="73"/>
      <c r="BB948" s="95"/>
      <c r="BC948" s="95"/>
      <c r="BD948" s="73"/>
      <c r="BE948" s="73"/>
      <c r="BF948" s="95"/>
      <c r="BG948" s="95"/>
      <c r="BH948" s="73"/>
      <c r="BI948" s="73"/>
      <c r="BJ948" s="95"/>
      <c r="BK948" s="95"/>
      <c r="BL948" s="73"/>
      <c r="BM948" s="73"/>
      <c r="BN948" s="95"/>
      <c r="BO948" s="95"/>
      <c r="BP948" s="73"/>
      <c r="BQ948" s="73"/>
      <c r="BR948" s="95"/>
      <c r="BS948" s="95"/>
      <c r="BT948" s="73"/>
      <c r="BU948" s="73"/>
      <c r="BV948" s="95"/>
      <c r="BW948" s="95"/>
      <c r="BX948" s="73"/>
      <c r="BY948" s="73"/>
      <c r="BZ948" s="95"/>
      <c r="CA948" s="95"/>
      <c r="CB948" s="73"/>
      <c r="CC948" s="73"/>
      <c r="CD948" s="95"/>
      <c r="CE948" s="9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9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2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73"/>
      <c r="AF949" s="73"/>
      <c r="AG949" s="73"/>
      <c r="AH949" s="95"/>
      <c r="AI949" s="95"/>
      <c r="AJ949" s="73"/>
      <c r="AK949" s="73"/>
      <c r="AL949" s="95"/>
      <c r="AM949" s="95"/>
      <c r="AN949" s="73"/>
      <c r="AO949" s="73"/>
      <c r="AP949" s="95"/>
      <c r="AQ949" s="95"/>
      <c r="AR949" s="73"/>
      <c r="AS949" s="73"/>
      <c r="AT949" s="95"/>
      <c r="AU949" s="95"/>
      <c r="AV949" s="73"/>
      <c r="AW949" s="73"/>
      <c r="AX949" s="95"/>
      <c r="AY949" s="95"/>
      <c r="AZ949" s="73"/>
      <c r="BA949" s="73"/>
      <c r="BB949" s="95"/>
      <c r="BC949" s="95"/>
      <c r="BD949" s="73"/>
      <c r="BE949" s="73"/>
      <c r="BF949" s="95"/>
      <c r="BG949" s="95"/>
      <c r="BH949" s="73"/>
      <c r="BI949" s="73"/>
      <c r="BJ949" s="95"/>
      <c r="BK949" s="95"/>
      <c r="BL949" s="73"/>
      <c r="BM949" s="73"/>
      <c r="BN949" s="95"/>
      <c r="BO949" s="95"/>
      <c r="BP949" s="73"/>
      <c r="BQ949" s="73"/>
      <c r="BR949" s="95"/>
      <c r="BS949" s="95"/>
      <c r="BT949" s="73"/>
      <c r="BU949" s="73"/>
      <c r="BV949" s="95"/>
      <c r="BW949" s="95"/>
      <c r="BX949" s="73"/>
      <c r="BY949" s="73"/>
      <c r="BZ949" s="95"/>
      <c r="CA949" s="95"/>
      <c r="CB949" s="73"/>
      <c r="CC949" s="73"/>
      <c r="CD949" s="95"/>
      <c r="CE949" s="9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9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2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73"/>
      <c r="AF950" s="73"/>
      <c r="AG950" s="73"/>
      <c r="AH950" s="95"/>
      <c r="AI950" s="95"/>
      <c r="AJ950" s="73"/>
      <c r="AK950" s="73"/>
      <c r="AL950" s="95"/>
      <c r="AM950" s="95"/>
      <c r="AN950" s="73"/>
      <c r="AO950" s="73"/>
      <c r="AP950" s="95"/>
      <c r="AQ950" s="95"/>
      <c r="AR950" s="73"/>
      <c r="AS950" s="73"/>
      <c r="AT950" s="95"/>
      <c r="AU950" s="95"/>
      <c r="AV950" s="73"/>
      <c r="AW950" s="73"/>
      <c r="AX950" s="95"/>
      <c r="AY950" s="95"/>
      <c r="AZ950" s="73"/>
      <c r="BA950" s="73"/>
      <c r="BB950" s="95"/>
      <c r="BC950" s="95"/>
      <c r="BD950" s="73"/>
      <c r="BE950" s="73"/>
      <c r="BF950" s="95"/>
      <c r="BG950" s="95"/>
      <c r="BH950" s="73"/>
      <c r="BI950" s="73"/>
      <c r="BJ950" s="95"/>
      <c r="BK950" s="95"/>
      <c r="BL950" s="73"/>
      <c r="BM950" s="73"/>
      <c r="BN950" s="95"/>
      <c r="BO950" s="95"/>
      <c r="BP950" s="73"/>
      <c r="BQ950" s="73"/>
      <c r="BR950" s="95"/>
      <c r="BS950" s="95"/>
      <c r="BT950" s="73"/>
      <c r="BU950" s="73"/>
      <c r="BV950" s="95"/>
      <c r="BW950" s="95"/>
      <c r="BX950" s="73"/>
      <c r="BY950" s="73"/>
      <c r="BZ950" s="95"/>
      <c r="CA950" s="95"/>
      <c r="CB950" s="73"/>
      <c r="CC950" s="73"/>
      <c r="CD950" s="95"/>
      <c r="CE950" s="9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9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2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73"/>
      <c r="AF951" s="73"/>
      <c r="AG951" s="73"/>
      <c r="AH951" s="95"/>
      <c r="AI951" s="95"/>
      <c r="AJ951" s="73"/>
      <c r="AK951" s="73"/>
      <c r="AL951" s="95"/>
      <c r="AM951" s="95"/>
      <c r="AN951" s="73"/>
      <c r="AO951" s="73"/>
      <c r="AP951" s="95"/>
      <c r="AQ951" s="95"/>
      <c r="AR951" s="73"/>
      <c r="AS951" s="73"/>
      <c r="AT951" s="95"/>
      <c r="AU951" s="95"/>
      <c r="AV951" s="73"/>
      <c r="AW951" s="73"/>
      <c r="AX951" s="95"/>
      <c r="AY951" s="95"/>
      <c r="AZ951" s="73"/>
      <c r="BA951" s="73"/>
      <c r="BB951" s="95"/>
      <c r="BC951" s="95"/>
      <c r="BD951" s="73"/>
      <c r="BE951" s="73"/>
      <c r="BF951" s="95"/>
      <c r="BG951" s="95"/>
      <c r="BH951" s="73"/>
      <c r="BI951" s="73"/>
      <c r="BJ951" s="95"/>
      <c r="BK951" s="95"/>
      <c r="BL951" s="73"/>
      <c r="BM951" s="73"/>
      <c r="BN951" s="95"/>
      <c r="BO951" s="95"/>
      <c r="BP951" s="73"/>
      <c r="BQ951" s="73"/>
      <c r="BR951" s="95"/>
      <c r="BS951" s="95"/>
      <c r="BT951" s="73"/>
      <c r="BU951" s="73"/>
      <c r="BV951" s="95"/>
      <c r="BW951" s="95"/>
      <c r="BX951" s="73"/>
      <c r="BY951" s="73"/>
      <c r="BZ951" s="95"/>
      <c r="CA951" s="95"/>
      <c r="CB951" s="73"/>
      <c r="CC951" s="73"/>
      <c r="CD951" s="95"/>
      <c r="CE951" s="9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9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2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73"/>
      <c r="AF952" s="73"/>
      <c r="AG952" s="73"/>
      <c r="AH952" s="95"/>
      <c r="AI952" s="95"/>
      <c r="AJ952" s="73"/>
      <c r="AK952" s="73"/>
      <c r="AL952" s="95"/>
      <c r="AM952" s="95"/>
      <c r="AN952" s="73"/>
      <c r="AO952" s="73"/>
      <c r="AP952" s="95"/>
      <c r="AQ952" s="95"/>
      <c r="AR952" s="73"/>
      <c r="AS952" s="73"/>
      <c r="AT952" s="95"/>
      <c r="AU952" s="95"/>
      <c r="AV952" s="73"/>
      <c r="AW952" s="73"/>
      <c r="AX952" s="95"/>
      <c r="AY952" s="95"/>
      <c r="AZ952" s="73"/>
      <c r="BA952" s="73"/>
      <c r="BB952" s="95"/>
      <c r="BC952" s="95"/>
      <c r="BD952" s="73"/>
      <c r="BE952" s="73"/>
      <c r="BF952" s="95"/>
      <c r="BG952" s="95"/>
      <c r="BH952" s="73"/>
      <c r="BI952" s="73"/>
      <c r="BJ952" s="95"/>
      <c r="BK952" s="95"/>
      <c r="BL952" s="73"/>
      <c r="BM952" s="73"/>
      <c r="BN952" s="95"/>
      <c r="BO952" s="95"/>
      <c r="BP952" s="73"/>
      <c r="BQ952" s="73"/>
      <c r="BR952" s="95"/>
      <c r="BS952" s="95"/>
      <c r="BT952" s="73"/>
      <c r="BU952" s="73"/>
      <c r="BV952" s="95"/>
      <c r="BW952" s="95"/>
      <c r="BX952" s="73"/>
      <c r="BY952" s="73"/>
      <c r="BZ952" s="95"/>
      <c r="CA952" s="95"/>
      <c r="CB952" s="73"/>
      <c r="CC952" s="73"/>
      <c r="CD952" s="95"/>
      <c r="CE952" s="9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9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2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73"/>
      <c r="AF953" s="73"/>
      <c r="AG953" s="73"/>
      <c r="AH953" s="95"/>
      <c r="AI953" s="95"/>
      <c r="AJ953" s="73"/>
      <c r="AK953" s="73"/>
      <c r="AL953" s="95"/>
      <c r="AM953" s="95"/>
      <c r="AN953" s="73"/>
      <c r="AO953" s="73"/>
      <c r="AP953" s="95"/>
      <c r="AQ953" s="95"/>
      <c r="AR953" s="73"/>
      <c r="AS953" s="73"/>
      <c r="AT953" s="95"/>
      <c r="AU953" s="95"/>
      <c r="AV953" s="73"/>
      <c r="AW953" s="73"/>
      <c r="AX953" s="95"/>
      <c r="AY953" s="95"/>
      <c r="AZ953" s="73"/>
      <c r="BA953" s="73"/>
      <c r="BB953" s="95"/>
      <c r="BC953" s="95"/>
      <c r="BD953" s="73"/>
      <c r="BE953" s="73"/>
      <c r="BF953" s="95"/>
      <c r="BG953" s="95"/>
      <c r="BH953" s="73"/>
      <c r="BI953" s="73"/>
      <c r="BJ953" s="95"/>
      <c r="BK953" s="95"/>
      <c r="BL953" s="73"/>
      <c r="BM953" s="73"/>
      <c r="BN953" s="95"/>
      <c r="BO953" s="95"/>
      <c r="BP953" s="73"/>
      <c r="BQ953" s="73"/>
      <c r="BR953" s="95"/>
      <c r="BS953" s="95"/>
      <c r="BT953" s="73"/>
      <c r="BU953" s="73"/>
      <c r="BV953" s="95"/>
      <c r="BW953" s="95"/>
      <c r="BX953" s="73"/>
      <c r="BY953" s="73"/>
      <c r="BZ953" s="95"/>
      <c r="CA953" s="95"/>
      <c r="CB953" s="73"/>
      <c r="CC953" s="73"/>
      <c r="CD953" s="95"/>
      <c r="CE953" s="9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9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2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73"/>
      <c r="AF954" s="73"/>
      <c r="AG954" s="73"/>
      <c r="AH954" s="95"/>
      <c r="AI954" s="95"/>
      <c r="AJ954" s="73"/>
      <c r="AK954" s="73"/>
      <c r="AL954" s="95"/>
      <c r="AM954" s="95"/>
      <c r="AN954" s="73"/>
      <c r="AO954" s="73"/>
      <c r="AP954" s="95"/>
      <c r="AQ954" s="95"/>
      <c r="AR954" s="73"/>
      <c r="AS954" s="73"/>
      <c r="AT954" s="95"/>
      <c r="AU954" s="95"/>
      <c r="AV954" s="73"/>
      <c r="AW954" s="73"/>
      <c r="AX954" s="95"/>
      <c r="AY954" s="95"/>
      <c r="AZ954" s="73"/>
      <c r="BA954" s="73"/>
      <c r="BB954" s="95"/>
      <c r="BC954" s="95"/>
      <c r="BD954" s="73"/>
      <c r="BE954" s="73"/>
      <c r="BF954" s="95"/>
      <c r="BG954" s="95"/>
      <c r="BH954" s="73"/>
      <c r="BI954" s="73"/>
      <c r="BJ954" s="95"/>
      <c r="BK954" s="95"/>
      <c r="BL954" s="73"/>
      <c r="BM954" s="73"/>
      <c r="BN954" s="95"/>
      <c r="BO954" s="95"/>
      <c r="BP954" s="73"/>
      <c r="BQ954" s="73"/>
      <c r="BR954" s="95"/>
      <c r="BS954" s="95"/>
      <c r="BT954" s="73"/>
      <c r="BU954" s="73"/>
      <c r="BV954" s="95"/>
      <c r="BW954" s="95"/>
      <c r="BX954" s="73"/>
      <c r="BY954" s="73"/>
      <c r="BZ954" s="95"/>
      <c r="CA954" s="95"/>
      <c r="CB954" s="73"/>
      <c r="CC954" s="73"/>
      <c r="CD954" s="95"/>
      <c r="CE954" s="9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9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2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73"/>
      <c r="AF955" s="73"/>
      <c r="AG955" s="73"/>
      <c r="AH955" s="95"/>
      <c r="AI955" s="95"/>
      <c r="AJ955" s="73"/>
      <c r="AK955" s="73"/>
      <c r="AL955" s="95"/>
      <c r="AM955" s="95"/>
      <c r="AN955" s="73"/>
      <c r="AO955" s="73"/>
      <c r="AP955" s="95"/>
      <c r="AQ955" s="95"/>
      <c r="AR955" s="73"/>
      <c r="AS955" s="73"/>
      <c r="AT955" s="95"/>
      <c r="AU955" s="95"/>
      <c r="AV955" s="73"/>
      <c r="AW955" s="73"/>
      <c r="AX955" s="95"/>
      <c r="AY955" s="95"/>
      <c r="AZ955" s="73"/>
      <c r="BA955" s="73"/>
      <c r="BB955" s="95"/>
      <c r="BC955" s="95"/>
      <c r="BD955" s="73"/>
      <c r="BE955" s="73"/>
      <c r="BF955" s="95"/>
      <c r="BG955" s="95"/>
      <c r="BH955" s="73"/>
      <c r="BI955" s="73"/>
      <c r="BJ955" s="95"/>
      <c r="BK955" s="95"/>
      <c r="BL955" s="73"/>
      <c r="BM955" s="73"/>
      <c r="BN955" s="95"/>
      <c r="BO955" s="95"/>
      <c r="BP955" s="73"/>
      <c r="BQ955" s="73"/>
      <c r="BR955" s="95"/>
      <c r="BS955" s="95"/>
      <c r="BT955" s="73"/>
      <c r="BU955" s="73"/>
      <c r="BV955" s="95"/>
      <c r="BW955" s="95"/>
      <c r="BX955" s="73"/>
      <c r="BY955" s="73"/>
      <c r="BZ955" s="95"/>
      <c r="CA955" s="95"/>
      <c r="CB955" s="73"/>
      <c r="CC955" s="73"/>
      <c r="CD955" s="95"/>
      <c r="CE955" s="9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9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2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73"/>
      <c r="AF956" s="73"/>
      <c r="AG956" s="73"/>
      <c r="AH956" s="95"/>
      <c r="AI956" s="95"/>
      <c r="AJ956" s="73"/>
      <c r="AK956" s="73"/>
      <c r="AL956" s="95"/>
      <c r="AM956" s="95"/>
      <c r="AN956" s="73"/>
      <c r="AO956" s="73"/>
      <c r="AP956" s="95"/>
      <c r="AQ956" s="95"/>
      <c r="AR956" s="73"/>
      <c r="AS956" s="73"/>
      <c r="AT956" s="95"/>
      <c r="AU956" s="95"/>
      <c r="AV956" s="73"/>
      <c r="AW956" s="73"/>
      <c r="AX956" s="95"/>
      <c r="AY956" s="95"/>
      <c r="AZ956" s="73"/>
      <c r="BA956" s="73"/>
      <c r="BB956" s="95"/>
      <c r="BC956" s="95"/>
      <c r="BD956" s="73"/>
      <c r="BE956" s="73"/>
      <c r="BF956" s="95"/>
      <c r="BG956" s="95"/>
      <c r="BH956" s="73"/>
      <c r="BI956" s="73"/>
      <c r="BJ956" s="95"/>
      <c r="BK956" s="95"/>
      <c r="BL956" s="73"/>
      <c r="BM956" s="73"/>
      <c r="BN956" s="95"/>
      <c r="BO956" s="95"/>
      <c r="BP956" s="73"/>
      <c r="BQ956" s="73"/>
      <c r="BR956" s="95"/>
      <c r="BS956" s="95"/>
      <c r="BT956" s="73"/>
      <c r="BU956" s="73"/>
      <c r="BV956" s="95"/>
      <c r="BW956" s="95"/>
      <c r="BX956" s="73"/>
      <c r="BY956" s="73"/>
      <c r="BZ956" s="95"/>
      <c r="CA956" s="95"/>
      <c r="CB956" s="73"/>
      <c r="CC956" s="73"/>
      <c r="CD956" s="95"/>
      <c r="CE956" s="9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9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2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73"/>
      <c r="AF957" s="73"/>
      <c r="AG957" s="73"/>
      <c r="AH957" s="95"/>
      <c r="AI957" s="95"/>
      <c r="AJ957" s="73"/>
      <c r="AK957" s="73"/>
      <c r="AL957" s="95"/>
      <c r="AM957" s="95"/>
      <c r="AN957" s="73"/>
      <c r="AO957" s="73"/>
      <c r="AP957" s="95"/>
      <c r="AQ957" s="95"/>
      <c r="AR957" s="73"/>
      <c r="AS957" s="73"/>
      <c r="AT957" s="95"/>
      <c r="AU957" s="95"/>
      <c r="AV957" s="73"/>
      <c r="AW957" s="73"/>
      <c r="AX957" s="95"/>
      <c r="AY957" s="95"/>
      <c r="AZ957" s="73"/>
      <c r="BA957" s="73"/>
      <c r="BB957" s="95"/>
      <c r="BC957" s="95"/>
      <c r="BD957" s="73"/>
      <c r="BE957" s="73"/>
      <c r="BF957" s="95"/>
      <c r="BG957" s="95"/>
      <c r="BH957" s="73"/>
      <c r="BI957" s="73"/>
      <c r="BJ957" s="95"/>
      <c r="BK957" s="95"/>
      <c r="BL957" s="73"/>
      <c r="BM957" s="73"/>
      <c r="BN957" s="95"/>
      <c r="BO957" s="95"/>
      <c r="BP957" s="73"/>
      <c r="BQ957" s="73"/>
      <c r="BR957" s="95"/>
      <c r="BS957" s="95"/>
      <c r="BT957" s="73"/>
      <c r="BU957" s="73"/>
      <c r="BV957" s="95"/>
      <c r="BW957" s="95"/>
      <c r="BX957" s="73"/>
      <c r="BY957" s="73"/>
      <c r="BZ957" s="95"/>
      <c r="CA957" s="95"/>
      <c r="CB957" s="73"/>
      <c r="CC957" s="73"/>
      <c r="CD957" s="95"/>
      <c r="CE957" s="9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9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2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73"/>
      <c r="AF958" s="73"/>
      <c r="AG958" s="73"/>
      <c r="AH958" s="95"/>
      <c r="AI958" s="95"/>
      <c r="AJ958" s="73"/>
      <c r="AK958" s="73"/>
      <c r="AL958" s="95"/>
      <c r="AM958" s="95"/>
      <c r="AN958" s="73"/>
      <c r="AO958" s="73"/>
      <c r="AP958" s="95"/>
      <c r="AQ958" s="95"/>
      <c r="AR958" s="73"/>
      <c r="AS958" s="73"/>
      <c r="AT958" s="95"/>
      <c r="AU958" s="95"/>
      <c r="AV958" s="73"/>
      <c r="AW958" s="73"/>
      <c r="AX958" s="95"/>
      <c r="AY958" s="95"/>
      <c r="AZ958" s="73"/>
      <c r="BA958" s="73"/>
      <c r="BB958" s="95"/>
      <c r="BC958" s="95"/>
      <c r="BD958" s="73"/>
      <c r="BE958" s="73"/>
      <c r="BF958" s="95"/>
      <c r="BG958" s="95"/>
      <c r="BH958" s="73"/>
      <c r="BI958" s="73"/>
      <c r="BJ958" s="95"/>
      <c r="BK958" s="95"/>
      <c r="BL958" s="73"/>
      <c r="BM958" s="73"/>
      <c r="BN958" s="95"/>
      <c r="BO958" s="95"/>
      <c r="BP958" s="73"/>
      <c r="BQ958" s="73"/>
      <c r="BR958" s="95"/>
      <c r="BS958" s="95"/>
      <c r="BT958" s="73"/>
      <c r="BU958" s="73"/>
      <c r="BV958" s="95"/>
      <c r="BW958" s="95"/>
      <c r="BX958" s="73"/>
      <c r="BY958" s="73"/>
      <c r="BZ958" s="95"/>
      <c r="CA958" s="95"/>
      <c r="CB958" s="73"/>
      <c r="CC958" s="73"/>
      <c r="CD958" s="95"/>
      <c r="CE958" s="9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9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2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73"/>
      <c r="AF959" s="73"/>
      <c r="AG959" s="73"/>
      <c r="AH959" s="95"/>
      <c r="AI959" s="95"/>
      <c r="AJ959" s="73"/>
      <c r="AK959" s="73"/>
      <c r="AL959" s="95"/>
      <c r="AM959" s="95"/>
      <c r="AN959" s="73"/>
      <c r="AO959" s="73"/>
      <c r="AP959" s="95"/>
      <c r="AQ959" s="95"/>
      <c r="AR959" s="73"/>
      <c r="AS959" s="73"/>
      <c r="AT959" s="95"/>
      <c r="AU959" s="95"/>
      <c r="AV959" s="73"/>
      <c r="AW959" s="73"/>
      <c r="AX959" s="95"/>
      <c r="AY959" s="95"/>
      <c r="AZ959" s="73"/>
      <c r="BA959" s="73"/>
      <c r="BB959" s="95"/>
      <c r="BC959" s="95"/>
      <c r="BD959" s="73"/>
      <c r="BE959" s="73"/>
      <c r="BF959" s="95"/>
      <c r="BG959" s="95"/>
      <c r="BH959" s="73"/>
      <c r="BI959" s="73"/>
      <c r="BJ959" s="95"/>
      <c r="BK959" s="95"/>
      <c r="BL959" s="73"/>
      <c r="BM959" s="73"/>
      <c r="BN959" s="95"/>
      <c r="BO959" s="95"/>
      <c r="BP959" s="73"/>
      <c r="BQ959" s="73"/>
      <c r="BR959" s="95"/>
      <c r="BS959" s="95"/>
      <c r="BT959" s="73"/>
      <c r="BU959" s="73"/>
      <c r="BV959" s="95"/>
      <c r="BW959" s="95"/>
      <c r="BX959" s="73"/>
      <c r="BY959" s="73"/>
      <c r="BZ959" s="95"/>
      <c r="CA959" s="95"/>
      <c r="CB959" s="73"/>
      <c r="CC959" s="73"/>
      <c r="CD959" s="95"/>
      <c r="CE959" s="9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9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2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73"/>
      <c r="AF960" s="73"/>
      <c r="AG960" s="73"/>
      <c r="AH960" s="95"/>
      <c r="AI960" s="95"/>
      <c r="AJ960" s="73"/>
      <c r="AK960" s="73"/>
      <c r="AL960" s="95"/>
      <c r="AM960" s="95"/>
      <c r="AN960" s="73"/>
      <c r="AO960" s="73"/>
      <c r="AP960" s="95"/>
      <c r="AQ960" s="95"/>
      <c r="AR960" s="73"/>
      <c r="AS960" s="73"/>
      <c r="AT960" s="95"/>
      <c r="AU960" s="95"/>
      <c r="AV960" s="73"/>
      <c r="AW960" s="73"/>
      <c r="AX960" s="95"/>
      <c r="AY960" s="95"/>
      <c r="AZ960" s="73"/>
      <c r="BA960" s="73"/>
      <c r="BB960" s="95"/>
      <c r="BC960" s="95"/>
      <c r="BD960" s="73"/>
      <c r="BE960" s="73"/>
      <c r="BF960" s="95"/>
      <c r="BG960" s="95"/>
      <c r="BH960" s="73"/>
      <c r="BI960" s="73"/>
      <c r="BJ960" s="95"/>
      <c r="BK960" s="95"/>
      <c r="BL960" s="73"/>
      <c r="BM960" s="73"/>
      <c r="BN960" s="95"/>
      <c r="BO960" s="95"/>
      <c r="BP960" s="73"/>
      <c r="BQ960" s="73"/>
      <c r="BR960" s="95"/>
      <c r="BS960" s="95"/>
      <c r="BT960" s="73"/>
      <c r="BU960" s="73"/>
      <c r="BV960" s="95"/>
      <c r="BW960" s="95"/>
      <c r="BX960" s="73"/>
      <c r="BY960" s="73"/>
      <c r="BZ960" s="95"/>
      <c r="CA960" s="95"/>
      <c r="CB960" s="73"/>
      <c r="CC960" s="73"/>
      <c r="CD960" s="95"/>
      <c r="CE960" s="9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9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2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73"/>
      <c r="AF961" s="73"/>
      <c r="AG961" s="73"/>
      <c r="AH961" s="95"/>
      <c r="AI961" s="95"/>
      <c r="AJ961" s="73"/>
      <c r="AK961" s="73"/>
      <c r="AL961" s="95"/>
      <c r="AM961" s="95"/>
      <c r="AN961" s="73"/>
      <c r="AO961" s="73"/>
      <c r="AP961" s="95"/>
      <c r="AQ961" s="95"/>
      <c r="AR961" s="73"/>
      <c r="AS961" s="73"/>
      <c r="AT961" s="95"/>
      <c r="AU961" s="95"/>
      <c r="AV961" s="73"/>
      <c r="AW961" s="73"/>
      <c r="AX961" s="95"/>
      <c r="AY961" s="95"/>
      <c r="AZ961" s="73"/>
      <c r="BA961" s="73"/>
      <c r="BB961" s="95"/>
      <c r="BC961" s="95"/>
      <c r="BD961" s="73"/>
      <c r="BE961" s="73"/>
      <c r="BF961" s="95"/>
      <c r="BG961" s="95"/>
      <c r="BH961" s="73"/>
      <c r="BI961" s="73"/>
      <c r="BJ961" s="95"/>
      <c r="BK961" s="95"/>
      <c r="BL961" s="73"/>
      <c r="BM961" s="73"/>
      <c r="BN961" s="95"/>
      <c r="BO961" s="95"/>
      <c r="BP961" s="73"/>
      <c r="BQ961" s="73"/>
      <c r="BR961" s="95"/>
      <c r="BS961" s="95"/>
      <c r="BT961" s="73"/>
      <c r="BU961" s="73"/>
      <c r="BV961" s="95"/>
      <c r="BW961" s="95"/>
      <c r="BX961" s="73"/>
      <c r="BY961" s="73"/>
      <c r="BZ961" s="95"/>
      <c r="CA961" s="95"/>
      <c r="CB961" s="73"/>
      <c r="CC961" s="73"/>
      <c r="CD961" s="95"/>
      <c r="CE961" s="9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9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2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73"/>
      <c r="AF962" s="73"/>
      <c r="AG962" s="73"/>
      <c r="AH962" s="95"/>
      <c r="AI962" s="95"/>
      <c r="AJ962" s="73"/>
      <c r="AK962" s="73"/>
      <c r="AL962" s="95"/>
      <c r="AM962" s="95"/>
      <c r="AN962" s="73"/>
      <c r="AO962" s="73"/>
      <c r="AP962" s="95"/>
      <c r="AQ962" s="95"/>
      <c r="AR962" s="73"/>
      <c r="AS962" s="73"/>
      <c r="AT962" s="95"/>
      <c r="AU962" s="95"/>
      <c r="AV962" s="73"/>
      <c r="AW962" s="73"/>
      <c r="AX962" s="95"/>
      <c r="AY962" s="95"/>
      <c r="AZ962" s="73"/>
      <c r="BA962" s="73"/>
      <c r="BB962" s="95"/>
      <c r="BC962" s="95"/>
      <c r="BD962" s="73"/>
      <c r="BE962" s="73"/>
      <c r="BF962" s="95"/>
      <c r="BG962" s="95"/>
      <c r="BH962" s="73"/>
      <c r="BI962" s="73"/>
      <c r="BJ962" s="95"/>
      <c r="BK962" s="95"/>
      <c r="BL962" s="73"/>
      <c r="BM962" s="73"/>
      <c r="BN962" s="95"/>
      <c r="BO962" s="95"/>
      <c r="BP962" s="73"/>
      <c r="BQ962" s="73"/>
      <c r="BR962" s="95"/>
      <c r="BS962" s="95"/>
      <c r="BT962" s="73"/>
      <c r="BU962" s="73"/>
      <c r="BV962" s="95"/>
      <c r="BW962" s="95"/>
      <c r="BX962" s="73"/>
      <c r="BY962" s="73"/>
      <c r="BZ962" s="95"/>
      <c r="CA962" s="95"/>
      <c r="CB962" s="73"/>
      <c r="CC962" s="73"/>
      <c r="CD962" s="95"/>
      <c r="CE962" s="9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9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2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73"/>
      <c r="AF963" s="73"/>
      <c r="AG963" s="73"/>
      <c r="AH963" s="95"/>
      <c r="AI963" s="95"/>
      <c r="AJ963" s="73"/>
      <c r="AK963" s="73"/>
      <c r="AL963" s="95"/>
      <c r="AM963" s="95"/>
      <c r="AN963" s="73"/>
      <c r="AO963" s="73"/>
      <c r="AP963" s="95"/>
      <c r="AQ963" s="95"/>
      <c r="AR963" s="73"/>
      <c r="AS963" s="73"/>
      <c r="AT963" s="95"/>
      <c r="AU963" s="95"/>
      <c r="AV963" s="73"/>
      <c r="AW963" s="73"/>
      <c r="AX963" s="95"/>
      <c r="AY963" s="95"/>
      <c r="AZ963" s="73"/>
      <c r="BA963" s="73"/>
      <c r="BB963" s="95"/>
      <c r="BC963" s="95"/>
      <c r="BD963" s="73"/>
      <c r="BE963" s="73"/>
      <c r="BF963" s="95"/>
      <c r="BG963" s="95"/>
      <c r="BH963" s="73"/>
      <c r="BI963" s="73"/>
      <c r="BJ963" s="95"/>
      <c r="BK963" s="95"/>
      <c r="BL963" s="73"/>
      <c r="BM963" s="73"/>
      <c r="BN963" s="95"/>
      <c r="BO963" s="95"/>
      <c r="BP963" s="73"/>
      <c r="BQ963" s="73"/>
      <c r="BR963" s="95"/>
      <c r="BS963" s="95"/>
      <c r="BT963" s="73"/>
      <c r="BU963" s="73"/>
      <c r="BV963" s="95"/>
      <c r="BW963" s="95"/>
      <c r="BX963" s="73"/>
      <c r="BY963" s="73"/>
      <c r="BZ963" s="95"/>
      <c r="CA963" s="95"/>
      <c r="CB963" s="73"/>
      <c r="CC963" s="73"/>
      <c r="CD963" s="95"/>
      <c r="CE963" s="9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9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2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73"/>
      <c r="AF964" s="73"/>
      <c r="AG964" s="73"/>
      <c r="AH964" s="95"/>
      <c r="AI964" s="95"/>
      <c r="AJ964" s="73"/>
      <c r="AK964" s="73"/>
      <c r="AL964" s="95"/>
      <c r="AM964" s="95"/>
      <c r="AN964" s="73"/>
      <c r="AO964" s="73"/>
      <c r="AP964" s="95"/>
      <c r="AQ964" s="95"/>
      <c r="AR964" s="73"/>
      <c r="AS964" s="73"/>
      <c r="AT964" s="95"/>
      <c r="AU964" s="95"/>
      <c r="AV964" s="73"/>
      <c r="AW964" s="73"/>
      <c r="AX964" s="95"/>
      <c r="AY964" s="95"/>
      <c r="AZ964" s="73"/>
      <c r="BA964" s="73"/>
      <c r="BB964" s="95"/>
      <c r="BC964" s="95"/>
      <c r="BD964" s="73"/>
      <c r="BE964" s="73"/>
      <c r="BF964" s="95"/>
      <c r="BG964" s="95"/>
      <c r="BH964" s="73"/>
      <c r="BI964" s="73"/>
      <c r="BJ964" s="95"/>
      <c r="BK964" s="95"/>
      <c r="BL964" s="73"/>
      <c r="BM964" s="73"/>
      <c r="BN964" s="95"/>
      <c r="BO964" s="95"/>
      <c r="BP964" s="73"/>
      <c r="BQ964" s="73"/>
      <c r="BR964" s="95"/>
      <c r="BS964" s="95"/>
      <c r="BT964" s="73"/>
      <c r="BU964" s="73"/>
      <c r="BV964" s="95"/>
      <c r="BW964" s="95"/>
      <c r="BX964" s="73"/>
      <c r="BY964" s="73"/>
      <c r="BZ964" s="95"/>
      <c r="CA964" s="95"/>
      <c r="CB964" s="73"/>
      <c r="CC964" s="73"/>
      <c r="CD964" s="95"/>
      <c r="CE964" s="9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9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2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73"/>
      <c r="AF965" s="73"/>
      <c r="AG965" s="73"/>
      <c r="AH965" s="95"/>
      <c r="AI965" s="95"/>
      <c r="AJ965" s="73"/>
      <c r="AK965" s="73"/>
      <c r="AL965" s="95"/>
      <c r="AM965" s="95"/>
      <c r="AN965" s="73"/>
      <c r="AO965" s="73"/>
      <c r="AP965" s="95"/>
      <c r="AQ965" s="95"/>
      <c r="AR965" s="73"/>
      <c r="AS965" s="73"/>
      <c r="AT965" s="95"/>
      <c r="AU965" s="95"/>
      <c r="AV965" s="73"/>
      <c r="AW965" s="73"/>
      <c r="AX965" s="95"/>
      <c r="AY965" s="95"/>
      <c r="AZ965" s="73"/>
      <c r="BA965" s="73"/>
      <c r="BB965" s="95"/>
      <c r="BC965" s="95"/>
      <c r="BD965" s="73"/>
      <c r="BE965" s="73"/>
      <c r="BF965" s="95"/>
      <c r="BG965" s="95"/>
      <c r="BH965" s="73"/>
      <c r="BI965" s="73"/>
      <c r="BJ965" s="95"/>
      <c r="BK965" s="95"/>
      <c r="BL965" s="73"/>
      <c r="BM965" s="73"/>
      <c r="BN965" s="95"/>
      <c r="BO965" s="95"/>
      <c r="BP965" s="73"/>
      <c r="BQ965" s="73"/>
      <c r="BR965" s="95"/>
      <c r="BS965" s="95"/>
      <c r="BT965" s="73"/>
      <c r="BU965" s="73"/>
      <c r="BV965" s="95"/>
      <c r="BW965" s="95"/>
      <c r="BX965" s="73"/>
      <c r="BY965" s="73"/>
      <c r="BZ965" s="95"/>
      <c r="CA965" s="95"/>
      <c r="CB965" s="73"/>
      <c r="CC965" s="73"/>
      <c r="CD965" s="95"/>
      <c r="CE965" s="9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9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2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73"/>
      <c r="AF966" s="73"/>
      <c r="AG966" s="73"/>
      <c r="AH966" s="95"/>
      <c r="AI966" s="95"/>
      <c r="AJ966" s="73"/>
      <c r="AK966" s="73"/>
      <c r="AL966" s="95"/>
      <c r="AM966" s="95"/>
      <c r="AN966" s="73"/>
      <c r="AO966" s="73"/>
      <c r="AP966" s="95"/>
      <c r="AQ966" s="95"/>
      <c r="AR966" s="73"/>
      <c r="AS966" s="73"/>
      <c r="AT966" s="95"/>
      <c r="AU966" s="95"/>
      <c r="AV966" s="73"/>
      <c r="AW966" s="73"/>
      <c r="AX966" s="95"/>
      <c r="AY966" s="95"/>
      <c r="AZ966" s="73"/>
      <c r="BA966" s="73"/>
      <c r="BB966" s="95"/>
      <c r="BC966" s="95"/>
      <c r="BD966" s="73"/>
      <c r="BE966" s="73"/>
      <c r="BF966" s="95"/>
      <c r="BG966" s="95"/>
      <c r="BH966" s="73"/>
      <c r="BI966" s="73"/>
      <c r="BJ966" s="95"/>
      <c r="BK966" s="95"/>
      <c r="BL966" s="73"/>
      <c r="BM966" s="73"/>
      <c r="BN966" s="95"/>
      <c r="BO966" s="95"/>
      <c r="BP966" s="73"/>
      <c r="BQ966" s="73"/>
      <c r="BR966" s="95"/>
      <c r="BS966" s="95"/>
      <c r="BT966" s="73"/>
      <c r="BU966" s="73"/>
      <c r="BV966" s="95"/>
      <c r="BW966" s="95"/>
      <c r="BX966" s="73"/>
      <c r="BY966" s="73"/>
      <c r="BZ966" s="95"/>
      <c r="CA966" s="95"/>
      <c r="CB966" s="73"/>
      <c r="CC966" s="73"/>
      <c r="CD966" s="95"/>
      <c r="CE966" s="9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9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2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73"/>
      <c r="AF967" s="73"/>
      <c r="AG967" s="73"/>
      <c r="AH967" s="95"/>
      <c r="AI967" s="95"/>
      <c r="AJ967" s="73"/>
      <c r="AK967" s="73"/>
      <c r="AL967" s="95"/>
      <c r="AM967" s="95"/>
      <c r="AN967" s="73"/>
      <c r="AO967" s="73"/>
      <c r="AP967" s="95"/>
      <c r="AQ967" s="95"/>
      <c r="AR967" s="73"/>
      <c r="AS967" s="73"/>
      <c r="AT967" s="95"/>
      <c r="AU967" s="95"/>
      <c r="AV967" s="73"/>
      <c r="AW967" s="73"/>
      <c r="AX967" s="95"/>
      <c r="AY967" s="95"/>
      <c r="AZ967" s="73"/>
      <c r="BA967" s="73"/>
      <c r="BB967" s="95"/>
      <c r="BC967" s="95"/>
      <c r="BD967" s="73"/>
      <c r="BE967" s="73"/>
      <c r="BF967" s="95"/>
      <c r="BG967" s="95"/>
      <c r="BH967" s="73"/>
      <c r="BI967" s="73"/>
      <c r="BJ967" s="95"/>
      <c r="BK967" s="95"/>
      <c r="BL967" s="73"/>
      <c r="BM967" s="73"/>
      <c r="BN967" s="95"/>
      <c r="BO967" s="95"/>
      <c r="BP967" s="73"/>
      <c r="BQ967" s="73"/>
      <c r="BR967" s="95"/>
      <c r="BS967" s="95"/>
      <c r="BT967" s="73"/>
      <c r="BU967" s="73"/>
      <c r="BV967" s="95"/>
      <c r="BW967" s="95"/>
      <c r="BX967" s="73"/>
      <c r="BY967" s="73"/>
      <c r="BZ967" s="95"/>
      <c r="CA967" s="95"/>
      <c r="CB967" s="73"/>
      <c r="CC967" s="73"/>
      <c r="CD967" s="95"/>
      <c r="CE967" s="9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9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2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73"/>
      <c r="AF968" s="73"/>
      <c r="AG968" s="73"/>
      <c r="AH968" s="95"/>
      <c r="AI968" s="95"/>
      <c r="AJ968" s="73"/>
      <c r="AK968" s="73"/>
      <c r="AL968" s="95"/>
      <c r="AM968" s="95"/>
      <c r="AN968" s="73"/>
      <c r="AO968" s="73"/>
      <c r="AP968" s="95"/>
      <c r="AQ968" s="95"/>
      <c r="AR968" s="73"/>
      <c r="AS968" s="73"/>
      <c r="AT968" s="95"/>
      <c r="AU968" s="95"/>
      <c r="AV968" s="73"/>
      <c r="AW968" s="73"/>
      <c r="AX968" s="95"/>
      <c r="AY968" s="95"/>
      <c r="AZ968" s="73"/>
      <c r="BA968" s="73"/>
      <c r="BB968" s="95"/>
      <c r="BC968" s="95"/>
      <c r="BD968" s="73"/>
      <c r="BE968" s="73"/>
      <c r="BF968" s="95"/>
      <c r="BG968" s="95"/>
      <c r="BH968" s="73"/>
      <c r="BI968" s="73"/>
      <c r="BJ968" s="95"/>
      <c r="BK968" s="95"/>
      <c r="BL968" s="73"/>
      <c r="BM968" s="73"/>
      <c r="BN968" s="95"/>
      <c r="BO968" s="95"/>
      <c r="BP968" s="73"/>
      <c r="BQ968" s="73"/>
      <c r="BR968" s="95"/>
      <c r="BS968" s="95"/>
      <c r="BT968" s="73"/>
      <c r="BU968" s="73"/>
      <c r="BV968" s="95"/>
      <c r="BW968" s="95"/>
      <c r="BX968" s="73"/>
      <c r="BY968" s="73"/>
      <c r="BZ968" s="95"/>
      <c r="CA968" s="95"/>
      <c r="CB968" s="73"/>
      <c r="CC968" s="73"/>
      <c r="CD968" s="95"/>
      <c r="CE968" s="9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9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2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73"/>
      <c r="AF969" s="73"/>
      <c r="AG969" s="73"/>
      <c r="AH969" s="95"/>
      <c r="AI969" s="95"/>
      <c r="AJ969" s="73"/>
      <c r="AK969" s="73"/>
      <c r="AL969" s="95"/>
      <c r="AM969" s="95"/>
      <c r="AN969" s="73"/>
      <c r="AO969" s="73"/>
      <c r="AP969" s="95"/>
      <c r="AQ969" s="95"/>
      <c r="AR969" s="73"/>
      <c r="AS969" s="73"/>
      <c r="AT969" s="95"/>
      <c r="AU969" s="95"/>
      <c r="AV969" s="73"/>
      <c r="AW969" s="73"/>
      <c r="AX969" s="95"/>
      <c r="AY969" s="95"/>
      <c r="AZ969" s="73"/>
      <c r="BA969" s="73"/>
      <c r="BB969" s="95"/>
      <c r="BC969" s="95"/>
      <c r="BD969" s="73"/>
      <c r="BE969" s="73"/>
      <c r="BF969" s="95"/>
      <c r="BG969" s="95"/>
      <c r="BH969" s="73"/>
      <c r="BI969" s="73"/>
      <c r="BJ969" s="95"/>
      <c r="BK969" s="95"/>
      <c r="BL969" s="73"/>
      <c r="BM969" s="73"/>
      <c r="BN969" s="95"/>
      <c r="BO969" s="95"/>
      <c r="BP969" s="73"/>
      <c r="BQ969" s="73"/>
      <c r="BR969" s="95"/>
      <c r="BS969" s="95"/>
      <c r="BT969" s="73"/>
      <c r="BU969" s="73"/>
      <c r="BV969" s="95"/>
      <c r="BW969" s="95"/>
      <c r="BX969" s="73"/>
      <c r="BY969" s="73"/>
      <c r="BZ969" s="95"/>
      <c r="CA969" s="95"/>
      <c r="CB969" s="73"/>
      <c r="CC969" s="73"/>
      <c r="CD969" s="95"/>
      <c r="CE969" s="9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9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2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73"/>
      <c r="AF970" s="73"/>
      <c r="AG970" s="73"/>
      <c r="AH970" s="95"/>
      <c r="AI970" s="95"/>
      <c r="AJ970" s="73"/>
      <c r="AK970" s="73"/>
      <c r="AL970" s="95"/>
      <c r="AM970" s="95"/>
      <c r="AN970" s="73"/>
      <c r="AO970" s="73"/>
      <c r="AP970" s="95"/>
      <c r="AQ970" s="95"/>
      <c r="AR970" s="73"/>
      <c r="AS970" s="73"/>
      <c r="AT970" s="95"/>
      <c r="AU970" s="95"/>
      <c r="AV970" s="73"/>
      <c r="AW970" s="73"/>
      <c r="AX970" s="95"/>
      <c r="AY970" s="95"/>
      <c r="AZ970" s="73"/>
      <c r="BA970" s="73"/>
      <c r="BB970" s="95"/>
      <c r="BC970" s="95"/>
      <c r="BD970" s="73"/>
      <c r="BE970" s="73"/>
      <c r="BF970" s="95"/>
      <c r="BG970" s="95"/>
      <c r="BH970" s="73"/>
      <c r="BI970" s="73"/>
      <c r="BJ970" s="95"/>
      <c r="BK970" s="95"/>
      <c r="BL970" s="73"/>
      <c r="BM970" s="73"/>
      <c r="BN970" s="95"/>
      <c r="BO970" s="95"/>
      <c r="BP970" s="73"/>
      <c r="BQ970" s="73"/>
      <c r="BR970" s="95"/>
      <c r="BS970" s="95"/>
      <c r="BT970" s="73"/>
      <c r="BU970" s="73"/>
      <c r="BV970" s="95"/>
      <c r="BW970" s="95"/>
      <c r="BX970" s="73"/>
      <c r="BY970" s="73"/>
      <c r="BZ970" s="95"/>
      <c r="CA970" s="95"/>
      <c r="CB970" s="73"/>
      <c r="CC970" s="73"/>
      <c r="CD970" s="95"/>
      <c r="CE970" s="9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9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2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73"/>
      <c r="AF971" s="73"/>
      <c r="AG971" s="73"/>
      <c r="AH971" s="95"/>
      <c r="AI971" s="95"/>
      <c r="AJ971" s="73"/>
      <c r="AK971" s="73"/>
      <c r="AL971" s="95"/>
      <c r="AM971" s="95"/>
      <c r="AN971" s="73"/>
      <c r="AO971" s="73"/>
      <c r="AP971" s="95"/>
      <c r="AQ971" s="95"/>
      <c r="AR971" s="73"/>
      <c r="AS971" s="73"/>
      <c r="AT971" s="95"/>
      <c r="AU971" s="95"/>
      <c r="AV971" s="73"/>
      <c r="AW971" s="73"/>
      <c r="AX971" s="95"/>
      <c r="AY971" s="95"/>
      <c r="AZ971" s="73"/>
      <c r="BA971" s="73"/>
      <c r="BB971" s="95"/>
      <c r="BC971" s="95"/>
      <c r="BD971" s="73"/>
      <c r="BE971" s="73"/>
      <c r="BF971" s="95"/>
      <c r="BG971" s="95"/>
      <c r="BH971" s="73"/>
      <c r="BI971" s="73"/>
      <c r="BJ971" s="95"/>
      <c r="BK971" s="95"/>
      <c r="BL971" s="73"/>
      <c r="BM971" s="73"/>
      <c r="BN971" s="95"/>
      <c r="BO971" s="95"/>
      <c r="BP971" s="73"/>
      <c r="BQ971" s="73"/>
      <c r="BR971" s="95"/>
      <c r="BS971" s="95"/>
      <c r="BT971" s="73"/>
      <c r="BU971" s="73"/>
      <c r="BV971" s="95"/>
      <c r="BW971" s="95"/>
      <c r="BX971" s="73"/>
      <c r="BY971" s="73"/>
      <c r="BZ971" s="95"/>
      <c r="CA971" s="95"/>
      <c r="CB971" s="73"/>
      <c r="CC971" s="73"/>
      <c r="CD971" s="95"/>
      <c r="CE971" s="9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9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2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73"/>
      <c r="AF972" s="73"/>
      <c r="AG972" s="73"/>
      <c r="AH972" s="95"/>
      <c r="AI972" s="95"/>
      <c r="AJ972" s="73"/>
      <c r="AK972" s="73"/>
      <c r="AL972" s="95"/>
      <c r="AM972" s="95"/>
      <c r="AN972" s="73"/>
      <c r="AO972" s="73"/>
      <c r="AP972" s="95"/>
      <c r="AQ972" s="95"/>
      <c r="AR972" s="73"/>
      <c r="AS972" s="73"/>
      <c r="AT972" s="95"/>
      <c r="AU972" s="95"/>
      <c r="AV972" s="73"/>
      <c r="AW972" s="73"/>
      <c r="AX972" s="95"/>
      <c r="AY972" s="95"/>
      <c r="AZ972" s="73"/>
      <c r="BA972" s="73"/>
      <c r="BB972" s="95"/>
      <c r="BC972" s="95"/>
      <c r="BD972" s="73"/>
      <c r="BE972" s="73"/>
      <c r="BF972" s="95"/>
      <c r="BG972" s="95"/>
      <c r="BH972" s="73"/>
      <c r="BI972" s="73"/>
      <c r="BJ972" s="95"/>
      <c r="BK972" s="95"/>
      <c r="BL972" s="73"/>
      <c r="BM972" s="73"/>
      <c r="BN972" s="95"/>
      <c r="BO972" s="95"/>
      <c r="BP972" s="73"/>
      <c r="BQ972" s="73"/>
      <c r="BR972" s="95"/>
      <c r="BS972" s="95"/>
      <c r="BT972" s="73"/>
      <c r="BU972" s="73"/>
      <c r="BV972" s="95"/>
      <c r="BW972" s="95"/>
      <c r="BX972" s="73"/>
      <c r="BY972" s="73"/>
      <c r="BZ972" s="95"/>
      <c r="CA972" s="95"/>
      <c r="CB972" s="73"/>
      <c r="CC972" s="73"/>
      <c r="CD972" s="95"/>
      <c r="CE972" s="9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9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2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73"/>
      <c r="AF973" s="73"/>
      <c r="AG973" s="73"/>
      <c r="AH973" s="95"/>
      <c r="AI973" s="95"/>
      <c r="AJ973" s="73"/>
      <c r="AK973" s="73"/>
      <c r="AL973" s="95"/>
      <c r="AM973" s="95"/>
      <c r="AN973" s="73"/>
      <c r="AO973" s="73"/>
      <c r="AP973" s="95"/>
      <c r="AQ973" s="95"/>
      <c r="AR973" s="73"/>
      <c r="AS973" s="73"/>
      <c r="AT973" s="95"/>
      <c r="AU973" s="95"/>
      <c r="AV973" s="73"/>
      <c r="AW973" s="73"/>
      <c r="AX973" s="95"/>
      <c r="AY973" s="95"/>
      <c r="AZ973" s="73"/>
      <c r="BA973" s="73"/>
      <c r="BB973" s="95"/>
      <c r="BC973" s="95"/>
      <c r="BD973" s="73"/>
      <c r="BE973" s="73"/>
      <c r="BF973" s="95"/>
      <c r="BG973" s="95"/>
      <c r="BH973" s="73"/>
      <c r="BI973" s="73"/>
      <c r="BJ973" s="95"/>
      <c r="BK973" s="95"/>
      <c r="BL973" s="73"/>
      <c r="BM973" s="73"/>
      <c r="BN973" s="95"/>
      <c r="BO973" s="95"/>
      <c r="BP973" s="73"/>
      <c r="BQ973" s="73"/>
      <c r="BR973" s="95"/>
      <c r="BS973" s="95"/>
      <c r="BT973" s="73"/>
      <c r="BU973" s="73"/>
      <c r="BV973" s="95"/>
      <c r="BW973" s="95"/>
      <c r="BX973" s="73"/>
      <c r="BY973" s="73"/>
      <c r="BZ973" s="95"/>
      <c r="CA973" s="95"/>
      <c r="CB973" s="73"/>
      <c r="CC973" s="73"/>
      <c r="CD973" s="95"/>
      <c r="CE973" s="9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9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2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73"/>
      <c r="AF974" s="73"/>
      <c r="AG974" s="73"/>
      <c r="AH974" s="95"/>
      <c r="AI974" s="95"/>
      <c r="AJ974" s="73"/>
      <c r="AK974" s="73"/>
      <c r="AL974" s="95"/>
      <c r="AM974" s="95"/>
      <c r="AN974" s="73"/>
      <c r="AO974" s="73"/>
      <c r="AP974" s="95"/>
      <c r="AQ974" s="95"/>
      <c r="AR974" s="73"/>
      <c r="AS974" s="73"/>
      <c r="AT974" s="95"/>
      <c r="AU974" s="95"/>
      <c r="AV974" s="73"/>
      <c r="AW974" s="73"/>
      <c r="AX974" s="95"/>
      <c r="AY974" s="95"/>
      <c r="AZ974" s="73"/>
      <c r="BA974" s="73"/>
      <c r="BB974" s="95"/>
      <c r="BC974" s="95"/>
      <c r="BD974" s="73"/>
      <c r="BE974" s="73"/>
      <c r="BF974" s="95"/>
      <c r="BG974" s="95"/>
      <c r="BH974" s="73"/>
      <c r="BI974" s="73"/>
      <c r="BJ974" s="95"/>
      <c r="BK974" s="95"/>
      <c r="BL974" s="73"/>
      <c r="BM974" s="73"/>
      <c r="BN974" s="95"/>
      <c r="BO974" s="95"/>
      <c r="BP974" s="73"/>
      <c r="BQ974" s="73"/>
      <c r="BR974" s="95"/>
      <c r="BS974" s="95"/>
      <c r="BT974" s="73"/>
      <c r="BU974" s="73"/>
      <c r="BV974" s="95"/>
      <c r="BW974" s="95"/>
      <c r="BX974" s="73"/>
      <c r="BY974" s="73"/>
      <c r="BZ974" s="95"/>
      <c r="CA974" s="95"/>
      <c r="CB974" s="73"/>
      <c r="CC974" s="73"/>
      <c r="CD974" s="95"/>
      <c r="CE974" s="9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9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2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73"/>
      <c r="AF975" s="73"/>
      <c r="AG975" s="73"/>
      <c r="AH975" s="95"/>
      <c r="AI975" s="95"/>
      <c r="AJ975" s="73"/>
      <c r="AK975" s="73"/>
      <c r="AL975" s="95"/>
      <c r="AM975" s="95"/>
      <c r="AN975" s="73"/>
      <c r="AO975" s="73"/>
      <c r="AP975" s="95"/>
      <c r="AQ975" s="95"/>
      <c r="AR975" s="73"/>
      <c r="AS975" s="73"/>
      <c r="AT975" s="95"/>
      <c r="AU975" s="95"/>
      <c r="AV975" s="73"/>
      <c r="AW975" s="73"/>
      <c r="AX975" s="95"/>
      <c r="AY975" s="95"/>
      <c r="AZ975" s="73"/>
      <c r="BA975" s="73"/>
      <c r="BB975" s="95"/>
      <c r="BC975" s="95"/>
      <c r="BD975" s="73"/>
      <c r="BE975" s="73"/>
      <c r="BF975" s="95"/>
      <c r="BG975" s="95"/>
      <c r="BH975" s="73"/>
      <c r="BI975" s="73"/>
      <c r="BJ975" s="95"/>
      <c r="BK975" s="95"/>
      <c r="BL975" s="73"/>
      <c r="BM975" s="73"/>
      <c r="BN975" s="95"/>
      <c r="BO975" s="95"/>
      <c r="BP975" s="73"/>
      <c r="BQ975" s="73"/>
      <c r="BR975" s="95"/>
      <c r="BS975" s="95"/>
      <c r="BT975" s="73"/>
      <c r="BU975" s="73"/>
      <c r="BV975" s="95"/>
      <c r="BW975" s="95"/>
      <c r="BX975" s="73"/>
      <c r="BY975" s="73"/>
      <c r="BZ975" s="95"/>
      <c r="CA975" s="95"/>
      <c r="CB975" s="73"/>
      <c r="CC975" s="73"/>
      <c r="CD975" s="95"/>
      <c r="CE975" s="9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9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2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73"/>
      <c r="AF976" s="73"/>
      <c r="AG976" s="73"/>
      <c r="AH976" s="95"/>
      <c r="AI976" s="95"/>
      <c r="AJ976" s="73"/>
      <c r="AK976" s="73"/>
      <c r="AL976" s="95"/>
      <c r="AM976" s="95"/>
      <c r="AN976" s="73"/>
      <c r="AO976" s="73"/>
      <c r="AP976" s="95"/>
      <c r="AQ976" s="95"/>
      <c r="AR976" s="73"/>
      <c r="AS976" s="73"/>
      <c r="AT976" s="95"/>
      <c r="AU976" s="95"/>
      <c r="AV976" s="73"/>
      <c r="AW976" s="73"/>
      <c r="AX976" s="95"/>
      <c r="AY976" s="95"/>
      <c r="AZ976" s="73"/>
      <c r="BA976" s="73"/>
      <c r="BB976" s="95"/>
      <c r="BC976" s="95"/>
      <c r="BD976" s="73"/>
      <c r="BE976" s="73"/>
      <c r="BF976" s="95"/>
      <c r="BG976" s="95"/>
      <c r="BH976" s="73"/>
      <c r="BI976" s="73"/>
      <c r="BJ976" s="95"/>
      <c r="BK976" s="95"/>
      <c r="BL976" s="73"/>
      <c r="BM976" s="73"/>
      <c r="BN976" s="95"/>
      <c r="BO976" s="95"/>
      <c r="BP976" s="73"/>
      <c r="BQ976" s="73"/>
      <c r="BR976" s="95"/>
      <c r="BS976" s="95"/>
      <c r="BT976" s="73"/>
      <c r="BU976" s="73"/>
      <c r="BV976" s="95"/>
      <c r="BW976" s="95"/>
      <c r="BX976" s="73"/>
      <c r="BY976" s="73"/>
      <c r="BZ976" s="95"/>
      <c r="CA976" s="95"/>
      <c r="CB976" s="73"/>
      <c r="CC976" s="73"/>
      <c r="CD976" s="95"/>
      <c r="CE976" s="9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9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2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73"/>
      <c r="AF977" s="73"/>
      <c r="AG977" s="73"/>
      <c r="AH977" s="95"/>
      <c r="AI977" s="95"/>
      <c r="AJ977" s="73"/>
      <c r="AK977" s="73"/>
      <c r="AL977" s="95"/>
      <c r="AM977" s="95"/>
      <c r="AN977" s="73"/>
      <c r="AO977" s="73"/>
      <c r="AP977" s="95"/>
      <c r="AQ977" s="95"/>
      <c r="AR977" s="73"/>
      <c r="AS977" s="73"/>
      <c r="AT977" s="95"/>
      <c r="AU977" s="95"/>
      <c r="AV977" s="73"/>
      <c r="AW977" s="73"/>
      <c r="AX977" s="95"/>
      <c r="AY977" s="95"/>
      <c r="AZ977" s="73"/>
      <c r="BA977" s="73"/>
      <c r="BB977" s="95"/>
      <c r="BC977" s="95"/>
      <c r="BD977" s="73"/>
      <c r="BE977" s="73"/>
      <c r="BF977" s="95"/>
      <c r="BG977" s="95"/>
      <c r="BH977" s="73"/>
      <c r="BI977" s="73"/>
      <c r="BJ977" s="95"/>
      <c r="BK977" s="95"/>
      <c r="BL977" s="73"/>
      <c r="BM977" s="73"/>
      <c r="BN977" s="95"/>
      <c r="BO977" s="95"/>
      <c r="BP977" s="73"/>
      <c r="BQ977" s="73"/>
      <c r="BR977" s="95"/>
      <c r="BS977" s="95"/>
      <c r="BT977" s="73"/>
      <c r="BU977" s="73"/>
      <c r="BV977" s="95"/>
      <c r="BW977" s="95"/>
      <c r="BX977" s="73"/>
      <c r="BY977" s="73"/>
      <c r="BZ977" s="95"/>
      <c r="CA977" s="95"/>
      <c r="CB977" s="73"/>
      <c r="CC977" s="73"/>
      <c r="CD977" s="95"/>
      <c r="CE977" s="9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9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2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73"/>
      <c r="AF978" s="73"/>
      <c r="AG978" s="73"/>
      <c r="AH978" s="95"/>
      <c r="AI978" s="95"/>
      <c r="AJ978" s="73"/>
      <c r="AK978" s="73"/>
      <c r="AL978" s="95"/>
      <c r="AM978" s="95"/>
      <c r="AN978" s="73"/>
      <c r="AO978" s="73"/>
      <c r="AP978" s="95"/>
      <c r="AQ978" s="95"/>
      <c r="AR978" s="73"/>
      <c r="AS978" s="73"/>
      <c r="AT978" s="95"/>
      <c r="AU978" s="95"/>
      <c r="AV978" s="73"/>
      <c r="AW978" s="73"/>
      <c r="AX978" s="95"/>
      <c r="AY978" s="95"/>
      <c r="AZ978" s="73"/>
      <c r="BA978" s="73"/>
      <c r="BB978" s="95"/>
      <c r="BC978" s="95"/>
      <c r="BD978" s="73"/>
      <c r="BE978" s="73"/>
      <c r="BF978" s="95"/>
      <c r="BG978" s="95"/>
      <c r="BH978" s="73"/>
      <c r="BI978" s="73"/>
      <c r="BJ978" s="95"/>
      <c r="BK978" s="95"/>
      <c r="BL978" s="73"/>
      <c r="BM978" s="73"/>
      <c r="BN978" s="95"/>
      <c r="BO978" s="95"/>
      <c r="BP978" s="73"/>
      <c r="BQ978" s="73"/>
      <c r="BR978" s="95"/>
      <c r="BS978" s="95"/>
      <c r="BT978" s="73"/>
      <c r="BU978" s="73"/>
      <c r="BV978" s="95"/>
      <c r="BW978" s="95"/>
      <c r="BX978" s="73"/>
      <c r="BY978" s="73"/>
      <c r="BZ978" s="95"/>
      <c r="CA978" s="95"/>
      <c r="CB978" s="73"/>
      <c r="CC978" s="73"/>
      <c r="CD978" s="95"/>
      <c r="CE978" s="9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9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2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73"/>
      <c r="AF979" s="73"/>
      <c r="AG979" s="73"/>
      <c r="AH979" s="95"/>
      <c r="AI979" s="95"/>
      <c r="AJ979" s="73"/>
      <c r="AK979" s="73"/>
      <c r="AL979" s="95"/>
      <c r="AM979" s="95"/>
      <c r="AN979" s="73"/>
      <c r="AO979" s="73"/>
      <c r="AP979" s="95"/>
      <c r="AQ979" s="95"/>
      <c r="AR979" s="73"/>
      <c r="AS979" s="73"/>
      <c r="AT979" s="95"/>
      <c r="AU979" s="95"/>
      <c r="AV979" s="73"/>
      <c r="AW979" s="73"/>
      <c r="AX979" s="95"/>
      <c r="AY979" s="95"/>
      <c r="AZ979" s="73"/>
      <c r="BA979" s="73"/>
      <c r="BB979" s="95"/>
      <c r="BC979" s="95"/>
      <c r="BD979" s="73"/>
      <c r="BE979" s="73"/>
      <c r="BF979" s="95"/>
      <c r="BG979" s="95"/>
      <c r="BH979" s="73"/>
      <c r="BI979" s="73"/>
      <c r="BJ979" s="95"/>
      <c r="BK979" s="95"/>
      <c r="BL979" s="73"/>
      <c r="BM979" s="73"/>
      <c r="BN979" s="95"/>
      <c r="BO979" s="95"/>
      <c r="BP979" s="73"/>
      <c r="BQ979" s="73"/>
      <c r="BR979" s="95"/>
      <c r="BS979" s="95"/>
      <c r="BT979" s="73"/>
      <c r="BU979" s="73"/>
      <c r="BV979" s="95"/>
      <c r="BW979" s="95"/>
      <c r="BX979" s="73"/>
      <c r="BY979" s="73"/>
      <c r="BZ979" s="95"/>
      <c r="CA979" s="95"/>
      <c r="CB979" s="73"/>
      <c r="CC979" s="73"/>
      <c r="CD979" s="95"/>
      <c r="CE979" s="9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9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2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73"/>
      <c r="AF980" s="73"/>
      <c r="AG980" s="73"/>
      <c r="AH980" s="95"/>
      <c r="AI980" s="95"/>
      <c r="AJ980" s="73"/>
      <c r="AK980" s="73"/>
      <c r="AL980" s="95"/>
      <c r="AM980" s="95"/>
      <c r="AN980" s="73"/>
      <c r="AO980" s="73"/>
      <c r="AP980" s="95"/>
      <c r="AQ980" s="95"/>
      <c r="AR980" s="73"/>
      <c r="AS980" s="73"/>
      <c r="AT980" s="95"/>
      <c r="AU980" s="95"/>
      <c r="AV980" s="73"/>
      <c r="AW980" s="73"/>
      <c r="AX980" s="95"/>
      <c r="AY980" s="95"/>
      <c r="AZ980" s="73"/>
      <c r="BA980" s="73"/>
      <c r="BB980" s="95"/>
      <c r="BC980" s="95"/>
      <c r="BD980" s="73"/>
      <c r="BE980" s="73"/>
      <c r="BF980" s="95"/>
      <c r="BG980" s="95"/>
      <c r="BH980" s="73"/>
      <c r="BI980" s="73"/>
      <c r="BJ980" s="95"/>
      <c r="BK980" s="95"/>
      <c r="BL980" s="73"/>
      <c r="BM980" s="73"/>
      <c r="BN980" s="95"/>
      <c r="BO980" s="95"/>
      <c r="BP980" s="73"/>
      <c r="BQ980" s="73"/>
      <c r="BR980" s="95"/>
      <c r="BS980" s="95"/>
      <c r="BT980" s="73"/>
      <c r="BU980" s="73"/>
      <c r="BV980" s="95"/>
      <c r="BW980" s="95"/>
      <c r="BX980" s="73"/>
      <c r="BY980" s="73"/>
      <c r="BZ980" s="95"/>
      <c r="CA980" s="95"/>
      <c r="CB980" s="73"/>
      <c r="CC980" s="73"/>
      <c r="CD980" s="95"/>
      <c r="CE980" s="9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9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2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73"/>
      <c r="AF981" s="73"/>
      <c r="AG981" s="73"/>
      <c r="AH981" s="95"/>
      <c r="AI981" s="95"/>
      <c r="AJ981" s="73"/>
      <c r="AK981" s="73"/>
      <c r="AL981" s="95"/>
      <c r="AM981" s="95"/>
      <c r="AN981" s="73"/>
      <c r="AO981" s="73"/>
      <c r="AP981" s="95"/>
      <c r="AQ981" s="95"/>
      <c r="AR981" s="73"/>
      <c r="AS981" s="73"/>
      <c r="AT981" s="95"/>
      <c r="AU981" s="95"/>
      <c r="AV981" s="73"/>
      <c r="AW981" s="73"/>
      <c r="AX981" s="95"/>
      <c r="AY981" s="95"/>
      <c r="AZ981" s="73"/>
      <c r="BA981" s="73"/>
      <c r="BB981" s="95"/>
      <c r="BC981" s="95"/>
      <c r="BD981" s="73"/>
      <c r="BE981" s="73"/>
      <c r="BF981" s="95"/>
      <c r="BG981" s="95"/>
      <c r="BH981" s="73"/>
      <c r="BI981" s="73"/>
      <c r="BJ981" s="95"/>
      <c r="BK981" s="95"/>
      <c r="BL981" s="73"/>
      <c r="BM981" s="73"/>
      <c r="BN981" s="95"/>
      <c r="BO981" s="95"/>
      <c r="BP981" s="73"/>
      <c r="BQ981" s="73"/>
      <c r="BR981" s="95"/>
      <c r="BS981" s="95"/>
      <c r="BT981" s="73"/>
      <c r="BU981" s="73"/>
      <c r="BV981" s="95"/>
      <c r="BW981" s="95"/>
      <c r="BX981" s="73"/>
      <c r="BY981" s="73"/>
      <c r="BZ981" s="95"/>
      <c r="CA981" s="95"/>
      <c r="CB981" s="73"/>
      <c r="CC981" s="73"/>
      <c r="CD981" s="95"/>
      <c r="CE981" s="9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9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2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73"/>
      <c r="AF982" s="73"/>
      <c r="AG982" s="73"/>
      <c r="AH982" s="95"/>
      <c r="AI982" s="95"/>
      <c r="AJ982" s="73"/>
      <c r="AK982" s="73"/>
      <c r="AL982" s="95"/>
      <c r="AM982" s="95"/>
      <c r="AN982" s="73"/>
      <c r="AO982" s="73"/>
      <c r="AP982" s="95"/>
      <c r="AQ982" s="95"/>
      <c r="AR982" s="73"/>
      <c r="AS982" s="73"/>
      <c r="AT982" s="95"/>
      <c r="AU982" s="95"/>
      <c r="AV982" s="73"/>
      <c r="AW982" s="73"/>
      <c r="AX982" s="95"/>
      <c r="AY982" s="95"/>
      <c r="AZ982" s="73"/>
      <c r="BA982" s="73"/>
      <c r="BB982" s="95"/>
      <c r="BC982" s="95"/>
      <c r="BD982" s="73"/>
      <c r="BE982" s="73"/>
      <c r="BF982" s="95"/>
      <c r="BG982" s="95"/>
      <c r="BH982" s="73"/>
      <c r="BI982" s="73"/>
      <c r="BJ982" s="95"/>
      <c r="BK982" s="95"/>
      <c r="BL982" s="73"/>
      <c r="BM982" s="73"/>
      <c r="BN982" s="95"/>
      <c r="BO982" s="95"/>
      <c r="BP982" s="73"/>
      <c r="BQ982" s="73"/>
      <c r="BR982" s="95"/>
      <c r="BS982" s="95"/>
      <c r="BT982" s="73"/>
      <c r="BU982" s="73"/>
      <c r="BV982" s="95"/>
      <c r="BW982" s="95"/>
      <c r="BX982" s="73"/>
      <c r="BY982" s="73"/>
      <c r="BZ982" s="95"/>
      <c r="CA982" s="95"/>
      <c r="CB982" s="73"/>
      <c r="CC982" s="73"/>
      <c r="CD982" s="95"/>
      <c r="CE982" s="9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9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2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73"/>
      <c r="AF983" s="73"/>
      <c r="AG983" s="73"/>
      <c r="AH983" s="95"/>
      <c r="AI983" s="95"/>
      <c r="AJ983" s="73"/>
      <c r="AK983" s="73"/>
      <c r="AL983" s="95"/>
      <c r="AM983" s="95"/>
      <c r="AN983" s="73"/>
      <c r="AO983" s="73"/>
      <c r="AP983" s="95"/>
      <c r="AQ983" s="95"/>
      <c r="AR983" s="73"/>
      <c r="AS983" s="73"/>
      <c r="AT983" s="95"/>
      <c r="AU983" s="95"/>
      <c r="AV983" s="73"/>
      <c r="AW983" s="73"/>
      <c r="AX983" s="95"/>
      <c r="AY983" s="95"/>
      <c r="AZ983" s="73"/>
      <c r="BA983" s="73"/>
      <c r="BB983" s="95"/>
      <c r="BC983" s="95"/>
      <c r="BD983" s="73"/>
      <c r="BE983" s="73"/>
      <c r="BF983" s="95"/>
      <c r="BG983" s="95"/>
      <c r="BH983" s="73"/>
      <c r="BI983" s="73"/>
      <c r="BJ983" s="95"/>
      <c r="BK983" s="95"/>
      <c r="BL983" s="73"/>
      <c r="BM983" s="73"/>
      <c r="BN983" s="95"/>
      <c r="BO983" s="95"/>
      <c r="BP983" s="73"/>
      <c r="BQ983" s="73"/>
      <c r="BR983" s="95"/>
      <c r="BS983" s="95"/>
      <c r="BT983" s="73"/>
      <c r="BU983" s="73"/>
      <c r="BV983" s="95"/>
      <c r="BW983" s="95"/>
      <c r="BX983" s="73"/>
      <c r="BY983" s="73"/>
      <c r="BZ983" s="95"/>
      <c r="CA983" s="95"/>
      <c r="CB983" s="73"/>
      <c r="CC983" s="73"/>
      <c r="CD983" s="95"/>
      <c r="CE983" s="9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9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2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73"/>
      <c r="AF984" s="73"/>
      <c r="AG984" s="73"/>
      <c r="AH984" s="95"/>
      <c r="AI984" s="95"/>
      <c r="AJ984" s="73"/>
      <c r="AK984" s="73"/>
      <c r="AL984" s="95"/>
      <c r="AM984" s="95"/>
      <c r="AN984" s="73"/>
      <c r="AO984" s="73"/>
      <c r="AP984" s="95"/>
      <c r="AQ984" s="95"/>
      <c r="AR984" s="73"/>
      <c r="AS984" s="73"/>
      <c r="AT984" s="95"/>
      <c r="AU984" s="95"/>
      <c r="AV984" s="73"/>
      <c r="AW984" s="73"/>
      <c r="AX984" s="95"/>
      <c r="AY984" s="95"/>
      <c r="AZ984" s="73"/>
      <c r="BA984" s="73"/>
      <c r="BB984" s="95"/>
      <c r="BC984" s="95"/>
      <c r="BD984" s="73"/>
      <c r="BE984" s="73"/>
      <c r="BF984" s="95"/>
      <c r="BG984" s="95"/>
      <c r="BH984" s="73"/>
      <c r="BI984" s="73"/>
      <c r="BJ984" s="95"/>
      <c r="BK984" s="95"/>
      <c r="BL984" s="73"/>
      <c r="BM984" s="73"/>
      <c r="BN984" s="95"/>
      <c r="BO984" s="95"/>
      <c r="BP984" s="73"/>
      <c r="BQ984" s="73"/>
      <c r="BR984" s="95"/>
      <c r="BS984" s="95"/>
      <c r="BT984" s="73"/>
      <c r="BU984" s="73"/>
      <c r="BV984" s="95"/>
      <c r="BW984" s="95"/>
      <c r="BX984" s="73"/>
      <c r="BY984" s="73"/>
      <c r="BZ984" s="95"/>
      <c r="CA984" s="95"/>
      <c r="CB984" s="73"/>
      <c r="CC984" s="73"/>
      <c r="CD984" s="95"/>
      <c r="CE984" s="9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9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2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73"/>
      <c r="AF985" s="73"/>
      <c r="AG985" s="73"/>
      <c r="AH985" s="95"/>
      <c r="AI985" s="95"/>
      <c r="AJ985" s="73"/>
      <c r="AK985" s="73"/>
      <c r="AL985" s="95"/>
      <c r="AM985" s="95"/>
      <c r="AN985" s="73"/>
      <c r="AO985" s="73"/>
      <c r="AP985" s="95"/>
      <c r="AQ985" s="95"/>
      <c r="AR985" s="73"/>
      <c r="AS985" s="73"/>
      <c r="AT985" s="95"/>
      <c r="AU985" s="95"/>
      <c r="AV985" s="73"/>
      <c r="AW985" s="73"/>
      <c r="AX985" s="95"/>
      <c r="AY985" s="95"/>
      <c r="AZ985" s="73"/>
      <c r="BA985" s="73"/>
      <c r="BB985" s="95"/>
      <c r="BC985" s="95"/>
      <c r="BD985" s="73"/>
      <c r="BE985" s="73"/>
      <c r="BF985" s="95"/>
      <c r="BG985" s="95"/>
      <c r="BH985" s="73"/>
      <c r="BI985" s="73"/>
      <c r="BJ985" s="95"/>
      <c r="BK985" s="95"/>
      <c r="BL985" s="73"/>
      <c r="BM985" s="73"/>
      <c r="BN985" s="95"/>
      <c r="BO985" s="95"/>
      <c r="BP985" s="73"/>
      <c r="BQ985" s="73"/>
      <c r="BR985" s="95"/>
      <c r="BS985" s="95"/>
      <c r="BT985" s="73"/>
      <c r="BU985" s="73"/>
      <c r="BV985" s="95"/>
      <c r="BW985" s="95"/>
      <c r="BX985" s="73"/>
      <c r="BY985" s="73"/>
      <c r="BZ985" s="95"/>
      <c r="CA985" s="95"/>
      <c r="CB985" s="73"/>
      <c r="CC985" s="73"/>
      <c r="CD985" s="95"/>
      <c r="CE985" s="9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9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2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73"/>
      <c r="AF986" s="73"/>
      <c r="AG986" s="73"/>
      <c r="AH986" s="95"/>
      <c r="AI986" s="95"/>
      <c r="AJ986" s="73"/>
      <c r="AK986" s="73"/>
      <c r="AL986" s="95"/>
      <c r="AM986" s="95"/>
      <c r="AN986" s="73"/>
      <c r="AO986" s="73"/>
      <c r="AP986" s="95"/>
      <c r="AQ986" s="95"/>
      <c r="AR986" s="73"/>
      <c r="AS986" s="73"/>
      <c r="AT986" s="95"/>
      <c r="AU986" s="95"/>
      <c r="AV986" s="73"/>
      <c r="AW986" s="73"/>
      <c r="AX986" s="95"/>
      <c r="AY986" s="95"/>
      <c r="AZ986" s="73"/>
      <c r="BA986" s="73"/>
      <c r="BB986" s="95"/>
      <c r="BC986" s="95"/>
      <c r="BD986" s="73"/>
      <c r="BE986" s="73"/>
      <c r="BF986" s="95"/>
      <c r="BG986" s="95"/>
      <c r="BH986" s="73"/>
      <c r="BI986" s="73"/>
      <c r="BJ986" s="95"/>
      <c r="BK986" s="95"/>
      <c r="BL986" s="73"/>
      <c r="BM986" s="73"/>
      <c r="BN986" s="95"/>
      <c r="BO986" s="95"/>
      <c r="BP986" s="73"/>
      <c r="BQ986" s="73"/>
      <c r="BR986" s="95"/>
      <c r="BS986" s="95"/>
      <c r="BT986" s="73"/>
      <c r="BU986" s="73"/>
      <c r="BV986" s="95"/>
      <c r="BW986" s="95"/>
      <c r="BX986" s="73"/>
      <c r="BY986" s="73"/>
      <c r="BZ986" s="95"/>
      <c r="CA986" s="95"/>
      <c r="CB986" s="73"/>
      <c r="CC986" s="73"/>
      <c r="CD986" s="95"/>
      <c r="CE986" s="9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9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2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73"/>
      <c r="AF987" s="73"/>
      <c r="AG987" s="73"/>
      <c r="AH987" s="95"/>
      <c r="AI987" s="95"/>
      <c r="AJ987" s="73"/>
      <c r="AK987" s="73"/>
      <c r="AL987" s="95"/>
      <c r="AM987" s="95"/>
      <c r="AN987" s="73"/>
      <c r="AO987" s="73"/>
      <c r="AP987" s="95"/>
      <c r="AQ987" s="95"/>
      <c r="AR987" s="73"/>
      <c r="AS987" s="73"/>
      <c r="AT987" s="95"/>
      <c r="AU987" s="95"/>
      <c r="AV987" s="73"/>
      <c r="AW987" s="73"/>
      <c r="AX987" s="95"/>
      <c r="AY987" s="95"/>
      <c r="AZ987" s="73"/>
      <c r="BA987" s="73"/>
      <c r="BB987" s="95"/>
      <c r="BC987" s="95"/>
      <c r="BD987" s="73"/>
      <c r="BE987" s="73"/>
      <c r="BF987" s="95"/>
      <c r="BG987" s="95"/>
      <c r="BH987" s="73"/>
      <c r="BI987" s="73"/>
      <c r="BJ987" s="95"/>
      <c r="BK987" s="95"/>
      <c r="BL987" s="73"/>
      <c r="BM987" s="73"/>
      <c r="BN987" s="95"/>
      <c r="BO987" s="95"/>
      <c r="BP987" s="73"/>
      <c r="BQ987" s="73"/>
      <c r="BR987" s="95"/>
      <c r="BS987" s="95"/>
      <c r="BT987" s="73"/>
      <c r="BU987" s="73"/>
      <c r="BV987" s="95"/>
      <c r="BW987" s="95"/>
      <c r="BX987" s="73"/>
      <c r="BY987" s="73"/>
      <c r="BZ987" s="95"/>
      <c r="CA987" s="95"/>
      <c r="CB987" s="73"/>
      <c r="CC987" s="73"/>
      <c r="CD987" s="95"/>
      <c r="CE987" s="9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9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2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73"/>
      <c r="AF988" s="73"/>
      <c r="AG988" s="73"/>
      <c r="AH988" s="95"/>
      <c r="AI988" s="95"/>
      <c r="AJ988" s="73"/>
      <c r="AK988" s="73"/>
      <c r="AL988" s="95"/>
      <c r="AM988" s="95"/>
      <c r="AN988" s="73"/>
      <c r="AO988" s="73"/>
      <c r="AP988" s="95"/>
      <c r="AQ988" s="95"/>
      <c r="AR988" s="73"/>
      <c r="AS988" s="73"/>
      <c r="AT988" s="95"/>
      <c r="AU988" s="95"/>
      <c r="AV988" s="73"/>
      <c r="AW988" s="73"/>
      <c r="AX988" s="95"/>
      <c r="AY988" s="95"/>
      <c r="AZ988" s="73"/>
      <c r="BA988" s="73"/>
      <c r="BB988" s="95"/>
      <c r="BC988" s="95"/>
      <c r="BD988" s="73"/>
      <c r="BE988" s="73"/>
      <c r="BF988" s="95"/>
      <c r="BG988" s="95"/>
      <c r="BH988" s="73"/>
      <c r="BI988" s="73"/>
      <c r="BJ988" s="95"/>
      <c r="BK988" s="95"/>
      <c r="BL988" s="73"/>
      <c r="BM988" s="73"/>
      <c r="BN988" s="95"/>
      <c r="BO988" s="95"/>
      <c r="BP988" s="73"/>
      <c r="BQ988" s="73"/>
      <c r="BR988" s="95"/>
      <c r="BS988" s="95"/>
      <c r="BT988" s="73"/>
      <c r="BU988" s="73"/>
      <c r="BV988" s="95"/>
      <c r="BW988" s="95"/>
      <c r="BX988" s="73"/>
      <c r="BY988" s="73"/>
      <c r="BZ988" s="95"/>
      <c r="CA988" s="95"/>
      <c r="CB988" s="73"/>
      <c r="CC988" s="73"/>
      <c r="CD988" s="95"/>
      <c r="CE988" s="9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9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2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73"/>
      <c r="AF989" s="73"/>
      <c r="AG989" s="73"/>
      <c r="AH989" s="95"/>
      <c r="AI989" s="95"/>
      <c r="AJ989" s="73"/>
      <c r="AK989" s="73"/>
      <c r="AL989" s="95"/>
      <c r="AM989" s="95"/>
      <c r="AN989" s="73"/>
      <c r="AO989" s="73"/>
      <c r="AP989" s="95"/>
      <c r="AQ989" s="95"/>
      <c r="AR989" s="73"/>
      <c r="AS989" s="73"/>
      <c r="AT989" s="95"/>
      <c r="AU989" s="95"/>
      <c r="AV989" s="73"/>
      <c r="AW989" s="73"/>
      <c r="AX989" s="95"/>
      <c r="AY989" s="95"/>
      <c r="AZ989" s="73"/>
      <c r="BA989" s="73"/>
      <c r="BB989" s="95"/>
      <c r="BC989" s="95"/>
      <c r="BD989" s="73"/>
      <c r="BE989" s="73"/>
      <c r="BF989" s="95"/>
      <c r="BG989" s="95"/>
      <c r="BH989" s="73"/>
      <c r="BI989" s="73"/>
      <c r="BJ989" s="95"/>
      <c r="BK989" s="95"/>
      <c r="BL989" s="73"/>
      <c r="BM989" s="73"/>
      <c r="BN989" s="95"/>
      <c r="BO989" s="95"/>
      <c r="BP989" s="73"/>
      <c r="BQ989" s="73"/>
      <c r="BR989" s="95"/>
      <c r="BS989" s="95"/>
      <c r="BT989" s="73"/>
      <c r="BU989" s="73"/>
      <c r="BV989" s="95"/>
      <c r="BW989" s="95"/>
      <c r="BX989" s="73"/>
      <c r="BY989" s="73"/>
      <c r="BZ989" s="95"/>
      <c r="CA989" s="95"/>
      <c r="CB989" s="73"/>
      <c r="CC989" s="73"/>
      <c r="CD989" s="95"/>
      <c r="CE989" s="9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9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2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73"/>
      <c r="AF990" s="73"/>
      <c r="AG990" s="73"/>
      <c r="AH990" s="95"/>
      <c r="AI990" s="95"/>
      <c r="AJ990" s="73"/>
      <c r="AK990" s="73"/>
      <c r="AL990" s="95"/>
      <c r="AM990" s="95"/>
      <c r="AN990" s="73"/>
      <c r="AO990" s="73"/>
      <c r="AP990" s="95"/>
      <c r="AQ990" s="95"/>
      <c r="AR990" s="73"/>
      <c r="AS990" s="73"/>
      <c r="AT990" s="95"/>
      <c r="AU990" s="95"/>
      <c r="AV990" s="73"/>
      <c r="AW990" s="73"/>
      <c r="AX990" s="95"/>
      <c r="AY990" s="95"/>
      <c r="AZ990" s="73"/>
      <c r="BA990" s="73"/>
      <c r="BB990" s="95"/>
      <c r="BC990" s="95"/>
      <c r="BD990" s="73"/>
      <c r="BE990" s="73"/>
      <c r="BF990" s="95"/>
      <c r="BG990" s="95"/>
      <c r="BH990" s="73"/>
      <c r="BI990" s="73"/>
      <c r="BJ990" s="95"/>
      <c r="BK990" s="95"/>
      <c r="BL990" s="73"/>
      <c r="BM990" s="73"/>
      <c r="BN990" s="95"/>
      <c r="BO990" s="95"/>
      <c r="BP990" s="73"/>
      <c r="BQ990" s="73"/>
      <c r="BR990" s="95"/>
      <c r="BS990" s="95"/>
      <c r="BT990" s="73"/>
      <c r="BU990" s="73"/>
      <c r="BV990" s="95"/>
      <c r="BW990" s="95"/>
      <c r="BX990" s="73"/>
      <c r="BY990" s="73"/>
      <c r="BZ990" s="95"/>
      <c r="CA990" s="95"/>
      <c r="CB990" s="73"/>
      <c r="CC990" s="73"/>
      <c r="CD990" s="95"/>
      <c r="CE990" s="9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9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2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73"/>
      <c r="AF991" s="73"/>
      <c r="AG991" s="73"/>
      <c r="AH991" s="95"/>
      <c r="AI991" s="95"/>
      <c r="AJ991" s="73"/>
      <c r="AK991" s="73"/>
      <c r="AL991" s="95"/>
      <c r="AM991" s="95"/>
      <c r="AN991" s="73"/>
      <c r="AO991" s="73"/>
      <c r="AP991" s="95"/>
      <c r="AQ991" s="95"/>
      <c r="AR991" s="73"/>
      <c r="AS991" s="73"/>
      <c r="AT991" s="95"/>
      <c r="AU991" s="95"/>
      <c r="AV991" s="73"/>
      <c r="AW991" s="73"/>
      <c r="AX991" s="95"/>
      <c r="AY991" s="95"/>
      <c r="AZ991" s="73"/>
      <c r="BA991" s="73"/>
      <c r="BB991" s="95"/>
      <c r="BC991" s="95"/>
      <c r="BD991" s="73"/>
      <c r="BE991" s="73"/>
      <c r="BF991" s="95"/>
      <c r="BG991" s="95"/>
      <c r="BH991" s="73"/>
      <c r="BI991" s="73"/>
      <c r="BJ991" s="95"/>
      <c r="BK991" s="95"/>
      <c r="BL991" s="73"/>
      <c r="BM991" s="73"/>
      <c r="BN991" s="95"/>
      <c r="BO991" s="95"/>
      <c r="BP991" s="73"/>
      <c r="BQ991" s="73"/>
      <c r="BR991" s="95"/>
      <c r="BS991" s="95"/>
      <c r="BT991" s="73"/>
      <c r="BU991" s="73"/>
      <c r="BV991" s="95"/>
      <c r="BW991" s="95"/>
      <c r="BX991" s="73"/>
      <c r="BY991" s="73"/>
      <c r="BZ991" s="95"/>
      <c r="CA991" s="95"/>
      <c r="CB991" s="73"/>
      <c r="CC991" s="73"/>
      <c r="CD991" s="95"/>
      <c r="CE991" s="9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9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2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73"/>
      <c r="AF992" s="73"/>
      <c r="AG992" s="73"/>
      <c r="AH992" s="95"/>
      <c r="AI992" s="95"/>
      <c r="AJ992" s="73"/>
      <c r="AK992" s="73"/>
      <c r="AL992" s="95"/>
      <c r="AM992" s="95"/>
      <c r="AN992" s="73"/>
      <c r="AO992" s="73"/>
      <c r="AP992" s="95"/>
      <c r="AQ992" s="95"/>
      <c r="AR992" s="73"/>
      <c r="AS992" s="73"/>
      <c r="AT992" s="95"/>
      <c r="AU992" s="95"/>
      <c r="AV992" s="73"/>
      <c r="AW992" s="73"/>
      <c r="AX992" s="95"/>
      <c r="AY992" s="95"/>
      <c r="AZ992" s="73"/>
      <c r="BA992" s="73"/>
      <c r="BB992" s="95"/>
      <c r="BC992" s="95"/>
      <c r="BD992" s="73"/>
      <c r="BE992" s="73"/>
      <c r="BF992" s="95"/>
      <c r="BG992" s="95"/>
      <c r="BH992" s="73"/>
      <c r="BI992" s="73"/>
      <c r="BJ992" s="95"/>
      <c r="BK992" s="95"/>
      <c r="BL992" s="73"/>
      <c r="BM992" s="73"/>
      <c r="BN992" s="95"/>
      <c r="BO992" s="95"/>
      <c r="BP992" s="73"/>
      <c r="BQ992" s="73"/>
      <c r="BR992" s="95"/>
      <c r="BS992" s="95"/>
      <c r="BT992" s="73"/>
      <c r="BU992" s="73"/>
      <c r="BV992" s="95"/>
      <c r="BW992" s="95"/>
      <c r="BX992" s="73"/>
      <c r="BY992" s="73"/>
      <c r="BZ992" s="95"/>
      <c r="CA992" s="95"/>
      <c r="CB992" s="73"/>
      <c r="CC992" s="73"/>
      <c r="CD992" s="95"/>
      <c r="CE992" s="9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9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2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73"/>
      <c r="AF993" s="73"/>
      <c r="AG993" s="73"/>
      <c r="AH993" s="95"/>
      <c r="AI993" s="95"/>
      <c r="AJ993" s="73"/>
      <c r="AK993" s="73"/>
      <c r="AL993" s="95"/>
      <c r="AM993" s="95"/>
      <c r="AN993" s="73"/>
      <c r="AO993" s="73"/>
      <c r="AP993" s="95"/>
      <c r="AQ993" s="95"/>
      <c r="AR993" s="73"/>
      <c r="AS993" s="73"/>
      <c r="AT993" s="95"/>
      <c r="AU993" s="95"/>
      <c r="AV993" s="73"/>
      <c r="AW993" s="73"/>
      <c r="AX993" s="95"/>
      <c r="AY993" s="95"/>
      <c r="AZ993" s="73"/>
      <c r="BA993" s="73"/>
      <c r="BB993" s="95"/>
      <c r="BC993" s="95"/>
      <c r="BD993" s="73"/>
      <c r="BE993" s="73"/>
      <c r="BF993" s="95"/>
      <c r="BG993" s="95"/>
      <c r="BH993" s="73"/>
      <c r="BI993" s="73"/>
      <c r="BJ993" s="95"/>
      <c r="BK993" s="95"/>
      <c r="BL993" s="73"/>
      <c r="BM993" s="73"/>
      <c r="BN993" s="95"/>
      <c r="BO993" s="95"/>
      <c r="BP993" s="73"/>
      <c r="BQ993" s="73"/>
      <c r="BR993" s="95"/>
      <c r="BS993" s="95"/>
      <c r="BT993" s="73"/>
      <c r="BU993" s="73"/>
      <c r="BV993" s="95"/>
      <c r="BW993" s="95"/>
      <c r="BX993" s="73"/>
      <c r="BY993" s="73"/>
      <c r="BZ993" s="95"/>
      <c r="CA993" s="95"/>
      <c r="CB993" s="73"/>
      <c r="CC993" s="73"/>
      <c r="CD993" s="95"/>
      <c r="CE993" s="9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9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2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73"/>
      <c r="AF994" s="73"/>
      <c r="AG994" s="73"/>
      <c r="AH994" s="95"/>
      <c r="AI994" s="95"/>
      <c r="AJ994" s="73"/>
      <c r="AK994" s="73"/>
      <c r="AL994" s="95"/>
      <c r="AM994" s="95"/>
      <c r="AN994" s="73"/>
      <c r="AO994" s="73"/>
      <c r="AP994" s="95"/>
      <c r="AQ994" s="95"/>
      <c r="AR994" s="73"/>
      <c r="AS994" s="73"/>
      <c r="AT994" s="95"/>
      <c r="AU994" s="95"/>
      <c r="AV994" s="73"/>
      <c r="AW994" s="73"/>
      <c r="AX994" s="95"/>
      <c r="AY994" s="95"/>
      <c r="AZ994" s="73"/>
      <c r="BA994" s="73"/>
      <c r="BB994" s="95"/>
      <c r="BC994" s="95"/>
      <c r="BD994" s="73"/>
      <c r="BE994" s="73"/>
      <c r="BF994" s="95"/>
      <c r="BG994" s="95"/>
      <c r="BH994" s="73"/>
      <c r="BI994" s="73"/>
      <c r="BJ994" s="95"/>
      <c r="BK994" s="95"/>
      <c r="BL994" s="73"/>
      <c r="BM994" s="73"/>
      <c r="BN994" s="95"/>
      <c r="BO994" s="95"/>
      <c r="BP994" s="73"/>
      <c r="BQ994" s="73"/>
      <c r="BR994" s="95"/>
      <c r="BS994" s="95"/>
      <c r="BT994" s="73"/>
      <c r="BU994" s="73"/>
      <c r="BV994" s="95"/>
      <c r="BW994" s="95"/>
      <c r="BX994" s="73"/>
      <c r="BY994" s="73"/>
      <c r="BZ994" s="95"/>
      <c r="CA994" s="95"/>
      <c r="CB994" s="73"/>
      <c r="CC994" s="73"/>
      <c r="CD994" s="95"/>
      <c r="CE994" s="9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9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2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73"/>
      <c r="AF995" s="73"/>
      <c r="AG995" s="73"/>
      <c r="AH995" s="95"/>
      <c r="AI995" s="95"/>
      <c r="AJ995" s="73"/>
      <c r="AK995" s="73"/>
      <c r="AL995" s="95"/>
      <c r="AM995" s="95"/>
      <c r="AN995" s="73"/>
      <c r="AO995" s="73"/>
      <c r="AP995" s="95"/>
      <c r="AQ995" s="95"/>
      <c r="AR995" s="73"/>
      <c r="AS995" s="73"/>
      <c r="AT995" s="95"/>
      <c r="AU995" s="95"/>
      <c r="AV995" s="73"/>
      <c r="AW995" s="73"/>
      <c r="AX995" s="95"/>
      <c r="AY995" s="95"/>
      <c r="AZ995" s="73"/>
      <c r="BA995" s="73"/>
      <c r="BB995" s="95"/>
      <c r="BC995" s="95"/>
      <c r="BD995" s="73"/>
      <c r="BE995" s="73"/>
      <c r="BF995" s="95"/>
      <c r="BG995" s="95"/>
      <c r="BH995" s="73"/>
      <c r="BI995" s="73"/>
      <c r="BJ995" s="95"/>
      <c r="BK995" s="95"/>
      <c r="BL995" s="73"/>
      <c r="BM995" s="73"/>
      <c r="BN995" s="95"/>
      <c r="BO995" s="95"/>
      <c r="BP995" s="73"/>
      <c r="BQ995" s="73"/>
      <c r="BR995" s="95"/>
      <c r="BS995" s="95"/>
      <c r="BT995" s="73"/>
      <c r="BU995" s="73"/>
      <c r="BV995" s="95"/>
      <c r="BW995" s="95"/>
      <c r="BX995" s="73"/>
      <c r="BY995" s="73"/>
      <c r="BZ995" s="95"/>
      <c r="CA995" s="95"/>
      <c r="CB995" s="73"/>
      <c r="CC995" s="73"/>
      <c r="CD995" s="95"/>
      <c r="CE995" s="9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9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2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73"/>
      <c r="AF996" s="73"/>
      <c r="AG996" s="73"/>
      <c r="AH996" s="95"/>
      <c r="AI996" s="95"/>
      <c r="AJ996" s="73"/>
      <c r="AK996" s="73"/>
      <c r="AL996" s="95"/>
      <c r="AM996" s="95"/>
      <c r="AN996" s="73"/>
      <c r="AO996" s="73"/>
      <c r="AP996" s="95"/>
      <c r="AQ996" s="95"/>
      <c r="AR996" s="73"/>
      <c r="AS996" s="73"/>
      <c r="AT996" s="95"/>
      <c r="AU996" s="95"/>
      <c r="AV996" s="73"/>
      <c r="AW996" s="73"/>
      <c r="AX996" s="95"/>
      <c r="AY996" s="95"/>
      <c r="AZ996" s="73"/>
      <c r="BA996" s="73"/>
      <c r="BB996" s="95"/>
      <c r="BC996" s="95"/>
      <c r="BD996" s="73"/>
      <c r="BE996" s="73"/>
      <c r="BF996" s="95"/>
      <c r="BG996" s="95"/>
      <c r="BH996" s="73"/>
      <c r="BI996" s="73"/>
      <c r="BJ996" s="95"/>
      <c r="BK996" s="95"/>
      <c r="BL996" s="73"/>
      <c r="BM996" s="73"/>
      <c r="BN996" s="95"/>
      <c r="BO996" s="95"/>
      <c r="BP996" s="73"/>
      <c r="BQ996" s="73"/>
      <c r="BR996" s="95"/>
      <c r="BS996" s="95"/>
      <c r="BT996" s="73"/>
      <c r="BU996" s="73"/>
      <c r="BV996" s="95"/>
      <c r="BW996" s="95"/>
      <c r="BX996" s="73"/>
      <c r="BY996" s="73"/>
      <c r="BZ996" s="95"/>
      <c r="CA996" s="95"/>
      <c r="CB996" s="73"/>
      <c r="CC996" s="73"/>
      <c r="CD996" s="95"/>
      <c r="CE996" s="9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9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2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73"/>
      <c r="AF997" s="73"/>
      <c r="AG997" s="73"/>
      <c r="AH997" s="95"/>
      <c r="AI997" s="95"/>
      <c r="AJ997" s="73"/>
      <c r="AK997" s="73"/>
      <c r="AL997" s="95"/>
      <c r="AM997" s="95"/>
      <c r="AN997" s="73"/>
      <c r="AO997" s="73"/>
      <c r="AP997" s="95"/>
      <c r="AQ997" s="95"/>
      <c r="AR997" s="73"/>
      <c r="AS997" s="73"/>
      <c r="AT997" s="95"/>
      <c r="AU997" s="95"/>
      <c r="AV997" s="73"/>
      <c r="AW997" s="73"/>
      <c r="AX997" s="95"/>
      <c r="AY997" s="95"/>
      <c r="AZ997" s="73"/>
      <c r="BA997" s="73"/>
      <c r="BB997" s="95"/>
      <c r="BC997" s="95"/>
      <c r="BD997" s="73"/>
      <c r="BE997" s="73"/>
      <c r="BF997" s="95"/>
      <c r="BG997" s="95"/>
      <c r="BH997" s="73"/>
      <c r="BI997" s="73"/>
      <c r="BJ997" s="95"/>
      <c r="BK997" s="95"/>
      <c r="BL997" s="73"/>
      <c r="BM997" s="73"/>
      <c r="BN997" s="95"/>
      <c r="BO997" s="95"/>
      <c r="BP997" s="73"/>
      <c r="BQ997" s="73"/>
      <c r="BR997" s="95"/>
      <c r="BS997" s="95"/>
      <c r="BT997" s="73"/>
      <c r="BU997" s="73"/>
      <c r="BV997" s="95"/>
      <c r="BW997" s="95"/>
      <c r="BX997" s="73"/>
      <c r="BY997" s="73"/>
      <c r="BZ997" s="95"/>
      <c r="CA997" s="95"/>
      <c r="CB997" s="73"/>
      <c r="CC997" s="73"/>
      <c r="CD997" s="95"/>
      <c r="CE997" s="9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9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2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73"/>
      <c r="AF998" s="73"/>
      <c r="AG998" s="73"/>
      <c r="AH998" s="95"/>
      <c r="AI998" s="95"/>
      <c r="AJ998" s="73"/>
      <c r="AK998" s="73"/>
      <c r="AL998" s="95"/>
      <c r="AM998" s="95"/>
      <c r="AN998" s="73"/>
      <c r="AO998" s="73"/>
      <c r="AP998" s="95"/>
      <c r="AQ998" s="95"/>
      <c r="AR998" s="73"/>
      <c r="AS998" s="73"/>
      <c r="AT998" s="95"/>
      <c r="AU998" s="95"/>
      <c r="AV998" s="73"/>
      <c r="AW998" s="73"/>
      <c r="AX998" s="95"/>
      <c r="AY998" s="95"/>
      <c r="AZ998" s="73"/>
      <c r="BA998" s="73"/>
      <c r="BB998" s="95"/>
      <c r="BC998" s="95"/>
      <c r="BD998" s="73"/>
      <c r="BE998" s="73"/>
      <c r="BF998" s="95"/>
      <c r="BG998" s="95"/>
      <c r="BH998" s="73"/>
      <c r="BI998" s="73"/>
      <c r="BJ998" s="95"/>
      <c r="BK998" s="95"/>
      <c r="BL998" s="73"/>
      <c r="BM998" s="73"/>
      <c r="BN998" s="95"/>
      <c r="BO998" s="95"/>
      <c r="BP998" s="73"/>
      <c r="BQ998" s="73"/>
      <c r="BR998" s="95"/>
      <c r="BS998" s="95"/>
      <c r="BT998" s="73"/>
      <c r="BU998" s="73"/>
      <c r="BV998" s="95"/>
      <c r="BW998" s="95"/>
      <c r="BX998" s="73"/>
      <c r="BY998" s="73"/>
      <c r="BZ998" s="95"/>
      <c r="CA998" s="95"/>
      <c r="CB998" s="73"/>
      <c r="CC998" s="73"/>
      <c r="CD998" s="95"/>
      <c r="CE998" s="9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9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2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73"/>
      <c r="AF999" s="73"/>
      <c r="AG999" s="73"/>
      <c r="AH999" s="95"/>
      <c r="AI999" s="95"/>
      <c r="AJ999" s="73"/>
      <c r="AK999" s="73"/>
      <c r="AL999" s="95"/>
      <c r="AM999" s="95"/>
      <c r="AN999" s="73"/>
      <c r="AO999" s="73"/>
      <c r="AP999" s="95"/>
      <c r="AQ999" s="95"/>
      <c r="AR999" s="73"/>
      <c r="AS999" s="73"/>
      <c r="AT999" s="95"/>
      <c r="AU999" s="95"/>
      <c r="AV999" s="73"/>
      <c r="AW999" s="73"/>
      <c r="AX999" s="95"/>
      <c r="AY999" s="95"/>
      <c r="AZ999" s="73"/>
      <c r="BA999" s="73"/>
      <c r="BB999" s="95"/>
      <c r="BC999" s="95"/>
      <c r="BD999" s="73"/>
      <c r="BE999" s="73"/>
      <c r="BF999" s="95"/>
      <c r="BG999" s="95"/>
      <c r="BH999" s="73"/>
      <c r="BI999" s="73"/>
      <c r="BJ999" s="95"/>
      <c r="BK999" s="95"/>
      <c r="BL999" s="73"/>
      <c r="BM999" s="73"/>
      <c r="BN999" s="95"/>
      <c r="BO999" s="95"/>
      <c r="BP999" s="73"/>
      <c r="BQ999" s="73"/>
      <c r="BR999" s="95"/>
      <c r="BS999" s="95"/>
      <c r="BT999" s="73"/>
      <c r="BU999" s="73"/>
      <c r="BV999" s="95"/>
      <c r="BW999" s="95"/>
      <c r="BX999" s="73"/>
      <c r="BY999" s="73"/>
      <c r="BZ999" s="95"/>
      <c r="CA999" s="95"/>
      <c r="CB999" s="73"/>
      <c r="CC999" s="73"/>
      <c r="CD999" s="95"/>
      <c r="CE999" s="9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9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2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73"/>
      <c r="AF1000" s="73"/>
      <c r="AG1000" s="73"/>
      <c r="AH1000" s="95"/>
      <c r="AI1000" s="95"/>
      <c r="AJ1000" s="73"/>
      <c r="AK1000" s="73"/>
      <c r="AL1000" s="95"/>
      <c r="AM1000" s="95"/>
      <c r="AN1000" s="73"/>
      <c r="AO1000" s="73"/>
      <c r="AP1000" s="95"/>
      <c r="AQ1000" s="95"/>
      <c r="AR1000" s="73"/>
      <c r="AS1000" s="73"/>
      <c r="AT1000" s="95"/>
      <c r="AU1000" s="95"/>
      <c r="AV1000" s="73"/>
      <c r="AW1000" s="73"/>
      <c r="AX1000" s="95"/>
      <c r="AY1000" s="95"/>
      <c r="AZ1000" s="73"/>
      <c r="BA1000" s="73"/>
      <c r="BB1000" s="95"/>
      <c r="BC1000" s="95"/>
      <c r="BD1000" s="73"/>
      <c r="BE1000" s="73"/>
      <c r="BF1000" s="95"/>
      <c r="BG1000" s="95"/>
      <c r="BH1000" s="73"/>
      <c r="BI1000" s="73"/>
      <c r="BJ1000" s="95"/>
      <c r="BK1000" s="95"/>
      <c r="BL1000" s="73"/>
      <c r="BM1000" s="73"/>
      <c r="BN1000" s="95"/>
      <c r="BO1000" s="95"/>
      <c r="BP1000" s="73"/>
      <c r="BQ1000" s="73"/>
      <c r="BR1000" s="95"/>
      <c r="BS1000" s="95"/>
      <c r="BT1000" s="73"/>
      <c r="BU1000" s="73"/>
      <c r="BV1000" s="95"/>
      <c r="BW1000" s="95"/>
      <c r="BX1000" s="73"/>
      <c r="BY1000" s="73"/>
      <c r="BZ1000" s="95"/>
      <c r="CA1000" s="95"/>
      <c r="CB1000" s="73"/>
      <c r="CC1000" s="73"/>
      <c r="CD1000" s="95"/>
      <c r="CE1000" s="9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9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2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73"/>
      <c r="AF1001" s="73"/>
      <c r="AG1001" s="73"/>
      <c r="AH1001" s="95"/>
      <c r="AI1001" s="95"/>
      <c r="AJ1001" s="73"/>
      <c r="AK1001" s="73"/>
      <c r="AL1001" s="95"/>
      <c r="AM1001" s="95"/>
      <c r="AN1001" s="73"/>
      <c r="AO1001" s="73"/>
      <c r="AP1001" s="95"/>
      <c r="AQ1001" s="95"/>
      <c r="AR1001" s="73"/>
      <c r="AS1001" s="73"/>
      <c r="AT1001" s="95"/>
      <c r="AU1001" s="95"/>
      <c r="AV1001" s="73"/>
      <c r="AW1001" s="73"/>
      <c r="AX1001" s="95"/>
      <c r="AY1001" s="95"/>
      <c r="AZ1001" s="73"/>
      <c r="BA1001" s="73"/>
      <c r="BB1001" s="95"/>
      <c r="BC1001" s="95"/>
      <c r="BD1001" s="73"/>
      <c r="BE1001" s="73"/>
      <c r="BF1001" s="95"/>
      <c r="BG1001" s="95"/>
      <c r="BH1001" s="73"/>
      <c r="BI1001" s="73"/>
      <c r="BJ1001" s="95"/>
      <c r="BK1001" s="95"/>
      <c r="BL1001" s="73"/>
      <c r="BM1001" s="73"/>
      <c r="BN1001" s="95"/>
      <c r="BO1001" s="95"/>
      <c r="BP1001" s="73"/>
      <c r="BQ1001" s="73"/>
      <c r="BR1001" s="95"/>
      <c r="BS1001" s="95"/>
      <c r="BT1001" s="73"/>
      <c r="BU1001" s="73"/>
      <c r="BV1001" s="95"/>
      <c r="BW1001" s="95"/>
      <c r="BX1001" s="73"/>
      <c r="BY1001" s="73"/>
      <c r="BZ1001" s="95"/>
      <c r="CA1001" s="95"/>
      <c r="CB1001" s="73"/>
      <c r="CC1001" s="73"/>
      <c r="CD1001" s="95"/>
      <c r="CE1001" s="9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9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2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73"/>
      <c r="AF1002" s="73"/>
      <c r="AG1002" s="73"/>
      <c r="AH1002" s="95"/>
      <c r="AI1002" s="95"/>
      <c r="AJ1002" s="73"/>
      <c r="AK1002" s="73"/>
      <c r="AL1002" s="95"/>
      <c r="AM1002" s="95"/>
      <c r="AN1002" s="73"/>
      <c r="AO1002" s="73"/>
      <c r="AP1002" s="95"/>
      <c r="AQ1002" s="95"/>
      <c r="AR1002" s="73"/>
      <c r="AS1002" s="73"/>
      <c r="AT1002" s="95"/>
      <c r="AU1002" s="95"/>
      <c r="AV1002" s="73"/>
      <c r="AW1002" s="73"/>
      <c r="AX1002" s="95"/>
      <c r="AY1002" s="95"/>
      <c r="AZ1002" s="73"/>
      <c r="BA1002" s="73"/>
      <c r="BB1002" s="95"/>
      <c r="BC1002" s="95"/>
      <c r="BD1002" s="73"/>
      <c r="BE1002" s="73"/>
      <c r="BF1002" s="95"/>
      <c r="BG1002" s="95"/>
      <c r="BH1002" s="73"/>
      <c r="BI1002" s="73"/>
      <c r="BJ1002" s="95"/>
      <c r="BK1002" s="95"/>
      <c r="BL1002" s="73"/>
      <c r="BM1002" s="73"/>
      <c r="BN1002" s="95"/>
      <c r="BO1002" s="95"/>
      <c r="BP1002" s="73"/>
      <c r="BQ1002" s="73"/>
      <c r="BR1002" s="95"/>
      <c r="BS1002" s="95"/>
      <c r="BT1002" s="73"/>
      <c r="BU1002" s="73"/>
      <c r="BV1002" s="95"/>
      <c r="BW1002" s="95"/>
      <c r="BX1002" s="73"/>
      <c r="BY1002" s="73"/>
      <c r="BZ1002" s="95"/>
      <c r="CA1002" s="95"/>
      <c r="CB1002" s="73"/>
      <c r="CC1002" s="73"/>
      <c r="CD1002" s="95"/>
      <c r="CE1002" s="9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9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2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73"/>
      <c r="AF1003" s="73"/>
      <c r="AG1003" s="73"/>
      <c r="AH1003" s="95"/>
      <c r="AI1003" s="95"/>
      <c r="AJ1003" s="73"/>
      <c r="AK1003" s="73"/>
      <c r="AL1003" s="95"/>
      <c r="AM1003" s="95"/>
      <c r="AN1003" s="73"/>
      <c r="AO1003" s="73"/>
      <c r="AP1003" s="95"/>
      <c r="AQ1003" s="95"/>
      <c r="AR1003" s="73"/>
      <c r="AS1003" s="73"/>
      <c r="AT1003" s="95"/>
      <c r="AU1003" s="95"/>
      <c r="AV1003" s="73"/>
      <c r="AW1003" s="73"/>
      <c r="AX1003" s="95"/>
      <c r="AY1003" s="95"/>
      <c r="AZ1003" s="73"/>
      <c r="BA1003" s="73"/>
      <c r="BB1003" s="95"/>
      <c r="BC1003" s="95"/>
      <c r="BD1003" s="73"/>
      <c r="BE1003" s="73"/>
      <c r="BF1003" s="95"/>
      <c r="BG1003" s="95"/>
      <c r="BH1003" s="73"/>
      <c r="BI1003" s="73"/>
      <c r="BJ1003" s="95"/>
      <c r="BK1003" s="95"/>
      <c r="BL1003" s="73"/>
      <c r="BM1003" s="73"/>
      <c r="BN1003" s="95"/>
      <c r="BO1003" s="95"/>
      <c r="BP1003" s="73"/>
      <c r="BQ1003" s="73"/>
      <c r="BR1003" s="95"/>
      <c r="BS1003" s="95"/>
      <c r="BT1003" s="73"/>
      <c r="BU1003" s="73"/>
      <c r="BV1003" s="95"/>
      <c r="BW1003" s="95"/>
      <c r="BX1003" s="73"/>
      <c r="BY1003" s="73"/>
      <c r="BZ1003" s="95"/>
      <c r="CA1003" s="95"/>
      <c r="CB1003" s="73"/>
      <c r="CC1003" s="73"/>
      <c r="CD1003" s="95"/>
      <c r="CE1003" s="9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9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2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73"/>
      <c r="AF1004" s="73"/>
      <c r="AG1004" s="73"/>
      <c r="AH1004" s="95"/>
      <c r="AI1004" s="95"/>
      <c r="AJ1004" s="73"/>
      <c r="AK1004" s="73"/>
      <c r="AL1004" s="95"/>
      <c r="AM1004" s="95"/>
      <c r="AN1004" s="73"/>
      <c r="AO1004" s="73"/>
      <c r="AP1004" s="95"/>
      <c r="AQ1004" s="95"/>
      <c r="AR1004" s="73"/>
      <c r="AS1004" s="73"/>
      <c r="AT1004" s="95"/>
      <c r="AU1004" s="95"/>
      <c r="AV1004" s="73"/>
      <c r="AW1004" s="73"/>
      <c r="AX1004" s="95"/>
      <c r="AY1004" s="95"/>
      <c r="AZ1004" s="73"/>
      <c r="BA1004" s="73"/>
      <c r="BB1004" s="95"/>
      <c r="BC1004" s="95"/>
      <c r="BD1004" s="73"/>
      <c r="BE1004" s="73"/>
      <c r="BF1004" s="95"/>
      <c r="BG1004" s="95"/>
      <c r="BH1004" s="73"/>
      <c r="BI1004" s="73"/>
      <c r="BJ1004" s="95"/>
      <c r="BK1004" s="95"/>
      <c r="BL1004" s="73"/>
      <c r="BM1004" s="73"/>
      <c r="BN1004" s="95"/>
      <c r="BO1004" s="95"/>
      <c r="BP1004" s="73"/>
      <c r="BQ1004" s="73"/>
      <c r="BR1004" s="95"/>
      <c r="BS1004" s="95"/>
      <c r="BT1004" s="73"/>
      <c r="BU1004" s="73"/>
      <c r="BV1004" s="95"/>
      <c r="BW1004" s="95"/>
      <c r="BX1004" s="73"/>
      <c r="BY1004" s="73"/>
      <c r="BZ1004" s="95"/>
      <c r="CA1004" s="95"/>
      <c r="CB1004" s="73"/>
      <c r="CC1004" s="73"/>
      <c r="CD1004" s="95"/>
      <c r="CE1004" s="9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9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2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73"/>
      <c r="AF1005" s="73"/>
      <c r="AG1005" s="73"/>
      <c r="AH1005" s="95"/>
      <c r="AI1005" s="95"/>
      <c r="AJ1005" s="73"/>
      <c r="AK1005" s="73"/>
      <c r="AL1005" s="95"/>
      <c r="AM1005" s="95"/>
      <c r="AN1005" s="73"/>
      <c r="AO1005" s="73"/>
      <c r="AP1005" s="95"/>
      <c r="AQ1005" s="95"/>
      <c r="AR1005" s="73"/>
      <c r="AS1005" s="73"/>
      <c r="AT1005" s="95"/>
      <c r="AU1005" s="95"/>
      <c r="AV1005" s="73"/>
      <c r="AW1005" s="73"/>
      <c r="AX1005" s="95"/>
      <c r="AY1005" s="95"/>
      <c r="AZ1005" s="73"/>
      <c r="BA1005" s="73"/>
      <c r="BB1005" s="95"/>
      <c r="BC1005" s="95"/>
      <c r="BD1005" s="73"/>
      <c r="BE1005" s="73"/>
      <c r="BF1005" s="95"/>
      <c r="BG1005" s="95"/>
      <c r="BH1005" s="73"/>
      <c r="BI1005" s="73"/>
      <c r="BJ1005" s="95"/>
      <c r="BK1005" s="95"/>
      <c r="BL1005" s="73"/>
      <c r="BM1005" s="73"/>
      <c r="BN1005" s="95"/>
      <c r="BO1005" s="95"/>
      <c r="BP1005" s="73"/>
      <c r="BQ1005" s="73"/>
      <c r="BR1005" s="95"/>
      <c r="BS1005" s="95"/>
      <c r="BT1005" s="73"/>
      <c r="BU1005" s="73"/>
      <c r="BV1005" s="95"/>
      <c r="BW1005" s="95"/>
      <c r="BX1005" s="73"/>
      <c r="BY1005" s="73"/>
      <c r="BZ1005" s="95"/>
      <c r="CA1005" s="95"/>
      <c r="CB1005" s="73"/>
      <c r="CC1005" s="73"/>
      <c r="CD1005" s="95"/>
      <c r="CE1005" s="9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9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2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73"/>
      <c r="AF1006" s="73"/>
      <c r="AG1006" s="73"/>
      <c r="AH1006" s="95"/>
      <c r="AI1006" s="95"/>
      <c r="AJ1006" s="73"/>
      <c r="AK1006" s="73"/>
      <c r="AL1006" s="95"/>
      <c r="AM1006" s="95"/>
      <c r="AN1006" s="73"/>
      <c r="AO1006" s="73"/>
      <c r="AP1006" s="95"/>
      <c r="AQ1006" s="95"/>
      <c r="AR1006" s="73"/>
      <c r="AS1006" s="73"/>
      <c r="AT1006" s="95"/>
      <c r="AU1006" s="95"/>
      <c r="AV1006" s="73"/>
      <c r="AW1006" s="73"/>
      <c r="AX1006" s="95"/>
      <c r="AY1006" s="95"/>
      <c r="AZ1006" s="73"/>
      <c r="BA1006" s="73"/>
      <c r="BB1006" s="95"/>
      <c r="BC1006" s="95"/>
      <c r="BD1006" s="73"/>
      <c r="BE1006" s="73"/>
      <c r="BF1006" s="95"/>
      <c r="BG1006" s="95"/>
      <c r="BH1006" s="73"/>
      <c r="BI1006" s="73"/>
      <c r="BJ1006" s="95"/>
      <c r="BK1006" s="95"/>
      <c r="BL1006" s="73"/>
      <c r="BM1006" s="73"/>
      <c r="BN1006" s="95"/>
      <c r="BO1006" s="95"/>
      <c r="BP1006" s="73"/>
      <c r="BQ1006" s="73"/>
      <c r="BR1006" s="95"/>
      <c r="BS1006" s="95"/>
      <c r="BT1006" s="73"/>
      <c r="BU1006" s="73"/>
      <c r="BV1006" s="95"/>
      <c r="BW1006" s="95"/>
      <c r="BX1006" s="73"/>
      <c r="BY1006" s="73"/>
      <c r="BZ1006" s="95"/>
      <c r="CA1006" s="95"/>
      <c r="CB1006" s="73"/>
      <c r="CC1006" s="73"/>
      <c r="CD1006" s="95"/>
      <c r="CE1006" s="9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9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2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73"/>
      <c r="AF1007" s="73"/>
      <c r="AG1007" s="73"/>
      <c r="AH1007" s="95"/>
      <c r="AI1007" s="95"/>
      <c r="AJ1007" s="73"/>
      <c r="AK1007" s="73"/>
      <c r="AL1007" s="95"/>
      <c r="AM1007" s="95"/>
      <c r="AN1007" s="73"/>
      <c r="AO1007" s="73"/>
      <c r="AP1007" s="95"/>
      <c r="AQ1007" s="95"/>
      <c r="AR1007" s="73"/>
      <c r="AS1007" s="73"/>
      <c r="AT1007" s="95"/>
      <c r="AU1007" s="95"/>
      <c r="AV1007" s="73"/>
      <c r="AW1007" s="73"/>
      <c r="AX1007" s="95"/>
      <c r="AY1007" s="95"/>
      <c r="AZ1007" s="73"/>
      <c r="BA1007" s="73"/>
      <c r="BB1007" s="95"/>
      <c r="BC1007" s="95"/>
      <c r="BD1007" s="73"/>
      <c r="BE1007" s="73"/>
      <c r="BF1007" s="95"/>
      <c r="BG1007" s="95"/>
      <c r="BH1007" s="73"/>
      <c r="BI1007" s="73"/>
      <c r="BJ1007" s="95"/>
      <c r="BK1007" s="95"/>
      <c r="BL1007" s="73"/>
      <c r="BM1007" s="73"/>
      <c r="BN1007" s="95"/>
      <c r="BO1007" s="95"/>
      <c r="BP1007" s="73"/>
      <c r="BQ1007" s="73"/>
      <c r="BR1007" s="95"/>
      <c r="BS1007" s="95"/>
      <c r="BT1007" s="73"/>
      <c r="BU1007" s="73"/>
      <c r="BV1007" s="95"/>
      <c r="BW1007" s="95"/>
      <c r="BX1007" s="73"/>
      <c r="BY1007" s="73"/>
      <c r="BZ1007" s="95"/>
      <c r="CA1007" s="95"/>
      <c r="CB1007" s="73"/>
      <c r="CC1007" s="73"/>
      <c r="CD1007" s="95"/>
      <c r="CE1007" s="9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9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2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73"/>
      <c r="AF1008" s="73"/>
      <c r="AG1008" s="73"/>
      <c r="AH1008" s="95"/>
      <c r="AI1008" s="95"/>
      <c r="AJ1008" s="73"/>
      <c r="AK1008" s="73"/>
      <c r="AL1008" s="95"/>
      <c r="AM1008" s="95"/>
      <c r="AN1008" s="73"/>
      <c r="AO1008" s="73"/>
      <c r="AP1008" s="95"/>
      <c r="AQ1008" s="95"/>
      <c r="AR1008" s="73"/>
      <c r="AS1008" s="73"/>
      <c r="AT1008" s="95"/>
      <c r="AU1008" s="95"/>
      <c r="AV1008" s="73"/>
      <c r="AW1008" s="73"/>
      <c r="AX1008" s="95"/>
      <c r="AY1008" s="95"/>
      <c r="AZ1008" s="73"/>
      <c r="BA1008" s="73"/>
      <c r="BB1008" s="95"/>
      <c r="BC1008" s="95"/>
      <c r="BD1008" s="73"/>
      <c r="BE1008" s="73"/>
      <c r="BF1008" s="95"/>
      <c r="BG1008" s="95"/>
      <c r="BH1008" s="73"/>
      <c r="BI1008" s="73"/>
      <c r="BJ1008" s="95"/>
      <c r="BK1008" s="95"/>
      <c r="BL1008" s="73"/>
      <c r="BM1008" s="73"/>
      <c r="BN1008" s="95"/>
      <c r="BO1008" s="95"/>
      <c r="BP1008" s="73"/>
      <c r="BQ1008" s="73"/>
      <c r="BR1008" s="95"/>
      <c r="BS1008" s="95"/>
      <c r="BT1008" s="73"/>
      <c r="BU1008" s="73"/>
      <c r="BV1008" s="95"/>
      <c r="BW1008" s="95"/>
      <c r="BX1008" s="73"/>
      <c r="BY1008" s="73"/>
      <c r="BZ1008" s="95"/>
      <c r="CA1008" s="95"/>
      <c r="CB1008" s="73"/>
      <c r="CC1008" s="73"/>
      <c r="CD1008" s="95"/>
      <c r="CE1008" s="9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9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2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73"/>
      <c r="AF1009" s="73"/>
      <c r="AG1009" s="73"/>
      <c r="AH1009" s="95"/>
      <c r="AI1009" s="95"/>
      <c r="AJ1009" s="73"/>
      <c r="AK1009" s="73"/>
      <c r="AL1009" s="95"/>
      <c r="AM1009" s="95"/>
      <c r="AN1009" s="73"/>
      <c r="AO1009" s="73"/>
      <c r="AP1009" s="95"/>
      <c r="AQ1009" s="95"/>
      <c r="AR1009" s="73"/>
      <c r="AS1009" s="73"/>
      <c r="AT1009" s="95"/>
      <c r="AU1009" s="95"/>
      <c r="AV1009" s="73"/>
      <c r="AW1009" s="73"/>
      <c r="AX1009" s="95"/>
      <c r="AY1009" s="95"/>
      <c r="AZ1009" s="73"/>
      <c r="BA1009" s="73"/>
      <c r="BB1009" s="95"/>
      <c r="BC1009" s="95"/>
      <c r="BD1009" s="73"/>
      <c r="BE1009" s="73"/>
      <c r="BF1009" s="95"/>
      <c r="BG1009" s="95"/>
      <c r="BH1009" s="73"/>
      <c r="BI1009" s="73"/>
      <c r="BJ1009" s="95"/>
      <c r="BK1009" s="95"/>
      <c r="BL1009" s="73"/>
      <c r="BM1009" s="73"/>
      <c r="BN1009" s="95"/>
      <c r="BO1009" s="95"/>
      <c r="BP1009" s="73"/>
      <c r="BQ1009" s="73"/>
      <c r="BR1009" s="95"/>
      <c r="BS1009" s="95"/>
      <c r="BT1009" s="73"/>
      <c r="BU1009" s="73"/>
      <c r="BV1009" s="95"/>
      <c r="BW1009" s="95"/>
      <c r="BX1009" s="73"/>
      <c r="BY1009" s="73"/>
      <c r="BZ1009" s="95"/>
      <c r="CA1009" s="95"/>
      <c r="CB1009" s="73"/>
      <c r="CC1009" s="73"/>
      <c r="CD1009" s="95"/>
      <c r="CE1009" s="9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9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2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73"/>
      <c r="AF1010" s="73"/>
      <c r="AG1010" s="73"/>
      <c r="AH1010" s="95"/>
      <c r="AI1010" s="95"/>
      <c r="AJ1010" s="73"/>
      <c r="AK1010" s="73"/>
      <c r="AL1010" s="95"/>
      <c r="AM1010" s="95"/>
      <c r="AN1010" s="73"/>
      <c r="AO1010" s="73"/>
      <c r="AP1010" s="95"/>
      <c r="AQ1010" s="95"/>
      <c r="AR1010" s="73"/>
      <c r="AS1010" s="73"/>
      <c r="AT1010" s="95"/>
      <c r="AU1010" s="95"/>
      <c r="AV1010" s="73"/>
      <c r="AW1010" s="73"/>
      <c r="AX1010" s="95"/>
      <c r="AY1010" s="95"/>
      <c r="AZ1010" s="73"/>
      <c r="BA1010" s="73"/>
      <c r="BB1010" s="95"/>
      <c r="BC1010" s="95"/>
      <c r="BD1010" s="73"/>
      <c r="BE1010" s="73"/>
      <c r="BF1010" s="95"/>
      <c r="BG1010" s="95"/>
      <c r="BH1010" s="73"/>
      <c r="BI1010" s="73"/>
      <c r="BJ1010" s="95"/>
      <c r="BK1010" s="95"/>
      <c r="BL1010" s="73"/>
      <c r="BM1010" s="73"/>
      <c r="BN1010" s="95"/>
      <c r="BO1010" s="95"/>
      <c r="BP1010" s="73"/>
      <c r="BQ1010" s="73"/>
      <c r="BR1010" s="95"/>
      <c r="BS1010" s="95"/>
      <c r="BT1010" s="73"/>
      <c r="BU1010" s="73"/>
      <c r="BV1010" s="95"/>
      <c r="BW1010" s="95"/>
      <c r="BX1010" s="73"/>
      <c r="BY1010" s="73"/>
      <c r="BZ1010" s="95"/>
      <c r="CA1010" s="95"/>
      <c r="CB1010" s="73"/>
      <c r="CC1010" s="73"/>
      <c r="CD1010" s="95"/>
      <c r="CE1010" s="9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9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2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73"/>
      <c r="AF1011" s="73"/>
      <c r="AG1011" s="73"/>
      <c r="AH1011" s="95"/>
      <c r="AI1011" s="95"/>
      <c r="AJ1011" s="73"/>
      <c r="AK1011" s="73"/>
      <c r="AL1011" s="95"/>
      <c r="AM1011" s="95"/>
      <c r="AN1011" s="73"/>
      <c r="AO1011" s="73"/>
      <c r="AP1011" s="95"/>
      <c r="AQ1011" s="95"/>
      <c r="AR1011" s="73"/>
      <c r="AS1011" s="73"/>
      <c r="AT1011" s="95"/>
      <c r="AU1011" s="95"/>
      <c r="AV1011" s="73"/>
      <c r="AW1011" s="73"/>
      <c r="AX1011" s="95"/>
      <c r="AY1011" s="95"/>
      <c r="AZ1011" s="73"/>
      <c r="BA1011" s="73"/>
      <c r="BB1011" s="95"/>
      <c r="BC1011" s="95"/>
      <c r="BD1011" s="73"/>
      <c r="BE1011" s="73"/>
      <c r="BF1011" s="95"/>
      <c r="BG1011" s="95"/>
      <c r="BH1011" s="73"/>
      <c r="BI1011" s="73"/>
      <c r="BJ1011" s="95"/>
      <c r="BK1011" s="95"/>
      <c r="BL1011" s="73"/>
      <c r="BM1011" s="73"/>
      <c r="BN1011" s="95"/>
      <c r="BO1011" s="95"/>
      <c r="BP1011" s="73"/>
      <c r="BQ1011" s="73"/>
      <c r="BR1011" s="95"/>
      <c r="BS1011" s="95"/>
      <c r="BT1011" s="73"/>
      <c r="BU1011" s="73"/>
      <c r="BV1011" s="95"/>
      <c r="BW1011" s="95"/>
      <c r="BX1011" s="73"/>
      <c r="BY1011" s="73"/>
      <c r="BZ1011" s="95"/>
      <c r="CA1011" s="95"/>
      <c r="CB1011" s="73"/>
      <c r="CC1011" s="73"/>
      <c r="CD1011" s="95"/>
      <c r="CE1011" s="9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9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2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73"/>
      <c r="AF1012" s="73"/>
      <c r="AG1012" s="73"/>
      <c r="AH1012" s="95"/>
      <c r="AI1012" s="95"/>
      <c r="AJ1012" s="73"/>
      <c r="AK1012" s="73"/>
      <c r="AL1012" s="95"/>
      <c r="AM1012" s="95"/>
      <c r="AN1012" s="73"/>
      <c r="AO1012" s="73"/>
      <c r="AP1012" s="95"/>
      <c r="AQ1012" s="95"/>
      <c r="AR1012" s="73"/>
      <c r="AS1012" s="73"/>
      <c r="AT1012" s="95"/>
      <c r="AU1012" s="95"/>
      <c r="AV1012" s="73"/>
      <c r="AW1012" s="73"/>
      <c r="AX1012" s="95"/>
      <c r="AY1012" s="95"/>
      <c r="AZ1012" s="73"/>
      <c r="BA1012" s="73"/>
      <c r="BB1012" s="95"/>
      <c r="BC1012" s="95"/>
      <c r="BD1012" s="73"/>
      <c r="BE1012" s="73"/>
      <c r="BF1012" s="95"/>
      <c r="BG1012" s="95"/>
      <c r="BH1012" s="73"/>
      <c r="BI1012" s="73"/>
      <c r="BJ1012" s="95"/>
      <c r="BK1012" s="95"/>
      <c r="BL1012" s="73"/>
      <c r="BM1012" s="73"/>
      <c r="BN1012" s="95"/>
      <c r="BO1012" s="95"/>
      <c r="BP1012" s="73"/>
      <c r="BQ1012" s="73"/>
      <c r="BR1012" s="95"/>
      <c r="BS1012" s="95"/>
      <c r="BT1012" s="73"/>
      <c r="BU1012" s="73"/>
      <c r="BV1012" s="95"/>
      <c r="BW1012" s="95"/>
      <c r="BX1012" s="73"/>
      <c r="BY1012" s="73"/>
      <c r="BZ1012" s="95"/>
      <c r="CA1012" s="95"/>
      <c r="CB1012" s="73"/>
      <c r="CC1012" s="73"/>
      <c r="CD1012" s="95"/>
      <c r="CE1012" s="9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9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2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73"/>
      <c r="AF1013" s="73"/>
      <c r="AG1013" s="73"/>
      <c r="AH1013" s="95"/>
      <c r="AI1013" s="95"/>
      <c r="AJ1013" s="73"/>
      <c r="AK1013" s="73"/>
      <c r="AL1013" s="95"/>
      <c r="AM1013" s="95"/>
      <c r="AN1013" s="73"/>
      <c r="AO1013" s="73"/>
      <c r="AP1013" s="95"/>
      <c r="AQ1013" s="95"/>
      <c r="AR1013" s="73"/>
      <c r="AS1013" s="73"/>
      <c r="AT1013" s="95"/>
      <c r="AU1013" s="95"/>
      <c r="AV1013" s="73"/>
      <c r="AW1013" s="73"/>
      <c r="AX1013" s="95"/>
      <c r="AY1013" s="95"/>
      <c r="AZ1013" s="73"/>
      <c r="BA1013" s="73"/>
      <c r="BB1013" s="95"/>
      <c r="BC1013" s="95"/>
      <c r="BD1013" s="73"/>
      <c r="BE1013" s="73"/>
      <c r="BF1013" s="95"/>
      <c r="BG1013" s="95"/>
      <c r="BH1013" s="73"/>
      <c r="BI1013" s="73"/>
      <c r="BJ1013" s="95"/>
      <c r="BK1013" s="95"/>
      <c r="BL1013" s="73"/>
      <c r="BM1013" s="73"/>
      <c r="BN1013" s="95"/>
      <c r="BO1013" s="95"/>
      <c r="BP1013" s="73"/>
      <c r="BQ1013" s="73"/>
      <c r="BR1013" s="95"/>
      <c r="BS1013" s="95"/>
      <c r="BT1013" s="73"/>
      <c r="BU1013" s="73"/>
      <c r="BV1013" s="95"/>
      <c r="BW1013" s="95"/>
      <c r="BX1013" s="73"/>
      <c r="BY1013" s="73"/>
      <c r="BZ1013" s="95"/>
      <c r="CA1013" s="95"/>
      <c r="CB1013" s="73"/>
      <c r="CC1013" s="73"/>
      <c r="CD1013" s="95"/>
      <c r="CE1013" s="9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9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2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73"/>
      <c r="AF1014" s="73"/>
      <c r="AG1014" s="73"/>
      <c r="AH1014" s="95"/>
      <c r="AI1014" s="95"/>
      <c r="AJ1014" s="73"/>
      <c r="AK1014" s="73"/>
      <c r="AL1014" s="95"/>
      <c r="AM1014" s="95"/>
      <c r="AN1014" s="73"/>
      <c r="AO1014" s="73"/>
      <c r="AP1014" s="95"/>
      <c r="AQ1014" s="95"/>
      <c r="AR1014" s="73"/>
      <c r="AS1014" s="73"/>
      <c r="AT1014" s="95"/>
      <c r="AU1014" s="95"/>
      <c r="AV1014" s="73"/>
      <c r="AW1014" s="73"/>
      <c r="AX1014" s="95"/>
      <c r="AY1014" s="95"/>
      <c r="AZ1014" s="73"/>
      <c r="BA1014" s="73"/>
      <c r="BB1014" s="95"/>
      <c r="BC1014" s="95"/>
      <c r="BD1014" s="73"/>
      <c r="BE1014" s="73"/>
      <c r="BF1014" s="95"/>
      <c r="BG1014" s="95"/>
      <c r="BH1014" s="73"/>
      <c r="BI1014" s="73"/>
      <c r="BJ1014" s="95"/>
      <c r="BK1014" s="95"/>
      <c r="BL1014" s="73"/>
      <c r="BM1014" s="73"/>
      <c r="BN1014" s="95"/>
      <c r="BO1014" s="95"/>
      <c r="BP1014" s="73"/>
      <c r="BQ1014" s="73"/>
      <c r="BR1014" s="95"/>
      <c r="BS1014" s="95"/>
      <c r="BT1014" s="73"/>
      <c r="BU1014" s="73"/>
      <c r="BV1014" s="95"/>
      <c r="BW1014" s="95"/>
      <c r="BX1014" s="73"/>
      <c r="BY1014" s="73"/>
      <c r="BZ1014" s="95"/>
      <c r="CA1014" s="95"/>
      <c r="CB1014" s="73"/>
      <c r="CC1014" s="73"/>
      <c r="CD1014" s="95"/>
      <c r="CE1014" s="9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9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2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73"/>
      <c r="AF1015" s="73"/>
      <c r="AG1015" s="73"/>
      <c r="AH1015" s="95"/>
      <c r="AI1015" s="95"/>
      <c r="AJ1015" s="73"/>
      <c r="AK1015" s="73"/>
      <c r="AL1015" s="95"/>
      <c r="AM1015" s="95"/>
      <c r="AN1015" s="73"/>
      <c r="AO1015" s="73"/>
      <c r="AP1015" s="95"/>
      <c r="AQ1015" s="95"/>
      <c r="AR1015" s="73"/>
      <c r="AS1015" s="73"/>
      <c r="AT1015" s="95"/>
      <c r="AU1015" s="95"/>
      <c r="AV1015" s="73"/>
      <c r="AW1015" s="73"/>
      <c r="AX1015" s="95"/>
      <c r="AY1015" s="95"/>
      <c r="AZ1015" s="73"/>
      <c r="BA1015" s="73"/>
      <c r="BB1015" s="95"/>
      <c r="BC1015" s="95"/>
      <c r="BD1015" s="73"/>
      <c r="BE1015" s="73"/>
      <c r="BF1015" s="95"/>
      <c r="BG1015" s="95"/>
      <c r="BH1015" s="73"/>
      <c r="BI1015" s="73"/>
      <c r="BJ1015" s="95"/>
      <c r="BK1015" s="95"/>
      <c r="BL1015" s="73"/>
      <c r="BM1015" s="73"/>
      <c r="BN1015" s="95"/>
      <c r="BO1015" s="95"/>
      <c r="BP1015" s="73"/>
      <c r="BQ1015" s="73"/>
      <c r="BR1015" s="95"/>
      <c r="BS1015" s="95"/>
      <c r="BT1015" s="73"/>
      <c r="BU1015" s="73"/>
      <c r="BV1015" s="95"/>
      <c r="BW1015" s="95"/>
      <c r="BX1015" s="73"/>
      <c r="BY1015" s="73"/>
      <c r="BZ1015" s="95"/>
      <c r="CA1015" s="95"/>
      <c r="CB1015" s="73"/>
      <c r="CC1015" s="73"/>
      <c r="CD1015" s="95"/>
      <c r="CE1015" s="9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9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2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73"/>
      <c r="AF1016" s="73"/>
      <c r="AG1016" s="73"/>
      <c r="AH1016" s="95"/>
      <c r="AI1016" s="95"/>
      <c r="AJ1016" s="73"/>
      <c r="AK1016" s="73"/>
      <c r="AL1016" s="95"/>
      <c r="AM1016" s="95"/>
      <c r="AN1016" s="73"/>
      <c r="AO1016" s="73"/>
      <c r="AP1016" s="95"/>
      <c r="AQ1016" s="95"/>
      <c r="AR1016" s="73"/>
      <c r="AS1016" s="73"/>
      <c r="AT1016" s="95"/>
      <c r="AU1016" s="95"/>
      <c r="AV1016" s="73"/>
      <c r="AW1016" s="73"/>
      <c r="AX1016" s="95"/>
      <c r="AY1016" s="95"/>
      <c r="AZ1016" s="73"/>
      <c r="BA1016" s="73"/>
      <c r="BB1016" s="95"/>
      <c r="BC1016" s="95"/>
      <c r="BD1016" s="73"/>
      <c r="BE1016" s="73"/>
      <c r="BF1016" s="95"/>
      <c r="BG1016" s="95"/>
      <c r="BH1016" s="73"/>
      <c r="BI1016" s="73"/>
      <c r="BJ1016" s="95"/>
      <c r="BK1016" s="95"/>
      <c r="BL1016" s="73"/>
      <c r="BM1016" s="73"/>
      <c r="BN1016" s="95"/>
      <c r="BO1016" s="95"/>
      <c r="BP1016" s="73"/>
      <c r="BQ1016" s="73"/>
      <c r="BR1016" s="95"/>
      <c r="BS1016" s="95"/>
      <c r="BT1016" s="73"/>
      <c r="BU1016" s="73"/>
      <c r="BV1016" s="95"/>
      <c r="BW1016" s="95"/>
      <c r="BX1016" s="73"/>
      <c r="BY1016" s="73"/>
      <c r="BZ1016" s="95"/>
      <c r="CA1016" s="95"/>
      <c r="CB1016" s="73"/>
      <c r="CC1016" s="73"/>
      <c r="CD1016" s="95"/>
      <c r="CE1016" s="9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9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2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73"/>
      <c r="AF1017" s="73"/>
      <c r="AG1017" s="73"/>
      <c r="AH1017" s="95"/>
      <c r="AI1017" s="95"/>
      <c r="AJ1017" s="73"/>
      <c r="AK1017" s="73"/>
      <c r="AL1017" s="95"/>
      <c r="AM1017" s="95"/>
      <c r="AN1017" s="73"/>
      <c r="AO1017" s="73"/>
      <c r="AP1017" s="95"/>
      <c r="AQ1017" s="95"/>
      <c r="AR1017" s="73"/>
      <c r="AS1017" s="73"/>
      <c r="AT1017" s="95"/>
      <c r="AU1017" s="95"/>
      <c r="AV1017" s="73"/>
      <c r="AW1017" s="73"/>
      <c r="AX1017" s="95"/>
      <c r="AY1017" s="95"/>
      <c r="AZ1017" s="73"/>
      <c r="BA1017" s="73"/>
      <c r="BB1017" s="95"/>
      <c r="BC1017" s="95"/>
      <c r="BD1017" s="73"/>
      <c r="BE1017" s="73"/>
      <c r="BF1017" s="95"/>
      <c r="BG1017" s="95"/>
      <c r="BH1017" s="73"/>
      <c r="BI1017" s="73"/>
      <c r="BJ1017" s="95"/>
      <c r="BK1017" s="95"/>
      <c r="BL1017" s="73"/>
      <c r="BM1017" s="73"/>
      <c r="BN1017" s="95"/>
      <c r="BO1017" s="95"/>
      <c r="BP1017" s="73"/>
      <c r="BQ1017" s="73"/>
      <c r="BR1017" s="95"/>
      <c r="BS1017" s="95"/>
      <c r="BT1017" s="73"/>
      <c r="BU1017" s="73"/>
      <c r="BV1017" s="95"/>
      <c r="BW1017" s="95"/>
      <c r="BX1017" s="73"/>
      <c r="BY1017" s="73"/>
      <c r="BZ1017" s="95"/>
      <c r="CA1017" s="95"/>
      <c r="CB1017" s="73"/>
      <c r="CC1017" s="73"/>
      <c r="CD1017" s="95"/>
      <c r="CE1017" s="9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9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2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73"/>
      <c r="AF1018" s="73"/>
      <c r="AG1018" s="73"/>
      <c r="AH1018" s="95"/>
      <c r="AI1018" s="95"/>
      <c r="AJ1018" s="73"/>
      <c r="AK1018" s="73"/>
      <c r="AL1018" s="95"/>
      <c r="AM1018" s="95"/>
      <c r="AN1018" s="73"/>
      <c r="AO1018" s="73"/>
      <c r="AP1018" s="95"/>
      <c r="AQ1018" s="95"/>
      <c r="AR1018" s="73"/>
      <c r="AS1018" s="73"/>
      <c r="AT1018" s="95"/>
      <c r="AU1018" s="95"/>
      <c r="AV1018" s="73"/>
      <c r="AW1018" s="73"/>
      <c r="AX1018" s="95"/>
      <c r="AY1018" s="95"/>
      <c r="AZ1018" s="73"/>
      <c r="BA1018" s="73"/>
      <c r="BB1018" s="95"/>
      <c r="BC1018" s="95"/>
      <c r="BD1018" s="73"/>
      <c r="BE1018" s="73"/>
      <c r="BF1018" s="95"/>
      <c r="BG1018" s="95"/>
      <c r="BH1018" s="73"/>
      <c r="BI1018" s="73"/>
      <c r="BJ1018" s="95"/>
      <c r="BK1018" s="95"/>
      <c r="BL1018" s="73"/>
      <c r="BM1018" s="73"/>
      <c r="BN1018" s="95"/>
      <c r="BO1018" s="95"/>
      <c r="BP1018" s="73"/>
      <c r="BQ1018" s="73"/>
      <c r="BR1018" s="95"/>
      <c r="BS1018" s="95"/>
      <c r="BT1018" s="73"/>
      <c r="BU1018" s="73"/>
      <c r="BV1018" s="95"/>
      <c r="BW1018" s="95"/>
      <c r="BX1018" s="73"/>
      <c r="BY1018" s="73"/>
      <c r="BZ1018" s="95"/>
      <c r="CA1018" s="95"/>
      <c r="CB1018" s="73"/>
      <c r="CC1018" s="73"/>
      <c r="CD1018" s="95"/>
      <c r="CE1018" s="9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9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2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73"/>
      <c r="AF1019" s="73"/>
      <c r="AG1019" s="73"/>
      <c r="AH1019" s="95"/>
      <c r="AI1019" s="95"/>
      <c r="AJ1019" s="73"/>
      <c r="AK1019" s="73"/>
      <c r="AL1019" s="95"/>
      <c r="AM1019" s="95"/>
      <c r="AN1019" s="73"/>
      <c r="AO1019" s="73"/>
      <c r="AP1019" s="95"/>
      <c r="AQ1019" s="95"/>
      <c r="AR1019" s="73"/>
      <c r="AS1019" s="73"/>
      <c r="AT1019" s="95"/>
      <c r="AU1019" s="95"/>
      <c r="AV1019" s="73"/>
      <c r="AW1019" s="73"/>
      <c r="AX1019" s="95"/>
      <c r="AY1019" s="95"/>
      <c r="AZ1019" s="73"/>
      <c r="BA1019" s="73"/>
      <c r="BB1019" s="95"/>
      <c r="BC1019" s="95"/>
      <c r="BD1019" s="73"/>
      <c r="BE1019" s="73"/>
      <c r="BF1019" s="95"/>
      <c r="BG1019" s="95"/>
      <c r="BH1019" s="73"/>
      <c r="BI1019" s="73"/>
      <c r="BJ1019" s="95"/>
      <c r="BK1019" s="95"/>
      <c r="BL1019" s="73"/>
      <c r="BM1019" s="73"/>
      <c r="BN1019" s="95"/>
      <c r="BO1019" s="95"/>
      <c r="BP1019" s="73"/>
      <c r="BQ1019" s="73"/>
      <c r="BR1019" s="95"/>
      <c r="BS1019" s="95"/>
      <c r="BT1019" s="73"/>
      <c r="BU1019" s="73"/>
      <c r="BV1019" s="95"/>
      <c r="BW1019" s="95"/>
      <c r="BX1019" s="73"/>
      <c r="BY1019" s="73"/>
      <c r="BZ1019" s="95"/>
      <c r="CA1019" s="95"/>
      <c r="CB1019" s="73"/>
      <c r="CC1019" s="73"/>
      <c r="CD1019" s="95"/>
      <c r="CE1019" s="9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9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2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73"/>
      <c r="AF1020" s="73"/>
      <c r="AG1020" s="73"/>
      <c r="AH1020" s="95"/>
      <c r="AI1020" s="95"/>
      <c r="AJ1020" s="73"/>
      <c r="AK1020" s="73"/>
      <c r="AL1020" s="95"/>
      <c r="AM1020" s="95"/>
      <c r="AN1020" s="73"/>
      <c r="AO1020" s="73"/>
      <c r="AP1020" s="95"/>
      <c r="AQ1020" s="95"/>
      <c r="AR1020" s="73"/>
      <c r="AS1020" s="73"/>
      <c r="AT1020" s="95"/>
      <c r="AU1020" s="95"/>
      <c r="AV1020" s="73"/>
      <c r="AW1020" s="73"/>
      <c r="AX1020" s="95"/>
      <c r="AY1020" s="95"/>
      <c r="AZ1020" s="73"/>
      <c r="BA1020" s="73"/>
      <c r="BB1020" s="95"/>
      <c r="BC1020" s="95"/>
      <c r="BD1020" s="73"/>
      <c r="BE1020" s="73"/>
      <c r="BF1020" s="95"/>
      <c r="BG1020" s="95"/>
      <c r="BH1020" s="73"/>
      <c r="BI1020" s="73"/>
      <c r="BJ1020" s="95"/>
      <c r="BK1020" s="95"/>
      <c r="BL1020" s="73"/>
      <c r="BM1020" s="73"/>
      <c r="BN1020" s="95"/>
      <c r="BO1020" s="95"/>
      <c r="BP1020" s="73"/>
      <c r="BQ1020" s="73"/>
      <c r="BR1020" s="95"/>
      <c r="BS1020" s="95"/>
      <c r="BT1020" s="73"/>
      <c r="BU1020" s="73"/>
      <c r="BV1020" s="95"/>
      <c r="BW1020" s="95"/>
      <c r="BX1020" s="73"/>
      <c r="BY1020" s="73"/>
      <c r="BZ1020" s="95"/>
      <c r="CA1020" s="95"/>
      <c r="CB1020" s="73"/>
      <c r="CC1020" s="73"/>
      <c r="CD1020" s="95"/>
      <c r="CE1020" s="9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9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2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73"/>
      <c r="AF1021" s="73"/>
      <c r="AG1021" s="73"/>
      <c r="AH1021" s="95"/>
      <c r="AI1021" s="95"/>
      <c r="AJ1021" s="73"/>
      <c r="AK1021" s="73"/>
      <c r="AL1021" s="95"/>
      <c r="AM1021" s="95"/>
      <c r="AN1021" s="73"/>
      <c r="AO1021" s="73"/>
      <c r="AP1021" s="95"/>
      <c r="AQ1021" s="95"/>
      <c r="AR1021" s="73"/>
      <c r="AS1021" s="73"/>
      <c r="AT1021" s="95"/>
      <c r="AU1021" s="95"/>
      <c r="AV1021" s="73"/>
      <c r="AW1021" s="73"/>
      <c r="AX1021" s="95"/>
      <c r="AY1021" s="95"/>
      <c r="AZ1021" s="73"/>
      <c r="BA1021" s="73"/>
      <c r="BB1021" s="95"/>
      <c r="BC1021" s="95"/>
      <c r="BD1021" s="73"/>
      <c r="BE1021" s="73"/>
      <c r="BF1021" s="95"/>
      <c r="BG1021" s="95"/>
      <c r="BH1021" s="73"/>
      <c r="BI1021" s="73"/>
      <c r="BJ1021" s="95"/>
      <c r="BK1021" s="95"/>
      <c r="BL1021" s="73"/>
      <c r="BM1021" s="73"/>
      <c r="BN1021" s="95"/>
      <c r="BO1021" s="95"/>
      <c r="BP1021" s="73"/>
      <c r="BQ1021" s="73"/>
      <c r="BR1021" s="95"/>
      <c r="BS1021" s="95"/>
      <c r="BT1021" s="73"/>
      <c r="BU1021" s="73"/>
      <c r="BV1021" s="95"/>
      <c r="BW1021" s="95"/>
      <c r="BX1021" s="73"/>
      <c r="BY1021" s="73"/>
      <c r="BZ1021" s="95"/>
      <c r="CA1021" s="95"/>
      <c r="CB1021" s="73"/>
      <c r="CC1021" s="73"/>
      <c r="CD1021" s="95"/>
      <c r="CE1021" s="9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9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2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73"/>
      <c r="AF1022" s="73"/>
      <c r="AG1022" s="73"/>
      <c r="AH1022" s="95"/>
      <c r="AI1022" s="95"/>
      <c r="AJ1022" s="73"/>
      <c r="AK1022" s="73"/>
      <c r="AL1022" s="95"/>
      <c r="AM1022" s="95"/>
      <c r="AN1022" s="73"/>
      <c r="AO1022" s="73"/>
      <c r="AP1022" s="95"/>
      <c r="AQ1022" s="95"/>
      <c r="AR1022" s="73"/>
      <c r="AS1022" s="73"/>
      <c r="AT1022" s="95"/>
      <c r="AU1022" s="95"/>
      <c r="AV1022" s="73"/>
      <c r="AW1022" s="73"/>
      <c r="AX1022" s="95"/>
      <c r="AY1022" s="95"/>
      <c r="AZ1022" s="73"/>
      <c r="BA1022" s="73"/>
      <c r="BB1022" s="95"/>
      <c r="BC1022" s="95"/>
      <c r="BD1022" s="73"/>
      <c r="BE1022" s="73"/>
      <c r="BF1022" s="95"/>
      <c r="BG1022" s="95"/>
      <c r="BH1022" s="73"/>
      <c r="BI1022" s="73"/>
      <c r="BJ1022" s="95"/>
      <c r="BK1022" s="95"/>
      <c r="BL1022" s="73"/>
      <c r="BM1022" s="73"/>
      <c r="BN1022" s="95"/>
      <c r="BO1022" s="95"/>
      <c r="BP1022" s="73"/>
      <c r="BQ1022" s="73"/>
      <c r="BR1022" s="95"/>
      <c r="BS1022" s="95"/>
      <c r="BT1022" s="73"/>
      <c r="BU1022" s="73"/>
      <c r="BV1022" s="95"/>
      <c r="BW1022" s="95"/>
      <c r="BX1022" s="73"/>
      <c r="BY1022" s="73"/>
      <c r="BZ1022" s="95"/>
      <c r="CA1022" s="95"/>
      <c r="CB1022" s="73"/>
      <c r="CC1022" s="73"/>
      <c r="CD1022" s="95"/>
      <c r="CE1022" s="9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9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2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73"/>
      <c r="AF1023" s="73"/>
      <c r="AG1023" s="73"/>
      <c r="AH1023" s="95"/>
      <c r="AI1023" s="95"/>
      <c r="AJ1023" s="73"/>
      <c r="AK1023" s="73"/>
      <c r="AL1023" s="95"/>
      <c r="AM1023" s="95"/>
      <c r="AN1023" s="73"/>
      <c r="AO1023" s="73"/>
      <c r="AP1023" s="95"/>
      <c r="AQ1023" s="95"/>
      <c r="AR1023" s="73"/>
      <c r="AS1023" s="73"/>
      <c r="AT1023" s="95"/>
      <c r="AU1023" s="95"/>
      <c r="AV1023" s="73"/>
      <c r="AW1023" s="73"/>
      <c r="AX1023" s="95"/>
      <c r="AY1023" s="95"/>
      <c r="AZ1023" s="73"/>
      <c r="BA1023" s="73"/>
      <c r="BB1023" s="95"/>
      <c r="BC1023" s="95"/>
      <c r="BD1023" s="73"/>
      <c r="BE1023" s="73"/>
      <c r="BF1023" s="95"/>
      <c r="BG1023" s="95"/>
      <c r="BH1023" s="73"/>
      <c r="BI1023" s="73"/>
      <c r="BJ1023" s="95"/>
      <c r="BK1023" s="95"/>
      <c r="BL1023" s="73"/>
      <c r="BM1023" s="73"/>
      <c r="BN1023" s="95"/>
      <c r="BO1023" s="95"/>
      <c r="BP1023" s="73"/>
      <c r="BQ1023" s="73"/>
      <c r="BR1023" s="95"/>
      <c r="BS1023" s="95"/>
      <c r="BT1023" s="73"/>
      <c r="BU1023" s="73"/>
      <c r="BV1023" s="95"/>
      <c r="BW1023" s="95"/>
      <c r="BX1023" s="73"/>
      <c r="BY1023" s="73"/>
      <c r="BZ1023" s="95"/>
      <c r="CA1023" s="95"/>
      <c r="CB1023" s="73"/>
      <c r="CC1023" s="73"/>
      <c r="CD1023" s="95"/>
      <c r="CE1023" s="9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9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2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73"/>
      <c r="AF1024" s="73"/>
      <c r="AG1024" s="73"/>
      <c r="AH1024" s="95"/>
      <c r="AI1024" s="95"/>
      <c r="AJ1024" s="73"/>
      <c r="AK1024" s="73"/>
      <c r="AL1024" s="95"/>
      <c r="AM1024" s="95"/>
      <c r="AN1024" s="73"/>
      <c r="AO1024" s="73"/>
      <c r="AP1024" s="95"/>
      <c r="AQ1024" s="95"/>
      <c r="AR1024" s="73"/>
      <c r="AS1024" s="73"/>
      <c r="AT1024" s="95"/>
      <c r="AU1024" s="95"/>
      <c r="AV1024" s="73"/>
      <c r="AW1024" s="73"/>
      <c r="AX1024" s="95"/>
      <c r="AY1024" s="95"/>
      <c r="AZ1024" s="73"/>
      <c r="BA1024" s="73"/>
      <c r="BB1024" s="95"/>
      <c r="BC1024" s="95"/>
      <c r="BD1024" s="73"/>
      <c r="BE1024" s="73"/>
      <c r="BF1024" s="95"/>
      <c r="BG1024" s="95"/>
      <c r="BH1024" s="73"/>
      <c r="BI1024" s="73"/>
      <c r="BJ1024" s="95"/>
      <c r="BK1024" s="95"/>
      <c r="BL1024" s="73"/>
      <c r="BM1024" s="73"/>
      <c r="BN1024" s="95"/>
      <c r="BO1024" s="95"/>
      <c r="BP1024" s="73"/>
      <c r="BQ1024" s="73"/>
      <c r="BR1024" s="95"/>
      <c r="BS1024" s="95"/>
      <c r="BT1024" s="73"/>
      <c r="BU1024" s="73"/>
      <c r="BV1024" s="95"/>
      <c r="BW1024" s="95"/>
      <c r="BX1024" s="73"/>
      <c r="BY1024" s="73"/>
      <c r="BZ1024" s="95"/>
      <c r="CA1024" s="95"/>
      <c r="CB1024" s="73"/>
      <c r="CC1024" s="73"/>
      <c r="CD1024" s="95"/>
      <c r="CE1024" s="9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9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2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73"/>
      <c r="AF1025" s="73"/>
      <c r="AG1025" s="73"/>
      <c r="AH1025" s="95"/>
      <c r="AI1025" s="95"/>
      <c r="AJ1025" s="73"/>
      <c r="AK1025" s="73"/>
      <c r="AL1025" s="95"/>
      <c r="AM1025" s="95"/>
      <c r="AN1025" s="73"/>
      <c r="AO1025" s="73"/>
      <c r="AP1025" s="95"/>
      <c r="AQ1025" s="95"/>
      <c r="AR1025" s="73"/>
      <c r="AS1025" s="73"/>
      <c r="AT1025" s="95"/>
      <c r="AU1025" s="95"/>
      <c r="AV1025" s="73"/>
      <c r="AW1025" s="73"/>
      <c r="AX1025" s="95"/>
      <c r="AY1025" s="95"/>
      <c r="AZ1025" s="73"/>
      <c r="BA1025" s="73"/>
      <c r="BB1025" s="95"/>
      <c r="BC1025" s="95"/>
      <c r="BD1025" s="73"/>
      <c r="BE1025" s="73"/>
      <c r="BF1025" s="95"/>
      <c r="BG1025" s="95"/>
      <c r="BH1025" s="73"/>
      <c r="BI1025" s="73"/>
      <c r="BJ1025" s="95"/>
      <c r="BK1025" s="95"/>
      <c r="BL1025" s="73"/>
      <c r="BM1025" s="73"/>
      <c r="BN1025" s="95"/>
      <c r="BO1025" s="95"/>
      <c r="BP1025" s="73"/>
      <c r="BQ1025" s="73"/>
      <c r="BR1025" s="95"/>
      <c r="BS1025" s="95"/>
      <c r="BT1025" s="73"/>
      <c r="BU1025" s="73"/>
      <c r="BV1025" s="95"/>
      <c r="BW1025" s="95"/>
      <c r="BX1025" s="73"/>
      <c r="BY1025" s="73"/>
      <c r="BZ1025" s="95"/>
      <c r="CA1025" s="95"/>
      <c r="CB1025" s="73"/>
      <c r="CC1025" s="73"/>
      <c r="CD1025" s="95"/>
      <c r="CE1025" s="9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9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2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73"/>
      <c r="AF1026" s="73"/>
      <c r="AG1026" s="73"/>
      <c r="AH1026" s="95"/>
      <c r="AI1026" s="95"/>
      <c r="AJ1026" s="73"/>
      <c r="AK1026" s="73"/>
      <c r="AL1026" s="95"/>
      <c r="AM1026" s="95"/>
      <c r="AN1026" s="73"/>
      <c r="AO1026" s="73"/>
      <c r="AP1026" s="95"/>
      <c r="AQ1026" s="95"/>
      <c r="AR1026" s="73"/>
      <c r="AS1026" s="73"/>
      <c r="AT1026" s="95"/>
      <c r="AU1026" s="95"/>
      <c r="AV1026" s="73"/>
      <c r="AW1026" s="73"/>
      <c r="AX1026" s="95"/>
      <c r="AY1026" s="95"/>
      <c r="AZ1026" s="73"/>
      <c r="BA1026" s="73"/>
      <c r="BB1026" s="95"/>
      <c r="BC1026" s="95"/>
      <c r="BD1026" s="73"/>
      <c r="BE1026" s="73"/>
      <c r="BF1026" s="95"/>
      <c r="BG1026" s="95"/>
      <c r="BH1026" s="73"/>
      <c r="BI1026" s="73"/>
      <c r="BJ1026" s="95"/>
      <c r="BK1026" s="95"/>
      <c r="BL1026" s="73"/>
      <c r="BM1026" s="73"/>
      <c r="BN1026" s="95"/>
      <c r="BO1026" s="95"/>
      <c r="BP1026" s="73"/>
      <c r="BQ1026" s="73"/>
      <c r="BR1026" s="95"/>
      <c r="BS1026" s="95"/>
      <c r="BT1026" s="73"/>
      <c r="BU1026" s="73"/>
      <c r="BV1026" s="95"/>
      <c r="BW1026" s="95"/>
      <c r="BX1026" s="73"/>
      <c r="BY1026" s="73"/>
      <c r="BZ1026" s="95"/>
      <c r="CA1026" s="95"/>
      <c r="CB1026" s="73"/>
      <c r="CC1026" s="73"/>
      <c r="CD1026" s="95"/>
      <c r="CE1026" s="9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9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2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73"/>
      <c r="AF1027" s="73"/>
      <c r="AG1027" s="73"/>
      <c r="AH1027" s="95"/>
      <c r="AI1027" s="95"/>
      <c r="AJ1027" s="73"/>
      <c r="AK1027" s="73"/>
      <c r="AL1027" s="95"/>
      <c r="AM1027" s="95"/>
      <c r="AN1027" s="73"/>
      <c r="AO1027" s="73"/>
      <c r="AP1027" s="95"/>
      <c r="AQ1027" s="95"/>
      <c r="AR1027" s="73"/>
      <c r="AS1027" s="73"/>
      <c r="AT1027" s="95"/>
      <c r="AU1027" s="95"/>
      <c r="AV1027" s="73"/>
      <c r="AW1027" s="73"/>
      <c r="AX1027" s="95"/>
      <c r="AY1027" s="95"/>
      <c r="AZ1027" s="73"/>
      <c r="BA1027" s="73"/>
      <c r="BB1027" s="95"/>
      <c r="BC1027" s="95"/>
      <c r="BD1027" s="73"/>
      <c r="BE1027" s="73"/>
      <c r="BF1027" s="95"/>
      <c r="BG1027" s="95"/>
      <c r="BH1027" s="73"/>
      <c r="BI1027" s="73"/>
      <c r="BJ1027" s="95"/>
      <c r="BK1027" s="95"/>
      <c r="BL1027" s="73"/>
      <c r="BM1027" s="73"/>
      <c r="BN1027" s="95"/>
      <c r="BO1027" s="95"/>
      <c r="BP1027" s="73"/>
      <c r="BQ1027" s="73"/>
      <c r="BR1027" s="95"/>
      <c r="BS1027" s="95"/>
      <c r="BT1027" s="73"/>
      <c r="BU1027" s="73"/>
      <c r="BV1027" s="95"/>
      <c r="BW1027" s="95"/>
      <c r="BX1027" s="73"/>
      <c r="BY1027" s="73"/>
      <c r="BZ1027" s="95"/>
      <c r="CA1027" s="95"/>
      <c r="CB1027" s="73"/>
      <c r="CC1027" s="73"/>
      <c r="CD1027" s="95"/>
      <c r="CE1027" s="9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9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2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73"/>
      <c r="AF1028" s="73"/>
      <c r="AG1028" s="73"/>
      <c r="AH1028" s="95"/>
      <c r="AI1028" s="95"/>
      <c r="AJ1028" s="73"/>
      <c r="AK1028" s="73"/>
      <c r="AL1028" s="95"/>
      <c r="AM1028" s="95"/>
      <c r="AN1028" s="73"/>
      <c r="AO1028" s="73"/>
      <c r="AP1028" s="95"/>
      <c r="AQ1028" s="95"/>
      <c r="AR1028" s="73"/>
      <c r="AS1028" s="73"/>
      <c r="AT1028" s="95"/>
      <c r="AU1028" s="95"/>
      <c r="AV1028" s="73"/>
      <c r="AW1028" s="73"/>
      <c r="AX1028" s="95"/>
      <c r="AY1028" s="95"/>
      <c r="AZ1028" s="73"/>
      <c r="BA1028" s="73"/>
      <c r="BB1028" s="95"/>
      <c r="BC1028" s="95"/>
      <c r="BD1028" s="73"/>
      <c r="BE1028" s="73"/>
      <c r="BF1028" s="95"/>
      <c r="BG1028" s="95"/>
      <c r="BH1028" s="73"/>
      <c r="BI1028" s="73"/>
      <c r="BJ1028" s="95"/>
      <c r="BK1028" s="95"/>
      <c r="BL1028" s="73"/>
      <c r="BM1028" s="73"/>
      <c r="BN1028" s="95"/>
      <c r="BO1028" s="95"/>
      <c r="BP1028" s="73"/>
      <c r="BQ1028" s="73"/>
      <c r="BR1028" s="95"/>
      <c r="BS1028" s="95"/>
      <c r="BT1028" s="73"/>
      <c r="BU1028" s="73"/>
      <c r="BV1028" s="95"/>
      <c r="BW1028" s="95"/>
      <c r="BX1028" s="73"/>
      <c r="BY1028" s="73"/>
      <c r="BZ1028" s="95"/>
      <c r="CA1028" s="95"/>
      <c r="CB1028" s="73"/>
      <c r="CC1028" s="73"/>
      <c r="CD1028" s="95"/>
      <c r="CE1028" s="9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9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2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73"/>
      <c r="AF1029" s="73"/>
      <c r="AG1029" s="73"/>
      <c r="AH1029" s="95"/>
      <c r="AI1029" s="95"/>
      <c r="AJ1029" s="73"/>
      <c r="AK1029" s="73"/>
      <c r="AL1029" s="95"/>
      <c r="AM1029" s="95"/>
      <c r="AN1029" s="73"/>
      <c r="AO1029" s="73"/>
      <c r="AP1029" s="95"/>
      <c r="AQ1029" s="95"/>
      <c r="AR1029" s="73"/>
      <c r="AS1029" s="73"/>
      <c r="AT1029" s="95"/>
      <c r="AU1029" s="95"/>
      <c r="AV1029" s="73"/>
      <c r="AW1029" s="73"/>
      <c r="AX1029" s="95"/>
      <c r="AY1029" s="95"/>
      <c r="AZ1029" s="73"/>
      <c r="BA1029" s="73"/>
      <c r="BB1029" s="95"/>
      <c r="BC1029" s="95"/>
      <c r="BD1029" s="73"/>
      <c r="BE1029" s="73"/>
      <c r="BF1029" s="95"/>
      <c r="BG1029" s="95"/>
      <c r="BH1029" s="73"/>
      <c r="BI1029" s="73"/>
      <c r="BJ1029" s="95"/>
      <c r="BK1029" s="95"/>
      <c r="BL1029" s="73"/>
      <c r="BM1029" s="73"/>
      <c r="BN1029" s="95"/>
      <c r="BO1029" s="95"/>
      <c r="BP1029" s="73"/>
      <c r="BQ1029" s="73"/>
      <c r="BR1029" s="95"/>
      <c r="BS1029" s="95"/>
      <c r="BT1029" s="73"/>
      <c r="BU1029" s="73"/>
      <c r="BV1029" s="95"/>
      <c r="BW1029" s="95"/>
      <c r="BX1029" s="73"/>
      <c r="BY1029" s="73"/>
      <c r="BZ1029" s="95"/>
      <c r="CA1029" s="95"/>
      <c r="CB1029" s="73"/>
      <c r="CC1029" s="73"/>
      <c r="CD1029" s="95"/>
      <c r="CE1029" s="9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9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2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73"/>
      <c r="AF1030" s="73"/>
      <c r="AG1030" s="73"/>
      <c r="AH1030" s="95"/>
      <c r="AI1030" s="95"/>
      <c r="AJ1030" s="73"/>
      <c r="AK1030" s="73"/>
      <c r="AL1030" s="95"/>
      <c r="AM1030" s="95"/>
      <c r="AN1030" s="73"/>
      <c r="AO1030" s="73"/>
      <c r="AP1030" s="95"/>
      <c r="AQ1030" s="95"/>
      <c r="AR1030" s="73"/>
      <c r="AS1030" s="73"/>
      <c r="AT1030" s="95"/>
      <c r="AU1030" s="95"/>
      <c r="AV1030" s="73"/>
      <c r="AW1030" s="73"/>
      <c r="AX1030" s="95"/>
      <c r="AY1030" s="95"/>
      <c r="AZ1030" s="73"/>
      <c r="BA1030" s="73"/>
      <c r="BB1030" s="95"/>
      <c r="BC1030" s="95"/>
      <c r="BD1030" s="73"/>
      <c r="BE1030" s="73"/>
      <c r="BF1030" s="95"/>
      <c r="BG1030" s="95"/>
      <c r="BH1030" s="73"/>
      <c r="BI1030" s="73"/>
      <c r="BJ1030" s="95"/>
      <c r="BK1030" s="95"/>
      <c r="BL1030" s="73"/>
      <c r="BM1030" s="73"/>
      <c r="BN1030" s="95"/>
      <c r="BO1030" s="95"/>
      <c r="BP1030" s="73"/>
      <c r="BQ1030" s="73"/>
      <c r="BR1030" s="95"/>
      <c r="BS1030" s="95"/>
      <c r="BT1030" s="73"/>
      <c r="BU1030" s="73"/>
      <c r="BV1030" s="95"/>
      <c r="BW1030" s="95"/>
      <c r="BX1030" s="73"/>
      <c r="BY1030" s="73"/>
      <c r="BZ1030" s="95"/>
      <c r="CA1030" s="95"/>
      <c r="CB1030" s="73"/>
      <c r="CC1030" s="73"/>
      <c r="CD1030" s="95"/>
      <c r="CE1030" s="9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9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2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73"/>
      <c r="AF1031" s="73"/>
      <c r="AG1031" s="73"/>
      <c r="AH1031" s="95"/>
      <c r="AI1031" s="95"/>
      <c r="AJ1031" s="73"/>
      <c r="AK1031" s="73"/>
      <c r="AL1031" s="95"/>
      <c r="AM1031" s="95"/>
      <c r="AN1031" s="73"/>
      <c r="AO1031" s="73"/>
      <c r="AP1031" s="95"/>
      <c r="AQ1031" s="95"/>
      <c r="AR1031" s="73"/>
      <c r="AS1031" s="73"/>
      <c r="AT1031" s="95"/>
      <c r="AU1031" s="95"/>
      <c r="AV1031" s="73"/>
      <c r="AW1031" s="73"/>
      <c r="AX1031" s="95"/>
      <c r="AY1031" s="95"/>
      <c r="AZ1031" s="73"/>
      <c r="BA1031" s="73"/>
      <c r="BB1031" s="95"/>
      <c r="BC1031" s="95"/>
      <c r="BD1031" s="73"/>
      <c r="BE1031" s="73"/>
      <c r="BF1031" s="95"/>
      <c r="BG1031" s="95"/>
      <c r="BH1031" s="73"/>
      <c r="BI1031" s="73"/>
      <c r="BJ1031" s="95"/>
      <c r="BK1031" s="95"/>
      <c r="BL1031" s="73"/>
      <c r="BM1031" s="73"/>
      <c r="BN1031" s="95"/>
      <c r="BO1031" s="95"/>
      <c r="BP1031" s="73"/>
      <c r="BQ1031" s="73"/>
      <c r="BR1031" s="95"/>
      <c r="BS1031" s="95"/>
      <c r="BT1031" s="73"/>
      <c r="BU1031" s="73"/>
      <c r="BV1031" s="95"/>
      <c r="BW1031" s="95"/>
      <c r="BX1031" s="73"/>
      <c r="BY1031" s="73"/>
      <c r="BZ1031" s="95"/>
      <c r="CA1031" s="95"/>
      <c r="CB1031" s="73"/>
      <c r="CC1031" s="73"/>
      <c r="CD1031" s="95"/>
      <c r="CE1031" s="9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9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2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73"/>
      <c r="AF1032" s="73"/>
      <c r="AG1032" s="73"/>
      <c r="AH1032" s="95"/>
      <c r="AI1032" s="95"/>
      <c r="AJ1032" s="73"/>
      <c r="AK1032" s="73"/>
      <c r="AL1032" s="95"/>
      <c r="AM1032" s="95"/>
      <c r="AN1032" s="73"/>
      <c r="AO1032" s="73"/>
      <c r="AP1032" s="95"/>
      <c r="AQ1032" s="95"/>
      <c r="AR1032" s="73"/>
      <c r="AS1032" s="73"/>
      <c r="AT1032" s="95"/>
      <c r="AU1032" s="95"/>
      <c r="AV1032" s="73"/>
      <c r="AW1032" s="73"/>
      <c r="AX1032" s="95"/>
      <c r="AY1032" s="95"/>
      <c r="AZ1032" s="73"/>
      <c r="BA1032" s="73"/>
      <c r="BB1032" s="95"/>
      <c r="BC1032" s="95"/>
      <c r="BD1032" s="73"/>
      <c r="BE1032" s="73"/>
      <c r="BF1032" s="95"/>
      <c r="BG1032" s="95"/>
      <c r="BH1032" s="73"/>
      <c r="BI1032" s="73"/>
      <c r="BJ1032" s="95"/>
      <c r="BK1032" s="95"/>
      <c r="BL1032" s="73"/>
      <c r="BM1032" s="73"/>
      <c r="BN1032" s="95"/>
      <c r="BO1032" s="95"/>
      <c r="BP1032" s="73"/>
      <c r="BQ1032" s="73"/>
      <c r="BR1032" s="95"/>
      <c r="BS1032" s="95"/>
      <c r="BT1032" s="73"/>
      <c r="BU1032" s="73"/>
      <c r="BV1032" s="95"/>
      <c r="BW1032" s="95"/>
      <c r="BX1032" s="73"/>
      <c r="BY1032" s="73"/>
      <c r="BZ1032" s="95"/>
      <c r="CA1032" s="95"/>
      <c r="CB1032" s="73"/>
      <c r="CC1032" s="73"/>
      <c r="CD1032" s="95"/>
      <c r="CE1032" s="9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9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2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73"/>
      <c r="AF1033" s="73"/>
      <c r="AG1033" s="73"/>
      <c r="AH1033" s="95"/>
      <c r="AI1033" s="95"/>
      <c r="AJ1033" s="73"/>
      <c r="AK1033" s="73"/>
      <c r="AL1033" s="95"/>
      <c r="AM1033" s="95"/>
      <c r="AN1033" s="73"/>
      <c r="AO1033" s="73"/>
      <c r="AP1033" s="95"/>
      <c r="AQ1033" s="95"/>
      <c r="AR1033" s="73"/>
      <c r="AS1033" s="73"/>
      <c r="AT1033" s="95"/>
      <c r="AU1033" s="95"/>
      <c r="AV1033" s="73"/>
      <c r="AW1033" s="73"/>
      <c r="AX1033" s="95"/>
      <c r="AY1033" s="95"/>
      <c r="AZ1033" s="73"/>
      <c r="BA1033" s="73"/>
      <c r="BB1033" s="95"/>
      <c r="BC1033" s="95"/>
      <c r="BD1033" s="73"/>
      <c r="BE1033" s="73"/>
      <c r="BF1033" s="95"/>
      <c r="BG1033" s="95"/>
      <c r="BH1033" s="73"/>
      <c r="BI1033" s="73"/>
      <c r="BJ1033" s="95"/>
      <c r="BK1033" s="95"/>
      <c r="BL1033" s="73"/>
      <c r="BM1033" s="73"/>
      <c r="BN1033" s="95"/>
      <c r="BO1033" s="95"/>
      <c r="BP1033" s="73"/>
      <c r="BQ1033" s="73"/>
      <c r="BR1033" s="95"/>
      <c r="BS1033" s="95"/>
      <c r="BT1033" s="73"/>
      <c r="BU1033" s="73"/>
      <c r="BV1033" s="95"/>
      <c r="BW1033" s="95"/>
      <c r="BX1033" s="73"/>
      <c r="BY1033" s="73"/>
      <c r="BZ1033" s="95"/>
      <c r="CA1033" s="95"/>
      <c r="CB1033" s="73"/>
      <c r="CC1033" s="73"/>
      <c r="CD1033" s="95"/>
      <c r="CE1033" s="9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9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2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73"/>
      <c r="AF1034" s="73"/>
      <c r="AG1034" s="73"/>
      <c r="AH1034" s="95"/>
      <c r="AI1034" s="95"/>
      <c r="AJ1034" s="73"/>
      <c r="AK1034" s="73"/>
      <c r="AL1034" s="95"/>
      <c r="AM1034" s="95"/>
      <c r="AN1034" s="73"/>
      <c r="AO1034" s="73"/>
      <c r="AP1034" s="95"/>
      <c r="AQ1034" s="95"/>
      <c r="AR1034" s="73"/>
      <c r="AS1034" s="73"/>
      <c r="AT1034" s="95"/>
      <c r="AU1034" s="95"/>
      <c r="AV1034" s="73"/>
      <c r="AW1034" s="73"/>
      <c r="AX1034" s="95"/>
      <c r="AY1034" s="95"/>
      <c r="AZ1034" s="73"/>
      <c r="BA1034" s="73"/>
      <c r="BB1034" s="95"/>
      <c r="BC1034" s="95"/>
      <c r="BD1034" s="73"/>
      <c r="BE1034" s="73"/>
      <c r="BF1034" s="95"/>
      <c r="BG1034" s="95"/>
      <c r="BH1034" s="73"/>
      <c r="BI1034" s="73"/>
      <c r="BJ1034" s="95"/>
      <c r="BK1034" s="95"/>
      <c r="BL1034" s="73"/>
      <c r="BM1034" s="73"/>
      <c r="BN1034" s="95"/>
      <c r="BO1034" s="95"/>
      <c r="BP1034" s="73"/>
      <c r="BQ1034" s="73"/>
      <c r="BR1034" s="95"/>
      <c r="BS1034" s="95"/>
      <c r="BT1034" s="73"/>
      <c r="BU1034" s="73"/>
      <c r="BV1034" s="95"/>
      <c r="BW1034" s="95"/>
      <c r="BX1034" s="73"/>
      <c r="BY1034" s="73"/>
      <c r="BZ1034" s="95"/>
      <c r="CA1034" s="95"/>
      <c r="CB1034" s="73"/>
      <c r="CC1034" s="73"/>
      <c r="CD1034" s="95"/>
      <c r="CE1034" s="9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9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2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73"/>
      <c r="AF1035" s="73"/>
      <c r="AG1035" s="73"/>
      <c r="AH1035" s="95"/>
      <c r="AI1035" s="95"/>
      <c r="AJ1035" s="73"/>
      <c r="AK1035" s="73"/>
      <c r="AL1035" s="95"/>
      <c r="AM1035" s="95"/>
      <c r="AN1035" s="73"/>
      <c r="AO1035" s="73"/>
      <c r="AP1035" s="95"/>
      <c r="AQ1035" s="95"/>
      <c r="AR1035" s="73"/>
      <c r="AS1035" s="73"/>
      <c r="AT1035" s="95"/>
      <c r="AU1035" s="95"/>
      <c r="AV1035" s="73"/>
      <c r="AW1035" s="73"/>
      <c r="AX1035" s="95"/>
      <c r="AY1035" s="95"/>
      <c r="AZ1035" s="73"/>
      <c r="BA1035" s="73"/>
      <c r="BB1035" s="95"/>
      <c r="BC1035" s="95"/>
      <c r="BD1035" s="73"/>
      <c r="BE1035" s="73"/>
      <c r="BF1035" s="95"/>
      <c r="BG1035" s="95"/>
      <c r="BH1035" s="73"/>
      <c r="BI1035" s="73"/>
      <c r="BJ1035" s="95"/>
      <c r="BK1035" s="95"/>
      <c r="BL1035" s="73"/>
      <c r="BM1035" s="73"/>
      <c r="BN1035" s="95"/>
      <c r="BO1035" s="95"/>
      <c r="BP1035" s="73"/>
      <c r="BQ1035" s="73"/>
      <c r="BR1035" s="95"/>
      <c r="BS1035" s="95"/>
      <c r="BT1035" s="73"/>
      <c r="BU1035" s="73"/>
      <c r="BV1035" s="95"/>
      <c r="BW1035" s="95"/>
      <c r="BX1035" s="73"/>
      <c r="BY1035" s="73"/>
      <c r="BZ1035" s="95"/>
      <c r="CA1035" s="95"/>
      <c r="CB1035" s="73"/>
      <c r="CC1035" s="73"/>
      <c r="CD1035" s="95"/>
      <c r="CE1035" s="9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9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2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73"/>
      <c r="AF1036" s="73"/>
      <c r="AG1036" s="73"/>
      <c r="AH1036" s="95"/>
      <c r="AI1036" s="95"/>
      <c r="AJ1036" s="73"/>
      <c r="AK1036" s="73"/>
      <c r="AL1036" s="95"/>
      <c r="AM1036" s="95"/>
      <c r="AN1036" s="73"/>
      <c r="AO1036" s="73"/>
      <c r="AP1036" s="95"/>
      <c r="AQ1036" s="95"/>
      <c r="AR1036" s="73"/>
      <c r="AS1036" s="73"/>
      <c r="AT1036" s="95"/>
      <c r="AU1036" s="95"/>
      <c r="AV1036" s="73"/>
      <c r="AW1036" s="73"/>
      <c r="AX1036" s="95"/>
      <c r="AY1036" s="95"/>
      <c r="AZ1036" s="73"/>
      <c r="BA1036" s="73"/>
      <c r="BB1036" s="95"/>
      <c r="BC1036" s="95"/>
      <c r="BD1036" s="73"/>
      <c r="BE1036" s="73"/>
      <c r="BF1036" s="95"/>
      <c r="BG1036" s="95"/>
      <c r="BH1036" s="73"/>
      <c r="BI1036" s="73"/>
      <c r="BJ1036" s="95"/>
      <c r="BK1036" s="95"/>
      <c r="BL1036" s="73"/>
      <c r="BM1036" s="73"/>
      <c r="BN1036" s="95"/>
      <c r="BO1036" s="95"/>
      <c r="BP1036" s="73"/>
      <c r="BQ1036" s="73"/>
      <c r="BR1036" s="95"/>
      <c r="BS1036" s="95"/>
      <c r="BT1036" s="73"/>
      <c r="BU1036" s="73"/>
      <c r="BV1036" s="95"/>
      <c r="BW1036" s="95"/>
      <c r="BX1036" s="73"/>
      <c r="BY1036" s="73"/>
      <c r="BZ1036" s="95"/>
      <c r="CA1036" s="95"/>
      <c r="CB1036" s="73"/>
      <c r="CC1036" s="73"/>
      <c r="CD1036" s="95"/>
      <c r="CE1036" s="9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9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2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73"/>
      <c r="AF1037" s="73"/>
      <c r="AG1037" s="73"/>
      <c r="AH1037" s="95"/>
      <c r="AI1037" s="95"/>
      <c r="AJ1037" s="73"/>
      <c r="AK1037" s="73"/>
      <c r="AL1037" s="95"/>
      <c r="AM1037" s="95"/>
      <c r="AN1037" s="73"/>
      <c r="AO1037" s="73"/>
      <c r="AP1037" s="95"/>
      <c r="AQ1037" s="95"/>
      <c r="AR1037" s="73"/>
      <c r="AS1037" s="73"/>
      <c r="AT1037" s="95"/>
      <c r="AU1037" s="95"/>
      <c r="AV1037" s="73"/>
      <c r="AW1037" s="73"/>
      <c r="AX1037" s="95"/>
      <c r="AY1037" s="95"/>
      <c r="AZ1037" s="73"/>
      <c r="BA1037" s="73"/>
      <c r="BB1037" s="95"/>
      <c r="BC1037" s="95"/>
      <c r="BD1037" s="73"/>
      <c r="BE1037" s="73"/>
      <c r="BF1037" s="95"/>
      <c r="BG1037" s="95"/>
      <c r="BH1037" s="73"/>
      <c r="BI1037" s="73"/>
      <c r="BJ1037" s="95"/>
      <c r="BK1037" s="95"/>
      <c r="BL1037" s="73"/>
      <c r="BM1037" s="73"/>
      <c r="BN1037" s="95"/>
      <c r="BO1037" s="95"/>
      <c r="BP1037" s="73"/>
      <c r="BQ1037" s="73"/>
      <c r="BR1037" s="95"/>
      <c r="BS1037" s="95"/>
      <c r="BT1037" s="73"/>
      <c r="BU1037" s="73"/>
      <c r="BV1037" s="95"/>
      <c r="BW1037" s="95"/>
      <c r="BX1037" s="73"/>
      <c r="BY1037" s="73"/>
      <c r="BZ1037" s="95"/>
      <c r="CA1037" s="95"/>
      <c r="CB1037" s="73"/>
      <c r="CC1037" s="73"/>
      <c r="CD1037" s="95"/>
      <c r="CE1037" s="9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9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2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73"/>
      <c r="AF1038" s="73"/>
      <c r="AG1038" s="73"/>
      <c r="AH1038" s="95"/>
      <c r="AI1038" s="95"/>
      <c r="AJ1038" s="73"/>
      <c r="AK1038" s="73"/>
      <c r="AL1038" s="95"/>
      <c r="AM1038" s="95"/>
      <c r="AN1038" s="73"/>
      <c r="AO1038" s="73"/>
      <c r="AP1038" s="95"/>
      <c r="AQ1038" s="95"/>
      <c r="AR1038" s="73"/>
      <c r="AS1038" s="73"/>
      <c r="AT1038" s="95"/>
      <c r="AU1038" s="95"/>
      <c r="AV1038" s="73"/>
      <c r="AW1038" s="73"/>
      <c r="AX1038" s="95"/>
      <c r="AY1038" s="95"/>
      <c r="AZ1038" s="73"/>
      <c r="BA1038" s="73"/>
      <c r="BB1038" s="95"/>
      <c r="BC1038" s="95"/>
      <c r="BD1038" s="73"/>
      <c r="BE1038" s="73"/>
      <c r="BF1038" s="95"/>
      <c r="BG1038" s="95"/>
      <c r="BH1038" s="73"/>
      <c r="BI1038" s="73"/>
      <c r="BJ1038" s="95"/>
      <c r="BK1038" s="95"/>
      <c r="BL1038" s="73"/>
      <c r="BM1038" s="73"/>
      <c r="BN1038" s="95"/>
      <c r="BO1038" s="95"/>
      <c r="BP1038" s="73"/>
      <c r="BQ1038" s="73"/>
      <c r="BR1038" s="95"/>
      <c r="BS1038" s="95"/>
      <c r="BT1038" s="73"/>
      <c r="BU1038" s="73"/>
      <c r="BV1038" s="95"/>
      <c r="BW1038" s="95"/>
      <c r="BX1038" s="73"/>
      <c r="BY1038" s="73"/>
      <c r="BZ1038" s="95"/>
      <c r="CA1038" s="95"/>
      <c r="CB1038" s="73"/>
      <c r="CC1038" s="73"/>
      <c r="CD1038" s="95"/>
      <c r="CE1038" s="9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9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2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73"/>
      <c r="AF1039" s="73"/>
      <c r="AG1039" s="73"/>
      <c r="AH1039" s="95"/>
      <c r="AI1039" s="95"/>
      <c r="AJ1039" s="73"/>
      <c r="AK1039" s="73"/>
      <c r="AL1039" s="95"/>
      <c r="AM1039" s="95"/>
      <c r="AN1039" s="73"/>
      <c r="AO1039" s="73"/>
      <c r="AP1039" s="95"/>
      <c r="AQ1039" s="95"/>
      <c r="AR1039" s="73"/>
      <c r="AS1039" s="73"/>
      <c r="AT1039" s="95"/>
      <c r="AU1039" s="95"/>
      <c r="AV1039" s="73"/>
      <c r="AW1039" s="73"/>
      <c r="AX1039" s="95"/>
      <c r="AY1039" s="95"/>
      <c r="AZ1039" s="73"/>
      <c r="BA1039" s="73"/>
      <c r="BB1039" s="95"/>
      <c r="BC1039" s="95"/>
      <c r="BD1039" s="73"/>
      <c r="BE1039" s="73"/>
      <c r="BF1039" s="95"/>
      <c r="BG1039" s="95"/>
      <c r="BH1039" s="73"/>
      <c r="BI1039" s="73"/>
      <c r="BJ1039" s="95"/>
      <c r="BK1039" s="95"/>
      <c r="BL1039" s="73"/>
      <c r="BM1039" s="73"/>
      <c r="BN1039" s="95"/>
      <c r="BO1039" s="95"/>
      <c r="BP1039" s="73"/>
      <c r="BQ1039" s="73"/>
      <c r="BR1039" s="95"/>
      <c r="BS1039" s="95"/>
      <c r="BT1039" s="73"/>
      <c r="BU1039" s="73"/>
      <c r="BV1039" s="95"/>
      <c r="BW1039" s="95"/>
      <c r="BX1039" s="73"/>
      <c r="BY1039" s="73"/>
      <c r="BZ1039" s="95"/>
      <c r="CA1039" s="95"/>
      <c r="CB1039" s="73"/>
      <c r="CC1039" s="73"/>
      <c r="CD1039" s="95"/>
      <c r="CE1039" s="9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9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2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73"/>
      <c r="AF1040" s="73"/>
      <c r="AG1040" s="73"/>
      <c r="AH1040" s="95"/>
      <c r="AI1040" s="95"/>
      <c r="AJ1040" s="73"/>
      <c r="AK1040" s="73"/>
      <c r="AL1040" s="95"/>
      <c r="AM1040" s="95"/>
      <c r="AN1040" s="73"/>
      <c r="AO1040" s="73"/>
      <c r="AP1040" s="95"/>
      <c r="AQ1040" s="95"/>
      <c r="AR1040" s="73"/>
      <c r="AS1040" s="73"/>
      <c r="AT1040" s="95"/>
      <c r="AU1040" s="95"/>
      <c r="AV1040" s="73"/>
      <c r="AW1040" s="73"/>
      <c r="AX1040" s="95"/>
      <c r="AY1040" s="95"/>
      <c r="AZ1040" s="73"/>
      <c r="BA1040" s="73"/>
      <c r="BB1040" s="95"/>
      <c r="BC1040" s="95"/>
      <c r="BD1040" s="73"/>
      <c r="BE1040" s="73"/>
      <c r="BF1040" s="95"/>
      <c r="BG1040" s="95"/>
      <c r="BH1040" s="73"/>
      <c r="BI1040" s="73"/>
      <c r="BJ1040" s="95"/>
      <c r="BK1040" s="95"/>
      <c r="BL1040" s="73"/>
      <c r="BM1040" s="73"/>
      <c r="BN1040" s="95"/>
      <c r="BO1040" s="95"/>
      <c r="BP1040" s="73"/>
      <c r="BQ1040" s="73"/>
      <c r="BR1040" s="95"/>
      <c r="BS1040" s="95"/>
      <c r="BT1040" s="73"/>
      <c r="BU1040" s="73"/>
      <c r="BV1040" s="95"/>
      <c r="BW1040" s="95"/>
      <c r="BX1040" s="73"/>
      <c r="BY1040" s="73"/>
      <c r="BZ1040" s="95"/>
      <c r="CA1040" s="95"/>
      <c r="CB1040" s="73"/>
      <c r="CC1040" s="73"/>
      <c r="CD1040" s="95"/>
      <c r="CE1040" s="9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9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2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73"/>
      <c r="AF1041" s="73"/>
      <c r="AG1041" s="73"/>
      <c r="AH1041" s="95"/>
      <c r="AI1041" s="95"/>
      <c r="AJ1041" s="73"/>
      <c r="AK1041" s="73"/>
      <c r="AL1041" s="95"/>
      <c r="AM1041" s="95"/>
      <c r="AN1041" s="73"/>
      <c r="AO1041" s="73"/>
      <c r="AP1041" s="95"/>
      <c r="AQ1041" s="95"/>
      <c r="AR1041" s="73"/>
      <c r="AS1041" s="73"/>
      <c r="AT1041" s="95"/>
      <c r="AU1041" s="95"/>
      <c r="AV1041" s="73"/>
      <c r="AW1041" s="73"/>
      <c r="AX1041" s="95"/>
      <c r="AY1041" s="95"/>
      <c r="AZ1041" s="73"/>
      <c r="BA1041" s="73"/>
      <c r="BB1041" s="95"/>
      <c r="BC1041" s="95"/>
      <c r="BD1041" s="73"/>
      <c r="BE1041" s="73"/>
      <c r="BF1041" s="95"/>
      <c r="BG1041" s="95"/>
      <c r="BH1041" s="73"/>
      <c r="BI1041" s="73"/>
      <c r="BJ1041" s="95"/>
      <c r="BK1041" s="95"/>
      <c r="BL1041" s="73"/>
      <c r="BM1041" s="73"/>
      <c r="BN1041" s="95"/>
      <c r="BO1041" s="95"/>
      <c r="BP1041" s="73"/>
      <c r="BQ1041" s="73"/>
      <c r="BR1041" s="95"/>
      <c r="BS1041" s="95"/>
      <c r="BT1041" s="73"/>
      <c r="BU1041" s="73"/>
      <c r="BV1041" s="95"/>
      <c r="BW1041" s="95"/>
      <c r="BX1041" s="73"/>
      <c r="BY1041" s="73"/>
      <c r="BZ1041" s="95"/>
      <c r="CA1041" s="95"/>
      <c r="CB1041" s="73"/>
      <c r="CC1041" s="73"/>
      <c r="CD1041" s="95"/>
      <c r="CE1041" s="9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9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2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73"/>
      <c r="AF1042" s="73"/>
      <c r="AG1042" s="73"/>
      <c r="AH1042" s="95"/>
      <c r="AI1042" s="95"/>
      <c r="AJ1042" s="73"/>
      <c r="AK1042" s="73"/>
      <c r="AL1042" s="95"/>
      <c r="AM1042" s="95"/>
      <c r="AN1042" s="73"/>
      <c r="AO1042" s="73"/>
      <c r="AP1042" s="95"/>
      <c r="AQ1042" s="95"/>
      <c r="AR1042" s="73"/>
      <c r="AS1042" s="73"/>
      <c r="AT1042" s="95"/>
      <c r="AU1042" s="95"/>
      <c r="AV1042" s="73"/>
      <c r="AW1042" s="73"/>
      <c r="AX1042" s="95"/>
      <c r="AY1042" s="95"/>
      <c r="AZ1042" s="73"/>
      <c r="BA1042" s="73"/>
      <c r="BB1042" s="95"/>
      <c r="BC1042" s="95"/>
      <c r="BD1042" s="73"/>
      <c r="BE1042" s="73"/>
      <c r="BF1042" s="95"/>
      <c r="BG1042" s="95"/>
      <c r="BH1042" s="73"/>
      <c r="BI1042" s="73"/>
      <c r="BJ1042" s="95"/>
      <c r="BK1042" s="95"/>
      <c r="BL1042" s="73"/>
      <c r="BM1042" s="73"/>
      <c r="BN1042" s="95"/>
      <c r="BO1042" s="95"/>
      <c r="BP1042" s="73"/>
      <c r="BQ1042" s="73"/>
      <c r="BR1042" s="95"/>
      <c r="BS1042" s="95"/>
      <c r="BT1042" s="73"/>
      <c r="BU1042" s="73"/>
      <c r="BV1042" s="95"/>
      <c r="BW1042" s="95"/>
      <c r="BX1042" s="73"/>
      <c r="BY1042" s="73"/>
      <c r="BZ1042" s="95"/>
      <c r="CA1042" s="95"/>
      <c r="CB1042" s="73"/>
      <c r="CC1042" s="73"/>
      <c r="CD1042" s="95"/>
      <c r="CE1042" s="9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9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2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73"/>
      <c r="AF1043" s="73"/>
      <c r="AG1043" s="73"/>
      <c r="AH1043" s="95"/>
      <c r="AI1043" s="95"/>
      <c r="AJ1043" s="73"/>
      <c r="AK1043" s="73"/>
      <c r="AL1043" s="95"/>
      <c r="AM1043" s="95"/>
      <c r="AN1043" s="73"/>
      <c r="AO1043" s="73"/>
      <c r="AP1043" s="95"/>
      <c r="AQ1043" s="95"/>
      <c r="AR1043" s="73"/>
      <c r="AS1043" s="73"/>
      <c r="AT1043" s="95"/>
      <c r="AU1043" s="95"/>
      <c r="AV1043" s="73"/>
      <c r="AW1043" s="73"/>
      <c r="AX1043" s="95"/>
      <c r="AY1043" s="95"/>
      <c r="AZ1043" s="73"/>
      <c r="BA1043" s="73"/>
      <c r="BB1043" s="95"/>
      <c r="BC1043" s="95"/>
      <c r="BD1043" s="73"/>
      <c r="BE1043" s="73"/>
      <c r="BF1043" s="95"/>
      <c r="BG1043" s="95"/>
      <c r="BH1043" s="73"/>
      <c r="BI1043" s="73"/>
      <c r="BJ1043" s="95"/>
      <c r="BK1043" s="95"/>
      <c r="BL1043" s="73"/>
      <c r="BM1043" s="73"/>
      <c r="BN1043" s="95"/>
      <c r="BO1043" s="95"/>
      <c r="BP1043" s="73"/>
      <c r="BQ1043" s="73"/>
      <c r="BR1043" s="95"/>
      <c r="BS1043" s="95"/>
      <c r="BT1043" s="73"/>
      <c r="BU1043" s="73"/>
      <c r="BV1043" s="95"/>
      <c r="BW1043" s="95"/>
      <c r="BX1043" s="73"/>
      <c r="BY1043" s="73"/>
      <c r="BZ1043" s="95"/>
      <c r="CA1043" s="95"/>
      <c r="CB1043" s="73"/>
      <c r="CC1043" s="73"/>
      <c r="CD1043" s="95"/>
      <c r="CE1043" s="9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9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2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73"/>
      <c r="AF1044" s="73"/>
      <c r="AG1044" s="73"/>
      <c r="AH1044" s="95"/>
      <c r="AI1044" s="95"/>
      <c r="AJ1044" s="73"/>
      <c r="AK1044" s="73"/>
      <c r="AL1044" s="95"/>
      <c r="AM1044" s="95"/>
      <c r="AN1044" s="73"/>
      <c r="AO1044" s="73"/>
      <c r="AP1044" s="95"/>
      <c r="AQ1044" s="95"/>
      <c r="AR1044" s="73"/>
      <c r="AS1044" s="73"/>
      <c r="AT1044" s="95"/>
      <c r="AU1044" s="95"/>
      <c r="AV1044" s="73"/>
      <c r="AW1044" s="73"/>
      <c r="AX1044" s="95"/>
      <c r="AY1044" s="95"/>
      <c r="AZ1044" s="73"/>
      <c r="BA1044" s="73"/>
      <c r="BB1044" s="95"/>
      <c r="BC1044" s="95"/>
      <c r="BD1044" s="73"/>
      <c r="BE1044" s="73"/>
      <c r="BF1044" s="95"/>
      <c r="BG1044" s="95"/>
      <c r="BH1044" s="73"/>
      <c r="BI1044" s="73"/>
      <c r="BJ1044" s="95"/>
      <c r="BK1044" s="95"/>
      <c r="BL1044" s="73"/>
      <c r="BM1044" s="73"/>
      <c r="BN1044" s="95"/>
      <c r="BO1044" s="95"/>
      <c r="BP1044" s="73"/>
      <c r="BQ1044" s="73"/>
      <c r="BR1044" s="95"/>
      <c r="BS1044" s="95"/>
      <c r="BT1044" s="73"/>
      <c r="BU1044" s="73"/>
      <c r="BV1044" s="95"/>
      <c r="BW1044" s="95"/>
      <c r="BX1044" s="73"/>
      <c r="BY1044" s="73"/>
      <c r="BZ1044" s="95"/>
      <c r="CA1044" s="95"/>
      <c r="CB1044" s="73"/>
      <c r="CC1044" s="73"/>
      <c r="CD1044" s="95"/>
      <c r="CE1044" s="9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9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2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73"/>
      <c r="AF1045" s="73"/>
      <c r="AG1045" s="73"/>
      <c r="AH1045" s="95"/>
      <c r="AI1045" s="95"/>
      <c r="AJ1045" s="73"/>
      <c r="AK1045" s="73"/>
      <c r="AL1045" s="95"/>
      <c r="AM1045" s="95"/>
      <c r="AN1045" s="73"/>
      <c r="AO1045" s="73"/>
      <c r="AP1045" s="95"/>
      <c r="AQ1045" s="95"/>
      <c r="AR1045" s="73"/>
      <c r="AS1045" s="73"/>
      <c r="AT1045" s="95"/>
      <c r="AU1045" s="95"/>
      <c r="AV1045" s="73"/>
      <c r="AW1045" s="73"/>
      <c r="AX1045" s="95"/>
      <c r="AY1045" s="95"/>
      <c r="AZ1045" s="73"/>
      <c r="BA1045" s="73"/>
      <c r="BB1045" s="95"/>
      <c r="BC1045" s="95"/>
      <c r="BD1045" s="73"/>
      <c r="BE1045" s="73"/>
      <c r="BF1045" s="95"/>
      <c r="BG1045" s="95"/>
      <c r="BH1045" s="73"/>
      <c r="BI1045" s="73"/>
      <c r="BJ1045" s="95"/>
      <c r="BK1045" s="95"/>
      <c r="BL1045" s="73"/>
      <c r="BM1045" s="73"/>
      <c r="BN1045" s="95"/>
      <c r="BO1045" s="95"/>
      <c r="BP1045" s="73"/>
      <c r="BQ1045" s="73"/>
      <c r="BR1045" s="95"/>
      <c r="BS1045" s="95"/>
      <c r="BT1045" s="73"/>
      <c r="BU1045" s="73"/>
      <c r="BV1045" s="95"/>
      <c r="BW1045" s="95"/>
      <c r="BX1045" s="73"/>
      <c r="BY1045" s="73"/>
      <c r="BZ1045" s="95"/>
      <c r="CA1045" s="95"/>
      <c r="CB1045" s="73"/>
      <c r="CC1045" s="73"/>
      <c r="CD1045" s="95"/>
      <c r="CE1045" s="9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9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2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73"/>
      <c r="AF1046" s="73"/>
      <c r="AG1046" s="73"/>
      <c r="AH1046" s="95"/>
      <c r="AI1046" s="95"/>
      <c r="AJ1046" s="73"/>
      <c r="AK1046" s="73"/>
      <c r="AL1046" s="95"/>
      <c r="AM1046" s="95"/>
      <c r="AN1046" s="73"/>
      <c r="AO1046" s="73"/>
      <c r="AP1046" s="95"/>
      <c r="AQ1046" s="95"/>
      <c r="AR1046" s="73"/>
      <c r="AS1046" s="73"/>
      <c r="AT1046" s="95"/>
      <c r="AU1046" s="95"/>
      <c r="AV1046" s="73"/>
      <c r="AW1046" s="73"/>
      <c r="AX1046" s="95"/>
      <c r="AY1046" s="95"/>
      <c r="AZ1046" s="73"/>
      <c r="BA1046" s="73"/>
      <c r="BB1046" s="95"/>
      <c r="BC1046" s="95"/>
      <c r="BD1046" s="73"/>
      <c r="BE1046" s="73"/>
      <c r="BF1046" s="95"/>
      <c r="BG1046" s="95"/>
      <c r="BH1046" s="73"/>
      <c r="BI1046" s="73"/>
      <c r="BJ1046" s="95"/>
      <c r="BK1046" s="95"/>
      <c r="BL1046" s="73"/>
      <c r="BM1046" s="73"/>
      <c r="BN1046" s="95"/>
      <c r="BO1046" s="95"/>
      <c r="BP1046" s="73"/>
      <c r="BQ1046" s="73"/>
      <c r="BR1046" s="95"/>
      <c r="BS1046" s="95"/>
      <c r="BT1046" s="73"/>
      <c r="BU1046" s="73"/>
      <c r="BV1046" s="95"/>
      <c r="BW1046" s="95"/>
      <c r="BX1046" s="73"/>
      <c r="BY1046" s="73"/>
      <c r="BZ1046" s="95"/>
      <c r="CA1046" s="95"/>
      <c r="CB1046" s="73"/>
      <c r="CC1046" s="73"/>
      <c r="CD1046" s="95"/>
      <c r="CE1046" s="9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9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2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73"/>
      <c r="AF1047" s="73"/>
      <c r="AG1047" s="73"/>
      <c r="AH1047" s="95"/>
      <c r="AI1047" s="95"/>
      <c r="AJ1047" s="73"/>
      <c r="AK1047" s="73"/>
      <c r="AL1047" s="95"/>
      <c r="AM1047" s="95"/>
      <c r="AN1047" s="73"/>
      <c r="AO1047" s="73"/>
      <c r="AP1047" s="95"/>
      <c r="AQ1047" s="95"/>
      <c r="AR1047" s="73"/>
      <c r="AS1047" s="73"/>
      <c r="AT1047" s="95"/>
      <c r="AU1047" s="95"/>
      <c r="AV1047" s="73"/>
      <c r="AW1047" s="73"/>
      <c r="AX1047" s="95"/>
      <c r="AY1047" s="95"/>
      <c r="AZ1047" s="73"/>
      <c r="BA1047" s="73"/>
      <c r="BB1047" s="95"/>
      <c r="BC1047" s="95"/>
      <c r="BD1047" s="73"/>
      <c r="BE1047" s="73"/>
      <c r="BF1047" s="95"/>
      <c r="BG1047" s="95"/>
      <c r="BH1047" s="73"/>
      <c r="BI1047" s="73"/>
      <c r="BJ1047" s="95"/>
      <c r="BK1047" s="95"/>
      <c r="BL1047" s="73"/>
      <c r="BM1047" s="73"/>
      <c r="BN1047" s="95"/>
      <c r="BO1047" s="95"/>
      <c r="BP1047" s="73"/>
      <c r="BQ1047" s="73"/>
      <c r="BR1047" s="95"/>
      <c r="BS1047" s="95"/>
      <c r="BT1047" s="73"/>
      <c r="BU1047" s="73"/>
      <c r="BV1047" s="95"/>
      <c r="BW1047" s="95"/>
      <c r="BX1047" s="73"/>
      <c r="BY1047" s="73"/>
      <c r="BZ1047" s="95"/>
      <c r="CA1047" s="95"/>
      <c r="CB1047" s="73"/>
      <c r="CC1047" s="73"/>
      <c r="CD1047" s="95"/>
      <c r="CE1047" s="9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9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2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73"/>
      <c r="AF1048" s="73"/>
      <c r="AG1048" s="73"/>
      <c r="AH1048" s="95"/>
      <c r="AI1048" s="95"/>
      <c r="AJ1048" s="73"/>
      <c r="AK1048" s="73"/>
      <c r="AL1048" s="95"/>
      <c r="AM1048" s="95"/>
      <c r="AN1048" s="73"/>
      <c r="AO1048" s="73"/>
      <c r="AP1048" s="95"/>
      <c r="AQ1048" s="95"/>
      <c r="AR1048" s="73"/>
      <c r="AS1048" s="73"/>
      <c r="AT1048" s="95"/>
      <c r="AU1048" s="95"/>
      <c r="AV1048" s="73"/>
      <c r="AW1048" s="73"/>
      <c r="AX1048" s="95"/>
      <c r="AY1048" s="95"/>
      <c r="AZ1048" s="73"/>
      <c r="BA1048" s="73"/>
      <c r="BB1048" s="95"/>
      <c r="BC1048" s="95"/>
      <c r="BD1048" s="73"/>
      <c r="BE1048" s="73"/>
      <c r="BF1048" s="95"/>
      <c r="BG1048" s="95"/>
      <c r="BH1048" s="73"/>
      <c r="BI1048" s="73"/>
      <c r="BJ1048" s="95"/>
      <c r="BK1048" s="95"/>
      <c r="BL1048" s="73"/>
      <c r="BM1048" s="73"/>
      <c r="BN1048" s="95"/>
      <c r="BO1048" s="95"/>
      <c r="BP1048" s="73"/>
      <c r="BQ1048" s="73"/>
      <c r="BR1048" s="95"/>
      <c r="BS1048" s="95"/>
      <c r="BT1048" s="73"/>
      <c r="BU1048" s="73"/>
      <c r="BV1048" s="95"/>
      <c r="BW1048" s="95"/>
      <c r="BX1048" s="73"/>
      <c r="BY1048" s="73"/>
      <c r="BZ1048" s="95"/>
      <c r="CA1048" s="95"/>
      <c r="CB1048" s="73"/>
      <c r="CC1048" s="73"/>
      <c r="CD1048" s="95"/>
      <c r="CE1048" s="9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9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2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73"/>
      <c r="AF1049" s="73"/>
      <c r="AG1049" s="73"/>
      <c r="AH1049" s="95"/>
      <c r="AI1049" s="95"/>
      <c r="AJ1049" s="73"/>
      <c r="AK1049" s="73"/>
      <c r="AL1049" s="95"/>
      <c r="AM1049" s="95"/>
      <c r="AN1049" s="73"/>
      <c r="AO1049" s="73"/>
      <c r="AP1049" s="95"/>
      <c r="AQ1049" s="95"/>
      <c r="AR1049" s="73"/>
      <c r="AS1049" s="73"/>
      <c r="AT1049" s="95"/>
      <c r="AU1049" s="95"/>
      <c r="AV1049" s="73"/>
      <c r="AW1049" s="73"/>
      <c r="AX1049" s="95"/>
      <c r="AY1049" s="95"/>
      <c r="AZ1049" s="73"/>
      <c r="BA1049" s="73"/>
      <c r="BB1049" s="95"/>
      <c r="BC1049" s="95"/>
      <c r="BD1049" s="73"/>
      <c r="BE1049" s="73"/>
      <c r="BF1049" s="95"/>
      <c r="BG1049" s="95"/>
      <c r="BH1049" s="73"/>
      <c r="BI1049" s="73"/>
      <c r="BJ1049" s="95"/>
      <c r="BK1049" s="95"/>
      <c r="BL1049" s="73"/>
      <c r="BM1049" s="73"/>
      <c r="BN1049" s="95"/>
      <c r="BO1049" s="95"/>
      <c r="BP1049" s="73"/>
      <c r="BQ1049" s="73"/>
      <c r="BR1049" s="95"/>
      <c r="BS1049" s="95"/>
      <c r="BT1049" s="73"/>
      <c r="BU1049" s="73"/>
      <c r="BV1049" s="95"/>
      <c r="BW1049" s="95"/>
      <c r="BX1049" s="73"/>
      <c r="BY1049" s="73"/>
      <c r="BZ1049" s="95"/>
      <c r="CA1049" s="95"/>
      <c r="CB1049" s="73"/>
      <c r="CC1049" s="73"/>
      <c r="CD1049" s="95"/>
      <c r="CE1049" s="9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9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2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73"/>
      <c r="AF1050" s="73"/>
      <c r="AG1050" s="73"/>
      <c r="AH1050" s="95"/>
      <c r="AI1050" s="95"/>
      <c r="AJ1050" s="73"/>
      <c r="AK1050" s="73"/>
      <c r="AL1050" s="95"/>
      <c r="AM1050" s="95"/>
      <c r="AN1050" s="73"/>
      <c r="AO1050" s="73"/>
      <c r="AP1050" s="95"/>
      <c r="AQ1050" s="95"/>
      <c r="AR1050" s="73"/>
      <c r="AS1050" s="73"/>
      <c r="AT1050" s="95"/>
      <c r="AU1050" s="95"/>
      <c r="AV1050" s="73"/>
      <c r="AW1050" s="73"/>
      <c r="AX1050" s="95"/>
      <c r="AY1050" s="95"/>
      <c r="AZ1050" s="73"/>
      <c r="BA1050" s="73"/>
      <c r="BB1050" s="95"/>
      <c r="BC1050" s="95"/>
      <c r="BD1050" s="73"/>
      <c r="BE1050" s="73"/>
      <c r="BF1050" s="95"/>
      <c r="BG1050" s="95"/>
      <c r="BH1050" s="73"/>
      <c r="BI1050" s="73"/>
      <c r="BJ1050" s="95"/>
      <c r="BK1050" s="95"/>
      <c r="BL1050" s="73"/>
      <c r="BM1050" s="73"/>
      <c r="BN1050" s="95"/>
      <c r="BO1050" s="95"/>
      <c r="BP1050" s="73"/>
      <c r="BQ1050" s="73"/>
      <c r="BR1050" s="95"/>
      <c r="BS1050" s="95"/>
      <c r="BT1050" s="73"/>
      <c r="BU1050" s="73"/>
      <c r="BV1050" s="95"/>
      <c r="BW1050" s="95"/>
      <c r="BX1050" s="73"/>
      <c r="BY1050" s="73"/>
      <c r="BZ1050" s="95"/>
      <c r="CA1050" s="95"/>
      <c r="CB1050" s="73"/>
      <c r="CC1050" s="73"/>
      <c r="CD1050" s="95"/>
      <c r="CE1050" s="9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9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2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73"/>
      <c r="AF1051" s="73"/>
      <c r="AG1051" s="73"/>
      <c r="AH1051" s="95"/>
      <c r="AI1051" s="95"/>
      <c r="AJ1051" s="73"/>
      <c r="AK1051" s="73"/>
      <c r="AL1051" s="95"/>
      <c r="AM1051" s="95"/>
      <c r="AN1051" s="73"/>
      <c r="AO1051" s="73"/>
      <c r="AP1051" s="95"/>
      <c r="AQ1051" s="95"/>
      <c r="AR1051" s="73"/>
      <c r="AS1051" s="73"/>
      <c r="AT1051" s="95"/>
      <c r="AU1051" s="95"/>
      <c r="AV1051" s="73"/>
      <c r="AW1051" s="73"/>
      <c r="AX1051" s="95"/>
      <c r="AY1051" s="95"/>
      <c r="AZ1051" s="73"/>
      <c r="BA1051" s="73"/>
      <c r="BB1051" s="95"/>
      <c r="BC1051" s="95"/>
      <c r="BD1051" s="73"/>
      <c r="BE1051" s="73"/>
      <c r="BF1051" s="95"/>
      <c r="BG1051" s="95"/>
      <c r="BH1051" s="73"/>
      <c r="BI1051" s="73"/>
      <c r="BJ1051" s="95"/>
      <c r="BK1051" s="95"/>
      <c r="BL1051" s="73"/>
      <c r="BM1051" s="73"/>
      <c r="BN1051" s="95"/>
      <c r="BO1051" s="95"/>
      <c r="BP1051" s="73"/>
      <c r="BQ1051" s="73"/>
      <c r="BR1051" s="95"/>
      <c r="BS1051" s="95"/>
      <c r="BT1051" s="73"/>
      <c r="BU1051" s="73"/>
      <c r="BV1051" s="95"/>
      <c r="BW1051" s="95"/>
      <c r="BX1051" s="73"/>
      <c r="BY1051" s="73"/>
      <c r="BZ1051" s="95"/>
      <c r="CA1051" s="95"/>
      <c r="CB1051" s="73"/>
      <c r="CC1051" s="73"/>
      <c r="CD1051" s="95"/>
      <c r="CE1051" s="9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9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2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73"/>
      <c r="AF1052" s="73"/>
      <c r="AG1052" s="73"/>
      <c r="AH1052" s="95"/>
      <c r="AI1052" s="95"/>
      <c r="AJ1052" s="73"/>
      <c r="AK1052" s="73"/>
      <c r="AL1052" s="95"/>
      <c r="AM1052" s="95"/>
      <c r="AN1052" s="73"/>
      <c r="AO1052" s="73"/>
      <c r="AP1052" s="95"/>
      <c r="AQ1052" s="95"/>
      <c r="AR1052" s="73"/>
      <c r="AS1052" s="73"/>
      <c r="AT1052" s="95"/>
      <c r="AU1052" s="95"/>
      <c r="AV1052" s="73"/>
      <c r="AW1052" s="73"/>
      <c r="AX1052" s="95"/>
      <c r="AY1052" s="95"/>
      <c r="AZ1052" s="73"/>
      <c r="BA1052" s="73"/>
      <c r="BB1052" s="95"/>
      <c r="BC1052" s="95"/>
      <c r="BD1052" s="73"/>
      <c r="BE1052" s="73"/>
      <c r="BF1052" s="95"/>
      <c r="BG1052" s="95"/>
      <c r="BH1052" s="73"/>
      <c r="BI1052" s="73"/>
      <c r="BJ1052" s="95"/>
      <c r="BK1052" s="95"/>
      <c r="BL1052" s="73"/>
      <c r="BM1052" s="73"/>
      <c r="BN1052" s="95"/>
      <c r="BO1052" s="95"/>
      <c r="BP1052" s="73"/>
      <c r="BQ1052" s="73"/>
      <c r="BR1052" s="95"/>
      <c r="BS1052" s="95"/>
      <c r="BT1052" s="73"/>
      <c r="BU1052" s="73"/>
      <c r="BV1052" s="95"/>
      <c r="BW1052" s="95"/>
      <c r="BX1052" s="73"/>
      <c r="BY1052" s="73"/>
      <c r="BZ1052" s="95"/>
      <c r="CA1052" s="95"/>
      <c r="CB1052" s="73"/>
      <c r="CC1052" s="73"/>
      <c r="CD1052" s="95"/>
      <c r="CE1052" s="9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9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2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73"/>
      <c r="AF1053" s="73"/>
      <c r="AG1053" s="73"/>
      <c r="AH1053" s="95"/>
      <c r="AI1053" s="95"/>
      <c r="AJ1053" s="73"/>
      <c r="AK1053" s="73"/>
      <c r="AL1053" s="95"/>
      <c r="AM1053" s="95"/>
      <c r="AN1053" s="73"/>
      <c r="AO1053" s="73"/>
      <c r="AP1053" s="95"/>
      <c r="AQ1053" s="95"/>
      <c r="AR1053" s="73"/>
      <c r="AS1053" s="73"/>
      <c r="AT1053" s="95"/>
      <c r="AU1053" s="95"/>
      <c r="AV1053" s="73"/>
      <c r="AW1053" s="73"/>
      <c r="AX1053" s="95"/>
      <c r="AY1053" s="95"/>
      <c r="AZ1053" s="73"/>
      <c r="BA1053" s="73"/>
      <c r="BB1053" s="95"/>
      <c r="BC1053" s="95"/>
      <c r="BD1053" s="73"/>
      <c r="BE1053" s="73"/>
      <c r="BF1053" s="95"/>
      <c r="BG1053" s="95"/>
      <c r="BH1053" s="73"/>
      <c r="BI1053" s="73"/>
      <c r="BJ1053" s="95"/>
      <c r="BK1053" s="95"/>
      <c r="BL1053" s="73"/>
      <c r="BM1053" s="73"/>
      <c r="BN1053" s="95"/>
      <c r="BO1053" s="95"/>
      <c r="BP1053" s="73"/>
      <c r="BQ1053" s="73"/>
      <c r="BR1053" s="95"/>
      <c r="BS1053" s="95"/>
      <c r="BT1053" s="73"/>
      <c r="BU1053" s="73"/>
      <c r="BV1053" s="95"/>
      <c r="BW1053" s="95"/>
      <c r="BX1053" s="73"/>
      <c r="BY1053" s="73"/>
      <c r="BZ1053" s="95"/>
      <c r="CA1053" s="95"/>
      <c r="CB1053" s="73"/>
      <c r="CC1053" s="73"/>
      <c r="CD1053" s="95"/>
      <c r="CE1053" s="9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9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2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73"/>
      <c r="AF1054" s="73"/>
      <c r="AG1054" s="73"/>
      <c r="AH1054" s="95"/>
      <c r="AI1054" s="95"/>
      <c r="AJ1054" s="73"/>
      <c r="AK1054" s="73"/>
      <c r="AL1054" s="95"/>
      <c r="AM1054" s="95"/>
      <c r="AN1054" s="73"/>
      <c r="AO1054" s="73"/>
      <c r="AP1054" s="95"/>
      <c r="AQ1054" s="95"/>
      <c r="AR1054" s="73"/>
      <c r="AS1054" s="73"/>
      <c r="AT1054" s="95"/>
      <c r="AU1054" s="95"/>
      <c r="AV1054" s="73"/>
      <c r="AW1054" s="73"/>
      <c r="AX1054" s="95"/>
      <c r="AY1054" s="95"/>
      <c r="AZ1054" s="73"/>
      <c r="BA1054" s="73"/>
      <c r="BB1054" s="95"/>
      <c r="BC1054" s="95"/>
      <c r="BD1054" s="73"/>
      <c r="BE1054" s="73"/>
      <c r="BF1054" s="95"/>
      <c r="BG1054" s="95"/>
      <c r="BH1054" s="73"/>
      <c r="BI1054" s="73"/>
      <c r="BJ1054" s="95"/>
      <c r="BK1054" s="95"/>
      <c r="BL1054" s="73"/>
      <c r="BM1054" s="73"/>
      <c r="BN1054" s="95"/>
      <c r="BO1054" s="95"/>
      <c r="BP1054" s="73"/>
      <c r="BQ1054" s="73"/>
      <c r="BR1054" s="95"/>
      <c r="BS1054" s="95"/>
      <c r="BT1054" s="73"/>
      <c r="BU1054" s="73"/>
      <c r="BV1054" s="95"/>
      <c r="BW1054" s="95"/>
      <c r="BX1054" s="73"/>
      <c r="BY1054" s="73"/>
      <c r="BZ1054" s="95"/>
      <c r="CA1054" s="95"/>
      <c r="CB1054" s="73"/>
      <c r="CC1054" s="73"/>
      <c r="CD1054" s="95"/>
      <c r="CE1054" s="9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9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2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73"/>
      <c r="AF1055" s="73"/>
      <c r="AG1055" s="73"/>
      <c r="AH1055" s="95"/>
      <c r="AI1055" s="95"/>
      <c r="AJ1055" s="73"/>
      <c r="AK1055" s="73"/>
      <c r="AL1055" s="95"/>
      <c r="AM1055" s="95"/>
      <c r="AN1055" s="73"/>
      <c r="AO1055" s="73"/>
      <c r="AP1055" s="95"/>
      <c r="AQ1055" s="95"/>
      <c r="AR1055" s="73"/>
      <c r="AS1055" s="73"/>
      <c r="AT1055" s="95"/>
      <c r="AU1055" s="95"/>
      <c r="AV1055" s="73"/>
      <c r="AW1055" s="73"/>
      <c r="AX1055" s="95"/>
      <c r="AY1055" s="95"/>
      <c r="AZ1055" s="73"/>
      <c r="BA1055" s="73"/>
      <c r="BB1055" s="95"/>
      <c r="BC1055" s="95"/>
      <c r="BD1055" s="73"/>
      <c r="BE1055" s="73"/>
      <c r="BF1055" s="95"/>
      <c r="BG1055" s="95"/>
      <c r="BH1055" s="73"/>
      <c r="BI1055" s="73"/>
      <c r="BJ1055" s="95"/>
      <c r="BK1055" s="95"/>
      <c r="BL1055" s="73"/>
      <c r="BM1055" s="73"/>
      <c r="BN1055" s="95"/>
      <c r="BO1055" s="95"/>
      <c r="BP1055" s="73"/>
      <c r="BQ1055" s="73"/>
      <c r="BR1055" s="95"/>
      <c r="BS1055" s="95"/>
      <c r="BT1055" s="73"/>
      <c r="BU1055" s="73"/>
      <c r="BV1055" s="95"/>
      <c r="BW1055" s="95"/>
      <c r="BX1055" s="73"/>
      <c r="BY1055" s="73"/>
      <c r="BZ1055" s="95"/>
      <c r="CA1055" s="95"/>
      <c r="CB1055" s="73"/>
      <c r="CC1055" s="73"/>
      <c r="CD1055" s="95"/>
      <c r="CE1055" s="9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9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2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73"/>
      <c r="AF1056" s="73"/>
      <c r="AG1056" s="73"/>
      <c r="AH1056" s="95"/>
      <c r="AI1056" s="95"/>
      <c r="AJ1056" s="73"/>
      <c r="AK1056" s="73"/>
      <c r="AL1056" s="95"/>
      <c r="AM1056" s="95"/>
      <c r="AN1056" s="73"/>
      <c r="AO1056" s="73"/>
      <c r="AP1056" s="95"/>
      <c r="AQ1056" s="95"/>
      <c r="AR1056" s="73"/>
      <c r="AS1056" s="73"/>
      <c r="AT1056" s="95"/>
      <c r="AU1056" s="95"/>
      <c r="AV1056" s="73"/>
      <c r="AW1056" s="73"/>
      <c r="AX1056" s="95"/>
      <c r="AY1056" s="95"/>
      <c r="AZ1056" s="73"/>
      <c r="BA1056" s="73"/>
      <c r="BB1056" s="95"/>
      <c r="BC1056" s="95"/>
      <c r="BD1056" s="73"/>
      <c r="BE1056" s="73"/>
      <c r="BF1056" s="95"/>
      <c r="BG1056" s="95"/>
      <c r="BH1056" s="73"/>
      <c r="BI1056" s="73"/>
      <c r="BJ1056" s="95"/>
      <c r="BK1056" s="95"/>
      <c r="BL1056" s="73"/>
      <c r="BM1056" s="73"/>
      <c r="BN1056" s="95"/>
      <c r="BO1056" s="95"/>
      <c r="BP1056" s="73"/>
      <c r="BQ1056" s="73"/>
      <c r="BR1056" s="95"/>
      <c r="BS1056" s="95"/>
      <c r="BT1056" s="73"/>
      <c r="BU1056" s="73"/>
      <c r="BV1056" s="95"/>
      <c r="BW1056" s="95"/>
      <c r="BX1056" s="73"/>
      <c r="BY1056" s="73"/>
      <c r="BZ1056" s="95"/>
      <c r="CA1056" s="95"/>
      <c r="CB1056" s="73"/>
      <c r="CC1056" s="73"/>
      <c r="CD1056" s="95"/>
      <c r="CE1056" s="9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9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2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73"/>
      <c r="AF1057" s="73"/>
      <c r="AG1057" s="73"/>
      <c r="AH1057" s="95"/>
      <c r="AI1057" s="95"/>
      <c r="AJ1057" s="73"/>
      <c r="AK1057" s="73"/>
      <c r="AL1057" s="95"/>
      <c r="AM1057" s="95"/>
      <c r="AN1057" s="73"/>
      <c r="AO1057" s="73"/>
      <c r="AP1057" s="95"/>
      <c r="AQ1057" s="95"/>
      <c r="AR1057" s="73"/>
      <c r="AS1057" s="73"/>
      <c r="AT1057" s="95"/>
      <c r="AU1057" s="95"/>
      <c r="AV1057" s="73"/>
      <c r="AW1057" s="73"/>
      <c r="AX1057" s="95"/>
      <c r="AY1057" s="95"/>
      <c r="AZ1057" s="73"/>
      <c r="BA1057" s="73"/>
      <c r="BB1057" s="95"/>
      <c r="BC1057" s="95"/>
      <c r="BD1057" s="73"/>
      <c r="BE1057" s="73"/>
      <c r="BF1057" s="95"/>
      <c r="BG1057" s="95"/>
      <c r="BH1057" s="73"/>
      <c r="BI1057" s="73"/>
      <c r="BJ1057" s="95"/>
      <c r="BK1057" s="95"/>
      <c r="BL1057" s="73"/>
      <c r="BM1057" s="73"/>
      <c r="BN1057" s="95"/>
      <c r="BO1057" s="95"/>
      <c r="BP1057" s="73"/>
      <c r="BQ1057" s="73"/>
      <c r="BR1057" s="95"/>
      <c r="BS1057" s="95"/>
      <c r="BT1057" s="73"/>
      <c r="BU1057" s="73"/>
      <c r="BV1057" s="95"/>
      <c r="BW1057" s="95"/>
      <c r="BX1057" s="73"/>
      <c r="BY1057" s="73"/>
      <c r="BZ1057" s="95"/>
      <c r="CA1057" s="95"/>
      <c r="CB1057" s="73"/>
      <c r="CC1057" s="73"/>
      <c r="CD1057" s="95"/>
      <c r="CE1057" s="9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9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2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73"/>
      <c r="AF1058" s="73"/>
      <c r="AG1058" s="73"/>
      <c r="AH1058" s="95"/>
      <c r="AI1058" s="95"/>
      <c r="AJ1058" s="73"/>
      <c r="AK1058" s="73"/>
      <c r="AL1058" s="95"/>
      <c r="AM1058" s="95"/>
      <c r="AN1058" s="73"/>
      <c r="AO1058" s="73"/>
      <c r="AP1058" s="95"/>
      <c r="AQ1058" s="95"/>
      <c r="AR1058" s="73"/>
      <c r="AS1058" s="73"/>
      <c r="AT1058" s="95"/>
      <c r="AU1058" s="95"/>
      <c r="AV1058" s="73"/>
      <c r="AW1058" s="73"/>
      <c r="AX1058" s="95"/>
      <c r="AY1058" s="95"/>
      <c r="AZ1058" s="73"/>
      <c r="BA1058" s="73"/>
      <c r="BB1058" s="95"/>
      <c r="BC1058" s="95"/>
      <c r="BD1058" s="73"/>
      <c r="BE1058" s="73"/>
      <c r="BF1058" s="95"/>
      <c r="BG1058" s="95"/>
      <c r="BH1058" s="73"/>
      <c r="BI1058" s="73"/>
      <c r="BJ1058" s="95"/>
      <c r="BK1058" s="95"/>
      <c r="BL1058" s="73"/>
      <c r="BM1058" s="73"/>
      <c r="BN1058" s="95"/>
      <c r="BO1058" s="95"/>
      <c r="BP1058" s="73"/>
      <c r="BQ1058" s="73"/>
      <c r="BR1058" s="95"/>
      <c r="BS1058" s="95"/>
      <c r="BT1058" s="73"/>
      <c r="BU1058" s="73"/>
      <c r="BV1058" s="95"/>
      <c r="BW1058" s="95"/>
      <c r="BX1058" s="73"/>
      <c r="BY1058" s="73"/>
      <c r="BZ1058" s="95"/>
      <c r="CA1058" s="95"/>
      <c r="CB1058" s="73"/>
      <c r="CC1058" s="73"/>
      <c r="CD1058" s="95"/>
      <c r="CE1058" s="9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9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2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73"/>
      <c r="AF1059" s="73"/>
      <c r="AG1059" s="73"/>
      <c r="AH1059" s="95"/>
      <c r="AI1059" s="95"/>
      <c r="AJ1059" s="73"/>
      <c r="AK1059" s="73"/>
      <c r="AL1059" s="95"/>
      <c r="AM1059" s="95"/>
      <c r="AN1059" s="73"/>
      <c r="AO1059" s="73"/>
      <c r="AP1059" s="95"/>
      <c r="AQ1059" s="95"/>
      <c r="AR1059" s="73"/>
      <c r="AS1059" s="73"/>
      <c r="AT1059" s="95"/>
      <c r="AU1059" s="95"/>
      <c r="AV1059" s="73"/>
      <c r="AW1059" s="73"/>
      <c r="AX1059" s="95"/>
      <c r="AY1059" s="95"/>
      <c r="AZ1059" s="73"/>
      <c r="BA1059" s="73"/>
      <c r="BB1059" s="95"/>
      <c r="BC1059" s="95"/>
      <c r="BD1059" s="73"/>
      <c r="BE1059" s="73"/>
      <c r="BF1059" s="95"/>
      <c r="BG1059" s="95"/>
      <c r="BH1059" s="73"/>
      <c r="BI1059" s="73"/>
      <c r="BJ1059" s="95"/>
      <c r="BK1059" s="95"/>
      <c r="BL1059" s="73"/>
      <c r="BM1059" s="73"/>
      <c r="BN1059" s="95"/>
      <c r="BO1059" s="95"/>
      <c r="BP1059" s="73"/>
      <c r="BQ1059" s="73"/>
      <c r="BR1059" s="95"/>
      <c r="BS1059" s="95"/>
      <c r="BT1059" s="73"/>
      <c r="BU1059" s="73"/>
      <c r="BV1059" s="95"/>
      <c r="BW1059" s="95"/>
      <c r="BX1059" s="73"/>
      <c r="BY1059" s="73"/>
      <c r="BZ1059" s="95"/>
      <c r="CA1059" s="95"/>
      <c r="CB1059" s="73"/>
      <c r="CC1059" s="73"/>
      <c r="CD1059" s="95"/>
      <c r="CE1059" s="9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9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2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73"/>
      <c r="AF1060" s="73"/>
      <c r="AG1060" s="73"/>
      <c r="AH1060" s="95"/>
      <c r="AI1060" s="95"/>
      <c r="AJ1060" s="73"/>
      <c r="AK1060" s="73"/>
      <c r="AL1060" s="95"/>
      <c r="AM1060" s="95"/>
      <c r="AN1060" s="73"/>
      <c r="AO1060" s="73"/>
      <c r="AP1060" s="95"/>
      <c r="AQ1060" s="95"/>
      <c r="AR1060" s="73"/>
      <c r="AS1060" s="73"/>
      <c r="AT1060" s="95"/>
      <c r="AU1060" s="95"/>
      <c r="AV1060" s="73"/>
      <c r="AW1060" s="73"/>
      <c r="AX1060" s="95"/>
      <c r="AY1060" s="95"/>
      <c r="AZ1060" s="73"/>
      <c r="BA1060" s="73"/>
      <c r="BB1060" s="95"/>
      <c r="BC1060" s="95"/>
      <c r="BD1060" s="73"/>
      <c r="BE1060" s="73"/>
      <c r="BF1060" s="95"/>
      <c r="BG1060" s="95"/>
      <c r="BH1060" s="73"/>
      <c r="BI1060" s="73"/>
      <c r="BJ1060" s="95"/>
      <c r="BK1060" s="95"/>
      <c r="BL1060" s="73"/>
      <c r="BM1060" s="73"/>
      <c r="BN1060" s="95"/>
      <c r="BO1060" s="95"/>
      <c r="BP1060" s="73"/>
      <c r="BQ1060" s="73"/>
      <c r="BR1060" s="95"/>
      <c r="BS1060" s="95"/>
      <c r="BT1060" s="73"/>
      <c r="BU1060" s="73"/>
      <c r="BV1060" s="95"/>
      <c r="BW1060" s="95"/>
      <c r="BX1060" s="73"/>
      <c r="BY1060" s="73"/>
      <c r="BZ1060" s="95"/>
      <c r="CA1060" s="95"/>
      <c r="CB1060" s="73"/>
      <c r="CC1060" s="73"/>
      <c r="CD1060" s="95"/>
      <c r="CE1060" s="9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9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2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73"/>
      <c r="AF1061" s="73"/>
      <c r="AG1061" s="73"/>
      <c r="AH1061" s="95"/>
      <c r="AI1061" s="95"/>
      <c r="AJ1061" s="73"/>
      <c r="AK1061" s="73"/>
      <c r="AL1061" s="95"/>
      <c r="AM1061" s="95"/>
      <c r="AN1061" s="73"/>
      <c r="AO1061" s="73"/>
      <c r="AP1061" s="95"/>
      <c r="AQ1061" s="95"/>
      <c r="AR1061" s="73"/>
      <c r="AS1061" s="73"/>
      <c r="AT1061" s="95"/>
      <c r="AU1061" s="95"/>
      <c r="AV1061" s="73"/>
      <c r="AW1061" s="73"/>
      <c r="AX1061" s="95"/>
      <c r="AY1061" s="95"/>
      <c r="AZ1061" s="73"/>
      <c r="BA1061" s="73"/>
      <c r="BB1061" s="95"/>
      <c r="BC1061" s="95"/>
      <c r="BD1061" s="73"/>
      <c r="BE1061" s="73"/>
      <c r="BF1061" s="95"/>
      <c r="BG1061" s="95"/>
      <c r="BH1061" s="73"/>
      <c r="BI1061" s="73"/>
      <c r="BJ1061" s="95"/>
      <c r="BK1061" s="95"/>
      <c r="BL1061" s="73"/>
      <c r="BM1061" s="73"/>
      <c r="BN1061" s="95"/>
      <c r="BO1061" s="95"/>
      <c r="BP1061" s="73"/>
      <c r="BQ1061" s="73"/>
      <c r="BR1061" s="95"/>
      <c r="BS1061" s="95"/>
      <c r="BT1061" s="73"/>
      <c r="BU1061" s="73"/>
      <c r="BV1061" s="95"/>
      <c r="BW1061" s="95"/>
      <c r="BX1061" s="73"/>
      <c r="BY1061" s="73"/>
      <c r="BZ1061" s="95"/>
      <c r="CA1061" s="95"/>
      <c r="CB1061" s="73"/>
      <c r="CC1061" s="73"/>
      <c r="CD1061" s="95"/>
      <c r="CE1061" s="9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9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2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73"/>
      <c r="AF1062" s="73"/>
      <c r="AG1062" s="73"/>
      <c r="AH1062" s="95"/>
      <c r="AI1062" s="95"/>
      <c r="AJ1062" s="73"/>
      <c r="AK1062" s="73"/>
      <c r="AL1062" s="95"/>
      <c r="AM1062" s="95"/>
      <c r="AN1062" s="73"/>
      <c r="AO1062" s="73"/>
      <c r="AP1062" s="95"/>
      <c r="AQ1062" s="95"/>
      <c r="AR1062" s="73"/>
      <c r="AS1062" s="73"/>
      <c r="AT1062" s="95"/>
      <c r="AU1062" s="95"/>
      <c r="AV1062" s="73"/>
      <c r="AW1062" s="73"/>
      <c r="AX1062" s="95"/>
      <c r="AY1062" s="95"/>
      <c r="AZ1062" s="73"/>
      <c r="BA1062" s="73"/>
      <c r="BB1062" s="95"/>
      <c r="BC1062" s="95"/>
      <c r="BD1062" s="73"/>
      <c r="BE1062" s="73"/>
      <c r="BF1062" s="95"/>
      <c r="BG1062" s="95"/>
      <c r="BH1062" s="73"/>
      <c r="BI1062" s="73"/>
      <c r="BJ1062" s="95"/>
      <c r="BK1062" s="95"/>
      <c r="BL1062" s="73"/>
      <c r="BM1062" s="73"/>
      <c r="BN1062" s="95"/>
      <c r="BO1062" s="95"/>
      <c r="BP1062" s="73"/>
      <c r="BQ1062" s="73"/>
      <c r="BR1062" s="95"/>
      <c r="BS1062" s="95"/>
      <c r="BT1062" s="73"/>
      <c r="BU1062" s="73"/>
      <c r="BV1062" s="95"/>
      <c r="BW1062" s="95"/>
      <c r="BX1062" s="73"/>
      <c r="BY1062" s="73"/>
      <c r="BZ1062" s="95"/>
      <c r="CA1062" s="95"/>
      <c r="CB1062" s="73"/>
      <c r="CC1062" s="73"/>
      <c r="CD1062" s="95"/>
      <c r="CE1062" s="9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9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2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73"/>
      <c r="AF1063" s="73"/>
      <c r="AG1063" s="73"/>
      <c r="AH1063" s="95"/>
      <c r="AI1063" s="95"/>
      <c r="AJ1063" s="73"/>
      <c r="AK1063" s="73"/>
      <c r="AL1063" s="95"/>
      <c r="AM1063" s="95"/>
      <c r="AN1063" s="73"/>
      <c r="AO1063" s="73"/>
      <c r="AP1063" s="95"/>
      <c r="AQ1063" s="95"/>
      <c r="AR1063" s="73"/>
      <c r="AS1063" s="73"/>
      <c r="AT1063" s="95"/>
      <c r="AU1063" s="95"/>
      <c r="AV1063" s="73"/>
      <c r="AW1063" s="73"/>
      <c r="AX1063" s="95"/>
      <c r="AY1063" s="95"/>
      <c r="AZ1063" s="73"/>
      <c r="BA1063" s="73"/>
      <c r="BB1063" s="95"/>
      <c r="BC1063" s="95"/>
      <c r="BD1063" s="73"/>
      <c r="BE1063" s="73"/>
      <c r="BF1063" s="95"/>
      <c r="BG1063" s="95"/>
      <c r="BH1063" s="73"/>
      <c r="BI1063" s="73"/>
      <c r="BJ1063" s="95"/>
      <c r="BK1063" s="95"/>
      <c r="BL1063" s="73"/>
      <c r="BM1063" s="73"/>
      <c r="BN1063" s="95"/>
      <c r="BO1063" s="95"/>
      <c r="BP1063" s="73"/>
      <c r="BQ1063" s="73"/>
      <c r="BR1063" s="95"/>
      <c r="BS1063" s="95"/>
      <c r="BT1063" s="73"/>
      <c r="BU1063" s="73"/>
      <c r="BV1063" s="95"/>
      <c r="BW1063" s="95"/>
      <c r="BX1063" s="73"/>
      <c r="BY1063" s="73"/>
      <c r="BZ1063" s="95"/>
      <c r="CA1063" s="95"/>
      <c r="CB1063" s="73"/>
      <c r="CC1063" s="73"/>
      <c r="CD1063" s="95"/>
      <c r="CE1063" s="9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9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2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73"/>
      <c r="AF1064" s="73"/>
      <c r="AG1064" s="73"/>
      <c r="AH1064" s="95"/>
      <c r="AI1064" s="95"/>
      <c r="AJ1064" s="73"/>
      <c r="AK1064" s="73"/>
      <c r="AL1064" s="95"/>
      <c r="AM1064" s="95"/>
      <c r="AN1064" s="73"/>
      <c r="AO1064" s="73"/>
      <c r="AP1064" s="95"/>
      <c r="AQ1064" s="95"/>
      <c r="AR1064" s="73"/>
      <c r="AS1064" s="73"/>
      <c r="AT1064" s="95"/>
      <c r="AU1064" s="95"/>
      <c r="AV1064" s="73"/>
      <c r="AW1064" s="73"/>
      <c r="AX1064" s="95"/>
      <c r="AY1064" s="95"/>
      <c r="AZ1064" s="73"/>
      <c r="BA1064" s="73"/>
      <c r="BB1064" s="95"/>
      <c r="BC1064" s="95"/>
      <c r="BD1064" s="73"/>
      <c r="BE1064" s="73"/>
      <c r="BF1064" s="95"/>
      <c r="BG1064" s="95"/>
      <c r="BH1064" s="73"/>
      <c r="BI1064" s="73"/>
      <c r="BJ1064" s="95"/>
      <c r="BK1064" s="95"/>
      <c r="BL1064" s="73"/>
      <c r="BM1064" s="73"/>
      <c r="BN1064" s="95"/>
      <c r="BO1064" s="95"/>
      <c r="BP1064" s="73"/>
      <c r="BQ1064" s="73"/>
      <c r="BR1064" s="95"/>
      <c r="BS1064" s="95"/>
      <c r="BT1064" s="73"/>
      <c r="BU1064" s="73"/>
      <c r="BV1064" s="95"/>
      <c r="BW1064" s="95"/>
      <c r="BX1064" s="73"/>
      <c r="BY1064" s="73"/>
      <c r="BZ1064" s="95"/>
      <c r="CA1064" s="95"/>
      <c r="CB1064" s="73"/>
      <c r="CC1064" s="73"/>
      <c r="CD1064" s="95"/>
      <c r="CE1064" s="9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9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2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73"/>
      <c r="AF1065" s="73"/>
      <c r="AG1065" s="73"/>
      <c r="AH1065" s="95"/>
      <c r="AI1065" s="95"/>
      <c r="AJ1065" s="73"/>
      <c r="AK1065" s="73"/>
      <c r="AL1065" s="95"/>
      <c r="AM1065" s="95"/>
      <c r="AN1065" s="73"/>
      <c r="AO1065" s="73"/>
      <c r="AP1065" s="95"/>
      <c r="AQ1065" s="95"/>
      <c r="AR1065" s="73"/>
      <c r="AS1065" s="73"/>
      <c r="AT1065" s="95"/>
      <c r="AU1065" s="95"/>
      <c r="AV1065" s="73"/>
      <c r="AW1065" s="73"/>
      <c r="AX1065" s="95"/>
      <c r="AY1065" s="95"/>
      <c r="AZ1065" s="73"/>
      <c r="BA1065" s="73"/>
      <c r="BB1065" s="95"/>
      <c r="BC1065" s="95"/>
      <c r="BD1065" s="73"/>
      <c r="BE1065" s="73"/>
      <c r="BF1065" s="95"/>
      <c r="BG1065" s="95"/>
      <c r="BH1065" s="73"/>
      <c r="BI1065" s="73"/>
      <c r="BJ1065" s="95"/>
      <c r="BK1065" s="95"/>
      <c r="BL1065" s="73"/>
      <c r="BM1065" s="73"/>
      <c r="BN1065" s="95"/>
      <c r="BO1065" s="95"/>
      <c r="BP1065" s="73"/>
      <c r="BQ1065" s="73"/>
      <c r="BR1065" s="95"/>
      <c r="BS1065" s="95"/>
      <c r="BT1065" s="73"/>
      <c r="BU1065" s="73"/>
      <c r="BV1065" s="95"/>
      <c r="BW1065" s="95"/>
      <c r="BX1065" s="73"/>
      <c r="BY1065" s="73"/>
      <c r="BZ1065" s="95"/>
      <c r="CA1065" s="95"/>
      <c r="CB1065" s="73"/>
      <c r="CC1065" s="73"/>
      <c r="CD1065" s="95"/>
      <c r="CE1065" s="9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9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2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73"/>
      <c r="AF1066" s="73"/>
      <c r="AG1066" s="73"/>
      <c r="AH1066" s="95"/>
      <c r="AI1066" s="95"/>
      <c r="AJ1066" s="73"/>
      <c r="AK1066" s="73"/>
      <c r="AL1066" s="95"/>
      <c r="AM1066" s="95"/>
      <c r="AN1066" s="73"/>
      <c r="AO1066" s="73"/>
      <c r="AP1066" s="95"/>
      <c r="AQ1066" s="95"/>
      <c r="AR1066" s="73"/>
      <c r="AS1066" s="73"/>
      <c r="AT1066" s="95"/>
      <c r="AU1066" s="95"/>
      <c r="AV1066" s="73"/>
      <c r="AW1066" s="73"/>
      <c r="AX1066" s="95"/>
      <c r="AY1066" s="95"/>
      <c r="AZ1066" s="73"/>
      <c r="BA1066" s="73"/>
      <c r="BB1066" s="95"/>
      <c r="BC1066" s="95"/>
      <c r="BD1066" s="73"/>
      <c r="BE1066" s="73"/>
      <c r="BF1066" s="95"/>
      <c r="BG1066" s="95"/>
      <c r="BH1066" s="73"/>
      <c r="BI1066" s="73"/>
      <c r="BJ1066" s="95"/>
      <c r="BK1066" s="95"/>
      <c r="BL1066" s="73"/>
      <c r="BM1066" s="73"/>
      <c r="BN1066" s="95"/>
      <c r="BO1066" s="95"/>
      <c r="BP1066" s="73"/>
      <c r="BQ1066" s="73"/>
      <c r="BR1066" s="95"/>
      <c r="BS1066" s="95"/>
      <c r="BT1066" s="73"/>
      <c r="BU1066" s="73"/>
      <c r="BV1066" s="95"/>
      <c r="BW1066" s="95"/>
      <c r="BX1066" s="73"/>
      <c r="BY1066" s="73"/>
      <c r="BZ1066" s="95"/>
      <c r="CA1066" s="95"/>
      <c r="CB1066" s="73"/>
      <c r="CC1066" s="73"/>
      <c r="CD1066" s="95"/>
      <c r="CE1066" s="9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9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2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73"/>
      <c r="AF1067" s="73"/>
      <c r="AG1067" s="73"/>
      <c r="AH1067" s="95"/>
      <c r="AI1067" s="95"/>
      <c r="AJ1067" s="73"/>
      <c r="AK1067" s="73"/>
      <c r="AL1067" s="95"/>
      <c r="AM1067" s="95"/>
      <c r="AN1067" s="73"/>
      <c r="AO1067" s="73"/>
      <c r="AP1067" s="95"/>
      <c r="AQ1067" s="95"/>
      <c r="AR1067" s="73"/>
      <c r="AS1067" s="73"/>
      <c r="AT1067" s="95"/>
      <c r="AU1067" s="95"/>
      <c r="AV1067" s="73"/>
      <c r="AW1067" s="73"/>
      <c r="AX1067" s="95"/>
      <c r="AY1067" s="95"/>
      <c r="AZ1067" s="73"/>
      <c r="BA1067" s="73"/>
      <c r="BB1067" s="95"/>
      <c r="BC1067" s="95"/>
      <c r="BD1067" s="73"/>
      <c r="BE1067" s="73"/>
      <c r="BF1067" s="95"/>
      <c r="BG1067" s="95"/>
      <c r="BH1067" s="73"/>
      <c r="BI1067" s="73"/>
      <c r="BJ1067" s="95"/>
      <c r="BK1067" s="95"/>
      <c r="BL1067" s="73"/>
      <c r="BM1067" s="73"/>
      <c r="BN1067" s="95"/>
      <c r="BO1067" s="95"/>
      <c r="BP1067" s="73"/>
      <c r="BQ1067" s="73"/>
      <c r="BR1067" s="95"/>
      <c r="BS1067" s="95"/>
      <c r="BT1067" s="73"/>
      <c r="BU1067" s="73"/>
      <c r="BV1067" s="95"/>
      <c r="BW1067" s="95"/>
      <c r="BX1067" s="73"/>
      <c r="BY1067" s="73"/>
      <c r="BZ1067" s="95"/>
      <c r="CA1067" s="95"/>
      <c r="CB1067" s="73"/>
      <c r="CC1067" s="73"/>
      <c r="CD1067" s="95"/>
      <c r="CE1067" s="9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9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2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73"/>
      <c r="AF1068" s="73"/>
      <c r="AG1068" s="73"/>
      <c r="AH1068" s="95"/>
      <c r="AI1068" s="95"/>
      <c r="AJ1068" s="73"/>
      <c r="AK1068" s="73"/>
      <c r="AL1068" s="95"/>
      <c r="AM1068" s="95"/>
      <c r="AN1068" s="73"/>
      <c r="AO1068" s="73"/>
      <c r="AP1068" s="95"/>
      <c r="AQ1068" s="95"/>
      <c r="AR1068" s="73"/>
      <c r="AS1068" s="73"/>
      <c r="AT1068" s="95"/>
      <c r="AU1068" s="95"/>
      <c r="AV1068" s="73"/>
      <c r="AW1068" s="73"/>
      <c r="AX1068" s="95"/>
      <c r="AY1068" s="95"/>
      <c r="AZ1068" s="73"/>
      <c r="BA1068" s="73"/>
      <c r="BB1068" s="95"/>
      <c r="BC1068" s="95"/>
      <c r="BD1068" s="73"/>
      <c r="BE1068" s="73"/>
      <c r="BF1068" s="95"/>
      <c r="BG1068" s="95"/>
      <c r="BH1068" s="73"/>
      <c r="BI1068" s="73"/>
      <c r="BJ1068" s="95"/>
      <c r="BK1068" s="95"/>
      <c r="BL1068" s="73"/>
      <c r="BM1068" s="73"/>
      <c r="BN1068" s="95"/>
      <c r="BO1068" s="95"/>
      <c r="BP1068" s="73"/>
      <c r="BQ1068" s="73"/>
      <c r="BR1068" s="95"/>
      <c r="BS1068" s="95"/>
      <c r="BT1068" s="73"/>
      <c r="BU1068" s="73"/>
      <c r="BV1068" s="95"/>
      <c r="BW1068" s="95"/>
      <c r="BX1068" s="73"/>
      <c r="BY1068" s="73"/>
      <c r="BZ1068" s="95"/>
      <c r="CA1068" s="95"/>
      <c r="CB1068" s="73"/>
      <c r="CC1068" s="73"/>
      <c r="CD1068" s="95"/>
      <c r="CE1068" s="9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9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2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73"/>
      <c r="AF1069" s="73"/>
      <c r="AG1069" s="73"/>
      <c r="AH1069" s="95"/>
      <c r="AI1069" s="95"/>
      <c r="AJ1069" s="73"/>
      <c r="AK1069" s="73"/>
      <c r="AL1069" s="95"/>
      <c r="AM1069" s="95"/>
      <c r="AN1069" s="73"/>
      <c r="AO1069" s="73"/>
      <c r="AP1069" s="95"/>
      <c r="AQ1069" s="95"/>
      <c r="AR1069" s="73"/>
      <c r="AS1069" s="73"/>
      <c r="AT1069" s="95"/>
      <c r="AU1069" s="95"/>
      <c r="AV1069" s="73"/>
      <c r="AW1069" s="73"/>
      <c r="AX1069" s="95"/>
      <c r="AY1069" s="95"/>
      <c r="AZ1069" s="73"/>
      <c r="BA1069" s="73"/>
      <c r="BB1069" s="95"/>
      <c r="BC1069" s="95"/>
      <c r="BD1069" s="73"/>
      <c r="BE1069" s="73"/>
      <c r="BF1069" s="95"/>
      <c r="BG1069" s="95"/>
      <c r="BH1069" s="73"/>
      <c r="BI1069" s="73"/>
      <c r="BJ1069" s="95"/>
      <c r="BK1069" s="95"/>
      <c r="BL1069" s="73"/>
      <c r="BM1069" s="73"/>
      <c r="BN1069" s="95"/>
      <c r="BO1069" s="95"/>
      <c r="BP1069" s="73"/>
      <c r="BQ1069" s="73"/>
      <c r="BR1069" s="95"/>
      <c r="BS1069" s="95"/>
      <c r="BT1069" s="73"/>
      <c r="BU1069" s="73"/>
      <c r="BV1069" s="95"/>
      <c r="BW1069" s="95"/>
      <c r="BX1069" s="73"/>
      <c r="BY1069" s="73"/>
      <c r="BZ1069" s="95"/>
      <c r="CA1069" s="95"/>
      <c r="CB1069" s="73"/>
      <c r="CC1069" s="73"/>
      <c r="CD1069" s="95"/>
      <c r="CE1069" s="9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9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2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73"/>
      <c r="AF1070" s="73"/>
      <c r="AG1070" s="73"/>
      <c r="AH1070" s="95"/>
      <c r="AI1070" s="95"/>
      <c r="AJ1070" s="73"/>
      <c r="AK1070" s="73"/>
      <c r="AL1070" s="95"/>
      <c r="AM1070" s="95"/>
      <c r="AN1070" s="73"/>
      <c r="AO1070" s="73"/>
      <c r="AP1070" s="95"/>
      <c r="AQ1070" s="95"/>
      <c r="AR1070" s="73"/>
      <c r="AS1070" s="73"/>
      <c r="AT1070" s="95"/>
      <c r="AU1070" s="95"/>
      <c r="AV1070" s="73"/>
      <c r="AW1070" s="73"/>
      <c r="AX1070" s="95"/>
      <c r="AY1070" s="95"/>
      <c r="AZ1070" s="73"/>
      <c r="BA1070" s="73"/>
      <c r="BB1070" s="95"/>
      <c r="BC1070" s="95"/>
      <c r="BD1070" s="73"/>
      <c r="BE1070" s="73"/>
      <c r="BF1070" s="95"/>
      <c r="BG1070" s="95"/>
      <c r="BH1070" s="73"/>
      <c r="BI1070" s="73"/>
      <c r="BJ1070" s="95"/>
      <c r="BK1070" s="95"/>
      <c r="BL1070" s="73"/>
      <c r="BM1070" s="73"/>
      <c r="BN1070" s="95"/>
      <c r="BO1070" s="95"/>
      <c r="BP1070" s="73"/>
      <c r="BQ1070" s="73"/>
      <c r="BR1070" s="95"/>
      <c r="BS1070" s="95"/>
      <c r="BT1070" s="73"/>
      <c r="BU1070" s="73"/>
      <c r="BV1070" s="95"/>
      <c r="BW1070" s="95"/>
      <c r="BX1070" s="73"/>
      <c r="BY1070" s="73"/>
      <c r="BZ1070" s="95"/>
      <c r="CA1070" s="95"/>
      <c r="CB1070" s="73"/>
      <c r="CC1070" s="73"/>
      <c r="CD1070" s="95"/>
      <c r="CE1070" s="9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9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2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73"/>
      <c r="AF1071" s="73"/>
      <c r="AG1071" s="73"/>
      <c r="AH1071" s="95"/>
      <c r="AI1071" s="95"/>
      <c r="AJ1071" s="73"/>
      <c r="AK1071" s="73"/>
      <c r="AL1071" s="95"/>
      <c r="AM1071" s="95"/>
      <c r="AN1071" s="73"/>
      <c r="AO1071" s="73"/>
      <c r="AP1071" s="95"/>
      <c r="AQ1071" s="95"/>
      <c r="AR1071" s="73"/>
      <c r="AS1071" s="73"/>
      <c r="AT1071" s="95"/>
      <c r="AU1071" s="95"/>
      <c r="AV1071" s="73"/>
      <c r="AW1071" s="73"/>
      <c r="AX1071" s="95"/>
      <c r="AY1071" s="95"/>
      <c r="AZ1071" s="73"/>
      <c r="BA1071" s="73"/>
      <c r="BB1071" s="95"/>
      <c r="BC1071" s="95"/>
      <c r="BD1071" s="73"/>
      <c r="BE1071" s="73"/>
      <c r="BF1071" s="95"/>
      <c r="BG1071" s="95"/>
      <c r="BH1071" s="73"/>
      <c r="BI1071" s="73"/>
      <c r="BJ1071" s="95"/>
      <c r="BK1071" s="95"/>
      <c r="BL1071" s="73"/>
      <c r="BM1071" s="73"/>
      <c r="BN1071" s="95"/>
      <c r="BO1071" s="95"/>
      <c r="BP1071" s="73"/>
      <c r="BQ1071" s="73"/>
      <c r="BR1071" s="95"/>
      <c r="BS1071" s="95"/>
      <c r="BT1071" s="73"/>
      <c r="BU1071" s="73"/>
      <c r="BV1071" s="95"/>
      <c r="BW1071" s="95"/>
      <c r="BX1071" s="73"/>
      <c r="BY1071" s="73"/>
      <c r="BZ1071" s="95"/>
      <c r="CA1071" s="95"/>
      <c r="CB1071" s="73"/>
      <c r="CC1071" s="73"/>
      <c r="CD1071" s="95"/>
      <c r="CE1071" s="9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9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2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73"/>
      <c r="AF1072" s="73"/>
      <c r="AG1072" s="73"/>
      <c r="AH1072" s="95"/>
      <c r="AI1072" s="95"/>
      <c r="AJ1072" s="73"/>
      <c r="AK1072" s="73"/>
      <c r="AL1072" s="95"/>
      <c r="AM1072" s="95"/>
      <c r="AN1072" s="73"/>
      <c r="AO1072" s="73"/>
      <c r="AP1072" s="95"/>
      <c r="AQ1072" s="95"/>
      <c r="AR1072" s="73"/>
      <c r="AS1072" s="73"/>
      <c r="AT1072" s="95"/>
      <c r="AU1072" s="95"/>
      <c r="AV1072" s="73"/>
      <c r="AW1072" s="73"/>
      <c r="AX1072" s="95"/>
      <c r="AY1072" s="95"/>
      <c r="AZ1072" s="73"/>
      <c r="BA1072" s="73"/>
      <c r="BB1072" s="95"/>
      <c r="BC1072" s="95"/>
      <c r="BD1072" s="73"/>
      <c r="BE1072" s="73"/>
      <c r="BF1072" s="95"/>
      <c r="BG1072" s="95"/>
      <c r="BH1072" s="73"/>
      <c r="BI1072" s="73"/>
      <c r="BJ1072" s="95"/>
      <c r="BK1072" s="95"/>
      <c r="BL1072" s="73"/>
      <c r="BM1072" s="73"/>
      <c r="BN1072" s="95"/>
      <c r="BO1072" s="95"/>
      <c r="BP1072" s="73"/>
      <c r="BQ1072" s="73"/>
      <c r="BR1072" s="95"/>
      <c r="BS1072" s="95"/>
      <c r="BT1072" s="73"/>
      <c r="BU1072" s="73"/>
      <c r="BV1072" s="95"/>
      <c r="BW1072" s="95"/>
      <c r="BX1072" s="73"/>
      <c r="BY1072" s="73"/>
      <c r="BZ1072" s="95"/>
      <c r="CA1072" s="95"/>
      <c r="CB1072" s="73"/>
      <c r="CC1072" s="73"/>
      <c r="CD1072" s="95"/>
      <c r="CE1072" s="9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9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2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73"/>
      <c r="AF1073" s="73"/>
      <c r="AG1073" s="73"/>
      <c r="AH1073" s="95"/>
      <c r="AI1073" s="95"/>
      <c r="AJ1073" s="73"/>
      <c r="AK1073" s="73"/>
      <c r="AL1073" s="95"/>
      <c r="AM1073" s="95"/>
      <c r="AN1073" s="73"/>
      <c r="AO1073" s="73"/>
      <c r="AP1073" s="95"/>
      <c r="AQ1073" s="95"/>
      <c r="AR1073" s="73"/>
      <c r="AS1073" s="73"/>
      <c r="AT1073" s="95"/>
      <c r="AU1073" s="95"/>
      <c r="AV1073" s="73"/>
      <c r="AW1073" s="73"/>
      <c r="AX1073" s="95"/>
      <c r="AY1073" s="95"/>
      <c r="AZ1073" s="73"/>
      <c r="BA1073" s="73"/>
      <c r="BB1073" s="95"/>
      <c r="BC1073" s="95"/>
      <c r="BD1073" s="73"/>
      <c r="BE1073" s="73"/>
      <c r="BF1073" s="95"/>
      <c r="BG1073" s="95"/>
      <c r="BH1073" s="73"/>
      <c r="BI1073" s="73"/>
      <c r="BJ1073" s="95"/>
      <c r="BK1073" s="95"/>
      <c r="BL1073" s="73"/>
      <c r="BM1073" s="73"/>
      <c r="BN1073" s="95"/>
      <c r="BO1073" s="95"/>
      <c r="BP1073" s="73"/>
      <c r="BQ1073" s="73"/>
      <c r="BR1073" s="95"/>
      <c r="BS1073" s="95"/>
      <c r="BT1073" s="73"/>
      <c r="BU1073" s="73"/>
      <c r="BV1073" s="95"/>
      <c r="BW1073" s="95"/>
      <c r="BX1073" s="73"/>
      <c r="BY1073" s="73"/>
      <c r="BZ1073" s="95"/>
      <c r="CA1073" s="95"/>
      <c r="CB1073" s="73"/>
      <c r="CC1073" s="73"/>
      <c r="CD1073" s="95"/>
      <c r="CE1073" s="9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9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2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73"/>
      <c r="AF1074" s="73"/>
      <c r="AG1074" s="73"/>
      <c r="AH1074" s="95"/>
      <c r="AI1074" s="95"/>
      <c r="AJ1074" s="73"/>
      <c r="AK1074" s="73"/>
      <c r="AL1074" s="95"/>
      <c r="AM1074" s="95"/>
      <c r="AN1074" s="73"/>
      <c r="AO1074" s="73"/>
      <c r="AP1074" s="95"/>
      <c r="AQ1074" s="95"/>
      <c r="AR1074" s="73"/>
      <c r="AS1074" s="73"/>
      <c r="AT1074" s="95"/>
      <c r="AU1074" s="95"/>
      <c r="AV1074" s="73"/>
      <c r="AW1074" s="73"/>
      <c r="AX1074" s="95"/>
      <c r="AY1074" s="95"/>
      <c r="AZ1074" s="73"/>
      <c r="BA1074" s="73"/>
      <c r="BB1074" s="95"/>
      <c r="BC1074" s="95"/>
      <c r="BD1074" s="73"/>
      <c r="BE1074" s="73"/>
      <c r="BF1074" s="95"/>
      <c r="BG1074" s="95"/>
      <c r="BH1074" s="73"/>
      <c r="BI1074" s="73"/>
      <c r="BJ1074" s="95"/>
      <c r="BK1074" s="95"/>
      <c r="BL1074" s="73"/>
      <c r="BM1074" s="73"/>
      <c r="BN1074" s="95"/>
      <c r="BO1074" s="95"/>
      <c r="BP1074" s="73"/>
      <c r="BQ1074" s="73"/>
      <c r="BR1074" s="95"/>
      <c r="BS1074" s="95"/>
      <c r="BT1074" s="73"/>
      <c r="BU1074" s="73"/>
      <c r="BV1074" s="95"/>
      <c r="BW1074" s="95"/>
      <c r="BX1074" s="73"/>
      <c r="BY1074" s="73"/>
      <c r="BZ1074" s="95"/>
      <c r="CA1074" s="95"/>
      <c r="CB1074" s="73"/>
      <c r="CC1074" s="73"/>
      <c r="CD1074" s="95"/>
      <c r="CE1074" s="9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9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2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73"/>
      <c r="AF1075" s="73"/>
      <c r="AG1075" s="73"/>
      <c r="AH1075" s="95"/>
      <c r="AI1075" s="95"/>
      <c r="AJ1075" s="73"/>
      <c r="AK1075" s="73"/>
      <c r="AL1075" s="95"/>
      <c r="AM1075" s="95"/>
      <c r="AN1075" s="73"/>
      <c r="AO1075" s="73"/>
      <c r="AP1075" s="95"/>
      <c r="AQ1075" s="95"/>
      <c r="AR1075" s="73"/>
      <c r="AS1075" s="73"/>
      <c r="AT1075" s="95"/>
      <c r="AU1075" s="95"/>
      <c r="AV1075" s="73"/>
      <c r="AW1075" s="73"/>
      <c r="AX1075" s="95"/>
      <c r="AY1075" s="95"/>
      <c r="AZ1075" s="73"/>
      <c r="BA1075" s="73"/>
      <c r="BB1075" s="95"/>
      <c r="BC1075" s="95"/>
      <c r="BD1075" s="73"/>
      <c r="BE1075" s="73"/>
      <c r="BF1075" s="95"/>
      <c r="BG1075" s="95"/>
      <c r="BH1075" s="73"/>
      <c r="BI1075" s="73"/>
      <c r="BJ1075" s="95"/>
      <c r="BK1075" s="95"/>
      <c r="BL1075" s="73"/>
      <c r="BM1075" s="73"/>
      <c r="BN1075" s="95"/>
      <c r="BO1075" s="95"/>
      <c r="BP1075" s="73"/>
      <c r="BQ1075" s="73"/>
      <c r="BR1075" s="95"/>
      <c r="BS1075" s="95"/>
      <c r="BT1075" s="73"/>
      <c r="BU1075" s="73"/>
      <c r="BV1075" s="95"/>
      <c r="BW1075" s="95"/>
      <c r="BX1075" s="73"/>
      <c r="BY1075" s="73"/>
      <c r="BZ1075" s="95"/>
      <c r="CA1075" s="95"/>
      <c r="CB1075" s="73"/>
      <c r="CC1075" s="73"/>
      <c r="CD1075" s="95"/>
      <c r="CE1075" s="9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9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2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73"/>
      <c r="AF1076" s="73"/>
      <c r="AG1076" s="73"/>
      <c r="AH1076" s="95"/>
      <c r="AI1076" s="95"/>
      <c r="AJ1076" s="73"/>
      <c r="AK1076" s="73"/>
      <c r="AL1076" s="95"/>
      <c r="AM1076" s="95"/>
      <c r="AN1076" s="73"/>
      <c r="AO1076" s="73"/>
      <c r="AP1076" s="95"/>
      <c r="AQ1076" s="95"/>
      <c r="AR1076" s="73"/>
      <c r="AS1076" s="73"/>
      <c r="AT1076" s="95"/>
      <c r="AU1076" s="95"/>
      <c r="AV1076" s="73"/>
      <c r="AW1076" s="73"/>
      <c r="AX1076" s="95"/>
      <c r="AY1076" s="95"/>
      <c r="AZ1076" s="73"/>
      <c r="BA1076" s="73"/>
      <c r="BB1076" s="95"/>
      <c r="BC1076" s="95"/>
      <c r="BD1076" s="73"/>
      <c r="BE1076" s="73"/>
      <c r="BF1076" s="95"/>
      <c r="BG1076" s="95"/>
      <c r="BH1076" s="73"/>
      <c r="BI1076" s="73"/>
      <c r="BJ1076" s="95"/>
      <c r="BK1076" s="95"/>
      <c r="BL1076" s="73"/>
      <c r="BM1076" s="73"/>
      <c r="BN1076" s="95"/>
      <c r="BO1076" s="95"/>
      <c r="BP1076" s="73"/>
      <c r="BQ1076" s="73"/>
      <c r="BR1076" s="95"/>
      <c r="BS1076" s="95"/>
      <c r="BT1076" s="73"/>
      <c r="BU1076" s="73"/>
      <c r="BV1076" s="95"/>
      <c r="BW1076" s="95"/>
      <c r="BX1076" s="73"/>
      <c r="BY1076" s="73"/>
      <c r="BZ1076" s="95"/>
      <c r="CA1076" s="95"/>
      <c r="CB1076" s="73"/>
      <c r="CC1076" s="73"/>
      <c r="CD1076" s="95"/>
      <c r="CE1076" s="9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9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2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73"/>
      <c r="AF1077" s="73"/>
      <c r="AG1077" s="73"/>
      <c r="AH1077" s="95"/>
      <c r="AI1077" s="95"/>
      <c r="AJ1077" s="73"/>
      <c r="AK1077" s="73"/>
      <c r="AL1077" s="95"/>
      <c r="AM1077" s="95"/>
      <c r="AN1077" s="73"/>
      <c r="AO1077" s="73"/>
      <c r="AP1077" s="95"/>
      <c r="AQ1077" s="95"/>
      <c r="AR1077" s="73"/>
      <c r="AS1077" s="73"/>
      <c r="AT1077" s="95"/>
      <c r="AU1077" s="95"/>
      <c r="AV1077" s="73"/>
      <c r="AW1077" s="73"/>
      <c r="AX1077" s="95"/>
      <c r="AY1077" s="95"/>
      <c r="AZ1077" s="73"/>
      <c r="BA1077" s="73"/>
      <c r="BB1077" s="95"/>
      <c r="BC1077" s="95"/>
      <c r="BD1077" s="73"/>
      <c r="BE1077" s="73"/>
      <c r="BF1077" s="95"/>
      <c r="BG1077" s="95"/>
      <c r="BH1077" s="73"/>
      <c r="BI1077" s="73"/>
      <c r="BJ1077" s="95"/>
      <c r="BK1077" s="95"/>
      <c r="BL1077" s="73"/>
      <c r="BM1077" s="73"/>
      <c r="BN1077" s="95"/>
      <c r="BO1077" s="95"/>
      <c r="BP1077" s="73"/>
      <c r="BQ1077" s="73"/>
      <c r="BR1077" s="95"/>
      <c r="BS1077" s="95"/>
      <c r="BT1077" s="73"/>
      <c r="BU1077" s="73"/>
      <c r="BV1077" s="95"/>
      <c r="BW1077" s="95"/>
      <c r="BX1077" s="73"/>
      <c r="BY1077" s="73"/>
      <c r="BZ1077" s="95"/>
      <c r="CA1077" s="95"/>
      <c r="CB1077" s="73"/>
      <c r="CC1077" s="73"/>
      <c r="CD1077" s="95"/>
      <c r="CE1077" s="9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9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2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73"/>
      <c r="AF1078" s="73"/>
      <c r="AG1078" s="73"/>
      <c r="AH1078" s="95"/>
      <c r="AI1078" s="95"/>
      <c r="AJ1078" s="73"/>
      <c r="AK1078" s="73"/>
      <c r="AL1078" s="95"/>
      <c r="AM1078" s="95"/>
      <c r="AN1078" s="73"/>
      <c r="AO1078" s="73"/>
      <c r="AP1078" s="95"/>
      <c r="AQ1078" s="95"/>
      <c r="AR1078" s="73"/>
      <c r="AS1078" s="73"/>
      <c r="AT1078" s="95"/>
      <c r="AU1078" s="95"/>
      <c r="AV1078" s="73"/>
      <c r="AW1078" s="73"/>
      <c r="AX1078" s="95"/>
      <c r="AY1078" s="95"/>
      <c r="AZ1078" s="73"/>
      <c r="BA1078" s="73"/>
      <c r="BB1078" s="95"/>
      <c r="BC1078" s="95"/>
      <c r="BD1078" s="73"/>
      <c r="BE1078" s="73"/>
      <c r="BF1078" s="95"/>
      <c r="BG1078" s="95"/>
      <c r="BH1078" s="73"/>
      <c r="BI1078" s="73"/>
      <c r="BJ1078" s="95"/>
      <c r="BK1078" s="95"/>
      <c r="BL1078" s="73"/>
      <c r="BM1078" s="73"/>
      <c r="BN1078" s="95"/>
      <c r="BO1078" s="95"/>
      <c r="BP1078" s="73"/>
      <c r="BQ1078" s="73"/>
      <c r="BR1078" s="95"/>
      <c r="BS1078" s="95"/>
      <c r="BT1078" s="73"/>
      <c r="BU1078" s="73"/>
      <c r="BV1078" s="95"/>
      <c r="BW1078" s="95"/>
      <c r="BX1078" s="73"/>
      <c r="BY1078" s="73"/>
      <c r="BZ1078" s="95"/>
      <c r="CA1078" s="95"/>
      <c r="CB1078" s="73"/>
      <c r="CC1078" s="73"/>
      <c r="CD1078" s="95"/>
      <c r="CE1078" s="9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9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2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73"/>
      <c r="AF1079" s="73"/>
      <c r="AG1079" s="73"/>
      <c r="AH1079" s="95"/>
      <c r="AI1079" s="95"/>
      <c r="AJ1079" s="73"/>
      <c r="AK1079" s="73"/>
      <c r="AL1079" s="95"/>
      <c r="AM1079" s="95"/>
      <c r="AN1079" s="73"/>
      <c r="AO1079" s="73"/>
      <c r="AP1079" s="95"/>
      <c r="AQ1079" s="95"/>
      <c r="AR1079" s="73"/>
      <c r="AS1079" s="73"/>
      <c r="AT1079" s="95"/>
      <c r="AU1079" s="95"/>
      <c r="AV1079" s="73"/>
      <c r="AW1079" s="73"/>
      <c r="AX1079" s="95"/>
      <c r="AY1079" s="95"/>
      <c r="AZ1079" s="73"/>
      <c r="BA1079" s="73"/>
      <c r="BB1079" s="95"/>
      <c r="BC1079" s="95"/>
      <c r="BD1079" s="73"/>
      <c r="BE1079" s="73"/>
      <c r="BF1079" s="95"/>
      <c r="BG1079" s="95"/>
      <c r="BH1079" s="73"/>
      <c r="BI1079" s="73"/>
      <c r="BJ1079" s="95"/>
      <c r="BK1079" s="95"/>
      <c r="BL1079" s="73"/>
      <c r="BM1079" s="73"/>
      <c r="BN1079" s="95"/>
      <c r="BO1079" s="95"/>
      <c r="BP1079" s="73"/>
      <c r="BQ1079" s="73"/>
      <c r="BR1079" s="95"/>
      <c r="BS1079" s="95"/>
      <c r="BT1079" s="73"/>
      <c r="BU1079" s="73"/>
      <c r="BV1079" s="95"/>
      <c r="BW1079" s="95"/>
      <c r="BX1079" s="73"/>
      <c r="BY1079" s="73"/>
      <c r="BZ1079" s="95"/>
      <c r="CA1079" s="95"/>
      <c r="CB1079" s="73"/>
      <c r="CC1079" s="73"/>
      <c r="CD1079" s="95"/>
      <c r="CE1079" s="9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9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2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73"/>
      <c r="AF1080" s="73"/>
      <c r="AG1080" s="73"/>
      <c r="AH1080" s="95"/>
      <c r="AI1080" s="95"/>
      <c r="AJ1080" s="73"/>
      <c r="AK1080" s="73"/>
      <c r="AL1080" s="95"/>
      <c r="AM1080" s="95"/>
      <c r="AN1080" s="73"/>
      <c r="AO1080" s="73"/>
      <c r="AP1080" s="95"/>
      <c r="AQ1080" s="95"/>
      <c r="AR1080" s="73"/>
      <c r="AS1080" s="73"/>
      <c r="AT1080" s="95"/>
      <c r="AU1080" s="95"/>
      <c r="AV1080" s="73"/>
      <c r="AW1080" s="73"/>
      <c r="AX1080" s="95"/>
      <c r="AY1080" s="95"/>
      <c r="AZ1080" s="73"/>
      <c r="BA1080" s="73"/>
      <c r="BB1080" s="95"/>
      <c r="BC1080" s="95"/>
      <c r="BD1080" s="73"/>
      <c r="BE1080" s="73"/>
      <c r="BF1080" s="95"/>
      <c r="BG1080" s="95"/>
      <c r="BH1080" s="73"/>
      <c r="BI1080" s="73"/>
      <c r="BJ1080" s="95"/>
      <c r="BK1080" s="95"/>
      <c r="BL1080" s="73"/>
      <c r="BM1080" s="73"/>
      <c r="BN1080" s="95"/>
      <c r="BO1080" s="95"/>
      <c r="BP1080" s="73"/>
      <c r="BQ1080" s="73"/>
      <c r="BR1080" s="95"/>
      <c r="BS1080" s="95"/>
      <c r="BT1080" s="73"/>
      <c r="BU1080" s="73"/>
      <c r="BV1080" s="95"/>
      <c r="BW1080" s="95"/>
      <c r="BX1080" s="73"/>
      <c r="BY1080" s="73"/>
      <c r="BZ1080" s="95"/>
      <c r="CA1080" s="95"/>
      <c r="CB1080" s="73"/>
      <c r="CC1080" s="73"/>
      <c r="CD1080" s="95"/>
      <c r="CE1080" s="9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9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2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73"/>
      <c r="AF1081" s="73"/>
      <c r="AG1081" s="73"/>
      <c r="AH1081" s="95"/>
      <c r="AI1081" s="95"/>
      <c r="AJ1081" s="73"/>
      <c r="AK1081" s="73"/>
      <c r="AL1081" s="95"/>
      <c r="AM1081" s="95"/>
      <c r="AN1081" s="73"/>
      <c r="AO1081" s="73"/>
      <c r="AP1081" s="95"/>
      <c r="AQ1081" s="95"/>
      <c r="AR1081" s="73"/>
      <c r="AS1081" s="73"/>
      <c r="AT1081" s="95"/>
      <c r="AU1081" s="95"/>
      <c r="AV1081" s="73"/>
      <c r="AW1081" s="73"/>
      <c r="AX1081" s="95"/>
      <c r="AY1081" s="95"/>
      <c r="AZ1081" s="73"/>
      <c r="BA1081" s="73"/>
      <c r="BB1081" s="95"/>
      <c r="BC1081" s="95"/>
      <c r="BD1081" s="73"/>
      <c r="BE1081" s="73"/>
      <c r="BF1081" s="95"/>
      <c r="BG1081" s="95"/>
      <c r="BH1081" s="73"/>
      <c r="BI1081" s="73"/>
      <c r="BJ1081" s="95"/>
      <c r="BK1081" s="95"/>
      <c r="BL1081" s="73"/>
      <c r="BM1081" s="73"/>
      <c r="BN1081" s="95"/>
      <c r="BO1081" s="95"/>
      <c r="BP1081" s="73"/>
      <c r="BQ1081" s="73"/>
      <c r="BR1081" s="95"/>
      <c r="BS1081" s="95"/>
      <c r="BT1081" s="73"/>
      <c r="BU1081" s="73"/>
      <c r="BV1081" s="95"/>
      <c r="BW1081" s="95"/>
      <c r="BX1081" s="73"/>
      <c r="BY1081" s="73"/>
      <c r="BZ1081" s="95"/>
      <c r="CA1081" s="95"/>
      <c r="CB1081" s="73"/>
      <c r="CC1081" s="73"/>
      <c r="CD1081" s="95"/>
      <c r="CE1081" s="9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9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2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73"/>
      <c r="AF1082" s="73"/>
      <c r="AG1082" s="73"/>
      <c r="AH1082" s="95"/>
      <c r="AI1082" s="95"/>
      <c r="AJ1082" s="73"/>
      <c r="AK1082" s="73"/>
      <c r="AL1082" s="95"/>
      <c r="AM1082" s="95"/>
      <c r="AN1082" s="73"/>
      <c r="AO1082" s="73"/>
      <c r="AP1082" s="95"/>
      <c r="AQ1082" s="95"/>
      <c r="AR1082" s="73"/>
      <c r="AS1082" s="73"/>
      <c r="AT1082" s="95"/>
      <c r="AU1082" s="95"/>
      <c r="AV1082" s="73"/>
      <c r="AW1082" s="73"/>
      <c r="AX1082" s="95"/>
      <c r="AY1082" s="95"/>
      <c r="AZ1082" s="73"/>
      <c r="BA1082" s="73"/>
      <c r="BB1082" s="95"/>
      <c r="BC1082" s="95"/>
      <c r="BD1082" s="73"/>
      <c r="BE1082" s="73"/>
      <c r="BF1082" s="95"/>
      <c r="BG1082" s="95"/>
      <c r="BH1082" s="73"/>
      <c r="BI1082" s="73"/>
      <c r="BJ1082" s="95"/>
      <c r="BK1082" s="95"/>
      <c r="BL1082" s="73"/>
      <c r="BM1082" s="73"/>
      <c r="BN1082" s="95"/>
      <c r="BO1082" s="95"/>
      <c r="BP1082" s="73"/>
      <c r="BQ1082" s="73"/>
      <c r="BR1082" s="95"/>
      <c r="BS1082" s="95"/>
      <c r="BT1082" s="73"/>
      <c r="BU1082" s="73"/>
      <c r="BV1082" s="95"/>
      <c r="BW1082" s="95"/>
      <c r="BX1082" s="73"/>
      <c r="BY1082" s="73"/>
      <c r="BZ1082" s="95"/>
      <c r="CA1082" s="95"/>
      <c r="CB1082" s="73"/>
      <c r="CC1082" s="73"/>
      <c r="CD1082" s="95"/>
      <c r="CE1082" s="9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9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2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73"/>
      <c r="AF1083" s="73"/>
      <c r="AG1083" s="73"/>
      <c r="AH1083" s="95"/>
      <c r="AI1083" s="95"/>
      <c r="AJ1083" s="73"/>
      <c r="AK1083" s="73"/>
      <c r="AL1083" s="95"/>
      <c r="AM1083" s="95"/>
      <c r="AN1083" s="73"/>
      <c r="AO1083" s="73"/>
      <c r="AP1083" s="95"/>
      <c r="AQ1083" s="95"/>
      <c r="AR1083" s="73"/>
      <c r="AS1083" s="73"/>
      <c r="AT1083" s="95"/>
      <c r="AU1083" s="95"/>
      <c r="AV1083" s="73"/>
      <c r="AW1083" s="73"/>
      <c r="AX1083" s="95"/>
      <c r="AY1083" s="95"/>
      <c r="AZ1083" s="73"/>
      <c r="BA1083" s="73"/>
      <c r="BB1083" s="95"/>
      <c r="BC1083" s="95"/>
      <c r="BD1083" s="73"/>
      <c r="BE1083" s="73"/>
      <c r="BF1083" s="95"/>
      <c r="BG1083" s="95"/>
      <c r="BH1083" s="73"/>
      <c r="BI1083" s="73"/>
      <c r="BJ1083" s="95"/>
      <c r="BK1083" s="95"/>
      <c r="BL1083" s="73"/>
      <c r="BM1083" s="73"/>
      <c r="BN1083" s="95"/>
      <c r="BO1083" s="95"/>
      <c r="BP1083" s="73"/>
      <c r="BQ1083" s="73"/>
      <c r="BR1083" s="95"/>
      <c r="BS1083" s="95"/>
      <c r="BT1083" s="73"/>
      <c r="BU1083" s="73"/>
      <c r="BV1083" s="95"/>
      <c r="BW1083" s="95"/>
      <c r="BX1083" s="73"/>
      <c r="BY1083" s="73"/>
      <c r="BZ1083" s="95"/>
      <c r="CA1083" s="95"/>
      <c r="CB1083" s="73"/>
      <c r="CC1083" s="73"/>
      <c r="CD1083" s="95"/>
      <c r="CE1083" s="9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9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2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73"/>
      <c r="AF1084" s="73"/>
      <c r="AG1084" s="73"/>
      <c r="AH1084" s="95"/>
      <c r="AI1084" s="95"/>
      <c r="AJ1084" s="73"/>
      <c r="AK1084" s="73"/>
      <c r="AL1084" s="95"/>
      <c r="AM1084" s="95"/>
      <c r="AN1084" s="73"/>
      <c r="AO1084" s="73"/>
      <c r="AP1084" s="95"/>
      <c r="AQ1084" s="95"/>
      <c r="AR1084" s="73"/>
      <c r="AS1084" s="73"/>
      <c r="AT1084" s="95"/>
      <c r="AU1084" s="95"/>
      <c r="AV1084" s="73"/>
      <c r="AW1084" s="73"/>
      <c r="AX1084" s="95"/>
      <c r="AY1084" s="95"/>
      <c r="AZ1084" s="73"/>
      <c r="BA1084" s="73"/>
      <c r="BB1084" s="95"/>
      <c r="BC1084" s="95"/>
      <c r="BD1084" s="73"/>
      <c r="BE1084" s="73"/>
      <c r="BF1084" s="95"/>
      <c r="BG1084" s="95"/>
      <c r="BH1084" s="73"/>
      <c r="BI1084" s="73"/>
      <c r="BJ1084" s="95"/>
      <c r="BK1084" s="95"/>
      <c r="BL1084" s="73"/>
      <c r="BM1084" s="73"/>
      <c r="BN1084" s="95"/>
      <c r="BO1084" s="95"/>
      <c r="BP1084" s="73"/>
      <c r="BQ1084" s="73"/>
      <c r="BR1084" s="95"/>
      <c r="BS1084" s="95"/>
      <c r="BT1084" s="73"/>
      <c r="BU1084" s="73"/>
      <c r="BV1084" s="95"/>
      <c r="BW1084" s="95"/>
      <c r="BX1084" s="73"/>
      <c r="BY1084" s="73"/>
      <c r="BZ1084" s="95"/>
      <c r="CA1084" s="95"/>
      <c r="CB1084" s="73"/>
      <c r="CC1084" s="73"/>
      <c r="CD1084" s="95"/>
      <c r="CE1084" s="9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9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2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73"/>
      <c r="AF1085" s="73"/>
      <c r="AG1085" s="73"/>
      <c r="AH1085" s="95"/>
      <c r="AI1085" s="95"/>
      <c r="AJ1085" s="73"/>
      <c r="AK1085" s="73"/>
      <c r="AL1085" s="95"/>
      <c r="AM1085" s="95"/>
      <c r="AN1085" s="73"/>
      <c r="AO1085" s="73"/>
      <c r="AP1085" s="95"/>
      <c r="AQ1085" s="95"/>
      <c r="AR1085" s="73"/>
      <c r="AS1085" s="73"/>
      <c r="AT1085" s="95"/>
      <c r="AU1085" s="95"/>
      <c r="AV1085" s="73"/>
      <c r="AW1085" s="73"/>
      <c r="AX1085" s="95"/>
      <c r="AY1085" s="95"/>
      <c r="AZ1085" s="73"/>
      <c r="BA1085" s="73"/>
      <c r="BB1085" s="95"/>
      <c r="BC1085" s="95"/>
      <c r="BD1085" s="73"/>
      <c r="BE1085" s="73"/>
      <c r="BF1085" s="95"/>
      <c r="BG1085" s="95"/>
      <c r="BH1085" s="73"/>
      <c r="BI1085" s="73"/>
      <c r="BJ1085" s="95"/>
      <c r="BK1085" s="95"/>
      <c r="BL1085" s="73"/>
      <c r="BM1085" s="73"/>
      <c r="BN1085" s="95"/>
      <c r="BO1085" s="95"/>
      <c r="BP1085" s="73"/>
      <c r="BQ1085" s="73"/>
      <c r="BR1085" s="95"/>
      <c r="BS1085" s="95"/>
      <c r="BT1085" s="73"/>
      <c r="BU1085" s="73"/>
      <c r="BV1085" s="95"/>
      <c r="BW1085" s="95"/>
      <c r="BX1085" s="73"/>
      <c r="BY1085" s="73"/>
      <c r="BZ1085" s="95"/>
      <c r="CA1085" s="95"/>
      <c r="CB1085" s="73"/>
      <c r="CC1085" s="73"/>
      <c r="CD1085" s="95"/>
      <c r="CE1085" s="9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9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2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73"/>
      <c r="AF1086" s="73"/>
      <c r="AG1086" s="73"/>
      <c r="AH1086" s="95"/>
      <c r="AI1086" s="95"/>
      <c r="AJ1086" s="73"/>
      <c r="AK1086" s="73"/>
      <c r="AL1086" s="95"/>
      <c r="AM1086" s="95"/>
      <c r="AN1086" s="73"/>
      <c r="AO1086" s="73"/>
      <c r="AP1086" s="95"/>
      <c r="AQ1086" s="95"/>
      <c r="AR1086" s="73"/>
      <c r="AS1086" s="73"/>
      <c r="AT1086" s="95"/>
      <c r="AU1086" s="95"/>
      <c r="AV1086" s="73"/>
      <c r="AW1086" s="73"/>
      <c r="AX1086" s="95"/>
      <c r="AY1086" s="95"/>
      <c r="AZ1086" s="73"/>
      <c r="BA1086" s="73"/>
      <c r="BB1086" s="95"/>
      <c r="BC1086" s="95"/>
      <c r="BD1086" s="73"/>
      <c r="BE1086" s="73"/>
      <c r="BF1086" s="95"/>
      <c r="BG1086" s="95"/>
      <c r="BH1086" s="73"/>
      <c r="BI1086" s="73"/>
      <c r="BJ1086" s="95"/>
      <c r="BK1086" s="95"/>
      <c r="BL1086" s="73"/>
      <c r="BM1086" s="73"/>
      <c r="BN1086" s="95"/>
      <c r="BO1086" s="95"/>
      <c r="BP1086" s="73"/>
      <c r="BQ1086" s="73"/>
      <c r="BR1086" s="95"/>
      <c r="BS1086" s="95"/>
      <c r="BT1086" s="73"/>
      <c r="BU1086" s="73"/>
      <c r="BV1086" s="95"/>
      <c r="BW1086" s="95"/>
      <c r="BX1086" s="73"/>
      <c r="BY1086" s="73"/>
      <c r="BZ1086" s="95"/>
      <c r="CA1086" s="95"/>
      <c r="CB1086" s="73"/>
      <c r="CC1086" s="73"/>
      <c r="CD1086" s="95"/>
      <c r="CE1086" s="9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9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2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73"/>
      <c r="AF1087" s="73"/>
      <c r="AG1087" s="73"/>
      <c r="AH1087" s="95"/>
      <c r="AI1087" s="95"/>
      <c r="AJ1087" s="73"/>
      <c r="AK1087" s="73"/>
      <c r="AL1087" s="95"/>
      <c r="AM1087" s="95"/>
      <c r="AN1087" s="73"/>
      <c r="AO1087" s="73"/>
      <c r="AP1087" s="95"/>
      <c r="AQ1087" s="95"/>
      <c r="AR1087" s="73"/>
      <c r="AS1087" s="73"/>
      <c r="AT1087" s="95"/>
      <c r="AU1087" s="95"/>
      <c r="AV1087" s="73"/>
      <c r="AW1087" s="73"/>
      <c r="AX1087" s="95"/>
      <c r="AY1087" s="95"/>
      <c r="AZ1087" s="73"/>
      <c r="BA1087" s="73"/>
      <c r="BB1087" s="95"/>
      <c r="BC1087" s="95"/>
      <c r="BD1087" s="73"/>
      <c r="BE1087" s="73"/>
      <c r="BF1087" s="95"/>
      <c r="BG1087" s="95"/>
      <c r="BH1087" s="73"/>
      <c r="BI1087" s="73"/>
      <c r="BJ1087" s="95"/>
      <c r="BK1087" s="95"/>
      <c r="BL1087" s="73"/>
      <c r="BM1087" s="73"/>
      <c r="BN1087" s="95"/>
      <c r="BO1087" s="95"/>
      <c r="BP1087" s="73"/>
      <c r="BQ1087" s="73"/>
      <c r="BR1087" s="95"/>
      <c r="BS1087" s="95"/>
      <c r="BT1087" s="73"/>
      <c r="BU1087" s="73"/>
      <c r="BV1087" s="95"/>
      <c r="BW1087" s="95"/>
      <c r="BX1087" s="73"/>
      <c r="BY1087" s="73"/>
      <c r="BZ1087" s="95"/>
      <c r="CA1087" s="95"/>
      <c r="CB1087" s="73"/>
      <c r="CC1087" s="73"/>
      <c r="CD1087" s="95"/>
      <c r="CE1087" s="9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9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2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73"/>
      <c r="AF1088" s="73"/>
      <c r="AG1088" s="73"/>
      <c r="AH1088" s="95"/>
      <c r="AI1088" s="95"/>
      <c r="AJ1088" s="73"/>
      <c r="AK1088" s="73"/>
      <c r="AL1088" s="95"/>
      <c r="AM1088" s="95"/>
      <c r="AN1088" s="73"/>
      <c r="AO1088" s="73"/>
      <c r="AP1088" s="95"/>
      <c r="AQ1088" s="95"/>
      <c r="AR1088" s="73"/>
      <c r="AS1088" s="73"/>
      <c r="AT1088" s="95"/>
      <c r="AU1088" s="95"/>
      <c r="AV1088" s="73"/>
      <c r="AW1088" s="73"/>
      <c r="AX1088" s="95"/>
      <c r="AY1088" s="95"/>
      <c r="AZ1088" s="73"/>
      <c r="BA1088" s="73"/>
      <c r="BB1088" s="95"/>
      <c r="BC1088" s="95"/>
      <c r="BD1088" s="73"/>
      <c r="BE1088" s="73"/>
      <c r="BF1088" s="95"/>
      <c r="BG1088" s="95"/>
      <c r="BH1088" s="73"/>
      <c r="BI1088" s="73"/>
      <c r="BJ1088" s="95"/>
      <c r="BK1088" s="95"/>
      <c r="BL1088" s="73"/>
      <c r="BM1088" s="73"/>
      <c r="BN1088" s="95"/>
      <c r="BO1088" s="95"/>
      <c r="BP1088" s="73"/>
      <c r="BQ1088" s="73"/>
      <c r="BR1088" s="95"/>
      <c r="BS1088" s="95"/>
      <c r="BT1088" s="73"/>
      <c r="BU1088" s="73"/>
      <c r="BV1088" s="95"/>
      <c r="BW1088" s="95"/>
      <c r="BX1088" s="73"/>
      <c r="BY1088" s="73"/>
      <c r="BZ1088" s="95"/>
      <c r="CA1088" s="95"/>
      <c r="CB1088" s="73"/>
      <c r="CC1088" s="73"/>
      <c r="CD1088" s="95"/>
      <c r="CE1088" s="9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9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2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73"/>
      <c r="AF1089" s="73"/>
      <c r="AG1089" s="73"/>
      <c r="AH1089" s="95"/>
      <c r="AI1089" s="95"/>
      <c r="AJ1089" s="73"/>
      <c r="AK1089" s="73"/>
      <c r="AL1089" s="95"/>
      <c r="AM1089" s="95"/>
      <c r="AN1089" s="73"/>
      <c r="AO1089" s="73"/>
      <c r="AP1089" s="95"/>
      <c r="AQ1089" s="95"/>
      <c r="AR1089" s="73"/>
      <c r="AS1089" s="73"/>
      <c r="AT1089" s="95"/>
      <c r="AU1089" s="95"/>
      <c r="AV1089" s="73"/>
      <c r="AW1089" s="73"/>
      <c r="AX1089" s="95"/>
      <c r="AY1089" s="95"/>
      <c r="AZ1089" s="73"/>
      <c r="BA1089" s="73"/>
      <c r="BB1089" s="95"/>
      <c r="BC1089" s="95"/>
      <c r="BD1089" s="73"/>
      <c r="BE1089" s="73"/>
      <c r="BF1089" s="95"/>
      <c r="BG1089" s="95"/>
      <c r="BH1089" s="73"/>
      <c r="BI1089" s="73"/>
      <c r="BJ1089" s="95"/>
      <c r="BK1089" s="95"/>
      <c r="BL1089" s="73"/>
      <c r="BM1089" s="73"/>
      <c r="BN1089" s="95"/>
      <c r="BO1089" s="95"/>
      <c r="BP1089" s="73"/>
      <c r="BQ1089" s="73"/>
      <c r="BR1089" s="95"/>
      <c r="BS1089" s="95"/>
      <c r="BT1089" s="73"/>
      <c r="BU1089" s="73"/>
      <c r="BV1089" s="95"/>
      <c r="BW1089" s="95"/>
      <c r="BX1089" s="73"/>
      <c r="BY1089" s="73"/>
      <c r="BZ1089" s="95"/>
      <c r="CA1089" s="95"/>
      <c r="CB1089" s="73"/>
      <c r="CC1089" s="73"/>
      <c r="CD1089" s="95"/>
      <c r="CE1089" s="9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9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2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73"/>
      <c r="AF1090" s="73"/>
      <c r="AG1090" s="73"/>
      <c r="AH1090" s="95"/>
      <c r="AI1090" s="95"/>
      <c r="AJ1090" s="73"/>
      <c r="AK1090" s="73"/>
      <c r="AL1090" s="95"/>
      <c r="AM1090" s="95"/>
      <c r="AN1090" s="73"/>
      <c r="AO1090" s="73"/>
      <c r="AP1090" s="95"/>
      <c r="AQ1090" s="95"/>
      <c r="AR1090" s="73"/>
      <c r="AS1090" s="73"/>
      <c r="AT1090" s="95"/>
      <c r="AU1090" s="95"/>
      <c r="AV1090" s="73"/>
      <c r="AW1090" s="73"/>
      <c r="AX1090" s="95"/>
      <c r="AY1090" s="95"/>
      <c r="AZ1090" s="73"/>
      <c r="BA1090" s="73"/>
      <c r="BB1090" s="95"/>
      <c r="BC1090" s="95"/>
      <c r="BD1090" s="73"/>
      <c r="BE1090" s="73"/>
      <c r="BF1090" s="95"/>
      <c r="BG1090" s="95"/>
      <c r="BH1090" s="73"/>
      <c r="BI1090" s="73"/>
      <c r="BJ1090" s="95"/>
      <c r="BK1090" s="95"/>
      <c r="BL1090" s="73"/>
      <c r="BM1090" s="73"/>
      <c r="BN1090" s="95"/>
      <c r="BO1090" s="95"/>
      <c r="BP1090" s="73"/>
      <c r="BQ1090" s="73"/>
      <c r="BR1090" s="95"/>
      <c r="BS1090" s="95"/>
      <c r="BT1090" s="73"/>
      <c r="BU1090" s="73"/>
      <c r="BV1090" s="95"/>
      <c r="BW1090" s="95"/>
      <c r="BX1090" s="73"/>
      <c r="BY1090" s="73"/>
      <c r="BZ1090" s="95"/>
      <c r="CA1090" s="95"/>
      <c r="CB1090" s="73"/>
      <c r="CC1090" s="73"/>
      <c r="CD1090" s="95"/>
      <c r="CE1090" s="9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9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2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73"/>
      <c r="AF1091" s="73"/>
      <c r="AG1091" s="73"/>
      <c r="AH1091" s="95"/>
      <c r="AI1091" s="95"/>
      <c r="AJ1091" s="73"/>
      <c r="AK1091" s="73"/>
      <c r="AL1091" s="95"/>
      <c r="AM1091" s="95"/>
      <c r="AN1091" s="73"/>
      <c r="AO1091" s="73"/>
      <c r="AP1091" s="95"/>
      <c r="AQ1091" s="95"/>
      <c r="AR1091" s="73"/>
      <c r="AS1091" s="73"/>
      <c r="AT1091" s="95"/>
      <c r="AU1091" s="95"/>
      <c r="AV1091" s="73"/>
      <c r="AW1091" s="73"/>
      <c r="AX1091" s="95"/>
      <c r="AY1091" s="95"/>
      <c r="AZ1091" s="73"/>
      <c r="BA1091" s="73"/>
      <c r="BB1091" s="95"/>
      <c r="BC1091" s="95"/>
      <c r="BD1091" s="73"/>
      <c r="BE1091" s="73"/>
      <c r="BF1091" s="95"/>
      <c r="BG1091" s="95"/>
      <c r="BH1091" s="73"/>
      <c r="BI1091" s="73"/>
      <c r="BJ1091" s="95"/>
      <c r="BK1091" s="95"/>
      <c r="BL1091" s="73"/>
      <c r="BM1091" s="73"/>
      <c r="BN1091" s="95"/>
      <c r="BO1091" s="95"/>
      <c r="BP1091" s="73"/>
      <c r="BQ1091" s="73"/>
      <c r="BR1091" s="95"/>
      <c r="BS1091" s="95"/>
      <c r="BT1091" s="73"/>
      <c r="BU1091" s="73"/>
      <c r="BV1091" s="95"/>
      <c r="BW1091" s="95"/>
      <c r="BX1091" s="73"/>
      <c r="BY1091" s="73"/>
      <c r="BZ1091" s="95"/>
      <c r="CA1091" s="95"/>
      <c r="CB1091" s="73"/>
      <c r="CC1091" s="73"/>
      <c r="CD1091" s="95"/>
      <c r="CE1091" s="9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9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2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73"/>
      <c r="AF1092" s="73"/>
      <c r="AG1092" s="73"/>
      <c r="AH1092" s="95"/>
      <c r="AI1092" s="95"/>
      <c r="AJ1092" s="73"/>
      <c r="AK1092" s="73"/>
      <c r="AL1092" s="95"/>
      <c r="AM1092" s="95"/>
      <c r="AN1092" s="73"/>
      <c r="AO1092" s="73"/>
      <c r="AP1092" s="95"/>
      <c r="AQ1092" s="95"/>
      <c r="AR1092" s="73"/>
      <c r="AS1092" s="73"/>
      <c r="AT1092" s="95"/>
      <c r="AU1092" s="95"/>
      <c r="AV1092" s="73"/>
      <c r="AW1092" s="73"/>
      <c r="AX1092" s="95"/>
      <c r="AY1092" s="95"/>
      <c r="AZ1092" s="73"/>
      <c r="BA1092" s="73"/>
      <c r="BB1092" s="95"/>
      <c r="BC1092" s="95"/>
      <c r="BD1092" s="73"/>
      <c r="BE1092" s="73"/>
      <c r="BF1092" s="95"/>
      <c r="BG1092" s="95"/>
      <c r="BH1092" s="73"/>
      <c r="BI1092" s="73"/>
      <c r="BJ1092" s="95"/>
      <c r="BK1092" s="95"/>
      <c r="BL1092" s="73"/>
      <c r="BM1092" s="73"/>
      <c r="BN1092" s="95"/>
      <c r="BO1092" s="95"/>
      <c r="BP1092" s="73"/>
      <c r="BQ1092" s="73"/>
      <c r="BR1092" s="95"/>
      <c r="BS1092" s="95"/>
      <c r="BT1092" s="73"/>
      <c r="BU1092" s="73"/>
      <c r="BV1092" s="95"/>
      <c r="BW1092" s="95"/>
      <c r="BX1092" s="73"/>
      <c r="BY1092" s="73"/>
      <c r="BZ1092" s="95"/>
      <c r="CA1092" s="95"/>
      <c r="CB1092" s="73"/>
      <c r="CC1092" s="73"/>
      <c r="CD1092" s="95"/>
      <c r="CE1092" s="9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9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2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73"/>
      <c r="AF1093" s="73"/>
      <c r="AG1093" s="73"/>
      <c r="AH1093" s="95"/>
      <c r="AI1093" s="95"/>
      <c r="AJ1093" s="73"/>
      <c r="AK1093" s="73"/>
      <c r="AL1093" s="95"/>
      <c r="AM1093" s="95"/>
      <c r="AN1093" s="73"/>
      <c r="AO1093" s="73"/>
      <c r="AP1093" s="95"/>
      <c r="AQ1093" s="95"/>
      <c r="AR1093" s="73"/>
      <c r="AS1093" s="73"/>
      <c r="AT1093" s="95"/>
      <c r="AU1093" s="95"/>
      <c r="AV1093" s="73"/>
      <c r="AW1093" s="73"/>
      <c r="AX1093" s="95"/>
      <c r="AY1093" s="95"/>
      <c r="AZ1093" s="73"/>
      <c r="BA1093" s="73"/>
      <c r="BB1093" s="95"/>
      <c r="BC1093" s="95"/>
      <c r="BD1093" s="73"/>
      <c r="BE1093" s="73"/>
      <c r="BF1093" s="95"/>
      <c r="BG1093" s="95"/>
      <c r="BH1093" s="73"/>
      <c r="BI1093" s="73"/>
      <c r="BJ1093" s="95"/>
      <c r="BK1093" s="95"/>
      <c r="BL1093" s="73"/>
      <c r="BM1093" s="73"/>
      <c r="BN1093" s="95"/>
      <c r="BO1093" s="95"/>
      <c r="BP1093" s="73"/>
      <c r="BQ1093" s="73"/>
      <c r="BR1093" s="95"/>
      <c r="BS1093" s="95"/>
      <c r="BT1093" s="73"/>
      <c r="BU1093" s="73"/>
      <c r="BV1093" s="95"/>
      <c r="BW1093" s="95"/>
      <c r="BX1093" s="73"/>
      <c r="BY1093" s="73"/>
      <c r="BZ1093" s="95"/>
      <c r="CA1093" s="95"/>
      <c r="CB1093" s="73"/>
      <c r="CC1093" s="73"/>
      <c r="CD1093" s="95"/>
      <c r="CE1093" s="9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9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2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73"/>
      <c r="AF1094" s="73"/>
      <c r="AG1094" s="73"/>
      <c r="AH1094" s="95"/>
      <c r="AI1094" s="95"/>
      <c r="AJ1094" s="73"/>
      <c r="AK1094" s="73"/>
      <c r="AL1094" s="95"/>
      <c r="AM1094" s="95"/>
      <c r="AN1094" s="73"/>
      <c r="AO1094" s="73"/>
      <c r="AP1094" s="95"/>
      <c r="AQ1094" s="95"/>
      <c r="AR1094" s="73"/>
      <c r="AS1094" s="73"/>
      <c r="AT1094" s="95"/>
      <c r="AU1094" s="95"/>
      <c r="AV1094" s="73"/>
      <c r="AW1094" s="73"/>
      <c r="AX1094" s="95"/>
      <c r="AY1094" s="95"/>
      <c r="AZ1094" s="73"/>
      <c r="BA1094" s="73"/>
      <c r="BB1094" s="95"/>
      <c r="BC1094" s="95"/>
      <c r="BD1094" s="73"/>
      <c r="BE1094" s="73"/>
      <c r="BF1094" s="95"/>
      <c r="BG1094" s="95"/>
      <c r="BH1094" s="73"/>
      <c r="BI1094" s="73"/>
      <c r="BJ1094" s="95"/>
      <c r="BK1094" s="95"/>
      <c r="BL1094" s="73"/>
      <c r="BM1094" s="73"/>
      <c r="BN1094" s="95"/>
      <c r="BO1094" s="95"/>
      <c r="BP1094" s="73"/>
      <c r="BQ1094" s="73"/>
      <c r="BR1094" s="95"/>
      <c r="BS1094" s="95"/>
      <c r="BT1094" s="73"/>
      <c r="BU1094" s="73"/>
      <c r="BV1094" s="95"/>
      <c r="BW1094" s="95"/>
      <c r="BX1094" s="73"/>
      <c r="BY1094" s="73"/>
      <c r="BZ1094" s="95"/>
      <c r="CA1094" s="95"/>
      <c r="CB1094" s="73"/>
      <c r="CC1094" s="73"/>
      <c r="CD1094" s="95"/>
      <c r="CE1094" s="9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9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2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73"/>
      <c r="AF1095" s="73"/>
      <c r="AG1095" s="73"/>
      <c r="AH1095" s="95"/>
      <c r="AI1095" s="95"/>
      <c r="AJ1095" s="73"/>
      <c r="AK1095" s="73"/>
      <c r="AL1095" s="95"/>
      <c r="AM1095" s="95"/>
      <c r="AN1095" s="73"/>
      <c r="AO1095" s="73"/>
      <c r="AP1095" s="95"/>
      <c r="AQ1095" s="95"/>
      <c r="AR1095" s="73"/>
      <c r="AS1095" s="73"/>
      <c r="AT1095" s="95"/>
      <c r="AU1095" s="95"/>
      <c r="AV1095" s="73"/>
      <c r="AW1095" s="73"/>
      <c r="AX1095" s="95"/>
      <c r="AY1095" s="95"/>
      <c r="AZ1095" s="73"/>
      <c r="BA1095" s="73"/>
      <c r="BB1095" s="95"/>
      <c r="BC1095" s="95"/>
      <c r="BD1095" s="73"/>
      <c r="BE1095" s="73"/>
      <c r="BF1095" s="95"/>
      <c r="BG1095" s="95"/>
      <c r="BH1095" s="73"/>
      <c r="BI1095" s="73"/>
      <c r="BJ1095" s="95"/>
      <c r="BK1095" s="95"/>
      <c r="BL1095" s="73"/>
      <c r="BM1095" s="73"/>
      <c r="BN1095" s="95"/>
      <c r="BO1095" s="95"/>
      <c r="BP1095" s="73"/>
      <c r="BQ1095" s="73"/>
      <c r="BR1095" s="95"/>
      <c r="BS1095" s="95"/>
      <c r="BT1095" s="73"/>
      <c r="BU1095" s="73"/>
      <c r="BV1095" s="95"/>
      <c r="BW1095" s="95"/>
      <c r="BX1095" s="73"/>
      <c r="BY1095" s="73"/>
      <c r="BZ1095" s="95"/>
      <c r="CA1095" s="95"/>
      <c r="CB1095" s="73"/>
      <c r="CC1095" s="73"/>
      <c r="CD1095" s="95"/>
      <c r="CE1095" s="9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9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2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73"/>
      <c r="AF1096" s="73"/>
      <c r="AG1096" s="73"/>
      <c r="AH1096" s="95"/>
      <c r="AI1096" s="95"/>
      <c r="AJ1096" s="73"/>
      <c r="AK1096" s="73"/>
      <c r="AL1096" s="95"/>
      <c r="AM1096" s="95"/>
      <c r="AN1096" s="73"/>
      <c r="AO1096" s="73"/>
      <c r="AP1096" s="95"/>
      <c r="AQ1096" s="95"/>
      <c r="AR1096" s="73"/>
      <c r="AS1096" s="73"/>
      <c r="AT1096" s="95"/>
      <c r="AU1096" s="95"/>
      <c r="AV1096" s="73"/>
      <c r="AW1096" s="73"/>
      <c r="AX1096" s="95"/>
      <c r="AY1096" s="95"/>
      <c r="AZ1096" s="73"/>
      <c r="BA1096" s="73"/>
      <c r="BB1096" s="95"/>
      <c r="BC1096" s="95"/>
      <c r="BD1096" s="73"/>
      <c r="BE1096" s="73"/>
      <c r="BF1096" s="95"/>
      <c r="BG1096" s="95"/>
      <c r="BH1096" s="73"/>
      <c r="BI1096" s="73"/>
      <c r="BJ1096" s="95"/>
      <c r="BK1096" s="95"/>
      <c r="BL1096" s="73"/>
      <c r="BM1096" s="73"/>
      <c r="BN1096" s="95"/>
      <c r="BO1096" s="95"/>
      <c r="BP1096" s="73"/>
      <c r="BQ1096" s="73"/>
      <c r="BR1096" s="95"/>
      <c r="BS1096" s="95"/>
      <c r="BT1096" s="73"/>
      <c r="BU1096" s="73"/>
      <c r="BV1096" s="95"/>
      <c r="BW1096" s="95"/>
      <c r="BX1096" s="73"/>
      <c r="BY1096" s="73"/>
      <c r="BZ1096" s="95"/>
      <c r="CA1096" s="95"/>
      <c r="CB1096" s="73"/>
      <c r="CC1096" s="73"/>
      <c r="CD1096" s="95"/>
      <c r="CE1096" s="9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9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2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73"/>
      <c r="AF1097" s="73"/>
      <c r="AG1097" s="73"/>
      <c r="AH1097" s="95"/>
      <c r="AI1097" s="95"/>
      <c r="AJ1097" s="73"/>
      <c r="AK1097" s="73"/>
      <c r="AL1097" s="95"/>
      <c r="AM1097" s="95"/>
      <c r="AN1097" s="73"/>
      <c r="AO1097" s="73"/>
      <c r="AP1097" s="95"/>
      <c r="AQ1097" s="95"/>
      <c r="AR1097" s="73"/>
      <c r="AS1097" s="73"/>
      <c r="AT1097" s="95"/>
      <c r="AU1097" s="95"/>
      <c r="AV1097" s="73"/>
      <c r="AW1097" s="73"/>
      <c r="AX1097" s="95"/>
      <c r="AY1097" s="95"/>
      <c r="AZ1097" s="73"/>
      <c r="BA1097" s="73"/>
      <c r="BB1097" s="95"/>
      <c r="BC1097" s="95"/>
      <c r="BD1097" s="73"/>
      <c r="BE1097" s="73"/>
      <c r="BF1097" s="95"/>
      <c r="BG1097" s="95"/>
      <c r="BH1097" s="73"/>
      <c r="BI1097" s="73"/>
      <c r="BJ1097" s="95"/>
      <c r="BK1097" s="95"/>
      <c r="BL1097" s="73"/>
      <c r="BM1097" s="73"/>
      <c r="BN1097" s="95"/>
      <c r="BO1097" s="95"/>
      <c r="BP1097" s="73"/>
      <c r="BQ1097" s="73"/>
      <c r="BR1097" s="95"/>
      <c r="BS1097" s="95"/>
      <c r="BT1097" s="73"/>
      <c r="BU1097" s="73"/>
      <c r="BV1097" s="95"/>
      <c r="BW1097" s="95"/>
      <c r="BX1097" s="73"/>
      <c r="BY1097" s="73"/>
      <c r="BZ1097" s="95"/>
      <c r="CA1097" s="95"/>
      <c r="CB1097" s="73"/>
      <c r="CC1097" s="73"/>
      <c r="CD1097" s="95"/>
      <c r="CE1097" s="9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9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2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73"/>
      <c r="AF1098" s="73"/>
      <c r="AG1098" s="73"/>
      <c r="AH1098" s="95"/>
      <c r="AI1098" s="95"/>
      <c r="AJ1098" s="73"/>
      <c r="AK1098" s="73"/>
      <c r="AL1098" s="95"/>
      <c r="AM1098" s="95"/>
      <c r="AN1098" s="73"/>
      <c r="AO1098" s="73"/>
      <c r="AP1098" s="95"/>
      <c r="AQ1098" s="95"/>
      <c r="AR1098" s="73"/>
      <c r="AS1098" s="73"/>
      <c r="AT1098" s="95"/>
      <c r="AU1098" s="95"/>
      <c r="AV1098" s="73"/>
      <c r="AW1098" s="73"/>
      <c r="AX1098" s="95"/>
      <c r="AY1098" s="95"/>
      <c r="AZ1098" s="73"/>
      <c r="BA1098" s="73"/>
      <c r="BB1098" s="95"/>
      <c r="BC1098" s="95"/>
      <c r="BD1098" s="73"/>
      <c r="BE1098" s="73"/>
      <c r="BF1098" s="95"/>
      <c r="BG1098" s="95"/>
      <c r="BH1098" s="73"/>
      <c r="BI1098" s="73"/>
      <c r="BJ1098" s="95"/>
      <c r="BK1098" s="95"/>
      <c r="BL1098" s="73"/>
      <c r="BM1098" s="73"/>
      <c r="BN1098" s="95"/>
      <c r="BO1098" s="95"/>
      <c r="BP1098" s="73"/>
      <c r="BQ1098" s="73"/>
      <c r="BR1098" s="95"/>
      <c r="BS1098" s="95"/>
      <c r="BT1098" s="73"/>
      <c r="BU1098" s="73"/>
      <c r="BV1098" s="95"/>
      <c r="BW1098" s="95"/>
      <c r="BX1098" s="73"/>
      <c r="BY1098" s="73"/>
      <c r="BZ1098" s="95"/>
      <c r="CA1098" s="95"/>
      <c r="CB1098" s="73"/>
      <c r="CC1098" s="73"/>
      <c r="CD1098" s="95"/>
      <c r="CE1098" s="9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9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2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73"/>
      <c r="AF1099" s="73"/>
      <c r="AG1099" s="73"/>
      <c r="AH1099" s="95"/>
      <c r="AI1099" s="95"/>
      <c r="AJ1099" s="73"/>
      <c r="AK1099" s="73"/>
      <c r="AL1099" s="95"/>
      <c r="AM1099" s="95"/>
      <c r="AN1099" s="73"/>
      <c r="AO1099" s="73"/>
      <c r="AP1099" s="95"/>
      <c r="AQ1099" s="95"/>
      <c r="AR1099" s="73"/>
      <c r="AS1099" s="73"/>
      <c r="AT1099" s="95"/>
      <c r="AU1099" s="95"/>
      <c r="AV1099" s="73"/>
      <c r="AW1099" s="73"/>
      <c r="AX1099" s="95"/>
      <c r="AY1099" s="95"/>
      <c r="AZ1099" s="73"/>
      <c r="BA1099" s="73"/>
      <c r="BB1099" s="95"/>
      <c r="BC1099" s="95"/>
      <c r="BD1099" s="73"/>
      <c r="BE1099" s="73"/>
      <c r="BF1099" s="95"/>
      <c r="BG1099" s="95"/>
      <c r="BH1099" s="73"/>
      <c r="BI1099" s="73"/>
      <c r="BJ1099" s="95"/>
      <c r="BK1099" s="95"/>
      <c r="BL1099" s="73"/>
      <c r="BM1099" s="73"/>
      <c r="BN1099" s="95"/>
      <c r="BO1099" s="95"/>
      <c r="BP1099" s="73"/>
      <c r="BQ1099" s="73"/>
      <c r="BR1099" s="95"/>
      <c r="BS1099" s="95"/>
      <c r="BT1099" s="73"/>
      <c r="BU1099" s="73"/>
      <c r="BV1099" s="95"/>
      <c r="BW1099" s="95"/>
      <c r="BX1099" s="73"/>
      <c r="BY1099" s="73"/>
      <c r="BZ1099" s="95"/>
      <c r="CA1099" s="95"/>
      <c r="CB1099" s="73"/>
      <c r="CC1099" s="73"/>
      <c r="CD1099" s="95"/>
      <c r="CE1099" s="9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9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2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73"/>
      <c r="AF1100" s="73"/>
      <c r="AG1100" s="73"/>
      <c r="AH1100" s="95"/>
      <c r="AI1100" s="95"/>
      <c r="AJ1100" s="73"/>
      <c r="AK1100" s="73"/>
      <c r="AL1100" s="95"/>
      <c r="AM1100" s="95"/>
      <c r="AN1100" s="73"/>
      <c r="AO1100" s="73"/>
      <c r="AP1100" s="95"/>
      <c r="AQ1100" s="95"/>
      <c r="AR1100" s="73"/>
      <c r="AS1100" s="73"/>
      <c r="AT1100" s="95"/>
      <c r="AU1100" s="95"/>
      <c r="AV1100" s="73"/>
      <c r="AW1100" s="73"/>
      <c r="AX1100" s="95"/>
      <c r="AY1100" s="95"/>
      <c r="AZ1100" s="73"/>
      <c r="BA1100" s="73"/>
      <c r="BB1100" s="95"/>
      <c r="BC1100" s="95"/>
      <c r="BD1100" s="73"/>
      <c r="BE1100" s="73"/>
      <c r="BF1100" s="95"/>
      <c r="BG1100" s="95"/>
      <c r="BH1100" s="73"/>
      <c r="BI1100" s="73"/>
      <c r="BJ1100" s="95"/>
      <c r="BK1100" s="95"/>
      <c r="BL1100" s="73"/>
      <c r="BM1100" s="73"/>
      <c r="BN1100" s="95"/>
      <c r="BO1100" s="95"/>
      <c r="BP1100" s="73"/>
      <c r="BQ1100" s="73"/>
      <c r="BR1100" s="95"/>
      <c r="BS1100" s="95"/>
      <c r="BT1100" s="73"/>
      <c r="BU1100" s="73"/>
      <c r="BV1100" s="95"/>
      <c r="BW1100" s="95"/>
      <c r="BX1100" s="73"/>
      <c r="BY1100" s="73"/>
      <c r="BZ1100" s="95"/>
      <c r="CA1100" s="95"/>
      <c r="CB1100" s="73"/>
      <c r="CC1100" s="73"/>
      <c r="CD1100" s="95"/>
      <c r="CE1100" s="9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9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2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73"/>
      <c r="AF1101" s="73"/>
      <c r="AG1101" s="73"/>
      <c r="AH1101" s="95"/>
      <c r="AI1101" s="95"/>
      <c r="AJ1101" s="73"/>
      <c r="AK1101" s="73"/>
      <c r="AL1101" s="95"/>
      <c r="AM1101" s="95"/>
      <c r="AN1101" s="73"/>
      <c r="AO1101" s="73"/>
      <c r="AP1101" s="95"/>
      <c r="AQ1101" s="95"/>
      <c r="AR1101" s="73"/>
      <c r="AS1101" s="73"/>
      <c r="AT1101" s="95"/>
      <c r="AU1101" s="95"/>
      <c r="AV1101" s="73"/>
      <c r="AW1101" s="73"/>
      <c r="AX1101" s="95"/>
      <c r="AY1101" s="95"/>
      <c r="AZ1101" s="73"/>
      <c r="BA1101" s="73"/>
      <c r="BB1101" s="95"/>
      <c r="BC1101" s="95"/>
      <c r="BD1101" s="73"/>
      <c r="BE1101" s="73"/>
      <c r="BF1101" s="95"/>
      <c r="BG1101" s="95"/>
      <c r="BH1101" s="73"/>
      <c r="BI1101" s="73"/>
      <c r="BJ1101" s="95"/>
      <c r="BK1101" s="95"/>
      <c r="BL1101" s="73"/>
      <c r="BM1101" s="73"/>
      <c r="BN1101" s="95"/>
      <c r="BO1101" s="95"/>
      <c r="BP1101" s="73"/>
      <c r="BQ1101" s="73"/>
      <c r="BR1101" s="95"/>
      <c r="BS1101" s="95"/>
      <c r="BT1101" s="73"/>
      <c r="BU1101" s="73"/>
      <c r="BV1101" s="95"/>
      <c r="BW1101" s="95"/>
      <c r="BX1101" s="73"/>
      <c r="BY1101" s="73"/>
      <c r="BZ1101" s="95"/>
      <c r="CA1101" s="95"/>
      <c r="CB1101" s="73"/>
      <c r="CC1101" s="73"/>
      <c r="CD1101" s="95"/>
      <c r="CE1101" s="9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9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2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73"/>
      <c r="AF1102" s="73"/>
      <c r="AG1102" s="73"/>
      <c r="AH1102" s="95"/>
      <c r="AI1102" s="95"/>
      <c r="AJ1102" s="73"/>
      <c r="AK1102" s="73"/>
      <c r="AL1102" s="95"/>
      <c r="AM1102" s="95"/>
      <c r="AN1102" s="73"/>
      <c r="AO1102" s="73"/>
      <c r="AP1102" s="95"/>
      <c r="AQ1102" s="95"/>
      <c r="AR1102" s="73"/>
      <c r="AS1102" s="73"/>
      <c r="AT1102" s="95"/>
      <c r="AU1102" s="95"/>
      <c r="AV1102" s="73"/>
      <c r="AW1102" s="73"/>
      <c r="AX1102" s="95"/>
      <c r="AY1102" s="95"/>
      <c r="AZ1102" s="73"/>
      <c r="BA1102" s="73"/>
      <c r="BB1102" s="95"/>
      <c r="BC1102" s="95"/>
      <c r="BD1102" s="73"/>
      <c r="BE1102" s="73"/>
      <c r="BF1102" s="95"/>
      <c r="BG1102" s="95"/>
      <c r="BH1102" s="73"/>
      <c r="BI1102" s="73"/>
      <c r="BJ1102" s="95"/>
      <c r="BK1102" s="95"/>
      <c r="BL1102" s="73"/>
      <c r="BM1102" s="73"/>
      <c r="BN1102" s="95"/>
      <c r="BO1102" s="95"/>
      <c r="BP1102" s="73"/>
      <c r="BQ1102" s="73"/>
      <c r="BR1102" s="95"/>
      <c r="BS1102" s="95"/>
      <c r="BT1102" s="73"/>
      <c r="BU1102" s="73"/>
      <c r="BV1102" s="95"/>
      <c r="BW1102" s="95"/>
      <c r="BX1102" s="73"/>
      <c r="BY1102" s="73"/>
      <c r="BZ1102" s="95"/>
      <c r="CA1102" s="95"/>
      <c r="CB1102" s="73"/>
      <c r="CC1102" s="73"/>
      <c r="CD1102" s="95"/>
      <c r="CE1102" s="9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9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2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73"/>
      <c r="AF1103" s="73"/>
      <c r="AG1103" s="73"/>
      <c r="AH1103" s="95"/>
      <c r="AI1103" s="95"/>
      <c r="AJ1103" s="73"/>
      <c r="AK1103" s="73"/>
      <c r="AL1103" s="95"/>
      <c r="AM1103" s="95"/>
      <c r="AN1103" s="73"/>
      <c r="AO1103" s="73"/>
      <c r="AP1103" s="95"/>
      <c r="AQ1103" s="95"/>
      <c r="AR1103" s="73"/>
      <c r="AS1103" s="73"/>
      <c r="AT1103" s="95"/>
      <c r="AU1103" s="95"/>
      <c r="AV1103" s="73"/>
      <c r="AW1103" s="73"/>
      <c r="AX1103" s="95"/>
      <c r="AY1103" s="95"/>
      <c r="AZ1103" s="73"/>
      <c r="BA1103" s="73"/>
      <c r="BB1103" s="95"/>
      <c r="BC1103" s="95"/>
      <c r="BD1103" s="73"/>
      <c r="BE1103" s="73"/>
      <c r="BF1103" s="95"/>
      <c r="BG1103" s="95"/>
      <c r="BH1103" s="73"/>
      <c r="BI1103" s="73"/>
      <c r="BJ1103" s="95"/>
      <c r="BK1103" s="95"/>
      <c r="BL1103" s="73"/>
      <c r="BM1103" s="73"/>
      <c r="BN1103" s="95"/>
      <c r="BO1103" s="95"/>
      <c r="BP1103" s="73"/>
      <c r="BQ1103" s="73"/>
      <c r="BR1103" s="95"/>
      <c r="BS1103" s="95"/>
      <c r="BT1103" s="73"/>
      <c r="BU1103" s="73"/>
      <c r="BV1103" s="95"/>
      <c r="BW1103" s="95"/>
      <c r="BX1103" s="73"/>
      <c r="BY1103" s="73"/>
      <c r="BZ1103" s="95"/>
      <c r="CA1103" s="95"/>
      <c r="CB1103" s="73"/>
      <c r="CC1103" s="73"/>
      <c r="CD1103" s="95"/>
      <c r="CE1103" s="9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9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2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73"/>
      <c r="AF1104" s="73"/>
      <c r="AG1104" s="73"/>
      <c r="AH1104" s="95"/>
      <c r="AI1104" s="95"/>
      <c r="AJ1104" s="73"/>
      <c r="AK1104" s="73"/>
      <c r="AL1104" s="95"/>
      <c r="AM1104" s="95"/>
      <c r="AN1104" s="73"/>
      <c r="AO1104" s="73"/>
      <c r="AP1104" s="95"/>
      <c r="AQ1104" s="95"/>
      <c r="AR1104" s="73"/>
      <c r="AS1104" s="73"/>
      <c r="AT1104" s="95"/>
      <c r="AU1104" s="95"/>
      <c r="AV1104" s="73"/>
      <c r="AW1104" s="73"/>
      <c r="AX1104" s="95"/>
      <c r="AY1104" s="95"/>
      <c r="AZ1104" s="73"/>
      <c r="BA1104" s="73"/>
      <c r="BB1104" s="95"/>
      <c r="BC1104" s="95"/>
      <c r="BD1104" s="73"/>
      <c r="BE1104" s="73"/>
      <c r="BF1104" s="95"/>
      <c r="BG1104" s="95"/>
      <c r="BH1104" s="73"/>
      <c r="BI1104" s="73"/>
      <c r="BJ1104" s="95"/>
      <c r="BK1104" s="95"/>
      <c r="BL1104" s="73"/>
      <c r="BM1104" s="73"/>
      <c r="BN1104" s="95"/>
      <c r="BO1104" s="95"/>
      <c r="BP1104" s="73"/>
      <c r="BQ1104" s="73"/>
      <c r="BR1104" s="95"/>
      <c r="BS1104" s="95"/>
      <c r="BT1104" s="73"/>
      <c r="BU1104" s="73"/>
      <c r="BV1104" s="95"/>
      <c r="BW1104" s="95"/>
      <c r="BX1104" s="73"/>
      <c r="BY1104" s="73"/>
      <c r="BZ1104" s="95"/>
      <c r="CA1104" s="95"/>
      <c r="CB1104" s="73"/>
      <c r="CC1104" s="73"/>
      <c r="CD1104" s="95"/>
      <c r="CE1104" s="9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9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2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73"/>
      <c r="AF1105" s="73"/>
      <c r="AG1105" s="73"/>
      <c r="AH1105" s="95"/>
      <c r="AI1105" s="95"/>
      <c r="AJ1105" s="73"/>
      <c r="AK1105" s="73"/>
      <c r="AL1105" s="95"/>
      <c r="AM1105" s="95"/>
      <c r="AN1105" s="73"/>
      <c r="AO1105" s="73"/>
      <c r="AP1105" s="95"/>
      <c r="AQ1105" s="95"/>
      <c r="AR1105" s="73"/>
      <c r="AS1105" s="73"/>
      <c r="AT1105" s="95"/>
      <c r="AU1105" s="95"/>
      <c r="AV1105" s="73"/>
      <c r="AW1105" s="73"/>
      <c r="AX1105" s="95"/>
      <c r="AY1105" s="95"/>
      <c r="AZ1105" s="73"/>
      <c r="BA1105" s="73"/>
      <c r="BB1105" s="95"/>
      <c r="BC1105" s="95"/>
      <c r="BD1105" s="73"/>
      <c r="BE1105" s="73"/>
      <c r="BF1105" s="95"/>
      <c r="BG1105" s="95"/>
      <c r="BH1105" s="73"/>
      <c r="BI1105" s="73"/>
      <c r="BJ1105" s="95"/>
      <c r="BK1105" s="95"/>
      <c r="BL1105" s="73"/>
      <c r="BM1105" s="73"/>
      <c r="BN1105" s="95"/>
      <c r="BO1105" s="95"/>
      <c r="BP1105" s="73"/>
      <c r="BQ1105" s="73"/>
      <c r="BR1105" s="95"/>
      <c r="BS1105" s="95"/>
      <c r="BT1105" s="73"/>
      <c r="BU1105" s="73"/>
      <c r="BV1105" s="95"/>
      <c r="BW1105" s="95"/>
      <c r="BX1105" s="73"/>
      <c r="BY1105" s="73"/>
      <c r="BZ1105" s="95"/>
      <c r="CA1105" s="95"/>
      <c r="CB1105" s="73"/>
      <c r="CC1105" s="73"/>
      <c r="CD1105" s="95"/>
      <c r="CE1105" s="9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9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2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73"/>
      <c r="AF1106" s="73"/>
      <c r="AG1106" s="73"/>
      <c r="AH1106" s="95"/>
      <c r="AI1106" s="95"/>
      <c r="AJ1106" s="73"/>
      <c r="AK1106" s="73"/>
      <c r="AL1106" s="95"/>
      <c r="AM1106" s="95"/>
      <c r="AN1106" s="73"/>
      <c r="AO1106" s="73"/>
      <c r="AP1106" s="95"/>
      <c r="AQ1106" s="95"/>
      <c r="AR1106" s="73"/>
      <c r="AS1106" s="73"/>
      <c r="AT1106" s="95"/>
      <c r="AU1106" s="95"/>
      <c r="AV1106" s="73"/>
      <c r="AW1106" s="73"/>
      <c r="AX1106" s="95"/>
      <c r="AY1106" s="95"/>
      <c r="AZ1106" s="73"/>
      <c r="BA1106" s="73"/>
      <c r="BB1106" s="95"/>
      <c r="BC1106" s="95"/>
      <c r="BD1106" s="73"/>
      <c r="BE1106" s="73"/>
      <c r="BF1106" s="95"/>
      <c r="BG1106" s="95"/>
      <c r="BH1106" s="73"/>
      <c r="BI1106" s="73"/>
      <c r="BJ1106" s="95"/>
      <c r="BK1106" s="95"/>
      <c r="BL1106" s="73"/>
      <c r="BM1106" s="73"/>
      <c r="BN1106" s="95"/>
      <c r="BO1106" s="95"/>
      <c r="BP1106" s="73"/>
      <c r="BQ1106" s="73"/>
      <c r="BR1106" s="95"/>
      <c r="BS1106" s="95"/>
      <c r="BT1106" s="73"/>
      <c r="BU1106" s="73"/>
      <c r="BV1106" s="95"/>
      <c r="BW1106" s="95"/>
      <c r="BX1106" s="73"/>
      <c r="BY1106" s="73"/>
      <c r="BZ1106" s="95"/>
      <c r="CA1106" s="95"/>
      <c r="CB1106" s="73"/>
      <c r="CC1106" s="73"/>
      <c r="CD1106" s="95"/>
      <c r="CE1106" s="9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9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2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73"/>
      <c r="AF1107" s="73"/>
      <c r="AG1107" s="73"/>
      <c r="AH1107" s="95"/>
      <c r="AI1107" s="95"/>
      <c r="AJ1107" s="73"/>
      <c r="AK1107" s="73"/>
      <c r="AL1107" s="95"/>
      <c r="AM1107" s="95"/>
      <c r="AN1107" s="73"/>
      <c r="AO1107" s="73"/>
      <c r="AP1107" s="95"/>
      <c r="AQ1107" s="95"/>
      <c r="AR1107" s="73"/>
      <c r="AS1107" s="73"/>
      <c r="AT1107" s="95"/>
      <c r="AU1107" s="95"/>
      <c r="AV1107" s="73"/>
      <c r="AW1107" s="73"/>
      <c r="AX1107" s="95"/>
      <c r="AY1107" s="95"/>
      <c r="AZ1107" s="73"/>
      <c r="BA1107" s="73"/>
      <c r="BB1107" s="95"/>
      <c r="BC1107" s="95"/>
      <c r="BD1107" s="73"/>
      <c r="BE1107" s="73"/>
      <c r="BF1107" s="95"/>
      <c r="BG1107" s="95"/>
      <c r="BH1107" s="73"/>
      <c r="BI1107" s="73"/>
      <c r="BJ1107" s="95"/>
      <c r="BK1107" s="95"/>
      <c r="BL1107" s="73"/>
      <c r="BM1107" s="73"/>
      <c r="BN1107" s="95"/>
      <c r="BO1107" s="95"/>
      <c r="BP1107" s="73"/>
      <c r="BQ1107" s="73"/>
      <c r="BR1107" s="95"/>
      <c r="BS1107" s="95"/>
      <c r="BT1107" s="73"/>
      <c r="BU1107" s="73"/>
      <c r="BV1107" s="95"/>
      <c r="BW1107" s="95"/>
      <c r="BX1107" s="73"/>
      <c r="BY1107" s="73"/>
      <c r="BZ1107" s="95"/>
      <c r="CA1107" s="95"/>
      <c r="CB1107" s="73"/>
      <c r="CC1107" s="73"/>
      <c r="CD1107" s="95"/>
      <c r="CE1107" s="9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9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2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73"/>
      <c r="AF1108" s="73"/>
      <c r="AG1108" s="73"/>
      <c r="AH1108" s="95"/>
      <c r="AI1108" s="95"/>
      <c r="AJ1108" s="73"/>
      <c r="AK1108" s="73"/>
      <c r="AL1108" s="95"/>
      <c r="AM1108" s="95"/>
      <c r="AN1108" s="73"/>
      <c r="AO1108" s="73"/>
      <c r="AP1108" s="95"/>
      <c r="AQ1108" s="95"/>
      <c r="AR1108" s="73"/>
      <c r="AS1108" s="73"/>
      <c r="AT1108" s="95"/>
      <c r="AU1108" s="95"/>
      <c r="AV1108" s="73"/>
      <c r="AW1108" s="73"/>
      <c r="AX1108" s="95"/>
      <c r="AY1108" s="95"/>
      <c r="AZ1108" s="73"/>
      <c r="BA1108" s="73"/>
      <c r="BB1108" s="95"/>
      <c r="BC1108" s="95"/>
      <c r="BD1108" s="73"/>
      <c r="BE1108" s="73"/>
      <c r="BF1108" s="95"/>
      <c r="BG1108" s="95"/>
      <c r="BH1108" s="73"/>
      <c r="BI1108" s="73"/>
      <c r="BJ1108" s="95"/>
      <c r="BK1108" s="95"/>
      <c r="BL1108" s="73"/>
      <c r="BM1108" s="73"/>
      <c r="BN1108" s="95"/>
      <c r="BO1108" s="95"/>
      <c r="BP1108" s="73"/>
      <c r="BQ1108" s="73"/>
      <c r="BR1108" s="95"/>
      <c r="BS1108" s="95"/>
      <c r="BT1108" s="73"/>
      <c r="BU1108" s="73"/>
      <c r="BV1108" s="95"/>
      <c r="BW1108" s="95"/>
      <c r="BX1108" s="73"/>
      <c r="BY1108" s="73"/>
      <c r="BZ1108" s="95"/>
      <c r="CA1108" s="95"/>
      <c r="CB1108" s="73"/>
      <c r="CC1108" s="73"/>
      <c r="CD1108" s="95"/>
      <c r="CE1108" s="9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9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2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73"/>
      <c r="AF1109" s="73"/>
      <c r="AG1109" s="73"/>
      <c r="AH1109" s="95"/>
      <c r="AI1109" s="95"/>
      <c r="AJ1109" s="73"/>
      <c r="AK1109" s="73"/>
      <c r="AL1109" s="95"/>
      <c r="AM1109" s="95"/>
      <c r="AN1109" s="73"/>
      <c r="AO1109" s="73"/>
      <c r="AP1109" s="95"/>
      <c r="AQ1109" s="95"/>
      <c r="AR1109" s="73"/>
      <c r="AS1109" s="73"/>
      <c r="AT1109" s="95"/>
      <c r="AU1109" s="95"/>
      <c r="AV1109" s="73"/>
      <c r="AW1109" s="73"/>
      <c r="AX1109" s="95"/>
      <c r="AY1109" s="95"/>
      <c r="AZ1109" s="73"/>
      <c r="BA1109" s="73"/>
      <c r="BB1109" s="95"/>
      <c r="BC1109" s="95"/>
      <c r="BD1109" s="73"/>
      <c r="BE1109" s="73"/>
      <c r="BF1109" s="95"/>
      <c r="BG1109" s="95"/>
      <c r="BH1109" s="73"/>
      <c r="BI1109" s="73"/>
      <c r="BJ1109" s="95"/>
      <c r="BK1109" s="95"/>
      <c r="BL1109" s="73"/>
      <c r="BM1109" s="73"/>
      <c r="BN1109" s="95"/>
      <c r="BO1109" s="95"/>
      <c r="BP1109" s="73"/>
      <c r="BQ1109" s="73"/>
      <c r="BR1109" s="95"/>
      <c r="BS1109" s="95"/>
      <c r="BT1109" s="73"/>
      <c r="BU1109" s="73"/>
      <c r="BV1109" s="95"/>
      <c r="BW1109" s="95"/>
      <c r="BX1109" s="73"/>
      <c r="BY1109" s="73"/>
      <c r="BZ1109" s="95"/>
      <c r="CA1109" s="95"/>
      <c r="CB1109" s="73"/>
      <c r="CC1109" s="73"/>
      <c r="CD1109" s="95"/>
      <c r="CE1109" s="9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9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2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73"/>
      <c r="AF1110" s="73"/>
      <c r="AG1110" s="73"/>
      <c r="AH1110" s="95"/>
      <c r="AI1110" s="95"/>
      <c r="AJ1110" s="73"/>
      <c r="AK1110" s="73"/>
      <c r="AL1110" s="95"/>
      <c r="AM1110" s="95"/>
      <c r="AN1110" s="73"/>
      <c r="AO1110" s="73"/>
      <c r="AP1110" s="95"/>
      <c r="AQ1110" s="95"/>
      <c r="AR1110" s="73"/>
      <c r="AS1110" s="73"/>
      <c r="AT1110" s="95"/>
      <c r="AU1110" s="95"/>
      <c r="AV1110" s="73"/>
      <c r="AW1110" s="73"/>
      <c r="AX1110" s="95"/>
      <c r="AY1110" s="95"/>
      <c r="AZ1110" s="73"/>
      <c r="BA1110" s="73"/>
      <c r="BB1110" s="95"/>
      <c r="BC1110" s="95"/>
      <c r="BD1110" s="73"/>
      <c r="BE1110" s="73"/>
      <c r="BF1110" s="95"/>
      <c r="BG1110" s="95"/>
      <c r="BH1110" s="73"/>
      <c r="BI1110" s="73"/>
      <c r="BJ1110" s="95"/>
      <c r="BK1110" s="95"/>
      <c r="BL1110" s="73"/>
      <c r="BM1110" s="73"/>
      <c r="BN1110" s="95"/>
      <c r="BO1110" s="95"/>
      <c r="BP1110" s="73"/>
      <c r="BQ1110" s="73"/>
      <c r="BR1110" s="95"/>
      <c r="BS1110" s="95"/>
      <c r="BT1110" s="73"/>
      <c r="BU1110" s="73"/>
      <c r="BV1110" s="95"/>
      <c r="BW1110" s="95"/>
      <c r="BX1110" s="73"/>
      <c r="BY1110" s="73"/>
      <c r="BZ1110" s="95"/>
      <c r="CA1110" s="95"/>
      <c r="CB1110" s="73"/>
      <c r="CC1110" s="73"/>
      <c r="CD1110" s="95"/>
      <c r="CE1110" s="9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9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2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73"/>
      <c r="AF1111" s="73"/>
      <c r="AG1111" s="73"/>
      <c r="AH1111" s="95"/>
      <c r="AI1111" s="95"/>
      <c r="AJ1111" s="73"/>
      <c r="AK1111" s="73"/>
      <c r="AL1111" s="95"/>
      <c r="AM1111" s="95"/>
      <c r="AN1111" s="73"/>
      <c r="AO1111" s="73"/>
      <c r="AP1111" s="95"/>
      <c r="AQ1111" s="95"/>
      <c r="AR1111" s="73"/>
      <c r="AS1111" s="73"/>
      <c r="AT1111" s="95"/>
      <c r="AU1111" s="95"/>
      <c r="AV1111" s="73"/>
      <c r="AW1111" s="73"/>
      <c r="AX1111" s="95"/>
      <c r="AY1111" s="95"/>
      <c r="AZ1111" s="73"/>
      <c r="BA1111" s="73"/>
      <c r="BB1111" s="95"/>
      <c r="BC1111" s="95"/>
      <c r="BD1111" s="73"/>
      <c r="BE1111" s="73"/>
      <c r="BF1111" s="95"/>
      <c r="BG1111" s="95"/>
      <c r="BH1111" s="73"/>
      <c r="BI1111" s="73"/>
      <c r="BJ1111" s="95"/>
      <c r="BK1111" s="95"/>
      <c r="BL1111" s="73"/>
      <c r="BM1111" s="73"/>
      <c r="BN1111" s="95"/>
      <c r="BO1111" s="95"/>
      <c r="BP1111" s="73"/>
      <c r="BQ1111" s="73"/>
      <c r="BR1111" s="95"/>
      <c r="BS1111" s="95"/>
      <c r="BT1111" s="73"/>
      <c r="BU1111" s="73"/>
      <c r="BV1111" s="95"/>
      <c r="BW1111" s="95"/>
      <c r="BX1111" s="73"/>
      <c r="BY1111" s="73"/>
      <c r="BZ1111" s="95"/>
      <c r="CA1111" s="95"/>
      <c r="CB1111" s="73"/>
      <c r="CC1111" s="73"/>
      <c r="CD1111" s="95"/>
      <c r="CE1111" s="9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9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2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73"/>
      <c r="AF1112" s="73"/>
      <c r="AG1112" s="73"/>
      <c r="AH1112" s="95"/>
      <c r="AI1112" s="95"/>
      <c r="AJ1112" s="73"/>
      <c r="AK1112" s="73"/>
      <c r="AL1112" s="95"/>
      <c r="AM1112" s="95"/>
      <c r="AN1112" s="73"/>
      <c r="AO1112" s="73"/>
      <c r="AP1112" s="95"/>
      <c r="AQ1112" s="95"/>
      <c r="AR1112" s="73"/>
      <c r="AS1112" s="73"/>
      <c r="AT1112" s="95"/>
      <c r="AU1112" s="95"/>
      <c r="AV1112" s="73"/>
      <c r="AW1112" s="73"/>
      <c r="AX1112" s="95"/>
      <c r="AY1112" s="95"/>
      <c r="AZ1112" s="73"/>
      <c r="BA1112" s="73"/>
      <c r="BB1112" s="95"/>
      <c r="BC1112" s="95"/>
      <c r="BD1112" s="73"/>
      <c r="BE1112" s="73"/>
      <c r="BF1112" s="95"/>
      <c r="BG1112" s="95"/>
      <c r="BH1112" s="73"/>
      <c r="BI1112" s="73"/>
      <c r="BJ1112" s="95"/>
      <c r="BK1112" s="95"/>
      <c r="BL1112" s="73"/>
      <c r="BM1112" s="73"/>
      <c r="BN1112" s="95"/>
      <c r="BO1112" s="95"/>
      <c r="BP1112" s="73"/>
      <c r="BQ1112" s="73"/>
      <c r="BR1112" s="95"/>
      <c r="BS1112" s="95"/>
      <c r="BT1112" s="73"/>
      <c r="BU1112" s="73"/>
      <c r="BV1112" s="95"/>
      <c r="BW1112" s="95"/>
      <c r="BX1112" s="73"/>
      <c r="BY1112" s="73"/>
      <c r="BZ1112" s="95"/>
      <c r="CA1112" s="95"/>
      <c r="CB1112" s="73"/>
      <c r="CC1112" s="73"/>
      <c r="CD1112" s="95"/>
      <c r="CE1112" s="9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9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2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73"/>
      <c r="AF1113" s="73"/>
      <c r="AG1113" s="73"/>
      <c r="AH1113" s="95"/>
      <c r="AI1113" s="95"/>
      <c r="AJ1113" s="73"/>
      <c r="AK1113" s="73"/>
      <c r="AL1113" s="95"/>
      <c r="AM1113" s="95"/>
      <c r="AN1113" s="73"/>
      <c r="AO1113" s="73"/>
      <c r="AP1113" s="95"/>
      <c r="AQ1113" s="95"/>
      <c r="AR1113" s="73"/>
      <c r="AS1113" s="73"/>
      <c r="AT1113" s="95"/>
      <c r="AU1113" s="95"/>
      <c r="AV1113" s="73"/>
      <c r="AW1113" s="73"/>
      <c r="AX1113" s="95"/>
      <c r="AY1113" s="95"/>
      <c r="AZ1113" s="73"/>
      <c r="BA1113" s="73"/>
      <c r="BB1113" s="95"/>
      <c r="BC1113" s="95"/>
      <c r="BD1113" s="73"/>
      <c r="BE1113" s="73"/>
      <c r="BF1113" s="95"/>
      <c r="BG1113" s="95"/>
      <c r="BH1113" s="73"/>
      <c r="BI1113" s="73"/>
      <c r="BJ1113" s="95"/>
      <c r="BK1113" s="95"/>
      <c r="BL1113" s="73"/>
      <c r="BM1113" s="73"/>
      <c r="BN1113" s="95"/>
      <c r="BO1113" s="95"/>
      <c r="BP1113" s="73"/>
      <c r="BQ1113" s="73"/>
      <c r="BR1113" s="95"/>
      <c r="BS1113" s="95"/>
      <c r="BT1113" s="73"/>
      <c r="BU1113" s="73"/>
      <c r="BV1113" s="95"/>
      <c r="BW1113" s="95"/>
      <c r="BX1113" s="73"/>
      <c r="BY1113" s="73"/>
      <c r="BZ1113" s="95"/>
      <c r="CA1113" s="95"/>
      <c r="CB1113" s="73"/>
      <c r="CC1113" s="73"/>
      <c r="CD1113" s="95"/>
      <c r="CE1113" s="9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9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2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73"/>
      <c r="AF1114" s="73"/>
      <c r="AG1114" s="73"/>
      <c r="AH1114" s="95"/>
      <c r="AI1114" s="95"/>
      <c r="AJ1114" s="73"/>
      <c r="AK1114" s="73"/>
      <c r="AL1114" s="95"/>
      <c r="AM1114" s="95"/>
      <c r="AN1114" s="73"/>
      <c r="AO1114" s="73"/>
      <c r="AP1114" s="95"/>
      <c r="AQ1114" s="95"/>
      <c r="AR1114" s="73"/>
      <c r="AS1114" s="73"/>
      <c r="AT1114" s="95"/>
      <c r="AU1114" s="95"/>
      <c r="AV1114" s="73"/>
      <c r="AW1114" s="73"/>
      <c r="AX1114" s="95"/>
      <c r="AY1114" s="95"/>
      <c r="AZ1114" s="73"/>
      <c r="BA1114" s="73"/>
      <c r="BB1114" s="95"/>
      <c r="BC1114" s="95"/>
      <c r="BD1114" s="73"/>
      <c r="BE1114" s="73"/>
      <c r="BF1114" s="95"/>
      <c r="BG1114" s="95"/>
      <c r="BH1114" s="73"/>
      <c r="BI1114" s="73"/>
      <c r="BJ1114" s="95"/>
      <c r="BK1114" s="95"/>
      <c r="BL1114" s="73"/>
      <c r="BM1114" s="73"/>
      <c r="BN1114" s="95"/>
      <c r="BO1114" s="95"/>
      <c r="BP1114" s="73"/>
      <c r="BQ1114" s="73"/>
      <c r="BR1114" s="95"/>
      <c r="BS1114" s="95"/>
      <c r="BT1114" s="73"/>
      <c r="BU1114" s="73"/>
      <c r="BV1114" s="95"/>
      <c r="BW1114" s="95"/>
      <c r="BX1114" s="73"/>
      <c r="BY1114" s="73"/>
      <c r="BZ1114" s="95"/>
      <c r="CA1114" s="95"/>
      <c r="CB1114" s="73"/>
      <c r="CC1114" s="73"/>
      <c r="CD1114" s="95"/>
      <c r="CE1114" s="9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9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2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73"/>
      <c r="AF1115" s="73"/>
      <c r="AG1115" s="73"/>
      <c r="AH1115" s="95"/>
      <c r="AI1115" s="95"/>
      <c r="AJ1115" s="73"/>
      <c r="AK1115" s="73"/>
      <c r="AL1115" s="95"/>
      <c r="AM1115" s="95"/>
      <c r="AN1115" s="73"/>
      <c r="AO1115" s="73"/>
      <c r="AP1115" s="95"/>
      <c r="AQ1115" s="95"/>
      <c r="AR1115" s="73"/>
      <c r="AS1115" s="73"/>
      <c r="AT1115" s="95"/>
      <c r="AU1115" s="95"/>
      <c r="AV1115" s="73"/>
      <c r="AW1115" s="73"/>
      <c r="AX1115" s="95"/>
      <c r="AY1115" s="95"/>
      <c r="AZ1115" s="73"/>
      <c r="BA1115" s="73"/>
      <c r="BB1115" s="95"/>
      <c r="BC1115" s="95"/>
      <c r="BD1115" s="73"/>
      <c r="BE1115" s="73"/>
      <c r="BF1115" s="95"/>
      <c r="BG1115" s="95"/>
      <c r="BH1115" s="73"/>
      <c r="BI1115" s="73"/>
      <c r="BJ1115" s="95"/>
      <c r="BK1115" s="95"/>
      <c r="BL1115" s="73"/>
      <c r="BM1115" s="73"/>
      <c r="BN1115" s="95"/>
      <c r="BO1115" s="95"/>
      <c r="BP1115" s="73"/>
      <c r="BQ1115" s="73"/>
      <c r="BR1115" s="95"/>
      <c r="BS1115" s="95"/>
      <c r="BT1115" s="73"/>
      <c r="BU1115" s="73"/>
      <c r="BV1115" s="95"/>
      <c r="BW1115" s="95"/>
      <c r="BX1115" s="73"/>
      <c r="BY1115" s="73"/>
      <c r="BZ1115" s="95"/>
      <c r="CA1115" s="95"/>
      <c r="CB1115" s="73"/>
      <c r="CC1115" s="73"/>
      <c r="CD1115" s="95"/>
      <c r="CE1115" s="9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9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2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73"/>
      <c r="AF1116" s="73"/>
      <c r="AG1116" s="73"/>
      <c r="AH1116" s="95"/>
      <c r="AI1116" s="95"/>
      <c r="AJ1116" s="73"/>
      <c r="AK1116" s="73"/>
      <c r="AL1116" s="95"/>
      <c r="AM1116" s="95"/>
      <c r="AN1116" s="73"/>
      <c r="AO1116" s="73"/>
      <c r="AP1116" s="95"/>
      <c r="AQ1116" s="95"/>
      <c r="AR1116" s="73"/>
      <c r="AS1116" s="73"/>
      <c r="AT1116" s="95"/>
      <c r="AU1116" s="95"/>
      <c r="AV1116" s="73"/>
      <c r="AW1116" s="73"/>
      <c r="AX1116" s="95"/>
      <c r="AY1116" s="95"/>
      <c r="AZ1116" s="73"/>
      <c r="BA1116" s="73"/>
      <c r="BB1116" s="95"/>
      <c r="BC1116" s="95"/>
      <c r="BD1116" s="73"/>
      <c r="BE1116" s="73"/>
      <c r="BF1116" s="95"/>
      <c r="BG1116" s="95"/>
      <c r="BH1116" s="73"/>
      <c r="BI1116" s="73"/>
      <c r="BJ1116" s="95"/>
      <c r="BK1116" s="95"/>
      <c r="BL1116" s="73"/>
      <c r="BM1116" s="73"/>
      <c r="BN1116" s="95"/>
      <c r="BO1116" s="95"/>
      <c r="BP1116" s="73"/>
      <c r="BQ1116" s="73"/>
      <c r="BR1116" s="95"/>
      <c r="BS1116" s="95"/>
      <c r="BT1116" s="73"/>
      <c r="BU1116" s="73"/>
      <c r="BV1116" s="95"/>
      <c r="BW1116" s="95"/>
      <c r="BX1116" s="73"/>
      <c r="BY1116" s="73"/>
      <c r="BZ1116" s="95"/>
      <c r="CA1116" s="95"/>
      <c r="CB1116" s="73"/>
      <c r="CC1116" s="73"/>
      <c r="CD1116" s="95"/>
      <c r="CE1116" s="9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9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2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73"/>
      <c r="AF1117" s="73"/>
      <c r="AG1117" s="73"/>
      <c r="AH1117" s="95"/>
      <c r="AI1117" s="95"/>
      <c r="AJ1117" s="73"/>
      <c r="AK1117" s="73"/>
      <c r="AL1117" s="95"/>
      <c r="AM1117" s="95"/>
      <c r="AN1117" s="73"/>
      <c r="AO1117" s="73"/>
      <c r="AP1117" s="95"/>
      <c r="AQ1117" s="95"/>
      <c r="AR1117" s="73"/>
      <c r="AS1117" s="73"/>
      <c r="AT1117" s="95"/>
      <c r="AU1117" s="95"/>
      <c r="AV1117" s="73"/>
      <c r="AW1117" s="73"/>
      <c r="AX1117" s="95"/>
      <c r="AY1117" s="95"/>
      <c r="AZ1117" s="73"/>
      <c r="BA1117" s="73"/>
      <c r="BB1117" s="95"/>
      <c r="BC1117" s="95"/>
      <c r="BD1117" s="73"/>
      <c r="BE1117" s="73"/>
      <c r="BF1117" s="95"/>
      <c r="BG1117" s="95"/>
      <c r="BH1117" s="73"/>
      <c r="BI1117" s="73"/>
      <c r="BJ1117" s="95"/>
      <c r="BK1117" s="95"/>
      <c r="BL1117" s="73"/>
      <c r="BM1117" s="73"/>
      <c r="BN1117" s="95"/>
      <c r="BO1117" s="95"/>
      <c r="BP1117" s="73"/>
      <c r="BQ1117" s="73"/>
      <c r="BR1117" s="95"/>
      <c r="BS1117" s="95"/>
      <c r="BT1117" s="73"/>
      <c r="BU1117" s="73"/>
      <c r="BV1117" s="95"/>
      <c r="BW1117" s="95"/>
      <c r="BX1117" s="73"/>
      <c r="BY1117" s="73"/>
      <c r="BZ1117" s="95"/>
      <c r="CA1117" s="95"/>
      <c r="CB1117" s="73"/>
      <c r="CC1117" s="73"/>
      <c r="CD1117" s="95"/>
      <c r="CE1117" s="9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9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2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73"/>
      <c r="AF1118" s="73"/>
      <c r="AG1118" s="73"/>
      <c r="AH1118" s="95"/>
      <c r="AI1118" s="95"/>
      <c r="AJ1118" s="73"/>
      <c r="AK1118" s="73"/>
      <c r="AL1118" s="95"/>
      <c r="AM1118" s="95"/>
      <c r="AN1118" s="73"/>
      <c r="AO1118" s="73"/>
      <c r="AP1118" s="95"/>
      <c r="AQ1118" s="95"/>
      <c r="AR1118" s="73"/>
      <c r="AS1118" s="73"/>
      <c r="AT1118" s="95"/>
      <c r="AU1118" s="95"/>
      <c r="AV1118" s="73"/>
      <c r="AW1118" s="73"/>
      <c r="AX1118" s="95"/>
      <c r="AY1118" s="95"/>
      <c r="AZ1118" s="73"/>
      <c r="BA1118" s="73"/>
      <c r="BB1118" s="95"/>
      <c r="BC1118" s="95"/>
      <c r="BD1118" s="73"/>
      <c r="BE1118" s="73"/>
      <c r="BF1118" s="95"/>
      <c r="BG1118" s="95"/>
      <c r="BH1118" s="73"/>
      <c r="BI1118" s="73"/>
      <c r="BJ1118" s="95"/>
      <c r="BK1118" s="95"/>
      <c r="BL1118" s="73"/>
      <c r="BM1118" s="73"/>
      <c r="BN1118" s="95"/>
      <c r="BO1118" s="95"/>
      <c r="BP1118" s="73"/>
      <c r="BQ1118" s="73"/>
      <c r="BR1118" s="95"/>
      <c r="BS1118" s="95"/>
      <c r="BT1118" s="73"/>
      <c r="BU1118" s="73"/>
      <c r="BV1118" s="95"/>
      <c r="BW1118" s="95"/>
      <c r="BX1118" s="73"/>
      <c r="BY1118" s="73"/>
      <c r="BZ1118" s="95"/>
      <c r="CA1118" s="95"/>
      <c r="CB1118" s="73"/>
      <c r="CC1118" s="73"/>
      <c r="CD1118" s="95"/>
      <c r="CE1118" s="9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9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2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73"/>
      <c r="AF1119" s="73"/>
      <c r="AG1119" s="73"/>
      <c r="AH1119" s="95"/>
      <c r="AI1119" s="95"/>
      <c r="AJ1119" s="73"/>
      <c r="AK1119" s="73"/>
      <c r="AL1119" s="95"/>
      <c r="AM1119" s="95"/>
      <c r="AN1119" s="73"/>
      <c r="AO1119" s="73"/>
      <c r="AP1119" s="95"/>
      <c r="AQ1119" s="95"/>
      <c r="AR1119" s="73"/>
      <c r="AS1119" s="73"/>
      <c r="AT1119" s="95"/>
      <c r="AU1119" s="95"/>
      <c r="AV1119" s="73"/>
      <c r="AW1119" s="73"/>
      <c r="AX1119" s="95"/>
      <c r="AY1119" s="95"/>
      <c r="AZ1119" s="73"/>
      <c r="BA1119" s="73"/>
      <c r="BB1119" s="95"/>
      <c r="BC1119" s="95"/>
      <c r="BD1119" s="73"/>
      <c r="BE1119" s="73"/>
      <c r="BF1119" s="95"/>
      <c r="BG1119" s="95"/>
      <c r="BH1119" s="73"/>
      <c r="BI1119" s="73"/>
      <c r="BJ1119" s="95"/>
      <c r="BK1119" s="95"/>
      <c r="BL1119" s="73"/>
      <c r="BM1119" s="73"/>
      <c r="BN1119" s="95"/>
      <c r="BO1119" s="95"/>
      <c r="BP1119" s="73"/>
      <c r="BQ1119" s="73"/>
      <c r="BR1119" s="95"/>
      <c r="BS1119" s="95"/>
      <c r="BT1119" s="73"/>
      <c r="BU1119" s="73"/>
      <c r="BV1119" s="95"/>
      <c r="BW1119" s="95"/>
      <c r="BX1119" s="73"/>
      <c r="BY1119" s="73"/>
      <c r="BZ1119" s="95"/>
      <c r="CA1119" s="95"/>
      <c r="CB1119" s="73"/>
      <c r="CC1119" s="73"/>
      <c r="CD1119" s="95"/>
      <c r="CE1119" s="9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9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2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73"/>
      <c r="AF1120" s="73"/>
      <c r="AG1120" s="73"/>
      <c r="AH1120" s="95"/>
      <c r="AI1120" s="95"/>
      <c r="AJ1120" s="73"/>
      <c r="AK1120" s="73"/>
      <c r="AL1120" s="95"/>
      <c r="AM1120" s="95"/>
      <c r="AN1120" s="73"/>
      <c r="AO1120" s="73"/>
      <c r="AP1120" s="95"/>
      <c r="AQ1120" s="95"/>
      <c r="AR1120" s="73"/>
      <c r="AS1120" s="73"/>
      <c r="AT1120" s="95"/>
      <c r="AU1120" s="95"/>
      <c r="AV1120" s="73"/>
      <c r="AW1120" s="73"/>
      <c r="AX1120" s="95"/>
      <c r="AY1120" s="95"/>
      <c r="AZ1120" s="73"/>
      <c r="BA1120" s="73"/>
      <c r="BB1120" s="95"/>
      <c r="BC1120" s="95"/>
      <c r="BD1120" s="73"/>
      <c r="BE1120" s="73"/>
      <c r="BF1120" s="95"/>
      <c r="BG1120" s="95"/>
      <c r="BH1120" s="73"/>
      <c r="BI1120" s="73"/>
      <c r="BJ1120" s="95"/>
      <c r="BK1120" s="95"/>
      <c r="BL1120" s="73"/>
      <c r="BM1120" s="73"/>
      <c r="BN1120" s="95"/>
      <c r="BO1120" s="95"/>
      <c r="BP1120" s="73"/>
      <c r="BQ1120" s="73"/>
      <c r="BR1120" s="95"/>
      <c r="BS1120" s="95"/>
      <c r="BT1120" s="73"/>
      <c r="BU1120" s="73"/>
      <c r="BV1120" s="95"/>
      <c r="BW1120" s="95"/>
      <c r="BX1120" s="73"/>
      <c r="BY1120" s="73"/>
      <c r="BZ1120" s="95"/>
      <c r="CA1120" s="95"/>
      <c r="CB1120" s="73"/>
      <c r="CC1120" s="73"/>
      <c r="CD1120" s="95"/>
      <c r="CE1120" s="9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9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2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73"/>
      <c r="AF1121" s="73"/>
      <c r="AG1121" s="73"/>
      <c r="AH1121" s="95"/>
      <c r="AI1121" s="95"/>
      <c r="AJ1121" s="73"/>
      <c r="AK1121" s="73"/>
      <c r="AL1121" s="95"/>
      <c r="AM1121" s="95"/>
      <c r="AN1121" s="73"/>
      <c r="AO1121" s="73"/>
      <c r="AP1121" s="95"/>
      <c r="AQ1121" s="95"/>
      <c r="AR1121" s="73"/>
      <c r="AS1121" s="73"/>
      <c r="AT1121" s="95"/>
      <c r="AU1121" s="95"/>
      <c r="AV1121" s="73"/>
      <c r="AW1121" s="73"/>
      <c r="AX1121" s="95"/>
      <c r="AY1121" s="95"/>
      <c r="AZ1121" s="73"/>
      <c r="BA1121" s="73"/>
      <c r="BB1121" s="95"/>
      <c r="BC1121" s="95"/>
      <c r="BD1121" s="73"/>
      <c r="BE1121" s="73"/>
      <c r="BF1121" s="95"/>
      <c r="BG1121" s="95"/>
      <c r="BH1121" s="73"/>
      <c r="BI1121" s="73"/>
      <c r="BJ1121" s="95"/>
      <c r="BK1121" s="95"/>
      <c r="BL1121" s="73"/>
      <c r="BM1121" s="73"/>
      <c r="BN1121" s="95"/>
      <c r="BO1121" s="95"/>
      <c r="BP1121" s="73"/>
      <c r="BQ1121" s="73"/>
      <c r="BR1121" s="95"/>
      <c r="BS1121" s="95"/>
      <c r="BT1121" s="73"/>
      <c r="BU1121" s="73"/>
      <c r="BV1121" s="95"/>
      <c r="BW1121" s="95"/>
      <c r="BX1121" s="73"/>
      <c r="BY1121" s="73"/>
      <c r="BZ1121" s="95"/>
      <c r="CA1121" s="95"/>
      <c r="CB1121" s="73"/>
      <c r="CC1121" s="73"/>
      <c r="CD1121" s="95"/>
      <c r="CE1121" s="9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9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2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73"/>
      <c r="AF1122" s="73"/>
      <c r="AG1122" s="73"/>
      <c r="AH1122" s="95"/>
      <c r="AI1122" s="95"/>
      <c r="AJ1122" s="73"/>
      <c r="AK1122" s="73"/>
      <c r="AL1122" s="95"/>
      <c r="AM1122" s="95"/>
      <c r="AN1122" s="73"/>
      <c r="AO1122" s="73"/>
      <c r="AP1122" s="95"/>
      <c r="AQ1122" s="95"/>
      <c r="AR1122" s="73"/>
      <c r="AS1122" s="73"/>
      <c r="AT1122" s="95"/>
      <c r="AU1122" s="95"/>
      <c r="AV1122" s="73"/>
      <c r="AW1122" s="73"/>
      <c r="AX1122" s="95"/>
      <c r="AY1122" s="95"/>
      <c r="AZ1122" s="73"/>
      <c r="BA1122" s="73"/>
      <c r="BB1122" s="95"/>
      <c r="BC1122" s="95"/>
      <c r="BD1122" s="73"/>
      <c r="BE1122" s="73"/>
      <c r="BF1122" s="95"/>
      <c r="BG1122" s="95"/>
      <c r="BH1122" s="73"/>
      <c r="BI1122" s="73"/>
      <c r="BJ1122" s="95"/>
      <c r="BK1122" s="95"/>
      <c r="BL1122" s="73"/>
      <c r="BM1122" s="73"/>
      <c r="BN1122" s="95"/>
      <c r="BO1122" s="95"/>
      <c r="BP1122" s="73"/>
      <c r="BQ1122" s="73"/>
      <c r="BR1122" s="95"/>
      <c r="BS1122" s="95"/>
      <c r="BT1122" s="73"/>
      <c r="BU1122" s="73"/>
      <c r="BV1122" s="95"/>
      <c r="BW1122" s="95"/>
      <c r="BX1122" s="73"/>
      <c r="BY1122" s="73"/>
      <c r="BZ1122" s="95"/>
      <c r="CA1122" s="95"/>
      <c r="CB1122" s="73"/>
      <c r="CC1122" s="73"/>
      <c r="CD1122" s="95"/>
      <c r="CE1122" s="9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9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2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73"/>
      <c r="AF1123" s="73"/>
      <c r="AG1123" s="73"/>
      <c r="AH1123" s="95"/>
      <c r="AI1123" s="95"/>
      <c r="AJ1123" s="73"/>
      <c r="AK1123" s="73"/>
      <c r="AL1123" s="95"/>
      <c r="AM1123" s="95"/>
      <c r="AN1123" s="73"/>
      <c r="AO1123" s="73"/>
      <c r="AP1123" s="95"/>
      <c r="AQ1123" s="95"/>
      <c r="AR1123" s="73"/>
      <c r="AS1123" s="73"/>
      <c r="AT1123" s="95"/>
      <c r="AU1123" s="95"/>
      <c r="AV1123" s="73"/>
      <c r="AW1123" s="73"/>
      <c r="AX1123" s="95"/>
      <c r="AY1123" s="95"/>
      <c r="AZ1123" s="73"/>
      <c r="BA1123" s="73"/>
      <c r="BB1123" s="95"/>
      <c r="BC1123" s="95"/>
      <c r="BD1123" s="73"/>
      <c r="BE1123" s="73"/>
      <c r="BF1123" s="95"/>
      <c r="BG1123" s="95"/>
      <c r="BH1123" s="73"/>
      <c r="BI1123" s="73"/>
      <c r="BJ1123" s="95"/>
      <c r="BK1123" s="95"/>
      <c r="BL1123" s="73"/>
      <c r="BM1123" s="73"/>
      <c r="BN1123" s="95"/>
      <c r="BO1123" s="95"/>
      <c r="BP1123" s="73"/>
      <c r="BQ1123" s="73"/>
      <c r="BR1123" s="95"/>
      <c r="BS1123" s="95"/>
      <c r="BT1123" s="73"/>
      <c r="BU1123" s="73"/>
      <c r="BV1123" s="95"/>
      <c r="BW1123" s="95"/>
      <c r="BX1123" s="73"/>
      <c r="BY1123" s="73"/>
      <c r="BZ1123" s="95"/>
      <c r="CA1123" s="95"/>
      <c r="CB1123" s="73"/>
      <c r="CC1123" s="73"/>
      <c r="CD1123" s="95"/>
      <c r="CE1123" s="9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9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2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73"/>
      <c r="AF1124" s="73"/>
      <c r="AG1124" s="73"/>
      <c r="AH1124" s="95"/>
      <c r="AI1124" s="95"/>
      <c r="AJ1124" s="73"/>
      <c r="AK1124" s="73"/>
      <c r="AL1124" s="95"/>
      <c r="AM1124" s="95"/>
      <c r="AN1124" s="73"/>
      <c r="AO1124" s="73"/>
      <c r="AP1124" s="95"/>
      <c r="AQ1124" s="95"/>
      <c r="AR1124" s="73"/>
      <c r="AS1124" s="73"/>
      <c r="AT1124" s="95"/>
      <c r="AU1124" s="95"/>
      <c r="AV1124" s="73"/>
      <c r="AW1124" s="73"/>
      <c r="AX1124" s="95"/>
      <c r="AY1124" s="95"/>
      <c r="AZ1124" s="73"/>
      <c r="BA1124" s="73"/>
      <c r="BB1124" s="95"/>
      <c r="BC1124" s="95"/>
      <c r="BD1124" s="73"/>
      <c r="BE1124" s="73"/>
      <c r="BF1124" s="95"/>
      <c r="BG1124" s="95"/>
      <c r="BH1124" s="73"/>
      <c r="BI1124" s="73"/>
      <c r="BJ1124" s="95"/>
      <c r="BK1124" s="95"/>
      <c r="BL1124" s="73"/>
      <c r="BM1124" s="73"/>
      <c r="BN1124" s="95"/>
      <c r="BO1124" s="95"/>
      <c r="BP1124" s="73"/>
      <c r="BQ1124" s="73"/>
      <c r="BR1124" s="95"/>
      <c r="BS1124" s="95"/>
      <c r="BT1124" s="73"/>
      <c r="BU1124" s="73"/>
      <c r="BV1124" s="95"/>
      <c r="BW1124" s="95"/>
      <c r="BX1124" s="73"/>
      <c r="BY1124" s="73"/>
      <c r="BZ1124" s="95"/>
      <c r="CA1124" s="95"/>
      <c r="CB1124" s="73"/>
      <c r="CC1124" s="73"/>
      <c r="CD1124" s="95"/>
      <c r="CE1124" s="9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9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2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73"/>
      <c r="AF1125" s="73"/>
      <c r="AG1125" s="73"/>
      <c r="AH1125" s="95"/>
      <c r="AI1125" s="95"/>
      <c r="AJ1125" s="73"/>
      <c r="AK1125" s="73"/>
      <c r="AL1125" s="95"/>
      <c r="AM1125" s="95"/>
      <c r="AN1125" s="73"/>
      <c r="AO1125" s="73"/>
      <c r="AP1125" s="95"/>
      <c r="AQ1125" s="95"/>
      <c r="AR1125" s="73"/>
      <c r="AS1125" s="73"/>
      <c r="AT1125" s="95"/>
      <c r="AU1125" s="95"/>
      <c r="AV1125" s="73"/>
      <c r="AW1125" s="73"/>
      <c r="AX1125" s="95"/>
      <c r="AY1125" s="95"/>
      <c r="AZ1125" s="73"/>
      <c r="BA1125" s="73"/>
      <c r="BB1125" s="95"/>
      <c r="BC1125" s="95"/>
      <c r="BD1125" s="73"/>
      <c r="BE1125" s="73"/>
      <c r="BF1125" s="95"/>
      <c r="BG1125" s="95"/>
      <c r="BH1125" s="73"/>
      <c r="BI1125" s="73"/>
      <c r="BJ1125" s="95"/>
      <c r="BK1125" s="95"/>
      <c r="BL1125" s="73"/>
      <c r="BM1125" s="73"/>
      <c r="BN1125" s="95"/>
      <c r="BO1125" s="95"/>
      <c r="BP1125" s="73"/>
      <c r="BQ1125" s="73"/>
      <c r="BR1125" s="95"/>
      <c r="BS1125" s="95"/>
      <c r="BT1125" s="73"/>
      <c r="BU1125" s="73"/>
      <c r="BV1125" s="95"/>
      <c r="BW1125" s="95"/>
      <c r="BX1125" s="73"/>
      <c r="BY1125" s="73"/>
      <c r="BZ1125" s="95"/>
      <c r="CA1125" s="95"/>
      <c r="CB1125" s="73"/>
      <c r="CC1125" s="73"/>
      <c r="CD1125" s="95"/>
      <c r="CE1125" s="9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9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2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73"/>
      <c r="AF1126" s="73"/>
      <c r="AG1126" s="73"/>
      <c r="AH1126" s="95"/>
      <c r="AI1126" s="95"/>
      <c r="AJ1126" s="73"/>
      <c r="AK1126" s="73"/>
      <c r="AL1126" s="95"/>
      <c r="AM1126" s="95"/>
      <c r="AN1126" s="73"/>
      <c r="AO1126" s="73"/>
      <c r="AP1126" s="95"/>
      <c r="AQ1126" s="95"/>
      <c r="AR1126" s="73"/>
      <c r="AS1126" s="73"/>
      <c r="AT1126" s="95"/>
      <c r="AU1126" s="95"/>
      <c r="AV1126" s="73"/>
      <c r="AW1126" s="73"/>
      <c r="AX1126" s="95"/>
      <c r="AY1126" s="95"/>
      <c r="AZ1126" s="73"/>
      <c r="BA1126" s="73"/>
      <c r="BB1126" s="95"/>
      <c r="BC1126" s="95"/>
      <c r="BD1126" s="73"/>
      <c r="BE1126" s="73"/>
      <c r="BF1126" s="95"/>
      <c r="BG1126" s="95"/>
      <c r="BH1126" s="73"/>
      <c r="BI1126" s="73"/>
      <c r="BJ1126" s="95"/>
      <c r="BK1126" s="95"/>
      <c r="BL1126" s="73"/>
      <c r="BM1126" s="73"/>
      <c r="BN1126" s="95"/>
      <c r="BO1126" s="95"/>
      <c r="BP1126" s="73"/>
      <c r="BQ1126" s="73"/>
      <c r="BR1126" s="95"/>
      <c r="BS1126" s="95"/>
      <c r="BT1126" s="73"/>
      <c r="BU1126" s="73"/>
      <c r="BV1126" s="95"/>
      <c r="BW1126" s="95"/>
      <c r="BX1126" s="73"/>
      <c r="BY1126" s="73"/>
      <c r="BZ1126" s="95"/>
      <c r="CA1126" s="95"/>
      <c r="CB1126" s="73"/>
      <c r="CC1126" s="73"/>
      <c r="CD1126" s="95"/>
      <c r="CE1126" s="9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9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2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73"/>
      <c r="AF1127" s="73"/>
      <c r="AG1127" s="73"/>
      <c r="AH1127" s="95"/>
      <c r="AI1127" s="95"/>
      <c r="AJ1127" s="73"/>
      <c r="AK1127" s="73"/>
      <c r="AL1127" s="95"/>
      <c r="AM1127" s="95"/>
      <c r="AN1127" s="73"/>
      <c r="AO1127" s="73"/>
      <c r="AP1127" s="95"/>
      <c r="AQ1127" s="95"/>
      <c r="AR1127" s="73"/>
      <c r="AS1127" s="73"/>
      <c r="AT1127" s="95"/>
      <c r="AU1127" s="95"/>
      <c r="AV1127" s="73"/>
      <c r="AW1127" s="73"/>
      <c r="AX1127" s="95"/>
      <c r="AY1127" s="95"/>
      <c r="AZ1127" s="73"/>
      <c r="BA1127" s="73"/>
      <c r="BB1127" s="95"/>
      <c r="BC1127" s="95"/>
      <c r="BD1127" s="73"/>
      <c r="BE1127" s="73"/>
      <c r="BF1127" s="95"/>
      <c r="BG1127" s="95"/>
      <c r="BH1127" s="73"/>
      <c r="BI1127" s="73"/>
      <c r="BJ1127" s="95"/>
      <c r="BK1127" s="95"/>
      <c r="BL1127" s="73"/>
      <c r="BM1127" s="73"/>
      <c r="BN1127" s="95"/>
      <c r="BO1127" s="95"/>
      <c r="BP1127" s="73"/>
      <c r="BQ1127" s="73"/>
      <c r="BR1127" s="95"/>
      <c r="BS1127" s="95"/>
      <c r="BT1127" s="73"/>
      <c r="BU1127" s="73"/>
      <c r="BV1127" s="95"/>
      <c r="BW1127" s="95"/>
      <c r="BX1127" s="73"/>
      <c r="BY1127" s="73"/>
      <c r="BZ1127" s="95"/>
      <c r="CA1127" s="95"/>
      <c r="CB1127" s="73"/>
      <c r="CC1127" s="73"/>
      <c r="CD1127" s="95"/>
      <c r="CE1127" s="9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9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2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73"/>
      <c r="AF1128" s="73"/>
      <c r="AG1128" s="73"/>
      <c r="AH1128" s="95"/>
      <c r="AI1128" s="95"/>
      <c r="AJ1128" s="73"/>
      <c r="AK1128" s="73"/>
      <c r="AL1128" s="95"/>
      <c r="AM1128" s="95"/>
      <c r="AN1128" s="73"/>
      <c r="AO1128" s="73"/>
      <c r="AP1128" s="95"/>
      <c r="AQ1128" s="95"/>
      <c r="AR1128" s="73"/>
      <c r="AS1128" s="73"/>
      <c r="AT1128" s="95"/>
      <c r="AU1128" s="95"/>
      <c r="AV1128" s="73"/>
      <c r="AW1128" s="73"/>
      <c r="AX1128" s="95"/>
      <c r="AY1128" s="95"/>
      <c r="AZ1128" s="73"/>
      <c r="BA1128" s="73"/>
      <c r="BB1128" s="95"/>
      <c r="BC1128" s="95"/>
      <c r="BD1128" s="73"/>
      <c r="BE1128" s="73"/>
      <c r="BF1128" s="95"/>
      <c r="BG1128" s="95"/>
      <c r="BH1128" s="73"/>
      <c r="BI1128" s="73"/>
      <c r="BJ1128" s="95"/>
      <c r="BK1128" s="95"/>
      <c r="BL1128" s="73"/>
      <c r="BM1128" s="73"/>
      <c r="BN1128" s="95"/>
      <c r="BO1128" s="95"/>
      <c r="BP1128" s="73"/>
      <c r="BQ1128" s="73"/>
      <c r="BR1128" s="95"/>
      <c r="BS1128" s="95"/>
      <c r="BT1128" s="73"/>
      <c r="BU1128" s="73"/>
      <c r="BV1128" s="95"/>
      <c r="BW1128" s="95"/>
      <c r="BX1128" s="73"/>
      <c r="BY1128" s="73"/>
      <c r="BZ1128" s="95"/>
      <c r="CA1128" s="95"/>
      <c r="CB1128" s="73"/>
      <c r="CC1128" s="73"/>
      <c r="CD1128" s="95"/>
      <c r="CE1128" s="9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9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2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73"/>
      <c r="AF1129" s="73"/>
      <c r="AG1129" s="73"/>
      <c r="AH1129" s="95"/>
      <c r="AI1129" s="95"/>
      <c r="AJ1129" s="73"/>
      <c r="AK1129" s="73"/>
      <c r="AL1129" s="95"/>
      <c r="AM1129" s="95"/>
      <c r="AN1129" s="73"/>
      <c r="AO1129" s="73"/>
      <c r="AP1129" s="95"/>
      <c r="AQ1129" s="95"/>
      <c r="AR1129" s="73"/>
      <c r="AS1129" s="73"/>
      <c r="AT1129" s="95"/>
      <c r="AU1129" s="95"/>
      <c r="AV1129" s="73"/>
      <c r="AW1129" s="73"/>
      <c r="AX1129" s="95"/>
      <c r="AY1129" s="95"/>
      <c r="AZ1129" s="73"/>
      <c r="BA1129" s="73"/>
      <c r="BB1129" s="95"/>
      <c r="BC1129" s="95"/>
      <c r="BD1129" s="73"/>
      <c r="BE1129" s="73"/>
      <c r="BF1129" s="95"/>
      <c r="BG1129" s="95"/>
      <c r="BH1129" s="73"/>
      <c r="BI1129" s="73"/>
      <c r="BJ1129" s="95"/>
      <c r="BK1129" s="95"/>
      <c r="BL1129" s="73"/>
      <c r="BM1129" s="73"/>
      <c r="BN1129" s="95"/>
      <c r="BO1129" s="95"/>
      <c r="BP1129" s="73"/>
      <c r="BQ1129" s="73"/>
      <c r="BR1129" s="95"/>
      <c r="BS1129" s="95"/>
      <c r="BT1129" s="73"/>
      <c r="BU1129" s="73"/>
      <c r="BV1129" s="95"/>
      <c r="BW1129" s="95"/>
      <c r="BX1129" s="73"/>
      <c r="BY1129" s="73"/>
      <c r="BZ1129" s="95"/>
      <c r="CA1129" s="95"/>
      <c r="CB1129" s="73"/>
      <c r="CC1129" s="73"/>
      <c r="CD1129" s="95"/>
      <c r="CE1129" s="9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9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2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73"/>
      <c r="AF1130" s="73"/>
      <c r="AG1130" s="73"/>
      <c r="AH1130" s="95"/>
      <c r="AI1130" s="95"/>
      <c r="AJ1130" s="73"/>
      <c r="AK1130" s="73"/>
      <c r="AL1130" s="95"/>
      <c r="AM1130" s="95"/>
      <c r="AN1130" s="73"/>
      <c r="AO1130" s="73"/>
      <c r="AP1130" s="95"/>
      <c r="AQ1130" s="95"/>
      <c r="AR1130" s="73"/>
      <c r="AS1130" s="73"/>
      <c r="AT1130" s="95"/>
      <c r="AU1130" s="95"/>
      <c r="AV1130" s="73"/>
      <c r="AW1130" s="73"/>
      <c r="AX1130" s="95"/>
      <c r="AY1130" s="95"/>
      <c r="AZ1130" s="73"/>
      <c r="BA1130" s="73"/>
      <c r="BB1130" s="95"/>
      <c r="BC1130" s="95"/>
      <c r="BD1130" s="73"/>
      <c r="BE1130" s="73"/>
      <c r="BF1130" s="95"/>
      <c r="BG1130" s="95"/>
      <c r="BH1130" s="73"/>
      <c r="BI1130" s="73"/>
      <c r="BJ1130" s="95"/>
      <c r="BK1130" s="95"/>
      <c r="BL1130" s="73"/>
      <c r="BM1130" s="73"/>
      <c r="BN1130" s="95"/>
      <c r="BO1130" s="95"/>
      <c r="BP1130" s="73"/>
      <c r="BQ1130" s="73"/>
      <c r="BR1130" s="95"/>
      <c r="BS1130" s="95"/>
      <c r="BT1130" s="73"/>
      <c r="BU1130" s="73"/>
      <c r="BV1130" s="95"/>
      <c r="BW1130" s="95"/>
      <c r="BX1130" s="73"/>
      <c r="BY1130" s="73"/>
      <c r="BZ1130" s="95"/>
      <c r="CA1130" s="95"/>
      <c r="CB1130" s="73"/>
      <c r="CC1130" s="73"/>
      <c r="CD1130" s="95"/>
      <c r="CE1130" s="9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9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2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73"/>
      <c r="AF1131" s="73"/>
      <c r="AG1131" s="73"/>
      <c r="AH1131" s="95"/>
      <c r="AI1131" s="95"/>
      <c r="AJ1131" s="73"/>
      <c r="AK1131" s="73"/>
      <c r="AL1131" s="95"/>
      <c r="AM1131" s="95"/>
      <c r="AN1131" s="73"/>
      <c r="AO1131" s="73"/>
      <c r="AP1131" s="95"/>
      <c r="AQ1131" s="95"/>
      <c r="AR1131" s="73"/>
      <c r="AS1131" s="73"/>
      <c r="AT1131" s="95"/>
      <c r="AU1131" s="95"/>
      <c r="AV1131" s="73"/>
      <c r="AW1131" s="73"/>
      <c r="AX1131" s="95"/>
      <c r="AY1131" s="95"/>
      <c r="AZ1131" s="73"/>
      <c r="BA1131" s="73"/>
      <c r="BB1131" s="95"/>
      <c r="BC1131" s="95"/>
      <c r="BD1131" s="73"/>
      <c r="BE1131" s="73"/>
      <c r="BF1131" s="95"/>
      <c r="BG1131" s="95"/>
      <c r="BH1131" s="73"/>
      <c r="BI1131" s="73"/>
      <c r="BJ1131" s="95"/>
      <c r="BK1131" s="95"/>
      <c r="BL1131" s="73"/>
      <c r="BM1131" s="73"/>
      <c r="BN1131" s="95"/>
      <c r="BO1131" s="95"/>
      <c r="BP1131" s="73"/>
      <c r="BQ1131" s="73"/>
      <c r="BR1131" s="95"/>
      <c r="BS1131" s="95"/>
      <c r="BT1131" s="73"/>
      <c r="BU1131" s="73"/>
      <c r="BV1131" s="95"/>
      <c r="BW1131" s="95"/>
      <c r="BX1131" s="73"/>
      <c r="BY1131" s="73"/>
      <c r="BZ1131" s="95"/>
      <c r="CA1131" s="95"/>
      <c r="CB1131" s="73"/>
      <c r="CC1131" s="73"/>
      <c r="CD1131" s="95"/>
      <c r="CE1131" s="9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9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2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73"/>
      <c r="AF1132" s="73"/>
      <c r="AG1132" s="73"/>
      <c r="AH1132" s="95"/>
      <c r="AI1132" s="95"/>
      <c r="AJ1132" s="73"/>
      <c r="AK1132" s="73"/>
      <c r="AL1132" s="95"/>
      <c r="AM1132" s="95"/>
      <c r="AN1132" s="73"/>
      <c r="AO1132" s="73"/>
      <c r="AP1132" s="95"/>
      <c r="AQ1132" s="95"/>
      <c r="AR1132" s="73"/>
      <c r="AS1132" s="73"/>
      <c r="AT1132" s="95"/>
      <c r="AU1132" s="95"/>
      <c r="AV1132" s="73"/>
      <c r="AW1132" s="73"/>
      <c r="AX1132" s="95"/>
      <c r="AY1132" s="95"/>
      <c r="AZ1132" s="73"/>
      <c r="BA1132" s="73"/>
      <c r="BB1132" s="95"/>
      <c r="BC1132" s="95"/>
      <c r="BD1132" s="73"/>
      <c r="BE1132" s="73"/>
      <c r="BF1132" s="95"/>
      <c r="BG1132" s="95"/>
      <c r="BH1132" s="73"/>
      <c r="BI1132" s="73"/>
      <c r="BJ1132" s="95"/>
      <c r="BK1132" s="95"/>
      <c r="BL1132" s="73"/>
      <c r="BM1132" s="73"/>
      <c r="BN1132" s="95"/>
      <c r="BO1132" s="95"/>
      <c r="BP1132" s="73"/>
      <c r="BQ1132" s="73"/>
      <c r="BR1132" s="95"/>
      <c r="BS1132" s="95"/>
      <c r="BT1132" s="73"/>
      <c r="BU1132" s="73"/>
      <c r="BV1132" s="95"/>
      <c r="BW1132" s="95"/>
      <c r="BX1132" s="73"/>
      <c r="BY1132" s="73"/>
      <c r="BZ1132" s="95"/>
      <c r="CA1132" s="95"/>
      <c r="CB1132" s="73"/>
      <c r="CC1132" s="73"/>
      <c r="CD1132" s="95"/>
      <c r="CE1132" s="9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9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2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73"/>
      <c r="AF1133" s="73"/>
      <c r="AG1133" s="73"/>
      <c r="AH1133" s="95"/>
      <c r="AI1133" s="95"/>
      <c r="AJ1133" s="73"/>
      <c r="AK1133" s="73"/>
      <c r="AL1133" s="95"/>
      <c r="AM1133" s="95"/>
      <c r="AN1133" s="73"/>
      <c r="AO1133" s="73"/>
      <c r="AP1133" s="95"/>
      <c r="AQ1133" s="95"/>
      <c r="AR1133" s="73"/>
      <c r="AS1133" s="73"/>
      <c r="AT1133" s="95"/>
      <c r="AU1133" s="95"/>
      <c r="AV1133" s="73"/>
      <c r="AW1133" s="73"/>
      <c r="AX1133" s="95"/>
      <c r="AY1133" s="95"/>
      <c r="AZ1133" s="73"/>
      <c r="BA1133" s="73"/>
      <c r="BB1133" s="95"/>
      <c r="BC1133" s="95"/>
      <c r="BD1133" s="73"/>
      <c r="BE1133" s="73"/>
      <c r="BF1133" s="95"/>
      <c r="BG1133" s="95"/>
      <c r="BH1133" s="73"/>
      <c r="BI1133" s="73"/>
      <c r="BJ1133" s="95"/>
      <c r="BK1133" s="95"/>
      <c r="BL1133" s="73"/>
      <c r="BM1133" s="73"/>
      <c r="BN1133" s="95"/>
      <c r="BO1133" s="95"/>
      <c r="BP1133" s="73"/>
      <c r="BQ1133" s="73"/>
      <c r="BR1133" s="95"/>
      <c r="BS1133" s="95"/>
      <c r="BT1133" s="73"/>
      <c r="BU1133" s="73"/>
      <c r="BV1133" s="95"/>
      <c r="BW1133" s="95"/>
      <c r="BX1133" s="73"/>
      <c r="BY1133" s="73"/>
      <c r="BZ1133" s="95"/>
      <c r="CA1133" s="95"/>
      <c r="CB1133" s="73"/>
      <c r="CC1133" s="73"/>
      <c r="CD1133" s="95"/>
      <c r="CE1133" s="9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9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2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73"/>
      <c r="AF1134" s="73"/>
      <c r="AG1134" s="73"/>
      <c r="AH1134" s="95"/>
      <c r="AI1134" s="95"/>
      <c r="AJ1134" s="73"/>
      <c r="AK1134" s="73"/>
      <c r="AL1134" s="95"/>
      <c r="AM1134" s="95"/>
      <c r="AN1134" s="73"/>
      <c r="AO1134" s="73"/>
      <c r="AP1134" s="95"/>
      <c r="AQ1134" s="95"/>
      <c r="AR1134" s="73"/>
      <c r="AS1134" s="73"/>
      <c r="AT1134" s="95"/>
      <c r="AU1134" s="95"/>
      <c r="AV1134" s="73"/>
      <c r="AW1134" s="73"/>
      <c r="AX1134" s="95"/>
      <c r="AY1134" s="95"/>
      <c r="AZ1134" s="73"/>
      <c r="BA1134" s="73"/>
      <c r="BB1134" s="95"/>
      <c r="BC1134" s="95"/>
      <c r="BD1134" s="73"/>
      <c r="BE1134" s="73"/>
      <c r="BF1134" s="95"/>
      <c r="BG1134" s="95"/>
      <c r="BH1134" s="73"/>
      <c r="BI1134" s="73"/>
      <c r="BJ1134" s="95"/>
      <c r="BK1134" s="95"/>
      <c r="BL1134" s="73"/>
      <c r="BM1134" s="73"/>
      <c r="BN1134" s="95"/>
      <c r="BO1134" s="95"/>
      <c r="BP1134" s="73"/>
      <c r="BQ1134" s="73"/>
      <c r="BR1134" s="95"/>
      <c r="BS1134" s="95"/>
      <c r="BT1134" s="73"/>
      <c r="BU1134" s="73"/>
      <c r="BV1134" s="95"/>
      <c r="BW1134" s="95"/>
      <c r="BX1134" s="73"/>
      <c r="BY1134" s="73"/>
      <c r="BZ1134" s="95"/>
      <c r="CA1134" s="95"/>
      <c r="CB1134" s="73"/>
      <c r="CC1134" s="73"/>
      <c r="CD1134" s="95"/>
      <c r="CE1134" s="9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9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2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73"/>
      <c r="AF1135" s="73"/>
      <c r="AG1135" s="73"/>
      <c r="AH1135" s="95"/>
      <c r="AI1135" s="95"/>
      <c r="AJ1135" s="73"/>
      <c r="AK1135" s="73"/>
      <c r="AL1135" s="95"/>
      <c r="AM1135" s="95"/>
      <c r="AN1135" s="73"/>
      <c r="AO1135" s="73"/>
      <c r="AP1135" s="95"/>
      <c r="AQ1135" s="95"/>
      <c r="AR1135" s="73"/>
      <c r="AS1135" s="73"/>
      <c r="AT1135" s="95"/>
      <c r="AU1135" s="95"/>
      <c r="AV1135" s="73"/>
      <c r="AW1135" s="73"/>
      <c r="AX1135" s="95"/>
      <c r="AY1135" s="95"/>
      <c r="AZ1135" s="73"/>
      <c r="BA1135" s="73"/>
      <c r="BB1135" s="95"/>
      <c r="BC1135" s="95"/>
      <c r="BD1135" s="73"/>
      <c r="BE1135" s="73"/>
      <c r="BF1135" s="95"/>
      <c r="BG1135" s="95"/>
      <c r="BH1135" s="73"/>
      <c r="BI1135" s="73"/>
      <c r="BJ1135" s="95"/>
      <c r="BK1135" s="95"/>
      <c r="BL1135" s="73"/>
      <c r="BM1135" s="73"/>
      <c r="BN1135" s="95"/>
      <c r="BO1135" s="95"/>
      <c r="BP1135" s="73"/>
      <c r="BQ1135" s="73"/>
      <c r="BR1135" s="95"/>
      <c r="BS1135" s="95"/>
      <c r="BT1135" s="73"/>
      <c r="BU1135" s="73"/>
      <c r="BV1135" s="95"/>
      <c r="BW1135" s="95"/>
      <c r="BX1135" s="73"/>
      <c r="BY1135" s="73"/>
      <c r="BZ1135" s="95"/>
      <c r="CA1135" s="95"/>
      <c r="CB1135" s="73"/>
      <c r="CC1135" s="73"/>
      <c r="CD1135" s="95"/>
      <c r="CE1135" s="9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9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2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73"/>
      <c r="AF1136" s="73"/>
      <c r="AG1136" s="73"/>
      <c r="AH1136" s="95"/>
      <c r="AI1136" s="95"/>
      <c r="AJ1136" s="73"/>
      <c r="AK1136" s="73"/>
      <c r="AL1136" s="95"/>
      <c r="AM1136" s="95"/>
      <c r="AN1136" s="73"/>
      <c r="AO1136" s="73"/>
      <c r="AP1136" s="95"/>
      <c r="AQ1136" s="95"/>
      <c r="AR1136" s="73"/>
      <c r="AS1136" s="73"/>
      <c r="AT1136" s="95"/>
      <c r="AU1136" s="95"/>
      <c r="AV1136" s="73"/>
      <c r="AW1136" s="73"/>
      <c r="AX1136" s="95"/>
      <c r="AY1136" s="95"/>
      <c r="AZ1136" s="73"/>
      <c r="BA1136" s="73"/>
      <c r="BB1136" s="95"/>
      <c r="BC1136" s="95"/>
      <c r="BD1136" s="73"/>
      <c r="BE1136" s="73"/>
      <c r="BF1136" s="95"/>
      <c r="BG1136" s="95"/>
      <c r="BH1136" s="73"/>
      <c r="BI1136" s="73"/>
      <c r="BJ1136" s="95"/>
      <c r="BK1136" s="95"/>
      <c r="BL1136" s="73"/>
      <c r="BM1136" s="73"/>
      <c r="BN1136" s="95"/>
      <c r="BO1136" s="95"/>
      <c r="BP1136" s="73"/>
      <c r="BQ1136" s="73"/>
      <c r="BR1136" s="95"/>
      <c r="BS1136" s="95"/>
      <c r="BT1136" s="73"/>
      <c r="BU1136" s="73"/>
      <c r="BV1136" s="95"/>
      <c r="BW1136" s="95"/>
      <c r="BX1136" s="73"/>
      <c r="BY1136" s="73"/>
      <c r="BZ1136" s="95"/>
      <c r="CA1136" s="95"/>
      <c r="CB1136" s="73"/>
      <c r="CC1136" s="73"/>
      <c r="CD1136" s="95"/>
      <c r="CE1136" s="9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9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2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73"/>
      <c r="AF1137" s="73"/>
      <c r="AG1137" s="73"/>
      <c r="AH1137" s="95"/>
      <c r="AI1137" s="95"/>
      <c r="AJ1137" s="73"/>
      <c r="AK1137" s="73"/>
      <c r="AL1137" s="95"/>
      <c r="AM1137" s="95"/>
      <c r="AN1137" s="73"/>
      <c r="AO1137" s="73"/>
      <c r="AP1137" s="95"/>
      <c r="AQ1137" s="95"/>
      <c r="AR1137" s="73"/>
      <c r="AS1137" s="73"/>
      <c r="AT1137" s="95"/>
      <c r="AU1137" s="95"/>
      <c r="AV1137" s="73"/>
      <c r="AW1137" s="73"/>
      <c r="AX1137" s="95"/>
      <c r="AY1137" s="95"/>
      <c r="AZ1137" s="73"/>
      <c r="BA1137" s="73"/>
      <c r="BB1137" s="95"/>
      <c r="BC1137" s="95"/>
      <c r="BD1137" s="73"/>
      <c r="BE1137" s="73"/>
      <c r="BF1137" s="95"/>
      <c r="BG1137" s="95"/>
      <c r="BH1137" s="73"/>
      <c r="BI1137" s="73"/>
      <c r="BJ1137" s="95"/>
      <c r="BK1137" s="95"/>
      <c r="BL1137" s="73"/>
      <c r="BM1137" s="73"/>
      <c r="BN1137" s="95"/>
      <c r="BO1137" s="95"/>
      <c r="BP1137" s="73"/>
      <c r="BQ1137" s="73"/>
      <c r="BR1137" s="95"/>
      <c r="BS1137" s="95"/>
      <c r="BT1137" s="73"/>
      <c r="BU1137" s="73"/>
      <c r="BV1137" s="95"/>
      <c r="BW1137" s="95"/>
      <c r="BX1137" s="73"/>
      <c r="BY1137" s="73"/>
      <c r="BZ1137" s="95"/>
      <c r="CA1137" s="95"/>
      <c r="CB1137" s="73"/>
      <c r="CC1137" s="73"/>
      <c r="CD1137" s="95"/>
      <c r="CE1137" s="9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9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2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73"/>
      <c r="AF1138" s="73"/>
      <c r="AG1138" s="73"/>
      <c r="AH1138" s="95"/>
      <c r="AI1138" s="95"/>
      <c r="AJ1138" s="73"/>
      <c r="AK1138" s="73"/>
      <c r="AL1138" s="95"/>
      <c r="AM1138" s="95"/>
      <c r="AN1138" s="73"/>
      <c r="AO1138" s="73"/>
      <c r="AP1138" s="95"/>
      <c r="AQ1138" s="95"/>
      <c r="AR1138" s="73"/>
      <c r="AS1138" s="73"/>
      <c r="AT1138" s="95"/>
      <c r="AU1138" s="95"/>
      <c r="AV1138" s="73"/>
      <c r="AW1138" s="73"/>
      <c r="AX1138" s="95"/>
      <c r="AY1138" s="95"/>
      <c r="AZ1138" s="73"/>
      <c r="BA1138" s="73"/>
      <c r="BB1138" s="95"/>
      <c r="BC1138" s="95"/>
      <c r="BD1138" s="73"/>
      <c r="BE1138" s="73"/>
      <c r="BF1138" s="95"/>
      <c r="BG1138" s="95"/>
      <c r="BH1138" s="73"/>
      <c r="BI1138" s="73"/>
      <c r="BJ1138" s="95"/>
      <c r="BK1138" s="95"/>
      <c r="BL1138" s="73"/>
      <c r="BM1138" s="73"/>
      <c r="BN1138" s="95"/>
      <c r="BO1138" s="95"/>
      <c r="BP1138" s="73"/>
      <c r="BQ1138" s="73"/>
      <c r="BR1138" s="95"/>
      <c r="BS1138" s="95"/>
      <c r="BT1138" s="73"/>
      <c r="BU1138" s="73"/>
      <c r="BV1138" s="95"/>
      <c r="BW1138" s="95"/>
      <c r="BX1138" s="73"/>
      <c r="BY1138" s="73"/>
      <c r="BZ1138" s="95"/>
      <c r="CA1138" s="95"/>
      <c r="CB1138" s="73"/>
      <c r="CC1138" s="73"/>
      <c r="CD1138" s="95"/>
      <c r="CE1138" s="9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9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2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73"/>
      <c r="AF1139" s="73"/>
      <c r="AG1139" s="73"/>
      <c r="AH1139" s="95"/>
      <c r="AI1139" s="95"/>
      <c r="AJ1139" s="73"/>
      <c r="AK1139" s="73"/>
      <c r="AL1139" s="95"/>
      <c r="AM1139" s="95"/>
      <c r="AN1139" s="73"/>
      <c r="AO1139" s="73"/>
      <c r="AP1139" s="95"/>
      <c r="AQ1139" s="95"/>
      <c r="AR1139" s="73"/>
      <c r="AS1139" s="73"/>
      <c r="AT1139" s="95"/>
      <c r="AU1139" s="95"/>
      <c r="AV1139" s="73"/>
      <c r="AW1139" s="73"/>
      <c r="AX1139" s="95"/>
      <c r="AY1139" s="95"/>
      <c r="AZ1139" s="73"/>
      <c r="BA1139" s="73"/>
      <c r="BB1139" s="95"/>
      <c r="BC1139" s="95"/>
      <c r="BD1139" s="73"/>
      <c r="BE1139" s="73"/>
      <c r="BF1139" s="95"/>
      <c r="BG1139" s="95"/>
      <c r="BH1139" s="73"/>
      <c r="BI1139" s="73"/>
      <c r="BJ1139" s="95"/>
      <c r="BK1139" s="95"/>
      <c r="BL1139" s="73"/>
      <c r="BM1139" s="73"/>
      <c r="BN1139" s="95"/>
      <c r="BO1139" s="95"/>
      <c r="BP1139" s="73"/>
      <c r="BQ1139" s="73"/>
      <c r="BR1139" s="95"/>
      <c r="BS1139" s="95"/>
      <c r="BT1139" s="73"/>
      <c r="BU1139" s="73"/>
      <c r="BV1139" s="95"/>
      <c r="BW1139" s="95"/>
      <c r="BX1139" s="73"/>
      <c r="BY1139" s="73"/>
      <c r="BZ1139" s="95"/>
      <c r="CA1139" s="95"/>
      <c r="CB1139" s="73"/>
      <c r="CC1139" s="73"/>
      <c r="CD1139" s="95"/>
      <c r="CE1139" s="9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9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2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73"/>
      <c r="AF1140" s="73"/>
      <c r="AG1140" s="73"/>
      <c r="AH1140" s="95"/>
      <c r="AI1140" s="95"/>
      <c r="AJ1140" s="73"/>
      <c r="AK1140" s="73"/>
      <c r="AL1140" s="95"/>
      <c r="AM1140" s="95"/>
      <c r="AN1140" s="73"/>
      <c r="AO1140" s="73"/>
      <c r="AP1140" s="95"/>
      <c r="AQ1140" s="95"/>
      <c r="AR1140" s="73"/>
      <c r="AS1140" s="73"/>
      <c r="AT1140" s="95"/>
      <c r="AU1140" s="95"/>
      <c r="AV1140" s="73"/>
      <c r="AW1140" s="73"/>
      <c r="AX1140" s="95"/>
      <c r="AY1140" s="95"/>
      <c r="AZ1140" s="73"/>
      <c r="BA1140" s="73"/>
      <c r="BB1140" s="95"/>
      <c r="BC1140" s="95"/>
      <c r="BD1140" s="73"/>
      <c r="BE1140" s="73"/>
      <c r="BF1140" s="95"/>
      <c r="BG1140" s="95"/>
      <c r="BH1140" s="73"/>
      <c r="BI1140" s="73"/>
      <c r="BJ1140" s="95"/>
      <c r="BK1140" s="95"/>
      <c r="BL1140" s="73"/>
      <c r="BM1140" s="73"/>
      <c r="BN1140" s="95"/>
      <c r="BO1140" s="95"/>
      <c r="BP1140" s="73"/>
      <c r="BQ1140" s="73"/>
      <c r="BR1140" s="95"/>
      <c r="BS1140" s="95"/>
      <c r="BT1140" s="73"/>
      <c r="BU1140" s="73"/>
      <c r="BV1140" s="95"/>
      <c r="BW1140" s="95"/>
      <c r="BX1140" s="73"/>
      <c r="BY1140" s="73"/>
      <c r="BZ1140" s="95"/>
      <c r="CA1140" s="95"/>
      <c r="CB1140" s="73"/>
      <c r="CC1140" s="73"/>
      <c r="CD1140" s="95"/>
      <c r="CE1140" s="9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9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2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73"/>
      <c r="AF1141" s="73"/>
      <c r="AG1141" s="73"/>
      <c r="AH1141" s="95"/>
      <c r="AI1141" s="95"/>
      <c r="AJ1141" s="73"/>
      <c r="AK1141" s="73"/>
      <c r="AL1141" s="95"/>
      <c r="AM1141" s="95"/>
      <c r="AN1141" s="73"/>
      <c r="AO1141" s="73"/>
      <c r="AP1141" s="95"/>
      <c r="AQ1141" s="95"/>
      <c r="AR1141" s="73"/>
      <c r="AS1141" s="73"/>
      <c r="AT1141" s="95"/>
      <c r="AU1141" s="95"/>
      <c r="AV1141" s="73"/>
      <c r="AW1141" s="73"/>
      <c r="AX1141" s="95"/>
      <c r="AY1141" s="95"/>
      <c r="AZ1141" s="73"/>
      <c r="BA1141" s="73"/>
      <c r="BB1141" s="95"/>
      <c r="BC1141" s="95"/>
      <c r="BD1141" s="73"/>
      <c r="BE1141" s="73"/>
      <c r="BF1141" s="95"/>
      <c r="BG1141" s="95"/>
      <c r="BH1141" s="73"/>
      <c r="BI1141" s="73"/>
      <c r="BJ1141" s="95"/>
      <c r="BK1141" s="95"/>
      <c r="BL1141" s="73"/>
      <c r="BM1141" s="73"/>
      <c r="BN1141" s="95"/>
      <c r="BO1141" s="95"/>
      <c r="BP1141" s="73"/>
      <c r="BQ1141" s="73"/>
      <c r="BR1141" s="95"/>
      <c r="BS1141" s="95"/>
      <c r="BT1141" s="73"/>
      <c r="BU1141" s="73"/>
      <c r="BV1141" s="95"/>
      <c r="BW1141" s="95"/>
      <c r="BX1141" s="73"/>
      <c r="BY1141" s="73"/>
      <c r="BZ1141" s="95"/>
      <c r="CA1141" s="95"/>
      <c r="CB1141" s="73"/>
      <c r="CC1141" s="73"/>
      <c r="CD1141" s="95"/>
      <c r="CE1141" s="9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9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2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73"/>
      <c r="AF1142" s="73"/>
      <c r="AG1142" s="73"/>
      <c r="AH1142" s="95"/>
      <c r="AI1142" s="95"/>
      <c r="AJ1142" s="73"/>
      <c r="AK1142" s="73"/>
      <c r="AL1142" s="95"/>
      <c r="AM1142" s="95"/>
      <c r="AN1142" s="73"/>
      <c r="AO1142" s="73"/>
      <c r="AP1142" s="95"/>
      <c r="AQ1142" s="95"/>
      <c r="AR1142" s="73"/>
      <c r="AS1142" s="73"/>
      <c r="AT1142" s="95"/>
      <c r="AU1142" s="95"/>
      <c r="AV1142" s="73"/>
      <c r="AW1142" s="73"/>
      <c r="AX1142" s="95"/>
      <c r="AY1142" s="95"/>
      <c r="AZ1142" s="73"/>
      <c r="BA1142" s="73"/>
      <c r="BB1142" s="95"/>
      <c r="BC1142" s="95"/>
      <c r="BD1142" s="73"/>
      <c r="BE1142" s="73"/>
      <c r="BF1142" s="95"/>
      <c r="BG1142" s="95"/>
      <c r="BH1142" s="73"/>
      <c r="BI1142" s="73"/>
      <c r="BJ1142" s="95"/>
      <c r="BK1142" s="95"/>
      <c r="BL1142" s="73"/>
      <c r="BM1142" s="73"/>
      <c r="BN1142" s="95"/>
      <c r="BO1142" s="95"/>
      <c r="BP1142" s="73"/>
      <c r="BQ1142" s="73"/>
      <c r="BR1142" s="95"/>
      <c r="BS1142" s="95"/>
      <c r="BT1142" s="73"/>
      <c r="BU1142" s="73"/>
      <c r="BV1142" s="95"/>
      <c r="BW1142" s="95"/>
      <c r="BX1142" s="73"/>
      <c r="BY1142" s="73"/>
      <c r="BZ1142" s="95"/>
      <c r="CA1142" s="95"/>
      <c r="CB1142" s="73"/>
      <c r="CC1142" s="73"/>
      <c r="CD1142" s="95"/>
      <c r="CE1142" s="9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9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2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73"/>
      <c r="AF1143" s="73"/>
      <c r="AG1143" s="73"/>
      <c r="AH1143" s="95"/>
      <c r="AI1143" s="95"/>
      <c r="AJ1143" s="73"/>
      <c r="AK1143" s="73"/>
      <c r="AL1143" s="95"/>
      <c r="AM1143" s="95"/>
      <c r="AN1143" s="73"/>
      <c r="AO1143" s="73"/>
      <c r="AP1143" s="95"/>
      <c r="AQ1143" s="95"/>
      <c r="AR1143" s="73"/>
      <c r="AS1143" s="73"/>
      <c r="AT1143" s="95"/>
      <c r="AU1143" s="95"/>
      <c r="AV1143" s="73"/>
      <c r="AW1143" s="73"/>
      <c r="AX1143" s="95"/>
      <c r="AY1143" s="95"/>
      <c r="AZ1143" s="73"/>
      <c r="BA1143" s="73"/>
      <c r="BB1143" s="95"/>
      <c r="BC1143" s="95"/>
      <c r="BD1143" s="73"/>
      <c r="BE1143" s="73"/>
      <c r="BF1143" s="95"/>
      <c r="BG1143" s="95"/>
      <c r="BH1143" s="73"/>
      <c r="BI1143" s="73"/>
      <c r="BJ1143" s="95"/>
      <c r="BK1143" s="95"/>
      <c r="BL1143" s="73"/>
      <c r="BM1143" s="73"/>
      <c r="BN1143" s="95"/>
      <c r="BO1143" s="95"/>
      <c r="BP1143" s="73"/>
      <c r="BQ1143" s="73"/>
      <c r="BR1143" s="95"/>
      <c r="BS1143" s="95"/>
      <c r="BT1143" s="73"/>
      <c r="BU1143" s="73"/>
      <c r="BV1143" s="95"/>
      <c r="BW1143" s="95"/>
      <c r="BX1143" s="73"/>
      <c r="BY1143" s="73"/>
      <c r="BZ1143" s="95"/>
      <c r="CA1143" s="95"/>
      <c r="CB1143" s="73"/>
      <c r="CC1143" s="73"/>
      <c r="CD1143" s="95"/>
      <c r="CE1143" s="9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9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2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73"/>
      <c r="AF1144" s="73"/>
      <c r="AG1144" s="73"/>
      <c r="AH1144" s="95"/>
      <c r="AI1144" s="95"/>
      <c r="AJ1144" s="73"/>
      <c r="AK1144" s="73"/>
      <c r="AL1144" s="95"/>
      <c r="AM1144" s="95"/>
      <c r="AN1144" s="73"/>
      <c r="AO1144" s="73"/>
      <c r="AP1144" s="95"/>
      <c r="AQ1144" s="95"/>
      <c r="AR1144" s="73"/>
      <c r="AS1144" s="73"/>
      <c r="AT1144" s="95"/>
      <c r="AU1144" s="95"/>
      <c r="AV1144" s="73"/>
      <c r="AW1144" s="73"/>
      <c r="AX1144" s="95"/>
      <c r="AY1144" s="95"/>
      <c r="AZ1144" s="73"/>
      <c r="BA1144" s="73"/>
      <c r="BB1144" s="95"/>
      <c r="BC1144" s="95"/>
      <c r="BD1144" s="73"/>
      <c r="BE1144" s="73"/>
      <c r="BF1144" s="95"/>
      <c r="BG1144" s="95"/>
      <c r="BH1144" s="73"/>
      <c r="BI1144" s="73"/>
      <c r="BJ1144" s="95"/>
      <c r="BK1144" s="95"/>
      <c r="BL1144" s="73"/>
      <c r="BM1144" s="73"/>
      <c r="BN1144" s="95"/>
      <c r="BO1144" s="95"/>
      <c r="BP1144" s="73"/>
      <c r="BQ1144" s="73"/>
      <c r="BR1144" s="95"/>
      <c r="BS1144" s="95"/>
      <c r="BT1144" s="73"/>
      <c r="BU1144" s="73"/>
      <c r="BV1144" s="95"/>
      <c r="BW1144" s="95"/>
      <c r="BX1144" s="73"/>
      <c r="BY1144" s="73"/>
      <c r="BZ1144" s="95"/>
      <c r="CA1144" s="95"/>
      <c r="CB1144" s="73"/>
      <c r="CC1144" s="73"/>
      <c r="CD1144" s="95"/>
      <c r="CE1144" s="9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9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2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73"/>
      <c r="AF1145" s="73"/>
      <c r="AG1145" s="73"/>
      <c r="AH1145" s="95"/>
      <c r="AI1145" s="95"/>
      <c r="AJ1145" s="73"/>
      <c r="AK1145" s="73"/>
      <c r="AL1145" s="95"/>
      <c r="AM1145" s="95"/>
      <c r="AN1145" s="73"/>
      <c r="AO1145" s="73"/>
      <c r="AP1145" s="95"/>
      <c r="AQ1145" s="95"/>
      <c r="AR1145" s="73"/>
      <c r="AS1145" s="73"/>
      <c r="AT1145" s="95"/>
      <c r="AU1145" s="95"/>
      <c r="AV1145" s="73"/>
      <c r="AW1145" s="73"/>
      <c r="AX1145" s="95"/>
      <c r="AY1145" s="95"/>
      <c r="AZ1145" s="73"/>
      <c r="BA1145" s="73"/>
      <c r="BB1145" s="95"/>
      <c r="BC1145" s="95"/>
      <c r="BD1145" s="73"/>
      <c r="BE1145" s="73"/>
      <c r="BF1145" s="95"/>
      <c r="BG1145" s="95"/>
      <c r="BH1145" s="73"/>
      <c r="BI1145" s="73"/>
      <c r="BJ1145" s="95"/>
      <c r="BK1145" s="95"/>
      <c r="BL1145" s="73"/>
      <c r="BM1145" s="73"/>
      <c r="BN1145" s="95"/>
      <c r="BO1145" s="95"/>
      <c r="BP1145" s="73"/>
      <c r="BQ1145" s="73"/>
      <c r="BR1145" s="95"/>
      <c r="BS1145" s="95"/>
      <c r="BT1145" s="73"/>
      <c r="BU1145" s="73"/>
      <c r="BV1145" s="95"/>
      <c r="BW1145" s="95"/>
      <c r="BX1145" s="73"/>
      <c r="BY1145" s="73"/>
      <c r="BZ1145" s="95"/>
      <c r="CA1145" s="95"/>
      <c r="CB1145" s="73"/>
      <c r="CC1145" s="73"/>
      <c r="CD1145" s="95"/>
      <c r="CE1145" s="9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9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2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73"/>
      <c r="AF1146" s="73"/>
      <c r="AG1146" s="73"/>
      <c r="AH1146" s="95"/>
      <c r="AI1146" s="95"/>
      <c r="AJ1146" s="73"/>
      <c r="AK1146" s="73"/>
      <c r="AL1146" s="95"/>
      <c r="AM1146" s="95"/>
      <c r="AN1146" s="73"/>
      <c r="AO1146" s="73"/>
      <c r="AP1146" s="95"/>
      <c r="AQ1146" s="95"/>
      <c r="AR1146" s="73"/>
      <c r="AS1146" s="73"/>
      <c r="AT1146" s="95"/>
      <c r="AU1146" s="95"/>
      <c r="AV1146" s="73"/>
      <c r="AW1146" s="73"/>
      <c r="AX1146" s="95"/>
      <c r="AY1146" s="95"/>
      <c r="AZ1146" s="73"/>
      <c r="BA1146" s="73"/>
      <c r="BB1146" s="95"/>
      <c r="BC1146" s="95"/>
      <c r="BD1146" s="73"/>
      <c r="BE1146" s="73"/>
      <c r="BF1146" s="95"/>
      <c r="BG1146" s="95"/>
      <c r="BH1146" s="73"/>
      <c r="BI1146" s="73"/>
      <c r="BJ1146" s="95"/>
      <c r="BK1146" s="95"/>
      <c r="BL1146" s="73"/>
      <c r="BM1146" s="73"/>
      <c r="BN1146" s="95"/>
      <c r="BO1146" s="95"/>
      <c r="BP1146" s="73"/>
      <c r="BQ1146" s="73"/>
      <c r="BR1146" s="95"/>
      <c r="BS1146" s="95"/>
      <c r="BT1146" s="73"/>
      <c r="BU1146" s="73"/>
      <c r="BV1146" s="95"/>
      <c r="BW1146" s="95"/>
      <c r="BX1146" s="73"/>
      <c r="BY1146" s="73"/>
      <c r="BZ1146" s="95"/>
      <c r="CA1146" s="95"/>
      <c r="CB1146" s="73"/>
      <c r="CC1146" s="73"/>
      <c r="CD1146" s="95"/>
      <c r="CE1146" s="9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9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2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73"/>
      <c r="AF1147" s="73"/>
      <c r="AG1147" s="73"/>
      <c r="AH1147" s="95"/>
      <c r="AI1147" s="95"/>
      <c r="AJ1147" s="73"/>
      <c r="AK1147" s="73"/>
      <c r="AL1147" s="95"/>
      <c r="AM1147" s="95"/>
      <c r="AN1147" s="73"/>
      <c r="AO1147" s="73"/>
      <c r="AP1147" s="95"/>
      <c r="AQ1147" s="95"/>
      <c r="AR1147" s="73"/>
      <c r="AS1147" s="73"/>
      <c r="AT1147" s="95"/>
      <c r="AU1147" s="95"/>
      <c r="AV1147" s="73"/>
      <c r="AW1147" s="73"/>
      <c r="AX1147" s="95"/>
      <c r="AY1147" s="95"/>
      <c r="AZ1147" s="73"/>
      <c r="BA1147" s="73"/>
      <c r="BB1147" s="95"/>
      <c r="BC1147" s="95"/>
      <c r="BD1147" s="73"/>
      <c r="BE1147" s="73"/>
      <c r="BF1147" s="95"/>
      <c r="BG1147" s="95"/>
      <c r="BH1147" s="73"/>
      <c r="BI1147" s="73"/>
      <c r="BJ1147" s="95"/>
      <c r="BK1147" s="95"/>
      <c r="BL1147" s="73"/>
      <c r="BM1147" s="73"/>
      <c r="BN1147" s="95"/>
      <c r="BO1147" s="95"/>
      <c r="BP1147" s="73"/>
      <c r="BQ1147" s="73"/>
      <c r="BR1147" s="95"/>
      <c r="BS1147" s="95"/>
      <c r="BT1147" s="73"/>
      <c r="BU1147" s="73"/>
      <c r="BV1147" s="95"/>
      <c r="BW1147" s="95"/>
      <c r="BX1147" s="73"/>
      <c r="BY1147" s="73"/>
      <c r="BZ1147" s="95"/>
      <c r="CA1147" s="95"/>
      <c r="CB1147" s="73"/>
      <c r="CC1147" s="73"/>
      <c r="CD1147" s="95"/>
      <c r="CE1147" s="9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9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2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73"/>
      <c r="AF1148" s="73"/>
      <c r="AG1148" s="73"/>
      <c r="AH1148" s="95"/>
      <c r="AI1148" s="95"/>
      <c r="AJ1148" s="73"/>
      <c r="AK1148" s="73"/>
      <c r="AL1148" s="95"/>
      <c r="AM1148" s="95"/>
      <c r="AN1148" s="73"/>
      <c r="AO1148" s="73"/>
      <c r="AP1148" s="95"/>
      <c r="AQ1148" s="95"/>
      <c r="AR1148" s="73"/>
      <c r="AS1148" s="73"/>
      <c r="AT1148" s="95"/>
      <c r="AU1148" s="95"/>
      <c r="AV1148" s="73"/>
      <c r="AW1148" s="73"/>
      <c r="AX1148" s="95"/>
      <c r="AY1148" s="95"/>
      <c r="AZ1148" s="73"/>
      <c r="BA1148" s="73"/>
      <c r="BB1148" s="95"/>
      <c r="BC1148" s="95"/>
      <c r="BD1148" s="73"/>
      <c r="BE1148" s="73"/>
      <c r="BF1148" s="95"/>
      <c r="BG1148" s="95"/>
      <c r="BH1148" s="73"/>
      <c r="BI1148" s="73"/>
      <c r="BJ1148" s="95"/>
      <c r="BK1148" s="95"/>
      <c r="BL1148" s="73"/>
      <c r="BM1148" s="73"/>
      <c r="BN1148" s="95"/>
      <c r="BO1148" s="95"/>
      <c r="BP1148" s="73"/>
      <c r="BQ1148" s="73"/>
      <c r="BR1148" s="95"/>
      <c r="BS1148" s="95"/>
      <c r="BT1148" s="73"/>
      <c r="BU1148" s="73"/>
      <c r="BV1148" s="95"/>
      <c r="BW1148" s="95"/>
      <c r="BX1148" s="73"/>
      <c r="BY1148" s="73"/>
      <c r="BZ1148" s="95"/>
      <c r="CA1148" s="95"/>
      <c r="CB1148" s="73"/>
      <c r="CC1148" s="73"/>
      <c r="CD1148" s="95"/>
      <c r="CE1148" s="9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9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2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73"/>
      <c r="AF1149" s="73"/>
      <c r="AG1149" s="73"/>
      <c r="AH1149" s="95"/>
      <c r="AI1149" s="95"/>
      <c r="AJ1149" s="73"/>
      <c r="AK1149" s="73"/>
      <c r="AL1149" s="95"/>
      <c r="AM1149" s="95"/>
      <c r="AN1149" s="73"/>
      <c r="AO1149" s="73"/>
      <c r="AP1149" s="95"/>
      <c r="AQ1149" s="95"/>
      <c r="AR1149" s="73"/>
      <c r="AS1149" s="73"/>
      <c r="AT1149" s="95"/>
      <c r="AU1149" s="95"/>
      <c r="AV1149" s="73"/>
      <c r="AW1149" s="73"/>
      <c r="AX1149" s="95"/>
      <c r="AY1149" s="95"/>
      <c r="AZ1149" s="73"/>
      <c r="BA1149" s="73"/>
      <c r="BB1149" s="95"/>
      <c r="BC1149" s="95"/>
      <c r="BD1149" s="73"/>
      <c r="BE1149" s="73"/>
      <c r="BF1149" s="95"/>
      <c r="BG1149" s="95"/>
      <c r="BH1149" s="73"/>
      <c r="BI1149" s="73"/>
      <c r="BJ1149" s="95"/>
      <c r="BK1149" s="95"/>
      <c r="BL1149" s="73"/>
      <c r="BM1149" s="73"/>
      <c r="BN1149" s="95"/>
      <c r="BO1149" s="95"/>
      <c r="BP1149" s="73"/>
      <c r="BQ1149" s="73"/>
      <c r="BR1149" s="95"/>
      <c r="BS1149" s="95"/>
      <c r="BT1149" s="73"/>
      <c r="BU1149" s="73"/>
      <c r="BV1149" s="95"/>
      <c r="BW1149" s="95"/>
      <c r="BX1149" s="73"/>
      <c r="BY1149" s="73"/>
      <c r="BZ1149" s="95"/>
      <c r="CA1149" s="95"/>
      <c r="CB1149" s="73"/>
      <c r="CC1149" s="73"/>
      <c r="CD1149" s="95"/>
      <c r="CE1149" s="9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9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2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73"/>
      <c r="AF1150" s="73"/>
      <c r="AG1150" s="73"/>
      <c r="AH1150" s="95"/>
      <c r="AI1150" s="95"/>
      <c r="AJ1150" s="73"/>
      <c r="AK1150" s="73"/>
      <c r="AL1150" s="95"/>
      <c r="AM1150" s="95"/>
      <c r="AN1150" s="73"/>
      <c r="AO1150" s="73"/>
      <c r="AP1150" s="95"/>
      <c r="AQ1150" s="95"/>
      <c r="AR1150" s="73"/>
      <c r="AS1150" s="73"/>
      <c r="AT1150" s="95"/>
      <c r="AU1150" s="95"/>
      <c r="AV1150" s="73"/>
      <c r="AW1150" s="73"/>
      <c r="AX1150" s="95"/>
      <c r="AY1150" s="95"/>
      <c r="AZ1150" s="73"/>
      <c r="BA1150" s="73"/>
      <c r="BB1150" s="95"/>
      <c r="BC1150" s="95"/>
      <c r="BD1150" s="73"/>
      <c r="BE1150" s="73"/>
      <c r="BF1150" s="95"/>
      <c r="BG1150" s="95"/>
      <c r="BH1150" s="73"/>
      <c r="BI1150" s="73"/>
      <c r="BJ1150" s="95"/>
      <c r="BK1150" s="95"/>
      <c r="BL1150" s="73"/>
      <c r="BM1150" s="73"/>
      <c r="BN1150" s="95"/>
      <c r="BO1150" s="95"/>
      <c r="BP1150" s="73"/>
      <c r="BQ1150" s="73"/>
      <c r="BR1150" s="95"/>
      <c r="BS1150" s="95"/>
      <c r="BT1150" s="73"/>
      <c r="BU1150" s="73"/>
      <c r="BV1150" s="95"/>
      <c r="BW1150" s="95"/>
      <c r="BX1150" s="73"/>
      <c r="BY1150" s="73"/>
      <c r="BZ1150" s="95"/>
      <c r="CA1150" s="95"/>
      <c r="CB1150" s="73"/>
      <c r="CC1150" s="73"/>
      <c r="CD1150" s="95"/>
      <c r="CE1150" s="9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9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2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73"/>
      <c r="AF1151" s="73"/>
      <c r="AG1151" s="73"/>
      <c r="AH1151" s="95"/>
      <c r="AI1151" s="95"/>
      <c r="AJ1151" s="73"/>
      <c r="AK1151" s="73"/>
      <c r="AL1151" s="95"/>
      <c r="AM1151" s="95"/>
      <c r="AN1151" s="73"/>
      <c r="AO1151" s="73"/>
      <c r="AP1151" s="95"/>
      <c r="AQ1151" s="95"/>
      <c r="AR1151" s="73"/>
      <c r="AS1151" s="73"/>
      <c r="AT1151" s="95"/>
      <c r="AU1151" s="95"/>
      <c r="AV1151" s="73"/>
      <c r="AW1151" s="73"/>
      <c r="AX1151" s="95"/>
      <c r="AY1151" s="95"/>
      <c r="AZ1151" s="73"/>
      <c r="BA1151" s="73"/>
      <c r="BB1151" s="95"/>
      <c r="BC1151" s="95"/>
      <c r="BD1151" s="73"/>
      <c r="BE1151" s="73"/>
      <c r="BF1151" s="95"/>
      <c r="BG1151" s="95"/>
      <c r="BH1151" s="73"/>
      <c r="BI1151" s="73"/>
      <c r="BJ1151" s="95"/>
      <c r="BK1151" s="95"/>
      <c r="BL1151" s="73"/>
      <c r="BM1151" s="73"/>
      <c r="BN1151" s="95"/>
      <c r="BO1151" s="95"/>
      <c r="BP1151" s="73"/>
      <c r="BQ1151" s="73"/>
      <c r="BR1151" s="95"/>
      <c r="BS1151" s="95"/>
      <c r="BT1151" s="73"/>
      <c r="BU1151" s="73"/>
      <c r="BV1151" s="95"/>
      <c r="BW1151" s="95"/>
      <c r="BX1151" s="73"/>
      <c r="BY1151" s="73"/>
      <c r="BZ1151" s="95"/>
      <c r="CA1151" s="95"/>
      <c r="CB1151" s="73"/>
      <c r="CC1151" s="73"/>
      <c r="CD1151" s="95"/>
      <c r="CE1151" s="9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9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2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73"/>
      <c r="AF1152" s="73"/>
      <c r="AG1152" s="73"/>
      <c r="AH1152" s="95"/>
      <c r="AI1152" s="95"/>
      <c r="AJ1152" s="73"/>
      <c r="AK1152" s="73"/>
      <c r="AL1152" s="95"/>
      <c r="AM1152" s="95"/>
      <c r="AN1152" s="73"/>
      <c r="AO1152" s="73"/>
      <c r="AP1152" s="95"/>
      <c r="AQ1152" s="95"/>
      <c r="AR1152" s="73"/>
      <c r="AS1152" s="73"/>
      <c r="AT1152" s="95"/>
      <c r="AU1152" s="95"/>
      <c r="AV1152" s="73"/>
      <c r="AW1152" s="73"/>
      <c r="AX1152" s="95"/>
      <c r="AY1152" s="95"/>
      <c r="AZ1152" s="73"/>
      <c r="BA1152" s="73"/>
      <c r="BB1152" s="95"/>
      <c r="BC1152" s="95"/>
      <c r="BD1152" s="73"/>
      <c r="BE1152" s="73"/>
      <c r="BF1152" s="95"/>
      <c r="BG1152" s="95"/>
      <c r="BH1152" s="73"/>
      <c r="BI1152" s="73"/>
      <c r="BJ1152" s="95"/>
      <c r="BK1152" s="95"/>
      <c r="BL1152" s="73"/>
      <c r="BM1152" s="73"/>
      <c r="BN1152" s="95"/>
      <c r="BO1152" s="95"/>
      <c r="BP1152" s="73"/>
      <c r="BQ1152" s="73"/>
      <c r="BR1152" s="95"/>
      <c r="BS1152" s="95"/>
      <c r="BT1152" s="73"/>
      <c r="BU1152" s="73"/>
      <c r="BV1152" s="95"/>
      <c r="BW1152" s="95"/>
      <c r="BX1152" s="73"/>
      <c r="BY1152" s="73"/>
      <c r="BZ1152" s="95"/>
      <c r="CA1152" s="95"/>
      <c r="CB1152" s="73"/>
      <c r="CC1152" s="73"/>
      <c r="CD1152" s="95"/>
      <c r="CE1152" s="9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9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2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73"/>
      <c r="AF1153" s="73"/>
      <c r="AG1153" s="73"/>
      <c r="AH1153" s="95"/>
      <c r="AI1153" s="95"/>
      <c r="AJ1153" s="73"/>
      <c r="AK1153" s="73"/>
      <c r="AL1153" s="95"/>
      <c r="AM1153" s="95"/>
      <c r="AN1153" s="73"/>
      <c r="AO1153" s="73"/>
      <c r="AP1153" s="95"/>
      <c r="AQ1153" s="95"/>
      <c r="AR1153" s="73"/>
      <c r="AS1153" s="73"/>
      <c r="AT1153" s="95"/>
      <c r="AU1153" s="95"/>
      <c r="AV1153" s="73"/>
      <c r="AW1153" s="73"/>
      <c r="AX1153" s="95"/>
      <c r="AY1153" s="95"/>
      <c r="AZ1153" s="73"/>
      <c r="BA1153" s="73"/>
      <c r="BB1153" s="95"/>
      <c r="BC1153" s="95"/>
      <c r="BD1153" s="73"/>
      <c r="BE1153" s="73"/>
      <c r="BF1153" s="95"/>
      <c r="BG1153" s="95"/>
      <c r="BH1153" s="73"/>
      <c r="BI1153" s="73"/>
      <c r="BJ1153" s="95"/>
      <c r="BK1153" s="95"/>
      <c r="BL1153" s="73"/>
      <c r="BM1153" s="73"/>
      <c r="BN1153" s="95"/>
      <c r="BO1153" s="95"/>
      <c r="BP1153" s="73"/>
      <c r="BQ1153" s="73"/>
      <c r="BR1153" s="95"/>
      <c r="BS1153" s="95"/>
      <c r="BT1153" s="73"/>
      <c r="BU1153" s="73"/>
      <c r="BV1153" s="95"/>
      <c r="BW1153" s="95"/>
      <c r="BX1153" s="73"/>
      <c r="BY1153" s="73"/>
      <c r="BZ1153" s="95"/>
      <c r="CA1153" s="95"/>
      <c r="CB1153" s="73"/>
      <c r="CC1153" s="73"/>
      <c r="CD1153" s="95"/>
      <c r="CE1153" s="9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9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2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73"/>
      <c r="AF1154" s="73"/>
      <c r="AG1154" s="73"/>
      <c r="AH1154" s="95"/>
      <c r="AI1154" s="95"/>
      <c r="AJ1154" s="73"/>
      <c r="AK1154" s="73"/>
      <c r="AL1154" s="95"/>
      <c r="AM1154" s="95"/>
      <c r="AN1154" s="73"/>
      <c r="AO1154" s="73"/>
      <c r="AP1154" s="95"/>
      <c r="AQ1154" s="95"/>
      <c r="AR1154" s="73"/>
      <c r="AS1154" s="73"/>
      <c r="AT1154" s="95"/>
      <c r="AU1154" s="95"/>
      <c r="AV1154" s="73"/>
      <c r="AW1154" s="73"/>
      <c r="AX1154" s="95"/>
      <c r="AY1154" s="95"/>
      <c r="AZ1154" s="73"/>
      <c r="BA1154" s="73"/>
      <c r="BB1154" s="95"/>
      <c r="BC1154" s="95"/>
      <c r="BD1154" s="73"/>
      <c r="BE1154" s="73"/>
      <c r="BF1154" s="95"/>
      <c r="BG1154" s="95"/>
      <c r="BH1154" s="73"/>
      <c r="BI1154" s="73"/>
      <c r="BJ1154" s="95"/>
      <c r="BK1154" s="95"/>
      <c r="BL1154" s="73"/>
      <c r="BM1154" s="73"/>
      <c r="BN1154" s="95"/>
      <c r="BO1154" s="95"/>
      <c r="BP1154" s="73"/>
      <c r="BQ1154" s="73"/>
      <c r="BR1154" s="95"/>
      <c r="BS1154" s="95"/>
      <c r="BT1154" s="73"/>
      <c r="BU1154" s="73"/>
      <c r="BV1154" s="95"/>
      <c r="BW1154" s="95"/>
      <c r="BX1154" s="73"/>
      <c r="BY1154" s="73"/>
      <c r="BZ1154" s="95"/>
      <c r="CA1154" s="95"/>
      <c r="CB1154" s="73"/>
      <c r="CC1154" s="73"/>
      <c r="CD1154" s="95"/>
      <c r="CE1154" s="9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9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2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73"/>
      <c r="AF1155" s="73"/>
      <c r="AG1155" s="73"/>
      <c r="AH1155" s="95"/>
      <c r="AI1155" s="95"/>
      <c r="AJ1155" s="73"/>
      <c r="AK1155" s="73"/>
      <c r="AL1155" s="95"/>
      <c r="AM1155" s="95"/>
      <c r="AN1155" s="73"/>
      <c r="AO1155" s="73"/>
      <c r="AP1155" s="95"/>
      <c r="AQ1155" s="95"/>
      <c r="AR1155" s="73"/>
      <c r="AS1155" s="73"/>
      <c r="AT1155" s="95"/>
      <c r="AU1155" s="95"/>
      <c r="AV1155" s="73"/>
      <c r="AW1155" s="73"/>
      <c r="AX1155" s="95"/>
      <c r="AY1155" s="95"/>
      <c r="AZ1155" s="73"/>
      <c r="BA1155" s="73"/>
      <c r="BB1155" s="95"/>
      <c r="BC1155" s="95"/>
      <c r="BD1155" s="73"/>
      <c r="BE1155" s="73"/>
      <c r="BF1155" s="95"/>
      <c r="BG1155" s="95"/>
      <c r="BH1155" s="73"/>
      <c r="BI1155" s="73"/>
      <c r="BJ1155" s="95"/>
      <c r="BK1155" s="95"/>
      <c r="BL1155" s="73"/>
      <c r="BM1155" s="73"/>
      <c r="BN1155" s="95"/>
      <c r="BO1155" s="95"/>
      <c r="BP1155" s="73"/>
      <c r="BQ1155" s="73"/>
      <c r="BR1155" s="95"/>
      <c r="BS1155" s="95"/>
      <c r="BT1155" s="73"/>
      <c r="BU1155" s="73"/>
      <c r="BV1155" s="95"/>
      <c r="BW1155" s="95"/>
      <c r="BX1155" s="73"/>
      <c r="BY1155" s="73"/>
      <c r="BZ1155" s="95"/>
      <c r="CA1155" s="95"/>
      <c r="CB1155" s="73"/>
      <c r="CC1155" s="73"/>
      <c r="CD1155" s="95"/>
      <c r="CE1155" s="9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9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2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73"/>
      <c r="AF1156" s="73"/>
      <c r="AG1156" s="73"/>
      <c r="AH1156" s="95"/>
      <c r="AI1156" s="95"/>
      <c r="AJ1156" s="73"/>
      <c r="AK1156" s="73"/>
      <c r="AL1156" s="95"/>
      <c r="AM1156" s="95"/>
      <c r="AN1156" s="73"/>
      <c r="AO1156" s="73"/>
      <c r="AP1156" s="95"/>
      <c r="AQ1156" s="95"/>
      <c r="AR1156" s="73"/>
      <c r="AS1156" s="73"/>
      <c r="AT1156" s="95"/>
      <c r="AU1156" s="95"/>
      <c r="AV1156" s="73"/>
      <c r="AW1156" s="73"/>
      <c r="AX1156" s="95"/>
      <c r="AY1156" s="95"/>
      <c r="AZ1156" s="73"/>
      <c r="BA1156" s="73"/>
      <c r="BB1156" s="95"/>
      <c r="BC1156" s="95"/>
      <c r="BD1156" s="73"/>
      <c r="BE1156" s="73"/>
      <c r="BF1156" s="95"/>
      <c r="BG1156" s="95"/>
      <c r="BH1156" s="73"/>
      <c r="BI1156" s="73"/>
      <c r="BJ1156" s="95"/>
      <c r="BK1156" s="95"/>
      <c r="BL1156" s="73"/>
      <c r="BM1156" s="73"/>
      <c r="BN1156" s="95"/>
      <c r="BO1156" s="95"/>
      <c r="BP1156" s="73"/>
      <c r="BQ1156" s="73"/>
      <c r="BR1156" s="95"/>
      <c r="BS1156" s="95"/>
      <c r="BT1156" s="73"/>
      <c r="BU1156" s="73"/>
      <c r="BV1156" s="95"/>
      <c r="BW1156" s="95"/>
      <c r="BX1156" s="73"/>
      <c r="BY1156" s="73"/>
      <c r="BZ1156" s="95"/>
      <c r="CA1156" s="95"/>
      <c r="CB1156" s="73"/>
      <c r="CC1156" s="73"/>
      <c r="CD1156" s="95"/>
      <c r="CE1156" s="9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9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2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73"/>
      <c r="AF1157" s="73"/>
      <c r="AG1157" s="73"/>
      <c r="AH1157" s="95"/>
      <c r="AI1157" s="95"/>
      <c r="AJ1157" s="73"/>
      <c r="AK1157" s="73"/>
      <c r="AL1157" s="95"/>
      <c r="AM1157" s="95"/>
      <c r="AN1157" s="73"/>
      <c r="AO1157" s="73"/>
      <c r="AP1157" s="95"/>
      <c r="AQ1157" s="95"/>
      <c r="AR1157" s="73"/>
      <c r="AS1157" s="73"/>
      <c r="AT1157" s="95"/>
      <c r="AU1157" s="95"/>
      <c r="AV1157" s="73"/>
      <c r="AW1157" s="73"/>
      <c r="AX1157" s="95"/>
      <c r="AY1157" s="95"/>
      <c r="AZ1157" s="73"/>
      <c r="BA1157" s="73"/>
      <c r="BB1157" s="95"/>
      <c r="BC1157" s="95"/>
      <c r="BD1157" s="73"/>
      <c r="BE1157" s="73"/>
      <c r="BF1157" s="95"/>
      <c r="BG1157" s="95"/>
      <c r="BH1157" s="73"/>
      <c r="BI1157" s="73"/>
      <c r="BJ1157" s="95"/>
      <c r="BK1157" s="95"/>
      <c r="BL1157" s="73"/>
      <c r="BM1157" s="73"/>
      <c r="BN1157" s="95"/>
      <c r="BO1157" s="95"/>
      <c r="BP1157" s="73"/>
      <c r="BQ1157" s="73"/>
      <c r="BR1157" s="95"/>
      <c r="BS1157" s="95"/>
      <c r="BT1157" s="73"/>
      <c r="BU1157" s="73"/>
      <c r="BV1157" s="95"/>
      <c r="BW1157" s="95"/>
      <c r="BX1157" s="73"/>
      <c r="BY1157" s="73"/>
      <c r="BZ1157" s="95"/>
      <c r="CA1157" s="95"/>
      <c r="CB1157" s="73"/>
      <c r="CC1157" s="73"/>
      <c r="CD1157" s="95"/>
      <c r="CE1157" s="9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9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2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73"/>
      <c r="AF1158" s="73"/>
      <c r="AG1158" s="73"/>
      <c r="AH1158" s="95"/>
      <c r="AI1158" s="95"/>
      <c r="AJ1158" s="73"/>
      <c r="AK1158" s="73"/>
      <c r="AL1158" s="95"/>
      <c r="AM1158" s="95"/>
      <c r="AN1158" s="73"/>
      <c r="AO1158" s="73"/>
      <c r="AP1158" s="95"/>
      <c r="AQ1158" s="95"/>
      <c r="AR1158" s="73"/>
      <c r="AS1158" s="73"/>
      <c r="AT1158" s="95"/>
      <c r="AU1158" s="95"/>
      <c r="AV1158" s="73"/>
      <c r="AW1158" s="73"/>
      <c r="AX1158" s="95"/>
      <c r="AY1158" s="95"/>
      <c r="AZ1158" s="73"/>
      <c r="BA1158" s="73"/>
      <c r="BB1158" s="95"/>
      <c r="BC1158" s="95"/>
      <c r="BD1158" s="73"/>
      <c r="BE1158" s="73"/>
      <c r="BF1158" s="95"/>
      <c r="BG1158" s="95"/>
      <c r="BH1158" s="73"/>
      <c r="BI1158" s="73"/>
      <c r="BJ1158" s="95"/>
      <c r="BK1158" s="95"/>
      <c r="BL1158" s="73"/>
      <c r="BM1158" s="73"/>
      <c r="BN1158" s="95"/>
      <c r="BO1158" s="95"/>
      <c r="BP1158" s="73"/>
      <c r="BQ1158" s="73"/>
      <c r="BR1158" s="95"/>
      <c r="BS1158" s="95"/>
      <c r="BT1158" s="73"/>
      <c r="BU1158" s="73"/>
      <c r="BV1158" s="95"/>
      <c r="BW1158" s="95"/>
      <c r="BX1158" s="73"/>
      <c r="BY1158" s="73"/>
      <c r="BZ1158" s="95"/>
      <c r="CA1158" s="95"/>
      <c r="CB1158" s="73"/>
      <c r="CC1158" s="73"/>
      <c r="CD1158" s="95"/>
      <c r="CE1158" s="9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9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2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73"/>
      <c r="AF1159" s="73"/>
      <c r="AG1159" s="73"/>
      <c r="AH1159" s="95"/>
      <c r="AI1159" s="95"/>
      <c r="AJ1159" s="73"/>
      <c r="AK1159" s="73"/>
      <c r="AL1159" s="95"/>
      <c r="AM1159" s="95"/>
      <c r="AN1159" s="73"/>
      <c r="AO1159" s="73"/>
      <c r="AP1159" s="95"/>
      <c r="AQ1159" s="95"/>
      <c r="AR1159" s="73"/>
      <c r="AS1159" s="73"/>
      <c r="AT1159" s="95"/>
      <c r="AU1159" s="95"/>
      <c r="AV1159" s="73"/>
      <c r="AW1159" s="73"/>
      <c r="AX1159" s="95"/>
      <c r="AY1159" s="95"/>
      <c r="AZ1159" s="73"/>
      <c r="BA1159" s="73"/>
      <c r="BB1159" s="95"/>
      <c r="BC1159" s="95"/>
      <c r="BD1159" s="73"/>
      <c r="BE1159" s="73"/>
      <c r="BF1159" s="95"/>
      <c r="BG1159" s="95"/>
      <c r="BH1159" s="73"/>
      <c r="BI1159" s="73"/>
      <c r="BJ1159" s="95"/>
      <c r="BK1159" s="95"/>
      <c r="BL1159" s="73"/>
      <c r="BM1159" s="73"/>
      <c r="BN1159" s="95"/>
      <c r="BO1159" s="95"/>
      <c r="BP1159" s="73"/>
      <c r="BQ1159" s="73"/>
      <c r="BR1159" s="95"/>
      <c r="BS1159" s="95"/>
      <c r="BT1159" s="73"/>
      <c r="BU1159" s="73"/>
      <c r="BV1159" s="95"/>
      <c r="BW1159" s="95"/>
      <c r="BX1159" s="73"/>
      <c r="BY1159" s="73"/>
      <c r="BZ1159" s="95"/>
      <c r="CA1159" s="95"/>
      <c r="CB1159" s="73"/>
      <c r="CC1159" s="73"/>
      <c r="CD1159" s="95"/>
      <c r="CE1159" s="9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9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2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73"/>
      <c r="AF1160" s="73"/>
      <c r="AG1160" s="73"/>
      <c r="AH1160" s="95"/>
      <c r="AI1160" s="95"/>
      <c r="AJ1160" s="73"/>
      <c r="AK1160" s="73"/>
      <c r="AL1160" s="95"/>
      <c r="AM1160" s="95"/>
      <c r="AN1160" s="73"/>
      <c r="AO1160" s="73"/>
      <c r="AP1160" s="95"/>
      <c r="AQ1160" s="95"/>
      <c r="AR1160" s="73"/>
      <c r="AS1160" s="73"/>
      <c r="AT1160" s="95"/>
      <c r="AU1160" s="95"/>
      <c r="AV1160" s="73"/>
      <c r="AW1160" s="73"/>
      <c r="AX1160" s="95"/>
      <c r="AY1160" s="95"/>
      <c r="AZ1160" s="73"/>
      <c r="BA1160" s="73"/>
      <c r="BB1160" s="95"/>
      <c r="BC1160" s="95"/>
      <c r="BD1160" s="73"/>
      <c r="BE1160" s="73"/>
      <c r="BF1160" s="95"/>
      <c r="BG1160" s="95"/>
      <c r="BH1160" s="73"/>
      <c r="BI1160" s="73"/>
      <c r="BJ1160" s="95"/>
      <c r="BK1160" s="95"/>
      <c r="BL1160" s="73"/>
      <c r="BM1160" s="73"/>
      <c r="BN1160" s="95"/>
      <c r="BO1160" s="95"/>
      <c r="BP1160" s="73"/>
      <c r="BQ1160" s="73"/>
      <c r="BR1160" s="95"/>
      <c r="BS1160" s="95"/>
      <c r="BT1160" s="73"/>
      <c r="BU1160" s="73"/>
      <c r="BV1160" s="95"/>
      <c r="BW1160" s="95"/>
      <c r="BX1160" s="73"/>
      <c r="BY1160" s="73"/>
      <c r="BZ1160" s="95"/>
      <c r="CA1160" s="95"/>
      <c r="CB1160" s="73"/>
      <c r="CC1160" s="73"/>
      <c r="CD1160" s="95"/>
      <c r="CE1160" s="9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9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2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73"/>
      <c r="AF1161" s="73"/>
      <c r="AG1161" s="73"/>
      <c r="AH1161" s="95"/>
      <c r="AI1161" s="95"/>
      <c r="AJ1161" s="73"/>
      <c r="AK1161" s="73"/>
      <c r="AL1161" s="95"/>
      <c r="AM1161" s="95"/>
      <c r="AN1161" s="73"/>
      <c r="AO1161" s="73"/>
      <c r="AP1161" s="95"/>
      <c r="AQ1161" s="95"/>
      <c r="AR1161" s="73"/>
      <c r="AS1161" s="73"/>
      <c r="AT1161" s="95"/>
      <c r="AU1161" s="95"/>
      <c r="AV1161" s="73"/>
      <c r="AW1161" s="73"/>
      <c r="AX1161" s="95"/>
      <c r="AY1161" s="95"/>
      <c r="AZ1161" s="73"/>
      <c r="BA1161" s="73"/>
      <c r="BB1161" s="95"/>
      <c r="BC1161" s="95"/>
      <c r="BD1161" s="73"/>
      <c r="BE1161" s="73"/>
      <c r="BF1161" s="95"/>
      <c r="BG1161" s="95"/>
      <c r="BH1161" s="73"/>
      <c r="BI1161" s="73"/>
      <c r="BJ1161" s="95"/>
      <c r="BK1161" s="95"/>
      <c r="BL1161" s="73"/>
      <c r="BM1161" s="73"/>
      <c r="BN1161" s="95"/>
      <c r="BO1161" s="95"/>
      <c r="BP1161" s="73"/>
      <c r="BQ1161" s="73"/>
      <c r="BR1161" s="95"/>
      <c r="BS1161" s="95"/>
      <c r="BT1161" s="73"/>
      <c r="BU1161" s="73"/>
      <c r="BV1161" s="95"/>
      <c r="BW1161" s="95"/>
      <c r="BX1161" s="73"/>
      <c r="BY1161" s="73"/>
      <c r="BZ1161" s="95"/>
      <c r="CA1161" s="95"/>
      <c r="CB1161" s="73"/>
      <c r="CC1161" s="73"/>
      <c r="CD1161" s="95"/>
      <c r="CE1161" s="9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9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2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73"/>
      <c r="AF1162" s="73"/>
      <c r="AG1162" s="73"/>
      <c r="AH1162" s="95"/>
      <c r="AI1162" s="95"/>
      <c r="AJ1162" s="73"/>
      <c r="AK1162" s="73"/>
      <c r="AL1162" s="95"/>
      <c r="AM1162" s="95"/>
      <c r="AN1162" s="73"/>
      <c r="AO1162" s="73"/>
      <c r="AP1162" s="95"/>
      <c r="AQ1162" s="95"/>
      <c r="AR1162" s="73"/>
      <c r="AS1162" s="73"/>
      <c r="AT1162" s="95"/>
      <c r="AU1162" s="95"/>
      <c r="AV1162" s="73"/>
      <c r="AW1162" s="73"/>
      <c r="AX1162" s="95"/>
      <c r="AY1162" s="95"/>
      <c r="AZ1162" s="73"/>
      <c r="BA1162" s="73"/>
      <c r="BB1162" s="95"/>
      <c r="BC1162" s="95"/>
      <c r="BD1162" s="73"/>
      <c r="BE1162" s="73"/>
      <c r="BF1162" s="95"/>
      <c r="BG1162" s="95"/>
      <c r="BH1162" s="73"/>
      <c r="BI1162" s="73"/>
      <c r="BJ1162" s="95"/>
      <c r="BK1162" s="95"/>
      <c r="BL1162" s="73"/>
      <c r="BM1162" s="73"/>
      <c r="BN1162" s="95"/>
      <c r="BO1162" s="95"/>
      <c r="BP1162" s="73"/>
      <c r="BQ1162" s="73"/>
      <c r="BR1162" s="95"/>
      <c r="BS1162" s="95"/>
      <c r="BT1162" s="73"/>
      <c r="BU1162" s="73"/>
      <c r="BV1162" s="95"/>
      <c r="BW1162" s="95"/>
      <c r="BX1162" s="73"/>
      <c r="BY1162" s="73"/>
      <c r="BZ1162" s="95"/>
      <c r="CA1162" s="95"/>
      <c r="CB1162" s="73"/>
      <c r="CC1162" s="73"/>
      <c r="CD1162" s="95"/>
      <c r="CE1162" s="9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9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2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73"/>
      <c r="AF1163" s="73"/>
      <c r="AG1163" s="73"/>
      <c r="AH1163" s="95"/>
      <c r="AI1163" s="95"/>
      <c r="AJ1163" s="73"/>
      <c r="AK1163" s="73"/>
      <c r="AL1163" s="95"/>
      <c r="AM1163" s="95"/>
      <c r="AN1163" s="73"/>
      <c r="AO1163" s="73"/>
      <c r="AP1163" s="95"/>
      <c r="AQ1163" s="95"/>
      <c r="AR1163" s="73"/>
      <c r="AS1163" s="73"/>
      <c r="AT1163" s="95"/>
      <c r="AU1163" s="95"/>
      <c r="AV1163" s="73"/>
      <c r="AW1163" s="73"/>
      <c r="AX1163" s="95"/>
      <c r="AY1163" s="95"/>
      <c r="AZ1163" s="73"/>
      <c r="BA1163" s="73"/>
      <c r="BB1163" s="95"/>
      <c r="BC1163" s="95"/>
      <c r="BD1163" s="73"/>
      <c r="BE1163" s="73"/>
      <c r="BF1163" s="95"/>
      <c r="BG1163" s="95"/>
      <c r="BH1163" s="73"/>
      <c r="BI1163" s="73"/>
      <c r="BJ1163" s="95"/>
      <c r="BK1163" s="95"/>
      <c r="BL1163" s="73"/>
      <c r="BM1163" s="73"/>
      <c r="BN1163" s="95"/>
      <c r="BO1163" s="95"/>
      <c r="BP1163" s="73"/>
      <c r="BQ1163" s="73"/>
      <c r="BR1163" s="95"/>
      <c r="BS1163" s="95"/>
      <c r="BT1163" s="73"/>
      <c r="BU1163" s="73"/>
      <c r="BV1163" s="95"/>
      <c r="BW1163" s="95"/>
      <c r="BX1163" s="73"/>
      <c r="BY1163" s="73"/>
      <c r="BZ1163" s="95"/>
      <c r="CA1163" s="95"/>
      <c r="CB1163" s="73"/>
      <c r="CC1163" s="73"/>
      <c r="CD1163" s="95"/>
      <c r="CE1163" s="9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9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2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73"/>
      <c r="AF1164" s="73"/>
      <c r="AG1164" s="73"/>
      <c r="AH1164" s="95"/>
      <c r="AI1164" s="95"/>
      <c r="AJ1164" s="73"/>
      <c r="AK1164" s="73"/>
      <c r="AL1164" s="95"/>
      <c r="AM1164" s="95"/>
      <c r="AN1164" s="73"/>
      <c r="AO1164" s="73"/>
      <c r="AP1164" s="95"/>
      <c r="AQ1164" s="95"/>
      <c r="AR1164" s="73"/>
      <c r="AS1164" s="73"/>
      <c r="AT1164" s="95"/>
      <c r="AU1164" s="95"/>
      <c r="AV1164" s="73"/>
      <c r="AW1164" s="73"/>
      <c r="AX1164" s="95"/>
      <c r="AY1164" s="95"/>
      <c r="AZ1164" s="73"/>
      <c r="BA1164" s="73"/>
      <c r="BB1164" s="95"/>
      <c r="BC1164" s="95"/>
      <c r="BD1164" s="73"/>
      <c r="BE1164" s="73"/>
      <c r="BF1164" s="95"/>
      <c r="BG1164" s="95"/>
      <c r="BH1164" s="73"/>
      <c r="BI1164" s="73"/>
      <c r="BJ1164" s="95"/>
      <c r="BK1164" s="95"/>
      <c r="BL1164" s="73"/>
      <c r="BM1164" s="73"/>
      <c r="BN1164" s="95"/>
      <c r="BO1164" s="95"/>
      <c r="BP1164" s="73"/>
      <c r="BQ1164" s="73"/>
      <c r="BR1164" s="95"/>
      <c r="BS1164" s="95"/>
      <c r="BT1164" s="73"/>
      <c r="BU1164" s="73"/>
      <c r="BV1164" s="95"/>
      <c r="BW1164" s="95"/>
      <c r="BX1164" s="73"/>
      <c r="BY1164" s="73"/>
      <c r="BZ1164" s="95"/>
      <c r="CA1164" s="95"/>
      <c r="CB1164" s="73"/>
      <c r="CC1164" s="73"/>
      <c r="CD1164" s="95"/>
      <c r="CE1164" s="9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9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2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73"/>
      <c r="AF1165" s="73"/>
      <c r="AG1165" s="73"/>
      <c r="AH1165" s="95"/>
      <c r="AI1165" s="95"/>
      <c r="AJ1165" s="73"/>
      <c r="AK1165" s="73"/>
      <c r="AL1165" s="95"/>
      <c r="AM1165" s="95"/>
      <c r="AN1165" s="73"/>
      <c r="AO1165" s="73"/>
      <c r="AP1165" s="95"/>
      <c r="AQ1165" s="95"/>
      <c r="AR1165" s="73"/>
      <c r="AS1165" s="73"/>
      <c r="AT1165" s="95"/>
      <c r="AU1165" s="95"/>
      <c r="AV1165" s="73"/>
      <c r="AW1165" s="73"/>
      <c r="AX1165" s="95"/>
      <c r="AY1165" s="95"/>
      <c r="AZ1165" s="73"/>
      <c r="BA1165" s="73"/>
      <c r="BB1165" s="95"/>
      <c r="BC1165" s="95"/>
      <c r="BD1165" s="73"/>
      <c r="BE1165" s="73"/>
      <c r="BF1165" s="95"/>
      <c r="BG1165" s="95"/>
      <c r="BH1165" s="73"/>
      <c r="BI1165" s="73"/>
      <c r="BJ1165" s="95"/>
      <c r="BK1165" s="95"/>
      <c r="BL1165" s="73"/>
      <c r="BM1165" s="73"/>
      <c r="BN1165" s="95"/>
      <c r="BO1165" s="95"/>
      <c r="BP1165" s="73"/>
      <c r="BQ1165" s="73"/>
      <c r="BR1165" s="95"/>
      <c r="BS1165" s="95"/>
      <c r="BT1165" s="73"/>
      <c r="BU1165" s="73"/>
      <c r="BV1165" s="95"/>
      <c r="BW1165" s="95"/>
      <c r="BX1165" s="73"/>
      <c r="BY1165" s="73"/>
      <c r="BZ1165" s="95"/>
      <c r="CA1165" s="95"/>
      <c r="CB1165" s="73"/>
      <c r="CC1165" s="73"/>
      <c r="CD1165" s="95"/>
      <c r="CE1165" s="9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9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2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73"/>
      <c r="AF1166" s="73"/>
      <c r="AG1166" s="73"/>
      <c r="AH1166" s="95"/>
      <c r="AI1166" s="95"/>
      <c r="AJ1166" s="73"/>
      <c r="AK1166" s="73"/>
      <c r="AL1166" s="95"/>
      <c r="AM1166" s="95"/>
      <c r="AN1166" s="73"/>
      <c r="AO1166" s="73"/>
      <c r="AP1166" s="95"/>
      <c r="AQ1166" s="95"/>
      <c r="AR1166" s="73"/>
      <c r="AS1166" s="73"/>
      <c r="AT1166" s="95"/>
      <c r="AU1166" s="95"/>
      <c r="AV1166" s="73"/>
      <c r="AW1166" s="73"/>
      <c r="AX1166" s="95"/>
      <c r="AY1166" s="95"/>
      <c r="AZ1166" s="73"/>
      <c r="BA1166" s="73"/>
      <c r="BB1166" s="95"/>
      <c r="BC1166" s="95"/>
      <c r="BD1166" s="73"/>
      <c r="BE1166" s="73"/>
      <c r="BF1166" s="95"/>
      <c r="BG1166" s="95"/>
      <c r="BH1166" s="73"/>
      <c r="BI1166" s="73"/>
      <c r="BJ1166" s="95"/>
      <c r="BK1166" s="95"/>
      <c r="BL1166" s="73"/>
      <c r="BM1166" s="73"/>
      <c r="BN1166" s="95"/>
      <c r="BO1166" s="95"/>
      <c r="BP1166" s="73"/>
      <c r="BQ1166" s="73"/>
      <c r="BR1166" s="95"/>
      <c r="BS1166" s="95"/>
      <c r="BT1166" s="73"/>
      <c r="BU1166" s="73"/>
      <c r="BV1166" s="95"/>
      <c r="BW1166" s="95"/>
      <c r="BX1166" s="73"/>
      <c r="BY1166" s="73"/>
      <c r="BZ1166" s="95"/>
      <c r="CA1166" s="95"/>
      <c r="CB1166" s="73"/>
      <c r="CC1166" s="73"/>
      <c r="CD1166" s="95"/>
      <c r="CE1166" s="9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9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2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73"/>
      <c r="AF1167" s="73"/>
      <c r="AG1167" s="73"/>
      <c r="AH1167" s="95"/>
      <c r="AI1167" s="95"/>
      <c r="AJ1167" s="73"/>
      <c r="AK1167" s="73"/>
      <c r="AL1167" s="95"/>
      <c r="AM1167" s="95"/>
      <c r="AN1167" s="73"/>
      <c r="AO1167" s="73"/>
      <c r="AP1167" s="95"/>
      <c r="AQ1167" s="95"/>
      <c r="AR1167" s="73"/>
      <c r="AS1167" s="73"/>
      <c r="AT1167" s="95"/>
      <c r="AU1167" s="95"/>
      <c r="AV1167" s="73"/>
      <c r="AW1167" s="73"/>
      <c r="AX1167" s="95"/>
      <c r="AY1167" s="95"/>
      <c r="AZ1167" s="73"/>
      <c r="BA1167" s="73"/>
      <c r="BB1167" s="95"/>
      <c r="BC1167" s="95"/>
      <c r="BD1167" s="73"/>
      <c r="BE1167" s="73"/>
      <c r="BF1167" s="95"/>
      <c r="BG1167" s="95"/>
      <c r="BH1167" s="73"/>
      <c r="BI1167" s="73"/>
      <c r="BJ1167" s="95"/>
      <c r="BK1167" s="95"/>
      <c r="BL1167" s="73"/>
      <c r="BM1167" s="73"/>
      <c r="BN1167" s="95"/>
      <c r="BO1167" s="95"/>
      <c r="BP1167" s="73"/>
      <c r="BQ1167" s="73"/>
      <c r="BR1167" s="95"/>
      <c r="BS1167" s="95"/>
      <c r="BT1167" s="73"/>
      <c r="BU1167" s="73"/>
      <c r="BV1167" s="95"/>
      <c r="BW1167" s="95"/>
      <c r="BX1167" s="73"/>
      <c r="BY1167" s="73"/>
      <c r="BZ1167" s="95"/>
      <c r="CA1167" s="95"/>
      <c r="CB1167" s="73"/>
      <c r="CC1167" s="73"/>
      <c r="CD1167" s="95"/>
      <c r="CE1167" s="9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9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2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73"/>
      <c r="AF1168" s="73"/>
      <c r="AG1168" s="73"/>
      <c r="AH1168" s="95"/>
      <c r="AI1168" s="95"/>
      <c r="AJ1168" s="73"/>
      <c r="AK1168" s="73"/>
      <c r="AL1168" s="95"/>
      <c r="AM1168" s="95"/>
      <c r="AN1168" s="73"/>
      <c r="AO1168" s="73"/>
      <c r="AP1168" s="95"/>
      <c r="AQ1168" s="95"/>
      <c r="AR1168" s="73"/>
      <c r="AS1168" s="73"/>
      <c r="AT1168" s="95"/>
      <c r="AU1168" s="95"/>
      <c r="AV1168" s="73"/>
      <c r="AW1168" s="73"/>
      <c r="AX1168" s="95"/>
      <c r="AY1168" s="95"/>
      <c r="AZ1168" s="73"/>
      <c r="BA1168" s="73"/>
      <c r="BB1168" s="95"/>
      <c r="BC1168" s="95"/>
      <c r="BD1168" s="73"/>
      <c r="BE1168" s="73"/>
      <c r="BF1168" s="95"/>
      <c r="BG1168" s="95"/>
      <c r="BH1168" s="73"/>
      <c r="BI1168" s="73"/>
      <c r="BJ1168" s="95"/>
      <c r="BK1168" s="95"/>
      <c r="BL1168" s="73"/>
      <c r="BM1168" s="73"/>
      <c r="BN1168" s="95"/>
      <c r="BO1168" s="95"/>
      <c r="BP1168" s="73"/>
      <c r="BQ1168" s="73"/>
      <c r="BR1168" s="95"/>
      <c r="BS1168" s="95"/>
      <c r="BT1168" s="73"/>
      <c r="BU1168" s="73"/>
      <c r="BV1168" s="95"/>
      <c r="BW1168" s="95"/>
      <c r="BX1168" s="73"/>
      <c r="BY1168" s="73"/>
      <c r="BZ1168" s="95"/>
      <c r="CA1168" s="95"/>
      <c r="CB1168" s="73"/>
      <c r="CC1168" s="73"/>
      <c r="CD1168" s="95"/>
      <c r="CE1168" s="9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9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2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73"/>
      <c r="AF1169" s="73"/>
      <c r="AG1169" s="73"/>
      <c r="AH1169" s="95"/>
      <c r="AI1169" s="95"/>
      <c r="AJ1169" s="73"/>
      <c r="AK1169" s="73"/>
      <c r="AL1169" s="95"/>
      <c r="AM1169" s="95"/>
      <c r="AN1169" s="73"/>
      <c r="AO1169" s="73"/>
      <c r="AP1169" s="95"/>
      <c r="AQ1169" s="95"/>
      <c r="AR1169" s="73"/>
      <c r="AS1169" s="73"/>
      <c r="AT1169" s="95"/>
      <c r="AU1169" s="95"/>
      <c r="AV1169" s="73"/>
      <c r="AW1169" s="73"/>
      <c r="AX1169" s="95"/>
      <c r="AY1169" s="95"/>
      <c r="AZ1169" s="73"/>
      <c r="BA1169" s="73"/>
      <c r="BB1169" s="95"/>
      <c r="BC1169" s="95"/>
      <c r="BD1169" s="73"/>
      <c r="BE1169" s="73"/>
      <c r="BF1169" s="95"/>
      <c r="BG1169" s="95"/>
      <c r="BH1169" s="73"/>
      <c r="BI1169" s="73"/>
      <c r="BJ1169" s="95"/>
      <c r="BK1169" s="95"/>
      <c r="BL1169" s="73"/>
      <c r="BM1169" s="73"/>
      <c r="BN1169" s="95"/>
      <c r="BO1169" s="95"/>
      <c r="BP1169" s="73"/>
      <c r="BQ1169" s="73"/>
      <c r="BR1169" s="95"/>
      <c r="BS1169" s="95"/>
      <c r="BT1169" s="73"/>
      <c r="BU1169" s="73"/>
      <c r="BV1169" s="95"/>
      <c r="BW1169" s="95"/>
      <c r="BX1169" s="73"/>
      <c r="BY1169" s="73"/>
      <c r="BZ1169" s="95"/>
      <c r="CA1169" s="95"/>
      <c r="CB1169" s="73"/>
      <c r="CC1169" s="73"/>
      <c r="CD1169" s="95"/>
      <c r="CE1169" s="9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9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2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73"/>
      <c r="AF1170" s="73"/>
      <c r="AG1170" s="73"/>
      <c r="AH1170" s="95"/>
      <c r="AI1170" s="95"/>
      <c r="AJ1170" s="73"/>
      <c r="AK1170" s="73"/>
      <c r="AL1170" s="95"/>
      <c r="AM1170" s="95"/>
      <c r="AN1170" s="73"/>
      <c r="AO1170" s="73"/>
      <c r="AP1170" s="95"/>
      <c r="AQ1170" s="95"/>
      <c r="AR1170" s="73"/>
      <c r="AS1170" s="73"/>
      <c r="AT1170" s="95"/>
      <c r="AU1170" s="95"/>
      <c r="AV1170" s="73"/>
      <c r="AW1170" s="73"/>
      <c r="AX1170" s="95"/>
      <c r="AY1170" s="95"/>
      <c r="AZ1170" s="73"/>
      <c r="BA1170" s="73"/>
      <c r="BB1170" s="95"/>
      <c r="BC1170" s="95"/>
      <c r="BD1170" s="73"/>
      <c r="BE1170" s="73"/>
      <c r="BF1170" s="95"/>
      <c r="BG1170" s="95"/>
      <c r="BH1170" s="73"/>
      <c r="BI1170" s="73"/>
      <c r="BJ1170" s="95"/>
      <c r="BK1170" s="95"/>
      <c r="BL1170" s="73"/>
      <c r="BM1170" s="73"/>
      <c r="BN1170" s="95"/>
      <c r="BO1170" s="95"/>
      <c r="BP1170" s="73"/>
      <c r="BQ1170" s="73"/>
      <c r="BR1170" s="95"/>
      <c r="BS1170" s="95"/>
      <c r="BT1170" s="73"/>
      <c r="BU1170" s="73"/>
      <c r="BV1170" s="95"/>
      <c r="BW1170" s="95"/>
      <c r="BX1170" s="73"/>
      <c r="BY1170" s="73"/>
      <c r="BZ1170" s="95"/>
      <c r="CA1170" s="95"/>
      <c r="CB1170" s="73"/>
      <c r="CC1170" s="73"/>
      <c r="CD1170" s="95"/>
      <c r="CE1170" s="9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9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2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73"/>
      <c r="AF1171" s="73"/>
      <c r="AG1171" s="73"/>
      <c r="AH1171" s="95"/>
      <c r="AI1171" s="95"/>
      <c r="AJ1171" s="73"/>
      <c r="AK1171" s="73"/>
      <c r="AL1171" s="95"/>
      <c r="AM1171" s="95"/>
      <c r="AN1171" s="73"/>
      <c r="AO1171" s="73"/>
      <c r="AP1171" s="95"/>
      <c r="AQ1171" s="95"/>
      <c r="AR1171" s="73"/>
      <c r="AS1171" s="73"/>
      <c r="AT1171" s="95"/>
      <c r="AU1171" s="95"/>
      <c r="AV1171" s="73"/>
      <c r="AW1171" s="73"/>
      <c r="AX1171" s="95"/>
      <c r="AY1171" s="95"/>
      <c r="AZ1171" s="73"/>
      <c r="BA1171" s="73"/>
      <c r="BB1171" s="95"/>
      <c r="BC1171" s="95"/>
      <c r="BD1171" s="73"/>
      <c r="BE1171" s="73"/>
      <c r="BF1171" s="95"/>
      <c r="BG1171" s="95"/>
      <c r="BH1171" s="73"/>
      <c r="BI1171" s="73"/>
      <c r="BJ1171" s="95"/>
      <c r="BK1171" s="95"/>
      <c r="BL1171" s="73"/>
      <c r="BM1171" s="73"/>
      <c r="BN1171" s="95"/>
      <c r="BO1171" s="95"/>
      <c r="BP1171" s="73"/>
      <c r="BQ1171" s="73"/>
      <c r="BR1171" s="95"/>
      <c r="BS1171" s="95"/>
      <c r="BT1171" s="73"/>
      <c r="BU1171" s="73"/>
      <c r="BV1171" s="95"/>
      <c r="BW1171" s="95"/>
      <c r="BX1171" s="73"/>
      <c r="BY1171" s="73"/>
      <c r="BZ1171" s="95"/>
      <c r="CA1171" s="95"/>
      <c r="CB1171" s="73"/>
      <c r="CC1171" s="73"/>
      <c r="CD1171" s="95"/>
      <c r="CE1171" s="9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9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2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73"/>
      <c r="AF1172" s="73"/>
      <c r="AG1172" s="73"/>
      <c r="AH1172" s="95"/>
      <c r="AI1172" s="95"/>
      <c r="AJ1172" s="73"/>
      <c r="AK1172" s="73"/>
      <c r="AL1172" s="95"/>
      <c r="AM1172" s="95"/>
      <c r="AN1172" s="73"/>
      <c r="AO1172" s="73"/>
      <c r="AP1172" s="95"/>
      <c r="AQ1172" s="95"/>
      <c r="AR1172" s="73"/>
      <c r="AS1172" s="73"/>
      <c r="AT1172" s="95"/>
      <c r="AU1172" s="95"/>
      <c r="AV1172" s="73"/>
      <c r="AW1172" s="73"/>
      <c r="AX1172" s="95"/>
      <c r="AY1172" s="95"/>
      <c r="AZ1172" s="73"/>
      <c r="BA1172" s="73"/>
      <c r="BB1172" s="95"/>
      <c r="BC1172" s="95"/>
      <c r="BD1172" s="73"/>
      <c r="BE1172" s="73"/>
      <c r="BF1172" s="95"/>
      <c r="BG1172" s="95"/>
      <c r="BH1172" s="73"/>
      <c r="BI1172" s="73"/>
      <c r="BJ1172" s="95"/>
      <c r="BK1172" s="95"/>
      <c r="BL1172" s="73"/>
      <c r="BM1172" s="73"/>
      <c r="BN1172" s="95"/>
      <c r="BO1172" s="95"/>
      <c r="BP1172" s="73"/>
      <c r="BQ1172" s="73"/>
      <c r="BR1172" s="95"/>
      <c r="BS1172" s="95"/>
      <c r="BT1172" s="73"/>
      <c r="BU1172" s="73"/>
      <c r="BV1172" s="95"/>
      <c r="BW1172" s="95"/>
      <c r="BX1172" s="73"/>
      <c r="BY1172" s="73"/>
      <c r="BZ1172" s="95"/>
      <c r="CA1172" s="95"/>
      <c r="CB1172" s="73"/>
      <c r="CC1172" s="73"/>
      <c r="CD1172" s="95"/>
      <c r="CE1172" s="9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9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2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73"/>
      <c r="AF1173" s="73"/>
      <c r="AG1173" s="73"/>
      <c r="AH1173" s="95"/>
      <c r="AI1173" s="95"/>
      <c r="AJ1173" s="73"/>
      <c r="AK1173" s="73"/>
      <c r="AL1173" s="95"/>
      <c r="AM1173" s="95"/>
      <c r="AN1173" s="73"/>
      <c r="AO1173" s="73"/>
      <c r="AP1173" s="95"/>
      <c r="AQ1173" s="95"/>
      <c r="AR1173" s="73"/>
      <c r="AS1173" s="73"/>
      <c r="AT1173" s="95"/>
      <c r="AU1173" s="95"/>
      <c r="AV1173" s="73"/>
      <c r="AW1173" s="73"/>
      <c r="AX1173" s="95"/>
      <c r="AY1173" s="95"/>
      <c r="AZ1173" s="73"/>
      <c r="BA1173" s="73"/>
      <c r="BB1173" s="95"/>
      <c r="BC1173" s="95"/>
      <c r="BD1173" s="73"/>
      <c r="BE1173" s="73"/>
      <c r="BF1173" s="95"/>
      <c r="BG1173" s="95"/>
      <c r="BH1173" s="73"/>
      <c r="BI1173" s="73"/>
      <c r="BJ1173" s="95"/>
      <c r="BK1173" s="95"/>
      <c r="BL1173" s="73"/>
      <c r="BM1173" s="73"/>
      <c r="BN1173" s="95"/>
      <c r="BO1173" s="95"/>
      <c r="BP1173" s="73"/>
      <c r="BQ1173" s="73"/>
      <c r="BR1173" s="95"/>
      <c r="BS1173" s="95"/>
      <c r="BT1173" s="73"/>
      <c r="BU1173" s="73"/>
      <c r="BV1173" s="95"/>
      <c r="BW1173" s="95"/>
      <c r="BX1173" s="73"/>
      <c r="BY1173" s="73"/>
      <c r="BZ1173" s="95"/>
      <c r="CA1173" s="95"/>
      <c r="CB1173" s="73"/>
      <c r="CC1173" s="73"/>
      <c r="CD1173" s="95"/>
      <c r="CE1173" s="9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9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2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73"/>
      <c r="AF1174" s="73"/>
      <c r="AG1174" s="73"/>
      <c r="AH1174" s="95"/>
      <c r="AI1174" s="95"/>
      <c r="AJ1174" s="73"/>
      <c r="AK1174" s="73"/>
      <c r="AL1174" s="95"/>
      <c r="AM1174" s="95"/>
      <c r="AN1174" s="73"/>
      <c r="AO1174" s="73"/>
      <c r="AP1174" s="95"/>
      <c r="AQ1174" s="95"/>
      <c r="AR1174" s="73"/>
      <c r="AS1174" s="73"/>
      <c r="AT1174" s="95"/>
      <c r="AU1174" s="95"/>
      <c r="AV1174" s="73"/>
      <c r="AW1174" s="73"/>
      <c r="AX1174" s="95"/>
      <c r="AY1174" s="95"/>
      <c r="AZ1174" s="73"/>
      <c r="BA1174" s="73"/>
      <c r="BB1174" s="95"/>
      <c r="BC1174" s="95"/>
      <c r="BD1174" s="73"/>
      <c r="BE1174" s="73"/>
      <c r="BF1174" s="95"/>
      <c r="BG1174" s="95"/>
      <c r="BH1174" s="73"/>
      <c r="BI1174" s="73"/>
      <c r="BJ1174" s="95"/>
      <c r="BK1174" s="95"/>
      <c r="BL1174" s="73"/>
      <c r="BM1174" s="73"/>
      <c r="BN1174" s="95"/>
      <c r="BO1174" s="95"/>
      <c r="BP1174" s="73"/>
      <c r="BQ1174" s="73"/>
      <c r="BR1174" s="95"/>
      <c r="BS1174" s="95"/>
      <c r="BT1174" s="73"/>
      <c r="BU1174" s="73"/>
      <c r="BV1174" s="95"/>
      <c r="BW1174" s="95"/>
      <c r="BX1174" s="73"/>
      <c r="BY1174" s="73"/>
      <c r="BZ1174" s="95"/>
      <c r="CA1174" s="95"/>
      <c r="CB1174" s="73"/>
      <c r="CC1174" s="73"/>
      <c r="CD1174" s="95"/>
      <c r="CE1174" s="9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9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2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73"/>
      <c r="AF1175" s="73"/>
      <c r="AG1175" s="73"/>
      <c r="AH1175" s="95"/>
      <c r="AI1175" s="95"/>
      <c r="AJ1175" s="73"/>
      <c r="AK1175" s="73"/>
      <c r="AL1175" s="95"/>
      <c r="AM1175" s="95"/>
      <c r="AN1175" s="73"/>
      <c r="AO1175" s="73"/>
      <c r="AP1175" s="95"/>
      <c r="AQ1175" s="95"/>
      <c r="AR1175" s="73"/>
      <c r="AS1175" s="73"/>
      <c r="AT1175" s="95"/>
      <c r="AU1175" s="95"/>
      <c r="AV1175" s="73"/>
      <c r="AW1175" s="73"/>
      <c r="AX1175" s="95"/>
      <c r="AY1175" s="95"/>
      <c r="AZ1175" s="73"/>
      <c r="BA1175" s="73"/>
      <c r="BB1175" s="95"/>
      <c r="BC1175" s="95"/>
      <c r="BD1175" s="73"/>
      <c r="BE1175" s="73"/>
      <c r="BF1175" s="95"/>
      <c r="BG1175" s="95"/>
      <c r="BH1175" s="73"/>
      <c r="BI1175" s="73"/>
      <c r="BJ1175" s="95"/>
      <c r="BK1175" s="95"/>
      <c r="BL1175" s="73"/>
      <c r="BM1175" s="73"/>
      <c r="BN1175" s="95"/>
      <c r="BO1175" s="95"/>
      <c r="BP1175" s="73"/>
      <c r="BQ1175" s="73"/>
      <c r="BR1175" s="95"/>
      <c r="BS1175" s="95"/>
      <c r="BT1175" s="73"/>
      <c r="BU1175" s="73"/>
      <c r="BV1175" s="95"/>
      <c r="BW1175" s="95"/>
      <c r="BX1175" s="73"/>
      <c r="BY1175" s="73"/>
      <c r="BZ1175" s="95"/>
      <c r="CA1175" s="95"/>
      <c r="CB1175" s="73"/>
      <c r="CC1175" s="73"/>
      <c r="CD1175" s="95"/>
      <c r="CE1175" s="9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9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2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73"/>
      <c r="AF1176" s="73"/>
      <c r="AG1176" s="73"/>
      <c r="AH1176" s="95"/>
      <c r="AI1176" s="95"/>
      <c r="AJ1176" s="73"/>
      <c r="AK1176" s="73"/>
      <c r="AL1176" s="95"/>
      <c r="AM1176" s="95"/>
      <c r="AN1176" s="73"/>
      <c r="AO1176" s="73"/>
      <c r="AP1176" s="95"/>
      <c r="AQ1176" s="95"/>
      <c r="AR1176" s="73"/>
      <c r="AS1176" s="73"/>
      <c r="AT1176" s="95"/>
      <c r="AU1176" s="95"/>
      <c r="AV1176" s="73"/>
      <c r="AW1176" s="73"/>
      <c r="AX1176" s="95"/>
      <c r="AY1176" s="95"/>
      <c r="AZ1176" s="73"/>
      <c r="BA1176" s="73"/>
      <c r="BB1176" s="95"/>
      <c r="BC1176" s="95"/>
      <c r="BD1176" s="73"/>
      <c r="BE1176" s="73"/>
      <c r="BF1176" s="95"/>
      <c r="BG1176" s="95"/>
      <c r="BH1176" s="73"/>
      <c r="BI1176" s="73"/>
      <c r="BJ1176" s="95"/>
      <c r="BK1176" s="95"/>
      <c r="BL1176" s="73"/>
      <c r="BM1176" s="73"/>
      <c r="BN1176" s="95"/>
      <c r="BO1176" s="95"/>
      <c r="BP1176" s="73"/>
      <c r="BQ1176" s="73"/>
      <c r="BR1176" s="95"/>
      <c r="BS1176" s="95"/>
      <c r="BT1176" s="73"/>
      <c r="BU1176" s="73"/>
      <c r="BV1176" s="95"/>
      <c r="BW1176" s="95"/>
      <c r="BX1176" s="73"/>
      <c r="BY1176" s="73"/>
      <c r="BZ1176" s="95"/>
      <c r="CA1176" s="95"/>
      <c r="CB1176" s="73"/>
      <c r="CC1176" s="73"/>
      <c r="CD1176" s="95"/>
      <c r="CE1176" s="9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9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2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73"/>
      <c r="AF1177" s="73"/>
      <c r="AG1177" s="73"/>
      <c r="AH1177" s="95"/>
      <c r="AI1177" s="95"/>
      <c r="AJ1177" s="73"/>
      <c r="AK1177" s="73"/>
      <c r="AL1177" s="95"/>
      <c r="AM1177" s="95"/>
      <c r="AN1177" s="73"/>
      <c r="AO1177" s="73"/>
      <c r="AP1177" s="95"/>
      <c r="AQ1177" s="95"/>
      <c r="AR1177" s="73"/>
      <c r="AS1177" s="73"/>
      <c r="AT1177" s="95"/>
      <c r="AU1177" s="95"/>
      <c r="AV1177" s="73"/>
      <c r="AW1177" s="73"/>
      <c r="AX1177" s="95"/>
      <c r="AY1177" s="95"/>
      <c r="AZ1177" s="73"/>
      <c r="BA1177" s="73"/>
      <c r="BB1177" s="95"/>
      <c r="BC1177" s="95"/>
      <c r="BD1177" s="73"/>
      <c r="BE1177" s="73"/>
      <c r="BF1177" s="95"/>
      <c r="BG1177" s="95"/>
      <c r="BH1177" s="73"/>
      <c r="BI1177" s="73"/>
      <c r="BJ1177" s="95"/>
      <c r="BK1177" s="95"/>
      <c r="BL1177" s="73"/>
      <c r="BM1177" s="73"/>
      <c r="BN1177" s="95"/>
      <c r="BO1177" s="95"/>
      <c r="BP1177" s="73"/>
      <c r="BQ1177" s="73"/>
      <c r="BR1177" s="95"/>
      <c r="BS1177" s="95"/>
      <c r="BT1177" s="73"/>
      <c r="BU1177" s="73"/>
      <c r="BV1177" s="95"/>
      <c r="BW1177" s="95"/>
      <c r="BX1177" s="73"/>
      <c r="BY1177" s="73"/>
      <c r="BZ1177" s="95"/>
      <c r="CA1177" s="95"/>
      <c r="CB1177" s="73"/>
      <c r="CC1177" s="73"/>
      <c r="CD1177" s="95"/>
      <c r="CE1177" s="9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9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2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73"/>
      <c r="AF1178" s="73"/>
      <c r="AG1178" s="73"/>
      <c r="AH1178" s="95"/>
      <c r="AI1178" s="95"/>
      <c r="AJ1178" s="73"/>
      <c r="AK1178" s="73"/>
      <c r="AL1178" s="95"/>
      <c r="AM1178" s="95"/>
      <c r="AN1178" s="73"/>
      <c r="AO1178" s="73"/>
      <c r="AP1178" s="95"/>
      <c r="AQ1178" s="95"/>
      <c r="AR1178" s="73"/>
      <c r="AS1178" s="73"/>
      <c r="AT1178" s="95"/>
      <c r="AU1178" s="95"/>
      <c r="AV1178" s="73"/>
      <c r="AW1178" s="73"/>
      <c r="AX1178" s="95"/>
      <c r="AY1178" s="95"/>
      <c r="AZ1178" s="73"/>
      <c r="BA1178" s="73"/>
      <c r="BB1178" s="95"/>
      <c r="BC1178" s="95"/>
      <c r="BD1178" s="73"/>
      <c r="BE1178" s="73"/>
      <c r="BF1178" s="95"/>
      <c r="BG1178" s="95"/>
      <c r="BH1178" s="73"/>
      <c r="BI1178" s="73"/>
      <c r="BJ1178" s="95"/>
      <c r="BK1178" s="95"/>
      <c r="BL1178" s="73"/>
      <c r="BM1178" s="73"/>
      <c r="BN1178" s="95"/>
      <c r="BO1178" s="95"/>
      <c r="BP1178" s="73"/>
      <c r="BQ1178" s="73"/>
      <c r="BR1178" s="95"/>
      <c r="BS1178" s="95"/>
      <c r="BT1178" s="73"/>
      <c r="BU1178" s="73"/>
      <c r="BV1178" s="95"/>
      <c r="BW1178" s="95"/>
      <c r="BX1178" s="73"/>
      <c r="BY1178" s="73"/>
      <c r="BZ1178" s="95"/>
      <c r="CA1178" s="95"/>
      <c r="CB1178" s="73"/>
      <c r="CC1178" s="73"/>
      <c r="CD1178" s="95"/>
      <c r="CE1178" s="9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9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2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73"/>
      <c r="AF1179" s="73"/>
      <c r="AG1179" s="73"/>
      <c r="AH1179" s="95"/>
      <c r="AI1179" s="95"/>
      <c r="AJ1179" s="73"/>
      <c r="AK1179" s="73"/>
      <c r="AL1179" s="95"/>
      <c r="AM1179" s="95"/>
      <c r="AN1179" s="73"/>
      <c r="AO1179" s="73"/>
      <c r="AP1179" s="95"/>
      <c r="AQ1179" s="95"/>
      <c r="AR1179" s="73"/>
      <c r="AS1179" s="73"/>
      <c r="AT1179" s="95"/>
      <c r="AU1179" s="95"/>
      <c r="AV1179" s="73"/>
      <c r="AW1179" s="73"/>
      <c r="AX1179" s="95"/>
      <c r="AY1179" s="95"/>
      <c r="AZ1179" s="73"/>
      <c r="BA1179" s="73"/>
      <c r="BB1179" s="95"/>
      <c r="BC1179" s="95"/>
      <c r="BD1179" s="73"/>
      <c r="BE1179" s="73"/>
      <c r="BF1179" s="95"/>
      <c r="BG1179" s="95"/>
      <c r="BH1179" s="73"/>
      <c r="BI1179" s="73"/>
      <c r="BJ1179" s="95"/>
      <c r="BK1179" s="95"/>
      <c r="BL1179" s="73"/>
      <c r="BM1179" s="73"/>
      <c r="BN1179" s="95"/>
      <c r="BO1179" s="95"/>
      <c r="BP1179" s="73"/>
      <c r="BQ1179" s="73"/>
      <c r="BR1179" s="95"/>
      <c r="BS1179" s="95"/>
      <c r="BT1179" s="73"/>
      <c r="BU1179" s="73"/>
      <c r="BV1179" s="95"/>
      <c r="BW1179" s="95"/>
      <c r="BX1179" s="73"/>
      <c r="BY1179" s="73"/>
      <c r="BZ1179" s="95"/>
      <c r="CA1179" s="95"/>
      <c r="CB1179" s="73"/>
      <c r="CC1179" s="73"/>
      <c r="CD1179" s="95"/>
      <c r="CE1179" s="9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9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2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73"/>
      <c r="AF1180" s="73"/>
      <c r="AG1180" s="73"/>
      <c r="AH1180" s="95"/>
      <c r="AI1180" s="95"/>
      <c r="AJ1180" s="73"/>
      <c r="AK1180" s="73"/>
      <c r="AL1180" s="95"/>
      <c r="AM1180" s="95"/>
      <c r="AN1180" s="73"/>
      <c r="AO1180" s="73"/>
      <c r="AP1180" s="95"/>
      <c r="AQ1180" s="95"/>
      <c r="AR1180" s="73"/>
      <c r="AS1180" s="73"/>
      <c r="AT1180" s="95"/>
      <c r="AU1180" s="95"/>
      <c r="AV1180" s="73"/>
      <c r="AW1180" s="73"/>
      <c r="AX1180" s="95"/>
      <c r="AY1180" s="95"/>
      <c r="AZ1180" s="73"/>
      <c r="BA1180" s="73"/>
      <c r="BB1180" s="95"/>
      <c r="BC1180" s="95"/>
      <c r="BD1180" s="73"/>
      <c r="BE1180" s="73"/>
      <c r="BF1180" s="95"/>
      <c r="BG1180" s="95"/>
      <c r="BH1180" s="73"/>
      <c r="BI1180" s="73"/>
      <c r="BJ1180" s="95"/>
      <c r="BK1180" s="95"/>
      <c r="BL1180" s="73"/>
      <c r="BM1180" s="73"/>
      <c r="BN1180" s="95"/>
      <c r="BO1180" s="95"/>
      <c r="BP1180" s="73"/>
      <c r="BQ1180" s="73"/>
      <c r="BR1180" s="95"/>
      <c r="BS1180" s="95"/>
      <c r="BT1180" s="73"/>
      <c r="BU1180" s="73"/>
      <c r="BV1180" s="95"/>
      <c r="BW1180" s="95"/>
      <c r="BX1180" s="73"/>
      <c r="BY1180" s="73"/>
      <c r="BZ1180" s="95"/>
      <c r="CA1180" s="95"/>
      <c r="CB1180" s="73"/>
      <c r="CC1180" s="73"/>
      <c r="CD1180" s="95"/>
      <c r="CE1180" s="9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9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2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73"/>
      <c r="AF1181" s="73"/>
      <c r="AG1181" s="73"/>
      <c r="AH1181" s="95"/>
      <c r="AI1181" s="95"/>
      <c r="AJ1181" s="73"/>
      <c r="AK1181" s="73"/>
      <c r="AL1181" s="95"/>
      <c r="AM1181" s="95"/>
      <c r="AN1181" s="73"/>
      <c r="AO1181" s="73"/>
      <c r="AP1181" s="95"/>
      <c r="AQ1181" s="95"/>
      <c r="AR1181" s="73"/>
      <c r="AS1181" s="73"/>
      <c r="AT1181" s="95"/>
      <c r="AU1181" s="95"/>
      <c r="AV1181" s="73"/>
      <c r="AW1181" s="73"/>
      <c r="AX1181" s="95"/>
      <c r="AY1181" s="95"/>
      <c r="AZ1181" s="73"/>
      <c r="BA1181" s="73"/>
      <c r="BB1181" s="95"/>
      <c r="BC1181" s="95"/>
      <c r="BD1181" s="73"/>
      <c r="BE1181" s="73"/>
      <c r="BF1181" s="95"/>
      <c r="BG1181" s="95"/>
      <c r="BH1181" s="73"/>
      <c r="BI1181" s="73"/>
      <c r="BJ1181" s="95"/>
      <c r="BK1181" s="95"/>
      <c r="BL1181" s="73"/>
      <c r="BM1181" s="73"/>
      <c r="BN1181" s="95"/>
      <c r="BO1181" s="95"/>
      <c r="BP1181" s="73"/>
      <c r="BQ1181" s="73"/>
      <c r="BR1181" s="95"/>
      <c r="BS1181" s="95"/>
      <c r="BT1181" s="73"/>
      <c r="BU1181" s="73"/>
      <c r="BV1181" s="95"/>
      <c r="BW1181" s="95"/>
      <c r="BX1181" s="73"/>
      <c r="BY1181" s="73"/>
      <c r="BZ1181" s="95"/>
      <c r="CA1181" s="95"/>
      <c r="CB1181" s="73"/>
      <c r="CC1181" s="73"/>
      <c r="CD1181" s="95"/>
      <c r="CE1181" s="9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9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2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73"/>
      <c r="AF1182" s="73"/>
      <c r="AG1182" s="73"/>
      <c r="AH1182" s="95"/>
      <c r="AI1182" s="95"/>
      <c r="AJ1182" s="73"/>
      <c r="AK1182" s="73"/>
      <c r="AL1182" s="95"/>
      <c r="AM1182" s="95"/>
      <c r="AN1182" s="73"/>
      <c r="AO1182" s="73"/>
      <c r="AP1182" s="95"/>
      <c r="AQ1182" s="95"/>
      <c r="AR1182" s="73"/>
      <c r="AS1182" s="73"/>
      <c r="AT1182" s="95"/>
      <c r="AU1182" s="95"/>
      <c r="AV1182" s="73"/>
      <c r="AW1182" s="73"/>
      <c r="AX1182" s="95"/>
      <c r="AY1182" s="95"/>
      <c r="AZ1182" s="73"/>
      <c r="BA1182" s="73"/>
      <c r="BB1182" s="95"/>
      <c r="BC1182" s="95"/>
      <c r="BD1182" s="73"/>
      <c r="BE1182" s="73"/>
      <c r="BF1182" s="95"/>
      <c r="BG1182" s="95"/>
      <c r="BH1182" s="73"/>
      <c r="BI1182" s="73"/>
      <c r="BJ1182" s="95"/>
      <c r="BK1182" s="95"/>
      <c r="BL1182" s="73"/>
      <c r="BM1182" s="73"/>
      <c r="BN1182" s="95"/>
      <c r="BO1182" s="95"/>
      <c r="BP1182" s="73"/>
      <c r="BQ1182" s="73"/>
      <c r="BR1182" s="95"/>
      <c r="BS1182" s="95"/>
      <c r="BT1182" s="73"/>
      <c r="BU1182" s="73"/>
      <c r="BV1182" s="95"/>
      <c r="BW1182" s="95"/>
      <c r="BX1182" s="73"/>
      <c r="BY1182" s="73"/>
      <c r="BZ1182" s="95"/>
      <c r="CA1182" s="95"/>
      <c r="CB1182" s="73"/>
      <c r="CC1182" s="73"/>
      <c r="CD1182" s="95"/>
      <c r="CE1182" s="9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9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2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73"/>
      <c r="AF1183" s="73"/>
      <c r="AG1183" s="73"/>
      <c r="AH1183" s="95"/>
      <c r="AI1183" s="95"/>
      <c r="AJ1183" s="73"/>
      <c r="AK1183" s="73"/>
      <c r="AL1183" s="95"/>
      <c r="AM1183" s="95"/>
      <c r="AN1183" s="73"/>
      <c r="AO1183" s="73"/>
      <c r="AP1183" s="95"/>
      <c r="AQ1183" s="95"/>
      <c r="AR1183" s="73"/>
      <c r="AS1183" s="73"/>
      <c r="AT1183" s="95"/>
      <c r="AU1183" s="95"/>
      <c r="AV1183" s="73"/>
      <c r="AW1183" s="73"/>
      <c r="AX1183" s="95"/>
      <c r="AY1183" s="95"/>
      <c r="AZ1183" s="73"/>
      <c r="BA1183" s="73"/>
      <c r="BB1183" s="95"/>
      <c r="BC1183" s="95"/>
      <c r="BD1183" s="73"/>
      <c r="BE1183" s="73"/>
      <c r="BF1183" s="95"/>
      <c r="BG1183" s="95"/>
      <c r="BH1183" s="73"/>
      <c r="BI1183" s="73"/>
      <c r="BJ1183" s="95"/>
      <c r="BK1183" s="95"/>
      <c r="BL1183" s="73"/>
      <c r="BM1183" s="73"/>
      <c r="BN1183" s="95"/>
      <c r="BO1183" s="95"/>
      <c r="BP1183" s="73"/>
      <c r="BQ1183" s="73"/>
      <c r="BR1183" s="95"/>
      <c r="BS1183" s="95"/>
      <c r="BT1183" s="73"/>
      <c r="BU1183" s="73"/>
      <c r="BV1183" s="95"/>
      <c r="BW1183" s="95"/>
      <c r="BX1183" s="73"/>
      <c r="BY1183" s="73"/>
      <c r="BZ1183" s="95"/>
      <c r="CA1183" s="95"/>
      <c r="CB1183" s="73"/>
      <c r="CC1183" s="73"/>
      <c r="CD1183" s="95"/>
      <c r="CE1183" s="9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9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2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73"/>
      <c r="AF1184" s="73"/>
      <c r="AG1184" s="73"/>
      <c r="AH1184" s="95"/>
      <c r="AI1184" s="95"/>
      <c r="AJ1184" s="73"/>
      <c r="AK1184" s="73"/>
      <c r="AL1184" s="95"/>
      <c r="AM1184" s="95"/>
      <c r="AN1184" s="73"/>
      <c r="AO1184" s="73"/>
      <c r="AP1184" s="95"/>
      <c r="AQ1184" s="95"/>
      <c r="AR1184" s="73"/>
      <c r="AS1184" s="73"/>
      <c r="AT1184" s="95"/>
      <c r="AU1184" s="95"/>
      <c r="AV1184" s="73"/>
      <c r="AW1184" s="73"/>
      <c r="AX1184" s="95"/>
      <c r="AY1184" s="95"/>
      <c r="AZ1184" s="73"/>
      <c r="BA1184" s="73"/>
      <c r="BB1184" s="95"/>
      <c r="BC1184" s="95"/>
      <c r="BD1184" s="73"/>
      <c r="BE1184" s="73"/>
      <c r="BF1184" s="95"/>
      <c r="BG1184" s="95"/>
      <c r="BH1184" s="73"/>
      <c r="BI1184" s="73"/>
      <c r="BJ1184" s="95"/>
      <c r="BK1184" s="95"/>
      <c r="BL1184" s="73"/>
      <c r="BM1184" s="73"/>
      <c r="BN1184" s="95"/>
      <c r="BO1184" s="95"/>
      <c r="BP1184" s="73"/>
      <c r="BQ1184" s="73"/>
      <c r="BR1184" s="95"/>
      <c r="BS1184" s="95"/>
      <c r="BT1184" s="73"/>
      <c r="BU1184" s="73"/>
      <c r="BV1184" s="95"/>
      <c r="BW1184" s="95"/>
      <c r="BX1184" s="73"/>
      <c r="BY1184" s="73"/>
      <c r="BZ1184" s="95"/>
      <c r="CA1184" s="95"/>
      <c r="CB1184" s="73"/>
      <c r="CC1184" s="73"/>
      <c r="CD1184" s="95"/>
      <c r="CE1184" s="9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9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2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73"/>
      <c r="AF1185" s="73"/>
      <c r="AG1185" s="73"/>
      <c r="AH1185" s="95"/>
      <c r="AI1185" s="95"/>
      <c r="AJ1185" s="73"/>
      <c r="AK1185" s="73"/>
      <c r="AL1185" s="95"/>
      <c r="AM1185" s="95"/>
      <c r="AN1185" s="73"/>
      <c r="AO1185" s="73"/>
      <c r="AP1185" s="95"/>
      <c r="AQ1185" s="95"/>
      <c r="AR1185" s="73"/>
      <c r="AS1185" s="73"/>
      <c r="AT1185" s="95"/>
      <c r="AU1185" s="95"/>
      <c r="AV1185" s="73"/>
      <c r="AW1185" s="73"/>
      <c r="AX1185" s="95"/>
      <c r="AY1185" s="95"/>
      <c r="AZ1185" s="73"/>
      <c r="BA1185" s="73"/>
      <c r="BB1185" s="95"/>
      <c r="BC1185" s="95"/>
      <c r="BD1185" s="73"/>
      <c r="BE1185" s="73"/>
      <c r="BF1185" s="95"/>
      <c r="BG1185" s="95"/>
      <c r="BH1185" s="73"/>
      <c r="BI1185" s="73"/>
      <c r="BJ1185" s="95"/>
      <c r="BK1185" s="95"/>
      <c r="BL1185" s="73"/>
      <c r="BM1185" s="73"/>
      <c r="BN1185" s="95"/>
      <c r="BO1185" s="95"/>
      <c r="BP1185" s="73"/>
      <c r="BQ1185" s="73"/>
      <c r="BR1185" s="95"/>
      <c r="BS1185" s="95"/>
      <c r="BT1185" s="73"/>
      <c r="BU1185" s="73"/>
      <c r="BV1185" s="95"/>
      <c r="BW1185" s="95"/>
      <c r="BX1185" s="73"/>
      <c r="BY1185" s="73"/>
      <c r="BZ1185" s="95"/>
      <c r="CA1185" s="95"/>
      <c r="CB1185" s="73"/>
      <c r="CC1185" s="73"/>
      <c r="CD1185" s="95"/>
      <c r="CE1185" s="9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9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2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73"/>
      <c r="AF1186" s="73"/>
      <c r="AG1186" s="73"/>
      <c r="AH1186" s="95"/>
      <c r="AI1186" s="95"/>
      <c r="AJ1186" s="73"/>
      <c r="AK1186" s="73"/>
      <c r="AL1186" s="95"/>
      <c r="AM1186" s="95"/>
      <c r="AN1186" s="73"/>
      <c r="AO1186" s="73"/>
      <c r="AP1186" s="95"/>
      <c r="AQ1186" s="95"/>
      <c r="AR1186" s="73"/>
      <c r="AS1186" s="73"/>
      <c r="AT1186" s="95"/>
      <c r="AU1186" s="95"/>
      <c r="AV1186" s="73"/>
      <c r="AW1186" s="73"/>
      <c r="AX1186" s="95"/>
      <c r="AY1186" s="95"/>
      <c r="AZ1186" s="73"/>
      <c r="BA1186" s="73"/>
      <c r="BB1186" s="95"/>
      <c r="BC1186" s="95"/>
      <c r="BD1186" s="73"/>
      <c r="BE1186" s="73"/>
      <c r="BF1186" s="95"/>
      <c r="BG1186" s="95"/>
      <c r="BH1186" s="73"/>
      <c r="BI1186" s="73"/>
      <c r="BJ1186" s="95"/>
      <c r="BK1186" s="95"/>
      <c r="BL1186" s="73"/>
      <c r="BM1186" s="73"/>
      <c r="BN1186" s="95"/>
      <c r="BO1186" s="95"/>
      <c r="BP1186" s="73"/>
      <c r="BQ1186" s="73"/>
      <c r="BR1186" s="95"/>
      <c r="BS1186" s="95"/>
      <c r="BT1186" s="73"/>
      <c r="BU1186" s="73"/>
      <c r="BV1186" s="95"/>
      <c r="BW1186" s="95"/>
      <c r="BX1186" s="73"/>
      <c r="BY1186" s="73"/>
      <c r="BZ1186" s="95"/>
      <c r="CA1186" s="95"/>
      <c r="CB1186" s="73"/>
      <c r="CC1186" s="73"/>
      <c r="CD1186" s="95"/>
      <c r="CE1186" s="9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9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2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73"/>
      <c r="AF1187" s="73"/>
      <c r="AG1187" s="73"/>
      <c r="AH1187" s="95"/>
      <c r="AI1187" s="95"/>
      <c r="AJ1187" s="73"/>
      <c r="AK1187" s="73"/>
      <c r="AL1187" s="95"/>
      <c r="AM1187" s="95"/>
      <c r="AN1187" s="73"/>
      <c r="AO1187" s="73"/>
      <c r="AP1187" s="95"/>
      <c r="AQ1187" s="95"/>
      <c r="AR1187" s="73"/>
      <c r="AS1187" s="73"/>
      <c r="AT1187" s="95"/>
      <c r="AU1187" s="95"/>
      <c r="AV1187" s="73"/>
      <c r="AW1187" s="73"/>
      <c r="AX1187" s="95"/>
      <c r="AY1187" s="95"/>
      <c r="AZ1187" s="73"/>
      <c r="BA1187" s="73"/>
      <c r="BB1187" s="95"/>
      <c r="BC1187" s="95"/>
      <c r="BD1187" s="73"/>
      <c r="BE1187" s="73"/>
      <c r="BF1187" s="95"/>
      <c r="BG1187" s="95"/>
      <c r="BH1187" s="73"/>
      <c r="BI1187" s="73"/>
      <c r="BJ1187" s="95"/>
      <c r="BK1187" s="95"/>
      <c r="BL1187" s="73"/>
      <c r="BM1187" s="73"/>
      <c r="BN1187" s="95"/>
      <c r="BO1187" s="95"/>
      <c r="BP1187" s="73"/>
      <c r="BQ1187" s="73"/>
      <c r="BR1187" s="95"/>
      <c r="BS1187" s="95"/>
      <c r="BT1187" s="73"/>
      <c r="BU1187" s="73"/>
      <c r="BV1187" s="95"/>
      <c r="BW1187" s="95"/>
      <c r="BX1187" s="73"/>
      <c r="BY1187" s="73"/>
      <c r="BZ1187" s="95"/>
      <c r="CA1187" s="95"/>
      <c r="CB1187" s="73"/>
      <c r="CC1187" s="73"/>
      <c r="CD1187" s="95"/>
      <c r="CE1187" s="9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9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2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73"/>
      <c r="AF1188" s="73"/>
      <c r="AG1188" s="73"/>
      <c r="AH1188" s="95"/>
      <c r="AI1188" s="95"/>
      <c r="AJ1188" s="73"/>
      <c r="AK1188" s="73"/>
      <c r="AL1188" s="95"/>
      <c r="AM1188" s="95"/>
      <c r="AN1188" s="73"/>
      <c r="AO1188" s="73"/>
      <c r="AP1188" s="95"/>
      <c r="AQ1188" s="95"/>
      <c r="AR1188" s="73"/>
      <c r="AS1188" s="73"/>
      <c r="AT1188" s="95"/>
      <c r="AU1188" s="95"/>
      <c r="AV1188" s="73"/>
      <c r="AW1188" s="73"/>
      <c r="AX1188" s="95"/>
      <c r="AY1188" s="95"/>
      <c r="AZ1188" s="73"/>
      <c r="BA1188" s="73"/>
      <c r="BB1188" s="95"/>
      <c r="BC1188" s="95"/>
      <c r="BD1188" s="73"/>
      <c r="BE1188" s="73"/>
      <c r="BF1188" s="95"/>
      <c r="BG1188" s="95"/>
      <c r="BH1188" s="73"/>
      <c r="BI1188" s="73"/>
      <c r="BJ1188" s="95"/>
      <c r="BK1188" s="95"/>
      <c r="BL1188" s="73"/>
      <c r="BM1188" s="73"/>
      <c r="BN1188" s="95"/>
      <c r="BO1188" s="95"/>
      <c r="BP1188" s="73"/>
      <c r="BQ1188" s="73"/>
      <c r="BR1188" s="95"/>
      <c r="BS1188" s="95"/>
      <c r="BT1188" s="73"/>
      <c r="BU1188" s="73"/>
      <c r="BV1188" s="95"/>
      <c r="BW1188" s="95"/>
      <c r="BX1188" s="73"/>
      <c r="BY1188" s="73"/>
      <c r="BZ1188" s="95"/>
      <c r="CA1188" s="95"/>
      <c r="CB1188" s="73"/>
      <c r="CC1188" s="73"/>
      <c r="CD1188" s="95"/>
      <c r="CE1188" s="9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9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2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73"/>
      <c r="AF1189" s="73"/>
      <c r="AG1189" s="73"/>
      <c r="AH1189" s="95"/>
      <c r="AI1189" s="95"/>
      <c r="AJ1189" s="73"/>
      <c r="AK1189" s="73"/>
      <c r="AL1189" s="95"/>
      <c r="AM1189" s="95"/>
      <c r="AN1189" s="73"/>
      <c r="AO1189" s="73"/>
      <c r="AP1189" s="95"/>
      <c r="AQ1189" s="95"/>
      <c r="AR1189" s="73"/>
      <c r="AS1189" s="73"/>
      <c r="AT1189" s="95"/>
      <c r="AU1189" s="95"/>
      <c r="AV1189" s="73"/>
      <c r="AW1189" s="73"/>
      <c r="AX1189" s="95"/>
      <c r="AY1189" s="95"/>
      <c r="AZ1189" s="73"/>
      <c r="BA1189" s="73"/>
      <c r="BB1189" s="95"/>
      <c r="BC1189" s="95"/>
      <c r="BD1189" s="73"/>
      <c r="BE1189" s="73"/>
      <c r="BF1189" s="95"/>
      <c r="BG1189" s="95"/>
      <c r="BH1189" s="73"/>
      <c r="BI1189" s="73"/>
      <c r="BJ1189" s="95"/>
      <c r="BK1189" s="95"/>
      <c r="BL1189" s="73"/>
      <c r="BM1189" s="73"/>
      <c r="BN1189" s="95"/>
      <c r="BO1189" s="95"/>
      <c r="BP1189" s="73"/>
      <c r="BQ1189" s="73"/>
      <c r="BR1189" s="95"/>
      <c r="BS1189" s="95"/>
      <c r="BT1189" s="73"/>
      <c r="BU1189" s="73"/>
      <c r="BV1189" s="95"/>
      <c r="BW1189" s="95"/>
      <c r="BX1189" s="73"/>
      <c r="BY1189" s="73"/>
      <c r="BZ1189" s="95"/>
      <c r="CA1189" s="95"/>
      <c r="CB1189" s="73"/>
      <c r="CC1189" s="73"/>
      <c r="CD1189" s="95"/>
      <c r="CE1189" s="9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9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2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73"/>
      <c r="AF1190" s="73"/>
      <c r="AG1190" s="73"/>
      <c r="AH1190" s="95"/>
      <c r="AI1190" s="95"/>
      <c r="AJ1190" s="73"/>
      <c r="AK1190" s="73"/>
      <c r="AL1190" s="95"/>
      <c r="AM1190" s="95"/>
      <c r="AN1190" s="73"/>
      <c r="AO1190" s="73"/>
      <c r="AP1190" s="95"/>
      <c r="AQ1190" s="95"/>
      <c r="AR1190" s="73"/>
      <c r="AS1190" s="73"/>
      <c r="AT1190" s="95"/>
      <c r="AU1190" s="95"/>
      <c r="AV1190" s="73"/>
      <c r="AW1190" s="73"/>
      <c r="AX1190" s="95"/>
      <c r="AY1190" s="95"/>
      <c r="AZ1190" s="73"/>
      <c r="BA1190" s="73"/>
      <c r="BB1190" s="95"/>
      <c r="BC1190" s="95"/>
      <c r="BD1190" s="73"/>
      <c r="BE1190" s="73"/>
      <c r="BF1190" s="95"/>
      <c r="BG1190" s="95"/>
      <c r="BH1190" s="73"/>
      <c r="BI1190" s="73"/>
      <c r="BJ1190" s="95"/>
      <c r="BK1190" s="95"/>
      <c r="BL1190" s="73"/>
      <c r="BM1190" s="73"/>
      <c r="BN1190" s="95"/>
      <c r="BO1190" s="95"/>
      <c r="BP1190" s="73"/>
      <c r="BQ1190" s="73"/>
      <c r="BR1190" s="95"/>
      <c r="BS1190" s="95"/>
      <c r="BT1190" s="73"/>
      <c r="BU1190" s="73"/>
      <c r="BV1190" s="95"/>
      <c r="BW1190" s="95"/>
      <c r="BX1190" s="73"/>
      <c r="BY1190" s="73"/>
      <c r="BZ1190" s="95"/>
      <c r="CA1190" s="95"/>
      <c r="CB1190" s="73"/>
      <c r="CC1190" s="73"/>
      <c r="CD1190" s="95"/>
      <c r="CE1190" s="9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9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2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73"/>
      <c r="AF1191" s="73"/>
      <c r="AG1191" s="73"/>
      <c r="AH1191" s="95"/>
      <c r="AI1191" s="95"/>
      <c r="AJ1191" s="73"/>
      <c r="AK1191" s="73"/>
      <c r="AL1191" s="95"/>
      <c r="AM1191" s="95"/>
      <c r="AN1191" s="73"/>
      <c r="AO1191" s="73"/>
      <c r="AP1191" s="95"/>
      <c r="AQ1191" s="95"/>
      <c r="AR1191" s="73"/>
      <c r="AS1191" s="73"/>
      <c r="AT1191" s="95"/>
      <c r="AU1191" s="95"/>
      <c r="AV1191" s="73"/>
      <c r="AW1191" s="73"/>
      <c r="AX1191" s="95"/>
      <c r="AY1191" s="95"/>
      <c r="AZ1191" s="73"/>
      <c r="BA1191" s="73"/>
      <c r="BB1191" s="95"/>
      <c r="BC1191" s="95"/>
      <c r="BD1191" s="73"/>
      <c r="BE1191" s="73"/>
      <c r="BF1191" s="95"/>
      <c r="BG1191" s="95"/>
      <c r="BH1191" s="73"/>
      <c r="BI1191" s="73"/>
      <c r="BJ1191" s="95"/>
      <c r="BK1191" s="95"/>
      <c r="BL1191" s="73"/>
      <c r="BM1191" s="73"/>
      <c r="BN1191" s="95"/>
      <c r="BO1191" s="95"/>
      <c r="BP1191" s="73"/>
      <c r="BQ1191" s="73"/>
      <c r="BR1191" s="95"/>
      <c r="BS1191" s="95"/>
      <c r="BT1191" s="73"/>
      <c r="BU1191" s="73"/>
      <c r="BV1191" s="95"/>
      <c r="BW1191" s="95"/>
      <c r="BX1191" s="73"/>
      <c r="BY1191" s="73"/>
      <c r="BZ1191" s="95"/>
      <c r="CA1191" s="95"/>
      <c r="CB1191" s="73"/>
      <c r="CC1191" s="73"/>
      <c r="CD1191" s="95"/>
      <c r="CE1191" s="9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9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2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73"/>
      <c r="AF1192" s="73"/>
      <c r="AG1192" s="73"/>
      <c r="AH1192" s="95"/>
      <c r="AI1192" s="95"/>
      <c r="AJ1192" s="73"/>
      <c r="AK1192" s="73"/>
      <c r="AL1192" s="95"/>
      <c r="AM1192" s="95"/>
      <c r="AN1192" s="73"/>
      <c r="AO1192" s="73"/>
      <c r="AP1192" s="95"/>
      <c r="AQ1192" s="95"/>
      <c r="AR1192" s="73"/>
      <c r="AS1192" s="73"/>
      <c r="AT1192" s="95"/>
      <c r="AU1192" s="95"/>
      <c r="AV1192" s="73"/>
      <c r="AW1192" s="73"/>
      <c r="AX1192" s="95"/>
      <c r="AY1192" s="95"/>
      <c r="AZ1192" s="73"/>
      <c r="BA1192" s="73"/>
      <c r="BB1192" s="95"/>
      <c r="BC1192" s="95"/>
      <c r="BD1192" s="73"/>
      <c r="BE1192" s="73"/>
      <c r="BF1192" s="95"/>
      <c r="BG1192" s="95"/>
      <c r="BH1192" s="73"/>
      <c r="BI1192" s="73"/>
      <c r="BJ1192" s="95"/>
      <c r="BK1192" s="95"/>
      <c r="BL1192" s="73"/>
      <c r="BM1192" s="73"/>
      <c r="BN1192" s="95"/>
      <c r="BO1192" s="95"/>
      <c r="BP1192" s="73"/>
      <c r="BQ1192" s="73"/>
      <c r="BR1192" s="95"/>
      <c r="BS1192" s="95"/>
      <c r="BT1192" s="73"/>
      <c r="BU1192" s="73"/>
      <c r="BV1192" s="95"/>
      <c r="BW1192" s="95"/>
      <c r="BX1192" s="73"/>
      <c r="BY1192" s="73"/>
      <c r="BZ1192" s="95"/>
      <c r="CA1192" s="95"/>
      <c r="CB1192" s="73"/>
      <c r="CC1192" s="73"/>
      <c r="CD1192" s="95"/>
      <c r="CE1192" s="9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9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2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73"/>
      <c r="AF1193" s="73"/>
      <c r="AG1193" s="73"/>
      <c r="AH1193" s="95"/>
      <c r="AI1193" s="95"/>
      <c r="AJ1193" s="73"/>
      <c r="AK1193" s="73"/>
      <c r="AL1193" s="95"/>
      <c r="AM1193" s="95"/>
      <c r="AN1193" s="73"/>
      <c r="AO1193" s="73"/>
      <c r="AP1193" s="95"/>
      <c r="AQ1193" s="95"/>
      <c r="AR1193" s="73"/>
      <c r="AS1193" s="73"/>
      <c r="AT1193" s="95"/>
      <c r="AU1193" s="95"/>
      <c r="AV1193" s="73"/>
      <c r="AW1193" s="73"/>
      <c r="AX1193" s="95"/>
      <c r="AY1193" s="95"/>
      <c r="AZ1193" s="73"/>
      <c r="BA1193" s="73"/>
      <c r="BB1193" s="95"/>
      <c r="BC1193" s="95"/>
      <c r="BD1193" s="73"/>
      <c r="BE1193" s="73"/>
      <c r="BF1193" s="95"/>
      <c r="BG1193" s="95"/>
      <c r="BH1193" s="73"/>
      <c r="BI1193" s="73"/>
      <c r="BJ1193" s="95"/>
      <c r="BK1193" s="95"/>
      <c r="BL1193" s="73"/>
      <c r="BM1193" s="73"/>
      <c r="BN1193" s="95"/>
      <c r="BO1193" s="95"/>
      <c r="BP1193" s="73"/>
      <c r="BQ1193" s="73"/>
      <c r="BR1193" s="95"/>
      <c r="BS1193" s="95"/>
      <c r="BT1193" s="73"/>
      <c r="BU1193" s="73"/>
      <c r="BV1193" s="95"/>
      <c r="BW1193" s="95"/>
      <c r="BX1193" s="73"/>
      <c r="BY1193" s="73"/>
      <c r="BZ1193" s="95"/>
      <c r="CA1193" s="95"/>
      <c r="CB1193" s="73"/>
      <c r="CC1193" s="73"/>
      <c r="CD1193" s="95"/>
      <c r="CE1193" s="9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9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2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73"/>
      <c r="AF1194" s="73"/>
      <c r="AG1194" s="73"/>
      <c r="AH1194" s="95"/>
      <c r="AI1194" s="95"/>
      <c r="AJ1194" s="73"/>
      <c r="AK1194" s="73"/>
      <c r="AL1194" s="95"/>
      <c r="AM1194" s="95"/>
      <c r="AN1194" s="73"/>
      <c r="AO1194" s="73"/>
      <c r="AP1194" s="95"/>
      <c r="AQ1194" s="95"/>
      <c r="AR1194" s="73"/>
      <c r="AS1194" s="73"/>
      <c r="AT1194" s="95"/>
      <c r="AU1194" s="95"/>
      <c r="AV1194" s="73"/>
      <c r="AW1194" s="73"/>
      <c r="AX1194" s="95"/>
      <c r="AY1194" s="95"/>
      <c r="AZ1194" s="73"/>
      <c r="BA1194" s="73"/>
      <c r="BB1194" s="95"/>
      <c r="BC1194" s="95"/>
      <c r="BD1194" s="73"/>
      <c r="BE1194" s="73"/>
      <c r="BF1194" s="95"/>
      <c r="BG1194" s="95"/>
      <c r="BH1194" s="73"/>
      <c r="BI1194" s="73"/>
      <c r="BJ1194" s="95"/>
      <c r="BK1194" s="95"/>
      <c r="BL1194" s="73"/>
      <c r="BM1194" s="73"/>
      <c r="BN1194" s="95"/>
      <c r="BO1194" s="95"/>
      <c r="BP1194" s="73"/>
      <c r="BQ1194" s="73"/>
      <c r="BR1194" s="95"/>
      <c r="BS1194" s="95"/>
      <c r="BT1194" s="73"/>
      <c r="BU1194" s="73"/>
      <c r="BV1194" s="95"/>
      <c r="BW1194" s="95"/>
      <c r="BX1194" s="73"/>
      <c r="BY1194" s="73"/>
      <c r="BZ1194" s="95"/>
      <c r="CA1194" s="95"/>
      <c r="CB1194" s="73"/>
      <c r="CC1194" s="73"/>
      <c r="CD1194" s="95"/>
      <c r="CE1194" s="9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9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2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73"/>
      <c r="AF1195" s="73"/>
      <c r="AG1195" s="73"/>
      <c r="AH1195" s="95"/>
      <c r="AI1195" s="95"/>
      <c r="AJ1195" s="73"/>
      <c r="AK1195" s="73"/>
      <c r="AL1195" s="95"/>
      <c r="AM1195" s="95"/>
      <c r="AN1195" s="73"/>
      <c r="AO1195" s="73"/>
      <c r="AP1195" s="95"/>
      <c r="AQ1195" s="95"/>
      <c r="AR1195" s="73"/>
      <c r="AS1195" s="73"/>
      <c r="AT1195" s="95"/>
      <c r="AU1195" s="95"/>
      <c r="AV1195" s="73"/>
      <c r="AW1195" s="73"/>
      <c r="AX1195" s="95"/>
      <c r="AY1195" s="95"/>
      <c r="AZ1195" s="73"/>
      <c r="BA1195" s="73"/>
      <c r="BB1195" s="95"/>
      <c r="BC1195" s="95"/>
      <c r="BD1195" s="73"/>
      <c r="BE1195" s="73"/>
      <c r="BF1195" s="95"/>
      <c r="BG1195" s="95"/>
      <c r="BH1195" s="73"/>
      <c r="BI1195" s="73"/>
      <c r="BJ1195" s="95"/>
      <c r="BK1195" s="95"/>
      <c r="BL1195" s="73"/>
      <c r="BM1195" s="73"/>
      <c r="BN1195" s="95"/>
      <c r="BO1195" s="95"/>
      <c r="BP1195" s="73"/>
      <c r="BQ1195" s="73"/>
      <c r="BR1195" s="95"/>
      <c r="BS1195" s="95"/>
      <c r="BT1195" s="73"/>
      <c r="BU1195" s="73"/>
      <c r="BV1195" s="95"/>
      <c r="BW1195" s="95"/>
      <c r="BX1195" s="73"/>
      <c r="BY1195" s="73"/>
      <c r="BZ1195" s="95"/>
      <c r="CA1195" s="95"/>
      <c r="CB1195" s="73"/>
      <c r="CC1195" s="73"/>
      <c r="CD1195" s="95"/>
      <c r="CE1195" s="9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9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2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73"/>
      <c r="AF1196" s="73"/>
      <c r="AG1196" s="73"/>
      <c r="AH1196" s="95"/>
      <c r="AI1196" s="95"/>
      <c r="AJ1196" s="73"/>
      <c r="AK1196" s="73"/>
      <c r="AL1196" s="95"/>
      <c r="AM1196" s="95"/>
      <c r="AN1196" s="73"/>
      <c r="AO1196" s="73"/>
      <c r="AP1196" s="95"/>
      <c r="AQ1196" s="95"/>
      <c r="AR1196" s="73"/>
      <c r="AS1196" s="73"/>
      <c r="AT1196" s="95"/>
      <c r="AU1196" s="95"/>
      <c r="AV1196" s="73"/>
      <c r="AW1196" s="73"/>
      <c r="AX1196" s="95"/>
      <c r="AY1196" s="95"/>
      <c r="AZ1196" s="73"/>
      <c r="BA1196" s="73"/>
      <c r="BB1196" s="95"/>
      <c r="BC1196" s="95"/>
      <c r="BD1196" s="73"/>
      <c r="BE1196" s="73"/>
      <c r="BF1196" s="95"/>
      <c r="BG1196" s="95"/>
      <c r="BH1196" s="73"/>
      <c r="BI1196" s="73"/>
      <c r="BJ1196" s="95"/>
      <c r="BK1196" s="95"/>
      <c r="BL1196" s="73"/>
      <c r="BM1196" s="73"/>
      <c r="BN1196" s="95"/>
      <c r="BO1196" s="95"/>
      <c r="BP1196" s="73"/>
      <c r="BQ1196" s="73"/>
      <c r="BR1196" s="95"/>
      <c r="BS1196" s="95"/>
      <c r="BT1196" s="73"/>
      <c r="BU1196" s="73"/>
      <c r="BV1196" s="95"/>
      <c r="BW1196" s="95"/>
      <c r="BX1196" s="73"/>
      <c r="BY1196" s="73"/>
      <c r="BZ1196" s="95"/>
      <c r="CA1196" s="95"/>
      <c r="CB1196" s="73"/>
      <c r="CC1196" s="73"/>
      <c r="CD1196" s="95"/>
      <c r="CE1196" s="9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9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2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73"/>
      <c r="AF1197" s="73"/>
      <c r="AG1197" s="73"/>
      <c r="AH1197" s="95"/>
      <c r="AI1197" s="95"/>
      <c r="AJ1197" s="73"/>
      <c r="AK1197" s="73"/>
      <c r="AL1197" s="95"/>
      <c r="AM1197" s="95"/>
      <c r="AN1197" s="73"/>
      <c r="AO1197" s="73"/>
      <c r="AP1197" s="95"/>
      <c r="AQ1197" s="95"/>
      <c r="AR1197" s="73"/>
      <c r="AS1197" s="73"/>
      <c r="AT1197" s="95"/>
      <c r="AU1197" s="95"/>
      <c r="AV1197" s="73"/>
      <c r="AW1197" s="73"/>
      <c r="AX1197" s="95"/>
      <c r="AY1197" s="95"/>
      <c r="AZ1197" s="73"/>
      <c r="BA1197" s="73"/>
      <c r="BB1197" s="95"/>
      <c r="BC1197" s="95"/>
      <c r="BD1197" s="73"/>
      <c r="BE1197" s="73"/>
      <c r="BF1197" s="95"/>
      <c r="BG1197" s="95"/>
      <c r="BH1197" s="73"/>
      <c r="BI1197" s="73"/>
      <c r="BJ1197" s="95"/>
      <c r="BK1197" s="95"/>
      <c r="BL1197" s="73"/>
      <c r="BM1197" s="73"/>
      <c r="BN1197" s="95"/>
      <c r="BO1197" s="95"/>
      <c r="BP1197" s="73"/>
      <c r="BQ1197" s="73"/>
      <c r="BR1197" s="95"/>
      <c r="BS1197" s="95"/>
      <c r="BT1197" s="73"/>
      <c r="BU1197" s="73"/>
      <c r="BV1197" s="95"/>
      <c r="BW1197" s="95"/>
      <c r="BX1197" s="73"/>
      <c r="BY1197" s="73"/>
      <c r="BZ1197" s="95"/>
      <c r="CA1197" s="95"/>
      <c r="CB1197" s="73"/>
      <c r="CC1197" s="73"/>
      <c r="CD1197" s="95"/>
      <c r="CE1197" s="9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9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2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73"/>
      <c r="AF1198" s="73"/>
      <c r="AG1198" s="73"/>
      <c r="AH1198" s="95"/>
      <c r="AI1198" s="95"/>
      <c r="AJ1198" s="73"/>
      <c r="AK1198" s="73"/>
      <c r="AL1198" s="95"/>
      <c r="AM1198" s="95"/>
      <c r="AN1198" s="73"/>
      <c r="AO1198" s="73"/>
      <c r="AP1198" s="95"/>
      <c r="AQ1198" s="95"/>
      <c r="AR1198" s="73"/>
      <c r="AS1198" s="73"/>
      <c r="AT1198" s="95"/>
      <c r="AU1198" s="95"/>
      <c r="AV1198" s="73"/>
      <c r="AW1198" s="73"/>
      <c r="AX1198" s="95"/>
      <c r="AY1198" s="95"/>
      <c r="AZ1198" s="73"/>
      <c r="BA1198" s="73"/>
      <c r="BB1198" s="95"/>
      <c r="BC1198" s="95"/>
      <c r="BD1198" s="73"/>
      <c r="BE1198" s="73"/>
      <c r="BF1198" s="95"/>
      <c r="BG1198" s="95"/>
      <c r="BH1198" s="73"/>
      <c r="BI1198" s="73"/>
      <c r="BJ1198" s="95"/>
      <c r="BK1198" s="95"/>
      <c r="BL1198" s="73"/>
      <c r="BM1198" s="73"/>
      <c r="BN1198" s="95"/>
      <c r="BO1198" s="95"/>
      <c r="BP1198" s="73"/>
      <c r="BQ1198" s="73"/>
      <c r="BR1198" s="95"/>
      <c r="BS1198" s="95"/>
      <c r="BT1198" s="73"/>
      <c r="BU1198" s="73"/>
      <c r="BV1198" s="95"/>
      <c r="BW1198" s="95"/>
      <c r="BX1198" s="73"/>
      <c r="BY1198" s="73"/>
      <c r="BZ1198" s="95"/>
      <c r="CA1198" s="95"/>
      <c r="CB1198" s="73"/>
      <c r="CC1198" s="73"/>
      <c r="CD1198" s="95"/>
      <c r="CE1198" s="9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9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2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73"/>
      <c r="AF1199" s="73"/>
      <c r="AG1199" s="73"/>
      <c r="AH1199" s="95"/>
      <c r="AI1199" s="95"/>
      <c r="AJ1199" s="73"/>
      <c r="AK1199" s="73"/>
      <c r="AL1199" s="95"/>
      <c r="AM1199" s="95"/>
      <c r="AN1199" s="73"/>
      <c r="AO1199" s="73"/>
      <c r="AP1199" s="95"/>
      <c r="AQ1199" s="95"/>
      <c r="AR1199" s="73"/>
      <c r="AS1199" s="73"/>
      <c r="AT1199" s="95"/>
      <c r="AU1199" s="95"/>
      <c r="AV1199" s="73"/>
      <c r="AW1199" s="73"/>
      <c r="AX1199" s="95"/>
      <c r="AY1199" s="95"/>
      <c r="AZ1199" s="73"/>
      <c r="BA1199" s="73"/>
      <c r="BB1199" s="95"/>
      <c r="BC1199" s="95"/>
      <c r="BD1199" s="73"/>
      <c r="BE1199" s="73"/>
      <c r="BF1199" s="95"/>
      <c r="BG1199" s="95"/>
      <c r="BH1199" s="73"/>
      <c r="BI1199" s="73"/>
      <c r="BJ1199" s="95"/>
      <c r="BK1199" s="95"/>
      <c r="BL1199" s="73"/>
      <c r="BM1199" s="73"/>
      <c r="BN1199" s="95"/>
      <c r="BO1199" s="95"/>
      <c r="BP1199" s="73"/>
      <c r="BQ1199" s="73"/>
      <c r="BR1199" s="95"/>
      <c r="BS1199" s="95"/>
      <c r="BT1199" s="73"/>
      <c r="BU1199" s="73"/>
      <c r="BV1199" s="95"/>
      <c r="BW1199" s="95"/>
      <c r="BX1199" s="73"/>
      <c r="BY1199" s="73"/>
      <c r="BZ1199" s="95"/>
      <c r="CA1199" s="95"/>
      <c r="CB1199" s="73"/>
      <c r="CC1199" s="73"/>
      <c r="CD1199" s="95"/>
      <c r="CE1199" s="9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9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2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73"/>
      <c r="AF1200" s="73"/>
      <c r="AG1200" s="73"/>
      <c r="AH1200" s="95"/>
      <c r="AI1200" s="95"/>
      <c r="AJ1200" s="73"/>
      <c r="AK1200" s="73"/>
      <c r="AL1200" s="95"/>
      <c r="AM1200" s="95"/>
      <c r="AN1200" s="73"/>
      <c r="AO1200" s="73"/>
      <c r="AP1200" s="95"/>
      <c r="AQ1200" s="95"/>
      <c r="AR1200" s="73"/>
      <c r="AS1200" s="73"/>
      <c r="AT1200" s="95"/>
      <c r="AU1200" s="95"/>
      <c r="AV1200" s="73"/>
      <c r="AW1200" s="73"/>
      <c r="AX1200" s="95"/>
      <c r="AY1200" s="95"/>
      <c r="AZ1200" s="73"/>
      <c r="BA1200" s="73"/>
      <c r="BB1200" s="95"/>
      <c r="BC1200" s="95"/>
      <c r="BD1200" s="73"/>
      <c r="BE1200" s="73"/>
      <c r="BF1200" s="95"/>
      <c r="BG1200" s="95"/>
      <c r="BH1200" s="73"/>
      <c r="BI1200" s="73"/>
      <c r="BJ1200" s="95"/>
      <c r="BK1200" s="95"/>
      <c r="BL1200" s="73"/>
      <c r="BM1200" s="73"/>
      <c r="BN1200" s="95"/>
      <c r="BO1200" s="95"/>
      <c r="BP1200" s="73"/>
      <c r="BQ1200" s="73"/>
      <c r="BR1200" s="95"/>
      <c r="BS1200" s="95"/>
      <c r="BT1200" s="73"/>
      <c r="BU1200" s="73"/>
      <c r="BV1200" s="95"/>
      <c r="BW1200" s="95"/>
      <c r="BX1200" s="73"/>
      <c r="BY1200" s="73"/>
      <c r="BZ1200" s="95"/>
      <c r="CA1200" s="95"/>
      <c r="CB1200" s="73"/>
      <c r="CC1200" s="73"/>
      <c r="CD1200" s="95"/>
      <c r="CE1200" s="9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9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2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73"/>
      <c r="AF1201" s="73"/>
      <c r="AG1201" s="73"/>
      <c r="AH1201" s="95"/>
      <c r="AI1201" s="95"/>
      <c r="AJ1201" s="73"/>
      <c r="AK1201" s="73"/>
      <c r="AL1201" s="95"/>
      <c r="AM1201" s="95"/>
      <c r="AN1201" s="73"/>
      <c r="AO1201" s="73"/>
      <c r="AP1201" s="95"/>
      <c r="AQ1201" s="95"/>
      <c r="AR1201" s="73"/>
      <c r="AS1201" s="73"/>
      <c r="AT1201" s="95"/>
      <c r="AU1201" s="95"/>
      <c r="AV1201" s="73"/>
      <c r="AW1201" s="73"/>
      <c r="AX1201" s="95"/>
      <c r="AY1201" s="95"/>
      <c r="AZ1201" s="73"/>
      <c r="BA1201" s="73"/>
      <c r="BB1201" s="95"/>
      <c r="BC1201" s="95"/>
      <c r="BD1201" s="73"/>
      <c r="BE1201" s="73"/>
      <c r="BF1201" s="95"/>
      <c r="BG1201" s="95"/>
      <c r="BH1201" s="73"/>
      <c r="BI1201" s="73"/>
      <c r="BJ1201" s="95"/>
      <c r="BK1201" s="95"/>
      <c r="BL1201" s="73"/>
      <c r="BM1201" s="73"/>
      <c r="BN1201" s="95"/>
      <c r="BO1201" s="95"/>
      <c r="BP1201" s="73"/>
      <c r="BQ1201" s="73"/>
      <c r="BR1201" s="95"/>
      <c r="BS1201" s="95"/>
      <c r="BT1201" s="73"/>
      <c r="BU1201" s="73"/>
      <c r="BV1201" s="95"/>
      <c r="BW1201" s="95"/>
      <c r="BX1201" s="73"/>
      <c r="BY1201" s="73"/>
      <c r="BZ1201" s="95"/>
      <c r="CA1201" s="95"/>
      <c r="CB1201" s="73"/>
      <c r="CC1201" s="73"/>
      <c r="CD1201" s="95"/>
      <c r="CE1201" s="9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9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2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73"/>
      <c r="AF1202" s="73"/>
      <c r="AG1202" s="73"/>
      <c r="AH1202" s="95"/>
      <c r="AI1202" s="95"/>
      <c r="AJ1202" s="73"/>
      <c r="AK1202" s="73"/>
      <c r="AL1202" s="95"/>
      <c r="AM1202" s="95"/>
      <c r="AN1202" s="73"/>
      <c r="AO1202" s="73"/>
      <c r="AP1202" s="95"/>
      <c r="AQ1202" s="95"/>
      <c r="AR1202" s="73"/>
      <c r="AS1202" s="73"/>
      <c r="AT1202" s="95"/>
      <c r="AU1202" s="95"/>
      <c r="AV1202" s="73"/>
      <c r="AW1202" s="73"/>
      <c r="AX1202" s="95"/>
      <c r="AY1202" s="95"/>
      <c r="AZ1202" s="73"/>
      <c r="BA1202" s="73"/>
      <c r="BB1202" s="95"/>
      <c r="BC1202" s="95"/>
      <c r="BD1202" s="73"/>
      <c r="BE1202" s="73"/>
      <c r="BF1202" s="95"/>
      <c r="BG1202" s="95"/>
      <c r="BH1202" s="73"/>
      <c r="BI1202" s="73"/>
      <c r="BJ1202" s="95"/>
      <c r="BK1202" s="95"/>
      <c r="BL1202" s="73"/>
      <c r="BM1202" s="73"/>
      <c r="BN1202" s="95"/>
      <c r="BO1202" s="95"/>
      <c r="BP1202" s="73"/>
      <c r="BQ1202" s="73"/>
      <c r="BR1202" s="95"/>
      <c r="BS1202" s="95"/>
      <c r="BT1202" s="73"/>
      <c r="BU1202" s="73"/>
      <c r="BV1202" s="95"/>
      <c r="BW1202" s="95"/>
      <c r="BX1202" s="73"/>
      <c r="BY1202" s="73"/>
      <c r="BZ1202" s="95"/>
      <c r="CA1202" s="95"/>
      <c r="CB1202" s="73"/>
      <c r="CC1202" s="73"/>
      <c r="CD1202" s="95"/>
      <c r="CE1202" s="9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9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2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73"/>
      <c r="AF1203" s="73"/>
      <c r="AG1203" s="73"/>
      <c r="AH1203" s="95"/>
      <c r="AI1203" s="95"/>
      <c r="AJ1203" s="73"/>
      <c r="AK1203" s="73"/>
      <c r="AL1203" s="95"/>
      <c r="AM1203" s="95"/>
      <c r="AN1203" s="73"/>
      <c r="AO1203" s="73"/>
      <c r="AP1203" s="95"/>
      <c r="AQ1203" s="95"/>
      <c r="AR1203" s="73"/>
      <c r="AS1203" s="73"/>
      <c r="AT1203" s="95"/>
      <c r="AU1203" s="95"/>
      <c r="AV1203" s="73"/>
      <c r="AW1203" s="73"/>
      <c r="AX1203" s="95"/>
      <c r="AY1203" s="95"/>
      <c r="AZ1203" s="73"/>
      <c r="BA1203" s="73"/>
      <c r="BB1203" s="95"/>
      <c r="BC1203" s="95"/>
      <c r="BD1203" s="73"/>
      <c r="BE1203" s="73"/>
      <c r="BF1203" s="95"/>
      <c r="BG1203" s="95"/>
      <c r="BH1203" s="73"/>
      <c r="BI1203" s="73"/>
      <c r="BJ1203" s="95"/>
      <c r="BK1203" s="95"/>
      <c r="BL1203" s="73"/>
      <c r="BM1203" s="73"/>
      <c r="BN1203" s="95"/>
      <c r="BO1203" s="95"/>
      <c r="BP1203" s="73"/>
      <c r="BQ1203" s="73"/>
      <c r="BR1203" s="95"/>
      <c r="BS1203" s="95"/>
      <c r="BT1203" s="73"/>
      <c r="BU1203" s="73"/>
      <c r="BV1203" s="95"/>
      <c r="BW1203" s="95"/>
      <c r="BX1203" s="73"/>
      <c r="BY1203" s="73"/>
      <c r="BZ1203" s="95"/>
      <c r="CA1203" s="95"/>
      <c r="CB1203" s="73"/>
      <c r="CC1203" s="73"/>
      <c r="CD1203" s="95"/>
      <c r="CE1203" s="9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9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2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73"/>
      <c r="AF1204" s="73"/>
      <c r="AG1204" s="73"/>
      <c r="AH1204" s="95"/>
      <c r="AI1204" s="95"/>
      <c r="AJ1204" s="73"/>
      <c r="AK1204" s="73"/>
      <c r="AL1204" s="95"/>
      <c r="AM1204" s="95"/>
      <c r="AN1204" s="73"/>
      <c r="AO1204" s="73"/>
      <c r="AP1204" s="95"/>
      <c r="AQ1204" s="95"/>
      <c r="AR1204" s="73"/>
      <c r="AS1204" s="73"/>
      <c r="AT1204" s="95"/>
      <c r="AU1204" s="95"/>
      <c r="AV1204" s="73"/>
      <c r="AW1204" s="73"/>
      <c r="AX1204" s="95"/>
      <c r="AY1204" s="95"/>
      <c r="AZ1204" s="73"/>
      <c r="BA1204" s="73"/>
      <c r="BB1204" s="95"/>
      <c r="BC1204" s="95"/>
      <c r="BD1204" s="73"/>
      <c r="BE1204" s="73"/>
      <c r="BF1204" s="95"/>
      <c r="BG1204" s="95"/>
      <c r="BH1204" s="73"/>
      <c r="BI1204" s="73"/>
      <c r="BJ1204" s="95"/>
      <c r="BK1204" s="95"/>
      <c r="BL1204" s="73"/>
      <c r="BM1204" s="73"/>
      <c r="BN1204" s="95"/>
      <c r="BO1204" s="95"/>
      <c r="BP1204" s="73"/>
      <c r="BQ1204" s="73"/>
      <c r="BR1204" s="95"/>
      <c r="BS1204" s="95"/>
      <c r="BT1204" s="73"/>
      <c r="BU1204" s="73"/>
      <c r="BV1204" s="95"/>
      <c r="BW1204" s="95"/>
      <c r="BX1204" s="73"/>
      <c r="BY1204" s="73"/>
      <c r="BZ1204" s="95"/>
      <c r="CA1204" s="95"/>
      <c r="CB1204" s="73"/>
      <c r="CC1204" s="73"/>
      <c r="CD1204" s="95"/>
      <c r="CE1204" s="9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9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2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73"/>
      <c r="AF1205" s="73"/>
      <c r="AG1205" s="73"/>
      <c r="AH1205" s="95"/>
      <c r="AI1205" s="95"/>
      <c r="AJ1205" s="73"/>
      <c r="AK1205" s="73"/>
      <c r="AL1205" s="95"/>
      <c r="AM1205" s="95"/>
      <c r="AN1205" s="73"/>
      <c r="AO1205" s="73"/>
      <c r="AP1205" s="95"/>
      <c r="AQ1205" s="95"/>
      <c r="AR1205" s="73"/>
      <c r="AS1205" s="73"/>
      <c r="AT1205" s="95"/>
      <c r="AU1205" s="95"/>
      <c r="AV1205" s="73"/>
      <c r="AW1205" s="73"/>
      <c r="AX1205" s="95"/>
      <c r="AY1205" s="95"/>
      <c r="AZ1205" s="73"/>
      <c r="BA1205" s="73"/>
      <c r="BB1205" s="95"/>
      <c r="BC1205" s="95"/>
      <c r="BD1205" s="73"/>
      <c r="BE1205" s="73"/>
      <c r="BF1205" s="95"/>
      <c r="BG1205" s="95"/>
      <c r="BH1205" s="73"/>
      <c r="BI1205" s="73"/>
      <c r="BJ1205" s="95"/>
      <c r="BK1205" s="95"/>
      <c r="BL1205" s="73"/>
      <c r="BM1205" s="73"/>
      <c r="BN1205" s="95"/>
      <c r="BO1205" s="95"/>
      <c r="BP1205" s="73"/>
      <c r="BQ1205" s="73"/>
      <c r="BR1205" s="95"/>
      <c r="BS1205" s="95"/>
      <c r="BT1205" s="73"/>
      <c r="BU1205" s="73"/>
      <c r="BV1205" s="95"/>
      <c r="BW1205" s="95"/>
      <c r="BX1205" s="73"/>
      <c r="BY1205" s="73"/>
      <c r="BZ1205" s="95"/>
      <c r="CA1205" s="95"/>
      <c r="CB1205" s="73"/>
      <c r="CC1205" s="73"/>
      <c r="CD1205" s="95"/>
      <c r="CE1205" s="9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9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2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73"/>
      <c r="AF1206" s="73"/>
      <c r="AG1206" s="73"/>
      <c r="AH1206" s="95"/>
      <c r="AI1206" s="95"/>
      <c r="AJ1206" s="73"/>
      <c r="AK1206" s="73"/>
      <c r="AL1206" s="95"/>
      <c r="AM1206" s="95"/>
      <c r="AN1206" s="73"/>
      <c r="AO1206" s="73"/>
      <c r="AP1206" s="95"/>
      <c r="AQ1206" s="95"/>
      <c r="AR1206" s="73"/>
      <c r="AS1206" s="73"/>
      <c r="AT1206" s="95"/>
      <c r="AU1206" s="95"/>
      <c r="AV1206" s="73"/>
      <c r="AW1206" s="73"/>
      <c r="AX1206" s="95"/>
      <c r="AY1206" s="95"/>
      <c r="AZ1206" s="73"/>
      <c r="BA1206" s="73"/>
      <c r="BB1206" s="95"/>
      <c r="BC1206" s="95"/>
      <c r="BD1206" s="73"/>
      <c r="BE1206" s="73"/>
      <c r="BF1206" s="95"/>
      <c r="BG1206" s="95"/>
      <c r="BH1206" s="73"/>
      <c r="BI1206" s="73"/>
      <c r="BJ1206" s="95"/>
      <c r="BK1206" s="95"/>
      <c r="BL1206" s="73"/>
      <c r="BM1206" s="73"/>
      <c r="BN1206" s="95"/>
      <c r="BO1206" s="95"/>
      <c r="BP1206" s="73"/>
      <c r="BQ1206" s="73"/>
      <c r="BR1206" s="95"/>
      <c r="BS1206" s="95"/>
      <c r="BT1206" s="73"/>
      <c r="BU1206" s="73"/>
      <c r="BV1206" s="95"/>
      <c r="BW1206" s="95"/>
      <c r="BX1206" s="73"/>
      <c r="BY1206" s="73"/>
      <c r="BZ1206" s="95"/>
      <c r="CA1206" s="95"/>
      <c r="CB1206" s="73"/>
      <c r="CC1206" s="73"/>
      <c r="CD1206" s="95"/>
      <c r="CE1206" s="9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9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2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73"/>
      <c r="AF1207" s="73"/>
      <c r="AG1207" s="73"/>
      <c r="AH1207" s="95"/>
      <c r="AI1207" s="95"/>
      <c r="AJ1207" s="73"/>
      <c r="AK1207" s="73"/>
      <c r="AL1207" s="95"/>
      <c r="AM1207" s="95"/>
      <c r="AN1207" s="73"/>
      <c r="AO1207" s="73"/>
      <c r="AP1207" s="95"/>
      <c r="AQ1207" s="95"/>
      <c r="AR1207" s="73"/>
      <c r="AS1207" s="73"/>
      <c r="AT1207" s="95"/>
      <c r="AU1207" s="95"/>
      <c r="AV1207" s="73"/>
      <c r="AW1207" s="73"/>
      <c r="AX1207" s="95"/>
      <c r="AY1207" s="95"/>
      <c r="AZ1207" s="73"/>
      <c r="BA1207" s="73"/>
      <c r="BB1207" s="95"/>
      <c r="BC1207" s="95"/>
      <c r="BD1207" s="73"/>
      <c r="BE1207" s="73"/>
      <c r="BF1207" s="95"/>
      <c r="BG1207" s="95"/>
      <c r="BH1207" s="73"/>
      <c r="BI1207" s="73"/>
      <c r="BJ1207" s="95"/>
      <c r="BK1207" s="95"/>
      <c r="BL1207" s="73"/>
      <c r="BM1207" s="73"/>
      <c r="BN1207" s="95"/>
      <c r="BO1207" s="95"/>
      <c r="BP1207" s="73"/>
      <c r="BQ1207" s="73"/>
      <c r="BR1207" s="95"/>
      <c r="BS1207" s="95"/>
      <c r="BT1207" s="73"/>
      <c r="BU1207" s="73"/>
      <c r="BV1207" s="95"/>
      <c r="BW1207" s="95"/>
      <c r="BX1207" s="73"/>
      <c r="BY1207" s="73"/>
      <c r="BZ1207" s="95"/>
      <c r="CA1207" s="95"/>
      <c r="CB1207" s="73"/>
      <c r="CC1207" s="73"/>
      <c r="CD1207" s="95"/>
      <c r="CE1207" s="9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9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2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73"/>
      <c r="AF1208" s="73"/>
      <c r="AG1208" s="73"/>
      <c r="AH1208" s="95"/>
      <c r="AI1208" s="95"/>
      <c r="AJ1208" s="73"/>
      <c r="AK1208" s="73"/>
      <c r="AL1208" s="95"/>
      <c r="AM1208" s="95"/>
      <c r="AN1208" s="73"/>
      <c r="AO1208" s="73"/>
      <c r="AP1208" s="95"/>
      <c r="AQ1208" s="95"/>
      <c r="AR1208" s="73"/>
      <c r="AS1208" s="73"/>
      <c r="AT1208" s="95"/>
      <c r="AU1208" s="95"/>
      <c r="AV1208" s="73"/>
      <c r="AW1208" s="73"/>
      <c r="AX1208" s="95"/>
      <c r="AY1208" s="95"/>
      <c r="AZ1208" s="73"/>
      <c r="BA1208" s="73"/>
      <c r="BB1208" s="95"/>
      <c r="BC1208" s="95"/>
      <c r="BD1208" s="73"/>
      <c r="BE1208" s="73"/>
      <c r="BF1208" s="95"/>
      <c r="BG1208" s="95"/>
      <c r="BH1208" s="73"/>
      <c r="BI1208" s="73"/>
      <c r="BJ1208" s="95"/>
      <c r="BK1208" s="95"/>
      <c r="BL1208" s="73"/>
      <c r="BM1208" s="73"/>
      <c r="BN1208" s="95"/>
      <c r="BO1208" s="95"/>
      <c r="BP1208" s="73"/>
      <c r="BQ1208" s="73"/>
      <c r="BR1208" s="95"/>
      <c r="BS1208" s="95"/>
      <c r="BT1208" s="73"/>
      <c r="BU1208" s="73"/>
      <c r="BV1208" s="95"/>
      <c r="BW1208" s="95"/>
      <c r="BX1208" s="73"/>
      <c r="BY1208" s="73"/>
      <c r="BZ1208" s="95"/>
      <c r="CA1208" s="95"/>
      <c r="CB1208" s="73"/>
      <c r="CC1208" s="73"/>
      <c r="CD1208" s="95"/>
      <c r="CE1208" s="9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9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2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73"/>
      <c r="AF1209" s="73"/>
      <c r="AG1209" s="73"/>
      <c r="AH1209" s="95"/>
      <c r="AI1209" s="95"/>
      <c r="AJ1209" s="73"/>
      <c r="AK1209" s="73"/>
      <c r="AL1209" s="95"/>
      <c r="AM1209" s="95"/>
      <c r="AN1209" s="73"/>
      <c r="AO1209" s="73"/>
      <c r="AP1209" s="95"/>
      <c r="AQ1209" s="95"/>
      <c r="AR1209" s="73"/>
      <c r="AS1209" s="73"/>
      <c r="AT1209" s="95"/>
      <c r="AU1209" s="95"/>
      <c r="AV1209" s="73"/>
      <c r="AW1209" s="73"/>
      <c r="AX1209" s="95"/>
      <c r="AY1209" s="95"/>
      <c r="AZ1209" s="73"/>
      <c r="BA1209" s="73"/>
      <c r="BB1209" s="95"/>
      <c r="BC1209" s="95"/>
      <c r="BD1209" s="73"/>
      <c r="BE1209" s="73"/>
      <c r="BF1209" s="95"/>
      <c r="BG1209" s="95"/>
      <c r="BH1209" s="73"/>
      <c r="BI1209" s="73"/>
      <c r="BJ1209" s="95"/>
      <c r="BK1209" s="95"/>
      <c r="BL1209" s="73"/>
      <c r="BM1209" s="73"/>
      <c r="BN1209" s="95"/>
      <c r="BO1209" s="95"/>
      <c r="BP1209" s="73"/>
      <c r="BQ1209" s="73"/>
      <c r="BR1209" s="95"/>
      <c r="BS1209" s="95"/>
      <c r="BT1209" s="73"/>
      <c r="BU1209" s="73"/>
      <c r="BV1209" s="95"/>
      <c r="BW1209" s="95"/>
      <c r="BX1209" s="73"/>
      <c r="BY1209" s="73"/>
      <c r="BZ1209" s="95"/>
      <c r="CA1209" s="95"/>
      <c r="CB1209" s="73"/>
      <c r="CC1209" s="73"/>
      <c r="CD1209" s="95"/>
      <c r="CE1209" s="9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9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2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73"/>
      <c r="AF1210" s="73"/>
      <c r="AG1210" s="73"/>
      <c r="AH1210" s="95"/>
      <c r="AI1210" s="95"/>
      <c r="AJ1210" s="73"/>
      <c r="AK1210" s="73"/>
      <c r="AL1210" s="95"/>
      <c r="AM1210" s="95"/>
      <c r="AN1210" s="73"/>
      <c r="AO1210" s="73"/>
      <c r="AP1210" s="95"/>
      <c r="AQ1210" s="95"/>
      <c r="AR1210" s="73"/>
      <c r="AS1210" s="73"/>
      <c r="AT1210" s="95"/>
      <c r="AU1210" s="95"/>
      <c r="AV1210" s="73"/>
      <c r="AW1210" s="73"/>
      <c r="AX1210" s="95"/>
      <c r="AY1210" s="95"/>
      <c r="AZ1210" s="73"/>
      <c r="BA1210" s="73"/>
      <c r="BB1210" s="95"/>
      <c r="BC1210" s="95"/>
      <c r="BD1210" s="73"/>
      <c r="BE1210" s="73"/>
      <c r="BF1210" s="95"/>
      <c r="BG1210" s="95"/>
      <c r="BH1210" s="73"/>
      <c r="BI1210" s="73"/>
      <c r="BJ1210" s="95"/>
      <c r="BK1210" s="95"/>
      <c r="BL1210" s="73"/>
      <c r="BM1210" s="73"/>
      <c r="BN1210" s="95"/>
      <c r="BO1210" s="95"/>
      <c r="BP1210" s="73"/>
      <c r="BQ1210" s="73"/>
      <c r="BR1210" s="95"/>
      <c r="BS1210" s="95"/>
      <c r="BT1210" s="73"/>
      <c r="BU1210" s="73"/>
      <c r="BV1210" s="95"/>
      <c r="BW1210" s="95"/>
      <c r="BX1210" s="73"/>
      <c r="BY1210" s="73"/>
      <c r="BZ1210" s="95"/>
      <c r="CA1210" s="95"/>
      <c r="CB1210" s="73"/>
      <c r="CC1210" s="73"/>
      <c r="CD1210" s="95"/>
      <c r="CE1210" s="9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9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2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73"/>
      <c r="AF1211" s="73"/>
      <c r="AG1211" s="73"/>
      <c r="AH1211" s="95"/>
      <c r="AI1211" s="95"/>
      <c r="AJ1211" s="73"/>
      <c r="AK1211" s="73"/>
      <c r="AL1211" s="95"/>
      <c r="AM1211" s="95"/>
      <c r="AN1211" s="73"/>
      <c r="AO1211" s="73"/>
      <c r="AP1211" s="95"/>
      <c r="AQ1211" s="95"/>
      <c r="AR1211" s="73"/>
      <c r="AS1211" s="73"/>
      <c r="AT1211" s="95"/>
      <c r="AU1211" s="95"/>
      <c r="AV1211" s="73"/>
      <c r="AW1211" s="73"/>
      <c r="AX1211" s="95"/>
      <c r="AY1211" s="95"/>
      <c r="AZ1211" s="73"/>
      <c r="BA1211" s="73"/>
      <c r="BB1211" s="95"/>
      <c r="BC1211" s="95"/>
      <c r="BD1211" s="73"/>
      <c r="BE1211" s="73"/>
      <c r="BF1211" s="95"/>
      <c r="BG1211" s="95"/>
      <c r="BH1211" s="73"/>
      <c r="BI1211" s="73"/>
      <c r="BJ1211" s="95"/>
      <c r="BK1211" s="95"/>
      <c r="BL1211" s="73"/>
      <c r="BM1211" s="73"/>
      <c r="BN1211" s="95"/>
      <c r="BO1211" s="95"/>
      <c r="BP1211" s="73"/>
      <c r="BQ1211" s="73"/>
      <c r="BR1211" s="95"/>
      <c r="BS1211" s="95"/>
      <c r="BT1211" s="73"/>
      <c r="BU1211" s="73"/>
      <c r="BV1211" s="95"/>
      <c r="BW1211" s="95"/>
      <c r="BX1211" s="73"/>
      <c r="BY1211" s="73"/>
      <c r="BZ1211" s="95"/>
      <c r="CA1211" s="95"/>
      <c r="CB1211" s="73"/>
      <c r="CC1211" s="73"/>
      <c r="CD1211" s="95"/>
      <c r="CE1211" s="9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9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2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73"/>
      <c r="AF1212" s="73"/>
      <c r="AG1212" s="73"/>
      <c r="AH1212" s="95"/>
      <c r="AI1212" s="95"/>
      <c r="AJ1212" s="73"/>
      <c r="AK1212" s="73"/>
      <c r="AL1212" s="95"/>
      <c r="AM1212" s="95"/>
      <c r="AN1212" s="73"/>
      <c r="AO1212" s="73"/>
      <c r="AP1212" s="95"/>
      <c r="AQ1212" s="95"/>
      <c r="AR1212" s="73"/>
      <c r="AS1212" s="73"/>
      <c r="AT1212" s="95"/>
      <c r="AU1212" s="95"/>
      <c r="AV1212" s="73"/>
      <c r="AW1212" s="73"/>
      <c r="AX1212" s="95"/>
      <c r="AY1212" s="95"/>
      <c r="AZ1212" s="73"/>
      <c r="BA1212" s="73"/>
      <c r="BB1212" s="95"/>
      <c r="BC1212" s="95"/>
      <c r="BD1212" s="73"/>
      <c r="BE1212" s="73"/>
      <c r="BF1212" s="95"/>
      <c r="BG1212" s="95"/>
      <c r="BH1212" s="73"/>
      <c r="BI1212" s="73"/>
      <c r="BJ1212" s="95"/>
      <c r="BK1212" s="95"/>
      <c r="BL1212" s="73"/>
      <c r="BM1212" s="73"/>
      <c r="BN1212" s="95"/>
      <c r="BO1212" s="95"/>
      <c r="BP1212" s="73"/>
      <c r="BQ1212" s="73"/>
      <c r="BR1212" s="95"/>
      <c r="BS1212" s="95"/>
      <c r="BT1212" s="73"/>
      <c r="BU1212" s="73"/>
      <c r="BV1212" s="95"/>
      <c r="BW1212" s="95"/>
      <c r="BX1212" s="73"/>
      <c r="BY1212" s="73"/>
      <c r="BZ1212" s="95"/>
      <c r="CA1212" s="95"/>
      <c r="CB1212" s="73"/>
      <c r="CC1212" s="73"/>
      <c r="CD1212" s="95"/>
      <c r="CE1212" s="9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9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2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73"/>
      <c r="AF1213" s="73"/>
      <c r="AG1213" s="73"/>
      <c r="AH1213" s="95"/>
      <c r="AI1213" s="95"/>
      <c r="AJ1213" s="73"/>
      <c r="AK1213" s="73"/>
      <c r="AL1213" s="95"/>
      <c r="AM1213" s="95"/>
      <c r="AN1213" s="73"/>
      <c r="AO1213" s="73"/>
      <c r="AP1213" s="95"/>
      <c r="AQ1213" s="95"/>
      <c r="AR1213" s="73"/>
      <c r="AS1213" s="73"/>
      <c r="AT1213" s="95"/>
      <c r="AU1213" s="95"/>
      <c r="AV1213" s="73"/>
      <c r="AW1213" s="73"/>
      <c r="AX1213" s="95"/>
      <c r="AY1213" s="95"/>
      <c r="AZ1213" s="73"/>
      <c r="BA1213" s="73"/>
      <c r="BB1213" s="95"/>
      <c r="BC1213" s="95"/>
      <c r="BD1213" s="73"/>
      <c r="BE1213" s="73"/>
      <c r="BF1213" s="95"/>
      <c r="BG1213" s="95"/>
      <c r="BH1213" s="73"/>
      <c r="BI1213" s="73"/>
      <c r="BJ1213" s="95"/>
      <c r="BK1213" s="95"/>
      <c r="BL1213" s="73"/>
      <c r="BM1213" s="73"/>
      <c r="BN1213" s="95"/>
      <c r="BO1213" s="95"/>
      <c r="BP1213" s="73"/>
      <c r="BQ1213" s="73"/>
      <c r="BR1213" s="95"/>
      <c r="BS1213" s="95"/>
      <c r="BT1213" s="73"/>
      <c r="BU1213" s="73"/>
      <c r="BV1213" s="95"/>
      <c r="BW1213" s="95"/>
      <c r="BX1213" s="73"/>
      <c r="BY1213" s="73"/>
      <c r="BZ1213" s="95"/>
      <c r="CA1213" s="95"/>
      <c r="CB1213" s="73"/>
      <c r="CC1213" s="73"/>
      <c r="CD1213" s="95"/>
      <c r="CE1213" s="9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9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2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73"/>
      <c r="AF1214" s="73"/>
      <c r="AG1214" s="73"/>
      <c r="AH1214" s="95"/>
      <c r="AI1214" s="95"/>
      <c r="AJ1214" s="73"/>
      <c r="AK1214" s="73"/>
      <c r="AL1214" s="95"/>
      <c r="AM1214" s="95"/>
      <c r="AN1214" s="73"/>
      <c r="AO1214" s="73"/>
      <c r="AP1214" s="95"/>
      <c r="AQ1214" s="95"/>
      <c r="AR1214" s="73"/>
      <c r="AS1214" s="73"/>
      <c r="AT1214" s="95"/>
      <c r="AU1214" s="95"/>
      <c r="AV1214" s="73"/>
      <c r="AW1214" s="73"/>
      <c r="AX1214" s="95"/>
      <c r="AY1214" s="95"/>
      <c r="AZ1214" s="73"/>
      <c r="BA1214" s="73"/>
      <c r="BB1214" s="95"/>
      <c r="BC1214" s="95"/>
      <c r="BD1214" s="73"/>
      <c r="BE1214" s="73"/>
      <c r="BF1214" s="95"/>
      <c r="BG1214" s="95"/>
      <c r="BH1214" s="73"/>
      <c r="BI1214" s="73"/>
      <c r="BJ1214" s="95"/>
      <c r="BK1214" s="95"/>
      <c r="BL1214" s="73"/>
      <c r="BM1214" s="73"/>
      <c r="BN1214" s="95"/>
      <c r="BO1214" s="95"/>
      <c r="BP1214" s="73"/>
      <c r="BQ1214" s="73"/>
      <c r="BR1214" s="95"/>
      <c r="BS1214" s="95"/>
      <c r="BT1214" s="73"/>
      <c r="BU1214" s="73"/>
      <c r="BV1214" s="95"/>
      <c r="BW1214" s="95"/>
      <c r="BX1214" s="73"/>
      <c r="BY1214" s="73"/>
      <c r="BZ1214" s="95"/>
      <c r="CA1214" s="95"/>
      <c r="CB1214" s="73"/>
      <c r="CC1214" s="73"/>
      <c r="CD1214" s="95"/>
      <c r="CE1214" s="9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9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2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73"/>
      <c r="AF1215" s="73"/>
      <c r="AG1215" s="73"/>
      <c r="AH1215" s="95"/>
      <c r="AI1215" s="95"/>
      <c r="AJ1215" s="73"/>
      <c r="AK1215" s="73"/>
      <c r="AL1215" s="95"/>
      <c r="AM1215" s="95"/>
      <c r="AN1215" s="73"/>
      <c r="AO1215" s="73"/>
      <c r="AP1215" s="95"/>
      <c r="AQ1215" s="95"/>
      <c r="AR1215" s="73"/>
      <c r="AS1215" s="73"/>
      <c r="AT1215" s="95"/>
      <c r="AU1215" s="95"/>
      <c r="AV1215" s="73"/>
      <c r="AW1215" s="73"/>
      <c r="AX1215" s="95"/>
      <c r="AY1215" s="95"/>
      <c r="AZ1215" s="73"/>
      <c r="BA1215" s="73"/>
      <c r="BB1215" s="95"/>
      <c r="BC1215" s="95"/>
      <c r="BD1215" s="73"/>
      <c r="BE1215" s="73"/>
      <c r="BF1215" s="95"/>
      <c r="BG1215" s="95"/>
      <c r="BH1215" s="73"/>
      <c r="BI1215" s="73"/>
      <c r="BJ1215" s="95"/>
      <c r="BK1215" s="95"/>
      <c r="BL1215" s="73"/>
      <c r="BM1215" s="73"/>
      <c r="BN1215" s="95"/>
      <c r="BO1215" s="95"/>
      <c r="BP1215" s="73"/>
      <c r="BQ1215" s="73"/>
      <c r="BR1215" s="95"/>
      <c r="BS1215" s="95"/>
      <c r="BT1215" s="73"/>
      <c r="BU1215" s="73"/>
      <c r="BV1215" s="95"/>
      <c r="BW1215" s="95"/>
      <c r="BX1215" s="73"/>
      <c r="BY1215" s="73"/>
      <c r="BZ1215" s="95"/>
      <c r="CA1215" s="95"/>
      <c r="CB1215" s="73"/>
      <c r="CC1215" s="73"/>
      <c r="CD1215" s="95"/>
      <c r="CE1215" s="9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9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2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73"/>
      <c r="AF1216" s="73"/>
      <c r="AG1216" s="73"/>
      <c r="AH1216" s="95"/>
      <c r="AI1216" s="95"/>
      <c r="AJ1216" s="73"/>
      <c r="AK1216" s="73"/>
      <c r="AL1216" s="95"/>
      <c r="AM1216" s="95"/>
      <c r="AN1216" s="73"/>
      <c r="AO1216" s="73"/>
      <c r="AP1216" s="95"/>
      <c r="AQ1216" s="95"/>
      <c r="AR1216" s="73"/>
      <c r="AS1216" s="73"/>
      <c r="AT1216" s="95"/>
      <c r="AU1216" s="95"/>
      <c r="AV1216" s="73"/>
      <c r="AW1216" s="73"/>
      <c r="AX1216" s="95"/>
      <c r="AY1216" s="95"/>
      <c r="AZ1216" s="73"/>
      <c r="BA1216" s="73"/>
      <c r="BB1216" s="95"/>
      <c r="BC1216" s="95"/>
      <c r="BD1216" s="73"/>
      <c r="BE1216" s="73"/>
      <c r="BF1216" s="95"/>
      <c r="BG1216" s="95"/>
      <c r="BH1216" s="73"/>
      <c r="BI1216" s="73"/>
      <c r="BJ1216" s="95"/>
      <c r="BK1216" s="95"/>
      <c r="BL1216" s="73"/>
      <c r="BM1216" s="73"/>
      <c r="BN1216" s="95"/>
      <c r="BO1216" s="95"/>
      <c r="BP1216" s="73"/>
      <c r="BQ1216" s="73"/>
      <c r="BR1216" s="95"/>
      <c r="BS1216" s="95"/>
      <c r="BT1216" s="73"/>
      <c r="BU1216" s="73"/>
      <c r="BV1216" s="95"/>
      <c r="BW1216" s="95"/>
      <c r="BX1216" s="73"/>
      <c r="BY1216" s="73"/>
      <c r="BZ1216" s="95"/>
      <c r="CA1216" s="95"/>
      <c r="CB1216" s="73"/>
      <c r="CC1216" s="73"/>
      <c r="CD1216" s="95"/>
      <c r="CE1216" s="9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9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2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73"/>
      <c r="AF1217" s="73"/>
      <c r="AG1217" s="73"/>
      <c r="AH1217" s="95"/>
      <c r="AI1217" s="95"/>
      <c r="AJ1217" s="73"/>
      <c r="AK1217" s="73"/>
      <c r="AL1217" s="95"/>
      <c r="AM1217" s="95"/>
      <c r="AN1217" s="73"/>
      <c r="AO1217" s="73"/>
      <c r="AP1217" s="95"/>
      <c r="AQ1217" s="95"/>
      <c r="AR1217" s="73"/>
      <c r="AS1217" s="73"/>
      <c r="AT1217" s="95"/>
      <c r="AU1217" s="95"/>
      <c r="AV1217" s="73"/>
      <c r="AW1217" s="73"/>
      <c r="AX1217" s="95"/>
      <c r="AY1217" s="95"/>
      <c r="AZ1217" s="73"/>
      <c r="BA1217" s="73"/>
      <c r="BB1217" s="95"/>
      <c r="BC1217" s="95"/>
      <c r="BD1217" s="73"/>
      <c r="BE1217" s="73"/>
      <c r="BF1217" s="95"/>
      <c r="BG1217" s="95"/>
      <c r="BH1217" s="73"/>
      <c r="BI1217" s="73"/>
      <c r="BJ1217" s="95"/>
      <c r="BK1217" s="95"/>
      <c r="BL1217" s="73"/>
      <c r="BM1217" s="73"/>
      <c r="BN1217" s="95"/>
      <c r="BO1217" s="95"/>
      <c r="BP1217" s="73"/>
      <c r="BQ1217" s="73"/>
      <c r="BR1217" s="95"/>
      <c r="BS1217" s="95"/>
      <c r="BT1217" s="73"/>
      <c r="BU1217" s="73"/>
      <c r="BV1217" s="95"/>
      <c r="BW1217" s="95"/>
      <c r="BX1217" s="73"/>
      <c r="BY1217" s="73"/>
      <c r="BZ1217" s="95"/>
      <c r="CA1217" s="95"/>
      <c r="CB1217" s="73"/>
      <c r="CC1217" s="73"/>
      <c r="CD1217" s="95"/>
      <c r="CE1217" s="9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9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2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73"/>
      <c r="AF1218" s="73"/>
      <c r="AG1218" s="73"/>
      <c r="AH1218" s="95"/>
      <c r="AI1218" s="95"/>
      <c r="AJ1218" s="73"/>
      <c r="AK1218" s="73"/>
      <c r="AL1218" s="95"/>
      <c r="AM1218" s="95"/>
      <c r="AN1218" s="73"/>
      <c r="AO1218" s="73"/>
      <c r="AP1218" s="95"/>
      <c r="AQ1218" s="95"/>
      <c r="AR1218" s="73"/>
      <c r="AS1218" s="73"/>
      <c r="AT1218" s="95"/>
      <c r="AU1218" s="95"/>
      <c r="AV1218" s="73"/>
      <c r="AW1218" s="73"/>
      <c r="AX1218" s="95"/>
      <c r="AY1218" s="95"/>
      <c r="AZ1218" s="73"/>
      <c r="BA1218" s="73"/>
      <c r="BB1218" s="95"/>
      <c r="BC1218" s="95"/>
      <c r="BD1218" s="73"/>
      <c r="BE1218" s="73"/>
      <c r="BF1218" s="95"/>
      <c r="BG1218" s="95"/>
      <c r="BH1218" s="73"/>
      <c r="BI1218" s="73"/>
      <c r="BJ1218" s="95"/>
      <c r="BK1218" s="95"/>
      <c r="BL1218" s="73"/>
      <c r="BM1218" s="73"/>
      <c r="BN1218" s="95"/>
      <c r="BO1218" s="95"/>
      <c r="BP1218" s="73"/>
      <c r="BQ1218" s="73"/>
      <c r="BR1218" s="95"/>
      <c r="BS1218" s="95"/>
      <c r="BT1218" s="73"/>
      <c r="BU1218" s="73"/>
      <c r="BV1218" s="95"/>
      <c r="BW1218" s="95"/>
      <c r="BX1218" s="73"/>
      <c r="BY1218" s="73"/>
      <c r="BZ1218" s="95"/>
      <c r="CA1218" s="95"/>
      <c r="CB1218" s="73"/>
      <c r="CC1218" s="73"/>
      <c r="CD1218" s="95"/>
      <c r="CE1218" s="9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9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2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73"/>
      <c r="AF1219" s="73"/>
      <c r="AG1219" s="73"/>
      <c r="AH1219" s="95"/>
      <c r="AI1219" s="95"/>
      <c r="AJ1219" s="73"/>
      <c r="AK1219" s="73"/>
      <c r="AL1219" s="95"/>
      <c r="AM1219" s="95"/>
      <c r="AN1219" s="73"/>
      <c r="AO1219" s="73"/>
      <c r="AP1219" s="95"/>
      <c r="AQ1219" s="95"/>
      <c r="AR1219" s="73"/>
      <c r="AS1219" s="73"/>
      <c r="AT1219" s="95"/>
      <c r="AU1219" s="95"/>
      <c r="AV1219" s="73"/>
      <c r="AW1219" s="73"/>
      <c r="AX1219" s="95"/>
      <c r="AY1219" s="95"/>
      <c r="AZ1219" s="73"/>
      <c r="BA1219" s="73"/>
      <c r="BB1219" s="95"/>
      <c r="BC1219" s="95"/>
      <c r="BD1219" s="73"/>
      <c r="BE1219" s="73"/>
      <c r="BF1219" s="95"/>
      <c r="BG1219" s="95"/>
      <c r="BH1219" s="73"/>
      <c r="BI1219" s="73"/>
      <c r="BJ1219" s="95"/>
      <c r="BK1219" s="95"/>
      <c r="BL1219" s="73"/>
      <c r="BM1219" s="73"/>
      <c r="BN1219" s="95"/>
      <c r="BO1219" s="95"/>
      <c r="BP1219" s="73"/>
      <c r="BQ1219" s="73"/>
      <c r="BR1219" s="95"/>
      <c r="BS1219" s="95"/>
      <c r="BT1219" s="73"/>
      <c r="BU1219" s="73"/>
      <c r="BV1219" s="95"/>
      <c r="BW1219" s="95"/>
      <c r="BX1219" s="73"/>
      <c r="BY1219" s="73"/>
      <c r="BZ1219" s="95"/>
      <c r="CA1219" s="95"/>
      <c r="CB1219" s="73"/>
      <c r="CC1219" s="73"/>
      <c r="CD1219" s="95"/>
      <c r="CE1219" s="9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9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2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73"/>
      <c r="AF1220" s="73"/>
      <c r="AG1220" s="73"/>
      <c r="AH1220" s="95"/>
      <c r="AI1220" s="95"/>
      <c r="AJ1220" s="73"/>
      <c r="AK1220" s="73"/>
      <c r="AL1220" s="95"/>
      <c r="AM1220" s="95"/>
      <c r="AN1220" s="73"/>
      <c r="AO1220" s="73"/>
      <c r="AP1220" s="95"/>
      <c r="AQ1220" s="95"/>
      <c r="AR1220" s="73"/>
      <c r="AS1220" s="73"/>
      <c r="AT1220" s="95"/>
      <c r="AU1220" s="95"/>
      <c r="AV1220" s="73"/>
      <c r="AW1220" s="73"/>
      <c r="AX1220" s="95"/>
      <c r="AY1220" s="95"/>
      <c r="AZ1220" s="73"/>
      <c r="BA1220" s="73"/>
      <c r="BB1220" s="95"/>
      <c r="BC1220" s="95"/>
      <c r="BD1220" s="73"/>
      <c r="BE1220" s="73"/>
      <c r="BF1220" s="95"/>
      <c r="BG1220" s="95"/>
      <c r="BH1220" s="73"/>
      <c r="BI1220" s="73"/>
      <c r="BJ1220" s="95"/>
      <c r="BK1220" s="95"/>
      <c r="BL1220" s="73"/>
      <c r="BM1220" s="73"/>
      <c r="BN1220" s="95"/>
      <c r="BO1220" s="95"/>
      <c r="BP1220" s="73"/>
      <c r="BQ1220" s="73"/>
      <c r="BR1220" s="95"/>
      <c r="BS1220" s="95"/>
      <c r="BT1220" s="73"/>
      <c r="BU1220" s="73"/>
      <c r="BV1220" s="95"/>
      <c r="BW1220" s="95"/>
      <c r="BX1220" s="73"/>
      <c r="BY1220" s="73"/>
      <c r="BZ1220" s="95"/>
      <c r="CA1220" s="95"/>
      <c r="CB1220" s="73"/>
      <c r="CC1220" s="73"/>
      <c r="CD1220" s="95"/>
      <c r="CE1220" s="9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9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2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73"/>
      <c r="AF1221" s="73"/>
      <c r="AG1221" s="73"/>
      <c r="AH1221" s="95"/>
      <c r="AI1221" s="95"/>
      <c r="AJ1221" s="73"/>
      <c r="AK1221" s="73"/>
      <c r="AL1221" s="95"/>
      <c r="AM1221" s="95"/>
      <c r="AN1221" s="73"/>
      <c r="AO1221" s="73"/>
      <c r="AP1221" s="95"/>
      <c r="AQ1221" s="95"/>
      <c r="AR1221" s="73"/>
      <c r="AS1221" s="73"/>
      <c r="AT1221" s="95"/>
      <c r="AU1221" s="95"/>
      <c r="AV1221" s="73"/>
      <c r="AW1221" s="73"/>
      <c r="AX1221" s="95"/>
      <c r="AY1221" s="95"/>
      <c r="AZ1221" s="73"/>
      <c r="BA1221" s="73"/>
      <c r="BB1221" s="95"/>
      <c r="BC1221" s="95"/>
      <c r="BD1221" s="73"/>
      <c r="BE1221" s="73"/>
      <c r="BF1221" s="95"/>
      <c r="BG1221" s="95"/>
      <c r="BH1221" s="73"/>
      <c r="BI1221" s="73"/>
      <c r="BJ1221" s="95"/>
      <c r="BK1221" s="95"/>
      <c r="BL1221" s="73"/>
      <c r="BM1221" s="73"/>
      <c r="BN1221" s="95"/>
      <c r="BO1221" s="95"/>
      <c r="BP1221" s="73"/>
      <c r="BQ1221" s="73"/>
      <c r="BR1221" s="95"/>
      <c r="BS1221" s="95"/>
      <c r="BT1221" s="73"/>
      <c r="BU1221" s="73"/>
      <c r="BV1221" s="95"/>
      <c r="BW1221" s="95"/>
      <c r="BX1221" s="73"/>
      <c r="BY1221" s="73"/>
      <c r="BZ1221" s="95"/>
      <c r="CA1221" s="95"/>
      <c r="CB1221" s="73"/>
      <c r="CC1221" s="73"/>
      <c r="CD1221" s="95"/>
      <c r="CE1221" s="9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9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2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73"/>
      <c r="AF1222" s="73"/>
      <c r="AG1222" s="73"/>
      <c r="AH1222" s="95"/>
      <c r="AI1222" s="95"/>
      <c r="AJ1222" s="73"/>
      <c r="AK1222" s="73"/>
      <c r="AL1222" s="95"/>
      <c r="AM1222" s="95"/>
      <c r="AN1222" s="73"/>
      <c r="AO1222" s="73"/>
      <c r="AP1222" s="95"/>
      <c r="AQ1222" s="95"/>
      <c r="AR1222" s="73"/>
      <c r="AS1222" s="73"/>
      <c r="AT1222" s="95"/>
      <c r="AU1222" s="95"/>
      <c r="AV1222" s="73"/>
      <c r="AW1222" s="73"/>
      <c r="AX1222" s="95"/>
      <c r="AY1222" s="95"/>
      <c r="AZ1222" s="73"/>
      <c r="BA1222" s="73"/>
      <c r="BB1222" s="95"/>
      <c r="BC1222" s="95"/>
      <c r="BD1222" s="73"/>
      <c r="BE1222" s="73"/>
      <c r="BF1222" s="95"/>
      <c r="BG1222" s="95"/>
      <c r="BH1222" s="73"/>
      <c r="BI1222" s="73"/>
      <c r="BJ1222" s="95"/>
      <c r="BK1222" s="95"/>
      <c r="BL1222" s="73"/>
      <c r="BM1222" s="73"/>
      <c r="BN1222" s="95"/>
      <c r="BO1222" s="95"/>
      <c r="BP1222" s="73"/>
      <c r="BQ1222" s="73"/>
      <c r="BR1222" s="95"/>
      <c r="BS1222" s="95"/>
      <c r="BT1222" s="73"/>
      <c r="BU1222" s="73"/>
      <c r="BV1222" s="95"/>
      <c r="BW1222" s="95"/>
      <c r="BX1222" s="73"/>
      <c r="BY1222" s="73"/>
      <c r="BZ1222" s="95"/>
      <c r="CA1222" s="95"/>
      <c r="CB1222" s="73"/>
      <c r="CC1222" s="73"/>
      <c r="CD1222" s="95"/>
      <c r="CE1222" s="9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9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2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73"/>
      <c r="AF1223" s="73"/>
      <c r="AG1223" s="73"/>
      <c r="AH1223" s="95"/>
      <c r="AI1223" s="95"/>
      <c r="AJ1223" s="73"/>
      <c r="AK1223" s="73"/>
      <c r="AL1223" s="95"/>
      <c r="AM1223" s="95"/>
      <c r="AN1223" s="73"/>
      <c r="AO1223" s="73"/>
      <c r="AP1223" s="95"/>
      <c r="AQ1223" s="95"/>
      <c r="AR1223" s="73"/>
      <c r="AS1223" s="73"/>
      <c r="AT1223" s="95"/>
      <c r="AU1223" s="95"/>
      <c r="AV1223" s="73"/>
      <c r="AW1223" s="73"/>
      <c r="AX1223" s="95"/>
      <c r="AY1223" s="95"/>
      <c r="AZ1223" s="73"/>
      <c r="BA1223" s="73"/>
      <c r="BB1223" s="95"/>
      <c r="BC1223" s="95"/>
      <c r="BD1223" s="73"/>
      <c r="BE1223" s="73"/>
      <c r="BF1223" s="95"/>
      <c r="BG1223" s="95"/>
      <c r="BH1223" s="73"/>
      <c r="BI1223" s="73"/>
      <c r="BJ1223" s="95"/>
      <c r="BK1223" s="95"/>
      <c r="BL1223" s="73"/>
      <c r="BM1223" s="73"/>
      <c r="BN1223" s="95"/>
      <c r="BO1223" s="95"/>
      <c r="BP1223" s="73"/>
      <c r="BQ1223" s="73"/>
      <c r="BR1223" s="95"/>
      <c r="BS1223" s="95"/>
      <c r="BT1223" s="73"/>
      <c r="BU1223" s="73"/>
      <c r="BV1223" s="95"/>
      <c r="BW1223" s="95"/>
      <c r="BX1223" s="73"/>
      <c r="BY1223" s="73"/>
      <c r="BZ1223" s="95"/>
      <c r="CA1223" s="95"/>
      <c r="CB1223" s="73"/>
      <c r="CC1223" s="73"/>
      <c r="CD1223" s="95"/>
      <c r="CE1223" s="9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9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2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73"/>
      <c r="AF1224" s="73"/>
      <c r="AG1224" s="73"/>
      <c r="AH1224" s="95"/>
      <c r="AI1224" s="95"/>
      <c r="AJ1224" s="73"/>
      <c r="AK1224" s="73"/>
      <c r="AL1224" s="95"/>
      <c r="AM1224" s="95"/>
      <c r="AN1224" s="73"/>
      <c r="AO1224" s="73"/>
      <c r="AP1224" s="95"/>
      <c r="AQ1224" s="95"/>
      <c r="AR1224" s="73"/>
      <c r="AS1224" s="73"/>
      <c r="AT1224" s="95"/>
      <c r="AU1224" s="95"/>
      <c r="AV1224" s="73"/>
      <c r="AW1224" s="73"/>
      <c r="AX1224" s="95"/>
      <c r="AY1224" s="95"/>
      <c r="AZ1224" s="73"/>
      <c r="BA1224" s="73"/>
      <c r="BB1224" s="95"/>
      <c r="BC1224" s="95"/>
      <c r="BD1224" s="73"/>
      <c r="BE1224" s="73"/>
      <c r="BF1224" s="95"/>
      <c r="BG1224" s="95"/>
      <c r="BH1224" s="73"/>
      <c r="BI1224" s="73"/>
      <c r="BJ1224" s="95"/>
      <c r="BK1224" s="95"/>
      <c r="BL1224" s="73"/>
      <c r="BM1224" s="73"/>
      <c r="BN1224" s="95"/>
      <c r="BO1224" s="95"/>
      <c r="BP1224" s="73"/>
      <c r="BQ1224" s="73"/>
      <c r="BR1224" s="95"/>
      <c r="BS1224" s="95"/>
      <c r="BT1224" s="73"/>
      <c r="BU1224" s="73"/>
      <c r="BV1224" s="95"/>
      <c r="BW1224" s="95"/>
      <c r="BX1224" s="73"/>
      <c r="BY1224" s="73"/>
      <c r="BZ1224" s="95"/>
      <c r="CA1224" s="95"/>
      <c r="CB1224" s="73"/>
      <c r="CC1224" s="73"/>
      <c r="CD1224" s="95"/>
      <c r="CE1224" s="9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9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2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73"/>
      <c r="AF1225" s="73"/>
      <c r="AG1225" s="73"/>
      <c r="AH1225" s="95"/>
      <c r="AI1225" s="95"/>
      <c r="AJ1225" s="73"/>
      <c r="AK1225" s="73"/>
      <c r="AL1225" s="95"/>
      <c r="AM1225" s="95"/>
      <c r="AN1225" s="73"/>
      <c r="AO1225" s="73"/>
      <c r="AP1225" s="95"/>
      <c r="AQ1225" s="95"/>
      <c r="AR1225" s="73"/>
      <c r="AS1225" s="73"/>
      <c r="AT1225" s="95"/>
      <c r="AU1225" s="95"/>
      <c r="AV1225" s="73"/>
      <c r="AW1225" s="73"/>
      <c r="AX1225" s="95"/>
      <c r="AY1225" s="95"/>
      <c r="AZ1225" s="73"/>
      <c r="BA1225" s="73"/>
      <c r="BB1225" s="95"/>
      <c r="BC1225" s="95"/>
      <c r="BD1225" s="73"/>
      <c r="BE1225" s="73"/>
      <c r="BF1225" s="95"/>
      <c r="BG1225" s="95"/>
      <c r="BH1225" s="73"/>
      <c r="BI1225" s="73"/>
      <c r="BJ1225" s="95"/>
      <c r="BK1225" s="95"/>
      <c r="BL1225" s="73"/>
      <c r="BM1225" s="73"/>
      <c r="BN1225" s="95"/>
      <c r="BO1225" s="95"/>
      <c r="BP1225" s="73"/>
      <c r="BQ1225" s="73"/>
      <c r="BR1225" s="95"/>
      <c r="BS1225" s="95"/>
      <c r="BT1225" s="73"/>
      <c r="BU1225" s="73"/>
      <c r="BV1225" s="95"/>
      <c r="BW1225" s="95"/>
      <c r="BX1225" s="73"/>
      <c r="BY1225" s="73"/>
      <c r="BZ1225" s="95"/>
      <c r="CA1225" s="95"/>
      <c r="CB1225" s="73"/>
      <c r="CC1225" s="73"/>
      <c r="CD1225" s="95"/>
      <c r="CE1225" s="9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9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2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73"/>
      <c r="AF1226" s="73"/>
      <c r="AG1226" s="73"/>
      <c r="AH1226" s="95"/>
      <c r="AI1226" s="95"/>
      <c r="AJ1226" s="73"/>
      <c r="AK1226" s="73"/>
      <c r="AL1226" s="95"/>
      <c r="AM1226" s="95"/>
      <c r="AN1226" s="73"/>
      <c r="AO1226" s="73"/>
      <c r="AP1226" s="95"/>
      <c r="AQ1226" s="95"/>
      <c r="AR1226" s="73"/>
      <c r="AS1226" s="73"/>
      <c r="AT1226" s="95"/>
      <c r="AU1226" s="95"/>
      <c r="AV1226" s="73"/>
      <c r="AW1226" s="73"/>
      <c r="AX1226" s="95"/>
      <c r="AY1226" s="95"/>
      <c r="AZ1226" s="73"/>
      <c r="BA1226" s="73"/>
      <c r="BB1226" s="95"/>
      <c r="BC1226" s="95"/>
      <c r="BD1226" s="73"/>
      <c r="BE1226" s="73"/>
      <c r="BF1226" s="95"/>
      <c r="BG1226" s="95"/>
      <c r="BH1226" s="73"/>
      <c r="BI1226" s="73"/>
      <c r="BJ1226" s="95"/>
      <c r="BK1226" s="95"/>
      <c r="BL1226" s="73"/>
      <c r="BM1226" s="73"/>
      <c r="BN1226" s="95"/>
      <c r="BO1226" s="95"/>
      <c r="BP1226" s="73"/>
      <c r="BQ1226" s="73"/>
      <c r="BR1226" s="95"/>
      <c r="BS1226" s="95"/>
      <c r="BT1226" s="73"/>
      <c r="BU1226" s="73"/>
      <c r="BV1226" s="95"/>
      <c r="BW1226" s="95"/>
      <c r="BX1226" s="73"/>
      <c r="BY1226" s="73"/>
      <c r="BZ1226" s="95"/>
      <c r="CA1226" s="95"/>
      <c r="CB1226" s="73"/>
      <c r="CC1226" s="73"/>
      <c r="CD1226" s="95"/>
      <c r="CE1226" s="9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9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2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73"/>
      <c r="AF1227" s="73"/>
      <c r="AG1227" s="73"/>
      <c r="AH1227" s="95"/>
      <c r="AI1227" s="95"/>
      <c r="AJ1227" s="73"/>
      <c r="AK1227" s="73"/>
      <c r="AL1227" s="95"/>
      <c r="AM1227" s="95"/>
      <c r="AN1227" s="73"/>
      <c r="AO1227" s="73"/>
      <c r="AP1227" s="95"/>
      <c r="AQ1227" s="95"/>
      <c r="AR1227" s="73"/>
      <c r="AS1227" s="73"/>
      <c r="AT1227" s="95"/>
      <c r="AU1227" s="95"/>
      <c r="AV1227" s="73"/>
      <c r="AW1227" s="73"/>
      <c r="AX1227" s="95"/>
      <c r="AY1227" s="95"/>
      <c r="AZ1227" s="73"/>
      <c r="BA1227" s="73"/>
      <c r="BB1227" s="95"/>
      <c r="BC1227" s="95"/>
      <c r="BD1227" s="73"/>
      <c r="BE1227" s="73"/>
      <c r="BF1227" s="95"/>
      <c r="BG1227" s="95"/>
      <c r="BH1227" s="73"/>
      <c r="BI1227" s="73"/>
      <c r="BJ1227" s="95"/>
      <c r="BK1227" s="95"/>
      <c r="BL1227" s="73"/>
      <c r="BM1227" s="73"/>
      <c r="BN1227" s="95"/>
      <c r="BO1227" s="95"/>
      <c r="BP1227" s="73"/>
      <c r="BQ1227" s="73"/>
      <c r="BR1227" s="95"/>
      <c r="BS1227" s="95"/>
      <c r="BT1227" s="73"/>
      <c r="BU1227" s="73"/>
      <c r="BV1227" s="95"/>
      <c r="BW1227" s="95"/>
      <c r="BX1227" s="73"/>
      <c r="BY1227" s="73"/>
      <c r="BZ1227" s="95"/>
      <c r="CA1227" s="95"/>
      <c r="CB1227" s="73"/>
      <c r="CC1227" s="73"/>
      <c r="CD1227" s="95"/>
      <c r="CE1227" s="9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9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2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73"/>
      <c r="AF1228" s="73"/>
      <c r="AG1228" s="73"/>
      <c r="AH1228" s="95"/>
      <c r="AI1228" s="95"/>
      <c r="AJ1228" s="73"/>
      <c r="AK1228" s="73"/>
      <c r="AL1228" s="95"/>
      <c r="AM1228" s="95"/>
      <c r="AN1228" s="73"/>
      <c r="AO1228" s="73"/>
      <c r="AP1228" s="95"/>
      <c r="AQ1228" s="95"/>
      <c r="AR1228" s="73"/>
      <c r="AS1228" s="73"/>
      <c r="AT1228" s="95"/>
      <c r="AU1228" s="95"/>
      <c r="AV1228" s="73"/>
      <c r="AW1228" s="73"/>
      <c r="AX1228" s="95"/>
      <c r="AY1228" s="95"/>
      <c r="AZ1228" s="73"/>
      <c r="BA1228" s="73"/>
      <c r="BB1228" s="95"/>
      <c r="BC1228" s="95"/>
      <c r="BD1228" s="73"/>
      <c r="BE1228" s="73"/>
      <c r="BF1228" s="95"/>
      <c r="BG1228" s="95"/>
      <c r="BH1228" s="73"/>
      <c r="BI1228" s="73"/>
      <c r="BJ1228" s="95"/>
      <c r="BK1228" s="95"/>
      <c r="BL1228" s="73"/>
      <c r="BM1228" s="73"/>
      <c r="BN1228" s="95"/>
      <c r="BO1228" s="95"/>
      <c r="BP1228" s="73"/>
      <c r="BQ1228" s="73"/>
      <c r="BR1228" s="95"/>
      <c r="BS1228" s="95"/>
      <c r="BT1228" s="73"/>
      <c r="BU1228" s="73"/>
      <c r="BV1228" s="95"/>
      <c r="BW1228" s="95"/>
      <c r="BX1228" s="73"/>
      <c r="BY1228" s="73"/>
      <c r="BZ1228" s="95"/>
      <c r="CA1228" s="95"/>
      <c r="CB1228" s="73"/>
      <c r="CC1228" s="73"/>
      <c r="CD1228" s="95"/>
      <c r="CE1228" s="9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9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2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73"/>
      <c r="AF1229" s="73"/>
      <c r="AG1229" s="73"/>
      <c r="AH1229" s="95"/>
      <c r="AI1229" s="95"/>
      <c r="AJ1229" s="73"/>
      <c r="AK1229" s="73"/>
      <c r="AL1229" s="95"/>
      <c r="AM1229" s="95"/>
      <c r="AN1229" s="73"/>
      <c r="AO1229" s="73"/>
      <c r="AP1229" s="95"/>
      <c r="AQ1229" s="95"/>
      <c r="AR1229" s="73"/>
      <c r="AS1229" s="73"/>
      <c r="AT1229" s="95"/>
      <c r="AU1229" s="95"/>
      <c r="AV1229" s="73"/>
      <c r="AW1229" s="73"/>
      <c r="AX1229" s="95"/>
      <c r="AY1229" s="95"/>
      <c r="AZ1229" s="73"/>
      <c r="BA1229" s="73"/>
      <c r="BB1229" s="95"/>
      <c r="BC1229" s="95"/>
      <c r="BD1229" s="73"/>
      <c r="BE1229" s="73"/>
      <c r="BF1229" s="95"/>
      <c r="BG1229" s="95"/>
      <c r="BH1229" s="73"/>
      <c r="BI1229" s="73"/>
      <c r="BJ1229" s="95"/>
      <c r="BK1229" s="95"/>
      <c r="BL1229" s="73"/>
      <c r="BM1229" s="73"/>
      <c r="BN1229" s="95"/>
      <c r="BO1229" s="95"/>
      <c r="BP1229" s="73"/>
      <c r="BQ1229" s="73"/>
      <c r="BR1229" s="95"/>
      <c r="BS1229" s="95"/>
      <c r="BT1229" s="73"/>
      <c r="BU1229" s="73"/>
      <c r="BV1229" s="95"/>
      <c r="BW1229" s="95"/>
      <c r="BX1229" s="73"/>
      <c r="BY1229" s="73"/>
      <c r="BZ1229" s="95"/>
      <c r="CA1229" s="95"/>
      <c r="CB1229" s="73"/>
      <c r="CC1229" s="73"/>
      <c r="CD1229" s="95"/>
      <c r="CE1229" s="9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9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2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73"/>
      <c r="AF1230" s="73"/>
      <c r="AG1230" s="73"/>
      <c r="AH1230" s="95"/>
      <c r="AI1230" s="95"/>
      <c r="AJ1230" s="73"/>
      <c r="AK1230" s="73"/>
      <c r="AL1230" s="95"/>
      <c r="AM1230" s="95"/>
      <c r="AN1230" s="73"/>
      <c r="AO1230" s="73"/>
      <c r="AP1230" s="95"/>
      <c r="AQ1230" s="95"/>
      <c r="AR1230" s="73"/>
      <c r="AS1230" s="73"/>
      <c r="AT1230" s="95"/>
      <c r="AU1230" s="95"/>
      <c r="AV1230" s="73"/>
      <c r="AW1230" s="73"/>
      <c r="AX1230" s="95"/>
      <c r="AY1230" s="95"/>
      <c r="AZ1230" s="73"/>
      <c r="BA1230" s="73"/>
      <c r="BB1230" s="95"/>
      <c r="BC1230" s="95"/>
      <c r="BD1230" s="73"/>
      <c r="BE1230" s="73"/>
      <c r="BF1230" s="95"/>
      <c r="BG1230" s="95"/>
      <c r="BH1230" s="73"/>
      <c r="BI1230" s="73"/>
      <c r="BJ1230" s="95"/>
      <c r="BK1230" s="95"/>
      <c r="BL1230" s="73"/>
      <c r="BM1230" s="73"/>
      <c r="BN1230" s="95"/>
      <c r="BO1230" s="95"/>
      <c r="BP1230" s="73"/>
      <c r="BQ1230" s="73"/>
      <c r="BR1230" s="95"/>
      <c r="BS1230" s="95"/>
      <c r="BT1230" s="73"/>
      <c r="BU1230" s="73"/>
      <c r="BV1230" s="95"/>
      <c r="BW1230" s="95"/>
      <c r="BX1230" s="73"/>
      <c r="BY1230" s="73"/>
      <c r="BZ1230" s="95"/>
      <c r="CA1230" s="95"/>
      <c r="CB1230" s="73"/>
      <c r="CC1230" s="73"/>
      <c r="CD1230" s="95"/>
      <c r="CE1230" s="9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9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2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73"/>
      <c r="AF1231" s="73"/>
      <c r="AG1231" s="73"/>
      <c r="AH1231" s="95"/>
      <c r="AI1231" s="95"/>
      <c r="AJ1231" s="73"/>
      <c r="AK1231" s="73"/>
      <c r="AL1231" s="95"/>
      <c r="AM1231" s="95"/>
      <c r="AN1231" s="73"/>
      <c r="AO1231" s="73"/>
      <c r="AP1231" s="95"/>
      <c r="AQ1231" s="95"/>
      <c r="AR1231" s="73"/>
      <c r="AS1231" s="73"/>
      <c r="AT1231" s="95"/>
      <c r="AU1231" s="95"/>
      <c r="AV1231" s="73"/>
      <c r="AW1231" s="73"/>
      <c r="AX1231" s="95"/>
      <c r="AY1231" s="95"/>
      <c r="AZ1231" s="73"/>
      <c r="BA1231" s="73"/>
      <c r="BB1231" s="95"/>
      <c r="BC1231" s="95"/>
      <c r="BD1231" s="73"/>
      <c r="BE1231" s="73"/>
      <c r="BF1231" s="95"/>
      <c r="BG1231" s="95"/>
      <c r="BH1231" s="73"/>
      <c r="BI1231" s="73"/>
      <c r="BJ1231" s="95"/>
      <c r="BK1231" s="95"/>
      <c r="BL1231" s="73"/>
      <c r="BM1231" s="73"/>
      <c r="BN1231" s="95"/>
      <c r="BO1231" s="95"/>
      <c r="BP1231" s="73"/>
      <c r="BQ1231" s="73"/>
      <c r="BR1231" s="95"/>
      <c r="BS1231" s="95"/>
      <c r="BT1231" s="73"/>
      <c r="BU1231" s="73"/>
      <c r="BV1231" s="95"/>
      <c r="BW1231" s="95"/>
      <c r="BX1231" s="73"/>
      <c r="BY1231" s="73"/>
      <c r="BZ1231" s="95"/>
      <c r="CA1231" s="95"/>
      <c r="CB1231" s="73"/>
      <c r="CC1231" s="73"/>
      <c r="CD1231" s="95"/>
      <c r="CE1231" s="9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9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2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73"/>
      <c r="AF1232" s="73"/>
      <c r="AG1232" s="73"/>
      <c r="AH1232" s="95"/>
      <c r="AI1232" s="95"/>
      <c r="AJ1232" s="73"/>
      <c r="AK1232" s="73"/>
      <c r="AL1232" s="95"/>
      <c r="AM1232" s="95"/>
      <c r="AN1232" s="73"/>
      <c r="AO1232" s="73"/>
      <c r="AP1232" s="95"/>
      <c r="AQ1232" s="95"/>
      <c r="AR1232" s="73"/>
      <c r="AS1232" s="73"/>
      <c r="AT1232" s="95"/>
      <c r="AU1232" s="95"/>
      <c r="AV1232" s="73"/>
      <c r="AW1232" s="73"/>
      <c r="AX1232" s="95"/>
      <c r="AY1232" s="95"/>
      <c r="AZ1232" s="73"/>
      <c r="BA1232" s="73"/>
      <c r="BB1232" s="95"/>
      <c r="BC1232" s="95"/>
      <c r="BD1232" s="73"/>
      <c r="BE1232" s="73"/>
      <c r="BF1232" s="95"/>
      <c r="BG1232" s="95"/>
      <c r="BH1232" s="73"/>
      <c r="BI1232" s="73"/>
      <c r="BJ1232" s="95"/>
      <c r="BK1232" s="95"/>
      <c r="BL1232" s="73"/>
      <c r="BM1232" s="73"/>
      <c r="BN1232" s="95"/>
      <c r="BO1232" s="95"/>
      <c r="BP1232" s="73"/>
      <c r="BQ1232" s="73"/>
      <c r="BR1232" s="95"/>
      <c r="BS1232" s="95"/>
      <c r="BT1232" s="73"/>
      <c r="BU1232" s="73"/>
      <c r="BV1232" s="95"/>
      <c r="BW1232" s="95"/>
      <c r="BX1232" s="73"/>
      <c r="BY1232" s="73"/>
      <c r="BZ1232" s="95"/>
      <c r="CA1232" s="95"/>
      <c r="CB1232" s="73"/>
      <c r="CC1232" s="73"/>
      <c r="CD1232" s="95"/>
      <c r="CE1232" s="9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9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2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73"/>
      <c r="AF1233" s="73"/>
      <c r="AG1233" s="73"/>
      <c r="AH1233" s="95"/>
      <c r="AI1233" s="95"/>
      <c r="AJ1233" s="73"/>
      <c r="AK1233" s="73"/>
      <c r="AL1233" s="95"/>
      <c r="AM1233" s="95"/>
      <c r="AN1233" s="73"/>
      <c r="AO1233" s="73"/>
      <c r="AP1233" s="95"/>
      <c r="AQ1233" s="95"/>
      <c r="AR1233" s="73"/>
      <c r="AS1233" s="73"/>
      <c r="AT1233" s="95"/>
      <c r="AU1233" s="95"/>
      <c r="AV1233" s="73"/>
      <c r="AW1233" s="73"/>
      <c r="AX1233" s="95"/>
      <c r="AY1233" s="95"/>
      <c r="AZ1233" s="73"/>
      <c r="BA1233" s="73"/>
      <c r="BB1233" s="95"/>
      <c r="BC1233" s="95"/>
      <c r="BD1233" s="73"/>
      <c r="BE1233" s="73"/>
      <c r="BF1233" s="95"/>
      <c r="BG1233" s="95"/>
      <c r="BH1233" s="73"/>
      <c r="BI1233" s="73"/>
      <c r="BJ1233" s="95"/>
      <c r="BK1233" s="95"/>
      <c r="BL1233" s="73"/>
      <c r="BM1233" s="73"/>
      <c r="BN1233" s="95"/>
      <c r="BO1233" s="95"/>
      <c r="BP1233" s="73"/>
      <c r="BQ1233" s="73"/>
      <c r="BR1233" s="95"/>
      <c r="BS1233" s="95"/>
      <c r="BT1233" s="73"/>
      <c r="BU1233" s="73"/>
      <c r="BV1233" s="95"/>
      <c r="BW1233" s="95"/>
      <c r="BX1233" s="73"/>
      <c r="BY1233" s="73"/>
      <c r="BZ1233" s="95"/>
      <c r="CA1233" s="95"/>
      <c r="CB1233" s="73"/>
      <c r="CC1233" s="73"/>
      <c r="CD1233" s="95"/>
      <c r="CE1233" s="9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9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2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73"/>
      <c r="AF1234" s="73"/>
      <c r="AG1234" s="73"/>
      <c r="AH1234" s="95"/>
      <c r="AI1234" s="95"/>
      <c r="AJ1234" s="73"/>
      <c r="AK1234" s="73"/>
      <c r="AL1234" s="95"/>
      <c r="AM1234" s="95"/>
      <c r="AN1234" s="73"/>
      <c r="AO1234" s="73"/>
      <c r="AP1234" s="95"/>
      <c r="AQ1234" s="95"/>
      <c r="AR1234" s="73"/>
      <c r="AS1234" s="73"/>
      <c r="AT1234" s="95"/>
      <c r="AU1234" s="95"/>
      <c r="AV1234" s="73"/>
      <c r="AW1234" s="73"/>
      <c r="AX1234" s="95"/>
      <c r="AY1234" s="95"/>
      <c r="AZ1234" s="73"/>
      <c r="BA1234" s="73"/>
      <c r="BB1234" s="95"/>
      <c r="BC1234" s="95"/>
      <c r="BD1234" s="73"/>
      <c r="BE1234" s="73"/>
      <c r="BF1234" s="95"/>
      <c r="BG1234" s="95"/>
      <c r="BH1234" s="73"/>
      <c r="BI1234" s="73"/>
      <c r="BJ1234" s="95"/>
      <c r="BK1234" s="95"/>
      <c r="BL1234" s="73"/>
      <c r="BM1234" s="73"/>
      <c r="BN1234" s="95"/>
      <c r="BO1234" s="95"/>
      <c r="BP1234" s="73"/>
      <c r="BQ1234" s="73"/>
      <c r="BR1234" s="95"/>
      <c r="BS1234" s="95"/>
      <c r="BT1234" s="73"/>
      <c r="BU1234" s="73"/>
      <c r="BV1234" s="95"/>
      <c r="BW1234" s="95"/>
      <c r="BX1234" s="73"/>
      <c r="BY1234" s="73"/>
      <c r="BZ1234" s="95"/>
      <c r="CA1234" s="95"/>
      <c r="CB1234" s="73"/>
      <c r="CC1234" s="73"/>
      <c r="CD1234" s="95"/>
      <c r="CE1234" s="9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9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2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73"/>
      <c r="AF1235" s="73"/>
      <c r="AG1235" s="73"/>
      <c r="AH1235" s="95"/>
      <c r="AI1235" s="95"/>
      <c r="AJ1235" s="73"/>
      <c r="AK1235" s="73"/>
      <c r="AL1235" s="95"/>
      <c r="AM1235" s="95"/>
      <c r="AN1235" s="73"/>
      <c r="AO1235" s="73"/>
      <c r="AP1235" s="95"/>
      <c r="AQ1235" s="95"/>
      <c r="AR1235" s="73"/>
      <c r="AS1235" s="73"/>
      <c r="AT1235" s="95"/>
      <c r="AU1235" s="95"/>
      <c r="AV1235" s="73"/>
      <c r="AW1235" s="73"/>
      <c r="AX1235" s="95"/>
      <c r="AY1235" s="95"/>
      <c r="AZ1235" s="73"/>
      <c r="BA1235" s="73"/>
      <c r="BB1235" s="95"/>
      <c r="BC1235" s="95"/>
      <c r="BD1235" s="73"/>
      <c r="BE1235" s="73"/>
      <c r="BF1235" s="95"/>
      <c r="BG1235" s="95"/>
      <c r="BH1235" s="73"/>
      <c r="BI1235" s="73"/>
      <c r="BJ1235" s="95"/>
      <c r="BK1235" s="95"/>
      <c r="BL1235" s="73"/>
      <c r="BM1235" s="73"/>
      <c r="BN1235" s="95"/>
      <c r="BO1235" s="95"/>
      <c r="BP1235" s="73"/>
      <c r="BQ1235" s="73"/>
      <c r="BR1235" s="95"/>
      <c r="BS1235" s="95"/>
      <c r="BT1235" s="73"/>
      <c r="BU1235" s="73"/>
      <c r="BV1235" s="95"/>
      <c r="BW1235" s="95"/>
      <c r="BX1235" s="73"/>
      <c r="BY1235" s="73"/>
      <c r="BZ1235" s="95"/>
      <c r="CA1235" s="95"/>
      <c r="CB1235" s="73"/>
      <c r="CC1235" s="73"/>
      <c r="CD1235" s="95"/>
      <c r="CE1235" s="9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9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2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73"/>
      <c r="AF1236" s="73"/>
      <c r="AG1236" s="73"/>
      <c r="AH1236" s="95"/>
      <c r="AI1236" s="95"/>
      <c r="AJ1236" s="73"/>
      <c r="AK1236" s="73"/>
      <c r="AL1236" s="95"/>
      <c r="AM1236" s="95"/>
      <c r="AN1236" s="73"/>
      <c r="AO1236" s="73"/>
      <c r="AP1236" s="95"/>
      <c r="AQ1236" s="95"/>
      <c r="AR1236" s="73"/>
      <c r="AS1236" s="73"/>
      <c r="AT1236" s="95"/>
      <c r="AU1236" s="95"/>
      <c r="AV1236" s="73"/>
      <c r="AW1236" s="73"/>
      <c r="AX1236" s="95"/>
      <c r="AY1236" s="95"/>
      <c r="AZ1236" s="73"/>
      <c r="BA1236" s="73"/>
      <c r="BB1236" s="95"/>
      <c r="BC1236" s="95"/>
      <c r="BD1236" s="73"/>
      <c r="BE1236" s="73"/>
      <c r="BF1236" s="95"/>
      <c r="BG1236" s="95"/>
      <c r="BH1236" s="73"/>
      <c r="BI1236" s="73"/>
      <c r="BJ1236" s="95"/>
      <c r="BK1236" s="95"/>
      <c r="BL1236" s="73"/>
      <c r="BM1236" s="73"/>
      <c r="BN1236" s="95"/>
      <c r="BO1236" s="95"/>
      <c r="BP1236" s="73"/>
      <c r="BQ1236" s="73"/>
      <c r="BR1236" s="95"/>
      <c r="BS1236" s="95"/>
      <c r="BT1236" s="73"/>
      <c r="BU1236" s="73"/>
      <c r="BV1236" s="95"/>
      <c r="BW1236" s="95"/>
      <c r="BX1236" s="73"/>
      <c r="BY1236" s="73"/>
      <c r="BZ1236" s="95"/>
      <c r="CA1236" s="95"/>
      <c r="CB1236" s="73"/>
      <c r="CC1236" s="73"/>
      <c r="CD1236" s="95"/>
      <c r="CE1236" s="9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9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2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73"/>
      <c r="AF1237" s="73"/>
      <c r="AG1237" s="73"/>
      <c r="AH1237" s="95"/>
      <c r="AI1237" s="95"/>
      <c r="AJ1237" s="73"/>
      <c r="AK1237" s="73"/>
      <c r="AL1237" s="95"/>
      <c r="AM1237" s="95"/>
      <c r="AN1237" s="73"/>
      <c r="AO1237" s="73"/>
      <c r="AP1237" s="95"/>
      <c r="AQ1237" s="95"/>
      <c r="AR1237" s="73"/>
      <c r="AS1237" s="73"/>
      <c r="AT1237" s="95"/>
      <c r="AU1237" s="95"/>
      <c r="AV1237" s="73"/>
      <c r="AW1237" s="73"/>
      <c r="AX1237" s="95"/>
      <c r="AY1237" s="95"/>
      <c r="AZ1237" s="73"/>
      <c r="BA1237" s="73"/>
      <c r="BB1237" s="95"/>
      <c r="BC1237" s="95"/>
      <c r="BD1237" s="73"/>
      <c r="BE1237" s="73"/>
      <c r="BF1237" s="95"/>
      <c r="BG1237" s="95"/>
      <c r="BH1237" s="73"/>
      <c r="BI1237" s="73"/>
      <c r="BJ1237" s="95"/>
      <c r="BK1237" s="95"/>
      <c r="BL1237" s="73"/>
      <c r="BM1237" s="73"/>
      <c r="BN1237" s="95"/>
      <c r="BO1237" s="95"/>
      <c r="BP1237" s="73"/>
      <c r="BQ1237" s="73"/>
      <c r="BR1237" s="95"/>
      <c r="BS1237" s="95"/>
      <c r="BT1237" s="73"/>
      <c r="BU1237" s="73"/>
      <c r="BV1237" s="95"/>
      <c r="BW1237" s="95"/>
      <c r="BX1237" s="73"/>
      <c r="BY1237" s="73"/>
      <c r="BZ1237" s="95"/>
      <c r="CA1237" s="95"/>
      <c r="CB1237" s="73"/>
      <c r="CC1237" s="73"/>
      <c r="CD1237" s="95"/>
      <c r="CE1237" s="9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9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2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73"/>
      <c r="AF1238" s="73"/>
      <c r="AG1238" s="73"/>
      <c r="AH1238" s="95"/>
      <c r="AI1238" s="95"/>
      <c r="AJ1238" s="73"/>
      <c r="AK1238" s="73"/>
      <c r="AL1238" s="95"/>
      <c r="AM1238" s="95"/>
      <c r="AN1238" s="73"/>
      <c r="AO1238" s="73"/>
      <c r="AP1238" s="95"/>
      <c r="AQ1238" s="95"/>
      <c r="AR1238" s="73"/>
      <c r="AS1238" s="73"/>
      <c r="AT1238" s="95"/>
      <c r="AU1238" s="95"/>
      <c r="AV1238" s="73"/>
      <c r="AW1238" s="73"/>
      <c r="AX1238" s="95"/>
      <c r="AY1238" s="95"/>
      <c r="AZ1238" s="73"/>
      <c r="BA1238" s="73"/>
      <c r="BB1238" s="95"/>
      <c r="BC1238" s="95"/>
      <c r="BD1238" s="73"/>
      <c r="BE1238" s="73"/>
      <c r="BF1238" s="95"/>
      <c r="BG1238" s="95"/>
      <c r="BH1238" s="73"/>
      <c r="BI1238" s="73"/>
      <c r="BJ1238" s="95"/>
      <c r="BK1238" s="95"/>
      <c r="BL1238" s="73"/>
      <c r="BM1238" s="73"/>
      <c r="BN1238" s="95"/>
      <c r="BO1238" s="95"/>
      <c r="BP1238" s="73"/>
      <c r="BQ1238" s="73"/>
      <c r="BR1238" s="95"/>
      <c r="BS1238" s="95"/>
      <c r="BT1238" s="73"/>
      <c r="BU1238" s="73"/>
      <c r="BV1238" s="95"/>
      <c r="BW1238" s="95"/>
      <c r="BX1238" s="73"/>
      <c r="BY1238" s="73"/>
      <c r="BZ1238" s="95"/>
      <c r="CA1238" s="95"/>
      <c r="CB1238" s="73"/>
      <c r="CC1238" s="73"/>
      <c r="CD1238" s="95"/>
      <c r="CE1238" s="9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9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2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73"/>
      <c r="AF1239" s="73"/>
      <c r="AG1239" s="73"/>
      <c r="AH1239" s="95"/>
      <c r="AI1239" s="95"/>
      <c r="AJ1239" s="73"/>
      <c r="AK1239" s="73"/>
      <c r="AL1239" s="95"/>
      <c r="AM1239" s="95"/>
      <c r="AN1239" s="73"/>
      <c r="AO1239" s="73"/>
      <c r="AP1239" s="95"/>
      <c r="AQ1239" s="95"/>
      <c r="AR1239" s="73"/>
      <c r="AS1239" s="73"/>
      <c r="AT1239" s="95"/>
      <c r="AU1239" s="95"/>
      <c r="AV1239" s="73"/>
      <c r="AW1239" s="73"/>
      <c r="AX1239" s="95"/>
      <c r="AY1239" s="95"/>
      <c r="AZ1239" s="73"/>
      <c r="BA1239" s="73"/>
      <c r="BB1239" s="95"/>
      <c r="BC1239" s="95"/>
      <c r="BD1239" s="73"/>
      <c r="BE1239" s="73"/>
      <c r="BF1239" s="95"/>
      <c r="BG1239" s="95"/>
      <c r="BH1239" s="73"/>
      <c r="BI1239" s="73"/>
      <c r="BJ1239" s="95"/>
      <c r="BK1239" s="95"/>
      <c r="BL1239" s="73"/>
      <c r="BM1239" s="73"/>
      <c r="BN1239" s="95"/>
      <c r="BO1239" s="95"/>
      <c r="BP1239" s="73"/>
      <c r="BQ1239" s="73"/>
      <c r="BR1239" s="95"/>
      <c r="BS1239" s="95"/>
      <c r="BT1239" s="73"/>
      <c r="BU1239" s="73"/>
      <c r="BV1239" s="95"/>
      <c r="BW1239" s="95"/>
      <c r="BX1239" s="73"/>
      <c r="BY1239" s="73"/>
      <c r="BZ1239" s="95"/>
      <c r="CA1239" s="95"/>
      <c r="CB1239" s="73"/>
      <c r="CC1239" s="73"/>
      <c r="CD1239" s="95"/>
      <c r="CE1239" s="9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9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2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73"/>
      <c r="AF1240" s="73"/>
      <c r="AG1240" s="73"/>
      <c r="AH1240" s="95"/>
      <c r="AI1240" s="95"/>
      <c r="AJ1240" s="73"/>
      <c r="AK1240" s="73"/>
      <c r="AL1240" s="95"/>
      <c r="AM1240" s="95"/>
      <c r="AN1240" s="73"/>
      <c r="AO1240" s="73"/>
      <c r="AP1240" s="95"/>
      <c r="AQ1240" s="95"/>
      <c r="AR1240" s="73"/>
      <c r="AS1240" s="73"/>
      <c r="AT1240" s="95"/>
      <c r="AU1240" s="95"/>
      <c r="AV1240" s="73"/>
      <c r="AW1240" s="73"/>
      <c r="AX1240" s="95"/>
      <c r="AY1240" s="95"/>
      <c r="AZ1240" s="73"/>
      <c r="BA1240" s="73"/>
      <c r="BB1240" s="95"/>
      <c r="BC1240" s="95"/>
      <c r="BD1240" s="73"/>
      <c r="BE1240" s="73"/>
      <c r="BF1240" s="95"/>
      <c r="BG1240" s="95"/>
      <c r="BH1240" s="73"/>
      <c r="BI1240" s="73"/>
      <c r="BJ1240" s="95"/>
      <c r="BK1240" s="95"/>
      <c r="BL1240" s="73"/>
      <c r="BM1240" s="73"/>
      <c r="BN1240" s="95"/>
      <c r="BO1240" s="95"/>
      <c r="BP1240" s="73"/>
      <c r="BQ1240" s="73"/>
      <c r="BR1240" s="95"/>
      <c r="BS1240" s="95"/>
      <c r="BT1240" s="73"/>
      <c r="BU1240" s="73"/>
      <c r="BV1240" s="95"/>
      <c r="BW1240" s="95"/>
      <c r="BX1240" s="73"/>
      <c r="BY1240" s="73"/>
      <c r="BZ1240" s="95"/>
      <c r="CA1240" s="95"/>
      <c r="CB1240" s="73"/>
      <c r="CC1240" s="73"/>
      <c r="CD1240" s="95"/>
      <c r="CE1240" s="9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9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2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73"/>
      <c r="AF1241" s="73"/>
      <c r="AG1241" s="73"/>
      <c r="AH1241" s="95"/>
      <c r="AI1241" s="95"/>
      <c r="AJ1241" s="73"/>
      <c r="AK1241" s="73"/>
      <c r="AL1241" s="95"/>
      <c r="AM1241" s="95"/>
      <c r="AN1241" s="73"/>
      <c r="AO1241" s="73"/>
      <c r="AP1241" s="95"/>
      <c r="AQ1241" s="95"/>
      <c r="AR1241" s="73"/>
      <c r="AS1241" s="73"/>
      <c r="AT1241" s="95"/>
      <c r="AU1241" s="95"/>
      <c r="AV1241" s="73"/>
      <c r="AW1241" s="73"/>
      <c r="AX1241" s="95"/>
      <c r="AY1241" s="95"/>
      <c r="AZ1241" s="73"/>
      <c r="BA1241" s="73"/>
      <c r="BB1241" s="95"/>
      <c r="BC1241" s="95"/>
      <c r="BD1241" s="73"/>
      <c r="BE1241" s="73"/>
      <c r="BF1241" s="95"/>
      <c r="BG1241" s="95"/>
      <c r="BH1241" s="73"/>
      <c r="BI1241" s="73"/>
      <c r="BJ1241" s="95"/>
      <c r="BK1241" s="95"/>
      <c r="BL1241" s="73"/>
      <c r="BM1241" s="73"/>
      <c r="BN1241" s="95"/>
      <c r="BO1241" s="95"/>
      <c r="BP1241" s="73"/>
      <c r="BQ1241" s="73"/>
      <c r="BR1241" s="95"/>
      <c r="BS1241" s="95"/>
      <c r="BT1241" s="73"/>
      <c r="BU1241" s="73"/>
      <c r="BV1241" s="95"/>
      <c r="BW1241" s="95"/>
      <c r="BX1241" s="73"/>
      <c r="BY1241" s="73"/>
      <c r="BZ1241" s="95"/>
      <c r="CA1241" s="95"/>
      <c r="CB1241" s="73"/>
      <c r="CC1241" s="73"/>
      <c r="CD1241" s="95"/>
      <c r="CE1241" s="9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9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2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73"/>
      <c r="AF1242" s="73"/>
      <c r="AG1242" s="73"/>
      <c r="AH1242" s="95"/>
      <c r="AI1242" s="95"/>
      <c r="AJ1242" s="73"/>
      <c r="AK1242" s="73"/>
      <c r="AL1242" s="95"/>
      <c r="AM1242" s="95"/>
      <c r="AN1242" s="73"/>
      <c r="AO1242" s="73"/>
      <c r="AP1242" s="95"/>
      <c r="AQ1242" s="95"/>
      <c r="AR1242" s="73"/>
      <c r="AS1242" s="73"/>
      <c r="AT1242" s="95"/>
      <c r="AU1242" s="95"/>
      <c r="AV1242" s="73"/>
      <c r="AW1242" s="73"/>
      <c r="AX1242" s="95"/>
      <c r="AY1242" s="95"/>
      <c r="AZ1242" s="73"/>
      <c r="BA1242" s="73"/>
      <c r="BB1242" s="95"/>
      <c r="BC1242" s="95"/>
      <c r="BD1242" s="73"/>
      <c r="BE1242" s="73"/>
      <c r="BF1242" s="95"/>
      <c r="BG1242" s="95"/>
      <c r="BH1242" s="73"/>
      <c r="BI1242" s="73"/>
      <c r="BJ1242" s="95"/>
      <c r="BK1242" s="95"/>
      <c r="BL1242" s="73"/>
      <c r="BM1242" s="73"/>
      <c r="BN1242" s="95"/>
      <c r="BO1242" s="95"/>
      <c r="BP1242" s="73"/>
      <c r="BQ1242" s="73"/>
      <c r="BR1242" s="95"/>
      <c r="BS1242" s="95"/>
      <c r="BT1242" s="73"/>
      <c r="BU1242" s="73"/>
      <c r="BV1242" s="95"/>
      <c r="BW1242" s="95"/>
      <c r="BX1242" s="73"/>
      <c r="BY1242" s="73"/>
      <c r="BZ1242" s="95"/>
      <c r="CA1242" s="95"/>
      <c r="CB1242" s="73"/>
      <c r="CC1242" s="73"/>
      <c r="CD1242" s="95"/>
      <c r="CE1242" s="9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9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2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73"/>
      <c r="AF1243" s="73"/>
      <c r="AG1243" s="73"/>
      <c r="AH1243" s="95"/>
      <c r="AI1243" s="95"/>
      <c r="AJ1243" s="73"/>
      <c r="AK1243" s="73"/>
      <c r="AL1243" s="95"/>
      <c r="AM1243" s="95"/>
      <c r="AN1243" s="73"/>
      <c r="AO1243" s="73"/>
      <c r="AP1243" s="95"/>
      <c r="AQ1243" s="95"/>
      <c r="AR1243" s="73"/>
      <c r="AS1243" s="73"/>
      <c r="AT1243" s="95"/>
      <c r="AU1243" s="95"/>
      <c r="AV1243" s="73"/>
      <c r="AW1243" s="73"/>
      <c r="AX1243" s="95"/>
      <c r="AY1243" s="95"/>
      <c r="AZ1243" s="73"/>
      <c r="BA1243" s="73"/>
      <c r="BB1243" s="95"/>
      <c r="BC1243" s="95"/>
      <c r="BD1243" s="73"/>
      <c r="BE1243" s="73"/>
      <c r="BF1243" s="95"/>
      <c r="BG1243" s="95"/>
      <c r="BH1243" s="73"/>
      <c r="BI1243" s="73"/>
      <c r="BJ1243" s="95"/>
      <c r="BK1243" s="95"/>
      <c r="BL1243" s="73"/>
      <c r="BM1243" s="73"/>
      <c r="BN1243" s="95"/>
      <c r="BO1243" s="95"/>
      <c r="BP1243" s="73"/>
      <c r="BQ1243" s="73"/>
      <c r="BR1243" s="95"/>
      <c r="BS1243" s="95"/>
      <c r="BT1243" s="73"/>
      <c r="BU1243" s="73"/>
      <c r="BV1243" s="95"/>
      <c r="BW1243" s="95"/>
      <c r="BX1243" s="73"/>
      <c r="BY1243" s="73"/>
      <c r="BZ1243" s="95"/>
      <c r="CA1243" s="95"/>
      <c r="CB1243" s="73"/>
      <c r="CC1243" s="73"/>
      <c r="CD1243" s="95"/>
      <c r="CE1243" s="9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9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2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73"/>
      <c r="AF1244" s="73"/>
      <c r="AG1244" s="73"/>
      <c r="AH1244" s="95"/>
      <c r="AI1244" s="95"/>
      <c r="AJ1244" s="73"/>
      <c r="AK1244" s="73"/>
      <c r="AL1244" s="95"/>
      <c r="AM1244" s="95"/>
      <c r="AN1244" s="73"/>
      <c r="AO1244" s="73"/>
      <c r="AP1244" s="95"/>
      <c r="AQ1244" s="95"/>
      <c r="AR1244" s="73"/>
      <c r="AS1244" s="73"/>
      <c r="AT1244" s="95"/>
      <c r="AU1244" s="95"/>
      <c r="AV1244" s="73"/>
      <c r="AW1244" s="73"/>
      <c r="AX1244" s="95"/>
      <c r="AY1244" s="95"/>
      <c r="AZ1244" s="73"/>
      <c r="BA1244" s="73"/>
      <c r="BB1244" s="95"/>
      <c r="BC1244" s="95"/>
      <c r="BD1244" s="73"/>
      <c r="BE1244" s="73"/>
      <c r="BF1244" s="95"/>
      <c r="BG1244" s="95"/>
      <c r="BH1244" s="73"/>
      <c r="BI1244" s="73"/>
      <c r="BJ1244" s="95"/>
      <c r="BK1244" s="95"/>
      <c r="BL1244" s="73"/>
      <c r="BM1244" s="73"/>
      <c r="BN1244" s="95"/>
      <c r="BO1244" s="95"/>
      <c r="BP1244" s="73"/>
      <c r="BQ1244" s="73"/>
      <c r="BR1244" s="95"/>
      <c r="BS1244" s="95"/>
      <c r="BT1244" s="73"/>
      <c r="BU1244" s="73"/>
      <c r="BV1244" s="95"/>
      <c r="BW1244" s="95"/>
      <c r="BX1244" s="73"/>
      <c r="BY1244" s="73"/>
      <c r="BZ1244" s="95"/>
      <c r="CA1244" s="95"/>
      <c r="CB1244" s="73"/>
      <c r="CC1244" s="73"/>
      <c r="CD1244" s="95"/>
      <c r="CE1244" s="9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9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2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73"/>
      <c r="AF1245" s="73"/>
      <c r="AG1245" s="73"/>
      <c r="AH1245" s="95"/>
      <c r="AI1245" s="95"/>
      <c r="AJ1245" s="73"/>
      <c r="AK1245" s="73"/>
      <c r="AL1245" s="95"/>
      <c r="AM1245" s="95"/>
      <c r="AN1245" s="73"/>
      <c r="AO1245" s="73"/>
      <c r="AP1245" s="95"/>
      <c r="AQ1245" s="95"/>
      <c r="AR1245" s="73"/>
      <c r="AS1245" s="73"/>
      <c r="AT1245" s="95"/>
      <c r="AU1245" s="95"/>
      <c r="AV1245" s="73"/>
      <c r="AW1245" s="73"/>
      <c r="AX1245" s="95"/>
      <c r="AY1245" s="95"/>
      <c r="AZ1245" s="73"/>
      <c r="BA1245" s="73"/>
      <c r="BB1245" s="95"/>
      <c r="BC1245" s="95"/>
      <c r="BD1245" s="73"/>
      <c r="BE1245" s="73"/>
      <c r="BF1245" s="95"/>
      <c r="BG1245" s="95"/>
      <c r="BH1245" s="73"/>
      <c r="BI1245" s="73"/>
      <c r="BJ1245" s="95"/>
      <c r="BK1245" s="95"/>
      <c r="BL1245" s="73"/>
      <c r="BM1245" s="73"/>
      <c r="BN1245" s="95"/>
      <c r="BO1245" s="95"/>
      <c r="BP1245" s="73"/>
      <c r="BQ1245" s="73"/>
      <c r="BR1245" s="95"/>
      <c r="BS1245" s="95"/>
      <c r="BT1245" s="73"/>
      <c r="BU1245" s="73"/>
      <c r="BV1245" s="95"/>
      <c r="BW1245" s="95"/>
      <c r="BX1245" s="73"/>
      <c r="BY1245" s="73"/>
      <c r="BZ1245" s="95"/>
      <c r="CA1245" s="95"/>
      <c r="CB1245" s="73"/>
      <c r="CC1245" s="73"/>
      <c r="CD1245" s="95"/>
      <c r="CE1245" s="9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9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2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73"/>
      <c r="AF1246" s="73"/>
      <c r="AG1246" s="73"/>
      <c r="AH1246" s="95"/>
      <c r="AI1246" s="95"/>
      <c r="AJ1246" s="73"/>
      <c r="AK1246" s="73"/>
      <c r="AL1246" s="95"/>
      <c r="AM1246" s="95"/>
      <c r="AN1246" s="73"/>
      <c r="AO1246" s="73"/>
      <c r="AP1246" s="95"/>
      <c r="AQ1246" s="95"/>
      <c r="AR1246" s="73"/>
      <c r="AS1246" s="73"/>
      <c r="AT1246" s="95"/>
      <c r="AU1246" s="95"/>
      <c r="AV1246" s="73"/>
      <c r="AW1246" s="73"/>
      <c r="AX1246" s="95"/>
      <c r="AY1246" s="95"/>
      <c r="AZ1246" s="73"/>
      <c r="BA1246" s="73"/>
      <c r="BB1246" s="95"/>
      <c r="BC1246" s="95"/>
      <c r="BD1246" s="73"/>
      <c r="BE1246" s="73"/>
      <c r="BF1246" s="95"/>
      <c r="BG1246" s="95"/>
      <c r="BH1246" s="73"/>
      <c r="BI1246" s="73"/>
      <c r="BJ1246" s="95"/>
      <c r="BK1246" s="95"/>
      <c r="BL1246" s="73"/>
      <c r="BM1246" s="73"/>
      <c r="BN1246" s="95"/>
      <c r="BO1246" s="95"/>
      <c r="BP1246" s="73"/>
      <c r="BQ1246" s="73"/>
      <c r="BR1246" s="95"/>
      <c r="BS1246" s="95"/>
      <c r="BT1246" s="73"/>
      <c r="BU1246" s="73"/>
      <c r="BV1246" s="95"/>
      <c r="BW1246" s="95"/>
      <c r="BX1246" s="73"/>
      <c r="BY1246" s="73"/>
      <c r="BZ1246" s="95"/>
      <c r="CA1246" s="95"/>
      <c r="CB1246" s="73"/>
      <c r="CC1246" s="73"/>
      <c r="CD1246" s="95"/>
      <c r="CE1246" s="9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9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2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73"/>
      <c r="AF1247" s="73"/>
      <c r="AG1247" s="73"/>
      <c r="AH1247" s="95"/>
      <c r="AI1247" s="95"/>
      <c r="AJ1247" s="73"/>
      <c r="AK1247" s="73"/>
      <c r="AL1247" s="95"/>
      <c r="AM1247" s="95"/>
      <c r="AN1247" s="73"/>
      <c r="AO1247" s="73"/>
      <c r="AP1247" s="95"/>
      <c r="AQ1247" s="95"/>
      <c r="AR1247" s="73"/>
      <c r="AS1247" s="73"/>
      <c r="AT1247" s="95"/>
      <c r="AU1247" s="95"/>
      <c r="AV1247" s="73"/>
      <c r="AW1247" s="73"/>
      <c r="AX1247" s="95"/>
      <c r="AY1247" s="95"/>
      <c r="AZ1247" s="73"/>
      <c r="BA1247" s="73"/>
      <c r="BB1247" s="95"/>
      <c r="BC1247" s="95"/>
      <c r="BD1247" s="73"/>
      <c r="BE1247" s="73"/>
      <c r="BF1247" s="95"/>
      <c r="BG1247" s="95"/>
      <c r="BH1247" s="73"/>
      <c r="BI1247" s="73"/>
      <c r="BJ1247" s="95"/>
      <c r="BK1247" s="95"/>
      <c r="BL1247" s="73"/>
      <c r="BM1247" s="73"/>
      <c r="BN1247" s="95"/>
      <c r="BO1247" s="95"/>
      <c r="BP1247" s="73"/>
      <c r="BQ1247" s="73"/>
      <c r="BR1247" s="95"/>
      <c r="BS1247" s="95"/>
      <c r="BT1247" s="73"/>
      <c r="BU1247" s="73"/>
      <c r="BV1247" s="95"/>
      <c r="BW1247" s="95"/>
      <c r="BX1247" s="73"/>
      <c r="BY1247" s="73"/>
      <c r="BZ1247" s="95"/>
      <c r="CA1247" s="95"/>
      <c r="CB1247" s="73"/>
      <c r="CC1247" s="73"/>
      <c r="CD1247" s="95"/>
      <c r="CE1247" s="9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9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2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73"/>
      <c r="AF1248" s="73"/>
      <c r="AG1248" s="73"/>
      <c r="AH1248" s="95"/>
      <c r="AI1248" s="95"/>
      <c r="AJ1248" s="73"/>
      <c r="AK1248" s="73"/>
      <c r="AL1248" s="95"/>
      <c r="AM1248" s="95"/>
      <c r="AN1248" s="73"/>
      <c r="AO1248" s="73"/>
      <c r="AP1248" s="95"/>
      <c r="AQ1248" s="95"/>
      <c r="AR1248" s="73"/>
      <c r="AS1248" s="73"/>
      <c r="AT1248" s="95"/>
      <c r="AU1248" s="95"/>
      <c r="AV1248" s="73"/>
      <c r="AW1248" s="73"/>
      <c r="AX1248" s="95"/>
      <c r="AY1248" s="95"/>
      <c r="AZ1248" s="73"/>
      <c r="BA1248" s="73"/>
      <c r="BB1248" s="95"/>
      <c r="BC1248" s="95"/>
      <c r="BD1248" s="73"/>
      <c r="BE1248" s="73"/>
      <c r="BF1248" s="95"/>
      <c r="BG1248" s="95"/>
      <c r="BH1248" s="73"/>
      <c r="BI1248" s="73"/>
      <c r="BJ1248" s="95"/>
      <c r="BK1248" s="95"/>
      <c r="BL1248" s="73"/>
      <c r="BM1248" s="73"/>
      <c r="BN1248" s="95"/>
      <c r="BO1248" s="95"/>
      <c r="BP1248" s="73"/>
      <c r="BQ1248" s="73"/>
      <c r="BR1248" s="95"/>
      <c r="BS1248" s="95"/>
      <c r="BT1248" s="73"/>
      <c r="BU1248" s="73"/>
      <c r="BV1248" s="95"/>
      <c r="BW1248" s="95"/>
      <c r="BX1248" s="73"/>
      <c r="BY1248" s="73"/>
      <c r="BZ1248" s="95"/>
      <c r="CA1248" s="95"/>
      <c r="CB1248" s="73"/>
      <c r="CC1248" s="73"/>
      <c r="CD1248" s="95"/>
      <c r="CE1248" s="9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9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2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73"/>
      <c r="AF1249" s="73"/>
      <c r="AG1249" s="73"/>
      <c r="AH1249" s="95"/>
      <c r="AI1249" s="95"/>
      <c r="AJ1249" s="73"/>
      <c r="AK1249" s="73"/>
      <c r="AL1249" s="95"/>
      <c r="AM1249" s="95"/>
      <c r="AN1249" s="73"/>
      <c r="AO1249" s="73"/>
      <c r="AP1249" s="95"/>
      <c r="AQ1249" s="95"/>
      <c r="AR1249" s="73"/>
      <c r="AS1249" s="73"/>
      <c r="AT1249" s="95"/>
      <c r="AU1249" s="95"/>
      <c r="AV1249" s="73"/>
      <c r="AW1249" s="73"/>
      <c r="AX1249" s="95"/>
      <c r="AY1249" s="95"/>
      <c r="AZ1249" s="73"/>
      <c r="BA1249" s="73"/>
      <c r="BB1249" s="95"/>
      <c r="BC1249" s="95"/>
      <c r="BD1249" s="73"/>
      <c r="BE1249" s="73"/>
      <c r="BF1249" s="95"/>
      <c r="BG1249" s="95"/>
      <c r="BH1249" s="73"/>
      <c r="BI1249" s="73"/>
      <c r="BJ1249" s="95"/>
      <c r="BK1249" s="95"/>
      <c r="BL1249" s="73"/>
      <c r="BM1249" s="73"/>
      <c r="BN1249" s="95"/>
      <c r="BO1249" s="95"/>
      <c r="BP1249" s="73"/>
      <c r="BQ1249" s="73"/>
      <c r="BR1249" s="95"/>
      <c r="BS1249" s="95"/>
      <c r="BT1249" s="73"/>
      <c r="BU1249" s="73"/>
      <c r="BV1249" s="95"/>
      <c r="BW1249" s="95"/>
      <c r="BX1249" s="73"/>
      <c r="BY1249" s="73"/>
      <c r="BZ1249" s="95"/>
      <c r="CA1249" s="95"/>
      <c r="CB1249" s="73"/>
      <c r="CC1249" s="73"/>
      <c r="CD1249" s="95"/>
      <c r="CE1249" s="9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9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2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73"/>
      <c r="AF1250" s="73"/>
      <c r="AG1250" s="73"/>
      <c r="AH1250" s="95"/>
      <c r="AI1250" s="95"/>
      <c r="AJ1250" s="73"/>
      <c r="AK1250" s="73"/>
      <c r="AL1250" s="95"/>
      <c r="AM1250" s="95"/>
      <c r="AN1250" s="73"/>
      <c r="AO1250" s="73"/>
      <c r="AP1250" s="95"/>
      <c r="AQ1250" s="95"/>
      <c r="AR1250" s="73"/>
      <c r="AS1250" s="73"/>
      <c r="AT1250" s="95"/>
      <c r="AU1250" s="95"/>
      <c r="AV1250" s="73"/>
      <c r="AW1250" s="73"/>
      <c r="AX1250" s="95"/>
      <c r="AY1250" s="95"/>
      <c r="AZ1250" s="73"/>
      <c r="BA1250" s="73"/>
      <c r="BB1250" s="95"/>
      <c r="BC1250" s="95"/>
      <c r="BD1250" s="73"/>
      <c r="BE1250" s="73"/>
      <c r="BF1250" s="95"/>
      <c r="BG1250" s="95"/>
      <c r="BH1250" s="73"/>
      <c r="BI1250" s="73"/>
      <c r="BJ1250" s="95"/>
      <c r="BK1250" s="95"/>
      <c r="BL1250" s="73"/>
      <c r="BM1250" s="73"/>
      <c r="BN1250" s="95"/>
      <c r="BO1250" s="95"/>
      <c r="BP1250" s="73"/>
      <c r="BQ1250" s="73"/>
      <c r="BR1250" s="95"/>
      <c r="BS1250" s="95"/>
      <c r="BT1250" s="73"/>
      <c r="BU1250" s="73"/>
      <c r="BV1250" s="95"/>
      <c r="BW1250" s="95"/>
      <c r="BX1250" s="73"/>
      <c r="BY1250" s="73"/>
      <c r="BZ1250" s="95"/>
      <c r="CA1250" s="95"/>
      <c r="CB1250" s="73"/>
      <c r="CC1250" s="73"/>
      <c r="CD1250" s="95"/>
      <c r="CE1250" s="9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9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2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73"/>
      <c r="AF1251" s="73"/>
      <c r="AG1251" s="73"/>
      <c r="AH1251" s="95"/>
      <c r="AI1251" s="95"/>
      <c r="AJ1251" s="73"/>
      <c r="AK1251" s="73"/>
      <c r="AL1251" s="95"/>
      <c r="AM1251" s="95"/>
      <c r="AN1251" s="73"/>
      <c r="AO1251" s="73"/>
      <c r="AP1251" s="95"/>
      <c r="AQ1251" s="95"/>
      <c r="AR1251" s="73"/>
      <c r="AS1251" s="73"/>
      <c r="AT1251" s="95"/>
      <c r="AU1251" s="95"/>
      <c r="AV1251" s="73"/>
      <c r="AW1251" s="73"/>
      <c r="AX1251" s="95"/>
      <c r="AY1251" s="95"/>
      <c r="AZ1251" s="73"/>
      <c r="BA1251" s="73"/>
      <c r="BB1251" s="95"/>
      <c r="BC1251" s="95"/>
      <c r="BD1251" s="73"/>
      <c r="BE1251" s="73"/>
      <c r="BF1251" s="95"/>
      <c r="BG1251" s="95"/>
      <c r="BH1251" s="73"/>
      <c r="BI1251" s="73"/>
      <c r="BJ1251" s="95"/>
      <c r="BK1251" s="95"/>
      <c r="BL1251" s="73"/>
      <c r="BM1251" s="73"/>
      <c r="BN1251" s="95"/>
      <c r="BO1251" s="95"/>
      <c r="BP1251" s="73"/>
      <c r="BQ1251" s="73"/>
      <c r="BR1251" s="95"/>
      <c r="BS1251" s="95"/>
      <c r="BT1251" s="73"/>
      <c r="BU1251" s="73"/>
      <c r="BV1251" s="95"/>
      <c r="BW1251" s="95"/>
      <c r="BX1251" s="73"/>
      <c r="BY1251" s="73"/>
      <c r="BZ1251" s="95"/>
      <c r="CA1251" s="95"/>
      <c r="CB1251" s="73"/>
      <c r="CC1251" s="73"/>
      <c r="CD1251" s="95"/>
      <c r="CE1251" s="9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9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2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73"/>
      <c r="AF1252" s="73"/>
      <c r="AG1252" s="73"/>
      <c r="AH1252" s="95"/>
      <c r="AI1252" s="95"/>
      <c r="AJ1252" s="73"/>
      <c r="AK1252" s="73"/>
      <c r="AL1252" s="95"/>
      <c r="AM1252" s="95"/>
      <c r="AN1252" s="73"/>
      <c r="AO1252" s="73"/>
      <c r="AP1252" s="95"/>
      <c r="AQ1252" s="95"/>
      <c r="AR1252" s="73"/>
      <c r="AS1252" s="73"/>
      <c r="AT1252" s="95"/>
      <c r="AU1252" s="95"/>
      <c r="AV1252" s="73"/>
      <c r="AW1252" s="73"/>
      <c r="AX1252" s="95"/>
      <c r="AY1252" s="95"/>
      <c r="AZ1252" s="73"/>
      <c r="BA1252" s="73"/>
      <c r="BB1252" s="95"/>
      <c r="BC1252" s="95"/>
      <c r="BD1252" s="73"/>
      <c r="BE1252" s="73"/>
      <c r="BF1252" s="95"/>
      <c r="BG1252" s="95"/>
      <c r="BH1252" s="73"/>
      <c r="BI1252" s="73"/>
      <c r="BJ1252" s="95"/>
      <c r="BK1252" s="95"/>
      <c r="BL1252" s="73"/>
      <c r="BM1252" s="73"/>
      <c r="BN1252" s="95"/>
      <c r="BO1252" s="95"/>
      <c r="BP1252" s="73"/>
      <c r="BQ1252" s="73"/>
      <c r="BR1252" s="95"/>
      <c r="BS1252" s="95"/>
      <c r="BT1252" s="73"/>
      <c r="BU1252" s="73"/>
      <c r="BV1252" s="95"/>
      <c r="BW1252" s="95"/>
      <c r="BX1252" s="73"/>
      <c r="BY1252" s="73"/>
      <c r="BZ1252" s="95"/>
      <c r="CA1252" s="95"/>
      <c r="CB1252" s="73"/>
      <c r="CC1252" s="73"/>
      <c r="CD1252" s="95"/>
      <c r="CE1252" s="9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9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2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73"/>
      <c r="AF1253" s="73"/>
      <c r="AG1253" s="73"/>
      <c r="AH1253" s="95"/>
      <c r="AI1253" s="95"/>
      <c r="AJ1253" s="73"/>
      <c r="AK1253" s="73"/>
      <c r="AL1253" s="95"/>
      <c r="AM1253" s="95"/>
      <c r="AN1253" s="73"/>
      <c r="AO1253" s="73"/>
      <c r="AP1253" s="95"/>
      <c r="AQ1253" s="95"/>
      <c r="AR1253" s="73"/>
      <c r="AS1253" s="73"/>
      <c r="AT1253" s="95"/>
      <c r="AU1253" s="95"/>
      <c r="AV1253" s="73"/>
      <c r="AW1253" s="73"/>
      <c r="AX1253" s="95"/>
      <c r="AY1253" s="95"/>
      <c r="AZ1253" s="73"/>
      <c r="BA1253" s="73"/>
      <c r="BB1253" s="95"/>
      <c r="BC1253" s="95"/>
      <c r="BD1253" s="73"/>
      <c r="BE1253" s="73"/>
      <c r="BF1253" s="95"/>
      <c r="BG1253" s="95"/>
      <c r="BH1253" s="73"/>
      <c r="BI1253" s="73"/>
      <c r="BJ1253" s="95"/>
      <c r="BK1253" s="95"/>
      <c r="BL1253" s="73"/>
      <c r="BM1253" s="73"/>
      <c r="BN1253" s="95"/>
      <c r="BO1253" s="95"/>
      <c r="BP1253" s="73"/>
      <c r="BQ1253" s="73"/>
      <c r="BR1253" s="95"/>
      <c r="BS1253" s="95"/>
      <c r="BT1253" s="73"/>
      <c r="BU1253" s="73"/>
      <c r="BV1253" s="95"/>
      <c r="BW1253" s="95"/>
      <c r="BX1253" s="73"/>
      <c r="BY1253" s="73"/>
      <c r="BZ1253" s="95"/>
      <c r="CA1253" s="95"/>
      <c r="CB1253" s="73"/>
      <c r="CC1253" s="73"/>
      <c r="CD1253" s="95"/>
      <c r="CE1253" s="9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9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2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73"/>
      <c r="AF1254" s="73"/>
      <c r="AG1254" s="73"/>
      <c r="AH1254" s="95"/>
      <c r="AI1254" s="95"/>
      <c r="AJ1254" s="73"/>
      <c r="AK1254" s="73"/>
      <c r="AL1254" s="95"/>
      <c r="AM1254" s="95"/>
      <c r="AN1254" s="73"/>
      <c r="AO1254" s="73"/>
      <c r="AP1254" s="95"/>
      <c r="AQ1254" s="95"/>
      <c r="AR1254" s="73"/>
      <c r="AS1254" s="73"/>
      <c r="AT1254" s="95"/>
      <c r="AU1254" s="95"/>
      <c r="AV1254" s="73"/>
      <c r="AW1254" s="73"/>
      <c r="AX1254" s="95"/>
      <c r="AY1254" s="95"/>
      <c r="AZ1254" s="73"/>
      <c r="BA1254" s="73"/>
      <c r="BB1254" s="95"/>
      <c r="BC1254" s="95"/>
      <c r="BD1254" s="73"/>
      <c r="BE1254" s="73"/>
      <c r="BF1254" s="95"/>
      <c r="BG1254" s="95"/>
      <c r="BH1254" s="73"/>
      <c r="BI1254" s="73"/>
      <c r="BJ1254" s="95"/>
      <c r="BK1254" s="95"/>
      <c r="BL1254" s="73"/>
      <c r="BM1254" s="73"/>
      <c r="BN1254" s="95"/>
      <c r="BO1254" s="95"/>
      <c r="BP1254" s="73"/>
      <c r="BQ1254" s="73"/>
      <c r="BR1254" s="95"/>
      <c r="BS1254" s="95"/>
      <c r="BT1254" s="73"/>
      <c r="BU1254" s="73"/>
      <c r="BV1254" s="95"/>
      <c r="BW1254" s="95"/>
      <c r="BX1254" s="73"/>
      <c r="BY1254" s="73"/>
      <c r="BZ1254" s="95"/>
      <c r="CA1254" s="95"/>
      <c r="CB1254" s="73"/>
      <c r="CC1254" s="73"/>
      <c r="CD1254" s="95"/>
      <c r="CE1254" s="9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9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2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73"/>
      <c r="AF1255" s="73"/>
      <c r="AG1255" s="73"/>
      <c r="AH1255" s="95"/>
      <c r="AI1255" s="95"/>
      <c r="AJ1255" s="73"/>
      <c r="AK1255" s="73"/>
      <c r="AL1255" s="95"/>
      <c r="AM1255" s="95"/>
      <c r="AN1255" s="73"/>
      <c r="AO1255" s="73"/>
      <c r="AP1255" s="95"/>
      <c r="AQ1255" s="95"/>
      <c r="AR1255" s="73"/>
      <c r="AS1255" s="73"/>
      <c r="AT1255" s="95"/>
      <c r="AU1255" s="95"/>
      <c r="AV1255" s="73"/>
      <c r="AW1255" s="73"/>
      <c r="AX1255" s="95"/>
      <c r="AY1255" s="95"/>
      <c r="AZ1255" s="73"/>
      <c r="BA1255" s="73"/>
      <c r="BB1255" s="95"/>
      <c r="BC1255" s="95"/>
      <c r="BD1255" s="73"/>
      <c r="BE1255" s="73"/>
      <c r="BF1255" s="95"/>
      <c r="BG1255" s="95"/>
      <c r="BH1255" s="73"/>
      <c r="BI1255" s="73"/>
      <c r="BJ1255" s="95"/>
      <c r="BK1255" s="95"/>
      <c r="BL1255" s="73"/>
      <c r="BM1255" s="73"/>
      <c r="BN1255" s="95"/>
      <c r="BO1255" s="95"/>
      <c r="BP1255" s="73"/>
      <c r="BQ1255" s="73"/>
      <c r="BR1255" s="95"/>
      <c r="BS1255" s="95"/>
      <c r="BT1255" s="73"/>
      <c r="BU1255" s="73"/>
      <c r="BV1255" s="95"/>
      <c r="BW1255" s="95"/>
      <c r="BX1255" s="73"/>
      <c r="BY1255" s="73"/>
      <c r="BZ1255" s="95"/>
      <c r="CA1255" s="95"/>
      <c r="CB1255" s="73"/>
      <c r="CC1255" s="73"/>
      <c r="CD1255" s="95"/>
      <c r="CE1255" s="9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9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2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73"/>
      <c r="AF1256" s="73"/>
      <c r="AG1256" s="73"/>
      <c r="AH1256" s="95"/>
      <c r="AI1256" s="95"/>
      <c r="AJ1256" s="73"/>
      <c r="AK1256" s="73"/>
      <c r="AL1256" s="95"/>
      <c r="AM1256" s="95"/>
      <c r="AN1256" s="73"/>
      <c r="AO1256" s="73"/>
      <c r="AP1256" s="95"/>
      <c r="AQ1256" s="95"/>
      <c r="AR1256" s="73"/>
      <c r="AS1256" s="73"/>
      <c r="AT1256" s="95"/>
      <c r="AU1256" s="95"/>
      <c r="AV1256" s="73"/>
      <c r="AW1256" s="73"/>
      <c r="AX1256" s="95"/>
      <c r="AY1256" s="95"/>
      <c r="AZ1256" s="73"/>
      <c r="BA1256" s="73"/>
      <c r="BB1256" s="95"/>
      <c r="BC1256" s="95"/>
      <c r="BD1256" s="73"/>
      <c r="BE1256" s="73"/>
      <c r="BF1256" s="95"/>
      <c r="BG1256" s="95"/>
      <c r="BH1256" s="73"/>
      <c r="BI1256" s="73"/>
      <c r="BJ1256" s="95"/>
      <c r="BK1256" s="95"/>
      <c r="BL1256" s="73"/>
      <c r="BM1256" s="73"/>
      <c r="BN1256" s="95"/>
      <c r="BO1256" s="95"/>
      <c r="BP1256" s="73"/>
      <c r="BQ1256" s="73"/>
      <c r="BR1256" s="95"/>
      <c r="BS1256" s="95"/>
      <c r="BT1256" s="73"/>
      <c r="BU1256" s="73"/>
      <c r="BV1256" s="95"/>
      <c r="BW1256" s="95"/>
      <c r="BX1256" s="73"/>
      <c r="BY1256" s="73"/>
      <c r="BZ1256" s="95"/>
      <c r="CA1256" s="95"/>
      <c r="CB1256" s="73"/>
      <c r="CC1256" s="73"/>
      <c r="CD1256" s="95"/>
      <c r="CE1256" s="9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9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2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73"/>
      <c r="AF1257" s="73"/>
      <c r="AG1257" s="73"/>
      <c r="AH1257" s="95"/>
      <c r="AI1257" s="95"/>
      <c r="AJ1257" s="73"/>
      <c r="AK1257" s="73"/>
      <c r="AL1257" s="95"/>
      <c r="AM1257" s="95"/>
      <c r="AN1257" s="73"/>
      <c r="AO1257" s="73"/>
      <c r="AP1257" s="95"/>
      <c r="AQ1257" s="95"/>
      <c r="AR1257" s="73"/>
      <c r="AS1257" s="73"/>
      <c r="AT1257" s="95"/>
      <c r="AU1257" s="95"/>
      <c r="AV1257" s="73"/>
      <c r="AW1257" s="73"/>
      <c r="AX1257" s="95"/>
      <c r="AY1257" s="95"/>
      <c r="AZ1257" s="73"/>
      <c r="BA1257" s="73"/>
      <c r="BB1257" s="95"/>
      <c r="BC1257" s="95"/>
      <c r="BD1257" s="73"/>
      <c r="BE1257" s="73"/>
      <c r="BF1257" s="95"/>
      <c r="BG1257" s="95"/>
      <c r="BH1257" s="73"/>
      <c r="BI1257" s="73"/>
      <c r="BJ1257" s="95"/>
      <c r="BK1257" s="95"/>
      <c r="BL1257" s="73"/>
      <c r="BM1257" s="73"/>
      <c r="BN1257" s="95"/>
      <c r="BO1257" s="95"/>
      <c r="BP1257" s="73"/>
      <c r="BQ1257" s="73"/>
      <c r="BR1257" s="95"/>
      <c r="BS1257" s="95"/>
      <c r="BT1257" s="73"/>
      <c r="BU1257" s="73"/>
      <c r="BV1257" s="95"/>
      <c r="BW1257" s="95"/>
      <c r="BX1257" s="73"/>
      <c r="BY1257" s="73"/>
      <c r="BZ1257" s="95"/>
      <c r="CA1257" s="95"/>
      <c r="CB1257" s="73"/>
      <c r="CC1257" s="73"/>
      <c r="CD1257" s="95"/>
      <c r="CE1257" s="9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9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2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73"/>
      <c r="AF1258" s="73"/>
      <c r="AG1258" s="73"/>
      <c r="AH1258" s="95"/>
      <c r="AI1258" s="95"/>
      <c r="AJ1258" s="73"/>
      <c r="AK1258" s="73"/>
      <c r="AL1258" s="95"/>
      <c r="AM1258" s="95"/>
      <c r="AN1258" s="73"/>
      <c r="AO1258" s="73"/>
      <c r="AP1258" s="95"/>
      <c r="AQ1258" s="95"/>
      <c r="AR1258" s="73"/>
      <c r="AS1258" s="73"/>
      <c r="AT1258" s="95"/>
      <c r="AU1258" s="95"/>
      <c r="AV1258" s="73"/>
      <c r="AW1258" s="73"/>
      <c r="AX1258" s="95"/>
      <c r="AY1258" s="95"/>
      <c r="AZ1258" s="73"/>
      <c r="BA1258" s="73"/>
      <c r="BB1258" s="95"/>
      <c r="BC1258" s="95"/>
      <c r="BD1258" s="73"/>
      <c r="BE1258" s="73"/>
      <c r="BF1258" s="95"/>
      <c r="BG1258" s="95"/>
      <c r="BH1258" s="73"/>
      <c r="BI1258" s="73"/>
      <c r="BJ1258" s="95"/>
      <c r="BK1258" s="95"/>
      <c r="BL1258" s="73"/>
      <c r="BM1258" s="73"/>
      <c r="BN1258" s="95"/>
      <c r="BO1258" s="95"/>
      <c r="BP1258" s="73"/>
      <c r="BQ1258" s="73"/>
      <c r="BR1258" s="95"/>
      <c r="BS1258" s="95"/>
      <c r="BT1258" s="73"/>
      <c r="BU1258" s="73"/>
      <c r="BV1258" s="95"/>
      <c r="BW1258" s="95"/>
      <c r="BX1258" s="73"/>
      <c r="BY1258" s="73"/>
      <c r="BZ1258" s="95"/>
      <c r="CA1258" s="95"/>
      <c r="CB1258" s="73"/>
      <c r="CC1258" s="73"/>
      <c r="CD1258" s="95"/>
      <c r="CE1258" s="9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9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2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73"/>
      <c r="AF1259" s="73"/>
      <c r="AG1259" s="73"/>
      <c r="AH1259" s="95"/>
      <c r="AI1259" s="95"/>
      <c r="AJ1259" s="73"/>
      <c r="AK1259" s="73"/>
      <c r="AL1259" s="95"/>
      <c r="AM1259" s="95"/>
      <c r="AN1259" s="73"/>
      <c r="AO1259" s="73"/>
      <c r="AP1259" s="95"/>
      <c r="AQ1259" s="95"/>
      <c r="AR1259" s="73"/>
      <c r="AS1259" s="73"/>
      <c r="AT1259" s="95"/>
      <c r="AU1259" s="95"/>
      <c r="AV1259" s="73"/>
      <c r="AW1259" s="73"/>
      <c r="AX1259" s="95"/>
      <c r="AY1259" s="95"/>
      <c r="AZ1259" s="73"/>
      <c r="BA1259" s="73"/>
      <c r="BB1259" s="95"/>
      <c r="BC1259" s="95"/>
      <c r="BD1259" s="73"/>
      <c r="BE1259" s="73"/>
      <c r="BF1259" s="95"/>
      <c r="BG1259" s="95"/>
      <c r="BH1259" s="73"/>
      <c r="BI1259" s="73"/>
      <c r="BJ1259" s="95"/>
      <c r="BK1259" s="95"/>
      <c r="BL1259" s="73"/>
      <c r="BM1259" s="73"/>
      <c r="BN1259" s="95"/>
      <c r="BO1259" s="95"/>
      <c r="BP1259" s="73"/>
      <c r="BQ1259" s="73"/>
      <c r="BR1259" s="95"/>
      <c r="BS1259" s="95"/>
      <c r="BT1259" s="73"/>
      <c r="BU1259" s="73"/>
      <c r="BV1259" s="95"/>
      <c r="BW1259" s="95"/>
      <c r="BX1259" s="73"/>
      <c r="BY1259" s="73"/>
      <c r="BZ1259" s="95"/>
      <c r="CA1259" s="95"/>
      <c r="CB1259" s="73"/>
      <c r="CC1259" s="73"/>
      <c r="CD1259" s="95"/>
      <c r="CE1259" s="9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9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2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73"/>
      <c r="AF1260" s="73"/>
      <c r="AG1260" s="73"/>
      <c r="AH1260" s="95"/>
      <c r="AI1260" s="95"/>
      <c r="AJ1260" s="73"/>
      <c r="AK1260" s="73"/>
      <c r="AL1260" s="95"/>
      <c r="AM1260" s="95"/>
      <c r="AN1260" s="73"/>
      <c r="AO1260" s="73"/>
      <c r="AP1260" s="95"/>
      <c r="AQ1260" s="95"/>
      <c r="AR1260" s="73"/>
      <c r="AS1260" s="73"/>
      <c r="AT1260" s="95"/>
      <c r="AU1260" s="95"/>
      <c r="AV1260" s="73"/>
      <c r="AW1260" s="73"/>
      <c r="AX1260" s="95"/>
      <c r="AY1260" s="95"/>
      <c r="AZ1260" s="73"/>
      <c r="BA1260" s="73"/>
      <c r="BB1260" s="95"/>
      <c r="BC1260" s="95"/>
      <c r="BD1260" s="73"/>
      <c r="BE1260" s="73"/>
      <c r="BF1260" s="95"/>
      <c r="BG1260" s="95"/>
      <c r="BH1260" s="73"/>
      <c r="BI1260" s="73"/>
      <c r="BJ1260" s="95"/>
      <c r="BK1260" s="95"/>
      <c r="BL1260" s="73"/>
      <c r="BM1260" s="73"/>
      <c r="BN1260" s="95"/>
      <c r="BO1260" s="95"/>
      <c r="BP1260" s="73"/>
      <c r="BQ1260" s="73"/>
      <c r="BR1260" s="95"/>
      <c r="BS1260" s="95"/>
      <c r="BT1260" s="73"/>
      <c r="BU1260" s="73"/>
      <c r="BV1260" s="95"/>
      <c r="BW1260" s="95"/>
      <c r="BX1260" s="73"/>
      <c r="BY1260" s="73"/>
      <c r="BZ1260" s="95"/>
      <c r="CA1260" s="95"/>
      <c r="CB1260" s="73"/>
      <c r="CC1260" s="73"/>
      <c r="CD1260" s="95"/>
      <c r="CE1260" s="9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9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2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73"/>
      <c r="AF1261" s="73"/>
      <c r="AG1261" s="73"/>
      <c r="AH1261" s="95"/>
      <c r="AI1261" s="95"/>
      <c r="AJ1261" s="73"/>
      <c r="AK1261" s="73"/>
      <c r="AL1261" s="95"/>
      <c r="AM1261" s="95"/>
      <c r="AN1261" s="73"/>
      <c r="AO1261" s="73"/>
      <c r="AP1261" s="95"/>
      <c r="AQ1261" s="95"/>
      <c r="AR1261" s="73"/>
      <c r="AS1261" s="73"/>
      <c r="AT1261" s="95"/>
      <c r="AU1261" s="95"/>
      <c r="AV1261" s="73"/>
      <c r="AW1261" s="73"/>
      <c r="AX1261" s="95"/>
      <c r="AY1261" s="95"/>
      <c r="AZ1261" s="73"/>
      <c r="BA1261" s="73"/>
      <c r="BB1261" s="95"/>
      <c r="BC1261" s="95"/>
      <c r="BD1261" s="73"/>
      <c r="BE1261" s="73"/>
      <c r="BF1261" s="95"/>
      <c r="BG1261" s="95"/>
      <c r="BH1261" s="73"/>
      <c r="BI1261" s="73"/>
      <c r="BJ1261" s="95"/>
      <c r="BK1261" s="95"/>
      <c r="BL1261" s="73"/>
      <c r="BM1261" s="73"/>
      <c r="BN1261" s="95"/>
      <c r="BO1261" s="95"/>
      <c r="BP1261" s="73"/>
      <c r="BQ1261" s="73"/>
      <c r="BR1261" s="95"/>
      <c r="BS1261" s="95"/>
      <c r="BT1261" s="73"/>
      <c r="BU1261" s="73"/>
      <c r="BV1261" s="95"/>
      <c r="BW1261" s="95"/>
      <c r="BX1261" s="73"/>
      <c r="BY1261" s="73"/>
      <c r="BZ1261" s="95"/>
      <c r="CA1261" s="95"/>
      <c r="CB1261" s="73"/>
      <c r="CC1261" s="73"/>
      <c r="CD1261" s="95"/>
      <c r="CE1261" s="9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9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2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73"/>
      <c r="AF1262" s="73"/>
      <c r="AG1262" s="73"/>
      <c r="AH1262" s="95"/>
      <c r="AI1262" s="95"/>
      <c r="AJ1262" s="73"/>
      <c r="AK1262" s="73"/>
      <c r="AL1262" s="95"/>
      <c r="AM1262" s="95"/>
      <c r="AN1262" s="73"/>
      <c r="AO1262" s="73"/>
      <c r="AP1262" s="95"/>
      <c r="AQ1262" s="95"/>
      <c r="AR1262" s="73"/>
      <c r="AS1262" s="73"/>
      <c r="AT1262" s="95"/>
      <c r="AU1262" s="95"/>
      <c r="AV1262" s="73"/>
      <c r="AW1262" s="73"/>
      <c r="AX1262" s="95"/>
      <c r="AY1262" s="95"/>
      <c r="AZ1262" s="73"/>
      <c r="BA1262" s="73"/>
      <c r="BB1262" s="95"/>
      <c r="BC1262" s="95"/>
      <c r="BD1262" s="73"/>
      <c r="BE1262" s="73"/>
      <c r="BF1262" s="95"/>
      <c r="BG1262" s="95"/>
      <c r="BH1262" s="73"/>
      <c r="BI1262" s="73"/>
      <c r="BJ1262" s="95"/>
      <c r="BK1262" s="95"/>
      <c r="BL1262" s="73"/>
      <c r="BM1262" s="73"/>
      <c r="BN1262" s="95"/>
      <c r="BO1262" s="95"/>
      <c r="BP1262" s="73"/>
      <c r="BQ1262" s="73"/>
      <c r="BR1262" s="95"/>
      <c r="BS1262" s="95"/>
      <c r="BT1262" s="73"/>
      <c r="BU1262" s="73"/>
      <c r="BV1262" s="95"/>
      <c r="BW1262" s="95"/>
      <c r="BX1262" s="73"/>
      <c r="BY1262" s="73"/>
      <c r="BZ1262" s="95"/>
      <c r="CA1262" s="95"/>
      <c r="CB1262" s="73"/>
      <c r="CC1262" s="73"/>
      <c r="CD1262" s="95"/>
      <c r="CE1262" s="9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9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2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73"/>
      <c r="AF1263" s="73"/>
      <c r="AG1263" s="73"/>
      <c r="AH1263" s="95"/>
      <c r="AI1263" s="95"/>
      <c r="AJ1263" s="73"/>
      <c r="AK1263" s="73"/>
      <c r="AL1263" s="95"/>
      <c r="AM1263" s="95"/>
      <c r="AN1263" s="73"/>
      <c r="AO1263" s="73"/>
      <c r="AP1263" s="95"/>
      <c r="AQ1263" s="95"/>
      <c r="AR1263" s="73"/>
      <c r="AS1263" s="73"/>
      <c r="AT1263" s="95"/>
      <c r="AU1263" s="95"/>
      <c r="AV1263" s="73"/>
      <c r="AW1263" s="73"/>
      <c r="AX1263" s="95"/>
      <c r="AY1263" s="95"/>
      <c r="AZ1263" s="73"/>
      <c r="BA1263" s="73"/>
      <c r="BB1263" s="95"/>
      <c r="BC1263" s="95"/>
      <c r="BD1263" s="73"/>
      <c r="BE1263" s="73"/>
      <c r="BF1263" s="95"/>
      <c r="BG1263" s="95"/>
      <c r="BH1263" s="73"/>
      <c r="BI1263" s="73"/>
      <c r="BJ1263" s="95"/>
      <c r="BK1263" s="95"/>
      <c r="BL1263" s="73"/>
      <c r="BM1263" s="73"/>
      <c r="BN1263" s="95"/>
      <c r="BO1263" s="95"/>
      <c r="BP1263" s="73"/>
      <c r="BQ1263" s="73"/>
      <c r="BR1263" s="95"/>
      <c r="BS1263" s="95"/>
      <c r="BT1263" s="73"/>
      <c r="BU1263" s="73"/>
      <c r="BV1263" s="95"/>
      <c r="BW1263" s="95"/>
      <c r="BX1263" s="73"/>
      <c r="BY1263" s="73"/>
      <c r="BZ1263" s="95"/>
      <c r="CA1263" s="95"/>
      <c r="CB1263" s="73"/>
      <c r="CC1263" s="73"/>
      <c r="CD1263" s="95"/>
      <c r="CE1263" s="9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9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2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73"/>
      <c r="AF1264" s="73"/>
      <c r="AG1264" s="73"/>
      <c r="AH1264" s="95"/>
      <c r="AI1264" s="95"/>
      <c r="AJ1264" s="73"/>
      <c r="AK1264" s="73"/>
      <c r="AL1264" s="95"/>
      <c r="AM1264" s="95"/>
      <c r="AN1264" s="73"/>
      <c r="AO1264" s="73"/>
      <c r="AP1264" s="95"/>
      <c r="AQ1264" s="95"/>
      <c r="AR1264" s="73"/>
      <c r="AS1264" s="73"/>
      <c r="AT1264" s="95"/>
      <c r="AU1264" s="95"/>
      <c r="AV1264" s="73"/>
      <c r="AW1264" s="73"/>
      <c r="AX1264" s="95"/>
      <c r="AY1264" s="95"/>
      <c r="AZ1264" s="73"/>
      <c r="BA1264" s="73"/>
      <c r="BB1264" s="95"/>
      <c r="BC1264" s="95"/>
      <c r="BD1264" s="73"/>
      <c r="BE1264" s="73"/>
      <c r="BF1264" s="95"/>
      <c r="BG1264" s="95"/>
      <c r="BH1264" s="73"/>
      <c r="BI1264" s="73"/>
      <c r="BJ1264" s="95"/>
      <c r="BK1264" s="95"/>
      <c r="BL1264" s="73"/>
      <c r="BM1264" s="73"/>
      <c r="BN1264" s="95"/>
      <c r="BO1264" s="95"/>
      <c r="BP1264" s="73"/>
      <c r="BQ1264" s="73"/>
      <c r="BR1264" s="95"/>
      <c r="BS1264" s="95"/>
      <c r="BT1264" s="73"/>
      <c r="BU1264" s="73"/>
      <c r="BV1264" s="95"/>
      <c r="BW1264" s="95"/>
      <c r="BX1264" s="73"/>
      <c r="BY1264" s="73"/>
      <c r="BZ1264" s="95"/>
      <c r="CA1264" s="95"/>
      <c r="CB1264" s="73"/>
      <c r="CC1264" s="73"/>
      <c r="CD1264" s="95"/>
      <c r="CE1264" s="9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9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2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73"/>
      <c r="AF1265" s="73"/>
      <c r="AG1265" s="73"/>
      <c r="AH1265" s="95"/>
      <c r="AI1265" s="95"/>
      <c r="AJ1265" s="73"/>
      <c r="AK1265" s="73"/>
      <c r="AL1265" s="95"/>
      <c r="AM1265" s="95"/>
      <c r="AN1265" s="73"/>
      <c r="AO1265" s="73"/>
      <c r="AP1265" s="95"/>
      <c r="AQ1265" s="95"/>
      <c r="AR1265" s="73"/>
      <c r="AS1265" s="73"/>
      <c r="AT1265" s="95"/>
      <c r="AU1265" s="95"/>
      <c r="AV1265" s="73"/>
      <c r="AW1265" s="73"/>
      <c r="AX1265" s="95"/>
      <c r="AY1265" s="95"/>
      <c r="AZ1265" s="73"/>
      <c r="BA1265" s="73"/>
      <c r="BB1265" s="95"/>
      <c r="BC1265" s="95"/>
      <c r="BD1265" s="73"/>
      <c r="BE1265" s="73"/>
      <c r="BF1265" s="95"/>
      <c r="BG1265" s="95"/>
      <c r="BH1265" s="73"/>
      <c r="BI1265" s="73"/>
      <c r="BJ1265" s="95"/>
      <c r="BK1265" s="95"/>
      <c r="BL1265" s="73"/>
      <c r="BM1265" s="73"/>
      <c r="BN1265" s="95"/>
      <c r="BO1265" s="95"/>
      <c r="BP1265" s="73"/>
      <c r="BQ1265" s="73"/>
      <c r="BR1265" s="95"/>
      <c r="BS1265" s="95"/>
      <c r="BT1265" s="73"/>
      <c r="BU1265" s="73"/>
      <c r="BV1265" s="95"/>
      <c r="BW1265" s="95"/>
      <c r="BX1265" s="73"/>
      <c r="BY1265" s="73"/>
      <c r="BZ1265" s="95"/>
      <c r="CA1265" s="95"/>
      <c r="CB1265" s="73"/>
      <c r="CC1265" s="73"/>
      <c r="CD1265" s="95"/>
      <c r="CE1265" s="9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9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2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73"/>
      <c r="AF1266" s="73"/>
      <c r="AG1266" s="73"/>
      <c r="AH1266" s="95"/>
      <c r="AI1266" s="95"/>
      <c r="AJ1266" s="73"/>
      <c r="AK1266" s="73"/>
      <c r="AL1266" s="95"/>
      <c r="AM1266" s="95"/>
      <c r="AN1266" s="73"/>
      <c r="AO1266" s="73"/>
      <c r="AP1266" s="95"/>
      <c r="AQ1266" s="95"/>
      <c r="AR1266" s="73"/>
      <c r="AS1266" s="73"/>
      <c r="AT1266" s="95"/>
      <c r="AU1266" s="95"/>
      <c r="AV1266" s="73"/>
      <c r="AW1266" s="73"/>
      <c r="AX1266" s="95"/>
      <c r="AY1266" s="95"/>
      <c r="AZ1266" s="73"/>
      <c r="BA1266" s="73"/>
      <c r="BB1266" s="95"/>
      <c r="BC1266" s="95"/>
      <c r="BD1266" s="73"/>
      <c r="BE1266" s="73"/>
      <c r="BF1266" s="95"/>
      <c r="BG1266" s="95"/>
      <c r="BH1266" s="73"/>
      <c r="BI1266" s="73"/>
      <c r="BJ1266" s="95"/>
      <c r="BK1266" s="95"/>
      <c r="BL1266" s="73"/>
      <c r="BM1266" s="73"/>
      <c r="BN1266" s="95"/>
      <c r="BO1266" s="95"/>
      <c r="BP1266" s="73"/>
      <c r="BQ1266" s="73"/>
      <c r="BR1266" s="95"/>
      <c r="BS1266" s="95"/>
      <c r="BT1266" s="73"/>
      <c r="BU1266" s="73"/>
      <c r="BV1266" s="95"/>
      <c r="BW1266" s="95"/>
      <c r="BX1266" s="73"/>
      <c r="BY1266" s="73"/>
      <c r="BZ1266" s="95"/>
      <c r="CA1266" s="95"/>
      <c r="CB1266" s="73"/>
      <c r="CC1266" s="73"/>
      <c r="CD1266" s="95"/>
      <c r="CE1266" s="9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9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2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73"/>
      <c r="AF1267" s="73"/>
      <c r="AG1267" s="73"/>
      <c r="AH1267" s="95"/>
      <c r="AI1267" s="95"/>
      <c r="AJ1267" s="73"/>
      <c r="AK1267" s="73"/>
      <c r="AL1267" s="95"/>
      <c r="AM1267" s="95"/>
      <c r="AN1267" s="73"/>
      <c r="AO1267" s="73"/>
      <c r="AP1267" s="95"/>
      <c r="AQ1267" s="95"/>
      <c r="AR1267" s="73"/>
      <c r="AS1267" s="73"/>
      <c r="AT1267" s="95"/>
      <c r="AU1267" s="95"/>
      <c r="AV1267" s="73"/>
      <c r="AW1267" s="73"/>
      <c r="AX1267" s="95"/>
      <c r="AY1267" s="95"/>
      <c r="AZ1267" s="73"/>
      <c r="BA1267" s="73"/>
      <c r="BB1267" s="95"/>
      <c r="BC1267" s="95"/>
      <c r="BD1267" s="73"/>
      <c r="BE1267" s="73"/>
      <c r="BF1267" s="95"/>
      <c r="BG1267" s="95"/>
      <c r="BH1267" s="73"/>
      <c r="BI1267" s="73"/>
      <c r="BJ1267" s="95"/>
      <c r="BK1267" s="95"/>
      <c r="BL1267" s="73"/>
      <c r="BM1267" s="73"/>
      <c r="BN1267" s="95"/>
      <c r="BO1267" s="95"/>
      <c r="BP1267" s="73"/>
      <c r="BQ1267" s="73"/>
      <c r="BR1267" s="95"/>
      <c r="BS1267" s="95"/>
      <c r="BT1267" s="73"/>
      <c r="BU1267" s="73"/>
      <c r="BV1267" s="95"/>
      <c r="BW1267" s="95"/>
      <c r="BX1267" s="73"/>
      <c r="BY1267" s="73"/>
      <c r="BZ1267" s="95"/>
      <c r="CA1267" s="95"/>
      <c r="CB1267" s="73"/>
      <c r="CC1267" s="73"/>
      <c r="CD1267" s="95"/>
      <c r="CE1267" s="9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9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2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73"/>
      <c r="AF1268" s="73"/>
      <c r="AG1268" s="73"/>
      <c r="AH1268" s="95"/>
      <c r="AI1268" s="95"/>
      <c r="AJ1268" s="73"/>
      <c r="AK1268" s="73"/>
      <c r="AL1268" s="95"/>
      <c r="AM1268" s="95"/>
      <c r="AN1268" s="73"/>
      <c r="AO1268" s="73"/>
      <c r="AP1268" s="95"/>
      <c r="AQ1268" s="95"/>
      <c r="AR1268" s="73"/>
      <c r="AS1268" s="73"/>
      <c r="AT1268" s="95"/>
      <c r="AU1268" s="95"/>
      <c r="AV1268" s="73"/>
      <c r="AW1268" s="73"/>
      <c r="AX1268" s="95"/>
      <c r="AY1268" s="95"/>
      <c r="AZ1268" s="73"/>
      <c r="BA1268" s="73"/>
      <c r="BB1268" s="95"/>
      <c r="BC1268" s="95"/>
      <c r="BD1268" s="73"/>
      <c r="BE1268" s="73"/>
      <c r="BF1268" s="95"/>
      <c r="BG1268" s="95"/>
      <c r="BH1268" s="73"/>
      <c r="BI1268" s="73"/>
      <c r="BJ1268" s="95"/>
      <c r="BK1268" s="95"/>
      <c r="BL1268" s="73"/>
      <c r="BM1268" s="73"/>
      <c r="BN1268" s="95"/>
      <c r="BO1268" s="95"/>
      <c r="BP1268" s="73"/>
      <c r="BQ1268" s="73"/>
      <c r="BR1268" s="95"/>
      <c r="BS1268" s="95"/>
      <c r="BT1268" s="73"/>
      <c r="BU1268" s="73"/>
      <c r="BV1268" s="95"/>
      <c r="BW1268" s="95"/>
      <c r="BX1268" s="73"/>
      <c r="BY1268" s="73"/>
      <c r="BZ1268" s="95"/>
      <c r="CA1268" s="95"/>
      <c r="CB1268" s="73"/>
      <c r="CC1268" s="73"/>
      <c r="CD1268" s="95"/>
      <c r="CE1268" s="9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9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2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73"/>
      <c r="AF1269" s="73"/>
      <c r="AG1269" s="73"/>
      <c r="AH1269" s="95"/>
      <c r="AI1269" s="95"/>
      <c r="AJ1269" s="73"/>
      <c r="AK1269" s="73"/>
      <c r="AL1269" s="95"/>
      <c r="AM1269" s="95"/>
      <c r="AN1269" s="73"/>
      <c r="AO1269" s="73"/>
      <c r="AP1269" s="95"/>
      <c r="AQ1269" s="95"/>
      <c r="AR1269" s="73"/>
      <c r="AS1269" s="73"/>
      <c r="AT1269" s="95"/>
      <c r="AU1269" s="95"/>
      <c r="AV1269" s="73"/>
      <c r="AW1269" s="73"/>
      <c r="AX1269" s="95"/>
      <c r="AY1269" s="95"/>
      <c r="AZ1269" s="73"/>
      <c r="BA1269" s="73"/>
      <c r="BB1269" s="95"/>
      <c r="BC1269" s="95"/>
      <c r="BD1269" s="73"/>
      <c r="BE1269" s="73"/>
      <c r="BF1269" s="95"/>
      <c r="BG1269" s="95"/>
      <c r="BH1269" s="73"/>
      <c r="BI1269" s="73"/>
      <c r="BJ1269" s="95"/>
      <c r="BK1269" s="95"/>
      <c r="BL1269" s="73"/>
      <c r="BM1269" s="73"/>
      <c r="BN1269" s="95"/>
      <c r="BO1269" s="95"/>
      <c r="BP1269" s="73"/>
      <c r="BQ1269" s="73"/>
      <c r="BR1269" s="95"/>
      <c r="BS1269" s="95"/>
      <c r="BT1269" s="73"/>
      <c r="BU1269" s="73"/>
      <c r="BV1269" s="95"/>
      <c r="BW1269" s="95"/>
      <c r="BX1269" s="73"/>
      <c r="BY1269" s="73"/>
      <c r="BZ1269" s="95"/>
      <c r="CA1269" s="95"/>
      <c r="CB1269" s="73"/>
      <c r="CC1269" s="73"/>
      <c r="CD1269" s="95"/>
      <c r="CE1269" s="9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9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2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73"/>
      <c r="AF1270" s="73"/>
      <c r="AG1270" s="73"/>
      <c r="AH1270" s="95"/>
      <c r="AI1270" s="95"/>
      <c r="AJ1270" s="73"/>
      <c r="AK1270" s="73"/>
      <c r="AL1270" s="95"/>
      <c r="AM1270" s="95"/>
      <c r="AN1270" s="73"/>
      <c r="AO1270" s="73"/>
      <c r="AP1270" s="95"/>
      <c r="AQ1270" s="95"/>
      <c r="AR1270" s="73"/>
      <c r="AS1270" s="73"/>
      <c r="AT1270" s="95"/>
      <c r="AU1270" s="95"/>
      <c r="AV1270" s="73"/>
      <c r="AW1270" s="73"/>
      <c r="AX1270" s="95"/>
      <c r="AY1270" s="95"/>
      <c r="AZ1270" s="73"/>
      <c r="BA1270" s="73"/>
      <c r="BB1270" s="95"/>
      <c r="BC1270" s="95"/>
      <c r="BD1270" s="73"/>
      <c r="BE1270" s="73"/>
      <c r="BF1270" s="95"/>
      <c r="BG1270" s="95"/>
      <c r="BH1270" s="73"/>
      <c r="BI1270" s="73"/>
      <c r="BJ1270" s="95"/>
      <c r="BK1270" s="95"/>
      <c r="BL1270" s="73"/>
      <c r="BM1270" s="73"/>
      <c r="BN1270" s="95"/>
      <c r="BO1270" s="95"/>
      <c r="BP1270" s="73"/>
      <c r="BQ1270" s="73"/>
      <c r="BR1270" s="95"/>
      <c r="BS1270" s="95"/>
      <c r="BT1270" s="73"/>
      <c r="BU1270" s="73"/>
      <c r="BV1270" s="95"/>
      <c r="BW1270" s="95"/>
      <c r="BX1270" s="73"/>
      <c r="BY1270" s="73"/>
      <c r="BZ1270" s="95"/>
      <c r="CA1270" s="95"/>
      <c r="CB1270" s="73"/>
      <c r="CC1270" s="73"/>
      <c r="CD1270" s="95"/>
      <c r="CE1270" s="9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9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2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73"/>
      <c r="AF1271" s="73"/>
      <c r="AG1271" s="73"/>
      <c r="AH1271" s="95"/>
      <c r="AI1271" s="95"/>
      <c r="AJ1271" s="73"/>
      <c r="AK1271" s="73"/>
      <c r="AL1271" s="95"/>
      <c r="AM1271" s="95"/>
      <c r="AN1271" s="73"/>
      <c r="AO1271" s="73"/>
      <c r="AP1271" s="95"/>
      <c r="AQ1271" s="95"/>
      <c r="AR1271" s="73"/>
      <c r="AS1271" s="73"/>
      <c r="AT1271" s="95"/>
      <c r="AU1271" s="95"/>
      <c r="AV1271" s="73"/>
      <c r="AW1271" s="73"/>
      <c r="AX1271" s="95"/>
      <c r="AY1271" s="95"/>
      <c r="AZ1271" s="73"/>
      <c r="BA1271" s="73"/>
      <c r="BB1271" s="95"/>
      <c r="BC1271" s="95"/>
      <c r="BD1271" s="73"/>
      <c r="BE1271" s="73"/>
      <c r="BF1271" s="95"/>
      <c r="BG1271" s="95"/>
      <c r="BH1271" s="73"/>
      <c r="BI1271" s="73"/>
      <c r="BJ1271" s="95"/>
      <c r="BK1271" s="95"/>
      <c r="BL1271" s="73"/>
      <c r="BM1271" s="73"/>
      <c r="BN1271" s="95"/>
      <c r="BO1271" s="95"/>
      <c r="BP1271" s="73"/>
      <c r="BQ1271" s="73"/>
      <c r="BR1271" s="95"/>
      <c r="BS1271" s="95"/>
      <c r="BT1271" s="73"/>
      <c r="BU1271" s="73"/>
      <c r="BV1271" s="95"/>
      <c r="BW1271" s="95"/>
      <c r="BX1271" s="73"/>
      <c r="BY1271" s="73"/>
      <c r="BZ1271" s="95"/>
      <c r="CA1271" s="95"/>
      <c r="CB1271" s="73"/>
      <c r="CC1271" s="73"/>
      <c r="CD1271" s="95"/>
      <c r="CE1271" s="9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9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2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73"/>
      <c r="AF1272" s="73"/>
      <c r="AG1272" s="73"/>
      <c r="AH1272" s="95"/>
      <c r="AI1272" s="95"/>
      <c r="AJ1272" s="73"/>
      <c r="AK1272" s="73"/>
      <c r="AL1272" s="95"/>
      <c r="AM1272" s="95"/>
      <c r="AN1272" s="73"/>
      <c r="AO1272" s="73"/>
      <c r="AP1272" s="95"/>
      <c r="AQ1272" s="95"/>
      <c r="AR1272" s="73"/>
      <c r="AS1272" s="73"/>
      <c r="AT1272" s="95"/>
      <c r="AU1272" s="95"/>
      <c r="AV1272" s="73"/>
      <c r="AW1272" s="73"/>
      <c r="AX1272" s="95"/>
      <c r="AY1272" s="95"/>
      <c r="AZ1272" s="73"/>
      <c r="BA1272" s="73"/>
      <c r="BB1272" s="95"/>
      <c r="BC1272" s="95"/>
      <c r="BD1272" s="73"/>
      <c r="BE1272" s="73"/>
      <c r="BF1272" s="95"/>
      <c r="BG1272" s="95"/>
      <c r="BH1272" s="73"/>
      <c r="BI1272" s="73"/>
      <c r="BJ1272" s="95"/>
      <c r="BK1272" s="95"/>
      <c r="BL1272" s="73"/>
      <c r="BM1272" s="73"/>
      <c r="BN1272" s="95"/>
      <c r="BO1272" s="95"/>
      <c r="BP1272" s="73"/>
      <c r="BQ1272" s="73"/>
      <c r="BR1272" s="95"/>
      <c r="BS1272" s="95"/>
      <c r="BT1272" s="73"/>
      <c r="BU1272" s="73"/>
      <c r="BV1272" s="95"/>
      <c r="BW1272" s="95"/>
      <c r="BX1272" s="73"/>
      <c r="BY1272" s="73"/>
      <c r="BZ1272" s="95"/>
      <c r="CA1272" s="95"/>
      <c r="CB1272" s="73"/>
      <c r="CC1272" s="73"/>
      <c r="CD1272" s="95"/>
      <c r="CE1272" s="9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9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2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73"/>
      <c r="AF1273" s="73"/>
      <c r="AG1273" s="73"/>
      <c r="AH1273" s="95"/>
      <c r="AI1273" s="95"/>
      <c r="AJ1273" s="73"/>
      <c r="AK1273" s="73"/>
      <c r="AL1273" s="95"/>
      <c r="AM1273" s="95"/>
      <c r="AN1273" s="73"/>
      <c r="AO1273" s="73"/>
      <c r="AP1273" s="95"/>
      <c r="AQ1273" s="95"/>
      <c r="AR1273" s="73"/>
      <c r="AS1273" s="73"/>
      <c r="AT1273" s="95"/>
      <c r="AU1273" s="95"/>
      <c r="AV1273" s="73"/>
      <c r="AW1273" s="73"/>
      <c r="AX1273" s="95"/>
      <c r="AY1273" s="95"/>
      <c r="AZ1273" s="73"/>
      <c r="BA1273" s="73"/>
      <c r="BB1273" s="95"/>
      <c r="BC1273" s="95"/>
      <c r="BD1273" s="73"/>
      <c r="BE1273" s="73"/>
      <c r="BF1273" s="95"/>
      <c r="BG1273" s="95"/>
      <c r="BH1273" s="73"/>
      <c r="BI1273" s="73"/>
      <c r="BJ1273" s="95"/>
      <c r="BK1273" s="95"/>
      <c r="BL1273" s="73"/>
      <c r="BM1273" s="73"/>
      <c r="BN1273" s="95"/>
      <c r="BO1273" s="95"/>
      <c r="BP1273" s="73"/>
      <c r="BQ1273" s="73"/>
      <c r="BR1273" s="95"/>
      <c r="BS1273" s="95"/>
      <c r="BT1273" s="73"/>
      <c r="BU1273" s="73"/>
      <c r="BV1273" s="95"/>
      <c r="BW1273" s="95"/>
      <c r="BX1273" s="73"/>
      <c r="BY1273" s="73"/>
      <c r="BZ1273" s="95"/>
      <c r="CA1273" s="95"/>
      <c r="CB1273" s="73"/>
      <c r="CC1273" s="73"/>
      <c r="CD1273" s="95"/>
      <c r="CE1273" s="9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9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2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73"/>
      <c r="AF1274" s="73"/>
      <c r="AG1274" s="73"/>
      <c r="AH1274" s="95"/>
      <c r="AI1274" s="95"/>
      <c r="AJ1274" s="73"/>
      <c r="AK1274" s="73"/>
      <c r="AL1274" s="95"/>
      <c r="AM1274" s="95"/>
      <c r="AN1274" s="73"/>
      <c r="AO1274" s="73"/>
      <c r="AP1274" s="95"/>
      <c r="AQ1274" s="95"/>
      <c r="AR1274" s="73"/>
      <c r="AS1274" s="73"/>
      <c r="AT1274" s="95"/>
      <c r="AU1274" s="95"/>
      <c r="AV1274" s="73"/>
      <c r="AW1274" s="73"/>
      <c r="AX1274" s="95"/>
      <c r="AY1274" s="95"/>
      <c r="AZ1274" s="73"/>
      <c r="BA1274" s="73"/>
      <c r="BB1274" s="95"/>
      <c r="BC1274" s="95"/>
      <c r="BD1274" s="73"/>
      <c r="BE1274" s="73"/>
      <c r="BF1274" s="95"/>
      <c r="BG1274" s="95"/>
      <c r="BH1274" s="73"/>
      <c r="BI1274" s="73"/>
      <c r="BJ1274" s="95"/>
      <c r="BK1274" s="95"/>
      <c r="BL1274" s="73"/>
      <c r="BM1274" s="73"/>
      <c r="BN1274" s="95"/>
      <c r="BO1274" s="95"/>
      <c r="BP1274" s="73"/>
      <c r="BQ1274" s="73"/>
      <c r="BR1274" s="95"/>
      <c r="BS1274" s="95"/>
      <c r="BT1274" s="73"/>
      <c r="BU1274" s="73"/>
      <c r="BV1274" s="95"/>
      <c r="BW1274" s="95"/>
      <c r="BX1274" s="73"/>
      <c r="BY1274" s="73"/>
      <c r="BZ1274" s="95"/>
      <c r="CA1274" s="95"/>
      <c r="CB1274" s="73"/>
      <c r="CC1274" s="73"/>
      <c r="CD1274" s="95"/>
      <c r="CE1274" s="9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9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2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73"/>
      <c r="AF1275" s="73"/>
      <c r="AG1275" s="73"/>
      <c r="AH1275" s="95"/>
      <c r="AI1275" s="95"/>
      <c r="AJ1275" s="73"/>
      <c r="AK1275" s="73"/>
      <c r="AL1275" s="95"/>
      <c r="AM1275" s="95"/>
      <c r="AN1275" s="73"/>
      <c r="AO1275" s="73"/>
      <c r="AP1275" s="95"/>
      <c r="AQ1275" s="95"/>
      <c r="AR1275" s="73"/>
      <c r="AS1275" s="73"/>
      <c r="AT1275" s="95"/>
      <c r="AU1275" s="95"/>
      <c r="AV1275" s="73"/>
      <c r="AW1275" s="73"/>
      <c r="AX1275" s="95"/>
      <c r="AY1275" s="95"/>
      <c r="AZ1275" s="73"/>
      <c r="BA1275" s="73"/>
      <c r="BB1275" s="95"/>
      <c r="BC1275" s="95"/>
      <c r="BD1275" s="73"/>
      <c r="BE1275" s="73"/>
      <c r="BF1275" s="95"/>
      <c r="BG1275" s="95"/>
      <c r="BH1275" s="73"/>
      <c r="BI1275" s="73"/>
      <c r="BJ1275" s="95"/>
      <c r="BK1275" s="95"/>
      <c r="BL1275" s="73"/>
      <c r="BM1275" s="73"/>
      <c r="BN1275" s="95"/>
      <c r="BO1275" s="95"/>
      <c r="BP1275" s="73"/>
      <c r="BQ1275" s="73"/>
      <c r="BR1275" s="95"/>
      <c r="BS1275" s="95"/>
      <c r="BT1275" s="73"/>
      <c r="BU1275" s="73"/>
      <c r="BV1275" s="95"/>
      <c r="BW1275" s="95"/>
      <c r="BX1275" s="73"/>
      <c r="BY1275" s="73"/>
      <c r="BZ1275" s="95"/>
      <c r="CA1275" s="95"/>
      <c r="CB1275" s="73"/>
      <c r="CC1275" s="73"/>
      <c r="CD1275" s="95"/>
      <c r="CE1275" s="9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9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2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73"/>
      <c r="AF1276" s="73"/>
      <c r="AG1276" s="73"/>
      <c r="AH1276" s="95"/>
      <c r="AI1276" s="95"/>
      <c r="AJ1276" s="73"/>
      <c r="AK1276" s="73"/>
      <c r="AL1276" s="95"/>
      <c r="AM1276" s="95"/>
      <c r="AN1276" s="73"/>
      <c r="AO1276" s="73"/>
      <c r="AP1276" s="95"/>
      <c r="AQ1276" s="95"/>
      <c r="AR1276" s="73"/>
      <c r="AS1276" s="73"/>
      <c r="AT1276" s="95"/>
      <c r="AU1276" s="95"/>
      <c r="AV1276" s="73"/>
      <c r="AW1276" s="73"/>
      <c r="AX1276" s="95"/>
      <c r="AY1276" s="95"/>
      <c r="AZ1276" s="73"/>
      <c r="BA1276" s="73"/>
      <c r="BB1276" s="95"/>
      <c r="BC1276" s="95"/>
      <c r="BD1276" s="73"/>
      <c r="BE1276" s="73"/>
      <c r="BF1276" s="95"/>
      <c r="BG1276" s="95"/>
      <c r="BH1276" s="73"/>
      <c r="BI1276" s="73"/>
      <c r="BJ1276" s="95"/>
      <c r="BK1276" s="95"/>
      <c r="BL1276" s="73"/>
      <c r="BM1276" s="73"/>
      <c r="BN1276" s="95"/>
      <c r="BO1276" s="95"/>
      <c r="BP1276" s="73"/>
      <c r="BQ1276" s="73"/>
      <c r="BR1276" s="95"/>
      <c r="BS1276" s="95"/>
      <c r="BT1276" s="73"/>
      <c r="BU1276" s="73"/>
      <c r="BV1276" s="95"/>
      <c r="BW1276" s="95"/>
      <c r="BX1276" s="73"/>
      <c r="BY1276" s="73"/>
      <c r="BZ1276" s="95"/>
      <c r="CA1276" s="95"/>
      <c r="CB1276" s="73"/>
      <c r="CC1276" s="73"/>
      <c r="CD1276" s="95"/>
      <c r="CE1276" s="9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9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2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73"/>
      <c r="AF1277" s="73"/>
      <c r="AG1277" s="73"/>
      <c r="AH1277" s="95"/>
      <c r="AI1277" s="95"/>
      <c r="AJ1277" s="73"/>
      <c r="AK1277" s="73"/>
      <c r="AL1277" s="95"/>
      <c r="AM1277" s="95"/>
      <c r="AN1277" s="73"/>
      <c r="AO1277" s="73"/>
      <c r="AP1277" s="95"/>
      <c r="AQ1277" s="95"/>
      <c r="AR1277" s="73"/>
      <c r="AS1277" s="73"/>
      <c r="AT1277" s="95"/>
      <c r="AU1277" s="95"/>
      <c r="AV1277" s="73"/>
      <c r="AW1277" s="73"/>
      <c r="AX1277" s="95"/>
      <c r="AY1277" s="95"/>
      <c r="AZ1277" s="73"/>
      <c r="BA1277" s="73"/>
      <c r="BB1277" s="95"/>
      <c r="BC1277" s="95"/>
      <c r="BD1277" s="73"/>
      <c r="BE1277" s="73"/>
      <c r="BF1277" s="95"/>
      <c r="BG1277" s="95"/>
      <c r="BH1277" s="73"/>
      <c r="BI1277" s="73"/>
      <c r="BJ1277" s="95"/>
      <c r="BK1277" s="95"/>
      <c r="BL1277" s="73"/>
      <c r="BM1277" s="73"/>
      <c r="BN1277" s="95"/>
      <c r="BO1277" s="95"/>
      <c r="BP1277" s="73"/>
      <c r="BQ1277" s="73"/>
      <c r="BR1277" s="95"/>
      <c r="BS1277" s="95"/>
      <c r="BT1277" s="73"/>
      <c r="BU1277" s="73"/>
      <c r="BV1277" s="95"/>
      <c r="BW1277" s="95"/>
      <c r="BX1277" s="73"/>
      <c r="BY1277" s="73"/>
      <c r="BZ1277" s="95"/>
      <c r="CA1277" s="95"/>
      <c r="CB1277" s="73"/>
      <c r="CC1277" s="73"/>
      <c r="CD1277" s="95"/>
      <c r="CE1277" s="9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9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2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73"/>
      <c r="AF1278" s="73"/>
      <c r="AG1278" s="73"/>
      <c r="AH1278" s="95"/>
      <c r="AI1278" s="95"/>
      <c r="AJ1278" s="73"/>
      <c r="AK1278" s="73"/>
      <c r="AL1278" s="95"/>
      <c r="AM1278" s="95"/>
      <c r="AN1278" s="73"/>
      <c r="AO1278" s="73"/>
      <c r="AP1278" s="95"/>
      <c r="AQ1278" s="95"/>
      <c r="AR1278" s="73"/>
      <c r="AS1278" s="73"/>
      <c r="AT1278" s="95"/>
      <c r="AU1278" s="95"/>
      <c r="AV1278" s="73"/>
      <c r="AW1278" s="73"/>
      <c r="AX1278" s="95"/>
      <c r="AY1278" s="95"/>
      <c r="AZ1278" s="73"/>
      <c r="BA1278" s="73"/>
      <c r="BB1278" s="95"/>
      <c r="BC1278" s="95"/>
      <c r="BD1278" s="73"/>
      <c r="BE1278" s="73"/>
      <c r="BF1278" s="95"/>
      <c r="BG1278" s="95"/>
      <c r="BH1278" s="73"/>
      <c r="BI1278" s="73"/>
      <c r="BJ1278" s="95"/>
      <c r="BK1278" s="95"/>
      <c r="BL1278" s="73"/>
      <c r="BM1278" s="73"/>
      <c r="BN1278" s="95"/>
      <c r="BO1278" s="95"/>
      <c r="BP1278" s="73"/>
      <c r="BQ1278" s="73"/>
      <c r="BR1278" s="95"/>
      <c r="BS1278" s="95"/>
      <c r="BT1278" s="73"/>
      <c r="BU1278" s="73"/>
      <c r="BV1278" s="95"/>
      <c r="BW1278" s="95"/>
      <c r="BX1278" s="73"/>
      <c r="BY1278" s="73"/>
      <c r="BZ1278" s="95"/>
      <c r="CA1278" s="95"/>
      <c r="CB1278" s="73"/>
      <c r="CC1278" s="73"/>
      <c r="CD1278" s="95"/>
      <c r="CE1278" s="9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9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2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73"/>
      <c r="AF1279" s="73"/>
      <c r="AG1279" s="73"/>
      <c r="AH1279" s="95"/>
      <c r="AI1279" s="95"/>
      <c r="AJ1279" s="73"/>
      <c r="AK1279" s="73"/>
      <c r="AL1279" s="95"/>
      <c r="AM1279" s="95"/>
      <c r="AN1279" s="73"/>
      <c r="AO1279" s="73"/>
      <c r="AP1279" s="95"/>
      <c r="AQ1279" s="95"/>
      <c r="AR1279" s="73"/>
      <c r="AS1279" s="73"/>
      <c r="AT1279" s="95"/>
      <c r="AU1279" s="95"/>
      <c r="AV1279" s="73"/>
      <c r="AW1279" s="73"/>
      <c r="AX1279" s="95"/>
      <c r="AY1279" s="95"/>
      <c r="AZ1279" s="73"/>
      <c r="BA1279" s="73"/>
      <c r="BB1279" s="95"/>
      <c r="BC1279" s="95"/>
      <c r="BD1279" s="73"/>
      <c r="BE1279" s="73"/>
      <c r="BF1279" s="95"/>
      <c r="BG1279" s="95"/>
      <c r="BH1279" s="73"/>
      <c r="BI1279" s="73"/>
      <c r="BJ1279" s="95"/>
      <c r="BK1279" s="95"/>
      <c r="BL1279" s="73"/>
      <c r="BM1279" s="73"/>
      <c r="BN1279" s="95"/>
      <c r="BO1279" s="95"/>
      <c r="BP1279" s="73"/>
      <c r="BQ1279" s="73"/>
      <c r="BR1279" s="95"/>
      <c r="BS1279" s="95"/>
      <c r="BT1279" s="73"/>
      <c r="BU1279" s="73"/>
      <c r="BV1279" s="95"/>
      <c r="BW1279" s="95"/>
      <c r="BX1279" s="73"/>
      <c r="BY1279" s="73"/>
      <c r="BZ1279" s="95"/>
      <c r="CA1279" s="95"/>
      <c r="CB1279" s="73"/>
      <c r="CC1279" s="73"/>
      <c r="CD1279" s="95"/>
      <c r="CE1279" s="9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9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2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73"/>
      <c r="AF1280" s="73"/>
      <c r="AG1280" s="73"/>
      <c r="AH1280" s="95"/>
      <c r="AI1280" s="95"/>
      <c r="AJ1280" s="73"/>
      <c r="AK1280" s="73"/>
      <c r="AL1280" s="95"/>
      <c r="AM1280" s="95"/>
      <c r="AN1280" s="73"/>
      <c r="AO1280" s="73"/>
      <c r="AP1280" s="95"/>
      <c r="AQ1280" s="95"/>
      <c r="AR1280" s="73"/>
      <c r="AS1280" s="73"/>
      <c r="AT1280" s="95"/>
      <c r="AU1280" s="95"/>
      <c r="AV1280" s="73"/>
      <c r="AW1280" s="73"/>
      <c r="AX1280" s="95"/>
      <c r="AY1280" s="95"/>
      <c r="AZ1280" s="73"/>
      <c r="BA1280" s="73"/>
      <c r="BB1280" s="95"/>
      <c r="BC1280" s="95"/>
      <c r="BD1280" s="73"/>
      <c r="BE1280" s="73"/>
      <c r="BF1280" s="95"/>
      <c r="BG1280" s="95"/>
      <c r="BH1280" s="73"/>
      <c r="BI1280" s="73"/>
      <c r="BJ1280" s="95"/>
      <c r="BK1280" s="95"/>
      <c r="BL1280" s="73"/>
      <c r="BM1280" s="73"/>
      <c r="BN1280" s="95"/>
      <c r="BO1280" s="95"/>
      <c r="BP1280" s="73"/>
      <c r="BQ1280" s="73"/>
      <c r="BR1280" s="95"/>
      <c r="BS1280" s="95"/>
      <c r="BT1280" s="73"/>
      <c r="BU1280" s="73"/>
      <c r="BV1280" s="95"/>
      <c r="BW1280" s="95"/>
      <c r="BX1280" s="73"/>
      <c r="BY1280" s="73"/>
      <c r="BZ1280" s="95"/>
      <c r="CA1280" s="95"/>
      <c r="CB1280" s="73"/>
      <c r="CC1280" s="73"/>
      <c r="CD1280" s="95"/>
      <c r="CE1280" s="9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9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2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73"/>
      <c r="AF1281" s="73"/>
      <c r="AG1281" s="73"/>
      <c r="AH1281" s="95"/>
      <c r="AI1281" s="95"/>
      <c r="AJ1281" s="73"/>
      <c r="AK1281" s="73"/>
      <c r="AL1281" s="95"/>
      <c r="AM1281" s="95"/>
      <c r="AN1281" s="73"/>
      <c r="AO1281" s="73"/>
      <c r="AP1281" s="95"/>
      <c r="AQ1281" s="95"/>
      <c r="AR1281" s="73"/>
      <c r="AS1281" s="73"/>
      <c r="AT1281" s="95"/>
      <c r="AU1281" s="95"/>
      <c r="AV1281" s="73"/>
      <c r="AW1281" s="73"/>
      <c r="AX1281" s="95"/>
      <c r="AY1281" s="95"/>
      <c r="AZ1281" s="73"/>
      <c r="BA1281" s="73"/>
      <c r="BB1281" s="95"/>
      <c r="BC1281" s="95"/>
      <c r="BD1281" s="73"/>
      <c r="BE1281" s="73"/>
      <c r="BF1281" s="95"/>
      <c r="BG1281" s="95"/>
      <c r="BH1281" s="73"/>
      <c r="BI1281" s="73"/>
      <c r="BJ1281" s="95"/>
      <c r="BK1281" s="95"/>
      <c r="BL1281" s="73"/>
      <c r="BM1281" s="73"/>
      <c r="BN1281" s="95"/>
      <c r="BO1281" s="95"/>
      <c r="BP1281" s="73"/>
      <c r="BQ1281" s="73"/>
      <c r="BR1281" s="95"/>
      <c r="BS1281" s="95"/>
      <c r="BT1281" s="73"/>
      <c r="BU1281" s="73"/>
      <c r="BV1281" s="95"/>
      <c r="BW1281" s="95"/>
      <c r="BX1281" s="73"/>
      <c r="BY1281" s="73"/>
      <c r="BZ1281" s="95"/>
      <c r="CA1281" s="95"/>
      <c r="CB1281" s="73"/>
      <c r="CC1281" s="73"/>
      <c r="CD1281" s="95"/>
      <c r="CE1281" s="9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9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2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73"/>
      <c r="AF1282" s="73"/>
      <c r="AG1282" s="73"/>
      <c r="AH1282" s="95"/>
      <c r="AI1282" s="95"/>
      <c r="AJ1282" s="73"/>
      <c r="AK1282" s="73"/>
      <c r="AL1282" s="95"/>
      <c r="AM1282" s="95"/>
      <c r="AN1282" s="73"/>
      <c r="AO1282" s="73"/>
      <c r="AP1282" s="95"/>
      <c r="AQ1282" s="95"/>
      <c r="AR1282" s="73"/>
      <c r="AS1282" s="73"/>
      <c r="AT1282" s="95"/>
      <c r="AU1282" s="95"/>
      <c r="AV1282" s="73"/>
      <c r="AW1282" s="73"/>
      <c r="AX1282" s="95"/>
      <c r="AY1282" s="95"/>
      <c r="AZ1282" s="73"/>
      <c r="BA1282" s="73"/>
      <c r="BB1282" s="95"/>
      <c r="BC1282" s="95"/>
      <c r="BD1282" s="73"/>
      <c r="BE1282" s="73"/>
      <c r="BF1282" s="95"/>
      <c r="BG1282" s="95"/>
      <c r="BH1282" s="73"/>
      <c r="BI1282" s="73"/>
      <c r="BJ1282" s="95"/>
      <c r="BK1282" s="95"/>
      <c r="BL1282" s="73"/>
      <c r="BM1282" s="73"/>
      <c r="BN1282" s="95"/>
      <c r="BO1282" s="95"/>
      <c r="BP1282" s="73"/>
      <c r="BQ1282" s="73"/>
      <c r="BR1282" s="95"/>
      <c r="BS1282" s="95"/>
      <c r="BT1282" s="73"/>
      <c r="BU1282" s="73"/>
      <c r="BV1282" s="95"/>
      <c r="BW1282" s="95"/>
      <c r="BX1282" s="73"/>
      <c r="BY1282" s="73"/>
      <c r="BZ1282" s="95"/>
      <c r="CA1282" s="95"/>
      <c r="CB1282" s="73"/>
      <c r="CC1282" s="73"/>
      <c r="CD1282" s="95"/>
      <c r="CE1282" s="9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9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2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73"/>
      <c r="AF1283" s="73"/>
      <c r="AG1283" s="73"/>
      <c r="AH1283" s="95"/>
      <c r="AI1283" s="95"/>
      <c r="AJ1283" s="73"/>
      <c r="AK1283" s="73"/>
      <c r="AL1283" s="95"/>
      <c r="AM1283" s="95"/>
      <c r="AN1283" s="73"/>
      <c r="AO1283" s="73"/>
      <c r="AP1283" s="95"/>
      <c r="AQ1283" s="95"/>
      <c r="AR1283" s="73"/>
      <c r="AS1283" s="73"/>
      <c r="AT1283" s="95"/>
      <c r="AU1283" s="95"/>
      <c r="AV1283" s="73"/>
      <c r="AW1283" s="73"/>
      <c r="AX1283" s="95"/>
      <c r="AY1283" s="95"/>
      <c r="AZ1283" s="73"/>
      <c r="BA1283" s="73"/>
      <c r="BB1283" s="95"/>
      <c r="BC1283" s="95"/>
      <c r="BD1283" s="73"/>
      <c r="BE1283" s="73"/>
      <c r="BF1283" s="95"/>
      <c r="BG1283" s="95"/>
      <c r="BH1283" s="73"/>
      <c r="BI1283" s="73"/>
      <c r="BJ1283" s="95"/>
      <c r="BK1283" s="95"/>
      <c r="BL1283" s="73"/>
      <c r="BM1283" s="73"/>
      <c r="BN1283" s="95"/>
      <c r="BO1283" s="95"/>
      <c r="BP1283" s="73"/>
      <c r="BQ1283" s="73"/>
      <c r="BR1283" s="95"/>
      <c r="BS1283" s="95"/>
      <c r="BT1283" s="73"/>
      <c r="BU1283" s="73"/>
      <c r="BV1283" s="95"/>
      <c r="BW1283" s="95"/>
      <c r="BX1283" s="73"/>
      <c r="BY1283" s="73"/>
      <c r="BZ1283" s="95"/>
      <c r="CA1283" s="95"/>
      <c r="CB1283" s="73"/>
      <c r="CC1283" s="73"/>
      <c r="CD1283" s="95"/>
      <c r="CE1283" s="9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9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2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73"/>
      <c r="AF1284" s="73"/>
      <c r="AG1284" s="73"/>
      <c r="AH1284" s="95"/>
      <c r="AI1284" s="95"/>
      <c r="AJ1284" s="73"/>
      <c r="AK1284" s="73"/>
      <c r="AL1284" s="95"/>
      <c r="AM1284" s="95"/>
      <c r="AN1284" s="73"/>
      <c r="AO1284" s="73"/>
      <c r="AP1284" s="95"/>
      <c r="AQ1284" s="95"/>
      <c r="AR1284" s="73"/>
      <c r="AS1284" s="73"/>
      <c r="AT1284" s="95"/>
      <c r="AU1284" s="95"/>
      <c r="AV1284" s="73"/>
      <c r="AW1284" s="73"/>
      <c r="AX1284" s="95"/>
      <c r="AY1284" s="95"/>
      <c r="AZ1284" s="73"/>
      <c r="BA1284" s="73"/>
      <c r="BB1284" s="95"/>
      <c r="BC1284" s="95"/>
      <c r="BD1284" s="73"/>
      <c r="BE1284" s="73"/>
      <c r="BF1284" s="95"/>
      <c r="BG1284" s="95"/>
      <c r="BH1284" s="73"/>
      <c r="BI1284" s="73"/>
      <c r="BJ1284" s="95"/>
      <c r="BK1284" s="95"/>
      <c r="BL1284" s="73"/>
      <c r="BM1284" s="73"/>
      <c r="BN1284" s="95"/>
      <c r="BO1284" s="95"/>
      <c r="BP1284" s="73"/>
      <c r="BQ1284" s="73"/>
      <c r="BR1284" s="95"/>
      <c r="BS1284" s="95"/>
      <c r="BT1284" s="73"/>
      <c r="BU1284" s="73"/>
      <c r="BV1284" s="95"/>
      <c r="BW1284" s="95"/>
      <c r="BX1284" s="73"/>
      <c r="BY1284" s="73"/>
      <c r="BZ1284" s="95"/>
      <c r="CA1284" s="95"/>
      <c r="CB1284" s="73"/>
      <c r="CC1284" s="73"/>
      <c r="CD1284" s="95"/>
      <c r="CE1284" s="9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9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2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73"/>
      <c r="AF1285" s="73"/>
      <c r="AG1285" s="73"/>
      <c r="AH1285" s="95"/>
      <c r="AI1285" s="95"/>
      <c r="AJ1285" s="73"/>
      <c r="AK1285" s="73"/>
      <c r="AL1285" s="95"/>
      <c r="AM1285" s="95"/>
      <c r="AN1285" s="73"/>
      <c r="AO1285" s="73"/>
      <c r="AP1285" s="95"/>
      <c r="AQ1285" s="95"/>
      <c r="AR1285" s="73"/>
      <c r="AS1285" s="73"/>
      <c r="AT1285" s="95"/>
      <c r="AU1285" s="95"/>
      <c r="AV1285" s="73"/>
      <c r="AW1285" s="73"/>
      <c r="AX1285" s="95"/>
      <c r="AY1285" s="95"/>
      <c r="AZ1285" s="73"/>
      <c r="BA1285" s="73"/>
      <c r="BB1285" s="95"/>
      <c r="BC1285" s="95"/>
      <c r="BD1285" s="73"/>
      <c r="BE1285" s="73"/>
      <c r="BF1285" s="95"/>
      <c r="BG1285" s="95"/>
      <c r="BH1285" s="73"/>
      <c r="BI1285" s="73"/>
      <c r="BJ1285" s="95"/>
      <c r="BK1285" s="95"/>
      <c r="BL1285" s="73"/>
      <c r="BM1285" s="73"/>
      <c r="BN1285" s="95"/>
      <c r="BO1285" s="95"/>
      <c r="BP1285" s="73"/>
      <c r="BQ1285" s="73"/>
      <c r="BR1285" s="95"/>
      <c r="BS1285" s="95"/>
      <c r="BT1285" s="73"/>
      <c r="BU1285" s="73"/>
      <c r="BV1285" s="95"/>
      <c r="BW1285" s="95"/>
      <c r="BX1285" s="73"/>
      <c r="BY1285" s="73"/>
      <c r="BZ1285" s="95"/>
      <c r="CA1285" s="95"/>
      <c r="CB1285" s="73"/>
      <c r="CC1285" s="73"/>
      <c r="CD1285" s="95"/>
      <c r="CE1285" s="9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9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2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73"/>
      <c r="AF1286" s="73"/>
      <c r="AG1286" s="73"/>
      <c r="AH1286" s="95"/>
      <c r="AI1286" s="95"/>
      <c r="AJ1286" s="73"/>
      <c r="AK1286" s="73"/>
      <c r="AL1286" s="95"/>
      <c r="AM1286" s="95"/>
      <c r="AN1286" s="73"/>
      <c r="AO1286" s="73"/>
      <c r="AP1286" s="95"/>
      <c r="AQ1286" s="95"/>
      <c r="AR1286" s="73"/>
      <c r="AS1286" s="73"/>
      <c r="AT1286" s="95"/>
      <c r="AU1286" s="95"/>
      <c r="AV1286" s="73"/>
      <c r="AW1286" s="73"/>
      <c r="AX1286" s="95"/>
      <c r="AY1286" s="95"/>
      <c r="AZ1286" s="73"/>
      <c r="BA1286" s="73"/>
      <c r="BB1286" s="95"/>
      <c r="BC1286" s="95"/>
      <c r="BD1286" s="73"/>
      <c r="BE1286" s="73"/>
      <c r="BF1286" s="95"/>
      <c r="BG1286" s="95"/>
      <c r="BH1286" s="73"/>
      <c r="BI1286" s="73"/>
      <c r="BJ1286" s="95"/>
      <c r="BK1286" s="95"/>
      <c r="BL1286" s="73"/>
      <c r="BM1286" s="73"/>
      <c r="BN1286" s="95"/>
      <c r="BO1286" s="95"/>
      <c r="BP1286" s="73"/>
      <c r="BQ1286" s="73"/>
      <c r="BR1286" s="95"/>
      <c r="BS1286" s="95"/>
      <c r="BT1286" s="73"/>
      <c r="BU1286" s="73"/>
      <c r="BV1286" s="95"/>
      <c r="BW1286" s="95"/>
      <c r="BX1286" s="73"/>
      <c r="BY1286" s="73"/>
      <c r="BZ1286" s="95"/>
      <c r="CA1286" s="95"/>
      <c r="CB1286" s="73"/>
      <c r="CC1286" s="73"/>
      <c r="CD1286" s="95"/>
      <c r="CE1286" s="9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9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2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73"/>
      <c r="AF1287" s="73"/>
      <c r="AG1287" s="73"/>
      <c r="AH1287" s="95"/>
      <c r="AI1287" s="95"/>
      <c r="AJ1287" s="73"/>
      <c r="AK1287" s="73"/>
      <c r="AL1287" s="95"/>
      <c r="AM1287" s="95"/>
      <c r="AN1287" s="73"/>
      <c r="AO1287" s="73"/>
      <c r="AP1287" s="95"/>
      <c r="AQ1287" s="95"/>
      <c r="AR1287" s="73"/>
      <c r="AS1287" s="73"/>
      <c r="AT1287" s="95"/>
      <c r="AU1287" s="95"/>
      <c r="AV1287" s="73"/>
      <c r="AW1287" s="73"/>
      <c r="AX1287" s="95"/>
      <c r="AY1287" s="95"/>
      <c r="AZ1287" s="73"/>
      <c r="BA1287" s="73"/>
      <c r="BB1287" s="95"/>
      <c r="BC1287" s="95"/>
      <c r="BD1287" s="73"/>
      <c r="BE1287" s="73"/>
      <c r="BF1287" s="95"/>
      <c r="BG1287" s="95"/>
      <c r="BH1287" s="73"/>
      <c r="BI1287" s="73"/>
      <c r="BJ1287" s="95"/>
      <c r="BK1287" s="95"/>
      <c r="BL1287" s="73"/>
      <c r="BM1287" s="73"/>
      <c r="BN1287" s="95"/>
      <c r="BO1287" s="95"/>
      <c r="BP1287" s="73"/>
      <c r="BQ1287" s="73"/>
      <c r="BR1287" s="95"/>
      <c r="BS1287" s="95"/>
      <c r="BT1287" s="73"/>
      <c r="BU1287" s="73"/>
      <c r="BV1287" s="95"/>
      <c r="BW1287" s="95"/>
      <c r="BX1287" s="73"/>
      <c r="BY1287" s="73"/>
      <c r="BZ1287" s="95"/>
      <c r="CA1287" s="95"/>
      <c r="CB1287" s="73"/>
      <c r="CC1287" s="73"/>
      <c r="CD1287" s="95"/>
      <c r="CE1287" s="9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9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2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73"/>
      <c r="AF1288" s="73"/>
      <c r="AG1288" s="73"/>
      <c r="AH1288" s="95"/>
      <c r="AI1288" s="95"/>
      <c r="AJ1288" s="73"/>
      <c r="AK1288" s="73"/>
      <c r="AL1288" s="95"/>
      <c r="AM1288" s="95"/>
      <c r="AN1288" s="73"/>
      <c r="AO1288" s="73"/>
      <c r="AP1288" s="95"/>
      <c r="AQ1288" s="95"/>
      <c r="AR1288" s="73"/>
      <c r="AS1288" s="73"/>
      <c r="AT1288" s="95"/>
      <c r="AU1288" s="95"/>
      <c r="AV1288" s="73"/>
      <c r="AW1288" s="73"/>
      <c r="AX1288" s="95"/>
      <c r="AY1288" s="95"/>
      <c r="AZ1288" s="73"/>
      <c r="BA1288" s="73"/>
      <c r="BB1288" s="95"/>
      <c r="BC1288" s="95"/>
      <c r="BD1288" s="73"/>
      <c r="BE1288" s="73"/>
      <c r="BF1288" s="95"/>
      <c r="BG1288" s="95"/>
      <c r="BH1288" s="73"/>
      <c r="BI1288" s="73"/>
      <c r="BJ1288" s="95"/>
      <c r="BK1288" s="95"/>
      <c r="BL1288" s="73"/>
      <c r="BM1288" s="73"/>
      <c r="BN1288" s="95"/>
      <c r="BO1288" s="95"/>
      <c r="BP1288" s="73"/>
      <c r="BQ1288" s="73"/>
      <c r="BR1288" s="95"/>
      <c r="BS1288" s="95"/>
      <c r="BT1288" s="73"/>
      <c r="BU1288" s="73"/>
      <c r="BV1288" s="95"/>
      <c r="BW1288" s="95"/>
      <c r="BX1288" s="73"/>
      <c r="BY1288" s="73"/>
      <c r="BZ1288" s="95"/>
      <c r="CA1288" s="95"/>
      <c r="CB1288" s="73"/>
      <c r="CC1288" s="73"/>
      <c r="CD1288" s="95"/>
      <c r="CE1288" s="9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9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2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73"/>
      <c r="AF1289" s="73"/>
      <c r="AG1289" s="73"/>
      <c r="AH1289" s="95"/>
      <c r="AI1289" s="95"/>
      <c r="AJ1289" s="73"/>
      <c r="AK1289" s="73"/>
      <c r="AL1289" s="95"/>
      <c r="AM1289" s="95"/>
      <c r="AN1289" s="73"/>
      <c r="AO1289" s="73"/>
      <c r="AP1289" s="95"/>
      <c r="AQ1289" s="95"/>
      <c r="AR1289" s="73"/>
      <c r="AS1289" s="73"/>
      <c r="AT1289" s="95"/>
      <c r="AU1289" s="95"/>
      <c r="AV1289" s="73"/>
      <c r="AW1289" s="73"/>
      <c r="AX1289" s="95"/>
      <c r="AY1289" s="95"/>
      <c r="AZ1289" s="73"/>
      <c r="BA1289" s="73"/>
      <c r="BB1289" s="95"/>
      <c r="BC1289" s="95"/>
      <c r="BD1289" s="73"/>
      <c r="BE1289" s="73"/>
      <c r="BF1289" s="95"/>
      <c r="BG1289" s="95"/>
      <c r="BH1289" s="73"/>
      <c r="BI1289" s="73"/>
      <c r="BJ1289" s="95"/>
      <c r="BK1289" s="95"/>
      <c r="BL1289" s="73"/>
      <c r="BM1289" s="73"/>
      <c r="BN1289" s="95"/>
      <c r="BO1289" s="95"/>
      <c r="BP1289" s="73"/>
      <c r="BQ1289" s="73"/>
      <c r="BR1289" s="95"/>
      <c r="BS1289" s="95"/>
      <c r="BT1289" s="73"/>
      <c r="BU1289" s="73"/>
      <c r="BV1289" s="95"/>
      <c r="BW1289" s="95"/>
      <c r="BX1289" s="73"/>
      <c r="BY1289" s="73"/>
      <c r="BZ1289" s="95"/>
      <c r="CA1289" s="95"/>
      <c r="CB1289" s="73"/>
      <c r="CC1289" s="73"/>
      <c r="CD1289" s="95"/>
      <c r="CE1289" s="9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9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2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73"/>
      <c r="AF1290" s="73"/>
      <c r="AG1290" s="73"/>
      <c r="AH1290" s="95"/>
      <c r="AI1290" s="95"/>
      <c r="AJ1290" s="73"/>
      <c r="AK1290" s="73"/>
      <c r="AL1290" s="95"/>
      <c r="AM1290" s="95"/>
      <c r="AN1290" s="73"/>
      <c r="AO1290" s="73"/>
      <c r="AP1290" s="95"/>
      <c r="AQ1290" s="95"/>
      <c r="AR1290" s="73"/>
      <c r="AS1290" s="73"/>
      <c r="AT1290" s="95"/>
      <c r="AU1290" s="95"/>
      <c r="AV1290" s="73"/>
      <c r="AW1290" s="73"/>
      <c r="AX1290" s="95"/>
      <c r="AY1290" s="95"/>
      <c r="AZ1290" s="73"/>
      <c r="BA1290" s="73"/>
      <c r="BB1290" s="95"/>
      <c r="BC1290" s="95"/>
      <c r="BD1290" s="73"/>
      <c r="BE1290" s="73"/>
      <c r="BF1290" s="95"/>
      <c r="BG1290" s="95"/>
      <c r="BH1290" s="73"/>
      <c r="BI1290" s="73"/>
      <c r="BJ1290" s="95"/>
      <c r="BK1290" s="95"/>
      <c r="BL1290" s="73"/>
      <c r="BM1290" s="73"/>
      <c r="BN1290" s="95"/>
      <c r="BO1290" s="95"/>
      <c r="BP1290" s="73"/>
      <c r="BQ1290" s="73"/>
      <c r="BR1290" s="95"/>
      <c r="BS1290" s="95"/>
      <c r="BT1290" s="73"/>
      <c r="BU1290" s="73"/>
      <c r="BV1290" s="95"/>
      <c r="BW1290" s="95"/>
      <c r="BX1290" s="73"/>
      <c r="BY1290" s="73"/>
      <c r="BZ1290" s="95"/>
      <c r="CA1290" s="95"/>
      <c r="CB1290" s="73"/>
      <c r="CC1290" s="73"/>
      <c r="CD1290" s="95"/>
      <c r="CE1290" s="9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9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2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73"/>
      <c r="AF1291" s="73"/>
      <c r="AG1291" s="73"/>
      <c r="AH1291" s="95"/>
      <c r="AI1291" s="95"/>
      <c r="AJ1291" s="73"/>
      <c r="AK1291" s="73"/>
      <c r="AL1291" s="95"/>
      <c r="AM1291" s="95"/>
      <c r="AN1291" s="73"/>
      <c r="AO1291" s="73"/>
      <c r="AP1291" s="95"/>
      <c r="AQ1291" s="95"/>
      <c r="AR1291" s="73"/>
      <c r="AS1291" s="73"/>
      <c r="AT1291" s="95"/>
      <c r="AU1291" s="95"/>
      <c r="AV1291" s="73"/>
      <c r="AW1291" s="73"/>
      <c r="AX1291" s="95"/>
      <c r="AY1291" s="95"/>
      <c r="AZ1291" s="73"/>
      <c r="BA1291" s="73"/>
      <c r="BB1291" s="95"/>
      <c r="BC1291" s="95"/>
      <c r="BD1291" s="73"/>
      <c r="BE1291" s="73"/>
      <c r="BF1291" s="95"/>
      <c r="BG1291" s="95"/>
      <c r="BH1291" s="73"/>
      <c r="BI1291" s="73"/>
      <c r="BJ1291" s="95"/>
      <c r="BK1291" s="95"/>
      <c r="BL1291" s="73"/>
      <c r="BM1291" s="73"/>
      <c r="BN1291" s="95"/>
      <c r="BO1291" s="95"/>
      <c r="BP1291" s="73"/>
      <c r="BQ1291" s="73"/>
      <c r="BR1291" s="95"/>
      <c r="BS1291" s="95"/>
      <c r="BT1291" s="73"/>
      <c r="BU1291" s="73"/>
      <c r="BV1291" s="95"/>
      <c r="BW1291" s="95"/>
      <c r="BX1291" s="73"/>
      <c r="BY1291" s="73"/>
      <c r="BZ1291" s="95"/>
      <c r="CA1291" s="95"/>
      <c r="CB1291" s="73"/>
      <c r="CC1291" s="73"/>
      <c r="CD1291" s="95"/>
      <c r="CE1291" s="9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9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2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73"/>
      <c r="AF1292" s="73"/>
      <c r="AG1292" s="73"/>
      <c r="AH1292" s="95"/>
      <c r="AI1292" s="95"/>
      <c r="AJ1292" s="73"/>
      <c r="AK1292" s="73"/>
      <c r="AL1292" s="95"/>
      <c r="AM1292" s="95"/>
      <c r="AN1292" s="73"/>
      <c r="AO1292" s="73"/>
      <c r="AP1292" s="95"/>
      <c r="AQ1292" s="95"/>
      <c r="AR1292" s="73"/>
      <c r="AS1292" s="73"/>
      <c r="AT1292" s="95"/>
      <c r="AU1292" s="95"/>
      <c r="AV1292" s="73"/>
      <c r="AW1292" s="73"/>
      <c r="AX1292" s="95"/>
      <c r="AY1292" s="95"/>
      <c r="AZ1292" s="73"/>
      <c r="BA1292" s="73"/>
      <c r="BB1292" s="95"/>
      <c r="BC1292" s="95"/>
      <c r="BD1292" s="73"/>
      <c r="BE1292" s="73"/>
      <c r="BF1292" s="95"/>
      <c r="BG1292" s="95"/>
      <c r="BH1292" s="73"/>
      <c r="BI1292" s="73"/>
      <c r="BJ1292" s="95"/>
      <c r="BK1292" s="95"/>
      <c r="BL1292" s="73"/>
      <c r="BM1292" s="73"/>
      <c r="BN1292" s="95"/>
      <c r="BO1292" s="95"/>
      <c r="BP1292" s="73"/>
      <c r="BQ1292" s="73"/>
      <c r="BR1292" s="95"/>
      <c r="BS1292" s="95"/>
      <c r="BT1292" s="73"/>
      <c r="BU1292" s="73"/>
      <c r="BV1292" s="95"/>
      <c r="BW1292" s="95"/>
      <c r="BX1292" s="73"/>
      <c r="BY1292" s="73"/>
      <c r="BZ1292" s="95"/>
      <c r="CA1292" s="95"/>
      <c r="CB1292" s="73"/>
      <c r="CC1292" s="73"/>
      <c r="CD1292" s="95"/>
      <c r="CE1292" s="9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9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2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73"/>
      <c r="AF1293" s="73"/>
      <c r="AG1293" s="73"/>
      <c r="AH1293" s="95"/>
      <c r="AI1293" s="95"/>
      <c r="AJ1293" s="73"/>
      <c r="AK1293" s="73"/>
      <c r="AL1293" s="95"/>
      <c r="AM1293" s="95"/>
      <c r="AN1293" s="73"/>
      <c r="AO1293" s="73"/>
      <c r="AP1293" s="95"/>
      <c r="AQ1293" s="95"/>
      <c r="AR1293" s="73"/>
      <c r="AS1293" s="73"/>
      <c r="AT1293" s="95"/>
      <c r="AU1293" s="95"/>
      <c r="AV1293" s="73"/>
      <c r="AW1293" s="73"/>
      <c r="AX1293" s="95"/>
      <c r="AY1293" s="95"/>
      <c r="AZ1293" s="73"/>
      <c r="BA1293" s="73"/>
      <c r="BB1293" s="95"/>
      <c r="BC1293" s="95"/>
      <c r="BD1293" s="73"/>
      <c r="BE1293" s="73"/>
      <c r="BF1293" s="95"/>
      <c r="BG1293" s="95"/>
      <c r="BH1293" s="73"/>
      <c r="BI1293" s="73"/>
      <c r="BJ1293" s="95"/>
      <c r="BK1293" s="95"/>
      <c r="BL1293" s="73"/>
      <c r="BM1293" s="73"/>
      <c r="BN1293" s="95"/>
      <c r="BO1293" s="95"/>
      <c r="BP1293" s="73"/>
      <c r="BQ1293" s="73"/>
      <c r="BR1293" s="95"/>
      <c r="BS1293" s="95"/>
      <c r="BT1293" s="73"/>
      <c r="BU1293" s="73"/>
      <c r="BV1293" s="95"/>
      <c r="BW1293" s="95"/>
      <c r="BX1293" s="73"/>
      <c r="BY1293" s="73"/>
      <c r="BZ1293" s="95"/>
      <c r="CA1293" s="95"/>
      <c r="CB1293" s="73"/>
      <c r="CC1293" s="73"/>
      <c r="CD1293" s="95"/>
      <c r="CE1293" s="9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9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2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73"/>
      <c r="AF1294" s="73"/>
      <c r="AG1294" s="73"/>
      <c r="AH1294" s="95"/>
      <c r="AI1294" s="95"/>
      <c r="AJ1294" s="73"/>
      <c r="AK1294" s="73"/>
      <c r="AL1294" s="95"/>
      <c r="AM1294" s="95"/>
      <c r="AN1294" s="73"/>
      <c r="AO1294" s="73"/>
      <c r="AP1294" s="95"/>
      <c r="AQ1294" s="95"/>
      <c r="AR1294" s="73"/>
      <c r="AS1294" s="73"/>
      <c r="AT1294" s="95"/>
      <c r="AU1294" s="95"/>
      <c r="AV1294" s="73"/>
      <c r="AW1294" s="73"/>
      <c r="AX1294" s="95"/>
      <c r="AY1294" s="95"/>
      <c r="AZ1294" s="73"/>
      <c r="BA1294" s="73"/>
      <c r="BB1294" s="95"/>
      <c r="BC1294" s="95"/>
      <c r="BD1294" s="73"/>
      <c r="BE1294" s="73"/>
      <c r="BF1294" s="95"/>
      <c r="BG1294" s="95"/>
      <c r="BH1294" s="73"/>
      <c r="BI1294" s="73"/>
      <c r="BJ1294" s="95"/>
      <c r="BK1294" s="95"/>
      <c r="BL1294" s="73"/>
      <c r="BM1294" s="73"/>
      <c r="BN1294" s="95"/>
      <c r="BO1294" s="95"/>
      <c r="BP1294" s="73"/>
      <c r="BQ1294" s="73"/>
      <c r="BR1294" s="95"/>
      <c r="BS1294" s="95"/>
      <c r="BT1294" s="73"/>
      <c r="BU1294" s="73"/>
      <c r="BV1294" s="95"/>
      <c r="BW1294" s="95"/>
      <c r="BX1294" s="73"/>
      <c r="BY1294" s="73"/>
      <c r="BZ1294" s="95"/>
      <c r="CA1294" s="95"/>
      <c r="CB1294" s="73"/>
      <c r="CC1294" s="73"/>
      <c r="CD1294" s="95"/>
      <c r="CE1294" s="9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9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2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73"/>
      <c r="AF1295" s="73"/>
      <c r="AG1295" s="73"/>
      <c r="AH1295" s="95"/>
      <c r="AI1295" s="95"/>
      <c r="AJ1295" s="73"/>
      <c r="AK1295" s="73"/>
      <c r="AL1295" s="95"/>
      <c r="AM1295" s="95"/>
      <c r="AN1295" s="73"/>
      <c r="AO1295" s="73"/>
      <c r="AP1295" s="95"/>
      <c r="AQ1295" s="95"/>
      <c r="AR1295" s="73"/>
      <c r="AS1295" s="73"/>
      <c r="AT1295" s="95"/>
      <c r="AU1295" s="95"/>
      <c r="AV1295" s="73"/>
      <c r="AW1295" s="73"/>
      <c r="AX1295" s="95"/>
      <c r="AY1295" s="95"/>
      <c r="AZ1295" s="73"/>
      <c r="BA1295" s="73"/>
      <c r="BB1295" s="95"/>
      <c r="BC1295" s="95"/>
      <c r="BD1295" s="73"/>
      <c r="BE1295" s="73"/>
      <c r="BF1295" s="95"/>
      <c r="BG1295" s="95"/>
      <c r="BH1295" s="73"/>
      <c r="BI1295" s="73"/>
      <c r="BJ1295" s="95"/>
      <c r="BK1295" s="95"/>
      <c r="BL1295" s="73"/>
      <c r="BM1295" s="73"/>
      <c r="BN1295" s="95"/>
      <c r="BO1295" s="95"/>
      <c r="BP1295" s="73"/>
      <c r="BQ1295" s="73"/>
      <c r="BR1295" s="95"/>
      <c r="BS1295" s="95"/>
      <c r="BT1295" s="73"/>
      <c r="BU1295" s="73"/>
      <c r="BV1295" s="95"/>
      <c r="BW1295" s="95"/>
      <c r="BX1295" s="73"/>
      <c r="BY1295" s="73"/>
      <c r="BZ1295" s="95"/>
      <c r="CA1295" s="95"/>
      <c r="CB1295" s="73"/>
      <c r="CC1295" s="73"/>
      <c r="CD1295" s="95"/>
      <c r="CE1295" s="9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9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2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73"/>
      <c r="AF1296" s="73"/>
      <c r="AG1296" s="73"/>
      <c r="AH1296" s="95"/>
      <c r="AI1296" s="95"/>
      <c r="AJ1296" s="73"/>
      <c r="AK1296" s="73"/>
      <c r="AL1296" s="95"/>
      <c r="AM1296" s="95"/>
      <c r="AN1296" s="73"/>
      <c r="AO1296" s="73"/>
      <c r="AP1296" s="95"/>
      <c r="AQ1296" s="95"/>
      <c r="AR1296" s="73"/>
      <c r="AS1296" s="73"/>
      <c r="AT1296" s="95"/>
      <c r="AU1296" s="95"/>
      <c r="AV1296" s="73"/>
      <c r="AW1296" s="73"/>
      <c r="AX1296" s="95"/>
      <c r="AY1296" s="95"/>
      <c r="AZ1296" s="73"/>
      <c r="BA1296" s="73"/>
      <c r="BB1296" s="95"/>
      <c r="BC1296" s="95"/>
      <c r="BD1296" s="73"/>
      <c r="BE1296" s="73"/>
      <c r="BF1296" s="95"/>
      <c r="BG1296" s="95"/>
      <c r="BH1296" s="73"/>
      <c r="BI1296" s="73"/>
      <c r="BJ1296" s="95"/>
      <c r="BK1296" s="95"/>
      <c r="BL1296" s="73"/>
      <c r="BM1296" s="73"/>
      <c r="BN1296" s="95"/>
      <c r="BO1296" s="95"/>
      <c r="BP1296" s="73"/>
      <c r="BQ1296" s="73"/>
      <c r="BR1296" s="95"/>
      <c r="BS1296" s="95"/>
      <c r="BT1296" s="73"/>
      <c r="BU1296" s="73"/>
      <c r="BV1296" s="95"/>
      <c r="BW1296" s="95"/>
      <c r="BX1296" s="73"/>
      <c r="BY1296" s="73"/>
      <c r="BZ1296" s="95"/>
      <c r="CA1296" s="95"/>
      <c r="CB1296" s="73"/>
      <c r="CC1296" s="73"/>
      <c r="CD1296" s="95"/>
      <c r="CE1296" s="9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9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2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73"/>
      <c r="AF1297" s="73"/>
      <c r="AG1297" s="73"/>
      <c r="AH1297" s="95"/>
      <c r="AI1297" s="95"/>
      <c r="AJ1297" s="73"/>
      <c r="AK1297" s="73"/>
      <c r="AL1297" s="95"/>
      <c r="AM1297" s="95"/>
      <c r="AN1297" s="73"/>
      <c r="AO1297" s="73"/>
      <c r="AP1297" s="95"/>
      <c r="AQ1297" s="95"/>
      <c r="AR1297" s="73"/>
      <c r="AS1297" s="73"/>
      <c r="AT1297" s="95"/>
      <c r="AU1297" s="95"/>
      <c r="AV1297" s="73"/>
      <c r="AW1297" s="73"/>
      <c r="AX1297" s="95"/>
      <c r="AY1297" s="95"/>
      <c r="AZ1297" s="73"/>
      <c r="BA1297" s="73"/>
      <c r="BB1297" s="95"/>
      <c r="BC1297" s="95"/>
      <c r="BD1297" s="73"/>
      <c r="BE1297" s="73"/>
      <c r="BF1297" s="95"/>
      <c r="BG1297" s="95"/>
      <c r="BH1297" s="73"/>
      <c r="BI1297" s="73"/>
      <c r="BJ1297" s="95"/>
      <c r="BK1297" s="95"/>
      <c r="BL1297" s="73"/>
      <c r="BM1297" s="73"/>
      <c r="BN1297" s="95"/>
      <c r="BO1297" s="95"/>
      <c r="BP1297" s="73"/>
      <c r="BQ1297" s="73"/>
      <c r="BR1297" s="95"/>
      <c r="BS1297" s="95"/>
      <c r="BT1297" s="73"/>
      <c r="BU1297" s="73"/>
      <c r="BV1297" s="95"/>
      <c r="BW1297" s="95"/>
      <c r="BX1297" s="73"/>
      <c r="BY1297" s="73"/>
      <c r="BZ1297" s="95"/>
      <c r="CA1297" s="95"/>
      <c r="CB1297" s="73"/>
      <c r="CC1297" s="73"/>
      <c r="CD1297" s="95"/>
      <c r="CE1297" s="9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9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2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73"/>
      <c r="AF1298" s="73"/>
      <c r="AG1298" s="73"/>
      <c r="AH1298" s="95"/>
      <c r="AI1298" s="95"/>
      <c r="AJ1298" s="73"/>
      <c r="AK1298" s="73"/>
      <c r="AL1298" s="95"/>
      <c r="AM1298" s="95"/>
      <c r="AN1298" s="73"/>
      <c r="AO1298" s="73"/>
      <c r="AP1298" s="95"/>
      <c r="AQ1298" s="95"/>
      <c r="AR1298" s="73"/>
      <c r="AS1298" s="73"/>
      <c r="AT1298" s="95"/>
      <c r="AU1298" s="95"/>
      <c r="AV1298" s="73"/>
      <c r="AW1298" s="73"/>
      <c r="AX1298" s="95"/>
      <c r="AY1298" s="95"/>
      <c r="AZ1298" s="73"/>
      <c r="BA1298" s="73"/>
      <c r="BB1298" s="95"/>
      <c r="BC1298" s="95"/>
      <c r="BD1298" s="73"/>
      <c r="BE1298" s="73"/>
      <c r="BF1298" s="95"/>
      <c r="BG1298" s="95"/>
      <c r="BH1298" s="73"/>
      <c r="BI1298" s="73"/>
      <c r="BJ1298" s="95"/>
      <c r="BK1298" s="95"/>
      <c r="BL1298" s="73"/>
      <c r="BM1298" s="73"/>
      <c r="BN1298" s="95"/>
      <c r="BO1298" s="95"/>
      <c r="BP1298" s="73"/>
      <c r="BQ1298" s="73"/>
      <c r="BR1298" s="95"/>
      <c r="BS1298" s="95"/>
      <c r="BT1298" s="73"/>
      <c r="BU1298" s="73"/>
      <c r="BV1298" s="95"/>
      <c r="BW1298" s="95"/>
      <c r="BX1298" s="73"/>
      <c r="BY1298" s="73"/>
      <c r="BZ1298" s="95"/>
      <c r="CA1298" s="95"/>
      <c r="CB1298" s="73"/>
      <c r="CC1298" s="73"/>
      <c r="CD1298" s="95"/>
      <c r="CE1298" s="9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9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2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73"/>
      <c r="AF1299" s="73"/>
      <c r="AG1299" s="73"/>
      <c r="AH1299" s="95"/>
      <c r="AI1299" s="95"/>
      <c r="AJ1299" s="73"/>
      <c r="AK1299" s="73"/>
      <c r="AL1299" s="95"/>
      <c r="AM1299" s="95"/>
      <c r="AN1299" s="73"/>
      <c r="AO1299" s="73"/>
      <c r="AP1299" s="95"/>
      <c r="AQ1299" s="95"/>
      <c r="AR1299" s="73"/>
      <c r="AS1299" s="73"/>
      <c r="AT1299" s="95"/>
      <c r="AU1299" s="95"/>
      <c r="AV1299" s="73"/>
      <c r="AW1299" s="73"/>
      <c r="AX1299" s="95"/>
      <c r="AY1299" s="95"/>
      <c r="AZ1299" s="73"/>
      <c r="BA1299" s="73"/>
      <c r="BB1299" s="95"/>
      <c r="BC1299" s="95"/>
      <c r="BD1299" s="73"/>
      <c r="BE1299" s="73"/>
      <c r="BF1299" s="95"/>
      <c r="BG1299" s="95"/>
      <c r="BH1299" s="73"/>
      <c r="BI1299" s="73"/>
      <c r="BJ1299" s="95"/>
      <c r="BK1299" s="95"/>
      <c r="BL1299" s="73"/>
      <c r="BM1299" s="73"/>
      <c r="BN1299" s="95"/>
      <c r="BO1299" s="95"/>
      <c r="BP1299" s="73"/>
      <c r="BQ1299" s="73"/>
      <c r="BR1299" s="95"/>
      <c r="BS1299" s="95"/>
      <c r="BT1299" s="73"/>
      <c r="BU1299" s="73"/>
      <c r="BV1299" s="95"/>
      <c r="BW1299" s="95"/>
      <c r="BX1299" s="73"/>
      <c r="BY1299" s="73"/>
      <c r="BZ1299" s="95"/>
      <c r="CA1299" s="95"/>
      <c r="CB1299" s="73"/>
      <c r="CC1299" s="73"/>
      <c r="CD1299" s="95"/>
      <c r="CE1299" s="9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9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2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73"/>
      <c r="AF1300" s="73"/>
      <c r="AG1300" s="73"/>
      <c r="AH1300" s="95"/>
      <c r="AI1300" s="95"/>
      <c r="AJ1300" s="73"/>
      <c r="AK1300" s="73"/>
      <c r="AL1300" s="95"/>
      <c r="AM1300" s="95"/>
      <c r="AN1300" s="73"/>
      <c r="AO1300" s="73"/>
      <c r="AP1300" s="95"/>
      <c r="AQ1300" s="95"/>
      <c r="AR1300" s="73"/>
      <c r="AS1300" s="73"/>
      <c r="AT1300" s="95"/>
      <c r="AU1300" s="95"/>
      <c r="AV1300" s="73"/>
      <c r="AW1300" s="73"/>
      <c r="AX1300" s="95"/>
      <c r="AY1300" s="95"/>
      <c r="AZ1300" s="73"/>
      <c r="BA1300" s="73"/>
      <c r="BB1300" s="95"/>
      <c r="BC1300" s="95"/>
      <c r="BD1300" s="73"/>
      <c r="BE1300" s="73"/>
      <c r="BF1300" s="95"/>
      <c r="BG1300" s="95"/>
      <c r="BH1300" s="73"/>
      <c r="BI1300" s="73"/>
      <c r="BJ1300" s="95"/>
      <c r="BK1300" s="95"/>
      <c r="BL1300" s="73"/>
      <c r="BM1300" s="73"/>
      <c r="BN1300" s="95"/>
      <c r="BO1300" s="95"/>
      <c r="BP1300" s="73"/>
      <c r="BQ1300" s="73"/>
      <c r="BR1300" s="95"/>
      <c r="BS1300" s="95"/>
      <c r="BT1300" s="73"/>
      <c r="BU1300" s="73"/>
      <c r="BV1300" s="95"/>
      <c r="BW1300" s="95"/>
      <c r="BX1300" s="73"/>
      <c r="BY1300" s="73"/>
      <c r="BZ1300" s="95"/>
      <c r="CA1300" s="95"/>
      <c r="CB1300" s="73"/>
      <c r="CC1300" s="73"/>
      <c r="CD1300" s="95"/>
      <c r="CE1300" s="9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9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2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73"/>
      <c r="AF1301" s="73"/>
      <c r="AG1301" s="73"/>
      <c r="AH1301" s="95"/>
      <c r="AI1301" s="95"/>
      <c r="AJ1301" s="73"/>
      <c r="AK1301" s="73"/>
      <c r="AL1301" s="95"/>
      <c r="AM1301" s="95"/>
      <c r="AN1301" s="73"/>
      <c r="AO1301" s="73"/>
      <c r="AP1301" s="95"/>
      <c r="AQ1301" s="95"/>
      <c r="AR1301" s="73"/>
      <c r="AS1301" s="73"/>
      <c r="AT1301" s="95"/>
      <c r="AU1301" s="95"/>
      <c r="AV1301" s="73"/>
      <c r="AW1301" s="73"/>
      <c r="AX1301" s="95"/>
      <c r="AY1301" s="95"/>
      <c r="AZ1301" s="73"/>
      <c r="BA1301" s="73"/>
      <c r="BB1301" s="95"/>
      <c r="BC1301" s="95"/>
      <c r="BD1301" s="73"/>
      <c r="BE1301" s="73"/>
      <c r="BF1301" s="95"/>
      <c r="BG1301" s="95"/>
      <c r="BH1301" s="73"/>
      <c r="BI1301" s="73"/>
      <c r="BJ1301" s="95"/>
      <c r="BK1301" s="95"/>
      <c r="BL1301" s="73"/>
      <c r="BM1301" s="73"/>
      <c r="BN1301" s="95"/>
      <c r="BO1301" s="95"/>
      <c r="BP1301" s="73"/>
      <c r="BQ1301" s="73"/>
      <c r="BR1301" s="95"/>
      <c r="BS1301" s="95"/>
      <c r="BT1301" s="73"/>
      <c r="BU1301" s="73"/>
      <c r="BV1301" s="95"/>
      <c r="BW1301" s="95"/>
      <c r="BX1301" s="73"/>
      <c r="BY1301" s="73"/>
      <c r="BZ1301" s="95"/>
      <c r="CA1301" s="95"/>
      <c r="CB1301" s="73"/>
      <c r="CC1301" s="73"/>
      <c r="CD1301" s="95"/>
      <c r="CE1301" s="9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9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2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73"/>
      <c r="AF1302" s="73"/>
      <c r="AG1302" s="73"/>
      <c r="AH1302" s="95"/>
      <c r="AI1302" s="95"/>
      <c r="AJ1302" s="73"/>
      <c r="AK1302" s="73"/>
      <c r="AL1302" s="95"/>
      <c r="AM1302" s="95"/>
      <c r="AN1302" s="73"/>
      <c r="AO1302" s="73"/>
      <c r="AP1302" s="95"/>
      <c r="AQ1302" s="95"/>
      <c r="AR1302" s="73"/>
      <c r="AS1302" s="73"/>
      <c r="AT1302" s="95"/>
      <c r="AU1302" s="95"/>
      <c r="AV1302" s="73"/>
      <c r="AW1302" s="73"/>
      <c r="AX1302" s="95"/>
      <c r="AY1302" s="95"/>
      <c r="AZ1302" s="73"/>
      <c r="BA1302" s="73"/>
      <c r="BB1302" s="95"/>
      <c r="BC1302" s="95"/>
      <c r="BD1302" s="73"/>
      <c r="BE1302" s="73"/>
      <c r="BF1302" s="95"/>
      <c r="BG1302" s="95"/>
      <c r="BH1302" s="73"/>
      <c r="BI1302" s="73"/>
      <c r="BJ1302" s="95"/>
      <c r="BK1302" s="95"/>
      <c r="BL1302" s="73"/>
      <c r="BM1302" s="73"/>
      <c r="BN1302" s="95"/>
      <c r="BO1302" s="95"/>
      <c r="BP1302" s="73"/>
      <c r="BQ1302" s="73"/>
      <c r="BR1302" s="95"/>
      <c r="BS1302" s="95"/>
      <c r="BT1302" s="73"/>
      <c r="BU1302" s="73"/>
      <c r="BV1302" s="95"/>
      <c r="BW1302" s="95"/>
      <c r="BX1302" s="73"/>
      <c r="BY1302" s="73"/>
      <c r="BZ1302" s="95"/>
      <c r="CA1302" s="95"/>
      <c r="CB1302" s="73"/>
      <c r="CC1302" s="73"/>
      <c r="CD1302" s="95"/>
      <c r="CE1302" s="9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9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2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73"/>
      <c r="AF1303" s="73"/>
      <c r="AG1303" s="73"/>
      <c r="AH1303" s="95"/>
      <c r="AI1303" s="95"/>
      <c r="AJ1303" s="73"/>
      <c r="AK1303" s="73"/>
      <c r="AL1303" s="95"/>
      <c r="AM1303" s="95"/>
      <c r="AN1303" s="73"/>
      <c r="AO1303" s="73"/>
      <c r="AP1303" s="95"/>
      <c r="AQ1303" s="95"/>
      <c r="AR1303" s="73"/>
      <c r="AS1303" s="73"/>
      <c r="AT1303" s="95"/>
      <c r="AU1303" s="95"/>
      <c r="AV1303" s="73"/>
      <c r="AW1303" s="73"/>
      <c r="AX1303" s="95"/>
      <c r="AY1303" s="95"/>
      <c r="AZ1303" s="73"/>
      <c r="BA1303" s="73"/>
      <c r="BB1303" s="95"/>
      <c r="BC1303" s="95"/>
      <c r="BD1303" s="73"/>
      <c r="BE1303" s="73"/>
      <c r="BF1303" s="95"/>
      <c r="BG1303" s="95"/>
      <c r="BH1303" s="73"/>
      <c r="BI1303" s="73"/>
      <c r="BJ1303" s="95"/>
      <c r="BK1303" s="95"/>
      <c r="BL1303" s="73"/>
      <c r="BM1303" s="73"/>
      <c r="BN1303" s="95"/>
      <c r="BO1303" s="95"/>
      <c r="BP1303" s="73"/>
      <c r="BQ1303" s="73"/>
      <c r="BR1303" s="95"/>
      <c r="BS1303" s="95"/>
      <c r="BT1303" s="73"/>
      <c r="BU1303" s="73"/>
      <c r="BV1303" s="95"/>
      <c r="BW1303" s="95"/>
      <c r="BX1303" s="73"/>
      <c r="BY1303" s="73"/>
      <c r="BZ1303" s="95"/>
      <c r="CA1303" s="95"/>
      <c r="CB1303" s="73"/>
      <c r="CC1303" s="73"/>
      <c r="CD1303" s="95"/>
      <c r="CE1303" s="9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9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2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73"/>
      <c r="AF1304" s="73"/>
      <c r="AG1304" s="73"/>
      <c r="AH1304" s="95"/>
      <c r="AI1304" s="95"/>
      <c r="AJ1304" s="73"/>
      <c r="AK1304" s="73"/>
      <c r="AL1304" s="95"/>
      <c r="AM1304" s="95"/>
      <c r="AN1304" s="73"/>
      <c r="AO1304" s="73"/>
      <c r="AP1304" s="95"/>
      <c r="AQ1304" s="95"/>
      <c r="AR1304" s="73"/>
      <c r="AS1304" s="73"/>
      <c r="AT1304" s="95"/>
      <c r="AU1304" s="95"/>
      <c r="AV1304" s="73"/>
      <c r="AW1304" s="73"/>
      <c r="AX1304" s="95"/>
      <c r="AY1304" s="95"/>
      <c r="AZ1304" s="73"/>
      <c r="BA1304" s="73"/>
      <c r="BB1304" s="95"/>
      <c r="BC1304" s="95"/>
      <c r="BD1304" s="73"/>
      <c r="BE1304" s="73"/>
      <c r="BF1304" s="95"/>
      <c r="BG1304" s="95"/>
      <c r="BH1304" s="73"/>
      <c r="BI1304" s="73"/>
      <c r="BJ1304" s="95"/>
      <c r="BK1304" s="95"/>
      <c r="BL1304" s="73"/>
      <c r="BM1304" s="73"/>
      <c r="BN1304" s="95"/>
      <c r="BO1304" s="95"/>
      <c r="BP1304" s="73"/>
      <c r="BQ1304" s="73"/>
      <c r="BR1304" s="95"/>
      <c r="BS1304" s="95"/>
      <c r="BT1304" s="73"/>
      <c r="BU1304" s="73"/>
      <c r="BV1304" s="95"/>
      <c r="BW1304" s="95"/>
      <c r="BX1304" s="73"/>
      <c r="BY1304" s="73"/>
      <c r="BZ1304" s="95"/>
      <c r="CA1304" s="95"/>
      <c r="CB1304" s="73"/>
      <c r="CC1304" s="73"/>
      <c r="CD1304" s="95"/>
      <c r="CE1304" s="9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9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2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73"/>
      <c r="AF1305" s="73"/>
      <c r="AG1305" s="73"/>
      <c r="AH1305" s="95"/>
      <c r="AI1305" s="95"/>
      <c r="AJ1305" s="73"/>
      <c r="AK1305" s="73"/>
      <c r="AL1305" s="95"/>
      <c r="AM1305" s="95"/>
      <c r="AN1305" s="73"/>
      <c r="AO1305" s="73"/>
      <c r="AP1305" s="95"/>
      <c r="AQ1305" s="95"/>
      <c r="AR1305" s="73"/>
      <c r="AS1305" s="73"/>
      <c r="AT1305" s="95"/>
      <c r="AU1305" s="95"/>
      <c r="AV1305" s="73"/>
      <c r="AW1305" s="73"/>
      <c r="AX1305" s="95"/>
      <c r="AY1305" s="95"/>
      <c r="AZ1305" s="73"/>
      <c r="BA1305" s="73"/>
      <c r="BB1305" s="95"/>
      <c r="BC1305" s="95"/>
      <c r="BD1305" s="73"/>
      <c r="BE1305" s="73"/>
      <c r="BF1305" s="95"/>
      <c r="BG1305" s="95"/>
      <c r="BH1305" s="73"/>
      <c r="BI1305" s="73"/>
      <c r="BJ1305" s="95"/>
      <c r="BK1305" s="95"/>
      <c r="BL1305" s="73"/>
      <c r="BM1305" s="73"/>
      <c r="BN1305" s="95"/>
      <c r="BO1305" s="95"/>
      <c r="BP1305" s="73"/>
      <c r="BQ1305" s="73"/>
      <c r="BR1305" s="95"/>
      <c r="BS1305" s="95"/>
      <c r="BT1305" s="73"/>
      <c r="BU1305" s="73"/>
      <c r="BV1305" s="95"/>
      <c r="BW1305" s="95"/>
      <c r="BX1305" s="73"/>
      <c r="BY1305" s="73"/>
      <c r="BZ1305" s="95"/>
      <c r="CA1305" s="95"/>
      <c r="CB1305" s="73"/>
      <c r="CC1305" s="73"/>
      <c r="CD1305" s="95"/>
      <c r="CE1305" s="9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9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2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73"/>
      <c r="AF1306" s="73"/>
      <c r="AG1306" s="73"/>
      <c r="AH1306" s="95"/>
      <c r="AI1306" s="95"/>
      <c r="AJ1306" s="73"/>
      <c r="AK1306" s="73"/>
      <c r="AL1306" s="95"/>
      <c r="AM1306" s="95"/>
      <c r="AN1306" s="73"/>
      <c r="AO1306" s="73"/>
      <c r="AP1306" s="95"/>
      <c r="AQ1306" s="95"/>
      <c r="AR1306" s="73"/>
      <c r="AS1306" s="73"/>
      <c r="AT1306" s="95"/>
      <c r="AU1306" s="95"/>
      <c r="AV1306" s="73"/>
      <c r="AW1306" s="73"/>
      <c r="AX1306" s="95"/>
      <c r="AY1306" s="95"/>
      <c r="AZ1306" s="73"/>
      <c r="BA1306" s="73"/>
      <c r="BB1306" s="95"/>
      <c r="BC1306" s="95"/>
      <c r="BD1306" s="73"/>
      <c r="BE1306" s="73"/>
      <c r="BF1306" s="95"/>
      <c r="BG1306" s="95"/>
      <c r="BH1306" s="73"/>
      <c r="BI1306" s="73"/>
      <c r="BJ1306" s="95"/>
      <c r="BK1306" s="95"/>
      <c r="BL1306" s="73"/>
      <c r="BM1306" s="73"/>
      <c r="BN1306" s="95"/>
      <c r="BO1306" s="95"/>
      <c r="BP1306" s="73"/>
      <c r="BQ1306" s="73"/>
      <c r="BR1306" s="95"/>
      <c r="BS1306" s="95"/>
      <c r="BT1306" s="73"/>
      <c r="BU1306" s="73"/>
      <c r="BV1306" s="95"/>
      <c r="BW1306" s="95"/>
      <c r="BX1306" s="73"/>
      <c r="BY1306" s="73"/>
      <c r="BZ1306" s="95"/>
      <c r="CA1306" s="95"/>
      <c r="CB1306" s="73"/>
      <c r="CC1306" s="73"/>
      <c r="CD1306" s="95"/>
      <c r="CE1306" s="9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9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2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73"/>
      <c r="AF1307" s="73"/>
      <c r="AG1307" s="73"/>
      <c r="AH1307" s="95"/>
      <c r="AI1307" s="95"/>
      <c r="AJ1307" s="73"/>
      <c r="AK1307" s="73"/>
      <c r="AL1307" s="95"/>
      <c r="AM1307" s="95"/>
      <c r="AN1307" s="73"/>
      <c r="AO1307" s="73"/>
      <c r="AP1307" s="95"/>
      <c r="AQ1307" s="95"/>
      <c r="AR1307" s="73"/>
      <c r="AS1307" s="73"/>
      <c r="AT1307" s="95"/>
      <c r="AU1307" s="95"/>
      <c r="AV1307" s="73"/>
      <c r="AW1307" s="73"/>
      <c r="AX1307" s="95"/>
      <c r="AY1307" s="95"/>
      <c r="AZ1307" s="73"/>
      <c r="BA1307" s="73"/>
      <c r="BB1307" s="95"/>
      <c r="BC1307" s="95"/>
      <c r="BD1307" s="73"/>
      <c r="BE1307" s="73"/>
      <c r="BF1307" s="95"/>
      <c r="BG1307" s="95"/>
      <c r="BH1307" s="73"/>
      <c r="BI1307" s="73"/>
      <c r="BJ1307" s="95"/>
      <c r="BK1307" s="95"/>
      <c r="BL1307" s="73"/>
      <c r="BM1307" s="73"/>
      <c r="BN1307" s="95"/>
      <c r="BO1307" s="95"/>
      <c r="BP1307" s="73"/>
      <c r="BQ1307" s="73"/>
      <c r="BR1307" s="95"/>
      <c r="BS1307" s="95"/>
      <c r="BT1307" s="73"/>
      <c r="BU1307" s="73"/>
      <c r="BV1307" s="95"/>
      <c r="BW1307" s="95"/>
      <c r="BX1307" s="73"/>
      <c r="BY1307" s="73"/>
      <c r="BZ1307" s="95"/>
      <c r="CA1307" s="95"/>
      <c r="CB1307" s="73"/>
      <c r="CC1307" s="73"/>
      <c r="CD1307" s="95"/>
      <c r="CE1307" s="9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9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2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73"/>
      <c r="AF1308" s="73"/>
      <c r="AG1308" s="73"/>
      <c r="AH1308" s="95"/>
      <c r="AI1308" s="95"/>
      <c r="AJ1308" s="73"/>
      <c r="AK1308" s="73"/>
      <c r="AL1308" s="95"/>
      <c r="AM1308" s="95"/>
      <c r="AN1308" s="73"/>
      <c r="AO1308" s="73"/>
      <c r="AP1308" s="95"/>
      <c r="AQ1308" s="95"/>
      <c r="AR1308" s="73"/>
      <c r="AS1308" s="73"/>
      <c r="AT1308" s="95"/>
      <c r="AU1308" s="95"/>
      <c r="AV1308" s="73"/>
      <c r="AW1308" s="73"/>
      <c r="AX1308" s="95"/>
      <c r="AY1308" s="95"/>
      <c r="AZ1308" s="73"/>
      <c r="BA1308" s="73"/>
      <c r="BB1308" s="95"/>
      <c r="BC1308" s="95"/>
      <c r="BD1308" s="73"/>
      <c r="BE1308" s="73"/>
      <c r="BF1308" s="95"/>
      <c r="BG1308" s="95"/>
      <c r="BH1308" s="73"/>
      <c r="BI1308" s="73"/>
      <c r="BJ1308" s="95"/>
      <c r="BK1308" s="95"/>
      <c r="BL1308" s="73"/>
      <c r="BM1308" s="73"/>
      <c r="BN1308" s="95"/>
      <c r="BO1308" s="95"/>
      <c r="BP1308" s="73"/>
      <c r="BQ1308" s="73"/>
      <c r="BR1308" s="95"/>
      <c r="BS1308" s="95"/>
      <c r="BT1308" s="73"/>
      <c r="BU1308" s="73"/>
      <c r="BV1308" s="95"/>
      <c r="BW1308" s="95"/>
      <c r="BX1308" s="73"/>
      <c r="BY1308" s="73"/>
      <c r="BZ1308" s="95"/>
      <c r="CA1308" s="95"/>
      <c r="CB1308" s="73"/>
      <c r="CC1308" s="73"/>
      <c r="CD1308" s="95"/>
      <c r="CE1308" s="9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9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2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73"/>
      <c r="AF1309" s="73"/>
      <c r="AG1309" s="73"/>
      <c r="AH1309" s="95"/>
      <c r="AI1309" s="95"/>
      <c r="AJ1309" s="73"/>
      <c r="AK1309" s="73"/>
      <c r="AL1309" s="95"/>
      <c r="AM1309" s="95"/>
      <c r="AN1309" s="73"/>
      <c r="AO1309" s="73"/>
      <c r="AP1309" s="95"/>
      <c r="AQ1309" s="95"/>
      <c r="AR1309" s="73"/>
      <c r="AS1309" s="73"/>
      <c r="AT1309" s="95"/>
      <c r="AU1309" s="95"/>
      <c r="AV1309" s="73"/>
      <c r="AW1309" s="73"/>
      <c r="AX1309" s="95"/>
      <c r="AY1309" s="95"/>
      <c r="AZ1309" s="73"/>
      <c r="BA1309" s="73"/>
      <c r="BB1309" s="95"/>
      <c r="BC1309" s="95"/>
      <c r="BD1309" s="73"/>
      <c r="BE1309" s="73"/>
      <c r="BF1309" s="95"/>
      <c r="BG1309" s="95"/>
      <c r="BH1309" s="73"/>
      <c r="BI1309" s="73"/>
      <c r="BJ1309" s="95"/>
      <c r="BK1309" s="95"/>
      <c r="BL1309" s="73"/>
      <c r="BM1309" s="73"/>
      <c r="BN1309" s="95"/>
      <c r="BO1309" s="95"/>
      <c r="BP1309" s="73"/>
      <c r="BQ1309" s="73"/>
      <c r="BR1309" s="95"/>
      <c r="BS1309" s="95"/>
      <c r="BT1309" s="73"/>
      <c r="BU1309" s="73"/>
      <c r="BV1309" s="95"/>
      <c r="BW1309" s="95"/>
      <c r="BX1309" s="73"/>
      <c r="BY1309" s="73"/>
      <c r="BZ1309" s="95"/>
      <c r="CA1309" s="95"/>
      <c r="CB1309" s="73"/>
      <c r="CC1309" s="73"/>
      <c r="CD1309" s="95"/>
      <c r="CE1309" s="9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9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2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73"/>
      <c r="AF1310" s="73"/>
      <c r="AG1310" s="73"/>
      <c r="AH1310" s="95"/>
      <c r="AI1310" s="95"/>
      <c r="AJ1310" s="73"/>
      <c r="AK1310" s="73"/>
      <c r="AL1310" s="95"/>
      <c r="AM1310" s="95"/>
      <c r="AN1310" s="73"/>
      <c r="AO1310" s="73"/>
      <c r="AP1310" s="95"/>
      <c r="AQ1310" s="95"/>
      <c r="AR1310" s="73"/>
      <c r="AS1310" s="73"/>
      <c r="AT1310" s="95"/>
      <c r="AU1310" s="95"/>
      <c r="AV1310" s="73"/>
      <c r="AW1310" s="73"/>
      <c r="AX1310" s="95"/>
      <c r="AY1310" s="95"/>
      <c r="AZ1310" s="73"/>
      <c r="BA1310" s="73"/>
      <c r="BB1310" s="95"/>
      <c r="BC1310" s="95"/>
      <c r="BD1310" s="73"/>
      <c r="BE1310" s="73"/>
      <c r="BF1310" s="95"/>
      <c r="BG1310" s="95"/>
      <c r="BH1310" s="73"/>
      <c r="BI1310" s="73"/>
      <c r="BJ1310" s="95"/>
      <c r="BK1310" s="95"/>
      <c r="BL1310" s="73"/>
      <c r="BM1310" s="73"/>
      <c r="BN1310" s="95"/>
      <c r="BO1310" s="95"/>
      <c r="BP1310" s="73"/>
      <c r="BQ1310" s="73"/>
      <c r="BR1310" s="95"/>
      <c r="BS1310" s="95"/>
      <c r="BT1310" s="73"/>
      <c r="BU1310" s="73"/>
      <c r="BV1310" s="95"/>
      <c r="BW1310" s="95"/>
      <c r="BX1310" s="73"/>
      <c r="BY1310" s="73"/>
      <c r="BZ1310" s="95"/>
      <c r="CA1310" s="95"/>
      <c r="CB1310" s="73"/>
      <c r="CC1310" s="73"/>
      <c r="CD1310" s="95"/>
      <c r="CE1310" s="9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9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2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73"/>
      <c r="AF1311" s="73"/>
      <c r="AG1311" s="73"/>
      <c r="AH1311" s="95"/>
      <c r="AI1311" s="95"/>
      <c r="AJ1311" s="73"/>
      <c r="AK1311" s="73"/>
      <c r="AL1311" s="95"/>
      <c r="AM1311" s="95"/>
      <c r="AN1311" s="73"/>
      <c r="AO1311" s="73"/>
      <c r="AP1311" s="95"/>
      <c r="AQ1311" s="95"/>
      <c r="AR1311" s="73"/>
      <c r="AS1311" s="73"/>
      <c r="AT1311" s="95"/>
      <c r="AU1311" s="95"/>
      <c r="AV1311" s="73"/>
      <c r="AW1311" s="73"/>
      <c r="AX1311" s="95"/>
      <c r="AY1311" s="95"/>
      <c r="AZ1311" s="73"/>
      <c r="BA1311" s="73"/>
      <c r="BB1311" s="95"/>
      <c r="BC1311" s="95"/>
      <c r="BD1311" s="73"/>
      <c r="BE1311" s="73"/>
      <c r="BF1311" s="95"/>
      <c r="BG1311" s="95"/>
      <c r="BH1311" s="73"/>
      <c r="BI1311" s="73"/>
      <c r="BJ1311" s="95"/>
      <c r="BK1311" s="95"/>
      <c r="BL1311" s="73"/>
      <c r="BM1311" s="73"/>
      <c r="BN1311" s="95"/>
      <c r="BO1311" s="95"/>
      <c r="BP1311" s="73"/>
      <c r="BQ1311" s="73"/>
      <c r="BR1311" s="95"/>
      <c r="BS1311" s="95"/>
      <c r="BT1311" s="73"/>
      <c r="BU1311" s="73"/>
      <c r="BV1311" s="95"/>
      <c r="BW1311" s="95"/>
      <c r="BX1311" s="73"/>
      <c r="BY1311" s="73"/>
      <c r="BZ1311" s="95"/>
      <c r="CA1311" s="95"/>
      <c r="CB1311" s="73"/>
      <c r="CC1311" s="73"/>
      <c r="CD1311" s="95"/>
      <c r="CE1311" s="9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9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2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73"/>
      <c r="AF1312" s="73"/>
      <c r="AG1312" s="73"/>
      <c r="AH1312" s="95"/>
      <c r="AI1312" s="95"/>
      <c r="AJ1312" s="73"/>
      <c r="AK1312" s="73"/>
      <c r="AL1312" s="95"/>
      <c r="AM1312" s="95"/>
      <c r="AN1312" s="73"/>
      <c r="AO1312" s="73"/>
      <c r="AP1312" s="95"/>
      <c r="AQ1312" s="95"/>
      <c r="AR1312" s="73"/>
      <c r="AS1312" s="73"/>
      <c r="AT1312" s="95"/>
      <c r="AU1312" s="95"/>
      <c r="AV1312" s="73"/>
      <c r="AW1312" s="73"/>
      <c r="AX1312" s="95"/>
      <c r="AY1312" s="95"/>
      <c r="AZ1312" s="73"/>
      <c r="BA1312" s="73"/>
      <c r="BB1312" s="95"/>
      <c r="BC1312" s="95"/>
      <c r="BD1312" s="73"/>
      <c r="BE1312" s="73"/>
      <c r="BF1312" s="95"/>
      <c r="BG1312" s="95"/>
      <c r="BH1312" s="73"/>
      <c r="BI1312" s="73"/>
      <c r="BJ1312" s="95"/>
      <c r="BK1312" s="95"/>
      <c r="BL1312" s="73"/>
      <c r="BM1312" s="73"/>
      <c r="BN1312" s="95"/>
      <c r="BO1312" s="95"/>
      <c r="BP1312" s="73"/>
      <c r="BQ1312" s="73"/>
      <c r="BR1312" s="95"/>
      <c r="BS1312" s="95"/>
      <c r="BT1312" s="73"/>
      <c r="BU1312" s="73"/>
      <c r="BV1312" s="95"/>
      <c r="BW1312" s="95"/>
      <c r="BX1312" s="73"/>
      <c r="BY1312" s="73"/>
      <c r="BZ1312" s="95"/>
      <c r="CA1312" s="95"/>
      <c r="CB1312" s="73"/>
      <c r="CC1312" s="73"/>
      <c r="CD1312" s="95"/>
      <c r="CE1312" s="9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9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2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73"/>
      <c r="AF1313" s="73"/>
      <c r="AG1313" s="73"/>
      <c r="AH1313" s="95"/>
      <c r="AI1313" s="95"/>
      <c r="AJ1313" s="73"/>
      <c r="AK1313" s="73"/>
      <c r="AL1313" s="95"/>
      <c r="AM1313" s="95"/>
      <c r="AN1313" s="73"/>
      <c r="AO1313" s="73"/>
      <c r="AP1313" s="95"/>
      <c r="AQ1313" s="95"/>
      <c r="AR1313" s="73"/>
      <c r="AS1313" s="73"/>
      <c r="AT1313" s="95"/>
      <c r="AU1313" s="95"/>
      <c r="AV1313" s="73"/>
      <c r="AW1313" s="73"/>
      <c r="AX1313" s="95"/>
      <c r="AY1313" s="95"/>
      <c r="AZ1313" s="73"/>
      <c r="BA1313" s="73"/>
      <c r="BB1313" s="95"/>
      <c r="BC1313" s="95"/>
      <c r="BD1313" s="73"/>
      <c r="BE1313" s="73"/>
      <c r="BF1313" s="95"/>
      <c r="BG1313" s="95"/>
      <c r="BH1313" s="73"/>
      <c r="BI1313" s="73"/>
      <c r="BJ1313" s="95"/>
      <c r="BK1313" s="95"/>
      <c r="BL1313" s="73"/>
      <c r="BM1313" s="73"/>
      <c r="BN1313" s="95"/>
      <c r="BO1313" s="95"/>
      <c r="BP1313" s="73"/>
      <c r="BQ1313" s="73"/>
      <c r="BR1313" s="95"/>
      <c r="BS1313" s="95"/>
      <c r="BT1313" s="73"/>
      <c r="BU1313" s="73"/>
      <c r="BV1313" s="95"/>
      <c r="BW1313" s="95"/>
      <c r="BX1313" s="73"/>
      <c r="BY1313" s="73"/>
      <c r="BZ1313" s="95"/>
      <c r="CA1313" s="95"/>
      <c r="CB1313" s="73"/>
      <c r="CC1313" s="73"/>
      <c r="CD1313" s="95"/>
      <c r="CE1313" s="9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9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2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73"/>
      <c r="AF1314" s="73"/>
      <c r="AG1314" s="73"/>
      <c r="AH1314" s="95"/>
      <c r="AI1314" s="95"/>
      <c r="AJ1314" s="73"/>
      <c r="AK1314" s="73"/>
      <c r="AL1314" s="95"/>
      <c r="AM1314" s="95"/>
      <c r="AN1314" s="73"/>
      <c r="AO1314" s="73"/>
      <c r="AP1314" s="95"/>
      <c r="AQ1314" s="95"/>
      <c r="AR1314" s="73"/>
      <c r="AS1314" s="73"/>
      <c r="AT1314" s="95"/>
      <c r="AU1314" s="95"/>
      <c r="AV1314" s="73"/>
      <c r="AW1314" s="73"/>
      <c r="AX1314" s="95"/>
      <c r="AY1314" s="95"/>
      <c r="AZ1314" s="73"/>
      <c r="BA1314" s="73"/>
      <c r="BB1314" s="95"/>
      <c r="BC1314" s="95"/>
      <c r="BD1314" s="73"/>
      <c r="BE1314" s="73"/>
      <c r="BF1314" s="95"/>
      <c r="BG1314" s="95"/>
      <c r="BH1314" s="73"/>
      <c r="BI1314" s="73"/>
      <c r="BJ1314" s="95"/>
      <c r="BK1314" s="95"/>
      <c r="BL1314" s="73"/>
      <c r="BM1314" s="73"/>
      <c r="BN1314" s="95"/>
      <c r="BO1314" s="95"/>
      <c r="BP1314" s="73"/>
      <c r="BQ1314" s="73"/>
      <c r="BR1314" s="95"/>
      <c r="BS1314" s="95"/>
      <c r="BT1314" s="73"/>
      <c r="BU1314" s="73"/>
      <c r="BV1314" s="95"/>
      <c r="BW1314" s="95"/>
      <c r="BX1314" s="73"/>
      <c r="BY1314" s="73"/>
      <c r="BZ1314" s="95"/>
      <c r="CA1314" s="95"/>
      <c r="CB1314" s="73"/>
      <c r="CC1314" s="73"/>
      <c r="CD1314" s="95"/>
      <c r="CE1314" s="9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9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2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73"/>
      <c r="AF1315" s="73"/>
      <c r="AG1315" s="73"/>
      <c r="AH1315" s="95"/>
      <c r="AI1315" s="95"/>
      <c r="AJ1315" s="73"/>
      <c r="AK1315" s="73"/>
      <c r="AL1315" s="95"/>
      <c r="AM1315" s="95"/>
      <c r="AN1315" s="73"/>
      <c r="AO1315" s="73"/>
      <c r="AP1315" s="95"/>
      <c r="AQ1315" s="95"/>
      <c r="AR1315" s="73"/>
      <c r="AS1315" s="73"/>
      <c r="AT1315" s="95"/>
      <c r="AU1315" s="95"/>
      <c r="AV1315" s="73"/>
      <c r="AW1315" s="73"/>
      <c r="AX1315" s="95"/>
      <c r="AY1315" s="95"/>
      <c r="AZ1315" s="73"/>
      <c r="BA1315" s="73"/>
      <c r="BB1315" s="95"/>
      <c r="BC1315" s="95"/>
      <c r="BD1315" s="73"/>
      <c r="BE1315" s="73"/>
      <c r="BF1315" s="95"/>
      <c r="BG1315" s="95"/>
      <c r="BH1315" s="73"/>
      <c r="BI1315" s="73"/>
      <c r="BJ1315" s="95"/>
      <c r="BK1315" s="95"/>
      <c r="BL1315" s="73"/>
      <c r="BM1315" s="73"/>
      <c r="BN1315" s="95"/>
      <c r="BO1315" s="95"/>
      <c r="BP1315" s="73"/>
      <c r="BQ1315" s="73"/>
      <c r="BR1315" s="95"/>
      <c r="BS1315" s="95"/>
      <c r="BT1315" s="73"/>
      <c r="BU1315" s="73"/>
      <c r="BV1315" s="95"/>
      <c r="BW1315" s="95"/>
      <c r="BX1315" s="73"/>
      <c r="BY1315" s="73"/>
      <c r="BZ1315" s="95"/>
      <c r="CA1315" s="95"/>
      <c r="CB1315" s="73"/>
      <c r="CC1315" s="73"/>
      <c r="CD1315" s="95"/>
      <c r="CE1315" s="9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9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2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73"/>
      <c r="AF1316" s="73"/>
      <c r="AG1316" s="73"/>
      <c r="AH1316" s="95"/>
      <c r="AI1316" s="95"/>
      <c r="AJ1316" s="73"/>
      <c r="AK1316" s="73"/>
      <c r="AL1316" s="95"/>
      <c r="AM1316" s="95"/>
      <c r="AN1316" s="73"/>
      <c r="AO1316" s="73"/>
      <c r="AP1316" s="95"/>
      <c r="AQ1316" s="95"/>
      <c r="AR1316" s="73"/>
      <c r="AS1316" s="73"/>
      <c r="AT1316" s="95"/>
      <c r="AU1316" s="95"/>
      <c r="AV1316" s="73"/>
      <c r="AW1316" s="73"/>
      <c r="AX1316" s="95"/>
      <c r="AY1316" s="95"/>
      <c r="AZ1316" s="73"/>
      <c r="BA1316" s="73"/>
      <c r="BB1316" s="95"/>
      <c r="BC1316" s="95"/>
      <c r="BD1316" s="73"/>
      <c r="BE1316" s="73"/>
      <c r="BF1316" s="95"/>
      <c r="BG1316" s="95"/>
      <c r="BH1316" s="73"/>
      <c r="BI1316" s="73"/>
      <c r="BJ1316" s="95"/>
      <c r="BK1316" s="95"/>
      <c r="BL1316" s="73"/>
      <c r="BM1316" s="73"/>
      <c r="BN1316" s="95"/>
      <c r="BO1316" s="95"/>
      <c r="BP1316" s="73"/>
      <c r="BQ1316" s="73"/>
      <c r="BR1316" s="95"/>
      <c r="BS1316" s="95"/>
      <c r="BT1316" s="73"/>
      <c r="BU1316" s="73"/>
      <c r="BV1316" s="95"/>
      <c r="BW1316" s="95"/>
      <c r="BX1316" s="73"/>
      <c r="BY1316" s="73"/>
      <c r="BZ1316" s="95"/>
      <c r="CA1316" s="95"/>
      <c r="CB1316" s="73"/>
      <c r="CC1316" s="73"/>
      <c r="CD1316" s="95"/>
      <c r="CE1316" s="9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9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2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73"/>
      <c r="AF1317" s="73"/>
      <c r="AG1317" s="73"/>
      <c r="AH1317" s="95"/>
      <c r="AI1317" s="95"/>
      <c r="AJ1317" s="73"/>
      <c r="AK1317" s="73"/>
      <c r="AL1317" s="95"/>
      <c r="AM1317" s="95"/>
      <c r="AN1317" s="73"/>
      <c r="AO1317" s="73"/>
      <c r="AP1317" s="95"/>
      <c r="AQ1317" s="95"/>
      <c r="AR1317" s="73"/>
      <c r="AS1317" s="73"/>
      <c r="AT1317" s="95"/>
      <c r="AU1317" s="95"/>
      <c r="AV1317" s="73"/>
      <c r="AW1317" s="73"/>
      <c r="AX1317" s="95"/>
      <c r="AY1317" s="95"/>
      <c r="AZ1317" s="73"/>
      <c r="BA1317" s="73"/>
      <c r="BB1317" s="95"/>
      <c r="BC1317" s="95"/>
      <c r="BD1317" s="73"/>
      <c r="BE1317" s="73"/>
      <c r="BF1317" s="95"/>
      <c r="BG1317" s="95"/>
      <c r="BH1317" s="73"/>
      <c r="BI1317" s="73"/>
      <c r="BJ1317" s="95"/>
      <c r="BK1317" s="95"/>
      <c r="BL1317" s="73"/>
      <c r="BM1317" s="73"/>
      <c r="BN1317" s="95"/>
      <c r="BO1317" s="95"/>
      <c r="BP1317" s="73"/>
      <c r="BQ1317" s="73"/>
      <c r="BR1317" s="95"/>
      <c r="BS1317" s="95"/>
      <c r="BT1317" s="73"/>
      <c r="BU1317" s="73"/>
      <c r="BV1317" s="95"/>
      <c r="BW1317" s="95"/>
      <c r="BX1317" s="73"/>
      <c r="BY1317" s="73"/>
      <c r="BZ1317" s="95"/>
      <c r="CA1317" s="95"/>
      <c r="CB1317" s="73"/>
      <c r="CC1317" s="73"/>
      <c r="CD1317" s="95"/>
      <c r="CE1317" s="9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9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2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73"/>
      <c r="AF1318" s="73"/>
      <c r="AG1318" s="73"/>
      <c r="AH1318" s="95"/>
      <c r="AI1318" s="95"/>
      <c r="AJ1318" s="73"/>
      <c r="AK1318" s="73"/>
      <c r="AL1318" s="95"/>
      <c r="AM1318" s="95"/>
      <c r="AN1318" s="73"/>
      <c r="AO1318" s="73"/>
      <c r="AP1318" s="95"/>
      <c r="AQ1318" s="95"/>
      <c r="AR1318" s="73"/>
      <c r="AS1318" s="73"/>
      <c r="AT1318" s="95"/>
      <c r="AU1318" s="95"/>
      <c r="AV1318" s="73"/>
      <c r="AW1318" s="73"/>
      <c r="AX1318" s="95"/>
      <c r="AY1318" s="95"/>
      <c r="AZ1318" s="73"/>
      <c r="BA1318" s="73"/>
      <c r="BB1318" s="95"/>
      <c r="BC1318" s="95"/>
      <c r="BD1318" s="73"/>
      <c r="BE1318" s="73"/>
      <c r="BF1318" s="95"/>
      <c r="BG1318" s="95"/>
      <c r="BH1318" s="73"/>
      <c r="BI1318" s="73"/>
      <c r="BJ1318" s="95"/>
      <c r="BK1318" s="95"/>
      <c r="BL1318" s="73"/>
      <c r="BM1318" s="73"/>
      <c r="BN1318" s="95"/>
      <c r="BO1318" s="95"/>
      <c r="BP1318" s="73"/>
      <c r="BQ1318" s="73"/>
      <c r="BR1318" s="95"/>
      <c r="BS1318" s="95"/>
      <c r="BT1318" s="73"/>
      <c r="BU1318" s="73"/>
      <c r="BV1318" s="95"/>
      <c r="BW1318" s="95"/>
      <c r="BX1318" s="73"/>
      <c r="BY1318" s="73"/>
      <c r="BZ1318" s="95"/>
      <c r="CA1318" s="95"/>
      <c r="CB1318" s="73"/>
      <c r="CC1318" s="73"/>
      <c r="CD1318" s="95"/>
      <c r="CE1318" s="9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9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2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73"/>
      <c r="AF1319" s="73"/>
      <c r="AG1319" s="73"/>
      <c r="AH1319" s="95"/>
      <c r="AI1319" s="95"/>
      <c r="AJ1319" s="73"/>
      <c r="AK1319" s="73"/>
      <c r="AL1319" s="95"/>
      <c r="AM1319" s="95"/>
      <c r="AN1319" s="73"/>
      <c r="AO1319" s="73"/>
      <c r="AP1319" s="95"/>
      <c r="AQ1319" s="95"/>
      <c r="AR1319" s="73"/>
      <c r="AS1319" s="73"/>
      <c r="AT1319" s="95"/>
      <c r="AU1319" s="95"/>
      <c r="AV1319" s="73"/>
      <c r="AW1319" s="73"/>
      <c r="AX1319" s="95"/>
      <c r="AY1319" s="95"/>
      <c r="AZ1319" s="73"/>
      <c r="BA1319" s="73"/>
      <c r="BB1319" s="95"/>
      <c r="BC1319" s="95"/>
      <c r="BD1319" s="73"/>
      <c r="BE1319" s="73"/>
      <c r="BF1319" s="95"/>
      <c r="BG1319" s="95"/>
      <c r="BH1319" s="73"/>
      <c r="BI1319" s="73"/>
      <c r="BJ1319" s="95"/>
      <c r="BK1319" s="95"/>
      <c r="BL1319" s="73"/>
      <c r="BM1319" s="73"/>
      <c r="BN1319" s="95"/>
      <c r="BO1319" s="95"/>
      <c r="BP1319" s="73"/>
      <c r="BQ1319" s="73"/>
      <c r="BR1319" s="95"/>
      <c r="BS1319" s="95"/>
      <c r="BT1319" s="73"/>
      <c r="BU1319" s="73"/>
      <c r="BV1319" s="95"/>
      <c r="BW1319" s="95"/>
      <c r="BX1319" s="73"/>
      <c r="BY1319" s="73"/>
      <c r="BZ1319" s="95"/>
      <c r="CA1319" s="95"/>
      <c r="CB1319" s="73"/>
      <c r="CC1319" s="73"/>
      <c r="CD1319" s="95"/>
      <c r="CE1319" s="9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9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2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73"/>
      <c r="AF1320" s="73"/>
      <c r="AG1320" s="73"/>
      <c r="AH1320" s="95"/>
      <c r="AI1320" s="95"/>
      <c r="AJ1320" s="73"/>
      <c r="AK1320" s="73"/>
      <c r="AL1320" s="95"/>
      <c r="AM1320" s="95"/>
      <c r="AN1320" s="73"/>
      <c r="AO1320" s="73"/>
      <c r="AP1320" s="95"/>
      <c r="AQ1320" s="95"/>
      <c r="AR1320" s="73"/>
      <c r="AS1320" s="73"/>
      <c r="AT1320" s="95"/>
      <c r="AU1320" s="95"/>
      <c r="AV1320" s="73"/>
      <c r="AW1320" s="73"/>
      <c r="AX1320" s="95"/>
      <c r="AY1320" s="95"/>
      <c r="AZ1320" s="73"/>
      <c r="BA1320" s="73"/>
      <c r="BB1320" s="95"/>
      <c r="BC1320" s="95"/>
      <c r="BD1320" s="73"/>
      <c r="BE1320" s="73"/>
      <c r="BF1320" s="95"/>
      <c r="BG1320" s="95"/>
      <c r="BH1320" s="73"/>
      <c r="BI1320" s="73"/>
      <c r="BJ1320" s="95"/>
      <c r="BK1320" s="95"/>
      <c r="BL1320" s="73"/>
      <c r="BM1320" s="73"/>
      <c r="BN1320" s="95"/>
      <c r="BO1320" s="95"/>
      <c r="BP1320" s="73"/>
      <c r="BQ1320" s="73"/>
      <c r="BR1320" s="95"/>
      <c r="BS1320" s="95"/>
      <c r="BT1320" s="73"/>
      <c r="BU1320" s="73"/>
      <c r="BV1320" s="95"/>
      <c r="BW1320" s="95"/>
      <c r="BX1320" s="73"/>
      <c r="BY1320" s="73"/>
      <c r="BZ1320" s="95"/>
      <c r="CA1320" s="95"/>
      <c r="CB1320" s="73"/>
      <c r="CC1320" s="73"/>
      <c r="CD1320" s="95"/>
      <c r="CE1320" s="9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9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2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73"/>
      <c r="AF1321" s="73"/>
      <c r="AG1321" s="73"/>
      <c r="AH1321" s="95"/>
      <c r="AI1321" s="95"/>
      <c r="AJ1321" s="73"/>
      <c r="AK1321" s="73"/>
      <c r="AL1321" s="95"/>
      <c r="AM1321" s="95"/>
      <c r="AN1321" s="73"/>
      <c r="AO1321" s="73"/>
      <c r="AP1321" s="95"/>
      <c r="AQ1321" s="95"/>
      <c r="AR1321" s="73"/>
      <c r="AS1321" s="73"/>
      <c r="AT1321" s="95"/>
      <c r="AU1321" s="95"/>
      <c r="AV1321" s="73"/>
      <c r="AW1321" s="73"/>
      <c r="AX1321" s="95"/>
      <c r="AY1321" s="95"/>
      <c r="AZ1321" s="73"/>
      <c r="BA1321" s="73"/>
      <c r="BB1321" s="95"/>
      <c r="BC1321" s="95"/>
      <c r="BD1321" s="73"/>
      <c r="BE1321" s="73"/>
      <c r="BF1321" s="95"/>
      <c r="BG1321" s="95"/>
      <c r="BH1321" s="73"/>
      <c r="BI1321" s="73"/>
      <c r="BJ1321" s="95"/>
      <c r="BK1321" s="95"/>
      <c r="BL1321" s="73"/>
      <c r="BM1321" s="73"/>
      <c r="BN1321" s="95"/>
      <c r="BO1321" s="95"/>
      <c r="BP1321" s="73"/>
      <c r="BQ1321" s="73"/>
      <c r="BR1321" s="95"/>
      <c r="BS1321" s="95"/>
      <c r="BT1321" s="73"/>
      <c r="BU1321" s="73"/>
      <c r="BV1321" s="95"/>
      <c r="BW1321" s="95"/>
      <c r="BX1321" s="73"/>
      <c r="BY1321" s="73"/>
      <c r="BZ1321" s="95"/>
      <c r="CA1321" s="95"/>
      <c r="CB1321" s="73"/>
      <c r="CC1321" s="73"/>
      <c r="CD1321" s="95"/>
      <c r="CE1321" s="9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9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2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73"/>
      <c r="AF1322" s="73"/>
      <c r="AG1322" s="73"/>
      <c r="AH1322" s="95"/>
      <c r="AI1322" s="95"/>
      <c r="AJ1322" s="73"/>
      <c r="AK1322" s="73"/>
      <c r="AL1322" s="95"/>
      <c r="AM1322" s="95"/>
      <c r="AN1322" s="73"/>
      <c r="AO1322" s="73"/>
      <c r="AP1322" s="95"/>
      <c r="AQ1322" s="95"/>
      <c r="AR1322" s="73"/>
      <c r="AS1322" s="73"/>
      <c r="AT1322" s="95"/>
      <c r="AU1322" s="95"/>
      <c r="AV1322" s="73"/>
      <c r="AW1322" s="73"/>
      <c r="AX1322" s="95"/>
      <c r="AY1322" s="95"/>
      <c r="AZ1322" s="73"/>
      <c r="BA1322" s="73"/>
      <c r="BB1322" s="95"/>
      <c r="BC1322" s="95"/>
      <c r="BD1322" s="73"/>
      <c r="BE1322" s="73"/>
      <c r="BF1322" s="95"/>
      <c r="BG1322" s="95"/>
      <c r="BH1322" s="73"/>
      <c r="BI1322" s="73"/>
      <c r="BJ1322" s="95"/>
      <c r="BK1322" s="95"/>
      <c r="BL1322" s="73"/>
      <c r="BM1322" s="73"/>
      <c r="BN1322" s="95"/>
      <c r="BO1322" s="95"/>
      <c r="BP1322" s="73"/>
      <c r="BQ1322" s="73"/>
      <c r="BR1322" s="95"/>
      <c r="BS1322" s="95"/>
      <c r="BT1322" s="73"/>
      <c r="BU1322" s="73"/>
      <c r="BV1322" s="95"/>
      <c r="BW1322" s="95"/>
      <c r="BX1322" s="73"/>
      <c r="BY1322" s="73"/>
      <c r="BZ1322" s="95"/>
      <c r="CA1322" s="95"/>
      <c r="CB1322" s="73"/>
      <c r="CC1322" s="73"/>
      <c r="CD1322" s="95"/>
      <c r="CE1322" s="9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9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2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73"/>
      <c r="AF1323" s="73"/>
      <c r="AG1323" s="73"/>
      <c r="AH1323" s="95"/>
      <c r="AI1323" s="95"/>
      <c r="AJ1323" s="73"/>
      <c r="AK1323" s="73"/>
      <c r="AL1323" s="95"/>
      <c r="AM1323" s="95"/>
      <c r="AN1323" s="73"/>
      <c r="AO1323" s="73"/>
      <c r="AP1323" s="95"/>
      <c r="AQ1323" s="95"/>
      <c r="AR1323" s="73"/>
      <c r="AS1323" s="73"/>
      <c r="AT1323" s="95"/>
      <c r="AU1323" s="95"/>
      <c r="AV1323" s="73"/>
      <c r="AW1323" s="73"/>
      <c r="AX1323" s="95"/>
      <c r="AY1323" s="95"/>
      <c r="AZ1323" s="73"/>
      <c r="BA1323" s="73"/>
      <c r="BB1323" s="95"/>
      <c r="BC1323" s="95"/>
      <c r="BD1323" s="73"/>
      <c r="BE1323" s="73"/>
      <c r="BF1323" s="95"/>
      <c r="BG1323" s="95"/>
      <c r="BH1323" s="73"/>
      <c r="BI1323" s="73"/>
      <c r="BJ1323" s="95"/>
      <c r="BK1323" s="95"/>
      <c r="BL1323" s="73"/>
      <c r="BM1323" s="73"/>
      <c r="BN1323" s="95"/>
      <c r="BO1323" s="95"/>
      <c r="BP1323" s="73"/>
      <c r="BQ1323" s="73"/>
      <c r="BR1323" s="95"/>
      <c r="BS1323" s="95"/>
      <c r="BT1323" s="73"/>
      <c r="BU1323" s="73"/>
      <c r="BV1323" s="95"/>
      <c r="BW1323" s="95"/>
      <c r="BX1323" s="73"/>
      <c r="BY1323" s="73"/>
      <c r="BZ1323" s="95"/>
      <c r="CA1323" s="95"/>
      <c r="CB1323" s="73"/>
      <c r="CC1323" s="73"/>
      <c r="CD1323" s="95"/>
      <c r="CE1323" s="9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9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2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73"/>
      <c r="AF1324" s="73"/>
      <c r="AG1324" s="73"/>
      <c r="AH1324" s="95"/>
      <c r="AI1324" s="95"/>
      <c r="AJ1324" s="73"/>
      <c r="AK1324" s="73"/>
      <c r="AL1324" s="95"/>
      <c r="AM1324" s="95"/>
      <c r="AN1324" s="73"/>
      <c r="AO1324" s="73"/>
      <c r="AP1324" s="95"/>
      <c r="AQ1324" s="95"/>
      <c r="AR1324" s="73"/>
      <c r="AS1324" s="73"/>
      <c r="AT1324" s="95"/>
      <c r="AU1324" s="95"/>
      <c r="AV1324" s="73"/>
      <c r="AW1324" s="73"/>
      <c r="AX1324" s="95"/>
      <c r="AY1324" s="95"/>
      <c r="AZ1324" s="73"/>
      <c r="BA1324" s="73"/>
      <c r="BB1324" s="95"/>
      <c r="BC1324" s="95"/>
      <c r="BD1324" s="73"/>
      <c r="BE1324" s="73"/>
      <c r="BF1324" s="95"/>
      <c r="BG1324" s="95"/>
      <c r="BH1324" s="73"/>
      <c r="BI1324" s="73"/>
      <c r="BJ1324" s="95"/>
      <c r="BK1324" s="95"/>
      <c r="BL1324" s="73"/>
      <c r="BM1324" s="73"/>
      <c r="BN1324" s="95"/>
      <c r="BO1324" s="95"/>
      <c r="BP1324" s="73"/>
      <c r="BQ1324" s="73"/>
      <c r="BR1324" s="95"/>
      <c r="BS1324" s="95"/>
      <c r="BT1324" s="73"/>
      <c r="BU1324" s="73"/>
      <c r="BV1324" s="95"/>
      <c r="BW1324" s="95"/>
      <c r="BX1324" s="73"/>
      <c r="BY1324" s="73"/>
      <c r="BZ1324" s="95"/>
      <c r="CA1324" s="95"/>
      <c r="CB1324" s="73"/>
      <c r="CC1324" s="73"/>
      <c r="CD1324" s="95"/>
      <c r="CE1324" s="9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9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2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73"/>
      <c r="AF1325" s="73"/>
      <c r="AG1325" s="73"/>
      <c r="AH1325" s="95"/>
      <c r="AI1325" s="95"/>
      <c r="AJ1325" s="73"/>
      <c r="AK1325" s="73"/>
      <c r="AL1325" s="95"/>
      <c r="AM1325" s="95"/>
      <c r="AN1325" s="73"/>
      <c r="AO1325" s="73"/>
      <c r="AP1325" s="95"/>
      <c r="AQ1325" s="95"/>
      <c r="AR1325" s="73"/>
      <c r="AS1325" s="73"/>
      <c r="AT1325" s="95"/>
      <c r="AU1325" s="95"/>
      <c r="AV1325" s="73"/>
      <c r="AW1325" s="73"/>
      <c r="AX1325" s="95"/>
      <c r="AY1325" s="95"/>
      <c r="AZ1325" s="73"/>
      <c r="BA1325" s="73"/>
      <c r="BB1325" s="95"/>
      <c r="BC1325" s="95"/>
      <c r="BD1325" s="73"/>
      <c r="BE1325" s="73"/>
      <c r="BF1325" s="95"/>
      <c r="BG1325" s="95"/>
      <c r="BH1325" s="73"/>
      <c r="BI1325" s="73"/>
      <c r="BJ1325" s="95"/>
      <c r="BK1325" s="95"/>
      <c r="BL1325" s="73"/>
      <c r="BM1325" s="73"/>
      <c r="BN1325" s="95"/>
      <c r="BO1325" s="95"/>
      <c r="BP1325" s="73"/>
      <c r="BQ1325" s="73"/>
      <c r="BR1325" s="95"/>
      <c r="BS1325" s="95"/>
      <c r="BT1325" s="73"/>
      <c r="BU1325" s="73"/>
      <c r="BV1325" s="95"/>
      <c r="BW1325" s="95"/>
      <c r="BX1325" s="73"/>
      <c r="BY1325" s="73"/>
      <c r="BZ1325" s="95"/>
      <c r="CA1325" s="95"/>
      <c r="CB1325" s="73"/>
      <c r="CC1325" s="73"/>
      <c r="CD1325" s="95"/>
      <c r="CE1325" s="9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9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2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73"/>
      <c r="AF1326" s="73"/>
      <c r="AG1326" s="73"/>
      <c r="AH1326" s="95"/>
      <c r="AI1326" s="95"/>
      <c r="AJ1326" s="73"/>
      <c r="AK1326" s="73"/>
      <c r="AL1326" s="95"/>
      <c r="AM1326" s="95"/>
      <c r="AN1326" s="73"/>
      <c r="AO1326" s="73"/>
      <c r="AP1326" s="95"/>
      <c r="AQ1326" s="95"/>
      <c r="AR1326" s="73"/>
      <c r="AS1326" s="73"/>
      <c r="AT1326" s="95"/>
      <c r="AU1326" s="95"/>
      <c r="AV1326" s="73"/>
      <c r="AW1326" s="73"/>
      <c r="AX1326" s="95"/>
      <c r="AY1326" s="95"/>
      <c r="AZ1326" s="73"/>
      <c r="BA1326" s="73"/>
      <c r="BB1326" s="95"/>
      <c r="BC1326" s="95"/>
      <c r="BD1326" s="73"/>
      <c r="BE1326" s="73"/>
      <c r="BF1326" s="95"/>
      <c r="BG1326" s="95"/>
      <c r="BH1326" s="73"/>
      <c r="BI1326" s="73"/>
      <c r="BJ1326" s="95"/>
      <c r="BK1326" s="95"/>
      <c r="BL1326" s="73"/>
      <c r="BM1326" s="73"/>
      <c r="BN1326" s="95"/>
      <c r="BO1326" s="95"/>
      <c r="BP1326" s="73"/>
      <c r="BQ1326" s="73"/>
      <c r="BR1326" s="95"/>
      <c r="BS1326" s="95"/>
      <c r="BT1326" s="73"/>
      <c r="BU1326" s="73"/>
      <c r="BV1326" s="95"/>
      <c r="BW1326" s="95"/>
      <c r="BX1326" s="73"/>
      <c r="BY1326" s="73"/>
      <c r="BZ1326" s="95"/>
      <c r="CA1326" s="95"/>
      <c r="CB1326" s="73"/>
      <c r="CC1326" s="73"/>
      <c r="CD1326" s="95"/>
      <c r="CE1326" s="9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9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2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73"/>
      <c r="AF1327" s="73"/>
      <c r="AG1327" s="73"/>
      <c r="AH1327" s="95"/>
      <c r="AI1327" s="95"/>
      <c r="AJ1327" s="73"/>
      <c r="AK1327" s="73"/>
      <c r="AL1327" s="95"/>
      <c r="AM1327" s="95"/>
      <c r="AN1327" s="73"/>
      <c r="AO1327" s="73"/>
      <c r="AP1327" s="95"/>
      <c r="AQ1327" s="95"/>
      <c r="AR1327" s="73"/>
      <c r="AS1327" s="73"/>
      <c r="AT1327" s="95"/>
      <c r="AU1327" s="95"/>
      <c r="AV1327" s="73"/>
      <c r="AW1327" s="73"/>
      <c r="AX1327" s="95"/>
      <c r="AY1327" s="95"/>
      <c r="AZ1327" s="73"/>
      <c r="BA1327" s="73"/>
      <c r="BB1327" s="95"/>
      <c r="BC1327" s="95"/>
      <c r="BD1327" s="73"/>
      <c r="BE1327" s="73"/>
      <c r="BF1327" s="95"/>
      <c r="BG1327" s="95"/>
      <c r="BH1327" s="73"/>
      <c r="BI1327" s="73"/>
      <c r="BJ1327" s="95"/>
      <c r="BK1327" s="95"/>
      <c r="BL1327" s="73"/>
      <c r="BM1327" s="73"/>
      <c r="BN1327" s="95"/>
      <c r="BO1327" s="95"/>
      <c r="BP1327" s="73"/>
      <c r="BQ1327" s="73"/>
      <c r="BR1327" s="95"/>
      <c r="BS1327" s="95"/>
      <c r="BT1327" s="73"/>
      <c r="BU1327" s="73"/>
      <c r="BV1327" s="95"/>
      <c r="BW1327" s="95"/>
      <c r="BX1327" s="73"/>
      <c r="BY1327" s="73"/>
      <c r="BZ1327" s="95"/>
      <c r="CA1327" s="95"/>
      <c r="CB1327" s="73"/>
      <c r="CC1327" s="73"/>
      <c r="CD1327" s="95"/>
      <c r="CE1327" s="9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9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2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73"/>
      <c r="AF1328" s="73"/>
      <c r="AG1328" s="73"/>
      <c r="AH1328" s="95"/>
      <c r="AI1328" s="95"/>
      <c r="AJ1328" s="73"/>
      <c r="AK1328" s="73"/>
      <c r="AL1328" s="95"/>
      <c r="AM1328" s="95"/>
      <c r="AN1328" s="73"/>
      <c r="AO1328" s="73"/>
      <c r="AP1328" s="95"/>
      <c r="AQ1328" s="95"/>
      <c r="AR1328" s="73"/>
      <c r="AS1328" s="73"/>
      <c r="AT1328" s="95"/>
      <c r="AU1328" s="95"/>
      <c r="AV1328" s="73"/>
      <c r="AW1328" s="73"/>
      <c r="AX1328" s="95"/>
      <c r="AY1328" s="95"/>
      <c r="AZ1328" s="73"/>
      <c r="BA1328" s="73"/>
      <c r="BB1328" s="95"/>
      <c r="BC1328" s="95"/>
      <c r="BD1328" s="73"/>
      <c r="BE1328" s="73"/>
      <c r="BF1328" s="95"/>
      <c r="BG1328" s="95"/>
      <c r="BH1328" s="73"/>
      <c r="BI1328" s="73"/>
      <c r="BJ1328" s="95"/>
      <c r="BK1328" s="95"/>
      <c r="BL1328" s="73"/>
      <c r="BM1328" s="73"/>
      <c r="BN1328" s="95"/>
      <c r="BO1328" s="95"/>
      <c r="BP1328" s="73"/>
      <c r="BQ1328" s="73"/>
      <c r="BR1328" s="95"/>
      <c r="BS1328" s="95"/>
      <c r="BT1328" s="73"/>
      <c r="BU1328" s="73"/>
      <c r="BV1328" s="95"/>
      <c r="BW1328" s="95"/>
      <c r="BX1328" s="73"/>
      <c r="BY1328" s="73"/>
      <c r="BZ1328" s="95"/>
      <c r="CA1328" s="95"/>
      <c r="CB1328" s="73"/>
      <c r="CC1328" s="73"/>
      <c r="CD1328" s="95"/>
      <c r="CE1328" s="9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9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2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73"/>
      <c r="AF1329" s="73"/>
      <c r="AG1329" s="73"/>
      <c r="AH1329" s="95"/>
      <c r="AI1329" s="95"/>
      <c r="AJ1329" s="73"/>
      <c r="AK1329" s="73"/>
      <c r="AL1329" s="95"/>
      <c r="AM1329" s="95"/>
      <c r="AN1329" s="73"/>
      <c r="AO1329" s="73"/>
      <c r="AP1329" s="95"/>
      <c r="AQ1329" s="95"/>
      <c r="AR1329" s="73"/>
      <c r="AS1329" s="73"/>
      <c r="AT1329" s="95"/>
      <c r="AU1329" s="95"/>
      <c r="AV1329" s="73"/>
      <c r="AW1329" s="73"/>
      <c r="AX1329" s="95"/>
      <c r="AY1329" s="95"/>
      <c r="AZ1329" s="73"/>
      <c r="BA1329" s="73"/>
      <c r="BB1329" s="95"/>
      <c r="BC1329" s="95"/>
      <c r="BD1329" s="73"/>
      <c r="BE1329" s="73"/>
      <c r="BF1329" s="95"/>
      <c r="BG1329" s="95"/>
      <c r="BH1329" s="73"/>
      <c r="BI1329" s="73"/>
      <c r="BJ1329" s="95"/>
      <c r="BK1329" s="95"/>
      <c r="BL1329" s="73"/>
      <c r="BM1329" s="73"/>
      <c r="BN1329" s="95"/>
      <c r="BO1329" s="95"/>
      <c r="BP1329" s="73"/>
      <c r="BQ1329" s="73"/>
      <c r="BR1329" s="95"/>
      <c r="BS1329" s="95"/>
      <c r="BT1329" s="73"/>
      <c r="BU1329" s="73"/>
      <c r="BV1329" s="95"/>
      <c r="BW1329" s="95"/>
      <c r="BX1329" s="73"/>
      <c r="BY1329" s="73"/>
      <c r="BZ1329" s="95"/>
      <c r="CA1329" s="95"/>
      <c r="CB1329" s="73"/>
      <c r="CC1329" s="73"/>
      <c r="CD1329" s="95"/>
      <c r="CE1329" s="9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9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2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73"/>
      <c r="AF1330" s="73"/>
      <c r="AG1330" s="73"/>
      <c r="AH1330" s="95"/>
      <c r="AI1330" s="95"/>
      <c r="AJ1330" s="73"/>
      <c r="AK1330" s="73"/>
      <c r="AL1330" s="95"/>
      <c r="AM1330" s="95"/>
      <c r="AN1330" s="73"/>
      <c r="AO1330" s="73"/>
      <c r="AP1330" s="95"/>
      <c r="AQ1330" s="95"/>
      <c r="AR1330" s="73"/>
      <c r="AS1330" s="73"/>
      <c r="AT1330" s="95"/>
      <c r="AU1330" s="95"/>
      <c r="AV1330" s="73"/>
      <c r="AW1330" s="73"/>
      <c r="AX1330" s="95"/>
      <c r="AY1330" s="95"/>
      <c r="AZ1330" s="73"/>
      <c r="BA1330" s="73"/>
      <c r="BB1330" s="95"/>
      <c r="BC1330" s="95"/>
      <c r="BD1330" s="73"/>
      <c r="BE1330" s="73"/>
      <c r="BF1330" s="95"/>
      <c r="BG1330" s="95"/>
      <c r="BH1330" s="73"/>
      <c r="BI1330" s="73"/>
      <c r="BJ1330" s="95"/>
      <c r="BK1330" s="95"/>
      <c r="BL1330" s="73"/>
      <c r="BM1330" s="73"/>
      <c r="BN1330" s="95"/>
      <c r="BO1330" s="95"/>
      <c r="BP1330" s="73"/>
      <c r="BQ1330" s="73"/>
      <c r="BR1330" s="95"/>
      <c r="BS1330" s="95"/>
      <c r="BT1330" s="73"/>
      <c r="BU1330" s="73"/>
      <c r="BV1330" s="95"/>
      <c r="BW1330" s="95"/>
      <c r="BX1330" s="73"/>
      <c r="BY1330" s="73"/>
      <c r="BZ1330" s="95"/>
      <c r="CA1330" s="95"/>
      <c r="CB1330" s="73"/>
      <c r="CC1330" s="73"/>
      <c r="CD1330" s="95"/>
      <c r="CE1330" s="9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9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2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73"/>
      <c r="AF1331" s="73"/>
      <c r="AG1331" s="73"/>
      <c r="AH1331" s="95"/>
      <c r="AI1331" s="95"/>
      <c r="AJ1331" s="73"/>
      <c r="AK1331" s="73"/>
      <c r="AL1331" s="95"/>
      <c r="AM1331" s="95"/>
      <c r="AN1331" s="73"/>
      <c r="AO1331" s="73"/>
      <c r="AP1331" s="95"/>
      <c r="AQ1331" s="95"/>
      <c r="AR1331" s="73"/>
      <c r="AS1331" s="73"/>
      <c r="AT1331" s="95"/>
      <c r="AU1331" s="95"/>
      <c r="AV1331" s="73"/>
      <c r="AW1331" s="73"/>
      <c r="AX1331" s="95"/>
      <c r="AY1331" s="95"/>
      <c r="AZ1331" s="73"/>
      <c r="BA1331" s="73"/>
      <c r="BB1331" s="95"/>
      <c r="BC1331" s="95"/>
      <c r="BD1331" s="73"/>
      <c r="BE1331" s="73"/>
      <c r="BF1331" s="95"/>
      <c r="BG1331" s="95"/>
      <c r="BH1331" s="73"/>
      <c r="BI1331" s="73"/>
      <c r="BJ1331" s="95"/>
      <c r="BK1331" s="95"/>
      <c r="BL1331" s="73"/>
      <c r="BM1331" s="73"/>
      <c r="BN1331" s="95"/>
      <c r="BO1331" s="95"/>
      <c r="BP1331" s="73"/>
      <c r="BQ1331" s="73"/>
      <c r="BR1331" s="95"/>
      <c r="BS1331" s="95"/>
      <c r="BT1331" s="73"/>
      <c r="BU1331" s="73"/>
      <c r="BV1331" s="95"/>
      <c r="BW1331" s="95"/>
      <c r="BX1331" s="73"/>
      <c r="BY1331" s="73"/>
      <c r="BZ1331" s="95"/>
      <c r="CA1331" s="95"/>
      <c r="CB1331" s="73"/>
      <c r="CC1331" s="73"/>
      <c r="CD1331" s="95"/>
      <c r="CE1331" s="9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9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2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73"/>
      <c r="AF1332" s="73"/>
      <c r="AG1332" s="73"/>
      <c r="AH1332" s="95"/>
      <c r="AI1332" s="95"/>
      <c r="AJ1332" s="73"/>
      <c r="AK1332" s="73"/>
      <c r="AL1332" s="95"/>
      <c r="AM1332" s="95"/>
      <c r="AN1332" s="73"/>
      <c r="AO1332" s="73"/>
      <c r="AP1332" s="95"/>
      <c r="AQ1332" s="95"/>
      <c r="AR1332" s="73"/>
      <c r="AS1332" s="73"/>
      <c r="AT1332" s="95"/>
      <c r="AU1332" s="95"/>
      <c r="AV1332" s="73"/>
      <c r="AW1332" s="73"/>
      <c r="AX1332" s="95"/>
      <c r="AY1332" s="95"/>
      <c r="AZ1332" s="73"/>
      <c r="BA1332" s="73"/>
      <c r="BB1332" s="95"/>
      <c r="BC1332" s="95"/>
      <c r="BD1332" s="73"/>
      <c r="BE1332" s="73"/>
      <c r="BF1332" s="95"/>
      <c r="BG1332" s="95"/>
      <c r="BH1332" s="73"/>
      <c r="BI1332" s="73"/>
      <c r="BJ1332" s="95"/>
      <c r="BK1332" s="95"/>
      <c r="BL1332" s="73"/>
      <c r="BM1332" s="73"/>
      <c r="BN1332" s="95"/>
      <c r="BO1332" s="95"/>
      <c r="BP1332" s="73"/>
      <c r="BQ1332" s="73"/>
      <c r="BR1332" s="95"/>
      <c r="BS1332" s="95"/>
      <c r="BT1332" s="73"/>
      <c r="BU1332" s="73"/>
      <c r="BV1332" s="95"/>
      <c r="BW1332" s="95"/>
      <c r="BX1332" s="73"/>
      <c r="BY1332" s="73"/>
      <c r="BZ1332" s="95"/>
      <c r="CA1332" s="95"/>
      <c r="CB1332" s="73"/>
      <c r="CC1332" s="73"/>
      <c r="CD1332" s="95"/>
      <c r="CE1332" s="9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9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2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73"/>
      <c r="AF1333" s="73"/>
      <c r="AG1333" s="73"/>
      <c r="AH1333" s="95"/>
      <c r="AI1333" s="95"/>
      <c r="AJ1333" s="73"/>
      <c r="AK1333" s="73"/>
      <c r="AL1333" s="95"/>
      <c r="AM1333" s="95"/>
      <c r="AN1333" s="73"/>
      <c r="AO1333" s="73"/>
      <c r="AP1333" s="95"/>
      <c r="AQ1333" s="95"/>
      <c r="AR1333" s="73"/>
      <c r="AS1333" s="73"/>
      <c r="AT1333" s="95"/>
      <c r="AU1333" s="95"/>
      <c r="AV1333" s="73"/>
      <c r="AW1333" s="73"/>
      <c r="AX1333" s="95"/>
      <c r="AY1333" s="95"/>
      <c r="AZ1333" s="73"/>
      <c r="BA1333" s="73"/>
      <c r="BB1333" s="95"/>
      <c r="BC1333" s="95"/>
      <c r="BD1333" s="73"/>
      <c r="BE1333" s="73"/>
      <c r="BF1333" s="95"/>
      <c r="BG1333" s="95"/>
      <c r="BH1333" s="73"/>
      <c r="BI1333" s="73"/>
      <c r="BJ1333" s="95"/>
      <c r="BK1333" s="95"/>
      <c r="BL1333" s="73"/>
      <c r="BM1333" s="73"/>
      <c r="BN1333" s="95"/>
      <c r="BO1333" s="95"/>
      <c r="BP1333" s="73"/>
      <c r="BQ1333" s="73"/>
      <c r="BR1333" s="95"/>
      <c r="BS1333" s="95"/>
      <c r="BT1333" s="73"/>
      <c r="BU1333" s="73"/>
      <c r="BV1333" s="95"/>
      <c r="BW1333" s="95"/>
      <c r="BX1333" s="73"/>
      <c r="BY1333" s="73"/>
      <c r="BZ1333" s="95"/>
      <c r="CA1333" s="95"/>
      <c r="CB1333" s="73"/>
      <c r="CC1333" s="73"/>
      <c r="CD1333" s="95"/>
      <c r="CE1333" s="9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9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2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73"/>
      <c r="AF1334" s="73"/>
      <c r="AG1334" s="73"/>
      <c r="AH1334" s="95"/>
      <c r="AI1334" s="95"/>
      <c r="AJ1334" s="73"/>
      <c r="AK1334" s="73"/>
      <c r="AL1334" s="95"/>
      <c r="AM1334" s="95"/>
      <c r="AN1334" s="73"/>
      <c r="AO1334" s="73"/>
      <c r="AP1334" s="95"/>
      <c r="AQ1334" s="95"/>
      <c r="AR1334" s="73"/>
      <c r="AS1334" s="73"/>
      <c r="AT1334" s="95"/>
      <c r="AU1334" s="95"/>
      <c r="AV1334" s="73"/>
      <c r="AW1334" s="73"/>
      <c r="AX1334" s="95"/>
      <c r="AY1334" s="95"/>
      <c r="AZ1334" s="73"/>
      <c r="BA1334" s="73"/>
      <c r="BB1334" s="95"/>
      <c r="BC1334" s="95"/>
      <c r="BD1334" s="73"/>
      <c r="BE1334" s="73"/>
      <c r="BF1334" s="95"/>
      <c r="BG1334" s="95"/>
      <c r="BH1334" s="73"/>
      <c r="BI1334" s="73"/>
      <c r="BJ1334" s="95"/>
      <c r="BK1334" s="95"/>
      <c r="BL1334" s="73"/>
      <c r="BM1334" s="73"/>
      <c r="BN1334" s="95"/>
      <c r="BO1334" s="95"/>
      <c r="BP1334" s="73"/>
      <c r="BQ1334" s="73"/>
      <c r="BR1334" s="95"/>
      <c r="BS1334" s="95"/>
      <c r="BT1334" s="73"/>
      <c r="BU1334" s="73"/>
      <c r="BV1334" s="95"/>
      <c r="BW1334" s="95"/>
      <c r="BX1334" s="73"/>
      <c r="BY1334" s="73"/>
      <c r="BZ1334" s="95"/>
      <c r="CA1334" s="95"/>
      <c r="CB1334" s="73"/>
      <c r="CC1334" s="73"/>
      <c r="CD1334" s="95"/>
      <c r="CE1334" s="9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9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2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73"/>
      <c r="AF1335" s="73"/>
      <c r="AG1335" s="73"/>
      <c r="AH1335" s="95"/>
      <c r="AI1335" s="95"/>
      <c r="AJ1335" s="73"/>
      <c r="AK1335" s="73"/>
      <c r="AL1335" s="95"/>
      <c r="AM1335" s="95"/>
      <c r="AN1335" s="73"/>
      <c r="AO1335" s="73"/>
      <c r="AP1335" s="95"/>
      <c r="AQ1335" s="95"/>
      <c r="AR1335" s="73"/>
      <c r="AS1335" s="73"/>
      <c r="AT1335" s="95"/>
      <c r="AU1335" s="95"/>
      <c r="AV1335" s="73"/>
      <c r="AW1335" s="73"/>
      <c r="AX1335" s="95"/>
      <c r="AY1335" s="95"/>
      <c r="AZ1335" s="73"/>
      <c r="BA1335" s="73"/>
      <c r="BB1335" s="95"/>
      <c r="BC1335" s="95"/>
      <c r="BD1335" s="73"/>
      <c r="BE1335" s="73"/>
      <c r="BF1335" s="95"/>
      <c r="BG1335" s="95"/>
      <c r="BH1335" s="73"/>
      <c r="BI1335" s="73"/>
      <c r="BJ1335" s="95"/>
      <c r="BK1335" s="95"/>
      <c r="BL1335" s="73"/>
      <c r="BM1335" s="73"/>
      <c r="BN1335" s="95"/>
      <c r="BO1335" s="95"/>
      <c r="BP1335" s="73"/>
      <c r="BQ1335" s="73"/>
      <c r="BR1335" s="95"/>
      <c r="BS1335" s="95"/>
      <c r="BT1335" s="73"/>
      <c r="BU1335" s="73"/>
      <c r="BV1335" s="95"/>
      <c r="BW1335" s="95"/>
      <c r="BX1335" s="73"/>
      <c r="BY1335" s="73"/>
      <c r="BZ1335" s="95"/>
      <c r="CA1335" s="95"/>
      <c r="CB1335" s="73"/>
      <c r="CC1335" s="73"/>
      <c r="CD1335" s="95"/>
      <c r="CE1335" s="9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9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2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73"/>
      <c r="AF1336" s="73"/>
      <c r="AG1336" s="73"/>
      <c r="AH1336" s="95"/>
      <c r="AI1336" s="95"/>
      <c r="AJ1336" s="73"/>
      <c r="AK1336" s="73"/>
      <c r="AL1336" s="95"/>
      <c r="AM1336" s="95"/>
      <c r="AN1336" s="73"/>
      <c r="AO1336" s="73"/>
      <c r="AP1336" s="95"/>
      <c r="AQ1336" s="95"/>
      <c r="AR1336" s="73"/>
      <c r="AS1336" s="73"/>
      <c r="AT1336" s="95"/>
      <c r="AU1336" s="95"/>
      <c r="AV1336" s="73"/>
      <c r="AW1336" s="73"/>
      <c r="AX1336" s="95"/>
      <c r="AY1336" s="95"/>
      <c r="AZ1336" s="73"/>
      <c r="BA1336" s="73"/>
      <c r="BB1336" s="95"/>
      <c r="BC1336" s="95"/>
      <c r="BD1336" s="73"/>
      <c r="BE1336" s="73"/>
      <c r="BF1336" s="95"/>
      <c r="BG1336" s="95"/>
      <c r="BH1336" s="73"/>
      <c r="BI1336" s="73"/>
      <c r="BJ1336" s="95"/>
      <c r="BK1336" s="95"/>
      <c r="BL1336" s="73"/>
      <c r="BM1336" s="73"/>
      <c r="BN1336" s="95"/>
      <c r="BO1336" s="95"/>
      <c r="BP1336" s="73"/>
      <c r="BQ1336" s="73"/>
      <c r="BR1336" s="95"/>
      <c r="BS1336" s="95"/>
      <c r="BT1336" s="73"/>
      <c r="BU1336" s="73"/>
      <c r="BV1336" s="95"/>
      <c r="BW1336" s="95"/>
      <c r="BX1336" s="73"/>
      <c r="BY1336" s="73"/>
      <c r="BZ1336" s="95"/>
      <c r="CA1336" s="95"/>
      <c r="CB1336" s="73"/>
      <c r="CC1336" s="73"/>
      <c r="CD1336" s="95"/>
      <c r="CE1336" s="9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9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2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73"/>
      <c r="AF1337" s="73"/>
      <c r="AG1337" s="73"/>
      <c r="AH1337" s="95"/>
      <c r="AI1337" s="95"/>
      <c r="AJ1337" s="73"/>
      <c r="AK1337" s="73"/>
      <c r="AL1337" s="95"/>
      <c r="AM1337" s="95"/>
      <c r="AN1337" s="73"/>
      <c r="AO1337" s="73"/>
      <c r="AP1337" s="95"/>
      <c r="AQ1337" s="95"/>
      <c r="AR1337" s="73"/>
      <c r="AS1337" s="73"/>
      <c r="AT1337" s="95"/>
      <c r="AU1337" s="95"/>
      <c r="AV1337" s="73"/>
      <c r="AW1337" s="73"/>
      <c r="AX1337" s="95"/>
      <c r="AY1337" s="95"/>
      <c r="AZ1337" s="73"/>
      <c r="BA1337" s="73"/>
      <c r="BB1337" s="95"/>
      <c r="BC1337" s="95"/>
      <c r="BD1337" s="73"/>
      <c r="BE1337" s="73"/>
      <c r="BF1337" s="95"/>
      <c r="BG1337" s="95"/>
      <c r="BH1337" s="73"/>
      <c r="BI1337" s="73"/>
      <c r="BJ1337" s="95"/>
      <c r="BK1337" s="95"/>
      <c r="BL1337" s="73"/>
      <c r="BM1337" s="73"/>
      <c r="BN1337" s="95"/>
      <c r="BO1337" s="95"/>
      <c r="BP1337" s="73"/>
      <c r="BQ1337" s="73"/>
      <c r="BR1337" s="95"/>
      <c r="BS1337" s="95"/>
      <c r="BT1337" s="73"/>
      <c r="BU1337" s="73"/>
      <c r="BV1337" s="95"/>
      <c r="BW1337" s="95"/>
      <c r="BX1337" s="73"/>
      <c r="BY1337" s="73"/>
      <c r="BZ1337" s="95"/>
      <c r="CA1337" s="95"/>
      <c r="CB1337" s="73"/>
      <c r="CC1337" s="73"/>
      <c r="CD1337" s="95"/>
      <c r="CE1337" s="9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9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2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73"/>
      <c r="AF1338" s="73"/>
      <c r="AG1338" s="73"/>
      <c r="AH1338" s="95"/>
      <c r="AI1338" s="95"/>
      <c r="AJ1338" s="73"/>
      <c r="AK1338" s="73"/>
      <c r="AL1338" s="95"/>
      <c r="AM1338" s="95"/>
      <c r="AN1338" s="73"/>
      <c r="AO1338" s="73"/>
      <c r="AP1338" s="95"/>
      <c r="AQ1338" s="95"/>
      <c r="AR1338" s="73"/>
      <c r="AS1338" s="73"/>
      <c r="AT1338" s="95"/>
      <c r="AU1338" s="95"/>
      <c r="AV1338" s="73"/>
      <c r="AW1338" s="73"/>
      <c r="AX1338" s="95"/>
      <c r="AY1338" s="95"/>
      <c r="AZ1338" s="73"/>
      <c r="BA1338" s="73"/>
      <c r="BB1338" s="95"/>
      <c r="BC1338" s="95"/>
      <c r="BD1338" s="73"/>
      <c r="BE1338" s="73"/>
      <c r="BF1338" s="95"/>
      <c r="BG1338" s="95"/>
      <c r="BH1338" s="73"/>
      <c r="BI1338" s="73"/>
      <c r="BJ1338" s="95"/>
      <c r="BK1338" s="95"/>
      <c r="BL1338" s="73"/>
      <c r="BM1338" s="73"/>
      <c r="BN1338" s="95"/>
      <c r="BO1338" s="95"/>
      <c r="BP1338" s="73"/>
      <c r="BQ1338" s="73"/>
      <c r="BR1338" s="95"/>
      <c r="BS1338" s="95"/>
      <c r="BT1338" s="73"/>
      <c r="BU1338" s="73"/>
      <c r="BV1338" s="95"/>
      <c r="BW1338" s="95"/>
      <c r="BX1338" s="73"/>
      <c r="BY1338" s="73"/>
      <c r="BZ1338" s="95"/>
      <c r="CA1338" s="95"/>
      <c r="CB1338" s="73"/>
      <c r="CC1338" s="73"/>
      <c r="CD1338" s="95"/>
      <c r="CE1338" s="9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9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2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73"/>
      <c r="AF1339" s="73"/>
      <c r="AG1339" s="73"/>
      <c r="AH1339" s="95"/>
      <c r="AI1339" s="95"/>
      <c r="AJ1339" s="73"/>
      <c r="AK1339" s="73"/>
      <c r="AL1339" s="95"/>
      <c r="AM1339" s="95"/>
      <c r="AN1339" s="73"/>
      <c r="AO1339" s="73"/>
      <c r="AP1339" s="95"/>
      <c r="AQ1339" s="95"/>
      <c r="AR1339" s="73"/>
      <c r="AS1339" s="73"/>
      <c r="AT1339" s="95"/>
      <c r="AU1339" s="95"/>
      <c r="AV1339" s="73"/>
      <c r="AW1339" s="73"/>
      <c r="AX1339" s="95"/>
      <c r="AY1339" s="95"/>
      <c r="AZ1339" s="73"/>
      <c r="BA1339" s="73"/>
      <c r="BB1339" s="95"/>
      <c r="BC1339" s="95"/>
      <c r="BD1339" s="73"/>
      <c r="BE1339" s="73"/>
      <c r="BF1339" s="95"/>
      <c r="BG1339" s="95"/>
      <c r="BH1339" s="73"/>
      <c r="BI1339" s="73"/>
      <c r="BJ1339" s="95"/>
      <c r="BK1339" s="95"/>
      <c r="BL1339" s="73"/>
      <c r="BM1339" s="73"/>
      <c r="BN1339" s="95"/>
      <c r="BO1339" s="95"/>
      <c r="BP1339" s="73"/>
      <c r="BQ1339" s="73"/>
      <c r="BR1339" s="95"/>
      <c r="BS1339" s="95"/>
      <c r="BT1339" s="73"/>
      <c r="BU1339" s="73"/>
      <c r="BV1339" s="95"/>
      <c r="BW1339" s="95"/>
      <c r="BX1339" s="73"/>
      <c r="BY1339" s="73"/>
      <c r="BZ1339" s="95"/>
      <c r="CA1339" s="95"/>
      <c r="CB1339" s="73"/>
      <c r="CC1339" s="73"/>
      <c r="CD1339" s="95"/>
      <c r="CE1339" s="9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9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2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73"/>
      <c r="AF1340" s="73"/>
      <c r="AG1340" s="73"/>
      <c r="AH1340" s="95"/>
      <c r="AI1340" s="95"/>
      <c r="AJ1340" s="73"/>
      <c r="AK1340" s="73"/>
      <c r="AL1340" s="95"/>
      <c r="AM1340" s="95"/>
      <c r="AN1340" s="73"/>
      <c r="AO1340" s="73"/>
      <c r="AP1340" s="95"/>
      <c r="AQ1340" s="95"/>
      <c r="AR1340" s="73"/>
      <c r="AS1340" s="73"/>
      <c r="AT1340" s="95"/>
      <c r="AU1340" s="95"/>
      <c r="AV1340" s="73"/>
      <c r="AW1340" s="73"/>
      <c r="AX1340" s="95"/>
      <c r="AY1340" s="95"/>
      <c r="AZ1340" s="73"/>
      <c r="BA1340" s="73"/>
      <c r="BB1340" s="95"/>
      <c r="BC1340" s="95"/>
      <c r="BD1340" s="73"/>
      <c r="BE1340" s="73"/>
      <c r="BF1340" s="95"/>
      <c r="BG1340" s="95"/>
      <c r="BH1340" s="73"/>
      <c r="BI1340" s="73"/>
      <c r="BJ1340" s="95"/>
      <c r="BK1340" s="95"/>
      <c r="BL1340" s="73"/>
      <c r="BM1340" s="73"/>
      <c r="BN1340" s="95"/>
      <c r="BO1340" s="95"/>
      <c r="BP1340" s="73"/>
      <c r="BQ1340" s="73"/>
      <c r="BR1340" s="95"/>
      <c r="BS1340" s="95"/>
      <c r="BT1340" s="73"/>
      <c r="BU1340" s="73"/>
      <c r="BV1340" s="95"/>
      <c r="BW1340" s="95"/>
      <c r="BX1340" s="73"/>
      <c r="BY1340" s="73"/>
      <c r="BZ1340" s="95"/>
      <c r="CA1340" s="95"/>
      <c r="CB1340" s="73"/>
      <c r="CC1340" s="73"/>
      <c r="CD1340" s="95"/>
      <c r="CE1340" s="9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9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2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73"/>
      <c r="AF1341" s="73"/>
      <c r="AG1341" s="73"/>
      <c r="AH1341" s="95"/>
      <c r="AI1341" s="95"/>
      <c r="AJ1341" s="73"/>
      <c r="AK1341" s="73"/>
      <c r="AL1341" s="95"/>
      <c r="AM1341" s="95"/>
      <c r="AN1341" s="73"/>
      <c r="AO1341" s="73"/>
      <c r="AP1341" s="95"/>
      <c r="AQ1341" s="95"/>
      <c r="AR1341" s="73"/>
      <c r="AS1341" s="73"/>
      <c r="AT1341" s="95"/>
      <c r="AU1341" s="95"/>
      <c r="AV1341" s="73"/>
      <c r="AW1341" s="73"/>
      <c r="AX1341" s="95"/>
      <c r="AY1341" s="95"/>
      <c r="AZ1341" s="73"/>
      <c r="BA1341" s="73"/>
      <c r="BB1341" s="95"/>
      <c r="BC1341" s="95"/>
      <c r="BD1341" s="73"/>
      <c r="BE1341" s="73"/>
      <c r="BF1341" s="95"/>
      <c r="BG1341" s="95"/>
      <c r="BH1341" s="73"/>
      <c r="BI1341" s="73"/>
      <c r="BJ1341" s="95"/>
      <c r="BK1341" s="95"/>
      <c r="BL1341" s="73"/>
      <c r="BM1341" s="73"/>
      <c r="BN1341" s="95"/>
      <c r="BO1341" s="95"/>
      <c r="BP1341" s="73"/>
      <c r="BQ1341" s="73"/>
      <c r="BR1341" s="95"/>
      <c r="BS1341" s="95"/>
      <c r="BT1341" s="73"/>
      <c r="BU1341" s="73"/>
      <c r="BV1341" s="95"/>
      <c r="BW1341" s="95"/>
      <c r="BX1341" s="73"/>
      <c r="BY1341" s="73"/>
      <c r="BZ1341" s="95"/>
      <c r="CA1341" s="95"/>
      <c r="CB1341" s="73"/>
      <c r="CC1341" s="73"/>
      <c r="CD1341" s="95"/>
      <c r="CE1341" s="9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9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2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73"/>
      <c r="AF1342" s="73"/>
      <c r="AG1342" s="73"/>
      <c r="AH1342" s="95"/>
      <c r="AI1342" s="95"/>
      <c r="AJ1342" s="73"/>
      <c r="AK1342" s="73"/>
      <c r="AL1342" s="95"/>
      <c r="AM1342" s="95"/>
      <c r="AN1342" s="73"/>
      <c r="AO1342" s="73"/>
      <c r="AP1342" s="95"/>
      <c r="AQ1342" s="95"/>
      <c r="AR1342" s="73"/>
      <c r="AS1342" s="73"/>
      <c r="AT1342" s="95"/>
      <c r="AU1342" s="95"/>
      <c r="AV1342" s="73"/>
      <c r="AW1342" s="73"/>
      <c r="AX1342" s="95"/>
      <c r="AY1342" s="95"/>
      <c r="AZ1342" s="73"/>
      <c r="BA1342" s="73"/>
      <c r="BB1342" s="95"/>
      <c r="BC1342" s="95"/>
      <c r="BD1342" s="73"/>
      <c r="BE1342" s="73"/>
      <c r="BF1342" s="95"/>
      <c r="BG1342" s="95"/>
      <c r="BH1342" s="73"/>
      <c r="BI1342" s="73"/>
      <c r="BJ1342" s="95"/>
      <c r="BK1342" s="95"/>
      <c r="BL1342" s="73"/>
      <c r="BM1342" s="73"/>
      <c r="BN1342" s="95"/>
      <c r="BO1342" s="95"/>
      <c r="BP1342" s="73"/>
      <c r="BQ1342" s="73"/>
      <c r="BR1342" s="95"/>
      <c r="BS1342" s="95"/>
      <c r="BT1342" s="73"/>
      <c r="BU1342" s="73"/>
      <c r="BV1342" s="95"/>
      <c r="BW1342" s="95"/>
      <c r="BX1342" s="73"/>
      <c r="BY1342" s="73"/>
      <c r="BZ1342" s="95"/>
      <c r="CA1342" s="95"/>
      <c r="CB1342" s="73"/>
      <c r="CC1342" s="73"/>
      <c r="CD1342" s="95"/>
      <c r="CE1342" s="9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9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2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73"/>
      <c r="AF1343" s="73"/>
      <c r="AG1343" s="73"/>
      <c r="AH1343" s="95"/>
      <c r="AI1343" s="95"/>
      <c r="AJ1343" s="73"/>
      <c r="AK1343" s="73"/>
      <c r="AL1343" s="95"/>
      <c r="AM1343" s="95"/>
      <c r="AN1343" s="73"/>
      <c r="AO1343" s="73"/>
      <c r="AP1343" s="95"/>
      <c r="AQ1343" s="95"/>
      <c r="AR1343" s="73"/>
      <c r="AS1343" s="73"/>
      <c r="AT1343" s="95"/>
      <c r="AU1343" s="95"/>
      <c r="AV1343" s="73"/>
      <c r="AW1343" s="73"/>
      <c r="AX1343" s="95"/>
      <c r="AY1343" s="95"/>
      <c r="AZ1343" s="73"/>
      <c r="BA1343" s="73"/>
      <c r="BB1343" s="95"/>
      <c r="BC1343" s="95"/>
      <c r="BD1343" s="73"/>
      <c r="BE1343" s="73"/>
      <c r="BF1343" s="95"/>
      <c r="BG1343" s="95"/>
      <c r="BH1343" s="73"/>
      <c r="BI1343" s="73"/>
      <c r="BJ1343" s="95"/>
      <c r="BK1343" s="95"/>
      <c r="BL1343" s="73"/>
      <c r="BM1343" s="73"/>
      <c r="BN1343" s="95"/>
      <c r="BO1343" s="95"/>
      <c r="BP1343" s="73"/>
      <c r="BQ1343" s="73"/>
      <c r="BR1343" s="95"/>
      <c r="BS1343" s="95"/>
      <c r="BT1343" s="73"/>
      <c r="BU1343" s="73"/>
      <c r="BV1343" s="95"/>
      <c r="BW1343" s="95"/>
      <c r="BX1343" s="73"/>
      <c r="BY1343" s="73"/>
      <c r="BZ1343" s="95"/>
      <c r="CA1343" s="95"/>
      <c r="CB1343" s="73"/>
      <c r="CC1343" s="73"/>
      <c r="CD1343" s="95"/>
      <c r="CE1343" s="9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9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2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73"/>
      <c r="AF1344" s="73"/>
      <c r="AG1344" s="73"/>
      <c r="AH1344" s="95"/>
      <c r="AI1344" s="95"/>
      <c r="AJ1344" s="73"/>
      <c r="AK1344" s="73"/>
      <c r="AL1344" s="95"/>
      <c r="AM1344" s="95"/>
      <c r="AN1344" s="73"/>
      <c r="AO1344" s="73"/>
      <c r="AP1344" s="95"/>
      <c r="AQ1344" s="95"/>
      <c r="AR1344" s="73"/>
      <c r="AS1344" s="73"/>
      <c r="AT1344" s="95"/>
      <c r="AU1344" s="95"/>
      <c r="AV1344" s="73"/>
      <c r="AW1344" s="73"/>
      <c r="AX1344" s="95"/>
      <c r="AY1344" s="95"/>
      <c r="AZ1344" s="73"/>
      <c r="BA1344" s="73"/>
      <c r="BB1344" s="95"/>
      <c r="BC1344" s="95"/>
      <c r="BD1344" s="73"/>
      <c r="BE1344" s="73"/>
      <c r="BF1344" s="95"/>
      <c r="BG1344" s="95"/>
      <c r="BH1344" s="73"/>
      <c r="BI1344" s="73"/>
      <c r="BJ1344" s="95"/>
      <c r="BK1344" s="95"/>
      <c r="BL1344" s="73"/>
      <c r="BM1344" s="73"/>
      <c r="BN1344" s="95"/>
      <c r="BO1344" s="95"/>
      <c r="BP1344" s="73"/>
      <c r="BQ1344" s="73"/>
      <c r="BR1344" s="95"/>
      <c r="BS1344" s="95"/>
      <c r="BT1344" s="73"/>
      <c r="BU1344" s="73"/>
      <c r="BV1344" s="95"/>
      <c r="BW1344" s="95"/>
      <c r="BX1344" s="73"/>
      <c r="BY1344" s="73"/>
      <c r="BZ1344" s="95"/>
      <c r="CA1344" s="95"/>
      <c r="CB1344" s="73"/>
      <c r="CC1344" s="73"/>
      <c r="CD1344" s="95"/>
      <c r="CE1344" s="9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9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2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73"/>
      <c r="AF1345" s="73"/>
      <c r="AG1345" s="73"/>
      <c r="AH1345" s="95"/>
      <c r="AI1345" s="95"/>
      <c r="AJ1345" s="73"/>
      <c r="AK1345" s="73"/>
      <c r="AL1345" s="95"/>
      <c r="AM1345" s="95"/>
      <c r="AN1345" s="73"/>
      <c r="AO1345" s="73"/>
      <c r="AP1345" s="95"/>
      <c r="AQ1345" s="95"/>
      <c r="AR1345" s="73"/>
      <c r="AS1345" s="73"/>
      <c r="AT1345" s="95"/>
      <c r="AU1345" s="95"/>
      <c r="AV1345" s="73"/>
      <c r="AW1345" s="73"/>
      <c r="AX1345" s="95"/>
      <c r="AY1345" s="95"/>
      <c r="AZ1345" s="73"/>
      <c r="BA1345" s="73"/>
      <c r="BB1345" s="95"/>
      <c r="BC1345" s="95"/>
      <c r="BD1345" s="73"/>
      <c r="BE1345" s="73"/>
      <c r="BF1345" s="95"/>
      <c r="BG1345" s="95"/>
      <c r="BH1345" s="73"/>
      <c r="BI1345" s="73"/>
      <c r="BJ1345" s="95"/>
      <c r="BK1345" s="95"/>
      <c r="BL1345" s="73"/>
      <c r="BM1345" s="73"/>
      <c r="BN1345" s="95"/>
      <c r="BO1345" s="95"/>
      <c r="BP1345" s="73"/>
      <c r="BQ1345" s="73"/>
      <c r="BR1345" s="95"/>
      <c r="BS1345" s="95"/>
      <c r="BT1345" s="73"/>
      <c r="BU1345" s="73"/>
      <c r="BV1345" s="95"/>
      <c r="BW1345" s="95"/>
      <c r="BX1345" s="73"/>
      <c r="BY1345" s="73"/>
      <c r="BZ1345" s="95"/>
      <c r="CA1345" s="95"/>
      <c r="CB1345" s="73"/>
      <c r="CC1345" s="73"/>
      <c r="CD1345" s="95"/>
      <c r="CE1345" s="9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9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2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73"/>
      <c r="AF1346" s="73"/>
      <c r="AG1346" s="73"/>
      <c r="AH1346" s="95"/>
      <c r="AI1346" s="95"/>
      <c r="AJ1346" s="73"/>
      <c r="AK1346" s="73"/>
      <c r="AL1346" s="95"/>
      <c r="AM1346" s="95"/>
      <c r="AN1346" s="73"/>
      <c r="AO1346" s="73"/>
      <c r="AP1346" s="95"/>
      <c r="AQ1346" s="95"/>
      <c r="AR1346" s="73"/>
      <c r="AS1346" s="73"/>
      <c r="AT1346" s="95"/>
      <c r="AU1346" s="95"/>
      <c r="AV1346" s="73"/>
      <c r="AW1346" s="73"/>
      <c r="AX1346" s="95"/>
      <c r="AY1346" s="95"/>
      <c r="AZ1346" s="73"/>
      <c r="BA1346" s="73"/>
      <c r="BB1346" s="95"/>
      <c r="BC1346" s="95"/>
      <c r="BD1346" s="73"/>
      <c r="BE1346" s="73"/>
      <c r="BF1346" s="95"/>
      <c r="BG1346" s="95"/>
      <c r="BH1346" s="73"/>
      <c r="BI1346" s="73"/>
      <c r="BJ1346" s="95"/>
      <c r="BK1346" s="95"/>
      <c r="BL1346" s="73"/>
      <c r="BM1346" s="73"/>
      <c r="BN1346" s="95"/>
      <c r="BO1346" s="95"/>
      <c r="BP1346" s="73"/>
      <c r="BQ1346" s="73"/>
      <c r="BR1346" s="95"/>
      <c r="BS1346" s="95"/>
      <c r="BT1346" s="73"/>
      <c r="BU1346" s="73"/>
      <c r="BV1346" s="95"/>
      <c r="BW1346" s="95"/>
      <c r="BX1346" s="73"/>
      <c r="BY1346" s="73"/>
      <c r="BZ1346" s="95"/>
      <c r="CA1346" s="95"/>
      <c r="CB1346" s="73"/>
      <c r="CC1346" s="73"/>
      <c r="CD1346" s="95"/>
      <c r="CE1346" s="9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9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2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73"/>
      <c r="AF1347" s="73"/>
      <c r="AG1347" s="73"/>
      <c r="AH1347" s="95"/>
      <c r="AI1347" s="95"/>
      <c r="AJ1347" s="73"/>
      <c r="AK1347" s="73"/>
      <c r="AL1347" s="95"/>
      <c r="AM1347" s="95"/>
      <c r="AN1347" s="73"/>
      <c r="AO1347" s="73"/>
      <c r="AP1347" s="95"/>
      <c r="AQ1347" s="95"/>
      <c r="AR1347" s="73"/>
      <c r="AS1347" s="73"/>
      <c r="AT1347" s="95"/>
      <c r="AU1347" s="95"/>
      <c r="AV1347" s="73"/>
      <c r="AW1347" s="73"/>
      <c r="AX1347" s="95"/>
      <c r="AY1347" s="95"/>
      <c r="AZ1347" s="73"/>
      <c r="BA1347" s="73"/>
      <c r="BB1347" s="95"/>
      <c r="BC1347" s="95"/>
      <c r="BD1347" s="73"/>
      <c r="BE1347" s="73"/>
      <c r="BF1347" s="95"/>
      <c r="BG1347" s="95"/>
      <c r="BH1347" s="73"/>
      <c r="BI1347" s="73"/>
      <c r="BJ1347" s="95"/>
      <c r="BK1347" s="95"/>
      <c r="BL1347" s="73"/>
      <c r="BM1347" s="73"/>
      <c r="BN1347" s="95"/>
      <c r="BO1347" s="95"/>
      <c r="BP1347" s="73"/>
      <c r="BQ1347" s="73"/>
      <c r="BR1347" s="95"/>
      <c r="BS1347" s="95"/>
      <c r="BT1347" s="73"/>
      <c r="BU1347" s="73"/>
      <c r="BV1347" s="95"/>
      <c r="BW1347" s="95"/>
      <c r="BX1347" s="73"/>
      <c r="BY1347" s="73"/>
      <c r="BZ1347" s="95"/>
      <c r="CA1347" s="95"/>
      <c r="CB1347" s="73"/>
      <c r="CC1347" s="73"/>
      <c r="CD1347" s="95"/>
      <c r="CE1347" s="9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9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2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73"/>
      <c r="AF1348" s="73"/>
      <c r="AG1348" s="73"/>
      <c r="AH1348" s="95"/>
      <c r="AI1348" s="95"/>
      <c r="AJ1348" s="73"/>
      <c r="AK1348" s="73"/>
      <c r="AL1348" s="95"/>
      <c r="AM1348" s="95"/>
      <c r="AN1348" s="73"/>
      <c r="AO1348" s="73"/>
      <c r="AP1348" s="95"/>
      <c r="AQ1348" s="95"/>
      <c r="AR1348" s="73"/>
      <c r="AS1348" s="73"/>
      <c r="AT1348" s="95"/>
      <c r="AU1348" s="95"/>
      <c r="AV1348" s="73"/>
      <c r="AW1348" s="73"/>
      <c r="AX1348" s="95"/>
      <c r="AY1348" s="95"/>
      <c r="AZ1348" s="73"/>
      <c r="BA1348" s="73"/>
      <c r="BB1348" s="95"/>
      <c r="BC1348" s="95"/>
      <c r="BD1348" s="73"/>
      <c r="BE1348" s="73"/>
      <c r="BF1348" s="95"/>
      <c r="BG1348" s="95"/>
      <c r="BH1348" s="73"/>
      <c r="BI1348" s="73"/>
      <c r="BJ1348" s="95"/>
      <c r="BK1348" s="95"/>
      <c r="BL1348" s="73"/>
      <c r="BM1348" s="73"/>
      <c r="BN1348" s="95"/>
      <c r="BO1348" s="95"/>
      <c r="BP1348" s="73"/>
      <c r="BQ1348" s="73"/>
      <c r="BR1348" s="95"/>
      <c r="BS1348" s="95"/>
      <c r="BT1348" s="73"/>
      <c r="BU1348" s="73"/>
      <c r="BV1348" s="95"/>
      <c r="BW1348" s="95"/>
      <c r="BX1348" s="73"/>
      <c r="BY1348" s="73"/>
      <c r="BZ1348" s="95"/>
      <c r="CA1348" s="95"/>
      <c r="CB1348" s="73"/>
      <c r="CC1348" s="73"/>
      <c r="CD1348" s="95"/>
      <c r="CE1348" s="9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9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2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73"/>
      <c r="AF1349" s="73"/>
      <c r="AG1349" s="73"/>
      <c r="AH1349" s="95"/>
      <c r="AI1349" s="95"/>
      <c r="AJ1349" s="73"/>
      <c r="AK1349" s="73"/>
      <c r="AL1349" s="95"/>
      <c r="AM1349" s="95"/>
      <c r="AN1349" s="73"/>
      <c r="AO1349" s="73"/>
      <c r="AP1349" s="95"/>
      <c r="AQ1349" s="95"/>
      <c r="AR1349" s="73"/>
      <c r="AS1349" s="73"/>
      <c r="AT1349" s="95"/>
      <c r="AU1349" s="95"/>
      <c r="AV1349" s="73"/>
      <c r="AW1349" s="73"/>
      <c r="AX1349" s="95"/>
      <c r="AY1349" s="95"/>
      <c r="AZ1349" s="73"/>
      <c r="BA1349" s="73"/>
      <c r="BB1349" s="95"/>
      <c r="BC1349" s="95"/>
      <c r="BD1349" s="73"/>
      <c r="BE1349" s="73"/>
      <c r="BF1349" s="95"/>
      <c r="BG1349" s="95"/>
      <c r="BH1349" s="73"/>
      <c r="BI1349" s="73"/>
      <c r="BJ1349" s="95"/>
      <c r="BK1349" s="95"/>
      <c r="BL1349" s="73"/>
      <c r="BM1349" s="73"/>
      <c r="BN1349" s="95"/>
      <c r="BO1349" s="95"/>
      <c r="BP1349" s="73"/>
      <c r="BQ1349" s="73"/>
      <c r="BR1349" s="95"/>
      <c r="BS1349" s="95"/>
      <c r="BT1349" s="73"/>
      <c r="BU1349" s="73"/>
      <c r="BV1349" s="95"/>
      <c r="BW1349" s="95"/>
      <c r="BX1349" s="73"/>
      <c r="BY1349" s="73"/>
      <c r="BZ1349" s="95"/>
      <c r="CA1349" s="95"/>
      <c r="CB1349" s="73"/>
      <c r="CC1349" s="73"/>
      <c r="CD1349" s="95"/>
      <c r="CE1349" s="9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9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2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73"/>
      <c r="AF1350" s="73"/>
      <c r="AG1350" s="73"/>
      <c r="AH1350" s="95"/>
      <c r="AI1350" s="95"/>
      <c r="AJ1350" s="73"/>
      <c r="AK1350" s="73"/>
      <c r="AL1350" s="95"/>
      <c r="AM1350" s="95"/>
      <c r="AN1350" s="73"/>
      <c r="AO1350" s="73"/>
      <c r="AP1350" s="95"/>
      <c r="AQ1350" s="95"/>
      <c r="AR1350" s="73"/>
      <c r="AS1350" s="73"/>
      <c r="AT1350" s="95"/>
      <c r="AU1350" s="95"/>
      <c r="AV1350" s="73"/>
      <c r="AW1350" s="73"/>
      <c r="AX1350" s="95"/>
      <c r="AY1350" s="95"/>
      <c r="AZ1350" s="73"/>
      <c r="BA1350" s="73"/>
      <c r="BB1350" s="95"/>
      <c r="BC1350" s="95"/>
      <c r="BD1350" s="73"/>
      <c r="BE1350" s="73"/>
      <c r="BF1350" s="95"/>
      <c r="BG1350" s="95"/>
      <c r="BH1350" s="73"/>
      <c r="BI1350" s="73"/>
      <c r="BJ1350" s="95"/>
      <c r="BK1350" s="95"/>
      <c r="BL1350" s="73"/>
      <c r="BM1350" s="73"/>
      <c r="BN1350" s="95"/>
      <c r="BO1350" s="95"/>
      <c r="BP1350" s="73"/>
      <c r="BQ1350" s="73"/>
      <c r="BR1350" s="95"/>
      <c r="BS1350" s="95"/>
      <c r="BT1350" s="73"/>
      <c r="BU1350" s="73"/>
      <c r="BV1350" s="95"/>
      <c r="BW1350" s="95"/>
      <c r="BX1350" s="73"/>
      <c r="BY1350" s="73"/>
      <c r="BZ1350" s="95"/>
      <c r="CA1350" s="95"/>
      <c r="CB1350" s="73"/>
      <c r="CC1350" s="73"/>
      <c r="CD1350" s="95"/>
      <c r="CE1350" s="9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9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2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73"/>
      <c r="AF1351" s="73"/>
      <c r="AG1351" s="73"/>
      <c r="AH1351" s="95"/>
      <c r="AI1351" s="95"/>
      <c r="AJ1351" s="73"/>
      <c r="AK1351" s="73"/>
      <c r="AL1351" s="95"/>
      <c r="AM1351" s="95"/>
      <c r="AN1351" s="73"/>
      <c r="AO1351" s="73"/>
      <c r="AP1351" s="95"/>
      <c r="AQ1351" s="95"/>
      <c r="AR1351" s="73"/>
      <c r="AS1351" s="73"/>
      <c r="AT1351" s="95"/>
      <c r="AU1351" s="95"/>
      <c r="AV1351" s="73"/>
      <c r="AW1351" s="73"/>
      <c r="AX1351" s="95"/>
      <c r="AY1351" s="95"/>
      <c r="AZ1351" s="73"/>
      <c r="BA1351" s="73"/>
      <c r="BB1351" s="95"/>
      <c r="BC1351" s="95"/>
      <c r="BD1351" s="73"/>
      <c r="BE1351" s="73"/>
      <c r="BF1351" s="95"/>
      <c r="BG1351" s="95"/>
      <c r="BH1351" s="73"/>
      <c r="BI1351" s="73"/>
      <c r="BJ1351" s="95"/>
      <c r="BK1351" s="95"/>
      <c r="BL1351" s="73"/>
      <c r="BM1351" s="73"/>
      <c r="BN1351" s="95"/>
      <c r="BO1351" s="95"/>
      <c r="BP1351" s="73"/>
      <c r="BQ1351" s="73"/>
      <c r="BR1351" s="95"/>
      <c r="BS1351" s="95"/>
      <c r="BT1351" s="73"/>
      <c r="BU1351" s="73"/>
      <c r="BV1351" s="95"/>
      <c r="BW1351" s="95"/>
      <c r="BX1351" s="73"/>
      <c r="BY1351" s="73"/>
      <c r="BZ1351" s="95"/>
      <c r="CA1351" s="95"/>
      <c r="CB1351" s="73"/>
      <c r="CC1351" s="73"/>
      <c r="CD1351" s="95"/>
      <c r="CE1351" s="9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9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2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73"/>
      <c r="AF1352" s="73"/>
      <c r="AG1352" s="73"/>
      <c r="AH1352" s="95"/>
      <c r="AI1352" s="95"/>
      <c r="AJ1352" s="73"/>
      <c r="AK1352" s="73"/>
      <c r="AL1352" s="95"/>
      <c r="AM1352" s="95"/>
      <c r="AN1352" s="73"/>
      <c r="AO1352" s="73"/>
      <c r="AP1352" s="95"/>
      <c r="AQ1352" s="95"/>
      <c r="AR1352" s="73"/>
      <c r="AS1352" s="73"/>
      <c r="AT1352" s="95"/>
      <c r="AU1352" s="95"/>
      <c r="AV1352" s="73"/>
      <c r="AW1352" s="73"/>
      <c r="AX1352" s="95"/>
      <c r="AY1352" s="95"/>
      <c r="AZ1352" s="73"/>
      <c r="BA1352" s="73"/>
      <c r="BB1352" s="95"/>
      <c r="BC1352" s="95"/>
      <c r="BD1352" s="73"/>
      <c r="BE1352" s="73"/>
      <c r="BF1352" s="95"/>
      <c r="BG1352" s="95"/>
      <c r="BH1352" s="73"/>
      <c r="BI1352" s="73"/>
      <c r="BJ1352" s="95"/>
      <c r="BK1352" s="95"/>
      <c r="BL1352" s="73"/>
      <c r="BM1352" s="73"/>
      <c r="BN1352" s="95"/>
      <c r="BO1352" s="95"/>
      <c r="BP1352" s="73"/>
      <c r="BQ1352" s="73"/>
      <c r="BR1352" s="95"/>
      <c r="BS1352" s="95"/>
      <c r="BT1352" s="73"/>
      <c r="BU1352" s="73"/>
      <c r="BV1352" s="95"/>
      <c r="BW1352" s="95"/>
      <c r="BX1352" s="73"/>
      <c r="BY1352" s="73"/>
      <c r="BZ1352" s="95"/>
      <c r="CA1352" s="95"/>
      <c r="CB1352" s="73"/>
      <c r="CC1352" s="73"/>
      <c r="CD1352" s="95"/>
      <c r="CE1352" s="9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9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2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73"/>
      <c r="AF1353" s="73"/>
      <c r="AG1353" s="73"/>
      <c r="AH1353" s="95"/>
      <c r="AI1353" s="95"/>
      <c r="AJ1353" s="73"/>
      <c r="AK1353" s="73"/>
      <c r="AL1353" s="95"/>
      <c r="AM1353" s="95"/>
      <c r="AN1353" s="73"/>
      <c r="AO1353" s="73"/>
      <c r="AP1353" s="95"/>
      <c r="AQ1353" s="95"/>
      <c r="AR1353" s="73"/>
      <c r="AS1353" s="73"/>
      <c r="AT1353" s="95"/>
      <c r="AU1353" s="95"/>
      <c r="AV1353" s="73"/>
      <c r="AW1353" s="73"/>
      <c r="AX1353" s="95"/>
      <c r="AY1353" s="95"/>
      <c r="AZ1353" s="73"/>
      <c r="BA1353" s="73"/>
      <c r="BB1353" s="95"/>
      <c r="BC1353" s="95"/>
      <c r="BD1353" s="73"/>
      <c r="BE1353" s="73"/>
      <c r="BF1353" s="95"/>
      <c r="BG1353" s="95"/>
      <c r="BH1353" s="73"/>
      <c r="BI1353" s="73"/>
      <c r="BJ1353" s="95"/>
      <c r="BK1353" s="95"/>
      <c r="BL1353" s="73"/>
      <c r="BM1353" s="73"/>
      <c r="BN1353" s="95"/>
      <c r="BO1353" s="95"/>
      <c r="BP1353" s="73"/>
      <c r="BQ1353" s="73"/>
      <c r="BR1353" s="95"/>
      <c r="BS1353" s="95"/>
      <c r="BT1353" s="73"/>
      <c r="BU1353" s="73"/>
      <c r="BV1353" s="95"/>
      <c r="BW1353" s="95"/>
      <c r="BX1353" s="73"/>
      <c r="BY1353" s="73"/>
      <c r="BZ1353" s="95"/>
      <c r="CA1353" s="95"/>
      <c r="CB1353" s="73"/>
      <c r="CC1353" s="73"/>
      <c r="CD1353" s="95"/>
      <c r="CE1353" s="9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9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2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73"/>
      <c r="AF1354" s="73"/>
      <c r="AG1354" s="73"/>
      <c r="AH1354" s="95"/>
      <c r="AI1354" s="95"/>
      <c r="AJ1354" s="73"/>
      <c r="AK1354" s="73"/>
      <c r="AL1354" s="95"/>
      <c r="AM1354" s="95"/>
      <c r="AN1354" s="73"/>
      <c r="AO1354" s="73"/>
      <c r="AP1354" s="95"/>
      <c r="AQ1354" s="95"/>
      <c r="AR1354" s="73"/>
      <c r="AS1354" s="73"/>
      <c r="AT1354" s="95"/>
      <c r="AU1354" s="95"/>
      <c r="AV1354" s="73"/>
      <c r="AW1354" s="73"/>
      <c r="AX1354" s="95"/>
      <c r="AY1354" s="95"/>
      <c r="AZ1354" s="73"/>
      <c r="BA1354" s="73"/>
      <c r="BB1354" s="95"/>
      <c r="BC1354" s="95"/>
      <c r="BD1354" s="73"/>
      <c r="BE1354" s="73"/>
      <c r="BF1354" s="95"/>
      <c r="BG1354" s="95"/>
      <c r="BH1354" s="73"/>
      <c r="BI1354" s="73"/>
      <c r="BJ1354" s="95"/>
      <c r="BK1354" s="95"/>
      <c r="BL1354" s="73"/>
      <c r="BM1354" s="73"/>
      <c r="BN1354" s="95"/>
      <c r="BO1354" s="95"/>
      <c r="BP1354" s="73"/>
      <c r="BQ1354" s="73"/>
      <c r="BR1354" s="95"/>
      <c r="BS1354" s="95"/>
      <c r="BT1354" s="73"/>
      <c r="BU1354" s="73"/>
      <c r="BV1354" s="95"/>
      <c r="BW1354" s="95"/>
      <c r="BX1354" s="73"/>
      <c r="BY1354" s="73"/>
      <c r="BZ1354" s="95"/>
      <c r="CA1354" s="95"/>
      <c r="CB1354" s="73"/>
      <c r="CC1354" s="73"/>
      <c r="CD1354" s="95"/>
      <c r="CE1354" s="9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9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2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73"/>
      <c r="AF1355" s="73"/>
      <c r="AG1355" s="73"/>
      <c r="AH1355" s="95"/>
      <c r="AI1355" s="95"/>
      <c r="AJ1355" s="73"/>
      <c r="AK1355" s="73"/>
      <c r="AL1355" s="95"/>
      <c r="AM1355" s="95"/>
      <c r="AN1355" s="73"/>
      <c r="AO1355" s="73"/>
      <c r="AP1355" s="95"/>
      <c r="AQ1355" s="95"/>
      <c r="AR1355" s="73"/>
      <c r="AS1355" s="73"/>
      <c r="AT1355" s="95"/>
      <c r="AU1355" s="95"/>
      <c r="AV1355" s="73"/>
      <c r="AW1355" s="73"/>
      <c r="AX1355" s="95"/>
      <c r="AY1355" s="95"/>
      <c r="AZ1355" s="73"/>
      <c r="BA1355" s="73"/>
      <c r="BB1355" s="95"/>
      <c r="BC1355" s="95"/>
      <c r="BD1355" s="73"/>
      <c r="BE1355" s="73"/>
      <c r="BF1355" s="95"/>
      <c r="BG1355" s="95"/>
      <c r="BH1355" s="73"/>
      <c r="BI1355" s="73"/>
      <c r="BJ1355" s="95"/>
      <c r="BK1355" s="95"/>
      <c r="BL1355" s="73"/>
      <c r="BM1355" s="73"/>
      <c r="BN1355" s="95"/>
      <c r="BO1355" s="95"/>
      <c r="BP1355" s="73"/>
      <c r="BQ1355" s="73"/>
      <c r="BR1355" s="95"/>
      <c r="BS1355" s="95"/>
      <c r="BT1355" s="73"/>
      <c r="BU1355" s="73"/>
      <c r="BV1355" s="95"/>
      <c r="BW1355" s="95"/>
      <c r="BX1355" s="73"/>
      <c r="BY1355" s="73"/>
      <c r="BZ1355" s="95"/>
      <c r="CA1355" s="95"/>
      <c r="CB1355" s="73"/>
      <c r="CC1355" s="73"/>
      <c r="CD1355" s="95"/>
      <c r="CE1355" s="9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9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2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73"/>
      <c r="AF1356" s="73"/>
      <c r="AG1356" s="73"/>
      <c r="AH1356" s="95"/>
      <c r="AI1356" s="95"/>
      <c r="AJ1356" s="73"/>
      <c r="AK1356" s="73"/>
      <c r="AL1356" s="95"/>
      <c r="AM1356" s="95"/>
      <c r="AN1356" s="73"/>
      <c r="AO1356" s="73"/>
      <c r="AP1356" s="95"/>
      <c r="AQ1356" s="95"/>
      <c r="AR1356" s="73"/>
      <c r="AS1356" s="73"/>
      <c r="AT1356" s="95"/>
      <c r="AU1356" s="95"/>
      <c r="AV1356" s="73"/>
      <c r="AW1356" s="73"/>
      <c r="AX1356" s="95"/>
      <c r="AY1356" s="95"/>
      <c r="AZ1356" s="73"/>
      <c r="BA1356" s="73"/>
      <c r="BB1356" s="95"/>
      <c r="BC1356" s="95"/>
      <c r="BD1356" s="73"/>
      <c r="BE1356" s="73"/>
      <c r="BF1356" s="95"/>
      <c r="BG1356" s="95"/>
      <c r="BH1356" s="73"/>
      <c r="BI1356" s="73"/>
      <c r="BJ1356" s="95"/>
      <c r="BK1356" s="95"/>
      <c r="BL1356" s="73"/>
      <c r="BM1356" s="73"/>
      <c r="BN1356" s="95"/>
      <c r="BO1356" s="95"/>
      <c r="BP1356" s="73"/>
      <c r="BQ1356" s="73"/>
      <c r="BR1356" s="95"/>
      <c r="BS1356" s="95"/>
      <c r="BT1356" s="73"/>
      <c r="BU1356" s="73"/>
      <c r="BV1356" s="95"/>
      <c r="BW1356" s="95"/>
      <c r="BX1356" s="73"/>
      <c r="BY1356" s="73"/>
      <c r="BZ1356" s="95"/>
      <c r="CA1356" s="95"/>
      <c r="CB1356" s="73"/>
      <c r="CC1356" s="73"/>
      <c r="CD1356" s="95"/>
      <c r="CE1356" s="9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9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2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73"/>
      <c r="AF1357" s="73"/>
      <c r="AG1357" s="73"/>
      <c r="AH1357" s="95"/>
      <c r="AI1357" s="95"/>
      <c r="AJ1357" s="73"/>
      <c r="AK1357" s="73"/>
      <c r="AL1357" s="95"/>
      <c r="AM1357" s="95"/>
      <c r="AN1357" s="73"/>
      <c r="AO1357" s="73"/>
      <c r="AP1357" s="95"/>
      <c r="AQ1357" s="95"/>
      <c r="AR1357" s="73"/>
      <c r="AS1357" s="73"/>
      <c r="AT1357" s="95"/>
      <c r="AU1357" s="95"/>
      <c r="AV1357" s="73"/>
      <c r="AW1357" s="73"/>
      <c r="AX1357" s="95"/>
      <c r="AY1357" s="95"/>
      <c r="AZ1357" s="73"/>
      <c r="BA1357" s="73"/>
      <c r="BB1357" s="95"/>
      <c r="BC1357" s="95"/>
      <c r="BD1357" s="73"/>
      <c r="BE1357" s="73"/>
      <c r="BF1357" s="95"/>
      <c r="BG1357" s="95"/>
      <c r="BH1357" s="73"/>
      <c r="BI1357" s="73"/>
      <c r="BJ1357" s="95"/>
      <c r="BK1357" s="95"/>
      <c r="BL1357" s="73"/>
      <c r="BM1357" s="73"/>
      <c r="BN1357" s="95"/>
      <c r="BO1357" s="95"/>
      <c r="BP1357" s="73"/>
      <c r="BQ1357" s="73"/>
      <c r="BR1357" s="95"/>
      <c r="BS1357" s="95"/>
      <c r="BT1357" s="73"/>
      <c r="BU1357" s="73"/>
      <c r="BV1357" s="95"/>
      <c r="BW1357" s="95"/>
      <c r="BX1357" s="73"/>
      <c r="BY1357" s="73"/>
      <c r="BZ1357" s="95"/>
      <c r="CA1357" s="95"/>
      <c r="CB1357" s="73"/>
      <c r="CC1357" s="73"/>
      <c r="CD1357" s="95"/>
      <c r="CE1357" s="9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9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2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73"/>
      <c r="AF1358" s="73"/>
      <c r="AG1358" s="73"/>
      <c r="AH1358" s="95"/>
      <c r="AI1358" s="95"/>
      <c r="AJ1358" s="73"/>
      <c r="AK1358" s="73"/>
      <c r="AL1358" s="95"/>
      <c r="AM1358" s="95"/>
      <c r="AN1358" s="73"/>
      <c r="AO1358" s="73"/>
      <c r="AP1358" s="95"/>
      <c r="AQ1358" s="95"/>
      <c r="AR1358" s="73"/>
      <c r="AS1358" s="73"/>
      <c r="AT1358" s="95"/>
      <c r="AU1358" s="95"/>
      <c r="AV1358" s="73"/>
      <c r="AW1358" s="73"/>
      <c r="AX1358" s="95"/>
      <c r="AY1358" s="95"/>
      <c r="AZ1358" s="73"/>
      <c r="BA1358" s="73"/>
      <c r="BB1358" s="95"/>
      <c r="BC1358" s="95"/>
      <c r="BD1358" s="73"/>
      <c r="BE1358" s="73"/>
      <c r="BF1358" s="95"/>
      <c r="BG1358" s="95"/>
      <c r="BH1358" s="73"/>
      <c r="BI1358" s="73"/>
      <c r="BJ1358" s="95"/>
      <c r="BK1358" s="95"/>
      <c r="BL1358" s="73"/>
      <c r="BM1358" s="73"/>
      <c r="BN1358" s="95"/>
      <c r="BO1358" s="95"/>
      <c r="BP1358" s="73"/>
      <c r="BQ1358" s="73"/>
      <c r="BR1358" s="95"/>
      <c r="BS1358" s="95"/>
      <c r="BT1358" s="73"/>
      <c r="BU1358" s="73"/>
      <c r="BV1358" s="95"/>
      <c r="BW1358" s="95"/>
      <c r="BX1358" s="73"/>
      <c r="BY1358" s="73"/>
      <c r="BZ1358" s="95"/>
      <c r="CA1358" s="95"/>
      <c r="CB1358" s="73"/>
      <c r="CC1358" s="73"/>
      <c r="CD1358" s="95"/>
      <c r="CE1358" s="9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9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2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73"/>
      <c r="AF1359" s="73"/>
      <c r="AG1359" s="73"/>
      <c r="AH1359" s="95"/>
      <c r="AI1359" s="95"/>
      <c r="AJ1359" s="73"/>
      <c r="AK1359" s="73"/>
      <c r="AL1359" s="95"/>
      <c r="AM1359" s="95"/>
      <c r="AN1359" s="73"/>
      <c r="AO1359" s="73"/>
      <c r="AP1359" s="95"/>
      <c r="AQ1359" s="95"/>
      <c r="AR1359" s="73"/>
      <c r="AS1359" s="73"/>
      <c r="AT1359" s="95"/>
      <c r="AU1359" s="95"/>
      <c r="AV1359" s="73"/>
      <c r="AW1359" s="73"/>
      <c r="AX1359" s="95"/>
      <c r="AY1359" s="95"/>
      <c r="AZ1359" s="73"/>
      <c r="BA1359" s="73"/>
      <c r="BB1359" s="95"/>
      <c r="BC1359" s="95"/>
      <c r="BD1359" s="73"/>
      <c r="BE1359" s="73"/>
      <c r="BF1359" s="95"/>
      <c r="BG1359" s="95"/>
      <c r="BH1359" s="73"/>
      <c r="BI1359" s="73"/>
      <c r="BJ1359" s="95"/>
      <c r="BK1359" s="95"/>
      <c r="BL1359" s="73"/>
      <c r="BM1359" s="73"/>
      <c r="BN1359" s="95"/>
      <c r="BO1359" s="95"/>
      <c r="BP1359" s="73"/>
      <c r="BQ1359" s="73"/>
      <c r="BR1359" s="95"/>
      <c r="BS1359" s="95"/>
      <c r="BT1359" s="73"/>
      <c r="BU1359" s="73"/>
      <c r="BV1359" s="95"/>
      <c r="BW1359" s="95"/>
      <c r="BX1359" s="73"/>
      <c r="BY1359" s="73"/>
      <c r="BZ1359" s="95"/>
      <c r="CA1359" s="95"/>
      <c r="CB1359" s="73"/>
      <c r="CC1359" s="73"/>
      <c r="CD1359" s="95"/>
      <c r="CE1359" s="9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9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2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73"/>
      <c r="AF1360" s="73"/>
      <c r="AG1360" s="73"/>
      <c r="AH1360" s="95"/>
      <c r="AI1360" s="95"/>
      <c r="AJ1360" s="73"/>
      <c r="AK1360" s="73"/>
      <c r="AL1360" s="95"/>
      <c r="AM1360" s="95"/>
      <c r="AN1360" s="73"/>
      <c r="AO1360" s="73"/>
      <c r="AP1360" s="95"/>
      <c r="AQ1360" s="95"/>
      <c r="AR1360" s="73"/>
      <c r="AS1360" s="73"/>
      <c r="AT1360" s="95"/>
      <c r="AU1360" s="95"/>
      <c r="AV1360" s="73"/>
      <c r="AW1360" s="73"/>
      <c r="AX1360" s="95"/>
      <c r="AY1360" s="95"/>
      <c r="AZ1360" s="73"/>
      <c r="BA1360" s="73"/>
      <c r="BB1360" s="95"/>
      <c r="BC1360" s="95"/>
      <c r="BD1360" s="73"/>
      <c r="BE1360" s="73"/>
      <c r="BF1360" s="95"/>
      <c r="BG1360" s="95"/>
      <c r="BH1360" s="73"/>
      <c r="BI1360" s="73"/>
      <c r="BJ1360" s="95"/>
      <c r="BK1360" s="95"/>
      <c r="BL1360" s="73"/>
      <c r="BM1360" s="73"/>
      <c r="BN1360" s="95"/>
      <c r="BO1360" s="95"/>
      <c r="BP1360" s="73"/>
      <c r="BQ1360" s="73"/>
      <c r="BR1360" s="95"/>
      <c r="BS1360" s="95"/>
      <c r="BT1360" s="73"/>
      <c r="BU1360" s="73"/>
      <c r="BV1360" s="95"/>
      <c r="BW1360" s="95"/>
      <c r="BX1360" s="73"/>
      <c r="BY1360" s="73"/>
      <c r="BZ1360" s="95"/>
      <c r="CA1360" s="95"/>
      <c r="CB1360" s="73"/>
      <c r="CC1360" s="73"/>
      <c r="CD1360" s="95"/>
      <c r="CE1360" s="9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9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2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73"/>
      <c r="AF1361" s="73"/>
      <c r="AG1361" s="73"/>
      <c r="AH1361" s="95"/>
      <c r="AI1361" s="95"/>
      <c r="AJ1361" s="73"/>
      <c r="AK1361" s="73"/>
      <c r="AL1361" s="95"/>
      <c r="AM1361" s="95"/>
      <c r="AN1361" s="73"/>
      <c r="AO1361" s="73"/>
      <c r="AP1361" s="95"/>
      <c r="AQ1361" s="95"/>
      <c r="AR1361" s="73"/>
      <c r="AS1361" s="73"/>
      <c r="AT1361" s="95"/>
      <c r="AU1361" s="95"/>
      <c r="AV1361" s="73"/>
      <c r="AW1361" s="73"/>
      <c r="AX1361" s="95"/>
      <c r="AY1361" s="95"/>
      <c r="AZ1361" s="73"/>
      <c r="BA1361" s="73"/>
      <c r="BB1361" s="95"/>
      <c r="BC1361" s="95"/>
      <c r="BD1361" s="73"/>
      <c r="BE1361" s="73"/>
      <c r="BF1361" s="95"/>
      <c r="BG1361" s="95"/>
      <c r="BH1361" s="73"/>
      <c r="BI1361" s="73"/>
      <c r="BJ1361" s="95"/>
      <c r="BK1361" s="95"/>
      <c r="BL1361" s="73"/>
      <c r="BM1361" s="73"/>
      <c r="BN1361" s="95"/>
      <c r="BO1361" s="95"/>
      <c r="BP1361" s="73"/>
      <c r="BQ1361" s="73"/>
      <c r="BR1361" s="95"/>
      <c r="BS1361" s="95"/>
      <c r="BT1361" s="73"/>
      <c r="BU1361" s="73"/>
      <c r="BV1361" s="95"/>
      <c r="BW1361" s="95"/>
      <c r="BX1361" s="73"/>
      <c r="BY1361" s="73"/>
      <c r="BZ1361" s="95"/>
      <c r="CA1361" s="95"/>
      <c r="CB1361" s="73"/>
      <c r="CC1361" s="73"/>
      <c r="CD1361" s="95"/>
      <c r="CE1361" s="9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9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2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73"/>
      <c r="AF1362" s="73"/>
      <c r="AG1362" s="73"/>
      <c r="AH1362" s="95"/>
      <c r="AI1362" s="95"/>
      <c r="AJ1362" s="73"/>
      <c r="AK1362" s="73"/>
      <c r="AL1362" s="95"/>
      <c r="AM1362" s="95"/>
      <c r="AN1362" s="73"/>
      <c r="AO1362" s="73"/>
      <c r="AP1362" s="95"/>
      <c r="AQ1362" s="95"/>
      <c r="AR1362" s="73"/>
      <c r="AS1362" s="73"/>
      <c r="AT1362" s="95"/>
      <c r="AU1362" s="95"/>
      <c r="AV1362" s="73"/>
      <c r="AW1362" s="73"/>
      <c r="AX1362" s="95"/>
      <c r="AY1362" s="95"/>
      <c r="AZ1362" s="73"/>
      <c r="BA1362" s="73"/>
      <c r="BB1362" s="95"/>
      <c r="BC1362" s="95"/>
      <c r="BD1362" s="73"/>
      <c r="BE1362" s="73"/>
      <c r="BF1362" s="95"/>
      <c r="BG1362" s="95"/>
      <c r="BH1362" s="73"/>
      <c r="BI1362" s="73"/>
      <c r="BJ1362" s="95"/>
      <c r="BK1362" s="95"/>
      <c r="BL1362" s="73"/>
      <c r="BM1362" s="73"/>
      <c r="BN1362" s="95"/>
      <c r="BO1362" s="95"/>
      <c r="BP1362" s="73"/>
      <c r="BQ1362" s="73"/>
      <c r="BR1362" s="95"/>
      <c r="BS1362" s="95"/>
      <c r="BT1362" s="73"/>
      <c r="BU1362" s="73"/>
      <c r="BV1362" s="95"/>
      <c r="BW1362" s="95"/>
      <c r="BX1362" s="73"/>
      <c r="BY1362" s="73"/>
      <c r="BZ1362" s="95"/>
      <c r="CA1362" s="95"/>
      <c r="CB1362" s="73"/>
      <c r="CC1362" s="73"/>
      <c r="CD1362" s="95"/>
      <c r="CE1362" s="9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9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2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73"/>
      <c r="AF1363" s="73"/>
      <c r="AG1363" s="73"/>
      <c r="AH1363" s="95"/>
      <c r="AI1363" s="95"/>
      <c r="AJ1363" s="73"/>
      <c r="AK1363" s="73"/>
      <c r="AL1363" s="95"/>
      <c r="AM1363" s="95"/>
      <c r="AN1363" s="73"/>
      <c r="AO1363" s="73"/>
      <c r="AP1363" s="95"/>
      <c r="AQ1363" s="95"/>
      <c r="AR1363" s="73"/>
      <c r="AS1363" s="73"/>
      <c r="AT1363" s="95"/>
      <c r="AU1363" s="95"/>
      <c r="AV1363" s="73"/>
      <c r="AW1363" s="73"/>
      <c r="AX1363" s="95"/>
      <c r="AY1363" s="95"/>
      <c r="AZ1363" s="73"/>
      <c r="BA1363" s="73"/>
      <c r="BB1363" s="95"/>
      <c r="BC1363" s="95"/>
      <c r="BD1363" s="73"/>
      <c r="BE1363" s="73"/>
      <c r="BF1363" s="95"/>
      <c r="BG1363" s="95"/>
      <c r="BH1363" s="73"/>
      <c r="BI1363" s="73"/>
      <c r="BJ1363" s="95"/>
      <c r="BK1363" s="95"/>
      <c r="BL1363" s="73"/>
      <c r="BM1363" s="73"/>
      <c r="BN1363" s="95"/>
      <c r="BO1363" s="95"/>
      <c r="BP1363" s="73"/>
      <c r="BQ1363" s="73"/>
      <c r="BR1363" s="95"/>
      <c r="BS1363" s="95"/>
      <c r="BT1363" s="73"/>
      <c r="BU1363" s="73"/>
      <c r="BV1363" s="95"/>
      <c r="BW1363" s="95"/>
      <c r="BX1363" s="73"/>
      <c r="BY1363" s="73"/>
      <c r="BZ1363" s="95"/>
      <c r="CA1363" s="95"/>
      <c r="CB1363" s="73"/>
      <c r="CC1363" s="73"/>
      <c r="CD1363" s="95"/>
      <c r="CE1363" s="9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9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2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73"/>
      <c r="AF1364" s="73"/>
      <c r="AG1364" s="73"/>
      <c r="AH1364" s="95"/>
      <c r="AI1364" s="95"/>
      <c r="AJ1364" s="73"/>
      <c r="AK1364" s="73"/>
      <c r="AL1364" s="95"/>
      <c r="AM1364" s="95"/>
      <c r="AN1364" s="73"/>
      <c r="AO1364" s="73"/>
      <c r="AP1364" s="95"/>
      <c r="AQ1364" s="95"/>
      <c r="AR1364" s="73"/>
      <c r="AS1364" s="73"/>
      <c r="AT1364" s="95"/>
      <c r="AU1364" s="95"/>
      <c r="AV1364" s="73"/>
      <c r="AW1364" s="73"/>
      <c r="AX1364" s="95"/>
      <c r="AY1364" s="95"/>
      <c r="AZ1364" s="73"/>
      <c r="BA1364" s="73"/>
      <c r="BB1364" s="95"/>
      <c r="BC1364" s="95"/>
      <c r="BD1364" s="73"/>
      <c r="BE1364" s="73"/>
      <c r="BF1364" s="95"/>
      <c r="BG1364" s="95"/>
      <c r="BH1364" s="73"/>
      <c r="BI1364" s="73"/>
      <c r="BJ1364" s="95"/>
      <c r="BK1364" s="95"/>
      <c r="BL1364" s="73"/>
      <c r="BM1364" s="73"/>
      <c r="BN1364" s="95"/>
      <c r="BO1364" s="95"/>
      <c r="BP1364" s="73"/>
      <c r="BQ1364" s="73"/>
      <c r="BR1364" s="95"/>
      <c r="BS1364" s="95"/>
      <c r="BT1364" s="73"/>
      <c r="BU1364" s="73"/>
      <c r="BV1364" s="95"/>
      <c r="BW1364" s="95"/>
      <c r="BX1364" s="73"/>
      <c r="BY1364" s="73"/>
      <c r="BZ1364" s="95"/>
      <c r="CA1364" s="95"/>
      <c r="CB1364" s="73"/>
      <c r="CC1364" s="73"/>
      <c r="CD1364" s="95"/>
      <c r="CE1364" s="9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9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2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73"/>
      <c r="AF1365" s="73"/>
      <c r="AG1365" s="73"/>
      <c r="AH1365" s="95"/>
      <c r="AI1365" s="95"/>
      <c r="AJ1365" s="73"/>
      <c r="AK1365" s="73"/>
      <c r="AL1365" s="95"/>
      <c r="AM1365" s="95"/>
      <c r="AN1365" s="73"/>
      <c r="AO1365" s="73"/>
      <c r="AP1365" s="95"/>
      <c r="AQ1365" s="95"/>
      <c r="AR1365" s="73"/>
      <c r="AS1365" s="73"/>
      <c r="AT1365" s="95"/>
      <c r="AU1365" s="95"/>
      <c r="AV1365" s="73"/>
      <c r="AW1365" s="73"/>
      <c r="AX1365" s="95"/>
      <c r="AY1365" s="95"/>
      <c r="AZ1365" s="73"/>
      <c r="BA1365" s="73"/>
      <c r="BB1365" s="95"/>
      <c r="BC1365" s="95"/>
      <c r="BD1365" s="73"/>
      <c r="BE1365" s="73"/>
      <c r="BF1365" s="95"/>
      <c r="BG1365" s="95"/>
      <c r="BH1365" s="73"/>
      <c r="BI1365" s="73"/>
      <c r="BJ1365" s="95"/>
      <c r="BK1365" s="95"/>
      <c r="BL1365" s="73"/>
      <c r="BM1365" s="73"/>
      <c r="BN1365" s="95"/>
      <c r="BO1365" s="95"/>
      <c r="BP1365" s="73"/>
      <c r="BQ1365" s="73"/>
      <c r="BR1365" s="95"/>
      <c r="BS1365" s="95"/>
      <c r="BT1365" s="73"/>
      <c r="BU1365" s="73"/>
      <c r="BV1365" s="95"/>
      <c r="BW1365" s="95"/>
      <c r="BX1365" s="73"/>
      <c r="BY1365" s="73"/>
      <c r="BZ1365" s="95"/>
      <c r="CA1365" s="95"/>
      <c r="CB1365" s="73"/>
      <c r="CC1365" s="73"/>
      <c r="CD1365" s="95"/>
      <c r="CE1365" s="9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9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2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73"/>
      <c r="AF1366" s="73"/>
      <c r="AG1366" s="73"/>
      <c r="AH1366" s="95"/>
      <c r="AI1366" s="95"/>
      <c r="AJ1366" s="73"/>
      <c r="AK1366" s="73"/>
      <c r="AL1366" s="95"/>
      <c r="AM1366" s="95"/>
      <c r="AN1366" s="73"/>
      <c r="AO1366" s="73"/>
      <c r="AP1366" s="95"/>
      <c r="AQ1366" s="95"/>
      <c r="AR1366" s="73"/>
      <c r="AS1366" s="73"/>
      <c r="AT1366" s="95"/>
      <c r="AU1366" s="95"/>
      <c r="AV1366" s="73"/>
      <c r="AW1366" s="73"/>
      <c r="AX1366" s="95"/>
      <c r="AY1366" s="95"/>
      <c r="AZ1366" s="73"/>
      <c r="BA1366" s="73"/>
      <c r="BB1366" s="95"/>
      <c r="BC1366" s="95"/>
      <c r="BD1366" s="73"/>
      <c r="BE1366" s="73"/>
      <c r="BF1366" s="95"/>
      <c r="BG1366" s="95"/>
      <c r="BH1366" s="73"/>
      <c r="BI1366" s="73"/>
      <c r="BJ1366" s="95"/>
      <c r="BK1366" s="95"/>
      <c r="BL1366" s="73"/>
      <c r="BM1366" s="73"/>
      <c r="BN1366" s="95"/>
      <c r="BO1366" s="95"/>
      <c r="BP1366" s="73"/>
      <c r="BQ1366" s="73"/>
      <c r="BR1366" s="95"/>
      <c r="BS1366" s="95"/>
      <c r="BT1366" s="73"/>
      <c r="BU1366" s="73"/>
      <c r="BV1366" s="95"/>
      <c r="BW1366" s="95"/>
      <c r="BX1366" s="73"/>
      <c r="BY1366" s="73"/>
      <c r="BZ1366" s="95"/>
      <c r="CA1366" s="95"/>
      <c r="CB1366" s="73"/>
      <c r="CC1366" s="73"/>
      <c r="CD1366" s="95"/>
      <c r="CE1366" s="9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9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2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73"/>
      <c r="AF1367" s="73"/>
      <c r="AG1367" s="73"/>
      <c r="AH1367" s="95"/>
      <c r="AI1367" s="95"/>
      <c r="AJ1367" s="73"/>
      <c r="AK1367" s="73"/>
      <c r="AL1367" s="95"/>
      <c r="AM1367" s="95"/>
      <c r="AN1367" s="73"/>
      <c r="AO1367" s="73"/>
      <c r="AP1367" s="95"/>
      <c r="AQ1367" s="95"/>
      <c r="AR1367" s="73"/>
      <c r="AS1367" s="73"/>
      <c r="AT1367" s="95"/>
      <c r="AU1367" s="95"/>
      <c r="AV1367" s="73"/>
      <c r="AW1367" s="73"/>
      <c r="AX1367" s="95"/>
      <c r="AY1367" s="95"/>
      <c r="AZ1367" s="73"/>
      <c r="BA1367" s="73"/>
      <c r="BB1367" s="95"/>
      <c r="BC1367" s="95"/>
      <c r="BD1367" s="73"/>
      <c r="BE1367" s="73"/>
      <c r="BF1367" s="95"/>
      <c r="BG1367" s="95"/>
      <c r="BH1367" s="73"/>
      <c r="BI1367" s="73"/>
      <c r="BJ1367" s="95"/>
      <c r="BK1367" s="95"/>
      <c r="BL1367" s="73"/>
      <c r="BM1367" s="73"/>
      <c r="BN1367" s="95"/>
      <c r="BO1367" s="95"/>
      <c r="BP1367" s="73"/>
      <c r="BQ1367" s="73"/>
      <c r="BR1367" s="95"/>
      <c r="BS1367" s="95"/>
      <c r="BT1367" s="73"/>
      <c r="BU1367" s="73"/>
      <c r="BV1367" s="95"/>
      <c r="BW1367" s="95"/>
      <c r="BX1367" s="73"/>
      <c r="BY1367" s="73"/>
      <c r="BZ1367" s="95"/>
      <c r="CA1367" s="95"/>
      <c r="CB1367" s="73"/>
      <c r="CC1367" s="73"/>
      <c r="CD1367" s="95"/>
      <c r="CE1367" s="9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9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2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73"/>
      <c r="AF1368" s="73"/>
      <c r="AG1368" s="73"/>
      <c r="AH1368" s="95"/>
      <c r="AI1368" s="95"/>
      <c r="AJ1368" s="73"/>
      <c r="AK1368" s="73"/>
      <c r="AL1368" s="95"/>
      <c r="AM1368" s="95"/>
      <c r="AN1368" s="73"/>
      <c r="AO1368" s="73"/>
      <c r="AP1368" s="95"/>
      <c r="AQ1368" s="95"/>
      <c r="AR1368" s="73"/>
      <c r="AS1368" s="73"/>
      <c r="AT1368" s="95"/>
      <c r="AU1368" s="95"/>
      <c r="AV1368" s="73"/>
      <c r="AW1368" s="73"/>
      <c r="AX1368" s="95"/>
      <c r="AY1368" s="95"/>
      <c r="AZ1368" s="73"/>
      <c r="BA1368" s="73"/>
      <c r="BB1368" s="95"/>
      <c r="BC1368" s="95"/>
      <c r="BD1368" s="73"/>
      <c r="BE1368" s="73"/>
      <c r="BF1368" s="95"/>
      <c r="BG1368" s="95"/>
      <c r="BH1368" s="73"/>
      <c r="BI1368" s="73"/>
      <c r="BJ1368" s="95"/>
      <c r="BK1368" s="95"/>
      <c r="BL1368" s="73"/>
      <c r="BM1368" s="73"/>
      <c r="BN1368" s="95"/>
      <c r="BO1368" s="95"/>
      <c r="BP1368" s="73"/>
      <c r="BQ1368" s="73"/>
      <c r="BR1368" s="95"/>
      <c r="BS1368" s="95"/>
      <c r="BT1368" s="73"/>
      <c r="BU1368" s="73"/>
      <c r="BV1368" s="95"/>
      <c r="BW1368" s="95"/>
      <c r="BX1368" s="73"/>
      <c r="BY1368" s="73"/>
      <c r="BZ1368" s="95"/>
      <c r="CA1368" s="95"/>
      <c r="CB1368" s="73"/>
      <c r="CC1368" s="73"/>
      <c r="CD1368" s="95"/>
      <c r="CE1368" s="9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9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2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73"/>
      <c r="AF1369" s="73"/>
      <c r="AG1369" s="73"/>
      <c r="AH1369" s="95"/>
      <c r="AI1369" s="95"/>
      <c r="AJ1369" s="73"/>
      <c r="AK1369" s="73"/>
      <c r="AL1369" s="95"/>
      <c r="AM1369" s="95"/>
      <c r="AN1369" s="73"/>
      <c r="AO1369" s="73"/>
      <c r="AP1369" s="95"/>
      <c r="AQ1369" s="95"/>
      <c r="AR1369" s="73"/>
      <c r="AS1369" s="73"/>
      <c r="AT1369" s="95"/>
      <c r="AU1369" s="95"/>
      <c r="AV1369" s="73"/>
      <c r="AW1369" s="73"/>
      <c r="AX1369" s="95"/>
      <c r="AY1369" s="95"/>
      <c r="AZ1369" s="73"/>
      <c r="BA1369" s="73"/>
      <c r="BB1369" s="95"/>
      <c r="BC1369" s="95"/>
      <c r="BD1369" s="73"/>
      <c r="BE1369" s="73"/>
      <c r="BF1369" s="95"/>
      <c r="BG1369" s="95"/>
      <c r="BH1369" s="73"/>
      <c r="BI1369" s="73"/>
      <c r="BJ1369" s="95"/>
      <c r="BK1369" s="95"/>
      <c r="BL1369" s="73"/>
      <c r="BM1369" s="73"/>
      <c r="BN1369" s="95"/>
      <c r="BO1369" s="95"/>
      <c r="BP1369" s="73"/>
      <c r="BQ1369" s="73"/>
      <c r="BR1369" s="95"/>
      <c r="BS1369" s="95"/>
      <c r="BT1369" s="73"/>
      <c r="BU1369" s="73"/>
      <c r="BV1369" s="95"/>
      <c r="BW1369" s="95"/>
      <c r="BX1369" s="73"/>
      <c r="BY1369" s="73"/>
      <c r="BZ1369" s="95"/>
      <c r="CA1369" s="95"/>
      <c r="CB1369" s="73"/>
      <c r="CC1369" s="73"/>
      <c r="CD1369" s="95"/>
      <c r="CE1369" s="9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9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2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73"/>
      <c r="AF1370" s="73"/>
      <c r="AG1370" s="73"/>
      <c r="AH1370" s="95"/>
      <c r="AI1370" s="95"/>
      <c r="AJ1370" s="73"/>
      <c r="AK1370" s="73"/>
      <c r="AL1370" s="95"/>
      <c r="AM1370" s="95"/>
      <c r="AN1370" s="73"/>
      <c r="AO1370" s="73"/>
      <c r="AP1370" s="95"/>
      <c r="AQ1370" s="95"/>
      <c r="AR1370" s="73"/>
      <c r="AS1370" s="73"/>
      <c r="AT1370" s="95"/>
      <c r="AU1370" s="95"/>
      <c r="AV1370" s="73"/>
      <c r="AW1370" s="73"/>
      <c r="AX1370" s="95"/>
      <c r="AY1370" s="95"/>
      <c r="AZ1370" s="73"/>
      <c r="BA1370" s="73"/>
      <c r="BB1370" s="95"/>
      <c r="BC1370" s="95"/>
      <c r="BD1370" s="73"/>
      <c r="BE1370" s="73"/>
      <c r="BF1370" s="95"/>
      <c r="BG1370" s="95"/>
      <c r="BH1370" s="73"/>
      <c r="BI1370" s="73"/>
      <c r="BJ1370" s="95"/>
      <c r="BK1370" s="95"/>
      <c r="BL1370" s="73"/>
      <c r="BM1370" s="73"/>
      <c r="BN1370" s="95"/>
      <c r="BO1370" s="95"/>
      <c r="BP1370" s="73"/>
      <c r="BQ1370" s="73"/>
      <c r="BR1370" s="95"/>
      <c r="BS1370" s="95"/>
      <c r="BT1370" s="73"/>
      <c r="BU1370" s="73"/>
      <c r="BV1370" s="95"/>
      <c r="BW1370" s="95"/>
      <c r="BX1370" s="73"/>
      <c r="BY1370" s="73"/>
      <c r="BZ1370" s="95"/>
      <c r="CA1370" s="95"/>
      <c r="CB1370" s="73"/>
      <c r="CC1370" s="73"/>
      <c r="CD1370" s="95"/>
      <c r="CE1370" s="9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9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2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73"/>
      <c r="AF1371" s="73"/>
      <c r="AG1371" s="73"/>
      <c r="AH1371" s="95"/>
      <c r="AI1371" s="95"/>
      <c r="AJ1371" s="73"/>
      <c r="AK1371" s="73"/>
      <c r="AL1371" s="95"/>
      <c r="AM1371" s="95"/>
      <c r="AN1371" s="73"/>
      <c r="AO1371" s="73"/>
      <c r="AP1371" s="95"/>
      <c r="AQ1371" s="95"/>
      <c r="AR1371" s="73"/>
      <c r="AS1371" s="73"/>
      <c r="AT1371" s="95"/>
      <c r="AU1371" s="95"/>
      <c r="AV1371" s="73"/>
      <c r="AW1371" s="73"/>
      <c r="AX1371" s="95"/>
      <c r="AY1371" s="95"/>
      <c r="AZ1371" s="73"/>
      <c r="BA1371" s="73"/>
      <c r="BB1371" s="95"/>
      <c r="BC1371" s="95"/>
      <c r="BD1371" s="73"/>
      <c r="BE1371" s="73"/>
      <c r="BF1371" s="95"/>
      <c r="BG1371" s="95"/>
      <c r="BH1371" s="73"/>
      <c r="BI1371" s="73"/>
      <c r="BJ1371" s="95"/>
      <c r="BK1371" s="95"/>
      <c r="BL1371" s="73"/>
      <c r="BM1371" s="73"/>
      <c r="BN1371" s="95"/>
      <c r="BO1371" s="95"/>
      <c r="BP1371" s="73"/>
      <c r="BQ1371" s="73"/>
      <c r="BR1371" s="95"/>
      <c r="BS1371" s="95"/>
      <c r="BT1371" s="73"/>
      <c r="BU1371" s="73"/>
      <c r="BV1371" s="95"/>
      <c r="BW1371" s="95"/>
      <c r="BX1371" s="73"/>
      <c r="BY1371" s="73"/>
      <c r="BZ1371" s="95"/>
      <c r="CA1371" s="95"/>
      <c r="CB1371" s="73"/>
      <c r="CC1371" s="73"/>
      <c r="CD1371" s="95"/>
      <c r="CE1371" s="9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9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2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73"/>
      <c r="AF1372" s="73"/>
      <c r="AG1372" s="73"/>
      <c r="AH1372" s="95"/>
      <c r="AI1372" s="95"/>
      <c r="AJ1372" s="73"/>
      <c r="AK1372" s="73"/>
      <c r="AL1372" s="95"/>
      <c r="AM1372" s="95"/>
      <c r="AN1372" s="73"/>
      <c r="AO1372" s="73"/>
      <c r="AP1372" s="95"/>
      <c r="AQ1372" s="95"/>
      <c r="AR1372" s="73"/>
      <c r="AS1372" s="73"/>
      <c r="AT1372" s="95"/>
      <c r="AU1372" s="95"/>
      <c r="AV1372" s="73"/>
      <c r="AW1372" s="73"/>
      <c r="AX1372" s="95"/>
      <c r="AY1372" s="95"/>
      <c r="AZ1372" s="73"/>
      <c r="BA1372" s="73"/>
      <c r="BB1372" s="95"/>
      <c r="BC1372" s="95"/>
      <c r="BD1372" s="73"/>
      <c r="BE1372" s="73"/>
      <c r="BF1372" s="95"/>
      <c r="BG1372" s="95"/>
      <c r="BH1372" s="73"/>
      <c r="BI1372" s="73"/>
      <c r="BJ1372" s="95"/>
      <c r="BK1372" s="95"/>
      <c r="BL1372" s="73"/>
      <c r="BM1372" s="73"/>
      <c r="BN1372" s="95"/>
      <c r="BO1372" s="95"/>
      <c r="BP1372" s="73"/>
      <c r="BQ1372" s="73"/>
      <c r="BR1372" s="95"/>
      <c r="BS1372" s="95"/>
      <c r="BT1372" s="73"/>
      <c r="BU1372" s="73"/>
      <c r="BV1372" s="95"/>
      <c r="BW1372" s="95"/>
      <c r="BX1372" s="73"/>
      <c r="BY1372" s="73"/>
      <c r="BZ1372" s="95"/>
      <c r="CA1372" s="95"/>
      <c r="CB1372" s="73"/>
      <c r="CC1372" s="73"/>
      <c r="CD1372" s="95"/>
      <c r="CE1372" s="9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9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2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73"/>
      <c r="AF1373" s="73"/>
      <c r="AG1373" s="73"/>
      <c r="AH1373" s="95"/>
      <c r="AI1373" s="95"/>
      <c r="AJ1373" s="73"/>
      <c r="AK1373" s="73"/>
      <c r="AL1373" s="95"/>
      <c r="AM1373" s="95"/>
      <c r="AN1373" s="73"/>
      <c r="AO1373" s="73"/>
      <c r="AP1373" s="95"/>
      <c r="AQ1373" s="95"/>
      <c r="AR1373" s="73"/>
      <c r="AS1373" s="73"/>
      <c r="AT1373" s="95"/>
      <c r="AU1373" s="95"/>
      <c r="AV1373" s="73"/>
      <c r="AW1373" s="73"/>
      <c r="AX1373" s="95"/>
      <c r="AY1373" s="95"/>
      <c r="AZ1373" s="73"/>
      <c r="BA1373" s="73"/>
      <c r="BB1373" s="95"/>
      <c r="BC1373" s="95"/>
      <c r="BD1373" s="73"/>
      <c r="BE1373" s="73"/>
      <c r="BF1373" s="95"/>
      <c r="BG1373" s="95"/>
      <c r="BH1373" s="73"/>
      <c r="BI1373" s="73"/>
      <c r="BJ1373" s="95"/>
      <c r="BK1373" s="95"/>
      <c r="BL1373" s="73"/>
      <c r="BM1373" s="73"/>
      <c r="BN1373" s="95"/>
      <c r="BO1373" s="95"/>
      <c r="BP1373" s="73"/>
      <c r="BQ1373" s="73"/>
      <c r="BR1373" s="95"/>
      <c r="BS1373" s="95"/>
      <c r="BT1373" s="73"/>
      <c r="BU1373" s="73"/>
      <c r="BV1373" s="95"/>
      <c r="BW1373" s="95"/>
      <c r="BX1373" s="73"/>
      <c r="BY1373" s="73"/>
      <c r="BZ1373" s="95"/>
      <c r="CA1373" s="95"/>
      <c r="CB1373" s="73"/>
      <c r="CC1373" s="73"/>
      <c r="CD1373" s="95"/>
      <c r="CE1373" s="9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9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2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73"/>
      <c r="AF1374" s="73"/>
      <c r="AG1374" s="73"/>
      <c r="AH1374" s="95"/>
      <c r="AI1374" s="95"/>
      <c r="AJ1374" s="73"/>
      <c r="AK1374" s="73"/>
      <c r="AL1374" s="95"/>
      <c r="AM1374" s="95"/>
      <c r="AN1374" s="73"/>
      <c r="AO1374" s="73"/>
      <c r="AP1374" s="95"/>
      <c r="AQ1374" s="95"/>
      <c r="AR1374" s="73"/>
      <c r="AS1374" s="73"/>
      <c r="AT1374" s="95"/>
      <c r="AU1374" s="95"/>
      <c r="AV1374" s="73"/>
      <c r="AW1374" s="73"/>
      <c r="AX1374" s="95"/>
      <c r="AY1374" s="95"/>
      <c r="AZ1374" s="73"/>
      <c r="BA1374" s="73"/>
      <c r="BB1374" s="95"/>
      <c r="BC1374" s="95"/>
      <c r="BD1374" s="73"/>
      <c r="BE1374" s="73"/>
      <c r="BF1374" s="95"/>
      <c r="BG1374" s="95"/>
      <c r="BH1374" s="73"/>
      <c r="BI1374" s="73"/>
      <c r="BJ1374" s="95"/>
      <c r="BK1374" s="95"/>
      <c r="BL1374" s="73"/>
      <c r="BM1374" s="73"/>
      <c r="BN1374" s="95"/>
      <c r="BO1374" s="95"/>
      <c r="BP1374" s="73"/>
      <c r="BQ1374" s="73"/>
      <c r="BR1374" s="95"/>
      <c r="BS1374" s="95"/>
      <c r="BT1374" s="73"/>
      <c r="BU1374" s="73"/>
      <c r="BV1374" s="95"/>
      <c r="BW1374" s="95"/>
      <c r="BX1374" s="73"/>
      <c r="BY1374" s="73"/>
      <c r="BZ1374" s="95"/>
      <c r="CA1374" s="95"/>
      <c r="CB1374" s="73"/>
      <c r="CC1374" s="73"/>
      <c r="CD1374" s="95"/>
      <c r="CE1374" s="9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9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2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73"/>
      <c r="AF1375" s="73"/>
      <c r="AG1375" s="73"/>
      <c r="AH1375" s="95"/>
      <c r="AI1375" s="95"/>
      <c r="AJ1375" s="73"/>
      <c r="AK1375" s="73"/>
      <c r="AL1375" s="95"/>
      <c r="AM1375" s="95"/>
      <c r="AN1375" s="73"/>
      <c r="AO1375" s="73"/>
      <c r="AP1375" s="95"/>
      <c r="AQ1375" s="95"/>
      <c r="AR1375" s="73"/>
      <c r="AS1375" s="73"/>
      <c r="AT1375" s="95"/>
      <c r="AU1375" s="95"/>
      <c r="AV1375" s="73"/>
      <c r="AW1375" s="73"/>
      <c r="AX1375" s="95"/>
      <c r="AY1375" s="95"/>
      <c r="AZ1375" s="73"/>
      <c r="BA1375" s="73"/>
      <c r="BB1375" s="95"/>
      <c r="BC1375" s="95"/>
      <c r="BD1375" s="73"/>
      <c r="BE1375" s="73"/>
      <c r="BF1375" s="95"/>
      <c r="BG1375" s="95"/>
      <c r="BH1375" s="73"/>
      <c r="BI1375" s="73"/>
      <c r="BJ1375" s="95"/>
      <c r="BK1375" s="95"/>
      <c r="BL1375" s="73"/>
      <c r="BM1375" s="73"/>
      <c r="BN1375" s="95"/>
      <c r="BO1375" s="95"/>
      <c r="BP1375" s="73"/>
      <c r="BQ1375" s="73"/>
      <c r="BR1375" s="95"/>
      <c r="BS1375" s="95"/>
      <c r="BT1375" s="73"/>
      <c r="BU1375" s="73"/>
      <c r="BV1375" s="95"/>
      <c r="BW1375" s="95"/>
      <c r="BX1375" s="73"/>
      <c r="BY1375" s="73"/>
      <c r="BZ1375" s="95"/>
      <c r="CA1375" s="95"/>
      <c r="CB1375" s="73"/>
      <c r="CC1375" s="73"/>
      <c r="CD1375" s="95"/>
      <c r="CE1375" s="9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9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2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73"/>
      <c r="AF1376" s="73"/>
      <c r="AG1376" s="73"/>
      <c r="AH1376" s="95"/>
      <c r="AI1376" s="95"/>
      <c r="AJ1376" s="73"/>
      <c r="AK1376" s="73"/>
      <c r="AL1376" s="95"/>
      <c r="AM1376" s="95"/>
      <c r="AN1376" s="73"/>
      <c r="AO1376" s="73"/>
      <c r="AP1376" s="95"/>
      <c r="AQ1376" s="95"/>
      <c r="AR1376" s="73"/>
      <c r="AS1376" s="73"/>
      <c r="AT1376" s="95"/>
      <c r="AU1376" s="95"/>
      <c r="AV1376" s="73"/>
      <c r="AW1376" s="73"/>
      <c r="AX1376" s="95"/>
      <c r="AY1376" s="95"/>
      <c r="AZ1376" s="73"/>
      <c r="BA1376" s="73"/>
      <c r="BB1376" s="95"/>
      <c r="BC1376" s="95"/>
      <c r="BD1376" s="73"/>
      <c r="BE1376" s="73"/>
      <c r="BF1376" s="95"/>
      <c r="BG1376" s="95"/>
      <c r="BH1376" s="73"/>
      <c r="BI1376" s="73"/>
      <c r="BJ1376" s="95"/>
      <c r="BK1376" s="95"/>
      <c r="BL1376" s="73"/>
      <c r="BM1376" s="73"/>
      <c r="BN1376" s="95"/>
      <c r="BO1376" s="95"/>
      <c r="BP1376" s="73"/>
      <c r="BQ1376" s="73"/>
      <c r="BR1376" s="95"/>
      <c r="BS1376" s="95"/>
      <c r="BT1376" s="73"/>
      <c r="BU1376" s="73"/>
      <c r="BV1376" s="95"/>
      <c r="BW1376" s="95"/>
      <c r="BX1376" s="73"/>
      <c r="BY1376" s="73"/>
      <c r="BZ1376" s="95"/>
      <c r="CA1376" s="95"/>
      <c r="CB1376" s="73"/>
      <c r="CC1376" s="73"/>
      <c r="CD1376" s="95"/>
      <c r="CE1376" s="9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9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2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73"/>
      <c r="AF1377" s="73"/>
      <c r="AG1377" s="73"/>
      <c r="AH1377" s="95"/>
      <c r="AI1377" s="95"/>
      <c r="AJ1377" s="73"/>
      <c r="AK1377" s="73"/>
      <c r="AL1377" s="95"/>
      <c r="AM1377" s="95"/>
      <c r="AN1377" s="73"/>
      <c r="AO1377" s="73"/>
      <c r="AP1377" s="95"/>
      <c r="AQ1377" s="95"/>
      <c r="AR1377" s="73"/>
      <c r="AS1377" s="73"/>
      <c r="AT1377" s="95"/>
      <c r="AU1377" s="95"/>
      <c r="AV1377" s="73"/>
      <c r="AW1377" s="73"/>
      <c r="AX1377" s="95"/>
      <c r="AY1377" s="95"/>
      <c r="AZ1377" s="73"/>
      <c r="BA1377" s="73"/>
      <c r="BB1377" s="95"/>
      <c r="BC1377" s="95"/>
      <c r="BD1377" s="73"/>
      <c r="BE1377" s="73"/>
      <c r="BF1377" s="95"/>
      <c r="BG1377" s="95"/>
      <c r="BH1377" s="73"/>
      <c r="BI1377" s="73"/>
      <c r="BJ1377" s="95"/>
      <c r="BK1377" s="95"/>
      <c r="BL1377" s="73"/>
      <c r="BM1377" s="73"/>
      <c r="BN1377" s="95"/>
      <c r="BO1377" s="95"/>
      <c r="BP1377" s="73"/>
      <c r="BQ1377" s="73"/>
      <c r="BR1377" s="95"/>
      <c r="BS1377" s="95"/>
      <c r="BT1377" s="73"/>
      <c r="BU1377" s="73"/>
      <c r="BV1377" s="95"/>
      <c r="BW1377" s="95"/>
      <c r="BX1377" s="73"/>
      <c r="BY1377" s="73"/>
      <c r="BZ1377" s="95"/>
      <c r="CA1377" s="95"/>
      <c r="CB1377" s="73"/>
      <c r="CC1377" s="73"/>
      <c r="CD1377" s="95"/>
      <c r="CE1377" s="9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9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2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73"/>
      <c r="AF1378" s="73"/>
      <c r="AG1378" s="73"/>
      <c r="AH1378" s="95"/>
      <c r="AI1378" s="95"/>
      <c r="AJ1378" s="73"/>
      <c r="AK1378" s="73"/>
      <c r="AL1378" s="95"/>
      <c r="AM1378" s="95"/>
      <c r="AN1378" s="73"/>
      <c r="AO1378" s="73"/>
      <c r="AP1378" s="95"/>
      <c r="AQ1378" s="95"/>
      <c r="AR1378" s="73"/>
      <c r="AS1378" s="73"/>
      <c r="AT1378" s="95"/>
      <c r="AU1378" s="95"/>
      <c r="AV1378" s="73"/>
      <c r="AW1378" s="73"/>
      <c r="AX1378" s="95"/>
      <c r="AY1378" s="95"/>
      <c r="AZ1378" s="73"/>
      <c r="BA1378" s="73"/>
      <c r="BB1378" s="95"/>
      <c r="BC1378" s="95"/>
      <c r="BD1378" s="73"/>
      <c r="BE1378" s="73"/>
      <c r="BF1378" s="95"/>
      <c r="BG1378" s="95"/>
      <c r="BH1378" s="73"/>
      <c r="BI1378" s="73"/>
      <c r="BJ1378" s="95"/>
      <c r="BK1378" s="95"/>
      <c r="BL1378" s="73"/>
      <c r="BM1378" s="73"/>
      <c r="BN1378" s="95"/>
      <c r="BO1378" s="95"/>
      <c r="BP1378" s="73"/>
      <c r="BQ1378" s="73"/>
      <c r="BR1378" s="95"/>
      <c r="BS1378" s="95"/>
      <c r="BT1378" s="73"/>
      <c r="BU1378" s="73"/>
      <c r="BV1378" s="95"/>
      <c r="BW1378" s="95"/>
      <c r="BX1378" s="73"/>
      <c r="BY1378" s="73"/>
      <c r="BZ1378" s="95"/>
      <c r="CA1378" s="95"/>
      <c r="CB1378" s="73"/>
      <c r="CC1378" s="73"/>
      <c r="CD1378" s="95"/>
      <c r="CE1378" s="9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9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2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73"/>
      <c r="AF1379" s="73"/>
      <c r="AG1379" s="73"/>
      <c r="AH1379" s="95"/>
      <c r="AI1379" s="95"/>
      <c r="AJ1379" s="73"/>
      <c r="AK1379" s="73"/>
      <c r="AL1379" s="95"/>
      <c r="AM1379" s="95"/>
      <c r="AN1379" s="73"/>
      <c r="AO1379" s="73"/>
      <c r="AP1379" s="95"/>
      <c r="AQ1379" s="95"/>
      <c r="AR1379" s="73"/>
      <c r="AS1379" s="73"/>
      <c r="AT1379" s="95"/>
      <c r="AU1379" s="95"/>
      <c r="AV1379" s="73"/>
      <c r="AW1379" s="73"/>
      <c r="AX1379" s="95"/>
      <c r="AY1379" s="95"/>
      <c r="AZ1379" s="73"/>
      <c r="BA1379" s="73"/>
      <c r="BB1379" s="95"/>
      <c r="BC1379" s="95"/>
      <c r="BD1379" s="73"/>
      <c r="BE1379" s="73"/>
      <c r="BF1379" s="95"/>
      <c r="BG1379" s="95"/>
      <c r="BH1379" s="73"/>
      <c r="BI1379" s="73"/>
      <c r="BJ1379" s="95"/>
      <c r="BK1379" s="95"/>
      <c r="BL1379" s="73"/>
      <c r="BM1379" s="73"/>
      <c r="BN1379" s="95"/>
      <c r="BO1379" s="95"/>
      <c r="BP1379" s="73"/>
      <c r="BQ1379" s="73"/>
      <c r="BR1379" s="95"/>
      <c r="BS1379" s="95"/>
      <c r="BT1379" s="73"/>
      <c r="BU1379" s="73"/>
      <c r="BV1379" s="95"/>
      <c r="BW1379" s="95"/>
      <c r="BX1379" s="73"/>
      <c r="BY1379" s="73"/>
      <c r="BZ1379" s="95"/>
      <c r="CA1379" s="95"/>
      <c r="CB1379" s="73"/>
      <c r="CC1379" s="73"/>
      <c r="CD1379" s="95"/>
      <c r="CE1379" s="9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9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2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73"/>
      <c r="AF1380" s="73"/>
      <c r="AG1380" s="73"/>
      <c r="AH1380" s="95"/>
      <c r="AI1380" s="95"/>
      <c r="AJ1380" s="73"/>
      <c r="AK1380" s="73"/>
      <c r="AL1380" s="95"/>
      <c r="AM1380" s="95"/>
      <c r="AN1380" s="73"/>
      <c r="AO1380" s="73"/>
      <c r="AP1380" s="95"/>
      <c r="AQ1380" s="95"/>
      <c r="AR1380" s="73"/>
      <c r="AS1380" s="73"/>
      <c r="AT1380" s="95"/>
      <c r="AU1380" s="95"/>
      <c r="AV1380" s="73"/>
      <c r="AW1380" s="73"/>
      <c r="AX1380" s="95"/>
      <c r="AY1380" s="95"/>
      <c r="AZ1380" s="73"/>
      <c r="BA1380" s="73"/>
      <c r="BB1380" s="95"/>
      <c r="BC1380" s="95"/>
      <c r="BD1380" s="73"/>
      <c r="BE1380" s="73"/>
      <c r="BF1380" s="95"/>
      <c r="BG1380" s="95"/>
      <c r="BH1380" s="73"/>
      <c r="BI1380" s="73"/>
      <c r="BJ1380" s="95"/>
      <c r="BK1380" s="95"/>
      <c r="BL1380" s="73"/>
      <c r="BM1380" s="73"/>
      <c r="BN1380" s="95"/>
      <c r="BO1380" s="95"/>
      <c r="BP1380" s="73"/>
      <c r="BQ1380" s="73"/>
      <c r="BR1380" s="95"/>
      <c r="BS1380" s="95"/>
      <c r="BT1380" s="73"/>
      <c r="BU1380" s="73"/>
      <c r="BV1380" s="95"/>
      <c r="BW1380" s="95"/>
      <c r="BX1380" s="73"/>
      <c r="BY1380" s="73"/>
      <c r="BZ1380" s="95"/>
      <c r="CA1380" s="95"/>
      <c r="CB1380" s="73"/>
      <c r="CC1380" s="73"/>
      <c r="CD1380" s="95"/>
      <c r="CE1380" s="9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9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2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73"/>
      <c r="AF1381" s="73"/>
      <c r="AG1381" s="73"/>
      <c r="AH1381" s="95"/>
      <c r="AI1381" s="95"/>
      <c r="AJ1381" s="73"/>
      <c r="AK1381" s="73"/>
      <c r="AL1381" s="95"/>
      <c r="AM1381" s="95"/>
      <c r="AN1381" s="73"/>
      <c r="AO1381" s="73"/>
      <c r="AP1381" s="95"/>
      <c r="AQ1381" s="95"/>
      <c r="AR1381" s="73"/>
      <c r="AS1381" s="73"/>
      <c r="AT1381" s="95"/>
      <c r="AU1381" s="95"/>
      <c r="AV1381" s="73"/>
      <c r="AW1381" s="73"/>
      <c r="AX1381" s="95"/>
      <c r="AY1381" s="95"/>
      <c r="AZ1381" s="73"/>
      <c r="BA1381" s="73"/>
      <c r="BB1381" s="95"/>
      <c r="BC1381" s="95"/>
      <c r="BD1381" s="73"/>
      <c r="BE1381" s="73"/>
      <c r="BF1381" s="95"/>
      <c r="BG1381" s="95"/>
      <c r="BH1381" s="73"/>
      <c r="BI1381" s="73"/>
      <c r="BJ1381" s="95"/>
      <c r="BK1381" s="95"/>
      <c r="BL1381" s="73"/>
      <c r="BM1381" s="73"/>
      <c r="BN1381" s="95"/>
      <c r="BO1381" s="95"/>
      <c r="BP1381" s="73"/>
      <c r="BQ1381" s="73"/>
      <c r="BR1381" s="95"/>
      <c r="BS1381" s="95"/>
      <c r="BT1381" s="73"/>
      <c r="BU1381" s="73"/>
      <c r="BV1381" s="95"/>
      <c r="BW1381" s="95"/>
      <c r="BX1381" s="73"/>
      <c r="BY1381" s="73"/>
      <c r="BZ1381" s="95"/>
      <c r="CA1381" s="95"/>
      <c r="CB1381" s="73"/>
      <c r="CC1381" s="73"/>
      <c r="CD1381" s="95"/>
      <c r="CE1381" s="9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9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2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73"/>
      <c r="AF1382" s="73"/>
      <c r="AG1382" s="73"/>
      <c r="AH1382" s="95"/>
      <c r="AI1382" s="95"/>
      <c r="AJ1382" s="73"/>
      <c r="AK1382" s="73"/>
      <c r="AL1382" s="95"/>
      <c r="AM1382" s="95"/>
      <c r="AN1382" s="73"/>
      <c r="AO1382" s="73"/>
      <c r="AP1382" s="95"/>
      <c r="AQ1382" s="95"/>
      <c r="AR1382" s="73"/>
      <c r="AS1382" s="73"/>
      <c r="AT1382" s="95"/>
      <c r="AU1382" s="95"/>
      <c r="AV1382" s="73"/>
      <c r="AW1382" s="73"/>
      <c r="AX1382" s="95"/>
      <c r="AY1382" s="95"/>
      <c r="AZ1382" s="73"/>
      <c r="BA1382" s="73"/>
      <c r="BB1382" s="95"/>
      <c r="BC1382" s="95"/>
      <c r="BD1382" s="73"/>
      <c r="BE1382" s="73"/>
      <c r="BF1382" s="95"/>
      <c r="BG1382" s="95"/>
      <c r="BH1382" s="73"/>
      <c r="BI1382" s="73"/>
      <c r="BJ1382" s="95"/>
      <c r="BK1382" s="95"/>
      <c r="BL1382" s="73"/>
      <c r="BM1382" s="73"/>
      <c r="BN1382" s="95"/>
      <c r="BO1382" s="95"/>
      <c r="BP1382" s="73"/>
      <c r="BQ1382" s="73"/>
      <c r="BR1382" s="95"/>
      <c r="BS1382" s="95"/>
      <c r="BT1382" s="73"/>
      <c r="BU1382" s="73"/>
      <c r="BV1382" s="95"/>
      <c r="BW1382" s="95"/>
      <c r="BX1382" s="73"/>
      <c r="BY1382" s="73"/>
      <c r="BZ1382" s="95"/>
      <c r="CA1382" s="95"/>
      <c r="CB1382" s="73"/>
      <c r="CC1382" s="73"/>
      <c r="CD1382" s="95"/>
      <c r="CE1382" s="9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9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2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73"/>
      <c r="AF1383" s="73"/>
      <c r="AG1383" s="73"/>
      <c r="AH1383" s="95"/>
      <c r="AI1383" s="95"/>
      <c r="AJ1383" s="73"/>
      <c r="AK1383" s="73"/>
      <c r="AL1383" s="95"/>
      <c r="AM1383" s="95"/>
      <c r="AN1383" s="73"/>
      <c r="AO1383" s="73"/>
      <c r="AP1383" s="95"/>
      <c r="AQ1383" s="95"/>
      <c r="AR1383" s="73"/>
      <c r="AS1383" s="73"/>
      <c r="AT1383" s="95"/>
      <c r="AU1383" s="95"/>
      <c r="AV1383" s="73"/>
      <c r="AW1383" s="73"/>
      <c r="AX1383" s="95"/>
      <c r="AY1383" s="95"/>
      <c r="AZ1383" s="73"/>
      <c r="BA1383" s="73"/>
      <c r="BB1383" s="95"/>
      <c r="BC1383" s="95"/>
      <c r="BD1383" s="73"/>
      <c r="BE1383" s="73"/>
      <c r="BF1383" s="95"/>
      <c r="BG1383" s="95"/>
      <c r="BH1383" s="73"/>
      <c r="BI1383" s="73"/>
      <c r="BJ1383" s="95"/>
      <c r="BK1383" s="95"/>
      <c r="BL1383" s="73"/>
      <c r="BM1383" s="73"/>
      <c r="BN1383" s="95"/>
      <c r="BO1383" s="95"/>
      <c r="BP1383" s="73"/>
      <c r="BQ1383" s="73"/>
      <c r="BR1383" s="95"/>
      <c r="BS1383" s="95"/>
      <c r="BT1383" s="73"/>
      <c r="BU1383" s="73"/>
      <c r="BV1383" s="95"/>
      <c r="BW1383" s="95"/>
      <c r="BX1383" s="73"/>
      <c r="BY1383" s="73"/>
      <c r="BZ1383" s="95"/>
      <c r="CA1383" s="95"/>
      <c r="CB1383" s="73"/>
      <c r="CC1383" s="73"/>
      <c r="CD1383" s="95"/>
      <c r="CE1383" s="9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9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2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73"/>
      <c r="AF1384" s="73"/>
      <c r="AG1384" s="73"/>
      <c r="AH1384" s="95"/>
      <c r="AI1384" s="95"/>
      <c r="AJ1384" s="73"/>
      <c r="AK1384" s="73"/>
      <c r="AL1384" s="95"/>
      <c r="AM1384" s="95"/>
      <c r="AN1384" s="73"/>
      <c r="AO1384" s="73"/>
      <c r="AP1384" s="95"/>
      <c r="AQ1384" s="95"/>
      <c r="AR1384" s="73"/>
      <c r="AS1384" s="73"/>
      <c r="AT1384" s="95"/>
      <c r="AU1384" s="95"/>
      <c r="AV1384" s="73"/>
      <c r="AW1384" s="73"/>
      <c r="AX1384" s="95"/>
      <c r="AY1384" s="95"/>
      <c r="AZ1384" s="73"/>
      <c r="BA1384" s="73"/>
      <c r="BB1384" s="95"/>
      <c r="BC1384" s="95"/>
      <c r="BD1384" s="73"/>
      <c r="BE1384" s="73"/>
      <c r="BF1384" s="95"/>
      <c r="BG1384" s="95"/>
      <c r="BH1384" s="73"/>
      <c r="BI1384" s="73"/>
      <c r="BJ1384" s="95"/>
      <c r="BK1384" s="95"/>
      <c r="BL1384" s="73"/>
      <c r="BM1384" s="73"/>
      <c r="BN1384" s="95"/>
      <c r="BO1384" s="95"/>
      <c r="BP1384" s="73"/>
      <c r="BQ1384" s="73"/>
      <c r="BR1384" s="95"/>
      <c r="BS1384" s="95"/>
      <c r="BT1384" s="73"/>
      <c r="BU1384" s="73"/>
      <c r="BV1384" s="95"/>
      <c r="BW1384" s="95"/>
      <c r="BX1384" s="73"/>
      <c r="BY1384" s="73"/>
      <c r="BZ1384" s="95"/>
      <c r="CA1384" s="95"/>
      <c r="CB1384" s="73"/>
      <c r="CC1384" s="73"/>
      <c r="CD1384" s="95"/>
      <c r="CE1384" s="9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9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2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73"/>
      <c r="AF1385" s="73"/>
      <c r="AG1385" s="73"/>
      <c r="AH1385" s="95"/>
      <c r="AI1385" s="95"/>
      <c r="AJ1385" s="73"/>
      <c r="AK1385" s="73"/>
      <c r="AL1385" s="95"/>
      <c r="AM1385" s="95"/>
      <c r="AN1385" s="73"/>
      <c r="AO1385" s="73"/>
      <c r="AP1385" s="95"/>
      <c r="AQ1385" s="95"/>
      <c r="AR1385" s="73"/>
      <c r="AS1385" s="73"/>
      <c r="AT1385" s="95"/>
      <c r="AU1385" s="95"/>
      <c r="AV1385" s="73"/>
      <c r="AW1385" s="73"/>
      <c r="AX1385" s="95"/>
      <c r="AY1385" s="95"/>
      <c r="AZ1385" s="73"/>
      <c r="BA1385" s="73"/>
      <c r="BB1385" s="95"/>
      <c r="BC1385" s="95"/>
      <c r="BD1385" s="73"/>
      <c r="BE1385" s="73"/>
      <c r="BF1385" s="95"/>
      <c r="BG1385" s="95"/>
      <c r="BH1385" s="73"/>
      <c r="BI1385" s="73"/>
      <c r="BJ1385" s="95"/>
      <c r="BK1385" s="95"/>
      <c r="BL1385" s="73"/>
      <c r="BM1385" s="73"/>
      <c r="BN1385" s="95"/>
      <c r="BO1385" s="95"/>
      <c r="BP1385" s="73"/>
      <c r="BQ1385" s="73"/>
      <c r="BR1385" s="95"/>
      <c r="BS1385" s="95"/>
      <c r="BT1385" s="73"/>
      <c r="BU1385" s="73"/>
      <c r="BV1385" s="95"/>
      <c r="BW1385" s="95"/>
      <c r="BX1385" s="73"/>
      <c r="BY1385" s="73"/>
      <c r="BZ1385" s="95"/>
      <c r="CA1385" s="95"/>
      <c r="CB1385" s="73"/>
      <c r="CC1385" s="73"/>
      <c r="CD1385" s="95"/>
      <c r="CE1385" s="9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9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2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73"/>
      <c r="AF1386" s="73"/>
      <c r="AG1386" s="73"/>
      <c r="AH1386" s="95"/>
      <c r="AI1386" s="95"/>
      <c r="AJ1386" s="73"/>
      <c r="AK1386" s="73"/>
      <c r="AL1386" s="95"/>
      <c r="AM1386" s="95"/>
      <c r="AN1386" s="73"/>
      <c r="AO1386" s="73"/>
      <c r="AP1386" s="95"/>
      <c r="AQ1386" s="95"/>
      <c r="AR1386" s="73"/>
      <c r="AS1386" s="73"/>
      <c r="AT1386" s="95"/>
      <c r="AU1386" s="95"/>
      <c r="AV1386" s="73"/>
      <c r="AW1386" s="73"/>
      <c r="AX1386" s="95"/>
      <c r="AY1386" s="95"/>
      <c r="AZ1386" s="73"/>
      <c r="BA1386" s="73"/>
      <c r="BB1386" s="95"/>
      <c r="BC1386" s="95"/>
      <c r="BD1386" s="73"/>
      <c r="BE1386" s="73"/>
      <c r="BF1386" s="95"/>
      <c r="BG1386" s="95"/>
      <c r="BH1386" s="73"/>
      <c r="BI1386" s="73"/>
      <c r="BJ1386" s="95"/>
      <c r="BK1386" s="95"/>
      <c r="BL1386" s="73"/>
      <c r="BM1386" s="73"/>
      <c r="BN1386" s="95"/>
      <c r="BO1386" s="95"/>
      <c r="BP1386" s="73"/>
      <c r="BQ1386" s="73"/>
      <c r="BR1386" s="95"/>
      <c r="BS1386" s="95"/>
      <c r="BT1386" s="73"/>
      <c r="BU1386" s="73"/>
      <c r="BV1386" s="95"/>
      <c r="BW1386" s="95"/>
      <c r="BX1386" s="73"/>
      <c r="BY1386" s="73"/>
      <c r="BZ1386" s="95"/>
      <c r="CA1386" s="95"/>
      <c r="CB1386" s="73"/>
      <c r="CC1386" s="73"/>
      <c r="CD1386" s="95"/>
      <c r="CE1386" s="9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9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2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73"/>
      <c r="AF1387" s="73"/>
      <c r="AG1387" s="73"/>
      <c r="AH1387" s="95"/>
      <c r="AI1387" s="95"/>
      <c r="AJ1387" s="73"/>
      <c r="AK1387" s="73"/>
      <c r="AL1387" s="95"/>
      <c r="AM1387" s="95"/>
      <c r="AN1387" s="73"/>
      <c r="AO1387" s="73"/>
      <c r="AP1387" s="95"/>
      <c r="AQ1387" s="95"/>
      <c r="AR1387" s="73"/>
      <c r="AS1387" s="73"/>
      <c r="AT1387" s="95"/>
      <c r="AU1387" s="95"/>
      <c r="AV1387" s="73"/>
      <c r="AW1387" s="73"/>
      <c r="AX1387" s="95"/>
      <c r="AY1387" s="95"/>
      <c r="AZ1387" s="73"/>
      <c r="BA1387" s="73"/>
      <c r="BB1387" s="95"/>
      <c r="BC1387" s="95"/>
      <c r="BD1387" s="73"/>
      <c r="BE1387" s="73"/>
      <c r="BF1387" s="95"/>
      <c r="BG1387" s="95"/>
      <c r="BH1387" s="73"/>
      <c r="BI1387" s="73"/>
      <c r="BJ1387" s="95"/>
      <c r="BK1387" s="95"/>
      <c r="BL1387" s="73"/>
      <c r="BM1387" s="73"/>
      <c r="BN1387" s="95"/>
      <c r="BO1387" s="95"/>
      <c r="BP1387" s="73"/>
      <c r="BQ1387" s="73"/>
      <c r="BR1387" s="95"/>
      <c r="BS1387" s="95"/>
      <c r="BT1387" s="73"/>
      <c r="BU1387" s="73"/>
      <c r="BV1387" s="95"/>
      <c r="BW1387" s="95"/>
      <c r="BX1387" s="73"/>
      <c r="BY1387" s="73"/>
      <c r="BZ1387" s="95"/>
      <c r="CA1387" s="95"/>
      <c r="CB1387" s="73"/>
      <c r="CC1387" s="73"/>
      <c r="CD1387" s="95"/>
      <c r="CE1387" s="9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9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2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73"/>
      <c r="AF1388" s="73"/>
      <c r="AG1388" s="73"/>
      <c r="AH1388" s="95"/>
      <c r="AI1388" s="95"/>
      <c r="AJ1388" s="73"/>
      <c r="AK1388" s="73"/>
      <c r="AL1388" s="95"/>
      <c r="AM1388" s="95"/>
      <c r="AN1388" s="73"/>
      <c r="AO1388" s="73"/>
      <c r="AP1388" s="95"/>
      <c r="AQ1388" s="95"/>
      <c r="AR1388" s="73"/>
      <c r="AS1388" s="73"/>
      <c r="AT1388" s="95"/>
      <c r="AU1388" s="95"/>
      <c r="AV1388" s="73"/>
      <c r="AW1388" s="73"/>
      <c r="AX1388" s="95"/>
      <c r="AY1388" s="95"/>
      <c r="AZ1388" s="73"/>
      <c r="BA1388" s="73"/>
      <c r="BB1388" s="95"/>
      <c r="BC1388" s="95"/>
      <c r="BD1388" s="73"/>
      <c r="BE1388" s="73"/>
      <c r="BF1388" s="95"/>
      <c r="BG1388" s="95"/>
      <c r="BH1388" s="73"/>
      <c r="BI1388" s="73"/>
      <c r="BJ1388" s="95"/>
      <c r="BK1388" s="95"/>
      <c r="BL1388" s="73"/>
      <c r="BM1388" s="73"/>
      <c r="BN1388" s="95"/>
      <c r="BO1388" s="95"/>
      <c r="BP1388" s="73"/>
      <c r="BQ1388" s="73"/>
      <c r="BR1388" s="95"/>
      <c r="BS1388" s="95"/>
      <c r="BT1388" s="73"/>
      <c r="BU1388" s="73"/>
      <c r="BV1388" s="95"/>
      <c r="BW1388" s="95"/>
      <c r="BX1388" s="73"/>
      <c r="BY1388" s="73"/>
      <c r="BZ1388" s="95"/>
      <c r="CA1388" s="95"/>
      <c r="CB1388" s="73"/>
      <c r="CC1388" s="73"/>
      <c r="CD1388" s="95"/>
      <c r="CE1388" s="9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9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2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73"/>
      <c r="AF1389" s="73"/>
      <c r="AG1389" s="73"/>
      <c r="AH1389" s="95"/>
      <c r="AI1389" s="95"/>
      <c r="AJ1389" s="73"/>
      <c r="AK1389" s="73"/>
      <c r="AL1389" s="95"/>
      <c r="AM1389" s="95"/>
      <c r="AN1389" s="73"/>
      <c r="AO1389" s="73"/>
      <c r="AP1389" s="95"/>
      <c r="AQ1389" s="95"/>
      <c r="AR1389" s="73"/>
      <c r="AS1389" s="73"/>
      <c r="AT1389" s="95"/>
      <c r="AU1389" s="95"/>
      <c r="AV1389" s="73"/>
      <c r="AW1389" s="73"/>
      <c r="AX1389" s="95"/>
      <c r="AY1389" s="95"/>
      <c r="AZ1389" s="73"/>
      <c r="BA1389" s="73"/>
      <c r="BB1389" s="95"/>
      <c r="BC1389" s="95"/>
      <c r="BD1389" s="73"/>
      <c r="BE1389" s="73"/>
      <c r="BF1389" s="95"/>
      <c r="BG1389" s="95"/>
      <c r="BH1389" s="73"/>
      <c r="BI1389" s="73"/>
      <c r="BJ1389" s="95"/>
      <c r="BK1389" s="95"/>
      <c r="BL1389" s="73"/>
      <c r="BM1389" s="73"/>
      <c r="BN1389" s="95"/>
      <c r="BO1389" s="95"/>
      <c r="BP1389" s="73"/>
      <c r="BQ1389" s="73"/>
      <c r="BR1389" s="95"/>
      <c r="BS1389" s="95"/>
      <c r="BT1389" s="73"/>
      <c r="BU1389" s="73"/>
      <c r="BV1389" s="95"/>
      <c r="BW1389" s="95"/>
      <c r="BX1389" s="73"/>
      <c r="BY1389" s="73"/>
      <c r="BZ1389" s="95"/>
      <c r="CA1389" s="95"/>
      <c r="CB1389" s="73"/>
      <c r="CC1389" s="73"/>
      <c r="CD1389" s="95"/>
      <c r="CE1389" s="9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9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2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73"/>
      <c r="AF1390" s="73"/>
      <c r="AG1390" s="73"/>
      <c r="AH1390" s="95"/>
      <c r="AI1390" s="95"/>
      <c r="AJ1390" s="73"/>
      <c r="AK1390" s="73"/>
      <c r="AL1390" s="95"/>
      <c r="AM1390" s="95"/>
      <c r="AN1390" s="73"/>
      <c r="AO1390" s="73"/>
      <c r="AP1390" s="95"/>
      <c r="AQ1390" s="95"/>
      <c r="AR1390" s="73"/>
      <c r="AS1390" s="73"/>
      <c r="AT1390" s="95"/>
      <c r="AU1390" s="95"/>
      <c r="AV1390" s="73"/>
      <c r="AW1390" s="73"/>
      <c r="AX1390" s="95"/>
      <c r="AY1390" s="95"/>
      <c r="AZ1390" s="73"/>
      <c r="BA1390" s="73"/>
      <c r="BB1390" s="95"/>
      <c r="BC1390" s="95"/>
      <c r="BD1390" s="73"/>
      <c r="BE1390" s="73"/>
      <c r="BF1390" s="95"/>
      <c r="BG1390" s="95"/>
      <c r="BH1390" s="73"/>
      <c r="BI1390" s="73"/>
      <c r="BJ1390" s="95"/>
      <c r="BK1390" s="95"/>
      <c r="BL1390" s="73"/>
      <c r="BM1390" s="73"/>
      <c r="BN1390" s="95"/>
      <c r="BO1390" s="95"/>
      <c r="BP1390" s="73"/>
      <c r="BQ1390" s="73"/>
      <c r="BR1390" s="95"/>
      <c r="BS1390" s="95"/>
      <c r="BT1390" s="73"/>
      <c r="BU1390" s="73"/>
      <c r="BV1390" s="95"/>
      <c r="BW1390" s="95"/>
      <c r="BX1390" s="73"/>
      <c r="BY1390" s="73"/>
      <c r="BZ1390" s="95"/>
      <c r="CA1390" s="95"/>
      <c r="CB1390" s="73"/>
      <c r="CC1390" s="73"/>
      <c r="CD1390" s="95"/>
      <c r="CE1390" s="9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9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2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73"/>
      <c r="AF1391" s="73"/>
      <c r="AG1391" s="73"/>
      <c r="AH1391" s="95"/>
      <c r="AI1391" s="95"/>
      <c r="AJ1391" s="73"/>
      <c r="AK1391" s="73"/>
      <c r="AL1391" s="95"/>
      <c r="AM1391" s="95"/>
      <c r="AN1391" s="73"/>
      <c r="AO1391" s="73"/>
      <c r="AP1391" s="95"/>
      <c r="AQ1391" s="95"/>
      <c r="AR1391" s="73"/>
      <c r="AS1391" s="73"/>
      <c r="AT1391" s="95"/>
      <c r="AU1391" s="95"/>
      <c r="AV1391" s="73"/>
      <c r="AW1391" s="73"/>
      <c r="AX1391" s="95"/>
      <c r="AY1391" s="95"/>
      <c r="AZ1391" s="73"/>
      <c r="BA1391" s="73"/>
      <c r="BB1391" s="95"/>
      <c r="BC1391" s="95"/>
      <c r="BD1391" s="73"/>
      <c r="BE1391" s="73"/>
      <c r="BF1391" s="95"/>
      <c r="BG1391" s="95"/>
      <c r="BH1391" s="73"/>
      <c r="BI1391" s="73"/>
      <c r="BJ1391" s="95"/>
      <c r="BK1391" s="95"/>
      <c r="BL1391" s="73"/>
      <c r="BM1391" s="73"/>
      <c r="BN1391" s="95"/>
      <c r="BO1391" s="95"/>
      <c r="BP1391" s="73"/>
      <c r="BQ1391" s="73"/>
      <c r="BR1391" s="95"/>
      <c r="BS1391" s="95"/>
      <c r="BT1391" s="73"/>
      <c r="BU1391" s="73"/>
      <c r="BV1391" s="95"/>
      <c r="BW1391" s="95"/>
      <c r="BX1391" s="73"/>
      <c r="BY1391" s="73"/>
      <c r="BZ1391" s="95"/>
      <c r="CA1391" s="95"/>
      <c r="CB1391" s="73"/>
      <c r="CC1391" s="73"/>
      <c r="CD1391" s="95"/>
      <c r="CE1391" s="9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9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2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73"/>
      <c r="AF1392" s="73"/>
      <c r="AG1392" s="73"/>
      <c r="AH1392" s="95"/>
      <c r="AI1392" s="95"/>
      <c r="AJ1392" s="73"/>
      <c r="AK1392" s="73"/>
      <c r="AL1392" s="95"/>
      <c r="AM1392" s="95"/>
      <c r="AN1392" s="73"/>
      <c r="AO1392" s="73"/>
      <c r="AP1392" s="95"/>
      <c r="AQ1392" s="95"/>
      <c r="AR1392" s="73"/>
      <c r="AS1392" s="73"/>
      <c r="AT1392" s="95"/>
      <c r="AU1392" s="95"/>
      <c r="AV1392" s="73"/>
      <c r="AW1392" s="73"/>
      <c r="AX1392" s="95"/>
      <c r="AY1392" s="95"/>
      <c r="AZ1392" s="73"/>
      <c r="BA1392" s="73"/>
      <c r="BB1392" s="95"/>
      <c r="BC1392" s="95"/>
      <c r="BD1392" s="73"/>
      <c r="BE1392" s="73"/>
      <c r="BF1392" s="95"/>
      <c r="BG1392" s="95"/>
      <c r="BH1392" s="73"/>
      <c r="BI1392" s="73"/>
      <c r="BJ1392" s="95"/>
      <c r="BK1392" s="95"/>
      <c r="BL1392" s="73"/>
      <c r="BM1392" s="73"/>
      <c r="BN1392" s="95"/>
      <c r="BO1392" s="95"/>
      <c r="BP1392" s="73"/>
      <c r="BQ1392" s="73"/>
      <c r="BR1392" s="95"/>
      <c r="BS1392" s="95"/>
      <c r="BT1392" s="73"/>
      <c r="BU1392" s="73"/>
      <c r="BV1392" s="95"/>
      <c r="BW1392" s="95"/>
      <c r="BX1392" s="73"/>
      <c r="BY1392" s="73"/>
      <c r="BZ1392" s="95"/>
      <c r="CA1392" s="95"/>
      <c r="CB1392" s="73"/>
      <c r="CC1392" s="73"/>
      <c r="CD1392" s="95"/>
      <c r="CE1392" s="9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9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2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73"/>
      <c r="AF1393" s="73"/>
      <c r="AG1393" s="73"/>
      <c r="AH1393" s="95"/>
      <c r="AI1393" s="95"/>
      <c r="AJ1393" s="73"/>
      <c r="AK1393" s="73"/>
      <c r="AL1393" s="95"/>
      <c r="AM1393" s="95"/>
      <c r="AN1393" s="73"/>
      <c r="AO1393" s="73"/>
      <c r="AP1393" s="95"/>
      <c r="AQ1393" s="95"/>
      <c r="AR1393" s="73"/>
      <c r="AS1393" s="73"/>
      <c r="AT1393" s="95"/>
      <c r="AU1393" s="95"/>
      <c r="AV1393" s="73"/>
      <c r="AW1393" s="73"/>
      <c r="AX1393" s="95"/>
      <c r="AY1393" s="95"/>
      <c r="AZ1393" s="73"/>
      <c r="BA1393" s="73"/>
      <c r="BB1393" s="95"/>
      <c r="BC1393" s="95"/>
      <c r="BD1393" s="73"/>
      <c r="BE1393" s="73"/>
      <c r="BF1393" s="95"/>
      <c r="BG1393" s="95"/>
      <c r="BH1393" s="73"/>
      <c r="BI1393" s="73"/>
      <c r="BJ1393" s="95"/>
      <c r="BK1393" s="95"/>
      <c r="BL1393" s="73"/>
      <c r="BM1393" s="73"/>
      <c r="BN1393" s="95"/>
      <c r="BO1393" s="95"/>
      <c r="BP1393" s="73"/>
      <c r="BQ1393" s="73"/>
      <c r="BR1393" s="95"/>
      <c r="BS1393" s="95"/>
      <c r="BT1393" s="73"/>
      <c r="BU1393" s="73"/>
      <c r="BV1393" s="95"/>
      <c r="BW1393" s="95"/>
      <c r="BX1393" s="73"/>
      <c r="BY1393" s="73"/>
      <c r="BZ1393" s="95"/>
      <c r="CA1393" s="95"/>
      <c r="CB1393" s="73"/>
      <c r="CC1393" s="73"/>
      <c r="CD1393" s="95"/>
      <c r="CE1393" s="9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9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2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73"/>
      <c r="AF1394" s="73"/>
      <c r="AG1394" s="73"/>
      <c r="AH1394" s="95"/>
      <c r="AI1394" s="95"/>
      <c r="AJ1394" s="73"/>
      <c r="AK1394" s="73"/>
      <c r="AL1394" s="95"/>
      <c r="AM1394" s="95"/>
      <c r="AN1394" s="73"/>
      <c r="AO1394" s="73"/>
      <c r="AP1394" s="95"/>
      <c r="AQ1394" s="95"/>
      <c r="AR1394" s="73"/>
      <c r="AS1394" s="73"/>
      <c r="AT1394" s="95"/>
      <c r="AU1394" s="95"/>
      <c r="AV1394" s="73"/>
      <c r="AW1394" s="73"/>
      <c r="AX1394" s="95"/>
      <c r="AY1394" s="95"/>
      <c r="AZ1394" s="73"/>
      <c r="BA1394" s="73"/>
      <c r="BB1394" s="95"/>
      <c r="BC1394" s="95"/>
      <c r="BD1394" s="73"/>
      <c r="BE1394" s="73"/>
      <c r="BF1394" s="95"/>
      <c r="BG1394" s="95"/>
      <c r="BH1394" s="73"/>
      <c r="BI1394" s="73"/>
      <c r="BJ1394" s="95"/>
      <c r="BK1394" s="95"/>
      <c r="BL1394" s="73"/>
      <c r="BM1394" s="73"/>
      <c r="BN1394" s="95"/>
      <c r="BO1394" s="95"/>
      <c r="BP1394" s="73"/>
      <c r="BQ1394" s="73"/>
      <c r="BR1394" s="95"/>
      <c r="BS1394" s="95"/>
      <c r="BT1394" s="73"/>
      <c r="BU1394" s="73"/>
      <c r="BV1394" s="95"/>
      <c r="BW1394" s="95"/>
      <c r="BX1394" s="73"/>
      <c r="BY1394" s="73"/>
      <c r="BZ1394" s="95"/>
      <c r="CA1394" s="95"/>
      <c r="CB1394" s="73"/>
      <c r="CC1394" s="73"/>
      <c r="CD1394" s="95"/>
      <c r="CE1394" s="9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9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2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73"/>
      <c r="AF1395" s="73"/>
      <c r="AG1395" s="73"/>
      <c r="AH1395" s="95"/>
      <c r="AI1395" s="95"/>
      <c r="AJ1395" s="73"/>
      <c r="AK1395" s="73"/>
      <c r="AL1395" s="95"/>
      <c r="AM1395" s="95"/>
      <c r="AN1395" s="73"/>
      <c r="AO1395" s="73"/>
      <c r="AP1395" s="95"/>
      <c r="AQ1395" s="95"/>
      <c r="AR1395" s="73"/>
      <c r="AS1395" s="73"/>
      <c r="AT1395" s="95"/>
      <c r="AU1395" s="95"/>
      <c r="AV1395" s="73"/>
      <c r="AW1395" s="73"/>
      <c r="AX1395" s="95"/>
      <c r="AY1395" s="95"/>
      <c r="AZ1395" s="73"/>
      <c r="BA1395" s="73"/>
      <c r="BB1395" s="95"/>
      <c r="BC1395" s="95"/>
      <c r="BD1395" s="73"/>
      <c r="BE1395" s="73"/>
      <c r="BF1395" s="95"/>
      <c r="BG1395" s="95"/>
      <c r="BH1395" s="73"/>
      <c r="BI1395" s="73"/>
      <c r="BJ1395" s="95"/>
      <c r="BK1395" s="95"/>
      <c r="BL1395" s="73"/>
      <c r="BM1395" s="73"/>
      <c r="BN1395" s="95"/>
      <c r="BO1395" s="95"/>
      <c r="BP1395" s="73"/>
      <c r="BQ1395" s="73"/>
      <c r="BR1395" s="95"/>
      <c r="BS1395" s="95"/>
      <c r="BT1395" s="73"/>
      <c r="BU1395" s="73"/>
      <c r="BV1395" s="95"/>
      <c r="BW1395" s="95"/>
      <c r="BX1395" s="73"/>
      <c r="BY1395" s="73"/>
      <c r="BZ1395" s="95"/>
      <c r="CA1395" s="95"/>
      <c r="CB1395" s="73"/>
      <c r="CC1395" s="73"/>
      <c r="CD1395" s="95"/>
      <c r="CE1395" s="9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9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2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73"/>
      <c r="AF1396" s="73"/>
      <c r="AG1396" s="73"/>
      <c r="AH1396" s="95"/>
      <c r="AI1396" s="95"/>
      <c r="AJ1396" s="73"/>
      <c r="AK1396" s="73"/>
      <c r="AL1396" s="95"/>
      <c r="AM1396" s="95"/>
      <c r="AN1396" s="73"/>
      <c r="AO1396" s="73"/>
      <c r="AP1396" s="95"/>
      <c r="AQ1396" s="95"/>
      <c r="AR1396" s="73"/>
      <c r="AS1396" s="73"/>
      <c r="AT1396" s="95"/>
      <c r="AU1396" s="95"/>
      <c r="AV1396" s="73"/>
      <c r="AW1396" s="73"/>
      <c r="AX1396" s="95"/>
      <c r="AY1396" s="95"/>
      <c r="AZ1396" s="73"/>
      <c r="BA1396" s="73"/>
      <c r="BB1396" s="95"/>
      <c r="BC1396" s="95"/>
      <c r="BD1396" s="73"/>
      <c r="BE1396" s="73"/>
      <c r="BF1396" s="95"/>
      <c r="BG1396" s="95"/>
      <c r="BH1396" s="73"/>
      <c r="BI1396" s="73"/>
      <c r="BJ1396" s="95"/>
      <c r="BK1396" s="95"/>
      <c r="BL1396" s="73"/>
      <c r="BM1396" s="73"/>
      <c r="BN1396" s="95"/>
      <c r="BO1396" s="95"/>
      <c r="BP1396" s="73"/>
      <c r="BQ1396" s="73"/>
      <c r="BR1396" s="95"/>
      <c r="BS1396" s="95"/>
      <c r="BT1396" s="73"/>
      <c r="BU1396" s="73"/>
      <c r="BV1396" s="95"/>
      <c r="BW1396" s="95"/>
      <c r="BX1396" s="73"/>
      <c r="BY1396" s="73"/>
      <c r="BZ1396" s="95"/>
      <c r="CA1396" s="95"/>
      <c r="CB1396" s="73"/>
      <c r="CC1396" s="73"/>
      <c r="CD1396" s="95"/>
      <c r="CE1396" s="9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9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2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73"/>
      <c r="AF1397" s="73"/>
      <c r="AG1397" s="73"/>
      <c r="AH1397" s="95"/>
      <c r="AI1397" s="95"/>
      <c r="AJ1397" s="73"/>
      <c r="AK1397" s="73"/>
      <c r="AL1397" s="95"/>
      <c r="AM1397" s="95"/>
      <c r="AN1397" s="73"/>
      <c r="AO1397" s="73"/>
      <c r="AP1397" s="95"/>
      <c r="AQ1397" s="95"/>
      <c r="AR1397" s="73"/>
      <c r="AS1397" s="73"/>
      <c r="AT1397" s="95"/>
      <c r="AU1397" s="95"/>
      <c r="AV1397" s="73"/>
      <c r="AW1397" s="73"/>
      <c r="AX1397" s="95"/>
      <c r="AY1397" s="95"/>
      <c r="AZ1397" s="73"/>
      <c r="BA1397" s="73"/>
      <c r="BB1397" s="95"/>
      <c r="BC1397" s="95"/>
      <c r="BD1397" s="73"/>
      <c r="BE1397" s="73"/>
      <c r="BF1397" s="95"/>
      <c r="BG1397" s="95"/>
      <c r="BH1397" s="73"/>
      <c r="BI1397" s="73"/>
      <c r="BJ1397" s="95"/>
      <c r="BK1397" s="95"/>
      <c r="BL1397" s="73"/>
      <c r="BM1397" s="73"/>
      <c r="BN1397" s="95"/>
      <c r="BO1397" s="95"/>
      <c r="BP1397" s="73"/>
      <c r="BQ1397" s="73"/>
      <c r="BR1397" s="95"/>
      <c r="BS1397" s="95"/>
      <c r="BT1397" s="73"/>
      <c r="BU1397" s="73"/>
      <c r="BV1397" s="95"/>
      <c r="BW1397" s="95"/>
      <c r="BX1397" s="73"/>
      <c r="BY1397" s="73"/>
      <c r="BZ1397" s="95"/>
      <c r="CA1397" s="95"/>
      <c r="CB1397" s="73"/>
      <c r="CC1397" s="73"/>
      <c r="CD1397" s="95"/>
      <c r="CE1397" s="9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9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2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73"/>
      <c r="AF1398" s="73"/>
      <c r="AG1398" s="73"/>
      <c r="AH1398" s="95"/>
      <c r="AI1398" s="95"/>
      <c r="AJ1398" s="73"/>
      <c r="AK1398" s="73"/>
      <c r="AL1398" s="95"/>
      <c r="AM1398" s="95"/>
      <c r="AN1398" s="73"/>
      <c r="AO1398" s="73"/>
      <c r="AP1398" s="95"/>
      <c r="AQ1398" s="95"/>
      <c r="AR1398" s="73"/>
      <c r="AS1398" s="73"/>
      <c r="AT1398" s="95"/>
      <c r="AU1398" s="95"/>
      <c r="AV1398" s="73"/>
      <c r="AW1398" s="73"/>
      <c r="AX1398" s="95"/>
      <c r="AY1398" s="95"/>
      <c r="AZ1398" s="73"/>
      <c r="BA1398" s="73"/>
      <c r="BB1398" s="95"/>
      <c r="BC1398" s="95"/>
      <c r="BD1398" s="73"/>
      <c r="BE1398" s="73"/>
      <c r="BF1398" s="95"/>
      <c r="BG1398" s="95"/>
      <c r="BH1398" s="73"/>
      <c r="BI1398" s="73"/>
      <c r="BJ1398" s="95"/>
      <c r="BK1398" s="95"/>
      <c r="BL1398" s="73"/>
      <c r="BM1398" s="73"/>
      <c r="BN1398" s="95"/>
      <c r="BO1398" s="95"/>
      <c r="BP1398" s="73"/>
      <c r="BQ1398" s="73"/>
      <c r="BR1398" s="95"/>
      <c r="BS1398" s="95"/>
      <c r="BT1398" s="73"/>
      <c r="BU1398" s="73"/>
      <c r="BV1398" s="95"/>
      <c r="BW1398" s="95"/>
      <c r="BX1398" s="73"/>
      <c r="BY1398" s="73"/>
      <c r="BZ1398" s="95"/>
      <c r="CA1398" s="95"/>
      <c r="CB1398" s="73"/>
      <c r="CC1398" s="73"/>
      <c r="CD1398" s="95"/>
      <c r="CE1398" s="9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9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2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73"/>
      <c r="AF1399" s="73"/>
      <c r="AG1399" s="73"/>
      <c r="AH1399" s="95"/>
      <c r="AI1399" s="95"/>
      <c r="AJ1399" s="73"/>
      <c r="AK1399" s="73"/>
      <c r="AL1399" s="95"/>
      <c r="AM1399" s="95"/>
      <c r="AN1399" s="73"/>
      <c r="AO1399" s="73"/>
      <c r="AP1399" s="95"/>
      <c r="AQ1399" s="95"/>
      <c r="AR1399" s="73"/>
      <c r="AS1399" s="73"/>
      <c r="AT1399" s="95"/>
      <c r="AU1399" s="95"/>
      <c r="AV1399" s="73"/>
      <c r="AW1399" s="73"/>
      <c r="AX1399" s="95"/>
      <c r="AY1399" s="95"/>
      <c r="AZ1399" s="73"/>
      <c r="BA1399" s="73"/>
      <c r="BB1399" s="95"/>
      <c r="BC1399" s="95"/>
      <c r="BD1399" s="73"/>
      <c r="BE1399" s="73"/>
      <c r="BF1399" s="95"/>
      <c r="BG1399" s="95"/>
      <c r="BH1399" s="73"/>
      <c r="BI1399" s="73"/>
      <c r="BJ1399" s="95"/>
      <c r="BK1399" s="95"/>
      <c r="BL1399" s="73"/>
      <c r="BM1399" s="73"/>
      <c r="BN1399" s="95"/>
      <c r="BO1399" s="95"/>
      <c r="BP1399" s="73"/>
      <c r="BQ1399" s="73"/>
      <c r="BR1399" s="95"/>
      <c r="BS1399" s="95"/>
      <c r="BT1399" s="73"/>
      <c r="BU1399" s="73"/>
      <c r="BV1399" s="95"/>
      <c r="BW1399" s="95"/>
      <c r="BX1399" s="73"/>
      <c r="BY1399" s="73"/>
      <c r="BZ1399" s="95"/>
      <c r="CA1399" s="95"/>
      <c r="CB1399" s="73"/>
      <c r="CC1399" s="73"/>
      <c r="CD1399" s="95"/>
      <c r="CE1399" s="9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9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2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73"/>
      <c r="AF1400" s="73"/>
      <c r="AG1400" s="73"/>
      <c r="AH1400" s="95"/>
      <c r="AI1400" s="95"/>
      <c r="AJ1400" s="73"/>
      <c r="AK1400" s="73"/>
      <c r="AL1400" s="95"/>
      <c r="AM1400" s="95"/>
      <c r="AN1400" s="73"/>
      <c r="AO1400" s="73"/>
      <c r="AP1400" s="95"/>
      <c r="AQ1400" s="95"/>
      <c r="AR1400" s="73"/>
      <c r="AS1400" s="73"/>
      <c r="AT1400" s="95"/>
      <c r="AU1400" s="95"/>
      <c r="AV1400" s="73"/>
      <c r="AW1400" s="73"/>
      <c r="AX1400" s="95"/>
      <c r="AY1400" s="95"/>
      <c r="AZ1400" s="73"/>
      <c r="BA1400" s="73"/>
      <c r="BB1400" s="95"/>
      <c r="BC1400" s="95"/>
      <c r="BD1400" s="73"/>
      <c r="BE1400" s="73"/>
      <c r="BF1400" s="95"/>
      <c r="BG1400" s="95"/>
      <c r="BH1400" s="73"/>
      <c r="BI1400" s="73"/>
      <c r="BJ1400" s="95"/>
      <c r="BK1400" s="95"/>
      <c r="BL1400" s="73"/>
      <c r="BM1400" s="73"/>
      <c r="BN1400" s="95"/>
      <c r="BO1400" s="95"/>
      <c r="BP1400" s="73"/>
      <c r="BQ1400" s="73"/>
      <c r="BR1400" s="95"/>
      <c r="BS1400" s="95"/>
      <c r="BT1400" s="73"/>
      <c r="BU1400" s="73"/>
      <c r="BV1400" s="95"/>
      <c r="BW1400" s="95"/>
      <c r="BX1400" s="73"/>
      <c r="BY1400" s="73"/>
      <c r="BZ1400" s="95"/>
      <c r="CA1400" s="95"/>
      <c r="CB1400" s="73"/>
      <c r="CC1400" s="73"/>
      <c r="CD1400" s="95"/>
      <c r="CE1400" s="9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9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2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73"/>
      <c r="AF1401" s="73"/>
      <c r="AG1401" s="73"/>
      <c r="AH1401" s="95"/>
      <c r="AI1401" s="95"/>
      <c r="AJ1401" s="73"/>
      <c r="AK1401" s="73"/>
      <c r="AL1401" s="95"/>
      <c r="AM1401" s="95"/>
      <c r="AN1401" s="73"/>
      <c r="AO1401" s="73"/>
      <c r="AP1401" s="95"/>
      <c r="AQ1401" s="95"/>
      <c r="AR1401" s="73"/>
      <c r="AS1401" s="73"/>
      <c r="AT1401" s="95"/>
      <c r="AU1401" s="95"/>
      <c r="AV1401" s="73"/>
      <c r="AW1401" s="73"/>
      <c r="AX1401" s="95"/>
      <c r="AY1401" s="95"/>
      <c r="AZ1401" s="73"/>
      <c r="BA1401" s="73"/>
      <c r="BB1401" s="95"/>
      <c r="BC1401" s="95"/>
      <c r="BD1401" s="73"/>
      <c r="BE1401" s="73"/>
      <c r="BF1401" s="95"/>
      <c r="BG1401" s="95"/>
      <c r="BH1401" s="73"/>
      <c r="BI1401" s="73"/>
      <c r="BJ1401" s="95"/>
      <c r="BK1401" s="95"/>
      <c r="BL1401" s="73"/>
      <c r="BM1401" s="73"/>
      <c r="BN1401" s="95"/>
      <c r="BO1401" s="95"/>
      <c r="BP1401" s="73"/>
      <c r="BQ1401" s="73"/>
      <c r="BR1401" s="95"/>
      <c r="BS1401" s="95"/>
      <c r="BT1401" s="73"/>
      <c r="BU1401" s="73"/>
      <c r="BV1401" s="95"/>
      <c r="BW1401" s="95"/>
      <c r="BX1401" s="73"/>
      <c r="BY1401" s="73"/>
      <c r="BZ1401" s="95"/>
      <c r="CA1401" s="95"/>
      <c r="CB1401" s="73"/>
      <c r="CC1401" s="73"/>
      <c r="CD1401" s="95"/>
      <c r="CE1401" s="9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9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2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73"/>
      <c r="AF1402" s="73"/>
      <c r="AG1402" s="73"/>
      <c r="AH1402" s="95"/>
      <c r="AI1402" s="95"/>
      <c r="AJ1402" s="73"/>
      <c r="AK1402" s="73"/>
      <c r="AL1402" s="95"/>
      <c r="AM1402" s="95"/>
      <c r="AN1402" s="73"/>
      <c r="AO1402" s="73"/>
      <c r="AP1402" s="95"/>
      <c r="AQ1402" s="95"/>
      <c r="AR1402" s="73"/>
      <c r="AS1402" s="73"/>
      <c r="AT1402" s="95"/>
      <c r="AU1402" s="95"/>
      <c r="AV1402" s="73"/>
      <c r="AW1402" s="73"/>
      <c r="AX1402" s="95"/>
      <c r="AY1402" s="95"/>
      <c r="AZ1402" s="73"/>
      <c r="BA1402" s="73"/>
      <c r="BB1402" s="95"/>
      <c r="BC1402" s="95"/>
      <c r="BD1402" s="73"/>
      <c r="BE1402" s="73"/>
      <c r="BF1402" s="95"/>
      <c r="BG1402" s="95"/>
      <c r="BH1402" s="73"/>
      <c r="BI1402" s="73"/>
      <c r="BJ1402" s="95"/>
      <c r="BK1402" s="95"/>
      <c r="BL1402" s="73"/>
      <c r="BM1402" s="73"/>
      <c r="BN1402" s="95"/>
      <c r="BO1402" s="95"/>
      <c r="BP1402" s="73"/>
      <c r="BQ1402" s="73"/>
      <c r="BR1402" s="95"/>
      <c r="BS1402" s="95"/>
      <c r="BT1402" s="73"/>
      <c r="BU1402" s="73"/>
      <c r="BV1402" s="95"/>
      <c r="BW1402" s="95"/>
      <c r="BX1402" s="73"/>
      <c r="BY1402" s="73"/>
      <c r="BZ1402" s="95"/>
      <c r="CA1402" s="95"/>
      <c r="CB1402" s="73"/>
      <c r="CC1402" s="73"/>
      <c r="CD1402" s="95"/>
      <c r="CE1402" s="9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9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2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73"/>
      <c r="AF1403" s="73"/>
      <c r="AG1403" s="73"/>
      <c r="AH1403" s="95"/>
      <c r="AI1403" s="95"/>
      <c r="AJ1403" s="73"/>
      <c r="AK1403" s="73"/>
      <c r="AL1403" s="95"/>
      <c r="AM1403" s="95"/>
      <c r="AN1403" s="73"/>
      <c r="AO1403" s="73"/>
      <c r="AP1403" s="95"/>
      <c r="AQ1403" s="95"/>
      <c r="AR1403" s="73"/>
      <c r="AS1403" s="73"/>
      <c r="AT1403" s="95"/>
      <c r="AU1403" s="95"/>
      <c r="AV1403" s="73"/>
      <c r="AW1403" s="73"/>
      <c r="AX1403" s="95"/>
      <c r="AY1403" s="95"/>
      <c r="AZ1403" s="73"/>
      <c r="BA1403" s="73"/>
      <c r="BB1403" s="95"/>
      <c r="BC1403" s="95"/>
      <c r="BD1403" s="73"/>
      <c r="BE1403" s="73"/>
      <c r="BF1403" s="95"/>
      <c r="BG1403" s="95"/>
      <c r="BH1403" s="73"/>
      <c r="BI1403" s="73"/>
      <c r="BJ1403" s="95"/>
      <c r="BK1403" s="95"/>
      <c r="BL1403" s="73"/>
      <c r="BM1403" s="73"/>
      <c r="BN1403" s="95"/>
      <c r="BO1403" s="95"/>
      <c r="BP1403" s="73"/>
      <c r="BQ1403" s="73"/>
      <c r="BR1403" s="95"/>
      <c r="BS1403" s="95"/>
      <c r="BT1403" s="73"/>
      <c r="BU1403" s="73"/>
      <c r="BV1403" s="95"/>
      <c r="BW1403" s="95"/>
      <c r="BX1403" s="73"/>
      <c r="BY1403" s="73"/>
      <c r="BZ1403" s="95"/>
      <c r="CA1403" s="95"/>
      <c r="CB1403" s="73"/>
      <c r="CC1403" s="73"/>
      <c r="CD1403" s="95"/>
      <c r="CE1403" s="9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9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2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73"/>
      <c r="AF1404" s="73"/>
      <c r="AG1404" s="73"/>
      <c r="AH1404" s="95"/>
      <c r="AI1404" s="95"/>
      <c r="AJ1404" s="73"/>
      <c r="AK1404" s="73"/>
      <c r="AL1404" s="95"/>
      <c r="AM1404" s="95"/>
      <c r="AN1404" s="73"/>
      <c r="AO1404" s="73"/>
      <c r="AP1404" s="95"/>
      <c r="AQ1404" s="95"/>
      <c r="AR1404" s="73"/>
      <c r="AS1404" s="73"/>
      <c r="AT1404" s="95"/>
      <c r="AU1404" s="95"/>
      <c r="AV1404" s="73"/>
      <c r="AW1404" s="73"/>
      <c r="AX1404" s="95"/>
      <c r="AY1404" s="95"/>
      <c r="AZ1404" s="73"/>
      <c r="BA1404" s="73"/>
      <c r="BB1404" s="95"/>
      <c r="BC1404" s="95"/>
      <c r="BD1404" s="73"/>
      <c r="BE1404" s="73"/>
      <c r="BF1404" s="95"/>
      <c r="BG1404" s="95"/>
      <c r="BH1404" s="73"/>
      <c r="BI1404" s="73"/>
      <c r="BJ1404" s="95"/>
      <c r="BK1404" s="95"/>
      <c r="BL1404" s="73"/>
      <c r="BM1404" s="73"/>
      <c r="BN1404" s="95"/>
      <c r="BO1404" s="95"/>
      <c r="BP1404" s="73"/>
      <c r="BQ1404" s="73"/>
      <c r="BR1404" s="95"/>
      <c r="BS1404" s="95"/>
      <c r="BT1404" s="73"/>
      <c r="BU1404" s="73"/>
      <c r="BV1404" s="95"/>
      <c r="BW1404" s="95"/>
      <c r="BX1404" s="73"/>
      <c r="BY1404" s="73"/>
      <c r="BZ1404" s="95"/>
      <c r="CA1404" s="95"/>
      <c r="CB1404" s="73"/>
      <c r="CC1404" s="73"/>
      <c r="CD1404" s="95"/>
      <c r="CE1404" s="9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9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2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73"/>
      <c r="AF1405" s="73"/>
      <c r="AG1405" s="73"/>
      <c r="AH1405" s="95"/>
      <c r="AI1405" s="95"/>
      <c r="AJ1405" s="73"/>
      <c r="AK1405" s="73"/>
      <c r="AL1405" s="95"/>
      <c r="AM1405" s="95"/>
      <c r="AN1405" s="73"/>
      <c r="AO1405" s="73"/>
      <c r="AP1405" s="95"/>
      <c r="AQ1405" s="95"/>
      <c r="AR1405" s="73"/>
      <c r="AS1405" s="73"/>
      <c r="AT1405" s="95"/>
      <c r="AU1405" s="95"/>
      <c r="AV1405" s="73"/>
      <c r="AW1405" s="73"/>
      <c r="AX1405" s="95"/>
      <c r="AY1405" s="95"/>
      <c r="AZ1405" s="73"/>
      <c r="BA1405" s="73"/>
      <c r="BB1405" s="95"/>
      <c r="BC1405" s="95"/>
      <c r="BD1405" s="73"/>
      <c r="BE1405" s="73"/>
      <c r="BF1405" s="95"/>
      <c r="BG1405" s="95"/>
      <c r="BH1405" s="73"/>
      <c r="BI1405" s="73"/>
      <c r="BJ1405" s="95"/>
      <c r="BK1405" s="95"/>
      <c r="BL1405" s="73"/>
      <c r="BM1405" s="73"/>
      <c r="BN1405" s="95"/>
      <c r="BO1405" s="95"/>
      <c r="BP1405" s="73"/>
      <c r="BQ1405" s="73"/>
      <c r="BR1405" s="95"/>
      <c r="BS1405" s="95"/>
      <c r="BT1405" s="73"/>
      <c r="BU1405" s="73"/>
      <c r="BV1405" s="95"/>
      <c r="BW1405" s="95"/>
      <c r="BX1405" s="73"/>
      <c r="BY1405" s="73"/>
      <c r="BZ1405" s="95"/>
      <c r="CA1405" s="95"/>
      <c r="CB1405" s="73"/>
      <c r="CC1405" s="73"/>
      <c r="CD1405" s="95"/>
      <c r="CE1405" s="9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9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2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73"/>
      <c r="AF1406" s="73"/>
      <c r="AG1406" s="73"/>
      <c r="AH1406" s="95"/>
      <c r="AI1406" s="95"/>
      <c r="AJ1406" s="73"/>
      <c r="AK1406" s="73"/>
      <c r="AL1406" s="95"/>
      <c r="AM1406" s="95"/>
      <c r="AN1406" s="73"/>
      <c r="AO1406" s="73"/>
      <c r="AP1406" s="95"/>
      <c r="AQ1406" s="95"/>
      <c r="AR1406" s="73"/>
      <c r="AS1406" s="73"/>
      <c r="AT1406" s="95"/>
      <c r="AU1406" s="95"/>
      <c r="AV1406" s="73"/>
      <c r="AW1406" s="73"/>
      <c r="AX1406" s="95"/>
      <c r="AY1406" s="95"/>
      <c r="AZ1406" s="73"/>
      <c r="BA1406" s="73"/>
      <c r="BB1406" s="95"/>
      <c r="BC1406" s="95"/>
      <c r="BD1406" s="73"/>
      <c r="BE1406" s="73"/>
      <c r="BF1406" s="95"/>
      <c r="BG1406" s="95"/>
      <c r="BH1406" s="73"/>
      <c r="BI1406" s="73"/>
      <c r="BJ1406" s="95"/>
      <c r="BK1406" s="95"/>
      <c r="BL1406" s="73"/>
      <c r="BM1406" s="73"/>
      <c r="BN1406" s="95"/>
      <c r="BO1406" s="95"/>
      <c r="BP1406" s="73"/>
      <c r="BQ1406" s="73"/>
      <c r="BR1406" s="95"/>
      <c r="BS1406" s="95"/>
      <c r="BT1406" s="73"/>
      <c r="BU1406" s="73"/>
      <c r="BV1406" s="95"/>
      <c r="BW1406" s="95"/>
      <c r="BX1406" s="73"/>
      <c r="BY1406" s="73"/>
      <c r="BZ1406" s="95"/>
      <c r="CA1406" s="95"/>
      <c r="CB1406" s="73"/>
      <c r="CC1406" s="73"/>
      <c r="CD1406" s="95"/>
      <c r="CE1406" s="9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9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2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73"/>
      <c r="AF1407" s="73"/>
      <c r="AG1407" s="73"/>
      <c r="AH1407" s="95"/>
      <c r="AI1407" s="95"/>
      <c r="AJ1407" s="73"/>
      <c r="AK1407" s="73"/>
      <c r="AL1407" s="95"/>
      <c r="AM1407" s="95"/>
      <c r="AN1407" s="73"/>
      <c r="AO1407" s="73"/>
      <c r="AP1407" s="95"/>
      <c r="AQ1407" s="95"/>
      <c r="AR1407" s="73"/>
      <c r="AS1407" s="73"/>
      <c r="AT1407" s="95"/>
      <c r="AU1407" s="95"/>
      <c r="AV1407" s="73"/>
      <c r="AW1407" s="73"/>
      <c r="AX1407" s="95"/>
      <c r="AY1407" s="95"/>
      <c r="AZ1407" s="73"/>
      <c r="BA1407" s="73"/>
      <c r="BB1407" s="95"/>
      <c r="BC1407" s="95"/>
      <c r="BD1407" s="73"/>
      <c r="BE1407" s="73"/>
      <c r="BF1407" s="95"/>
      <c r="BG1407" s="95"/>
      <c r="BH1407" s="73"/>
      <c r="BI1407" s="73"/>
      <c r="BJ1407" s="95"/>
      <c r="BK1407" s="95"/>
      <c r="BL1407" s="73"/>
      <c r="BM1407" s="73"/>
      <c r="BN1407" s="95"/>
      <c r="BO1407" s="95"/>
      <c r="BP1407" s="73"/>
      <c r="BQ1407" s="73"/>
      <c r="BR1407" s="95"/>
      <c r="BS1407" s="95"/>
      <c r="BT1407" s="73"/>
      <c r="BU1407" s="73"/>
      <c r="BV1407" s="95"/>
      <c r="BW1407" s="95"/>
      <c r="BX1407" s="73"/>
      <c r="BY1407" s="73"/>
      <c r="BZ1407" s="95"/>
      <c r="CA1407" s="95"/>
      <c r="CB1407" s="73"/>
      <c r="CC1407" s="73"/>
      <c r="CD1407" s="95"/>
      <c r="CE1407" s="9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9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2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73"/>
      <c r="AF1408" s="73"/>
      <c r="AG1408" s="73"/>
      <c r="AH1408" s="95"/>
      <c r="AI1408" s="95"/>
      <c r="AJ1408" s="73"/>
      <c r="AK1408" s="73"/>
      <c r="AL1408" s="95"/>
      <c r="AM1408" s="95"/>
      <c r="AN1408" s="73"/>
      <c r="AO1408" s="73"/>
      <c r="AP1408" s="95"/>
      <c r="AQ1408" s="95"/>
      <c r="AR1408" s="73"/>
      <c r="AS1408" s="73"/>
      <c r="AT1408" s="95"/>
      <c r="AU1408" s="95"/>
      <c r="AV1408" s="73"/>
      <c r="AW1408" s="73"/>
      <c r="AX1408" s="95"/>
      <c r="AY1408" s="95"/>
      <c r="AZ1408" s="73"/>
      <c r="BA1408" s="73"/>
      <c r="BB1408" s="95"/>
      <c r="BC1408" s="95"/>
      <c r="BD1408" s="73"/>
      <c r="BE1408" s="73"/>
      <c r="BF1408" s="95"/>
      <c r="BG1408" s="95"/>
      <c r="BH1408" s="73"/>
      <c r="BI1408" s="73"/>
      <c r="BJ1408" s="95"/>
      <c r="BK1408" s="95"/>
      <c r="BL1408" s="73"/>
      <c r="BM1408" s="73"/>
      <c r="BN1408" s="95"/>
      <c r="BO1408" s="95"/>
      <c r="BP1408" s="73"/>
      <c r="BQ1408" s="73"/>
      <c r="BR1408" s="95"/>
      <c r="BS1408" s="95"/>
      <c r="BT1408" s="73"/>
      <c r="BU1408" s="73"/>
      <c r="BV1408" s="95"/>
      <c r="BW1408" s="95"/>
      <c r="BX1408" s="73"/>
      <c r="BY1408" s="73"/>
      <c r="BZ1408" s="95"/>
      <c r="CA1408" s="95"/>
      <c r="CB1408" s="73"/>
      <c r="CC1408" s="73"/>
      <c r="CD1408" s="95"/>
      <c r="CE1408" s="9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9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2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73"/>
      <c r="AF1409" s="73"/>
      <c r="AG1409" s="73"/>
      <c r="AH1409" s="95"/>
      <c r="AI1409" s="95"/>
      <c r="AJ1409" s="73"/>
      <c r="AK1409" s="73"/>
      <c r="AL1409" s="95"/>
      <c r="AM1409" s="95"/>
      <c r="AN1409" s="73"/>
      <c r="AO1409" s="73"/>
      <c r="AP1409" s="95"/>
      <c r="AQ1409" s="95"/>
      <c r="AR1409" s="73"/>
      <c r="AS1409" s="73"/>
      <c r="AT1409" s="95"/>
      <c r="AU1409" s="95"/>
      <c r="AV1409" s="73"/>
      <c r="AW1409" s="73"/>
      <c r="AX1409" s="95"/>
      <c r="AY1409" s="95"/>
      <c r="AZ1409" s="73"/>
      <c r="BA1409" s="73"/>
      <c r="BB1409" s="95"/>
      <c r="BC1409" s="95"/>
      <c r="BD1409" s="73"/>
      <c r="BE1409" s="73"/>
      <c r="BF1409" s="95"/>
      <c r="BG1409" s="95"/>
      <c r="BH1409" s="73"/>
      <c r="BI1409" s="73"/>
      <c r="BJ1409" s="95"/>
      <c r="BK1409" s="95"/>
      <c r="BL1409" s="73"/>
      <c r="BM1409" s="73"/>
      <c r="BN1409" s="95"/>
      <c r="BO1409" s="95"/>
      <c r="BP1409" s="73"/>
      <c r="BQ1409" s="73"/>
      <c r="BR1409" s="95"/>
      <c r="BS1409" s="95"/>
      <c r="BT1409" s="73"/>
      <c r="BU1409" s="73"/>
      <c r="BV1409" s="95"/>
      <c r="BW1409" s="95"/>
      <c r="BX1409" s="73"/>
      <c r="BY1409" s="73"/>
      <c r="BZ1409" s="95"/>
      <c r="CA1409" s="95"/>
      <c r="CB1409" s="73"/>
      <c r="CC1409" s="73"/>
      <c r="CD1409" s="95"/>
      <c r="CE1409" s="9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9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2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73"/>
      <c r="AF1410" s="73"/>
      <c r="AG1410" s="73"/>
      <c r="AH1410" s="95"/>
      <c r="AI1410" s="95"/>
      <c r="AJ1410" s="73"/>
      <c r="AK1410" s="73"/>
      <c r="AL1410" s="95"/>
      <c r="AM1410" s="95"/>
      <c r="AN1410" s="73"/>
      <c r="AO1410" s="73"/>
      <c r="AP1410" s="95"/>
      <c r="AQ1410" s="95"/>
      <c r="AR1410" s="73"/>
      <c r="AS1410" s="73"/>
      <c r="AT1410" s="95"/>
      <c r="AU1410" s="95"/>
      <c r="AV1410" s="73"/>
      <c r="AW1410" s="73"/>
      <c r="AX1410" s="95"/>
      <c r="AY1410" s="95"/>
      <c r="AZ1410" s="73"/>
      <c r="BA1410" s="73"/>
      <c r="BB1410" s="95"/>
      <c r="BC1410" s="95"/>
      <c r="BD1410" s="73"/>
      <c r="BE1410" s="73"/>
      <c r="BF1410" s="95"/>
      <c r="BG1410" s="95"/>
      <c r="BH1410" s="73"/>
      <c r="BI1410" s="73"/>
      <c r="BJ1410" s="95"/>
      <c r="BK1410" s="95"/>
      <c r="BL1410" s="73"/>
      <c r="BM1410" s="73"/>
      <c r="BN1410" s="95"/>
      <c r="BO1410" s="95"/>
      <c r="BP1410" s="73"/>
      <c r="BQ1410" s="73"/>
      <c r="BR1410" s="95"/>
      <c r="BS1410" s="95"/>
      <c r="BT1410" s="73"/>
      <c r="BU1410" s="73"/>
      <c r="BV1410" s="95"/>
      <c r="BW1410" s="95"/>
      <c r="BX1410" s="73"/>
      <c r="BY1410" s="73"/>
      <c r="BZ1410" s="95"/>
      <c r="CA1410" s="95"/>
      <c r="CB1410" s="73"/>
      <c r="CC1410" s="73"/>
      <c r="CD1410" s="95"/>
      <c r="CE1410" s="9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9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2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73"/>
      <c r="AF1411" s="73"/>
      <c r="AG1411" s="73"/>
      <c r="AH1411" s="95"/>
      <c r="AI1411" s="95"/>
      <c r="AJ1411" s="73"/>
      <c r="AK1411" s="73"/>
      <c r="AL1411" s="95"/>
      <c r="AM1411" s="95"/>
      <c r="AN1411" s="73"/>
      <c r="AO1411" s="73"/>
      <c r="AP1411" s="95"/>
      <c r="AQ1411" s="95"/>
      <c r="AR1411" s="73"/>
      <c r="AS1411" s="73"/>
      <c r="AT1411" s="95"/>
      <c r="AU1411" s="95"/>
      <c r="AV1411" s="73"/>
      <c r="AW1411" s="73"/>
      <c r="AX1411" s="95"/>
      <c r="AY1411" s="95"/>
      <c r="AZ1411" s="73"/>
      <c r="BA1411" s="73"/>
      <c r="BB1411" s="95"/>
      <c r="BC1411" s="95"/>
      <c r="BD1411" s="73"/>
      <c r="BE1411" s="73"/>
      <c r="BF1411" s="95"/>
      <c r="BG1411" s="95"/>
      <c r="BH1411" s="73"/>
      <c r="BI1411" s="73"/>
      <c r="BJ1411" s="95"/>
      <c r="BK1411" s="95"/>
      <c r="BL1411" s="73"/>
      <c r="BM1411" s="73"/>
      <c r="BN1411" s="95"/>
      <c r="BO1411" s="95"/>
      <c r="BP1411" s="73"/>
      <c r="BQ1411" s="73"/>
      <c r="BR1411" s="95"/>
      <c r="BS1411" s="95"/>
      <c r="BT1411" s="73"/>
      <c r="BU1411" s="73"/>
      <c r="BV1411" s="95"/>
      <c r="BW1411" s="95"/>
      <c r="BX1411" s="73"/>
      <c r="BY1411" s="73"/>
      <c r="BZ1411" s="95"/>
      <c r="CA1411" s="95"/>
      <c r="CB1411" s="73"/>
      <c r="CC1411" s="73"/>
      <c r="CD1411" s="95"/>
      <c r="CE1411" s="9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9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2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73"/>
      <c r="AF1412" s="73"/>
      <c r="AG1412" s="73"/>
      <c r="AH1412" s="95"/>
      <c r="AI1412" s="95"/>
      <c r="AJ1412" s="73"/>
      <c r="AK1412" s="73"/>
      <c r="AL1412" s="95"/>
      <c r="AM1412" s="95"/>
      <c r="AN1412" s="73"/>
      <c r="AO1412" s="73"/>
      <c r="AP1412" s="95"/>
      <c r="AQ1412" s="95"/>
      <c r="AR1412" s="73"/>
      <c r="AS1412" s="73"/>
      <c r="AT1412" s="95"/>
      <c r="AU1412" s="95"/>
      <c r="AV1412" s="73"/>
      <c r="AW1412" s="73"/>
      <c r="AX1412" s="95"/>
      <c r="AY1412" s="95"/>
      <c r="AZ1412" s="73"/>
      <c r="BA1412" s="73"/>
      <c r="BB1412" s="95"/>
      <c r="BC1412" s="95"/>
      <c r="BD1412" s="73"/>
      <c r="BE1412" s="73"/>
      <c r="BF1412" s="95"/>
      <c r="BG1412" s="95"/>
      <c r="BH1412" s="73"/>
      <c r="BI1412" s="73"/>
      <c r="BJ1412" s="95"/>
      <c r="BK1412" s="95"/>
      <c r="BL1412" s="73"/>
      <c r="BM1412" s="73"/>
      <c r="BN1412" s="95"/>
      <c r="BO1412" s="95"/>
      <c r="BP1412" s="73"/>
      <c r="BQ1412" s="73"/>
      <c r="BR1412" s="95"/>
      <c r="BS1412" s="95"/>
      <c r="BT1412" s="73"/>
      <c r="BU1412" s="73"/>
      <c r="BV1412" s="95"/>
      <c r="BW1412" s="95"/>
      <c r="BX1412" s="73"/>
      <c r="BY1412" s="73"/>
      <c r="BZ1412" s="95"/>
      <c r="CA1412" s="95"/>
      <c r="CB1412" s="73"/>
      <c r="CC1412" s="73"/>
      <c r="CD1412" s="95"/>
      <c r="CE1412" s="9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9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2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73"/>
      <c r="AF1413" s="73"/>
      <c r="AG1413" s="73"/>
      <c r="AH1413" s="95"/>
      <c r="AI1413" s="95"/>
      <c r="AJ1413" s="73"/>
      <c r="AK1413" s="73"/>
      <c r="AL1413" s="95"/>
      <c r="AM1413" s="95"/>
      <c r="AN1413" s="73"/>
      <c r="AO1413" s="73"/>
      <c r="AP1413" s="95"/>
      <c r="AQ1413" s="95"/>
      <c r="AR1413" s="73"/>
      <c r="AS1413" s="73"/>
      <c r="AT1413" s="95"/>
      <c r="AU1413" s="95"/>
      <c r="AV1413" s="73"/>
      <c r="AW1413" s="73"/>
      <c r="AX1413" s="95"/>
      <c r="AY1413" s="95"/>
      <c r="AZ1413" s="73"/>
      <c r="BA1413" s="73"/>
      <c r="BB1413" s="95"/>
      <c r="BC1413" s="95"/>
      <c r="BD1413" s="73"/>
      <c r="BE1413" s="73"/>
      <c r="BF1413" s="95"/>
      <c r="BG1413" s="95"/>
      <c r="BH1413" s="73"/>
      <c r="BI1413" s="73"/>
      <c r="BJ1413" s="95"/>
      <c r="BK1413" s="95"/>
      <c r="BL1413" s="73"/>
      <c r="BM1413" s="73"/>
      <c r="BN1413" s="95"/>
      <c r="BO1413" s="95"/>
      <c r="BP1413" s="73"/>
      <c r="BQ1413" s="73"/>
      <c r="BR1413" s="95"/>
      <c r="BS1413" s="95"/>
      <c r="BT1413" s="73"/>
      <c r="BU1413" s="73"/>
      <c r="BV1413" s="95"/>
      <c r="BW1413" s="95"/>
      <c r="BX1413" s="73"/>
      <c r="BY1413" s="73"/>
      <c r="BZ1413" s="95"/>
      <c r="CA1413" s="95"/>
      <c r="CB1413" s="73"/>
      <c r="CC1413" s="73"/>
      <c r="CD1413" s="95"/>
      <c r="CE1413" s="9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9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2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73"/>
      <c r="AF1414" s="73"/>
      <c r="AG1414" s="73"/>
      <c r="AH1414" s="95"/>
      <c r="AI1414" s="95"/>
      <c r="AJ1414" s="73"/>
      <c r="AK1414" s="73"/>
      <c r="AL1414" s="95"/>
      <c r="AM1414" s="95"/>
      <c r="AN1414" s="73"/>
      <c r="AO1414" s="73"/>
      <c r="AP1414" s="95"/>
      <c r="AQ1414" s="95"/>
      <c r="AR1414" s="73"/>
      <c r="AS1414" s="73"/>
      <c r="AT1414" s="95"/>
      <c r="AU1414" s="95"/>
      <c r="AV1414" s="73"/>
      <c r="AW1414" s="73"/>
      <c r="AX1414" s="95"/>
      <c r="AY1414" s="95"/>
      <c r="AZ1414" s="73"/>
      <c r="BA1414" s="73"/>
      <c r="BB1414" s="95"/>
      <c r="BC1414" s="95"/>
      <c r="BD1414" s="73"/>
      <c r="BE1414" s="73"/>
      <c r="BF1414" s="95"/>
      <c r="BG1414" s="95"/>
      <c r="BH1414" s="73"/>
      <c r="BI1414" s="73"/>
      <c r="BJ1414" s="95"/>
      <c r="BK1414" s="95"/>
      <c r="BL1414" s="73"/>
      <c r="BM1414" s="73"/>
      <c r="BN1414" s="95"/>
      <c r="BO1414" s="95"/>
      <c r="BP1414" s="73"/>
      <c r="BQ1414" s="73"/>
      <c r="BR1414" s="95"/>
      <c r="BS1414" s="95"/>
      <c r="BT1414" s="73"/>
      <c r="BU1414" s="73"/>
      <c r="BV1414" s="95"/>
      <c r="BW1414" s="95"/>
      <c r="BX1414" s="73"/>
      <c r="BY1414" s="73"/>
      <c r="BZ1414" s="95"/>
      <c r="CA1414" s="95"/>
      <c r="CB1414" s="73"/>
      <c r="CC1414" s="73"/>
      <c r="CD1414" s="95"/>
      <c r="CE1414" s="9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9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2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73"/>
      <c r="AF1415" s="73"/>
      <c r="AG1415" s="73"/>
      <c r="AH1415" s="95"/>
      <c r="AI1415" s="95"/>
      <c r="AJ1415" s="73"/>
      <c r="AK1415" s="73"/>
      <c r="AL1415" s="95"/>
      <c r="AM1415" s="95"/>
      <c r="AN1415" s="73"/>
      <c r="AO1415" s="73"/>
      <c r="AP1415" s="95"/>
      <c r="AQ1415" s="95"/>
      <c r="AR1415" s="73"/>
      <c r="AS1415" s="73"/>
      <c r="AT1415" s="95"/>
      <c r="AU1415" s="95"/>
      <c r="AV1415" s="73"/>
      <c r="AW1415" s="73"/>
      <c r="AX1415" s="95"/>
      <c r="AY1415" s="95"/>
      <c r="AZ1415" s="73"/>
      <c r="BA1415" s="73"/>
      <c r="BB1415" s="95"/>
      <c r="BC1415" s="95"/>
      <c r="BD1415" s="73"/>
      <c r="BE1415" s="73"/>
      <c r="BF1415" s="95"/>
      <c r="BG1415" s="95"/>
      <c r="BH1415" s="73"/>
      <c r="BI1415" s="73"/>
      <c r="BJ1415" s="95"/>
      <c r="BK1415" s="95"/>
      <c r="BL1415" s="73"/>
      <c r="BM1415" s="73"/>
      <c r="BN1415" s="95"/>
      <c r="BO1415" s="95"/>
      <c r="BP1415" s="73"/>
      <c r="BQ1415" s="73"/>
      <c r="BR1415" s="95"/>
      <c r="BS1415" s="95"/>
      <c r="BT1415" s="73"/>
      <c r="BU1415" s="73"/>
      <c r="BV1415" s="95"/>
      <c r="BW1415" s="95"/>
      <c r="BX1415" s="73"/>
      <c r="BY1415" s="73"/>
      <c r="BZ1415" s="95"/>
      <c r="CA1415" s="95"/>
      <c r="CB1415" s="73"/>
      <c r="CC1415" s="73"/>
      <c r="CD1415" s="95"/>
      <c r="CE1415" s="9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9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2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73"/>
      <c r="AF1416" s="73"/>
      <c r="AG1416" s="73"/>
      <c r="AH1416" s="95"/>
      <c r="AI1416" s="95"/>
      <c r="AJ1416" s="73"/>
      <c r="AK1416" s="73"/>
      <c r="AL1416" s="95"/>
      <c r="AM1416" s="95"/>
      <c r="AN1416" s="73"/>
      <c r="AO1416" s="73"/>
      <c r="AP1416" s="95"/>
      <c r="AQ1416" s="95"/>
      <c r="AR1416" s="73"/>
      <c r="AS1416" s="73"/>
      <c r="AT1416" s="95"/>
      <c r="AU1416" s="95"/>
      <c r="AV1416" s="73"/>
      <c r="AW1416" s="73"/>
      <c r="AX1416" s="95"/>
      <c r="AY1416" s="95"/>
      <c r="AZ1416" s="73"/>
      <c r="BA1416" s="73"/>
      <c r="BB1416" s="95"/>
      <c r="BC1416" s="95"/>
      <c r="BD1416" s="73"/>
      <c r="BE1416" s="73"/>
      <c r="BF1416" s="95"/>
      <c r="BG1416" s="95"/>
      <c r="BH1416" s="73"/>
      <c r="BI1416" s="73"/>
      <c r="BJ1416" s="95"/>
      <c r="BK1416" s="95"/>
      <c r="BL1416" s="73"/>
      <c r="BM1416" s="73"/>
      <c r="BN1416" s="95"/>
      <c r="BO1416" s="95"/>
      <c r="BP1416" s="73"/>
      <c r="BQ1416" s="73"/>
      <c r="BR1416" s="95"/>
      <c r="BS1416" s="95"/>
      <c r="BT1416" s="73"/>
      <c r="BU1416" s="73"/>
      <c r="BV1416" s="95"/>
      <c r="BW1416" s="95"/>
      <c r="BX1416" s="73"/>
      <c r="BY1416" s="73"/>
      <c r="BZ1416" s="95"/>
      <c r="CA1416" s="95"/>
      <c r="CB1416" s="73"/>
      <c r="CC1416" s="73"/>
      <c r="CD1416" s="95"/>
      <c r="CE1416" s="9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9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2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73"/>
      <c r="AF1417" s="73"/>
      <c r="AG1417" s="73"/>
      <c r="AH1417" s="95"/>
      <c r="AI1417" s="95"/>
      <c r="AJ1417" s="73"/>
      <c r="AK1417" s="73"/>
      <c r="AL1417" s="95"/>
      <c r="AM1417" s="95"/>
      <c r="AN1417" s="73"/>
      <c r="AO1417" s="73"/>
      <c r="AP1417" s="95"/>
      <c r="AQ1417" s="95"/>
      <c r="AR1417" s="73"/>
      <c r="AS1417" s="73"/>
      <c r="AT1417" s="95"/>
      <c r="AU1417" s="95"/>
      <c r="AV1417" s="73"/>
      <c r="AW1417" s="73"/>
      <c r="AX1417" s="95"/>
      <c r="AY1417" s="95"/>
      <c r="AZ1417" s="73"/>
      <c r="BA1417" s="73"/>
      <c r="BB1417" s="95"/>
      <c r="BC1417" s="95"/>
      <c r="BD1417" s="73"/>
      <c r="BE1417" s="73"/>
      <c r="BF1417" s="95"/>
      <c r="BG1417" s="95"/>
      <c r="BH1417" s="73"/>
      <c r="BI1417" s="73"/>
      <c r="BJ1417" s="95"/>
      <c r="BK1417" s="95"/>
      <c r="BL1417" s="73"/>
      <c r="BM1417" s="73"/>
      <c r="BN1417" s="95"/>
      <c r="BO1417" s="95"/>
      <c r="BP1417" s="73"/>
      <c r="BQ1417" s="73"/>
      <c r="BR1417" s="95"/>
      <c r="BS1417" s="95"/>
      <c r="BT1417" s="73"/>
      <c r="BU1417" s="73"/>
      <c r="BV1417" s="95"/>
      <c r="BW1417" s="95"/>
      <c r="BX1417" s="73"/>
      <c r="BY1417" s="73"/>
      <c r="BZ1417" s="95"/>
      <c r="CA1417" s="95"/>
      <c r="CB1417" s="73"/>
      <c r="CC1417" s="73"/>
      <c r="CD1417" s="95"/>
      <c r="CE1417" s="9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9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2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73"/>
      <c r="AF1418" s="73"/>
      <c r="AG1418" s="73"/>
      <c r="AH1418" s="95"/>
      <c r="AI1418" s="95"/>
      <c r="AJ1418" s="73"/>
      <c r="AK1418" s="73"/>
      <c r="AL1418" s="95"/>
      <c r="AM1418" s="95"/>
      <c r="AN1418" s="73"/>
      <c r="AO1418" s="73"/>
      <c r="AP1418" s="95"/>
      <c r="AQ1418" s="95"/>
      <c r="AR1418" s="73"/>
      <c r="AS1418" s="73"/>
      <c r="AT1418" s="95"/>
      <c r="AU1418" s="95"/>
      <c r="AV1418" s="73"/>
      <c r="AW1418" s="73"/>
      <c r="AX1418" s="95"/>
      <c r="AY1418" s="95"/>
      <c r="AZ1418" s="73"/>
      <c r="BA1418" s="73"/>
      <c r="BB1418" s="95"/>
      <c r="BC1418" s="95"/>
      <c r="BD1418" s="73"/>
      <c r="BE1418" s="73"/>
      <c r="BF1418" s="95"/>
      <c r="BG1418" s="95"/>
      <c r="BH1418" s="73"/>
      <c r="BI1418" s="73"/>
      <c r="BJ1418" s="95"/>
      <c r="BK1418" s="95"/>
      <c r="BL1418" s="73"/>
      <c r="BM1418" s="73"/>
      <c r="BN1418" s="95"/>
      <c r="BO1418" s="95"/>
      <c r="BP1418" s="73"/>
      <c r="BQ1418" s="73"/>
      <c r="BR1418" s="95"/>
      <c r="BS1418" s="95"/>
      <c r="BT1418" s="73"/>
      <c r="BU1418" s="73"/>
      <c r="BV1418" s="95"/>
      <c r="BW1418" s="95"/>
      <c r="BX1418" s="73"/>
      <c r="BY1418" s="73"/>
      <c r="BZ1418" s="95"/>
      <c r="CA1418" s="95"/>
      <c r="CB1418" s="73"/>
      <c r="CC1418" s="73"/>
      <c r="CD1418" s="95"/>
      <c r="CE1418" s="9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9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2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73"/>
      <c r="AF1419" s="73"/>
      <c r="AG1419" s="73"/>
      <c r="AH1419" s="95"/>
      <c r="AI1419" s="95"/>
      <c r="AJ1419" s="73"/>
      <c r="AK1419" s="73"/>
      <c r="AL1419" s="95"/>
      <c r="AM1419" s="95"/>
      <c r="AN1419" s="73"/>
      <c r="AO1419" s="73"/>
      <c r="AP1419" s="95"/>
      <c r="AQ1419" s="95"/>
      <c r="AR1419" s="73"/>
      <c r="AS1419" s="73"/>
      <c r="AT1419" s="95"/>
      <c r="AU1419" s="95"/>
      <c r="AV1419" s="73"/>
      <c r="AW1419" s="73"/>
      <c r="AX1419" s="95"/>
      <c r="AY1419" s="95"/>
      <c r="AZ1419" s="73"/>
      <c r="BA1419" s="73"/>
      <c r="BB1419" s="95"/>
      <c r="BC1419" s="95"/>
      <c r="BD1419" s="73"/>
      <c r="BE1419" s="73"/>
      <c r="BF1419" s="95"/>
      <c r="BG1419" s="95"/>
      <c r="BH1419" s="73"/>
      <c r="BI1419" s="73"/>
      <c r="BJ1419" s="95"/>
      <c r="BK1419" s="95"/>
      <c r="BL1419" s="73"/>
      <c r="BM1419" s="73"/>
      <c r="BN1419" s="95"/>
      <c r="BO1419" s="95"/>
      <c r="BP1419" s="73"/>
      <c r="BQ1419" s="73"/>
      <c r="BR1419" s="95"/>
      <c r="BS1419" s="95"/>
      <c r="BT1419" s="73"/>
      <c r="BU1419" s="73"/>
      <c r="BV1419" s="95"/>
      <c r="BW1419" s="95"/>
      <c r="BX1419" s="73"/>
      <c r="BY1419" s="73"/>
      <c r="BZ1419" s="95"/>
      <c r="CA1419" s="95"/>
      <c r="CB1419" s="73"/>
      <c r="CC1419" s="73"/>
      <c r="CD1419" s="95"/>
      <c r="CE1419" s="9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9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2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73"/>
      <c r="AF1420" s="73"/>
      <c r="AG1420" s="73"/>
      <c r="AH1420" s="95"/>
      <c r="AI1420" s="95"/>
      <c r="AJ1420" s="73"/>
      <c r="AK1420" s="73"/>
      <c r="AL1420" s="95"/>
      <c r="AM1420" s="95"/>
      <c r="AN1420" s="73"/>
      <c r="AO1420" s="73"/>
      <c r="AP1420" s="95"/>
      <c r="AQ1420" s="95"/>
      <c r="AR1420" s="73"/>
      <c r="AS1420" s="73"/>
      <c r="AT1420" s="95"/>
      <c r="AU1420" s="95"/>
      <c r="AV1420" s="73"/>
      <c r="AW1420" s="73"/>
      <c r="AX1420" s="95"/>
      <c r="AY1420" s="95"/>
      <c r="AZ1420" s="73"/>
      <c r="BA1420" s="73"/>
      <c r="BB1420" s="95"/>
      <c r="BC1420" s="95"/>
      <c r="BD1420" s="73"/>
      <c r="BE1420" s="73"/>
      <c r="BF1420" s="95"/>
      <c r="BG1420" s="95"/>
      <c r="BH1420" s="73"/>
      <c r="BI1420" s="73"/>
      <c r="BJ1420" s="95"/>
      <c r="BK1420" s="95"/>
      <c r="BL1420" s="73"/>
      <c r="BM1420" s="73"/>
      <c r="BN1420" s="95"/>
      <c r="BO1420" s="95"/>
      <c r="BP1420" s="73"/>
      <c r="BQ1420" s="73"/>
      <c r="BR1420" s="95"/>
      <c r="BS1420" s="95"/>
      <c r="BT1420" s="73"/>
      <c r="BU1420" s="73"/>
      <c r="BV1420" s="95"/>
      <c r="BW1420" s="95"/>
      <c r="BX1420" s="73"/>
      <c r="BY1420" s="73"/>
      <c r="BZ1420" s="95"/>
      <c r="CA1420" s="95"/>
      <c r="CB1420" s="73"/>
      <c r="CC1420" s="73"/>
      <c r="CD1420" s="95"/>
      <c r="CE1420" s="9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9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2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73"/>
      <c r="AF1421" s="73"/>
      <c r="AG1421" s="73"/>
      <c r="AH1421" s="95"/>
      <c r="AI1421" s="95"/>
      <c r="AJ1421" s="73"/>
      <c r="AK1421" s="73"/>
      <c r="AL1421" s="95"/>
      <c r="AM1421" s="95"/>
      <c r="AN1421" s="73"/>
      <c r="AO1421" s="73"/>
      <c r="AP1421" s="95"/>
      <c r="AQ1421" s="95"/>
      <c r="AR1421" s="73"/>
      <c r="AS1421" s="73"/>
      <c r="AT1421" s="95"/>
      <c r="AU1421" s="95"/>
      <c r="AV1421" s="73"/>
      <c r="AW1421" s="73"/>
      <c r="AX1421" s="95"/>
      <c r="AY1421" s="95"/>
      <c r="AZ1421" s="73"/>
      <c r="BA1421" s="73"/>
      <c r="BB1421" s="95"/>
      <c r="BC1421" s="95"/>
      <c r="BD1421" s="73"/>
      <c r="BE1421" s="73"/>
      <c r="BF1421" s="95"/>
      <c r="BG1421" s="95"/>
      <c r="BH1421" s="73"/>
      <c r="BI1421" s="73"/>
      <c r="BJ1421" s="95"/>
      <c r="BK1421" s="95"/>
      <c r="BL1421" s="73"/>
      <c r="BM1421" s="73"/>
      <c r="BN1421" s="95"/>
      <c r="BO1421" s="95"/>
      <c r="BP1421" s="73"/>
      <c r="BQ1421" s="73"/>
      <c r="BR1421" s="95"/>
      <c r="BS1421" s="95"/>
      <c r="BT1421" s="73"/>
      <c r="BU1421" s="73"/>
      <c r="BV1421" s="95"/>
      <c r="BW1421" s="95"/>
      <c r="BX1421" s="73"/>
      <c r="BY1421" s="73"/>
      <c r="BZ1421" s="95"/>
      <c r="CA1421" s="95"/>
      <c r="CB1421" s="73"/>
      <c r="CC1421" s="73"/>
      <c r="CD1421" s="95"/>
      <c r="CE1421" s="9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9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2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73"/>
      <c r="AF1422" s="73"/>
      <c r="AG1422" s="73"/>
      <c r="AH1422" s="95"/>
      <c r="AI1422" s="95"/>
      <c r="AJ1422" s="73"/>
      <c r="AK1422" s="73"/>
      <c r="AL1422" s="95"/>
      <c r="AM1422" s="95"/>
      <c r="AN1422" s="73"/>
      <c r="AO1422" s="73"/>
      <c r="AP1422" s="95"/>
      <c r="AQ1422" s="95"/>
      <c r="AR1422" s="73"/>
      <c r="AS1422" s="73"/>
      <c r="AT1422" s="95"/>
      <c r="AU1422" s="95"/>
      <c r="AV1422" s="73"/>
      <c r="AW1422" s="73"/>
      <c r="AX1422" s="95"/>
      <c r="AY1422" s="95"/>
      <c r="AZ1422" s="73"/>
      <c r="BA1422" s="73"/>
      <c r="BB1422" s="95"/>
      <c r="BC1422" s="95"/>
      <c r="BD1422" s="73"/>
      <c r="BE1422" s="73"/>
      <c r="BF1422" s="95"/>
      <c r="BG1422" s="95"/>
      <c r="BH1422" s="73"/>
      <c r="BI1422" s="73"/>
      <c r="BJ1422" s="95"/>
      <c r="BK1422" s="95"/>
      <c r="BL1422" s="73"/>
      <c r="BM1422" s="73"/>
      <c r="BN1422" s="95"/>
      <c r="BO1422" s="95"/>
      <c r="BP1422" s="73"/>
      <c r="BQ1422" s="73"/>
      <c r="BR1422" s="95"/>
      <c r="BS1422" s="95"/>
      <c r="BT1422" s="73"/>
      <c r="BU1422" s="73"/>
      <c r="BV1422" s="95"/>
      <c r="BW1422" s="95"/>
      <c r="BX1422" s="73"/>
      <c r="BY1422" s="73"/>
      <c r="BZ1422" s="95"/>
      <c r="CA1422" s="95"/>
      <c r="CB1422" s="73"/>
      <c r="CC1422" s="73"/>
      <c r="CD1422" s="95"/>
      <c r="CE1422" s="9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9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2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73"/>
      <c r="AF1423" s="73"/>
      <c r="AG1423" s="73"/>
      <c r="AH1423" s="95"/>
      <c r="AI1423" s="95"/>
      <c r="AJ1423" s="73"/>
      <c r="AK1423" s="73"/>
      <c r="AL1423" s="95"/>
      <c r="AM1423" s="95"/>
      <c r="AN1423" s="73"/>
      <c r="AO1423" s="73"/>
      <c r="AP1423" s="95"/>
      <c r="AQ1423" s="95"/>
      <c r="AR1423" s="73"/>
      <c r="AS1423" s="73"/>
      <c r="AT1423" s="95"/>
      <c r="AU1423" s="95"/>
      <c r="AV1423" s="73"/>
      <c r="AW1423" s="73"/>
      <c r="AX1423" s="95"/>
      <c r="AY1423" s="95"/>
      <c r="AZ1423" s="73"/>
      <c r="BA1423" s="73"/>
      <c r="BB1423" s="95"/>
      <c r="BC1423" s="95"/>
      <c r="BD1423" s="73"/>
      <c r="BE1423" s="73"/>
      <c r="BF1423" s="95"/>
      <c r="BG1423" s="95"/>
      <c r="BH1423" s="73"/>
      <c r="BI1423" s="73"/>
      <c r="BJ1423" s="95"/>
      <c r="BK1423" s="95"/>
      <c r="BL1423" s="73"/>
      <c r="BM1423" s="73"/>
      <c r="BN1423" s="95"/>
      <c r="BO1423" s="95"/>
      <c r="BP1423" s="73"/>
      <c r="BQ1423" s="73"/>
      <c r="BR1423" s="95"/>
      <c r="BS1423" s="95"/>
      <c r="BT1423" s="73"/>
      <c r="BU1423" s="73"/>
      <c r="BV1423" s="95"/>
      <c r="BW1423" s="95"/>
      <c r="BX1423" s="73"/>
      <c r="BY1423" s="73"/>
      <c r="BZ1423" s="95"/>
      <c r="CA1423" s="95"/>
      <c r="CB1423" s="73"/>
      <c r="CC1423" s="73"/>
      <c r="CD1423" s="95"/>
      <c r="CE1423" s="9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9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2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73"/>
      <c r="AF1424" s="73"/>
      <c r="AG1424" s="73"/>
      <c r="AH1424" s="95"/>
      <c r="AI1424" s="95"/>
      <c r="AJ1424" s="73"/>
      <c r="AK1424" s="73"/>
      <c r="AL1424" s="95"/>
      <c r="AM1424" s="95"/>
      <c r="AN1424" s="73"/>
      <c r="AO1424" s="73"/>
      <c r="AP1424" s="95"/>
      <c r="AQ1424" s="95"/>
      <c r="AR1424" s="73"/>
      <c r="AS1424" s="73"/>
      <c r="AT1424" s="95"/>
      <c r="AU1424" s="95"/>
      <c r="AV1424" s="73"/>
      <c r="AW1424" s="73"/>
      <c r="AX1424" s="95"/>
      <c r="AY1424" s="95"/>
      <c r="AZ1424" s="73"/>
      <c r="BA1424" s="73"/>
      <c r="BB1424" s="95"/>
      <c r="BC1424" s="95"/>
      <c r="BD1424" s="73"/>
      <c r="BE1424" s="73"/>
      <c r="BF1424" s="95"/>
      <c r="BG1424" s="95"/>
      <c r="BH1424" s="73"/>
      <c r="BI1424" s="73"/>
      <c r="BJ1424" s="95"/>
      <c r="BK1424" s="95"/>
      <c r="BL1424" s="73"/>
      <c r="BM1424" s="73"/>
      <c r="BN1424" s="95"/>
      <c r="BO1424" s="95"/>
      <c r="BP1424" s="73"/>
      <c r="BQ1424" s="73"/>
      <c r="BR1424" s="95"/>
      <c r="BS1424" s="95"/>
      <c r="BT1424" s="73"/>
      <c r="BU1424" s="73"/>
      <c r="BV1424" s="95"/>
      <c r="BW1424" s="95"/>
      <c r="BX1424" s="73"/>
      <c r="BY1424" s="73"/>
      <c r="BZ1424" s="95"/>
      <c r="CA1424" s="95"/>
      <c r="CB1424" s="73"/>
      <c r="CC1424" s="73"/>
      <c r="CD1424" s="95"/>
      <c r="CE1424" s="9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9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2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73"/>
      <c r="AF1425" s="73"/>
      <c r="AG1425" s="73"/>
      <c r="AH1425" s="95"/>
      <c r="AI1425" s="95"/>
      <c r="AJ1425" s="73"/>
      <c r="AK1425" s="73"/>
      <c r="AL1425" s="95"/>
      <c r="AM1425" s="95"/>
      <c r="AN1425" s="73"/>
      <c r="AO1425" s="73"/>
      <c r="AP1425" s="95"/>
      <c r="AQ1425" s="95"/>
      <c r="AR1425" s="73"/>
      <c r="AS1425" s="73"/>
      <c r="AT1425" s="95"/>
      <c r="AU1425" s="95"/>
      <c r="AV1425" s="73"/>
      <c r="AW1425" s="73"/>
      <c r="AX1425" s="95"/>
      <c r="AY1425" s="95"/>
      <c r="AZ1425" s="73"/>
      <c r="BA1425" s="73"/>
      <c r="BB1425" s="95"/>
      <c r="BC1425" s="95"/>
      <c r="BD1425" s="73"/>
      <c r="BE1425" s="73"/>
      <c r="BF1425" s="95"/>
      <c r="BG1425" s="95"/>
      <c r="BH1425" s="73"/>
      <c r="BI1425" s="73"/>
      <c r="BJ1425" s="95"/>
      <c r="BK1425" s="95"/>
      <c r="BL1425" s="73"/>
      <c r="BM1425" s="73"/>
      <c r="BN1425" s="95"/>
      <c r="BO1425" s="95"/>
      <c r="BP1425" s="73"/>
      <c r="BQ1425" s="73"/>
      <c r="BR1425" s="95"/>
      <c r="BS1425" s="95"/>
      <c r="BT1425" s="73"/>
      <c r="BU1425" s="73"/>
      <c r="BV1425" s="95"/>
      <c r="BW1425" s="95"/>
      <c r="BX1425" s="73"/>
      <c r="BY1425" s="73"/>
      <c r="BZ1425" s="95"/>
      <c r="CA1425" s="95"/>
      <c r="CB1425" s="73"/>
      <c r="CC1425" s="73"/>
      <c r="CD1425" s="95"/>
      <c r="CE1425" s="9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9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2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73"/>
      <c r="AF1426" s="73"/>
      <c r="AG1426" s="73"/>
      <c r="AH1426" s="95"/>
      <c r="AI1426" s="95"/>
      <c r="AJ1426" s="73"/>
      <c r="AK1426" s="73"/>
      <c r="AL1426" s="95"/>
      <c r="AM1426" s="95"/>
      <c r="AN1426" s="73"/>
      <c r="AO1426" s="73"/>
      <c r="AP1426" s="95"/>
      <c r="AQ1426" s="95"/>
      <c r="AR1426" s="73"/>
      <c r="AS1426" s="73"/>
      <c r="AT1426" s="95"/>
      <c r="AU1426" s="95"/>
      <c r="AV1426" s="73"/>
      <c r="AW1426" s="73"/>
      <c r="AX1426" s="95"/>
      <c r="AY1426" s="95"/>
      <c r="AZ1426" s="73"/>
      <c r="BA1426" s="73"/>
      <c r="BB1426" s="95"/>
      <c r="BC1426" s="95"/>
      <c r="BD1426" s="73"/>
      <c r="BE1426" s="73"/>
      <c r="BF1426" s="95"/>
      <c r="BG1426" s="95"/>
      <c r="BH1426" s="73"/>
      <c r="BI1426" s="73"/>
      <c r="BJ1426" s="95"/>
      <c r="BK1426" s="95"/>
      <c r="BL1426" s="73"/>
      <c r="BM1426" s="73"/>
      <c r="BN1426" s="95"/>
      <c r="BO1426" s="95"/>
      <c r="BP1426" s="73"/>
      <c r="BQ1426" s="73"/>
      <c r="BR1426" s="95"/>
      <c r="BS1426" s="95"/>
      <c r="BT1426" s="73"/>
      <c r="BU1426" s="73"/>
      <c r="BV1426" s="95"/>
      <c r="BW1426" s="95"/>
      <c r="BX1426" s="73"/>
      <c r="BY1426" s="73"/>
      <c r="BZ1426" s="95"/>
      <c r="CA1426" s="95"/>
      <c r="CB1426" s="73"/>
      <c r="CC1426" s="73"/>
      <c r="CD1426" s="95"/>
      <c r="CE1426" s="9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9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2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73"/>
      <c r="AF1427" s="73"/>
      <c r="AG1427" s="73"/>
      <c r="AH1427" s="95"/>
      <c r="AI1427" s="95"/>
      <c r="AJ1427" s="73"/>
      <c r="AK1427" s="73"/>
      <c r="AL1427" s="95"/>
      <c r="AM1427" s="95"/>
      <c r="AN1427" s="73"/>
      <c r="AO1427" s="73"/>
      <c r="AP1427" s="95"/>
      <c r="AQ1427" s="95"/>
      <c r="AR1427" s="73"/>
      <c r="AS1427" s="73"/>
      <c r="AT1427" s="95"/>
      <c r="AU1427" s="95"/>
      <c r="AV1427" s="73"/>
      <c r="AW1427" s="73"/>
      <c r="AX1427" s="95"/>
      <c r="AY1427" s="95"/>
      <c r="AZ1427" s="73"/>
      <c r="BA1427" s="73"/>
      <c r="BB1427" s="95"/>
      <c r="BC1427" s="95"/>
      <c r="BD1427" s="73"/>
      <c r="BE1427" s="73"/>
      <c r="BF1427" s="95"/>
      <c r="BG1427" s="95"/>
      <c r="BH1427" s="73"/>
      <c r="BI1427" s="73"/>
      <c r="BJ1427" s="95"/>
      <c r="BK1427" s="95"/>
      <c r="BL1427" s="73"/>
      <c r="BM1427" s="73"/>
      <c r="BN1427" s="95"/>
      <c r="BO1427" s="95"/>
      <c r="BP1427" s="73"/>
      <c r="BQ1427" s="73"/>
      <c r="BR1427" s="95"/>
      <c r="BS1427" s="95"/>
      <c r="BT1427" s="73"/>
      <c r="BU1427" s="73"/>
      <c r="BV1427" s="95"/>
      <c r="BW1427" s="95"/>
      <c r="BX1427" s="73"/>
      <c r="BY1427" s="73"/>
      <c r="BZ1427" s="95"/>
      <c r="CA1427" s="95"/>
      <c r="CB1427" s="73"/>
      <c r="CC1427" s="73"/>
      <c r="CD1427" s="95"/>
      <c r="CE1427" s="9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9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2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73"/>
      <c r="AF1428" s="73"/>
      <c r="AG1428" s="73"/>
      <c r="AH1428" s="95"/>
      <c r="AI1428" s="95"/>
      <c r="AJ1428" s="73"/>
      <c r="AK1428" s="73"/>
      <c r="AL1428" s="95"/>
      <c r="AM1428" s="95"/>
      <c r="AN1428" s="73"/>
      <c r="AO1428" s="73"/>
      <c r="AP1428" s="95"/>
      <c r="AQ1428" s="95"/>
      <c r="AR1428" s="73"/>
      <c r="AS1428" s="73"/>
      <c r="AT1428" s="95"/>
      <c r="AU1428" s="95"/>
      <c r="AV1428" s="73"/>
      <c r="AW1428" s="73"/>
      <c r="AX1428" s="95"/>
      <c r="AY1428" s="95"/>
      <c r="AZ1428" s="73"/>
      <c r="BA1428" s="73"/>
      <c r="BB1428" s="95"/>
      <c r="BC1428" s="95"/>
      <c r="BD1428" s="73"/>
      <c r="BE1428" s="73"/>
      <c r="BF1428" s="95"/>
      <c r="BG1428" s="95"/>
      <c r="BH1428" s="73"/>
      <c r="BI1428" s="73"/>
      <c r="BJ1428" s="95"/>
      <c r="BK1428" s="95"/>
      <c r="BL1428" s="73"/>
      <c r="BM1428" s="73"/>
      <c r="BN1428" s="95"/>
      <c r="BO1428" s="95"/>
      <c r="BP1428" s="73"/>
      <c r="BQ1428" s="73"/>
      <c r="BR1428" s="95"/>
      <c r="BS1428" s="95"/>
      <c r="BT1428" s="73"/>
      <c r="BU1428" s="73"/>
      <c r="BV1428" s="95"/>
      <c r="BW1428" s="95"/>
      <c r="BX1428" s="73"/>
      <c r="BY1428" s="73"/>
      <c r="BZ1428" s="95"/>
      <c r="CA1428" s="95"/>
      <c r="CB1428" s="73"/>
      <c r="CC1428" s="73"/>
      <c r="CD1428" s="95"/>
      <c r="CE1428" s="9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9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2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73"/>
      <c r="AF1429" s="73"/>
      <c r="AG1429" s="73"/>
      <c r="AH1429" s="95"/>
      <c r="AI1429" s="95"/>
      <c r="AJ1429" s="73"/>
      <c r="AK1429" s="73"/>
      <c r="AL1429" s="95"/>
      <c r="AM1429" s="95"/>
      <c r="AN1429" s="73"/>
      <c r="AO1429" s="73"/>
      <c r="AP1429" s="95"/>
      <c r="AQ1429" s="95"/>
      <c r="AR1429" s="73"/>
      <c r="AS1429" s="73"/>
      <c r="AT1429" s="95"/>
      <c r="AU1429" s="95"/>
      <c r="AV1429" s="73"/>
      <c r="AW1429" s="73"/>
      <c r="AX1429" s="95"/>
      <c r="AY1429" s="95"/>
      <c r="AZ1429" s="73"/>
      <c r="BA1429" s="73"/>
      <c r="BB1429" s="95"/>
      <c r="BC1429" s="95"/>
      <c r="BD1429" s="73"/>
      <c r="BE1429" s="73"/>
      <c r="BF1429" s="95"/>
      <c r="BG1429" s="95"/>
      <c r="BH1429" s="73"/>
      <c r="BI1429" s="73"/>
      <c r="BJ1429" s="95"/>
      <c r="BK1429" s="95"/>
      <c r="BL1429" s="73"/>
      <c r="BM1429" s="73"/>
      <c r="BN1429" s="95"/>
      <c r="BO1429" s="95"/>
      <c r="BP1429" s="73"/>
      <c r="BQ1429" s="73"/>
      <c r="BR1429" s="95"/>
      <c r="BS1429" s="95"/>
      <c r="BT1429" s="73"/>
      <c r="BU1429" s="73"/>
      <c r="BV1429" s="95"/>
      <c r="BW1429" s="95"/>
      <c r="BX1429" s="73"/>
      <c r="BY1429" s="73"/>
      <c r="BZ1429" s="95"/>
      <c r="CA1429" s="95"/>
      <c r="CB1429" s="73"/>
      <c r="CC1429" s="73"/>
      <c r="CD1429" s="95"/>
      <c r="CE1429" s="9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9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2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73"/>
      <c r="AF1430" s="73"/>
      <c r="AG1430" s="73"/>
      <c r="AH1430" s="95"/>
      <c r="AI1430" s="95"/>
      <c r="AJ1430" s="73"/>
      <c r="AK1430" s="73"/>
      <c r="AL1430" s="95"/>
      <c r="AM1430" s="95"/>
      <c r="AN1430" s="73"/>
      <c r="AO1430" s="73"/>
      <c r="AP1430" s="95"/>
      <c r="AQ1430" s="95"/>
      <c r="AR1430" s="73"/>
      <c r="AS1430" s="73"/>
      <c r="AT1430" s="95"/>
      <c r="AU1430" s="95"/>
      <c r="AV1430" s="73"/>
      <c r="AW1430" s="73"/>
      <c r="AX1430" s="95"/>
      <c r="AY1430" s="95"/>
      <c r="AZ1430" s="73"/>
      <c r="BA1430" s="73"/>
      <c r="BB1430" s="95"/>
      <c r="BC1430" s="95"/>
      <c r="BD1430" s="73"/>
      <c r="BE1430" s="73"/>
      <c r="BF1430" s="95"/>
      <c r="BG1430" s="95"/>
      <c r="BH1430" s="73"/>
      <c r="BI1430" s="73"/>
      <c r="BJ1430" s="95"/>
      <c r="BK1430" s="95"/>
      <c r="BL1430" s="73"/>
      <c r="BM1430" s="73"/>
      <c r="BN1430" s="95"/>
      <c r="BO1430" s="95"/>
      <c r="BP1430" s="73"/>
      <c r="BQ1430" s="73"/>
      <c r="BR1430" s="95"/>
      <c r="BS1430" s="95"/>
      <c r="BT1430" s="73"/>
      <c r="BU1430" s="73"/>
      <c r="BV1430" s="95"/>
      <c r="BW1430" s="95"/>
      <c r="BX1430" s="73"/>
      <c r="BY1430" s="73"/>
      <c r="BZ1430" s="95"/>
      <c r="CA1430" s="95"/>
      <c r="CB1430" s="73"/>
      <c r="CC1430" s="73"/>
      <c r="CD1430" s="95"/>
      <c r="CE1430" s="9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9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2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73"/>
      <c r="AF1431" s="73"/>
      <c r="AG1431" s="73"/>
      <c r="AH1431" s="95"/>
      <c r="AI1431" s="95"/>
      <c r="AJ1431" s="73"/>
      <c r="AK1431" s="73"/>
      <c r="AL1431" s="95"/>
      <c r="AM1431" s="95"/>
      <c r="AN1431" s="73"/>
      <c r="AO1431" s="73"/>
      <c r="AP1431" s="95"/>
      <c r="AQ1431" s="95"/>
      <c r="AR1431" s="73"/>
      <c r="AS1431" s="73"/>
      <c r="AT1431" s="95"/>
      <c r="AU1431" s="95"/>
      <c r="AV1431" s="73"/>
      <c r="AW1431" s="73"/>
      <c r="AX1431" s="95"/>
      <c r="AY1431" s="95"/>
      <c r="AZ1431" s="73"/>
      <c r="BA1431" s="73"/>
      <c r="BB1431" s="95"/>
      <c r="BC1431" s="95"/>
      <c r="BD1431" s="73"/>
      <c r="BE1431" s="73"/>
      <c r="BF1431" s="95"/>
      <c r="BG1431" s="95"/>
      <c r="BH1431" s="73"/>
      <c r="BI1431" s="73"/>
      <c r="BJ1431" s="95"/>
      <c r="BK1431" s="95"/>
      <c r="BL1431" s="73"/>
      <c r="BM1431" s="73"/>
      <c r="BN1431" s="95"/>
      <c r="BO1431" s="95"/>
      <c r="BP1431" s="73"/>
      <c r="BQ1431" s="73"/>
      <c r="BR1431" s="95"/>
      <c r="BS1431" s="95"/>
      <c r="BT1431" s="73"/>
      <c r="BU1431" s="73"/>
      <c r="BV1431" s="95"/>
      <c r="BW1431" s="95"/>
      <c r="BX1431" s="73"/>
      <c r="BY1431" s="73"/>
      <c r="BZ1431" s="95"/>
      <c r="CA1431" s="95"/>
      <c r="CB1431" s="73"/>
      <c r="CC1431" s="73"/>
      <c r="CD1431" s="95"/>
      <c r="CE1431" s="9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9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2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73"/>
      <c r="AF1432" s="73"/>
      <c r="AG1432" s="73"/>
      <c r="AH1432" s="95"/>
      <c r="AI1432" s="95"/>
      <c r="AJ1432" s="73"/>
      <c r="AK1432" s="73"/>
      <c r="AL1432" s="95"/>
      <c r="AM1432" s="95"/>
      <c r="AN1432" s="73"/>
      <c r="AO1432" s="73"/>
      <c r="AP1432" s="95"/>
      <c r="AQ1432" s="95"/>
      <c r="AR1432" s="73"/>
      <c r="AS1432" s="73"/>
      <c r="AT1432" s="95"/>
      <c r="AU1432" s="95"/>
      <c r="AV1432" s="73"/>
      <c r="AW1432" s="73"/>
      <c r="AX1432" s="95"/>
      <c r="AY1432" s="95"/>
      <c r="AZ1432" s="73"/>
      <c r="BA1432" s="73"/>
      <c r="BB1432" s="95"/>
      <c r="BC1432" s="95"/>
      <c r="BD1432" s="73"/>
      <c r="BE1432" s="73"/>
      <c r="BF1432" s="95"/>
      <c r="BG1432" s="95"/>
      <c r="BH1432" s="73"/>
      <c r="BI1432" s="73"/>
      <c r="BJ1432" s="95"/>
      <c r="BK1432" s="95"/>
      <c r="BL1432" s="73"/>
      <c r="BM1432" s="73"/>
      <c r="BN1432" s="95"/>
      <c r="BO1432" s="95"/>
      <c r="BP1432" s="73"/>
      <c r="BQ1432" s="73"/>
      <c r="BR1432" s="95"/>
      <c r="BS1432" s="95"/>
      <c r="BT1432" s="73"/>
      <c r="BU1432" s="73"/>
      <c r="BV1432" s="95"/>
      <c r="BW1432" s="95"/>
      <c r="BX1432" s="73"/>
      <c r="BY1432" s="73"/>
      <c r="BZ1432" s="95"/>
      <c r="CA1432" s="95"/>
      <c r="CB1432" s="73"/>
      <c r="CC1432" s="73"/>
      <c r="CD1432" s="95"/>
      <c r="CE1432" s="9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9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2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73"/>
      <c r="AF1433" s="73"/>
      <c r="AG1433" s="73"/>
      <c r="AH1433" s="95"/>
      <c r="AI1433" s="95"/>
      <c r="AJ1433" s="73"/>
      <c r="AK1433" s="73"/>
      <c r="AL1433" s="95"/>
      <c r="AM1433" s="95"/>
      <c r="AN1433" s="73"/>
      <c r="AO1433" s="73"/>
      <c r="AP1433" s="95"/>
      <c r="AQ1433" s="95"/>
      <c r="AR1433" s="73"/>
      <c r="AS1433" s="73"/>
      <c r="AT1433" s="95"/>
      <c r="AU1433" s="95"/>
      <c r="AV1433" s="73"/>
      <c r="AW1433" s="73"/>
      <c r="AX1433" s="95"/>
      <c r="AY1433" s="95"/>
      <c r="AZ1433" s="73"/>
      <c r="BA1433" s="73"/>
      <c r="BB1433" s="95"/>
      <c r="BC1433" s="95"/>
      <c r="BD1433" s="73"/>
      <c r="BE1433" s="73"/>
      <c r="BF1433" s="95"/>
      <c r="BG1433" s="95"/>
      <c r="BH1433" s="73"/>
      <c r="BI1433" s="73"/>
      <c r="BJ1433" s="95"/>
      <c r="BK1433" s="95"/>
      <c r="BL1433" s="73"/>
      <c r="BM1433" s="73"/>
      <c r="BN1433" s="95"/>
      <c r="BO1433" s="95"/>
      <c r="BP1433" s="73"/>
      <c r="BQ1433" s="73"/>
      <c r="BR1433" s="95"/>
      <c r="BS1433" s="95"/>
      <c r="BT1433" s="73"/>
      <c r="BU1433" s="73"/>
      <c r="BV1433" s="95"/>
      <c r="BW1433" s="95"/>
      <c r="BX1433" s="73"/>
      <c r="BY1433" s="73"/>
      <c r="BZ1433" s="95"/>
      <c r="CA1433" s="95"/>
      <c r="CB1433" s="73"/>
      <c r="CC1433" s="73"/>
      <c r="CD1433" s="95"/>
      <c r="CE1433" s="9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9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2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73"/>
      <c r="AF1434" s="73"/>
      <c r="AG1434" s="73"/>
      <c r="AH1434" s="95"/>
      <c r="AI1434" s="95"/>
      <c r="AJ1434" s="73"/>
      <c r="AK1434" s="73"/>
      <c r="AL1434" s="95"/>
      <c r="AM1434" s="95"/>
      <c r="AN1434" s="73"/>
      <c r="AO1434" s="73"/>
      <c r="AP1434" s="95"/>
      <c r="AQ1434" s="95"/>
      <c r="AR1434" s="73"/>
      <c r="AS1434" s="73"/>
      <c r="AT1434" s="95"/>
      <c r="AU1434" s="95"/>
      <c r="AV1434" s="73"/>
      <c r="AW1434" s="73"/>
      <c r="AX1434" s="95"/>
      <c r="AY1434" s="95"/>
      <c r="AZ1434" s="73"/>
      <c r="BA1434" s="73"/>
      <c r="BB1434" s="95"/>
      <c r="BC1434" s="95"/>
      <c r="BD1434" s="73"/>
      <c r="BE1434" s="73"/>
      <c r="BF1434" s="95"/>
      <c r="BG1434" s="95"/>
      <c r="BH1434" s="73"/>
      <c r="BI1434" s="73"/>
      <c r="BJ1434" s="95"/>
      <c r="BK1434" s="95"/>
      <c r="BL1434" s="73"/>
      <c r="BM1434" s="73"/>
      <c r="BN1434" s="95"/>
      <c r="BO1434" s="95"/>
      <c r="BP1434" s="73"/>
      <c r="BQ1434" s="73"/>
      <c r="BR1434" s="95"/>
      <c r="BS1434" s="95"/>
      <c r="BT1434" s="73"/>
      <c r="BU1434" s="73"/>
      <c r="BV1434" s="95"/>
      <c r="BW1434" s="95"/>
      <c r="BX1434" s="73"/>
      <c r="BY1434" s="73"/>
      <c r="BZ1434" s="95"/>
      <c r="CA1434" s="95"/>
      <c r="CB1434" s="73"/>
      <c r="CC1434" s="73"/>
      <c r="CD1434" s="95"/>
      <c r="CE1434" s="9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9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2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73"/>
      <c r="AF1435" s="73"/>
      <c r="AG1435" s="73"/>
      <c r="AH1435" s="95"/>
      <c r="AI1435" s="95"/>
      <c r="AJ1435" s="73"/>
      <c r="AK1435" s="73"/>
      <c r="AL1435" s="95"/>
      <c r="AM1435" s="95"/>
      <c r="AN1435" s="73"/>
      <c r="AO1435" s="73"/>
      <c r="AP1435" s="95"/>
      <c r="AQ1435" s="95"/>
      <c r="AR1435" s="73"/>
      <c r="AS1435" s="73"/>
      <c r="AT1435" s="95"/>
      <c r="AU1435" s="95"/>
      <c r="AV1435" s="73"/>
      <c r="AW1435" s="73"/>
      <c r="AX1435" s="95"/>
      <c r="AY1435" s="95"/>
      <c r="AZ1435" s="73"/>
      <c r="BA1435" s="73"/>
      <c r="BB1435" s="95"/>
      <c r="BC1435" s="95"/>
      <c r="BD1435" s="73"/>
      <c r="BE1435" s="73"/>
      <c r="BF1435" s="95"/>
      <c r="BG1435" s="95"/>
      <c r="BH1435" s="73"/>
      <c r="BI1435" s="73"/>
      <c r="BJ1435" s="95"/>
      <c r="BK1435" s="95"/>
      <c r="BL1435" s="73"/>
      <c r="BM1435" s="73"/>
      <c r="BN1435" s="95"/>
      <c r="BO1435" s="95"/>
      <c r="BP1435" s="73"/>
      <c r="BQ1435" s="73"/>
      <c r="BR1435" s="95"/>
      <c r="BS1435" s="95"/>
      <c r="BT1435" s="73"/>
      <c r="BU1435" s="73"/>
      <c r="BV1435" s="95"/>
      <c r="BW1435" s="95"/>
      <c r="BX1435" s="73"/>
      <c r="BY1435" s="73"/>
      <c r="BZ1435" s="95"/>
      <c r="CA1435" s="95"/>
      <c r="CB1435" s="73"/>
      <c r="CC1435" s="73"/>
      <c r="CD1435" s="95"/>
      <c r="CE1435" s="9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9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2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73"/>
      <c r="AF1436" s="73"/>
      <c r="AG1436" s="73"/>
      <c r="AH1436" s="95"/>
      <c r="AI1436" s="95"/>
      <c r="AJ1436" s="73"/>
      <c r="AK1436" s="73"/>
      <c r="AL1436" s="95"/>
      <c r="AM1436" s="95"/>
      <c r="AN1436" s="73"/>
      <c r="AO1436" s="73"/>
      <c r="AP1436" s="95"/>
      <c r="AQ1436" s="95"/>
      <c r="AR1436" s="73"/>
      <c r="AS1436" s="73"/>
      <c r="AT1436" s="95"/>
      <c r="AU1436" s="95"/>
      <c r="AV1436" s="73"/>
      <c r="AW1436" s="73"/>
      <c r="AX1436" s="95"/>
      <c r="AY1436" s="95"/>
      <c r="AZ1436" s="73"/>
      <c r="BA1436" s="73"/>
      <c r="BB1436" s="95"/>
      <c r="BC1436" s="95"/>
      <c r="BD1436" s="73"/>
      <c r="BE1436" s="73"/>
      <c r="BF1436" s="95"/>
      <c r="BG1436" s="95"/>
      <c r="BH1436" s="73"/>
      <c r="BI1436" s="73"/>
      <c r="BJ1436" s="95"/>
      <c r="BK1436" s="95"/>
      <c r="BL1436" s="73"/>
      <c r="BM1436" s="73"/>
      <c r="BN1436" s="95"/>
      <c r="BO1436" s="95"/>
      <c r="BP1436" s="73"/>
      <c r="BQ1436" s="73"/>
      <c r="BR1436" s="95"/>
      <c r="BS1436" s="95"/>
      <c r="BT1436" s="73"/>
      <c r="BU1436" s="73"/>
      <c r="BV1436" s="95"/>
      <c r="BW1436" s="95"/>
      <c r="BX1436" s="73"/>
      <c r="BY1436" s="73"/>
      <c r="BZ1436" s="95"/>
      <c r="CA1436" s="95"/>
      <c r="CB1436" s="73"/>
      <c r="CC1436" s="73"/>
      <c r="CD1436" s="95"/>
      <c r="CE1436" s="9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9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2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73"/>
      <c r="AF1437" s="73"/>
      <c r="AG1437" s="73"/>
      <c r="AH1437" s="95"/>
      <c r="AI1437" s="95"/>
      <c r="AJ1437" s="73"/>
      <c r="AK1437" s="73"/>
      <c r="AL1437" s="95"/>
      <c r="AM1437" s="95"/>
      <c r="AN1437" s="73"/>
      <c r="AO1437" s="73"/>
      <c r="AP1437" s="95"/>
      <c r="AQ1437" s="95"/>
      <c r="AR1437" s="73"/>
      <c r="AS1437" s="73"/>
      <c r="AT1437" s="95"/>
      <c r="AU1437" s="95"/>
      <c r="AV1437" s="73"/>
      <c r="AW1437" s="73"/>
      <c r="AX1437" s="95"/>
      <c r="AY1437" s="95"/>
      <c r="AZ1437" s="73"/>
      <c r="BA1437" s="73"/>
      <c r="BB1437" s="95"/>
      <c r="BC1437" s="95"/>
      <c r="BD1437" s="73"/>
      <c r="BE1437" s="73"/>
      <c r="BF1437" s="95"/>
      <c r="BG1437" s="95"/>
      <c r="BH1437" s="73"/>
      <c r="BI1437" s="73"/>
      <c r="BJ1437" s="95"/>
      <c r="BK1437" s="95"/>
      <c r="BL1437" s="73"/>
      <c r="BM1437" s="73"/>
      <c r="BN1437" s="95"/>
      <c r="BO1437" s="95"/>
      <c r="BP1437" s="73"/>
      <c r="BQ1437" s="73"/>
      <c r="BR1437" s="95"/>
      <c r="BS1437" s="95"/>
      <c r="BT1437" s="73"/>
      <c r="BU1437" s="73"/>
      <c r="BV1437" s="95"/>
      <c r="BW1437" s="95"/>
      <c r="BX1437" s="73"/>
      <c r="BY1437" s="73"/>
      <c r="BZ1437" s="95"/>
      <c r="CA1437" s="95"/>
      <c r="CB1437" s="73"/>
      <c r="CC1437" s="73"/>
      <c r="CD1437" s="95"/>
      <c r="CE1437" s="9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9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2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73"/>
      <c r="AF1438" s="73"/>
      <c r="AG1438" s="73"/>
      <c r="AH1438" s="95"/>
      <c r="AI1438" s="95"/>
      <c r="AJ1438" s="73"/>
      <c r="AK1438" s="73"/>
      <c r="AL1438" s="95"/>
      <c r="AM1438" s="95"/>
      <c r="AN1438" s="73"/>
      <c r="AO1438" s="73"/>
      <c r="AP1438" s="95"/>
      <c r="AQ1438" s="95"/>
      <c r="AR1438" s="73"/>
      <c r="AS1438" s="73"/>
      <c r="AT1438" s="95"/>
      <c r="AU1438" s="95"/>
      <c r="AV1438" s="73"/>
      <c r="AW1438" s="73"/>
      <c r="AX1438" s="95"/>
      <c r="AY1438" s="95"/>
      <c r="AZ1438" s="73"/>
      <c r="BA1438" s="73"/>
      <c r="BB1438" s="95"/>
      <c r="BC1438" s="95"/>
      <c r="BD1438" s="73"/>
      <c r="BE1438" s="73"/>
      <c r="BF1438" s="95"/>
      <c r="BG1438" s="95"/>
      <c r="BH1438" s="73"/>
      <c r="BI1438" s="73"/>
      <c r="BJ1438" s="95"/>
      <c r="BK1438" s="95"/>
      <c r="BL1438" s="73"/>
      <c r="BM1438" s="73"/>
      <c r="BN1438" s="95"/>
      <c r="BO1438" s="95"/>
      <c r="BP1438" s="73"/>
      <c r="BQ1438" s="73"/>
      <c r="BR1438" s="95"/>
      <c r="BS1438" s="95"/>
      <c r="BT1438" s="73"/>
      <c r="BU1438" s="73"/>
      <c r="BV1438" s="95"/>
      <c r="BW1438" s="95"/>
      <c r="BX1438" s="73"/>
      <c r="BY1438" s="73"/>
      <c r="BZ1438" s="95"/>
      <c r="CA1438" s="95"/>
      <c r="CB1438" s="73"/>
      <c r="CC1438" s="73"/>
      <c r="CD1438" s="95"/>
      <c r="CE1438" s="9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9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2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73"/>
      <c r="AF1439" s="73"/>
      <c r="AG1439" s="73"/>
      <c r="AH1439" s="95"/>
      <c r="AI1439" s="95"/>
      <c r="AJ1439" s="73"/>
      <c r="AK1439" s="73"/>
      <c r="AL1439" s="95"/>
      <c r="AM1439" s="95"/>
      <c r="AN1439" s="73"/>
      <c r="AO1439" s="73"/>
      <c r="AP1439" s="95"/>
      <c r="AQ1439" s="95"/>
      <c r="AR1439" s="73"/>
      <c r="AS1439" s="73"/>
      <c r="AT1439" s="95"/>
      <c r="AU1439" s="95"/>
      <c r="AV1439" s="73"/>
      <c r="AW1439" s="73"/>
      <c r="AX1439" s="95"/>
      <c r="AY1439" s="95"/>
      <c r="AZ1439" s="73"/>
      <c r="BA1439" s="73"/>
      <c r="BB1439" s="95"/>
      <c r="BC1439" s="95"/>
      <c r="BD1439" s="73"/>
      <c r="BE1439" s="73"/>
      <c r="BF1439" s="95"/>
      <c r="BG1439" s="95"/>
      <c r="BH1439" s="73"/>
      <c r="BI1439" s="73"/>
      <c r="BJ1439" s="95"/>
      <c r="BK1439" s="95"/>
      <c r="BL1439" s="73"/>
      <c r="BM1439" s="73"/>
      <c r="BN1439" s="95"/>
      <c r="BO1439" s="95"/>
      <c r="BP1439" s="73"/>
      <c r="BQ1439" s="73"/>
      <c r="BR1439" s="95"/>
      <c r="BS1439" s="95"/>
      <c r="BT1439" s="73"/>
      <c r="BU1439" s="73"/>
      <c r="BV1439" s="95"/>
      <c r="BW1439" s="95"/>
      <c r="BX1439" s="73"/>
      <c r="BY1439" s="73"/>
      <c r="BZ1439" s="95"/>
      <c r="CA1439" s="95"/>
      <c r="CB1439" s="73"/>
      <c r="CC1439" s="73"/>
      <c r="CD1439" s="95"/>
      <c r="CE1439" s="9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9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2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73"/>
      <c r="AF1440" s="73"/>
      <c r="AG1440" s="73"/>
      <c r="AH1440" s="95"/>
      <c r="AI1440" s="95"/>
      <c r="AJ1440" s="73"/>
      <c r="AK1440" s="73"/>
      <c r="AL1440" s="95"/>
      <c r="AM1440" s="95"/>
      <c r="AN1440" s="73"/>
      <c r="AO1440" s="73"/>
      <c r="AP1440" s="95"/>
      <c r="AQ1440" s="95"/>
      <c r="AR1440" s="73"/>
      <c r="AS1440" s="73"/>
      <c r="AT1440" s="95"/>
      <c r="AU1440" s="95"/>
      <c r="AV1440" s="73"/>
      <c r="AW1440" s="73"/>
      <c r="AX1440" s="95"/>
      <c r="AY1440" s="95"/>
      <c r="AZ1440" s="73"/>
      <c r="BA1440" s="73"/>
      <c r="BB1440" s="95"/>
      <c r="BC1440" s="95"/>
      <c r="BD1440" s="73"/>
      <c r="BE1440" s="73"/>
      <c r="BF1440" s="95"/>
      <c r="BG1440" s="95"/>
      <c r="BH1440" s="73"/>
      <c r="BI1440" s="73"/>
      <c r="BJ1440" s="95"/>
      <c r="BK1440" s="95"/>
      <c r="BL1440" s="73"/>
      <c r="BM1440" s="73"/>
      <c r="BN1440" s="95"/>
      <c r="BO1440" s="95"/>
      <c r="BP1440" s="73"/>
      <c r="BQ1440" s="73"/>
      <c r="BR1440" s="95"/>
      <c r="BS1440" s="95"/>
      <c r="BT1440" s="73"/>
      <c r="BU1440" s="73"/>
      <c r="BV1440" s="95"/>
      <c r="BW1440" s="95"/>
      <c r="BX1440" s="73"/>
      <c r="BY1440" s="73"/>
      <c r="BZ1440" s="95"/>
      <c r="CA1440" s="95"/>
      <c r="CB1440" s="73"/>
      <c r="CC1440" s="73"/>
      <c r="CD1440" s="95"/>
      <c r="CE1440" s="9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9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2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73"/>
      <c r="AF1441" s="73"/>
      <c r="AG1441" s="73"/>
      <c r="AH1441" s="95"/>
      <c r="AI1441" s="95"/>
      <c r="AJ1441" s="73"/>
      <c r="AK1441" s="73"/>
      <c r="AL1441" s="95"/>
      <c r="AM1441" s="95"/>
      <c r="AN1441" s="73"/>
      <c r="AO1441" s="73"/>
      <c r="AP1441" s="95"/>
      <c r="AQ1441" s="95"/>
      <c r="AR1441" s="73"/>
      <c r="AS1441" s="73"/>
      <c r="AT1441" s="95"/>
      <c r="AU1441" s="95"/>
      <c r="AV1441" s="73"/>
      <c r="AW1441" s="73"/>
      <c r="AX1441" s="95"/>
      <c r="AY1441" s="95"/>
      <c r="AZ1441" s="73"/>
      <c r="BA1441" s="73"/>
      <c r="BB1441" s="95"/>
      <c r="BC1441" s="95"/>
      <c r="BD1441" s="73"/>
      <c r="BE1441" s="73"/>
      <c r="BF1441" s="95"/>
      <c r="BG1441" s="95"/>
      <c r="BH1441" s="73"/>
      <c r="BI1441" s="73"/>
      <c r="BJ1441" s="95"/>
      <c r="BK1441" s="95"/>
      <c r="BL1441" s="73"/>
      <c r="BM1441" s="73"/>
      <c r="BN1441" s="95"/>
      <c r="BO1441" s="95"/>
      <c r="BP1441" s="73"/>
      <c r="BQ1441" s="73"/>
      <c r="BR1441" s="95"/>
      <c r="BS1441" s="95"/>
      <c r="BT1441" s="73"/>
      <c r="BU1441" s="73"/>
      <c r="BV1441" s="95"/>
      <c r="BW1441" s="95"/>
      <c r="BX1441" s="73"/>
      <c r="BY1441" s="73"/>
      <c r="BZ1441" s="95"/>
      <c r="CA1441" s="95"/>
      <c r="CB1441" s="73"/>
      <c r="CC1441" s="73"/>
      <c r="CD1441" s="95"/>
      <c r="CE1441" s="9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9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2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73"/>
      <c r="AF1442" s="73"/>
      <c r="AG1442" s="73"/>
      <c r="AH1442" s="95"/>
      <c r="AI1442" s="95"/>
      <c r="AJ1442" s="73"/>
      <c r="AK1442" s="73"/>
      <c r="AL1442" s="95"/>
      <c r="AM1442" s="95"/>
      <c r="AN1442" s="73"/>
      <c r="AO1442" s="73"/>
      <c r="AP1442" s="95"/>
      <c r="AQ1442" s="95"/>
      <c r="AR1442" s="73"/>
      <c r="AS1442" s="73"/>
      <c r="AT1442" s="95"/>
      <c r="AU1442" s="95"/>
      <c r="AV1442" s="73"/>
      <c r="AW1442" s="73"/>
      <c r="AX1442" s="95"/>
      <c r="AY1442" s="95"/>
      <c r="AZ1442" s="73"/>
      <c r="BA1442" s="73"/>
      <c r="BB1442" s="95"/>
      <c r="BC1442" s="95"/>
      <c r="BD1442" s="73"/>
      <c r="BE1442" s="73"/>
      <c r="BF1442" s="95"/>
      <c r="BG1442" s="95"/>
      <c r="BH1442" s="73"/>
      <c r="BI1442" s="73"/>
      <c r="BJ1442" s="95"/>
      <c r="BK1442" s="95"/>
      <c r="BL1442" s="73"/>
      <c r="BM1442" s="73"/>
      <c r="BN1442" s="95"/>
      <c r="BO1442" s="95"/>
      <c r="BP1442" s="73"/>
      <c r="BQ1442" s="73"/>
      <c r="BR1442" s="95"/>
      <c r="BS1442" s="95"/>
      <c r="BT1442" s="73"/>
      <c r="BU1442" s="73"/>
      <c r="BV1442" s="95"/>
      <c r="BW1442" s="95"/>
      <c r="BX1442" s="73"/>
      <c r="BY1442" s="73"/>
      <c r="BZ1442" s="95"/>
      <c r="CA1442" s="95"/>
      <c r="CB1442" s="73"/>
      <c r="CC1442" s="73"/>
      <c r="CD1442" s="95"/>
      <c r="CE1442" s="9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9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2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73"/>
      <c r="AF1443" s="73"/>
      <c r="AG1443" s="73"/>
      <c r="AH1443" s="95"/>
      <c r="AI1443" s="95"/>
      <c r="AJ1443" s="73"/>
      <c r="AK1443" s="73"/>
      <c r="AL1443" s="95"/>
      <c r="AM1443" s="95"/>
      <c r="AN1443" s="73"/>
      <c r="AO1443" s="73"/>
      <c r="AP1443" s="95"/>
      <c r="AQ1443" s="95"/>
      <c r="AR1443" s="73"/>
      <c r="AS1443" s="73"/>
      <c r="AT1443" s="95"/>
      <c r="AU1443" s="95"/>
      <c r="AV1443" s="73"/>
      <c r="AW1443" s="73"/>
      <c r="AX1443" s="95"/>
      <c r="AY1443" s="95"/>
      <c r="AZ1443" s="73"/>
      <c r="BA1443" s="73"/>
      <c r="BB1443" s="95"/>
      <c r="BC1443" s="95"/>
      <c r="BD1443" s="73"/>
      <c r="BE1443" s="73"/>
      <c r="BF1443" s="95"/>
      <c r="BG1443" s="95"/>
      <c r="BH1443" s="73"/>
      <c r="BI1443" s="73"/>
      <c r="BJ1443" s="95"/>
      <c r="BK1443" s="95"/>
      <c r="BL1443" s="73"/>
      <c r="BM1443" s="73"/>
      <c r="BN1443" s="95"/>
      <c r="BO1443" s="95"/>
      <c r="BP1443" s="73"/>
      <c r="BQ1443" s="73"/>
      <c r="BR1443" s="95"/>
      <c r="BS1443" s="95"/>
      <c r="BT1443" s="73"/>
      <c r="BU1443" s="73"/>
      <c r="BV1443" s="95"/>
      <c r="BW1443" s="95"/>
      <c r="BX1443" s="73"/>
      <c r="BY1443" s="73"/>
      <c r="BZ1443" s="95"/>
      <c r="CA1443" s="95"/>
      <c r="CB1443" s="73"/>
      <c r="CC1443" s="73"/>
      <c r="CD1443" s="95"/>
      <c r="CE1443" s="9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9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2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73"/>
      <c r="AF1444" s="73"/>
      <c r="AG1444" s="73"/>
      <c r="AH1444" s="95"/>
      <c r="AI1444" s="95"/>
      <c r="AJ1444" s="73"/>
      <c r="AK1444" s="73"/>
      <c r="AL1444" s="95"/>
      <c r="AM1444" s="95"/>
      <c r="AN1444" s="73"/>
      <c r="AO1444" s="73"/>
      <c r="AP1444" s="95"/>
      <c r="AQ1444" s="95"/>
      <c r="AR1444" s="73"/>
      <c r="AS1444" s="73"/>
      <c r="AT1444" s="95"/>
      <c r="AU1444" s="95"/>
      <c r="AV1444" s="73"/>
      <c r="AW1444" s="73"/>
      <c r="AX1444" s="95"/>
      <c r="AY1444" s="95"/>
      <c r="AZ1444" s="73"/>
      <c r="BA1444" s="73"/>
      <c r="BB1444" s="95"/>
      <c r="BC1444" s="95"/>
      <c r="BD1444" s="73"/>
      <c r="BE1444" s="73"/>
      <c r="BF1444" s="95"/>
      <c r="BG1444" s="95"/>
      <c r="BH1444" s="73"/>
      <c r="BI1444" s="73"/>
      <c r="BJ1444" s="95"/>
      <c r="BK1444" s="95"/>
      <c r="BL1444" s="73"/>
      <c r="BM1444" s="73"/>
      <c r="BN1444" s="95"/>
      <c r="BO1444" s="95"/>
      <c r="BP1444" s="73"/>
      <c r="BQ1444" s="73"/>
      <c r="BR1444" s="95"/>
      <c r="BS1444" s="95"/>
      <c r="BT1444" s="73"/>
      <c r="BU1444" s="73"/>
      <c r="BV1444" s="95"/>
      <c r="BW1444" s="95"/>
      <c r="BX1444" s="73"/>
      <c r="BY1444" s="73"/>
      <c r="BZ1444" s="95"/>
      <c r="CA1444" s="95"/>
      <c r="CB1444" s="73"/>
      <c r="CC1444" s="73"/>
      <c r="CD1444" s="95"/>
      <c r="CE1444" s="9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9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2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73"/>
      <c r="AF1445" s="73"/>
      <c r="AG1445" s="73"/>
      <c r="AH1445" s="95"/>
      <c r="AI1445" s="95"/>
      <c r="AJ1445" s="73"/>
      <c r="AK1445" s="73"/>
      <c r="AL1445" s="95"/>
      <c r="AM1445" s="95"/>
      <c r="AN1445" s="73"/>
      <c r="AO1445" s="73"/>
      <c r="AP1445" s="95"/>
      <c r="AQ1445" s="95"/>
      <c r="AR1445" s="73"/>
      <c r="AS1445" s="73"/>
      <c r="AT1445" s="95"/>
      <c r="AU1445" s="95"/>
      <c r="AV1445" s="73"/>
      <c r="AW1445" s="73"/>
      <c r="AX1445" s="95"/>
      <c r="AY1445" s="95"/>
      <c r="AZ1445" s="73"/>
      <c r="BA1445" s="73"/>
      <c r="BB1445" s="95"/>
      <c r="BC1445" s="95"/>
      <c r="BD1445" s="73"/>
      <c r="BE1445" s="73"/>
      <c r="BF1445" s="95"/>
      <c r="BG1445" s="95"/>
      <c r="BH1445" s="73"/>
      <c r="BI1445" s="73"/>
      <c r="BJ1445" s="95"/>
      <c r="BK1445" s="95"/>
      <c r="BL1445" s="73"/>
      <c r="BM1445" s="73"/>
      <c r="BN1445" s="95"/>
      <c r="BO1445" s="95"/>
      <c r="BP1445" s="73"/>
      <c r="BQ1445" s="73"/>
      <c r="BR1445" s="95"/>
      <c r="BS1445" s="95"/>
      <c r="BT1445" s="73"/>
      <c r="BU1445" s="73"/>
      <c r="BV1445" s="95"/>
      <c r="BW1445" s="95"/>
      <c r="BX1445" s="73"/>
      <c r="BY1445" s="73"/>
      <c r="BZ1445" s="95"/>
      <c r="CA1445" s="95"/>
      <c r="CB1445" s="73"/>
      <c r="CC1445" s="73"/>
      <c r="CD1445" s="95"/>
      <c r="CE1445" s="9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9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2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73"/>
      <c r="AF1446" s="73"/>
      <c r="AG1446" s="73"/>
      <c r="AH1446" s="95"/>
      <c r="AI1446" s="95"/>
      <c r="AJ1446" s="73"/>
      <c r="AK1446" s="73"/>
      <c r="AL1446" s="95"/>
      <c r="AM1446" s="95"/>
      <c r="AN1446" s="73"/>
      <c r="AO1446" s="73"/>
      <c r="AP1446" s="95"/>
      <c r="AQ1446" s="95"/>
      <c r="AR1446" s="73"/>
      <c r="AS1446" s="73"/>
      <c r="AT1446" s="95"/>
      <c r="AU1446" s="95"/>
      <c r="AV1446" s="73"/>
      <c r="AW1446" s="73"/>
      <c r="AX1446" s="95"/>
      <c r="AY1446" s="95"/>
      <c r="AZ1446" s="73"/>
      <c r="BA1446" s="73"/>
      <c r="BB1446" s="95"/>
      <c r="BC1446" s="95"/>
      <c r="BD1446" s="73"/>
      <c r="BE1446" s="73"/>
      <c r="BF1446" s="95"/>
      <c r="BG1446" s="95"/>
      <c r="BH1446" s="73"/>
      <c r="BI1446" s="73"/>
      <c r="BJ1446" s="95"/>
      <c r="BK1446" s="95"/>
      <c r="BL1446" s="73"/>
      <c r="BM1446" s="73"/>
      <c r="BN1446" s="95"/>
      <c r="BO1446" s="95"/>
      <c r="BP1446" s="73"/>
      <c r="BQ1446" s="73"/>
      <c r="BR1446" s="95"/>
      <c r="BS1446" s="95"/>
      <c r="BT1446" s="73"/>
      <c r="BU1446" s="73"/>
      <c r="BV1446" s="95"/>
      <c r="BW1446" s="95"/>
      <c r="BX1446" s="73"/>
      <c r="BY1446" s="73"/>
      <c r="BZ1446" s="95"/>
      <c r="CA1446" s="95"/>
      <c r="CB1446" s="73"/>
      <c r="CC1446" s="73"/>
      <c r="CD1446" s="95"/>
      <c r="CE1446" s="9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9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2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73"/>
      <c r="AF1447" s="73"/>
      <c r="AG1447" s="73"/>
      <c r="AH1447" s="95"/>
      <c r="AI1447" s="95"/>
      <c r="AJ1447" s="73"/>
      <c r="AK1447" s="73"/>
      <c r="AL1447" s="95"/>
      <c r="AM1447" s="95"/>
      <c r="AN1447" s="73"/>
      <c r="AO1447" s="73"/>
      <c r="AP1447" s="95"/>
      <c r="AQ1447" s="95"/>
      <c r="AR1447" s="73"/>
      <c r="AS1447" s="73"/>
      <c r="AT1447" s="95"/>
      <c r="AU1447" s="95"/>
      <c r="AV1447" s="73"/>
      <c r="AW1447" s="73"/>
      <c r="AX1447" s="95"/>
      <c r="AY1447" s="95"/>
      <c r="AZ1447" s="73"/>
      <c r="BA1447" s="73"/>
      <c r="BB1447" s="95"/>
      <c r="BC1447" s="95"/>
      <c r="BD1447" s="73"/>
      <c r="BE1447" s="73"/>
      <c r="BF1447" s="95"/>
      <c r="BG1447" s="95"/>
      <c r="BH1447" s="73"/>
      <c r="BI1447" s="73"/>
      <c r="BJ1447" s="95"/>
      <c r="BK1447" s="95"/>
      <c r="BL1447" s="73"/>
      <c r="BM1447" s="73"/>
      <c r="BN1447" s="95"/>
      <c r="BO1447" s="95"/>
      <c r="BP1447" s="73"/>
      <c r="BQ1447" s="73"/>
      <c r="BR1447" s="95"/>
      <c r="BS1447" s="95"/>
      <c r="BT1447" s="73"/>
      <c r="BU1447" s="73"/>
      <c r="BV1447" s="95"/>
      <c r="BW1447" s="95"/>
      <c r="BX1447" s="73"/>
      <c r="BY1447" s="73"/>
      <c r="BZ1447" s="95"/>
      <c r="CA1447" s="95"/>
      <c r="CB1447" s="73"/>
      <c r="CC1447" s="73"/>
      <c r="CD1447" s="95"/>
      <c r="CE1447" s="9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9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2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73"/>
      <c r="AF1448" s="73"/>
      <c r="AG1448" s="73"/>
      <c r="AH1448" s="95"/>
      <c r="AI1448" s="95"/>
      <c r="AJ1448" s="73"/>
      <c r="AK1448" s="73"/>
      <c r="AL1448" s="95"/>
      <c r="AM1448" s="95"/>
      <c r="AN1448" s="73"/>
      <c r="AO1448" s="73"/>
      <c r="AP1448" s="95"/>
      <c r="AQ1448" s="95"/>
      <c r="AR1448" s="73"/>
      <c r="AS1448" s="73"/>
      <c r="AT1448" s="95"/>
      <c r="AU1448" s="95"/>
      <c r="AV1448" s="73"/>
      <c r="AW1448" s="73"/>
      <c r="AX1448" s="95"/>
      <c r="AY1448" s="95"/>
      <c r="AZ1448" s="73"/>
      <c r="BA1448" s="73"/>
      <c r="BB1448" s="95"/>
      <c r="BC1448" s="95"/>
      <c r="BD1448" s="73"/>
      <c r="BE1448" s="73"/>
      <c r="BF1448" s="95"/>
      <c r="BG1448" s="95"/>
      <c r="BH1448" s="73"/>
      <c r="BI1448" s="73"/>
      <c r="BJ1448" s="95"/>
      <c r="BK1448" s="95"/>
      <c r="BL1448" s="73"/>
      <c r="BM1448" s="73"/>
      <c r="BN1448" s="95"/>
      <c r="BO1448" s="95"/>
      <c r="BP1448" s="73"/>
      <c r="BQ1448" s="73"/>
      <c r="BR1448" s="95"/>
      <c r="BS1448" s="95"/>
      <c r="BT1448" s="73"/>
      <c r="BU1448" s="73"/>
      <c r="BV1448" s="95"/>
      <c r="BW1448" s="95"/>
      <c r="BX1448" s="73"/>
      <c r="BY1448" s="73"/>
      <c r="BZ1448" s="95"/>
      <c r="CA1448" s="95"/>
      <c r="CB1448" s="73"/>
      <c r="CC1448" s="73"/>
      <c r="CD1448" s="95"/>
      <c r="CE1448" s="9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9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2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73"/>
      <c r="AF1449" s="73"/>
      <c r="AG1449" s="73"/>
      <c r="AH1449" s="95"/>
      <c r="AI1449" s="95"/>
      <c r="AJ1449" s="73"/>
      <c r="AK1449" s="73"/>
      <c r="AL1449" s="95"/>
      <c r="AM1449" s="95"/>
      <c r="AN1449" s="73"/>
      <c r="AO1449" s="73"/>
      <c r="AP1449" s="95"/>
      <c r="AQ1449" s="95"/>
      <c r="AR1449" s="73"/>
      <c r="AS1449" s="73"/>
      <c r="AT1449" s="95"/>
      <c r="AU1449" s="95"/>
      <c r="AV1449" s="73"/>
      <c r="AW1449" s="73"/>
      <c r="AX1449" s="95"/>
      <c r="AY1449" s="95"/>
      <c r="AZ1449" s="73"/>
      <c r="BA1449" s="73"/>
      <c r="BB1449" s="95"/>
      <c r="BC1449" s="95"/>
      <c r="BD1449" s="73"/>
      <c r="BE1449" s="73"/>
      <c r="BF1449" s="95"/>
      <c r="BG1449" s="95"/>
      <c r="BH1449" s="73"/>
      <c r="BI1449" s="73"/>
      <c r="BJ1449" s="95"/>
      <c r="BK1449" s="95"/>
      <c r="BL1449" s="73"/>
      <c r="BM1449" s="73"/>
      <c r="BN1449" s="95"/>
      <c r="BO1449" s="95"/>
      <c r="BP1449" s="73"/>
      <c r="BQ1449" s="73"/>
      <c r="BR1449" s="95"/>
      <c r="BS1449" s="95"/>
      <c r="BT1449" s="73"/>
      <c r="BU1449" s="73"/>
      <c r="BV1449" s="95"/>
      <c r="BW1449" s="95"/>
      <c r="BX1449" s="73"/>
      <c r="BY1449" s="73"/>
      <c r="BZ1449" s="95"/>
      <c r="CA1449" s="95"/>
      <c r="CB1449" s="73"/>
      <c r="CC1449" s="73"/>
      <c r="CD1449" s="95"/>
      <c r="CE1449" s="9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9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2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73"/>
      <c r="AF1450" s="73"/>
      <c r="AG1450" s="73"/>
      <c r="AH1450" s="95"/>
      <c r="AI1450" s="95"/>
      <c r="AJ1450" s="73"/>
      <c r="AK1450" s="73"/>
      <c r="AL1450" s="95"/>
      <c r="AM1450" s="95"/>
      <c r="AN1450" s="73"/>
      <c r="AO1450" s="73"/>
      <c r="AP1450" s="95"/>
      <c r="AQ1450" s="95"/>
      <c r="AR1450" s="73"/>
      <c r="AS1450" s="73"/>
      <c r="AT1450" s="95"/>
      <c r="AU1450" s="95"/>
      <c r="AV1450" s="73"/>
      <c r="AW1450" s="73"/>
      <c r="AX1450" s="95"/>
      <c r="AY1450" s="95"/>
      <c r="AZ1450" s="73"/>
      <c r="BA1450" s="73"/>
      <c r="BB1450" s="95"/>
      <c r="BC1450" s="95"/>
      <c r="BD1450" s="73"/>
      <c r="BE1450" s="73"/>
      <c r="BF1450" s="95"/>
      <c r="BG1450" s="95"/>
      <c r="BH1450" s="73"/>
      <c r="BI1450" s="73"/>
      <c r="BJ1450" s="95"/>
      <c r="BK1450" s="95"/>
      <c r="BL1450" s="73"/>
      <c r="BM1450" s="73"/>
      <c r="BN1450" s="95"/>
      <c r="BO1450" s="95"/>
      <c r="BP1450" s="73"/>
      <c r="BQ1450" s="73"/>
      <c r="BR1450" s="95"/>
      <c r="BS1450" s="95"/>
      <c r="BT1450" s="73"/>
      <c r="BU1450" s="73"/>
      <c r="BV1450" s="95"/>
      <c r="BW1450" s="95"/>
      <c r="BX1450" s="73"/>
      <c r="BY1450" s="73"/>
      <c r="BZ1450" s="95"/>
      <c r="CA1450" s="95"/>
      <c r="CB1450" s="73"/>
      <c r="CC1450" s="73"/>
      <c r="CD1450" s="95"/>
      <c r="CE1450" s="9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9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2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73"/>
      <c r="AF1451" s="73"/>
      <c r="AG1451" s="73"/>
      <c r="AH1451" s="95"/>
      <c r="AI1451" s="95"/>
      <c r="AJ1451" s="73"/>
      <c r="AK1451" s="73"/>
      <c r="AL1451" s="95"/>
      <c r="AM1451" s="95"/>
      <c r="AN1451" s="73"/>
      <c r="AO1451" s="73"/>
      <c r="AP1451" s="95"/>
      <c r="AQ1451" s="95"/>
      <c r="AR1451" s="73"/>
      <c r="AS1451" s="73"/>
      <c r="AT1451" s="95"/>
      <c r="AU1451" s="95"/>
      <c r="AV1451" s="73"/>
      <c r="AW1451" s="73"/>
      <c r="AX1451" s="95"/>
      <c r="AY1451" s="95"/>
      <c r="AZ1451" s="73"/>
      <c r="BA1451" s="73"/>
      <c r="BB1451" s="95"/>
      <c r="BC1451" s="95"/>
      <c r="BD1451" s="73"/>
      <c r="BE1451" s="73"/>
      <c r="BF1451" s="95"/>
      <c r="BG1451" s="95"/>
      <c r="BH1451" s="73"/>
      <c r="BI1451" s="73"/>
      <c r="BJ1451" s="95"/>
      <c r="BK1451" s="95"/>
      <c r="BL1451" s="73"/>
      <c r="BM1451" s="73"/>
      <c r="BN1451" s="95"/>
      <c r="BO1451" s="95"/>
      <c r="BP1451" s="73"/>
      <c r="BQ1451" s="73"/>
      <c r="BR1451" s="95"/>
      <c r="BS1451" s="95"/>
      <c r="BT1451" s="73"/>
      <c r="BU1451" s="73"/>
      <c r="BV1451" s="95"/>
      <c r="BW1451" s="95"/>
      <c r="BX1451" s="73"/>
      <c r="BY1451" s="73"/>
      <c r="BZ1451" s="95"/>
      <c r="CA1451" s="95"/>
      <c r="CB1451" s="73"/>
      <c r="CC1451" s="73"/>
      <c r="CD1451" s="95"/>
      <c r="CE1451" s="9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9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2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73"/>
      <c r="AF1452" s="73"/>
      <c r="AG1452" s="73"/>
      <c r="AH1452" s="95"/>
      <c r="AI1452" s="95"/>
      <c r="AJ1452" s="73"/>
      <c r="AK1452" s="73"/>
      <c r="AL1452" s="95"/>
      <c r="AM1452" s="95"/>
      <c r="AN1452" s="73"/>
      <c r="AO1452" s="73"/>
      <c r="AP1452" s="95"/>
      <c r="AQ1452" s="95"/>
      <c r="AR1452" s="73"/>
      <c r="AS1452" s="73"/>
      <c r="AT1452" s="95"/>
      <c r="AU1452" s="95"/>
      <c r="AV1452" s="73"/>
      <c r="AW1452" s="73"/>
      <c r="AX1452" s="95"/>
      <c r="AY1452" s="95"/>
      <c r="AZ1452" s="73"/>
      <c r="BA1452" s="73"/>
      <c r="BB1452" s="95"/>
      <c r="BC1452" s="95"/>
      <c r="BD1452" s="73"/>
      <c r="BE1452" s="73"/>
      <c r="BF1452" s="95"/>
      <c r="BG1452" s="95"/>
      <c r="BH1452" s="73"/>
      <c r="BI1452" s="73"/>
      <c r="BJ1452" s="95"/>
      <c r="BK1452" s="95"/>
      <c r="BL1452" s="73"/>
      <c r="BM1452" s="73"/>
      <c r="BN1452" s="95"/>
      <c r="BO1452" s="95"/>
      <c r="BP1452" s="73"/>
      <c r="BQ1452" s="73"/>
      <c r="BR1452" s="95"/>
      <c r="BS1452" s="95"/>
      <c r="BT1452" s="73"/>
      <c r="BU1452" s="73"/>
      <c r="BV1452" s="95"/>
      <c r="BW1452" s="95"/>
      <c r="BX1452" s="73"/>
      <c r="BY1452" s="73"/>
      <c r="BZ1452" s="95"/>
      <c r="CA1452" s="95"/>
      <c r="CB1452" s="73"/>
      <c r="CC1452" s="73"/>
      <c r="CD1452" s="95"/>
      <c r="CE1452" s="9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9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2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73"/>
      <c r="AF1453" s="73"/>
      <c r="AG1453" s="73"/>
      <c r="AH1453" s="95"/>
      <c r="AI1453" s="95"/>
      <c r="AJ1453" s="73"/>
      <c r="AK1453" s="73"/>
      <c r="AL1453" s="95"/>
      <c r="AM1453" s="95"/>
      <c r="AN1453" s="73"/>
      <c r="AO1453" s="73"/>
      <c r="AP1453" s="95"/>
      <c r="AQ1453" s="95"/>
      <c r="AR1453" s="73"/>
      <c r="AS1453" s="73"/>
      <c r="AT1453" s="95"/>
      <c r="AU1453" s="95"/>
      <c r="AV1453" s="73"/>
      <c r="AW1453" s="73"/>
      <c r="AX1453" s="95"/>
      <c r="AY1453" s="95"/>
      <c r="AZ1453" s="73"/>
      <c r="BA1453" s="73"/>
      <c r="BB1453" s="95"/>
      <c r="BC1453" s="95"/>
      <c r="BD1453" s="73"/>
      <c r="BE1453" s="73"/>
      <c r="BF1453" s="95"/>
      <c r="BG1453" s="95"/>
      <c r="BH1453" s="73"/>
      <c r="BI1453" s="73"/>
      <c r="BJ1453" s="95"/>
      <c r="BK1453" s="95"/>
      <c r="BL1453" s="73"/>
      <c r="BM1453" s="73"/>
      <c r="BN1453" s="95"/>
      <c r="BO1453" s="95"/>
      <c r="BP1453" s="73"/>
      <c r="BQ1453" s="73"/>
      <c r="BR1453" s="95"/>
      <c r="BS1453" s="95"/>
      <c r="BT1453" s="73"/>
      <c r="BU1453" s="73"/>
      <c r="BV1453" s="95"/>
      <c r="BW1453" s="95"/>
      <c r="BX1453" s="73"/>
      <c r="BY1453" s="73"/>
      <c r="BZ1453" s="95"/>
      <c r="CA1453" s="95"/>
      <c r="CB1453" s="73"/>
      <c r="CC1453" s="73"/>
      <c r="CD1453" s="95"/>
      <c r="CE1453" s="9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9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2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73"/>
      <c r="AF1454" s="73"/>
      <c r="AG1454" s="73"/>
      <c r="AH1454" s="95"/>
      <c r="AI1454" s="95"/>
      <c r="AJ1454" s="73"/>
      <c r="AK1454" s="73"/>
      <c r="AL1454" s="95"/>
      <c r="AM1454" s="95"/>
      <c r="AN1454" s="73"/>
      <c r="AO1454" s="73"/>
      <c r="AP1454" s="95"/>
      <c r="AQ1454" s="95"/>
      <c r="AR1454" s="73"/>
      <c r="AS1454" s="73"/>
      <c r="AT1454" s="95"/>
      <c r="AU1454" s="95"/>
      <c r="AV1454" s="73"/>
      <c r="AW1454" s="73"/>
      <c r="AX1454" s="95"/>
      <c r="AY1454" s="95"/>
      <c r="AZ1454" s="73"/>
      <c r="BA1454" s="73"/>
      <c r="BB1454" s="95"/>
      <c r="BC1454" s="95"/>
      <c r="BD1454" s="73"/>
      <c r="BE1454" s="73"/>
      <c r="BF1454" s="95"/>
      <c r="BG1454" s="95"/>
      <c r="BH1454" s="73"/>
      <c r="BI1454" s="73"/>
      <c r="BJ1454" s="95"/>
      <c r="BK1454" s="95"/>
      <c r="BL1454" s="73"/>
      <c r="BM1454" s="73"/>
      <c r="BN1454" s="95"/>
      <c r="BO1454" s="95"/>
      <c r="BP1454" s="73"/>
      <c r="BQ1454" s="73"/>
      <c r="BR1454" s="95"/>
      <c r="BS1454" s="95"/>
      <c r="BT1454" s="73"/>
      <c r="BU1454" s="73"/>
      <c r="BV1454" s="95"/>
      <c r="BW1454" s="95"/>
      <c r="BX1454" s="73"/>
      <c r="BY1454" s="73"/>
      <c r="BZ1454" s="95"/>
      <c r="CA1454" s="95"/>
      <c r="CB1454" s="73"/>
      <c r="CC1454" s="73"/>
      <c r="CD1454" s="95"/>
      <c r="CE1454" s="9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9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2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73"/>
      <c r="AF1455" s="73"/>
      <c r="AG1455" s="73"/>
      <c r="AH1455" s="95"/>
      <c r="AI1455" s="95"/>
      <c r="AJ1455" s="73"/>
      <c r="AK1455" s="73"/>
      <c r="AL1455" s="95"/>
      <c r="AM1455" s="95"/>
      <c r="AN1455" s="73"/>
      <c r="AO1455" s="73"/>
      <c r="AP1455" s="95"/>
      <c r="AQ1455" s="95"/>
      <c r="AR1455" s="73"/>
      <c r="AS1455" s="73"/>
      <c r="AT1455" s="95"/>
      <c r="AU1455" s="95"/>
      <c r="AV1455" s="73"/>
      <c r="AW1455" s="73"/>
      <c r="AX1455" s="95"/>
      <c r="AY1455" s="95"/>
      <c r="AZ1455" s="73"/>
      <c r="BA1455" s="73"/>
      <c r="BB1455" s="95"/>
      <c r="BC1455" s="95"/>
      <c r="BD1455" s="73"/>
      <c r="BE1455" s="73"/>
      <c r="BF1455" s="95"/>
      <c r="BG1455" s="95"/>
      <c r="BH1455" s="73"/>
      <c r="BI1455" s="73"/>
      <c r="BJ1455" s="95"/>
      <c r="BK1455" s="95"/>
      <c r="BL1455" s="73"/>
      <c r="BM1455" s="73"/>
      <c r="BN1455" s="95"/>
      <c r="BO1455" s="95"/>
      <c r="BP1455" s="73"/>
      <c r="BQ1455" s="73"/>
      <c r="BR1455" s="95"/>
      <c r="BS1455" s="95"/>
      <c r="BT1455" s="73"/>
      <c r="BU1455" s="73"/>
      <c r="BV1455" s="95"/>
      <c r="BW1455" s="95"/>
      <c r="BX1455" s="73"/>
      <c r="BY1455" s="73"/>
      <c r="BZ1455" s="95"/>
      <c r="CA1455" s="95"/>
      <c r="CB1455" s="73"/>
      <c r="CC1455" s="73"/>
      <c r="CD1455" s="95"/>
      <c r="CE1455" s="9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9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2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73"/>
      <c r="AF1456" s="73"/>
      <c r="AG1456" s="73"/>
      <c r="AH1456" s="95"/>
      <c r="AI1456" s="95"/>
      <c r="AJ1456" s="73"/>
      <c r="AK1456" s="73"/>
      <c r="AL1456" s="95"/>
      <c r="AM1456" s="95"/>
      <c r="AN1456" s="73"/>
      <c r="AO1456" s="73"/>
      <c r="AP1456" s="95"/>
      <c r="AQ1456" s="95"/>
      <c r="AR1456" s="73"/>
      <c r="AS1456" s="73"/>
      <c r="AT1456" s="95"/>
      <c r="AU1456" s="95"/>
      <c r="AV1456" s="73"/>
      <c r="AW1456" s="73"/>
      <c r="AX1456" s="95"/>
      <c r="AY1456" s="95"/>
      <c r="AZ1456" s="73"/>
      <c r="BA1456" s="73"/>
      <c r="BB1456" s="95"/>
      <c r="BC1456" s="95"/>
      <c r="BD1456" s="73"/>
      <c r="BE1456" s="73"/>
      <c r="BF1456" s="95"/>
      <c r="BG1456" s="95"/>
      <c r="BH1456" s="73"/>
      <c r="BI1456" s="73"/>
      <c r="BJ1456" s="95"/>
      <c r="BK1456" s="95"/>
      <c r="BL1456" s="73"/>
      <c r="BM1456" s="73"/>
      <c r="BN1456" s="95"/>
      <c r="BO1456" s="95"/>
      <c r="BP1456" s="73"/>
      <c r="BQ1456" s="73"/>
      <c r="BR1456" s="95"/>
      <c r="BS1456" s="95"/>
      <c r="BT1456" s="73"/>
      <c r="BU1456" s="73"/>
      <c r="BV1456" s="95"/>
      <c r="BW1456" s="95"/>
      <c r="BX1456" s="73"/>
      <c r="BY1456" s="73"/>
      <c r="BZ1456" s="95"/>
      <c r="CA1456" s="95"/>
      <c r="CB1456" s="73"/>
      <c r="CC1456" s="73"/>
      <c r="CD1456" s="95"/>
      <c r="CE1456" s="9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9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2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73"/>
      <c r="AF1457" s="73"/>
      <c r="AG1457" s="73"/>
      <c r="AH1457" s="95"/>
      <c r="AI1457" s="95"/>
      <c r="AJ1457" s="73"/>
      <c r="AK1457" s="73"/>
      <c r="AL1457" s="95"/>
      <c r="AM1457" s="95"/>
      <c r="AN1457" s="73"/>
      <c r="AO1457" s="73"/>
      <c r="AP1457" s="95"/>
      <c r="AQ1457" s="95"/>
      <c r="AR1457" s="73"/>
      <c r="AS1457" s="73"/>
      <c r="AT1457" s="95"/>
      <c r="AU1457" s="95"/>
      <c r="AV1457" s="73"/>
      <c r="AW1457" s="73"/>
      <c r="AX1457" s="95"/>
      <c r="AY1457" s="95"/>
      <c r="AZ1457" s="73"/>
      <c r="BA1457" s="73"/>
      <c r="BB1457" s="95"/>
      <c r="BC1457" s="95"/>
      <c r="BD1457" s="73"/>
      <c r="BE1457" s="73"/>
      <c r="BF1457" s="95"/>
      <c r="BG1457" s="95"/>
      <c r="BH1457" s="73"/>
      <c r="BI1457" s="73"/>
      <c r="BJ1457" s="95"/>
      <c r="BK1457" s="95"/>
      <c r="BL1457" s="73"/>
      <c r="BM1457" s="73"/>
      <c r="BN1457" s="95"/>
      <c r="BO1457" s="95"/>
      <c r="BP1457" s="73"/>
      <c r="BQ1457" s="73"/>
      <c r="BR1457" s="95"/>
      <c r="BS1457" s="95"/>
      <c r="BT1457" s="73"/>
      <c r="BU1457" s="73"/>
      <c r="BV1457" s="95"/>
      <c r="BW1457" s="95"/>
      <c r="BX1457" s="73"/>
      <c r="BY1457" s="73"/>
      <c r="BZ1457" s="95"/>
      <c r="CA1457" s="95"/>
      <c r="CB1457" s="73"/>
      <c r="CC1457" s="73"/>
      <c r="CD1457" s="95"/>
      <c r="CE1457" s="9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9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2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73"/>
      <c r="AF1458" s="73"/>
      <c r="AG1458" s="73"/>
      <c r="AH1458" s="95"/>
      <c r="AI1458" s="95"/>
      <c r="AJ1458" s="73"/>
      <c r="AK1458" s="73"/>
      <c r="AL1458" s="95"/>
      <c r="AM1458" s="95"/>
      <c r="AN1458" s="73"/>
      <c r="AO1458" s="73"/>
      <c r="AP1458" s="95"/>
      <c r="AQ1458" s="95"/>
      <c r="AR1458" s="73"/>
      <c r="AS1458" s="73"/>
      <c r="AT1458" s="95"/>
      <c r="AU1458" s="95"/>
      <c r="AV1458" s="73"/>
      <c r="AW1458" s="73"/>
      <c r="AX1458" s="95"/>
      <c r="AY1458" s="95"/>
      <c r="AZ1458" s="73"/>
      <c r="BA1458" s="73"/>
      <c r="BB1458" s="95"/>
      <c r="BC1458" s="95"/>
      <c r="BD1458" s="73"/>
      <c r="BE1458" s="73"/>
      <c r="BF1458" s="95"/>
      <c r="BG1458" s="95"/>
      <c r="BH1458" s="73"/>
      <c r="BI1458" s="73"/>
      <c r="BJ1458" s="95"/>
      <c r="BK1458" s="95"/>
      <c r="BL1458" s="73"/>
      <c r="BM1458" s="73"/>
      <c r="BN1458" s="95"/>
      <c r="BO1458" s="95"/>
      <c r="BP1458" s="73"/>
      <c r="BQ1458" s="73"/>
      <c r="BR1458" s="95"/>
      <c r="BS1458" s="95"/>
      <c r="BT1458" s="73"/>
      <c r="BU1458" s="73"/>
      <c r="BV1458" s="95"/>
      <c r="BW1458" s="95"/>
      <c r="BX1458" s="73"/>
      <c r="BY1458" s="73"/>
      <c r="BZ1458" s="95"/>
      <c r="CA1458" s="95"/>
      <c r="CB1458" s="73"/>
      <c r="CC1458" s="73"/>
      <c r="CD1458" s="95"/>
      <c r="CE1458" s="9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9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2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73"/>
      <c r="AF1459" s="73"/>
      <c r="AG1459" s="73"/>
      <c r="AH1459" s="95"/>
      <c r="AI1459" s="95"/>
      <c r="AJ1459" s="73"/>
      <c r="AK1459" s="73"/>
      <c r="AL1459" s="95"/>
      <c r="AM1459" s="95"/>
      <c r="AN1459" s="73"/>
      <c r="AO1459" s="73"/>
      <c r="AP1459" s="95"/>
      <c r="AQ1459" s="95"/>
      <c r="AR1459" s="73"/>
      <c r="AS1459" s="73"/>
      <c r="AT1459" s="95"/>
      <c r="AU1459" s="95"/>
      <c r="AV1459" s="73"/>
      <c r="AW1459" s="73"/>
      <c r="AX1459" s="95"/>
      <c r="AY1459" s="95"/>
      <c r="AZ1459" s="73"/>
      <c r="BA1459" s="73"/>
      <c r="BB1459" s="95"/>
      <c r="BC1459" s="95"/>
      <c r="BD1459" s="73"/>
      <c r="BE1459" s="73"/>
      <c r="BF1459" s="95"/>
      <c r="BG1459" s="95"/>
      <c r="BH1459" s="73"/>
      <c r="BI1459" s="73"/>
      <c r="BJ1459" s="95"/>
      <c r="BK1459" s="95"/>
      <c r="BL1459" s="73"/>
      <c r="BM1459" s="73"/>
      <c r="BN1459" s="95"/>
      <c r="BO1459" s="95"/>
      <c r="BP1459" s="73"/>
      <c r="BQ1459" s="73"/>
      <c r="BR1459" s="95"/>
      <c r="BS1459" s="95"/>
      <c r="BT1459" s="73"/>
      <c r="BU1459" s="73"/>
      <c r="BV1459" s="95"/>
      <c r="BW1459" s="95"/>
      <c r="BX1459" s="73"/>
      <c r="BY1459" s="73"/>
      <c r="BZ1459" s="95"/>
      <c r="CA1459" s="95"/>
      <c r="CB1459" s="73"/>
      <c r="CC1459" s="73"/>
      <c r="CD1459" s="95"/>
      <c r="CE1459" s="9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9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2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73"/>
      <c r="AF1460" s="73"/>
      <c r="AG1460" s="73"/>
      <c r="AH1460" s="95"/>
      <c r="AI1460" s="95"/>
      <c r="AJ1460" s="73"/>
      <c r="AK1460" s="73"/>
      <c r="AL1460" s="95"/>
      <c r="AM1460" s="95"/>
      <c r="AN1460" s="73"/>
      <c r="AO1460" s="73"/>
      <c r="AP1460" s="95"/>
      <c r="AQ1460" s="95"/>
      <c r="AR1460" s="73"/>
      <c r="AS1460" s="73"/>
      <c r="AT1460" s="95"/>
      <c r="AU1460" s="95"/>
      <c r="AV1460" s="73"/>
      <c r="AW1460" s="73"/>
      <c r="AX1460" s="95"/>
      <c r="AY1460" s="95"/>
      <c r="AZ1460" s="73"/>
      <c r="BA1460" s="73"/>
      <c r="BB1460" s="95"/>
      <c r="BC1460" s="95"/>
      <c r="BD1460" s="73"/>
      <c r="BE1460" s="73"/>
      <c r="BF1460" s="95"/>
      <c r="BG1460" s="95"/>
      <c r="BH1460" s="73"/>
      <c r="BI1460" s="73"/>
      <c r="BJ1460" s="95"/>
      <c r="BK1460" s="95"/>
      <c r="BL1460" s="73"/>
      <c r="BM1460" s="73"/>
      <c r="BN1460" s="95"/>
      <c r="BO1460" s="95"/>
      <c r="BP1460" s="73"/>
      <c r="BQ1460" s="73"/>
      <c r="BR1460" s="95"/>
      <c r="BS1460" s="95"/>
      <c r="BT1460" s="73"/>
      <c r="BU1460" s="73"/>
      <c r="BV1460" s="95"/>
      <c r="BW1460" s="95"/>
      <c r="BX1460" s="73"/>
      <c r="BY1460" s="73"/>
      <c r="BZ1460" s="95"/>
      <c r="CA1460" s="95"/>
      <c r="CB1460" s="73"/>
      <c r="CC1460" s="73"/>
      <c r="CD1460" s="95"/>
      <c r="CE1460" s="9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9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2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73"/>
      <c r="AF1461" s="73"/>
      <c r="AG1461" s="73"/>
      <c r="AH1461" s="95"/>
      <c r="AI1461" s="95"/>
      <c r="AJ1461" s="73"/>
      <c r="AK1461" s="73"/>
      <c r="AL1461" s="95"/>
      <c r="AM1461" s="95"/>
      <c r="AN1461" s="73"/>
      <c r="AO1461" s="73"/>
      <c r="AP1461" s="95"/>
      <c r="AQ1461" s="95"/>
      <c r="AR1461" s="73"/>
      <c r="AS1461" s="73"/>
      <c r="AT1461" s="95"/>
      <c r="AU1461" s="95"/>
      <c r="AV1461" s="73"/>
      <c r="AW1461" s="73"/>
      <c r="AX1461" s="95"/>
      <c r="AY1461" s="95"/>
      <c r="AZ1461" s="73"/>
      <c r="BA1461" s="73"/>
      <c r="BB1461" s="95"/>
      <c r="BC1461" s="95"/>
      <c r="BD1461" s="73"/>
      <c r="BE1461" s="73"/>
      <c r="BF1461" s="95"/>
      <c r="BG1461" s="95"/>
      <c r="BH1461" s="73"/>
      <c r="BI1461" s="73"/>
      <c r="BJ1461" s="95"/>
      <c r="BK1461" s="95"/>
      <c r="BL1461" s="73"/>
      <c r="BM1461" s="73"/>
      <c r="BN1461" s="95"/>
      <c r="BO1461" s="95"/>
      <c r="BP1461" s="73"/>
      <c r="BQ1461" s="73"/>
      <c r="BR1461" s="95"/>
      <c r="BS1461" s="95"/>
      <c r="BT1461" s="73"/>
      <c r="BU1461" s="73"/>
      <c r="BV1461" s="95"/>
      <c r="BW1461" s="95"/>
      <c r="BX1461" s="73"/>
      <c r="BY1461" s="73"/>
      <c r="BZ1461" s="95"/>
      <c r="CA1461" s="95"/>
      <c r="CB1461" s="73"/>
      <c r="CC1461" s="73"/>
      <c r="CD1461" s="95"/>
      <c r="CE1461" s="9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9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2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73"/>
      <c r="AF1462" s="73"/>
      <c r="AG1462" s="73"/>
      <c r="AH1462" s="95"/>
      <c r="AI1462" s="95"/>
      <c r="AJ1462" s="73"/>
      <c r="AK1462" s="73"/>
      <c r="AL1462" s="95"/>
      <c r="AM1462" s="95"/>
      <c r="AN1462" s="73"/>
      <c r="AO1462" s="73"/>
      <c r="AP1462" s="95"/>
      <c r="AQ1462" s="95"/>
      <c r="AR1462" s="73"/>
      <c r="AS1462" s="73"/>
      <c r="AT1462" s="95"/>
      <c r="AU1462" s="95"/>
      <c r="AV1462" s="73"/>
      <c r="AW1462" s="73"/>
      <c r="AX1462" s="95"/>
      <c r="AY1462" s="95"/>
      <c r="AZ1462" s="73"/>
      <c r="BA1462" s="73"/>
      <c r="BB1462" s="95"/>
      <c r="BC1462" s="95"/>
      <c r="BD1462" s="73"/>
      <c r="BE1462" s="73"/>
      <c r="BF1462" s="95"/>
      <c r="BG1462" s="95"/>
      <c r="BH1462" s="73"/>
      <c r="BI1462" s="73"/>
      <c r="BJ1462" s="95"/>
      <c r="BK1462" s="95"/>
      <c r="BL1462" s="73"/>
      <c r="BM1462" s="73"/>
      <c r="BN1462" s="95"/>
      <c r="BO1462" s="95"/>
      <c r="BP1462" s="73"/>
      <c r="BQ1462" s="73"/>
      <c r="BR1462" s="95"/>
      <c r="BS1462" s="95"/>
      <c r="BT1462" s="73"/>
      <c r="BU1462" s="73"/>
      <c r="BV1462" s="95"/>
      <c r="BW1462" s="95"/>
      <c r="BX1462" s="73"/>
      <c r="BY1462" s="73"/>
      <c r="BZ1462" s="95"/>
      <c r="CA1462" s="95"/>
      <c r="CB1462" s="73"/>
      <c r="CC1462" s="73"/>
      <c r="CD1462" s="95"/>
      <c r="CE1462" s="9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9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2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73"/>
      <c r="AF1463" s="73"/>
      <c r="AG1463" s="73"/>
      <c r="AH1463" s="95"/>
      <c r="AI1463" s="95"/>
      <c r="AJ1463" s="73"/>
      <c r="AK1463" s="73"/>
      <c r="AL1463" s="95"/>
      <c r="AM1463" s="95"/>
      <c r="AN1463" s="73"/>
      <c r="AO1463" s="73"/>
      <c r="AP1463" s="95"/>
      <c r="AQ1463" s="95"/>
      <c r="AR1463" s="73"/>
      <c r="AS1463" s="73"/>
      <c r="AT1463" s="95"/>
      <c r="AU1463" s="95"/>
      <c r="AV1463" s="73"/>
      <c r="AW1463" s="73"/>
      <c r="AX1463" s="95"/>
      <c r="AY1463" s="95"/>
      <c r="AZ1463" s="73"/>
      <c r="BA1463" s="73"/>
      <c r="BB1463" s="95"/>
      <c r="BC1463" s="95"/>
      <c r="BD1463" s="73"/>
      <c r="BE1463" s="73"/>
      <c r="BF1463" s="95"/>
      <c r="BG1463" s="95"/>
      <c r="BH1463" s="73"/>
      <c r="BI1463" s="73"/>
      <c r="BJ1463" s="95"/>
      <c r="BK1463" s="95"/>
      <c r="BL1463" s="73"/>
      <c r="BM1463" s="73"/>
      <c r="BN1463" s="95"/>
      <c r="BO1463" s="95"/>
      <c r="BP1463" s="73"/>
      <c r="BQ1463" s="73"/>
      <c r="BR1463" s="95"/>
      <c r="BS1463" s="95"/>
      <c r="BT1463" s="73"/>
      <c r="BU1463" s="73"/>
      <c r="BV1463" s="95"/>
      <c r="BW1463" s="95"/>
      <c r="BX1463" s="73"/>
      <c r="BY1463" s="73"/>
      <c r="BZ1463" s="95"/>
      <c r="CA1463" s="95"/>
      <c r="CB1463" s="73"/>
      <c r="CC1463" s="73"/>
      <c r="CD1463" s="95"/>
      <c r="CE1463" s="9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9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2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73"/>
      <c r="AF1464" s="73"/>
      <c r="AG1464" s="73"/>
      <c r="AH1464" s="95"/>
      <c r="AI1464" s="95"/>
      <c r="AJ1464" s="73"/>
      <c r="AK1464" s="73"/>
      <c r="AL1464" s="95"/>
      <c r="AM1464" s="95"/>
      <c r="AN1464" s="73"/>
      <c r="AO1464" s="73"/>
      <c r="AP1464" s="95"/>
      <c r="AQ1464" s="95"/>
      <c r="AR1464" s="73"/>
      <c r="AS1464" s="73"/>
      <c r="AT1464" s="95"/>
      <c r="AU1464" s="95"/>
      <c r="AV1464" s="73"/>
      <c r="AW1464" s="73"/>
      <c r="AX1464" s="95"/>
      <c r="AY1464" s="95"/>
      <c r="AZ1464" s="73"/>
      <c r="BA1464" s="73"/>
      <c r="BB1464" s="95"/>
      <c r="BC1464" s="95"/>
      <c r="BD1464" s="73"/>
      <c r="BE1464" s="73"/>
      <c r="BF1464" s="95"/>
      <c r="BG1464" s="95"/>
      <c r="BH1464" s="73"/>
      <c r="BI1464" s="73"/>
      <c r="BJ1464" s="95"/>
      <c r="BK1464" s="95"/>
      <c r="BL1464" s="73"/>
      <c r="BM1464" s="73"/>
      <c r="BN1464" s="95"/>
      <c r="BO1464" s="95"/>
      <c r="BP1464" s="73"/>
      <c r="BQ1464" s="73"/>
      <c r="BR1464" s="95"/>
      <c r="BS1464" s="95"/>
      <c r="BT1464" s="73"/>
      <c r="BU1464" s="73"/>
      <c r="BV1464" s="95"/>
      <c r="BW1464" s="95"/>
      <c r="BX1464" s="73"/>
      <c r="BY1464" s="73"/>
      <c r="BZ1464" s="95"/>
      <c r="CA1464" s="95"/>
      <c r="CB1464" s="73"/>
      <c r="CC1464" s="73"/>
      <c r="CD1464" s="95"/>
      <c r="CE1464" s="9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9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2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73"/>
      <c r="AF1465" s="73"/>
      <c r="AG1465" s="73"/>
      <c r="AH1465" s="95"/>
      <c r="AI1465" s="95"/>
      <c r="AJ1465" s="73"/>
      <c r="AK1465" s="73"/>
      <c r="AL1465" s="95"/>
      <c r="AM1465" s="95"/>
      <c r="AN1465" s="73"/>
      <c r="AO1465" s="73"/>
      <c r="AP1465" s="95"/>
      <c r="AQ1465" s="95"/>
      <c r="AR1465" s="73"/>
      <c r="AS1465" s="73"/>
      <c r="AT1465" s="95"/>
      <c r="AU1465" s="95"/>
      <c r="AV1465" s="73"/>
      <c r="AW1465" s="73"/>
      <c r="AX1465" s="95"/>
      <c r="AY1465" s="95"/>
      <c r="AZ1465" s="73"/>
      <c r="BA1465" s="73"/>
      <c r="BB1465" s="95"/>
      <c r="BC1465" s="95"/>
      <c r="BD1465" s="73"/>
      <c r="BE1465" s="73"/>
      <c r="BF1465" s="95"/>
      <c r="BG1465" s="95"/>
      <c r="BH1465" s="73"/>
      <c r="BI1465" s="73"/>
      <c r="BJ1465" s="95"/>
      <c r="BK1465" s="95"/>
      <c r="BL1465" s="73"/>
      <c r="BM1465" s="73"/>
      <c r="BN1465" s="95"/>
      <c r="BO1465" s="95"/>
      <c r="BP1465" s="73"/>
      <c r="BQ1465" s="73"/>
      <c r="BR1465" s="95"/>
      <c r="BS1465" s="95"/>
      <c r="BT1465" s="73"/>
      <c r="BU1465" s="73"/>
      <c r="BV1465" s="95"/>
      <c r="BW1465" s="95"/>
      <c r="BX1465" s="73"/>
      <c r="BY1465" s="73"/>
      <c r="BZ1465" s="95"/>
      <c r="CA1465" s="95"/>
      <c r="CB1465" s="73"/>
      <c r="CC1465" s="73"/>
      <c r="CD1465" s="95"/>
      <c r="CE1465" s="9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9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2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73"/>
      <c r="AF1466" s="73"/>
      <c r="AG1466" s="73"/>
      <c r="AH1466" s="95"/>
      <c r="AI1466" s="95"/>
      <c r="AJ1466" s="73"/>
      <c r="AK1466" s="73"/>
      <c r="AL1466" s="95"/>
      <c r="AM1466" s="95"/>
      <c r="AN1466" s="73"/>
      <c r="AO1466" s="73"/>
      <c r="AP1466" s="95"/>
      <c r="AQ1466" s="95"/>
      <c r="AR1466" s="73"/>
      <c r="AS1466" s="73"/>
      <c r="AT1466" s="95"/>
      <c r="AU1466" s="95"/>
      <c r="AV1466" s="73"/>
      <c r="AW1466" s="73"/>
      <c r="AX1466" s="95"/>
      <c r="AY1466" s="95"/>
      <c r="AZ1466" s="73"/>
      <c r="BA1466" s="73"/>
      <c r="BB1466" s="95"/>
      <c r="BC1466" s="95"/>
      <c r="BD1466" s="73"/>
      <c r="BE1466" s="73"/>
      <c r="BF1466" s="95"/>
      <c r="BG1466" s="95"/>
      <c r="BH1466" s="73"/>
      <c r="BI1466" s="73"/>
      <c r="BJ1466" s="95"/>
      <c r="BK1466" s="95"/>
      <c r="BL1466" s="73"/>
      <c r="BM1466" s="73"/>
      <c r="BN1466" s="95"/>
      <c r="BO1466" s="95"/>
      <c r="BP1466" s="73"/>
      <c r="BQ1466" s="73"/>
      <c r="BR1466" s="95"/>
      <c r="BS1466" s="95"/>
      <c r="BT1466" s="73"/>
      <c r="BU1466" s="73"/>
      <c r="BV1466" s="95"/>
      <c r="BW1466" s="95"/>
      <c r="BX1466" s="73"/>
      <c r="BY1466" s="73"/>
      <c r="BZ1466" s="95"/>
      <c r="CA1466" s="95"/>
      <c r="CB1466" s="73"/>
      <c r="CC1466" s="73"/>
      <c r="CD1466" s="95"/>
      <c r="CE1466" s="9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9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2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73"/>
      <c r="AF1467" s="73"/>
      <c r="AG1467" s="73"/>
      <c r="AH1467" s="95"/>
      <c r="AI1467" s="95"/>
      <c r="AJ1467" s="73"/>
      <c r="AK1467" s="73"/>
      <c r="AL1467" s="95"/>
      <c r="AM1467" s="95"/>
      <c r="AN1467" s="73"/>
      <c r="AO1467" s="73"/>
      <c r="AP1467" s="95"/>
      <c r="AQ1467" s="95"/>
      <c r="AR1467" s="73"/>
      <c r="AS1467" s="73"/>
      <c r="AT1467" s="95"/>
      <c r="AU1467" s="95"/>
      <c r="AV1467" s="73"/>
      <c r="AW1467" s="73"/>
      <c r="AX1467" s="95"/>
      <c r="AY1467" s="95"/>
      <c r="AZ1467" s="73"/>
      <c r="BA1467" s="73"/>
      <c r="BB1467" s="95"/>
      <c r="BC1467" s="95"/>
      <c r="BD1467" s="73"/>
      <c r="BE1467" s="73"/>
      <c r="BF1467" s="95"/>
      <c r="BG1467" s="95"/>
      <c r="BH1467" s="73"/>
      <c r="BI1467" s="73"/>
      <c r="BJ1467" s="95"/>
      <c r="BK1467" s="95"/>
      <c r="BL1467" s="73"/>
      <c r="BM1467" s="73"/>
      <c r="BN1467" s="95"/>
      <c r="BO1467" s="95"/>
      <c r="BP1467" s="73"/>
      <c r="BQ1467" s="73"/>
      <c r="BR1467" s="95"/>
      <c r="BS1467" s="95"/>
      <c r="BT1467" s="73"/>
      <c r="BU1467" s="73"/>
      <c r="BV1467" s="95"/>
      <c r="BW1467" s="95"/>
      <c r="BX1467" s="73"/>
      <c r="BY1467" s="73"/>
      <c r="BZ1467" s="95"/>
      <c r="CA1467" s="95"/>
      <c r="CB1467" s="73"/>
      <c r="CC1467" s="73"/>
      <c r="CD1467" s="95"/>
      <c r="CE1467" s="9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9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2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73"/>
      <c r="AF1468" s="73"/>
      <c r="AG1468" s="73"/>
      <c r="AH1468" s="95"/>
      <c r="AI1468" s="95"/>
      <c r="AJ1468" s="73"/>
      <c r="AK1468" s="73"/>
      <c r="AL1468" s="95"/>
      <c r="AM1468" s="95"/>
      <c r="AN1468" s="73"/>
      <c r="AO1468" s="73"/>
      <c r="AP1468" s="95"/>
      <c r="AQ1468" s="95"/>
      <c r="AR1468" s="73"/>
      <c r="AS1468" s="73"/>
      <c r="AT1468" s="95"/>
      <c r="AU1468" s="95"/>
      <c r="AV1468" s="73"/>
      <c r="AW1468" s="73"/>
      <c r="AX1468" s="95"/>
      <c r="AY1468" s="95"/>
      <c r="AZ1468" s="73"/>
      <c r="BA1468" s="73"/>
      <c r="BB1468" s="95"/>
      <c r="BC1468" s="95"/>
      <c r="BD1468" s="73"/>
      <c r="BE1468" s="73"/>
      <c r="BF1468" s="95"/>
      <c r="BG1468" s="95"/>
      <c r="BH1468" s="73"/>
      <c r="BI1468" s="73"/>
      <c r="BJ1468" s="95"/>
      <c r="BK1468" s="95"/>
      <c r="BL1468" s="73"/>
      <c r="BM1468" s="73"/>
      <c r="BN1468" s="95"/>
      <c r="BO1468" s="95"/>
      <c r="BP1468" s="73"/>
      <c r="BQ1468" s="73"/>
      <c r="BR1468" s="95"/>
      <c r="BS1468" s="95"/>
      <c r="BT1468" s="73"/>
      <c r="BU1468" s="73"/>
      <c r="BV1468" s="95"/>
      <c r="BW1468" s="95"/>
      <c r="BX1468" s="73"/>
      <c r="BY1468" s="73"/>
      <c r="BZ1468" s="95"/>
      <c r="CA1468" s="95"/>
      <c r="CB1468" s="73"/>
      <c r="CC1468" s="73"/>
      <c r="CD1468" s="95"/>
      <c r="CE1468" s="9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9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2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73"/>
      <c r="AF1469" s="73"/>
      <c r="AG1469" s="73"/>
      <c r="AH1469" s="95"/>
      <c r="AI1469" s="95"/>
      <c r="AJ1469" s="73"/>
      <c r="AK1469" s="73"/>
      <c r="AL1469" s="95"/>
      <c r="AM1469" s="95"/>
      <c r="AN1469" s="73"/>
      <c r="AO1469" s="73"/>
      <c r="AP1469" s="95"/>
      <c r="AQ1469" s="95"/>
      <c r="AR1469" s="73"/>
      <c r="AS1469" s="73"/>
      <c r="AT1469" s="95"/>
      <c r="AU1469" s="95"/>
      <c r="AV1469" s="73"/>
      <c r="AW1469" s="73"/>
      <c r="AX1469" s="95"/>
      <c r="AY1469" s="95"/>
      <c r="AZ1469" s="73"/>
      <c r="BA1469" s="73"/>
      <c r="BB1469" s="95"/>
      <c r="BC1469" s="95"/>
      <c r="BD1469" s="73"/>
      <c r="BE1469" s="73"/>
      <c r="BF1469" s="95"/>
      <c r="BG1469" s="95"/>
      <c r="BH1469" s="73"/>
      <c r="BI1469" s="73"/>
      <c r="BJ1469" s="95"/>
      <c r="BK1469" s="95"/>
      <c r="BL1469" s="73"/>
      <c r="BM1469" s="73"/>
      <c r="BN1469" s="95"/>
      <c r="BO1469" s="95"/>
      <c r="BP1469" s="73"/>
      <c r="BQ1469" s="73"/>
      <c r="BR1469" s="95"/>
      <c r="BS1469" s="95"/>
      <c r="BT1469" s="73"/>
      <c r="BU1469" s="73"/>
      <c r="BV1469" s="95"/>
      <c r="BW1469" s="95"/>
      <c r="BX1469" s="73"/>
      <c r="BY1469" s="73"/>
      <c r="BZ1469" s="95"/>
      <c r="CA1469" s="95"/>
      <c r="CB1469" s="73"/>
      <c r="CC1469" s="73"/>
      <c r="CD1469" s="95"/>
      <c r="CE1469" s="9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9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2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73"/>
      <c r="AF1470" s="73"/>
      <c r="AG1470" s="73"/>
      <c r="AH1470" s="95"/>
      <c r="AI1470" s="95"/>
      <c r="AJ1470" s="73"/>
      <c r="AK1470" s="73"/>
      <c r="AL1470" s="95"/>
      <c r="AM1470" s="95"/>
      <c r="AN1470" s="73"/>
      <c r="AO1470" s="73"/>
      <c r="AP1470" s="95"/>
      <c r="AQ1470" s="95"/>
      <c r="AR1470" s="73"/>
      <c r="AS1470" s="73"/>
      <c r="AT1470" s="95"/>
      <c r="AU1470" s="95"/>
      <c r="AV1470" s="73"/>
      <c r="AW1470" s="73"/>
      <c r="AX1470" s="95"/>
      <c r="AY1470" s="95"/>
      <c r="AZ1470" s="73"/>
      <c r="BA1470" s="73"/>
      <c r="BB1470" s="95"/>
      <c r="BC1470" s="95"/>
      <c r="BD1470" s="73"/>
      <c r="BE1470" s="73"/>
      <c r="BF1470" s="95"/>
      <c r="BG1470" s="95"/>
      <c r="BH1470" s="73"/>
      <c r="BI1470" s="73"/>
      <c r="BJ1470" s="95"/>
      <c r="BK1470" s="95"/>
      <c r="BL1470" s="73"/>
      <c r="BM1470" s="73"/>
      <c r="BN1470" s="95"/>
      <c r="BO1470" s="95"/>
      <c r="BP1470" s="73"/>
      <c r="BQ1470" s="73"/>
      <c r="BR1470" s="95"/>
      <c r="BS1470" s="95"/>
      <c r="BT1470" s="73"/>
      <c r="BU1470" s="73"/>
      <c r="BV1470" s="95"/>
      <c r="BW1470" s="95"/>
      <c r="BX1470" s="73"/>
      <c r="BY1470" s="73"/>
      <c r="BZ1470" s="95"/>
      <c r="CA1470" s="95"/>
      <c r="CB1470" s="73"/>
      <c r="CC1470" s="73"/>
      <c r="CD1470" s="95"/>
      <c r="CE1470" s="9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9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2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73"/>
      <c r="AF1471" s="73"/>
      <c r="AG1471" s="73"/>
      <c r="AH1471" s="95"/>
      <c r="AI1471" s="95"/>
      <c r="AJ1471" s="73"/>
      <c r="AK1471" s="73"/>
      <c r="AL1471" s="95"/>
      <c r="AM1471" s="95"/>
      <c r="AN1471" s="73"/>
      <c r="AO1471" s="73"/>
      <c r="AP1471" s="95"/>
      <c r="AQ1471" s="95"/>
      <c r="AR1471" s="73"/>
      <c r="AS1471" s="73"/>
      <c r="AT1471" s="95"/>
      <c r="AU1471" s="95"/>
      <c r="AV1471" s="73"/>
      <c r="AW1471" s="73"/>
      <c r="AX1471" s="95"/>
      <c r="AY1471" s="95"/>
      <c r="AZ1471" s="73"/>
      <c r="BA1471" s="73"/>
      <c r="BB1471" s="95"/>
      <c r="BC1471" s="95"/>
      <c r="BD1471" s="73"/>
      <c r="BE1471" s="73"/>
      <c r="BF1471" s="95"/>
      <c r="BG1471" s="95"/>
      <c r="BH1471" s="73"/>
      <c r="BI1471" s="73"/>
      <c r="BJ1471" s="95"/>
      <c r="BK1471" s="95"/>
      <c r="BL1471" s="73"/>
      <c r="BM1471" s="73"/>
      <c r="BN1471" s="95"/>
      <c r="BO1471" s="95"/>
      <c r="BP1471" s="73"/>
      <c r="BQ1471" s="73"/>
      <c r="BR1471" s="95"/>
      <c r="BS1471" s="95"/>
      <c r="BT1471" s="73"/>
      <c r="BU1471" s="73"/>
      <c r="BV1471" s="95"/>
      <c r="BW1471" s="95"/>
      <c r="BX1471" s="73"/>
      <c r="BY1471" s="73"/>
      <c r="BZ1471" s="95"/>
      <c r="CA1471" s="95"/>
      <c r="CB1471" s="73"/>
      <c r="CC1471" s="73"/>
      <c r="CD1471" s="95"/>
      <c r="CE1471" s="9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9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2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73"/>
      <c r="AF1472" s="73"/>
      <c r="AG1472" s="73"/>
      <c r="AH1472" s="95"/>
      <c r="AI1472" s="95"/>
      <c r="AJ1472" s="73"/>
      <c r="AK1472" s="73"/>
      <c r="AL1472" s="95"/>
      <c r="AM1472" s="95"/>
      <c r="AN1472" s="73"/>
      <c r="AO1472" s="73"/>
      <c r="AP1472" s="95"/>
      <c r="AQ1472" s="95"/>
      <c r="AR1472" s="73"/>
      <c r="AS1472" s="73"/>
      <c r="AT1472" s="95"/>
      <c r="AU1472" s="95"/>
      <c r="AV1472" s="73"/>
      <c r="AW1472" s="73"/>
      <c r="AX1472" s="95"/>
      <c r="AY1472" s="95"/>
      <c r="AZ1472" s="73"/>
      <c r="BA1472" s="73"/>
      <c r="BB1472" s="95"/>
      <c r="BC1472" s="95"/>
      <c r="BD1472" s="73"/>
      <c r="BE1472" s="73"/>
      <c r="BF1472" s="95"/>
      <c r="BG1472" s="95"/>
      <c r="BH1472" s="73"/>
      <c r="BI1472" s="73"/>
      <c r="BJ1472" s="95"/>
      <c r="BK1472" s="95"/>
      <c r="BL1472" s="73"/>
      <c r="BM1472" s="73"/>
      <c r="BN1472" s="95"/>
      <c r="BO1472" s="95"/>
      <c r="BP1472" s="73"/>
      <c r="BQ1472" s="73"/>
      <c r="BR1472" s="95"/>
      <c r="BS1472" s="95"/>
      <c r="BT1472" s="73"/>
      <c r="BU1472" s="73"/>
      <c r="BV1472" s="95"/>
      <c r="BW1472" s="95"/>
      <c r="BX1472" s="73"/>
      <c r="BY1472" s="73"/>
      <c r="BZ1472" s="95"/>
      <c r="CA1472" s="95"/>
      <c r="CB1472" s="73"/>
      <c r="CC1472" s="73"/>
      <c r="CD1472" s="95"/>
      <c r="CE1472" s="9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9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2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73"/>
      <c r="AF1473" s="73"/>
      <c r="AG1473" s="73"/>
      <c r="AH1473" s="95"/>
      <c r="AI1473" s="95"/>
      <c r="AJ1473" s="73"/>
      <c r="AK1473" s="73"/>
      <c r="AL1473" s="95"/>
      <c r="AM1473" s="95"/>
      <c r="AN1473" s="73"/>
      <c r="AO1473" s="73"/>
      <c r="AP1473" s="95"/>
      <c r="AQ1473" s="95"/>
      <c r="AR1473" s="73"/>
      <c r="AS1473" s="73"/>
      <c r="AT1473" s="95"/>
      <c r="AU1473" s="95"/>
      <c r="AV1473" s="73"/>
      <c r="AW1473" s="73"/>
      <c r="AX1473" s="95"/>
      <c r="AY1473" s="95"/>
      <c r="AZ1473" s="73"/>
      <c r="BA1473" s="73"/>
      <c r="BB1473" s="95"/>
      <c r="BC1473" s="95"/>
      <c r="BD1473" s="73"/>
      <c r="BE1473" s="73"/>
      <c r="BF1473" s="95"/>
      <c r="BG1473" s="95"/>
      <c r="BH1473" s="73"/>
      <c r="BI1473" s="73"/>
      <c r="BJ1473" s="95"/>
      <c r="BK1473" s="95"/>
      <c r="BL1473" s="73"/>
      <c r="BM1473" s="73"/>
      <c r="BN1473" s="95"/>
      <c r="BO1473" s="95"/>
      <c r="BP1473" s="73"/>
      <c r="BQ1473" s="73"/>
      <c r="BR1473" s="95"/>
      <c r="BS1473" s="95"/>
      <c r="BT1473" s="73"/>
      <c r="BU1473" s="73"/>
      <c r="BV1473" s="95"/>
      <c r="BW1473" s="95"/>
      <c r="BX1473" s="73"/>
      <c r="BY1473" s="73"/>
      <c r="BZ1473" s="95"/>
      <c r="CA1473" s="95"/>
      <c r="CB1473" s="73"/>
      <c r="CC1473" s="73"/>
      <c r="CD1473" s="95"/>
      <c r="CE1473" s="9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9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2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73"/>
      <c r="AF1474" s="73"/>
      <c r="AG1474" s="73"/>
      <c r="AH1474" s="95"/>
      <c r="AI1474" s="95"/>
      <c r="AJ1474" s="73"/>
      <c r="AK1474" s="73"/>
      <c r="AL1474" s="95"/>
      <c r="AM1474" s="95"/>
      <c r="AN1474" s="73"/>
      <c r="AO1474" s="73"/>
      <c r="AP1474" s="95"/>
      <c r="AQ1474" s="95"/>
      <c r="AR1474" s="73"/>
      <c r="AS1474" s="73"/>
      <c r="AT1474" s="95"/>
      <c r="AU1474" s="95"/>
      <c r="AV1474" s="73"/>
      <c r="AW1474" s="73"/>
      <c r="AX1474" s="95"/>
      <c r="AY1474" s="95"/>
      <c r="AZ1474" s="73"/>
      <c r="BA1474" s="73"/>
      <c r="BB1474" s="95"/>
      <c r="BC1474" s="95"/>
      <c r="BD1474" s="73"/>
      <c r="BE1474" s="73"/>
      <c r="BF1474" s="95"/>
      <c r="BG1474" s="95"/>
      <c r="BH1474" s="73"/>
      <c r="BI1474" s="73"/>
      <c r="BJ1474" s="95"/>
      <c r="BK1474" s="95"/>
      <c r="BL1474" s="73"/>
      <c r="BM1474" s="73"/>
      <c r="BN1474" s="95"/>
      <c r="BO1474" s="95"/>
      <c r="BP1474" s="73"/>
      <c r="BQ1474" s="73"/>
      <c r="BR1474" s="95"/>
      <c r="BS1474" s="95"/>
      <c r="BT1474" s="73"/>
      <c r="BU1474" s="73"/>
      <c r="BV1474" s="95"/>
      <c r="BW1474" s="95"/>
      <c r="BX1474" s="73"/>
      <c r="BY1474" s="73"/>
      <c r="BZ1474" s="95"/>
      <c r="CA1474" s="95"/>
      <c r="CB1474" s="73"/>
      <c r="CC1474" s="73"/>
      <c r="CD1474" s="95"/>
      <c r="CE1474" s="9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9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2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73"/>
      <c r="AF1475" s="73"/>
      <c r="AG1475" s="73"/>
      <c r="AH1475" s="95"/>
      <c r="AI1475" s="95"/>
      <c r="AJ1475" s="73"/>
      <c r="AK1475" s="73"/>
      <c r="AL1475" s="95"/>
      <c r="AM1475" s="95"/>
      <c r="AN1475" s="73"/>
      <c r="AO1475" s="73"/>
      <c r="AP1475" s="95"/>
      <c r="AQ1475" s="95"/>
      <c r="AR1475" s="73"/>
      <c r="AS1475" s="73"/>
      <c r="AT1475" s="95"/>
      <c r="AU1475" s="95"/>
      <c r="AV1475" s="73"/>
      <c r="AW1475" s="73"/>
      <c r="AX1475" s="95"/>
      <c r="AY1475" s="95"/>
      <c r="AZ1475" s="73"/>
      <c r="BA1475" s="73"/>
      <c r="BB1475" s="95"/>
      <c r="BC1475" s="95"/>
      <c r="BD1475" s="73"/>
      <c r="BE1475" s="73"/>
      <c r="BF1475" s="95"/>
      <c r="BG1475" s="95"/>
      <c r="BH1475" s="73"/>
      <c r="BI1475" s="73"/>
      <c r="BJ1475" s="95"/>
      <c r="BK1475" s="95"/>
      <c r="BL1475" s="73"/>
      <c r="BM1475" s="73"/>
      <c r="BN1475" s="95"/>
      <c r="BO1475" s="95"/>
      <c r="BP1475" s="73"/>
      <c r="BQ1475" s="73"/>
      <c r="BR1475" s="95"/>
      <c r="BS1475" s="95"/>
      <c r="BT1475" s="73"/>
      <c r="BU1475" s="73"/>
      <c r="BV1475" s="95"/>
      <c r="BW1475" s="95"/>
      <c r="BX1475" s="73"/>
      <c r="BY1475" s="73"/>
      <c r="BZ1475" s="95"/>
      <c r="CA1475" s="95"/>
      <c r="CB1475" s="73"/>
      <c r="CC1475" s="73"/>
      <c r="CD1475" s="95"/>
      <c r="CE1475" s="9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9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2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73"/>
      <c r="AF1476" s="73"/>
      <c r="AG1476" s="73"/>
      <c r="AH1476" s="95"/>
      <c r="AI1476" s="95"/>
      <c r="AJ1476" s="73"/>
      <c r="AK1476" s="73"/>
      <c r="AL1476" s="95"/>
      <c r="AM1476" s="95"/>
      <c r="AN1476" s="73"/>
      <c r="AO1476" s="73"/>
      <c r="AP1476" s="95"/>
      <c r="AQ1476" s="95"/>
      <c r="AR1476" s="73"/>
      <c r="AS1476" s="73"/>
      <c r="AT1476" s="95"/>
      <c r="AU1476" s="95"/>
      <c r="AV1476" s="73"/>
      <c r="AW1476" s="73"/>
      <c r="AX1476" s="95"/>
      <c r="AY1476" s="95"/>
      <c r="AZ1476" s="73"/>
      <c r="BA1476" s="73"/>
      <c r="BB1476" s="95"/>
      <c r="BC1476" s="95"/>
      <c r="BD1476" s="73"/>
      <c r="BE1476" s="73"/>
      <c r="BF1476" s="95"/>
      <c r="BG1476" s="95"/>
      <c r="BH1476" s="73"/>
      <c r="BI1476" s="73"/>
      <c r="BJ1476" s="95"/>
      <c r="BK1476" s="95"/>
      <c r="BL1476" s="73"/>
      <c r="BM1476" s="73"/>
      <c r="BN1476" s="95"/>
      <c r="BO1476" s="95"/>
      <c r="BP1476" s="73"/>
      <c r="BQ1476" s="73"/>
      <c r="BR1476" s="95"/>
      <c r="BS1476" s="95"/>
      <c r="BT1476" s="73"/>
      <c r="BU1476" s="73"/>
      <c r="BV1476" s="95"/>
      <c r="BW1476" s="95"/>
      <c r="BX1476" s="73"/>
      <c r="BY1476" s="73"/>
      <c r="BZ1476" s="95"/>
      <c r="CA1476" s="95"/>
      <c r="CB1476" s="73"/>
      <c r="CC1476" s="73"/>
      <c r="CD1476" s="95"/>
      <c r="CE1476" s="9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9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2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73"/>
      <c r="AF1477" s="73"/>
      <c r="AG1477" s="73"/>
      <c r="AH1477" s="95"/>
      <c r="AI1477" s="95"/>
      <c r="AJ1477" s="73"/>
      <c r="AK1477" s="73"/>
      <c r="AL1477" s="95"/>
      <c r="AM1477" s="95"/>
      <c r="AN1477" s="73"/>
      <c r="AO1477" s="73"/>
      <c r="AP1477" s="95"/>
      <c r="AQ1477" s="95"/>
      <c r="AR1477" s="73"/>
      <c r="AS1477" s="73"/>
      <c r="AT1477" s="95"/>
      <c r="AU1477" s="95"/>
      <c r="AV1477" s="73"/>
      <c r="AW1477" s="73"/>
      <c r="AX1477" s="95"/>
      <c r="AY1477" s="95"/>
      <c r="AZ1477" s="73"/>
      <c r="BA1477" s="73"/>
      <c r="BB1477" s="95"/>
      <c r="BC1477" s="95"/>
      <c r="BD1477" s="73"/>
      <c r="BE1477" s="73"/>
      <c r="BF1477" s="95"/>
      <c r="BG1477" s="95"/>
      <c r="BH1477" s="73"/>
      <c r="BI1477" s="73"/>
      <c r="BJ1477" s="95"/>
      <c r="BK1477" s="95"/>
      <c r="BL1477" s="73"/>
      <c r="BM1477" s="73"/>
      <c r="BN1477" s="95"/>
      <c r="BO1477" s="95"/>
      <c r="BP1477" s="73"/>
      <c r="BQ1477" s="73"/>
      <c r="BR1477" s="95"/>
      <c r="BS1477" s="95"/>
      <c r="BT1477" s="73"/>
      <c r="BU1477" s="73"/>
      <c r="BV1477" s="95"/>
      <c r="BW1477" s="95"/>
      <c r="BX1477" s="73"/>
      <c r="BY1477" s="73"/>
      <c r="BZ1477" s="95"/>
      <c r="CA1477" s="95"/>
      <c r="CB1477" s="73"/>
      <c r="CC1477" s="73"/>
      <c r="CD1477" s="95"/>
      <c r="CE1477" s="9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9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2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73"/>
      <c r="AF1478" s="73"/>
      <c r="AG1478" s="73"/>
      <c r="AH1478" s="95"/>
      <c r="AI1478" s="95"/>
      <c r="AJ1478" s="73"/>
      <c r="AK1478" s="73"/>
      <c r="AL1478" s="95"/>
      <c r="AM1478" s="95"/>
      <c r="AN1478" s="73"/>
      <c r="AO1478" s="73"/>
      <c r="AP1478" s="95"/>
      <c r="AQ1478" s="95"/>
      <c r="AR1478" s="73"/>
      <c r="AS1478" s="73"/>
      <c r="AT1478" s="95"/>
      <c r="AU1478" s="95"/>
      <c r="AV1478" s="73"/>
      <c r="AW1478" s="73"/>
      <c r="AX1478" s="95"/>
      <c r="AY1478" s="95"/>
      <c r="AZ1478" s="73"/>
      <c r="BA1478" s="73"/>
      <c r="BB1478" s="95"/>
      <c r="BC1478" s="95"/>
      <c r="BD1478" s="73"/>
      <c r="BE1478" s="73"/>
      <c r="BF1478" s="95"/>
      <c r="BG1478" s="95"/>
      <c r="BH1478" s="73"/>
      <c r="BI1478" s="73"/>
      <c r="BJ1478" s="95"/>
      <c r="BK1478" s="95"/>
      <c r="BL1478" s="73"/>
      <c r="BM1478" s="73"/>
      <c r="BN1478" s="95"/>
      <c r="BO1478" s="95"/>
      <c r="BP1478" s="73"/>
      <c r="BQ1478" s="73"/>
      <c r="BR1478" s="95"/>
      <c r="BS1478" s="95"/>
      <c r="BT1478" s="73"/>
      <c r="BU1478" s="73"/>
      <c r="BV1478" s="95"/>
      <c r="BW1478" s="95"/>
      <c r="BX1478" s="73"/>
      <c r="BY1478" s="73"/>
      <c r="BZ1478" s="95"/>
      <c r="CA1478" s="95"/>
      <c r="CB1478" s="73"/>
      <c r="CC1478" s="73"/>
      <c r="CD1478" s="95"/>
      <c r="CE1478" s="9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9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2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73"/>
      <c r="AF1479" s="73"/>
      <c r="AG1479" s="73"/>
      <c r="AH1479" s="95"/>
      <c r="AI1479" s="95"/>
      <c r="AJ1479" s="73"/>
      <c r="AK1479" s="73"/>
      <c r="AL1479" s="95"/>
      <c r="AM1479" s="95"/>
      <c r="AN1479" s="73"/>
      <c r="AO1479" s="73"/>
      <c r="AP1479" s="95"/>
      <c r="AQ1479" s="95"/>
      <c r="AR1479" s="73"/>
      <c r="AS1479" s="73"/>
      <c r="AT1479" s="95"/>
      <c r="AU1479" s="95"/>
      <c r="AV1479" s="73"/>
      <c r="AW1479" s="73"/>
      <c r="AX1479" s="95"/>
      <c r="AY1479" s="95"/>
      <c r="AZ1479" s="73"/>
      <c r="BA1479" s="73"/>
      <c r="BB1479" s="95"/>
      <c r="BC1479" s="95"/>
      <c r="BD1479" s="73"/>
      <c r="BE1479" s="73"/>
      <c r="BF1479" s="95"/>
      <c r="BG1479" s="95"/>
      <c r="BH1479" s="73"/>
      <c r="BI1479" s="73"/>
      <c r="BJ1479" s="95"/>
      <c r="BK1479" s="95"/>
      <c r="BL1479" s="73"/>
      <c r="BM1479" s="73"/>
      <c r="BN1479" s="95"/>
      <c r="BO1479" s="95"/>
      <c r="BP1479" s="73"/>
      <c r="BQ1479" s="73"/>
      <c r="BR1479" s="95"/>
      <c r="BS1479" s="95"/>
      <c r="BT1479" s="73"/>
      <c r="BU1479" s="73"/>
      <c r="BV1479" s="95"/>
      <c r="BW1479" s="95"/>
      <c r="BX1479" s="73"/>
      <c r="BY1479" s="73"/>
      <c r="BZ1479" s="95"/>
      <c r="CA1479" s="95"/>
      <c r="CB1479" s="73"/>
      <c r="CC1479" s="73"/>
      <c r="CD1479" s="95"/>
      <c r="CE1479" s="9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9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2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73"/>
      <c r="AF1480" s="73"/>
      <c r="AG1480" s="73"/>
      <c r="AH1480" s="95"/>
      <c r="AI1480" s="95"/>
      <c r="AJ1480" s="73"/>
      <c r="AK1480" s="73"/>
      <c r="AL1480" s="95"/>
      <c r="AM1480" s="95"/>
      <c r="AN1480" s="73"/>
      <c r="AO1480" s="73"/>
      <c r="AP1480" s="95"/>
      <c r="AQ1480" s="95"/>
      <c r="AR1480" s="73"/>
      <c r="AS1480" s="73"/>
      <c r="AT1480" s="95"/>
      <c r="AU1480" s="95"/>
      <c r="AV1480" s="73"/>
      <c r="AW1480" s="73"/>
      <c r="AX1480" s="95"/>
      <c r="AY1480" s="95"/>
      <c r="AZ1480" s="73"/>
      <c r="BA1480" s="73"/>
      <c r="BB1480" s="95"/>
      <c r="BC1480" s="95"/>
      <c r="BD1480" s="73"/>
      <c r="BE1480" s="73"/>
      <c r="BF1480" s="95"/>
      <c r="BG1480" s="95"/>
      <c r="BH1480" s="73"/>
      <c r="BI1480" s="73"/>
      <c r="BJ1480" s="95"/>
      <c r="BK1480" s="95"/>
      <c r="BL1480" s="73"/>
      <c r="BM1480" s="73"/>
      <c r="BN1480" s="95"/>
      <c r="BO1480" s="95"/>
      <c r="BP1480" s="73"/>
      <c r="BQ1480" s="73"/>
      <c r="BR1480" s="95"/>
      <c r="BS1480" s="95"/>
      <c r="BT1480" s="73"/>
      <c r="BU1480" s="73"/>
      <c r="BV1480" s="95"/>
      <c r="BW1480" s="95"/>
      <c r="BX1480" s="73"/>
      <c r="BY1480" s="73"/>
      <c r="BZ1480" s="95"/>
      <c r="CA1480" s="95"/>
      <c r="CB1480" s="73"/>
      <c r="CC1480" s="73"/>
      <c r="CD1480" s="95"/>
      <c r="CE1480" s="9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9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2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73"/>
      <c r="AF1481" s="73"/>
      <c r="AG1481" s="73"/>
      <c r="AH1481" s="95"/>
      <c r="AI1481" s="95"/>
      <c r="AJ1481" s="73"/>
      <c r="AK1481" s="73"/>
      <c r="AL1481" s="95"/>
      <c r="AM1481" s="95"/>
      <c r="AN1481" s="73"/>
      <c r="AO1481" s="73"/>
      <c r="AP1481" s="95"/>
      <c r="AQ1481" s="95"/>
      <c r="AR1481" s="73"/>
      <c r="AS1481" s="73"/>
      <c r="AT1481" s="95"/>
      <c r="AU1481" s="95"/>
      <c r="AV1481" s="73"/>
      <c r="AW1481" s="73"/>
      <c r="AX1481" s="95"/>
      <c r="AY1481" s="95"/>
      <c r="AZ1481" s="73"/>
      <c r="BA1481" s="73"/>
      <c r="BB1481" s="95"/>
      <c r="BC1481" s="95"/>
      <c r="BD1481" s="73"/>
      <c r="BE1481" s="73"/>
      <c r="BF1481" s="95"/>
      <c r="BG1481" s="95"/>
      <c r="BH1481" s="73"/>
      <c r="BI1481" s="73"/>
      <c r="BJ1481" s="95"/>
      <c r="BK1481" s="95"/>
      <c r="BL1481" s="73"/>
      <c r="BM1481" s="73"/>
      <c r="BN1481" s="95"/>
      <c r="BO1481" s="95"/>
      <c r="BP1481" s="73"/>
      <c r="BQ1481" s="73"/>
      <c r="BR1481" s="95"/>
      <c r="BS1481" s="95"/>
      <c r="BT1481" s="73"/>
      <c r="BU1481" s="73"/>
      <c r="BV1481" s="95"/>
      <c r="BW1481" s="95"/>
      <c r="BX1481" s="73"/>
      <c r="BY1481" s="73"/>
      <c r="BZ1481" s="95"/>
      <c r="CA1481" s="95"/>
      <c r="CB1481" s="73"/>
      <c r="CC1481" s="73"/>
      <c r="CD1481" s="95"/>
      <c r="CE1481" s="9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9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2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73"/>
      <c r="AF1482" s="73"/>
      <c r="AG1482" s="73"/>
      <c r="AH1482" s="95"/>
      <c r="AI1482" s="95"/>
      <c r="AJ1482" s="73"/>
      <c r="AK1482" s="73"/>
      <c r="AL1482" s="95"/>
      <c r="AM1482" s="95"/>
      <c r="AN1482" s="73"/>
      <c r="AO1482" s="73"/>
      <c r="AP1482" s="95"/>
      <c r="AQ1482" s="95"/>
      <c r="AR1482" s="73"/>
      <c r="AS1482" s="73"/>
      <c r="AT1482" s="95"/>
      <c r="AU1482" s="95"/>
      <c r="AV1482" s="73"/>
      <c r="AW1482" s="73"/>
      <c r="AX1482" s="95"/>
      <c r="AY1482" s="95"/>
      <c r="AZ1482" s="73"/>
      <c r="BA1482" s="73"/>
      <c r="BB1482" s="95"/>
      <c r="BC1482" s="95"/>
      <c r="BD1482" s="73"/>
      <c r="BE1482" s="73"/>
      <c r="BF1482" s="95"/>
      <c r="BG1482" s="95"/>
      <c r="BH1482" s="73"/>
      <c r="BI1482" s="73"/>
      <c r="BJ1482" s="95"/>
      <c r="BK1482" s="95"/>
      <c r="BL1482" s="73"/>
      <c r="BM1482" s="73"/>
      <c r="BN1482" s="95"/>
      <c r="BO1482" s="95"/>
      <c r="BP1482" s="73"/>
      <c r="BQ1482" s="73"/>
      <c r="BR1482" s="95"/>
      <c r="BS1482" s="95"/>
      <c r="BT1482" s="73"/>
      <c r="BU1482" s="73"/>
      <c r="BV1482" s="95"/>
      <c r="BW1482" s="95"/>
      <c r="BX1482" s="73"/>
      <c r="BY1482" s="73"/>
      <c r="BZ1482" s="95"/>
      <c r="CA1482" s="95"/>
      <c r="CB1482" s="73"/>
      <c r="CC1482" s="73"/>
      <c r="CD1482" s="95"/>
      <c r="CE1482" s="9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9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2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73"/>
      <c r="AF1483" s="73"/>
      <c r="AG1483" s="73"/>
      <c r="AH1483" s="95"/>
      <c r="AI1483" s="95"/>
      <c r="AJ1483" s="73"/>
      <c r="AK1483" s="73"/>
      <c r="AL1483" s="95"/>
      <c r="AM1483" s="95"/>
      <c r="AN1483" s="73"/>
      <c r="AO1483" s="73"/>
      <c r="AP1483" s="95"/>
      <c r="AQ1483" s="95"/>
      <c r="AR1483" s="73"/>
      <c r="AS1483" s="73"/>
      <c r="AT1483" s="95"/>
      <c r="AU1483" s="95"/>
      <c r="AV1483" s="73"/>
      <c r="AW1483" s="73"/>
      <c r="AX1483" s="95"/>
      <c r="AY1483" s="95"/>
      <c r="AZ1483" s="73"/>
      <c r="BA1483" s="73"/>
      <c r="BB1483" s="95"/>
      <c r="BC1483" s="95"/>
      <c r="BD1483" s="73"/>
      <c r="BE1483" s="73"/>
      <c r="BF1483" s="95"/>
      <c r="BG1483" s="95"/>
      <c r="BH1483" s="73"/>
      <c r="BI1483" s="73"/>
      <c r="BJ1483" s="95"/>
      <c r="BK1483" s="95"/>
      <c r="BL1483" s="73"/>
      <c r="BM1483" s="73"/>
      <c r="BN1483" s="95"/>
      <c r="BO1483" s="95"/>
      <c r="BP1483" s="73"/>
      <c r="BQ1483" s="73"/>
      <c r="BR1483" s="95"/>
      <c r="BS1483" s="95"/>
      <c r="BT1483" s="73"/>
      <c r="BU1483" s="73"/>
      <c r="BV1483" s="95"/>
      <c r="BW1483" s="95"/>
      <c r="BX1483" s="73"/>
      <c r="BY1483" s="73"/>
      <c r="BZ1483" s="95"/>
      <c r="CA1483" s="95"/>
      <c r="CB1483" s="73"/>
      <c r="CC1483" s="73"/>
      <c r="CD1483" s="95"/>
      <c r="CE1483" s="9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9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2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73"/>
      <c r="AF1484" s="73"/>
      <c r="AG1484" s="73"/>
      <c r="AH1484" s="95"/>
      <c r="AI1484" s="95"/>
      <c r="AJ1484" s="73"/>
      <c r="AK1484" s="73"/>
      <c r="AL1484" s="95"/>
      <c r="AM1484" s="95"/>
      <c r="AN1484" s="73"/>
      <c r="AO1484" s="73"/>
      <c r="AP1484" s="95"/>
      <c r="AQ1484" s="95"/>
      <c r="AR1484" s="73"/>
      <c r="AS1484" s="73"/>
      <c r="AT1484" s="95"/>
      <c r="AU1484" s="95"/>
      <c r="AV1484" s="73"/>
      <c r="AW1484" s="73"/>
      <c r="AX1484" s="95"/>
      <c r="AY1484" s="95"/>
      <c r="AZ1484" s="73"/>
      <c r="BA1484" s="73"/>
      <c r="BB1484" s="95"/>
      <c r="BC1484" s="95"/>
      <c r="BD1484" s="73"/>
      <c r="BE1484" s="73"/>
      <c r="BF1484" s="95"/>
      <c r="BG1484" s="95"/>
      <c r="BH1484" s="73"/>
      <c r="BI1484" s="73"/>
      <c r="BJ1484" s="95"/>
      <c r="BK1484" s="95"/>
      <c r="BL1484" s="73"/>
      <c r="BM1484" s="73"/>
      <c r="BN1484" s="95"/>
      <c r="BO1484" s="95"/>
      <c r="BP1484" s="73"/>
      <c r="BQ1484" s="73"/>
      <c r="BR1484" s="95"/>
      <c r="BS1484" s="95"/>
      <c r="BT1484" s="73"/>
      <c r="BU1484" s="73"/>
      <c r="BV1484" s="95"/>
      <c r="BW1484" s="95"/>
      <c r="BX1484" s="73"/>
      <c r="BY1484" s="73"/>
      <c r="BZ1484" s="95"/>
      <c r="CA1484" s="95"/>
      <c r="CB1484" s="73"/>
      <c r="CC1484" s="73"/>
      <c r="CD1484" s="95"/>
      <c r="CE1484" s="9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9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2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73"/>
      <c r="AF1485" s="73"/>
      <c r="AG1485" s="73"/>
      <c r="AH1485" s="95"/>
      <c r="AI1485" s="95"/>
      <c r="AJ1485" s="73"/>
      <c r="AK1485" s="73"/>
      <c r="AL1485" s="95"/>
      <c r="AM1485" s="95"/>
      <c r="AN1485" s="73"/>
      <c r="AO1485" s="73"/>
      <c r="AP1485" s="95"/>
      <c r="AQ1485" s="95"/>
      <c r="AR1485" s="73"/>
      <c r="AS1485" s="73"/>
      <c r="AT1485" s="95"/>
      <c r="AU1485" s="95"/>
      <c r="AV1485" s="73"/>
      <c r="AW1485" s="73"/>
      <c r="AX1485" s="95"/>
      <c r="AY1485" s="95"/>
      <c r="AZ1485" s="73"/>
      <c r="BA1485" s="73"/>
      <c r="BB1485" s="95"/>
      <c r="BC1485" s="95"/>
      <c r="BD1485" s="73"/>
      <c r="BE1485" s="73"/>
      <c r="BF1485" s="95"/>
      <c r="BG1485" s="95"/>
      <c r="BH1485" s="73"/>
      <c r="BI1485" s="73"/>
      <c r="BJ1485" s="95"/>
      <c r="BK1485" s="95"/>
      <c r="BL1485" s="73"/>
      <c r="BM1485" s="73"/>
      <c r="BN1485" s="95"/>
      <c r="BO1485" s="95"/>
      <c r="BP1485" s="73"/>
      <c r="BQ1485" s="73"/>
      <c r="BR1485" s="95"/>
      <c r="BS1485" s="95"/>
      <c r="BT1485" s="73"/>
      <c r="BU1485" s="73"/>
      <c r="BV1485" s="95"/>
      <c r="BW1485" s="95"/>
      <c r="BX1485" s="73"/>
      <c r="BY1485" s="73"/>
      <c r="BZ1485" s="95"/>
      <c r="CA1485" s="95"/>
      <c r="CB1485" s="73"/>
      <c r="CC1485" s="73"/>
      <c r="CD1485" s="95"/>
      <c r="CE1485" s="9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9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2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73"/>
      <c r="AF1486" s="73"/>
      <c r="AG1486" s="73"/>
      <c r="AH1486" s="95"/>
      <c r="AI1486" s="95"/>
      <c r="AJ1486" s="73"/>
      <c r="AK1486" s="73"/>
      <c r="AL1486" s="95"/>
      <c r="AM1486" s="95"/>
      <c r="AN1486" s="73"/>
      <c r="AO1486" s="73"/>
      <c r="AP1486" s="95"/>
      <c r="AQ1486" s="95"/>
      <c r="AR1486" s="73"/>
      <c r="AS1486" s="73"/>
      <c r="AT1486" s="95"/>
      <c r="AU1486" s="95"/>
      <c r="AV1486" s="73"/>
      <c r="AW1486" s="73"/>
      <c r="AX1486" s="95"/>
      <c r="AY1486" s="95"/>
      <c r="AZ1486" s="73"/>
      <c r="BA1486" s="73"/>
      <c r="BB1486" s="95"/>
      <c r="BC1486" s="95"/>
      <c r="BD1486" s="73"/>
      <c r="BE1486" s="73"/>
      <c r="BF1486" s="95"/>
      <c r="BG1486" s="95"/>
      <c r="BH1486" s="73"/>
      <c r="BI1486" s="73"/>
      <c r="BJ1486" s="95"/>
      <c r="BK1486" s="95"/>
      <c r="BL1486" s="73"/>
      <c r="BM1486" s="73"/>
      <c r="BN1486" s="95"/>
      <c r="BO1486" s="95"/>
      <c r="BP1486" s="73"/>
      <c r="BQ1486" s="73"/>
      <c r="BR1486" s="95"/>
      <c r="BS1486" s="95"/>
      <c r="BT1486" s="73"/>
      <c r="BU1486" s="73"/>
      <c r="BV1486" s="95"/>
      <c r="BW1486" s="95"/>
      <c r="BX1486" s="73"/>
      <c r="BY1486" s="73"/>
      <c r="BZ1486" s="95"/>
      <c r="CA1486" s="95"/>
      <c r="CB1486" s="73"/>
      <c r="CC1486" s="73"/>
      <c r="CD1486" s="95"/>
      <c r="CE1486" s="9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9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2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73"/>
      <c r="AF1487" s="73"/>
      <c r="AG1487" s="73"/>
      <c r="AH1487" s="95"/>
      <c r="AI1487" s="95"/>
      <c r="AJ1487" s="73"/>
      <c r="AK1487" s="73"/>
      <c r="AL1487" s="95"/>
      <c r="AM1487" s="95"/>
      <c r="AN1487" s="73"/>
      <c r="AO1487" s="73"/>
      <c r="AP1487" s="95"/>
      <c r="AQ1487" s="95"/>
      <c r="AR1487" s="73"/>
      <c r="AS1487" s="73"/>
      <c r="AT1487" s="95"/>
      <c r="AU1487" s="95"/>
      <c r="AV1487" s="73"/>
      <c r="AW1487" s="73"/>
      <c r="AX1487" s="95"/>
      <c r="AY1487" s="95"/>
      <c r="AZ1487" s="73"/>
      <c r="BA1487" s="73"/>
      <c r="BB1487" s="95"/>
      <c r="BC1487" s="95"/>
      <c r="BD1487" s="73"/>
      <c r="BE1487" s="73"/>
      <c r="BF1487" s="95"/>
      <c r="BG1487" s="95"/>
      <c r="BH1487" s="73"/>
      <c r="BI1487" s="73"/>
      <c r="BJ1487" s="95"/>
      <c r="BK1487" s="95"/>
      <c r="BL1487" s="73"/>
      <c r="BM1487" s="73"/>
      <c r="BN1487" s="95"/>
      <c r="BO1487" s="95"/>
      <c r="BP1487" s="73"/>
      <c r="BQ1487" s="73"/>
      <c r="BR1487" s="95"/>
      <c r="BS1487" s="95"/>
      <c r="BT1487" s="73"/>
      <c r="BU1487" s="73"/>
      <c r="BV1487" s="95"/>
      <c r="BW1487" s="95"/>
      <c r="BX1487" s="73"/>
      <c r="BY1487" s="73"/>
      <c r="BZ1487" s="95"/>
      <c r="CA1487" s="95"/>
      <c r="CB1487" s="73"/>
      <c r="CC1487" s="73"/>
      <c r="CD1487" s="95"/>
      <c r="CE1487" s="9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9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2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73"/>
      <c r="AF1488" s="73"/>
      <c r="AG1488" s="73"/>
      <c r="AH1488" s="95"/>
      <c r="AI1488" s="95"/>
      <c r="AJ1488" s="73"/>
      <c r="AK1488" s="73"/>
      <c r="AL1488" s="95"/>
      <c r="AM1488" s="95"/>
      <c r="AN1488" s="73"/>
      <c r="AO1488" s="73"/>
      <c r="AP1488" s="95"/>
      <c r="AQ1488" s="95"/>
      <c r="AR1488" s="73"/>
      <c r="AS1488" s="73"/>
      <c r="AT1488" s="95"/>
      <c r="AU1488" s="95"/>
      <c r="AV1488" s="73"/>
      <c r="AW1488" s="73"/>
      <c r="AX1488" s="95"/>
      <c r="AY1488" s="95"/>
      <c r="AZ1488" s="73"/>
      <c r="BA1488" s="73"/>
      <c r="BB1488" s="95"/>
      <c r="BC1488" s="95"/>
      <c r="BD1488" s="73"/>
      <c r="BE1488" s="73"/>
      <c r="BF1488" s="95"/>
      <c r="BG1488" s="95"/>
      <c r="BH1488" s="73"/>
      <c r="BI1488" s="73"/>
      <c r="BJ1488" s="95"/>
      <c r="BK1488" s="95"/>
      <c r="BL1488" s="73"/>
      <c r="BM1488" s="73"/>
      <c r="BN1488" s="95"/>
      <c r="BO1488" s="95"/>
      <c r="BP1488" s="73"/>
      <c r="BQ1488" s="73"/>
      <c r="BR1488" s="95"/>
      <c r="BS1488" s="95"/>
      <c r="BT1488" s="73"/>
      <c r="BU1488" s="73"/>
      <c r="BV1488" s="95"/>
      <c r="BW1488" s="95"/>
      <c r="BX1488" s="73"/>
      <c r="BY1488" s="73"/>
      <c r="BZ1488" s="95"/>
      <c r="CA1488" s="95"/>
      <c r="CB1488" s="73"/>
      <c r="CC1488" s="73"/>
      <c r="CD1488" s="95"/>
      <c r="CE1488" s="9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9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2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73"/>
      <c r="AF1489" s="73"/>
      <c r="AG1489" s="73"/>
      <c r="AH1489" s="95"/>
      <c r="AI1489" s="95"/>
      <c r="AJ1489" s="73"/>
      <c r="AK1489" s="73"/>
      <c r="AL1489" s="95"/>
      <c r="AM1489" s="95"/>
      <c r="AN1489" s="73"/>
      <c r="AO1489" s="73"/>
      <c r="AP1489" s="95"/>
      <c r="AQ1489" s="95"/>
      <c r="AR1489" s="73"/>
      <c r="AS1489" s="73"/>
      <c r="AT1489" s="95"/>
      <c r="AU1489" s="95"/>
      <c r="AV1489" s="73"/>
      <c r="AW1489" s="73"/>
      <c r="AX1489" s="95"/>
      <c r="AY1489" s="95"/>
      <c r="AZ1489" s="73"/>
      <c r="BA1489" s="73"/>
      <c r="BB1489" s="95"/>
      <c r="BC1489" s="95"/>
      <c r="BD1489" s="73"/>
      <c r="BE1489" s="73"/>
      <c r="BF1489" s="95"/>
      <c r="BG1489" s="95"/>
      <c r="BH1489" s="73"/>
      <c r="BI1489" s="73"/>
      <c r="BJ1489" s="95"/>
      <c r="BK1489" s="95"/>
      <c r="BL1489" s="73"/>
      <c r="BM1489" s="73"/>
      <c r="BN1489" s="95"/>
      <c r="BO1489" s="95"/>
      <c r="BP1489" s="73"/>
      <c r="BQ1489" s="73"/>
      <c r="BR1489" s="95"/>
      <c r="BS1489" s="95"/>
      <c r="BT1489" s="73"/>
      <c r="BU1489" s="73"/>
      <c r="BV1489" s="95"/>
      <c r="BW1489" s="95"/>
      <c r="BX1489" s="73"/>
      <c r="BY1489" s="73"/>
      <c r="BZ1489" s="95"/>
      <c r="CA1489" s="95"/>
      <c r="CB1489" s="73"/>
      <c r="CC1489" s="73"/>
      <c r="CD1489" s="95"/>
      <c r="CE1489" s="9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9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2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73"/>
      <c r="AF1490" s="73"/>
      <c r="AG1490" s="73"/>
      <c r="AH1490" s="95"/>
      <c r="AI1490" s="95"/>
      <c r="AJ1490" s="73"/>
      <c r="AK1490" s="73"/>
      <c r="AL1490" s="95"/>
      <c r="AM1490" s="95"/>
      <c r="AN1490" s="73"/>
      <c r="AO1490" s="73"/>
      <c r="AP1490" s="95"/>
      <c r="AQ1490" s="95"/>
      <c r="AR1490" s="73"/>
      <c r="AS1490" s="73"/>
      <c r="AT1490" s="95"/>
      <c r="AU1490" s="95"/>
      <c r="AV1490" s="73"/>
      <c r="AW1490" s="73"/>
      <c r="AX1490" s="95"/>
      <c r="AY1490" s="95"/>
      <c r="AZ1490" s="73"/>
      <c r="BA1490" s="73"/>
      <c r="BB1490" s="95"/>
      <c r="BC1490" s="95"/>
      <c r="BD1490" s="73"/>
      <c r="BE1490" s="73"/>
      <c r="BF1490" s="95"/>
      <c r="BG1490" s="95"/>
      <c r="BH1490" s="73"/>
      <c r="BI1490" s="73"/>
      <c r="BJ1490" s="95"/>
      <c r="BK1490" s="95"/>
      <c r="BL1490" s="73"/>
      <c r="BM1490" s="73"/>
      <c r="BN1490" s="95"/>
      <c r="BO1490" s="95"/>
      <c r="BP1490" s="73"/>
      <c r="BQ1490" s="73"/>
      <c r="BR1490" s="95"/>
      <c r="BS1490" s="95"/>
      <c r="BT1490" s="73"/>
      <c r="BU1490" s="73"/>
      <c r="BV1490" s="95"/>
      <c r="BW1490" s="95"/>
      <c r="BX1490" s="73"/>
      <c r="BY1490" s="73"/>
      <c r="BZ1490" s="95"/>
      <c r="CA1490" s="95"/>
      <c r="CB1490" s="73"/>
      <c r="CC1490" s="73"/>
      <c r="CD1490" s="95"/>
      <c r="CE1490" s="9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9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2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73"/>
      <c r="AF1491" s="73"/>
      <c r="AG1491" s="73"/>
      <c r="AH1491" s="95"/>
      <c r="AI1491" s="95"/>
      <c r="AJ1491" s="73"/>
      <c r="AK1491" s="73"/>
      <c r="AL1491" s="95"/>
      <c r="AM1491" s="95"/>
      <c r="AN1491" s="73"/>
      <c r="AO1491" s="73"/>
      <c r="AP1491" s="95"/>
      <c r="AQ1491" s="95"/>
      <c r="AR1491" s="73"/>
      <c r="AS1491" s="73"/>
      <c r="AT1491" s="95"/>
      <c r="AU1491" s="95"/>
      <c r="AV1491" s="73"/>
      <c r="AW1491" s="73"/>
      <c r="AX1491" s="95"/>
      <c r="AY1491" s="95"/>
      <c r="AZ1491" s="73"/>
      <c r="BA1491" s="73"/>
      <c r="BB1491" s="95"/>
      <c r="BC1491" s="95"/>
      <c r="BD1491" s="73"/>
      <c r="BE1491" s="73"/>
      <c r="BF1491" s="95"/>
      <c r="BG1491" s="95"/>
      <c r="BH1491" s="73"/>
      <c r="BI1491" s="73"/>
      <c r="BJ1491" s="95"/>
      <c r="BK1491" s="95"/>
      <c r="BL1491" s="73"/>
      <c r="BM1491" s="73"/>
      <c r="BN1491" s="95"/>
      <c r="BO1491" s="95"/>
      <c r="BP1491" s="73"/>
      <c r="BQ1491" s="73"/>
      <c r="BR1491" s="95"/>
      <c r="BS1491" s="95"/>
      <c r="BT1491" s="73"/>
      <c r="BU1491" s="73"/>
      <c r="BV1491" s="95"/>
      <c r="BW1491" s="95"/>
      <c r="BX1491" s="73"/>
      <c r="BY1491" s="73"/>
      <c r="BZ1491" s="95"/>
      <c r="CA1491" s="95"/>
      <c r="CB1491" s="73"/>
      <c r="CC1491" s="73"/>
      <c r="CD1491" s="95"/>
      <c r="CE1491" s="9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9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2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73"/>
      <c r="AF1492" s="73"/>
      <c r="AG1492" s="73"/>
      <c r="AH1492" s="95"/>
      <c r="AI1492" s="95"/>
      <c r="AJ1492" s="73"/>
      <c r="AK1492" s="73"/>
      <c r="AL1492" s="95"/>
      <c r="AM1492" s="95"/>
      <c r="AN1492" s="73"/>
      <c r="AO1492" s="73"/>
      <c r="AP1492" s="95"/>
      <c r="AQ1492" s="95"/>
      <c r="AR1492" s="73"/>
      <c r="AS1492" s="73"/>
      <c r="AT1492" s="95"/>
      <c r="AU1492" s="95"/>
      <c r="AV1492" s="73"/>
      <c r="AW1492" s="73"/>
      <c r="AX1492" s="95"/>
      <c r="AY1492" s="95"/>
      <c r="AZ1492" s="73"/>
      <c r="BA1492" s="73"/>
      <c r="BB1492" s="95"/>
      <c r="BC1492" s="95"/>
      <c r="BD1492" s="73"/>
      <c r="BE1492" s="73"/>
      <c r="BF1492" s="95"/>
      <c r="BG1492" s="95"/>
      <c r="BH1492" s="73"/>
      <c r="BI1492" s="73"/>
      <c r="BJ1492" s="95"/>
      <c r="BK1492" s="95"/>
      <c r="BL1492" s="73"/>
      <c r="BM1492" s="73"/>
      <c r="BN1492" s="95"/>
      <c r="BO1492" s="95"/>
      <c r="BP1492" s="73"/>
      <c r="BQ1492" s="73"/>
      <c r="BR1492" s="95"/>
      <c r="BS1492" s="95"/>
      <c r="BT1492" s="73"/>
      <c r="BU1492" s="73"/>
      <c r="BV1492" s="95"/>
      <c r="BW1492" s="95"/>
      <c r="BX1492" s="73"/>
      <c r="BY1492" s="73"/>
      <c r="BZ1492" s="95"/>
      <c r="CA1492" s="95"/>
      <c r="CB1492" s="73"/>
      <c r="CC1492" s="73"/>
      <c r="CD1492" s="95"/>
      <c r="CE1492" s="9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9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2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73"/>
      <c r="AF1493" s="73"/>
      <c r="AG1493" s="73"/>
      <c r="AH1493" s="95"/>
      <c r="AI1493" s="95"/>
      <c r="AJ1493" s="73"/>
      <c r="AK1493" s="73"/>
      <c r="AL1493" s="95"/>
      <c r="AM1493" s="95"/>
      <c r="AN1493" s="73"/>
      <c r="AO1493" s="73"/>
      <c r="AP1493" s="95"/>
      <c r="AQ1493" s="95"/>
      <c r="AR1493" s="73"/>
      <c r="AS1493" s="73"/>
      <c r="AT1493" s="95"/>
      <c r="AU1493" s="95"/>
      <c r="AV1493" s="73"/>
      <c r="AW1493" s="73"/>
      <c r="AX1493" s="95"/>
      <c r="AY1493" s="95"/>
      <c r="AZ1493" s="73"/>
      <c r="BA1493" s="73"/>
      <c r="BB1493" s="95"/>
      <c r="BC1493" s="95"/>
      <c r="BD1493" s="73"/>
      <c r="BE1493" s="73"/>
      <c r="BF1493" s="95"/>
      <c r="BG1493" s="95"/>
      <c r="BH1493" s="73"/>
      <c r="BI1493" s="73"/>
      <c r="BJ1493" s="95"/>
      <c r="BK1493" s="95"/>
      <c r="BL1493" s="73"/>
      <c r="BM1493" s="73"/>
      <c r="BN1493" s="95"/>
      <c r="BO1493" s="95"/>
      <c r="BP1493" s="73"/>
      <c r="BQ1493" s="73"/>
      <c r="BR1493" s="95"/>
      <c r="BS1493" s="95"/>
      <c r="BT1493" s="73"/>
      <c r="BU1493" s="73"/>
      <c r="BV1493" s="95"/>
      <c r="BW1493" s="95"/>
      <c r="BX1493" s="73"/>
      <c r="BY1493" s="73"/>
      <c r="BZ1493" s="95"/>
      <c r="CA1493" s="95"/>
      <c r="CB1493" s="73"/>
      <c r="CC1493" s="73"/>
      <c r="CD1493" s="95"/>
      <c r="CE1493" s="9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9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2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73"/>
      <c r="AF1494" s="73"/>
      <c r="AG1494" s="73"/>
      <c r="AH1494" s="95"/>
      <c r="AI1494" s="95"/>
      <c r="AJ1494" s="73"/>
      <c r="AK1494" s="73"/>
      <c r="AL1494" s="95"/>
      <c r="AM1494" s="95"/>
      <c r="AN1494" s="73"/>
      <c r="AO1494" s="73"/>
      <c r="AP1494" s="95"/>
      <c r="AQ1494" s="95"/>
      <c r="AR1494" s="73"/>
      <c r="AS1494" s="73"/>
      <c r="AT1494" s="95"/>
      <c r="AU1494" s="95"/>
      <c r="AV1494" s="73"/>
      <c r="AW1494" s="73"/>
      <c r="AX1494" s="95"/>
      <c r="AY1494" s="95"/>
      <c r="AZ1494" s="73"/>
      <c r="BA1494" s="73"/>
      <c r="BB1494" s="95"/>
      <c r="BC1494" s="95"/>
      <c r="BD1494" s="73"/>
      <c r="BE1494" s="73"/>
      <c r="BF1494" s="95"/>
      <c r="BG1494" s="95"/>
      <c r="BH1494" s="73"/>
      <c r="BI1494" s="73"/>
      <c r="BJ1494" s="95"/>
      <c r="BK1494" s="95"/>
      <c r="BL1494" s="73"/>
      <c r="BM1494" s="73"/>
      <c r="BN1494" s="95"/>
      <c r="BO1494" s="95"/>
      <c r="BP1494" s="73"/>
      <c r="BQ1494" s="73"/>
      <c r="BR1494" s="95"/>
      <c r="BS1494" s="95"/>
      <c r="BT1494" s="73"/>
      <c r="BU1494" s="73"/>
      <c r="BV1494" s="95"/>
      <c r="BW1494" s="95"/>
      <c r="BX1494" s="73"/>
      <c r="BY1494" s="73"/>
      <c r="BZ1494" s="95"/>
      <c r="CA1494" s="95"/>
      <c r="CB1494" s="73"/>
      <c r="CC1494" s="73"/>
      <c r="CD1494" s="95"/>
      <c r="CE1494" s="9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9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2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73"/>
      <c r="AF1495" s="73"/>
      <c r="AG1495" s="73"/>
      <c r="AH1495" s="95"/>
      <c r="AI1495" s="95"/>
      <c r="AJ1495" s="73"/>
      <c r="AK1495" s="73"/>
      <c r="AL1495" s="95"/>
      <c r="AM1495" s="95"/>
      <c r="AN1495" s="73"/>
      <c r="AO1495" s="73"/>
      <c r="AP1495" s="95"/>
      <c r="AQ1495" s="95"/>
      <c r="AR1495" s="73"/>
      <c r="AS1495" s="73"/>
      <c r="AT1495" s="95"/>
      <c r="AU1495" s="95"/>
      <c r="AV1495" s="73"/>
      <c r="AW1495" s="73"/>
      <c r="AX1495" s="95"/>
      <c r="AY1495" s="95"/>
      <c r="AZ1495" s="73"/>
      <c r="BA1495" s="73"/>
      <c r="BB1495" s="95"/>
      <c r="BC1495" s="95"/>
      <c r="BD1495" s="73"/>
      <c r="BE1495" s="73"/>
      <c r="BF1495" s="95"/>
      <c r="BG1495" s="95"/>
      <c r="BH1495" s="73"/>
      <c r="BI1495" s="73"/>
      <c r="BJ1495" s="95"/>
      <c r="BK1495" s="95"/>
      <c r="BL1495" s="73"/>
      <c r="BM1495" s="73"/>
      <c r="BN1495" s="95"/>
      <c r="BO1495" s="95"/>
      <c r="BP1495" s="73"/>
      <c r="BQ1495" s="73"/>
      <c r="BR1495" s="95"/>
      <c r="BS1495" s="95"/>
      <c r="BT1495" s="73"/>
      <c r="BU1495" s="73"/>
      <c r="BV1495" s="95"/>
      <c r="BW1495" s="95"/>
      <c r="BX1495" s="73"/>
      <c r="BY1495" s="73"/>
      <c r="BZ1495" s="95"/>
      <c r="CA1495" s="95"/>
      <c r="CB1495" s="73"/>
      <c r="CC1495" s="73"/>
      <c r="CD1495" s="95"/>
      <c r="CE1495" s="9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9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2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73"/>
      <c r="AF1496" s="73"/>
      <c r="AG1496" s="73"/>
      <c r="AH1496" s="95"/>
      <c r="AI1496" s="95"/>
      <c r="AJ1496" s="73"/>
      <c r="AK1496" s="73"/>
      <c r="AL1496" s="95"/>
      <c r="AM1496" s="95"/>
      <c r="AN1496" s="73"/>
      <c r="AO1496" s="73"/>
      <c r="AP1496" s="95"/>
      <c r="AQ1496" s="95"/>
      <c r="AR1496" s="73"/>
      <c r="AS1496" s="73"/>
      <c r="AT1496" s="95"/>
      <c r="AU1496" s="95"/>
      <c r="AV1496" s="73"/>
      <c r="AW1496" s="73"/>
      <c r="AX1496" s="95"/>
      <c r="AY1496" s="95"/>
      <c r="AZ1496" s="73"/>
      <c r="BA1496" s="73"/>
      <c r="BB1496" s="95"/>
      <c r="BC1496" s="95"/>
      <c r="BD1496" s="73"/>
      <c r="BE1496" s="73"/>
      <c r="BF1496" s="95"/>
      <c r="BG1496" s="95"/>
      <c r="BH1496" s="73"/>
      <c r="BI1496" s="73"/>
      <c r="BJ1496" s="95"/>
      <c r="BK1496" s="95"/>
      <c r="BL1496" s="73"/>
      <c r="BM1496" s="73"/>
      <c r="BN1496" s="95"/>
      <c r="BO1496" s="95"/>
      <c r="BP1496" s="73"/>
      <c r="BQ1496" s="73"/>
      <c r="BR1496" s="95"/>
      <c r="BS1496" s="95"/>
      <c r="BT1496" s="73"/>
      <c r="BU1496" s="73"/>
      <c r="BV1496" s="95"/>
      <c r="BW1496" s="95"/>
      <c r="BX1496" s="73"/>
      <c r="BY1496" s="73"/>
      <c r="BZ1496" s="95"/>
      <c r="CA1496" s="95"/>
      <c r="CB1496" s="73"/>
      <c r="CC1496" s="73"/>
      <c r="CD1496" s="95"/>
      <c r="CE1496" s="9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9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2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73"/>
      <c r="AF1497" s="73"/>
      <c r="AG1497" s="73"/>
      <c r="AH1497" s="95"/>
      <c r="AI1497" s="95"/>
      <c r="AJ1497" s="73"/>
      <c r="AK1497" s="73"/>
      <c r="AL1497" s="95"/>
      <c r="AM1497" s="95"/>
      <c r="AN1497" s="73"/>
      <c r="AO1497" s="73"/>
      <c r="AP1497" s="95"/>
      <c r="AQ1497" s="95"/>
      <c r="AR1497" s="73"/>
      <c r="AS1497" s="73"/>
      <c r="AT1497" s="95"/>
      <c r="AU1497" s="95"/>
      <c r="AV1497" s="73"/>
      <c r="AW1497" s="73"/>
      <c r="AX1497" s="95"/>
      <c r="AY1497" s="95"/>
      <c r="AZ1497" s="73"/>
      <c r="BA1497" s="73"/>
      <c r="BB1497" s="95"/>
      <c r="BC1497" s="95"/>
      <c r="BD1497" s="73"/>
      <c r="BE1497" s="73"/>
      <c r="BF1497" s="95"/>
      <c r="BG1497" s="95"/>
      <c r="BH1497" s="73"/>
      <c r="BI1497" s="73"/>
      <c r="BJ1497" s="95"/>
      <c r="BK1497" s="95"/>
      <c r="BL1497" s="73"/>
      <c r="BM1497" s="73"/>
      <c r="BN1497" s="95"/>
      <c r="BO1497" s="95"/>
      <c r="BP1497" s="73"/>
      <c r="BQ1497" s="73"/>
      <c r="BR1497" s="95"/>
      <c r="BS1497" s="95"/>
      <c r="BT1497" s="73"/>
      <c r="BU1497" s="73"/>
      <c r="BV1497" s="95"/>
      <c r="BW1497" s="95"/>
      <c r="BX1497" s="73"/>
      <c r="BY1497" s="73"/>
      <c r="BZ1497" s="95"/>
      <c r="CA1497" s="95"/>
      <c r="CB1497" s="73"/>
      <c r="CC1497" s="73"/>
      <c r="CD1497" s="95"/>
      <c r="CE1497" s="9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9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2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73"/>
      <c r="AF1498" s="73"/>
      <c r="AG1498" s="73"/>
      <c r="AH1498" s="95"/>
      <c r="AI1498" s="95"/>
      <c r="AJ1498" s="73"/>
      <c r="AK1498" s="73"/>
      <c r="AL1498" s="95"/>
      <c r="AM1498" s="95"/>
      <c r="AN1498" s="73"/>
      <c r="AO1498" s="73"/>
      <c r="AP1498" s="95"/>
      <c r="AQ1498" s="95"/>
      <c r="AR1498" s="73"/>
      <c r="AS1498" s="73"/>
      <c r="AT1498" s="95"/>
      <c r="AU1498" s="95"/>
      <c r="AV1498" s="73"/>
      <c r="AW1498" s="73"/>
      <c r="AX1498" s="95"/>
      <c r="AY1498" s="95"/>
      <c r="AZ1498" s="73"/>
      <c r="BA1498" s="73"/>
      <c r="BB1498" s="95"/>
      <c r="BC1498" s="95"/>
      <c r="BD1498" s="73"/>
      <c r="BE1498" s="73"/>
      <c r="BF1498" s="95"/>
      <c r="BG1498" s="95"/>
      <c r="BH1498" s="73"/>
      <c r="BI1498" s="73"/>
      <c r="BJ1498" s="95"/>
      <c r="BK1498" s="95"/>
      <c r="BL1498" s="73"/>
      <c r="BM1498" s="73"/>
      <c r="BN1498" s="95"/>
      <c r="BO1498" s="95"/>
      <c r="BP1498" s="73"/>
      <c r="BQ1498" s="73"/>
      <c r="BR1498" s="95"/>
      <c r="BS1498" s="95"/>
      <c r="BT1498" s="73"/>
      <c r="BU1498" s="73"/>
      <c r="BV1498" s="95"/>
      <c r="BW1498" s="95"/>
      <c r="BX1498" s="73"/>
      <c r="BY1498" s="73"/>
      <c r="BZ1498" s="95"/>
      <c r="CA1498" s="95"/>
      <c r="CB1498" s="73"/>
      <c r="CC1498" s="73"/>
      <c r="CD1498" s="95"/>
      <c r="CE1498" s="9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9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2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73"/>
      <c r="AF1499" s="73"/>
      <c r="AG1499" s="73"/>
      <c r="AH1499" s="95"/>
      <c r="AI1499" s="95"/>
      <c r="AJ1499" s="73"/>
      <c r="AK1499" s="73"/>
      <c r="AL1499" s="95"/>
      <c r="AM1499" s="95"/>
      <c r="AN1499" s="73"/>
      <c r="AO1499" s="73"/>
      <c r="AP1499" s="95"/>
      <c r="AQ1499" s="95"/>
      <c r="AR1499" s="73"/>
      <c r="AS1499" s="73"/>
      <c r="AT1499" s="95"/>
      <c r="AU1499" s="95"/>
      <c r="AV1499" s="73"/>
      <c r="AW1499" s="73"/>
      <c r="AX1499" s="95"/>
      <c r="AY1499" s="95"/>
      <c r="AZ1499" s="73"/>
      <c r="BA1499" s="73"/>
      <c r="BB1499" s="95"/>
      <c r="BC1499" s="95"/>
      <c r="BD1499" s="73"/>
      <c r="BE1499" s="73"/>
      <c r="BF1499" s="95"/>
      <c r="BG1499" s="95"/>
      <c r="BH1499" s="73"/>
      <c r="BI1499" s="73"/>
      <c r="BJ1499" s="95"/>
      <c r="BK1499" s="95"/>
      <c r="BL1499" s="73"/>
      <c r="BM1499" s="73"/>
      <c r="BN1499" s="95"/>
      <c r="BO1499" s="95"/>
      <c r="BP1499" s="73"/>
      <c r="BQ1499" s="73"/>
      <c r="BR1499" s="95"/>
      <c r="BS1499" s="95"/>
      <c r="BT1499" s="73"/>
      <c r="BU1499" s="73"/>
      <c r="BV1499" s="95"/>
      <c r="BW1499" s="95"/>
      <c r="BX1499" s="73"/>
      <c r="BY1499" s="73"/>
      <c r="BZ1499" s="95"/>
      <c r="CA1499" s="95"/>
      <c r="CB1499" s="73"/>
      <c r="CC1499" s="73"/>
      <c r="CD1499" s="95"/>
      <c r="CE1499" s="9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9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2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73"/>
      <c r="AF1500" s="73"/>
      <c r="AG1500" s="73"/>
      <c r="AH1500" s="95"/>
      <c r="AI1500" s="95"/>
      <c r="AJ1500" s="73"/>
      <c r="AK1500" s="73"/>
      <c r="AL1500" s="95"/>
      <c r="AM1500" s="95"/>
      <c r="AN1500" s="73"/>
      <c r="AO1500" s="73"/>
      <c r="AP1500" s="95"/>
      <c r="AQ1500" s="95"/>
      <c r="AR1500" s="73"/>
      <c r="AS1500" s="73"/>
      <c r="AT1500" s="95"/>
      <c r="AU1500" s="95"/>
      <c r="AV1500" s="73"/>
      <c r="AW1500" s="73"/>
      <c r="AX1500" s="95"/>
      <c r="AY1500" s="95"/>
      <c r="AZ1500" s="73"/>
      <c r="BA1500" s="73"/>
      <c r="BB1500" s="95"/>
      <c r="BC1500" s="95"/>
      <c r="BD1500" s="73"/>
      <c r="BE1500" s="73"/>
      <c r="BF1500" s="95"/>
      <c r="BG1500" s="95"/>
      <c r="BH1500" s="73"/>
      <c r="BI1500" s="73"/>
      <c r="BJ1500" s="95"/>
      <c r="BK1500" s="95"/>
      <c r="BL1500" s="73"/>
      <c r="BM1500" s="73"/>
      <c r="BN1500" s="95"/>
      <c r="BO1500" s="95"/>
      <c r="BP1500" s="73"/>
      <c r="BQ1500" s="73"/>
      <c r="BR1500" s="95"/>
      <c r="BS1500" s="95"/>
      <c r="BT1500" s="73"/>
      <c r="BU1500" s="73"/>
      <c r="BV1500" s="95"/>
      <c r="BW1500" s="95"/>
      <c r="BX1500" s="73"/>
      <c r="BY1500" s="73"/>
      <c r="BZ1500" s="95"/>
      <c r="CA1500" s="95"/>
      <c r="CB1500" s="73"/>
      <c r="CC1500" s="73"/>
      <c r="CD1500" s="95"/>
      <c r="CE1500" s="9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9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2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73"/>
      <c r="AF1501" s="73"/>
      <c r="AG1501" s="73"/>
      <c r="AH1501" s="95"/>
      <c r="AI1501" s="95"/>
      <c r="AJ1501" s="73"/>
      <c r="AK1501" s="73"/>
      <c r="AL1501" s="95"/>
      <c r="AM1501" s="95"/>
      <c r="AN1501" s="73"/>
      <c r="AO1501" s="73"/>
      <c r="AP1501" s="95"/>
      <c r="AQ1501" s="95"/>
      <c r="AR1501" s="73"/>
      <c r="AS1501" s="73"/>
      <c r="AT1501" s="95"/>
      <c r="AU1501" s="95"/>
      <c r="AV1501" s="73"/>
      <c r="AW1501" s="73"/>
      <c r="AX1501" s="95"/>
      <c r="AY1501" s="95"/>
      <c r="AZ1501" s="73"/>
      <c r="BA1501" s="73"/>
      <c r="BB1501" s="95"/>
      <c r="BC1501" s="95"/>
      <c r="BD1501" s="73"/>
      <c r="BE1501" s="73"/>
      <c r="BF1501" s="95"/>
      <c r="BG1501" s="95"/>
      <c r="BH1501" s="73"/>
      <c r="BI1501" s="73"/>
      <c r="BJ1501" s="95"/>
      <c r="BK1501" s="95"/>
      <c r="BL1501" s="73"/>
      <c r="BM1501" s="73"/>
      <c r="BN1501" s="95"/>
      <c r="BO1501" s="95"/>
      <c r="BP1501" s="73"/>
      <c r="BQ1501" s="73"/>
      <c r="BR1501" s="95"/>
      <c r="BS1501" s="95"/>
      <c r="BT1501" s="73"/>
      <c r="BU1501" s="73"/>
      <c r="BV1501" s="95"/>
      <c r="BW1501" s="95"/>
      <c r="BX1501" s="73"/>
      <c r="BY1501" s="73"/>
      <c r="BZ1501" s="95"/>
      <c r="CA1501" s="95"/>
      <c r="CB1501" s="73"/>
      <c r="CC1501" s="73"/>
      <c r="CD1501" s="95"/>
      <c r="CE1501" s="9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9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2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73"/>
      <c r="AF1502" s="73"/>
      <c r="AG1502" s="73"/>
      <c r="AH1502" s="95"/>
      <c r="AI1502" s="95"/>
      <c r="AJ1502" s="73"/>
      <c r="AK1502" s="73"/>
      <c r="AL1502" s="95"/>
      <c r="AM1502" s="95"/>
      <c r="AN1502" s="73"/>
      <c r="AO1502" s="73"/>
      <c r="AP1502" s="95"/>
      <c r="AQ1502" s="95"/>
      <c r="AR1502" s="73"/>
      <c r="AS1502" s="73"/>
      <c r="AT1502" s="95"/>
      <c r="AU1502" s="95"/>
      <c r="AV1502" s="73"/>
      <c r="AW1502" s="73"/>
      <c r="AX1502" s="95"/>
      <c r="AY1502" s="95"/>
      <c r="AZ1502" s="73"/>
      <c r="BA1502" s="73"/>
      <c r="BB1502" s="95"/>
      <c r="BC1502" s="95"/>
      <c r="BD1502" s="73"/>
      <c r="BE1502" s="73"/>
      <c r="BF1502" s="95"/>
      <c r="BG1502" s="95"/>
      <c r="BH1502" s="73"/>
      <c r="BI1502" s="73"/>
      <c r="BJ1502" s="95"/>
      <c r="BK1502" s="95"/>
      <c r="BL1502" s="73"/>
      <c r="BM1502" s="73"/>
      <c r="BN1502" s="95"/>
      <c r="BO1502" s="95"/>
      <c r="BP1502" s="73"/>
      <c r="BQ1502" s="73"/>
      <c r="BR1502" s="95"/>
      <c r="BS1502" s="95"/>
      <c r="BT1502" s="73"/>
      <c r="BU1502" s="73"/>
      <c r="BV1502" s="95"/>
      <c r="BW1502" s="95"/>
      <c r="BX1502" s="73"/>
      <c r="BY1502" s="73"/>
      <c r="BZ1502" s="95"/>
      <c r="CA1502" s="95"/>
      <c r="CB1502" s="73"/>
      <c r="CC1502" s="73"/>
      <c r="CD1502" s="95"/>
      <c r="CE1502" s="9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9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2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73"/>
      <c r="AF1503" s="73"/>
      <c r="AG1503" s="73"/>
      <c r="AH1503" s="95"/>
      <c r="AI1503" s="95"/>
      <c r="AJ1503" s="73"/>
      <c r="AK1503" s="73"/>
      <c r="AL1503" s="95"/>
      <c r="AM1503" s="95"/>
      <c r="AN1503" s="73"/>
      <c r="AO1503" s="73"/>
      <c r="AP1503" s="95"/>
      <c r="AQ1503" s="95"/>
      <c r="AR1503" s="73"/>
      <c r="AS1503" s="73"/>
      <c r="AT1503" s="95"/>
      <c r="AU1503" s="95"/>
      <c r="AV1503" s="73"/>
      <c r="AW1503" s="73"/>
      <c r="AX1503" s="95"/>
      <c r="AY1503" s="95"/>
      <c r="AZ1503" s="73"/>
      <c r="BA1503" s="73"/>
      <c r="BB1503" s="95"/>
      <c r="BC1503" s="95"/>
      <c r="BD1503" s="73"/>
      <c r="BE1503" s="73"/>
      <c r="BF1503" s="95"/>
      <c r="BG1503" s="95"/>
      <c r="BH1503" s="73"/>
      <c r="BI1503" s="73"/>
      <c r="BJ1503" s="95"/>
      <c r="BK1503" s="95"/>
      <c r="BL1503" s="73"/>
      <c r="BM1503" s="73"/>
      <c r="BN1503" s="95"/>
      <c r="BO1503" s="95"/>
      <c r="BP1503" s="73"/>
      <c r="BQ1503" s="73"/>
      <c r="BR1503" s="95"/>
      <c r="BS1503" s="95"/>
      <c r="BT1503" s="73"/>
      <c r="BU1503" s="73"/>
      <c r="BV1503" s="95"/>
      <c r="BW1503" s="95"/>
      <c r="BX1503" s="73"/>
      <c r="BY1503" s="73"/>
      <c r="BZ1503" s="95"/>
      <c r="CA1503" s="95"/>
      <c r="CB1503" s="73"/>
      <c r="CC1503" s="73"/>
      <c r="CD1503" s="95"/>
      <c r="CE1503" s="9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9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2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73"/>
      <c r="AF1504" s="73"/>
      <c r="AG1504" s="73"/>
      <c r="AH1504" s="95"/>
      <c r="AI1504" s="95"/>
      <c r="AJ1504" s="73"/>
      <c r="AK1504" s="73"/>
      <c r="AL1504" s="95"/>
      <c r="AM1504" s="95"/>
      <c r="AN1504" s="73"/>
      <c r="AO1504" s="73"/>
      <c r="AP1504" s="95"/>
      <c r="AQ1504" s="95"/>
      <c r="AR1504" s="73"/>
      <c r="AS1504" s="73"/>
      <c r="AT1504" s="95"/>
      <c r="AU1504" s="95"/>
      <c r="AV1504" s="73"/>
      <c r="AW1504" s="73"/>
      <c r="AX1504" s="95"/>
      <c r="AY1504" s="95"/>
      <c r="AZ1504" s="73"/>
      <c r="BA1504" s="73"/>
      <c r="BB1504" s="95"/>
      <c r="BC1504" s="95"/>
      <c r="BD1504" s="73"/>
      <c r="BE1504" s="73"/>
      <c r="BF1504" s="95"/>
      <c r="BG1504" s="95"/>
      <c r="BH1504" s="73"/>
      <c r="BI1504" s="73"/>
      <c r="BJ1504" s="95"/>
      <c r="BK1504" s="95"/>
      <c r="BL1504" s="73"/>
      <c r="BM1504" s="73"/>
      <c r="BN1504" s="95"/>
      <c r="BO1504" s="95"/>
      <c r="BP1504" s="73"/>
      <c r="BQ1504" s="73"/>
      <c r="BR1504" s="95"/>
      <c r="BS1504" s="95"/>
      <c r="BT1504" s="73"/>
      <c r="BU1504" s="73"/>
      <c r="BV1504" s="95"/>
      <c r="BW1504" s="95"/>
      <c r="BX1504" s="73"/>
      <c r="BY1504" s="73"/>
      <c r="BZ1504" s="95"/>
      <c r="CA1504" s="95"/>
      <c r="CB1504" s="73"/>
      <c r="CC1504" s="73"/>
      <c r="CD1504" s="95"/>
      <c r="CE1504" s="9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9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2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73"/>
      <c r="AF1505" s="73"/>
      <c r="AG1505" s="73"/>
      <c r="AH1505" s="95"/>
      <c r="AI1505" s="95"/>
      <c r="AJ1505" s="73"/>
      <c r="AK1505" s="73"/>
      <c r="AL1505" s="95"/>
      <c r="AM1505" s="95"/>
      <c r="AN1505" s="73"/>
      <c r="AO1505" s="73"/>
      <c r="AP1505" s="95"/>
      <c r="AQ1505" s="95"/>
      <c r="AR1505" s="73"/>
      <c r="AS1505" s="73"/>
      <c r="AT1505" s="95"/>
      <c r="AU1505" s="95"/>
      <c r="AV1505" s="73"/>
      <c r="AW1505" s="73"/>
      <c r="AX1505" s="95"/>
      <c r="AY1505" s="95"/>
      <c r="AZ1505" s="73"/>
      <c r="BA1505" s="73"/>
      <c r="BB1505" s="95"/>
      <c r="BC1505" s="95"/>
      <c r="BD1505" s="73"/>
      <c r="BE1505" s="73"/>
      <c r="BF1505" s="95"/>
      <c r="BG1505" s="95"/>
      <c r="BH1505" s="73"/>
      <c r="BI1505" s="73"/>
      <c r="BJ1505" s="95"/>
      <c r="BK1505" s="95"/>
      <c r="BL1505" s="73"/>
      <c r="BM1505" s="73"/>
      <c r="BN1505" s="95"/>
      <c r="BO1505" s="95"/>
      <c r="BP1505" s="73"/>
      <c r="BQ1505" s="73"/>
      <c r="BR1505" s="95"/>
      <c r="BS1505" s="95"/>
      <c r="BT1505" s="73"/>
      <c r="BU1505" s="73"/>
      <c r="BV1505" s="95"/>
      <c r="BW1505" s="95"/>
      <c r="BX1505" s="73"/>
      <c r="BY1505" s="73"/>
      <c r="BZ1505" s="95"/>
      <c r="CA1505" s="95"/>
      <c r="CB1505" s="73"/>
      <c r="CC1505" s="73"/>
      <c r="CD1505" s="95"/>
      <c r="CE1505" s="9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9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2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73"/>
      <c r="AF1506" s="73"/>
      <c r="AG1506" s="73"/>
      <c r="AH1506" s="95"/>
      <c r="AI1506" s="95"/>
      <c r="AJ1506" s="73"/>
      <c r="AK1506" s="73"/>
      <c r="AL1506" s="95"/>
      <c r="AM1506" s="95"/>
      <c r="AN1506" s="73"/>
      <c r="AO1506" s="73"/>
      <c r="AP1506" s="95"/>
      <c r="AQ1506" s="95"/>
      <c r="AR1506" s="73"/>
      <c r="AS1506" s="73"/>
      <c r="AT1506" s="95"/>
      <c r="AU1506" s="95"/>
      <c r="AV1506" s="73"/>
      <c r="AW1506" s="73"/>
      <c r="AX1506" s="95"/>
      <c r="AY1506" s="95"/>
      <c r="AZ1506" s="73"/>
      <c r="BA1506" s="73"/>
      <c r="BB1506" s="95"/>
      <c r="BC1506" s="95"/>
      <c r="BD1506" s="73"/>
      <c r="BE1506" s="73"/>
      <c r="BF1506" s="95"/>
      <c r="BG1506" s="95"/>
      <c r="BH1506" s="73"/>
      <c r="BI1506" s="73"/>
      <c r="BJ1506" s="95"/>
      <c r="BK1506" s="95"/>
      <c r="BL1506" s="73"/>
      <c r="BM1506" s="73"/>
      <c r="BN1506" s="95"/>
      <c r="BO1506" s="95"/>
      <c r="BP1506" s="73"/>
      <c r="BQ1506" s="73"/>
      <c r="BR1506" s="95"/>
      <c r="BS1506" s="95"/>
      <c r="BT1506" s="73"/>
      <c r="BU1506" s="73"/>
      <c r="BV1506" s="95"/>
      <c r="BW1506" s="95"/>
      <c r="BX1506" s="73"/>
      <c r="BY1506" s="73"/>
      <c r="BZ1506" s="95"/>
      <c r="CA1506" s="95"/>
      <c r="CB1506" s="73"/>
      <c r="CC1506" s="73"/>
      <c r="CD1506" s="95"/>
      <c r="CE1506" s="9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9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2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73"/>
      <c r="AF1507" s="73"/>
      <c r="AG1507" s="73"/>
      <c r="AH1507" s="95"/>
      <c r="AI1507" s="95"/>
      <c r="AJ1507" s="73"/>
      <c r="AK1507" s="73"/>
      <c r="AL1507" s="95"/>
      <c r="AM1507" s="95"/>
      <c r="AN1507" s="73"/>
      <c r="AO1507" s="73"/>
      <c r="AP1507" s="95"/>
      <c r="AQ1507" s="95"/>
      <c r="AR1507" s="73"/>
      <c r="AS1507" s="73"/>
      <c r="AT1507" s="95"/>
      <c r="AU1507" s="95"/>
      <c r="AV1507" s="73"/>
      <c r="AW1507" s="73"/>
      <c r="AX1507" s="95"/>
      <c r="AY1507" s="95"/>
      <c r="AZ1507" s="73"/>
      <c r="BA1507" s="73"/>
      <c r="BB1507" s="95"/>
      <c r="BC1507" s="95"/>
      <c r="BD1507" s="73"/>
      <c r="BE1507" s="73"/>
      <c r="BF1507" s="95"/>
      <c r="BG1507" s="95"/>
      <c r="BH1507" s="73"/>
      <c r="BI1507" s="73"/>
      <c r="BJ1507" s="95"/>
      <c r="BK1507" s="95"/>
      <c r="BL1507" s="73"/>
      <c r="BM1507" s="73"/>
      <c r="BN1507" s="95"/>
      <c r="BO1507" s="95"/>
      <c r="BP1507" s="73"/>
      <c r="BQ1507" s="73"/>
      <c r="BR1507" s="95"/>
      <c r="BS1507" s="95"/>
      <c r="BT1507" s="73"/>
      <c r="BU1507" s="73"/>
      <c r="BV1507" s="95"/>
      <c r="BW1507" s="95"/>
      <c r="BX1507" s="73"/>
      <c r="BY1507" s="73"/>
      <c r="BZ1507" s="95"/>
      <c r="CA1507" s="95"/>
      <c r="CB1507" s="73"/>
      <c r="CC1507" s="73"/>
      <c r="CD1507" s="95"/>
      <c r="CE1507" s="9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9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2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73"/>
      <c r="AF1508" s="73"/>
      <c r="AG1508" s="73"/>
      <c r="AH1508" s="95"/>
      <c r="AI1508" s="95"/>
      <c r="AJ1508" s="73"/>
      <c r="AK1508" s="73"/>
      <c r="AL1508" s="95"/>
      <c r="AM1508" s="95"/>
      <c r="AN1508" s="73"/>
      <c r="AO1508" s="73"/>
      <c r="AP1508" s="95"/>
      <c r="AQ1508" s="95"/>
      <c r="AR1508" s="73"/>
      <c r="AS1508" s="73"/>
      <c r="AT1508" s="95"/>
      <c r="AU1508" s="95"/>
      <c r="AV1508" s="73"/>
      <c r="AW1508" s="73"/>
      <c r="AX1508" s="95"/>
      <c r="AY1508" s="95"/>
      <c r="AZ1508" s="73"/>
      <c r="BA1508" s="73"/>
      <c r="BB1508" s="95"/>
      <c r="BC1508" s="95"/>
      <c r="BD1508" s="73"/>
      <c r="BE1508" s="73"/>
      <c r="BF1508" s="95"/>
      <c r="BG1508" s="95"/>
      <c r="BH1508" s="73"/>
      <c r="BI1508" s="73"/>
      <c r="BJ1508" s="95"/>
      <c r="BK1508" s="95"/>
      <c r="BL1508" s="73"/>
      <c r="BM1508" s="73"/>
      <c r="BN1508" s="95"/>
      <c r="BO1508" s="95"/>
      <c r="BP1508" s="73"/>
      <c r="BQ1508" s="73"/>
      <c r="BR1508" s="95"/>
      <c r="BS1508" s="95"/>
      <c r="BT1508" s="73"/>
      <c r="BU1508" s="73"/>
      <c r="BV1508" s="95"/>
      <c r="BW1508" s="95"/>
      <c r="BX1508" s="73"/>
      <c r="BY1508" s="73"/>
      <c r="BZ1508" s="95"/>
      <c r="CA1508" s="95"/>
      <c r="CB1508" s="73"/>
      <c r="CC1508" s="73"/>
      <c r="CD1508" s="95"/>
      <c r="CE1508" s="9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9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2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73"/>
      <c r="AF1509" s="73"/>
      <c r="AG1509" s="73"/>
      <c r="AH1509" s="95"/>
      <c r="AI1509" s="95"/>
      <c r="AJ1509" s="73"/>
      <c r="AK1509" s="73"/>
      <c r="AL1509" s="95"/>
      <c r="AM1509" s="95"/>
      <c r="AN1509" s="73"/>
      <c r="AO1509" s="73"/>
      <c r="AP1509" s="95"/>
      <c r="AQ1509" s="95"/>
      <c r="AR1509" s="73"/>
      <c r="AS1509" s="73"/>
      <c r="AT1509" s="95"/>
      <c r="AU1509" s="95"/>
      <c r="AV1509" s="73"/>
      <c r="AW1509" s="73"/>
      <c r="AX1509" s="95"/>
      <c r="AY1509" s="95"/>
      <c r="AZ1509" s="73"/>
      <c r="BA1509" s="73"/>
      <c r="BB1509" s="95"/>
      <c r="BC1509" s="95"/>
      <c r="BD1509" s="73"/>
      <c r="BE1509" s="73"/>
      <c r="BF1509" s="95"/>
      <c r="BG1509" s="95"/>
      <c r="BH1509" s="73"/>
      <c r="BI1509" s="73"/>
      <c r="BJ1509" s="95"/>
      <c r="BK1509" s="95"/>
      <c r="BL1509" s="73"/>
      <c r="BM1509" s="73"/>
      <c r="BN1509" s="95"/>
      <c r="BO1509" s="95"/>
      <c r="BP1509" s="73"/>
      <c r="BQ1509" s="73"/>
      <c r="BR1509" s="95"/>
      <c r="BS1509" s="95"/>
      <c r="BT1509" s="73"/>
      <c r="BU1509" s="73"/>
      <c r="BV1509" s="95"/>
      <c r="BW1509" s="95"/>
      <c r="BX1509" s="73"/>
      <c r="BY1509" s="73"/>
      <c r="BZ1509" s="95"/>
      <c r="CA1509" s="95"/>
      <c r="CB1509" s="73"/>
      <c r="CC1509" s="73"/>
      <c r="CD1509" s="95"/>
      <c r="CE1509" s="9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9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2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73"/>
      <c r="AF1510" s="73"/>
      <c r="AG1510" s="73"/>
      <c r="AH1510" s="95"/>
      <c r="AI1510" s="95"/>
      <c r="AJ1510" s="73"/>
      <c r="AK1510" s="73"/>
      <c r="AL1510" s="95"/>
      <c r="AM1510" s="95"/>
      <c r="AN1510" s="73"/>
      <c r="AO1510" s="73"/>
      <c r="AP1510" s="95"/>
      <c r="AQ1510" s="95"/>
      <c r="AR1510" s="73"/>
      <c r="AS1510" s="73"/>
      <c r="AT1510" s="95"/>
      <c r="AU1510" s="95"/>
      <c r="AV1510" s="73"/>
      <c r="AW1510" s="73"/>
      <c r="AX1510" s="95"/>
      <c r="AY1510" s="95"/>
      <c r="AZ1510" s="73"/>
      <c r="BA1510" s="73"/>
      <c r="BB1510" s="95"/>
      <c r="BC1510" s="95"/>
      <c r="BD1510" s="73"/>
      <c r="BE1510" s="73"/>
      <c r="BF1510" s="95"/>
      <c r="BG1510" s="95"/>
      <c r="BH1510" s="73"/>
      <c r="BI1510" s="73"/>
      <c r="BJ1510" s="95"/>
      <c r="BK1510" s="95"/>
      <c r="BL1510" s="73"/>
      <c r="BM1510" s="73"/>
      <c r="BN1510" s="95"/>
      <c r="BO1510" s="95"/>
      <c r="BP1510" s="73"/>
      <c r="BQ1510" s="73"/>
      <c r="BR1510" s="95"/>
      <c r="BS1510" s="95"/>
      <c r="BT1510" s="73"/>
      <c r="BU1510" s="73"/>
      <c r="BV1510" s="95"/>
      <c r="BW1510" s="95"/>
      <c r="BX1510" s="73"/>
      <c r="BY1510" s="73"/>
      <c r="BZ1510" s="95"/>
      <c r="CA1510" s="95"/>
      <c r="CB1510" s="73"/>
      <c r="CC1510" s="73"/>
      <c r="CD1510" s="95"/>
      <c r="CE1510" s="9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9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2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73"/>
      <c r="AF1511" s="73"/>
      <c r="AG1511" s="73"/>
      <c r="AH1511" s="95"/>
      <c r="AI1511" s="95"/>
      <c r="AJ1511" s="73"/>
      <c r="AK1511" s="73"/>
      <c r="AL1511" s="95"/>
      <c r="AM1511" s="95"/>
      <c r="AN1511" s="73"/>
      <c r="AO1511" s="73"/>
      <c r="AP1511" s="95"/>
      <c r="AQ1511" s="95"/>
      <c r="AR1511" s="73"/>
      <c r="AS1511" s="73"/>
      <c r="AT1511" s="95"/>
      <c r="AU1511" s="95"/>
      <c r="AV1511" s="73"/>
      <c r="AW1511" s="73"/>
      <c r="AX1511" s="95"/>
      <c r="AY1511" s="95"/>
      <c r="AZ1511" s="73"/>
      <c r="BA1511" s="73"/>
      <c r="BB1511" s="95"/>
      <c r="BC1511" s="95"/>
      <c r="BD1511" s="73"/>
      <c r="BE1511" s="73"/>
      <c r="BF1511" s="95"/>
      <c r="BG1511" s="95"/>
      <c r="BH1511" s="73"/>
      <c r="BI1511" s="73"/>
      <c r="BJ1511" s="95"/>
      <c r="BK1511" s="95"/>
      <c r="BL1511" s="73"/>
      <c r="BM1511" s="73"/>
      <c r="BN1511" s="95"/>
      <c r="BO1511" s="95"/>
      <c r="BP1511" s="73"/>
      <c r="BQ1511" s="73"/>
      <c r="BR1511" s="95"/>
      <c r="BS1511" s="95"/>
      <c r="BT1511" s="73"/>
      <c r="BU1511" s="73"/>
      <c r="BV1511" s="95"/>
      <c r="BW1511" s="95"/>
      <c r="BX1511" s="73"/>
      <c r="BY1511" s="73"/>
      <c r="BZ1511" s="95"/>
      <c r="CA1511" s="95"/>
      <c r="CB1511" s="73"/>
      <c r="CC1511" s="73"/>
      <c r="CD1511" s="95"/>
      <c r="CE1511" s="9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9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2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73"/>
      <c r="AF1512" s="73"/>
      <c r="AG1512" s="73"/>
      <c r="AH1512" s="95"/>
      <c r="AI1512" s="95"/>
      <c r="AJ1512" s="73"/>
      <c r="AK1512" s="73"/>
      <c r="AL1512" s="95"/>
      <c r="AM1512" s="95"/>
      <c r="AN1512" s="73"/>
      <c r="AO1512" s="73"/>
      <c r="AP1512" s="95"/>
      <c r="AQ1512" s="95"/>
      <c r="AR1512" s="73"/>
      <c r="AS1512" s="73"/>
      <c r="AT1512" s="95"/>
      <c r="AU1512" s="95"/>
      <c r="AV1512" s="73"/>
      <c r="AW1512" s="73"/>
      <c r="AX1512" s="95"/>
      <c r="AY1512" s="95"/>
      <c r="AZ1512" s="73"/>
      <c r="BA1512" s="73"/>
      <c r="BB1512" s="95"/>
      <c r="BC1512" s="95"/>
      <c r="BD1512" s="73"/>
      <c r="BE1512" s="73"/>
      <c r="BF1512" s="95"/>
      <c r="BG1512" s="95"/>
      <c r="BH1512" s="73"/>
      <c r="BI1512" s="73"/>
      <c r="BJ1512" s="95"/>
      <c r="BK1512" s="95"/>
      <c r="BL1512" s="73"/>
      <c r="BM1512" s="73"/>
      <c r="BN1512" s="95"/>
      <c r="BO1512" s="95"/>
      <c r="BP1512" s="73"/>
      <c r="BQ1512" s="73"/>
      <c r="BR1512" s="95"/>
      <c r="BS1512" s="95"/>
      <c r="BT1512" s="73"/>
      <c r="BU1512" s="73"/>
      <c r="BV1512" s="95"/>
      <c r="BW1512" s="95"/>
      <c r="BX1512" s="73"/>
      <c r="BY1512" s="73"/>
      <c r="BZ1512" s="95"/>
      <c r="CA1512" s="95"/>
      <c r="CB1512" s="73"/>
      <c r="CC1512" s="73"/>
      <c r="CD1512" s="95"/>
      <c r="CE1512" s="9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9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2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73"/>
      <c r="AF1513" s="73"/>
      <c r="AG1513" s="73"/>
      <c r="AH1513" s="95"/>
      <c r="AI1513" s="95"/>
      <c r="AJ1513" s="73"/>
      <c r="AK1513" s="73"/>
      <c r="AL1513" s="95"/>
      <c r="AM1513" s="95"/>
      <c r="AN1513" s="73"/>
      <c r="AO1513" s="73"/>
      <c r="AP1513" s="95"/>
      <c r="AQ1513" s="95"/>
      <c r="AR1513" s="73"/>
      <c r="AS1513" s="73"/>
      <c r="AT1513" s="95"/>
      <c r="AU1513" s="95"/>
      <c r="AV1513" s="73"/>
      <c r="AW1513" s="73"/>
      <c r="AX1513" s="95"/>
      <c r="AY1513" s="95"/>
      <c r="AZ1513" s="73"/>
      <c r="BA1513" s="73"/>
      <c r="BB1513" s="95"/>
      <c r="BC1513" s="95"/>
      <c r="BD1513" s="73"/>
      <c r="BE1513" s="73"/>
      <c r="BF1513" s="95"/>
      <c r="BG1513" s="95"/>
      <c r="BH1513" s="73"/>
      <c r="BI1513" s="73"/>
      <c r="BJ1513" s="95"/>
      <c r="BK1513" s="95"/>
      <c r="BL1513" s="73"/>
      <c r="BM1513" s="73"/>
      <c r="BN1513" s="95"/>
      <c r="BO1513" s="95"/>
      <c r="BP1513" s="73"/>
      <c r="BQ1513" s="73"/>
      <c r="BR1513" s="95"/>
      <c r="BS1513" s="95"/>
      <c r="BT1513" s="73"/>
      <c r="BU1513" s="73"/>
      <c r="BV1513" s="95"/>
      <c r="BW1513" s="95"/>
      <c r="BX1513" s="73"/>
      <c r="BY1513" s="73"/>
      <c r="BZ1513" s="95"/>
      <c r="CA1513" s="95"/>
      <c r="CB1513" s="73"/>
      <c r="CC1513" s="73"/>
      <c r="CD1513" s="95"/>
      <c r="CE1513" s="9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9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2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73"/>
      <c r="AF1514" s="73"/>
      <c r="AG1514" s="73"/>
      <c r="AH1514" s="95"/>
      <c r="AI1514" s="95"/>
      <c r="AJ1514" s="73"/>
      <c r="AK1514" s="73"/>
      <c r="AL1514" s="95"/>
      <c r="AM1514" s="95"/>
      <c r="AN1514" s="73"/>
      <c r="AO1514" s="73"/>
      <c r="AP1514" s="95"/>
      <c r="AQ1514" s="95"/>
      <c r="AR1514" s="73"/>
      <c r="AS1514" s="73"/>
      <c r="AT1514" s="95"/>
      <c r="AU1514" s="95"/>
      <c r="AV1514" s="73"/>
      <c r="AW1514" s="73"/>
      <c r="AX1514" s="95"/>
      <c r="AY1514" s="95"/>
      <c r="AZ1514" s="73"/>
      <c r="BA1514" s="73"/>
      <c r="BB1514" s="95"/>
      <c r="BC1514" s="95"/>
      <c r="BD1514" s="73"/>
      <c r="BE1514" s="73"/>
      <c r="BF1514" s="95"/>
      <c r="BG1514" s="95"/>
      <c r="BH1514" s="73"/>
      <c r="BI1514" s="73"/>
      <c r="BJ1514" s="95"/>
      <c r="BK1514" s="95"/>
      <c r="BL1514" s="73"/>
      <c r="BM1514" s="73"/>
      <c r="BN1514" s="95"/>
      <c r="BO1514" s="95"/>
      <c r="BP1514" s="73"/>
      <c r="BQ1514" s="73"/>
      <c r="BR1514" s="95"/>
      <c r="BS1514" s="95"/>
      <c r="BT1514" s="73"/>
      <c r="BU1514" s="73"/>
      <c r="BV1514" s="95"/>
      <c r="BW1514" s="95"/>
      <c r="BX1514" s="73"/>
      <c r="BY1514" s="73"/>
      <c r="BZ1514" s="95"/>
      <c r="CA1514" s="95"/>
      <c r="CB1514" s="73"/>
      <c r="CC1514" s="73"/>
      <c r="CD1514" s="95"/>
      <c r="CE1514" s="9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9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2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73"/>
      <c r="AF1515" s="73"/>
      <c r="AG1515" s="73"/>
      <c r="AH1515" s="95"/>
      <c r="AI1515" s="95"/>
      <c r="AJ1515" s="73"/>
      <c r="AK1515" s="73"/>
      <c r="AL1515" s="95"/>
      <c r="AM1515" s="95"/>
      <c r="AN1515" s="73"/>
      <c r="AO1515" s="73"/>
      <c r="AP1515" s="95"/>
      <c r="AQ1515" s="95"/>
      <c r="AR1515" s="73"/>
      <c r="AS1515" s="73"/>
      <c r="AT1515" s="95"/>
      <c r="AU1515" s="95"/>
      <c r="AV1515" s="73"/>
      <c r="AW1515" s="73"/>
      <c r="AX1515" s="95"/>
      <c r="AY1515" s="95"/>
      <c r="AZ1515" s="73"/>
      <c r="BA1515" s="73"/>
      <c r="BB1515" s="95"/>
      <c r="BC1515" s="95"/>
      <c r="BD1515" s="73"/>
      <c r="BE1515" s="73"/>
      <c r="BF1515" s="95"/>
      <c r="BG1515" s="95"/>
      <c r="BH1515" s="73"/>
      <c r="BI1515" s="73"/>
      <c r="BJ1515" s="95"/>
      <c r="BK1515" s="95"/>
      <c r="BL1515" s="73"/>
      <c r="BM1515" s="73"/>
      <c r="BN1515" s="95"/>
      <c r="BO1515" s="95"/>
      <c r="BP1515" s="73"/>
      <c r="BQ1515" s="73"/>
      <c r="BR1515" s="95"/>
      <c r="BS1515" s="95"/>
      <c r="BT1515" s="73"/>
      <c r="BU1515" s="73"/>
      <c r="BV1515" s="95"/>
      <c r="BW1515" s="95"/>
      <c r="BX1515" s="73"/>
      <c r="BY1515" s="73"/>
      <c r="BZ1515" s="95"/>
      <c r="CA1515" s="95"/>
      <c r="CB1515" s="73"/>
      <c r="CC1515" s="73"/>
      <c r="CD1515" s="95"/>
      <c r="CE1515" s="9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9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2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73"/>
      <c r="AF1516" s="73"/>
      <c r="AG1516" s="73"/>
      <c r="AH1516" s="95"/>
      <c r="AI1516" s="95"/>
      <c r="AJ1516" s="73"/>
      <c r="AK1516" s="73"/>
      <c r="AL1516" s="95"/>
      <c r="AM1516" s="95"/>
      <c r="AN1516" s="73"/>
      <c r="AO1516" s="73"/>
      <c r="AP1516" s="95"/>
      <c r="AQ1516" s="95"/>
      <c r="AR1516" s="73"/>
      <c r="AS1516" s="73"/>
      <c r="AT1516" s="95"/>
      <c r="AU1516" s="95"/>
      <c r="AV1516" s="73"/>
      <c r="AW1516" s="73"/>
      <c r="AX1516" s="95"/>
      <c r="AY1516" s="95"/>
      <c r="AZ1516" s="73"/>
      <c r="BA1516" s="73"/>
      <c r="BB1516" s="95"/>
      <c r="BC1516" s="95"/>
      <c r="BD1516" s="73"/>
      <c r="BE1516" s="73"/>
      <c r="BF1516" s="95"/>
      <c r="BG1516" s="95"/>
      <c r="BH1516" s="73"/>
      <c r="BI1516" s="73"/>
      <c r="BJ1516" s="95"/>
      <c r="BK1516" s="95"/>
      <c r="BL1516" s="73"/>
      <c r="BM1516" s="73"/>
      <c r="BN1516" s="95"/>
      <c r="BO1516" s="95"/>
      <c r="BP1516" s="73"/>
      <c r="BQ1516" s="73"/>
      <c r="BR1516" s="95"/>
      <c r="BS1516" s="95"/>
      <c r="BT1516" s="73"/>
      <c r="BU1516" s="73"/>
      <c r="BV1516" s="95"/>
      <c r="BW1516" s="95"/>
      <c r="BX1516" s="73"/>
      <c r="BY1516" s="73"/>
      <c r="BZ1516" s="95"/>
      <c r="CA1516" s="95"/>
      <c r="CB1516" s="73"/>
      <c r="CC1516" s="73"/>
      <c r="CD1516" s="95"/>
      <c r="CE1516" s="9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9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2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73"/>
      <c r="AF1517" s="73"/>
      <c r="AG1517" s="73"/>
      <c r="AH1517" s="95"/>
      <c r="AI1517" s="95"/>
      <c r="AJ1517" s="73"/>
      <c r="AK1517" s="73"/>
      <c r="AL1517" s="95"/>
      <c r="AM1517" s="95"/>
      <c r="AN1517" s="73"/>
      <c r="AO1517" s="73"/>
      <c r="AP1517" s="95"/>
      <c r="AQ1517" s="95"/>
      <c r="AR1517" s="73"/>
      <c r="AS1517" s="73"/>
      <c r="AT1517" s="95"/>
      <c r="AU1517" s="95"/>
      <c r="AV1517" s="73"/>
      <c r="AW1517" s="73"/>
      <c r="AX1517" s="95"/>
      <c r="AY1517" s="95"/>
      <c r="AZ1517" s="73"/>
      <c r="BA1517" s="73"/>
      <c r="BB1517" s="95"/>
      <c r="BC1517" s="95"/>
      <c r="BD1517" s="73"/>
      <c r="BE1517" s="73"/>
      <c r="BF1517" s="95"/>
      <c r="BG1517" s="95"/>
      <c r="BH1517" s="73"/>
      <c r="BI1517" s="73"/>
      <c r="BJ1517" s="95"/>
      <c r="BK1517" s="95"/>
      <c r="BL1517" s="73"/>
      <c r="BM1517" s="73"/>
      <c r="BN1517" s="95"/>
      <c r="BO1517" s="95"/>
      <c r="BP1517" s="73"/>
      <c r="BQ1517" s="73"/>
      <c r="BR1517" s="95"/>
      <c r="BS1517" s="95"/>
      <c r="BT1517" s="73"/>
      <c r="BU1517" s="73"/>
      <c r="BV1517" s="95"/>
      <c r="BW1517" s="95"/>
      <c r="BX1517" s="73"/>
      <c r="BY1517" s="73"/>
      <c r="BZ1517" s="95"/>
      <c r="CA1517" s="95"/>
      <c r="CB1517" s="73"/>
      <c r="CC1517" s="73"/>
      <c r="CD1517" s="95"/>
      <c r="CE1517" s="9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9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2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73"/>
      <c r="AF1518" s="73"/>
      <c r="AG1518" s="73"/>
      <c r="AH1518" s="95"/>
      <c r="AI1518" s="95"/>
      <c r="AJ1518" s="73"/>
      <c r="AK1518" s="73"/>
      <c r="AL1518" s="95"/>
      <c r="AM1518" s="95"/>
      <c r="AN1518" s="73"/>
      <c r="AO1518" s="73"/>
      <c r="AP1518" s="95"/>
      <c r="AQ1518" s="95"/>
      <c r="AR1518" s="73"/>
      <c r="AS1518" s="73"/>
      <c r="AT1518" s="95"/>
      <c r="AU1518" s="95"/>
      <c r="AV1518" s="73"/>
      <c r="AW1518" s="73"/>
      <c r="AX1518" s="95"/>
      <c r="AY1518" s="95"/>
      <c r="AZ1518" s="73"/>
      <c r="BA1518" s="73"/>
      <c r="BB1518" s="95"/>
      <c r="BC1518" s="95"/>
      <c r="BD1518" s="73"/>
      <c r="BE1518" s="73"/>
      <c r="BF1518" s="95"/>
      <c r="BG1518" s="95"/>
      <c r="BH1518" s="73"/>
      <c r="BI1518" s="73"/>
      <c r="BJ1518" s="95"/>
      <c r="BK1518" s="95"/>
      <c r="BL1518" s="73"/>
      <c r="BM1518" s="73"/>
      <c r="BN1518" s="95"/>
      <c r="BO1518" s="95"/>
      <c r="BP1518" s="73"/>
      <c r="BQ1518" s="73"/>
      <c r="BR1518" s="95"/>
      <c r="BS1518" s="95"/>
      <c r="BT1518" s="73"/>
      <c r="BU1518" s="73"/>
      <c r="BV1518" s="95"/>
      <c r="BW1518" s="95"/>
      <c r="BX1518" s="73"/>
      <c r="BY1518" s="73"/>
      <c r="BZ1518" s="95"/>
      <c r="CA1518" s="95"/>
      <c r="CB1518" s="73"/>
      <c r="CC1518" s="73"/>
      <c r="CD1518" s="95"/>
      <c r="CE1518" s="9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9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2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73"/>
      <c r="AF1519" s="73"/>
      <c r="AG1519" s="73"/>
      <c r="AH1519" s="95"/>
      <c r="AI1519" s="95"/>
      <c r="AJ1519" s="73"/>
      <c r="AK1519" s="73"/>
      <c r="AL1519" s="95"/>
      <c r="AM1519" s="95"/>
      <c r="AN1519" s="73"/>
      <c r="AO1519" s="73"/>
      <c r="AP1519" s="95"/>
      <c r="AQ1519" s="95"/>
      <c r="AR1519" s="73"/>
      <c r="AS1519" s="73"/>
      <c r="AT1519" s="95"/>
      <c r="AU1519" s="95"/>
      <c r="AV1519" s="73"/>
      <c r="AW1519" s="73"/>
      <c r="AX1519" s="95"/>
      <c r="AY1519" s="95"/>
      <c r="AZ1519" s="73"/>
      <c r="BA1519" s="73"/>
      <c r="BB1519" s="95"/>
      <c r="BC1519" s="95"/>
      <c r="BD1519" s="73"/>
      <c r="BE1519" s="73"/>
      <c r="BF1519" s="95"/>
      <c r="BG1519" s="95"/>
      <c r="BH1519" s="73"/>
      <c r="BI1519" s="73"/>
      <c r="BJ1519" s="95"/>
      <c r="BK1519" s="95"/>
      <c r="BL1519" s="73"/>
      <c r="BM1519" s="73"/>
      <c r="BN1519" s="95"/>
      <c r="BO1519" s="95"/>
      <c r="BP1519" s="73"/>
      <c r="BQ1519" s="73"/>
      <c r="BR1519" s="95"/>
      <c r="BS1519" s="95"/>
      <c r="BT1519" s="73"/>
      <c r="BU1519" s="73"/>
      <c r="BV1519" s="95"/>
      <c r="BW1519" s="95"/>
      <c r="BX1519" s="73"/>
      <c r="BY1519" s="73"/>
      <c r="BZ1519" s="95"/>
      <c r="CA1519" s="95"/>
      <c r="CB1519" s="73"/>
      <c r="CC1519" s="73"/>
      <c r="CD1519" s="95"/>
      <c r="CE1519" s="9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9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2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73"/>
      <c r="AF1520" s="73"/>
      <c r="AG1520" s="73"/>
      <c r="AH1520" s="95"/>
      <c r="AI1520" s="95"/>
      <c r="AJ1520" s="73"/>
      <c r="AK1520" s="73"/>
      <c r="AL1520" s="95"/>
      <c r="AM1520" s="95"/>
      <c r="AN1520" s="73"/>
      <c r="AO1520" s="73"/>
      <c r="AP1520" s="95"/>
      <c r="AQ1520" s="95"/>
      <c r="AR1520" s="73"/>
      <c r="AS1520" s="73"/>
      <c r="AT1520" s="95"/>
      <c r="AU1520" s="95"/>
      <c r="AV1520" s="73"/>
      <c r="AW1520" s="73"/>
      <c r="AX1520" s="95"/>
      <c r="AY1520" s="95"/>
      <c r="AZ1520" s="73"/>
      <c r="BA1520" s="73"/>
      <c r="BB1520" s="95"/>
      <c r="BC1520" s="95"/>
      <c r="BD1520" s="73"/>
      <c r="BE1520" s="73"/>
      <c r="BF1520" s="95"/>
      <c r="BG1520" s="95"/>
      <c r="BH1520" s="73"/>
      <c r="BI1520" s="73"/>
      <c r="BJ1520" s="95"/>
      <c r="BK1520" s="95"/>
      <c r="BL1520" s="73"/>
      <c r="BM1520" s="73"/>
      <c r="BN1520" s="95"/>
      <c r="BO1520" s="95"/>
      <c r="BP1520" s="73"/>
      <c r="BQ1520" s="73"/>
      <c r="BR1520" s="95"/>
      <c r="BS1520" s="95"/>
      <c r="BT1520" s="73"/>
      <c r="BU1520" s="73"/>
      <c r="BV1520" s="95"/>
      <c r="BW1520" s="95"/>
      <c r="BX1520" s="73"/>
      <c r="BY1520" s="73"/>
      <c r="BZ1520" s="95"/>
      <c r="CA1520" s="95"/>
      <c r="CB1520" s="73"/>
      <c r="CC1520" s="73"/>
      <c r="CD1520" s="95"/>
      <c r="CE1520" s="9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9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2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73"/>
      <c r="AF1521" s="73"/>
      <c r="AG1521" s="73"/>
      <c r="AH1521" s="95"/>
      <c r="AI1521" s="95"/>
      <c r="AJ1521" s="73"/>
      <c r="AK1521" s="73"/>
      <c r="AL1521" s="95"/>
      <c r="AM1521" s="95"/>
      <c r="AN1521" s="73"/>
      <c r="AO1521" s="73"/>
      <c r="AP1521" s="95"/>
      <c r="AQ1521" s="95"/>
      <c r="AR1521" s="73"/>
      <c r="AS1521" s="73"/>
      <c r="AT1521" s="95"/>
      <c r="AU1521" s="95"/>
      <c r="AV1521" s="73"/>
      <c r="AW1521" s="73"/>
      <c r="AX1521" s="95"/>
      <c r="AY1521" s="95"/>
      <c r="AZ1521" s="73"/>
      <c r="BA1521" s="73"/>
      <c r="BB1521" s="95"/>
      <c r="BC1521" s="95"/>
      <c r="BD1521" s="73"/>
      <c r="BE1521" s="73"/>
      <c r="BF1521" s="95"/>
      <c r="BG1521" s="95"/>
      <c r="BH1521" s="73"/>
      <c r="BI1521" s="73"/>
      <c r="BJ1521" s="95"/>
      <c r="BK1521" s="95"/>
      <c r="BL1521" s="73"/>
      <c r="BM1521" s="73"/>
      <c r="BN1521" s="95"/>
      <c r="BO1521" s="95"/>
      <c r="BP1521" s="73"/>
      <c r="BQ1521" s="73"/>
      <c r="BR1521" s="95"/>
      <c r="BS1521" s="95"/>
      <c r="BT1521" s="73"/>
      <c r="BU1521" s="73"/>
      <c r="BV1521" s="95"/>
      <c r="BW1521" s="95"/>
      <c r="BX1521" s="73"/>
      <c r="BY1521" s="73"/>
      <c r="BZ1521" s="95"/>
      <c r="CA1521" s="95"/>
      <c r="CB1521" s="73"/>
      <c r="CC1521" s="73"/>
      <c r="CD1521" s="95"/>
      <c r="CE1521" s="9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9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2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73"/>
      <c r="AF1522" s="73"/>
      <c r="AG1522" s="73"/>
      <c r="AH1522" s="95"/>
      <c r="AI1522" s="95"/>
      <c r="AJ1522" s="73"/>
      <c r="AK1522" s="73"/>
      <c r="AL1522" s="95"/>
      <c r="AM1522" s="95"/>
      <c r="AN1522" s="73"/>
      <c r="AO1522" s="73"/>
      <c r="AP1522" s="95"/>
      <c r="AQ1522" s="95"/>
      <c r="AR1522" s="73"/>
      <c r="AS1522" s="73"/>
      <c r="AT1522" s="95"/>
      <c r="AU1522" s="95"/>
      <c r="AV1522" s="73"/>
      <c r="AW1522" s="73"/>
      <c r="AX1522" s="95"/>
      <c r="AY1522" s="95"/>
      <c r="AZ1522" s="73"/>
      <c r="BA1522" s="73"/>
      <c r="BB1522" s="95"/>
      <c r="BC1522" s="95"/>
      <c r="BD1522" s="73"/>
      <c r="BE1522" s="73"/>
      <c r="BF1522" s="95"/>
      <c r="BG1522" s="95"/>
      <c r="BH1522" s="73"/>
      <c r="BI1522" s="73"/>
      <c r="BJ1522" s="95"/>
      <c r="BK1522" s="95"/>
      <c r="BL1522" s="73"/>
      <c r="BM1522" s="73"/>
      <c r="BN1522" s="95"/>
      <c r="BO1522" s="95"/>
      <c r="BP1522" s="73"/>
      <c r="BQ1522" s="73"/>
      <c r="BR1522" s="95"/>
      <c r="BS1522" s="95"/>
      <c r="BT1522" s="73"/>
      <c r="BU1522" s="73"/>
      <c r="BV1522" s="95"/>
      <c r="BW1522" s="95"/>
      <c r="BX1522" s="73"/>
      <c r="BY1522" s="73"/>
      <c r="BZ1522" s="95"/>
      <c r="CA1522" s="95"/>
      <c r="CB1522" s="73"/>
      <c r="CC1522" s="73"/>
      <c r="CD1522" s="95"/>
      <c r="CE1522" s="9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9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2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73"/>
      <c r="AF1523" s="73"/>
      <c r="AG1523" s="73"/>
      <c r="AH1523" s="95"/>
      <c r="AI1523" s="95"/>
      <c r="AJ1523" s="73"/>
      <c r="AK1523" s="73"/>
      <c r="AL1523" s="95"/>
      <c r="AM1523" s="95"/>
      <c r="AN1523" s="73"/>
      <c r="AO1523" s="73"/>
      <c r="AP1523" s="95"/>
      <c r="AQ1523" s="95"/>
      <c r="AR1523" s="73"/>
      <c r="AS1523" s="73"/>
      <c r="AT1523" s="95"/>
      <c r="AU1523" s="95"/>
      <c r="AV1523" s="73"/>
      <c r="AW1523" s="73"/>
      <c r="AX1523" s="95"/>
      <c r="AY1523" s="95"/>
      <c r="AZ1523" s="73"/>
      <c r="BA1523" s="73"/>
      <c r="BB1523" s="95"/>
      <c r="BC1523" s="95"/>
      <c r="BD1523" s="73"/>
      <c r="BE1523" s="73"/>
      <c r="BF1523" s="95"/>
      <c r="BG1523" s="95"/>
      <c r="BH1523" s="73"/>
      <c r="BI1523" s="73"/>
      <c r="BJ1523" s="95"/>
      <c r="BK1523" s="95"/>
      <c r="BL1523" s="73"/>
      <c r="BM1523" s="73"/>
      <c r="BN1523" s="95"/>
      <c r="BO1523" s="95"/>
      <c r="BP1523" s="73"/>
      <c r="BQ1523" s="73"/>
      <c r="BR1523" s="95"/>
      <c r="BS1523" s="95"/>
      <c r="BT1523" s="73"/>
      <c r="BU1523" s="73"/>
      <c r="BV1523" s="95"/>
      <c r="BW1523" s="95"/>
      <c r="BX1523" s="73"/>
      <c r="BY1523" s="73"/>
      <c r="BZ1523" s="95"/>
      <c r="CA1523" s="95"/>
      <c r="CB1523" s="73"/>
      <c r="CC1523" s="73"/>
      <c r="CD1523" s="95"/>
      <c r="CE1523" s="9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9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2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73"/>
      <c r="AF1524" s="73"/>
      <c r="AG1524" s="73"/>
      <c r="AH1524" s="95"/>
      <c r="AI1524" s="95"/>
      <c r="AJ1524" s="73"/>
      <c r="AK1524" s="73"/>
      <c r="AL1524" s="95"/>
      <c r="AM1524" s="95"/>
      <c r="AN1524" s="73"/>
      <c r="AO1524" s="73"/>
      <c r="AP1524" s="95"/>
      <c r="AQ1524" s="95"/>
      <c r="AR1524" s="73"/>
      <c r="AS1524" s="73"/>
      <c r="AT1524" s="95"/>
      <c r="AU1524" s="95"/>
      <c r="AV1524" s="73"/>
      <c r="AW1524" s="73"/>
      <c r="AX1524" s="95"/>
      <c r="AY1524" s="95"/>
      <c r="AZ1524" s="73"/>
      <c r="BA1524" s="73"/>
      <c r="BB1524" s="95"/>
      <c r="BC1524" s="95"/>
      <c r="BD1524" s="73"/>
      <c r="BE1524" s="73"/>
      <c r="BF1524" s="95"/>
      <c r="BG1524" s="95"/>
      <c r="BH1524" s="73"/>
      <c r="BI1524" s="73"/>
      <c r="BJ1524" s="95"/>
      <c r="BK1524" s="95"/>
      <c r="BL1524" s="73"/>
      <c r="BM1524" s="73"/>
      <c r="BN1524" s="95"/>
      <c r="BO1524" s="95"/>
      <c r="BP1524" s="73"/>
      <c r="BQ1524" s="73"/>
      <c r="BR1524" s="95"/>
      <c r="BS1524" s="95"/>
      <c r="BT1524" s="73"/>
      <c r="BU1524" s="73"/>
      <c r="BV1524" s="95"/>
      <c r="BW1524" s="95"/>
      <c r="BX1524" s="73"/>
      <c r="BY1524" s="73"/>
      <c r="BZ1524" s="95"/>
      <c r="CA1524" s="95"/>
      <c r="CB1524" s="73"/>
      <c r="CC1524" s="73"/>
      <c r="CD1524" s="95"/>
      <c r="CE1524" s="9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9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2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73"/>
      <c r="AF1525" s="73"/>
      <c r="AG1525" s="73"/>
      <c r="AH1525" s="95"/>
      <c r="AI1525" s="95"/>
      <c r="AJ1525" s="73"/>
      <c r="AK1525" s="73"/>
      <c r="AL1525" s="95"/>
      <c r="AM1525" s="95"/>
      <c r="AN1525" s="73"/>
      <c r="AO1525" s="73"/>
      <c r="AP1525" s="95"/>
      <c r="AQ1525" s="95"/>
      <c r="AR1525" s="73"/>
      <c r="AS1525" s="73"/>
      <c r="AT1525" s="95"/>
      <c r="AU1525" s="95"/>
      <c r="AV1525" s="73"/>
      <c r="AW1525" s="73"/>
      <c r="AX1525" s="95"/>
      <c r="AY1525" s="95"/>
      <c r="AZ1525" s="73"/>
      <c r="BA1525" s="73"/>
      <c r="BB1525" s="95"/>
      <c r="BC1525" s="95"/>
      <c r="BD1525" s="73"/>
      <c r="BE1525" s="73"/>
      <c r="BF1525" s="95"/>
      <c r="BG1525" s="95"/>
      <c r="BH1525" s="73"/>
      <c r="BI1525" s="73"/>
      <c r="BJ1525" s="95"/>
      <c r="BK1525" s="95"/>
      <c r="BL1525" s="73"/>
      <c r="BM1525" s="73"/>
      <c r="BN1525" s="95"/>
      <c r="BO1525" s="95"/>
      <c r="BP1525" s="73"/>
      <c r="BQ1525" s="73"/>
      <c r="BR1525" s="95"/>
      <c r="BS1525" s="95"/>
      <c r="BT1525" s="73"/>
      <c r="BU1525" s="73"/>
      <c r="BV1525" s="95"/>
      <c r="BW1525" s="95"/>
      <c r="BX1525" s="73"/>
      <c r="BY1525" s="73"/>
      <c r="BZ1525" s="95"/>
      <c r="CA1525" s="95"/>
      <c r="CB1525" s="73"/>
      <c r="CC1525" s="73"/>
      <c r="CD1525" s="95"/>
      <c r="CE1525" s="9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9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2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73"/>
      <c r="AF1526" s="73"/>
      <c r="AG1526" s="73"/>
      <c r="AH1526" s="95"/>
      <c r="AI1526" s="95"/>
      <c r="AJ1526" s="73"/>
      <c r="AK1526" s="73"/>
      <c r="AL1526" s="95"/>
      <c r="AM1526" s="95"/>
      <c r="AN1526" s="73"/>
      <c r="AO1526" s="73"/>
      <c r="AP1526" s="95"/>
      <c r="AQ1526" s="95"/>
      <c r="AR1526" s="73"/>
      <c r="AS1526" s="73"/>
      <c r="AT1526" s="95"/>
      <c r="AU1526" s="95"/>
      <c r="AV1526" s="73"/>
      <c r="AW1526" s="73"/>
      <c r="AX1526" s="95"/>
      <c r="AY1526" s="95"/>
      <c r="AZ1526" s="73"/>
      <c r="BA1526" s="73"/>
      <c r="BB1526" s="95"/>
      <c r="BC1526" s="95"/>
      <c r="BD1526" s="73"/>
      <c r="BE1526" s="73"/>
      <c r="BF1526" s="95"/>
      <c r="BG1526" s="95"/>
      <c r="BH1526" s="73"/>
      <c r="BI1526" s="73"/>
      <c r="BJ1526" s="95"/>
      <c r="BK1526" s="95"/>
      <c r="BL1526" s="73"/>
      <c r="BM1526" s="73"/>
      <c r="BN1526" s="95"/>
      <c r="BO1526" s="95"/>
      <c r="BP1526" s="73"/>
      <c r="BQ1526" s="73"/>
      <c r="BR1526" s="95"/>
      <c r="BS1526" s="95"/>
      <c r="BT1526" s="73"/>
      <c r="BU1526" s="73"/>
      <c r="BV1526" s="95"/>
      <c r="BW1526" s="95"/>
      <c r="BX1526" s="73"/>
      <c r="BY1526" s="73"/>
      <c r="BZ1526" s="95"/>
      <c r="CA1526" s="95"/>
      <c r="CB1526" s="73"/>
      <c r="CC1526" s="73"/>
      <c r="CD1526" s="95"/>
      <c r="CE1526" s="9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9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2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73"/>
      <c r="AF1527" s="73"/>
      <c r="AG1527" s="73"/>
      <c r="AH1527" s="95"/>
      <c r="AI1527" s="95"/>
      <c r="AJ1527" s="73"/>
      <c r="AK1527" s="73"/>
      <c r="AL1527" s="95"/>
      <c r="AM1527" s="95"/>
      <c r="AN1527" s="73"/>
      <c r="AO1527" s="73"/>
      <c r="AP1527" s="95"/>
      <c r="AQ1527" s="95"/>
      <c r="AR1527" s="73"/>
      <c r="AS1527" s="73"/>
      <c r="AT1527" s="95"/>
      <c r="AU1527" s="95"/>
      <c r="AV1527" s="73"/>
      <c r="AW1527" s="73"/>
      <c r="AX1527" s="95"/>
      <c r="AY1527" s="95"/>
      <c r="AZ1527" s="73"/>
      <c r="BA1527" s="73"/>
      <c r="BB1527" s="95"/>
      <c r="BC1527" s="95"/>
      <c r="BD1527" s="73"/>
      <c r="BE1527" s="73"/>
      <c r="BF1527" s="95"/>
      <c r="BG1527" s="95"/>
      <c r="BH1527" s="73"/>
      <c r="BI1527" s="73"/>
      <c r="BJ1527" s="95"/>
      <c r="BK1527" s="95"/>
      <c r="BL1527" s="73"/>
      <c r="BM1527" s="73"/>
      <c r="BN1527" s="95"/>
      <c r="BO1527" s="95"/>
      <c r="BP1527" s="73"/>
      <c r="BQ1527" s="73"/>
      <c r="BR1527" s="95"/>
      <c r="BS1527" s="95"/>
      <c r="BT1527" s="73"/>
      <c r="BU1527" s="73"/>
      <c r="BV1527" s="95"/>
      <c r="BW1527" s="95"/>
      <c r="BX1527" s="73"/>
      <c r="BY1527" s="73"/>
      <c r="BZ1527" s="95"/>
      <c r="CA1527" s="95"/>
      <c r="CB1527" s="73"/>
      <c r="CC1527" s="73"/>
      <c r="CD1527" s="95"/>
      <c r="CE1527" s="9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9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2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73"/>
      <c r="AF1528" s="73"/>
      <c r="AG1528" s="73"/>
      <c r="AH1528" s="95"/>
      <c r="AI1528" s="95"/>
      <c r="AJ1528" s="73"/>
      <c r="AK1528" s="73"/>
      <c r="AL1528" s="95"/>
      <c r="AM1528" s="95"/>
      <c r="AN1528" s="73"/>
      <c r="AO1528" s="73"/>
      <c r="AP1528" s="95"/>
      <c r="AQ1528" s="95"/>
      <c r="AR1528" s="73"/>
      <c r="AS1528" s="73"/>
      <c r="AT1528" s="95"/>
      <c r="AU1528" s="95"/>
      <c r="AV1528" s="73"/>
      <c r="AW1528" s="73"/>
      <c r="AX1528" s="95"/>
      <c r="AY1528" s="95"/>
      <c r="AZ1528" s="73"/>
      <c r="BA1528" s="73"/>
      <c r="BB1528" s="95"/>
      <c r="BC1528" s="95"/>
      <c r="BD1528" s="73"/>
      <c r="BE1528" s="73"/>
      <c r="BF1528" s="95"/>
      <c r="BG1528" s="95"/>
      <c r="BH1528" s="73"/>
      <c r="BI1528" s="73"/>
      <c r="BJ1528" s="95"/>
      <c r="BK1528" s="95"/>
      <c r="BL1528" s="73"/>
      <c r="BM1528" s="73"/>
      <c r="BN1528" s="95"/>
      <c r="BO1528" s="95"/>
      <c r="BP1528" s="73"/>
      <c r="BQ1528" s="73"/>
      <c r="BR1528" s="95"/>
      <c r="BS1528" s="95"/>
      <c r="BT1528" s="73"/>
      <c r="BU1528" s="73"/>
      <c r="BV1528" s="95"/>
      <c r="BW1528" s="95"/>
      <c r="BX1528" s="73"/>
      <c r="BY1528" s="73"/>
      <c r="BZ1528" s="95"/>
      <c r="CA1528" s="95"/>
      <c r="CB1528" s="73"/>
      <c r="CC1528" s="73"/>
      <c r="CD1528" s="95"/>
      <c r="CE1528" s="9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9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2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73"/>
      <c r="AF1529" s="73"/>
      <c r="AG1529" s="73"/>
      <c r="AH1529" s="95"/>
      <c r="AI1529" s="95"/>
      <c r="AJ1529" s="73"/>
      <c r="AK1529" s="73"/>
      <c r="AL1529" s="95"/>
      <c r="AM1529" s="95"/>
      <c r="AN1529" s="73"/>
      <c r="AO1529" s="73"/>
      <c r="AP1529" s="95"/>
      <c r="AQ1529" s="95"/>
      <c r="AR1529" s="73"/>
      <c r="AS1529" s="73"/>
      <c r="AT1529" s="95"/>
      <c r="AU1529" s="95"/>
      <c r="AV1529" s="73"/>
      <c r="AW1529" s="73"/>
      <c r="AX1529" s="95"/>
      <c r="AY1529" s="95"/>
      <c r="AZ1529" s="73"/>
      <c r="BA1529" s="73"/>
      <c r="BB1529" s="95"/>
      <c r="BC1529" s="95"/>
      <c r="BD1529" s="73"/>
      <c r="BE1529" s="73"/>
      <c r="BF1529" s="95"/>
      <c r="BG1529" s="95"/>
      <c r="BH1529" s="73"/>
      <c r="BI1529" s="73"/>
      <c r="BJ1529" s="95"/>
      <c r="BK1529" s="95"/>
      <c r="BL1529" s="73"/>
      <c r="BM1529" s="73"/>
      <c r="BN1529" s="95"/>
      <c r="BO1529" s="95"/>
      <c r="BP1529" s="73"/>
      <c r="BQ1529" s="73"/>
      <c r="BR1529" s="95"/>
      <c r="BS1529" s="95"/>
      <c r="BT1529" s="73"/>
      <c r="BU1529" s="73"/>
      <c r="BV1529" s="95"/>
      <c r="BW1529" s="95"/>
      <c r="BX1529" s="73"/>
      <c r="BY1529" s="73"/>
      <c r="BZ1529" s="95"/>
      <c r="CA1529" s="95"/>
      <c r="CB1529" s="73"/>
      <c r="CC1529" s="73"/>
      <c r="CD1529" s="95"/>
      <c r="CE1529" s="9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9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2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73"/>
      <c r="AF1530" s="73"/>
      <c r="AG1530" s="73"/>
      <c r="AH1530" s="95"/>
      <c r="AI1530" s="95"/>
      <c r="AJ1530" s="73"/>
      <c r="AK1530" s="73"/>
      <c r="AL1530" s="95"/>
      <c r="AM1530" s="95"/>
      <c r="AN1530" s="73"/>
      <c r="AO1530" s="73"/>
      <c r="AP1530" s="95"/>
      <c r="AQ1530" s="95"/>
      <c r="AR1530" s="73"/>
      <c r="AS1530" s="73"/>
      <c r="AT1530" s="95"/>
      <c r="AU1530" s="95"/>
      <c r="AV1530" s="73"/>
      <c r="AW1530" s="73"/>
      <c r="AX1530" s="95"/>
      <c r="AY1530" s="95"/>
      <c r="AZ1530" s="73"/>
      <c r="BA1530" s="73"/>
      <c r="BB1530" s="95"/>
      <c r="BC1530" s="95"/>
      <c r="BD1530" s="73"/>
      <c r="BE1530" s="73"/>
      <c r="BF1530" s="95"/>
      <c r="BG1530" s="95"/>
      <c r="BH1530" s="73"/>
      <c r="BI1530" s="73"/>
      <c r="BJ1530" s="95"/>
      <c r="BK1530" s="95"/>
      <c r="BL1530" s="73"/>
      <c r="BM1530" s="73"/>
      <c r="BN1530" s="95"/>
      <c r="BO1530" s="95"/>
      <c r="BP1530" s="73"/>
      <c r="BQ1530" s="73"/>
      <c r="BR1530" s="95"/>
      <c r="BS1530" s="95"/>
      <c r="BT1530" s="73"/>
      <c r="BU1530" s="73"/>
      <c r="BV1530" s="95"/>
      <c r="BW1530" s="95"/>
      <c r="BX1530" s="73"/>
      <c r="BY1530" s="73"/>
      <c r="BZ1530" s="95"/>
      <c r="CA1530" s="95"/>
      <c r="CB1530" s="73"/>
      <c r="CC1530" s="73"/>
      <c r="CD1530" s="95"/>
      <c r="CE1530" s="9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9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2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73"/>
      <c r="AF1531" s="73"/>
      <c r="AG1531" s="73"/>
      <c r="AH1531" s="95"/>
      <c r="AI1531" s="95"/>
      <c r="AJ1531" s="73"/>
      <c r="AK1531" s="73"/>
      <c r="AL1531" s="95"/>
      <c r="AM1531" s="95"/>
      <c r="AN1531" s="73"/>
      <c r="AO1531" s="73"/>
      <c r="AP1531" s="95"/>
      <c r="AQ1531" s="95"/>
      <c r="AR1531" s="73"/>
      <c r="AS1531" s="73"/>
      <c r="AT1531" s="95"/>
      <c r="AU1531" s="95"/>
      <c r="AV1531" s="73"/>
      <c r="AW1531" s="73"/>
      <c r="AX1531" s="95"/>
      <c r="AY1531" s="95"/>
      <c r="AZ1531" s="73"/>
      <c r="BA1531" s="73"/>
      <c r="BB1531" s="95"/>
      <c r="BC1531" s="95"/>
      <c r="BD1531" s="73"/>
      <c r="BE1531" s="73"/>
      <c r="BF1531" s="95"/>
      <c r="BG1531" s="95"/>
      <c r="BH1531" s="73"/>
      <c r="BI1531" s="73"/>
      <c r="BJ1531" s="95"/>
      <c r="BK1531" s="95"/>
      <c r="BL1531" s="73"/>
      <c r="BM1531" s="73"/>
      <c r="BN1531" s="95"/>
      <c r="BO1531" s="95"/>
      <c r="BP1531" s="73"/>
      <c r="BQ1531" s="73"/>
      <c r="BR1531" s="95"/>
      <c r="BS1531" s="95"/>
      <c r="BT1531" s="73"/>
      <c r="BU1531" s="73"/>
      <c r="BV1531" s="95"/>
      <c r="BW1531" s="95"/>
      <c r="BX1531" s="73"/>
      <c r="BY1531" s="73"/>
      <c r="BZ1531" s="95"/>
      <c r="CA1531" s="95"/>
      <c r="CB1531" s="73"/>
      <c r="CC1531" s="73"/>
      <c r="CD1531" s="95"/>
      <c r="CE1531" s="9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9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2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73"/>
      <c r="AF1532" s="73"/>
      <c r="AG1532" s="73"/>
      <c r="AH1532" s="95"/>
      <c r="AI1532" s="95"/>
      <c r="AJ1532" s="73"/>
      <c r="AK1532" s="73"/>
      <c r="AL1532" s="95"/>
      <c r="AM1532" s="95"/>
      <c r="AN1532" s="73"/>
      <c r="AO1532" s="73"/>
      <c r="AP1532" s="95"/>
      <c r="AQ1532" s="95"/>
      <c r="AR1532" s="73"/>
      <c r="AS1532" s="73"/>
      <c r="AT1532" s="95"/>
      <c r="AU1532" s="95"/>
      <c r="AV1532" s="73"/>
      <c r="AW1532" s="73"/>
      <c r="AX1532" s="95"/>
      <c r="AY1532" s="95"/>
      <c r="AZ1532" s="73"/>
      <c r="BA1532" s="73"/>
      <c r="BB1532" s="95"/>
      <c r="BC1532" s="95"/>
      <c r="BD1532" s="73"/>
      <c r="BE1532" s="73"/>
      <c r="BF1532" s="95"/>
      <c r="BG1532" s="95"/>
      <c r="BH1532" s="73"/>
      <c r="BI1532" s="73"/>
      <c r="BJ1532" s="95"/>
      <c r="BK1532" s="95"/>
      <c r="BL1532" s="73"/>
      <c r="BM1532" s="73"/>
      <c r="BN1532" s="95"/>
      <c r="BO1532" s="95"/>
      <c r="BP1532" s="73"/>
      <c r="BQ1532" s="73"/>
      <c r="BR1532" s="95"/>
      <c r="BS1532" s="95"/>
      <c r="BT1532" s="73"/>
      <c r="BU1532" s="73"/>
      <c r="BV1532" s="95"/>
      <c r="BW1532" s="95"/>
      <c r="BX1532" s="73"/>
      <c r="BY1532" s="73"/>
      <c r="BZ1532" s="95"/>
      <c r="CA1532" s="95"/>
      <c r="CB1532" s="73"/>
      <c r="CC1532" s="73"/>
      <c r="CD1532" s="95"/>
      <c r="CE1532" s="9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9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2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73"/>
      <c r="AF1533" s="73"/>
      <c r="AG1533" s="73"/>
      <c r="AH1533" s="95"/>
      <c r="AI1533" s="95"/>
      <c r="AJ1533" s="73"/>
      <c r="AK1533" s="73"/>
      <c r="AL1533" s="95"/>
      <c r="AM1533" s="95"/>
      <c r="AN1533" s="73"/>
      <c r="AO1533" s="73"/>
      <c r="AP1533" s="95"/>
      <c r="AQ1533" s="95"/>
      <c r="AR1533" s="73"/>
      <c r="AS1533" s="73"/>
      <c r="AT1533" s="95"/>
      <c r="AU1533" s="95"/>
      <c r="AV1533" s="73"/>
      <c r="AW1533" s="73"/>
      <c r="AX1533" s="95"/>
      <c r="AY1533" s="95"/>
      <c r="AZ1533" s="73"/>
      <c r="BA1533" s="73"/>
      <c r="BB1533" s="95"/>
      <c r="BC1533" s="95"/>
      <c r="BD1533" s="73"/>
      <c r="BE1533" s="73"/>
      <c r="BF1533" s="95"/>
      <c r="BG1533" s="95"/>
      <c r="BH1533" s="73"/>
      <c r="BI1533" s="73"/>
      <c r="BJ1533" s="95"/>
      <c r="BK1533" s="95"/>
      <c r="BL1533" s="73"/>
      <c r="BM1533" s="73"/>
      <c r="BN1533" s="95"/>
      <c r="BO1533" s="95"/>
      <c r="BP1533" s="73"/>
      <c r="BQ1533" s="73"/>
      <c r="BR1533" s="95"/>
      <c r="BS1533" s="95"/>
      <c r="BT1533" s="73"/>
      <c r="BU1533" s="73"/>
      <c r="BV1533" s="95"/>
      <c r="BW1533" s="95"/>
      <c r="BX1533" s="73"/>
      <c r="BY1533" s="73"/>
      <c r="BZ1533" s="95"/>
      <c r="CA1533" s="95"/>
      <c r="CB1533" s="73"/>
      <c r="CC1533" s="73"/>
      <c r="CD1533" s="95"/>
      <c r="CE1533" s="9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9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2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73"/>
      <c r="AF1534" s="73"/>
      <c r="AG1534" s="73"/>
      <c r="AH1534" s="95"/>
      <c r="AI1534" s="95"/>
      <c r="AJ1534" s="73"/>
      <c r="AK1534" s="73"/>
      <c r="AL1534" s="95"/>
      <c r="AM1534" s="95"/>
      <c r="AN1534" s="73"/>
      <c r="AO1534" s="73"/>
      <c r="AP1534" s="95"/>
      <c r="AQ1534" s="95"/>
      <c r="AR1534" s="73"/>
      <c r="AS1534" s="73"/>
      <c r="AT1534" s="95"/>
      <c r="AU1534" s="95"/>
      <c r="AV1534" s="73"/>
      <c r="AW1534" s="73"/>
      <c r="AX1534" s="95"/>
      <c r="AY1534" s="95"/>
      <c r="AZ1534" s="73"/>
      <c r="BA1534" s="73"/>
      <c r="BB1534" s="95"/>
      <c r="BC1534" s="95"/>
      <c r="BD1534" s="73"/>
      <c r="BE1534" s="73"/>
      <c r="BF1534" s="95"/>
      <c r="BG1534" s="95"/>
      <c r="BH1534" s="73"/>
      <c r="BI1534" s="73"/>
      <c r="BJ1534" s="95"/>
      <c r="BK1534" s="95"/>
      <c r="BL1534" s="73"/>
      <c r="BM1534" s="73"/>
      <c r="BN1534" s="95"/>
      <c r="BO1534" s="95"/>
      <c r="BP1534" s="73"/>
      <c r="BQ1534" s="73"/>
      <c r="BR1534" s="95"/>
      <c r="BS1534" s="95"/>
      <c r="BT1534" s="73"/>
      <c r="BU1534" s="73"/>
      <c r="BV1534" s="95"/>
      <c r="BW1534" s="95"/>
      <c r="BX1534" s="73"/>
      <c r="BY1534" s="73"/>
      <c r="BZ1534" s="95"/>
      <c r="CA1534" s="95"/>
      <c r="CB1534" s="73"/>
      <c r="CC1534" s="73"/>
      <c r="CD1534" s="95"/>
      <c r="CE1534" s="9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9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2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73"/>
      <c r="AF1535" s="73"/>
      <c r="AG1535" s="73"/>
      <c r="AH1535" s="95"/>
      <c r="AI1535" s="95"/>
      <c r="AJ1535" s="73"/>
      <c r="AK1535" s="73"/>
      <c r="AL1535" s="95"/>
      <c r="AM1535" s="95"/>
      <c r="AN1535" s="73"/>
      <c r="AO1535" s="73"/>
      <c r="AP1535" s="95"/>
      <c r="AQ1535" s="95"/>
      <c r="AR1535" s="73"/>
      <c r="AS1535" s="73"/>
      <c r="AT1535" s="95"/>
      <c r="AU1535" s="95"/>
      <c r="AV1535" s="73"/>
      <c r="AW1535" s="73"/>
      <c r="AX1535" s="95"/>
      <c r="AY1535" s="95"/>
      <c r="AZ1535" s="73"/>
      <c r="BA1535" s="73"/>
      <c r="BB1535" s="95"/>
      <c r="BC1535" s="95"/>
      <c r="BD1535" s="73"/>
      <c r="BE1535" s="73"/>
      <c r="BF1535" s="95"/>
      <c r="BG1535" s="95"/>
      <c r="BH1535" s="73"/>
      <c r="BI1535" s="73"/>
      <c r="BJ1535" s="95"/>
      <c r="BK1535" s="95"/>
      <c r="BL1535" s="73"/>
      <c r="BM1535" s="73"/>
      <c r="BN1535" s="95"/>
      <c r="BO1535" s="95"/>
      <c r="BP1535" s="73"/>
      <c r="BQ1535" s="73"/>
      <c r="BR1535" s="95"/>
      <c r="BS1535" s="95"/>
      <c r="BT1535" s="73"/>
      <c r="BU1535" s="73"/>
      <c r="BV1535" s="95"/>
      <c r="BW1535" s="95"/>
      <c r="BX1535" s="73"/>
      <c r="BY1535" s="73"/>
      <c r="BZ1535" s="95"/>
      <c r="CA1535" s="95"/>
      <c r="CB1535" s="73"/>
      <c r="CC1535" s="73"/>
      <c r="CD1535" s="95"/>
      <c r="CE1535" s="9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9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2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73"/>
      <c r="AF1536" s="73"/>
      <c r="AG1536" s="73"/>
      <c r="AH1536" s="95"/>
      <c r="AI1536" s="95"/>
      <c r="AJ1536" s="73"/>
      <c r="AK1536" s="73"/>
      <c r="AL1536" s="95"/>
      <c r="AM1536" s="95"/>
      <c r="AN1536" s="73"/>
      <c r="AO1536" s="73"/>
      <c r="AP1536" s="95"/>
      <c r="AQ1536" s="95"/>
      <c r="AR1536" s="73"/>
      <c r="AS1536" s="73"/>
      <c r="AT1536" s="95"/>
      <c r="AU1536" s="95"/>
      <c r="AV1536" s="73"/>
      <c r="AW1536" s="73"/>
      <c r="AX1536" s="95"/>
      <c r="AY1536" s="95"/>
      <c r="AZ1536" s="73"/>
      <c r="BA1536" s="73"/>
      <c r="BB1536" s="95"/>
      <c r="BC1536" s="95"/>
      <c r="BD1536" s="73"/>
      <c r="BE1536" s="73"/>
      <c r="BF1536" s="95"/>
      <c r="BG1536" s="95"/>
      <c r="BH1536" s="73"/>
      <c r="BI1536" s="73"/>
      <c r="BJ1536" s="95"/>
      <c r="BK1536" s="95"/>
      <c r="BL1536" s="73"/>
      <c r="BM1536" s="73"/>
      <c r="BN1536" s="95"/>
      <c r="BO1536" s="95"/>
      <c r="BP1536" s="73"/>
      <c r="BQ1536" s="73"/>
      <c r="BR1536" s="95"/>
      <c r="BS1536" s="95"/>
      <c r="BT1536" s="73"/>
      <c r="BU1536" s="73"/>
      <c r="BV1536" s="95"/>
      <c r="BW1536" s="95"/>
      <c r="BX1536" s="73"/>
      <c r="BY1536" s="73"/>
      <c r="BZ1536" s="95"/>
      <c r="CA1536" s="95"/>
      <c r="CB1536" s="73"/>
      <c r="CC1536" s="73"/>
      <c r="CD1536" s="95"/>
      <c r="CE1536" s="9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9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2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73"/>
      <c r="AF1537" s="73"/>
      <c r="AG1537" s="73"/>
      <c r="AH1537" s="95"/>
      <c r="AI1537" s="95"/>
      <c r="AJ1537" s="73"/>
      <c r="AK1537" s="73"/>
      <c r="AL1537" s="95"/>
      <c r="AM1537" s="95"/>
      <c r="AN1537" s="73"/>
      <c r="AO1537" s="73"/>
      <c r="AP1537" s="95"/>
      <c r="AQ1537" s="95"/>
      <c r="AR1537" s="73"/>
      <c r="AS1537" s="73"/>
      <c r="AT1537" s="95"/>
      <c r="AU1537" s="95"/>
      <c r="AV1537" s="73"/>
      <c r="AW1537" s="73"/>
      <c r="AX1537" s="95"/>
      <c r="AY1537" s="95"/>
      <c r="AZ1537" s="73"/>
      <c r="BA1537" s="73"/>
      <c r="BB1537" s="95"/>
      <c r="BC1537" s="95"/>
      <c r="BD1537" s="73"/>
      <c r="BE1537" s="73"/>
      <c r="BF1537" s="95"/>
      <c r="BG1537" s="95"/>
      <c r="BH1537" s="73"/>
      <c r="BI1537" s="73"/>
      <c r="BJ1537" s="95"/>
      <c r="BK1537" s="95"/>
      <c r="BL1537" s="73"/>
      <c r="BM1537" s="73"/>
      <c r="BN1537" s="95"/>
      <c r="BO1537" s="95"/>
      <c r="BP1537" s="73"/>
      <c r="BQ1537" s="73"/>
      <c r="BR1537" s="95"/>
      <c r="BS1537" s="95"/>
      <c r="BT1537" s="73"/>
      <c r="BU1537" s="73"/>
      <c r="BV1537" s="95"/>
      <c r="BW1537" s="95"/>
      <c r="BX1537" s="73"/>
      <c r="BY1537" s="73"/>
      <c r="BZ1537" s="95"/>
      <c r="CA1537" s="95"/>
      <c r="CB1537" s="73"/>
      <c r="CC1537" s="73"/>
      <c r="CD1537" s="95"/>
      <c r="CE1537" s="9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9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2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73"/>
      <c r="AF1538" s="73"/>
      <c r="AG1538" s="73"/>
      <c r="AH1538" s="95"/>
      <c r="AI1538" s="95"/>
      <c r="AJ1538" s="73"/>
      <c r="AK1538" s="73"/>
      <c r="AL1538" s="95"/>
      <c r="AM1538" s="95"/>
      <c r="AN1538" s="73"/>
      <c r="AO1538" s="73"/>
      <c r="AP1538" s="95"/>
      <c r="AQ1538" s="95"/>
      <c r="AR1538" s="73"/>
      <c r="AS1538" s="73"/>
      <c r="AT1538" s="95"/>
      <c r="AU1538" s="95"/>
      <c r="AV1538" s="73"/>
      <c r="AW1538" s="73"/>
      <c r="AX1538" s="95"/>
      <c r="AY1538" s="95"/>
      <c r="AZ1538" s="73"/>
      <c r="BA1538" s="73"/>
      <c r="BB1538" s="95"/>
      <c r="BC1538" s="95"/>
      <c r="BD1538" s="73"/>
      <c r="BE1538" s="73"/>
      <c r="BF1538" s="95"/>
      <c r="BG1538" s="95"/>
      <c r="BH1538" s="73"/>
      <c r="BI1538" s="73"/>
      <c r="BJ1538" s="95"/>
      <c r="BK1538" s="95"/>
      <c r="BL1538" s="73"/>
      <c r="BM1538" s="73"/>
      <c r="BN1538" s="95"/>
      <c r="BO1538" s="95"/>
      <c r="BP1538" s="73"/>
      <c r="BQ1538" s="73"/>
      <c r="BR1538" s="95"/>
      <c r="BS1538" s="95"/>
      <c r="BT1538" s="73"/>
      <c r="BU1538" s="73"/>
      <c r="BV1538" s="95"/>
      <c r="BW1538" s="95"/>
      <c r="BX1538" s="73"/>
      <c r="BY1538" s="73"/>
      <c r="BZ1538" s="95"/>
      <c r="CA1538" s="95"/>
      <c r="CB1538" s="73"/>
      <c r="CC1538" s="73"/>
      <c r="CD1538" s="95"/>
      <c r="CE1538" s="9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9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2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73"/>
      <c r="AF1539" s="73"/>
      <c r="AG1539" s="73"/>
      <c r="AH1539" s="95"/>
      <c r="AI1539" s="95"/>
      <c r="AJ1539" s="73"/>
      <c r="AK1539" s="73"/>
      <c r="AL1539" s="95"/>
      <c r="AM1539" s="95"/>
      <c r="AN1539" s="73"/>
      <c r="AO1539" s="73"/>
      <c r="AP1539" s="95"/>
      <c r="AQ1539" s="95"/>
      <c r="AR1539" s="73"/>
      <c r="AS1539" s="73"/>
      <c r="AT1539" s="95"/>
      <c r="AU1539" s="95"/>
      <c r="AV1539" s="73"/>
      <c r="AW1539" s="73"/>
      <c r="AX1539" s="95"/>
      <c r="AY1539" s="95"/>
      <c r="AZ1539" s="73"/>
      <c r="BA1539" s="73"/>
      <c r="BB1539" s="95"/>
      <c r="BC1539" s="95"/>
      <c r="BD1539" s="73"/>
      <c r="BE1539" s="73"/>
      <c r="BF1539" s="95"/>
      <c r="BG1539" s="95"/>
      <c r="BH1539" s="73"/>
      <c r="BI1539" s="73"/>
      <c r="BJ1539" s="95"/>
      <c r="BK1539" s="95"/>
      <c r="BL1539" s="73"/>
      <c r="BM1539" s="73"/>
      <c r="BN1539" s="95"/>
      <c r="BO1539" s="95"/>
      <c r="BP1539" s="73"/>
      <c r="BQ1539" s="73"/>
      <c r="BR1539" s="95"/>
      <c r="BS1539" s="95"/>
      <c r="BT1539" s="73"/>
      <c r="BU1539" s="73"/>
      <c r="BV1539" s="95"/>
      <c r="BW1539" s="95"/>
      <c r="BX1539" s="73"/>
      <c r="BY1539" s="73"/>
      <c r="BZ1539" s="95"/>
      <c r="CA1539" s="95"/>
      <c r="CB1539" s="73"/>
      <c r="CC1539" s="73"/>
      <c r="CD1539" s="95"/>
      <c r="CE1539" s="9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9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2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73"/>
      <c r="AF1540" s="73"/>
      <c r="AG1540" s="73"/>
      <c r="AH1540" s="95"/>
      <c r="AI1540" s="95"/>
      <c r="AJ1540" s="73"/>
      <c r="AK1540" s="73"/>
      <c r="AL1540" s="95"/>
      <c r="AM1540" s="95"/>
      <c r="AN1540" s="73"/>
      <c r="AO1540" s="73"/>
      <c r="AP1540" s="95"/>
      <c r="AQ1540" s="95"/>
      <c r="AR1540" s="73"/>
      <c r="AS1540" s="73"/>
      <c r="AT1540" s="95"/>
      <c r="AU1540" s="95"/>
      <c r="AV1540" s="73"/>
      <c r="AW1540" s="73"/>
      <c r="AX1540" s="95"/>
      <c r="AY1540" s="95"/>
      <c r="AZ1540" s="73"/>
      <c r="BA1540" s="73"/>
      <c r="BB1540" s="95"/>
      <c r="BC1540" s="95"/>
      <c r="BD1540" s="73"/>
      <c r="BE1540" s="73"/>
      <c r="BF1540" s="95"/>
      <c r="BG1540" s="95"/>
      <c r="BH1540" s="73"/>
      <c r="BI1540" s="73"/>
      <c r="BJ1540" s="95"/>
      <c r="BK1540" s="95"/>
      <c r="BL1540" s="73"/>
      <c r="BM1540" s="73"/>
      <c r="BN1540" s="95"/>
      <c r="BO1540" s="95"/>
      <c r="BP1540" s="73"/>
      <c r="BQ1540" s="73"/>
      <c r="BR1540" s="95"/>
      <c r="BS1540" s="95"/>
      <c r="BT1540" s="73"/>
      <c r="BU1540" s="73"/>
      <c r="BV1540" s="95"/>
      <c r="BW1540" s="95"/>
      <c r="BX1540" s="73"/>
      <c r="BY1540" s="73"/>
      <c r="BZ1540" s="95"/>
      <c r="CA1540" s="95"/>
      <c r="CB1540" s="73"/>
      <c r="CC1540" s="73"/>
      <c r="CD1540" s="95"/>
      <c r="CE1540" s="9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9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2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73"/>
      <c r="AF1541" s="73"/>
      <c r="AG1541" s="73"/>
      <c r="AH1541" s="95"/>
      <c r="AI1541" s="95"/>
      <c r="AJ1541" s="73"/>
      <c r="AK1541" s="73"/>
      <c r="AL1541" s="95"/>
      <c r="AM1541" s="95"/>
      <c r="AN1541" s="73"/>
      <c r="AO1541" s="73"/>
      <c r="AP1541" s="95"/>
      <c r="AQ1541" s="95"/>
      <c r="AR1541" s="73"/>
      <c r="AS1541" s="73"/>
      <c r="AT1541" s="95"/>
      <c r="AU1541" s="95"/>
      <c r="AV1541" s="73"/>
      <c r="AW1541" s="73"/>
      <c r="AX1541" s="95"/>
      <c r="AY1541" s="95"/>
      <c r="AZ1541" s="73"/>
      <c r="BA1541" s="73"/>
      <c r="BB1541" s="95"/>
      <c r="BC1541" s="95"/>
      <c r="BD1541" s="73"/>
      <c r="BE1541" s="73"/>
      <c r="BF1541" s="95"/>
      <c r="BG1541" s="95"/>
      <c r="BH1541" s="73"/>
      <c r="BI1541" s="73"/>
      <c r="BJ1541" s="95"/>
      <c r="BK1541" s="95"/>
      <c r="BL1541" s="73"/>
      <c r="BM1541" s="73"/>
      <c r="BN1541" s="95"/>
      <c r="BO1541" s="95"/>
      <c r="BP1541" s="73"/>
      <c r="BQ1541" s="73"/>
      <c r="BR1541" s="95"/>
      <c r="BS1541" s="95"/>
      <c r="BT1541" s="73"/>
      <c r="BU1541" s="73"/>
      <c r="BV1541" s="95"/>
      <c r="BW1541" s="95"/>
      <c r="BX1541" s="73"/>
      <c r="BY1541" s="73"/>
      <c r="BZ1541" s="95"/>
      <c r="CA1541" s="95"/>
      <c r="CB1541" s="73"/>
      <c r="CC1541" s="73"/>
      <c r="CD1541" s="95"/>
      <c r="CE1541" s="9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9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2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73"/>
      <c r="AF1542" s="73"/>
      <c r="AG1542" s="73"/>
      <c r="AH1542" s="95"/>
      <c r="AI1542" s="95"/>
      <c r="AJ1542" s="73"/>
      <c r="AK1542" s="73"/>
      <c r="AL1542" s="95"/>
      <c r="AM1542" s="95"/>
      <c r="AN1542" s="73"/>
      <c r="AO1542" s="73"/>
      <c r="AP1542" s="95"/>
      <c r="AQ1542" s="95"/>
      <c r="AR1542" s="73"/>
      <c r="AS1542" s="73"/>
      <c r="AT1542" s="95"/>
      <c r="AU1542" s="95"/>
      <c r="AV1542" s="73"/>
      <c r="AW1542" s="73"/>
      <c r="AX1542" s="95"/>
      <c r="AY1542" s="95"/>
      <c r="AZ1542" s="73"/>
      <c r="BA1542" s="73"/>
      <c r="BB1542" s="95"/>
      <c r="BC1542" s="95"/>
      <c r="BD1542" s="73"/>
      <c r="BE1542" s="73"/>
      <c r="BF1542" s="95"/>
      <c r="BG1542" s="95"/>
      <c r="BH1542" s="73"/>
      <c r="BI1542" s="73"/>
      <c r="BJ1542" s="95"/>
      <c r="BK1542" s="95"/>
      <c r="BL1542" s="73"/>
      <c r="BM1542" s="73"/>
      <c r="BN1542" s="95"/>
      <c r="BO1542" s="95"/>
      <c r="BP1542" s="73"/>
      <c r="BQ1542" s="73"/>
      <c r="BR1542" s="95"/>
      <c r="BS1542" s="95"/>
      <c r="BT1542" s="73"/>
      <c r="BU1542" s="73"/>
      <c r="BV1542" s="95"/>
      <c r="BW1542" s="95"/>
      <c r="BX1542" s="73"/>
      <c r="BY1542" s="73"/>
      <c r="BZ1542" s="95"/>
      <c r="CA1542" s="95"/>
      <c r="CB1542" s="73"/>
      <c r="CC1542" s="73"/>
      <c r="CD1542" s="95"/>
      <c r="CE1542" s="9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9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2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73"/>
      <c r="AF1543" s="73"/>
      <c r="AG1543" s="73"/>
      <c r="AH1543" s="95"/>
      <c r="AI1543" s="95"/>
      <c r="AJ1543" s="73"/>
      <c r="AK1543" s="73"/>
      <c r="AL1543" s="95"/>
      <c r="AM1543" s="95"/>
      <c r="AN1543" s="73"/>
      <c r="AO1543" s="73"/>
      <c r="AP1543" s="95"/>
      <c r="AQ1543" s="95"/>
      <c r="AR1543" s="73"/>
      <c r="AS1543" s="73"/>
      <c r="AT1543" s="95"/>
      <c r="AU1543" s="95"/>
      <c r="AV1543" s="73"/>
      <c r="AW1543" s="73"/>
      <c r="AX1543" s="95"/>
      <c r="AY1543" s="95"/>
      <c r="AZ1543" s="73"/>
      <c r="BA1543" s="73"/>
      <c r="BB1543" s="95"/>
      <c r="BC1543" s="95"/>
      <c r="BD1543" s="73"/>
      <c r="BE1543" s="73"/>
      <c r="BF1543" s="95"/>
      <c r="BG1543" s="95"/>
      <c r="BH1543" s="73"/>
      <c r="BI1543" s="73"/>
      <c r="BJ1543" s="95"/>
      <c r="BK1543" s="95"/>
      <c r="BL1543" s="73"/>
      <c r="BM1543" s="73"/>
      <c r="BN1543" s="95"/>
      <c r="BO1543" s="95"/>
      <c r="BP1543" s="73"/>
      <c r="BQ1543" s="73"/>
      <c r="BR1543" s="95"/>
      <c r="BS1543" s="95"/>
      <c r="BT1543" s="73"/>
      <c r="BU1543" s="73"/>
      <c r="BV1543" s="95"/>
      <c r="BW1543" s="95"/>
      <c r="BX1543" s="73"/>
      <c r="BY1543" s="73"/>
      <c r="BZ1543" s="95"/>
      <c r="CA1543" s="95"/>
      <c r="CB1543" s="73"/>
      <c r="CC1543" s="73"/>
      <c r="CD1543" s="95"/>
      <c r="CE1543" s="9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9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2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73"/>
      <c r="AF1544" s="73"/>
      <c r="AG1544" s="73"/>
      <c r="AH1544" s="95"/>
      <c r="AI1544" s="95"/>
      <c r="AJ1544" s="73"/>
      <c r="AK1544" s="73"/>
      <c r="AL1544" s="95"/>
      <c r="AM1544" s="95"/>
      <c r="AN1544" s="73"/>
      <c r="AO1544" s="73"/>
      <c r="AP1544" s="95"/>
      <c r="AQ1544" s="95"/>
      <c r="AR1544" s="73"/>
      <c r="AS1544" s="73"/>
      <c r="AT1544" s="95"/>
      <c r="AU1544" s="95"/>
      <c r="AV1544" s="73"/>
      <c r="AW1544" s="73"/>
      <c r="AX1544" s="95"/>
      <c r="AY1544" s="95"/>
      <c r="AZ1544" s="73"/>
      <c r="BA1544" s="73"/>
      <c r="BB1544" s="95"/>
      <c r="BC1544" s="95"/>
      <c r="BD1544" s="73"/>
      <c r="BE1544" s="73"/>
      <c r="BF1544" s="95"/>
      <c r="BG1544" s="95"/>
      <c r="BH1544" s="73"/>
      <c r="BI1544" s="73"/>
      <c r="BJ1544" s="95"/>
      <c r="BK1544" s="95"/>
      <c r="BL1544" s="73"/>
      <c r="BM1544" s="73"/>
      <c r="BN1544" s="95"/>
      <c r="BO1544" s="95"/>
      <c r="BP1544" s="73"/>
      <c r="BQ1544" s="73"/>
      <c r="BR1544" s="95"/>
      <c r="BS1544" s="95"/>
      <c r="BT1544" s="73"/>
      <c r="BU1544" s="73"/>
      <c r="BV1544" s="95"/>
      <c r="BW1544" s="95"/>
      <c r="BX1544" s="73"/>
      <c r="BY1544" s="73"/>
      <c r="BZ1544" s="95"/>
      <c r="CA1544" s="95"/>
      <c r="CB1544" s="73"/>
      <c r="CC1544" s="73"/>
      <c r="CD1544" s="95"/>
      <c r="CE1544" s="9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9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2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73"/>
      <c r="AF1545" s="73"/>
      <c r="AG1545" s="73"/>
      <c r="AH1545" s="95"/>
      <c r="AI1545" s="95"/>
      <c r="AJ1545" s="73"/>
      <c r="AK1545" s="73"/>
      <c r="AL1545" s="95"/>
      <c r="AM1545" s="95"/>
      <c r="AN1545" s="73"/>
      <c r="AO1545" s="73"/>
      <c r="AP1545" s="95"/>
      <c r="AQ1545" s="95"/>
      <c r="AR1545" s="73"/>
      <c r="AS1545" s="73"/>
      <c r="AT1545" s="95"/>
      <c r="AU1545" s="95"/>
      <c r="AV1545" s="73"/>
      <c r="AW1545" s="73"/>
      <c r="AX1545" s="95"/>
      <c r="AY1545" s="95"/>
      <c r="AZ1545" s="73"/>
      <c r="BA1545" s="73"/>
      <c r="BB1545" s="95"/>
      <c r="BC1545" s="95"/>
      <c r="BD1545" s="73"/>
      <c r="BE1545" s="73"/>
      <c r="BF1545" s="95"/>
      <c r="BG1545" s="95"/>
      <c r="BH1545" s="73"/>
      <c r="BI1545" s="73"/>
      <c r="BJ1545" s="95"/>
      <c r="BK1545" s="95"/>
      <c r="BL1545" s="73"/>
      <c r="BM1545" s="73"/>
      <c r="BN1545" s="95"/>
      <c r="BO1545" s="95"/>
      <c r="BP1545" s="73"/>
      <c r="BQ1545" s="73"/>
      <c r="BR1545" s="95"/>
      <c r="BS1545" s="95"/>
      <c r="BT1545" s="73"/>
      <c r="BU1545" s="73"/>
      <c r="BV1545" s="95"/>
      <c r="BW1545" s="95"/>
      <c r="BX1545" s="73"/>
      <c r="BY1545" s="73"/>
      <c r="BZ1545" s="95"/>
      <c r="CA1545" s="95"/>
      <c r="CB1545" s="73"/>
      <c r="CC1545" s="73"/>
      <c r="CD1545" s="95"/>
      <c r="CE1545" s="9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9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2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73"/>
      <c r="AF1546" s="73"/>
      <c r="AG1546" s="73"/>
      <c r="AH1546" s="95"/>
      <c r="AI1546" s="95"/>
      <c r="AJ1546" s="73"/>
      <c r="AK1546" s="73"/>
      <c r="AL1546" s="95"/>
      <c r="AM1546" s="95"/>
      <c r="AN1546" s="73"/>
      <c r="AO1546" s="73"/>
      <c r="AP1546" s="95"/>
      <c r="AQ1546" s="95"/>
      <c r="AR1546" s="73"/>
      <c r="AS1546" s="73"/>
      <c r="AT1546" s="95"/>
      <c r="AU1546" s="95"/>
      <c r="AV1546" s="73"/>
      <c r="AW1546" s="73"/>
      <c r="AX1546" s="95"/>
      <c r="AY1546" s="95"/>
      <c r="AZ1546" s="73"/>
      <c r="BA1546" s="73"/>
      <c r="BB1546" s="95"/>
      <c r="BC1546" s="95"/>
      <c r="BD1546" s="73"/>
      <c r="BE1546" s="73"/>
      <c r="BF1546" s="95"/>
      <c r="BG1546" s="95"/>
      <c r="BH1546" s="73"/>
      <c r="BI1546" s="73"/>
      <c r="BJ1546" s="95"/>
      <c r="BK1546" s="95"/>
      <c r="BL1546" s="73"/>
      <c r="BM1546" s="73"/>
      <c r="BN1546" s="95"/>
      <c r="BO1546" s="95"/>
      <c r="BP1546" s="73"/>
      <c r="BQ1546" s="73"/>
      <c r="BR1546" s="95"/>
      <c r="BS1546" s="95"/>
      <c r="BT1546" s="73"/>
      <c r="BU1546" s="73"/>
      <c r="BV1546" s="95"/>
      <c r="BW1546" s="95"/>
      <c r="BX1546" s="73"/>
      <c r="BY1546" s="73"/>
      <c r="BZ1546" s="95"/>
      <c r="CA1546" s="95"/>
      <c r="CB1546" s="73"/>
      <c r="CC1546" s="73"/>
      <c r="CD1546" s="95"/>
      <c r="CE1546" s="9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9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2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73"/>
      <c r="AF1547" s="73"/>
      <c r="AG1547" s="73"/>
      <c r="AH1547" s="95"/>
      <c r="AI1547" s="95"/>
      <c r="AJ1547" s="73"/>
      <c r="AK1547" s="73"/>
      <c r="AL1547" s="95"/>
      <c r="AM1547" s="95"/>
      <c r="AN1547" s="73"/>
      <c r="AO1547" s="73"/>
      <c r="AP1547" s="95"/>
      <c r="AQ1547" s="95"/>
      <c r="AR1547" s="73"/>
      <c r="AS1547" s="73"/>
      <c r="AT1547" s="95"/>
      <c r="AU1547" s="95"/>
      <c r="AV1547" s="73"/>
      <c r="AW1547" s="73"/>
      <c r="AX1547" s="95"/>
      <c r="AY1547" s="95"/>
      <c r="AZ1547" s="73"/>
      <c r="BA1547" s="73"/>
      <c r="BB1547" s="95"/>
      <c r="BC1547" s="95"/>
      <c r="BD1547" s="73"/>
      <c r="BE1547" s="73"/>
      <c r="BF1547" s="95"/>
      <c r="BG1547" s="95"/>
      <c r="BH1547" s="73"/>
      <c r="BI1547" s="73"/>
      <c r="BJ1547" s="95"/>
      <c r="BK1547" s="95"/>
      <c r="BL1547" s="73"/>
      <c r="BM1547" s="73"/>
      <c r="BN1547" s="95"/>
      <c r="BO1547" s="95"/>
      <c r="BP1547" s="73"/>
      <c r="BQ1547" s="73"/>
      <c r="BR1547" s="95"/>
      <c r="BS1547" s="95"/>
      <c r="BT1547" s="73"/>
      <c r="BU1547" s="73"/>
      <c r="BV1547" s="95"/>
      <c r="BW1547" s="95"/>
      <c r="BX1547" s="73"/>
      <c r="BY1547" s="73"/>
      <c r="BZ1547" s="95"/>
      <c r="CA1547" s="95"/>
      <c r="CB1547" s="73"/>
      <c r="CC1547" s="73"/>
      <c r="CD1547" s="95"/>
      <c r="CE1547" s="9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9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2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73"/>
      <c r="AF1548" s="73"/>
      <c r="AG1548" s="73"/>
      <c r="AH1548" s="95"/>
      <c r="AI1548" s="95"/>
      <c r="AJ1548" s="73"/>
      <c r="AK1548" s="73"/>
      <c r="AL1548" s="95"/>
      <c r="AM1548" s="95"/>
      <c r="AN1548" s="73"/>
      <c r="AO1548" s="73"/>
      <c r="AP1548" s="95"/>
      <c r="AQ1548" s="95"/>
      <c r="AR1548" s="73"/>
      <c r="AS1548" s="73"/>
      <c r="AT1548" s="95"/>
      <c r="AU1548" s="95"/>
      <c r="AV1548" s="73"/>
      <c r="AW1548" s="73"/>
      <c r="AX1548" s="95"/>
      <c r="AY1548" s="95"/>
      <c r="AZ1548" s="73"/>
      <c r="BA1548" s="73"/>
      <c r="BB1548" s="95"/>
      <c r="BC1548" s="95"/>
      <c r="BD1548" s="73"/>
      <c r="BE1548" s="73"/>
      <c r="BF1548" s="95"/>
      <c r="BG1548" s="95"/>
      <c r="BH1548" s="73"/>
      <c r="BI1548" s="73"/>
      <c r="BJ1548" s="95"/>
      <c r="BK1548" s="95"/>
      <c r="BL1548" s="73"/>
      <c r="BM1548" s="73"/>
      <c r="BN1548" s="95"/>
      <c r="BO1548" s="95"/>
      <c r="BP1548" s="73"/>
      <c r="BQ1548" s="73"/>
      <c r="BR1548" s="95"/>
      <c r="BS1548" s="95"/>
      <c r="BT1548" s="73"/>
      <c r="BU1548" s="73"/>
      <c r="BV1548" s="95"/>
      <c r="BW1548" s="95"/>
      <c r="BX1548" s="73"/>
      <c r="BY1548" s="73"/>
      <c r="BZ1548" s="95"/>
      <c r="CA1548" s="95"/>
      <c r="CB1548" s="73"/>
      <c r="CC1548" s="73"/>
      <c r="CD1548" s="95"/>
      <c r="CE1548" s="9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9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2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73"/>
      <c r="AF1549" s="73"/>
      <c r="AG1549" s="73"/>
      <c r="AH1549" s="95"/>
      <c r="AI1549" s="95"/>
      <c r="AJ1549" s="73"/>
      <c r="AK1549" s="73"/>
      <c r="AL1549" s="95"/>
      <c r="AM1549" s="95"/>
      <c r="AN1549" s="73"/>
      <c r="AO1549" s="73"/>
      <c r="AP1549" s="95"/>
      <c r="AQ1549" s="95"/>
      <c r="AR1549" s="73"/>
      <c r="AS1549" s="73"/>
      <c r="AT1549" s="95"/>
      <c r="AU1549" s="95"/>
      <c r="AV1549" s="73"/>
      <c r="AW1549" s="73"/>
      <c r="AX1549" s="95"/>
      <c r="AY1549" s="95"/>
      <c r="AZ1549" s="73"/>
      <c r="BA1549" s="73"/>
      <c r="BB1549" s="95"/>
      <c r="BC1549" s="95"/>
      <c r="BD1549" s="73"/>
      <c r="BE1549" s="73"/>
      <c r="BF1549" s="95"/>
      <c r="BG1549" s="95"/>
      <c r="BH1549" s="73"/>
      <c r="BI1549" s="73"/>
      <c r="BJ1549" s="95"/>
      <c r="BK1549" s="95"/>
      <c r="BL1549" s="73"/>
      <c r="BM1549" s="73"/>
      <c r="BN1549" s="95"/>
      <c r="BO1549" s="95"/>
      <c r="BP1549" s="73"/>
      <c r="BQ1549" s="73"/>
      <c r="BR1549" s="95"/>
      <c r="BS1549" s="95"/>
      <c r="BT1549" s="73"/>
      <c r="BU1549" s="73"/>
      <c r="BV1549" s="95"/>
      <c r="BW1549" s="95"/>
      <c r="BX1549" s="73"/>
      <c r="BY1549" s="73"/>
      <c r="BZ1549" s="95"/>
      <c r="CA1549" s="95"/>
      <c r="CB1549" s="73"/>
      <c r="CC1549" s="73"/>
      <c r="CD1549" s="95"/>
      <c r="CE1549" s="9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9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2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73"/>
      <c r="AF1550" s="73"/>
      <c r="AG1550" s="73"/>
      <c r="AH1550" s="95"/>
      <c r="AI1550" s="95"/>
      <c r="AJ1550" s="73"/>
      <c r="AK1550" s="73"/>
      <c r="AL1550" s="95"/>
      <c r="AM1550" s="95"/>
      <c r="AN1550" s="73"/>
      <c r="AO1550" s="73"/>
      <c r="AP1550" s="95"/>
      <c r="AQ1550" s="95"/>
      <c r="AR1550" s="73"/>
      <c r="AS1550" s="73"/>
      <c r="AT1550" s="95"/>
      <c r="AU1550" s="95"/>
      <c r="AV1550" s="73"/>
      <c r="AW1550" s="73"/>
      <c r="AX1550" s="95"/>
      <c r="AY1550" s="95"/>
      <c r="AZ1550" s="73"/>
      <c r="BA1550" s="73"/>
      <c r="BB1550" s="95"/>
      <c r="BC1550" s="95"/>
      <c r="BD1550" s="73"/>
      <c r="BE1550" s="73"/>
      <c r="BF1550" s="95"/>
      <c r="BG1550" s="95"/>
      <c r="BH1550" s="73"/>
      <c r="BI1550" s="73"/>
      <c r="BJ1550" s="95"/>
      <c r="BK1550" s="95"/>
      <c r="BL1550" s="73"/>
      <c r="BM1550" s="73"/>
      <c r="BN1550" s="95"/>
      <c r="BO1550" s="95"/>
      <c r="BP1550" s="73"/>
      <c r="BQ1550" s="73"/>
      <c r="BR1550" s="95"/>
      <c r="BS1550" s="95"/>
      <c r="BT1550" s="73"/>
      <c r="BU1550" s="73"/>
      <c r="BV1550" s="95"/>
      <c r="BW1550" s="95"/>
      <c r="BX1550" s="73"/>
      <c r="BY1550" s="73"/>
      <c r="BZ1550" s="95"/>
      <c r="CA1550" s="95"/>
      <c r="CB1550" s="73"/>
      <c r="CC1550" s="73"/>
      <c r="CD1550" s="95"/>
      <c r="CE1550" s="9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9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2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73"/>
      <c r="AF1551" s="73"/>
      <c r="AG1551" s="73"/>
      <c r="AH1551" s="95"/>
      <c r="AI1551" s="95"/>
      <c r="AJ1551" s="73"/>
      <c r="AK1551" s="73"/>
      <c r="AL1551" s="95"/>
      <c r="AM1551" s="95"/>
      <c r="AN1551" s="73"/>
      <c r="AO1551" s="73"/>
      <c r="AP1551" s="95"/>
      <c r="AQ1551" s="95"/>
      <c r="AR1551" s="73"/>
      <c r="AS1551" s="73"/>
      <c r="AT1551" s="95"/>
      <c r="AU1551" s="95"/>
      <c r="AV1551" s="73"/>
      <c r="AW1551" s="73"/>
      <c r="AX1551" s="95"/>
      <c r="AY1551" s="95"/>
      <c r="AZ1551" s="73"/>
      <c r="BA1551" s="73"/>
      <c r="BB1551" s="95"/>
      <c r="BC1551" s="95"/>
      <c r="BD1551" s="73"/>
      <c r="BE1551" s="73"/>
      <c r="BF1551" s="95"/>
      <c r="BG1551" s="95"/>
      <c r="BH1551" s="73"/>
      <c r="BI1551" s="73"/>
      <c r="BJ1551" s="95"/>
      <c r="BK1551" s="95"/>
      <c r="BL1551" s="73"/>
      <c r="BM1551" s="73"/>
      <c r="BN1551" s="95"/>
      <c r="BO1551" s="95"/>
      <c r="BP1551" s="73"/>
      <c r="BQ1551" s="73"/>
      <c r="BR1551" s="95"/>
      <c r="BS1551" s="95"/>
      <c r="BT1551" s="73"/>
      <c r="BU1551" s="73"/>
      <c r="BV1551" s="95"/>
      <c r="BW1551" s="95"/>
      <c r="BX1551" s="73"/>
      <c r="BY1551" s="73"/>
      <c r="BZ1551" s="95"/>
      <c r="CA1551" s="95"/>
      <c r="CB1551" s="73"/>
      <c r="CC1551" s="73"/>
      <c r="CD1551" s="95"/>
      <c r="CE1551" s="9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9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2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73"/>
      <c r="AF1552" s="73"/>
      <c r="AG1552" s="73"/>
      <c r="AH1552" s="95"/>
      <c r="AI1552" s="95"/>
      <c r="AJ1552" s="73"/>
      <c r="AK1552" s="73"/>
      <c r="AL1552" s="95"/>
      <c r="AM1552" s="95"/>
      <c r="AN1552" s="73"/>
      <c r="AO1552" s="73"/>
      <c r="AP1552" s="95"/>
      <c r="AQ1552" s="95"/>
      <c r="AR1552" s="73"/>
      <c r="AS1552" s="73"/>
      <c r="AT1552" s="95"/>
      <c r="AU1552" s="95"/>
      <c r="AV1552" s="73"/>
      <c r="AW1552" s="73"/>
      <c r="AX1552" s="95"/>
      <c r="AY1552" s="95"/>
      <c r="AZ1552" s="73"/>
      <c r="BA1552" s="73"/>
      <c r="BB1552" s="95"/>
      <c r="BC1552" s="95"/>
      <c r="BD1552" s="73"/>
      <c r="BE1552" s="73"/>
      <c r="BF1552" s="95"/>
      <c r="BG1552" s="95"/>
      <c r="BH1552" s="73"/>
      <c r="BI1552" s="73"/>
      <c r="BJ1552" s="95"/>
      <c r="BK1552" s="95"/>
      <c r="BL1552" s="73"/>
      <c r="BM1552" s="73"/>
      <c r="BN1552" s="95"/>
      <c r="BO1552" s="95"/>
      <c r="BP1552" s="73"/>
      <c r="BQ1552" s="73"/>
      <c r="BR1552" s="95"/>
      <c r="BS1552" s="95"/>
      <c r="BT1552" s="73"/>
      <c r="BU1552" s="73"/>
      <c r="BV1552" s="95"/>
      <c r="BW1552" s="95"/>
      <c r="BX1552" s="73"/>
      <c r="BY1552" s="73"/>
      <c r="BZ1552" s="95"/>
      <c r="CA1552" s="95"/>
      <c r="CB1552" s="73"/>
      <c r="CC1552" s="73"/>
      <c r="CD1552" s="95"/>
      <c r="CE1552" s="9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9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2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73"/>
      <c r="AF1553" s="73"/>
      <c r="AG1553" s="73"/>
      <c r="AH1553" s="95"/>
      <c r="AI1553" s="95"/>
      <c r="AJ1553" s="73"/>
      <c r="AK1553" s="73"/>
      <c r="AL1553" s="95"/>
      <c r="AM1553" s="95"/>
      <c r="AN1553" s="73"/>
      <c r="AO1553" s="73"/>
      <c r="AP1553" s="95"/>
      <c r="AQ1553" s="95"/>
      <c r="AR1553" s="73"/>
      <c r="AS1553" s="73"/>
      <c r="AT1553" s="95"/>
      <c r="AU1553" s="95"/>
      <c r="AV1553" s="73"/>
      <c r="AW1553" s="73"/>
      <c r="AX1553" s="95"/>
      <c r="AY1553" s="95"/>
      <c r="AZ1553" s="73"/>
      <c r="BA1553" s="73"/>
      <c r="BB1553" s="95"/>
      <c r="BC1553" s="95"/>
      <c r="BD1553" s="73"/>
      <c r="BE1553" s="73"/>
      <c r="BF1553" s="95"/>
      <c r="BG1553" s="95"/>
      <c r="BH1553" s="73"/>
      <c r="BI1553" s="73"/>
      <c r="BJ1553" s="95"/>
      <c r="BK1553" s="95"/>
      <c r="BL1553" s="73"/>
      <c r="BM1553" s="73"/>
      <c r="BN1553" s="95"/>
      <c r="BO1553" s="95"/>
      <c r="BP1553" s="73"/>
      <c r="BQ1553" s="73"/>
      <c r="BR1553" s="95"/>
      <c r="BS1553" s="95"/>
      <c r="BT1553" s="73"/>
      <c r="BU1553" s="73"/>
      <c r="BV1553" s="95"/>
      <c r="BW1553" s="95"/>
      <c r="BX1553" s="73"/>
      <c r="BY1553" s="73"/>
      <c r="BZ1553" s="95"/>
      <c r="CA1553" s="95"/>
      <c r="CB1553" s="73"/>
      <c r="CC1553" s="73"/>
      <c r="CD1553" s="95"/>
      <c r="CE1553" s="9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9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2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73"/>
      <c r="AF1554" s="73"/>
      <c r="AG1554" s="73"/>
      <c r="AH1554" s="95"/>
      <c r="AI1554" s="95"/>
      <c r="AJ1554" s="73"/>
      <c r="AK1554" s="73"/>
      <c r="AL1554" s="95"/>
      <c r="AM1554" s="95"/>
      <c r="AN1554" s="73"/>
      <c r="AO1554" s="73"/>
      <c r="AP1554" s="95"/>
      <c r="AQ1554" s="95"/>
      <c r="AR1554" s="73"/>
      <c r="AS1554" s="73"/>
      <c r="AT1554" s="95"/>
      <c r="AU1554" s="95"/>
      <c r="AV1554" s="73"/>
      <c r="AW1554" s="73"/>
      <c r="AX1554" s="95"/>
      <c r="AY1554" s="95"/>
      <c r="AZ1554" s="73"/>
      <c r="BA1554" s="73"/>
      <c r="BB1554" s="95"/>
      <c r="BC1554" s="95"/>
      <c r="BD1554" s="73"/>
      <c r="BE1554" s="73"/>
      <c r="BF1554" s="95"/>
      <c r="BG1554" s="95"/>
      <c r="BH1554" s="73"/>
      <c r="BI1554" s="73"/>
      <c r="BJ1554" s="95"/>
      <c r="BK1554" s="95"/>
      <c r="BL1554" s="73"/>
      <c r="BM1554" s="73"/>
      <c r="BN1554" s="95"/>
      <c r="BO1554" s="95"/>
      <c r="BP1554" s="73"/>
      <c r="BQ1554" s="73"/>
      <c r="BR1554" s="95"/>
      <c r="BS1554" s="95"/>
      <c r="BT1554" s="73"/>
      <c r="BU1554" s="73"/>
      <c r="BV1554" s="95"/>
      <c r="BW1554" s="95"/>
      <c r="BX1554" s="73"/>
      <c r="BY1554" s="73"/>
      <c r="BZ1554" s="95"/>
      <c r="CA1554" s="95"/>
      <c r="CB1554" s="73"/>
      <c r="CC1554" s="73"/>
      <c r="CD1554" s="95"/>
      <c r="CE1554" s="9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9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2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73"/>
      <c r="AF1555" s="73"/>
      <c r="AG1555" s="73"/>
      <c r="AH1555" s="95"/>
      <c r="AI1555" s="95"/>
      <c r="AJ1555" s="73"/>
      <c r="AK1555" s="73"/>
      <c r="AL1555" s="95"/>
      <c r="AM1555" s="95"/>
      <c r="AN1555" s="73"/>
      <c r="AO1555" s="73"/>
      <c r="AP1555" s="95"/>
      <c r="AQ1555" s="95"/>
      <c r="AR1555" s="73"/>
      <c r="AS1555" s="73"/>
      <c r="AT1555" s="95"/>
      <c r="AU1555" s="95"/>
      <c r="AV1555" s="73"/>
      <c r="AW1555" s="73"/>
      <c r="AX1555" s="95"/>
      <c r="AY1555" s="95"/>
      <c r="AZ1555" s="73"/>
      <c r="BA1555" s="73"/>
      <c r="BB1555" s="95"/>
      <c r="BC1555" s="95"/>
      <c r="BD1555" s="73"/>
      <c r="BE1555" s="73"/>
      <c r="BF1555" s="95"/>
      <c r="BG1555" s="95"/>
      <c r="BH1555" s="73"/>
      <c r="BI1555" s="73"/>
      <c r="BJ1555" s="95"/>
      <c r="BK1555" s="95"/>
      <c r="BL1555" s="73"/>
      <c r="BM1555" s="73"/>
      <c r="BN1555" s="95"/>
      <c r="BO1555" s="95"/>
      <c r="BP1555" s="73"/>
      <c r="BQ1555" s="73"/>
      <c r="BR1555" s="95"/>
      <c r="BS1555" s="95"/>
      <c r="BT1555" s="73"/>
      <c r="BU1555" s="73"/>
      <c r="BV1555" s="95"/>
      <c r="BW1555" s="95"/>
      <c r="BX1555" s="73"/>
      <c r="BY1555" s="73"/>
      <c r="BZ1555" s="95"/>
      <c r="CA1555" s="95"/>
      <c r="CB1555" s="73"/>
      <c r="CC1555" s="73"/>
      <c r="CD1555" s="95"/>
      <c r="CE1555" s="9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9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2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73"/>
      <c r="AF1556" s="73"/>
      <c r="AG1556" s="73"/>
      <c r="AH1556" s="95"/>
      <c r="AI1556" s="95"/>
      <c r="AJ1556" s="73"/>
      <c r="AK1556" s="73"/>
      <c r="AL1556" s="95"/>
      <c r="AM1556" s="95"/>
      <c r="AN1556" s="73"/>
      <c r="AO1556" s="73"/>
      <c r="AP1556" s="95"/>
      <c r="AQ1556" s="95"/>
      <c r="AR1556" s="73"/>
      <c r="AS1556" s="73"/>
      <c r="AT1556" s="95"/>
      <c r="AU1556" s="95"/>
      <c r="AV1556" s="73"/>
      <c r="AW1556" s="73"/>
      <c r="AX1556" s="95"/>
      <c r="AY1556" s="95"/>
      <c r="AZ1556" s="73"/>
      <c r="BA1556" s="73"/>
      <c r="BB1556" s="95"/>
      <c r="BC1556" s="95"/>
      <c r="BD1556" s="73"/>
      <c r="BE1556" s="73"/>
      <c r="BF1556" s="95"/>
      <c r="BG1556" s="95"/>
      <c r="BH1556" s="73"/>
      <c r="BI1556" s="73"/>
      <c r="BJ1556" s="95"/>
      <c r="BK1556" s="95"/>
      <c r="BL1556" s="73"/>
      <c r="BM1556" s="73"/>
      <c r="BN1556" s="95"/>
      <c r="BO1556" s="95"/>
      <c r="BP1556" s="73"/>
      <c r="BQ1556" s="73"/>
      <c r="BR1556" s="95"/>
      <c r="BS1556" s="95"/>
      <c r="BT1556" s="73"/>
      <c r="BU1556" s="73"/>
      <c r="BV1556" s="95"/>
      <c r="BW1556" s="95"/>
      <c r="BX1556" s="73"/>
      <c r="BY1556" s="73"/>
      <c r="BZ1556" s="95"/>
      <c r="CA1556" s="95"/>
      <c r="CB1556" s="73"/>
      <c r="CC1556" s="73"/>
      <c r="CD1556" s="95"/>
      <c r="CE1556" s="9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9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2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73"/>
      <c r="AF1557" s="73"/>
      <c r="AG1557" s="73"/>
      <c r="AH1557" s="95"/>
      <c r="AI1557" s="95"/>
      <c r="AJ1557" s="73"/>
      <c r="AK1557" s="73"/>
      <c r="AL1557" s="95"/>
      <c r="AM1557" s="95"/>
      <c r="AN1557" s="73"/>
      <c r="AO1557" s="73"/>
      <c r="AP1557" s="95"/>
      <c r="AQ1557" s="95"/>
      <c r="AR1557" s="73"/>
      <c r="AS1557" s="73"/>
      <c r="AT1557" s="95"/>
      <c r="AU1557" s="95"/>
      <c r="AV1557" s="73"/>
      <c r="AW1557" s="73"/>
      <c r="AX1557" s="95"/>
      <c r="AY1557" s="95"/>
      <c r="AZ1557" s="73"/>
      <c r="BA1557" s="73"/>
      <c r="BB1557" s="95"/>
      <c r="BC1557" s="95"/>
      <c r="BD1557" s="73"/>
      <c r="BE1557" s="73"/>
      <c r="BF1557" s="95"/>
      <c r="BG1557" s="95"/>
      <c r="BH1557" s="73"/>
      <c r="BI1557" s="73"/>
      <c r="BJ1557" s="95"/>
      <c r="BK1557" s="95"/>
      <c r="BL1557" s="73"/>
      <c r="BM1557" s="73"/>
      <c r="BN1557" s="95"/>
      <c r="BO1557" s="95"/>
      <c r="BP1557" s="73"/>
      <c r="BQ1557" s="73"/>
      <c r="BR1557" s="95"/>
      <c r="BS1557" s="95"/>
      <c r="BT1557" s="73"/>
      <c r="BU1557" s="73"/>
      <c r="BV1557" s="95"/>
      <c r="BW1557" s="95"/>
      <c r="BX1557" s="73"/>
      <c r="BY1557" s="73"/>
      <c r="BZ1557" s="95"/>
      <c r="CA1557" s="95"/>
      <c r="CB1557" s="73"/>
      <c r="CC1557" s="73"/>
      <c r="CD1557" s="95"/>
      <c r="CE1557" s="9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9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2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73"/>
      <c r="AF1558" s="73"/>
      <c r="AG1558" s="73"/>
      <c r="AH1558" s="95"/>
      <c r="AI1558" s="95"/>
      <c r="AJ1558" s="73"/>
      <c r="AK1558" s="73"/>
      <c r="AL1558" s="95"/>
      <c r="AM1558" s="95"/>
      <c r="AN1558" s="73"/>
      <c r="AO1558" s="73"/>
      <c r="AP1558" s="95"/>
      <c r="AQ1558" s="95"/>
      <c r="AR1558" s="73"/>
      <c r="AS1558" s="73"/>
      <c r="AT1558" s="95"/>
      <c r="AU1558" s="95"/>
      <c r="AV1558" s="73"/>
      <c r="AW1558" s="73"/>
      <c r="AX1558" s="95"/>
      <c r="AY1558" s="95"/>
      <c r="AZ1558" s="73"/>
      <c r="BA1558" s="73"/>
      <c r="BB1558" s="95"/>
      <c r="BC1558" s="95"/>
      <c r="BD1558" s="73"/>
      <c r="BE1558" s="73"/>
      <c r="BF1558" s="95"/>
      <c r="BG1558" s="95"/>
      <c r="BH1558" s="73"/>
      <c r="BI1558" s="73"/>
      <c r="BJ1558" s="95"/>
      <c r="BK1558" s="95"/>
      <c r="BL1558" s="73"/>
      <c r="BM1558" s="73"/>
      <c r="BN1558" s="95"/>
      <c r="BO1558" s="95"/>
      <c r="BP1558" s="73"/>
      <c r="BQ1558" s="73"/>
      <c r="BR1558" s="95"/>
      <c r="BS1558" s="95"/>
      <c r="BT1558" s="73"/>
      <c r="BU1558" s="73"/>
      <c r="BV1558" s="95"/>
      <c r="BW1558" s="95"/>
      <c r="BX1558" s="73"/>
      <c r="BY1558" s="73"/>
      <c r="BZ1558" s="95"/>
      <c r="CA1558" s="95"/>
      <c r="CB1558" s="73"/>
      <c r="CC1558" s="73"/>
      <c r="CD1558" s="95"/>
      <c r="CE1558" s="9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9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2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73"/>
      <c r="AF1559" s="73"/>
      <c r="AG1559" s="73"/>
      <c r="AH1559" s="95"/>
      <c r="AI1559" s="95"/>
      <c r="AJ1559" s="73"/>
      <c r="AK1559" s="73"/>
      <c r="AL1559" s="95"/>
      <c r="AM1559" s="95"/>
      <c r="AN1559" s="73"/>
      <c r="AO1559" s="73"/>
      <c r="AP1559" s="95"/>
      <c r="AQ1559" s="95"/>
      <c r="AR1559" s="73"/>
      <c r="AS1559" s="73"/>
      <c r="AT1559" s="95"/>
      <c r="AU1559" s="95"/>
      <c r="AV1559" s="73"/>
      <c r="AW1559" s="73"/>
      <c r="AX1559" s="95"/>
      <c r="AY1559" s="95"/>
      <c r="AZ1559" s="73"/>
      <c r="BA1559" s="73"/>
      <c r="BB1559" s="95"/>
      <c r="BC1559" s="95"/>
      <c r="BD1559" s="73"/>
      <c r="BE1559" s="73"/>
      <c r="BF1559" s="95"/>
      <c r="BG1559" s="95"/>
      <c r="BH1559" s="73"/>
      <c r="BI1559" s="73"/>
      <c r="BJ1559" s="95"/>
      <c r="BK1559" s="95"/>
      <c r="BL1559" s="73"/>
      <c r="BM1559" s="73"/>
      <c r="BN1559" s="95"/>
      <c r="BO1559" s="95"/>
      <c r="BP1559" s="73"/>
      <c r="BQ1559" s="73"/>
      <c r="BR1559" s="95"/>
      <c r="BS1559" s="95"/>
      <c r="BT1559" s="73"/>
      <c r="BU1559" s="73"/>
      <c r="BV1559" s="95"/>
      <c r="BW1559" s="95"/>
      <c r="BX1559" s="73"/>
      <c r="BY1559" s="73"/>
      <c r="BZ1559" s="95"/>
      <c r="CA1559" s="95"/>
      <c r="CB1559" s="73"/>
      <c r="CC1559" s="73"/>
      <c r="CD1559" s="95"/>
      <c r="CE1559" s="9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9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2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73"/>
      <c r="AF1560" s="73"/>
      <c r="AG1560" s="73"/>
      <c r="AH1560" s="95"/>
      <c r="AI1560" s="95"/>
      <c r="AJ1560" s="73"/>
      <c r="AK1560" s="73"/>
      <c r="AL1560" s="95"/>
      <c r="AM1560" s="95"/>
      <c r="AN1560" s="73"/>
      <c r="AO1560" s="73"/>
      <c r="AP1560" s="95"/>
      <c r="AQ1560" s="95"/>
      <c r="AR1560" s="73"/>
      <c r="AS1560" s="73"/>
      <c r="AT1560" s="95"/>
      <c r="AU1560" s="95"/>
      <c r="AV1560" s="73"/>
      <c r="AW1560" s="73"/>
      <c r="AX1560" s="95"/>
      <c r="AY1560" s="95"/>
      <c r="AZ1560" s="73"/>
      <c r="BA1560" s="73"/>
      <c r="BB1560" s="95"/>
      <c r="BC1560" s="95"/>
      <c r="BD1560" s="73"/>
      <c r="BE1560" s="73"/>
      <c r="BF1560" s="95"/>
      <c r="BG1560" s="95"/>
      <c r="BH1560" s="73"/>
      <c r="BI1560" s="73"/>
      <c r="BJ1560" s="95"/>
      <c r="BK1560" s="95"/>
      <c r="BL1560" s="73"/>
      <c r="BM1560" s="73"/>
      <c r="BN1560" s="95"/>
      <c r="BO1560" s="95"/>
      <c r="BP1560" s="73"/>
      <c r="BQ1560" s="73"/>
      <c r="BR1560" s="95"/>
      <c r="BS1560" s="95"/>
      <c r="BT1560" s="73"/>
      <c r="BU1560" s="73"/>
      <c r="BV1560" s="95"/>
      <c r="BW1560" s="95"/>
      <c r="BX1560" s="73"/>
      <c r="BY1560" s="73"/>
      <c r="BZ1560" s="95"/>
      <c r="CA1560" s="95"/>
      <c r="CB1560" s="73"/>
      <c r="CC1560" s="73"/>
      <c r="CD1560" s="95"/>
      <c r="CE1560" s="9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9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2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73"/>
      <c r="AF1561" s="73"/>
      <c r="AG1561" s="73"/>
      <c r="AH1561" s="95"/>
      <c r="AI1561" s="95"/>
      <c r="AJ1561" s="73"/>
      <c r="AK1561" s="73"/>
      <c r="AL1561" s="95"/>
      <c r="AM1561" s="95"/>
      <c r="AN1561" s="73"/>
      <c r="AO1561" s="73"/>
      <c r="AP1561" s="95"/>
      <c r="AQ1561" s="95"/>
      <c r="AR1561" s="73"/>
      <c r="AS1561" s="73"/>
      <c r="AT1561" s="95"/>
      <c r="AU1561" s="95"/>
      <c r="AV1561" s="73"/>
      <c r="AW1561" s="73"/>
      <c r="AX1561" s="95"/>
      <c r="AY1561" s="95"/>
      <c r="AZ1561" s="73"/>
      <c r="BA1561" s="73"/>
      <c r="BB1561" s="95"/>
      <c r="BC1561" s="95"/>
      <c r="BD1561" s="73"/>
      <c r="BE1561" s="73"/>
      <c r="BF1561" s="95"/>
      <c r="BG1561" s="95"/>
      <c r="BH1561" s="73"/>
      <c r="BI1561" s="73"/>
      <c r="BJ1561" s="95"/>
      <c r="BK1561" s="95"/>
      <c r="BL1561" s="73"/>
      <c r="BM1561" s="73"/>
      <c r="BN1561" s="95"/>
      <c r="BO1561" s="95"/>
      <c r="BP1561" s="73"/>
      <c r="BQ1561" s="73"/>
      <c r="BR1561" s="95"/>
      <c r="BS1561" s="95"/>
      <c r="BT1561" s="73"/>
      <c r="BU1561" s="73"/>
      <c r="BV1561" s="95"/>
      <c r="BW1561" s="95"/>
      <c r="BX1561" s="73"/>
      <c r="BY1561" s="73"/>
      <c r="BZ1561" s="95"/>
      <c r="CA1561" s="95"/>
      <c r="CB1561" s="73"/>
      <c r="CC1561" s="73"/>
      <c r="CD1561" s="95"/>
      <c r="CE1561" s="9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9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2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73"/>
      <c r="AF1562" s="73"/>
      <c r="AG1562" s="73"/>
      <c r="AH1562" s="95"/>
      <c r="AI1562" s="95"/>
      <c r="AJ1562" s="73"/>
      <c r="AK1562" s="73"/>
      <c r="AL1562" s="95"/>
      <c r="AM1562" s="95"/>
      <c r="AN1562" s="73"/>
      <c r="AO1562" s="73"/>
      <c r="AP1562" s="95"/>
      <c r="AQ1562" s="95"/>
      <c r="AR1562" s="73"/>
      <c r="AS1562" s="73"/>
      <c r="AT1562" s="95"/>
      <c r="AU1562" s="95"/>
      <c r="AV1562" s="73"/>
      <c r="AW1562" s="73"/>
      <c r="AX1562" s="95"/>
      <c r="AY1562" s="95"/>
      <c r="AZ1562" s="73"/>
      <c r="BA1562" s="73"/>
      <c r="BB1562" s="95"/>
      <c r="BC1562" s="95"/>
      <c r="BD1562" s="73"/>
      <c r="BE1562" s="73"/>
      <c r="BF1562" s="95"/>
      <c r="BG1562" s="95"/>
      <c r="BH1562" s="73"/>
      <c r="BI1562" s="73"/>
      <c r="BJ1562" s="95"/>
      <c r="BK1562" s="95"/>
      <c r="BL1562" s="73"/>
      <c r="BM1562" s="73"/>
      <c r="BN1562" s="95"/>
      <c r="BO1562" s="95"/>
      <c r="BP1562" s="73"/>
      <c r="BQ1562" s="73"/>
      <c r="BR1562" s="95"/>
      <c r="BS1562" s="95"/>
      <c r="BT1562" s="73"/>
      <c r="BU1562" s="73"/>
      <c r="BV1562" s="95"/>
      <c r="BW1562" s="95"/>
      <c r="BX1562" s="73"/>
      <c r="BY1562" s="73"/>
      <c r="BZ1562" s="95"/>
      <c r="CA1562" s="95"/>
      <c r="CB1562" s="73"/>
      <c r="CC1562" s="73"/>
      <c r="CD1562" s="95"/>
      <c r="CE1562" s="9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9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2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73"/>
      <c r="AF1563" s="73"/>
      <c r="AG1563" s="73"/>
      <c r="AH1563" s="95"/>
      <c r="AI1563" s="95"/>
      <c r="AJ1563" s="73"/>
      <c r="AK1563" s="73"/>
      <c r="AL1563" s="95"/>
      <c r="AM1563" s="95"/>
      <c r="AN1563" s="73"/>
      <c r="AO1563" s="73"/>
      <c r="AP1563" s="95"/>
      <c r="AQ1563" s="95"/>
      <c r="AR1563" s="73"/>
      <c r="AS1563" s="73"/>
      <c r="AT1563" s="95"/>
      <c r="AU1563" s="95"/>
      <c r="AV1563" s="73"/>
      <c r="AW1563" s="73"/>
      <c r="AX1563" s="95"/>
      <c r="AY1563" s="95"/>
      <c r="AZ1563" s="73"/>
      <c r="BA1563" s="73"/>
      <c r="BB1563" s="95"/>
      <c r="BC1563" s="95"/>
      <c r="BD1563" s="73"/>
      <c r="BE1563" s="73"/>
      <c r="BF1563" s="95"/>
      <c r="BG1563" s="95"/>
      <c r="BH1563" s="73"/>
      <c r="BI1563" s="73"/>
      <c r="BJ1563" s="95"/>
      <c r="BK1563" s="95"/>
      <c r="BL1563" s="73"/>
      <c r="BM1563" s="73"/>
      <c r="BN1563" s="95"/>
      <c r="BO1563" s="95"/>
      <c r="BP1563" s="73"/>
      <c r="BQ1563" s="73"/>
      <c r="BR1563" s="95"/>
      <c r="BS1563" s="95"/>
      <c r="BT1563" s="73"/>
      <c r="BU1563" s="73"/>
      <c r="BV1563" s="95"/>
      <c r="BW1563" s="95"/>
      <c r="BX1563" s="73"/>
      <c r="BY1563" s="73"/>
      <c r="BZ1563" s="95"/>
      <c r="CA1563" s="95"/>
      <c r="CB1563" s="73"/>
      <c r="CC1563" s="73"/>
      <c r="CD1563" s="95"/>
      <c r="CE1563" s="9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9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2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73"/>
      <c r="AF1564" s="73"/>
      <c r="AG1564" s="73"/>
      <c r="AH1564" s="95"/>
      <c r="AI1564" s="95"/>
      <c r="AJ1564" s="73"/>
      <c r="AK1564" s="73"/>
      <c r="AL1564" s="95"/>
      <c r="AM1564" s="95"/>
      <c r="AN1564" s="73"/>
      <c r="AO1564" s="73"/>
      <c r="AP1564" s="95"/>
      <c r="AQ1564" s="95"/>
      <c r="AR1564" s="73"/>
      <c r="AS1564" s="73"/>
      <c r="AT1564" s="95"/>
      <c r="AU1564" s="95"/>
      <c r="AV1564" s="73"/>
      <c r="AW1564" s="73"/>
      <c r="AX1564" s="95"/>
      <c r="AY1564" s="95"/>
      <c r="AZ1564" s="73"/>
      <c r="BA1564" s="73"/>
      <c r="BB1564" s="95"/>
      <c r="BC1564" s="95"/>
      <c r="BD1564" s="73"/>
      <c r="BE1564" s="73"/>
      <c r="BF1564" s="95"/>
      <c r="BG1564" s="95"/>
      <c r="BH1564" s="73"/>
      <c r="BI1564" s="73"/>
      <c r="BJ1564" s="95"/>
      <c r="BK1564" s="95"/>
      <c r="BL1564" s="73"/>
      <c r="BM1564" s="73"/>
      <c r="BN1564" s="95"/>
      <c r="BO1564" s="95"/>
      <c r="BP1564" s="73"/>
      <c r="BQ1564" s="73"/>
      <c r="BR1564" s="95"/>
      <c r="BS1564" s="95"/>
      <c r="BT1564" s="73"/>
      <c r="BU1564" s="73"/>
      <c r="BV1564" s="95"/>
      <c r="BW1564" s="95"/>
      <c r="BX1564" s="73"/>
      <c r="BY1564" s="73"/>
      <c r="BZ1564" s="95"/>
      <c r="CA1564" s="95"/>
      <c r="CB1564" s="73"/>
      <c r="CC1564" s="73"/>
      <c r="CD1564" s="95"/>
      <c r="CE1564" s="9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9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2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73"/>
      <c r="AF1565" s="73"/>
      <c r="AG1565" s="73"/>
      <c r="AH1565" s="95"/>
      <c r="AI1565" s="95"/>
      <c r="AJ1565" s="73"/>
      <c r="AK1565" s="73"/>
      <c r="AL1565" s="95"/>
      <c r="AM1565" s="95"/>
      <c r="AN1565" s="73"/>
      <c r="AO1565" s="73"/>
      <c r="AP1565" s="95"/>
      <c r="AQ1565" s="95"/>
      <c r="AR1565" s="73"/>
      <c r="AS1565" s="73"/>
      <c r="AT1565" s="95"/>
      <c r="AU1565" s="95"/>
      <c r="AV1565" s="73"/>
      <c r="AW1565" s="73"/>
      <c r="AX1565" s="95"/>
      <c r="AY1565" s="95"/>
      <c r="AZ1565" s="73"/>
      <c r="BA1565" s="73"/>
      <c r="BB1565" s="95"/>
      <c r="BC1565" s="95"/>
      <c r="BD1565" s="73"/>
      <c r="BE1565" s="73"/>
      <c r="BF1565" s="95"/>
      <c r="BG1565" s="95"/>
      <c r="BH1565" s="73"/>
      <c r="BI1565" s="73"/>
      <c r="BJ1565" s="95"/>
      <c r="BK1565" s="95"/>
      <c r="BL1565" s="73"/>
      <c r="BM1565" s="73"/>
      <c r="BN1565" s="95"/>
      <c r="BO1565" s="95"/>
      <c r="BP1565" s="73"/>
      <c r="BQ1565" s="73"/>
      <c r="BR1565" s="95"/>
      <c r="BS1565" s="95"/>
      <c r="BT1565" s="73"/>
      <c r="BU1565" s="73"/>
      <c r="BV1565" s="95"/>
      <c r="BW1565" s="95"/>
      <c r="BX1565" s="73"/>
      <c r="BY1565" s="73"/>
      <c r="BZ1565" s="95"/>
      <c r="CA1565" s="95"/>
      <c r="CB1565" s="73"/>
      <c r="CC1565" s="73"/>
      <c r="CD1565" s="95"/>
      <c r="CE1565" s="9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9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2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73"/>
      <c r="AF1566" s="73"/>
      <c r="AG1566" s="73"/>
      <c r="AH1566" s="95"/>
      <c r="AI1566" s="95"/>
      <c r="AJ1566" s="73"/>
      <c r="AK1566" s="73"/>
      <c r="AL1566" s="95"/>
      <c r="AM1566" s="95"/>
      <c r="AN1566" s="73"/>
      <c r="AO1566" s="73"/>
      <c r="AP1566" s="95"/>
      <c r="AQ1566" s="95"/>
      <c r="AR1566" s="73"/>
      <c r="AS1566" s="73"/>
      <c r="AT1566" s="95"/>
      <c r="AU1566" s="95"/>
      <c r="AV1566" s="73"/>
      <c r="AW1566" s="73"/>
      <c r="AX1566" s="95"/>
      <c r="AY1566" s="95"/>
      <c r="AZ1566" s="73"/>
      <c r="BA1566" s="73"/>
      <c r="BB1566" s="95"/>
      <c r="BC1566" s="95"/>
      <c r="BD1566" s="73"/>
      <c r="BE1566" s="73"/>
      <c r="BF1566" s="95"/>
      <c r="BG1566" s="95"/>
      <c r="BH1566" s="73"/>
      <c r="BI1566" s="73"/>
      <c r="BJ1566" s="95"/>
      <c r="BK1566" s="95"/>
      <c r="BL1566" s="73"/>
      <c r="BM1566" s="73"/>
      <c r="BN1566" s="95"/>
      <c r="BO1566" s="95"/>
      <c r="BP1566" s="73"/>
      <c r="BQ1566" s="73"/>
      <c r="BR1566" s="95"/>
      <c r="BS1566" s="95"/>
      <c r="BT1566" s="73"/>
      <c r="BU1566" s="73"/>
      <c r="BV1566" s="95"/>
      <c r="BW1566" s="95"/>
      <c r="BX1566" s="73"/>
      <c r="BY1566" s="73"/>
      <c r="BZ1566" s="95"/>
      <c r="CA1566" s="95"/>
      <c r="CB1566" s="73"/>
      <c r="CC1566" s="73"/>
      <c r="CD1566" s="95"/>
      <c r="CE1566" s="9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9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2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73"/>
      <c r="AF1567" s="73"/>
      <c r="AG1567" s="73"/>
      <c r="AH1567" s="95"/>
      <c r="AI1567" s="95"/>
      <c r="AJ1567" s="73"/>
      <c r="AK1567" s="73"/>
      <c r="AL1567" s="95"/>
      <c r="AM1567" s="95"/>
      <c r="AN1567" s="73"/>
      <c r="AO1567" s="73"/>
      <c r="AP1567" s="95"/>
      <c r="AQ1567" s="95"/>
      <c r="AR1567" s="73"/>
      <c r="AS1567" s="73"/>
      <c r="AT1567" s="95"/>
      <c r="AU1567" s="95"/>
      <c r="AV1567" s="73"/>
      <c r="AW1567" s="73"/>
      <c r="AX1567" s="95"/>
      <c r="AY1567" s="95"/>
      <c r="AZ1567" s="73"/>
      <c r="BA1567" s="73"/>
      <c r="BB1567" s="95"/>
      <c r="BC1567" s="95"/>
      <c r="BD1567" s="73"/>
      <c r="BE1567" s="73"/>
      <c r="BF1567" s="95"/>
      <c r="BG1567" s="95"/>
      <c r="BH1567" s="73"/>
      <c r="BI1567" s="73"/>
      <c r="BJ1567" s="95"/>
      <c r="BK1567" s="95"/>
      <c r="BL1567" s="73"/>
      <c r="BM1567" s="73"/>
      <c r="BN1567" s="95"/>
      <c r="BO1567" s="95"/>
      <c r="BP1567" s="73"/>
      <c r="BQ1567" s="73"/>
      <c r="BR1567" s="95"/>
      <c r="BS1567" s="95"/>
      <c r="BT1567" s="73"/>
      <c r="BU1567" s="73"/>
      <c r="BV1567" s="95"/>
      <c r="BW1567" s="95"/>
      <c r="BX1567" s="73"/>
      <c r="BY1567" s="73"/>
      <c r="BZ1567" s="95"/>
      <c r="CA1567" s="95"/>
      <c r="CB1567" s="73"/>
      <c r="CC1567" s="73"/>
      <c r="CD1567" s="95"/>
      <c r="CE1567" s="9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9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2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73"/>
      <c r="AF1568" s="73"/>
      <c r="AG1568" s="73"/>
      <c r="AH1568" s="95"/>
      <c r="AI1568" s="95"/>
      <c r="AJ1568" s="73"/>
      <c r="AK1568" s="73"/>
      <c r="AL1568" s="95"/>
      <c r="AM1568" s="95"/>
      <c r="AN1568" s="73"/>
      <c r="AO1568" s="73"/>
      <c r="AP1568" s="95"/>
      <c r="AQ1568" s="95"/>
      <c r="AR1568" s="73"/>
      <c r="AS1568" s="73"/>
      <c r="AT1568" s="95"/>
      <c r="AU1568" s="95"/>
      <c r="AV1568" s="73"/>
      <c r="AW1568" s="73"/>
      <c r="AX1568" s="95"/>
      <c r="AY1568" s="95"/>
      <c r="AZ1568" s="73"/>
      <c r="BA1568" s="73"/>
      <c r="BB1568" s="95"/>
      <c r="BC1568" s="95"/>
      <c r="BD1568" s="73"/>
      <c r="BE1568" s="73"/>
      <c r="BF1568" s="95"/>
      <c r="BG1568" s="95"/>
      <c r="BH1568" s="73"/>
      <c r="BI1568" s="73"/>
      <c r="BJ1568" s="95"/>
      <c r="BK1568" s="95"/>
      <c r="BL1568" s="73"/>
      <c r="BM1568" s="73"/>
      <c r="BN1568" s="95"/>
      <c r="BO1568" s="95"/>
      <c r="BP1568" s="73"/>
      <c r="BQ1568" s="73"/>
      <c r="BR1568" s="95"/>
      <c r="BS1568" s="95"/>
      <c r="BT1568" s="73"/>
      <c r="BU1568" s="73"/>
      <c r="BV1568" s="95"/>
      <c r="BW1568" s="95"/>
      <c r="BX1568" s="73"/>
      <c r="BY1568" s="73"/>
      <c r="BZ1568" s="95"/>
      <c r="CA1568" s="95"/>
      <c r="CB1568" s="73"/>
      <c r="CC1568" s="73"/>
      <c r="CD1568" s="95"/>
      <c r="CE1568" s="9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9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2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73"/>
      <c r="AF1569" s="73"/>
      <c r="AG1569" s="73"/>
      <c r="AH1569" s="95"/>
      <c r="AI1569" s="95"/>
      <c r="AJ1569" s="73"/>
      <c r="AK1569" s="73"/>
      <c r="AL1569" s="95"/>
      <c r="AM1569" s="95"/>
      <c r="AN1569" s="73"/>
      <c r="AO1569" s="73"/>
      <c r="AP1569" s="95"/>
      <c r="AQ1569" s="95"/>
      <c r="AR1569" s="73"/>
      <c r="AS1569" s="73"/>
      <c r="AT1569" s="95"/>
      <c r="AU1569" s="95"/>
      <c r="AV1569" s="73"/>
      <c r="AW1569" s="73"/>
      <c r="AX1569" s="95"/>
      <c r="AY1569" s="95"/>
      <c r="AZ1569" s="73"/>
      <c r="BA1569" s="73"/>
      <c r="BB1569" s="95"/>
      <c r="BC1569" s="95"/>
      <c r="BD1569" s="73"/>
      <c r="BE1569" s="73"/>
      <c r="BF1569" s="95"/>
      <c r="BG1569" s="95"/>
      <c r="BH1569" s="73"/>
      <c r="BI1569" s="73"/>
      <c r="BJ1569" s="95"/>
      <c r="BK1569" s="95"/>
      <c r="BL1569" s="73"/>
      <c r="BM1569" s="73"/>
      <c r="BN1569" s="95"/>
      <c r="BO1569" s="95"/>
      <c r="BP1569" s="73"/>
      <c r="BQ1569" s="73"/>
      <c r="BR1569" s="95"/>
      <c r="BS1569" s="95"/>
      <c r="BT1569" s="73"/>
      <c r="BU1569" s="73"/>
      <c r="BV1569" s="95"/>
      <c r="BW1569" s="95"/>
      <c r="BX1569" s="73"/>
      <c r="BY1569" s="73"/>
      <c r="BZ1569" s="95"/>
      <c r="CA1569" s="95"/>
      <c r="CB1569" s="73"/>
      <c r="CC1569" s="73"/>
      <c r="CD1569" s="95"/>
      <c r="CE1569" s="9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9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2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73"/>
      <c r="AF1570" s="73"/>
      <c r="AG1570" s="73"/>
      <c r="AH1570" s="95"/>
      <c r="AI1570" s="95"/>
      <c r="AJ1570" s="73"/>
      <c r="AK1570" s="73"/>
      <c r="AL1570" s="95"/>
      <c r="AM1570" s="95"/>
      <c r="AN1570" s="73"/>
      <c r="AO1570" s="73"/>
      <c r="AP1570" s="95"/>
      <c r="AQ1570" s="95"/>
      <c r="AR1570" s="73"/>
      <c r="AS1570" s="73"/>
      <c r="AT1570" s="95"/>
      <c r="AU1570" s="95"/>
      <c r="AV1570" s="73"/>
      <c r="AW1570" s="73"/>
      <c r="AX1570" s="95"/>
      <c r="AY1570" s="95"/>
      <c r="AZ1570" s="73"/>
      <c r="BA1570" s="73"/>
      <c r="BB1570" s="95"/>
      <c r="BC1570" s="95"/>
      <c r="BD1570" s="73"/>
      <c r="BE1570" s="73"/>
      <c r="BF1570" s="95"/>
      <c r="BG1570" s="95"/>
      <c r="BH1570" s="73"/>
      <c r="BI1570" s="73"/>
      <c r="BJ1570" s="95"/>
      <c r="BK1570" s="95"/>
      <c r="BL1570" s="73"/>
      <c r="BM1570" s="73"/>
      <c r="BN1570" s="95"/>
      <c r="BO1570" s="95"/>
      <c r="BP1570" s="73"/>
      <c r="BQ1570" s="73"/>
      <c r="BR1570" s="95"/>
      <c r="BS1570" s="95"/>
      <c r="BT1570" s="73"/>
      <c r="BU1570" s="73"/>
      <c r="BV1570" s="95"/>
      <c r="BW1570" s="95"/>
      <c r="BX1570" s="73"/>
      <c r="BY1570" s="73"/>
      <c r="BZ1570" s="95"/>
      <c r="CA1570" s="95"/>
      <c r="CB1570" s="73"/>
      <c r="CC1570" s="73"/>
      <c r="CD1570" s="95"/>
      <c r="CE1570" s="9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9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2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73"/>
      <c r="AF1571" s="73"/>
      <c r="AG1571" s="73"/>
      <c r="AH1571" s="95"/>
      <c r="AI1571" s="95"/>
      <c r="AJ1571" s="73"/>
      <c r="AK1571" s="73"/>
      <c r="AL1571" s="95"/>
      <c r="AM1571" s="95"/>
      <c r="AN1571" s="73"/>
      <c r="AO1571" s="73"/>
      <c r="AP1571" s="95"/>
      <c r="AQ1571" s="95"/>
      <c r="AR1571" s="73"/>
      <c r="AS1571" s="73"/>
      <c r="AT1571" s="95"/>
      <c r="AU1571" s="95"/>
      <c r="AV1571" s="73"/>
      <c r="AW1571" s="73"/>
      <c r="AX1571" s="95"/>
      <c r="AY1571" s="95"/>
      <c r="AZ1571" s="73"/>
      <c r="BA1571" s="73"/>
      <c r="BB1571" s="95"/>
      <c r="BC1571" s="95"/>
      <c r="BD1571" s="73"/>
      <c r="BE1571" s="73"/>
      <c r="BF1571" s="95"/>
      <c r="BG1571" s="95"/>
      <c r="BH1571" s="73"/>
      <c r="BI1571" s="73"/>
      <c r="BJ1571" s="95"/>
      <c r="BK1571" s="95"/>
      <c r="BL1571" s="73"/>
      <c r="BM1571" s="73"/>
      <c r="BN1571" s="95"/>
      <c r="BO1571" s="95"/>
      <c r="BP1571" s="73"/>
      <c r="BQ1571" s="73"/>
      <c r="BR1571" s="95"/>
      <c r="BS1571" s="95"/>
      <c r="BT1571" s="73"/>
      <c r="BU1571" s="73"/>
      <c r="BV1571" s="95"/>
      <c r="BW1571" s="95"/>
      <c r="BX1571" s="73"/>
      <c r="BY1571" s="73"/>
      <c r="BZ1571" s="95"/>
      <c r="CA1571" s="95"/>
      <c r="CB1571" s="73"/>
      <c r="CC1571" s="73"/>
      <c r="CD1571" s="95"/>
      <c r="CE1571" s="9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9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2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73"/>
      <c r="AF1572" s="73"/>
      <c r="AG1572" s="73"/>
      <c r="AH1572" s="95"/>
      <c r="AI1572" s="95"/>
      <c r="AJ1572" s="73"/>
      <c r="AK1572" s="73"/>
      <c r="AL1572" s="95"/>
      <c r="AM1572" s="95"/>
      <c r="AN1572" s="73"/>
      <c r="AO1572" s="73"/>
      <c r="AP1572" s="95"/>
      <c r="AQ1572" s="95"/>
      <c r="AR1572" s="73"/>
      <c r="AS1572" s="73"/>
      <c r="AT1572" s="95"/>
      <c r="AU1572" s="95"/>
      <c r="AV1572" s="73"/>
      <c r="AW1572" s="73"/>
      <c r="AX1572" s="95"/>
      <c r="AY1572" s="95"/>
      <c r="AZ1572" s="73"/>
      <c r="BA1572" s="73"/>
      <c r="BB1572" s="95"/>
      <c r="BC1572" s="95"/>
      <c r="BD1572" s="73"/>
      <c r="BE1572" s="73"/>
      <c r="BF1572" s="95"/>
      <c r="BG1572" s="95"/>
      <c r="BH1572" s="73"/>
      <c r="BI1572" s="73"/>
      <c r="BJ1572" s="95"/>
      <c r="BK1572" s="95"/>
      <c r="BL1572" s="73"/>
      <c r="BM1572" s="73"/>
      <c r="BN1572" s="95"/>
      <c r="BO1572" s="95"/>
      <c r="BP1572" s="73"/>
      <c r="BQ1572" s="73"/>
      <c r="BR1572" s="95"/>
      <c r="BS1572" s="95"/>
      <c r="BT1572" s="73"/>
      <c r="BU1572" s="73"/>
      <c r="BV1572" s="95"/>
      <c r="BW1572" s="95"/>
      <c r="BX1572" s="73"/>
      <c r="BY1572" s="73"/>
      <c r="BZ1572" s="95"/>
      <c r="CA1572" s="95"/>
      <c r="CB1572" s="73"/>
      <c r="CC1572" s="73"/>
      <c r="CD1572" s="95"/>
      <c r="CE1572" s="9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9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2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73"/>
      <c r="AF1573" s="73"/>
      <c r="AG1573" s="73"/>
      <c r="AH1573" s="95"/>
      <c r="AI1573" s="95"/>
      <c r="AJ1573" s="73"/>
      <c r="AK1573" s="73"/>
      <c r="AL1573" s="95"/>
      <c r="AM1573" s="95"/>
      <c r="AN1573" s="73"/>
      <c r="AO1573" s="73"/>
      <c r="AP1573" s="95"/>
      <c r="AQ1573" s="95"/>
      <c r="AR1573" s="73"/>
      <c r="AS1573" s="73"/>
      <c r="AT1573" s="95"/>
      <c r="AU1573" s="95"/>
      <c r="AV1573" s="73"/>
      <c r="AW1573" s="73"/>
      <c r="AX1573" s="95"/>
      <c r="AY1573" s="95"/>
      <c r="AZ1573" s="73"/>
      <c r="BA1573" s="73"/>
      <c r="BB1573" s="95"/>
      <c r="BC1573" s="95"/>
      <c r="BD1573" s="73"/>
      <c r="BE1573" s="73"/>
      <c r="BF1573" s="95"/>
      <c r="BG1573" s="95"/>
      <c r="BH1573" s="73"/>
      <c r="BI1573" s="73"/>
      <c r="BJ1573" s="95"/>
      <c r="BK1573" s="95"/>
      <c r="BL1573" s="73"/>
      <c r="BM1573" s="73"/>
      <c r="BN1573" s="95"/>
      <c r="BO1573" s="95"/>
      <c r="BP1573" s="73"/>
      <c r="BQ1573" s="73"/>
      <c r="BR1573" s="95"/>
      <c r="BS1573" s="95"/>
      <c r="BT1573" s="73"/>
      <c r="BU1573" s="73"/>
      <c r="BV1573" s="95"/>
      <c r="BW1573" s="95"/>
      <c r="BX1573" s="73"/>
      <c r="BY1573" s="73"/>
      <c r="BZ1573" s="95"/>
      <c r="CA1573" s="95"/>
      <c r="CB1573" s="73"/>
      <c r="CC1573" s="73"/>
      <c r="CD1573" s="95"/>
      <c r="CE1573" s="9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9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2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73"/>
      <c r="AF1574" s="73"/>
      <c r="AG1574" s="73"/>
      <c r="AH1574" s="95"/>
      <c r="AI1574" s="95"/>
      <c r="AJ1574" s="73"/>
      <c r="AK1574" s="73"/>
      <c r="AL1574" s="95"/>
      <c r="AM1574" s="95"/>
      <c r="AN1574" s="73"/>
      <c r="AO1574" s="73"/>
      <c r="AP1574" s="95"/>
      <c r="AQ1574" s="95"/>
      <c r="AR1574" s="73"/>
      <c r="AS1574" s="73"/>
      <c r="AT1574" s="95"/>
      <c r="AU1574" s="95"/>
      <c r="AV1574" s="73"/>
      <c r="AW1574" s="73"/>
      <c r="AX1574" s="95"/>
      <c r="AY1574" s="95"/>
      <c r="AZ1574" s="73"/>
      <c r="BA1574" s="73"/>
      <c r="BB1574" s="95"/>
      <c r="BC1574" s="95"/>
      <c r="BD1574" s="73"/>
      <c r="BE1574" s="73"/>
      <c r="BF1574" s="95"/>
      <c r="BG1574" s="95"/>
      <c r="BH1574" s="73"/>
      <c r="BI1574" s="73"/>
      <c r="BJ1574" s="95"/>
      <c r="BK1574" s="95"/>
      <c r="BL1574" s="73"/>
      <c r="BM1574" s="73"/>
      <c r="BN1574" s="95"/>
      <c r="BO1574" s="95"/>
      <c r="BP1574" s="73"/>
      <c r="BQ1574" s="73"/>
      <c r="BR1574" s="95"/>
      <c r="BS1574" s="95"/>
      <c r="BT1574" s="73"/>
      <c r="BU1574" s="73"/>
      <c r="BV1574" s="95"/>
      <c r="BW1574" s="95"/>
      <c r="BX1574" s="73"/>
      <c r="BY1574" s="73"/>
      <c r="BZ1574" s="95"/>
      <c r="CA1574" s="95"/>
      <c r="CB1574" s="73"/>
      <c r="CC1574" s="73"/>
      <c r="CD1574" s="95"/>
      <c r="CE1574" s="9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9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2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73"/>
      <c r="AF1575" s="73"/>
      <c r="AG1575" s="73"/>
      <c r="AH1575" s="95"/>
      <c r="AI1575" s="95"/>
      <c r="AJ1575" s="73"/>
      <c r="AK1575" s="73"/>
      <c r="AL1575" s="95"/>
      <c r="AM1575" s="95"/>
      <c r="AN1575" s="73"/>
      <c r="AO1575" s="73"/>
      <c r="AP1575" s="95"/>
      <c r="AQ1575" s="95"/>
      <c r="AR1575" s="73"/>
      <c r="AS1575" s="73"/>
      <c r="AT1575" s="95"/>
      <c r="AU1575" s="95"/>
      <c r="AV1575" s="73"/>
      <c r="AW1575" s="73"/>
      <c r="AX1575" s="95"/>
      <c r="AY1575" s="95"/>
      <c r="AZ1575" s="73"/>
      <c r="BA1575" s="73"/>
      <c r="BB1575" s="95"/>
      <c r="BC1575" s="95"/>
      <c r="BD1575" s="73"/>
      <c r="BE1575" s="73"/>
      <c r="BF1575" s="95"/>
      <c r="BG1575" s="95"/>
      <c r="BH1575" s="73"/>
      <c r="BI1575" s="73"/>
      <c r="BJ1575" s="95"/>
      <c r="BK1575" s="95"/>
      <c r="BL1575" s="73"/>
      <c r="BM1575" s="73"/>
      <c r="BN1575" s="95"/>
      <c r="BO1575" s="95"/>
      <c r="BP1575" s="73"/>
      <c r="BQ1575" s="73"/>
      <c r="BR1575" s="95"/>
      <c r="BS1575" s="95"/>
      <c r="BT1575" s="73"/>
      <c r="BU1575" s="73"/>
      <c r="BV1575" s="95"/>
      <c r="BW1575" s="95"/>
      <c r="BX1575" s="73"/>
      <c r="BY1575" s="73"/>
      <c r="BZ1575" s="95"/>
      <c r="CA1575" s="95"/>
      <c r="CB1575" s="73"/>
      <c r="CC1575" s="73"/>
      <c r="CD1575" s="95"/>
      <c r="CE1575" s="9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9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2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73"/>
      <c r="AF1576" s="73"/>
      <c r="AG1576" s="73"/>
      <c r="AH1576" s="95"/>
      <c r="AI1576" s="95"/>
      <c r="AJ1576" s="73"/>
      <c r="AK1576" s="73"/>
      <c r="AL1576" s="95"/>
      <c r="AM1576" s="95"/>
      <c r="AN1576" s="73"/>
      <c r="AO1576" s="73"/>
      <c r="AP1576" s="95"/>
      <c r="AQ1576" s="95"/>
      <c r="AR1576" s="73"/>
      <c r="AS1576" s="73"/>
      <c r="AT1576" s="95"/>
      <c r="AU1576" s="95"/>
      <c r="AV1576" s="73"/>
      <c r="AW1576" s="73"/>
      <c r="AX1576" s="95"/>
      <c r="AY1576" s="95"/>
      <c r="AZ1576" s="73"/>
      <c r="BA1576" s="73"/>
      <c r="BB1576" s="95"/>
      <c r="BC1576" s="95"/>
      <c r="BD1576" s="73"/>
      <c r="BE1576" s="73"/>
      <c r="BF1576" s="95"/>
      <c r="BG1576" s="95"/>
      <c r="BH1576" s="73"/>
      <c r="BI1576" s="73"/>
      <c r="BJ1576" s="95"/>
      <c r="BK1576" s="95"/>
      <c r="BL1576" s="73"/>
      <c r="BM1576" s="73"/>
      <c r="BN1576" s="95"/>
      <c r="BO1576" s="95"/>
      <c r="BP1576" s="73"/>
      <c r="BQ1576" s="73"/>
      <c r="BR1576" s="95"/>
      <c r="BS1576" s="95"/>
      <c r="BT1576" s="73"/>
      <c r="BU1576" s="73"/>
      <c r="BV1576" s="95"/>
      <c r="BW1576" s="95"/>
      <c r="BX1576" s="73"/>
      <c r="BY1576" s="73"/>
      <c r="BZ1576" s="95"/>
      <c r="CA1576" s="95"/>
      <c r="CB1576" s="73"/>
      <c r="CC1576" s="73"/>
      <c r="CD1576" s="95"/>
      <c r="CE1576" s="9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9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2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73"/>
      <c r="AF1577" s="73"/>
      <c r="AG1577" s="73"/>
      <c r="AH1577" s="95"/>
      <c r="AI1577" s="95"/>
      <c r="AJ1577" s="73"/>
      <c r="AK1577" s="73"/>
      <c r="AL1577" s="95"/>
      <c r="AM1577" s="95"/>
      <c r="AN1577" s="73"/>
      <c r="AO1577" s="73"/>
      <c r="AP1577" s="95"/>
      <c r="AQ1577" s="95"/>
      <c r="AR1577" s="73"/>
      <c r="AS1577" s="73"/>
      <c r="AT1577" s="95"/>
      <c r="AU1577" s="95"/>
      <c r="AV1577" s="73"/>
      <c r="AW1577" s="73"/>
      <c r="AX1577" s="95"/>
      <c r="AY1577" s="95"/>
      <c r="AZ1577" s="73"/>
      <c r="BA1577" s="73"/>
      <c r="BB1577" s="95"/>
      <c r="BC1577" s="95"/>
      <c r="BD1577" s="73"/>
      <c r="BE1577" s="73"/>
      <c r="BF1577" s="95"/>
      <c r="BG1577" s="95"/>
      <c r="BH1577" s="73"/>
      <c r="BI1577" s="73"/>
      <c r="BJ1577" s="95"/>
      <c r="BK1577" s="95"/>
      <c r="BL1577" s="73"/>
      <c r="BM1577" s="73"/>
      <c r="BN1577" s="95"/>
      <c r="BO1577" s="95"/>
      <c r="BP1577" s="73"/>
      <c r="BQ1577" s="73"/>
      <c r="BR1577" s="95"/>
      <c r="BS1577" s="95"/>
      <c r="BT1577" s="73"/>
      <c r="BU1577" s="73"/>
      <c r="BV1577" s="95"/>
      <c r="BW1577" s="95"/>
      <c r="BX1577" s="73"/>
      <c r="BY1577" s="73"/>
      <c r="BZ1577" s="95"/>
      <c r="CA1577" s="95"/>
      <c r="CB1577" s="73"/>
      <c r="CC1577" s="73"/>
      <c r="CD1577" s="95"/>
      <c r="CE1577" s="9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9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2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73"/>
      <c r="AF1578" s="73"/>
      <c r="AG1578" s="73"/>
      <c r="AH1578" s="95"/>
      <c r="AI1578" s="95"/>
      <c r="AJ1578" s="73"/>
      <c r="AK1578" s="73"/>
      <c r="AL1578" s="95"/>
      <c r="AM1578" s="95"/>
      <c r="AN1578" s="73"/>
      <c r="AO1578" s="73"/>
      <c r="AP1578" s="95"/>
      <c r="AQ1578" s="95"/>
      <c r="AR1578" s="73"/>
      <c r="AS1578" s="73"/>
      <c r="AT1578" s="95"/>
      <c r="AU1578" s="95"/>
      <c r="AV1578" s="73"/>
      <c r="AW1578" s="73"/>
      <c r="AX1578" s="95"/>
      <c r="AY1578" s="95"/>
      <c r="AZ1578" s="73"/>
      <c r="BA1578" s="73"/>
      <c r="BB1578" s="95"/>
      <c r="BC1578" s="95"/>
      <c r="BD1578" s="73"/>
      <c r="BE1578" s="73"/>
      <c r="BF1578" s="95"/>
      <c r="BG1578" s="95"/>
      <c r="BH1578" s="73"/>
      <c r="BI1578" s="73"/>
      <c r="BJ1578" s="95"/>
      <c r="BK1578" s="95"/>
      <c r="BL1578" s="73"/>
      <c r="BM1578" s="73"/>
      <c r="BN1578" s="95"/>
      <c r="BO1578" s="95"/>
      <c r="BP1578" s="73"/>
      <c r="BQ1578" s="73"/>
      <c r="BR1578" s="95"/>
      <c r="BS1578" s="95"/>
      <c r="BT1578" s="73"/>
      <c r="BU1578" s="73"/>
      <c r="BV1578" s="95"/>
      <c r="BW1578" s="95"/>
      <c r="BX1578" s="73"/>
      <c r="BY1578" s="73"/>
      <c r="BZ1578" s="95"/>
      <c r="CA1578" s="95"/>
      <c r="CB1578" s="73"/>
      <c r="CC1578" s="73"/>
      <c r="CD1578" s="95"/>
      <c r="CE1578" s="9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9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2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73"/>
      <c r="AF1579" s="73"/>
      <c r="AG1579" s="73"/>
      <c r="AH1579" s="95"/>
      <c r="AI1579" s="95"/>
      <c r="AJ1579" s="73"/>
      <c r="AK1579" s="73"/>
      <c r="AL1579" s="95"/>
      <c r="AM1579" s="95"/>
      <c r="AN1579" s="73"/>
      <c r="AO1579" s="73"/>
      <c r="AP1579" s="95"/>
      <c r="AQ1579" s="95"/>
      <c r="AR1579" s="73"/>
      <c r="AS1579" s="73"/>
      <c r="AT1579" s="95"/>
      <c r="AU1579" s="95"/>
      <c r="AV1579" s="73"/>
      <c r="AW1579" s="73"/>
      <c r="AX1579" s="95"/>
      <c r="AY1579" s="95"/>
      <c r="AZ1579" s="73"/>
      <c r="BA1579" s="73"/>
      <c r="BB1579" s="95"/>
      <c r="BC1579" s="95"/>
      <c r="BD1579" s="73"/>
      <c r="BE1579" s="73"/>
      <c r="BF1579" s="95"/>
      <c r="BG1579" s="95"/>
      <c r="BH1579" s="73"/>
      <c r="BI1579" s="73"/>
      <c r="BJ1579" s="95"/>
      <c r="BK1579" s="95"/>
      <c r="BL1579" s="73"/>
      <c r="BM1579" s="73"/>
      <c r="BN1579" s="95"/>
      <c r="BO1579" s="95"/>
      <c r="BP1579" s="73"/>
      <c r="BQ1579" s="73"/>
      <c r="BR1579" s="95"/>
      <c r="BS1579" s="95"/>
      <c r="BT1579" s="73"/>
      <c r="BU1579" s="73"/>
      <c r="BV1579" s="95"/>
      <c r="BW1579" s="95"/>
      <c r="BX1579" s="73"/>
      <c r="BY1579" s="73"/>
      <c r="BZ1579" s="95"/>
      <c r="CA1579" s="95"/>
      <c r="CB1579" s="73"/>
      <c r="CC1579" s="73"/>
      <c r="CD1579" s="95"/>
      <c r="CE1579" s="9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9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2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73"/>
      <c r="AF1580" s="73"/>
      <c r="AG1580" s="73"/>
      <c r="AH1580" s="95"/>
      <c r="AI1580" s="95"/>
      <c r="AJ1580" s="73"/>
      <c r="AK1580" s="73"/>
      <c r="AL1580" s="95"/>
      <c r="AM1580" s="95"/>
      <c r="AN1580" s="73"/>
      <c r="AO1580" s="73"/>
      <c r="AP1580" s="95"/>
      <c r="AQ1580" s="95"/>
      <c r="AR1580" s="73"/>
      <c r="AS1580" s="73"/>
      <c r="AT1580" s="95"/>
      <c r="AU1580" s="95"/>
      <c r="AV1580" s="73"/>
      <c r="AW1580" s="73"/>
      <c r="AX1580" s="95"/>
      <c r="AY1580" s="95"/>
      <c r="AZ1580" s="73"/>
      <c r="BA1580" s="73"/>
      <c r="BB1580" s="95"/>
      <c r="BC1580" s="95"/>
      <c r="BD1580" s="73"/>
      <c r="BE1580" s="73"/>
      <c r="BF1580" s="95"/>
      <c r="BG1580" s="95"/>
      <c r="BH1580" s="73"/>
      <c r="BI1580" s="73"/>
      <c r="BJ1580" s="95"/>
      <c r="BK1580" s="95"/>
      <c r="BL1580" s="73"/>
      <c r="BM1580" s="73"/>
      <c r="BN1580" s="95"/>
      <c r="BO1580" s="95"/>
      <c r="BP1580" s="73"/>
      <c r="BQ1580" s="73"/>
      <c r="BR1580" s="95"/>
      <c r="BS1580" s="95"/>
      <c r="BT1580" s="73"/>
      <c r="BU1580" s="73"/>
      <c r="BV1580" s="95"/>
      <c r="BW1580" s="95"/>
      <c r="BX1580" s="73"/>
      <c r="BY1580" s="73"/>
      <c r="BZ1580" s="95"/>
      <c r="CA1580" s="95"/>
      <c r="CB1580" s="73"/>
      <c r="CC1580" s="73"/>
      <c r="CD1580" s="95"/>
      <c r="CE1580" s="9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9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2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73"/>
      <c r="AF1581" s="73"/>
      <c r="AG1581" s="73"/>
      <c r="AH1581" s="95"/>
      <c r="AI1581" s="95"/>
      <c r="AJ1581" s="73"/>
      <c r="AK1581" s="73"/>
      <c r="AL1581" s="95"/>
      <c r="AM1581" s="95"/>
      <c r="AN1581" s="73"/>
      <c r="AO1581" s="73"/>
      <c r="AP1581" s="95"/>
      <c r="AQ1581" s="95"/>
      <c r="AR1581" s="73"/>
      <c r="AS1581" s="73"/>
      <c r="AT1581" s="95"/>
      <c r="AU1581" s="95"/>
      <c r="AV1581" s="73"/>
      <c r="AW1581" s="73"/>
      <c r="AX1581" s="95"/>
      <c r="AY1581" s="95"/>
      <c r="AZ1581" s="73"/>
      <c r="BA1581" s="73"/>
      <c r="BB1581" s="95"/>
      <c r="BC1581" s="95"/>
      <c r="BD1581" s="73"/>
      <c r="BE1581" s="73"/>
      <c r="BF1581" s="95"/>
      <c r="BG1581" s="95"/>
      <c r="BH1581" s="73"/>
      <c r="BI1581" s="73"/>
      <c r="BJ1581" s="95"/>
      <c r="BK1581" s="95"/>
      <c r="BL1581" s="73"/>
      <c r="BM1581" s="73"/>
      <c r="BN1581" s="95"/>
      <c r="BO1581" s="95"/>
      <c r="BP1581" s="73"/>
      <c r="BQ1581" s="73"/>
      <c r="BR1581" s="95"/>
      <c r="BS1581" s="95"/>
      <c r="BT1581" s="73"/>
      <c r="BU1581" s="73"/>
      <c r="BV1581" s="95"/>
      <c r="BW1581" s="95"/>
      <c r="BX1581" s="73"/>
      <c r="BY1581" s="73"/>
      <c r="BZ1581" s="95"/>
      <c r="CA1581" s="95"/>
      <c r="CB1581" s="73"/>
      <c r="CC1581" s="73"/>
      <c r="CD1581" s="95"/>
      <c r="CE1581" s="9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9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2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73"/>
      <c r="AF1582" s="73"/>
      <c r="AG1582" s="73"/>
      <c r="AH1582" s="95"/>
      <c r="AI1582" s="95"/>
      <c r="AJ1582" s="73"/>
      <c r="AK1582" s="73"/>
      <c r="AL1582" s="95"/>
      <c r="AM1582" s="95"/>
      <c r="AN1582" s="73"/>
      <c r="AO1582" s="73"/>
      <c r="AP1582" s="95"/>
      <c r="AQ1582" s="95"/>
      <c r="AR1582" s="73"/>
      <c r="AS1582" s="73"/>
      <c r="AT1582" s="95"/>
      <c r="AU1582" s="95"/>
      <c r="AV1582" s="73"/>
      <c r="AW1582" s="73"/>
      <c r="AX1582" s="95"/>
      <c r="AY1582" s="95"/>
      <c r="AZ1582" s="73"/>
      <c r="BA1582" s="73"/>
      <c r="BB1582" s="95"/>
      <c r="BC1582" s="95"/>
      <c r="BD1582" s="73"/>
      <c r="BE1582" s="73"/>
      <c r="BF1582" s="95"/>
      <c r="BG1582" s="95"/>
      <c r="BH1582" s="73"/>
      <c r="BI1582" s="73"/>
      <c r="BJ1582" s="95"/>
      <c r="BK1582" s="95"/>
      <c r="BL1582" s="73"/>
      <c r="BM1582" s="73"/>
      <c r="BN1582" s="95"/>
      <c r="BO1582" s="95"/>
      <c r="BP1582" s="73"/>
      <c r="BQ1582" s="73"/>
      <c r="BR1582" s="95"/>
      <c r="BS1582" s="95"/>
      <c r="BT1582" s="73"/>
      <c r="BU1582" s="73"/>
      <c r="BV1582" s="95"/>
      <c r="BW1582" s="95"/>
      <c r="BX1582" s="73"/>
      <c r="BY1582" s="73"/>
      <c r="BZ1582" s="95"/>
      <c r="CA1582" s="95"/>
      <c r="CB1582" s="73"/>
      <c r="CC1582" s="73"/>
      <c r="CD1582" s="95"/>
      <c r="CE1582" s="9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9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2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73"/>
      <c r="AF1583" s="73"/>
      <c r="AG1583" s="73"/>
      <c r="AH1583" s="95"/>
      <c r="AI1583" s="95"/>
      <c r="AJ1583" s="73"/>
      <c r="AK1583" s="73"/>
      <c r="AL1583" s="95"/>
      <c r="AM1583" s="95"/>
      <c r="AN1583" s="73"/>
      <c r="AO1583" s="73"/>
      <c r="AP1583" s="95"/>
      <c r="AQ1583" s="95"/>
      <c r="AR1583" s="73"/>
      <c r="AS1583" s="73"/>
      <c r="AT1583" s="95"/>
      <c r="AU1583" s="95"/>
      <c r="AV1583" s="73"/>
      <c r="AW1583" s="73"/>
      <c r="AX1583" s="95"/>
      <c r="AY1583" s="95"/>
      <c r="AZ1583" s="73"/>
      <c r="BA1583" s="73"/>
      <c r="BB1583" s="95"/>
      <c r="BC1583" s="95"/>
      <c r="BD1583" s="73"/>
      <c r="BE1583" s="73"/>
      <c r="BF1583" s="95"/>
      <c r="BG1583" s="95"/>
      <c r="BH1583" s="73"/>
      <c r="BI1583" s="73"/>
      <c r="BJ1583" s="95"/>
      <c r="BK1583" s="95"/>
      <c r="BL1583" s="73"/>
      <c r="BM1583" s="73"/>
      <c r="BN1583" s="95"/>
      <c r="BO1583" s="95"/>
      <c r="BP1583" s="73"/>
      <c r="BQ1583" s="73"/>
      <c r="BR1583" s="95"/>
      <c r="BS1583" s="95"/>
      <c r="BT1583" s="73"/>
      <c r="BU1583" s="73"/>
      <c r="BV1583" s="95"/>
      <c r="BW1583" s="95"/>
      <c r="BX1583" s="73"/>
      <c r="BY1583" s="73"/>
      <c r="BZ1583" s="95"/>
      <c r="CA1583" s="95"/>
      <c r="CB1583" s="73"/>
      <c r="CC1583" s="73"/>
      <c r="CD1583" s="95"/>
      <c r="CE1583" s="9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9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2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73"/>
      <c r="AF1584" s="73"/>
      <c r="AG1584" s="73"/>
      <c r="AH1584" s="95"/>
      <c r="AI1584" s="95"/>
      <c r="AJ1584" s="73"/>
      <c r="AK1584" s="73"/>
      <c r="AL1584" s="95"/>
      <c r="AM1584" s="95"/>
      <c r="AN1584" s="73"/>
      <c r="AO1584" s="73"/>
      <c r="AP1584" s="95"/>
      <c r="AQ1584" s="95"/>
      <c r="AR1584" s="73"/>
      <c r="AS1584" s="73"/>
      <c r="AT1584" s="95"/>
      <c r="AU1584" s="95"/>
      <c r="AV1584" s="73"/>
      <c r="AW1584" s="73"/>
      <c r="AX1584" s="95"/>
      <c r="AY1584" s="95"/>
      <c r="AZ1584" s="73"/>
      <c r="BA1584" s="73"/>
      <c r="BB1584" s="95"/>
      <c r="BC1584" s="95"/>
      <c r="BD1584" s="73"/>
      <c r="BE1584" s="73"/>
      <c r="BF1584" s="95"/>
      <c r="BG1584" s="95"/>
      <c r="BH1584" s="73"/>
      <c r="BI1584" s="73"/>
      <c r="BJ1584" s="95"/>
      <c r="BK1584" s="95"/>
      <c r="BL1584" s="73"/>
      <c r="BM1584" s="73"/>
      <c r="BN1584" s="95"/>
      <c r="BO1584" s="95"/>
      <c r="BP1584" s="73"/>
      <c r="BQ1584" s="73"/>
      <c r="BR1584" s="95"/>
      <c r="BS1584" s="95"/>
      <c r="BT1584" s="73"/>
      <c r="BU1584" s="73"/>
      <c r="BV1584" s="95"/>
      <c r="BW1584" s="95"/>
      <c r="BX1584" s="73"/>
      <c r="BY1584" s="73"/>
      <c r="BZ1584" s="95"/>
      <c r="CA1584" s="95"/>
      <c r="CB1584" s="73"/>
      <c r="CC1584" s="73"/>
      <c r="CD1584" s="95"/>
      <c r="CE1584" s="9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9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2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73"/>
      <c r="AF1585" s="73"/>
      <c r="AG1585" s="73"/>
      <c r="AH1585" s="95"/>
      <c r="AI1585" s="95"/>
      <c r="AJ1585" s="73"/>
      <c r="AK1585" s="73"/>
      <c r="AL1585" s="95"/>
      <c r="AM1585" s="95"/>
      <c r="AN1585" s="73"/>
      <c r="AO1585" s="73"/>
      <c r="AP1585" s="95"/>
      <c r="AQ1585" s="95"/>
      <c r="AR1585" s="73"/>
      <c r="AS1585" s="73"/>
      <c r="AT1585" s="95"/>
      <c r="AU1585" s="95"/>
      <c r="AV1585" s="73"/>
      <c r="AW1585" s="73"/>
      <c r="AX1585" s="95"/>
      <c r="AY1585" s="95"/>
      <c r="AZ1585" s="73"/>
      <c r="BA1585" s="73"/>
      <c r="BB1585" s="95"/>
      <c r="BC1585" s="95"/>
      <c r="BD1585" s="73"/>
      <c r="BE1585" s="73"/>
      <c r="BF1585" s="95"/>
      <c r="BG1585" s="95"/>
      <c r="BH1585" s="73"/>
      <c r="BI1585" s="73"/>
      <c r="BJ1585" s="95"/>
      <c r="BK1585" s="95"/>
      <c r="BL1585" s="73"/>
      <c r="BM1585" s="73"/>
      <c r="BN1585" s="95"/>
      <c r="BO1585" s="95"/>
      <c r="BP1585" s="73"/>
      <c r="BQ1585" s="73"/>
      <c r="BR1585" s="95"/>
      <c r="BS1585" s="95"/>
      <c r="BT1585" s="73"/>
      <c r="BU1585" s="73"/>
      <c r="BV1585" s="95"/>
      <c r="BW1585" s="95"/>
      <c r="BX1585" s="73"/>
      <c r="BY1585" s="73"/>
      <c r="BZ1585" s="95"/>
      <c r="CA1585" s="95"/>
      <c r="CB1585" s="73"/>
      <c r="CC1585" s="73"/>
      <c r="CD1585" s="95"/>
      <c r="CE1585" s="9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9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2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73"/>
      <c r="AF1586" s="73"/>
      <c r="AG1586" s="73"/>
      <c r="AH1586" s="95"/>
      <c r="AI1586" s="95"/>
      <c r="AJ1586" s="73"/>
      <c r="AK1586" s="73"/>
      <c r="AL1586" s="95"/>
      <c r="AM1586" s="95"/>
      <c r="AN1586" s="73"/>
      <c r="AO1586" s="73"/>
      <c r="AP1586" s="95"/>
      <c r="AQ1586" s="95"/>
      <c r="AR1586" s="73"/>
      <c r="AS1586" s="73"/>
      <c r="AT1586" s="95"/>
      <c r="AU1586" s="95"/>
      <c r="AV1586" s="73"/>
      <c r="AW1586" s="73"/>
      <c r="AX1586" s="95"/>
      <c r="AY1586" s="95"/>
      <c r="AZ1586" s="73"/>
      <c r="BA1586" s="73"/>
      <c r="BB1586" s="95"/>
      <c r="BC1586" s="95"/>
      <c r="BD1586" s="73"/>
      <c r="BE1586" s="73"/>
      <c r="BF1586" s="95"/>
      <c r="BG1586" s="95"/>
      <c r="BH1586" s="73"/>
      <c r="BI1586" s="73"/>
      <c r="BJ1586" s="95"/>
      <c r="BK1586" s="95"/>
      <c r="BL1586" s="73"/>
      <c r="BM1586" s="73"/>
      <c r="BN1586" s="95"/>
      <c r="BO1586" s="95"/>
      <c r="BP1586" s="73"/>
      <c r="BQ1586" s="73"/>
      <c r="BR1586" s="95"/>
      <c r="BS1586" s="95"/>
      <c r="BT1586" s="73"/>
      <c r="BU1586" s="73"/>
      <c r="BV1586" s="95"/>
      <c r="BW1586" s="95"/>
      <c r="BX1586" s="73"/>
      <c r="BY1586" s="73"/>
      <c r="BZ1586" s="95"/>
      <c r="CA1586" s="95"/>
      <c r="CB1586" s="73"/>
      <c r="CC1586" s="73"/>
      <c r="CD1586" s="95"/>
      <c r="CE1586" s="9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9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2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73"/>
      <c r="AF1587" s="73"/>
      <c r="AG1587" s="73"/>
      <c r="AH1587" s="95"/>
      <c r="AI1587" s="95"/>
      <c r="AJ1587" s="73"/>
      <c r="AK1587" s="73"/>
      <c r="AL1587" s="95"/>
      <c r="AM1587" s="95"/>
      <c r="AN1587" s="73"/>
      <c r="AO1587" s="73"/>
      <c r="AP1587" s="95"/>
      <c r="AQ1587" s="95"/>
      <c r="AR1587" s="73"/>
      <c r="AS1587" s="73"/>
      <c r="AT1587" s="95"/>
      <c r="AU1587" s="95"/>
      <c r="AV1587" s="73"/>
      <c r="AW1587" s="73"/>
      <c r="AX1587" s="95"/>
      <c r="AY1587" s="95"/>
      <c r="AZ1587" s="73"/>
      <c r="BA1587" s="73"/>
      <c r="BB1587" s="95"/>
      <c r="BC1587" s="95"/>
      <c r="BD1587" s="73"/>
      <c r="BE1587" s="73"/>
      <c r="BF1587" s="95"/>
      <c r="BG1587" s="95"/>
      <c r="BH1587" s="73"/>
      <c r="BI1587" s="73"/>
      <c r="BJ1587" s="95"/>
      <c r="BK1587" s="95"/>
      <c r="BL1587" s="73"/>
      <c r="BM1587" s="73"/>
      <c r="BN1587" s="95"/>
      <c r="BO1587" s="95"/>
      <c r="BP1587" s="73"/>
      <c r="BQ1587" s="73"/>
      <c r="BR1587" s="95"/>
      <c r="BS1587" s="95"/>
      <c r="BT1587" s="73"/>
      <c r="BU1587" s="73"/>
      <c r="BV1587" s="95"/>
      <c r="BW1587" s="95"/>
      <c r="BX1587" s="73"/>
      <c r="BY1587" s="73"/>
      <c r="BZ1587" s="95"/>
      <c r="CA1587" s="95"/>
      <c r="CB1587" s="73"/>
      <c r="CC1587" s="73"/>
      <c r="CD1587" s="95"/>
      <c r="CE1587" s="9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9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2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73"/>
      <c r="AF1588" s="73"/>
      <c r="AG1588" s="73"/>
      <c r="AH1588" s="95"/>
      <c r="AI1588" s="95"/>
      <c r="AJ1588" s="73"/>
      <c r="AK1588" s="73"/>
      <c r="AL1588" s="95"/>
      <c r="AM1588" s="95"/>
      <c r="AN1588" s="73"/>
      <c r="AO1588" s="73"/>
      <c r="AP1588" s="95"/>
      <c r="AQ1588" s="95"/>
      <c r="AR1588" s="73"/>
      <c r="AS1588" s="73"/>
      <c r="AT1588" s="95"/>
      <c r="AU1588" s="95"/>
      <c r="AV1588" s="73"/>
      <c r="AW1588" s="73"/>
      <c r="AX1588" s="95"/>
      <c r="AY1588" s="95"/>
      <c r="AZ1588" s="73"/>
      <c r="BA1588" s="73"/>
      <c r="BB1588" s="95"/>
      <c r="BC1588" s="95"/>
      <c r="BD1588" s="73"/>
      <c r="BE1588" s="73"/>
      <c r="BF1588" s="95"/>
      <c r="BG1588" s="95"/>
      <c r="BH1588" s="73"/>
      <c r="BI1588" s="73"/>
      <c r="BJ1588" s="95"/>
      <c r="BK1588" s="95"/>
      <c r="BL1588" s="73"/>
      <c r="BM1588" s="73"/>
      <c r="BN1588" s="95"/>
      <c r="BO1588" s="95"/>
      <c r="BP1588" s="73"/>
      <c r="BQ1588" s="73"/>
      <c r="BR1588" s="95"/>
      <c r="BS1588" s="95"/>
      <c r="BT1588" s="73"/>
      <c r="BU1588" s="73"/>
      <c r="BV1588" s="95"/>
      <c r="BW1588" s="95"/>
      <c r="BX1588" s="73"/>
      <c r="BY1588" s="73"/>
      <c r="BZ1588" s="95"/>
      <c r="CA1588" s="95"/>
      <c r="CB1588" s="73"/>
      <c r="CC1588" s="73"/>
      <c r="CD1588" s="95"/>
      <c r="CE1588" s="9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9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2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73"/>
      <c r="AF1589" s="73"/>
      <c r="AG1589" s="73"/>
      <c r="AH1589" s="95"/>
      <c r="AI1589" s="95"/>
      <c r="AJ1589" s="73"/>
      <c r="AK1589" s="73"/>
      <c r="AL1589" s="95"/>
      <c r="AM1589" s="95"/>
      <c r="AN1589" s="73"/>
      <c r="AO1589" s="73"/>
      <c r="AP1589" s="95"/>
      <c r="AQ1589" s="95"/>
      <c r="AR1589" s="73"/>
      <c r="AS1589" s="73"/>
      <c r="AT1589" s="95"/>
      <c r="AU1589" s="95"/>
      <c r="AV1589" s="73"/>
      <c r="AW1589" s="73"/>
      <c r="AX1589" s="95"/>
      <c r="AY1589" s="95"/>
      <c r="AZ1589" s="73"/>
      <c r="BA1589" s="73"/>
      <c r="BB1589" s="95"/>
      <c r="BC1589" s="95"/>
      <c r="BD1589" s="73"/>
      <c r="BE1589" s="73"/>
      <c r="BF1589" s="95"/>
      <c r="BG1589" s="95"/>
      <c r="BH1589" s="73"/>
      <c r="BI1589" s="73"/>
      <c r="BJ1589" s="95"/>
      <c r="BK1589" s="95"/>
      <c r="BL1589" s="73"/>
      <c r="BM1589" s="73"/>
      <c r="BN1589" s="95"/>
      <c r="BO1589" s="95"/>
      <c r="BP1589" s="73"/>
      <c r="BQ1589" s="73"/>
      <c r="BR1589" s="95"/>
      <c r="BS1589" s="95"/>
      <c r="BT1589" s="73"/>
      <c r="BU1589" s="73"/>
      <c r="BV1589" s="95"/>
      <c r="BW1589" s="95"/>
      <c r="BX1589" s="73"/>
      <c r="BY1589" s="73"/>
      <c r="BZ1589" s="95"/>
      <c r="CA1589" s="95"/>
      <c r="CB1589" s="73"/>
      <c r="CC1589" s="73"/>
      <c r="CD1589" s="95"/>
      <c r="CE1589" s="9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9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2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73"/>
      <c r="AF1590" s="73"/>
      <c r="AG1590" s="73"/>
      <c r="AH1590" s="95"/>
      <c r="AI1590" s="95"/>
      <c r="AJ1590" s="73"/>
      <c r="AK1590" s="73"/>
      <c r="AL1590" s="95"/>
      <c r="AM1590" s="95"/>
      <c r="AN1590" s="73"/>
      <c r="AO1590" s="73"/>
      <c r="AP1590" s="95"/>
      <c r="AQ1590" s="95"/>
      <c r="AR1590" s="73"/>
      <c r="AS1590" s="73"/>
      <c r="AT1590" s="95"/>
      <c r="AU1590" s="95"/>
      <c r="AV1590" s="73"/>
      <c r="AW1590" s="73"/>
      <c r="AX1590" s="95"/>
      <c r="AY1590" s="95"/>
      <c r="AZ1590" s="73"/>
      <c r="BA1590" s="73"/>
      <c r="BB1590" s="95"/>
      <c r="BC1590" s="95"/>
      <c r="BD1590" s="73"/>
      <c r="BE1590" s="73"/>
      <c r="BF1590" s="95"/>
      <c r="BG1590" s="95"/>
      <c r="BH1590" s="73"/>
      <c r="BI1590" s="73"/>
      <c r="BJ1590" s="95"/>
      <c r="BK1590" s="95"/>
      <c r="BL1590" s="73"/>
      <c r="BM1590" s="73"/>
      <c r="BN1590" s="95"/>
      <c r="BO1590" s="95"/>
      <c r="BP1590" s="73"/>
      <c r="BQ1590" s="73"/>
      <c r="BR1590" s="95"/>
      <c r="BS1590" s="95"/>
      <c r="BT1590" s="73"/>
      <c r="BU1590" s="73"/>
      <c r="BV1590" s="95"/>
      <c r="BW1590" s="95"/>
      <c r="BX1590" s="73"/>
      <c r="BY1590" s="73"/>
      <c r="BZ1590" s="95"/>
      <c r="CA1590" s="95"/>
      <c r="CB1590" s="73"/>
      <c r="CC1590" s="73"/>
      <c r="CD1590" s="95"/>
      <c r="CE1590" s="9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9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2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73"/>
      <c r="AF1591" s="73"/>
      <c r="AG1591" s="73"/>
      <c r="AH1591" s="95"/>
      <c r="AI1591" s="95"/>
      <c r="AJ1591" s="73"/>
      <c r="AK1591" s="73"/>
      <c r="AL1591" s="95"/>
      <c r="AM1591" s="95"/>
      <c r="AN1591" s="73"/>
      <c r="AO1591" s="73"/>
      <c r="AP1591" s="95"/>
      <c r="AQ1591" s="95"/>
      <c r="AR1591" s="73"/>
      <c r="AS1591" s="73"/>
      <c r="AT1591" s="95"/>
      <c r="AU1591" s="95"/>
      <c r="AV1591" s="73"/>
      <c r="AW1591" s="73"/>
      <c r="AX1591" s="95"/>
      <c r="AY1591" s="95"/>
      <c r="AZ1591" s="73"/>
      <c r="BA1591" s="73"/>
      <c r="BB1591" s="95"/>
      <c r="BC1591" s="95"/>
      <c r="BD1591" s="73"/>
      <c r="BE1591" s="73"/>
      <c r="BF1591" s="95"/>
      <c r="BG1591" s="95"/>
      <c r="BH1591" s="73"/>
      <c r="BI1591" s="73"/>
      <c r="BJ1591" s="95"/>
      <c r="BK1591" s="95"/>
      <c r="BL1591" s="73"/>
      <c r="BM1591" s="73"/>
      <c r="BN1591" s="95"/>
      <c r="BO1591" s="95"/>
      <c r="BP1591" s="73"/>
      <c r="BQ1591" s="73"/>
      <c r="BR1591" s="95"/>
      <c r="BS1591" s="95"/>
      <c r="BT1591" s="73"/>
      <c r="BU1591" s="73"/>
      <c r="BV1591" s="95"/>
      <c r="BW1591" s="95"/>
      <c r="BX1591" s="73"/>
      <c r="BY1591" s="73"/>
      <c r="BZ1591" s="95"/>
      <c r="CA1591" s="95"/>
      <c r="CB1591" s="73"/>
      <c r="CC1591" s="73"/>
      <c r="CD1591" s="95"/>
      <c r="CE1591" s="9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9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2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73"/>
      <c r="AF1592" s="73"/>
      <c r="AG1592" s="73"/>
      <c r="AH1592" s="95"/>
      <c r="AI1592" s="95"/>
      <c r="AJ1592" s="73"/>
      <c r="AK1592" s="73"/>
      <c r="AL1592" s="95"/>
      <c r="AM1592" s="95"/>
      <c r="AN1592" s="73"/>
      <c r="AO1592" s="73"/>
      <c r="AP1592" s="95"/>
      <c r="AQ1592" s="95"/>
      <c r="AR1592" s="73"/>
      <c r="AS1592" s="73"/>
      <c r="AT1592" s="95"/>
      <c r="AU1592" s="95"/>
      <c r="AV1592" s="73"/>
      <c r="AW1592" s="73"/>
      <c r="AX1592" s="95"/>
      <c r="AY1592" s="95"/>
      <c r="AZ1592" s="73"/>
      <c r="BA1592" s="73"/>
      <c r="BB1592" s="95"/>
      <c r="BC1592" s="95"/>
      <c r="BD1592" s="73"/>
      <c r="BE1592" s="73"/>
      <c r="BF1592" s="95"/>
      <c r="BG1592" s="95"/>
      <c r="BH1592" s="73"/>
      <c r="BI1592" s="73"/>
      <c r="BJ1592" s="95"/>
      <c r="BK1592" s="95"/>
      <c r="BL1592" s="73"/>
      <c r="BM1592" s="73"/>
      <c r="BN1592" s="95"/>
      <c r="BO1592" s="95"/>
      <c r="BP1592" s="73"/>
      <c r="BQ1592" s="73"/>
      <c r="BR1592" s="95"/>
      <c r="BS1592" s="95"/>
      <c r="BT1592" s="73"/>
      <c r="BU1592" s="73"/>
      <c r="BV1592" s="95"/>
      <c r="BW1592" s="95"/>
      <c r="BX1592" s="73"/>
      <c r="BY1592" s="73"/>
      <c r="BZ1592" s="95"/>
      <c r="CA1592" s="95"/>
      <c r="CB1592" s="73"/>
      <c r="CC1592" s="73"/>
      <c r="CD1592" s="95"/>
      <c r="CE1592" s="9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9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2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73"/>
      <c r="AF1593" s="73"/>
      <c r="AG1593" s="73"/>
      <c r="AH1593" s="95"/>
      <c r="AI1593" s="95"/>
      <c r="AJ1593" s="73"/>
      <c r="AK1593" s="73"/>
      <c r="AL1593" s="95"/>
      <c r="AM1593" s="95"/>
      <c r="AN1593" s="73"/>
      <c r="AO1593" s="73"/>
      <c r="AP1593" s="95"/>
      <c r="AQ1593" s="95"/>
      <c r="AR1593" s="73"/>
      <c r="AS1593" s="73"/>
      <c r="AT1593" s="95"/>
      <c r="AU1593" s="95"/>
      <c r="AV1593" s="73"/>
      <c r="AW1593" s="73"/>
      <c r="AX1593" s="95"/>
      <c r="AY1593" s="95"/>
      <c r="AZ1593" s="73"/>
      <c r="BA1593" s="73"/>
      <c r="BB1593" s="95"/>
      <c r="BC1593" s="95"/>
      <c r="BD1593" s="73"/>
      <c r="BE1593" s="73"/>
      <c r="BF1593" s="95"/>
      <c r="BG1593" s="95"/>
      <c r="BH1593" s="73"/>
      <c r="BI1593" s="73"/>
      <c r="BJ1593" s="95"/>
      <c r="BK1593" s="95"/>
      <c r="BL1593" s="73"/>
      <c r="BM1593" s="73"/>
      <c r="BN1593" s="95"/>
      <c r="BO1593" s="95"/>
      <c r="BP1593" s="73"/>
      <c r="BQ1593" s="73"/>
      <c r="BR1593" s="95"/>
      <c r="BS1593" s="95"/>
      <c r="BT1593" s="73"/>
      <c r="BU1593" s="73"/>
      <c r="BV1593" s="95"/>
      <c r="BW1593" s="95"/>
      <c r="BX1593" s="73"/>
      <c r="BY1593" s="73"/>
      <c r="BZ1593" s="95"/>
      <c r="CA1593" s="95"/>
      <c r="CB1593" s="73"/>
      <c r="CC1593" s="73"/>
      <c r="CD1593" s="95"/>
      <c r="CE1593" s="9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9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2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73"/>
      <c r="AF1594" s="73"/>
      <c r="AG1594" s="73"/>
      <c r="AH1594" s="95"/>
      <c r="AI1594" s="95"/>
      <c r="AJ1594" s="73"/>
      <c r="AK1594" s="73"/>
      <c r="AL1594" s="95"/>
      <c r="AM1594" s="95"/>
      <c r="AN1594" s="73"/>
      <c r="AO1594" s="73"/>
      <c r="AP1594" s="95"/>
      <c r="AQ1594" s="95"/>
      <c r="AR1594" s="73"/>
      <c r="AS1594" s="73"/>
      <c r="AT1594" s="95"/>
      <c r="AU1594" s="95"/>
      <c r="AV1594" s="73"/>
      <c r="AW1594" s="73"/>
      <c r="AX1594" s="95"/>
      <c r="AY1594" s="95"/>
      <c r="AZ1594" s="73"/>
      <c r="BA1594" s="73"/>
      <c r="BB1594" s="95"/>
      <c r="BC1594" s="95"/>
      <c r="BD1594" s="73"/>
      <c r="BE1594" s="73"/>
      <c r="BF1594" s="95"/>
      <c r="BG1594" s="95"/>
      <c r="BH1594" s="73"/>
      <c r="BI1594" s="73"/>
      <c r="BJ1594" s="95"/>
      <c r="BK1594" s="95"/>
      <c r="BL1594" s="73"/>
      <c r="BM1594" s="73"/>
      <c r="BN1594" s="95"/>
      <c r="BO1594" s="95"/>
      <c r="BP1594" s="73"/>
      <c r="BQ1594" s="73"/>
      <c r="BR1594" s="95"/>
      <c r="BS1594" s="95"/>
      <c r="BT1594" s="73"/>
      <c r="BU1594" s="73"/>
      <c r="BV1594" s="95"/>
      <c r="BW1594" s="95"/>
      <c r="BX1594" s="73"/>
      <c r="BY1594" s="73"/>
      <c r="BZ1594" s="95"/>
      <c r="CA1594" s="95"/>
      <c r="CB1594" s="73"/>
      <c r="CC1594" s="73"/>
      <c r="CD1594" s="95"/>
      <c r="CE1594" s="9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9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2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73"/>
      <c r="AF1595" s="73"/>
      <c r="AG1595" s="73"/>
      <c r="AH1595" s="95"/>
      <c r="AI1595" s="95"/>
      <c r="AJ1595" s="73"/>
      <c r="AK1595" s="73"/>
      <c r="AL1595" s="95"/>
      <c r="AM1595" s="95"/>
      <c r="AN1595" s="73"/>
      <c r="AO1595" s="73"/>
      <c r="AP1595" s="95"/>
      <c r="AQ1595" s="95"/>
      <c r="AR1595" s="73"/>
      <c r="AS1595" s="73"/>
      <c r="AT1595" s="95"/>
      <c r="AU1595" s="95"/>
      <c r="AV1595" s="73"/>
      <c r="AW1595" s="73"/>
      <c r="AX1595" s="95"/>
      <c r="AY1595" s="95"/>
      <c r="AZ1595" s="73"/>
      <c r="BA1595" s="73"/>
      <c r="BB1595" s="95"/>
      <c r="BC1595" s="95"/>
      <c r="BD1595" s="73"/>
      <c r="BE1595" s="73"/>
      <c r="BF1595" s="95"/>
      <c r="BG1595" s="95"/>
      <c r="BH1595" s="73"/>
      <c r="BI1595" s="73"/>
      <c r="BJ1595" s="95"/>
      <c r="BK1595" s="95"/>
      <c r="BL1595" s="73"/>
      <c r="BM1595" s="73"/>
      <c r="BN1595" s="95"/>
      <c r="BO1595" s="95"/>
      <c r="BP1595" s="73"/>
      <c r="BQ1595" s="73"/>
      <c r="BR1595" s="95"/>
      <c r="BS1595" s="95"/>
      <c r="BT1595" s="73"/>
      <c r="BU1595" s="73"/>
      <c r="BV1595" s="95"/>
      <c r="BW1595" s="95"/>
      <c r="BX1595" s="73"/>
      <c r="BY1595" s="73"/>
      <c r="BZ1595" s="95"/>
      <c r="CA1595" s="95"/>
      <c r="CB1595" s="73"/>
      <c r="CC1595" s="73"/>
      <c r="CD1595" s="95"/>
      <c r="CE1595" s="9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9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2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73"/>
      <c r="AF1596" s="73"/>
      <c r="AG1596" s="73"/>
      <c r="AH1596" s="95"/>
      <c r="AI1596" s="95"/>
      <c r="AJ1596" s="73"/>
      <c r="AK1596" s="73"/>
      <c r="AL1596" s="95"/>
      <c r="AM1596" s="95"/>
      <c r="AN1596" s="73"/>
      <c r="AO1596" s="73"/>
      <c r="AP1596" s="95"/>
      <c r="AQ1596" s="95"/>
      <c r="AR1596" s="73"/>
      <c r="AS1596" s="73"/>
      <c r="AT1596" s="95"/>
      <c r="AU1596" s="95"/>
      <c r="AV1596" s="73"/>
      <c r="AW1596" s="73"/>
      <c r="AX1596" s="95"/>
      <c r="AY1596" s="95"/>
      <c r="AZ1596" s="73"/>
      <c r="BA1596" s="73"/>
      <c r="BB1596" s="95"/>
      <c r="BC1596" s="95"/>
      <c r="BD1596" s="73"/>
      <c r="BE1596" s="73"/>
      <c r="BF1596" s="95"/>
      <c r="BG1596" s="95"/>
      <c r="BH1596" s="73"/>
      <c r="BI1596" s="73"/>
      <c r="BJ1596" s="95"/>
      <c r="BK1596" s="95"/>
      <c r="BL1596" s="73"/>
      <c r="BM1596" s="73"/>
      <c r="BN1596" s="95"/>
      <c r="BO1596" s="95"/>
      <c r="BP1596" s="73"/>
      <c r="BQ1596" s="73"/>
      <c r="BR1596" s="95"/>
      <c r="BS1596" s="95"/>
      <c r="BT1596" s="73"/>
      <c r="BU1596" s="73"/>
      <c r="BV1596" s="95"/>
      <c r="BW1596" s="95"/>
      <c r="BX1596" s="73"/>
      <c r="BY1596" s="73"/>
      <c r="BZ1596" s="95"/>
      <c r="CA1596" s="95"/>
      <c r="CB1596" s="73"/>
      <c r="CC1596" s="73"/>
      <c r="CD1596" s="95"/>
      <c r="CE1596" s="9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9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2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73"/>
      <c r="AF1597" s="73"/>
      <c r="AG1597" s="73"/>
      <c r="AH1597" s="95"/>
      <c r="AI1597" s="95"/>
      <c r="AJ1597" s="73"/>
      <c r="AK1597" s="73"/>
      <c r="AL1597" s="95"/>
      <c r="AM1597" s="95"/>
      <c r="AN1597" s="73"/>
      <c r="AO1597" s="73"/>
      <c r="AP1597" s="95"/>
      <c r="AQ1597" s="95"/>
      <c r="AR1597" s="73"/>
      <c r="AS1597" s="73"/>
      <c r="AT1597" s="95"/>
      <c r="AU1597" s="95"/>
      <c r="AV1597" s="73"/>
      <c r="AW1597" s="73"/>
      <c r="AX1597" s="95"/>
      <c r="AY1597" s="95"/>
      <c r="AZ1597" s="73"/>
      <c r="BA1597" s="73"/>
      <c r="BB1597" s="95"/>
      <c r="BC1597" s="95"/>
      <c r="BD1597" s="73"/>
      <c r="BE1597" s="73"/>
      <c r="BF1597" s="95"/>
      <c r="BG1597" s="95"/>
      <c r="BH1597" s="73"/>
      <c r="BI1597" s="73"/>
      <c r="BJ1597" s="95"/>
      <c r="BK1597" s="95"/>
      <c r="BL1597" s="73"/>
      <c r="BM1597" s="73"/>
      <c r="BN1597" s="95"/>
      <c r="BO1597" s="95"/>
      <c r="BP1597" s="73"/>
      <c r="BQ1597" s="73"/>
      <c r="BR1597" s="95"/>
      <c r="BS1597" s="95"/>
      <c r="BT1597" s="73"/>
      <c r="BU1597" s="73"/>
      <c r="BV1597" s="95"/>
      <c r="BW1597" s="95"/>
      <c r="BX1597" s="73"/>
      <c r="BY1597" s="73"/>
      <c r="BZ1597" s="95"/>
      <c r="CA1597" s="95"/>
      <c r="CB1597" s="73"/>
      <c r="CC1597" s="73"/>
      <c r="CD1597" s="95"/>
      <c r="CE1597" s="9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9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2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73"/>
      <c r="AF1598" s="73"/>
      <c r="AG1598" s="73"/>
      <c r="AH1598" s="95"/>
      <c r="AI1598" s="95"/>
      <c r="AJ1598" s="73"/>
      <c r="AK1598" s="73"/>
      <c r="AL1598" s="95"/>
      <c r="AM1598" s="95"/>
      <c r="AN1598" s="73"/>
      <c r="AO1598" s="73"/>
      <c r="AP1598" s="95"/>
      <c r="AQ1598" s="95"/>
      <c r="AR1598" s="73"/>
      <c r="AS1598" s="73"/>
      <c r="AT1598" s="95"/>
      <c r="AU1598" s="95"/>
      <c r="AV1598" s="73"/>
      <c r="AW1598" s="73"/>
      <c r="AX1598" s="95"/>
      <c r="AY1598" s="95"/>
      <c r="AZ1598" s="73"/>
      <c r="BA1598" s="73"/>
      <c r="BB1598" s="95"/>
      <c r="BC1598" s="95"/>
      <c r="BD1598" s="73"/>
      <c r="BE1598" s="73"/>
      <c r="BF1598" s="95"/>
      <c r="BG1598" s="95"/>
      <c r="BH1598" s="73"/>
      <c r="BI1598" s="73"/>
      <c r="BJ1598" s="95"/>
      <c r="BK1598" s="95"/>
      <c r="BL1598" s="73"/>
      <c r="BM1598" s="73"/>
      <c r="BN1598" s="95"/>
      <c r="BO1598" s="95"/>
      <c r="BP1598" s="73"/>
      <c r="BQ1598" s="73"/>
      <c r="BR1598" s="95"/>
      <c r="BS1598" s="95"/>
      <c r="BT1598" s="73"/>
      <c r="BU1598" s="73"/>
      <c r="BV1598" s="95"/>
      <c r="BW1598" s="95"/>
      <c r="BX1598" s="73"/>
      <c r="BY1598" s="73"/>
      <c r="BZ1598" s="95"/>
      <c r="CA1598" s="95"/>
      <c r="CB1598" s="73"/>
      <c r="CC1598" s="73"/>
      <c r="CD1598" s="95"/>
      <c r="CE1598" s="9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9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2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73"/>
      <c r="AF1599" s="73"/>
      <c r="AG1599" s="73"/>
      <c r="AH1599" s="95"/>
      <c r="AI1599" s="95"/>
      <c r="AJ1599" s="73"/>
      <c r="AK1599" s="73"/>
      <c r="AL1599" s="95"/>
      <c r="AM1599" s="95"/>
      <c r="AN1599" s="73"/>
      <c r="AO1599" s="73"/>
      <c r="AP1599" s="95"/>
      <c r="AQ1599" s="95"/>
      <c r="AR1599" s="73"/>
      <c r="AS1599" s="73"/>
      <c r="AT1599" s="95"/>
      <c r="AU1599" s="95"/>
      <c r="AV1599" s="73"/>
      <c r="AW1599" s="73"/>
      <c r="AX1599" s="95"/>
      <c r="AY1599" s="95"/>
      <c r="AZ1599" s="73"/>
      <c r="BA1599" s="73"/>
      <c r="BB1599" s="95"/>
      <c r="BC1599" s="95"/>
      <c r="BD1599" s="73"/>
      <c r="BE1599" s="73"/>
      <c r="BF1599" s="95"/>
      <c r="BG1599" s="95"/>
      <c r="BH1599" s="73"/>
      <c r="BI1599" s="73"/>
      <c r="BJ1599" s="95"/>
      <c r="BK1599" s="95"/>
      <c r="BL1599" s="73"/>
      <c r="BM1599" s="73"/>
      <c r="BN1599" s="95"/>
      <c r="BO1599" s="95"/>
      <c r="BP1599" s="73"/>
      <c r="BQ1599" s="73"/>
      <c r="BR1599" s="95"/>
      <c r="BS1599" s="95"/>
      <c r="BT1599" s="73"/>
      <c r="BU1599" s="73"/>
      <c r="BV1599" s="95"/>
      <c r="BW1599" s="95"/>
      <c r="BX1599" s="73"/>
      <c r="BY1599" s="73"/>
      <c r="BZ1599" s="95"/>
      <c r="CA1599" s="95"/>
      <c r="CB1599" s="73"/>
      <c r="CC1599" s="73"/>
      <c r="CD1599" s="95"/>
      <c r="CE1599" s="9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9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2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73"/>
      <c r="AF1600" s="73"/>
      <c r="AG1600" s="73"/>
      <c r="AH1600" s="95"/>
      <c r="AI1600" s="95"/>
      <c r="AJ1600" s="73"/>
      <c r="AK1600" s="73"/>
      <c r="AL1600" s="95"/>
      <c r="AM1600" s="95"/>
      <c r="AN1600" s="73"/>
      <c r="AO1600" s="73"/>
      <c r="AP1600" s="95"/>
      <c r="AQ1600" s="95"/>
      <c r="AR1600" s="73"/>
      <c r="AS1600" s="73"/>
      <c r="AT1600" s="95"/>
      <c r="AU1600" s="95"/>
      <c r="AV1600" s="73"/>
      <c r="AW1600" s="73"/>
      <c r="AX1600" s="95"/>
      <c r="AY1600" s="95"/>
      <c r="AZ1600" s="73"/>
      <c r="BA1600" s="73"/>
      <c r="BB1600" s="95"/>
      <c r="BC1600" s="95"/>
      <c r="BD1600" s="73"/>
      <c r="BE1600" s="73"/>
      <c r="BF1600" s="95"/>
      <c r="BG1600" s="95"/>
      <c r="BH1600" s="73"/>
      <c r="BI1600" s="73"/>
      <c r="BJ1600" s="95"/>
      <c r="BK1600" s="95"/>
      <c r="BL1600" s="73"/>
      <c r="BM1600" s="73"/>
      <c r="BN1600" s="95"/>
      <c r="BO1600" s="95"/>
      <c r="BP1600" s="73"/>
      <c r="BQ1600" s="73"/>
      <c r="BR1600" s="95"/>
      <c r="BS1600" s="95"/>
      <c r="BT1600" s="73"/>
      <c r="BU1600" s="73"/>
      <c r="BV1600" s="95"/>
      <c r="BW1600" s="95"/>
      <c r="BX1600" s="73"/>
      <c r="BY1600" s="73"/>
      <c r="BZ1600" s="95"/>
      <c r="CA1600" s="95"/>
      <c r="CB1600" s="73"/>
      <c r="CC1600" s="73"/>
      <c r="CD1600" s="95"/>
      <c r="CE1600" s="9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9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2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73"/>
      <c r="AF1601" s="73"/>
      <c r="AG1601" s="73"/>
      <c r="AH1601" s="95"/>
      <c r="AI1601" s="95"/>
      <c r="AJ1601" s="73"/>
      <c r="AK1601" s="73"/>
      <c r="AL1601" s="95"/>
      <c r="AM1601" s="95"/>
      <c r="AN1601" s="73"/>
      <c r="AO1601" s="73"/>
      <c r="AP1601" s="95"/>
      <c r="AQ1601" s="95"/>
      <c r="AR1601" s="73"/>
      <c r="AS1601" s="73"/>
      <c r="AT1601" s="95"/>
      <c r="AU1601" s="95"/>
      <c r="AV1601" s="73"/>
      <c r="AW1601" s="73"/>
      <c r="AX1601" s="95"/>
      <c r="AY1601" s="95"/>
      <c r="AZ1601" s="73"/>
      <c r="BA1601" s="73"/>
      <c r="BB1601" s="95"/>
      <c r="BC1601" s="95"/>
      <c r="BD1601" s="73"/>
      <c r="BE1601" s="73"/>
      <c r="BF1601" s="95"/>
      <c r="BG1601" s="95"/>
      <c r="BH1601" s="73"/>
      <c r="BI1601" s="73"/>
      <c r="BJ1601" s="95"/>
      <c r="BK1601" s="95"/>
      <c r="BL1601" s="73"/>
      <c r="BM1601" s="73"/>
      <c r="BN1601" s="95"/>
      <c r="BO1601" s="95"/>
      <c r="BP1601" s="73"/>
      <c r="BQ1601" s="73"/>
      <c r="BR1601" s="95"/>
      <c r="BS1601" s="95"/>
      <c r="BT1601" s="73"/>
      <c r="BU1601" s="73"/>
      <c r="BV1601" s="95"/>
      <c r="BW1601" s="95"/>
      <c r="BX1601" s="73"/>
      <c r="BY1601" s="73"/>
      <c r="BZ1601" s="95"/>
      <c r="CA1601" s="95"/>
      <c r="CB1601" s="73"/>
      <c r="CC1601" s="73"/>
      <c r="CD1601" s="95"/>
      <c r="CE1601" s="9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9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2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73"/>
      <c r="AF1602" s="73"/>
      <c r="AG1602" s="73"/>
      <c r="AH1602" s="95"/>
      <c r="AI1602" s="95"/>
      <c r="AJ1602" s="73"/>
      <c r="AK1602" s="73"/>
      <c r="AL1602" s="95"/>
      <c r="AM1602" s="95"/>
      <c r="AN1602" s="73"/>
      <c r="AO1602" s="73"/>
      <c r="AP1602" s="95"/>
      <c r="AQ1602" s="95"/>
      <c r="AR1602" s="73"/>
      <c r="AS1602" s="73"/>
      <c r="AT1602" s="95"/>
      <c r="AU1602" s="95"/>
      <c r="AV1602" s="73"/>
      <c r="AW1602" s="73"/>
      <c r="AX1602" s="95"/>
      <c r="AY1602" s="95"/>
      <c r="AZ1602" s="73"/>
      <c r="BA1602" s="73"/>
      <c r="BB1602" s="95"/>
      <c r="BC1602" s="95"/>
      <c r="BD1602" s="73"/>
      <c r="BE1602" s="73"/>
      <c r="BF1602" s="95"/>
      <c r="BG1602" s="95"/>
      <c r="BH1602" s="73"/>
      <c r="BI1602" s="73"/>
      <c r="BJ1602" s="95"/>
      <c r="BK1602" s="95"/>
      <c r="BL1602" s="73"/>
      <c r="BM1602" s="73"/>
      <c r="BN1602" s="95"/>
      <c r="BO1602" s="95"/>
      <c r="BP1602" s="73"/>
      <c r="BQ1602" s="73"/>
      <c r="BR1602" s="95"/>
      <c r="BS1602" s="95"/>
      <c r="BT1602" s="73"/>
      <c r="BU1602" s="73"/>
      <c r="BV1602" s="95"/>
      <c r="BW1602" s="95"/>
      <c r="BX1602" s="73"/>
      <c r="BY1602" s="73"/>
      <c r="BZ1602" s="95"/>
      <c r="CA1602" s="95"/>
      <c r="CB1602" s="73"/>
      <c r="CC1602" s="73"/>
      <c r="CD1602" s="95"/>
      <c r="CE1602" s="9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9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2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73"/>
      <c r="AF1603" s="73"/>
      <c r="AG1603" s="73"/>
      <c r="AH1603" s="95"/>
      <c r="AI1603" s="95"/>
      <c r="AJ1603" s="73"/>
      <c r="AK1603" s="73"/>
      <c r="AL1603" s="95"/>
      <c r="AM1603" s="95"/>
      <c r="AN1603" s="73"/>
      <c r="AO1603" s="73"/>
      <c r="AP1603" s="95"/>
      <c r="AQ1603" s="95"/>
      <c r="AR1603" s="73"/>
      <c r="AS1603" s="73"/>
      <c r="AT1603" s="95"/>
      <c r="AU1603" s="95"/>
      <c r="AV1603" s="73"/>
      <c r="AW1603" s="73"/>
      <c r="AX1603" s="95"/>
      <c r="AY1603" s="95"/>
      <c r="AZ1603" s="73"/>
      <c r="BA1603" s="73"/>
      <c r="BB1603" s="95"/>
      <c r="BC1603" s="95"/>
      <c r="BD1603" s="73"/>
      <c r="BE1603" s="73"/>
      <c r="BF1603" s="95"/>
      <c r="BG1603" s="95"/>
      <c r="BH1603" s="73"/>
      <c r="BI1603" s="73"/>
      <c r="BJ1603" s="95"/>
      <c r="BK1603" s="95"/>
      <c r="BL1603" s="73"/>
      <c r="BM1603" s="73"/>
      <c r="BN1603" s="95"/>
      <c r="BO1603" s="95"/>
      <c r="BP1603" s="73"/>
      <c r="BQ1603" s="73"/>
      <c r="BR1603" s="95"/>
      <c r="BS1603" s="95"/>
      <c r="BT1603" s="73"/>
      <c r="BU1603" s="73"/>
      <c r="BV1603" s="95"/>
      <c r="BW1603" s="95"/>
      <c r="BX1603" s="73"/>
      <c r="BY1603" s="73"/>
      <c r="BZ1603" s="95"/>
      <c r="CA1603" s="95"/>
      <c r="CB1603" s="73"/>
      <c r="CC1603" s="73"/>
      <c r="CD1603" s="95"/>
      <c r="CE1603" s="9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9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2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73"/>
      <c r="AF1604" s="73"/>
      <c r="AG1604" s="73"/>
      <c r="AH1604" s="95"/>
      <c r="AI1604" s="95"/>
      <c r="AJ1604" s="73"/>
      <c r="AK1604" s="73"/>
      <c r="AL1604" s="95"/>
      <c r="AM1604" s="95"/>
      <c r="AN1604" s="73"/>
      <c r="AO1604" s="73"/>
      <c r="AP1604" s="95"/>
      <c r="AQ1604" s="95"/>
      <c r="AR1604" s="73"/>
      <c r="AS1604" s="73"/>
      <c r="AT1604" s="95"/>
      <c r="AU1604" s="95"/>
      <c r="AV1604" s="73"/>
      <c r="AW1604" s="73"/>
      <c r="AX1604" s="95"/>
      <c r="AY1604" s="95"/>
      <c r="AZ1604" s="73"/>
      <c r="BA1604" s="73"/>
      <c r="BB1604" s="95"/>
      <c r="BC1604" s="95"/>
      <c r="BD1604" s="73"/>
      <c r="BE1604" s="73"/>
      <c r="BF1604" s="95"/>
      <c r="BG1604" s="95"/>
      <c r="BH1604" s="73"/>
      <c r="BI1604" s="73"/>
      <c r="BJ1604" s="95"/>
      <c r="BK1604" s="95"/>
      <c r="BL1604" s="73"/>
      <c r="BM1604" s="73"/>
      <c r="BN1604" s="95"/>
      <c r="BO1604" s="95"/>
      <c r="BP1604" s="73"/>
      <c r="BQ1604" s="73"/>
      <c r="BR1604" s="95"/>
      <c r="BS1604" s="95"/>
      <c r="BT1604" s="73"/>
      <c r="BU1604" s="73"/>
      <c r="BV1604" s="95"/>
      <c r="BW1604" s="95"/>
      <c r="BX1604" s="73"/>
      <c r="BY1604" s="73"/>
      <c r="BZ1604" s="95"/>
      <c r="CA1604" s="95"/>
      <c r="CB1604" s="73"/>
      <c r="CC1604" s="73"/>
      <c r="CD1604" s="95"/>
      <c r="CE1604" s="9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9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2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73"/>
      <c r="AF1605" s="73"/>
      <c r="AG1605" s="73"/>
      <c r="AH1605" s="95"/>
      <c r="AI1605" s="95"/>
      <c r="AJ1605" s="73"/>
      <c r="AK1605" s="73"/>
      <c r="AL1605" s="95"/>
      <c r="AM1605" s="95"/>
      <c r="AN1605" s="73"/>
      <c r="AO1605" s="73"/>
      <c r="AP1605" s="95"/>
      <c r="AQ1605" s="95"/>
      <c r="AR1605" s="73"/>
      <c r="AS1605" s="73"/>
      <c r="AT1605" s="95"/>
      <c r="AU1605" s="95"/>
      <c r="AV1605" s="73"/>
      <c r="AW1605" s="73"/>
      <c r="AX1605" s="95"/>
      <c r="AY1605" s="95"/>
      <c r="AZ1605" s="73"/>
      <c r="BA1605" s="73"/>
      <c r="BB1605" s="95"/>
      <c r="BC1605" s="95"/>
      <c r="BD1605" s="73"/>
      <c r="BE1605" s="73"/>
      <c r="BF1605" s="95"/>
      <c r="BG1605" s="95"/>
      <c r="BH1605" s="73"/>
      <c r="BI1605" s="73"/>
      <c r="BJ1605" s="95"/>
      <c r="BK1605" s="95"/>
      <c r="BL1605" s="73"/>
      <c r="BM1605" s="73"/>
      <c r="BN1605" s="95"/>
      <c r="BO1605" s="95"/>
      <c r="BP1605" s="73"/>
      <c r="BQ1605" s="73"/>
      <c r="BR1605" s="95"/>
      <c r="BS1605" s="95"/>
      <c r="BT1605" s="73"/>
      <c r="BU1605" s="73"/>
      <c r="BV1605" s="95"/>
      <c r="BW1605" s="95"/>
      <c r="BX1605" s="73"/>
      <c r="BY1605" s="73"/>
      <c r="BZ1605" s="95"/>
      <c r="CA1605" s="95"/>
      <c r="CB1605" s="73"/>
      <c r="CC1605" s="73"/>
      <c r="CD1605" s="95"/>
      <c r="CE1605" s="9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9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2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73"/>
      <c r="AF1606" s="73"/>
      <c r="AG1606" s="73"/>
      <c r="AH1606" s="95"/>
      <c r="AI1606" s="95"/>
      <c r="AJ1606" s="73"/>
      <c r="AK1606" s="73"/>
      <c r="AL1606" s="95"/>
      <c r="AM1606" s="95"/>
      <c r="AN1606" s="73"/>
      <c r="AO1606" s="73"/>
      <c r="AP1606" s="95"/>
      <c r="AQ1606" s="95"/>
      <c r="AR1606" s="73"/>
      <c r="AS1606" s="73"/>
      <c r="AT1606" s="95"/>
      <c r="AU1606" s="95"/>
      <c r="AV1606" s="73"/>
      <c r="AW1606" s="73"/>
      <c r="AX1606" s="95"/>
      <c r="AY1606" s="95"/>
      <c r="AZ1606" s="73"/>
      <c r="BA1606" s="73"/>
      <c r="BB1606" s="95"/>
      <c r="BC1606" s="95"/>
      <c r="BD1606" s="73"/>
      <c r="BE1606" s="73"/>
      <c r="BF1606" s="95"/>
      <c r="BG1606" s="95"/>
      <c r="BH1606" s="73"/>
      <c r="BI1606" s="73"/>
      <c r="BJ1606" s="95"/>
      <c r="BK1606" s="95"/>
      <c r="BL1606" s="73"/>
      <c r="BM1606" s="73"/>
      <c r="BN1606" s="95"/>
      <c r="BO1606" s="95"/>
      <c r="BP1606" s="73"/>
      <c r="BQ1606" s="73"/>
      <c r="BR1606" s="95"/>
      <c r="BS1606" s="95"/>
      <c r="BT1606" s="73"/>
      <c r="BU1606" s="73"/>
      <c r="BV1606" s="95"/>
      <c r="BW1606" s="95"/>
      <c r="BX1606" s="73"/>
      <c r="BY1606" s="73"/>
      <c r="BZ1606" s="95"/>
      <c r="CA1606" s="95"/>
      <c r="CB1606" s="73"/>
      <c r="CC1606" s="73"/>
      <c r="CD1606" s="95"/>
      <c r="CE1606" s="9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9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2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73"/>
      <c r="AF1607" s="73"/>
      <c r="AG1607" s="73"/>
      <c r="AH1607" s="95"/>
      <c r="AI1607" s="95"/>
      <c r="AJ1607" s="73"/>
      <c r="AK1607" s="73"/>
      <c r="AL1607" s="95"/>
      <c r="AM1607" s="95"/>
      <c r="AN1607" s="73"/>
      <c r="AO1607" s="73"/>
      <c r="AP1607" s="95"/>
      <c r="AQ1607" s="95"/>
      <c r="AR1607" s="73"/>
      <c r="AS1607" s="73"/>
      <c r="AT1607" s="95"/>
      <c r="AU1607" s="95"/>
      <c r="AV1607" s="73"/>
      <c r="AW1607" s="73"/>
      <c r="AX1607" s="95"/>
      <c r="AY1607" s="95"/>
      <c r="AZ1607" s="73"/>
      <c r="BA1607" s="73"/>
      <c r="BB1607" s="95"/>
      <c r="BC1607" s="95"/>
      <c r="BD1607" s="73"/>
      <c r="BE1607" s="73"/>
      <c r="BF1607" s="95"/>
      <c r="BG1607" s="95"/>
      <c r="BH1607" s="73"/>
      <c r="BI1607" s="73"/>
      <c r="BJ1607" s="95"/>
      <c r="BK1607" s="95"/>
      <c r="BL1607" s="73"/>
      <c r="BM1607" s="73"/>
      <c r="BN1607" s="95"/>
      <c r="BO1607" s="95"/>
      <c r="BP1607" s="73"/>
      <c r="BQ1607" s="73"/>
      <c r="BR1607" s="95"/>
      <c r="BS1607" s="95"/>
      <c r="BT1607" s="73"/>
      <c r="BU1607" s="73"/>
      <c r="BV1607" s="95"/>
      <c r="BW1607" s="95"/>
      <c r="BX1607" s="73"/>
      <c r="BY1607" s="73"/>
      <c r="BZ1607" s="95"/>
      <c r="CA1607" s="95"/>
      <c r="CB1607" s="73"/>
      <c r="CC1607" s="73"/>
      <c r="CD1607" s="95"/>
      <c r="CE1607" s="9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9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2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73"/>
      <c r="AF1608" s="73"/>
      <c r="AG1608" s="73"/>
      <c r="AH1608" s="95"/>
      <c r="AI1608" s="95"/>
      <c r="AJ1608" s="73"/>
      <c r="AK1608" s="73"/>
      <c r="AL1608" s="95"/>
      <c r="AM1608" s="95"/>
      <c r="AN1608" s="73"/>
      <c r="AO1608" s="73"/>
      <c r="AP1608" s="95"/>
      <c r="AQ1608" s="95"/>
      <c r="AR1608" s="73"/>
      <c r="AS1608" s="73"/>
      <c r="AT1608" s="95"/>
      <c r="AU1608" s="95"/>
      <c r="AV1608" s="73"/>
      <c r="AW1608" s="73"/>
      <c r="AX1608" s="95"/>
      <c r="AY1608" s="95"/>
      <c r="AZ1608" s="73"/>
      <c r="BA1608" s="73"/>
      <c r="BB1608" s="95"/>
      <c r="BC1608" s="95"/>
      <c r="BD1608" s="73"/>
      <c r="BE1608" s="73"/>
      <c r="BF1608" s="95"/>
      <c r="BG1608" s="95"/>
      <c r="BH1608" s="73"/>
      <c r="BI1608" s="73"/>
      <c r="BJ1608" s="95"/>
      <c r="BK1608" s="95"/>
      <c r="BL1608" s="73"/>
      <c r="BM1608" s="73"/>
      <c r="BN1608" s="95"/>
      <c r="BO1608" s="95"/>
      <c r="BP1608" s="73"/>
      <c r="BQ1608" s="73"/>
      <c r="BR1608" s="95"/>
      <c r="BS1608" s="95"/>
      <c r="BT1608" s="73"/>
      <c r="BU1608" s="73"/>
      <c r="BV1608" s="95"/>
      <c r="BW1608" s="95"/>
      <c r="BX1608" s="73"/>
      <c r="BY1608" s="73"/>
      <c r="BZ1608" s="95"/>
      <c r="CA1608" s="95"/>
      <c r="CB1608" s="73"/>
      <c r="CC1608" s="73"/>
      <c r="CD1608" s="95"/>
      <c r="CE1608" s="9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9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2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73"/>
      <c r="AF1609" s="73"/>
      <c r="AG1609" s="73"/>
      <c r="AH1609" s="95"/>
      <c r="AI1609" s="95"/>
      <c r="AJ1609" s="73"/>
      <c r="AK1609" s="73"/>
      <c r="AL1609" s="95"/>
      <c r="AM1609" s="95"/>
      <c r="AN1609" s="73"/>
      <c r="AO1609" s="73"/>
      <c r="AP1609" s="95"/>
      <c r="AQ1609" s="95"/>
      <c r="AR1609" s="73"/>
      <c r="AS1609" s="73"/>
      <c r="AT1609" s="95"/>
      <c r="AU1609" s="95"/>
      <c r="AV1609" s="73"/>
      <c r="AW1609" s="73"/>
      <c r="AX1609" s="95"/>
      <c r="AY1609" s="95"/>
      <c r="AZ1609" s="73"/>
      <c r="BA1609" s="73"/>
      <c r="BB1609" s="95"/>
      <c r="BC1609" s="95"/>
      <c r="BD1609" s="73"/>
      <c r="BE1609" s="73"/>
      <c r="BF1609" s="95"/>
      <c r="BG1609" s="95"/>
      <c r="BH1609" s="73"/>
      <c r="BI1609" s="73"/>
      <c r="BJ1609" s="95"/>
      <c r="BK1609" s="95"/>
      <c r="BL1609" s="73"/>
      <c r="BM1609" s="73"/>
      <c r="BN1609" s="95"/>
      <c r="BO1609" s="95"/>
      <c r="BP1609" s="73"/>
      <c r="BQ1609" s="73"/>
      <c r="BR1609" s="95"/>
      <c r="BS1609" s="95"/>
      <c r="BT1609" s="73"/>
      <c r="BU1609" s="73"/>
      <c r="BV1609" s="95"/>
      <c r="BW1609" s="95"/>
      <c r="BX1609" s="73"/>
      <c r="BY1609" s="73"/>
      <c r="BZ1609" s="95"/>
      <c r="CA1609" s="95"/>
      <c r="CB1609" s="73"/>
      <c r="CC1609" s="73"/>
      <c r="CD1609" s="95"/>
      <c r="CE1609" s="9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9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2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73"/>
      <c r="AF1610" s="73"/>
      <c r="AG1610" s="73"/>
      <c r="AH1610" s="95"/>
      <c r="AI1610" s="95"/>
      <c r="AJ1610" s="73"/>
      <c r="AK1610" s="73"/>
      <c r="AL1610" s="95"/>
      <c r="AM1610" s="95"/>
      <c r="AN1610" s="73"/>
      <c r="AO1610" s="73"/>
      <c r="AP1610" s="95"/>
      <c r="AQ1610" s="95"/>
      <c r="AR1610" s="73"/>
      <c r="AS1610" s="73"/>
      <c r="AT1610" s="95"/>
      <c r="AU1610" s="95"/>
      <c r="AV1610" s="73"/>
      <c r="AW1610" s="73"/>
      <c r="AX1610" s="95"/>
      <c r="AY1610" s="95"/>
      <c r="AZ1610" s="73"/>
      <c r="BA1610" s="73"/>
      <c r="BB1610" s="95"/>
      <c r="BC1610" s="95"/>
      <c r="BD1610" s="73"/>
      <c r="BE1610" s="73"/>
      <c r="BF1610" s="95"/>
      <c r="BG1610" s="95"/>
      <c r="BH1610" s="73"/>
      <c r="BI1610" s="73"/>
      <c r="BJ1610" s="95"/>
      <c r="BK1610" s="95"/>
      <c r="BL1610" s="73"/>
      <c r="BM1610" s="73"/>
      <c r="BN1610" s="95"/>
      <c r="BO1610" s="95"/>
      <c r="BP1610" s="73"/>
      <c r="BQ1610" s="73"/>
      <c r="BR1610" s="95"/>
      <c r="BS1610" s="95"/>
      <c r="BT1610" s="73"/>
      <c r="BU1610" s="73"/>
      <c r="BV1610" s="95"/>
      <c r="BW1610" s="95"/>
      <c r="BX1610" s="73"/>
      <c r="BY1610" s="73"/>
      <c r="BZ1610" s="95"/>
      <c r="CA1610" s="95"/>
      <c r="CB1610" s="73"/>
      <c r="CC1610" s="73"/>
      <c r="CD1610" s="95"/>
      <c r="CE1610" s="9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9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2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73"/>
      <c r="AF1611" s="73"/>
      <c r="AG1611" s="73"/>
      <c r="AH1611" s="95"/>
      <c r="AI1611" s="95"/>
      <c r="AJ1611" s="73"/>
      <c r="AK1611" s="73"/>
      <c r="AL1611" s="95"/>
      <c r="AM1611" s="95"/>
      <c r="AN1611" s="73"/>
      <c r="AO1611" s="73"/>
      <c r="AP1611" s="95"/>
      <c r="AQ1611" s="95"/>
      <c r="AR1611" s="73"/>
      <c r="AS1611" s="73"/>
      <c r="AT1611" s="95"/>
      <c r="AU1611" s="95"/>
      <c r="AV1611" s="73"/>
      <c r="AW1611" s="73"/>
      <c r="AX1611" s="95"/>
      <c r="AY1611" s="95"/>
      <c r="AZ1611" s="73"/>
      <c r="BA1611" s="73"/>
      <c r="BB1611" s="95"/>
      <c r="BC1611" s="95"/>
      <c r="BD1611" s="73"/>
      <c r="BE1611" s="73"/>
      <c r="BF1611" s="95"/>
      <c r="BG1611" s="95"/>
      <c r="BH1611" s="73"/>
      <c r="BI1611" s="73"/>
      <c r="BJ1611" s="95"/>
      <c r="BK1611" s="95"/>
      <c r="BL1611" s="73"/>
      <c r="BM1611" s="73"/>
      <c r="BN1611" s="95"/>
      <c r="BO1611" s="95"/>
      <c r="BP1611" s="73"/>
      <c r="BQ1611" s="73"/>
      <c r="BR1611" s="95"/>
      <c r="BS1611" s="95"/>
      <c r="BT1611" s="73"/>
      <c r="BU1611" s="73"/>
      <c r="BV1611" s="95"/>
      <c r="BW1611" s="95"/>
      <c r="BX1611" s="73"/>
      <c r="BY1611" s="73"/>
      <c r="BZ1611" s="95"/>
      <c r="CA1611" s="95"/>
      <c r="CB1611" s="73"/>
      <c r="CC1611" s="73"/>
      <c r="CD1611" s="95"/>
      <c r="CE1611" s="9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9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2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73"/>
      <c r="AF1612" s="73"/>
      <c r="AG1612" s="73"/>
      <c r="AH1612" s="95"/>
      <c r="AI1612" s="95"/>
      <c r="AJ1612" s="73"/>
      <c r="AK1612" s="73"/>
      <c r="AL1612" s="95"/>
      <c r="AM1612" s="95"/>
      <c r="AN1612" s="73"/>
      <c r="AO1612" s="73"/>
      <c r="AP1612" s="95"/>
      <c r="AQ1612" s="95"/>
      <c r="AR1612" s="73"/>
      <c r="AS1612" s="73"/>
      <c r="AT1612" s="95"/>
      <c r="AU1612" s="95"/>
      <c r="AV1612" s="73"/>
      <c r="AW1612" s="73"/>
      <c r="AX1612" s="95"/>
      <c r="AY1612" s="95"/>
      <c r="AZ1612" s="73"/>
      <c r="BA1612" s="73"/>
      <c r="BB1612" s="95"/>
      <c r="BC1612" s="95"/>
      <c r="BD1612" s="73"/>
      <c r="BE1612" s="73"/>
      <c r="BF1612" s="95"/>
      <c r="BG1612" s="95"/>
      <c r="BH1612" s="73"/>
      <c r="BI1612" s="73"/>
      <c r="BJ1612" s="95"/>
      <c r="BK1612" s="95"/>
      <c r="BL1612" s="73"/>
      <c r="BM1612" s="73"/>
      <c r="BN1612" s="95"/>
      <c r="BO1612" s="95"/>
      <c r="BP1612" s="73"/>
      <c r="BQ1612" s="73"/>
      <c r="BR1612" s="95"/>
      <c r="BS1612" s="95"/>
      <c r="BT1612" s="73"/>
      <c r="BU1612" s="73"/>
      <c r="BV1612" s="95"/>
      <c r="BW1612" s="95"/>
      <c r="BX1612" s="73"/>
      <c r="BY1612" s="73"/>
      <c r="BZ1612" s="95"/>
      <c r="CA1612" s="95"/>
      <c r="CB1612" s="73"/>
      <c r="CC1612" s="73"/>
      <c r="CD1612" s="95"/>
      <c r="CE1612" s="9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9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2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73"/>
      <c r="AF1613" s="73"/>
      <c r="AG1613" s="73"/>
      <c r="AH1613" s="95"/>
      <c r="AI1613" s="95"/>
      <c r="AJ1613" s="73"/>
      <c r="AK1613" s="73"/>
      <c r="AL1613" s="95"/>
      <c r="AM1613" s="95"/>
      <c r="AN1613" s="73"/>
      <c r="AO1613" s="73"/>
      <c r="AP1613" s="95"/>
      <c r="AQ1613" s="95"/>
      <c r="AR1613" s="73"/>
      <c r="AS1613" s="73"/>
      <c r="AT1613" s="95"/>
      <c r="AU1613" s="95"/>
      <c r="AV1613" s="73"/>
      <c r="AW1613" s="73"/>
      <c r="AX1613" s="95"/>
      <c r="AY1613" s="95"/>
      <c r="AZ1613" s="73"/>
      <c r="BA1613" s="73"/>
      <c r="BB1613" s="95"/>
      <c r="BC1613" s="95"/>
      <c r="BD1613" s="73"/>
      <c r="BE1613" s="73"/>
      <c r="BF1613" s="95"/>
      <c r="BG1613" s="95"/>
      <c r="BH1613" s="73"/>
      <c r="BI1613" s="73"/>
      <c r="BJ1613" s="95"/>
      <c r="BK1613" s="95"/>
      <c r="BL1613" s="73"/>
      <c r="BM1613" s="73"/>
      <c r="BN1613" s="95"/>
      <c r="BO1613" s="95"/>
      <c r="BP1613" s="73"/>
      <c r="BQ1613" s="73"/>
      <c r="BR1613" s="95"/>
      <c r="BS1613" s="95"/>
      <c r="BT1613" s="73"/>
      <c r="BU1613" s="73"/>
      <c r="BV1613" s="95"/>
      <c r="BW1613" s="95"/>
      <c r="BX1613" s="73"/>
      <c r="BY1613" s="73"/>
      <c r="BZ1613" s="95"/>
      <c r="CA1613" s="95"/>
      <c r="CB1613" s="73"/>
      <c r="CC1613" s="73"/>
      <c r="CD1613" s="95"/>
      <c r="CE1613" s="9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9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2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73"/>
      <c r="AF1614" s="73"/>
      <c r="AG1614" s="73"/>
      <c r="AH1614" s="95"/>
      <c r="AI1614" s="95"/>
      <c r="AJ1614" s="73"/>
      <c r="AK1614" s="73"/>
      <c r="AL1614" s="95"/>
      <c r="AM1614" s="95"/>
      <c r="AN1614" s="73"/>
      <c r="AO1614" s="73"/>
      <c r="AP1614" s="95"/>
      <c r="AQ1614" s="95"/>
      <c r="AR1614" s="73"/>
      <c r="AS1614" s="73"/>
      <c r="AT1614" s="95"/>
      <c r="AU1614" s="95"/>
      <c r="AV1614" s="73"/>
      <c r="AW1614" s="73"/>
      <c r="AX1614" s="95"/>
      <c r="AY1614" s="95"/>
      <c r="AZ1614" s="73"/>
      <c r="BA1614" s="73"/>
      <c r="BB1614" s="95"/>
      <c r="BC1614" s="95"/>
      <c r="BD1614" s="73"/>
      <c r="BE1614" s="73"/>
      <c r="BF1614" s="95"/>
      <c r="BG1614" s="95"/>
      <c r="BH1614" s="73"/>
      <c r="BI1614" s="73"/>
      <c r="BJ1614" s="95"/>
      <c r="BK1614" s="95"/>
      <c r="BL1614" s="73"/>
      <c r="BM1614" s="73"/>
      <c r="BN1614" s="95"/>
      <c r="BO1614" s="95"/>
      <c r="BP1614" s="73"/>
      <c r="BQ1614" s="73"/>
      <c r="BR1614" s="95"/>
      <c r="BS1614" s="95"/>
      <c r="BT1614" s="73"/>
      <c r="BU1614" s="73"/>
      <c r="BV1614" s="95"/>
      <c r="BW1614" s="95"/>
      <c r="BX1614" s="73"/>
      <c r="BY1614" s="73"/>
      <c r="BZ1614" s="95"/>
      <c r="CA1614" s="95"/>
      <c r="CB1614" s="73"/>
      <c r="CC1614" s="73"/>
      <c r="CD1614" s="95"/>
      <c r="CE1614" s="9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9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2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73"/>
      <c r="AF1615" s="73"/>
      <c r="AG1615" s="73"/>
      <c r="AH1615" s="95"/>
      <c r="AI1615" s="95"/>
      <c r="AJ1615" s="73"/>
      <c r="AK1615" s="73"/>
      <c r="AL1615" s="95"/>
      <c r="AM1615" s="95"/>
      <c r="AN1615" s="73"/>
      <c r="AO1615" s="73"/>
      <c r="AP1615" s="95"/>
      <c r="AQ1615" s="95"/>
      <c r="AR1615" s="73"/>
      <c r="AS1615" s="73"/>
      <c r="AT1615" s="95"/>
      <c r="AU1615" s="95"/>
      <c r="AV1615" s="73"/>
      <c r="AW1615" s="73"/>
      <c r="AX1615" s="95"/>
      <c r="AY1615" s="95"/>
      <c r="AZ1615" s="73"/>
      <c r="BA1615" s="73"/>
      <c r="BB1615" s="95"/>
      <c r="BC1615" s="95"/>
      <c r="BD1615" s="73"/>
      <c r="BE1615" s="73"/>
      <c r="BF1615" s="95"/>
      <c r="BG1615" s="95"/>
      <c r="BH1615" s="73"/>
      <c r="BI1615" s="73"/>
      <c r="BJ1615" s="95"/>
      <c r="BK1615" s="95"/>
      <c r="BL1615" s="73"/>
      <c r="BM1615" s="73"/>
      <c r="BN1615" s="95"/>
      <c r="BO1615" s="95"/>
      <c r="BP1615" s="73"/>
      <c r="BQ1615" s="73"/>
      <c r="BR1615" s="95"/>
      <c r="BS1615" s="95"/>
      <c r="BT1615" s="73"/>
      <c r="BU1615" s="73"/>
      <c r="BV1615" s="95"/>
      <c r="BW1615" s="95"/>
      <c r="BX1615" s="73"/>
      <c r="BY1615" s="73"/>
      <c r="BZ1615" s="95"/>
      <c r="CA1615" s="95"/>
      <c r="CB1615" s="73"/>
      <c r="CC1615" s="73"/>
      <c r="CD1615" s="95"/>
      <c r="CE1615" s="9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9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2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73"/>
      <c r="AF1616" s="73"/>
      <c r="AG1616" s="73"/>
      <c r="AH1616" s="95"/>
      <c r="AI1616" s="95"/>
      <c r="AJ1616" s="73"/>
      <c r="AK1616" s="73"/>
      <c r="AL1616" s="95"/>
      <c r="AM1616" s="95"/>
      <c r="AN1616" s="73"/>
      <c r="AO1616" s="73"/>
      <c r="AP1616" s="95"/>
      <c r="AQ1616" s="95"/>
      <c r="AR1616" s="73"/>
      <c r="AS1616" s="73"/>
      <c r="AT1616" s="95"/>
      <c r="AU1616" s="95"/>
      <c r="AV1616" s="73"/>
      <c r="AW1616" s="73"/>
      <c r="AX1616" s="95"/>
      <c r="AY1616" s="95"/>
      <c r="AZ1616" s="73"/>
      <c r="BA1616" s="73"/>
      <c r="BB1616" s="95"/>
      <c r="BC1616" s="95"/>
      <c r="BD1616" s="73"/>
      <c r="BE1616" s="73"/>
      <c r="BF1616" s="95"/>
      <c r="BG1616" s="95"/>
      <c r="BH1616" s="73"/>
      <c r="BI1616" s="73"/>
      <c r="BJ1616" s="95"/>
      <c r="BK1616" s="95"/>
      <c r="BL1616" s="73"/>
      <c r="BM1616" s="73"/>
      <c r="BN1616" s="95"/>
      <c r="BO1616" s="95"/>
      <c r="BP1616" s="73"/>
      <c r="BQ1616" s="73"/>
      <c r="BR1616" s="95"/>
      <c r="BS1616" s="95"/>
      <c r="BT1616" s="73"/>
      <c r="BU1616" s="73"/>
      <c r="BV1616" s="95"/>
      <c r="BW1616" s="95"/>
      <c r="BX1616" s="73"/>
      <c r="BY1616" s="73"/>
      <c r="BZ1616" s="95"/>
      <c r="CA1616" s="95"/>
      <c r="CB1616" s="73"/>
      <c r="CC1616" s="73"/>
      <c r="CD1616" s="95"/>
      <c r="CE1616" s="9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9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2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73"/>
      <c r="AF1617" s="73"/>
      <c r="AG1617" s="73"/>
      <c r="AH1617" s="95"/>
      <c r="AI1617" s="95"/>
      <c r="AJ1617" s="73"/>
      <c r="AK1617" s="73"/>
      <c r="AL1617" s="95"/>
      <c r="AM1617" s="95"/>
      <c r="AN1617" s="73"/>
      <c r="AO1617" s="73"/>
      <c r="AP1617" s="95"/>
      <c r="AQ1617" s="95"/>
      <c r="AR1617" s="73"/>
      <c r="AS1617" s="73"/>
      <c r="AT1617" s="95"/>
      <c r="AU1617" s="95"/>
      <c r="AV1617" s="73"/>
      <c r="AW1617" s="73"/>
      <c r="AX1617" s="95"/>
      <c r="AY1617" s="95"/>
      <c r="AZ1617" s="73"/>
      <c r="BA1617" s="73"/>
      <c r="BB1617" s="95"/>
      <c r="BC1617" s="95"/>
      <c r="BD1617" s="73"/>
      <c r="BE1617" s="73"/>
      <c r="BF1617" s="95"/>
      <c r="BG1617" s="95"/>
      <c r="BH1617" s="73"/>
      <c r="BI1617" s="73"/>
      <c r="BJ1617" s="95"/>
      <c r="BK1617" s="95"/>
      <c r="BL1617" s="73"/>
      <c r="BM1617" s="73"/>
      <c r="BN1617" s="95"/>
      <c r="BO1617" s="95"/>
      <c r="BP1617" s="73"/>
      <c r="BQ1617" s="73"/>
      <c r="BR1617" s="95"/>
      <c r="BS1617" s="95"/>
      <c r="BT1617" s="73"/>
      <c r="BU1617" s="73"/>
      <c r="BV1617" s="95"/>
      <c r="BW1617" s="95"/>
      <c r="BX1617" s="73"/>
      <c r="BY1617" s="73"/>
      <c r="BZ1617" s="95"/>
      <c r="CA1617" s="95"/>
      <c r="CB1617" s="73"/>
      <c r="CC1617" s="73"/>
      <c r="CD1617" s="95"/>
      <c r="CE1617" s="9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9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2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73"/>
      <c r="AF1618" s="73"/>
      <c r="AG1618" s="73"/>
      <c r="AH1618" s="95"/>
      <c r="AI1618" s="95"/>
      <c r="AJ1618" s="73"/>
      <c r="AK1618" s="73"/>
      <c r="AL1618" s="95"/>
      <c r="AM1618" s="95"/>
      <c r="AN1618" s="73"/>
      <c r="AO1618" s="73"/>
      <c r="AP1618" s="95"/>
      <c r="AQ1618" s="95"/>
      <c r="AR1618" s="73"/>
      <c r="AS1618" s="73"/>
      <c r="AT1618" s="95"/>
      <c r="AU1618" s="95"/>
      <c r="AV1618" s="73"/>
      <c r="AW1618" s="73"/>
      <c r="AX1618" s="95"/>
      <c r="AY1618" s="95"/>
      <c r="AZ1618" s="73"/>
      <c r="BA1618" s="73"/>
      <c r="BB1618" s="95"/>
      <c r="BC1618" s="95"/>
      <c r="BD1618" s="73"/>
      <c r="BE1618" s="73"/>
      <c r="BF1618" s="95"/>
      <c r="BG1618" s="95"/>
      <c r="BH1618" s="73"/>
      <c r="BI1618" s="73"/>
      <c r="BJ1618" s="95"/>
      <c r="BK1618" s="95"/>
      <c r="BL1618" s="73"/>
      <c r="BM1618" s="73"/>
      <c r="BN1618" s="95"/>
      <c r="BO1618" s="95"/>
      <c r="BP1618" s="73"/>
      <c r="BQ1618" s="73"/>
      <c r="BR1618" s="95"/>
      <c r="BS1618" s="95"/>
      <c r="BT1618" s="73"/>
      <c r="BU1618" s="73"/>
      <c r="BV1618" s="95"/>
      <c r="BW1618" s="95"/>
      <c r="BX1618" s="73"/>
      <c r="BY1618" s="73"/>
      <c r="BZ1618" s="95"/>
      <c r="CA1618" s="95"/>
      <c r="CB1618" s="73"/>
      <c r="CC1618" s="73"/>
      <c r="CD1618" s="95"/>
      <c r="CE1618" s="9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9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2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73"/>
      <c r="AF1619" s="73"/>
      <c r="AG1619" s="73"/>
      <c r="AH1619" s="95"/>
      <c r="AI1619" s="95"/>
      <c r="AJ1619" s="73"/>
      <c r="AK1619" s="73"/>
      <c r="AL1619" s="95"/>
      <c r="AM1619" s="95"/>
      <c r="AN1619" s="73"/>
      <c r="AO1619" s="73"/>
      <c r="AP1619" s="95"/>
      <c r="AQ1619" s="95"/>
      <c r="AR1619" s="73"/>
      <c r="AS1619" s="73"/>
      <c r="AT1619" s="95"/>
      <c r="AU1619" s="95"/>
      <c r="AV1619" s="73"/>
      <c r="AW1619" s="73"/>
      <c r="AX1619" s="95"/>
      <c r="AY1619" s="95"/>
      <c r="AZ1619" s="73"/>
      <c r="BA1619" s="73"/>
      <c r="BB1619" s="95"/>
      <c r="BC1619" s="95"/>
      <c r="BD1619" s="73"/>
      <c r="BE1619" s="73"/>
      <c r="BF1619" s="95"/>
      <c r="BG1619" s="95"/>
      <c r="BH1619" s="73"/>
      <c r="BI1619" s="73"/>
      <c r="BJ1619" s="95"/>
      <c r="BK1619" s="95"/>
      <c r="BL1619" s="73"/>
      <c r="BM1619" s="73"/>
      <c r="BN1619" s="95"/>
      <c r="BO1619" s="95"/>
      <c r="BP1619" s="73"/>
      <c r="BQ1619" s="73"/>
      <c r="BR1619" s="95"/>
      <c r="BS1619" s="95"/>
      <c r="BT1619" s="73"/>
      <c r="BU1619" s="73"/>
      <c r="BV1619" s="95"/>
      <c r="BW1619" s="95"/>
      <c r="BX1619" s="73"/>
      <c r="BY1619" s="73"/>
      <c r="BZ1619" s="95"/>
      <c r="CA1619" s="95"/>
      <c r="CB1619" s="73"/>
      <c r="CC1619" s="73"/>
      <c r="CD1619" s="95"/>
      <c r="CE1619" s="9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9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2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73"/>
      <c r="AF1620" s="73"/>
      <c r="AG1620" s="73"/>
      <c r="AH1620" s="95"/>
      <c r="AI1620" s="95"/>
      <c r="AJ1620" s="73"/>
      <c r="AK1620" s="73"/>
      <c r="AL1620" s="95"/>
      <c r="AM1620" s="95"/>
      <c r="AN1620" s="73"/>
      <c r="AO1620" s="73"/>
      <c r="AP1620" s="95"/>
      <c r="AQ1620" s="95"/>
      <c r="AR1620" s="73"/>
      <c r="AS1620" s="73"/>
      <c r="AT1620" s="95"/>
      <c r="AU1620" s="95"/>
      <c r="AV1620" s="73"/>
      <c r="AW1620" s="73"/>
      <c r="AX1620" s="95"/>
      <c r="AY1620" s="95"/>
      <c r="AZ1620" s="73"/>
      <c r="BA1620" s="73"/>
      <c r="BB1620" s="95"/>
      <c r="BC1620" s="95"/>
      <c r="BD1620" s="73"/>
      <c r="BE1620" s="73"/>
      <c r="BF1620" s="95"/>
      <c r="BG1620" s="95"/>
      <c r="BH1620" s="73"/>
      <c r="BI1620" s="73"/>
      <c r="BJ1620" s="95"/>
      <c r="BK1620" s="95"/>
      <c r="BL1620" s="73"/>
      <c r="BM1620" s="73"/>
      <c r="BN1620" s="95"/>
      <c r="BO1620" s="95"/>
      <c r="BP1620" s="73"/>
      <c r="BQ1620" s="73"/>
      <c r="BR1620" s="95"/>
      <c r="BS1620" s="95"/>
      <c r="BT1620" s="73"/>
      <c r="BU1620" s="73"/>
      <c r="BV1620" s="95"/>
      <c r="BW1620" s="95"/>
      <c r="BX1620" s="73"/>
      <c r="BY1620" s="73"/>
      <c r="BZ1620" s="95"/>
      <c r="CA1620" s="95"/>
      <c r="CB1620" s="73"/>
      <c r="CC1620" s="73"/>
      <c r="CD1620" s="95"/>
      <c r="CE1620" s="9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9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2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73"/>
      <c r="AF1621" s="73"/>
      <c r="AG1621" s="73"/>
      <c r="AH1621" s="95"/>
      <c r="AI1621" s="95"/>
      <c r="AJ1621" s="73"/>
      <c r="AK1621" s="73"/>
      <c r="AL1621" s="95"/>
      <c r="AM1621" s="95"/>
      <c r="AN1621" s="73"/>
      <c r="AO1621" s="73"/>
      <c r="AP1621" s="95"/>
      <c r="AQ1621" s="95"/>
      <c r="AR1621" s="73"/>
      <c r="AS1621" s="73"/>
      <c r="AT1621" s="95"/>
      <c r="AU1621" s="95"/>
      <c r="AV1621" s="73"/>
      <c r="AW1621" s="73"/>
      <c r="AX1621" s="95"/>
      <c r="AY1621" s="95"/>
      <c r="AZ1621" s="73"/>
      <c r="BA1621" s="73"/>
      <c r="BB1621" s="95"/>
      <c r="BC1621" s="95"/>
      <c r="BD1621" s="73"/>
      <c r="BE1621" s="73"/>
      <c r="BF1621" s="95"/>
      <c r="BG1621" s="95"/>
      <c r="BH1621" s="73"/>
      <c r="BI1621" s="73"/>
      <c r="BJ1621" s="95"/>
      <c r="BK1621" s="95"/>
      <c r="BL1621" s="73"/>
      <c r="BM1621" s="73"/>
      <c r="BN1621" s="95"/>
      <c r="BO1621" s="95"/>
      <c r="BP1621" s="73"/>
      <c r="BQ1621" s="73"/>
      <c r="BR1621" s="95"/>
      <c r="BS1621" s="95"/>
      <c r="BT1621" s="73"/>
      <c r="BU1621" s="73"/>
      <c r="BV1621" s="95"/>
      <c r="BW1621" s="95"/>
      <c r="BX1621" s="73"/>
      <c r="BY1621" s="73"/>
      <c r="BZ1621" s="95"/>
      <c r="CA1621" s="95"/>
      <c r="CB1621" s="73"/>
      <c r="CC1621" s="73"/>
      <c r="CD1621" s="95"/>
      <c r="CE1621" s="9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9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2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73"/>
      <c r="AF1622" s="73"/>
      <c r="AG1622" s="73"/>
      <c r="AH1622" s="95"/>
      <c r="AI1622" s="95"/>
      <c r="AJ1622" s="73"/>
      <c r="AK1622" s="73"/>
      <c r="AL1622" s="95"/>
      <c r="AM1622" s="95"/>
      <c r="AN1622" s="73"/>
      <c r="AO1622" s="73"/>
      <c r="AP1622" s="95"/>
      <c r="AQ1622" s="95"/>
      <c r="AR1622" s="73"/>
      <c r="AS1622" s="73"/>
      <c r="AT1622" s="95"/>
      <c r="AU1622" s="95"/>
      <c r="AV1622" s="73"/>
      <c r="AW1622" s="73"/>
      <c r="AX1622" s="95"/>
      <c r="AY1622" s="95"/>
      <c r="AZ1622" s="73"/>
      <c r="BA1622" s="73"/>
      <c r="BB1622" s="95"/>
      <c r="BC1622" s="95"/>
      <c r="BD1622" s="73"/>
      <c r="BE1622" s="73"/>
      <c r="BF1622" s="95"/>
      <c r="BG1622" s="95"/>
      <c r="BH1622" s="73"/>
      <c r="BI1622" s="73"/>
      <c r="BJ1622" s="95"/>
      <c r="BK1622" s="95"/>
      <c r="BL1622" s="73"/>
      <c r="BM1622" s="73"/>
      <c r="BN1622" s="95"/>
      <c r="BO1622" s="95"/>
      <c r="BP1622" s="73"/>
      <c r="BQ1622" s="73"/>
      <c r="BR1622" s="95"/>
      <c r="BS1622" s="95"/>
      <c r="BT1622" s="73"/>
      <c r="BU1622" s="73"/>
      <c r="BV1622" s="95"/>
      <c r="BW1622" s="95"/>
      <c r="BX1622" s="73"/>
      <c r="BY1622" s="73"/>
      <c r="BZ1622" s="95"/>
      <c r="CA1622" s="95"/>
      <c r="CB1622" s="73"/>
      <c r="CC1622" s="73"/>
      <c r="CD1622" s="95"/>
      <c r="CE1622" s="9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9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2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73"/>
      <c r="AF1623" s="73"/>
      <c r="AG1623" s="73"/>
      <c r="AH1623" s="95"/>
      <c r="AI1623" s="95"/>
      <c r="AJ1623" s="73"/>
      <c r="AK1623" s="73"/>
      <c r="AL1623" s="95"/>
      <c r="AM1623" s="95"/>
      <c r="AN1623" s="73"/>
      <c r="AO1623" s="73"/>
      <c r="AP1623" s="95"/>
      <c r="AQ1623" s="95"/>
      <c r="AR1623" s="73"/>
      <c r="AS1623" s="73"/>
      <c r="AT1623" s="95"/>
      <c r="AU1623" s="95"/>
      <c r="AV1623" s="73"/>
      <c r="AW1623" s="73"/>
      <c r="AX1623" s="95"/>
      <c r="AY1623" s="95"/>
      <c r="AZ1623" s="73"/>
      <c r="BA1623" s="73"/>
      <c r="BB1623" s="95"/>
      <c r="BC1623" s="95"/>
      <c r="BD1623" s="73"/>
      <c r="BE1623" s="73"/>
      <c r="BF1623" s="95"/>
      <c r="BG1623" s="95"/>
      <c r="BH1623" s="73"/>
      <c r="BI1623" s="73"/>
      <c r="BJ1623" s="95"/>
      <c r="BK1623" s="95"/>
      <c r="BL1623" s="73"/>
      <c r="BM1623" s="73"/>
      <c r="BN1623" s="95"/>
      <c r="BO1623" s="95"/>
      <c r="BP1623" s="73"/>
      <c r="BQ1623" s="73"/>
      <c r="BR1623" s="95"/>
      <c r="BS1623" s="95"/>
      <c r="BT1623" s="73"/>
      <c r="BU1623" s="73"/>
      <c r="BV1623" s="95"/>
      <c r="BW1623" s="95"/>
      <c r="BX1623" s="73"/>
      <c r="BY1623" s="73"/>
      <c r="BZ1623" s="95"/>
      <c r="CA1623" s="95"/>
      <c r="CB1623" s="73"/>
      <c r="CC1623" s="73"/>
      <c r="CD1623" s="95"/>
      <c r="CE1623" s="9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9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2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73"/>
      <c r="AF1624" s="73"/>
      <c r="AG1624" s="73"/>
      <c r="AH1624" s="95"/>
      <c r="AI1624" s="95"/>
      <c r="AJ1624" s="73"/>
      <c r="AK1624" s="73"/>
      <c r="AL1624" s="95"/>
      <c r="AM1624" s="95"/>
      <c r="AN1624" s="73"/>
      <c r="AO1624" s="73"/>
      <c r="AP1624" s="95"/>
      <c r="AQ1624" s="95"/>
      <c r="AR1624" s="73"/>
      <c r="AS1624" s="73"/>
      <c r="AT1624" s="95"/>
      <c r="AU1624" s="95"/>
      <c r="AV1624" s="73"/>
      <c r="AW1624" s="73"/>
      <c r="AX1624" s="95"/>
      <c r="AY1624" s="95"/>
      <c r="AZ1624" s="73"/>
      <c r="BA1624" s="73"/>
      <c r="BB1624" s="95"/>
      <c r="BC1624" s="95"/>
      <c r="BD1624" s="73"/>
      <c r="BE1624" s="73"/>
      <c r="BF1624" s="95"/>
      <c r="BG1624" s="95"/>
      <c r="BH1624" s="73"/>
      <c r="BI1624" s="73"/>
      <c r="BJ1624" s="95"/>
      <c r="BK1624" s="95"/>
      <c r="BL1624" s="73"/>
      <c r="BM1624" s="73"/>
      <c r="BN1624" s="95"/>
      <c r="BO1624" s="95"/>
      <c r="BP1624" s="73"/>
      <c r="BQ1624" s="73"/>
      <c r="BR1624" s="95"/>
      <c r="BS1624" s="95"/>
      <c r="BT1624" s="73"/>
      <c r="BU1624" s="73"/>
      <c r="BV1624" s="95"/>
      <c r="BW1624" s="95"/>
      <c r="BX1624" s="73"/>
      <c r="BY1624" s="73"/>
      <c r="BZ1624" s="95"/>
      <c r="CA1624" s="95"/>
      <c r="CB1624" s="73"/>
      <c r="CC1624" s="73"/>
      <c r="CD1624" s="95"/>
      <c r="CE1624" s="9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9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2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73"/>
      <c r="AF1625" s="73"/>
      <c r="AG1625" s="73"/>
      <c r="AH1625" s="95"/>
      <c r="AI1625" s="95"/>
      <c r="AJ1625" s="73"/>
      <c r="AK1625" s="73"/>
      <c r="AL1625" s="95"/>
      <c r="AM1625" s="95"/>
      <c r="AN1625" s="73"/>
      <c r="AO1625" s="73"/>
      <c r="AP1625" s="95"/>
      <c r="AQ1625" s="95"/>
      <c r="AR1625" s="73"/>
      <c r="AS1625" s="73"/>
      <c r="AT1625" s="95"/>
      <c r="AU1625" s="95"/>
      <c r="AV1625" s="73"/>
      <c r="AW1625" s="73"/>
      <c r="AX1625" s="95"/>
      <c r="AY1625" s="95"/>
      <c r="AZ1625" s="73"/>
      <c r="BA1625" s="73"/>
      <c r="BB1625" s="95"/>
      <c r="BC1625" s="95"/>
      <c r="BD1625" s="73"/>
      <c r="BE1625" s="73"/>
      <c r="BF1625" s="95"/>
      <c r="BG1625" s="95"/>
      <c r="BH1625" s="73"/>
      <c r="BI1625" s="73"/>
      <c r="BJ1625" s="95"/>
      <c r="BK1625" s="95"/>
      <c r="BL1625" s="73"/>
      <c r="BM1625" s="73"/>
      <c r="BN1625" s="95"/>
      <c r="BO1625" s="95"/>
      <c r="BP1625" s="73"/>
      <c r="BQ1625" s="73"/>
      <c r="BR1625" s="95"/>
      <c r="BS1625" s="95"/>
      <c r="BT1625" s="73"/>
      <c r="BU1625" s="73"/>
      <c r="BV1625" s="95"/>
      <c r="BW1625" s="95"/>
      <c r="BX1625" s="73"/>
      <c r="BY1625" s="73"/>
      <c r="BZ1625" s="95"/>
      <c r="CA1625" s="95"/>
      <c r="CB1625" s="73"/>
      <c r="CC1625" s="73"/>
      <c r="CD1625" s="95"/>
      <c r="CE1625" s="9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9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2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73"/>
      <c r="AF1626" s="73"/>
      <c r="AG1626" s="73"/>
      <c r="AH1626" s="95"/>
      <c r="AI1626" s="95"/>
      <c r="AJ1626" s="73"/>
      <c r="AK1626" s="73"/>
      <c r="AL1626" s="95"/>
      <c r="AM1626" s="95"/>
      <c r="AN1626" s="73"/>
      <c r="AO1626" s="73"/>
      <c r="AP1626" s="95"/>
      <c r="AQ1626" s="95"/>
      <c r="AR1626" s="73"/>
      <c r="AS1626" s="73"/>
      <c r="AT1626" s="95"/>
      <c r="AU1626" s="95"/>
      <c r="AV1626" s="73"/>
      <c r="AW1626" s="73"/>
      <c r="AX1626" s="95"/>
      <c r="AY1626" s="95"/>
      <c r="AZ1626" s="73"/>
      <c r="BA1626" s="73"/>
      <c r="BB1626" s="95"/>
      <c r="BC1626" s="95"/>
      <c r="BD1626" s="73"/>
      <c r="BE1626" s="73"/>
      <c r="BF1626" s="95"/>
      <c r="BG1626" s="95"/>
      <c r="BH1626" s="73"/>
      <c r="BI1626" s="73"/>
      <c r="BJ1626" s="95"/>
      <c r="BK1626" s="95"/>
      <c r="BL1626" s="73"/>
      <c r="BM1626" s="73"/>
      <c r="BN1626" s="95"/>
      <c r="BO1626" s="95"/>
      <c r="BP1626" s="73"/>
      <c r="BQ1626" s="73"/>
      <c r="BR1626" s="95"/>
      <c r="BS1626" s="95"/>
      <c r="BT1626" s="73"/>
      <c r="BU1626" s="73"/>
      <c r="BV1626" s="95"/>
      <c r="BW1626" s="95"/>
      <c r="BX1626" s="73"/>
      <c r="BY1626" s="73"/>
      <c r="BZ1626" s="95"/>
      <c r="CA1626" s="95"/>
      <c r="CB1626" s="73"/>
      <c r="CC1626" s="73"/>
      <c r="CD1626" s="95"/>
      <c r="CE1626" s="9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9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2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73"/>
      <c r="AF1627" s="73"/>
      <c r="AG1627" s="73"/>
      <c r="AH1627" s="95"/>
      <c r="AI1627" s="95"/>
      <c r="AJ1627" s="73"/>
      <c r="AK1627" s="73"/>
      <c r="AL1627" s="95"/>
      <c r="AM1627" s="95"/>
      <c r="AN1627" s="73"/>
      <c r="AO1627" s="73"/>
      <c r="AP1627" s="95"/>
      <c r="AQ1627" s="95"/>
      <c r="AR1627" s="73"/>
      <c r="AS1627" s="73"/>
      <c r="AT1627" s="95"/>
      <c r="AU1627" s="95"/>
      <c r="AV1627" s="73"/>
      <c r="AW1627" s="73"/>
      <c r="AX1627" s="95"/>
      <c r="AY1627" s="95"/>
      <c r="AZ1627" s="73"/>
      <c r="BA1627" s="73"/>
      <c r="BB1627" s="95"/>
      <c r="BC1627" s="95"/>
      <c r="BD1627" s="73"/>
      <c r="BE1627" s="73"/>
      <c r="BF1627" s="95"/>
      <c r="BG1627" s="95"/>
      <c r="BH1627" s="73"/>
      <c r="BI1627" s="73"/>
      <c r="BJ1627" s="95"/>
      <c r="BK1627" s="95"/>
      <c r="BL1627" s="73"/>
      <c r="BM1627" s="73"/>
      <c r="BN1627" s="95"/>
      <c r="BO1627" s="95"/>
      <c r="BP1627" s="73"/>
      <c r="BQ1627" s="73"/>
      <c r="BR1627" s="95"/>
      <c r="BS1627" s="95"/>
      <c r="BT1627" s="73"/>
      <c r="BU1627" s="73"/>
      <c r="BV1627" s="95"/>
      <c r="BW1627" s="95"/>
      <c r="BX1627" s="73"/>
      <c r="BY1627" s="73"/>
      <c r="BZ1627" s="95"/>
      <c r="CA1627" s="95"/>
      <c r="CB1627" s="73"/>
      <c r="CC1627" s="73"/>
      <c r="CD1627" s="95"/>
      <c r="CE1627" s="9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9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2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73"/>
      <c r="AF1628" s="73"/>
      <c r="AG1628" s="73"/>
      <c r="AH1628" s="95"/>
      <c r="AI1628" s="95"/>
      <c r="AJ1628" s="73"/>
      <c r="AK1628" s="73"/>
      <c r="AL1628" s="95"/>
      <c r="AM1628" s="95"/>
      <c r="AN1628" s="73"/>
      <c r="AO1628" s="73"/>
      <c r="AP1628" s="95"/>
      <c r="AQ1628" s="95"/>
      <c r="AR1628" s="73"/>
      <c r="AS1628" s="73"/>
      <c r="AT1628" s="95"/>
      <c r="AU1628" s="95"/>
      <c r="AV1628" s="73"/>
      <c r="AW1628" s="73"/>
      <c r="AX1628" s="95"/>
      <c r="AY1628" s="95"/>
      <c r="AZ1628" s="73"/>
      <c r="BA1628" s="73"/>
      <c r="BB1628" s="95"/>
      <c r="BC1628" s="95"/>
      <c r="BD1628" s="73"/>
      <c r="BE1628" s="73"/>
      <c r="BF1628" s="95"/>
      <c r="BG1628" s="95"/>
      <c r="BH1628" s="73"/>
      <c r="BI1628" s="73"/>
      <c r="BJ1628" s="95"/>
      <c r="BK1628" s="95"/>
      <c r="BL1628" s="73"/>
      <c r="BM1628" s="73"/>
      <c r="BN1628" s="95"/>
      <c r="BO1628" s="95"/>
      <c r="BP1628" s="73"/>
      <c r="BQ1628" s="73"/>
      <c r="BR1628" s="95"/>
      <c r="BS1628" s="95"/>
      <c r="BT1628" s="73"/>
      <c r="BU1628" s="73"/>
      <c r="BV1628" s="95"/>
      <c r="BW1628" s="95"/>
      <c r="BX1628" s="73"/>
      <c r="BY1628" s="73"/>
      <c r="BZ1628" s="95"/>
      <c r="CA1628" s="95"/>
      <c r="CB1628" s="73"/>
      <c r="CC1628" s="73"/>
      <c r="CD1628" s="95"/>
      <c r="CE1628" s="9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9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2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73"/>
      <c r="AF1629" s="73"/>
      <c r="AG1629" s="73"/>
      <c r="AH1629" s="95"/>
      <c r="AI1629" s="95"/>
      <c r="AJ1629" s="73"/>
      <c r="AK1629" s="73"/>
      <c r="AL1629" s="95"/>
      <c r="AM1629" s="95"/>
      <c r="AN1629" s="73"/>
      <c r="AO1629" s="73"/>
      <c r="AP1629" s="95"/>
      <c r="AQ1629" s="95"/>
      <c r="AR1629" s="73"/>
      <c r="AS1629" s="73"/>
      <c r="AT1629" s="95"/>
      <c r="AU1629" s="95"/>
      <c r="AV1629" s="73"/>
      <c r="AW1629" s="73"/>
      <c r="AX1629" s="95"/>
      <c r="AY1629" s="95"/>
      <c r="AZ1629" s="73"/>
      <c r="BA1629" s="73"/>
      <c r="BB1629" s="95"/>
      <c r="BC1629" s="95"/>
      <c r="BD1629" s="73"/>
      <c r="BE1629" s="73"/>
      <c r="BF1629" s="95"/>
      <c r="BG1629" s="95"/>
      <c r="BH1629" s="73"/>
      <c r="BI1629" s="73"/>
      <c r="BJ1629" s="95"/>
      <c r="BK1629" s="95"/>
      <c r="BL1629" s="73"/>
      <c r="BM1629" s="73"/>
      <c r="BN1629" s="95"/>
      <c r="BO1629" s="95"/>
      <c r="BP1629" s="73"/>
      <c r="BQ1629" s="73"/>
      <c r="BR1629" s="95"/>
      <c r="BS1629" s="95"/>
      <c r="BT1629" s="73"/>
      <c r="BU1629" s="73"/>
      <c r="BV1629" s="95"/>
      <c r="BW1629" s="95"/>
      <c r="BX1629" s="73"/>
      <c r="BY1629" s="73"/>
      <c r="BZ1629" s="95"/>
      <c r="CA1629" s="95"/>
      <c r="CB1629" s="73"/>
      <c r="CC1629" s="73"/>
      <c r="CD1629" s="95"/>
      <c r="CE1629" s="9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9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2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73"/>
      <c r="AF1630" s="73"/>
      <c r="AG1630" s="73"/>
      <c r="AH1630" s="95"/>
      <c r="AI1630" s="95"/>
      <c r="AJ1630" s="73"/>
      <c r="AK1630" s="73"/>
      <c r="AL1630" s="95"/>
      <c r="AM1630" s="95"/>
      <c r="AN1630" s="73"/>
      <c r="AO1630" s="73"/>
      <c r="AP1630" s="95"/>
      <c r="AQ1630" s="95"/>
      <c r="AR1630" s="73"/>
      <c r="AS1630" s="73"/>
      <c r="AT1630" s="95"/>
      <c r="AU1630" s="95"/>
      <c r="AV1630" s="73"/>
      <c r="AW1630" s="73"/>
      <c r="AX1630" s="95"/>
      <c r="AY1630" s="95"/>
      <c r="AZ1630" s="73"/>
      <c r="BA1630" s="73"/>
      <c r="BB1630" s="95"/>
      <c r="BC1630" s="95"/>
      <c r="BD1630" s="73"/>
      <c r="BE1630" s="73"/>
      <c r="BF1630" s="95"/>
      <c r="BG1630" s="95"/>
      <c r="BH1630" s="73"/>
      <c r="BI1630" s="73"/>
      <c r="BJ1630" s="95"/>
      <c r="BK1630" s="95"/>
      <c r="BL1630" s="73"/>
      <c r="BM1630" s="73"/>
      <c r="BN1630" s="95"/>
      <c r="BO1630" s="95"/>
      <c r="BP1630" s="73"/>
      <c r="BQ1630" s="73"/>
      <c r="BR1630" s="95"/>
      <c r="BS1630" s="95"/>
      <c r="BT1630" s="73"/>
      <c r="BU1630" s="73"/>
      <c r="BV1630" s="95"/>
      <c r="BW1630" s="95"/>
      <c r="BX1630" s="73"/>
      <c r="BY1630" s="73"/>
      <c r="BZ1630" s="95"/>
      <c r="CA1630" s="95"/>
      <c r="CB1630" s="73"/>
      <c r="CC1630" s="73"/>
      <c r="CD1630" s="95"/>
      <c r="CE1630" s="9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9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2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73"/>
      <c r="AF1631" s="73"/>
      <c r="AG1631" s="73"/>
      <c r="AH1631" s="95"/>
      <c r="AI1631" s="95"/>
      <c r="AJ1631" s="73"/>
      <c r="AK1631" s="73"/>
      <c r="AL1631" s="95"/>
      <c r="AM1631" s="95"/>
      <c r="AN1631" s="73"/>
      <c r="AO1631" s="73"/>
      <c r="AP1631" s="95"/>
      <c r="AQ1631" s="95"/>
      <c r="AR1631" s="73"/>
      <c r="AS1631" s="73"/>
      <c r="AT1631" s="95"/>
      <c r="AU1631" s="95"/>
      <c r="AV1631" s="73"/>
      <c r="AW1631" s="73"/>
      <c r="AX1631" s="95"/>
      <c r="AY1631" s="95"/>
      <c r="AZ1631" s="73"/>
      <c r="BA1631" s="73"/>
      <c r="BB1631" s="95"/>
      <c r="BC1631" s="95"/>
      <c r="BD1631" s="73"/>
      <c r="BE1631" s="73"/>
      <c r="BF1631" s="95"/>
      <c r="BG1631" s="95"/>
      <c r="BH1631" s="73"/>
      <c r="BI1631" s="73"/>
      <c r="BJ1631" s="95"/>
      <c r="BK1631" s="95"/>
      <c r="BL1631" s="73"/>
      <c r="BM1631" s="73"/>
      <c r="BN1631" s="95"/>
      <c r="BO1631" s="95"/>
      <c r="BP1631" s="73"/>
      <c r="BQ1631" s="73"/>
      <c r="BR1631" s="95"/>
      <c r="BS1631" s="95"/>
      <c r="BT1631" s="73"/>
      <c r="BU1631" s="73"/>
      <c r="BV1631" s="95"/>
      <c r="BW1631" s="95"/>
      <c r="BX1631" s="73"/>
      <c r="BY1631" s="73"/>
      <c r="BZ1631" s="95"/>
      <c r="CA1631" s="95"/>
      <c r="CB1631" s="73"/>
      <c r="CC1631" s="73"/>
      <c r="CD1631" s="95"/>
      <c r="CE1631" s="9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9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2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73"/>
      <c r="AF1632" s="73"/>
      <c r="AG1632" s="73"/>
      <c r="AH1632" s="95"/>
      <c r="AI1632" s="95"/>
      <c r="AJ1632" s="73"/>
      <c r="AK1632" s="73"/>
      <c r="AL1632" s="95"/>
      <c r="AM1632" s="95"/>
      <c r="AN1632" s="73"/>
      <c r="AO1632" s="73"/>
      <c r="AP1632" s="95"/>
      <c r="AQ1632" s="95"/>
      <c r="AR1632" s="73"/>
      <c r="AS1632" s="73"/>
      <c r="AT1632" s="95"/>
      <c r="AU1632" s="95"/>
      <c r="AV1632" s="73"/>
      <c r="AW1632" s="73"/>
      <c r="AX1632" s="95"/>
      <c r="AY1632" s="95"/>
      <c r="AZ1632" s="73"/>
      <c r="BA1632" s="73"/>
      <c r="BB1632" s="95"/>
      <c r="BC1632" s="95"/>
      <c r="BD1632" s="73"/>
      <c r="BE1632" s="73"/>
      <c r="BF1632" s="95"/>
      <c r="BG1632" s="95"/>
      <c r="BH1632" s="73"/>
      <c r="BI1632" s="73"/>
      <c r="BJ1632" s="95"/>
      <c r="BK1632" s="95"/>
      <c r="BL1632" s="73"/>
      <c r="BM1632" s="73"/>
      <c r="BN1632" s="95"/>
      <c r="BO1632" s="95"/>
      <c r="BP1632" s="73"/>
      <c r="BQ1632" s="73"/>
      <c r="BR1632" s="95"/>
      <c r="BS1632" s="95"/>
      <c r="BT1632" s="73"/>
      <c r="BU1632" s="73"/>
      <c r="BV1632" s="95"/>
      <c r="BW1632" s="95"/>
      <c r="BX1632" s="73"/>
      <c r="BY1632" s="73"/>
      <c r="BZ1632" s="95"/>
      <c r="CA1632" s="95"/>
      <c r="CB1632" s="73"/>
      <c r="CC1632" s="73"/>
      <c r="CD1632" s="95"/>
      <c r="CE1632" s="9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9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2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73"/>
      <c r="AF1633" s="73"/>
      <c r="AG1633" s="73"/>
      <c r="AH1633" s="95"/>
      <c r="AI1633" s="95"/>
      <c r="AJ1633" s="73"/>
      <c r="AK1633" s="73"/>
      <c r="AL1633" s="95"/>
      <c r="AM1633" s="95"/>
      <c r="AN1633" s="73"/>
      <c r="AO1633" s="73"/>
      <c r="AP1633" s="95"/>
      <c r="AQ1633" s="95"/>
      <c r="AR1633" s="73"/>
      <c r="AS1633" s="73"/>
      <c r="AT1633" s="95"/>
      <c r="AU1633" s="95"/>
      <c r="AV1633" s="73"/>
      <c r="AW1633" s="73"/>
      <c r="AX1633" s="95"/>
      <c r="AY1633" s="95"/>
      <c r="AZ1633" s="73"/>
      <c r="BA1633" s="73"/>
      <c r="BB1633" s="95"/>
      <c r="BC1633" s="95"/>
      <c r="BD1633" s="73"/>
      <c r="BE1633" s="73"/>
      <c r="BF1633" s="95"/>
      <c r="BG1633" s="95"/>
      <c r="BH1633" s="73"/>
      <c r="BI1633" s="73"/>
      <c r="BJ1633" s="95"/>
      <c r="BK1633" s="95"/>
      <c r="BL1633" s="73"/>
      <c r="BM1633" s="73"/>
      <c r="BN1633" s="95"/>
      <c r="BO1633" s="95"/>
      <c r="BP1633" s="73"/>
      <c r="BQ1633" s="73"/>
      <c r="BR1633" s="95"/>
      <c r="BS1633" s="95"/>
      <c r="BT1633" s="73"/>
      <c r="BU1633" s="73"/>
      <c r="BV1633" s="95"/>
      <c r="BW1633" s="95"/>
      <c r="BX1633" s="73"/>
      <c r="BY1633" s="73"/>
      <c r="BZ1633" s="95"/>
      <c r="CA1633" s="95"/>
      <c r="CB1633" s="73"/>
      <c r="CC1633" s="73"/>
      <c r="CD1633" s="95"/>
      <c r="CE1633" s="9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9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2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73"/>
      <c r="AF1634" s="73"/>
      <c r="AG1634" s="73"/>
      <c r="AH1634" s="95"/>
      <c r="AI1634" s="95"/>
      <c r="AJ1634" s="73"/>
      <c r="AK1634" s="73"/>
      <c r="AL1634" s="95"/>
      <c r="AM1634" s="95"/>
      <c r="AN1634" s="73"/>
      <c r="AO1634" s="73"/>
      <c r="AP1634" s="95"/>
      <c r="AQ1634" s="95"/>
      <c r="AR1634" s="73"/>
      <c r="AS1634" s="73"/>
      <c r="AT1634" s="95"/>
      <c r="AU1634" s="95"/>
      <c r="AV1634" s="73"/>
      <c r="AW1634" s="73"/>
      <c r="AX1634" s="95"/>
      <c r="AY1634" s="95"/>
      <c r="AZ1634" s="73"/>
      <c r="BA1634" s="73"/>
      <c r="BB1634" s="95"/>
      <c r="BC1634" s="95"/>
      <c r="BD1634" s="73"/>
      <c r="BE1634" s="73"/>
      <c r="BF1634" s="95"/>
      <c r="BG1634" s="95"/>
      <c r="BH1634" s="73"/>
      <c r="BI1634" s="73"/>
      <c r="BJ1634" s="95"/>
      <c r="BK1634" s="95"/>
      <c r="BL1634" s="73"/>
      <c r="BM1634" s="73"/>
      <c r="BN1634" s="95"/>
      <c r="BO1634" s="95"/>
      <c r="BP1634" s="73"/>
      <c r="BQ1634" s="73"/>
      <c r="BR1634" s="95"/>
      <c r="BS1634" s="95"/>
      <c r="BT1634" s="73"/>
      <c r="BU1634" s="73"/>
      <c r="BV1634" s="95"/>
      <c r="BW1634" s="95"/>
      <c r="BX1634" s="73"/>
      <c r="BY1634" s="73"/>
      <c r="BZ1634" s="95"/>
      <c r="CA1634" s="95"/>
      <c r="CB1634" s="73"/>
      <c r="CC1634" s="73"/>
      <c r="CD1634" s="95"/>
      <c r="CE1634" s="9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9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2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73"/>
      <c r="AF1635" s="73"/>
      <c r="AG1635" s="73"/>
      <c r="AH1635" s="95"/>
      <c r="AI1635" s="95"/>
      <c r="AJ1635" s="73"/>
      <c r="AK1635" s="73"/>
      <c r="AL1635" s="95"/>
      <c r="AM1635" s="95"/>
      <c r="AN1635" s="73"/>
      <c r="AO1635" s="73"/>
      <c r="AP1635" s="95"/>
      <c r="AQ1635" s="95"/>
      <c r="AR1635" s="73"/>
      <c r="AS1635" s="73"/>
      <c r="AT1635" s="95"/>
      <c r="AU1635" s="95"/>
      <c r="AV1635" s="73"/>
      <c r="AW1635" s="73"/>
      <c r="AX1635" s="95"/>
      <c r="AY1635" s="95"/>
      <c r="AZ1635" s="73"/>
      <c r="BA1635" s="73"/>
      <c r="BB1635" s="95"/>
      <c r="BC1635" s="95"/>
      <c r="BD1635" s="73"/>
      <c r="BE1635" s="73"/>
      <c r="BF1635" s="95"/>
      <c r="BG1635" s="95"/>
      <c r="BH1635" s="73"/>
      <c r="BI1635" s="73"/>
      <c r="BJ1635" s="95"/>
      <c r="BK1635" s="95"/>
      <c r="BL1635" s="73"/>
      <c r="BM1635" s="73"/>
      <c r="BN1635" s="95"/>
      <c r="BO1635" s="95"/>
      <c r="BP1635" s="73"/>
      <c r="BQ1635" s="73"/>
      <c r="BR1635" s="95"/>
      <c r="BS1635" s="95"/>
      <c r="BT1635" s="73"/>
      <c r="BU1635" s="73"/>
      <c r="BV1635" s="95"/>
      <c r="BW1635" s="95"/>
      <c r="BX1635" s="73"/>
      <c r="BY1635" s="73"/>
      <c r="BZ1635" s="95"/>
      <c r="CA1635" s="95"/>
      <c r="CB1635" s="73"/>
      <c r="CC1635" s="73"/>
      <c r="CD1635" s="95"/>
      <c r="CE1635" s="9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9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2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73"/>
      <c r="AF1636" s="73"/>
      <c r="AG1636" s="73"/>
      <c r="AH1636" s="95"/>
      <c r="AI1636" s="95"/>
      <c r="AJ1636" s="73"/>
      <c r="AK1636" s="73"/>
      <c r="AL1636" s="95"/>
      <c r="AM1636" s="95"/>
      <c r="AN1636" s="73"/>
      <c r="AO1636" s="73"/>
      <c r="AP1636" s="95"/>
      <c r="AQ1636" s="95"/>
      <c r="AR1636" s="73"/>
      <c r="AS1636" s="73"/>
      <c r="AT1636" s="95"/>
      <c r="AU1636" s="95"/>
      <c r="AV1636" s="73"/>
      <c r="AW1636" s="73"/>
      <c r="AX1636" s="95"/>
      <c r="AY1636" s="95"/>
      <c r="AZ1636" s="73"/>
      <c r="BA1636" s="73"/>
      <c r="BB1636" s="95"/>
      <c r="BC1636" s="95"/>
      <c r="BD1636" s="73"/>
      <c r="BE1636" s="73"/>
      <c r="BF1636" s="95"/>
      <c r="BG1636" s="95"/>
      <c r="BH1636" s="73"/>
      <c r="BI1636" s="73"/>
      <c r="BJ1636" s="95"/>
      <c r="BK1636" s="95"/>
      <c r="BL1636" s="73"/>
      <c r="BM1636" s="73"/>
      <c r="BN1636" s="95"/>
      <c r="BO1636" s="95"/>
      <c r="BP1636" s="73"/>
      <c r="BQ1636" s="73"/>
      <c r="BR1636" s="95"/>
      <c r="BS1636" s="95"/>
      <c r="BT1636" s="73"/>
      <c r="BU1636" s="73"/>
      <c r="BV1636" s="95"/>
      <c r="BW1636" s="95"/>
      <c r="BX1636" s="73"/>
      <c r="BY1636" s="73"/>
      <c r="BZ1636" s="95"/>
      <c r="CA1636" s="95"/>
      <c r="CB1636" s="73"/>
      <c r="CC1636" s="73"/>
      <c r="CD1636" s="95"/>
      <c r="CE1636" s="9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9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2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73"/>
      <c r="AF1637" s="73"/>
      <c r="AG1637" s="73"/>
      <c r="AH1637" s="95"/>
      <c r="AI1637" s="95"/>
      <c r="AJ1637" s="73"/>
      <c r="AK1637" s="73"/>
      <c r="AL1637" s="95"/>
      <c r="AM1637" s="95"/>
      <c r="AN1637" s="73"/>
      <c r="AO1637" s="73"/>
      <c r="AP1637" s="95"/>
      <c r="AQ1637" s="95"/>
      <c r="AR1637" s="73"/>
      <c r="AS1637" s="73"/>
      <c r="AT1637" s="95"/>
      <c r="AU1637" s="95"/>
      <c r="AV1637" s="73"/>
      <c r="AW1637" s="73"/>
      <c r="AX1637" s="95"/>
      <c r="AY1637" s="95"/>
      <c r="AZ1637" s="73"/>
      <c r="BA1637" s="73"/>
      <c r="BB1637" s="95"/>
      <c r="BC1637" s="95"/>
      <c r="BD1637" s="73"/>
      <c r="BE1637" s="73"/>
      <c r="BF1637" s="95"/>
      <c r="BG1637" s="95"/>
      <c r="BH1637" s="73"/>
      <c r="BI1637" s="73"/>
      <c r="BJ1637" s="95"/>
      <c r="BK1637" s="95"/>
      <c r="BL1637" s="73"/>
      <c r="BM1637" s="73"/>
      <c r="BN1637" s="95"/>
      <c r="BO1637" s="95"/>
      <c r="BP1637" s="73"/>
      <c r="BQ1637" s="73"/>
      <c r="BR1637" s="95"/>
      <c r="BS1637" s="95"/>
      <c r="BT1637" s="73"/>
      <c r="BU1637" s="73"/>
      <c r="BV1637" s="95"/>
      <c r="BW1637" s="95"/>
      <c r="BX1637" s="73"/>
      <c r="BY1637" s="73"/>
      <c r="BZ1637" s="95"/>
      <c r="CA1637" s="95"/>
      <c r="CB1637" s="73"/>
      <c r="CC1637" s="73"/>
      <c r="CD1637" s="95"/>
      <c r="CE1637" s="9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9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2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73"/>
      <c r="AF1638" s="73"/>
      <c r="AG1638" s="73"/>
      <c r="AH1638" s="95"/>
      <c r="AI1638" s="95"/>
      <c r="AJ1638" s="73"/>
      <c r="AK1638" s="73"/>
      <c r="AL1638" s="95"/>
      <c r="AM1638" s="95"/>
      <c r="AN1638" s="73"/>
      <c r="AO1638" s="73"/>
      <c r="AP1638" s="95"/>
      <c r="AQ1638" s="95"/>
      <c r="AR1638" s="73"/>
      <c r="AS1638" s="73"/>
      <c r="AT1638" s="95"/>
      <c r="AU1638" s="95"/>
      <c r="AV1638" s="73"/>
      <c r="AW1638" s="73"/>
      <c r="AX1638" s="95"/>
      <c r="AY1638" s="95"/>
      <c r="AZ1638" s="73"/>
      <c r="BA1638" s="73"/>
      <c r="BB1638" s="95"/>
      <c r="BC1638" s="95"/>
      <c r="BD1638" s="73"/>
      <c r="BE1638" s="73"/>
      <c r="BF1638" s="95"/>
      <c r="BG1638" s="95"/>
      <c r="BH1638" s="73"/>
      <c r="BI1638" s="73"/>
      <c r="BJ1638" s="95"/>
      <c r="BK1638" s="95"/>
      <c r="BL1638" s="73"/>
      <c r="BM1638" s="73"/>
      <c r="BN1638" s="95"/>
      <c r="BO1638" s="95"/>
      <c r="BP1638" s="73"/>
      <c r="BQ1638" s="73"/>
      <c r="BR1638" s="95"/>
      <c r="BS1638" s="95"/>
      <c r="BT1638" s="73"/>
      <c r="BU1638" s="73"/>
      <c r="BV1638" s="95"/>
      <c r="BW1638" s="95"/>
      <c r="BX1638" s="73"/>
      <c r="BY1638" s="73"/>
      <c r="BZ1638" s="95"/>
      <c r="CA1638" s="95"/>
      <c r="CB1638" s="73"/>
      <c r="CC1638" s="73"/>
      <c r="CD1638" s="95"/>
      <c r="CE1638" s="9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9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2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73"/>
      <c r="AF1639" s="73"/>
      <c r="AG1639" s="73"/>
      <c r="AH1639" s="95"/>
      <c r="AI1639" s="95"/>
      <c r="AJ1639" s="73"/>
      <c r="AK1639" s="73"/>
      <c r="AL1639" s="95"/>
      <c r="AM1639" s="95"/>
      <c r="AN1639" s="73"/>
      <c r="AO1639" s="73"/>
      <c r="AP1639" s="95"/>
      <c r="AQ1639" s="95"/>
      <c r="AR1639" s="73"/>
      <c r="AS1639" s="73"/>
      <c r="AT1639" s="95"/>
      <c r="AU1639" s="95"/>
      <c r="AV1639" s="73"/>
      <c r="AW1639" s="73"/>
      <c r="AX1639" s="95"/>
      <c r="AY1639" s="95"/>
      <c r="AZ1639" s="73"/>
      <c r="BA1639" s="73"/>
      <c r="BB1639" s="95"/>
      <c r="BC1639" s="95"/>
      <c r="BD1639" s="73"/>
      <c r="BE1639" s="73"/>
      <c r="BF1639" s="95"/>
      <c r="BG1639" s="95"/>
      <c r="BH1639" s="73"/>
      <c r="BI1639" s="73"/>
      <c r="BJ1639" s="95"/>
      <c r="BK1639" s="95"/>
      <c r="BL1639" s="73"/>
      <c r="BM1639" s="73"/>
      <c r="BN1639" s="95"/>
      <c r="BO1639" s="95"/>
      <c r="BP1639" s="73"/>
      <c r="BQ1639" s="73"/>
      <c r="BR1639" s="95"/>
      <c r="BS1639" s="95"/>
      <c r="BT1639" s="73"/>
      <c r="BU1639" s="73"/>
      <c r="BV1639" s="95"/>
      <c r="BW1639" s="95"/>
      <c r="BX1639" s="73"/>
      <c r="BY1639" s="73"/>
      <c r="BZ1639" s="95"/>
      <c r="CA1639" s="95"/>
      <c r="CB1639" s="73"/>
      <c r="CC1639" s="73"/>
      <c r="CD1639" s="95"/>
      <c r="CE1639" s="9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9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2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73"/>
      <c r="AF1640" s="73"/>
      <c r="AG1640" s="73"/>
      <c r="AH1640" s="95"/>
      <c r="AI1640" s="95"/>
      <c r="AJ1640" s="73"/>
      <c r="AK1640" s="73"/>
      <c r="AL1640" s="95"/>
      <c r="AM1640" s="95"/>
      <c r="AN1640" s="73"/>
      <c r="AO1640" s="73"/>
      <c r="AP1640" s="95"/>
      <c r="AQ1640" s="95"/>
      <c r="AR1640" s="73"/>
      <c r="AS1640" s="73"/>
      <c r="AT1640" s="95"/>
      <c r="AU1640" s="95"/>
      <c r="AV1640" s="73"/>
      <c r="AW1640" s="73"/>
      <c r="AX1640" s="95"/>
      <c r="AY1640" s="95"/>
      <c r="AZ1640" s="73"/>
      <c r="BA1640" s="73"/>
      <c r="BB1640" s="95"/>
      <c r="BC1640" s="95"/>
      <c r="BD1640" s="73"/>
      <c r="BE1640" s="73"/>
      <c r="BF1640" s="95"/>
      <c r="BG1640" s="95"/>
      <c r="BH1640" s="73"/>
      <c r="BI1640" s="73"/>
      <c r="BJ1640" s="95"/>
      <c r="BK1640" s="95"/>
      <c r="BL1640" s="73"/>
      <c r="BM1640" s="73"/>
      <c r="BN1640" s="95"/>
      <c r="BO1640" s="95"/>
      <c r="BP1640" s="73"/>
      <c r="BQ1640" s="73"/>
      <c r="BR1640" s="95"/>
      <c r="BS1640" s="95"/>
      <c r="BT1640" s="73"/>
      <c r="BU1640" s="73"/>
      <c r="BV1640" s="95"/>
      <c r="BW1640" s="95"/>
      <c r="BX1640" s="73"/>
      <c r="BY1640" s="73"/>
      <c r="BZ1640" s="95"/>
      <c r="CA1640" s="95"/>
      <c r="CB1640" s="73"/>
      <c r="CC1640" s="73"/>
      <c r="CD1640" s="95"/>
      <c r="CE1640" s="9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9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2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73"/>
      <c r="AF1641" s="73"/>
      <c r="AG1641" s="73"/>
      <c r="AH1641" s="95"/>
      <c r="AI1641" s="95"/>
      <c r="AJ1641" s="73"/>
      <c r="AK1641" s="73"/>
      <c r="AL1641" s="95"/>
      <c r="AM1641" s="95"/>
      <c r="AN1641" s="73"/>
      <c r="AO1641" s="73"/>
      <c r="AP1641" s="95"/>
      <c r="AQ1641" s="95"/>
      <c r="AR1641" s="73"/>
      <c r="AS1641" s="73"/>
      <c r="AT1641" s="95"/>
      <c r="AU1641" s="95"/>
      <c r="AV1641" s="73"/>
      <c r="AW1641" s="73"/>
      <c r="AX1641" s="95"/>
      <c r="AY1641" s="95"/>
      <c r="AZ1641" s="73"/>
      <c r="BA1641" s="73"/>
      <c r="BB1641" s="95"/>
      <c r="BC1641" s="95"/>
      <c r="BD1641" s="73"/>
      <c r="BE1641" s="73"/>
      <c r="BF1641" s="95"/>
      <c r="BG1641" s="95"/>
      <c r="BH1641" s="73"/>
      <c r="BI1641" s="73"/>
      <c r="BJ1641" s="95"/>
      <c r="BK1641" s="95"/>
      <c r="BL1641" s="73"/>
      <c r="BM1641" s="73"/>
      <c r="BN1641" s="95"/>
      <c r="BO1641" s="95"/>
      <c r="BP1641" s="73"/>
      <c r="BQ1641" s="73"/>
      <c r="BR1641" s="95"/>
      <c r="BS1641" s="95"/>
      <c r="BT1641" s="73"/>
      <c r="BU1641" s="73"/>
      <c r="BV1641" s="95"/>
      <c r="BW1641" s="95"/>
      <c r="BX1641" s="73"/>
      <c r="BY1641" s="73"/>
      <c r="BZ1641" s="95"/>
      <c r="CA1641" s="95"/>
      <c r="CB1641" s="73"/>
      <c r="CC1641" s="73"/>
      <c r="CD1641" s="95"/>
      <c r="CE1641" s="9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9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2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73"/>
      <c r="AF1642" s="73"/>
      <c r="AG1642" s="73"/>
      <c r="AH1642" s="95"/>
      <c r="AI1642" s="95"/>
      <c r="AJ1642" s="73"/>
      <c r="AK1642" s="73"/>
      <c r="AL1642" s="95"/>
      <c r="AM1642" s="95"/>
      <c r="AN1642" s="73"/>
      <c r="AO1642" s="73"/>
      <c r="AP1642" s="95"/>
      <c r="AQ1642" s="95"/>
      <c r="AR1642" s="73"/>
      <c r="AS1642" s="73"/>
      <c r="AT1642" s="95"/>
      <c r="AU1642" s="95"/>
      <c r="AV1642" s="73"/>
      <c r="AW1642" s="73"/>
      <c r="AX1642" s="95"/>
      <c r="AY1642" s="95"/>
      <c r="AZ1642" s="73"/>
      <c r="BA1642" s="73"/>
      <c r="BB1642" s="95"/>
      <c r="BC1642" s="95"/>
      <c r="BD1642" s="73"/>
      <c r="BE1642" s="73"/>
      <c r="BF1642" s="95"/>
      <c r="BG1642" s="95"/>
      <c r="BH1642" s="73"/>
      <c r="BI1642" s="73"/>
      <c r="BJ1642" s="95"/>
      <c r="BK1642" s="95"/>
      <c r="BL1642" s="73"/>
      <c r="BM1642" s="73"/>
      <c r="BN1642" s="95"/>
      <c r="BO1642" s="95"/>
      <c r="BP1642" s="73"/>
      <c r="BQ1642" s="73"/>
      <c r="BR1642" s="95"/>
      <c r="BS1642" s="95"/>
      <c r="BT1642" s="73"/>
      <c r="BU1642" s="73"/>
      <c r="BV1642" s="95"/>
      <c r="BW1642" s="95"/>
      <c r="BX1642" s="73"/>
      <c r="BY1642" s="73"/>
      <c r="BZ1642" s="95"/>
      <c r="CA1642" s="95"/>
      <c r="CB1642" s="73"/>
      <c r="CC1642" s="73"/>
      <c r="CD1642" s="95"/>
      <c r="CE1642" s="9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9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2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73"/>
      <c r="AF1643" s="73"/>
      <c r="AG1643" s="73"/>
      <c r="AH1643" s="95"/>
      <c r="AI1643" s="95"/>
      <c r="AJ1643" s="73"/>
      <c r="AK1643" s="73"/>
      <c r="AL1643" s="95"/>
      <c r="AM1643" s="95"/>
      <c r="AN1643" s="73"/>
      <c r="AO1643" s="73"/>
      <c r="AP1643" s="95"/>
      <c r="AQ1643" s="95"/>
      <c r="AR1643" s="73"/>
      <c r="AS1643" s="73"/>
      <c r="AT1643" s="95"/>
      <c r="AU1643" s="95"/>
      <c r="AV1643" s="73"/>
      <c r="AW1643" s="73"/>
      <c r="AX1643" s="95"/>
      <c r="AY1643" s="95"/>
      <c r="AZ1643" s="73"/>
      <c r="BA1643" s="73"/>
      <c r="BB1643" s="95"/>
      <c r="BC1643" s="95"/>
      <c r="BD1643" s="73"/>
      <c r="BE1643" s="73"/>
      <c r="BF1643" s="95"/>
      <c r="BG1643" s="95"/>
      <c r="BH1643" s="73"/>
      <c r="BI1643" s="73"/>
      <c r="BJ1643" s="95"/>
      <c r="BK1643" s="95"/>
      <c r="BL1643" s="73"/>
      <c r="BM1643" s="73"/>
      <c r="BN1643" s="95"/>
      <c r="BO1643" s="95"/>
      <c r="BP1643" s="73"/>
      <c r="BQ1643" s="73"/>
      <c r="BR1643" s="95"/>
      <c r="BS1643" s="95"/>
      <c r="BT1643" s="73"/>
      <c r="BU1643" s="73"/>
      <c r="BV1643" s="95"/>
      <c r="BW1643" s="95"/>
      <c r="BX1643" s="73"/>
      <c r="BY1643" s="73"/>
      <c r="BZ1643" s="95"/>
      <c r="CA1643" s="95"/>
      <c r="CB1643" s="73"/>
      <c r="CC1643" s="73"/>
      <c r="CD1643" s="95"/>
      <c r="CE1643" s="9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9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2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73"/>
      <c r="AF1644" s="73"/>
      <c r="AG1644" s="73"/>
      <c r="AH1644" s="95"/>
      <c r="AI1644" s="95"/>
      <c r="AJ1644" s="73"/>
      <c r="AK1644" s="73"/>
      <c r="AL1644" s="95"/>
      <c r="AM1644" s="95"/>
      <c r="AN1644" s="73"/>
      <c r="AO1644" s="73"/>
      <c r="AP1644" s="95"/>
      <c r="AQ1644" s="95"/>
      <c r="AR1644" s="73"/>
      <c r="AS1644" s="73"/>
      <c r="AT1644" s="95"/>
      <c r="AU1644" s="95"/>
      <c r="AV1644" s="73"/>
      <c r="AW1644" s="73"/>
      <c r="AX1644" s="95"/>
      <c r="AY1644" s="95"/>
      <c r="AZ1644" s="73"/>
      <c r="BA1644" s="73"/>
      <c r="BB1644" s="95"/>
      <c r="BC1644" s="95"/>
      <c r="BD1644" s="73"/>
      <c r="BE1644" s="73"/>
      <c r="BF1644" s="95"/>
      <c r="BG1644" s="95"/>
      <c r="BH1644" s="73"/>
      <c r="BI1644" s="73"/>
      <c r="BJ1644" s="95"/>
      <c r="BK1644" s="95"/>
      <c r="BL1644" s="73"/>
      <c r="BM1644" s="73"/>
      <c r="BN1644" s="95"/>
      <c r="BO1644" s="95"/>
      <c r="BP1644" s="73"/>
      <c r="BQ1644" s="73"/>
      <c r="BR1644" s="95"/>
      <c r="BS1644" s="95"/>
      <c r="BT1644" s="73"/>
      <c r="BU1644" s="73"/>
      <c r="BV1644" s="95"/>
      <c r="BW1644" s="95"/>
      <c r="BX1644" s="73"/>
      <c r="BY1644" s="73"/>
      <c r="BZ1644" s="95"/>
      <c r="CA1644" s="95"/>
      <c r="CB1644" s="73"/>
      <c r="CC1644" s="73"/>
      <c r="CD1644" s="95"/>
      <c r="CE1644" s="9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9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2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73"/>
      <c r="AF1645" s="73"/>
      <c r="AG1645" s="73"/>
      <c r="AH1645" s="95"/>
      <c r="AI1645" s="95"/>
      <c r="AJ1645" s="73"/>
      <c r="AK1645" s="73"/>
      <c r="AL1645" s="95"/>
      <c r="AM1645" s="95"/>
      <c r="AN1645" s="73"/>
      <c r="AO1645" s="73"/>
      <c r="AP1645" s="95"/>
      <c r="AQ1645" s="95"/>
      <c r="AR1645" s="73"/>
      <c r="AS1645" s="73"/>
      <c r="AT1645" s="95"/>
      <c r="AU1645" s="95"/>
      <c r="AV1645" s="73"/>
      <c r="AW1645" s="73"/>
      <c r="AX1645" s="95"/>
      <c r="AY1645" s="95"/>
      <c r="AZ1645" s="73"/>
      <c r="BA1645" s="73"/>
      <c r="BB1645" s="95"/>
      <c r="BC1645" s="95"/>
      <c r="BD1645" s="73"/>
      <c r="BE1645" s="73"/>
      <c r="BF1645" s="95"/>
      <c r="BG1645" s="95"/>
      <c r="BH1645" s="73"/>
      <c r="BI1645" s="73"/>
      <c r="BJ1645" s="95"/>
      <c r="BK1645" s="95"/>
      <c r="BL1645" s="73"/>
      <c r="BM1645" s="73"/>
      <c r="BN1645" s="95"/>
      <c r="BO1645" s="95"/>
      <c r="BP1645" s="73"/>
      <c r="BQ1645" s="73"/>
      <c r="BR1645" s="95"/>
      <c r="BS1645" s="95"/>
      <c r="BT1645" s="73"/>
      <c r="BU1645" s="73"/>
      <c r="BV1645" s="95"/>
      <c r="BW1645" s="95"/>
      <c r="BX1645" s="73"/>
      <c r="BY1645" s="73"/>
      <c r="BZ1645" s="95"/>
      <c r="CA1645" s="95"/>
      <c r="CB1645" s="73"/>
      <c r="CC1645" s="73"/>
      <c r="CD1645" s="95"/>
      <c r="CE1645" s="9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9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2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73"/>
      <c r="AF1646" s="73"/>
      <c r="AG1646" s="73"/>
      <c r="AH1646" s="95"/>
      <c r="AI1646" s="95"/>
      <c r="AJ1646" s="73"/>
      <c r="AK1646" s="73"/>
      <c r="AL1646" s="95"/>
      <c r="AM1646" s="95"/>
      <c r="AN1646" s="73"/>
      <c r="AO1646" s="73"/>
      <c r="AP1646" s="95"/>
      <c r="AQ1646" s="95"/>
      <c r="AR1646" s="73"/>
      <c r="AS1646" s="73"/>
      <c r="AT1646" s="95"/>
      <c r="AU1646" s="95"/>
      <c r="AV1646" s="73"/>
      <c r="AW1646" s="73"/>
      <c r="AX1646" s="95"/>
      <c r="AY1646" s="95"/>
      <c r="AZ1646" s="73"/>
      <c r="BA1646" s="73"/>
      <c r="BB1646" s="95"/>
      <c r="BC1646" s="95"/>
      <c r="BD1646" s="73"/>
      <c r="BE1646" s="73"/>
      <c r="BF1646" s="95"/>
      <c r="BG1646" s="95"/>
      <c r="BH1646" s="73"/>
      <c r="BI1646" s="73"/>
      <c r="BJ1646" s="95"/>
      <c r="BK1646" s="95"/>
      <c r="BL1646" s="73"/>
      <c r="BM1646" s="73"/>
      <c r="BN1646" s="95"/>
      <c r="BO1646" s="95"/>
      <c r="BP1646" s="73"/>
      <c r="BQ1646" s="73"/>
      <c r="BR1646" s="95"/>
      <c r="BS1646" s="95"/>
      <c r="BT1646" s="73"/>
      <c r="BU1646" s="73"/>
      <c r="BV1646" s="95"/>
      <c r="BW1646" s="95"/>
      <c r="BX1646" s="73"/>
      <c r="BY1646" s="73"/>
      <c r="BZ1646" s="95"/>
      <c r="CA1646" s="95"/>
      <c r="CB1646" s="73"/>
      <c r="CC1646" s="73"/>
      <c r="CD1646" s="95"/>
      <c r="CE1646" s="9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9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2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73"/>
      <c r="AF1647" s="73"/>
      <c r="AG1647" s="73"/>
      <c r="AH1647" s="95"/>
      <c r="AI1647" s="95"/>
      <c r="AJ1647" s="73"/>
      <c r="AK1647" s="73"/>
      <c r="AL1647" s="95"/>
      <c r="AM1647" s="95"/>
      <c r="AN1647" s="73"/>
      <c r="AO1647" s="73"/>
      <c r="AP1647" s="95"/>
      <c r="AQ1647" s="95"/>
      <c r="AR1647" s="73"/>
      <c r="AS1647" s="73"/>
      <c r="AT1647" s="95"/>
      <c r="AU1647" s="95"/>
      <c r="AV1647" s="73"/>
      <c r="AW1647" s="73"/>
      <c r="AX1647" s="95"/>
      <c r="AY1647" s="95"/>
      <c r="AZ1647" s="73"/>
      <c r="BA1647" s="73"/>
      <c r="BB1647" s="95"/>
      <c r="BC1647" s="95"/>
      <c r="BD1647" s="73"/>
      <c r="BE1647" s="73"/>
      <c r="BF1647" s="95"/>
      <c r="BG1647" s="95"/>
      <c r="BH1647" s="73"/>
      <c r="BI1647" s="73"/>
      <c r="BJ1647" s="95"/>
      <c r="BK1647" s="95"/>
      <c r="BL1647" s="73"/>
      <c r="BM1647" s="73"/>
      <c r="BN1647" s="95"/>
      <c r="BO1647" s="95"/>
      <c r="BP1647" s="73"/>
      <c r="BQ1647" s="73"/>
      <c r="BR1647" s="95"/>
      <c r="BS1647" s="95"/>
      <c r="BT1647" s="73"/>
      <c r="BU1647" s="73"/>
      <c r="BV1647" s="95"/>
      <c r="BW1647" s="95"/>
      <c r="BX1647" s="73"/>
      <c r="BY1647" s="73"/>
      <c r="BZ1647" s="95"/>
      <c r="CA1647" s="95"/>
      <c r="CB1647" s="73"/>
      <c r="CC1647" s="73"/>
      <c r="CD1647" s="95"/>
      <c r="CE1647" s="9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9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2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73"/>
      <c r="AF1648" s="73"/>
      <c r="AG1648" s="73"/>
      <c r="AH1648" s="95"/>
      <c r="AI1648" s="95"/>
      <c r="AJ1648" s="73"/>
      <c r="AK1648" s="73"/>
      <c r="AL1648" s="95"/>
      <c r="AM1648" s="95"/>
      <c r="AN1648" s="73"/>
      <c r="AO1648" s="73"/>
      <c r="AP1648" s="95"/>
      <c r="AQ1648" s="95"/>
      <c r="AR1648" s="73"/>
      <c r="AS1648" s="73"/>
      <c r="AT1648" s="95"/>
      <c r="AU1648" s="95"/>
      <c r="AV1648" s="73"/>
      <c r="AW1648" s="73"/>
      <c r="AX1648" s="95"/>
      <c r="AY1648" s="95"/>
      <c r="AZ1648" s="73"/>
      <c r="BA1648" s="73"/>
      <c r="BB1648" s="95"/>
      <c r="BC1648" s="95"/>
      <c r="BD1648" s="73"/>
      <c r="BE1648" s="73"/>
      <c r="BF1648" s="95"/>
      <c r="BG1648" s="95"/>
      <c r="BH1648" s="73"/>
      <c r="BI1648" s="73"/>
      <c r="BJ1648" s="95"/>
      <c r="BK1648" s="95"/>
      <c r="BL1648" s="73"/>
      <c r="BM1648" s="73"/>
      <c r="BN1648" s="95"/>
      <c r="BO1648" s="95"/>
      <c r="BP1648" s="73"/>
      <c r="BQ1648" s="73"/>
      <c r="BR1648" s="95"/>
      <c r="BS1648" s="95"/>
      <c r="BT1648" s="73"/>
      <c r="BU1648" s="73"/>
      <c r="BV1648" s="95"/>
      <c r="BW1648" s="95"/>
      <c r="BX1648" s="73"/>
      <c r="BY1648" s="73"/>
      <c r="BZ1648" s="95"/>
      <c r="CA1648" s="95"/>
      <c r="CB1648" s="73"/>
      <c r="CC1648" s="73"/>
      <c r="CD1648" s="95"/>
      <c r="CE1648" s="9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9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2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73"/>
      <c r="AF1649" s="73"/>
      <c r="AG1649" s="73"/>
      <c r="AH1649" s="95"/>
      <c r="AI1649" s="95"/>
      <c r="AJ1649" s="73"/>
      <c r="AK1649" s="73"/>
      <c r="AL1649" s="95"/>
      <c r="AM1649" s="95"/>
      <c r="AN1649" s="73"/>
      <c r="AO1649" s="73"/>
      <c r="AP1649" s="95"/>
      <c r="AQ1649" s="95"/>
      <c r="AR1649" s="73"/>
      <c r="AS1649" s="73"/>
      <c r="AT1649" s="95"/>
      <c r="AU1649" s="95"/>
      <c r="AV1649" s="73"/>
      <c r="AW1649" s="73"/>
      <c r="AX1649" s="95"/>
      <c r="AY1649" s="95"/>
      <c r="AZ1649" s="73"/>
      <c r="BA1649" s="73"/>
      <c r="BB1649" s="95"/>
      <c r="BC1649" s="95"/>
      <c r="BD1649" s="73"/>
      <c r="BE1649" s="73"/>
      <c r="BF1649" s="95"/>
      <c r="BG1649" s="95"/>
      <c r="BH1649" s="73"/>
      <c r="BI1649" s="73"/>
      <c r="BJ1649" s="95"/>
      <c r="BK1649" s="95"/>
      <c r="BL1649" s="73"/>
      <c r="BM1649" s="73"/>
      <c r="BN1649" s="95"/>
      <c r="BO1649" s="95"/>
      <c r="BP1649" s="73"/>
      <c r="BQ1649" s="73"/>
      <c r="BR1649" s="95"/>
      <c r="BS1649" s="95"/>
      <c r="BT1649" s="73"/>
      <c r="BU1649" s="73"/>
      <c r="BV1649" s="95"/>
      <c r="BW1649" s="95"/>
      <c r="BX1649" s="73"/>
      <c r="BY1649" s="73"/>
      <c r="BZ1649" s="95"/>
      <c r="CA1649" s="95"/>
      <c r="CB1649" s="73"/>
      <c r="CC1649" s="73"/>
      <c r="CD1649" s="95"/>
      <c r="CE1649" s="9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9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2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73"/>
      <c r="AF1650" s="73"/>
      <c r="AG1650" s="73"/>
      <c r="AH1650" s="95"/>
      <c r="AI1650" s="95"/>
      <c r="AJ1650" s="73"/>
      <c r="AK1650" s="73"/>
      <c r="AL1650" s="95"/>
      <c r="AM1650" s="95"/>
      <c r="AN1650" s="73"/>
      <c r="AO1650" s="73"/>
      <c r="AP1650" s="95"/>
      <c r="AQ1650" s="95"/>
      <c r="AR1650" s="73"/>
      <c r="AS1650" s="73"/>
      <c r="AT1650" s="95"/>
      <c r="AU1650" s="95"/>
      <c r="AV1650" s="73"/>
      <c r="AW1650" s="73"/>
      <c r="AX1650" s="95"/>
      <c r="AY1650" s="95"/>
      <c r="AZ1650" s="73"/>
      <c r="BA1650" s="73"/>
      <c r="BB1650" s="95"/>
      <c r="BC1650" s="95"/>
      <c r="BD1650" s="73"/>
      <c r="BE1650" s="73"/>
      <c r="BF1650" s="95"/>
      <c r="BG1650" s="95"/>
      <c r="BH1650" s="73"/>
      <c r="BI1650" s="73"/>
      <c r="BJ1650" s="95"/>
      <c r="BK1650" s="95"/>
      <c r="BL1650" s="73"/>
      <c r="BM1650" s="73"/>
      <c r="BN1650" s="95"/>
      <c r="BO1650" s="95"/>
      <c r="BP1650" s="73"/>
      <c r="BQ1650" s="73"/>
      <c r="BR1650" s="95"/>
      <c r="BS1650" s="95"/>
      <c r="BT1650" s="73"/>
      <c r="BU1650" s="73"/>
      <c r="BV1650" s="95"/>
      <c r="BW1650" s="95"/>
      <c r="BX1650" s="73"/>
      <c r="BY1650" s="73"/>
      <c r="BZ1650" s="95"/>
      <c r="CA1650" s="95"/>
      <c r="CB1650" s="73"/>
      <c r="CC1650" s="73"/>
      <c r="CD1650" s="95"/>
      <c r="CE1650" s="9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9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2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73"/>
      <c r="AF1651" s="73"/>
      <c r="AG1651" s="73"/>
      <c r="AH1651" s="95"/>
      <c r="AI1651" s="95"/>
      <c r="AJ1651" s="73"/>
      <c r="AK1651" s="73"/>
      <c r="AL1651" s="95"/>
      <c r="AM1651" s="95"/>
      <c r="AN1651" s="73"/>
      <c r="AO1651" s="73"/>
      <c r="AP1651" s="95"/>
      <c r="AQ1651" s="95"/>
      <c r="AR1651" s="73"/>
      <c r="AS1651" s="73"/>
      <c r="AT1651" s="95"/>
      <c r="AU1651" s="95"/>
      <c r="AV1651" s="73"/>
      <c r="AW1651" s="73"/>
      <c r="AX1651" s="95"/>
      <c r="AY1651" s="95"/>
      <c r="AZ1651" s="73"/>
      <c r="BA1651" s="73"/>
      <c r="BB1651" s="95"/>
      <c r="BC1651" s="95"/>
      <c r="BD1651" s="73"/>
      <c r="BE1651" s="73"/>
      <c r="BF1651" s="95"/>
      <c r="BG1651" s="95"/>
      <c r="BH1651" s="73"/>
      <c r="BI1651" s="73"/>
      <c r="BJ1651" s="95"/>
      <c r="BK1651" s="95"/>
      <c r="BL1651" s="73"/>
      <c r="BM1651" s="73"/>
      <c r="BN1651" s="95"/>
      <c r="BO1651" s="95"/>
      <c r="BP1651" s="73"/>
      <c r="BQ1651" s="73"/>
      <c r="BR1651" s="95"/>
      <c r="BS1651" s="95"/>
      <c r="BT1651" s="73"/>
      <c r="BU1651" s="73"/>
      <c r="BV1651" s="95"/>
      <c r="BW1651" s="95"/>
      <c r="BX1651" s="73"/>
      <c r="BY1651" s="73"/>
      <c r="BZ1651" s="95"/>
      <c r="CA1651" s="95"/>
      <c r="CB1651" s="73"/>
      <c r="CC1651" s="73"/>
      <c r="CD1651" s="95"/>
      <c r="CE1651" s="9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9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2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73"/>
      <c r="AF1652" s="73"/>
      <c r="AG1652" s="73"/>
      <c r="AH1652" s="95"/>
      <c r="AI1652" s="95"/>
      <c r="AJ1652" s="73"/>
      <c r="AK1652" s="73"/>
      <c r="AL1652" s="95"/>
      <c r="AM1652" s="95"/>
      <c r="AN1652" s="73"/>
      <c r="AO1652" s="73"/>
      <c r="AP1652" s="95"/>
      <c r="AQ1652" s="95"/>
      <c r="AR1652" s="73"/>
      <c r="AS1652" s="73"/>
      <c r="AT1652" s="95"/>
      <c r="AU1652" s="95"/>
      <c r="AV1652" s="73"/>
      <c r="AW1652" s="73"/>
      <c r="AX1652" s="95"/>
      <c r="AY1652" s="95"/>
      <c r="AZ1652" s="73"/>
      <c r="BA1652" s="73"/>
      <c r="BB1652" s="95"/>
      <c r="BC1652" s="95"/>
      <c r="BD1652" s="73"/>
      <c r="BE1652" s="73"/>
      <c r="BF1652" s="95"/>
      <c r="BG1652" s="95"/>
      <c r="BH1652" s="73"/>
      <c r="BI1652" s="73"/>
      <c r="BJ1652" s="95"/>
      <c r="BK1652" s="95"/>
      <c r="BL1652" s="73"/>
      <c r="BM1652" s="73"/>
      <c r="BN1652" s="95"/>
      <c r="BO1652" s="95"/>
      <c r="BP1652" s="73"/>
      <c r="BQ1652" s="73"/>
      <c r="BR1652" s="95"/>
      <c r="BS1652" s="95"/>
      <c r="BT1652" s="73"/>
      <c r="BU1652" s="73"/>
      <c r="BV1652" s="95"/>
      <c r="BW1652" s="95"/>
      <c r="BX1652" s="73"/>
      <c r="BY1652" s="73"/>
      <c r="BZ1652" s="95"/>
      <c r="CA1652" s="95"/>
      <c r="CB1652" s="73"/>
      <c r="CC1652" s="73"/>
      <c r="CD1652" s="95"/>
      <c r="CE1652" s="9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9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2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73"/>
      <c r="AF1653" s="73"/>
      <c r="AG1653" s="73"/>
      <c r="AH1653" s="95"/>
      <c r="AI1653" s="95"/>
      <c r="AJ1653" s="73"/>
      <c r="AK1653" s="73"/>
      <c r="AL1653" s="95"/>
      <c r="AM1653" s="95"/>
      <c r="AN1653" s="73"/>
      <c r="AO1653" s="73"/>
      <c r="AP1653" s="95"/>
      <c r="AQ1653" s="95"/>
      <c r="AR1653" s="73"/>
      <c r="AS1653" s="73"/>
      <c r="AT1653" s="95"/>
      <c r="AU1653" s="95"/>
      <c r="AV1653" s="73"/>
      <c r="AW1653" s="73"/>
      <c r="AX1653" s="95"/>
      <c r="AY1653" s="95"/>
      <c r="AZ1653" s="73"/>
      <c r="BA1653" s="73"/>
      <c r="BB1653" s="95"/>
      <c r="BC1653" s="95"/>
      <c r="BD1653" s="73"/>
      <c r="BE1653" s="73"/>
      <c r="BF1653" s="95"/>
      <c r="BG1653" s="95"/>
      <c r="BH1653" s="73"/>
      <c r="BI1653" s="73"/>
      <c r="BJ1653" s="95"/>
      <c r="BK1653" s="95"/>
      <c r="BL1653" s="73"/>
      <c r="BM1653" s="73"/>
      <c r="BN1653" s="95"/>
      <c r="BO1653" s="95"/>
      <c r="BP1653" s="73"/>
      <c r="BQ1653" s="73"/>
      <c r="BR1653" s="95"/>
      <c r="BS1653" s="95"/>
      <c r="BT1653" s="73"/>
      <c r="BU1653" s="73"/>
      <c r="BV1653" s="95"/>
      <c r="BW1653" s="95"/>
      <c r="BX1653" s="73"/>
      <c r="BY1653" s="73"/>
      <c r="BZ1653" s="95"/>
      <c r="CA1653" s="95"/>
      <c r="CB1653" s="73"/>
      <c r="CC1653" s="73"/>
      <c r="CD1653" s="95"/>
      <c r="CE1653" s="9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9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2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73"/>
      <c r="AF1654" s="73"/>
      <c r="AG1654" s="73"/>
      <c r="AH1654" s="95"/>
      <c r="AI1654" s="95"/>
      <c r="AJ1654" s="73"/>
      <c r="AK1654" s="73"/>
      <c r="AL1654" s="95"/>
      <c r="AM1654" s="95"/>
      <c r="AN1654" s="73"/>
      <c r="AO1654" s="73"/>
      <c r="AP1654" s="95"/>
      <c r="AQ1654" s="95"/>
      <c r="AR1654" s="73"/>
      <c r="AS1654" s="73"/>
      <c r="AT1654" s="95"/>
      <c r="AU1654" s="95"/>
      <c r="AV1654" s="73"/>
      <c r="AW1654" s="73"/>
      <c r="AX1654" s="95"/>
      <c r="AY1654" s="95"/>
      <c r="AZ1654" s="73"/>
      <c r="BA1654" s="73"/>
      <c r="BB1654" s="95"/>
      <c r="BC1654" s="95"/>
      <c r="BD1654" s="73"/>
      <c r="BE1654" s="73"/>
      <c r="BF1654" s="95"/>
      <c r="BG1654" s="95"/>
      <c r="BH1654" s="73"/>
      <c r="BI1654" s="73"/>
      <c r="BJ1654" s="95"/>
      <c r="BK1654" s="95"/>
      <c r="BL1654" s="73"/>
      <c r="BM1654" s="73"/>
      <c r="BN1654" s="95"/>
      <c r="BO1654" s="95"/>
      <c r="BP1654" s="73"/>
      <c r="BQ1654" s="73"/>
      <c r="BR1654" s="95"/>
      <c r="BS1654" s="95"/>
      <c r="BT1654" s="73"/>
      <c r="BU1654" s="73"/>
      <c r="BV1654" s="95"/>
      <c r="BW1654" s="95"/>
      <c r="BX1654" s="73"/>
      <c r="BY1654" s="73"/>
      <c r="BZ1654" s="95"/>
      <c r="CA1654" s="95"/>
      <c r="CB1654" s="73"/>
      <c r="CC1654" s="73"/>
      <c r="CD1654" s="95"/>
      <c r="CE1654" s="9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9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2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73"/>
      <c r="AF1655" s="73"/>
      <c r="AG1655" s="73"/>
      <c r="AH1655" s="95"/>
      <c r="AI1655" s="95"/>
      <c r="AJ1655" s="73"/>
      <c r="AK1655" s="73"/>
      <c r="AL1655" s="95"/>
      <c r="AM1655" s="95"/>
      <c r="AN1655" s="73"/>
      <c r="AO1655" s="73"/>
      <c r="AP1655" s="95"/>
      <c r="AQ1655" s="95"/>
      <c r="AR1655" s="73"/>
      <c r="AS1655" s="73"/>
      <c r="AT1655" s="95"/>
      <c r="AU1655" s="95"/>
      <c r="AV1655" s="73"/>
      <c r="AW1655" s="73"/>
      <c r="AX1655" s="95"/>
      <c r="AY1655" s="95"/>
      <c r="AZ1655" s="73"/>
      <c r="BA1655" s="73"/>
      <c r="BB1655" s="95"/>
      <c r="BC1655" s="95"/>
      <c r="BD1655" s="73"/>
      <c r="BE1655" s="73"/>
      <c r="BF1655" s="95"/>
      <c r="BG1655" s="95"/>
      <c r="BH1655" s="73"/>
      <c r="BI1655" s="73"/>
      <c r="BJ1655" s="95"/>
      <c r="BK1655" s="95"/>
      <c r="BL1655" s="73"/>
      <c r="BM1655" s="73"/>
      <c r="BN1655" s="95"/>
      <c r="BO1655" s="95"/>
      <c r="BP1655" s="73"/>
      <c r="BQ1655" s="73"/>
      <c r="BR1655" s="95"/>
      <c r="BS1655" s="95"/>
      <c r="BT1655" s="73"/>
      <c r="BU1655" s="73"/>
      <c r="BV1655" s="95"/>
      <c r="BW1655" s="95"/>
      <c r="BX1655" s="73"/>
      <c r="BY1655" s="73"/>
      <c r="BZ1655" s="95"/>
      <c r="CA1655" s="95"/>
      <c r="CB1655" s="73"/>
      <c r="CC1655" s="73"/>
      <c r="CD1655" s="95"/>
      <c r="CE1655" s="9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9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2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73"/>
      <c r="AF1656" s="73"/>
      <c r="AG1656" s="73"/>
      <c r="AH1656" s="95"/>
      <c r="AI1656" s="95"/>
      <c r="AJ1656" s="73"/>
      <c r="AK1656" s="73"/>
      <c r="AL1656" s="95"/>
      <c r="AM1656" s="95"/>
      <c r="AN1656" s="73"/>
      <c r="AO1656" s="73"/>
      <c r="AP1656" s="95"/>
      <c r="AQ1656" s="95"/>
      <c r="AR1656" s="73"/>
      <c r="AS1656" s="73"/>
      <c r="AT1656" s="95"/>
      <c r="AU1656" s="95"/>
      <c r="AV1656" s="73"/>
      <c r="AW1656" s="73"/>
      <c r="AX1656" s="95"/>
      <c r="AY1656" s="95"/>
      <c r="AZ1656" s="73"/>
      <c r="BA1656" s="73"/>
      <c r="BB1656" s="95"/>
      <c r="BC1656" s="95"/>
      <c r="BD1656" s="73"/>
      <c r="BE1656" s="73"/>
      <c r="BF1656" s="95"/>
      <c r="BG1656" s="95"/>
      <c r="BH1656" s="73"/>
      <c r="BI1656" s="73"/>
      <c r="BJ1656" s="95"/>
      <c r="BK1656" s="95"/>
      <c r="BL1656" s="73"/>
      <c r="BM1656" s="73"/>
      <c r="BN1656" s="95"/>
      <c r="BO1656" s="95"/>
      <c r="BP1656" s="73"/>
      <c r="BQ1656" s="73"/>
      <c r="BR1656" s="95"/>
      <c r="BS1656" s="95"/>
      <c r="BT1656" s="73"/>
      <c r="BU1656" s="73"/>
      <c r="BV1656" s="95"/>
      <c r="BW1656" s="95"/>
      <c r="BX1656" s="73"/>
      <c r="BY1656" s="73"/>
      <c r="BZ1656" s="95"/>
      <c r="CA1656" s="95"/>
      <c r="CB1656" s="73"/>
      <c r="CC1656" s="73"/>
      <c r="CD1656" s="95"/>
      <c r="CE1656" s="9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9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2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73"/>
      <c r="AF1657" s="73"/>
      <c r="AG1657" s="73"/>
      <c r="AH1657" s="95"/>
      <c r="AI1657" s="95"/>
      <c r="AJ1657" s="73"/>
      <c r="AK1657" s="73"/>
      <c r="AL1657" s="95"/>
      <c r="AM1657" s="95"/>
      <c r="AN1657" s="73"/>
      <c r="AO1657" s="73"/>
      <c r="AP1657" s="95"/>
      <c r="AQ1657" s="95"/>
      <c r="AR1657" s="73"/>
      <c r="AS1657" s="73"/>
      <c r="AT1657" s="95"/>
      <c r="AU1657" s="95"/>
      <c r="AV1657" s="73"/>
      <c r="AW1657" s="73"/>
      <c r="AX1657" s="95"/>
      <c r="AY1657" s="95"/>
      <c r="AZ1657" s="73"/>
      <c r="BA1657" s="73"/>
      <c r="BB1657" s="95"/>
      <c r="BC1657" s="95"/>
      <c r="BD1657" s="73"/>
      <c r="BE1657" s="73"/>
      <c r="BF1657" s="95"/>
      <c r="BG1657" s="95"/>
      <c r="BH1657" s="73"/>
      <c r="BI1657" s="73"/>
      <c r="BJ1657" s="95"/>
      <c r="BK1657" s="95"/>
      <c r="BL1657" s="73"/>
      <c r="BM1657" s="73"/>
      <c r="BN1657" s="95"/>
      <c r="BO1657" s="95"/>
      <c r="BP1657" s="73"/>
      <c r="BQ1657" s="73"/>
      <c r="BR1657" s="95"/>
      <c r="BS1657" s="95"/>
      <c r="BT1657" s="73"/>
      <c r="BU1657" s="73"/>
      <c r="BV1657" s="95"/>
      <c r="BW1657" s="95"/>
      <c r="BX1657" s="73"/>
      <c r="BY1657" s="73"/>
      <c r="BZ1657" s="95"/>
      <c r="CA1657" s="95"/>
      <c r="CB1657" s="73"/>
      <c r="CC1657" s="73"/>
      <c r="CD1657" s="95"/>
      <c r="CE1657" s="9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9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2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73"/>
      <c r="AF1658" s="73"/>
      <c r="AG1658" s="73"/>
      <c r="AH1658" s="95"/>
      <c r="AI1658" s="95"/>
      <c r="AJ1658" s="73"/>
      <c r="AK1658" s="73"/>
      <c r="AL1658" s="95"/>
      <c r="AM1658" s="95"/>
      <c r="AN1658" s="73"/>
      <c r="AO1658" s="73"/>
      <c r="AP1658" s="95"/>
      <c r="AQ1658" s="95"/>
      <c r="AR1658" s="73"/>
      <c r="AS1658" s="73"/>
      <c r="AT1658" s="95"/>
      <c r="AU1658" s="95"/>
      <c r="AV1658" s="73"/>
      <c r="AW1658" s="73"/>
      <c r="AX1658" s="95"/>
      <c r="AY1658" s="95"/>
      <c r="AZ1658" s="73"/>
      <c r="BA1658" s="73"/>
      <c r="BB1658" s="95"/>
      <c r="BC1658" s="95"/>
      <c r="BD1658" s="73"/>
      <c r="BE1658" s="73"/>
      <c r="BF1658" s="95"/>
      <c r="BG1658" s="95"/>
      <c r="BH1658" s="73"/>
      <c r="BI1658" s="73"/>
      <c r="BJ1658" s="95"/>
      <c r="BK1658" s="95"/>
      <c r="BL1658" s="73"/>
      <c r="BM1658" s="73"/>
      <c r="BN1658" s="95"/>
      <c r="BO1658" s="95"/>
      <c r="BP1658" s="73"/>
      <c r="BQ1658" s="73"/>
      <c r="BR1658" s="95"/>
      <c r="BS1658" s="95"/>
      <c r="BT1658" s="73"/>
      <c r="BU1658" s="73"/>
      <c r="BV1658" s="95"/>
      <c r="BW1658" s="95"/>
      <c r="BX1658" s="73"/>
      <c r="BY1658" s="73"/>
      <c r="BZ1658" s="95"/>
      <c r="CA1658" s="95"/>
      <c r="CB1658" s="73"/>
      <c r="CC1658" s="73"/>
      <c r="CD1658" s="95"/>
      <c r="CE1658" s="9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9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2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73"/>
      <c r="AF1659" s="73"/>
      <c r="AG1659" s="73"/>
      <c r="AH1659" s="95"/>
      <c r="AI1659" s="95"/>
      <c r="AJ1659" s="73"/>
      <c r="AK1659" s="73"/>
      <c r="AL1659" s="95"/>
      <c r="AM1659" s="95"/>
      <c r="AN1659" s="73"/>
      <c r="AO1659" s="73"/>
      <c r="AP1659" s="95"/>
      <c r="AQ1659" s="95"/>
      <c r="AR1659" s="73"/>
      <c r="AS1659" s="73"/>
      <c r="AT1659" s="95"/>
      <c r="AU1659" s="95"/>
      <c r="AV1659" s="73"/>
      <c r="AW1659" s="73"/>
      <c r="AX1659" s="95"/>
      <c r="AY1659" s="95"/>
      <c r="AZ1659" s="73"/>
      <c r="BA1659" s="73"/>
      <c r="BB1659" s="95"/>
      <c r="BC1659" s="95"/>
      <c r="BD1659" s="73"/>
      <c r="BE1659" s="73"/>
      <c r="BF1659" s="95"/>
      <c r="BG1659" s="95"/>
      <c r="BH1659" s="73"/>
      <c r="BI1659" s="73"/>
      <c r="BJ1659" s="95"/>
      <c r="BK1659" s="95"/>
      <c r="BL1659" s="73"/>
      <c r="BM1659" s="73"/>
      <c r="BN1659" s="95"/>
      <c r="BO1659" s="95"/>
      <c r="BP1659" s="73"/>
      <c r="BQ1659" s="73"/>
      <c r="BR1659" s="95"/>
      <c r="BS1659" s="95"/>
      <c r="BT1659" s="73"/>
      <c r="BU1659" s="73"/>
      <c r="BV1659" s="95"/>
      <c r="BW1659" s="95"/>
      <c r="BX1659" s="73"/>
      <c r="BY1659" s="73"/>
      <c r="BZ1659" s="95"/>
      <c r="CA1659" s="95"/>
      <c r="CB1659" s="73"/>
      <c r="CC1659" s="73"/>
      <c r="CD1659" s="95"/>
      <c r="CE1659" s="9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9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2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73"/>
      <c r="AF1660" s="73"/>
      <c r="AG1660" s="73"/>
      <c r="AH1660" s="95"/>
      <c r="AI1660" s="95"/>
      <c r="AJ1660" s="73"/>
      <c r="AK1660" s="73"/>
      <c r="AL1660" s="95"/>
      <c r="AM1660" s="95"/>
      <c r="AN1660" s="73"/>
      <c r="AO1660" s="73"/>
      <c r="AP1660" s="95"/>
      <c r="AQ1660" s="95"/>
      <c r="AR1660" s="73"/>
      <c r="AS1660" s="73"/>
      <c r="AT1660" s="95"/>
      <c r="AU1660" s="95"/>
      <c r="AV1660" s="73"/>
      <c r="AW1660" s="73"/>
      <c r="AX1660" s="95"/>
      <c r="AY1660" s="95"/>
      <c r="AZ1660" s="73"/>
      <c r="BA1660" s="73"/>
      <c r="BB1660" s="95"/>
      <c r="BC1660" s="95"/>
      <c r="BD1660" s="73"/>
      <c r="BE1660" s="73"/>
      <c r="BF1660" s="95"/>
      <c r="BG1660" s="95"/>
      <c r="BH1660" s="73"/>
      <c r="BI1660" s="73"/>
      <c r="BJ1660" s="95"/>
      <c r="BK1660" s="95"/>
      <c r="BL1660" s="73"/>
      <c r="BM1660" s="73"/>
      <c r="BN1660" s="95"/>
      <c r="BO1660" s="95"/>
      <c r="BP1660" s="73"/>
      <c r="BQ1660" s="73"/>
      <c r="BR1660" s="95"/>
      <c r="BS1660" s="95"/>
      <c r="BT1660" s="73"/>
      <c r="BU1660" s="73"/>
      <c r="BV1660" s="95"/>
      <c r="BW1660" s="95"/>
      <c r="BX1660" s="73"/>
      <c r="BY1660" s="73"/>
      <c r="BZ1660" s="95"/>
      <c r="CA1660" s="95"/>
      <c r="CB1660" s="73"/>
      <c r="CC1660" s="73"/>
      <c r="CD1660" s="95"/>
      <c r="CE1660" s="9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9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2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73"/>
      <c r="AF1661" s="73"/>
      <c r="AG1661" s="73"/>
      <c r="AH1661" s="95"/>
      <c r="AI1661" s="95"/>
      <c r="AJ1661" s="73"/>
      <c r="AK1661" s="73"/>
      <c r="AL1661" s="95"/>
      <c r="AM1661" s="95"/>
      <c r="AN1661" s="73"/>
      <c r="AO1661" s="73"/>
      <c r="AP1661" s="95"/>
      <c r="AQ1661" s="95"/>
      <c r="AR1661" s="73"/>
      <c r="AS1661" s="73"/>
      <c r="AT1661" s="95"/>
      <c r="AU1661" s="95"/>
      <c r="AV1661" s="73"/>
      <c r="AW1661" s="73"/>
      <c r="AX1661" s="95"/>
      <c r="AY1661" s="95"/>
      <c r="AZ1661" s="73"/>
      <c r="BA1661" s="73"/>
      <c r="BB1661" s="95"/>
      <c r="BC1661" s="95"/>
      <c r="BD1661" s="73"/>
      <c r="BE1661" s="73"/>
      <c r="BF1661" s="95"/>
      <c r="BG1661" s="95"/>
      <c r="BH1661" s="73"/>
      <c r="BI1661" s="73"/>
      <c r="BJ1661" s="95"/>
      <c r="BK1661" s="95"/>
      <c r="BL1661" s="73"/>
      <c r="BM1661" s="73"/>
      <c r="BN1661" s="95"/>
      <c r="BO1661" s="95"/>
      <c r="BP1661" s="73"/>
      <c r="BQ1661" s="73"/>
      <c r="BR1661" s="95"/>
      <c r="BS1661" s="95"/>
      <c r="BT1661" s="73"/>
      <c r="BU1661" s="73"/>
      <c r="BV1661" s="95"/>
      <c r="BW1661" s="95"/>
      <c r="BX1661" s="73"/>
      <c r="BY1661" s="73"/>
      <c r="BZ1661" s="95"/>
      <c r="CA1661" s="95"/>
      <c r="CB1661" s="73"/>
      <c r="CC1661" s="73"/>
      <c r="CD1661" s="95"/>
      <c r="CE1661" s="9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9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2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73"/>
      <c r="AF1662" s="73"/>
      <c r="AG1662" s="73"/>
      <c r="AH1662" s="95"/>
      <c r="AI1662" s="95"/>
      <c r="AJ1662" s="73"/>
      <c r="AK1662" s="73"/>
      <c r="AL1662" s="95"/>
      <c r="AM1662" s="95"/>
      <c r="AN1662" s="73"/>
      <c r="AO1662" s="73"/>
      <c r="AP1662" s="95"/>
      <c r="AQ1662" s="95"/>
      <c r="AR1662" s="73"/>
      <c r="AS1662" s="73"/>
      <c r="AT1662" s="95"/>
      <c r="AU1662" s="95"/>
      <c r="AV1662" s="73"/>
      <c r="AW1662" s="73"/>
      <c r="AX1662" s="95"/>
      <c r="AY1662" s="95"/>
      <c r="AZ1662" s="73"/>
      <c r="BA1662" s="73"/>
      <c r="BB1662" s="95"/>
      <c r="BC1662" s="95"/>
      <c r="BD1662" s="73"/>
      <c r="BE1662" s="73"/>
      <c r="BF1662" s="95"/>
      <c r="BG1662" s="95"/>
      <c r="BH1662" s="73"/>
      <c r="BI1662" s="73"/>
      <c r="BJ1662" s="95"/>
      <c r="BK1662" s="95"/>
      <c r="BL1662" s="73"/>
      <c r="BM1662" s="73"/>
      <c r="BN1662" s="95"/>
      <c r="BO1662" s="95"/>
      <c r="BP1662" s="73"/>
      <c r="BQ1662" s="73"/>
      <c r="BR1662" s="95"/>
      <c r="BS1662" s="95"/>
      <c r="BT1662" s="73"/>
      <c r="BU1662" s="73"/>
      <c r="BV1662" s="95"/>
      <c r="BW1662" s="95"/>
      <c r="BX1662" s="73"/>
      <c r="BY1662" s="73"/>
      <c r="BZ1662" s="95"/>
      <c r="CA1662" s="95"/>
      <c r="CB1662" s="73"/>
      <c r="CC1662" s="73"/>
      <c r="CD1662" s="95"/>
      <c r="CE1662" s="9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9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2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73"/>
      <c r="AF1663" s="73"/>
      <c r="AG1663" s="73"/>
      <c r="AH1663" s="95"/>
      <c r="AI1663" s="95"/>
      <c r="AJ1663" s="73"/>
      <c r="AK1663" s="73"/>
      <c r="AL1663" s="95"/>
      <c r="AM1663" s="95"/>
      <c r="AN1663" s="73"/>
      <c r="AO1663" s="73"/>
      <c r="AP1663" s="95"/>
      <c r="AQ1663" s="95"/>
      <c r="AR1663" s="73"/>
      <c r="AS1663" s="73"/>
      <c r="AT1663" s="95"/>
      <c r="AU1663" s="95"/>
      <c r="AV1663" s="73"/>
      <c r="AW1663" s="73"/>
      <c r="AX1663" s="95"/>
      <c r="AY1663" s="95"/>
      <c r="AZ1663" s="73"/>
      <c r="BA1663" s="73"/>
      <c r="BB1663" s="95"/>
      <c r="BC1663" s="95"/>
      <c r="BD1663" s="73"/>
      <c r="BE1663" s="73"/>
      <c r="BF1663" s="95"/>
      <c r="BG1663" s="95"/>
      <c r="BH1663" s="73"/>
      <c r="BI1663" s="73"/>
      <c r="BJ1663" s="95"/>
      <c r="BK1663" s="95"/>
      <c r="BL1663" s="73"/>
      <c r="BM1663" s="73"/>
      <c r="BN1663" s="95"/>
      <c r="BO1663" s="95"/>
      <c r="BP1663" s="73"/>
      <c r="BQ1663" s="73"/>
      <c r="BR1663" s="95"/>
      <c r="BS1663" s="95"/>
      <c r="BT1663" s="73"/>
      <c r="BU1663" s="73"/>
      <c r="BV1663" s="95"/>
      <c r="BW1663" s="95"/>
      <c r="BX1663" s="73"/>
      <c r="BY1663" s="73"/>
      <c r="BZ1663" s="95"/>
      <c r="CA1663" s="95"/>
      <c r="CB1663" s="73"/>
      <c r="CC1663" s="73"/>
      <c r="CD1663" s="95"/>
      <c r="CE1663" s="9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9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2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73"/>
      <c r="AF1664" s="73"/>
      <c r="AG1664" s="73"/>
      <c r="AH1664" s="95"/>
      <c r="AI1664" s="95"/>
      <c r="AJ1664" s="73"/>
      <c r="AK1664" s="73"/>
      <c r="AL1664" s="95"/>
      <c r="AM1664" s="95"/>
      <c r="AN1664" s="73"/>
      <c r="AO1664" s="73"/>
      <c r="AP1664" s="95"/>
      <c r="AQ1664" s="95"/>
      <c r="AR1664" s="73"/>
      <c r="AS1664" s="73"/>
      <c r="AT1664" s="95"/>
      <c r="AU1664" s="95"/>
      <c r="AV1664" s="73"/>
      <c r="AW1664" s="73"/>
      <c r="AX1664" s="95"/>
      <c r="AY1664" s="95"/>
      <c r="AZ1664" s="73"/>
      <c r="BA1664" s="73"/>
      <c r="BB1664" s="95"/>
      <c r="BC1664" s="95"/>
      <c r="BD1664" s="73"/>
      <c r="BE1664" s="73"/>
      <c r="BF1664" s="95"/>
      <c r="BG1664" s="95"/>
      <c r="BH1664" s="73"/>
      <c r="BI1664" s="73"/>
      <c r="BJ1664" s="95"/>
      <c r="BK1664" s="95"/>
      <c r="BL1664" s="73"/>
      <c r="BM1664" s="73"/>
      <c r="BN1664" s="95"/>
      <c r="BO1664" s="95"/>
      <c r="BP1664" s="73"/>
      <c r="BQ1664" s="73"/>
      <c r="BR1664" s="95"/>
      <c r="BS1664" s="95"/>
      <c r="BT1664" s="73"/>
      <c r="BU1664" s="73"/>
      <c r="BV1664" s="95"/>
      <c r="BW1664" s="95"/>
      <c r="BX1664" s="73"/>
      <c r="BY1664" s="73"/>
      <c r="BZ1664" s="95"/>
      <c r="CA1664" s="95"/>
      <c r="CB1664" s="73"/>
      <c r="CC1664" s="73"/>
      <c r="CD1664" s="95"/>
      <c r="CE1664" s="9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9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2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73"/>
      <c r="AF1665" s="73"/>
      <c r="AG1665" s="73"/>
      <c r="AH1665" s="95"/>
      <c r="AI1665" s="95"/>
      <c r="AJ1665" s="73"/>
      <c r="AK1665" s="73"/>
      <c r="AL1665" s="95"/>
      <c r="AM1665" s="95"/>
      <c r="AN1665" s="73"/>
      <c r="AO1665" s="73"/>
      <c r="AP1665" s="95"/>
      <c r="AQ1665" s="95"/>
      <c r="AR1665" s="73"/>
      <c r="AS1665" s="73"/>
      <c r="AT1665" s="95"/>
      <c r="AU1665" s="95"/>
      <c r="AV1665" s="73"/>
      <c r="AW1665" s="73"/>
      <c r="AX1665" s="95"/>
      <c r="AY1665" s="95"/>
      <c r="AZ1665" s="73"/>
      <c r="BA1665" s="73"/>
      <c r="BB1665" s="95"/>
      <c r="BC1665" s="95"/>
      <c r="BD1665" s="73"/>
      <c r="BE1665" s="73"/>
      <c r="BF1665" s="95"/>
      <c r="BG1665" s="95"/>
      <c r="BH1665" s="73"/>
      <c r="BI1665" s="73"/>
      <c r="BJ1665" s="95"/>
      <c r="BK1665" s="95"/>
      <c r="BL1665" s="73"/>
      <c r="BM1665" s="73"/>
      <c r="BN1665" s="95"/>
      <c r="BO1665" s="95"/>
      <c r="BP1665" s="73"/>
      <c r="BQ1665" s="73"/>
      <c r="BR1665" s="95"/>
      <c r="BS1665" s="95"/>
      <c r="BT1665" s="73"/>
      <c r="BU1665" s="73"/>
      <c r="BV1665" s="95"/>
      <c r="BW1665" s="95"/>
      <c r="BX1665" s="73"/>
      <c r="BY1665" s="73"/>
      <c r="BZ1665" s="95"/>
      <c r="CA1665" s="95"/>
      <c r="CB1665" s="73"/>
      <c r="CC1665" s="73"/>
      <c r="CD1665" s="95"/>
      <c r="CE1665" s="9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9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2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73"/>
      <c r="AF1666" s="73"/>
      <c r="AG1666" s="73"/>
      <c r="AH1666" s="95"/>
      <c r="AI1666" s="95"/>
      <c r="AJ1666" s="73"/>
      <c r="AK1666" s="73"/>
      <c r="AL1666" s="95"/>
      <c r="AM1666" s="95"/>
      <c r="AN1666" s="73"/>
      <c r="AO1666" s="73"/>
      <c r="AP1666" s="95"/>
      <c r="AQ1666" s="95"/>
      <c r="AR1666" s="73"/>
      <c r="AS1666" s="73"/>
      <c r="AT1666" s="95"/>
      <c r="AU1666" s="95"/>
      <c r="AV1666" s="73"/>
      <c r="AW1666" s="73"/>
      <c r="AX1666" s="95"/>
      <c r="AY1666" s="95"/>
      <c r="AZ1666" s="73"/>
      <c r="BA1666" s="73"/>
      <c r="BB1666" s="95"/>
      <c r="BC1666" s="95"/>
      <c r="BD1666" s="73"/>
      <c r="BE1666" s="73"/>
      <c r="BF1666" s="95"/>
      <c r="BG1666" s="95"/>
      <c r="BH1666" s="73"/>
      <c r="BI1666" s="73"/>
      <c r="BJ1666" s="95"/>
      <c r="BK1666" s="95"/>
      <c r="BL1666" s="73"/>
      <c r="BM1666" s="73"/>
      <c r="BN1666" s="95"/>
      <c r="BO1666" s="95"/>
      <c r="BP1666" s="73"/>
      <c r="BQ1666" s="73"/>
      <c r="BR1666" s="95"/>
      <c r="BS1666" s="95"/>
      <c r="BT1666" s="73"/>
      <c r="BU1666" s="73"/>
      <c r="BV1666" s="95"/>
      <c r="BW1666" s="95"/>
      <c r="BX1666" s="73"/>
      <c r="BY1666" s="73"/>
      <c r="BZ1666" s="95"/>
      <c r="CA1666" s="95"/>
      <c r="CB1666" s="73"/>
      <c r="CC1666" s="73"/>
      <c r="CD1666" s="95"/>
      <c r="CE1666" s="9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9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2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73"/>
      <c r="AF1667" s="73"/>
      <c r="AG1667" s="73"/>
      <c r="AH1667" s="95"/>
      <c r="AI1667" s="95"/>
      <c r="AJ1667" s="73"/>
      <c r="AK1667" s="73"/>
      <c r="AL1667" s="95"/>
      <c r="AM1667" s="95"/>
      <c r="AN1667" s="73"/>
      <c r="AO1667" s="73"/>
      <c r="AP1667" s="95"/>
      <c r="AQ1667" s="95"/>
      <c r="AR1667" s="73"/>
      <c r="AS1667" s="73"/>
      <c r="AT1667" s="95"/>
      <c r="AU1667" s="95"/>
      <c r="AV1667" s="73"/>
      <c r="AW1667" s="73"/>
      <c r="AX1667" s="95"/>
      <c r="AY1667" s="95"/>
      <c r="AZ1667" s="73"/>
      <c r="BA1667" s="73"/>
      <c r="BB1667" s="95"/>
      <c r="BC1667" s="95"/>
      <c r="BD1667" s="73"/>
      <c r="BE1667" s="73"/>
      <c r="BF1667" s="95"/>
      <c r="BG1667" s="95"/>
      <c r="BH1667" s="73"/>
      <c r="BI1667" s="73"/>
      <c r="BJ1667" s="95"/>
      <c r="BK1667" s="95"/>
      <c r="BL1667" s="73"/>
      <c r="BM1667" s="73"/>
      <c r="BN1667" s="95"/>
      <c r="BO1667" s="95"/>
      <c r="BP1667" s="73"/>
      <c r="BQ1667" s="73"/>
      <c r="BR1667" s="95"/>
      <c r="BS1667" s="95"/>
      <c r="BT1667" s="73"/>
      <c r="BU1667" s="73"/>
      <c r="BV1667" s="95"/>
      <c r="BW1667" s="95"/>
      <c r="BX1667" s="73"/>
      <c r="BY1667" s="73"/>
      <c r="BZ1667" s="95"/>
      <c r="CA1667" s="95"/>
      <c r="CB1667" s="73"/>
      <c r="CC1667" s="73"/>
      <c r="CD1667" s="95"/>
      <c r="CE1667" s="9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9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2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73"/>
      <c r="AF1668" s="73"/>
      <c r="AG1668" s="73"/>
      <c r="AH1668" s="95"/>
      <c r="AI1668" s="95"/>
      <c r="AJ1668" s="73"/>
      <c r="AK1668" s="73"/>
      <c r="AL1668" s="95"/>
      <c r="AM1668" s="95"/>
      <c r="AN1668" s="73"/>
      <c r="AO1668" s="73"/>
      <c r="AP1668" s="95"/>
      <c r="AQ1668" s="95"/>
      <c r="AR1668" s="73"/>
      <c r="AS1668" s="73"/>
      <c r="AT1668" s="95"/>
      <c r="AU1668" s="95"/>
      <c r="AV1668" s="73"/>
      <c r="AW1668" s="73"/>
      <c r="AX1668" s="95"/>
      <c r="AY1668" s="95"/>
      <c r="AZ1668" s="73"/>
      <c r="BA1668" s="73"/>
      <c r="BB1668" s="95"/>
      <c r="BC1668" s="95"/>
      <c r="BD1668" s="73"/>
      <c r="BE1668" s="73"/>
      <c r="BF1668" s="95"/>
      <c r="BG1668" s="95"/>
      <c r="BH1668" s="73"/>
      <c r="BI1668" s="73"/>
      <c r="BJ1668" s="95"/>
      <c r="BK1668" s="95"/>
      <c r="BL1668" s="73"/>
      <c r="BM1668" s="73"/>
      <c r="BN1668" s="95"/>
      <c r="BO1668" s="95"/>
      <c r="BP1668" s="73"/>
      <c r="BQ1668" s="73"/>
      <c r="BR1668" s="95"/>
      <c r="BS1668" s="95"/>
      <c r="BT1668" s="73"/>
      <c r="BU1668" s="73"/>
      <c r="BV1668" s="95"/>
      <c r="BW1668" s="95"/>
      <c r="BX1668" s="73"/>
      <c r="BY1668" s="73"/>
      <c r="BZ1668" s="95"/>
      <c r="CA1668" s="95"/>
      <c r="CB1668" s="73"/>
      <c r="CC1668" s="73"/>
      <c r="CD1668" s="95"/>
      <c r="CE1668" s="9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9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2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73"/>
      <c r="AF1669" s="73"/>
      <c r="AG1669" s="73"/>
      <c r="AH1669" s="95"/>
      <c r="AI1669" s="95"/>
      <c r="AJ1669" s="73"/>
      <c r="AK1669" s="73"/>
      <c r="AL1669" s="95"/>
      <c r="AM1669" s="95"/>
      <c r="AN1669" s="73"/>
      <c r="AO1669" s="73"/>
      <c r="AP1669" s="95"/>
      <c r="AQ1669" s="95"/>
      <c r="AR1669" s="73"/>
      <c r="AS1669" s="73"/>
      <c r="AT1669" s="95"/>
      <c r="AU1669" s="95"/>
      <c r="AV1669" s="73"/>
      <c r="AW1669" s="73"/>
      <c r="AX1669" s="95"/>
      <c r="AY1669" s="95"/>
      <c r="AZ1669" s="73"/>
      <c r="BA1669" s="73"/>
      <c r="BB1669" s="95"/>
      <c r="BC1669" s="95"/>
      <c r="BD1669" s="73"/>
      <c r="BE1669" s="73"/>
      <c r="BF1669" s="95"/>
      <c r="BG1669" s="95"/>
      <c r="BH1669" s="73"/>
      <c r="BI1669" s="73"/>
      <c r="BJ1669" s="95"/>
      <c r="BK1669" s="95"/>
      <c r="BL1669" s="73"/>
      <c r="BM1669" s="73"/>
      <c r="BN1669" s="95"/>
      <c r="BO1669" s="95"/>
      <c r="BP1669" s="73"/>
      <c r="BQ1669" s="73"/>
      <c r="BR1669" s="95"/>
      <c r="BS1669" s="95"/>
      <c r="BT1669" s="73"/>
      <c r="BU1669" s="73"/>
      <c r="BV1669" s="95"/>
      <c r="BW1669" s="95"/>
      <c r="BX1669" s="73"/>
      <c r="BY1669" s="73"/>
      <c r="BZ1669" s="95"/>
      <c r="CA1669" s="95"/>
      <c r="CB1669" s="73"/>
      <c r="CC1669" s="73"/>
      <c r="CD1669" s="95"/>
      <c r="CE1669" s="9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9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2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73"/>
      <c r="AF1670" s="73"/>
      <c r="AG1670" s="73"/>
      <c r="AH1670" s="95"/>
      <c r="AI1670" s="95"/>
      <c r="AJ1670" s="73"/>
      <c r="AK1670" s="73"/>
      <c r="AL1670" s="95"/>
      <c r="AM1670" s="95"/>
      <c r="AN1670" s="73"/>
      <c r="AO1670" s="73"/>
      <c r="AP1670" s="95"/>
      <c r="AQ1670" s="95"/>
      <c r="AR1670" s="73"/>
      <c r="AS1670" s="73"/>
      <c r="AT1670" s="95"/>
      <c r="AU1670" s="95"/>
      <c r="AV1670" s="73"/>
      <c r="AW1670" s="73"/>
      <c r="AX1670" s="95"/>
      <c r="AY1670" s="95"/>
      <c r="AZ1670" s="73"/>
      <c r="BA1670" s="73"/>
      <c r="BB1670" s="95"/>
      <c r="BC1670" s="95"/>
      <c r="BD1670" s="73"/>
      <c r="BE1670" s="73"/>
      <c r="BF1670" s="95"/>
      <c r="BG1670" s="95"/>
      <c r="BH1670" s="73"/>
      <c r="BI1670" s="73"/>
      <c r="BJ1670" s="95"/>
      <c r="BK1670" s="95"/>
      <c r="BL1670" s="73"/>
      <c r="BM1670" s="73"/>
      <c r="BN1670" s="95"/>
      <c r="BO1670" s="95"/>
      <c r="BP1670" s="73"/>
      <c r="BQ1670" s="73"/>
      <c r="BR1670" s="95"/>
      <c r="BS1670" s="95"/>
      <c r="BT1670" s="73"/>
      <c r="BU1670" s="73"/>
      <c r="BV1670" s="95"/>
      <c r="BW1670" s="95"/>
      <c r="BX1670" s="73"/>
      <c r="BY1670" s="73"/>
      <c r="BZ1670" s="95"/>
      <c r="CA1670" s="95"/>
      <c r="CB1670" s="73"/>
      <c r="CC1670" s="73"/>
      <c r="CD1670" s="95"/>
      <c r="CE1670" s="9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9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2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73"/>
      <c r="AF1671" s="73"/>
      <c r="AG1671" s="73"/>
      <c r="AH1671" s="95"/>
      <c r="AI1671" s="95"/>
      <c r="AJ1671" s="73"/>
      <c r="AK1671" s="73"/>
      <c r="AL1671" s="95"/>
      <c r="AM1671" s="95"/>
      <c r="AN1671" s="73"/>
      <c r="AO1671" s="73"/>
      <c r="AP1671" s="95"/>
      <c r="AQ1671" s="95"/>
      <c r="AR1671" s="73"/>
      <c r="AS1671" s="73"/>
      <c r="AT1671" s="95"/>
      <c r="AU1671" s="95"/>
      <c r="AV1671" s="73"/>
      <c r="AW1671" s="73"/>
      <c r="AX1671" s="95"/>
      <c r="AY1671" s="95"/>
      <c r="AZ1671" s="73"/>
      <c r="BA1671" s="73"/>
      <c r="BB1671" s="95"/>
      <c r="BC1671" s="95"/>
      <c r="BD1671" s="73"/>
      <c r="BE1671" s="73"/>
      <c r="BF1671" s="95"/>
      <c r="BG1671" s="95"/>
      <c r="BH1671" s="73"/>
      <c r="BI1671" s="73"/>
      <c r="BJ1671" s="95"/>
      <c r="BK1671" s="95"/>
      <c r="BL1671" s="73"/>
      <c r="BM1671" s="73"/>
      <c r="BN1671" s="95"/>
      <c r="BO1671" s="95"/>
      <c r="BP1671" s="73"/>
      <c r="BQ1671" s="73"/>
      <c r="BR1671" s="95"/>
      <c r="BS1671" s="95"/>
      <c r="BT1671" s="73"/>
      <c r="BU1671" s="73"/>
      <c r="BV1671" s="95"/>
      <c r="BW1671" s="95"/>
      <c r="BX1671" s="73"/>
      <c r="BY1671" s="73"/>
      <c r="BZ1671" s="95"/>
      <c r="CA1671" s="95"/>
      <c r="CB1671" s="73"/>
      <c r="CC1671" s="73"/>
      <c r="CD1671" s="95"/>
      <c r="CE1671" s="9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9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2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73"/>
      <c r="AF1672" s="73"/>
      <c r="AG1672" s="73"/>
      <c r="AH1672" s="95"/>
      <c r="AI1672" s="95"/>
      <c r="AJ1672" s="73"/>
      <c r="AK1672" s="73"/>
      <c r="AL1672" s="95"/>
      <c r="AM1672" s="95"/>
      <c r="AN1672" s="73"/>
      <c r="AO1672" s="73"/>
      <c r="AP1672" s="95"/>
      <c r="AQ1672" s="95"/>
      <c r="AR1672" s="73"/>
      <c r="AS1672" s="73"/>
      <c r="AT1672" s="95"/>
      <c r="AU1672" s="95"/>
      <c r="AV1672" s="73"/>
      <c r="AW1672" s="73"/>
      <c r="AX1672" s="95"/>
      <c r="AY1672" s="95"/>
      <c r="AZ1672" s="73"/>
      <c r="BA1672" s="73"/>
      <c r="BB1672" s="95"/>
      <c r="BC1672" s="95"/>
      <c r="BD1672" s="73"/>
      <c r="BE1672" s="73"/>
      <c r="BF1672" s="95"/>
      <c r="BG1672" s="95"/>
      <c r="BH1672" s="73"/>
      <c r="BI1672" s="73"/>
      <c r="BJ1672" s="95"/>
      <c r="BK1672" s="95"/>
      <c r="BL1672" s="73"/>
      <c r="BM1672" s="73"/>
      <c r="BN1672" s="95"/>
      <c r="BO1672" s="95"/>
      <c r="BP1672" s="73"/>
      <c r="BQ1672" s="73"/>
      <c r="BR1672" s="95"/>
      <c r="BS1672" s="95"/>
      <c r="BT1672" s="73"/>
      <c r="BU1672" s="73"/>
      <c r="BV1672" s="95"/>
      <c r="BW1672" s="95"/>
      <c r="BX1672" s="73"/>
      <c r="BY1672" s="73"/>
      <c r="BZ1672" s="95"/>
      <c r="CA1672" s="95"/>
      <c r="CB1672" s="73"/>
      <c r="CC1672" s="73"/>
      <c r="CD1672" s="95"/>
      <c r="CE1672" s="9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9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2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73"/>
      <c r="AF1673" s="73"/>
      <c r="AG1673" s="73"/>
      <c r="AH1673" s="95"/>
      <c r="AI1673" s="95"/>
      <c r="AJ1673" s="73"/>
      <c r="AK1673" s="73"/>
      <c r="AL1673" s="95"/>
      <c r="AM1673" s="95"/>
      <c r="AN1673" s="73"/>
      <c r="AO1673" s="73"/>
      <c r="AP1673" s="95"/>
      <c r="AQ1673" s="95"/>
      <c r="AR1673" s="73"/>
      <c r="AS1673" s="73"/>
      <c r="AT1673" s="95"/>
      <c r="AU1673" s="95"/>
      <c r="AV1673" s="73"/>
      <c r="AW1673" s="73"/>
      <c r="AX1673" s="95"/>
      <c r="AY1673" s="95"/>
      <c r="AZ1673" s="73"/>
      <c r="BA1673" s="73"/>
      <c r="BB1673" s="95"/>
      <c r="BC1673" s="95"/>
      <c r="BD1673" s="73"/>
      <c r="BE1673" s="73"/>
      <c r="BF1673" s="95"/>
      <c r="BG1673" s="95"/>
      <c r="BH1673" s="73"/>
      <c r="BI1673" s="73"/>
      <c r="BJ1673" s="95"/>
      <c r="BK1673" s="95"/>
      <c r="BL1673" s="73"/>
      <c r="BM1673" s="73"/>
      <c r="BN1673" s="95"/>
      <c r="BO1673" s="95"/>
      <c r="BP1673" s="73"/>
      <c r="BQ1673" s="73"/>
      <c r="BR1673" s="95"/>
      <c r="BS1673" s="95"/>
      <c r="BT1673" s="73"/>
      <c r="BU1673" s="73"/>
      <c r="BV1673" s="95"/>
      <c r="BW1673" s="95"/>
      <c r="BX1673" s="73"/>
      <c r="BY1673" s="73"/>
      <c r="BZ1673" s="95"/>
      <c r="CA1673" s="95"/>
      <c r="CB1673" s="73"/>
      <c r="CC1673" s="73"/>
      <c r="CD1673" s="95"/>
      <c r="CE1673" s="9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9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2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73"/>
      <c r="AF1674" s="73"/>
      <c r="AG1674" s="73"/>
      <c r="AH1674" s="95"/>
      <c r="AI1674" s="95"/>
      <c r="AJ1674" s="73"/>
      <c r="AK1674" s="73"/>
      <c r="AL1674" s="95"/>
      <c r="AM1674" s="95"/>
      <c r="AN1674" s="73"/>
      <c r="AO1674" s="73"/>
      <c r="AP1674" s="95"/>
      <c r="AQ1674" s="95"/>
      <c r="AR1674" s="73"/>
      <c r="AS1674" s="73"/>
      <c r="AT1674" s="95"/>
      <c r="AU1674" s="95"/>
      <c r="AV1674" s="73"/>
      <c r="AW1674" s="73"/>
      <c r="AX1674" s="95"/>
      <c r="AY1674" s="95"/>
      <c r="AZ1674" s="73"/>
      <c r="BA1674" s="73"/>
      <c r="BB1674" s="95"/>
      <c r="BC1674" s="95"/>
      <c r="BD1674" s="73"/>
      <c r="BE1674" s="73"/>
      <c r="BF1674" s="95"/>
      <c r="BG1674" s="95"/>
      <c r="BH1674" s="73"/>
      <c r="BI1674" s="73"/>
      <c r="BJ1674" s="95"/>
      <c r="BK1674" s="95"/>
      <c r="BL1674" s="73"/>
      <c r="BM1674" s="73"/>
      <c r="BN1674" s="95"/>
      <c r="BO1674" s="95"/>
      <c r="BP1674" s="73"/>
      <c r="BQ1674" s="73"/>
      <c r="BR1674" s="95"/>
      <c r="BS1674" s="95"/>
      <c r="BT1674" s="73"/>
      <c r="BU1674" s="73"/>
      <c r="BV1674" s="95"/>
      <c r="BW1674" s="95"/>
      <c r="BX1674" s="73"/>
      <c r="BY1674" s="73"/>
      <c r="BZ1674" s="95"/>
      <c r="CA1674" s="95"/>
      <c r="CB1674" s="73"/>
      <c r="CC1674" s="73"/>
      <c r="CD1674" s="95"/>
      <c r="CE1674" s="9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9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2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73"/>
      <c r="AF1675" s="73"/>
      <c r="AG1675" s="73"/>
      <c r="AH1675" s="95"/>
      <c r="AI1675" s="95"/>
      <c r="AJ1675" s="73"/>
      <c r="AK1675" s="73"/>
      <c r="AL1675" s="95"/>
      <c r="AM1675" s="95"/>
      <c r="AN1675" s="73"/>
      <c r="AO1675" s="73"/>
      <c r="AP1675" s="95"/>
      <c r="AQ1675" s="95"/>
      <c r="AR1675" s="73"/>
      <c r="AS1675" s="73"/>
      <c r="AT1675" s="95"/>
      <c r="AU1675" s="95"/>
      <c r="AV1675" s="73"/>
      <c r="AW1675" s="73"/>
      <c r="AX1675" s="95"/>
      <c r="AY1675" s="95"/>
      <c r="AZ1675" s="73"/>
      <c r="BA1675" s="73"/>
      <c r="BB1675" s="95"/>
      <c r="BC1675" s="95"/>
      <c r="BD1675" s="73"/>
      <c r="BE1675" s="73"/>
      <c r="BF1675" s="95"/>
      <c r="BG1675" s="95"/>
      <c r="BH1675" s="73"/>
      <c r="BI1675" s="73"/>
      <c r="BJ1675" s="95"/>
      <c r="BK1675" s="95"/>
      <c r="BL1675" s="73"/>
      <c r="BM1675" s="73"/>
      <c r="BN1675" s="95"/>
      <c r="BO1675" s="95"/>
      <c r="BP1675" s="73"/>
      <c r="BQ1675" s="73"/>
      <c r="BR1675" s="95"/>
      <c r="BS1675" s="95"/>
      <c r="BT1675" s="73"/>
      <c r="BU1675" s="73"/>
      <c r="BV1675" s="95"/>
      <c r="BW1675" s="95"/>
      <c r="BX1675" s="73"/>
      <c r="BY1675" s="73"/>
      <c r="BZ1675" s="95"/>
      <c r="CA1675" s="95"/>
      <c r="CB1675" s="73"/>
      <c r="CC1675" s="73"/>
      <c r="CD1675" s="95"/>
      <c r="CE1675" s="9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9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2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73"/>
      <c r="AF1676" s="73"/>
      <c r="AG1676" s="73"/>
      <c r="AH1676" s="95"/>
      <c r="AI1676" s="95"/>
      <c r="AJ1676" s="73"/>
      <c r="AK1676" s="73"/>
      <c r="AL1676" s="95"/>
      <c r="AM1676" s="95"/>
      <c r="AN1676" s="73"/>
      <c r="AO1676" s="73"/>
      <c r="AP1676" s="95"/>
      <c r="AQ1676" s="95"/>
      <c r="AR1676" s="73"/>
      <c r="AS1676" s="73"/>
      <c r="AT1676" s="95"/>
      <c r="AU1676" s="95"/>
      <c r="AV1676" s="73"/>
      <c r="AW1676" s="73"/>
      <c r="AX1676" s="95"/>
      <c r="AY1676" s="95"/>
      <c r="AZ1676" s="73"/>
      <c r="BA1676" s="73"/>
      <c r="BB1676" s="95"/>
      <c r="BC1676" s="95"/>
      <c r="BD1676" s="73"/>
      <c r="BE1676" s="73"/>
      <c r="BF1676" s="95"/>
      <c r="BG1676" s="95"/>
      <c r="BH1676" s="73"/>
      <c r="BI1676" s="73"/>
      <c r="BJ1676" s="95"/>
      <c r="BK1676" s="95"/>
      <c r="BL1676" s="73"/>
      <c r="BM1676" s="73"/>
      <c r="BN1676" s="95"/>
      <c r="BO1676" s="95"/>
      <c r="BP1676" s="73"/>
      <c r="BQ1676" s="73"/>
      <c r="BR1676" s="95"/>
      <c r="BS1676" s="95"/>
      <c r="BT1676" s="73"/>
      <c r="BU1676" s="73"/>
      <c r="BV1676" s="95"/>
      <c r="BW1676" s="95"/>
      <c r="BX1676" s="73"/>
      <c r="BY1676" s="73"/>
      <c r="BZ1676" s="95"/>
      <c r="CA1676" s="95"/>
      <c r="CB1676" s="73"/>
      <c r="CC1676" s="73"/>
      <c r="CD1676" s="95"/>
      <c r="CE1676" s="9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9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2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73"/>
      <c r="AF1677" s="73"/>
      <c r="AG1677" s="73"/>
      <c r="AH1677" s="95"/>
      <c r="AI1677" s="95"/>
      <c r="AJ1677" s="73"/>
      <c r="AK1677" s="73"/>
      <c r="AL1677" s="95"/>
      <c r="AM1677" s="95"/>
      <c r="AN1677" s="73"/>
      <c r="AO1677" s="73"/>
      <c r="AP1677" s="95"/>
      <c r="AQ1677" s="95"/>
      <c r="AR1677" s="73"/>
      <c r="AS1677" s="73"/>
      <c r="AT1677" s="95"/>
      <c r="AU1677" s="95"/>
      <c r="AV1677" s="73"/>
      <c r="AW1677" s="73"/>
      <c r="AX1677" s="95"/>
      <c r="AY1677" s="95"/>
      <c r="AZ1677" s="73"/>
      <c r="BA1677" s="73"/>
      <c r="BB1677" s="95"/>
      <c r="BC1677" s="95"/>
      <c r="BD1677" s="73"/>
      <c r="BE1677" s="73"/>
      <c r="BF1677" s="95"/>
      <c r="BG1677" s="95"/>
      <c r="BH1677" s="73"/>
      <c r="BI1677" s="73"/>
      <c r="BJ1677" s="95"/>
      <c r="BK1677" s="95"/>
      <c r="BL1677" s="73"/>
      <c r="BM1677" s="73"/>
      <c r="BN1677" s="95"/>
      <c r="BO1677" s="95"/>
      <c r="BP1677" s="73"/>
      <c r="BQ1677" s="73"/>
      <c r="BR1677" s="95"/>
      <c r="BS1677" s="95"/>
      <c r="BT1677" s="73"/>
      <c r="BU1677" s="73"/>
      <c r="BV1677" s="95"/>
      <c r="BW1677" s="95"/>
      <c r="BX1677" s="73"/>
      <c r="BY1677" s="73"/>
      <c r="BZ1677" s="95"/>
      <c r="CA1677" s="95"/>
      <c r="CB1677" s="73"/>
      <c r="CC1677" s="73"/>
      <c r="CD1677" s="95"/>
      <c r="CE1677" s="9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9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2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73"/>
      <c r="AF1678" s="73"/>
      <c r="AG1678" s="73"/>
      <c r="AH1678" s="95"/>
      <c r="AI1678" s="95"/>
      <c r="AJ1678" s="73"/>
      <c r="AK1678" s="73"/>
      <c r="AL1678" s="95"/>
      <c r="AM1678" s="95"/>
      <c r="AN1678" s="73"/>
      <c r="AO1678" s="73"/>
      <c r="AP1678" s="95"/>
      <c r="AQ1678" s="95"/>
      <c r="AR1678" s="73"/>
      <c r="AS1678" s="73"/>
      <c r="AT1678" s="95"/>
      <c r="AU1678" s="95"/>
      <c r="AV1678" s="73"/>
      <c r="AW1678" s="73"/>
      <c r="AX1678" s="95"/>
      <c r="AY1678" s="95"/>
      <c r="AZ1678" s="73"/>
      <c r="BA1678" s="73"/>
      <c r="BB1678" s="95"/>
      <c r="BC1678" s="95"/>
      <c r="BD1678" s="73"/>
      <c r="BE1678" s="73"/>
      <c r="BF1678" s="95"/>
      <c r="BG1678" s="95"/>
      <c r="BH1678" s="73"/>
      <c r="BI1678" s="73"/>
      <c r="BJ1678" s="95"/>
      <c r="BK1678" s="95"/>
      <c r="BL1678" s="73"/>
      <c r="BM1678" s="73"/>
      <c r="BN1678" s="95"/>
      <c r="BO1678" s="95"/>
      <c r="BP1678" s="73"/>
      <c r="BQ1678" s="73"/>
      <c r="BR1678" s="95"/>
      <c r="BS1678" s="95"/>
      <c r="BT1678" s="73"/>
      <c r="BU1678" s="73"/>
      <c r="BV1678" s="95"/>
      <c r="BW1678" s="95"/>
      <c r="BX1678" s="73"/>
      <c r="BY1678" s="73"/>
      <c r="BZ1678" s="95"/>
      <c r="CA1678" s="95"/>
      <c r="CB1678" s="73"/>
      <c r="CC1678" s="73"/>
      <c r="CD1678" s="95"/>
      <c r="CE1678" s="9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9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2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73"/>
      <c r="AF1679" s="73"/>
      <c r="AG1679" s="73"/>
      <c r="AH1679" s="95"/>
      <c r="AI1679" s="95"/>
      <c r="AJ1679" s="73"/>
      <c r="AK1679" s="73"/>
      <c r="AL1679" s="95"/>
      <c r="AM1679" s="95"/>
      <c r="AN1679" s="73"/>
      <c r="AO1679" s="73"/>
      <c r="AP1679" s="95"/>
      <c r="AQ1679" s="95"/>
      <c r="AR1679" s="73"/>
      <c r="AS1679" s="73"/>
      <c r="AT1679" s="95"/>
      <c r="AU1679" s="95"/>
      <c r="AV1679" s="73"/>
      <c r="AW1679" s="73"/>
      <c r="AX1679" s="95"/>
      <c r="AY1679" s="95"/>
      <c r="AZ1679" s="73"/>
      <c r="BA1679" s="73"/>
      <c r="BB1679" s="95"/>
      <c r="BC1679" s="95"/>
      <c r="BD1679" s="73"/>
      <c r="BE1679" s="73"/>
      <c r="BF1679" s="95"/>
      <c r="BG1679" s="95"/>
      <c r="BH1679" s="73"/>
      <c r="BI1679" s="73"/>
      <c r="BJ1679" s="95"/>
      <c r="BK1679" s="95"/>
      <c r="BL1679" s="73"/>
      <c r="BM1679" s="73"/>
      <c r="BN1679" s="95"/>
      <c r="BO1679" s="95"/>
      <c r="BP1679" s="73"/>
      <c r="BQ1679" s="73"/>
      <c r="BR1679" s="95"/>
      <c r="BS1679" s="95"/>
      <c r="BT1679" s="73"/>
      <c r="BU1679" s="73"/>
      <c r="BV1679" s="95"/>
      <c r="BW1679" s="95"/>
      <c r="BX1679" s="73"/>
      <c r="BY1679" s="73"/>
      <c r="BZ1679" s="95"/>
      <c r="CA1679" s="95"/>
      <c r="CB1679" s="73"/>
      <c r="CC1679" s="73"/>
      <c r="CD1679" s="95"/>
      <c r="CE1679" s="9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9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2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73"/>
      <c r="AF1680" s="73"/>
      <c r="AG1680" s="73"/>
      <c r="AH1680" s="95"/>
      <c r="AI1680" s="95"/>
      <c r="AJ1680" s="73"/>
      <c r="AK1680" s="73"/>
      <c r="AL1680" s="95"/>
      <c r="AM1680" s="95"/>
      <c r="AN1680" s="73"/>
      <c r="AO1680" s="73"/>
      <c r="AP1680" s="95"/>
      <c r="AQ1680" s="95"/>
      <c r="AR1680" s="73"/>
      <c r="AS1680" s="73"/>
      <c r="AT1680" s="95"/>
      <c r="AU1680" s="95"/>
      <c r="AV1680" s="73"/>
      <c r="AW1680" s="73"/>
      <c r="AX1680" s="95"/>
      <c r="AY1680" s="95"/>
      <c r="AZ1680" s="73"/>
      <c r="BA1680" s="73"/>
      <c r="BB1680" s="95"/>
      <c r="BC1680" s="95"/>
      <c r="BD1680" s="73"/>
      <c r="BE1680" s="73"/>
      <c r="BF1680" s="95"/>
      <c r="BG1680" s="95"/>
      <c r="BH1680" s="73"/>
      <c r="BI1680" s="73"/>
      <c r="BJ1680" s="95"/>
      <c r="BK1680" s="95"/>
      <c r="BL1680" s="73"/>
      <c r="BM1680" s="73"/>
      <c r="BN1680" s="95"/>
      <c r="BO1680" s="95"/>
      <c r="BP1680" s="73"/>
      <c r="BQ1680" s="73"/>
      <c r="BR1680" s="95"/>
      <c r="BS1680" s="95"/>
      <c r="BT1680" s="73"/>
      <c r="BU1680" s="73"/>
      <c r="BV1680" s="95"/>
      <c r="BW1680" s="95"/>
      <c r="BX1680" s="73"/>
      <c r="BY1680" s="73"/>
      <c r="BZ1680" s="95"/>
      <c r="CA1680" s="95"/>
      <c r="CB1680" s="73"/>
      <c r="CC1680" s="73"/>
      <c r="CD1680" s="95"/>
      <c r="CE1680" s="9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9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2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73"/>
      <c r="AF1681" s="73"/>
      <c r="AG1681" s="73"/>
      <c r="AH1681" s="95"/>
      <c r="AI1681" s="95"/>
      <c r="AJ1681" s="73"/>
      <c r="AK1681" s="73"/>
      <c r="AL1681" s="95"/>
      <c r="AM1681" s="95"/>
      <c r="AN1681" s="73"/>
      <c r="AO1681" s="73"/>
      <c r="AP1681" s="95"/>
      <c r="AQ1681" s="95"/>
      <c r="AR1681" s="73"/>
      <c r="AS1681" s="73"/>
      <c r="AT1681" s="95"/>
      <c r="AU1681" s="95"/>
      <c r="AV1681" s="73"/>
      <c r="AW1681" s="73"/>
      <c r="AX1681" s="95"/>
      <c r="AY1681" s="95"/>
      <c r="AZ1681" s="73"/>
      <c r="BA1681" s="73"/>
      <c r="BB1681" s="95"/>
      <c r="BC1681" s="95"/>
      <c r="BD1681" s="73"/>
      <c r="BE1681" s="73"/>
      <c r="BF1681" s="95"/>
      <c r="BG1681" s="95"/>
      <c r="BH1681" s="73"/>
      <c r="BI1681" s="73"/>
      <c r="BJ1681" s="95"/>
      <c r="BK1681" s="95"/>
      <c r="BL1681" s="73"/>
      <c r="BM1681" s="73"/>
      <c r="BN1681" s="95"/>
      <c r="BO1681" s="95"/>
      <c r="BP1681" s="73"/>
      <c r="BQ1681" s="73"/>
      <c r="BR1681" s="95"/>
      <c r="BS1681" s="95"/>
      <c r="BT1681" s="73"/>
      <c r="BU1681" s="73"/>
      <c r="BV1681" s="95"/>
      <c r="BW1681" s="95"/>
      <c r="BX1681" s="73"/>
      <c r="BY1681" s="73"/>
      <c r="BZ1681" s="95"/>
      <c r="CA1681" s="95"/>
      <c r="CB1681" s="73"/>
      <c r="CC1681" s="73"/>
      <c r="CD1681" s="95"/>
      <c r="CE1681" s="9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9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2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73"/>
      <c r="AF1682" s="73"/>
      <c r="AG1682" s="73"/>
      <c r="AH1682" s="95"/>
      <c r="AI1682" s="95"/>
      <c r="AJ1682" s="73"/>
      <c r="AK1682" s="73"/>
      <c r="AL1682" s="95"/>
      <c r="AM1682" s="95"/>
      <c r="AN1682" s="73"/>
      <c r="AO1682" s="73"/>
      <c r="AP1682" s="95"/>
      <c r="AQ1682" s="95"/>
      <c r="AR1682" s="73"/>
      <c r="AS1682" s="73"/>
      <c r="AT1682" s="95"/>
      <c r="AU1682" s="95"/>
      <c r="AV1682" s="73"/>
      <c r="AW1682" s="73"/>
      <c r="AX1682" s="95"/>
      <c r="AY1682" s="95"/>
      <c r="AZ1682" s="73"/>
      <c r="BA1682" s="73"/>
      <c r="BB1682" s="95"/>
      <c r="BC1682" s="95"/>
      <c r="BD1682" s="73"/>
      <c r="BE1682" s="73"/>
      <c r="BF1682" s="95"/>
      <c r="BG1682" s="95"/>
      <c r="BH1682" s="73"/>
      <c r="BI1682" s="73"/>
      <c r="BJ1682" s="95"/>
      <c r="BK1682" s="95"/>
      <c r="BL1682" s="73"/>
      <c r="BM1682" s="73"/>
      <c r="BN1682" s="95"/>
      <c r="BO1682" s="95"/>
      <c r="BP1682" s="73"/>
      <c r="BQ1682" s="73"/>
      <c r="BR1682" s="95"/>
      <c r="BS1682" s="95"/>
      <c r="BT1682" s="73"/>
      <c r="BU1682" s="73"/>
      <c r="BV1682" s="95"/>
      <c r="BW1682" s="95"/>
      <c r="BX1682" s="73"/>
      <c r="BY1682" s="73"/>
      <c r="BZ1682" s="95"/>
      <c r="CA1682" s="95"/>
      <c r="CB1682" s="73"/>
      <c r="CC1682" s="73"/>
      <c r="CD1682" s="95"/>
      <c r="CE1682" s="9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9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2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73"/>
      <c r="AF1683" s="73"/>
      <c r="AG1683" s="73"/>
      <c r="AH1683" s="95"/>
      <c r="AI1683" s="95"/>
      <c r="AJ1683" s="73"/>
      <c r="AK1683" s="73"/>
      <c r="AL1683" s="95"/>
      <c r="AM1683" s="95"/>
      <c r="AN1683" s="73"/>
      <c r="AO1683" s="73"/>
      <c r="AP1683" s="95"/>
      <c r="AQ1683" s="95"/>
      <c r="AR1683" s="73"/>
      <c r="AS1683" s="73"/>
      <c r="AT1683" s="95"/>
      <c r="AU1683" s="95"/>
      <c r="AV1683" s="73"/>
      <c r="AW1683" s="73"/>
      <c r="AX1683" s="95"/>
      <c r="AY1683" s="95"/>
      <c r="AZ1683" s="73"/>
      <c r="BA1683" s="73"/>
      <c r="BB1683" s="95"/>
      <c r="BC1683" s="95"/>
      <c r="BD1683" s="73"/>
      <c r="BE1683" s="73"/>
      <c r="BF1683" s="95"/>
      <c r="BG1683" s="95"/>
      <c r="BH1683" s="73"/>
      <c r="BI1683" s="73"/>
      <c r="BJ1683" s="95"/>
      <c r="BK1683" s="95"/>
      <c r="BL1683" s="73"/>
      <c r="BM1683" s="73"/>
      <c r="BN1683" s="95"/>
      <c r="BO1683" s="95"/>
      <c r="BP1683" s="73"/>
      <c r="BQ1683" s="73"/>
      <c r="BR1683" s="95"/>
      <c r="BS1683" s="95"/>
      <c r="BT1683" s="73"/>
      <c r="BU1683" s="73"/>
      <c r="BV1683" s="95"/>
      <c r="BW1683" s="95"/>
      <c r="BX1683" s="73"/>
      <c r="BY1683" s="73"/>
      <c r="BZ1683" s="95"/>
      <c r="CA1683" s="95"/>
      <c r="CB1683" s="73"/>
      <c r="CC1683" s="73"/>
      <c r="CD1683" s="95"/>
      <c r="CE1683" s="9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9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2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73"/>
      <c r="AF1684" s="73"/>
      <c r="AG1684" s="73"/>
      <c r="AH1684" s="95"/>
      <c r="AI1684" s="95"/>
      <c r="AJ1684" s="73"/>
      <c r="AK1684" s="73"/>
      <c r="AL1684" s="95"/>
      <c r="AM1684" s="95"/>
      <c r="AN1684" s="73"/>
      <c r="AO1684" s="73"/>
      <c r="AP1684" s="95"/>
      <c r="AQ1684" s="95"/>
      <c r="AR1684" s="73"/>
      <c r="AS1684" s="73"/>
      <c r="AT1684" s="95"/>
      <c r="AU1684" s="95"/>
      <c r="AV1684" s="73"/>
      <c r="AW1684" s="73"/>
      <c r="AX1684" s="95"/>
      <c r="AY1684" s="95"/>
      <c r="AZ1684" s="73"/>
      <c r="BA1684" s="73"/>
      <c r="BB1684" s="95"/>
      <c r="BC1684" s="95"/>
      <c r="BD1684" s="73"/>
      <c r="BE1684" s="73"/>
      <c r="BF1684" s="95"/>
      <c r="BG1684" s="95"/>
      <c r="BH1684" s="73"/>
      <c r="BI1684" s="73"/>
      <c r="BJ1684" s="95"/>
      <c r="BK1684" s="95"/>
      <c r="BL1684" s="73"/>
      <c r="BM1684" s="73"/>
      <c r="BN1684" s="95"/>
      <c r="BO1684" s="95"/>
      <c r="BP1684" s="73"/>
      <c r="BQ1684" s="73"/>
      <c r="BR1684" s="95"/>
      <c r="BS1684" s="95"/>
      <c r="BT1684" s="73"/>
      <c r="BU1684" s="73"/>
      <c r="BV1684" s="95"/>
      <c r="BW1684" s="95"/>
      <c r="BX1684" s="73"/>
      <c r="BY1684" s="73"/>
      <c r="BZ1684" s="95"/>
      <c r="CA1684" s="95"/>
      <c r="CB1684" s="73"/>
      <c r="CC1684" s="73"/>
      <c r="CD1684" s="95"/>
      <c r="CE1684" s="9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9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2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73"/>
      <c r="AF1685" s="73"/>
      <c r="AG1685" s="73"/>
      <c r="AH1685" s="95"/>
      <c r="AI1685" s="95"/>
      <c r="AJ1685" s="73"/>
      <c r="AK1685" s="73"/>
      <c r="AL1685" s="95"/>
      <c r="AM1685" s="95"/>
      <c r="AN1685" s="73"/>
      <c r="AO1685" s="73"/>
      <c r="AP1685" s="95"/>
      <c r="AQ1685" s="95"/>
      <c r="AR1685" s="73"/>
      <c r="AS1685" s="73"/>
      <c r="AT1685" s="95"/>
      <c r="AU1685" s="95"/>
      <c r="AV1685" s="73"/>
      <c r="AW1685" s="73"/>
      <c r="AX1685" s="95"/>
      <c r="AY1685" s="95"/>
      <c r="AZ1685" s="73"/>
      <c r="BA1685" s="73"/>
      <c r="BB1685" s="95"/>
      <c r="BC1685" s="95"/>
      <c r="BD1685" s="73"/>
      <c r="BE1685" s="73"/>
      <c r="BF1685" s="95"/>
      <c r="BG1685" s="95"/>
      <c r="BH1685" s="73"/>
      <c r="BI1685" s="73"/>
      <c r="BJ1685" s="95"/>
      <c r="BK1685" s="95"/>
      <c r="BL1685" s="73"/>
      <c r="BM1685" s="73"/>
      <c r="BN1685" s="95"/>
      <c r="BO1685" s="95"/>
      <c r="BP1685" s="73"/>
      <c r="BQ1685" s="73"/>
      <c r="BR1685" s="95"/>
      <c r="BS1685" s="95"/>
      <c r="BT1685" s="73"/>
      <c r="BU1685" s="73"/>
      <c r="BV1685" s="95"/>
      <c r="BW1685" s="95"/>
      <c r="BX1685" s="73"/>
      <c r="BY1685" s="73"/>
      <c r="BZ1685" s="95"/>
      <c r="CA1685" s="95"/>
      <c r="CB1685" s="73"/>
      <c r="CC1685" s="73"/>
      <c r="CD1685" s="95"/>
      <c r="CE1685" s="9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9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2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73"/>
      <c r="AF1686" s="73"/>
      <c r="AG1686" s="73"/>
      <c r="AH1686" s="95"/>
      <c r="AI1686" s="95"/>
      <c r="AJ1686" s="73"/>
      <c r="AK1686" s="73"/>
      <c r="AL1686" s="95"/>
      <c r="AM1686" s="95"/>
      <c r="AN1686" s="73"/>
      <c r="AO1686" s="73"/>
      <c r="AP1686" s="95"/>
      <c r="AQ1686" s="95"/>
      <c r="AR1686" s="73"/>
      <c r="AS1686" s="73"/>
      <c r="AT1686" s="95"/>
      <c r="AU1686" s="95"/>
      <c r="AV1686" s="73"/>
      <c r="AW1686" s="73"/>
      <c r="AX1686" s="95"/>
      <c r="AY1686" s="95"/>
      <c r="AZ1686" s="73"/>
      <c r="BA1686" s="73"/>
      <c r="BB1686" s="95"/>
      <c r="BC1686" s="95"/>
      <c r="BD1686" s="73"/>
      <c r="BE1686" s="73"/>
      <c r="BF1686" s="95"/>
      <c r="BG1686" s="95"/>
      <c r="BH1686" s="73"/>
      <c r="BI1686" s="73"/>
      <c r="BJ1686" s="95"/>
      <c r="BK1686" s="95"/>
      <c r="BL1686" s="73"/>
      <c r="BM1686" s="73"/>
      <c r="BN1686" s="95"/>
      <c r="BO1686" s="95"/>
      <c r="BP1686" s="73"/>
      <c r="BQ1686" s="73"/>
      <c r="BR1686" s="95"/>
      <c r="BS1686" s="95"/>
      <c r="BT1686" s="73"/>
      <c r="BU1686" s="73"/>
      <c r="BV1686" s="95"/>
      <c r="BW1686" s="95"/>
      <c r="BX1686" s="73"/>
      <c r="BY1686" s="73"/>
      <c r="BZ1686" s="95"/>
      <c r="CA1686" s="95"/>
      <c r="CB1686" s="73"/>
      <c r="CC1686" s="73"/>
      <c r="CD1686" s="95"/>
      <c r="CE1686" s="9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9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2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73"/>
      <c r="AF1687" s="73"/>
      <c r="AG1687" s="73"/>
      <c r="AH1687" s="95"/>
      <c r="AI1687" s="95"/>
      <c r="AJ1687" s="73"/>
      <c r="AK1687" s="73"/>
      <c r="AL1687" s="95"/>
      <c r="AM1687" s="95"/>
      <c r="AN1687" s="73"/>
      <c r="AO1687" s="73"/>
      <c r="AP1687" s="95"/>
      <c r="AQ1687" s="95"/>
      <c r="AR1687" s="73"/>
      <c r="AS1687" s="73"/>
      <c r="AT1687" s="95"/>
      <c r="AU1687" s="95"/>
      <c r="AV1687" s="73"/>
      <c r="AW1687" s="73"/>
      <c r="AX1687" s="95"/>
      <c r="AY1687" s="95"/>
      <c r="AZ1687" s="73"/>
      <c r="BA1687" s="73"/>
      <c r="BB1687" s="95"/>
      <c r="BC1687" s="95"/>
      <c r="BD1687" s="73"/>
      <c r="BE1687" s="73"/>
      <c r="BF1687" s="95"/>
      <c r="BG1687" s="95"/>
      <c r="BH1687" s="73"/>
      <c r="BI1687" s="73"/>
      <c r="BJ1687" s="95"/>
      <c r="BK1687" s="95"/>
      <c r="BL1687" s="73"/>
      <c r="BM1687" s="73"/>
      <c r="BN1687" s="95"/>
      <c r="BO1687" s="95"/>
      <c r="BP1687" s="73"/>
      <c r="BQ1687" s="73"/>
      <c r="BR1687" s="95"/>
      <c r="BS1687" s="95"/>
      <c r="BT1687" s="73"/>
      <c r="BU1687" s="73"/>
      <c r="BV1687" s="95"/>
      <c r="BW1687" s="95"/>
      <c r="BX1687" s="73"/>
      <c r="BY1687" s="73"/>
      <c r="BZ1687" s="95"/>
      <c r="CA1687" s="95"/>
      <c r="CB1687" s="73"/>
      <c r="CC1687" s="73"/>
      <c r="CD1687" s="95"/>
      <c r="CE1687" s="9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9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2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73"/>
      <c r="AF1688" s="73"/>
      <c r="AG1688" s="73"/>
      <c r="AH1688" s="95"/>
      <c r="AI1688" s="95"/>
      <c r="AJ1688" s="73"/>
      <c r="AK1688" s="73"/>
      <c r="AL1688" s="95"/>
      <c r="AM1688" s="95"/>
      <c r="AN1688" s="73"/>
      <c r="AO1688" s="73"/>
      <c r="AP1688" s="95"/>
      <c r="AQ1688" s="95"/>
      <c r="AR1688" s="73"/>
      <c r="AS1688" s="73"/>
      <c r="AT1688" s="95"/>
      <c r="AU1688" s="95"/>
      <c r="AV1688" s="73"/>
      <c r="AW1688" s="73"/>
      <c r="AX1688" s="95"/>
      <c r="AY1688" s="95"/>
      <c r="AZ1688" s="73"/>
      <c r="BA1688" s="73"/>
      <c r="BB1688" s="95"/>
      <c r="BC1688" s="95"/>
      <c r="BD1688" s="73"/>
      <c r="BE1688" s="73"/>
      <c r="BF1688" s="95"/>
      <c r="BG1688" s="95"/>
      <c r="BH1688" s="73"/>
      <c r="BI1688" s="73"/>
      <c r="BJ1688" s="95"/>
      <c r="BK1688" s="95"/>
      <c r="BL1688" s="73"/>
      <c r="BM1688" s="73"/>
      <c r="BN1688" s="95"/>
      <c r="BO1688" s="95"/>
      <c r="BP1688" s="73"/>
      <c r="BQ1688" s="73"/>
      <c r="BR1688" s="95"/>
      <c r="BS1688" s="95"/>
      <c r="BT1688" s="73"/>
      <c r="BU1688" s="73"/>
      <c r="BV1688" s="95"/>
      <c r="BW1688" s="95"/>
      <c r="BX1688" s="73"/>
      <c r="BY1688" s="73"/>
      <c r="BZ1688" s="95"/>
      <c r="CA1688" s="95"/>
      <c r="CB1688" s="73"/>
      <c r="CC1688" s="73"/>
      <c r="CD1688" s="95"/>
      <c r="CE1688" s="9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9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2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73"/>
      <c r="AF1689" s="73"/>
      <c r="AG1689" s="73"/>
      <c r="AH1689" s="95"/>
      <c r="AI1689" s="95"/>
      <c r="AJ1689" s="73"/>
      <c r="AK1689" s="73"/>
      <c r="AL1689" s="95"/>
      <c r="AM1689" s="95"/>
      <c r="AN1689" s="73"/>
      <c r="AO1689" s="73"/>
      <c r="AP1689" s="95"/>
      <c r="AQ1689" s="95"/>
      <c r="AR1689" s="73"/>
      <c r="AS1689" s="73"/>
      <c r="AT1689" s="95"/>
      <c r="AU1689" s="95"/>
      <c r="AV1689" s="73"/>
      <c r="AW1689" s="73"/>
      <c r="AX1689" s="95"/>
      <c r="AY1689" s="95"/>
      <c r="AZ1689" s="73"/>
      <c r="BA1689" s="73"/>
      <c r="BB1689" s="95"/>
      <c r="BC1689" s="95"/>
      <c r="BD1689" s="73"/>
      <c r="BE1689" s="73"/>
      <c r="BF1689" s="95"/>
      <c r="BG1689" s="95"/>
      <c r="BH1689" s="73"/>
      <c r="BI1689" s="73"/>
      <c r="BJ1689" s="95"/>
      <c r="BK1689" s="95"/>
      <c r="BL1689" s="73"/>
      <c r="BM1689" s="73"/>
      <c r="BN1689" s="95"/>
      <c r="BO1689" s="95"/>
      <c r="BP1689" s="73"/>
      <c r="BQ1689" s="73"/>
      <c r="BR1689" s="95"/>
      <c r="BS1689" s="95"/>
      <c r="BT1689" s="73"/>
      <c r="BU1689" s="73"/>
      <c r="BV1689" s="95"/>
      <c r="BW1689" s="95"/>
      <c r="BX1689" s="73"/>
      <c r="BY1689" s="73"/>
      <c r="BZ1689" s="95"/>
      <c r="CA1689" s="95"/>
      <c r="CB1689" s="73"/>
      <c r="CC1689" s="73"/>
      <c r="CD1689" s="95"/>
      <c r="CE1689" s="9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9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2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73"/>
      <c r="AF1690" s="73"/>
      <c r="AG1690" s="73"/>
      <c r="AH1690" s="95"/>
      <c r="AI1690" s="95"/>
      <c r="AJ1690" s="73"/>
      <c r="AK1690" s="73"/>
      <c r="AL1690" s="95"/>
      <c r="AM1690" s="95"/>
      <c r="AN1690" s="73"/>
      <c r="AO1690" s="73"/>
      <c r="AP1690" s="95"/>
      <c r="AQ1690" s="95"/>
      <c r="AR1690" s="73"/>
      <c r="AS1690" s="73"/>
      <c r="AT1690" s="95"/>
      <c r="AU1690" s="95"/>
      <c r="AV1690" s="73"/>
      <c r="AW1690" s="73"/>
      <c r="AX1690" s="95"/>
      <c r="AY1690" s="95"/>
      <c r="AZ1690" s="73"/>
      <c r="BA1690" s="73"/>
      <c r="BB1690" s="95"/>
      <c r="BC1690" s="95"/>
      <c r="BD1690" s="73"/>
      <c r="BE1690" s="73"/>
      <c r="BF1690" s="95"/>
      <c r="BG1690" s="95"/>
      <c r="BH1690" s="73"/>
      <c r="BI1690" s="73"/>
      <c r="BJ1690" s="95"/>
      <c r="BK1690" s="95"/>
      <c r="BL1690" s="73"/>
      <c r="BM1690" s="73"/>
      <c r="BN1690" s="95"/>
      <c r="BO1690" s="95"/>
      <c r="BP1690" s="73"/>
      <c r="BQ1690" s="73"/>
      <c r="BR1690" s="95"/>
      <c r="BS1690" s="95"/>
      <c r="BT1690" s="73"/>
      <c r="BU1690" s="73"/>
      <c r="BV1690" s="95"/>
      <c r="BW1690" s="95"/>
      <c r="BX1690" s="73"/>
      <c r="BY1690" s="73"/>
      <c r="BZ1690" s="95"/>
      <c r="CA1690" s="95"/>
      <c r="CB1690" s="73"/>
      <c r="CC1690" s="73"/>
      <c r="CD1690" s="95"/>
      <c r="CE1690" s="9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9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2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73"/>
      <c r="AF1691" s="73"/>
      <c r="AG1691" s="73"/>
      <c r="AH1691" s="95"/>
      <c r="AI1691" s="95"/>
      <c r="AJ1691" s="73"/>
      <c r="AK1691" s="73"/>
      <c r="AL1691" s="95"/>
      <c r="AM1691" s="95"/>
      <c r="AN1691" s="73"/>
      <c r="AO1691" s="73"/>
      <c r="AP1691" s="95"/>
      <c r="AQ1691" s="95"/>
      <c r="AR1691" s="73"/>
      <c r="AS1691" s="73"/>
      <c r="AT1691" s="95"/>
      <c r="AU1691" s="95"/>
      <c r="AV1691" s="73"/>
      <c r="AW1691" s="73"/>
      <c r="AX1691" s="95"/>
      <c r="AY1691" s="95"/>
      <c r="AZ1691" s="73"/>
      <c r="BA1691" s="73"/>
      <c r="BB1691" s="95"/>
      <c r="BC1691" s="95"/>
      <c r="BD1691" s="73"/>
      <c r="BE1691" s="73"/>
      <c r="BF1691" s="95"/>
      <c r="BG1691" s="95"/>
      <c r="BH1691" s="73"/>
      <c r="BI1691" s="73"/>
      <c r="BJ1691" s="95"/>
      <c r="BK1691" s="95"/>
      <c r="BL1691" s="73"/>
      <c r="BM1691" s="73"/>
      <c r="BN1691" s="95"/>
      <c r="BO1691" s="95"/>
      <c r="BP1691" s="73"/>
      <c r="BQ1691" s="73"/>
      <c r="BR1691" s="95"/>
      <c r="BS1691" s="95"/>
      <c r="BT1691" s="73"/>
      <c r="BU1691" s="73"/>
      <c r="BV1691" s="95"/>
      <c r="BW1691" s="95"/>
      <c r="BX1691" s="73"/>
      <c r="BY1691" s="73"/>
      <c r="BZ1691" s="95"/>
      <c r="CA1691" s="95"/>
      <c r="CB1691" s="73"/>
      <c r="CC1691" s="73"/>
      <c r="CD1691" s="95"/>
      <c r="CE1691" s="9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9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2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73"/>
      <c r="AF1692" s="73"/>
      <c r="AG1692" s="73"/>
      <c r="AH1692" s="95"/>
      <c r="AI1692" s="95"/>
      <c r="AJ1692" s="73"/>
      <c r="AK1692" s="73"/>
      <c r="AL1692" s="95"/>
      <c r="AM1692" s="95"/>
      <c r="AN1692" s="73"/>
      <c r="AO1692" s="73"/>
      <c r="AP1692" s="95"/>
      <c r="AQ1692" s="95"/>
      <c r="AR1692" s="73"/>
      <c r="AS1692" s="73"/>
      <c r="AT1692" s="95"/>
      <c r="AU1692" s="95"/>
      <c r="AV1692" s="73"/>
      <c r="AW1692" s="73"/>
      <c r="AX1692" s="95"/>
      <c r="AY1692" s="95"/>
      <c r="AZ1692" s="73"/>
      <c r="BA1692" s="73"/>
      <c r="BB1692" s="95"/>
      <c r="BC1692" s="95"/>
      <c r="BD1692" s="73"/>
      <c r="BE1692" s="73"/>
      <c r="BF1692" s="95"/>
      <c r="BG1692" s="95"/>
      <c r="BH1692" s="73"/>
      <c r="BI1692" s="73"/>
      <c r="BJ1692" s="95"/>
      <c r="BK1692" s="95"/>
      <c r="BL1692" s="73"/>
      <c r="BM1692" s="73"/>
      <c r="BN1692" s="95"/>
      <c r="BO1692" s="95"/>
      <c r="BP1692" s="73"/>
      <c r="BQ1692" s="73"/>
      <c r="BR1692" s="95"/>
      <c r="BS1692" s="95"/>
      <c r="BT1692" s="73"/>
      <c r="BU1692" s="73"/>
      <c r="BV1692" s="95"/>
      <c r="BW1692" s="95"/>
      <c r="BX1692" s="73"/>
      <c r="BY1692" s="73"/>
      <c r="BZ1692" s="95"/>
      <c r="CA1692" s="95"/>
      <c r="CB1692" s="73"/>
      <c r="CC1692" s="73"/>
      <c r="CD1692" s="95"/>
      <c r="CE1692" s="9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9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2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73"/>
      <c r="AF1693" s="73"/>
      <c r="AG1693" s="73"/>
      <c r="AH1693" s="95"/>
      <c r="AI1693" s="95"/>
      <c r="AJ1693" s="73"/>
      <c r="AK1693" s="73"/>
      <c r="AL1693" s="95"/>
      <c r="AM1693" s="95"/>
      <c r="AN1693" s="73"/>
      <c r="AO1693" s="73"/>
      <c r="AP1693" s="95"/>
      <c r="AQ1693" s="95"/>
      <c r="AR1693" s="73"/>
      <c r="AS1693" s="73"/>
      <c r="AT1693" s="95"/>
      <c r="AU1693" s="95"/>
      <c r="AV1693" s="73"/>
      <c r="AW1693" s="73"/>
      <c r="AX1693" s="95"/>
      <c r="AY1693" s="95"/>
      <c r="AZ1693" s="73"/>
      <c r="BA1693" s="73"/>
      <c r="BB1693" s="95"/>
      <c r="BC1693" s="95"/>
      <c r="BD1693" s="73"/>
      <c r="BE1693" s="73"/>
      <c r="BF1693" s="95"/>
      <c r="BG1693" s="95"/>
      <c r="BH1693" s="73"/>
      <c r="BI1693" s="73"/>
      <c r="BJ1693" s="95"/>
      <c r="BK1693" s="95"/>
      <c r="BL1693" s="73"/>
      <c r="BM1693" s="73"/>
      <c r="BN1693" s="95"/>
      <c r="BO1693" s="95"/>
      <c r="BP1693" s="73"/>
      <c r="BQ1693" s="73"/>
      <c r="BR1693" s="95"/>
      <c r="BS1693" s="95"/>
      <c r="BT1693" s="73"/>
      <c r="BU1693" s="73"/>
      <c r="BV1693" s="95"/>
      <c r="BW1693" s="95"/>
      <c r="BX1693" s="73"/>
      <c r="BY1693" s="73"/>
      <c r="BZ1693" s="95"/>
      <c r="CA1693" s="95"/>
      <c r="CB1693" s="73"/>
      <c r="CC1693" s="73"/>
      <c r="CD1693" s="95"/>
      <c r="CE1693" s="9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9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2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73"/>
      <c r="AF1694" s="73"/>
      <c r="AG1694" s="73"/>
      <c r="AH1694" s="95"/>
      <c r="AI1694" s="95"/>
      <c r="AJ1694" s="73"/>
      <c r="AK1694" s="73"/>
      <c r="AL1694" s="95"/>
      <c r="AM1694" s="95"/>
      <c r="AN1694" s="73"/>
      <c r="AO1694" s="73"/>
      <c r="AP1694" s="95"/>
      <c r="AQ1694" s="95"/>
      <c r="AR1694" s="73"/>
      <c r="AS1694" s="73"/>
      <c r="AT1694" s="95"/>
      <c r="AU1694" s="95"/>
      <c r="AV1694" s="73"/>
      <c r="AW1694" s="73"/>
      <c r="AX1694" s="95"/>
      <c r="AY1694" s="95"/>
      <c r="AZ1694" s="73"/>
      <c r="BA1694" s="73"/>
      <c r="BB1694" s="95"/>
      <c r="BC1694" s="95"/>
      <c r="BD1694" s="73"/>
      <c r="BE1694" s="73"/>
      <c r="BF1694" s="95"/>
      <c r="BG1694" s="95"/>
      <c r="BH1694" s="73"/>
      <c r="BI1694" s="73"/>
      <c r="BJ1694" s="95"/>
      <c r="BK1694" s="95"/>
      <c r="BL1694" s="73"/>
      <c r="BM1694" s="73"/>
      <c r="BN1694" s="95"/>
      <c r="BO1694" s="95"/>
      <c r="BP1694" s="73"/>
      <c r="BQ1694" s="73"/>
      <c r="BR1694" s="95"/>
      <c r="BS1694" s="95"/>
      <c r="BT1694" s="73"/>
      <c r="BU1694" s="73"/>
      <c r="BV1694" s="95"/>
      <c r="BW1694" s="95"/>
      <c r="BX1694" s="73"/>
      <c r="BY1694" s="73"/>
      <c r="BZ1694" s="95"/>
      <c r="CA1694" s="95"/>
      <c r="CB1694" s="73"/>
      <c r="CC1694" s="73"/>
      <c r="CD1694" s="95"/>
      <c r="CE1694" s="9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9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2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73"/>
      <c r="AF1695" s="73"/>
      <c r="AG1695" s="73"/>
      <c r="AH1695" s="95"/>
      <c r="AI1695" s="95"/>
      <c r="AJ1695" s="73"/>
      <c r="AK1695" s="73"/>
      <c r="AL1695" s="95"/>
      <c r="AM1695" s="95"/>
      <c r="AN1695" s="73"/>
      <c r="AO1695" s="73"/>
      <c r="AP1695" s="95"/>
      <c r="AQ1695" s="95"/>
      <c r="AR1695" s="73"/>
      <c r="AS1695" s="73"/>
      <c r="AT1695" s="95"/>
      <c r="AU1695" s="95"/>
      <c r="AV1695" s="73"/>
      <c r="AW1695" s="73"/>
      <c r="AX1695" s="95"/>
      <c r="AY1695" s="95"/>
      <c r="AZ1695" s="73"/>
      <c r="BA1695" s="73"/>
      <c r="BB1695" s="95"/>
      <c r="BC1695" s="95"/>
      <c r="BD1695" s="73"/>
      <c r="BE1695" s="73"/>
      <c r="BF1695" s="95"/>
      <c r="BG1695" s="95"/>
      <c r="BH1695" s="73"/>
      <c r="BI1695" s="73"/>
      <c r="BJ1695" s="95"/>
      <c r="BK1695" s="95"/>
      <c r="BL1695" s="73"/>
      <c r="BM1695" s="73"/>
      <c r="BN1695" s="95"/>
      <c r="BO1695" s="95"/>
      <c r="BP1695" s="73"/>
      <c r="BQ1695" s="73"/>
      <c r="BR1695" s="95"/>
      <c r="BS1695" s="95"/>
      <c r="BT1695" s="73"/>
      <c r="BU1695" s="73"/>
      <c r="BV1695" s="95"/>
      <c r="BW1695" s="95"/>
      <c r="BX1695" s="73"/>
      <c r="BY1695" s="73"/>
      <c r="BZ1695" s="95"/>
      <c r="CA1695" s="95"/>
      <c r="CB1695" s="73"/>
      <c r="CC1695" s="73"/>
      <c r="CD1695" s="95"/>
      <c r="CE1695" s="9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9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2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73"/>
      <c r="AF1696" s="73"/>
      <c r="AG1696" s="73"/>
      <c r="AH1696" s="95"/>
      <c r="AI1696" s="95"/>
      <c r="AJ1696" s="73"/>
      <c r="AK1696" s="73"/>
      <c r="AL1696" s="95"/>
      <c r="AM1696" s="95"/>
      <c r="AN1696" s="73"/>
      <c r="AO1696" s="73"/>
      <c r="AP1696" s="95"/>
      <c r="AQ1696" s="95"/>
      <c r="AR1696" s="73"/>
      <c r="AS1696" s="73"/>
      <c r="AT1696" s="95"/>
      <c r="AU1696" s="95"/>
      <c r="AV1696" s="73"/>
      <c r="AW1696" s="73"/>
      <c r="AX1696" s="95"/>
      <c r="AY1696" s="95"/>
      <c r="AZ1696" s="73"/>
      <c r="BA1696" s="73"/>
      <c r="BB1696" s="95"/>
      <c r="BC1696" s="95"/>
      <c r="BD1696" s="73"/>
      <c r="BE1696" s="73"/>
      <c r="BF1696" s="95"/>
      <c r="BG1696" s="95"/>
      <c r="BH1696" s="73"/>
      <c r="BI1696" s="73"/>
      <c r="BJ1696" s="95"/>
      <c r="BK1696" s="95"/>
      <c r="BL1696" s="73"/>
      <c r="BM1696" s="73"/>
      <c r="BN1696" s="95"/>
      <c r="BO1696" s="95"/>
      <c r="BP1696" s="73"/>
      <c r="BQ1696" s="73"/>
      <c r="BR1696" s="95"/>
      <c r="BS1696" s="95"/>
      <c r="BT1696" s="73"/>
      <c r="BU1696" s="73"/>
      <c r="BV1696" s="95"/>
      <c r="BW1696" s="95"/>
      <c r="BX1696" s="73"/>
      <c r="BY1696" s="73"/>
      <c r="BZ1696" s="95"/>
      <c r="CA1696" s="95"/>
      <c r="CB1696" s="73"/>
      <c r="CC1696" s="73"/>
      <c r="CD1696" s="95"/>
      <c r="CE1696" s="9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9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2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73"/>
      <c r="AF1697" s="73"/>
      <c r="AG1697" s="73"/>
      <c r="AH1697" s="95"/>
      <c r="AI1697" s="95"/>
      <c r="AJ1697" s="73"/>
      <c r="AK1697" s="73"/>
      <c r="AL1697" s="95"/>
      <c r="AM1697" s="95"/>
      <c r="AN1697" s="73"/>
      <c r="AO1697" s="73"/>
      <c r="AP1697" s="95"/>
      <c r="AQ1697" s="95"/>
      <c r="AR1697" s="73"/>
      <c r="AS1697" s="73"/>
      <c r="AT1697" s="95"/>
      <c r="AU1697" s="95"/>
      <c r="AV1697" s="73"/>
      <c r="AW1697" s="73"/>
      <c r="AX1697" s="95"/>
      <c r="AY1697" s="95"/>
      <c r="AZ1697" s="73"/>
      <c r="BA1697" s="73"/>
      <c r="BB1697" s="95"/>
      <c r="BC1697" s="95"/>
      <c r="BD1697" s="73"/>
      <c r="BE1697" s="73"/>
      <c r="BF1697" s="95"/>
      <c r="BG1697" s="95"/>
      <c r="BH1697" s="73"/>
      <c r="BI1697" s="73"/>
      <c r="BJ1697" s="95"/>
      <c r="BK1697" s="95"/>
      <c r="BL1697" s="73"/>
      <c r="BM1697" s="73"/>
      <c r="BN1697" s="95"/>
      <c r="BO1697" s="95"/>
      <c r="BP1697" s="73"/>
      <c r="BQ1697" s="73"/>
      <c r="BR1697" s="95"/>
      <c r="BS1697" s="95"/>
      <c r="BT1697" s="73"/>
      <c r="BU1697" s="73"/>
      <c r="BV1697" s="95"/>
      <c r="BW1697" s="95"/>
      <c r="BX1697" s="73"/>
      <c r="BY1697" s="73"/>
      <c r="BZ1697" s="95"/>
      <c r="CA1697" s="95"/>
      <c r="CB1697" s="73"/>
      <c r="CC1697" s="73"/>
      <c r="CD1697" s="95"/>
      <c r="CE1697" s="9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9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2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73"/>
      <c r="AF1698" s="73"/>
      <c r="AG1698" s="73"/>
      <c r="AH1698" s="95"/>
      <c r="AI1698" s="95"/>
      <c r="AJ1698" s="73"/>
      <c r="AK1698" s="73"/>
      <c r="AL1698" s="95"/>
      <c r="AM1698" s="95"/>
      <c r="AN1698" s="73"/>
      <c r="AO1698" s="73"/>
      <c r="AP1698" s="95"/>
      <c r="AQ1698" s="95"/>
      <c r="AR1698" s="73"/>
      <c r="AS1698" s="73"/>
      <c r="AT1698" s="95"/>
      <c r="AU1698" s="95"/>
      <c r="AV1698" s="73"/>
      <c r="AW1698" s="73"/>
      <c r="AX1698" s="95"/>
      <c r="AY1698" s="95"/>
      <c r="AZ1698" s="73"/>
      <c r="BA1698" s="73"/>
      <c r="BB1698" s="95"/>
      <c r="BC1698" s="95"/>
      <c r="BD1698" s="73"/>
      <c r="BE1698" s="73"/>
      <c r="BF1698" s="95"/>
      <c r="BG1698" s="95"/>
      <c r="BH1698" s="73"/>
      <c r="BI1698" s="73"/>
      <c r="BJ1698" s="95"/>
      <c r="BK1698" s="95"/>
      <c r="BL1698" s="73"/>
      <c r="BM1698" s="73"/>
      <c r="BN1698" s="95"/>
      <c r="BO1698" s="95"/>
      <c r="BP1698" s="73"/>
      <c r="BQ1698" s="73"/>
      <c r="BR1698" s="95"/>
      <c r="BS1698" s="95"/>
      <c r="BT1698" s="73"/>
      <c r="BU1698" s="73"/>
      <c r="BV1698" s="95"/>
      <c r="BW1698" s="95"/>
      <c r="BX1698" s="73"/>
      <c r="BY1698" s="73"/>
      <c r="BZ1698" s="95"/>
      <c r="CA1698" s="95"/>
      <c r="CB1698" s="73"/>
      <c r="CC1698" s="73"/>
      <c r="CD1698" s="95"/>
      <c r="CE1698" s="9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9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2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73"/>
      <c r="AF1699" s="73"/>
      <c r="AG1699" s="73"/>
      <c r="AH1699" s="95"/>
      <c r="AI1699" s="95"/>
      <c r="AJ1699" s="73"/>
      <c r="AK1699" s="73"/>
      <c r="AL1699" s="95"/>
      <c r="AM1699" s="95"/>
      <c r="AN1699" s="73"/>
      <c r="AO1699" s="73"/>
      <c r="AP1699" s="95"/>
      <c r="AQ1699" s="95"/>
      <c r="AR1699" s="73"/>
      <c r="AS1699" s="73"/>
      <c r="AT1699" s="95"/>
      <c r="AU1699" s="95"/>
      <c r="AV1699" s="73"/>
      <c r="AW1699" s="73"/>
      <c r="AX1699" s="95"/>
      <c r="AY1699" s="95"/>
      <c r="AZ1699" s="73"/>
      <c r="BA1699" s="73"/>
      <c r="BB1699" s="95"/>
      <c r="BC1699" s="95"/>
      <c r="BD1699" s="73"/>
      <c r="BE1699" s="73"/>
      <c r="BF1699" s="95"/>
      <c r="BG1699" s="95"/>
      <c r="BH1699" s="73"/>
      <c r="BI1699" s="73"/>
      <c r="BJ1699" s="95"/>
      <c r="BK1699" s="95"/>
      <c r="BL1699" s="73"/>
      <c r="BM1699" s="73"/>
      <c r="BN1699" s="95"/>
      <c r="BO1699" s="95"/>
      <c r="BP1699" s="73"/>
      <c r="BQ1699" s="73"/>
      <c r="BR1699" s="95"/>
      <c r="BS1699" s="95"/>
      <c r="BT1699" s="73"/>
      <c r="BU1699" s="73"/>
      <c r="BV1699" s="95"/>
      <c r="BW1699" s="95"/>
      <c r="BX1699" s="73"/>
      <c r="BY1699" s="73"/>
      <c r="BZ1699" s="95"/>
      <c r="CA1699" s="95"/>
      <c r="CB1699" s="73"/>
      <c r="CC1699" s="73"/>
      <c r="CD1699" s="95"/>
      <c r="CE1699" s="9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9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2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73"/>
      <c r="AF1700" s="73"/>
      <c r="AG1700" s="73"/>
      <c r="AH1700" s="95"/>
      <c r="AI1700" s="95"/>
      <c r="AJ1700" s="73"/>
      <c r="AK1700" s="73"/>
      <c r="AL1700" s="95"/>
      <c r="AM1700" s="95"/>
      <c r="AN1700" s="73"/>
      <c r="AO1700" s="73"/>
      <c r="AP1700" s="95"/>
      <c r="AQ1700" s="95"/>
      <c r="AR1700" s="73"/>
      <c r="AS1700" s="73"/>
      <c r="AT1700" s="95"/>
      <c r="AU1700" s="95"/>
      <c r="AV1700" s="73"/>
      <c r="AW1700" s="73"/>
      <c r="AX1700" s="95"/>
      <c r="AY1700" s="95"/>
      <c r="AZ1700" s="73"/>
      <c r="BA1700" s="73"/>
      <c r="BB1700" s="95"/>
      <c r="BC1700" s="95"/>
      <c r="BD1700" s="73"/>
      <c r="BE1700" s="73"/>
      <c r="BF1700" s="95"/>
      <c r="BG1700" s="95"/>
      <c r="BH1700" s="73"/>
      <c r="BI1700" s="73"/>
      <c r="BJ1700" s="95"/>
      <c r="BK1700" s="95"/>
      <c r="BL1700" s="73"/>
      <c r="BM1700" s="73"/>
      <c r="BN1700" s="95"/>
      <c r="BO1700" s="95"/>
      <c r="BP1700" s="73"/>
      <c r="BQ1700" s="73"/>
      <c r="BR1700" s="95"/>
      <c r="BS1700" s="95"/>
      <c r="BT1700" s="73"/>
      <c r="BU1700" s="73"/>
      <c r="BV1700" s="95"/>
      <c r="BW1700" s="95"/>
      <c r="BX1700" s="73"/>
      <c r="BY1700" s="73"/>
      <c r="BZ1700" s="95"/>
      <c r="CA1700" s="95"/>
      <c r="CB1700" s="73"/>
      <c r="CC1700" s="73"/>
      <c r="CD1700" s="95"/>
      <c r="CE1700" s="9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9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2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73"/>
      <c r="AF1701" s="73"/>
      <c r="AG1701" s="73"/>
      <c r="AH1701" s="95"/>
      <c r="AI1701" s="95"/>
      <c r="AJ1701" s="73"/>
      <c r="AK1701" s="73"/>
      <c r="AL1701" s="95"/>
      <c r="AM1701" s="95"/>
      <c r="AN1701" s="73"/>
      <c r="AO1701" s="73"/>
      <c r="AP1701" s="95"/>
      <c r="AQ1701" s="95"/>
      <c r="AR1701" s="73"/>
      <c r="AS1701" s="73"/>
      <c r="AT1701" s="95"/>
      <c r="AU1701" s="95"/>
      <c r="AV1701" s="73"/>
      <c r="AW1701" s="73"/>
      <c r="AX1701" s="95"/>
      <c r="AY1701" s="95"/>
      <c r="AZ1701" s="73"/>
      <c r="BA1701" s="73"/>
      <c r="BB1701" s="95"/>
      <c r="BC1701" s="95"/>
      <c r="BD1701" s="73"/>
      <c r="BE1701" s="73"/>
      <c r="BF1701" s="95"/>
      <c r="BG1701" s="95"/>
      <c r="BH1701" s="73"/>
      <c r="BI1701" s="73"/>
      <c r="BJ1701" s="95"/>
      <c r="BK1701" s="95"/>
      <c r="BL1701" s="73"/>
      <c r="BM1701" s="73"/>
      <c r="BN1701" s="95"/>
      <c r="BO1701" s="95"/>
      <c r="BP1701" s="73"/>
      <c r="BQ1701" s="73"/>
      <c r="BR1701" s="95"/>
      <c r="BS1701" s="95"/>
      <c r="BT1701" s="73"/>
      <c r="BU1701" s="73"/>
      <c r="BV1701" s="95"/>
      <c r="BW1701" s="95"/>
      <c r="BX1701" s="73"/>
      <c r="BY1701" s="73"/>
      <c r="BZ1701" s="95"/>
      <c r="CA1701" s="95"/>
      <c r="CB1701" s="73"/>
      <c r="CC1701" s="73"/>
      <c r="CD1701" s="95"/>
      <c r="CE1701" s="9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9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2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73"/>
      <c r="AF1702" s="73"/>
      <c r="AG1702" s="73"/>
      <c r="AH1702" s="95"/>
      <c r="AI1702" s="95"/>
      <c r="AJ1702" s="73"/>
      <c r="AK1702" s="73"/>
      <c r="AL1702" s="95"/>
      <c r="AM1702" s="95"/>
      <c r="AN1702" s="73"/>
      <c r="AO1702" s="73"/>
      <c r="AP1702" s="95"/>
      <c r="AQ1702" s="95"/>
      <c r="AR1702" s="73"/>
      <c r="AS1702" s="73"/>
      <c r="AT1702" s="95"/>
      <c r="AU1702" s="95"/>
      <c r="AV1702" s="73"/>
      <c r="AW1702" s="73"/>
      <c r="AX1702" s="95"/>
      <c r="AY1702" s="95"/>
      <c r="AZ1702" s="73"/>
      <c r="BA1702" s="73"/>
      <c r="BB1702" s="95"/>
      <c r="BC1702" s="95"/>
      <c r="BD1702" s="73"/>
      <c r="BE1702" s="73"/>
      <c r="BF1702" s="95"/>
      <c r="BG1702" s="95"/>
      <c r="BH1702" s="73"/>
      <c r="BI1702" s="73"/>
      <c r="BJ1702" s="95"/>
      <c r="BK1702" s="95"/>
      <c r="BL1702" s="73"/>
      <c r="BM1702" s="73"/>
      <c r="BN1702" s="95"/>
      <c r="BO1702" s="95"/>
      <c r="BP1702" s="73"/>
      <c r="BQ1702" s="73"/>
      <c r="BR1702" s="95"/>
      <c r="BS1702" s="95"/>
      <c r="BT1702" s="73"/>
      <c r="BU1702" s="73"/>
      <c r="BV1702" s="95"/>
      <c r="BW1702" s="95"/>
      <c r="BX1702" s="73"/>
      <c r="BY1702" s="73"/>
      <c r="BZ1702" s="95"/>
      <c r="CA1702" s="95"/>
      <c r="CB1702" s="73"/>
      <c r="CC1702" s="73"/>
      <c r="CD1702" s="95"/>
      <c r="CE1702" s="9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9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2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73"/>
      <c r="AF1703" s="73"/>
      <c r="AG1703" s="73"/>
      <c r="AH1703" s="95"/>
      <c r="AI1703" s="95"/>
      <c r="AJ1703" s="73"/>
      <c r="AK1703" s="73"/>
      <c r="AL1703" s="95"/>
      <c r="AM1703" s="95"/>
      <c r="AN1703" s="73"/>
      <c r="AO1703" s="73"/>
      <c r="AP1703" s="95"/>
      <c r="AQ1703" s="95"/>
      <c r="AR1703" s="73"/>
      <c r="AS1703" s="73"/>
      <c r="AT1703" s="95"/>
      <c r="AU1703" s="95"/>
      <c r="AV1703" s="73"/>
      <c r="AW1703" s="73"/>
      <c r="AX1703" s="95"/>
      <c r="AY1703" s="95"/>
      <c r="AZ1703" s="73"/>
      <c r="BA1703" s="73"/>
      <c r="BB1703" s="95"/>
      <c r="BC1703" s="95"/>
      <c r="BD1703" s="73"/>
      <c r="BE1703" s="73"/>
      <c r="BF1703" s="95"/>
      <c r="BG1703" s="95"/>
      <c r="BH1703" s="73"/>
      <c r="BI1703" s="73"/>
      <c r="BJ1703" s="95"/>
      <c r="BK1703" s="95"/>
      <c r="BL1703" s="73"/>
      <c r="BM1703" s="73"/>
      <c r="BN1703" s="95"/>
      <c r="BO1703" s="95"/>
      <c r="BP1703" s="73"/>
      <c r="BQ1703" s="73"/>
      <c r="BR1703" s="95"/>
      <c r="BS1703" s="95"/>
      <c r="BT1703" s="73"/>
      <c r="BU1703" s="73"/>
      <c r="BV1703" s="95"/>
      <c r="BW1703" s="95"/>
      <c r="BX1703" s="73"/>
      <c r="BY1703" s="73"/>
      <c r="BZ1703" s="95"/>
      <c r="CA1703" s="95"/>
      <c r="CB1703" s="73"/>
      <c r="CC1703" s="73"/>
      <c r="CD1703" s="95"/>
      <c r="CE1703" s="9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9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2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73"/>
      <c r="AF1704" s="73"/>
      <c r="AG1704" s="73"/>
      <c r="AH1704" s="95"/>
      <c r="AI1704" s="95"/>
      <c r="AJ1704" s="73"/>
      <c r="AK1704" s="73"/>
      <c r="AL1704" s="95"/>
      <c r="AM1704" s="95"/>
      <c r="AN1704" s="73"/>
      <c r="AO1704" s="73"/>
      <c r="AP1704" s="95"/>
      <c r="AQ1704" s="95"/>
      <c r="AR1704" s="73"/>
      <c r="AS1704" s="73"/>
      <c r="AT1704" s="95"/>
      <c r="AU1704" s="95"/>
      <c r="AV1704" s="73"/>
      <c r="AW1704" s="73"/>
      <c r="AX1704" s="95"/>
      <c r="AY1704" s="95"/>
      <c r="AZ1704" s="73"/>
      <c r="BA1704" s="73"/>
      <c r="BB1704" s="95"/>
      <c r="BC1704" s="95"/>
      <c r="BD1704" s="73"/>
      <c r="BE1704" s="73"/>
      <c r="BF1704" s="95"/>
      <c r="BG1704" s="95"/>
      <c r="BH1704" s="73"/>
      <c r="BI1704" s="73"/>
      <c r="BJ1704" s="95"/>
      <c r="BK1704" s="95"/>
      <c r="BL1704" s="73"/>
      <c r="BM1704" s="73"/>
      <c r="BN1704" s="95"/>
      <c r="BO1704" s="95"/>
      <c r="BP1704" s="73"/>
      <c r="BQ1704" s="73"/>
      <c r="BR1704" s="95"/>
      <c r="BS1704" s="95"/>
      <c r="BT1704" s="73"/>
      <c r="BU1704" s="73"/>
      <c r="BV1704" s="95"/>
      <c r="BW1704" s="95"/>
      <c r="BX1704" s="73"/>
      <c r="BY1704" s="73"/>
      <c r="BZ1704" s="95"/>
      <c r="CA1704" s="95"/>
      <c r="CB1704" s="73"/>
      <c r="CC1704" s="73"/>
      <c r="CD1704" s="95"/>
      <c r="CE1704" s="9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9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2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73"/>
      <c r="AF1705" s="73"/>
      <c r="AG1705" s="73"/>
      <c r="AH1705" s="95"/>
      <c r="AI1705" s="95"/>
      <c r="AJ1705" s="73"/>
      <c r="AK1705" s="73"/>
      <c r="AL1705" s="95"/>
      <c r="AM1705" s="95"/>
      <c r="AN1705" s="73"/>
      <c r="AO1705" s="73"/>
      <c r="AP1705" s="95"/>
      <c r="AQ1705" s="95"/>
      <c r="AR1705" s="73"/>
      <c r="AS1705" s="73"/>
      <c r="AT1705" s="95"/>
      <c r="AU1705" s="95"/>
      <c r="AV1705" s="73"/>
      <c r="AW1705" s="73"/>
      <c r="AX1705" s="95"/>
      <c r="AY1705" s="95"/>
      <c r="AZ1705" s="73"/>
      <c r="BA1705" s="73"/>
      <c r="BB1705" s="95"/>
      <c r="BC1705" s="95"/>
      <c r="BD1705" s="73"/>
      <c r="BE1705" s="73"/>
      <c r="BF1705" s="95"/>
      <c r="BG1705" s="95"/>
      <c r="BH1705" s="73"/>
      <c r="BI1705" s="73"/>
      <c r="BJ1705" s="95"/>
      <c r="BK1705" s="95"/>
      <c r="BL1705" s="73"/>
      <c r="BM1705" s="73"/>
      <c r="BN1705" s="95"/>
      <c r="BO1705" s="95"/>
      <c r="BP1705" s="73"/>
      <c r="BQ1705" s="73"/>
      <c r="BR1705" s="95"/>
      <c r="BS1705" s="95"/>
      <c r="BT1705" s="73"/>
      <c r="BU1705" s="73"/>
      <c r="BV1705" s="95"/>
      <c r="BW1705" s="95"/>
      <c r="BX1705" s="73"/>
      <c r="BY1705" s="73"/>
      <c r="BZ1705" s="95"/>
      <c r="CA1705" s="95"/>
      <c r="CB1705" s="73"/>
      <c r="CC1705" s="73"/>
      <c r="CD1705" s="95"/>
      <c r="CE1705" s="9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9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2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73"/>
      <c r="AF1706" s="73"/>
      <c r="AG1706" s="73"/>
      <c r="AH1706" s="95"/>
      <c r="AI1706" s="95"/>
      <c r="AJ1706" s="73"/>
      <c r="AK1706" s="73"/>
      <c r="AL1706" s="95"/>
      <c r="AM1706" s="95"/>
      <c r="AN1706" s="73"/>
      <c r="AO1706" s="73"/>
      <c r="AP1706" s="95"/>
      <c r="AQ1706" s="95"/>
      <c r="AR1706" s="73"/>
      <c r="AS1706" s="73"/>
      <c r="AT1706" s="95"/>
      <c r="AU1706" s="95"/>
      <c r="AV1706" s="73"/>
      <c r="AW1706" s="73"/>
      <c r="AX1706" s="95"/>
      <c r="AY1706" s="95"/>
      <c r="AZ1706" s="73"/>
      <c r="BA1706" s="73"/>
      <c r="BB1706" s="95"/>
      <c r="BC1706" s="95"/>
      <c r="BD1706" s="73"/>
      <c r="BE1706" s="73"/>
      <c r="BF1706" s="95"/>
      <c r="BG1706" s="95"/>
      <c r="BH1706" s="73"/>
      <c r="BI1706" s="73"/>
      <c r="BJ1706" s="95"/>
      <c r="BK1706" s="95"/>
      <c r="BL1706" s="73"/>
      <c r="BM1706" s="73"/>
      <c r="BN1706" s="95"/>
      <c r="BO1706" s="95"/>
      <c r="BP1706" s="73"/>
      <c r="BQ1706" s="73"/>
      <c r="BR1706" s="95"/>
      <c r="BS1706" s="95"/>
      <c r="BT1706" s="73"/>
      <c r="BU1706" s="73"/>
      <c r="BV1706" s="95"/>
      <c r="BW1706" s="95"/>
      <c r="BX1706" s="73"/>
      <c r="BY1706" s="73"/>
      <c r="BZ1706" s="95"/>
      <c r="CA1706" s="95"/>
      <c r="CB1706" s="73"/>
      <c r="CC1706" s="73"/>
      <c r="CD1706" s="95"/>
      <c r="CE1706" s="9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9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2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73"/>
      <c r="AF1707" s="73"/>
      <c r="AG1707" s="73"/>
      <c r="AH1707" s="95"/>
      <c r="AI1707" s="95"/>
      <c r="AJ1707" s="73"/>
      <c r="AK1707" s="73"/>
      <c r="AL1707" s="95"/>
      <c r="AM1707" s="95"/>
      <c r="AN1707" s="73"/>
      <c r="AO1707" s="73"/>
      <c r="AP1707" s="95"/>
      <c r="AQ1707" s="95"/>
      <c r="AR1707" s="73"/>
      <c r="AS1707" s="73"/>
      <c r="AT1707" s="95"/>
      <c r="AU1707" s="95"/>
      <c r="AV1707" s="73"/>
      <c r="AW1707" s="73"/>
      <c r="AX1707" s="95"/>
      <c r="AY1707" s="95"/>
      <c r="AZ1707" s="73"/>
      <c r="BA1707" s="73"/>
      <c r="BB1707" s="95"/>
      <c r="BC1707" s="95"/>
      <c r="BD1707" s="73"/>
      <c r="BE1707" s="73"/>
      <c r="BF1707" s="95"/>
      <c r="BG1707" s="95"/>
      <c r="BH1707" s="73"/>
      <c r="BI1707" s="73"/>
      <c r="BJ1707" s="95"/>
      <c r="BK1707" s="95"/>
      <c r="BL1707" s="73"/>
      <c r="BM1707" s="73"/>
      <c r="BN1707" s="95"/>
      <c r="BO1707" s="95"/>
      <c r="BP1707" s="73"/>
      <c r="BQ1707" s="73"/>
      <c r="BR1707" s="95"/>
      <c r="BS1707" s="95"/>
      <c r="BT1707" s="73"/>
      <c r="BU1707" s="73"/>
      <c r="BV1707" s="95"/>
      <c r="BW1707" s="95"/>
      <c r="BX1707" s="73"/>
      <c r="BY1707" s="73"/>
      <c r="BZ1707" s="95"/>
      <c r="CA1707" s="95"/>
      <c r="CB1707" s="73"/>
      <c r="CC1707" s="73"/>
      <c r="CD1707" s="95"/>
      <c r="CE1707" s="9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9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2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73"/>
      <c r="AF1708" s="73"/>
      <c r="AG1708" s="73"/>
      <c r="AH1708" s="95"/>
      <c r="AI1708" s="95"/>
      <c r="AJ1708" s="73"/>
      <c r="AK1708" s="73"/>
      <c r="AL1708" s="95"/>
      <c r="AM1708" s="95"/>
      <c r="AN1708" s="73"/>
      <c r="AO1708" s="73"/>
      <c r="AP1708" s="95"/>
      <c r="AQ1708" s="95"/>
      <c r="AR1708" s="73"/>
      <c r="AS1708" s="73"/>
      <c r="AT1708" s="95"/>
      <c r="AU1708" s="95"/>
      <c r="AV1708" s="73"/>
      <c r="AW1708" s="73"/>
      <c r="AX1708" s="95"/>
      <c r="AY1708" s="95"/>
      <c r="AZ1708" s="73"/>
      <c r="BA1708" s="73"/>
      <c r="BB1708" s="95"/>
      <c r="BC1708" s="95"/>
      <c r="BD1708" s="73"/>
      <c r="BE1708" s="73"/>
      <c r="BF1708" s="95"/>
      <c r="BG1708" s="95"/>
      <c r="BH1708" s="73"/>
      <c r="BI1708" s="73"/>
      <c r="BJ1708" s="95"/>
      <c r="BK1708" s="95"/>
      <c r="BL1708" s="73"/>
      <c r="BM1708" s="73"/>
      <c r="BN1708" s="95"/>
      <c r="BO1708" s="95"/>
      <c r="BP1708" s="73"/>
      <c r="BQ1708" s="73"/>
      <c r="BR1708" s="95"/>
      <c r="BS1708" s="95"/>
      <c r="BT1708" s="73"/>
      <c r="BU1708" s="73"/>
      <c r="BV1708" s="95"/>
      <c r="BW1708" s="95"/>
      <c r="BX1708" s="73"/>
      <c r="BY1708" s="73"/>
      <c r="BZ1708" s="95"/>
      <c r="CA1708" s="95"/>
      <c r="CB1708" s="73"/>
      <c r="CC1708" s="73"/>
      <c r="CD1708" s="95"/>
      <c r="CE1708" s="9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9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2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73"/>
      <c r="AF1709" s="73"/>
      <c r="AG1709" s="73"/>
      <c r="AH1709" s="95"/>
      <c r="AI1709" s="95"/>
      <c r="AJ1709" s="73"/>
      <c r="AK1709" s="73"/>
      <c r="AL1709" s="95"/>
      <c r="AM1709" s="95"/>
      <c r="AN1709" s="73"/>
      <c r="AO1709" s="73"/>
      <c r="AP1709" s="95"/>
      <c r="AQ1709" s="95"/>
      <c r="AR1709" s="73"/>
      <c r="AS1709" s="73"/>
      <c r="AT1709" s="95"/>
      <c r="AU1709" s="95"/>
      <c r="AV1709" s="73"/>
      <c r="AW1709" s="73"/>
      <c r="AX1709" s="95"/>
      <c r="AY1709" s="95"/>
      <c r="AZ1709" s="73"/>
      <c r="BA1709" s="73"/>
      <c r="BB1709" s="95"/>
      <c r="BC1709" s="95"/>
      <c r="BD1709" s="73"/>
      <c r="BE1709" s="73"/>
      <c r="BF1709" s="95"/>
      <c r="BG1709" s="95"/>
      <c r="BH1709" s="73"/>
      <c r="BI1709" s="73"/>
      <c r="BJ1709" s="95"/>
      <c r="BK1709" s="95"/>
      <c r="BL1709" s="73"/>
      <c r="BM1709" s="73"/>
      <c r="BN1709" s="95"/>
      <c r="BO1709" s="95"/>
      <c r="BP1709" s="73"/>
      <c r="BQ1709" s="73"/>
      <c r="BR1709" s="95"/>
      <c r="BS1709" s="95"/>
      <c r="BT1709" s="73"/>
      <c r="BU1709" s="73"/>
      <c r="BV1709" s="95"/>
      <c r="BW1709" s="95"/>
      <c r="BX1709" s="73"/>
      <c r="BY1709" s="73"/>
      <c r="BZ1709" s="95"/>
      <c r="CA1709" s="95"/>
      <c r="CB1709" s="73"/>
      <c r="CC1709" s="73"/>
      <c r="CD1709" s="95"/>
      <c r="CE1709" s="9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9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2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73"/>
      <c r="AF1710" s="73"/>
      <c r="AG1710" s="73"/>
      <c r="AH1710" s="95"/>
      <c r="AI1710" s="95"/>
      <c r="AJ1710" s="73"/>
      <c r="AK1710" s="73"/>
      <c r="AL1710" s="95"/>
      <c r="AM1710" s="95"/>
      <c r="AN1710" s="73"/>
      <c r="AO1710" s="73"/>
      <c r="AP1710" s="95"/>
      <c r="AQ1710" s="95"/>
      <c r="AR1710" s="73"/>
      <c r="AS1710" s="73"/>
      <c r="AT1710" s="95"/>
      <c r="AU1710" s="95"/>
      <c r="AV1710" s="73"/>
      <c r="AW1710" s="73"/>
      <c r="AX1710" s="95"/>
      <c r="AY1710" s="95"/>
      <c r="AZ1710" s="73"/>
      <c r="BA1710" s="73"/>
      <c r="BB1710" s="95"/>
      <c r="BC1710" s="95"/>
      <c r="BD1710" s="73"/>
      <c r="BE1710" s="73"/>
      <c r="BF1710" s="95"/>
      <c r="BG1710" s="95"/>
      <c r="BH1710" s="73"/>
      <c r="BI1710" s="73"/>
      <c r="BJ1710" s="95"/>
      <c r="BK1710" s="95"/>
      <c r="BL1710" s="73"/>
      <c r="BM1710" s="73"/>
      <c r="BN1710" s="95"/>
      <c r="BO1710" s="95"/>
      <c r="BP1710" s="73"/>
      <c r="BQ1710" s="73"/>
      <c r="BR1710" s="95"/>
      <c r="BS1710" s="95"/>
      <c r="BT1710" s="73"/>
      <c r="BU1710" s="73"/>
      <c r="BV1710" s="95"/>
      <c r="BW1710" s="95"/>
      <c r="BX1710" s="73"/>
      <c r="BY1710" s="73"/>
      <c r="BZ1710" s="95"/>
      <c r="CA1710" s="95"/>
      <c r="CB1710" s="73"/>
      <c r="CC1710" s="73"/>
      <c r="CD1710" s="95"/>
      <c r="CE1710" s="9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9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2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73"/>
      <c r="AF1711" s="73"/>
      <c r="AG1711" s="73"/>
      <c r="AH1711" s="95"/>
      <c r="AI1711" s="95"/>
      <c r="AJ1711" s="73"/>
      <c r="AK1711" s="73"/>
      <c r="AL1711" s="95"/>
      <c r="AM1711" s="95"/>
      <c r="AN1711" s="73"/>
      <c r="AO1711" s="73"/>
      <c r="AP1711" s="95"/>
      <c r="AQ1711" s="95"/>
      <c r="AR1711" s="73"/>
      <c r="AS1711" s="73"/>
      <c r="AT1711" s="95"/>
      <c r="AU1711" s="95"/>
      <c r="AV1711" s="73"/>
      <c r="AW1711" s="73"/>
      <c r="AX1711" s="95"/>
      <c r="AY1711" s="95"/>
      <c r="AZ1711" s="73"/>
      <c r="BA1711" s="73"/>
      <c r="BB1711" s="95"/>
      <c r="BC1711" s="95"/>
      <c r="BD1711" s="73"/>
      <c r="BE1711" s="73"/>
      <c r="BF1711" s="95"/>
      <c r="BG1711" s="95"/>
      <c r="BH1711" s="73"/>
      <c r="BI1711" s="73"/>
      <c r="BJ1711" s="95"/>
      <c r="BK1711" s="95"/>
      <c r="BL1711" s="73"/>
      <c r="BM1711" s="73"/>
      <c r="BN1711" s="95"/>
      <c r="BO1711" s="95"/>
      <c r="BP1711" s="73"/>
      <c r="BQ1711" s="73"/>
      <c r="BR1711" s="95"/>
      <c r="BS1711" s="95"/>
      <c r="BT1711" s="73"/>
      <c r="BU1711" s="73"/>
      <c r="BV1711" s="95"/>
      <c r="BW1711" s="95"/>
      <c r="BX1711" s="73"/>
      <c r="BY1711" s="73"/>
      <c r="BZ1711" s="95"/>
      <c r="CA1711" s="95"/>
      <c r="CB1711" s="73"/>
      <c r="CC1711" s="73"/>
      <c r="CD1711" s="95"/>
      <c r="CE1711" s="9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9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2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73"/>
      <c r="AF1712" s="73"/>
      <c r="AG1712" s="73"/>
      <c r="AH1712" s="95"/>
      <c r="AI1712" s="95"/>
      <c r="AJ1712" s="73"/>
      <c r="AK1712" s="73"/>
      <c r="AL1712" s="95"/>
      <c r="AM1712" s="95"/>
      <c r="AN1712" s="73"/>
      <c r="AO1712" s="73"/>
      <c r="AP1712" s="95"/>
      <c r="AQ1712" s="95"/>
      <c r="AR1712" s="73"/>
      <c r="AS1712" s="73"/>
      <c r="AT1712" s="95"/>
      <c r="AU1712" s="95"/>
      <c r="AV1712" s="73"/>
      <c r="AW1712" s="73"/>
      <c r="AX1712" s="95"/>
      <c r="AY1712" s="95"/>
      <c r="AZ1712" s="73"/>
      <c r="BA1712" s="73"/>
      <c r="BB1712" s="95"/>
      <c r="BC1712" s="95"/>
      <c r="BD1712" s="73"/>
      <c r="BE1712" s="73"/>
      <c r="BF1712" s="95"/>
      <c r="BG1712" s="95"/>
      <c r="BH1712" s="73"/>
      <c r="BI1712" s="73"/>
      <c r="BJ1712" s="95"/>
      <c r="BK1712" s="95"/>
      <c r="BL1712" s="73"/>
      <c r="BM1712" s="73"/>
      <c r="BN1712" s="95"/>
      <c r="BO1712" s="95"/>
      <c r="BP1712" s="73"/>
      <c r="BQ1712" s="73"/>
      <c r="BR1712" s="95"/>
      <c r="BS1712" s="95"/>
      <c r="BT1712" s="73"/>
      <c r="BU1712" s="73"/>
      <c r="BV1712" s="95"/>
      <c r="BW1712" s="95"/>
      <c r="BX1712" s="73"/>
      <c r="BY1712" s="73"/>
      <c r="BZ1712" s="95"/>
      <c r="CA1712" s="95"/>
      <c r="CB1712" s="73"/>
      <c r="CC1712" s="73"/>
      <c r="CD1712" s="95"/>
      <c r="CE1712" s="9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9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2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73"/>
      <c r="AF1713" s="73"/>
      <c r="AG1713" s="73"/>
      <c r="AH1713" s="95"/>
      <c r="AI1713" s="95"/>
      <c r="AJ1713" s="73"/>
      <c r="AK1713" s="73"/>
      <c r="AL1713" s="95"/>
      <c r="AM1713" s="95"/>
      <c r="AN1713" s="73"/>
      <c r="AO1713" s="73"/>
      <c r="AP1713" s="95"/>
      <c r="AQ1713" s="95"/>
      <c r="AR1713" s="73"/>
      <c r="AS1713" s="73"/>
      <c r="AT1713" s="95"/>
      <c r="AU1713" s="95"/>
      <c r="AV1713" s="73"/>
      <c r="AW1713" s="73"/>
      <c r="AX1713" s="95"/>
      <c r="AY1713" s="95"/>
      <c r="AZ1713" s="73"/>
      <c r="BA1713" s="73"/>
      <c r="BB1713" s="95"/>
      <c r="BC1713" s="95"/>
      <c r="BD1713" s="73"/>
      <c r="BE1713" s="73"/>
      <c r="BF1713" s="95"/>
      <c r="BG1713" s="95"/>
      <c r="BH1713" s="73"/>
      <c r="BI1713" s="73"/>
      <c r="BJ1713" s="95"/>
      <c r="BK1713" s="95"/>
      <c r="BL1713" s="73"/>
      <c r="BM1713" s="73"/>
      <c r="BN1713" s="95"/>
      <c r="BO1713" s="95"/>
      <c r="BP1713" s="73"/>
      <c r="BQ1713" s="73"/>
      <c r="BR1713" s="95"/>
      <c r="BS1713" s="95"/>
      <c r="BT1713" s="73"/>
      <c r="BU1713" s="73"/>
      <c r="BV1713" s="95"/>
      <c r="BW1713" s="95"/>
      <c r="BX1713" s="73"/>
      <c r="BY1713" s="73"/>
      <c r="BZ1713" s="95"/>
      <c r="CA1713" s="95"/>
      <c r="CB1713" s="73"/>
      <c r="CC1713" s="73"/>
      <c r="CD1713" s="95"/>
      <c r="CE1713" s="9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9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2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73"/>
      <c r="AF1714" s="73"/>
      <c r="AG1714" s="73"/>
      <c r="AH1714" s="95"/>
      <c r="AI1714" s="95"/>
      <c r="AJ1714" s="73"/>
      <c r="AK1714" s="73"/>
      <c r="AL1714" s="95"/>
      <c r="AM1714" s="95"/>
      <c r="AN1714" s="73"/>
      <c r="AO1714" s="73"/>
      <c r="AP1714" s="95"/>
      <c r="AQ1714" s="95"/>
      <c r="AR1714" s="73"/>
      <c r="AS1714" s="73"/>
      <c r="AT1714" s="95"/>
      <c r="AU1714" s="95"/>
      <c r="AV1714" s="73"/>
      <c r="AW1714" s="73"/>
      <c r="AX1714" s="95"/>
      <c r="AY1714" s="95"/>
      <c r="AZ1714" s="73"/>
      <c r="BA1714" s="73"/>
      <c r="BB1714" s="95"/>
      <c r="BC1714" s="95"/>
      <c r="BD1714" s="73"/>
      <c r="BE1714" s="73"/>
      <c r="BF1714" s="95"/>
      <c r="BG1714" s="95"/>
      <c r="BH1714" s="73"/>
      <c r="BI1714" s="73"/>
      <c r="BJ1714" s="95"/>
      <c r="BK1714" s="95"/>
      <c r="BL1714" s="73"/>
      <c r="BM1714" s="73"/>
      <c r="BN1714" s="95"/>
      <c r="BO1714" s="95"/>
      <c r="BP1714" s="73"/>
      <c r="BQ1714" s="73"/>
      <c r="BR1714" s="95"/>
      <c r="BS1714" s="95"/>
      <c r="BT1714" s="73"/>
      <c r="BU1714" s="73"/>
      <c r="BV1714" s="95"/>
      <c r="BW1714" s="95"/>
      <c r="BX1714" s="73"/>
      <c r="BY1714" s="73"/>
      <c r="BZ1714" s="95"/>
      <c r="CA1714" s="95"/>
      <c r="CB1714" s="73"/>
      <c r="CC1714" s="73"/>
      <c r="CD1714" s="95"/>
      <c r="CE1714" s="9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9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2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73"/>
      <c r="AF1715" s="73"/>
      <c r="AG1715" s="73"/>
      <c r="AH1715" s="95"/>
      <c r="AI1715" s="95"/>
      <c r="AJ1715" s="73"/>
      <c r="AK1715" s="73"/>
      <c r="AL1715" s="95"/>
      <c r="AM1715" s="95"/>
      <c r="AN1715" s="73"/>
      <c r="AO1715" s="73"/>
      <c r="AP1715" s="95"/>
      <c r="AQ1715" s="95"/>
      <c r="AR1715" s="73"/>
      <c r="AS1715" s="73"/>
      <c r="AT1715" s="95"/>
      <c r="AU1715" s="95"/>
      <c r="AV1715" s="73"/>
      <c r="AW1715" s="73"/>
      <c r="AX1715" s="95"/>
      <c r="AY1715" s="95"/>
      <c r="AZ1715" s="73"/>
      <c r="BA1715" s="73"/>
      <c r="BB1715" s="95"/>
      <c r="BC1715" s="95"/>
      <c r="BD1715" s="73"/>
      <c r="BE1715" s="73"/>
      <c r="BF1715" s="95"/>
      <c r="BG1715" s="95"/>
      <c r="BH1715" s="73"/>
      <c r="BI1715" s="73"/>
      <c r="BJ1715" s="95"/>
      <c r="BK1715" s="95"/>
      <c r="BL1715" s="73"/>
      <c r="BM1715" s="73"/>
      <c r="BN1715" s="95"/>
      <c r="BO1715" s="95"/>
      <c r="BP1715" s="73"/>
      <c r="BQ1715" s="73"/>
      <c r="BR1715" s="95"/>
      <c r="BS1715" s="95"/>
      <c r="BT1715" s="73"/>
      <c r="BU1715" s="73"/>
      <c r="BV1715" s="95"/>
      <c r="BW1715" s="95"/>
      <c r="BX1715" s="73"/>
      <c r="BY1715" s="73"/>
      <c r="BZ1715" s="95"/>
      <c r="CA1715" s="95"/>
      <c r="CB1715" s="73"/>
      <c r="CC1715" s="73"/>
      <c r="CD1715" s="95"/>
      <c r="CE1715" s="9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9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2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73"/>
      <c r="AF1716" s="73"/>
      <c r="AG1716" s="73"/>
      <c r="AH1716" s="95"/>
      <c r="AI1716" s="95"/>
      <c r="AJ1716" s="73"/>
      <c r="AK1716" s="73"/>
      <c r="AL1716" s="95"/>
      <c r="AM1716" s="95"/>
      <c r="AN1716" s="73"/>
      <c r="AO1716" s="73"/>
      <c r="AP1716" s="95"/>
      <c r="AQ1716" s="95"/>
      <c r="AR1716" s="73"/>
      <c r="AS1716" s="73"/>
      <c r="AT1716" s="95"/>
      <c r="AU1716" s="95"/>
      <c r="AV1716" s="73"/>
      <c r="AW1716" s="73"/>
      <c r="AX1716" s="95"/>
      <c r="AY1716" s="95"/>
      <c r="AZ1716" s="73"/>
      <c r="BA1716" s="73"/>
      <c r="BB1716" s="95"/>
      <c r="BC1716" s="95"/>
      <c r="BD1716" s="73"/>
      <c r="BE1716" s="73"/>
      <c r="BF1716" s="95"/>
      <c r="BG1716" s="95"/>
      <c r="BH1716" s="73"/>
      <c r="BI1716" s="73"/>
      <c r="BJ1716" s="95"/>
      <c r="BK1716" s="95"/>
      <c r="BL1716" s="73"/>
      <c r="BM1716" s="73"/>
      <c r="BN1716" s="95"/>
      <c r="BO1716" s="95"/>
      <c r="BP1716" s="73"/>
      <c r="BQ1716" s="73"/>
      <c r="BR1716" s="95"/>
      <c r="BS1716" s="95"/>
      <c r="BT1716" s="73"/>
      <c r="BU1716" s="73"/>
      <c r="BV1716" s="95"/>
      <c r="BW1716" s="95"/>
      <c r="BX1716" s="73"/>
      <c r="BY1716" s="73"/>
      <c r="BZ1716" s="95"/>
      <c r="CA1716" s="95"/>
      <c r="CB1716" s="73"/>
      <c r="CC1716" s="73"/>
      <c r="CD1716" s="95"/>
      <c r="CE1716" s="9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9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2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73"/>
      <c r="AF1717" s="73"/>
      <c r="AG1717" s="73"/>
      <c r="AH1717" s="95"/>
      <c r="AI1717" s="95"/>
      <c r="AJ1717" s="73"/>
      <c r="AK1717" s="73"/>
      <c r="AL1717" s="95"/>
      <c r="AM1717" s="95"/>
      <c r="AN1717" s="73"/>
      <c r="AO1717" s="73"/>
      <c r="AP1717" s="95"/>
      <c r="AQ1717" s="95"/>
      <c r="AR1717" s="73"/>
      <c r="AS1717" s="73"/>
      <c r="AT1717" s="95"/>
      <c r="AU1717" s="95"/>
      <c r="AV1717" s="73"/>
      <c r="AW1717" s="73"/>
      <c r="AX1717" s="95"/>
      <c r="AY1717" s="95"/>
      <c r="AZ1717" s="73"/>
      <c r="BA1717" s="73"/>
      <c r="BB1717" s="95"/>
      <c r="BC1717" s="95"/>
      <c r="BD1717" s="73"/>
      <c r="BE1717" s="73"/>
      <c r="BF1717" s="95"/>
      <c r="BG1717" s="95"/>
      <c r="BH1717" s="73"/>
      <c r="BI1717" s="73"/>
      <c r="BJ1717" s="95"/>
      <c r="BK1717" s="95"/>
      <c r="BL1717" s="73"/>
      <c r="BM1717" s="73"/>
      <c r="BN1717" s="95"/>
      <c r="BO1717" s="95"/>
      <c r="BP1717" s="73"/>
      <c r="BQ1717" s="73"/>
      <c r="BR1717" s="95"/>
      <c r="BS1717" s="95"/>
      <c r="BT1717" s="73"/>
      <c r="BU1717" s="73"/>
      <c r="BV1717" s="95"/>
      <c r="BW1717" s="95"/>
      <c r="BX1717" s="73"/>
      <c r="BY1717" s="73"/>
      <c r="BZ1717" s="95"/>
      <c r="CA1717" s="95"/>
      <c r="CB1717" s="73"/>
      <c r="CC1717" s="73"/>
      <c r="CD1717" s="95"/>
      <c r="CE1717" s="9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9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2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73"/>
      <c r="AF1718" s="73"/>
      <c r="AG1718" s="73"/>
      <c r="AH1718" s="95"/>
      <c r="AI1718" s="95"/>
      <c r="AJ1718" s="73"/>
      <c r="AK1718" s="73"/>
      <c r="AL1718" s="95"/>
      <c r="AM1718" s="95"/>
      <c r="AN1718" s="73"/>
      <c r="AO1718" s="73"/>
      <c r="AP1718" s="95"/>
      <c r="AQ1718" s="95"/>
      <c r="AR1718" s="73"/>
      <c r="AS1718" s="73"/>
      <c r="AT1718" s="95"/>
      <c r="AU1718" s="95"/>
      <c r="AV1718" s="73"/>
      <c r="AW1718" s="73"/>
      <c r="AX1718" s="95"/>
      <c r="AY1718" s="95"/>
      <c r="AZ1718" s="73"/>
      <c r="BA1718" s="73"/>
      <c r="BB1718" s="95"/>
      <c r="BC1718" s="95"/>
      <c r="BD1718" s="73"/>
      <c r="BE1718" s="73"/>
      <c r="BF1718" s="95"/>
      <c r="BG1718" s="95"/>
      <c r="BH1718" s="73"/>
      <c r="BI1718" s="73"/>
      <c r="BJ1718" s="95"/>
      <c r="BK1718" s="95"/>
      <c r="BL1718" s="73"/>
      <c r="BM1718" s="73"/>
      <c r="BN1718" s="95"/>
      <c r="BO1718" s="95"/>
      <c r="BP1718" s="73"/>
      <c r="BQ1718" s="73"/>
      <c r="BR1718" s="95"/>
      <c r="BS1718" s="95"/>
      <c r="BT1718" s="73"/>
      <c r="BU1718" s="73"/>
      <c r="BV1718" s="95"/>
      <c r="BW1718" s="95"/>
      <c r="BX1718" s="73"/>
      <c r="BY1718" s="73"/>
      <c r="BZ1718" s="95"/>
      <c r="CA1718" s="95"/>
      <c r="CB1718" s="73"/>
      <c r="CC1718" s="73"/>
      <c r="CD1718" s="95"/>
      <c r="CE1718" s="9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9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2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73"/>
      <c r="AF1719" s="73"/>
      <c r="AG1719" s="73"/>
      <c r="AH1719" s="95"/>
      <c r="AI1719" s="95"/>
      <c r="AJ1719" s="73"/>
      <c r="AK1719" s="73"/>
      <c r="AL1719" s="95"/>
      <c r="AM1719" s="95"/>
      <c r="AN1719" s="73"/>
      <c r="AO1719" s="73"/>
      <c r="AP1719" s="95"/>
      <c r="AQ1719" s="95"/>
      <c r="AR1719" s="73"/>
      <c r="AS1719" s="73"/>
      <c r="AT1719" s="95"/>
      <c r="AU1719" s="95"/>
      <c r="AV1719" s="73"/>
      <c r="AW1719" s="73"/>
      <c r="AX1719" s="95"/>
      <c r="AY1719" s="95"/>
      <c r="AZ1719" s="73"/>
      <c r="BA1719" s="73"/>
      <c r="BB1719" s="95"/>
      <c r="BC1719" s="95"/>
      <c r="BD1719" s="73"/>
      <c r="BE1719" s="73"/>
      <c r="BF1719" s="95"/>
      <c r="BG1719" s="95"/>
      <c r="BH1719" s="73"/>
      <c r="BI1719" s="73"/>
      <c r="BJ1719" s="95"/>
      <c r="BK1719" s="95"/>
      <c r="BL1719" s="73"/>
      <c r="BM1719" s="73"/>
      <c r="BN1719" s="95"/>
      <c r="BO1719" s="95"/>
      <c r="BP1719" s="73"/>
      <c r="BQ1719" s="73"/>
      <c r="BR1719" s="95"/>
      <c r="BS1719" s="95"/>
      <c r="BT1719" s="73"/>
      <c r="BU1719" s="73"/>
      <c r="BV1719" s="95"/>
      <c r="BW1719" s="95"/>
      <c r="BX1719" s="73"/>
      <c r="BY1719" s="73"/>
      <c r="BZ1719" s="95"/>
      <c r="CA1719" s="95"/>
      <c r="CB1719" s="73"/>
      <c r="CC1719" s="73"/>
      <c r="CD1719" s="95"/>
      <c r="CE1719" s="9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9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2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73"/>
      <c r="AF1720" s="73"/>
      <c r="AG1720" s="73"/>
      <c r="AH1720" s="95"/>
      <c r="AI1720" s="95"/>
      <c r="AJ1720" s="73"/>
      <c r="AK1720" s="73"/>
      <c r="AL1720" s="95"/>
      <c r="AM1720" s="95"/>
      <c r="AN1720" s="73"/>
      <c r="AO1720" s="73"/>
      <c r="AP1720" s="95"/>
      <c r="AQ1720" s="95"/>
      <c r="AR1720" s="73"/>
      <c r="AS1720" s="73"/>
      <c r="AT1720" s="95"/>
      <c r="AU1720" s="95"/>
      <c r="AV1720" s="73"/>
      <c r="AW1720" s="73"/>
      <c r="AX1720" s="95"/>
      <c r="AY1720" s="95"/>
      <c r="AZ1720" s="73"/>
      <c r="BA1720" s="73"/>
      <c r="BB1720" s="95"/>
      <c r="BC1720" s="95"/>
      <c r="BD1720" s="73"/>
      <c r="BE1720" s="73"/>
      <c r="BF1720" s="95"/>
      <c r="BG1720" s="95"/>
      <c r="BH1720" s="73"/>
      <c r="BI1720" s="73"/>
      <c r="BJ1720" s="95"/>
      <c r="BK1720" s="95"/>
      <c r="BL1720" s="73"/>
      <c r="BM1720" s="73"/>
      <c r="BN1720" s="95"/>
      <c r="BO1720" s="95"/>
      <c r="BP1720" s="73"/>
      <c r="BQ1720" s="73"/>
      <c r="BR1720" s="95"/>
      <c r="BS1720" s="95"/>
      <c r="BT1720" s="73"/>
      <c r="BU1720" s="73"/>
      <c r="BV1720" s="95"/>
      <c r="BW1720" s="95"/>
      <c r="BX1720" s="73"/>
      <c r="BY1720" s="73"/>
      <c r="BZ1720" s="95"/>
      <c r="CA1720" s="95"/>
      <c r="CB1720" s="73"/>
      <c r="CC1720" s="73"/>
      <c r="CD1720" s="95"/>
      <c r="CE1720" s="9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9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2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73"/>
      <c r="AF1721" s="73"/>
      <c r="AG1721" s="73"/>
      <c r="AH1721" s="95"/>
      <c r="AI1721" s="95"/>
      <c r="AJ1721" s="73"/>
      <c r="AK1721" s="73"/>
      <c r="AL1721" s="95"/>
      <c r="AM1721" s="95"/>
      <c r="AN1721" s="73"/>
      <c r="AO1721" s="73"/>
      <c r="AP1721" s="95"/>
      <c r="AQ1721" s="95"/>
      <c r="AR1721" s="73"/>
      <c r="AS1721" s="73"/>
      <c r="AT1721" s="95"/>
      <c r="AU1721" s="95"/>
      <c r="AV1721" s="73"/>
      <c r="AW1721" s="73"/>
      <c r="AX1721" s="95"/>
      <c r="AY1721" s="95"/>
      <c r="AZ1721" s="73"/>
      <c r="BA1721" s="73"/>
      <c r="BB1721" s="95"/>
      <c r="BC1721" s="95"/>
      <c r="BD1721" s="73"/>
      <c r="BE1721" s="73"/>
      <c r="BF1721" s="95"/>
      <c r="BG1721" s="95"/>
      <c r="BH1721" s="73"/>
      <c r="BI1721" s="73"/>
      <c r="BJ1721" s="95"/>
      <c r="BK1721" s="95"/>
      <c r="BL1721" s="73"/>
      <c r="BM1721" s="73"/>
      <c r="BN1721" s="95"/>
      <c r="BO1721" s="95"/>
      <c r="BP1721" s="73"/>
      <c r="BQ1721" s="73"/>
      <c r="BR1721" s="95"/>
      <c r="BS1721" s="95"/>
      <c r="BT1721" s="73"/>
      <c r="BU1721" s="73"/>
      <c r="BV1721" s="95"/>
      <c r="BW1721" s="95"/>
      <c r="BX1721" s="73"/>
      <c r="BY1721" s="73"/>
      <c r="BZ1721" s="95"/>
      <c r="CA1721" s="95"/>
      <c r="CB1721" s="73"/>
      <c r="CC1721" s="73"/>
      <c r="CD1721" s="95"/>
      <c r="CE1721" s="9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9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2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73"/>
      <c r="AF1722" s="73"/>
      <c r="AG1722" s="73"/>
      <c r="AH1722" s="95"/>
      <c r="AI1722" s="95"/>
      <c r="AJ1722" s="73"/>
      <c r="AK1722" s="73"/>
      <c r="AL1722" s="95"/>
      <c r="AM1722" s="95"/>
      <c r="AN1722" s="73"/>
      <c r="AO1722" s="73"/>
      <c r="AP1722" s="95"/>
      <c r="AQ1722" s="95"/>
      <c r="AR1722" s="73"/>
      <c r="AS1722" s="73"/>
      <c r="AT1722" s="95"/>
      <c r="AU1722" s="95"/>
      <c r="AV1722" s="73"/>
      <c r="AW1722" s="73"/>
      <c r="AX1722" s="95"/>
      <c r="AY1722" s="95"/>
      <c r="AZ1722" s="73"/>
      <c r="BA1722" s="73"/>
      <c r="BB1722" s="95"/>
      <c r="BC1722" s="95"/>
      <c r="BD1722" s="73"/>
      <c r="BE1722" s="73"/>
      <c r="BF1722" s="95"/>
      <c r="BG1722" s="95"/>
      <c r="BH1722" s="73"/>
      <c r="BI1722" s="73"/>
      <c r="BJ1722" s="95"/>
      <c r="BK1722" s="95"/>
      <c r="BL1722" s="73"/>
      <c r="BM1722" s="73"/>
      <c r="BN1722" s="95"/>
      <c r="BO1722" s="95"/>
      <c r="BP1722" s="73"/>
      <c r="BQ1722" s="73"/>
      <c r="BR1722" s="95"/>
      <c r="BS1722" s="95"/>
      <c r="BT1722" s="73"/>
      <c r="BU1722" s="73"/>
      <c r="BV1722" s="95"/>
      <c r="BW1722" s="95"/>
      <c r="BX1722" s="73"/>
      <c r="BY1722" s="73"/>
      <c r="BZ1722" s="95"/>
      <c r="CA1722" s="95"/>
      <c r="CB1722" s="73"/>
      <c r="CC1722" s="73"/>
      <c r="CD1722" s="95"/>
      <c r="CE1722" s="9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9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2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73"/>
      <c r="AF1723" s="73"/>
      <c r="AG1723" s="73"/>
      <c r="AH1723" s="95"/>
      <c r="AI1723" s="95"/>
      <c r="AJ1723" s="73"/>
      <c r="AK1723" s="73"/>
      <c r="AL1723" s="95"/>
      <c r="AM1723" s="95"/>
      <c r="AN1723" s="73"/>
      <c r="AO1723" s="73"/>
      <c r="AP1723" s="95"/>
      <c r="AQ1723" s="95"/>
      <c r="AR1723" s="73"/>
      <c r="AS1723" s="73"/>
      <c r="AT1723" s="95"/>
      <c r="AU1723" s="95"/>
      <c r="AV1723" s="73"/>
      <c r="AW1723" s="73"/>
      <c r="AX1723" s="95"/>
      <c r="AY1723" s="95"/>
      <c r="AZ1723" s="73"/>
      <c r="BA1723" s="73"/>
      <c r="BB1723" s="95"/>
      <c r="BC1723" s="95"/>
      <c r="BD1723" s="73"/>
      <c r="BE1723" s="73"/>
      <c r="BF1723" s="95"/>
      <c r="BG1723" s="95"/>
      <c r="BH1723" s="73"/>
      <c r="BI1723" s="73"/>
      <c r="BJ1723" s="95"/>
      <c r="BK1723" s="95"/>
      <c r="BL1723" s="73"/>
      <c r="BM1723" s="73"/>
      <c r="BN1723" s="95"/>
      <c r="BO1723" s="95"/>
      <c r="BP1723" s="73"/>
      <c r="BQ1723" s="73"/>
      <c r="BR1723" s="95"/>
      <c r="BS1723" s="95"/>
      <c r="BT1723" s="73"/>
      <c r="BU1723" s="73"/>
      <c r="BV1723" s="95"/>
      <c r="BW1723" s="95"/>
      <c r="BX1723" s="73"/>
      <c r="BY1723" s="73"/>
      <c r="BZ1723" s="95"/>
      <c r="CA1723" s="95"/>
      <c r="CB1723" s="73"/>
      <c r="CC1723" s="73"/>
      <c r="CD1723" s="95"/>
      <c r="CE1723" s="9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9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2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73"/>
      <c r="AF1724" s="73"/>
      <c r="AG1724" s="73"/>
      <c r="AH1724" s="95"/>
      <c r="AI1724" s="95"/>
      <c r="AJ1724" s="73"/>
      <c r="AK1724" s="73"/>
      <c r="AL1724" s="95"/>
      <c r="AM1724" s="95"/>
      <c r="AN1724" s="73"/>
      <c r="AO1724" s="73"/>
      <c r="AP1724" s="95"/>
      <c r="AQ1724" s="95"/>
      <c r="AR1724" s="73"/>
      <c r="AS1724" s="73"/>
      <c r="AT1724" s="95"/>
      <c r="AU1724" s="95"/>
      <c r="AV1724" s="73"/>
      <c r="AW1724" s="73"/>
      <c r="AX1724" s="95"/>
      <c r="AY1724" s="95"/>
      <c r="AZ1724" s="73"/>
      <c r="BA1724" s="73"/>
      <c r="BB1724" s="95"/>
      <c r="BC1724" s="95"/>
      <c r="BD1724" s="73"/>
      <c r="BE1724" s="73"/>
      <c r="BF1724" s="95"/>
      <c r="BG1724" s="95"/>
      <c r="BH1724" s="73"/>
      <c r="BI1724" s="73"/>
      <c r="BJ1724" s="95"/>
      <c r="BK1724" s="95"/>
      <c r="BL1724" s="73"/>
      <c r="BM1724" s="73"/>
      <c r="BN1724" s="95"/>
      <c r="BO1724" s="95"/>
      <c r="BP1724" s="73"/>
      <c r="BQ1724" s="73"/>
      <c r="BR1724" s="95"/>
      <c r="BS1724" s="95"/>
      <c r="BT1724" s="73"/>
      <c r="BU1724" s="73"/>
      <c r="BV1724" s="95"/>
      <c r="BW1724" s="95"/>
      <c r="BX1724" s="73"/>
      <c r="BY1724" s="73"/>
      <c r="BZ1724" s="95"/>
      <c r="CA1724" s="95"/>
      <c r="CB1724" s="73"/>
      <c r="CC1724" s="73"/>
      <c r="CD1724" s="95"/>
      <c r="CE1724" s="9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9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2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73"/>
      <c r="AF1725" s="73"/>
      <c r="AG1725" s="73"/>
      <c r="AH1725" s="95"/>
      <c r="AI1725" s="95"/>
      <c r="AJ1725" s="73"/>
      <c r="AK1725" s="73"/>
      <c r="AL1725" s="95"/>
      <c r="AM1725" s="95"/>
      <c r="AN1725" s="73"/>
      <c r="AO1725" s="73"/>
      <c r="AP1725" s="95"/>
      <c r="AQ1725" s="95"/>
      <c r="AR1725" s="73"/>
      <c r="AS1725" s="73"/>
      <c r="AT1725" s="95"/>
      <c r="AU1725" s="95"/>
      <c r="AV1725" s="73"/>
      <c r="AW1725" s="73"/>
      <c r="AX1725" s="95"/>
      <c r="AY1725" s="95"/>
      <c r="AZ1725" s="73"/>
      <c r="BA1725" s="73"/>
      <c r="BB1725" s="95"/>
      <c r="BC1725" s="95"/>
      <c r="BD1725" s="73"/>
      <c r="BE1725" s="73"/>
      <c r="BF1725" s="95"/>
      <c r="BG1725" s="95"/>
      <c r="BH1725" s="73"/>
      <c r="BI1725" s="73"/>
      <c r="BJ1725" s="95"/>
      <c r="BK1725" s="95"/>
      <c r="BL1725" s="73"/>
      <c r="BM1725" s="73"/>
      <c r="BN1725" s="95"/>
      <c r="BO1725" s="95"/>
      <c r="BP1725" s="73"/>
      <c r="BQ1725" s="73"/>
      <c r="BR1725" s="95"/>
      <c r="BS1725" s="95"/>
      <c r="BT1725" s="73"/>
      <c r="BU1725" s="73"/>
      <c r="BV1725" s="95"/>
      <c r="BW1725" s="95"/>
      <c r="BX1725" s="73"/>
      <c r="BY1725" s="73"/>
      <c r="BZ1725" s="95"/>
      <c r="CA1725" s="95"/>
      <c r="CB1725" s="73"/>
      <c r="CC1725" s="73"/>
      <c r="CD1725" s="95"/>
      <c r="CE1725" s="9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9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2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73"/>
      <c r="AF1726" s="73"/>
      <c r="AG1726" s="73"/>
      <c r="AH1726" s="95"/>
      <c r="AI1726" s="95"/>
      <c r="AJ1726" s="73"/>
      <c r="AK1726" s="73"/>
      <c r="AL1726" s="95"/>
      <c r="AM1726" s="95"/>
      <c r="AN1726" s="73"/>
      <c r="AO1726" s="73"/>
      <c r="AP1726" s="95"/>
      <c r="AQ1726" s="95"/>
      <c r="AR1726" s="73"/>
      <c r="AS1726" s="73"/>
      <c r="AT1726" s="95"/>
      <c r="AU1726" s="95"/>
      <c r="AV1726" s="73"/>
      <c r="AW1726" s="73"/>
      <c r="AX1726" s="95"/>
      <c r="AY1726" s="95"/>
      <c r="AZ1726" s="73"/>
      <c r="BA1726" s="73"/>
      <c r="BB1726" s="95"/>
      <c r="BC1726" s="95"/>
      <c r="BD1726" s="73"/>
      <c r="BE1726" s="73"/>
      <c r="BF1726" s="95"/>
      <c r="BG1726" s="95"/>
      <c r="BH1726" s="73"/>
      <c r="BI1726" s="73"/>
      <c r="BJ1726" s="95"/>
      <c r="BK1726" s="95"/>
      <c r="BL1726" s="73"/>
      <c r="BM1726" s="73"/>
      <c r="BN1726" s="95"/>
      <c r="BO1726" s="95"/>
      <c r="BP1726" s="73"/>
      <c r="BQ1726" s="73"/>
      <c r="BR1726" s="95"/>
      <c r="BS1726" s="95"/>
      <c r="BT1726" s="73"/>
      <c r="BU1726" s="73"/>
      <c r="BV1726" s="95"/>
      <c r="BW1726" s="95"/>
      <c r="BX1726" s="73"/>
      <c r="BY1726" s="73"/>
      <c r="BZ1726" s="95"/>
      <c r="CA1726" s="95"/>
      <c r="CB1726" s="73"/>
      <c r="CC1726" s="73"/>
      <c r="CD1726" s="95"/>
      <c r="CE1726" s="9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9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2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73"/>
      <c r="AF1727" s="73"/>
      <c r="AG1727" s="73"/>
      <c r="AH1727" s="95"/>
      <c r="AI1727" s="95"/>
      <c r="AJ1727" s="73"/>
      <c r="AK1727" s="73"/>
      <c r="AL1727" s="95"/>
      <c r="AM1727" s="95"/>
      <c r="AN1727" s="73"/>
      <c r="AO1727" s="73"/>
      <c r="AP1727" s="95"/>
      <c r="AQ1727" s="95"/>
      <c r="AR1727" s="73"/>
      <c r="AS1727" s="73"/>
      <c r="AT1727" s="95"/>
      <c r="AU1727" s="95"/>
      <c r="AV1727" s="73"/>
      <c r="AW1727" s="73"/>
      <c r="AX1727" s="95"/>
      <c r="AY1727" s="95"/>
      <c r="AZ1727" s="73"/>
      <c r="BA1727" s="73"/>
      <c r="BB1727" s="95"/>
      <c r="BC1727" s="95"/>
      <c r="BD1727" s="73"/>
      <c r="BE1727" s="73"/>
      <c r="BF1727" s="95"/>
      <c r="BG1727" s="95"/>
      <c r="BH1727" s="73"/>
      <c r="BI1727" s="73"/>
      <c r="BJ1727" s="95"/>
      <c r="BK1727" s="95"/>
      <c r="BL1727" s="73"/>
      <c r="BM1727" s="73"/>
      <c r="BN1727" s="95"/>
      <c r="BO1727" s="95"/>
      <c r="BP1727" s="73"/>
      <c r="BQ1727" s="73"/>
      <c r="BR1727" s="95"/>
      <c r="BS1727" s="95"/>
      <c r="BT1727" s="73"/>
      <c r="BU1727" s="73"/>
      <c r="BV1727" s="95"/>
      <c r="BW1727" s="95"/>
      <c r="BX1727" s="73"/>
      <c r="BY1727" s="73"/>
      <c r="BZ1727" s="95"/>
      <c r="CA1727" s="95"/>
      <c r="CB1727" s="73"/>
      <c r="CC1727" s="73"/>
      <c r="CD1727" s="95"/>
      <c r="CE1727" s="9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9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2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73"/>
      <c r="AF1728" s="73"/>
      <c r="AG1728" s="73"/>
      <c r="AH1728" s="95"/>
      <c r="AI1728" s="95"/>
      <c r="AJ1728" s="73"/>
      <c r="AK1728" s="73"/>
      <c r="AL1728" s="95"/>
      <c r="AM1728" s="95"/>
      <c r="AN1728" s="73"/>
      <c r="AO1728" s="73"/>
      <c r="AP1728" s="95"/>
      <c r="AQ1728" s="95"/>
      <c r="AR1728" s="73"/>
      <c r="AS1728" s="73"/>
      <c r="AT1728" s="95"/>
      <c r="AU1728" s="95"/>
      <c r="AV1728" s="73"/>
      <c r="AW1728" s="73"/>
      <c r="AX1728" s="95"/>
      <c r="AY1728" s="95"/>
      <c r="AZ1728" s="73"/>
      <c r="BA1728" s="73"/>
      <c r="BB1728" s="95"/>
      <c r="BC1728" s="95"/>
      <c r="BD1728" s="73"/>
      <c r="BE1728" s="73"/>
      <c r="BF1728" s="95"/>
      <c r="BG1728" s="95"/>
      <c r="BH1728" s="73"/>
      <c r="BI1728" s="73"/>
      <c r="BJ1728" s="95"/>
      <c r="BK1728" s="95"/>
      <c r="BL1728" s="73"/>
      <c r="BM1728" s="73"/>
      <c r="BN1728" s="95"/>
      <c r="BO1728" s="95"/>
      <c r="BP1728" s="73"/>
      <c r="BQ1728" s="73"/>
      <c r="BR1728" s="95"/>
      <c r="BS1728" s="95"/>
      <c r="BT1728" s="73"/>
      <c r="BU1728" s="73"/>
      <c r="BV1728" s="95"/>
      <c r="BW1728" s="95"/>
      <c r="BX1728" s="73"/>
      <c r="BY1728" s="73"/>
      <c r="BZ1728" s="95"/>
      <c r="CA1728" s="95"/>
      <c r="CB1728" s="73"/>
      <c r="CC1728" s="73"/>
      <c r="CD1728" s="95"/>
      <c r="CE1728" s="9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9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2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73"/>
      <c r="AF1729" s="73"/>
      <c r="AG1729" s="73"/>
      <c r="AH1729" s="95"/>
      <c r="AI1729" s="95"/>
      <c r="AJ1729" s="73"/>
      <c r="AK1729" s="73"/>
      <c r="AL1729" s="95"/>
      <c r="AM1729" s="95"/>
      <c r="AN1729" s="73"/>
      <c r="AO1729" s="73"/>
      <c r="AP1729" s="95"/>
      <c r="AQ1729" s="95"/>
      <c r="AR1729" s="73"/>
      <c r="AS1729" s="73"/>
      <c r="AT1729" s="95"/>
      <c r="AU1729" s="95"/>
      <c r="AV1729" s="73"/>
      <c r="AW1729" s="73"/>
      <c r="AX1729" s="95"/>
      <c r="AY1729" s="95"/>
      <c r="AZ1729" s="73"/>
      <c r="BA1729" s="73"/>
      <c r="BB1729" s="95"/>
      <c r="BC1729" s="95"/>
      <c r="BD1729" s="73"/>
      <c r="BE1729" s="73"/>
      <c r="BF1729" s="95"/>
      <c r="BG1729" s="95"/>
      <c r="BH1729" s="73"/>
      <c r="BI1729" s="73"/>
      <c r="BJ1729" s="95"/>
      <c r="BK1729" s="95"/>
      <c r="BL1729" s="73"/>
      <c r="BM1729" s="73"/>
      <c r="BN1729" s="95"/>
      <c r="BO1729" s="95"/>
      <c r="BP1729" s="73"/>
      <c r="BQ1729" s="73"/>
      <c r="BR1729" s="95"/>
      <c r="BS1729" s="95"/>
      <c r="BT1729" s="73"/>
      <c r="BU1729" s="73"/>
      <c r="BV1729" s="95"/>
      <c r="BW1729" s="95"/>
      <c r="BX1729" s="73"/>
      <c r="BY1729" s="73"/>
      <c r="BZ1729" s="95"/>
      <c r="CA1729" s="95"/>
      <c r="CB1729" s="73"/>
      <c r="CC1729" s="73"/>
      <c r="CD1729" s="95"/>
      <c r="CE1729" s="9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9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2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73"/>
      <c r="AF1730" s="73"/>
      <c r="AG1730" s="73"/>
      <c r="AH1730" s="95"/>
      <c r="AI1730" s="95"/>
      <c r="AJ1730" s="73"/>
      <c r="AK1730" s="73"/>
      <c r="AL1730" s="95"/>
      <c r="AM1730" s="95"/>
      <c r="AN1730" s="73"/>
      <c r="AO1730" s="73"/>
      <c r="AP1730" s="95"/>
      <c r="AQ1730" s="95"/>
      <c r="AR1730" s="73"/>
      <c r="AS1730" s="73"/>
      <c r="AT1730" s="95"/>
      <c r="AU1730" s="95"/>
      <c r="AV1730" s="73"/>
      <c r="AW1730" s="73"/>
      <c r="AX1730" s="95"/>
      <c r="AY1730" s="95"/>
      <c r="AZ1730" s="73"/>
      <c r="BA1730" s="73"/>
      <c r="BB1730" s="95"/>
      <c r="BC1730" s="95"/>
      <c r="BD1730" s="73"/>
      <c r="BE1730" s="73"/>
      <c r="BF1730" s="95"/>
      <c r="BG1730" s="95"/>
      <c r="BH1730" s="73"/>
      <c r="BI1730" s="73"/>
      <c r="BJ1730" s="95"/>
      <c r="BK1730" s="95"/>
      <c r="BL1730" s="73"/>
      <c r="BM1730" s="73"/>
      <c r="BN1730" s="95"/>
      <c r="BO1730" s="95"/>
      <c r="BP1730" s="73"/>
      <c r="BQ1730" s="73"/>
      <c r="BR1730" s="95"/>
      <c r="BS1730" s="95"/>
      <c r="BT1730" s="73"/>
      <c r="BU1730" s="73"/>
      <c r="BV1730" s="95"/>
      <c r="BW1730" s="95"/>
      <c r="BX1730" s="73"/>
      <c r="BY1730" s="73"/>
      <c r="BZ1730" s="95"/>
      <c r="CA1730" s="95"/>
      <c r="CB1730" s="73"/>
      <c r="CC1730" s="73"/>
      <c r="CD1730" s="95"/>
      <c r="CE1730" s="9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9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2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73"/>
      <c r="AF1731" s="73"/>
      <c r="AG1731" s="73"/>
      <c r="AH1731" s="95"/>
      <c r="AI1731" s="95"/>
      <c r="AJ1731" s="73"/>
      <c r="AK1731" s="73"/>
      <c r="AL1731" s="95"/>
      <c r="AM1731" s="95"/>
      <c r="AN1731" s="73"/>
      <c r="AO1731" s="73"/>
      <c r="AP1731" s="95"/>
      <c r="AQ1731" s="95"/>
      <c r="AR1731" s="73"/>
      <c r="AS1731" s="73"/>
      <c r="AT1731" s="95"/>
      <c r="AU1731" s="95"/>
      <c r="AV1731" s="73"/>
      <c r="AW1731" s="73"/>
      <c r="AX1731" s="95"/>
      <c r="AY1731" s="95"/>
      <c r="AZ1731" s="73"/>
      <c r="BA1731" s="73"/>
      <c r="BB1731" s="95"/>
      <c r="BC1731" s="95"/>
      <c r="BD1731" s="73"/>
      <c r="BE1731" s="73"/>
      <c r="BF1731" s="95"/>
      <c r="BG1731" s="95"/>
      <c r="BH1731" s="73"/>
      <c r="BI1731" s="73"/>
      <c r="BJ1731" s="95"/>
      <c r="BK1731" s="95"/>
      <c r="BL1731" s="73"/>
      <c r="BM1731" s="73"/>
      <c r="BN1731" s="95"/>
      <c r="BO1731" s="95"/>
      <c r="BP1731" s="73"/>
      <c r="BQ1731" s="73"/>
      <c r="BR1731" s="95"/>
      <c r="BS1731" s="95"/>
      <c r="BT1731" s="73"/>
      <c r="BU1731" s="73"/>
      <c r="BV1731" s="95"/>
      <c r="BW1731" s="95"/>
      <c r="BX1731" s="73"/>
      <c r="BY1731" s="73"/>
      <c r="BZ1731" s="95"/>
      <c r="CA1731" s="95"/>
      <c r="CB1731" s="73"/>
      <c r="CC1731" s="73"/>
      <c r="CD1731" s="95"/>
      <c r="CE1731" s="9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9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2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73"/>
      <c r="AF1732" s="73"/>
      <c r="AG1732" s="73"/>
      <c r="AH1732" s="95"/>
      <c r="AI1732" s="95"/>
      <c r="AJ1732" s="73"/>
      <c r="AK1732" s="73"/>
      <c r="AL1732" s="95"/>
      <c r="AM1732" s="95"/>
      <c r="AN1732" s="73"/>
      <c r="AO1732" s="73"/>
      <c r="AP1732" s="95"/>
      <c r="AQ1732" s="95"/>
      <c r="AR1732" s="73"/>
      <c r="AS1732" s="73"/>
      <c r="AT1732" s="95"/>
      <c r="AU1732" s="95"/>
      <c r="AV1732" s="73"/>
      <c r="AW1732" s="73"/>
      <c r="AX1732" s="95"/>
      <c r="AY1732" s="95"/>
      <c r="AZ1732" s="73"/>
      <c r="BA1732" s="73"/>
      <c r="BB1732" s="95"/>
      <c r="BC1732" s="95"/>
      <c r="BD1732" s="73"/>
      <c r="BE1732" s="73"/>
      <c r="BF1732" s="95"/>
      <c r="BG1732" s="95"/>
      <c r="BH1732" s="73"/>
      <c r="BI1732" s="73"/>
      <c r="BJ1732" s="95"/>
      <c r="BK1732" s="95"/>
      <c r="BL1732" s="73"/>
      <c r="BM1732" s="73"/>
      <c r="BN1732" s="95"/>
      <c r="BO1732" s="95"/>
      <c r="BP1732" s="73"/>
      <c r="BQ1732" s="73"/>
      <c r="BR1732" s="95"/>
      <c r="BS1732" s="95"/>
      <c r="BT1732" s="73"/>
      <c r="BU1732" s="73"/>
      <c r="BV1732" s="95"/>
      <c r="BW1732" s="95"/>
      <c r="BX1732" s="73"/>
      <c r="BY1732" s="73"/>
      <c r="BZ1732" s="95"/>
      <c r="CA1732" s="95"/>
      <c r="CB1732" s="73"/>
      <c r="CC1732" s="73"/>
      <c r="CD1732" s="95"/>
      <c r="CE1732" s="9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9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2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73"/>
      <c r="AF1733" s="73"/>
      <c r="AG1733" s="73"/>
      <c r="AH1733" s="95"/>
      <c r="AI1733" s="95"/>
      <c r="AJ1733" s="73"/>
      <c r="AK1733" s="73"/>
      <c r="AL1733" s="95"/>
      <c r="AM1733" s="95"/>
      <c r="AN1733" s="73"/>
      <c r="AO1733" s="73"/>
      <c r="AP1733" s="95"/>
      <c r="AQ1733" s="95"/>
      <c r="AR1733" s="73"/>
      <c r="AS1733" s="73"/>
      <c r="AT1733" s="95"/>
      <c r="AU1733" s="95"/>
      <c r="AV1733" s="73"/>
      <c r="AW1733" s="73"/>
      <c r="AX1733" s="95"/>
      <c r="AY1733" s="95"/>
      <c r="AZ1733" s="73"/>
      <c r="BA1733" s="73"/>
      <c r="BB1733" s="95"/>
      <c r="BC1733" s="95"/>
      <c r="BD1733" s="73"/>
      <c r="BE1733" s="73"/>
      <c r="BF1733" s="95"/>
      <c r="BG1733" s="95"/>
      <c r="BH1733" s="73"/>
      <c r="BI1733" s="73"/>
      <c r="BJ1733" s="95"/>
      <c r="BK1733" s="95"/>
      <c r="BL1733" s="73"/>
      <c r="BM1733" s="73"/>
      <c r="BN1733" s="95"/>
      <c r="BO1733" s="95"/>
      <c r="BP1733" s="73"/>
      <c r="BQ1733" s="73"/>
      <c r="BR1733" s="95"/>
      <c r="BS1733" s="95"/>
      <c r="BT1733" s="73"/>
      <c r="BU1733" s="73"/>
      <c r="BV1733" s="95"/>
      <c r="BW1733" s="95"/>
      <c r="BX1733" s="73"/>
      <c r="BY1733" s="73"/>
      <c r="BZ1733" s="95"/>
      <c r="CA1733" s="95"/>
      <c r="CB1733" s="73"/>
      <c r="CC1733" s="73"/>
      <c r="CD1733" s="95"/>
      <c r="CE1733" s="9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9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2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73"/>
      <c r="AF1734" s="73"/>
      <c r="AG1734" s="73"/>
      <c r="AH1734" s="95"/>
      <c r="AI1734" s="95"/>
      <c r="AJ1734" s="73"/>
      <c r="AK1734" s="73"/>
      <c r="AL1734" s="95"/>
      <c r="AM1734" s="95"/>
      <c r="AN1734" s="73"/>
      <c r="AO1734" s="73"/>
      <c r="AP1734" s="95"/>
      <c r="AQ1734" s="95"/>
      <c r="AR1734" s="73"/>
      <c r="AS1734" s="73"/>
      <c r="AT1734" s="95"/>
      <c r="AU1734" s="95"/>
      <c r="AV1734" s="73"/>
      <c r="AW1734" s="73"/>
      <c r="AX1734" s="95"/>
      <c r="AY1734" s="95"/>
      <c r="AZ1734" s="73"/>
      <c r="BA1734" s="73"/>
      <c r="BB1734" s="95"/>
      <c r="BC1734" s="95"/>
      <c r="BD1734" s="73"/>
      <c r="BE1734" s="73"/>
      <c r="BF1734" s="95"/>
      <c r="BG1734" s="95"/>
      <c r="BH1734" s="73"/>
      <c r="BI1734" s="73"/>
      <c r="BJ1734" s="95"/>
      <c r="BK1734" s="95"/>
      <c r="BL1734" s="73"/>
      <c r="BM1734" s="73"/>
      <c r="BN1734" s="95"/>
      <c r="BO1734" s="95"/>
      <c r="BP1734" s="73"/>
      <c r="BQ1734" s="73"/>
      <c r="BR1734" s="95"/>
      <c r="BS1734" s="95"/>
      <c r="BT1734" s="73"/>
      <c r="BU1734" s="73"/>
      <c r="BV1734" s="95"/>
      <c r="BW1734" s="95"/>
      <c r="BX1734" s="73"/>
      <c r="BY1734" s="73"/>
      <c r="BZ1734" s="95"/>
      <c r="CA1734" s="95"/>
      <c r="CB1734" s="73"/>
      <c r="CC1734" s="73"/>
      <c r="CD1734" s="95"/>
      <c r="CE1734" s="9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9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2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73"/>
      <c r="AF1735" s="73"/>
      <c r="AG1735" s="73"/>
      <c r="AH1735" s="95"/>
      <c r="AI1735" s="95"/>
      <c r="AJ1735" s="73"/>
      <c r="AK1735" s="73"/>
      <c r="AL1735" s="95"/>
      <c r="AM1735" s="95"/>
      <c r="AN1735" s="73"/>
      <c r="AO1735" s="73"/>
      <c r="AP1735" s="95"/>
      <c r="AQ1735" s="95"/>
      <c r="AR1735" s="73"/>
      <c r="AS1735" s="73"/>
      <c r="AT1735" s="95"/>
      <c r="AU1735" s="95"/>
      <c r="AV1735" s="73"/>
      <c r="AW1735" s="73"/>
      <c r="AX1735" s="95"/>
      <c r="AY1735" s="95"/>
      <c r="AZ1735" s="73"/>
      <c r="BA1735" s="73"/>
      <c r="BB1735" s="95"/>
      <c r="BC1735" s="95"/>
      <c r="BD1735" s="73"/>
      <c r="BE1735" s="73"/>
      <c r="BF1735" s="95"/>
      <c r="BG1735" s="95"/>
      <c r="BH1735" s="73"/>
      <c r="BI1735" s="73"/>
      <c r="BJ1735" s="95"/>
      <c r="BK1735" s="95"/>
      <c r="BL1735" s="73"/>
      <c r="BM1735" s="73"/>
      <c r="BN1735" s="95"/>
      <c r="BO1735" s="95"/>
      <c r="BP1735" s="73"/>
      <c r="BQ1735" s="73"/>
      <c r="BR1735" s="95"/>
      <c r="BS1735" s="95"/>
      <c r="BT1735" s="73"/>
      <c r="BU1735" s="73"/>
      <c r="BV1735" s="95"/>
      <c r="BW1735" s="95"/>
      <c r="BX1735" s="73"/>
      <c r="BY1735" s="73"/>
      <c r="BZ1735" s="95"/>
      <c r="CA1735" s="95"/>
      <c r="CB1735" s="73"/>
      <c r="CC1735" s="73"/>
      <c r="CD1735" s="95"/>
      <c r="CE1735" s="9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9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2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73"/>
      <c r="AF1736" s="73"/>
      <c r="AG1736" s="73"/>
      <c r="AH1736" s="95"/>
      <c r="AI1736" s="95"/>
      <c r="AJ1736" s="73"/>
      <c r="AK1736" s="73"/>
      <c r="AL1736" s="95"/>
      <c r="AM1736" s="95"/>
      <c r="AN1736" s="73"/>
      <c r="AO1736" s="73"/>
      <c r="AP1736" s="95"/>
      <c r="AQ1736" s="95"/>
      <c r="AR1736" s="73"/>
      <c r="AS1736" s="73"/>
      <c r="AT1736" s="95"/>
      <c r="AU1736" s="95"/>
      <c r="AV1736" s="73"/>
      <c r="AW1736" s="73"/>
      <c r="AX1736" s="95"/>
      <c r="AY1736" s="95"/>
      <c r="AZ1736" s="73"/>
      <c r="BA1736" s="73"/>
      <c r="BB1736" s="95"/>
      <c r="BC1736" s="95"/>
      <c r="BD1736" s="73"/>
      <c r="BE1736" s="73"/>
      <c r="BF1736" s="95"/>
      <c r="BG1736" s="95"/>
      <c r="BH1736" s="73"/>
      <c r="BI1736" s="73"/>
      <c r="BJ1736" s="95"/>
      <c r="BK1736" s="95"/>
      <c r="BL1736" s="73"/>
      <c r="BM1736" s="73"/>
      <c r="BN1736" s="95"/>
      <c r="BO1736" s="95"/>
      <c r="BP1736" s="73"/>
      <c r="BQ1736" s="73"/>
      <c r="BR1736" s="95"/>
      <c r="BS1736" s="95"/>
      <c r="BT1736" s="73"/>
      <c r="BU1736" s="73"/>
      <c r="BV1736" s="95"/>
      <c r="BW1736" s="95"/>
      <c r="BX1736" s="73"/>
      <c r="BY1736" s="73"/>
      <c r="BZ1736" s="95"/>
      <c r="CA1736" s="95"/>
      <c r="CB1736" s="73"/>
      <c r="CC1736" s="73"/>
      <c r="CD1736" s="95"/>
      <c r="CE1736" s="9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9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2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73"/>
      <c r="AF1737" s="73"/>
      <c r="AG1737" s="73"/>
      <c r="AH1737" s="95"/>
      <c r="AI1737" s="95"/>
      <c r="AJ1737" s="73"/>
      <c r="AK1737" s="73"/>
      <c r="AL1737" s="95"/>
      <c r="AM1737" s="95"/>
      <c r="AN1737" s="73"/>
      <c r="AO1737" s="73"/>
      <c r="AP1737" s="95"/>
      <c r="AQ1737" s="95"/>
      <c r="AR1737" s="73"/>
      <c r="AS1737" s="73"/>
      <c r="AT1737" s="95"/>
      <c r="AU1737" s="95"/>
      <c r="AV1737" s="73"/>
      <c r="AW1737" s="73"/>
      <c r="AX1737" s="95"/>
      <c r="AY1737" s="95"/>
      <c r="AZ1737" s="73"/>
      <c r="BA1737" s="73"/>
      <c r="BB1737" s="95"/>
      <c r="BC1737" s="95"/>
      <c r="BD1737" s="73"/>
      <c r="BE1737" s="73"/>
      <c r="BF1737" s="95"/>
      <c r="BG1737" s="95"/>
      <c r="BH1737" s="73"/>
      <c r="BI1737" s="73"/>
      <c r="BJ1737" s="95"/>
      <c r="BK1737" s="95"/>
      <c r="BL1737" s="73"/>
      <c r="BM1737" s="73"/>
      <c r="BN1737" s="95"/>
      <c r="BO1737" s="95"/>
      <c r="BP1737" s="73"/>
      <c r="BQ1737" s="73"/>
      <c r="BR1737" s="95"/>
      <c r="BS1737" s="95"/>
      <c r="BT1737" s="73"/>
      <c r="BU1737" s="73"/>
      <c r="BV1737" s="95"/>
      <c r="BW1737" s="95"/>
      <c r="BX1737" s="73"/>
      <c r="BY1737" s="73"/>
      <c r="BZ1737" s="95"/>
      <c r="CA1737" s="95"/>
      <c r="CB1737" s="73"/>
      <c r="CC1737" s="73"/>
      <c r="CD1737" s="95"/>
      <c r="CE1737" s="9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9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2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73"/>
      <c r="AF1738" s="73"/>
      <c r="AG1738" s="73"/>
      <c r="AH1738" s="95"/>
      <c r="AI1738" s="95"/>
      <c r="AJ1738" s="73"/>
      <c r="AK1738" s="73"/>
      <c r="AL1738" s="95"/>
      <c r="AM1738" s="95"/>
      <c r="AN1738" s="73"/>
      <c r="AO1738" s="73"/>
      <c r="AP1738" s="95"/>
      <c r="AQ1738" s="95"/>
      <c r="AR1738" s="73"/>
      <c r="AS1738" s="73"/>
      <c r="AT1738" s="95"/>
      <c r="AU1738" s="95"/>
      <c r="AV1738" s="73"/>
      <c r="AW1738" s="73"/>
      <c r="AX1738" s="95"/>
      <c r="AY1738" s="95"/>
      <c r="AZ1738" s="73"/>
      <c r="BA1738" s="73"/>
      <c r="BB1738" s="95"/>
      <c r="BC1738" s="95"/>
      <c r="BD1738" s="73"/>
      <c r="BE1738" s="73"/>
      <c r="BF1738" s="95"/>
      <c r="BG1738" s="95"/>
      <c r="BH1738" s="73"/>
      <c r="BI1738" s="73"/>
      <c r="BJ1738" s="95"/>
      <c r="BK1738" s="95"/>
      <c r="BL1738" s="73"/>
      <c r="BM1738" s="73"/>
      <c r="BN1738" s="95"/>
      <c r="BO1738" s="95"/>
      <c r="BP1738" s="73"/>
      <c r="BQ1738" s="73"/>
      <c r="BR1738" s="95"/>
      <c r="BS1738" s="95"/>
      <c r="BT1738" s="73"/>
      <c r="BU1738" s="73"/>
      <c r="BV1738" s="95"/>
      <c r="BW1738" s="95"/>
      <c r="BX1738" s="73"/>
      <c r="BY1738" s="73"/>
      <c r="BZ1738" s="95"/>
      <c r="CA1738" s="95"/>
      <c r="CB1738" s="73"/>
      <c r="CC1738" s="73"/>
      <c r="CD1738" s="95"/>
      <c r="CE1738" s="9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9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2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73"/>
      <c r="AF1739" s="73"/>
      <c r="AG1739" s="73"/>
      <c r="AH1739" s="95"/>
      <c r="AI1739" s="95"/>
      <c r="AJ1739" s="73"/>
      <c r="AK1739" s="73"/>
      <c r="AL1739" s="95"/>
      <c r="AM1739" s="95"/>
      <c r="AN1739" s="73"/>
      <c r="AO1739" s="73"/>
      <c r="AP1739" s="95"/>
      <c r="AQ1739" s="95"/>
      <c r="AR1739" s="73"/>
      <c r="AS1739" s="73"/>
      <c r="AT1739" s="95"/>
      <c r="AU1739" s="95"/>
      <c r="AV1739" s="73"/>
      <c r="AW1739" s="73"/>
      <c r="AX1739" s="95"/>
      <c r="AY1739" s="95"/>
      <c r="AZ1739" s="73"/>
      <c r="BA1739" s="73"/>
      <c r="BB1739" s="95"/>
      <c r="BC1739" s="95"/>
      <c r="BD1739" s="73"/>
      <c r="BE1739" s="73"/>
      <c r="BF1739" s="95"/>
      <c r="BG1739" s="95"/>
      <c r="BH1739" s="73"/>
      <c r="BI1739" s="73"/>
      <c r="BJ1739" s="95"/>
      <c r="BK1739" s="95"/>
      <c r="BL1739" s="73"/>
      <c r="BM1739" s="73"/>
      <c r="BN1739" s="95"/>
      <c r="BO1739" s="95"/>
      <c r="BP1739" s="73"/>
      <c r="BQ1739" s="73"/>
      <c r="BR1739" s="95"/>
      <c r="BS1739" s="95"/>
      <c r="BT1739" s="73"/>
      <c r="BU1739" s="73"/>
      <c r="BV1739" s="95"/>
      <c r="BW1739" s="95"/>
      <c r="BX1739" s="73"/>
      <c r="BY1739" s="73"/>
      <c r="BZ1739" s="95"/>
      <c r="CA1739" s="95"/>
      <c r="CB1739" s="73"/>
      <c r="CC1739" s="73"/>
      <c r="CD1739" s="95"/>
      <c r="CE1739" s="9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9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2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73"/>
      <c r="AF1740" s="73"/>
      <c r="AG1740" s="73"/>
      <c r="AH1740" s="95"/>
      <c r="AI1740" s="95"/>
      <c r="AJ1740" s="73"/>
      <c r="AK1740" s="73"/>
      <c r="AL1740" s="95"/>
      <c r="AM1740" s="95"/>
      <c r="AN1740" s="73"/>
      <c r="AO1740" s="73"/>
      <c r="AP1740" s="95"/>
      <c r="AQ1740" s="95"/>
      <c r="AR1740" s="73"/>
      <c r="AS1740" s="73"/>
      <c r="AT1740" s="95"/>
      <c r="AU1740" s="95"/>
      <c r="AV1740" s="73"/>
      <c r="AW1740" s="73"/>
      <c r="AX1740" s="95"/>
      <c r="AY1740" s="95"/>
      <c r="AZ1740" s="73"/>
      <c r="BA1740" s="73"/>
      <c r="BB1740" s="95"/>
      <c r="BC1740" s="95"/>
      <c r="BD1740" s="73"/>
      <c r="BE1740" s="73"/>
      <c r="BF1740" s="95"/>
      <c r="BG1740" s="95"/>
      <c r="BH1740" s="73"/>
      <c r="BI1740" s="73"/>
      <c r="BJ1740" s="95"/>
      <c r="BK1740" s="95"/>
      <c r="BL1740" s="73"/>
      <c r="BM1740" s="73"/>
      <c r="BN1740" s="95"/>
      <c r="BO1740" s="95"/>
      <c r="BP1740" s="73"/>
      <c r="BQ1740" s="73"/>
      <c r="BR1740" s="95"/>
      <c r="BS1740" s="95"/>
      <c r="BT1740" s="73"/>
      <c r="BU1740" s="73"/>
      <c r="BV1740" s="95"/>
      <c r="BW1740" s="95"/>
      <c r="BX1740" s="73"/>
      <c r="BY1740" s="73"/>
      <c r="BZ1740" s="95"/>
      <c r="CA1740" s="95"/>
      <c r="CB1740" s="73"/>
      <c r="CC1740" s="73"/>
      <c r="CD1740" s="95"/>
      <c r="CE1740" s="9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9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2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73"/>
      <c r="AF1741" s="73"/>
      <c r="AG1741" s="73"/>
      <c r="AH1741" s="95"/>
      <c r="AI1741" s="95"/>
      <c r="AJ1741" s="73"/>
      <c r="AK1741" s="73"/>
      <c r="AL1741" s="95"/>
      <c r="AM1741" s="95"/>
      <c r="AN1741" s="73"/>
      <c r="AO1741" s="73"/>
      <c r="AP1741" s="95"/>
      <c r="AQ1741" s="95"/>
      <c r="AR1741" s="73"/>
      <c r="AS1741" s="73"/>
      <c r="AT1741" s="95"/>
      <c r="AU1741" s="95"/>
      <c r="AV1741" s="73"/>
      <c r="AW1741" s="73"/>
      <c r="AX1741" s="95"/>
      <c r="AY1741" s="95"/>
      <c r="AZ1741" s="73"/>
      <c r="BA1741" s="73"/>
      <c r="BB1741" s="95"/>
      <c r="BC1741" s="95"/>
      <c r="BD1741" s="73"/>
      <c r="BE1741" s="73"/>
      <c r="BF1741" s="95"/>
      <c r="BG1741" s="95"/>
      <c r="BH1741" s="73"/>
      <c r="BI1741" s="73"/>
      <c r="BJ1741" s="95"/>
      <c r="BK1741" s="95"/>
      <c r="BL1741" s="73"/>
      <c r="BM1741" s="73"/>
      <c r="BN1741" s="95"/>
      <c r="BO1741" s="95"/>
      <c r="BP1741" s="73"/>
      <c r="BQ1741" s="73"/>
      <c r="BR1741" s="95"/>
      <c r="BS1741" s="95"/>
      <c r="BT1741" s="73"/>
      <c r="BU1741" s="73"/>
      <c r="BV1741" s="95"/>
      <c r="BW1741" s="95"/>
      <c r="BX1741" s="73"/>
      <c r="BY1741" s="73"/>
      <c r="BZ1741" s="95"/>
      <c r="CA1741" s="95"/>
      <c r="CB1741" s="73"/>
      <c r="CC1741" s="73"/>
      <c r="CD1741" s="95"/>
      <c r="CE1741" s="9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9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2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73"/>
      <c r="AF1742" s="73"/>
      <c r="AG1742" s="73"/>
      <c r="AH1742" s="95"/>
      <c r="AI1742" s="95"/>
      <c r="AJ1742" s="73"/>
      <c r="AK1742" s="73"/>
      <c r="AL1742" s="95"/>
      <c r="AM1742" s="95"/>
      <c r="AN1742" s="73"/>
      <c r="AO1742" s="73"/>
      <c r="AP1742" s="95"/>
      <c r="AQ1742" s="95"/>
      <c r="AR1742" s="73"/>
      <c r="AS1742" s="73"/>
      <c r="AT1742" s="95"/>
      <c r="AU1742" s="95"/>
      <c r="AV1742" s="73"/>
      <c r="AW1742" s="73"/>
      <c r="AX1742" s="95"/>
      <c r="AY1742" s="95"/>
      <c r="AZ1742" s="73"/>
      <c r="BA1742" s="73"/>
      <c r="BB1742" s="95"/>
      <c r="BC1742" s="95"/>
      <c r="BD1742" s="73"/>
      <c r="BE1742" s="73"/>
      <c r="BF1742" s="95"/>
      <c r="BG1742" s="95"/>
      <c r="BH1742" s="73"/>
      <c r="BI1742" s="73"/>
      <c r="BJ1742" s="95"/>
      <c r="BK1742" s="95"/>
      <c r="BL1742" s="73"/>
      <c r="BM1742" s="73"/>
      <c r="BN1742" s="95"/>
      <c r="BO1742" s="95"/>
      <c r="BP1742" s="73"/>
      <c r="BQ1742" s="73"/>
      <c r="BR1742" s="95"/>
      <c r="BS1742" s="95"/>
      <c r="BT1742" s="73"/>
      <c r="BU1742" s="73"/>
      <c r="BV1742" s="95"/>
      <c r="BW1742" s="95"/>
      <c r="BX1742" s="73"/>
      <c r="BY1742" s="73"/>
      <c r="BZ1742" s="95"/>
      <c r="CA1742" s="95"/>
      <c r="CB1742" s="73"/>
      <c r="CC1742" s="73"/>
      <c r="CD1742" s="95"/>
      <c r="CE1742" s="9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9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2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73"/>
      <c r="AF1743" s="73"/>
      <c r="AG1743" s="73"/>
      <c r="AH1743" s="95"/>
      <c r="AI1743" s="95"/>
      <c r="AJ1743" s="73"/>
      <c r="AK1743" s="73"/>
      <c r="AL1743" s="95"/>
      <c r="AM1743" s="95"/>
      <c r="AN1743" s="73"/>
      <c r="AO1743" s="73"/>
      <c r="AP1743" s="95"/>
      <c r="AQ1743" s="95"/>
      <c r="AR1743" s="73"/>
      <c r="AS1743" s="73"/>
      <c r="AT1743" s="95"/>
      <c r="AU1743" s="95"/>
      <c r="AV1743" s="73"/>
      <c r="AW1743" s="73"/>
      <c r="AX1743" s="95"/>
      <c r="AY1743" s="95"/>
      <c r="AZ1743" s="73"/>
      <c r="BA1743" s="73"/>
      <c r="BB1743" s="95"/>
      <c r="BC1743" s="95"/>
      <c r="BD1743" s="73"/>
      <c r="BE1743" s="73"/>
      <c r="BF1743" s="95"/>
      <c r="BG1743" s="95"/>
      <c r="BH1743" s="73"/>
      <c r="BI1743" s="73"/>
      <c r="BJ1743" s="95"/>
      <c r="BK1743" s="95"/>
      <c r="BL1743" s="73"/>
      <c r="BM1743" s="73"/>
      <c r="BN1743" s="95"/>
      <c r="BO1743" s="95"/>
      <c r="BP1743" s="73"/>
      <c r="BQ1743" s="73"/>
      <c r="BR1743" s="95"/>
      <c r="BS1743" s="95"/>
      <c r="BT1743" s="73"/>
      <c r="BU1743" s="73"/>
      <c r="BV1743" s="95"/>
      <c r="BW1743" s="95"/>
      <c r="BX1743" s="73"/>
      <c r="BY1743" s="73"/>
      <c r="BZ1743" s="95"/>
      <c r="CA1743" s="95"/>
      <c r="CB1743" s="73"/>
      <c r="CC1743" s="73"/>
      <c r="CD1743" s="95"/>
      <c r="CE1743" s="9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9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2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73"/>
      <c r="AF1744" s="73"/>
      <c r="AG1744" s="73"/>
      <c r="AH1744" s="95"/>
      <c r="AI1744" s="95"/>
      <c r="AJ1744" s="73"/>
      <c r="AK1744" s="73"/>
      <c r="AL1744" s="95"/>
      <c r="AM1744" s="95"/>
      <c r="AN1744" s="73"/>
      <c r="AO1744" s="73"/>
      <c r="AP1744" s="95"/>
      <c r="AQ1744" s="95"/>
      <c r="AR1744" s="73"/>
      <c r="AS1744" s="73"/>
      <c r="AT1744" s="95"/>
      <c r="AU1744" s="95"/>
      <c r="AV1744" s="73"/>
      <c r="AW1744" s="73"/>
      <c r="AX1744" s="95"/>
      <c r="AY1744" s="95"/>
      <c r="AZ1744" s="73"/>
      <c r="BA1744" s="73"/>
      <c r="BB1744" s="95"/>
      <c r="BC1744" s="95"/>
      <c r="BD1744" s="73"/>
      <c r="BE1744" s="73"/>
      <c r="BF1744" s="95"/>
      <c r="BG1744" s="95"/>
      <c r="BH1744" s="73"/>
      <c r="BI1744" s="73"/>
      <c r="BJ1744" s="95"/>
      <c r="BK1744" s="95"/>
      <c r="BL1744" s="73"/>
      <c r="BM1744" s="73"/>
      <c r="BN1744" s="95"/>
      <c r="BO1744" s="95"/>
      <c r="BP1744" s="73"/>
      <c r="BQ1744" s="73"/>
      <c r="BR1744" s="95"/>
      <c r="BS1744" s="95"/>
      <c r="BT1744" s="73"/>
      <c r="BU1744" s="73"/>
      <c r="BV1744" s="95"/>
      <c r="BW1744" s="95"/>
      <c r="BX1744" s="73"/>
      <c r="BY1744" s="73"/>
      <c r="BZ1744" s="95"/>
      <c r="CA1744" s="95"/>
      <c r="CB1744" s="73"/>
      <c r="CC1744" s="73"/>
      <c r="CD1744" s="95"/>
      <c r="CE1744" s="9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9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2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73"/>
      <c r="AF1745" s="73"/>
      <c r="AG1745" s="73"/>
      <c r="AH1745" s="95"/>
      <c r="AI1745" s="95"/>
      <c r="AJ1745" s="73"/>
      <c r="AK1745" s="73"/>
      <c r="AL1745" s="95"/>
      <c r="AM1745" s="95"/>
      <c r="AN1745" s="73"/>
      <c r="AO1745" s="73"/>
      <c r="AP1745" s="95"/>
      <c r="AQ1745" s="95"/>
      <c r="AR1745" s="73"/>
      <c r="AS1745" s="73"/>
      <c r="AT1745" s="95"/>
      <c r="AU1745" s="95"/>
      <c r="AV1745" s="73"/>
      <c r="AW1745" s="73"/>
      <c r="AX1745" s="95"/>
      <c r="AY1745" s="95"/>
      <c r="AZ1745" s="73"/>
      <c r="BA1745" s="73"/>
      <c r="BB1745" s="95"/>
      <c r="BC1745" s="95"/>
      <c r="BD1745" s="73"/>
      <c r="BE1745" s="73"/>
      <c r="BF1745" s="95"/>
      <c r="BG1745" s="95"/>
      <c r="BH1745" s="73"/>
      <c r="BI1745" s="73"/>
      <c r="BJ1745" s="95"/>
      <c r="BK1745" s="95"/>
      <c r="BL1745" s="73"/>
      <c r="BM1745" s="73"/>
      <c r="BN1745" s="95"/>
      <c r="BO1745" s="95"/>
      <c r="BP1745" s="73"/>
      <c r="BQ1745" s="73"/>
      <c r="BR1745" s="95"/>
      <c r="BS1745" s="95"/>
      <c r="BT1745" s="73"/>
      <c r="BU1745" s="73"/>
      <c r="BV1745" s="95"/>
      <c r="BW1745" s="95"/>
      <c r="BX1745" s="73"/>
      <c r="BY1745" s="73"/>
      <c r="BZ1745" s="95"/>
      <c r="CA1745" s="95"/>
      <c r="CB1745" s="73"/>
      <c r="CC1745" s="73"/>
      <c r="CD1745" s="95"/>
      <c r="CE1745" s="9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9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2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73"/>
      <c r="AF1746" s="73"/>
      <c r="AG1746" s="73"/>
      <c r="AH1746" s="95"/>
      <c r="AI1746" s="95"/>
      <c r="AJ1746" s="73"/>
      <c r="AK1746" s="73"/>
      <c r="AL1746" s="95"/>
      <c r="AM1746" s="95"/>
      <c r="AN1746" s="73"/>
      <c r="AO1746" s="73"/>
      <c r="AP1746" s="95"/>
      <c r="AQ1746" s="95"/>
      <c r="AR1746" s="73"/>
      <c r="AS1746" s="73"/>
      <c r="AT1746" s="95"/>
      <c r="AU1746" s="95"/>
      <c r="AV1746" s="73"/>
      <c r="AW1746" s="73"/>
      <c r="AX1746" s="95"/>
      <c r="AY1746" s="95"/>
      <c r="AZ1746" s="73"/>
      <c r="BA1746" s="73"/>
      <c r="BB1746" s="95"/>
      <c r="BC1746" s="95"/>
      <c r="BD1746" s="73"/>
      <c r="BE1746" s="73"/>
      <c r="BF1746" s="95"/>
      <c r="BG1746" s="95"/>
      <c r="BH1746" s="73"/>
      <c r="BI1746" s="73"/>
      <c r="BJ1746" s="95"/>
      <c r="BK1746" s="95"/>
      <c r="BL1746" s="73"/>
      <c r="BM1746" s="73"/>
      <c r="BN1746" s="95"/>
      <c r="BO1746" s="95"/>
      <c r="BP1746" s="73"/>
      <c r="BQ1746" s="73"/>
      <c r="BR1746" s="95"/>
      <c r="BS1746" s="95"/>
      <c r="BT1746" s="73"/>
      <c r="BU1746" s="73"/>
      <c r="BV1746" s="95"/>
      <c r="BW1746" s="95"/>
      <c r="BX1746" s="73"/>
      <c r="BY1746" s="73"/>
      <c r="BZ1746" s="95"/>
      <c r="CA1746" s="95"/>
      <c r="CB1746" s="73"/>
      <c r="CC1746" s="73"/>
      <c r="CD1746" s="95"/>
      <c r="CE1746" s="9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9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2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73"/>
      <c r="AF1747" s="73"/>
      <c r="AG1747" s="73"/>
      <c r="AH1747" s="95"/>
      <c r="AI1747" s="95"/>
      <c r="AJ1747" s="73"/>
      <c r="AK1747" s="73"/>
      <c r="AL1747" s="95"/>
      <c r="AM1747" s="95"/>
      <c r="AN1747" s="73"/>
      <c r="AO1747" s="73"/>
      <c r="AP1747" s="95"/>
      <c r="AQ1747" s="95"/>
      <c r="AR1747" s="73"/>
      <c r="AS1747" s="73"/>
      <c r="AT1747" s="95"/>
      <c r="AU1747" s="95"/>
      <c r="AV1747" s="73"/>
      <c r="AW1747" s="73"/>
      <c r="AX1747" s="95"/>
      <c r="AY1747" s="95"/>
      <c r="AZ1747" s="73"/>
      <c r="BA1747" s="73"/>
      <c r="BB1747" s="95"/>
      <c r="BC1747" s="95"/>
      <c r="BD1747" s="73"/>
      <c r="BE1747" s="73"/>
      <c r="BF1747" s="95"/>
      <c r="BG1747" s="95"/>
      <c r="BH1747" s="73"/>
      <c r="BI1747" s="73"/>
      <c r="BJ1747" s="95"/>
      <c r="BK1747" s="95"/>
      <c r="BL1747" s="73"/>
      <c r="BM1747" s="73"/>
      <c r="BN1747" s="95"/>
      <c r="BO1747" s="95"/>
      <c r="BP1747" s="73"/>
      <c r="BQ1747" s="73"/>
      <c r="BR1747" s="95"/>
      <c r="BS1747" s="95"/>
      <c r="BT1747" s="73"/>
      <c r="BU1747" s="73"/>
      <c r="BV1747" s="95"/>
      <c r="BW1747" s="95"/>
      <c r="BX1747" s="73"/>
      <c r="BY1747" s="73"/>
      <c r="BZ1747" s="95"/>
      <c r="CA1747" s="95"/>
      <c r="CB1747" s="73"/>
      <c r="CC1747" s="73"/>
      <c r="CD1747" s="95"/>
      <c r="CE1747" s="9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9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2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73"/>
      <c r="AF1748" s="73"/>
      <c r="AG1748" s="73"/>
      <c r="AH1748" s="95"/>
      <c r="AI1748" s="95"/>
      <c r="AJ1748" s="73"/>
      <c r="AK1748" s="73"/>
      <c r="AL1748" s="95"/>
      <c r="AM1748" s="95"/>
      <c r="AN1748" s="73"/>
      <c r="AO1748" s="73"/>
      <c r="AP1748" s="95"/>
      <c r="AQ1748" s="95"/>
      <c r="AR1748" s="73"/>
      <c r="AS1748" s="73"/>
      <c r="AT1748" s="95"/>
      <c r="AU1748" s="95"/>
      <c r="AV1748" s="73"/>
      <c r="AW1748" s="73"/>
      <c r="AX1748" s="95"/>
      <c r="AY1748" s="95"/>
      <c r="AZ1748" s="73"/>
      <c r="BA1748" s="73"/>
      <c r="BB1748" s="95"/>
      <c r="BC1748" s="95"/>
      <c r="BD1748" s="73"/>
      <c r="BE1748" s="73"/>
      <c r="BF1748" s="95"/>
      <c r="BG1748" s="95"/>
      <c r="BH1748" s="73"/>
      <c r="BI1748" s="73"/>
      <c r="BJ1748" s="95"/>
      <c r="BK1748" s="95"/>
      <c r="BL1748" s="73"/>
      <c r="BM1748" s="73"/>
      <c r="BN1748" s="95"/>
      <c r="BO1748" s="95"/>
      <c r="BP1748" s="73"/>
      <c r="BQ1748" s="73"/>
      <c r="BR1748" s="95"/>
      <c r="BS1748" s="95"/>
      <c r="BT1748" s="73"/>
      <c r="BU1748" s="73"/>
      <c r="BV1748" s="95"/>
      <c r="BW1748" s="95"/>
      <c r="BX1748" s="73"/>
      <c r="BY1748" s="73"/>
      <c r="BZ1748" s="95"/>
      <c r="CA1748" s="95"/>
      <c r="CB1748" s="73"/>
      <c r="CC1748" s="73"/>
      <c r="CD1748" s="95"/>
      <c r="CE1748" s="9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9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2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73"/>
      <c r="AF1749" s="73"/>
      <c r="AG1749" s="73"/>
      <c r="AH1749" s="95"/>
      <c r="AI1749" s="95"/>
      <c r="AJ1749" s="73"/>
      <c r="AK1749" s="73"/>
      <c r="AL1749" s="95"/>
      <c r="AM1749" s="95"/>
      <c r="AN1749" s="73"/>
      <c r="AO1749" s="73"/>
      <c r="AP1749" s="95"/>
      <c r="AQ1749" s="95"/>
      <c r="AR1749" s="73"/>
      <c r="AS1749" s="73"/>
      <c r="AT1749" s="95"/>
      <c r="AU1749" s="95"/>
      <c r="AV1749" s="73"/>
      <c r="AW1749" s="73"/>
      <c r="AX1749" s="95"/>
      <c r="AY1749" s="95"/>
      <c r="AZ1749" s="73"/>
      <c r="BA1749" s="73"/>
      <c r="BB1749" s="95"/>
      <c r="BC1749" s="95"/>
      <c r="BD1749" s="73"/>
      <c r="BE1749" s="73"/>
      <c r="BF1749" s="95"/>
      <c r="BG1749" s="95"/>
      <c r="BH1749" s="73"/>
      <c r="BI1749" s="73"/>
      <c r="BJ1749" s="95"/>
      <c r="BK1749" s="95"/>
      <c r="BL1749" s="73"/>
      <c r="BM1749" s="73"/>
      <c r="BN1749" s="95"/>
      <c r="BO1749" s="95"/>
      <c r="BP1749" s="73"/>
      <c r="BQ1749" s="73"/>
      <c r="BR1749" s="95"/>
      <c r="BS1749" s="95"/>
      <c r="BT1749" s="73"/>
      <c r="BU1749" s="73"/>
      <c r="BV1749" s="95"/>
      <c r="BW1749" s="95"/>
      <c r="BX1749" s="73"/>
      <c r="BY1749" s="73"/>
      <c r="BZ1749" s="95"/>
      <c r="CA1749" s="95"/>
      <c r="CB1749" s="73"/>
      <c r="CC1749" s="73"/>
      <c r="CD1749" s="95"/>
      <c r="CE1749" s="9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9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2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73"/>
      <c r="AF1750" s="73"/>
      <c r="AG1750" s="73"/>
      <c r="AH1750" s="95"/>
      <c r="AI1750" s="95"/>
      <c r="AJ1750" s="73"/>
      <c r="AK1750" s="73"/>
      <c r="AL1750" s="95"/>
      <c r="AM1750" s="95"/>
      <c r="AN1750" s="73"/>
      <c r="AO1750" s="73"/>
      <c r="AP1750" s="95"/>
      <c r="AQ1750" s="95"/>
      <c r="AR1750" s="73"/>
      <c r="AS1750" s="73"/>
      <c r="AT1750" s="95"/>
      <c r="AU1750" s="95"/>
      <c r="AV1750" s="73"/>
      <c r="AW1750" s="73"/>
      <c r="AX1750" s="95"/>
      <c r="AY1750" s="95"/>
      <c r="AZ1750" s="73"/>
      <c r="BA1750" s="73"/>
      <c r="BB1750" s="95"/>
      <c r="BC1750" s="95"/>
      <c r="BD1750" s="73"/>
      <c r="BE1750" s="73"/>
      <c r="BF1750" s="95"/>
      <c r="BG1750" s="95"/>
      <c r="BH1750" s="73"/>
      <c r="BI1750" s="73"/>
      <c r="BJ1750" s="95"/>
      <c r="BK1750" s="95"/>
      <c r="BL1750" s="73"/>
      <c r="BM1750" s="73"/>
      <c r="BN1750" s="95"/>
      <c r="BO1750" s="95"/>
      <c r="BP1750" s="73"/>
      <c r="BQ1750" s="73"/>
      <c r="BR1750" s="95"/>
      <c r="BS1750" s="95"/>
      <c r="BT1750" s="73"/>
      <c r="BU1750" s="73"/>
      <c r="BV1750" s="95"/>
      <c r="BW1750" s="95"/>
      <c r="BX1750" s="73"/>
      <c r="BY1750" s="73"/>
      <c r="BZ1750" s="95"/>
      <c r="CA1750" s="95"/>
      <c r="CB1750" s="73"/>
      <c r="CC1750" s="73"/>
      <c r="CD1750" s="95"/>
      <c r="CE1750" s="9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9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2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73"/>
      <c r="AF1751" s="73"/>
      <c r="AG1751" s="73"/>
      <c r="AH1751" s="95"/>
      <c r="AI1751" s="95"/>
      <c r="AJ1751" s="73"/>
      <c r="AK1751" s="73"/>
      <c r="AL1751" s="95"/>
      <c r="AM1751" s="95"/>
      <c r="AN1751" s="73"/>
      <c r="AO1751" s="73"/>
      <c r="AP1751" s="95"/>
      <c r="AQ1751" s="95"/>
      <c r="AR1751" s="73"/>
      <c r="AS1751" s="73"/>
      <c r="AT1751" s="95"/>
      <c r="AU1751" s="95"/>
      <c r="AV1751" s="73"/>
      <c r="AW1751" s="73"/>
      <c r="AX1751" s="95"/>
      <c r="AY1751" s="95"/>
      <c r="AZ1751" s="73"/>
      <c r="BA1751" s="73"/>
      <c r="BB1751" s="95"/>
      <c r="BC1751" s="95"/>
      <c r="BD1751" s="73"/>
      <c r="BE1751" s="73"/>
      <c r="BF1751" s="95"/>
      <c r="BG1751" s="95"/>
      <c r="BH1751" s="73"/>
      <c r="BI1751" s="73"/>
      <c r="BJ1751" s="95"/>
      <c r="BK1751" s="95"/>
      <c r="BL1751" s="73"/>
      <c r="BM1751" s="73"/>
      <c r="BN1751" s="95"/>
      <c r="BO1751" s="95"/>
      <c r="BP1751" s="73"/>
      <c r="BQ1751" s="73"/>
      <c r="BR1751" s="95"/>
      <c r="BS1751" s="95"/>
      <c r="BT1751" s="73"/>
      <c r="BU1751" s="73"/>
      <c r="BV1751" s="95"/>
      <c r="BW1751" s="95"/>
      <c r="BX1751" s="73"/>
      <c r="BY1751" s="73"/>
      <c r="BZ1751" s="95"/>
      <c r="CA1751" s="95"/>
      <c r="CB1751" s="73"/>
      <c r="CC1751" s="73"/>
      <c r="CD1751" s="95"/>
      <c r="CE1751" s="9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9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2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73"/>
      <c r="AF1752" s="73"/>
      <c r="AG1752" s="73"/>
      <c r="AH1752" s="95"/>
      <c r="AI1752" s="95"/>
      <c r="AJ1752" s="73"/>
      <c r="AK1752" s="73"/>
      <c r="AL1752" s="95"/>
      <c r="AM1752" s="95"/>
      <c r="AN1752" s="73"/>
      <c r="AO1752" s="73"/>
      <c r="AP1752" s="95"/>
      <c r="AQ1752" s="95"/>
      <c r="AR1752" s="73"/>
      <c r="AS1752" s="73"/>
      <c r="AT1752" s="95"/>
      <c r="AU1752" s="95"/>
      <c r="AV1752" s="73"/>
      <c r="AW1752" s="73"/>
      <c r="AX1752" s="95"/>
      <c r="AY1752" s="95"/>
      <c r="AZ1752" s="73"/>
      <c r="BA1752" s="73"/>
      <c r="BB1752" s="95"/>
      <c r="BC1752" s="95"/>
      <c r="BD1752" s="73"/>
      <c r="BE1752" s="73"/>
      <c r="BF1752" s="95"/>
      <c r="BG1752" s="95"/>
      <c r="BH1752" s="73"/>
      <c r="BI1752" s="73"/>
      <c r="BJ1752" s="95"/>
      <c r="BK1752" s="95"/>
      <c r="BL1752" s="73"/>
      <c r="BM1752" s="73"/>
      <c r="BN1752" s="95"/>
      <c r="BO1752" s="95"/>
      <c r="BP1752" s="73"/>
      <c r="BQ1752" s="73"/>
      <c r="BR1752" s="95"/>
      <c r="BS1752" s="95"/>
      <c r="BT1752" s="73"/>
      <c r="BU1752" s="73"/>
      <c r="BV1752" s="95"/>
      <c r="BW1752" s="95"/>
      <c r="BX1752" s="73"/>
      <c r="BY1752" s="73"/>
      <c r="BZ1752" s="95"/>
      <c r="CA1752" s="95"/>
      <c r="CB1752" s="73"/>
      <c r="CC1752" s="73"/>
      <c r="CD1752" s="95"/>
      <c r="CE1752" s="9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9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2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73"/>
      <c r="AF1753" s="73"/>
      <c r="AG1753" s="73"/>
      <c r="AH1753" s="95"/>
      <c r="AI1753" s="95"/>
      <c r="AJ1753" s="73"/>
      <c r="AK1753" s="73"/>
      <c r="AL1753" s="95"/>
      <c r="AM1753" s="95"/>
      <c r="AN1753" s="73"/>
      <c r="AO1753" s="73"/>
      <c r="AP1753" s="95"/>
      <c r="AQ1753" s="95"/>
      <c r="AR1753" s="73"/>
      <c r="AS1753" s="73"/>
      <c r="AT1753" s="95"/>
      <c r="AU1753" s="95"/>
      <c r="AV1753" s="73"/>
      <c r="AW1753" s="73"/>
      <c r="AX1753" s="95"/>
      <c r="AY1753" s="95"/>
      <c r="AZ1753" s="73"/>
      <c r="BA1753" s="73"/>
      <c r="BB1753" s="95"/>
      <c r="BC1753" s="95"/>
      <c r="BD1753" s="73"/>
      <c r="BE1753" s="73"/>
      <c r="BF1753" s="95"/>
      <c r="BG1753" s="95"/>
      <c r="BH1753" s="73"/>
      <c r="BI1753" s="73"/>
      <c r="BJ1753" s="95"/>
      <c r="BK1753" s="95"/>
      <c r="BL1753" s="73"/>
      <c r="BM1753" s="73"/>
      <c r="BN1753" s="95"/>
      <c r="BO1753" s="95"/>
      <c r="BP1753" s="73"/>
      <c r="BQ1753" s="73"/>
      <c r="BR1753" s="95"/>
      <c r="BS1753" s="95"/>
      <c r="BT1753" s="73"/>
      <c r="BU1753" s="73"/>
      <c r="BV1753" s="95"/>
      <c r="BW1753" s="95"/>
      <c r="BX1753" s="73"/>
      <c r="BY1753" s="73"/>
      <c r="BZ1753" s="95"/>
      <c r="CA1753" s="95"/>
      <c r="CB1753" s="73"/>
      <c r="CC1753" s="73"/>
      <c r="CD1753" s="95"/>
      <c r="CE1753" s="9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9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2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73"/>
      <c r="AF1754" s="73"/>
      <c r="AG1754" s="73"/>
      <c r="AH1754" s="95"/>
      <c r="AI1754" s="95"/>
      <c r="AJ1754" s="73"/>
      <c r="AK1754" s="73"/>
      <c r="AL1754" s="95"/>
      <c r="AM1754" s="95"/>
      <c r="AN1754" s="73"/>
      <c r="AO1754" s="73"/>
      <c r="AP1754" s="95"/>
      <c r="AQ1754" s="95"/>
      <c r="AR1754" s="73"/>
      <c r="AS1754" s="73"/>
      <c r="AT1754" s="95"/>
      <c r="AU1754" s="95"/>
      <c r="AV1754" s="73"/>
      <c r="AW1754" s="73"/>
      <c r="AX1754" s="95"/>
      <c r="AY1754" s="95"/>
      <c r="AZ1754" s="73"/>
      <c r="BA1754" s="73"/>
      <c r="BB1754" s="95"/>
      <c r="BC1754" s="95"/>
      <c r="BD1754" s="73"/>
      <c r="BE1754" s="73"/>
      <c r="BF1754" s="95"/>
      <c r="BG1754" s="95"/>
      <c r="BH1754" s="73"/>
      <c r="BI1754" s="73"/>
      <c r="BJ1754" s="95"/>
      <c r="BK1754" s="95"/>
      <c r="BL1754" s="73"/>
      <c r="BM1754" s="73"/>
      <c r="BN1754" s="95"/>
      <c r="BO1754" s="95"/>
      <c r="BP1754" s="73"/>
      <c r="BQ1754" s="73"/>
      <c r="BR1754" s="95"/>
      <c r="BS1754" s="95"/>
      <c r="BT1754" s="73"/>
      <c r="BU1754" s="73"/>
      <c r="BV1754" s="95"/>
      <c r="BW1754" s="95"/>
      <c r="BX1754" s="73"/>
      <c r="BY1754" s="73"/>
      <c r="BZ1754" s="95"/>
      <c r="CA1754" s="95"/>
      <c r="CB1754" s="73"/>
      <c r="CC1754" s="73"/>
      <c r="CD1754" s="95"/>
      <c r="CE1754" s="9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9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2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73"/>
      <c r="AF1755" s="73"/>
      <c r="AG1755" s="73"/>
      <c r="AH1755" s="95"/>
      <c r="AI1755" s="95"/>
      <c r="AJ1755" s="73"/>
      <c r="AK1755" s="73"/>
      <c r="AL1755" s="95"/>
      <c r="AM1755" s="95"/>
      <c r="AN1755" s="73"/>
      <c r="AO1755" s="73"/>
      <c r="AP1755" s="95"/>
      <c r="AQ1755" s="95"/>
      <c r="AR1755" s="73"/>
      <c r="AS1755" s="73"/>
      <c r="AT1755" s="95"/>
      <c r="AU1755" s="95"/>
      <c r="AV1755" s="73"/>
      <c r="AW1755" s="73"/>
      <c r="AX1755" s="95"/>
      <c r="AY1755" s="95"/>
      <c r="AZ1755" s="73"/>
      <c r="BA1755" s="73"/>
      <c r="BB1755" s="95"/>
      <c r="BC1755" s="95"/>
      <c r="BD1755" s="73"/>
      <c r="BE1755" s="73"/>
      <c r="BF1755" s="95"/>
      <c r="BG1755" s="95"/>
      <c r="BH1755" s="73"/>
      <c r="BI1755" s="73"/>
      <c r="BJ1755" s="95"/>
      <c r="BK1755" s="95"/>
      <c r="BL1755" s="73"/>
      <c r="BM1755" s="73"/>
      <c r="BN1755" s="95"/>
      <c r="BO1755" s="95"/>
      <c r="BP1755" s="73"/>
      <c r="BQ1755" s="73"/>
      <c r="BR1755" s="95"/>
      <c r="BS1755" s="95"/>
      <c r="BT1755" s="73"/>
      <c r="BU1755" s="73"/>
      <c r="BV1755" s="95"/>
      <c r="BW1755" s="95"/>
      <c r="BX1755" s="73"/>
      <c r="BY1755" s="73"/>
      <c r="BZ1755" s="95"/>
      <c r="CA1755" s="95"/>
      <c r="CB1755" s="73"/>
      <c r="CC1755" s="73"/>
      <c r="CD1755" s="95"/>
      <c r="CE1755" s="9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9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2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73"/>
      <c r="AF1756" s="73"/>
      <c r="AG1756" s="73"/>
      <c r="AH1756" s="95"/>
      <c r="AI1756" s="95"/>
      <c r="AJ1756" s="73"/>
      <c r="AK1756" s="73"/>
      <c r="AL1756" s="95"/>
      <c r="AM1756" s="95"/>
      <c r="AN1756" s="73"/>
      <c r="AO1756" s="73"/>
      <c r="AP1756" s="95"/>
      <c r="AQ1756" s="95"/>
      <c r="AR1756" s="73"/>
      <c r="AS1756" s="73"/>
      <c r="AT1756" s="95"/>
      <c r="AU1756" s="95"/>
      <c r="AV1756" s="73"/>
      <c r="AW1756" s="73"/>
      <c r="AX1756" s="95"/>
      <c r="AY1756" s="95"/>
      <c r="AZ1756" s="73"/>
      <c r="BA1756" s="73"/>
      <c r="BB1756" s="95"/>
      <c r="BC1756" s="95"/>
      <c r="BD1756" s="73"/>
      <c r="BE1756" s="73"/>
      <c r="BF1756" s="95"/>
      <c r="BG1756" s="95"/>
      <c r="BH1756" s="73"/>
      <c r="BI1756" s="73"/>
      <c r="BJ1756" s="95"/>
      <c r="BK1756" s="95"/>
      <c r="BL1756" s="73"/>
      <c r="BM1756" s="73"/>
      <c r="BN1756" s="95"/>
      <c r="BO1756" s="95"/>
      <c r="BP1756" s="73"/>
      <c r="BQ1756" s="73"/>
      <c r="BR1756" s="95"/>
      <c r="BS1756" s="95"/>
      <c r="BT1756" s="73"/>
      <c r="BU1756" s="73"/>
      <c r="BV1756" s="95"/>
      <c r="BW1756" s="95"/>
      <c r="BX1756" s="73"/>
      <c r="BY1756" s="73"/>
      <c r="BZ1756" s="95"/>
      <c r="CA1756" s="95"/>
      <c r="CB1756" s="73"/>
      <c r="CC1756" s="73"/>
      <c r="CD1756" s="95"/>
      <c r="CE1756" s="9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9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2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73"/>
      <c r="AF1757" s="73"/>
      <c r="AG1757" s="73"/>
      <c r="AH1757" s="95"/>
      <c r="AI1757" s="95"/>
      <c r="AJ1757" s="73"/>
      <c r="AK1757" s="73"/>
      <c r="AL1757" s="95"/>
      <c r="AM1757" s="95"/>
      <c r="AN1757" s="73"/>
      <c r="AO1757" s="73"/>
      <c r="AP1757" s="95"/>
      <c r="AQ1757" s="95"/>
      <c r="AR1757" s="73"/>
      <c r="AS1757" s="73"/>
      <c r="AT1757" s="95"/>
      <c r="AU1757" s="95"/>
      <c r="AV1757" s="73"/>
      <c r="AW1757" s="73"/>
      <c r="AX1757" s="95"/>
      <c r="AY1757" s="95"/>
      <c r="AZ1757" s="73"/>
      <c r="BA1757" s="73"/>
      <c r="BB1757" s="95"/>
      <c r="BC1757" s="95"/>
      <c r="BD1757" s="73"/>
      <c r="BE1757" s="73"/>
      <c r="BF1757" s="95"/>
      <c r="BG1757" s="95"/>
      <c r="BH1757" s="73"/>
      <c r="BI1757" s="73"/>
      <c r="BJ1757" s="95"/>
      <c r="BK1757" s="95"/>
      <c r="BL1757" s="73"/>
      <c r="BM1757" s="73"/>
      <c r="BN1757" s="95"/>
      <c r="BO1757" s="95"/>
      <c r="BP1757" s="73"/>
      <c r="BQ1757" s="73"/>
      <c r="BR1757" s="95"/>
      <c r="BS1757" s="95"/>
      <c r="BT1757" s="73"/>
      <c r="BU1757" s="73"/>
      <c r="BV1757" s="95"/>
      <c r="BW1757" s="95"/>
      <c r="BX1757" s="73"/>
      <c r="BY1757" s="73"/>
      <c r="BZ1757" s="95"/>
      <c r="CA1757" s="95"/>
      <c r="CB1757" s="73"/>
      <c r="CC1757" s="73"/>
      <c r="CD1757" s="95"/>
      <c r="CE1757" s="9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9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2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73"/>
      <c r="AF1758" s="73"/>
      <c r="AG1758" s="73"/>
      <c r="AH1758" s="95"/>
      <c r="AI1758" s="95"/>
      <c r="AJ1758" s="73"/>
      <c r="AK1758" s="73"/>
      <c r="AL1758" s="95"/>
      <c r="AM1758" s="95"/>
      <c r="AN1758" s="73"/>
      <c r="AO1758" s="73"/>
      <c r="AP1758" s="95"/>
      <c r="AQ1758" s="95"/>
      <c r="AR1758" s="73"/>
      <c r="AS1758" s="73"/>
      <c r="AT1758" s="95"/>
      <c r="AU1758" s="95"/>
      <c r="AV1758" s="73"/>
      <c r="AW1758" s="73"/>
      <c r="AX1758" s="95"/>
      <c r="AY1758" s="95"/>
      <c r="AZ1758" s="73"/>
      <c r="BA1758" s="73"/>
      <c r="BB1758" s="95"/>
      <c r="BC1758" s="95"/>
      <c r="BD1758" s="73"/>
      <c r="BE1758" s="73"/>
      <c r="BF1758" s="95"/>
      <c r="BG1758" s="95"/>
      <c r="BH1758" s="73"/>
      <c r="BI1758" s="73"/>
      <c r="BJ1758" s="95"/>
      <c r="BK1758" s="95"/>
      <c r="BL1758" s="73"/>
      <c r="BM1758" s="73"/>
      <c r="BN1758" s="95"/>
      <c r="BO1758" s="95"/>
      <c r="BP1758" s="73"/>
      <c r="BQ1758" s="73"/>
      <c r="BR1758" s="95"/>
      <c r="BS1758" s="95"/>
      <c r="BT1758" s="73"/>
      <c r="BU1758" s="73"/>
      <c r="BV1758" s="95"/>
      <c r="BW1758" s="95"/>
      <c r="BX1758" s="73"/>
      <c r="BY1758" s="73"/>
      <c r="BZ1758" s="95"/>
      <c r="CA1758" s="95"/>
      <c r="CB1758" s="73"/>
      <c r="CC1758" s="73"/>
      <c r="CD1758" s="95"/>
      <c r="CE1758" s="9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9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2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73"/>
      <c r="AF1759" s="73"/>
      <c r="AG1759" s="73"/>
      <c r="AH1759" s="95"/>
      <c r="AI1759" s="95"/>
      <c r="AJ1759" s="73"/>
      <c r="AK1759" s="73"/>
      <c r="AL1759" s="95"/>
      <c r="AM1759" s="95"/>
      <c r="AN1759" s="73"/>
      <c r="AO1759" s="73"/>
      <c r="AP1759" s="95"/>
      <c r="AQ1759" s="95"/>
      <c r="AR1759" s="73"/>
      <c r="AS1759" s="73"/>
      <c r="AT1759" s="95"/>
      <c r="AU1759" s="95"/>
      <c r="AV1759" s="73"/>
      <c r="AW1759" s="73"/>
      <c r="AX1759" s="95"/>
      <c r="AY1759" s="95"/>
      <c r="AZ1759" s="73"/>
      <c r="BA1759" s="73"/>
      <c r="BB1759" s="95"/>
      <c r="BC1759" s="95"/>
      <c r="BD1759" s="73"/>
      <c r="BE1759" s="73"/>
      <c r="BF1759" s="95"/>
      <c r="BG1759" s="95"/>
      <c r="BH1759" s="73"/>
      <c r="BI1759" s="73"/>
      <c r="BJ1759" s="95"/>
      <c r="BK1759" s="95"/>
      <c r="BL1759" s="73"/>
      <c r="BM1759" s="73"/>
      <c r="BN1759" s="95"/>
      <c r="BO1759" s="95"/>
      <c r="BP1759" s="73"/>
      <c r="BQ1759" s="73"/>
      <c r="BR1759" s="95"/>
      <c r="BS1759" s="95"/>
      <c r="BT1759" s="73"/>
      <c r="BU1759" s="73"/>
      <c r="BV1759" s="95"/>
      <c r="BW1759" s="95"/>
      <c r="BX1759" s="73"/>
      <c r="BY1759" s="73"/>
      <c r="BZ1759" s="95"/>
      <c r="CA1759" s="95"/>
      <c r="CB1759" s="73"/>
      <c r="CC1759" s="73"/>
      <c r="CD1759" s="95"/>
      <c r="CE1759" s="9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9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2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73"/>
      <c r="AF1760" s="73"/>
      <c r="AG1760" s="73"/>
      <c r="AH1760" s="95"/>
      <c r="AI1760" s="95"/>
      <c r="AJ1760" s="73"/>
      <c r="AK1760" s="73"/>
      <c r="AL1760" s="95"/>
      <c r="AM1760" s="95"/>
      <c r="AN1760" s="73"/>
      <c r="AO1760" s="73"/>
      <c r="AP1760" s="95"/>
      <c r="AQ1760" s="95"/>
      <c r="AR1760" s="73"/>
      <c r="AS1760" s="73"/>
      <c r="AT1760" s="95"/>
      <c r="AU1760" s="95"/>
      <c r="AV1760" s="73"/>
      <c r="AW1760" s="73"/>
      <c r="AX1760" s="95"/>
      <c r="AY1760" s="95"/>
      <c r="AZ1760" s="73"/>
      <c r="BA1760" s="73"/>
      <c r="BB1760" s="95"/>
      <c r="BC1760" s="95"/>
      <c r="BD1760" s="73"/>
      <c r="BE1760" s="73"/>
      <c r="BF1760" s="95"/>
      <c r="BG1760" s="95"/>
      <c r="BH1760" s="73"/>
      <c r="BI1760" s="73"/>
      <c r="BJ1760" s="95"/>
      <c r="BK1760" s="95"/>
      <c r="BL1760" s="73"/>
      <c r="BM1760" s="73"/>
      <c r="BN1760" s="95"/>
      <c r="BO1760" s="95"/>
      <c r="BP1760" s="73"/>
      <c r="BQ1760" s="73"/>
      <c r="BR1760" s="95"/>
      <c r="BS1760" s="95"/>
      <c r="BT1760" s="73"/>
      <c r="BU1760" s="73"/>
      <c r="BV1760" s="95"/>
      <c r="BW1760" s="95"/>
      <c r="BX1760" s="73"/>
      <c r="BY1760" s="73"/>
      <c r="BZ1760" s="95"/>
      <c r="CA1760" s="95"/>
      <c r="CB1760" s="73"/>
      <c r="CC1760" s="73"/>
      <c r="CD1760" s="95"/>
      <c r="CE1760" s="9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9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2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73"/>
      <c r="AF1761" s="73"/>
      <c r="AG1761" s="73"/>
      <c r="AH1761" s="95"/>
      <c r="AI1761" s="95"/>
      <c r="AJ1761" s="73"/>
      <c r="AK1761" s="73"/>
      <c r="AL1761" s="95"/>
      <c r="AM1761" s="95"/>
      <c r="AN1761" s="73"/>
      <c r="AO1761" s="73"/>
      <c r="AP1761" s="95"/>
      <c r="AQ1761" s="95"/>
      <c r="AR1761" s="73"/>
      <c r="AS1761" s="73"/>
      <c r="AT1761" s="95"/>
      <c r="AU1761" s="95"/>
      <c r="AV1761" s="73"/>
      <c r="AW1761" s="73"/>
      <c r="AX1761" s="95"/>
      <c r="AY1761" s="95"/>
      <c r="AZ1761" s="73"/>
      <c r="BA1761" s="73"/>
      <c r="BB1761" s="95"/>
      <c r="BC1761" s="95"/>
      <c r="BD1761" s="73"/>
      <c r="BE1761" s="73"/>
      <c r="BF1761" s="95"/>
      <c r="BG1761" s="95"/>
      <c r="BH1761" s="73"/>
      <c r="BI1761" s="73"/>
      <c r="BJ1761" s="95"/>
      <c r="BK1761" s="95"/>
      <c r="BL1761" s="73"/>
      <c r="BM1761" s="73"/>
      <c r="BN1761" s="95"/>
      <c r="BO1761" s="95"/>
      <c r="BP1761" s="73"/>
      <c r="BQ1761" s="73"/>
      <c r="BR1761" s="95"/>
      <c r="BS1761" s="95"/>
      <c r="BT1761" s="73"/>
      <c r="BU1761" s="73"/>
      <c r="BV1761" s="95"/>
      <c r="BW1761" s="95"/>
      <c r="BX1761" s="73"/>
      <c r="BY1761" s="73"/>
      <c r="BZ1761" s="95"/>
      <c r="CA1761" s="95"/>
      <c r="CB1761" s="73"/>
      <c r="CC1761" s="73"/>
      <c r="CD1761" s="95"/>
      <c r="CE1761" s="9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9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2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73"/>
      <c r="AF1762" s="73"/>
      <c r="AG1762" s="73"/>
      <c r="AH1762" s="95"/>
      <c r="AI1762" s="95"/>
      <c r="AJ1762" s="73"/>
      <c r="AK1762" s="73"/>
      <c r="AL1762" s="95"/>
      <c r="AM1762" s="95"/>
      <c r="AN1762" s="73"/>
      <c r="AO1762" s="73"/>
      <c r="AP1762" s="95"/>
      <c r="AQ1762" s="95"/>
      <c r="AR1762" s="73"/>
      <c r="AS1762" s="73"/>
      <c r="AT1762" s="95"/>
      <c r="AU1762" s="95"/>
      <c r="AV1762" s="73"/>
      <c r="AW1762" s="73"/>
      <c r="AX1762" s="95"/>
      <c r="AY1762" s="95"/>
      <c r="AZ1762" s="73"/>
      <c r="BA1762" s="73"/>
      <c r="BB1762" s="95"/>
      <c r="BC1762" s="95"/>
      <c r="BD1762" s="73"/>
      <c r="BE1762" s="73"/>
      <c r="BF1762" s="95"/>
      <c r="BG1762" s="95"/>
      <c r="BH1762" s="73"/>
      <c r="BI1762" s="73"/>
      <c r="BJ1762" s="95"/>
      <c r="BK1762" s="95"/>
      <c r="BL1762" s="73"/>
      <c r="BM1762" s="73"/>
      <c r="BN1762" s="95"/>
      <c r="BO1762" s="95"/>
      <c r="BP1762" s="73"/>
      <c r="BQ1762" s="73"/>
      <c r="BR1762" s="95"/>
      <c r="BS1762" s="95"/>
      <c r="BT1762" s="73"/>
      <c r="BU1762" s="73"/>
      <c r="BV1762" s="95"/>
      <c r="BW1762" s="95"/>
      <c r="BX1762" s="73"/>
      <c r="BY1762" s="73"/>
      <c r="BZ1762" s="95"/>
      <c r="CA1762" s="95"/>
      <c r="CB1762" s="73"/>
      <c r="CC1762" s="73"/>
      <c r="CD1762" s="95"/>
      <c r="CE1762" s="9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9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2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73"/>
      <c r="AF1763" s="73"/>
      <c r="AG1763" s="73"/>
      <c r="AH1763" s="95"/>
      <c r="AI1763" s="95"/>
      <c r="AJ1763" s="73"/>
      <c r="AK1763" s="73"/>
      <c r="AL1763" s="95"/>
      <c r="AM1763" s="95"/>
      <c r="AN1763" s="73"/>
      <c r="AO1763" s="73"/>
      <c r="AP1763" s="95"/>
      <c r="AQ1763" s="95"/>
      <c r="AR1763" s="73"/>
      <c r="AS1763" s="73"/>
      <c r="AT1763" s="95"/>
      <c r="AU1763" s="95"/>
      <c r="AV1763" s="73"/>
      <c r="AW1763" s="73"/>
      <c r="AX1763" s="95"/>
      <c r="AY1763" s="95"/>
      <c r="AZ1763" s="73"/>
      <c r="BA1763" s="73"/>
      <c r="BB1763" s="95"/>
      <c r="BC1763" s="95"/>
      <c r="BD1763" s="73"/>
      <c r="BE1763" s="73"/>
      <c r="BF1763" s="95"/>
      <c r="BG1763" s="95"/>
      <c r="BH1763" s="73"/>
      <c r="BI1763" s="73"/>
      <c r="BJ1763" s="95"/>
      <c r="BK1763" s="95"/>
      <c r="BL1763" s="73"/>
      <c r="BM1763" s="73"/>
      <c r="BN1763" s="95"/>
      <c r="BO1763" s="95"/>
      <c r="BP1763" s="73"/>
      <c r="BQ1763" s="73"/>
      <c r="BR1763" s="95"/>
      <c r="BS1763" s="95"/>
      <c r="BT1763" s="73"/>
      <c r="BU1763" s="73"/>
      <c r="BV1763" s="95"/>
      <c r="BW1763" s="95"/>
      <c r="BX1763" s="73"/>
      <c r="BY1763" s="73"/>
      <c r="BZ1763" s="95"/>
      <c r="CA1763" s="95"/>
      <c r="CB1763" s="73"/>
      <c r="CC1763" s="73"/>
      <c r="CD1763" s="95"/>
      <c r="CE1763" s="9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9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2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73"/>
      <c r="AF1764" s="73"/>
      <c r="AG1764" s="73"/>
      <c r="AH1764" s="95"/>
      <c r="AI1764" s="95"/>
      <c r="AJ1764" s="73"/>
      <c r="AK1764" s="73"/>
      <c r="AL1764" s="95"/>
      <c r="AM1764" s="95"/>
      <c r="AN1764" s="73"/>
      <c r="AO1764" s="73"/>
      <c r="AP1764" s="95"/>
      <c r="AQ1764" s="95"/>
      <c r="AR1764" s="73"/>
      <c r="AS1764" s="73"/>
      <c r="AT1764" s="95"/>
      <c r="AU1764" s="95"/>
      <c r="AV1764" s="73"/>
      <c r="AW1764" s="73"/>
      <c r="AX1764" s="95"/>
      <c r="AY1764" s="95"/>
      <c r="AZ1764" s="73"/>
      <c r="BA1764" s="73"/>
      <c r="BB1764" s="95"/>
      <c r="BC1764" s="95"/>
      <c r="BD1764" s="73"/>
      <c r="BE1764" s="73"/>
      <c r="BF1764" s="95"/>
      <c r="BG1764" s="95"/>
      <c r="BH1764" s="73"/>
      <c r="BI1764" s="73"/>
      <c r="BJ1764" s="95"/>
      <c r="BK1764" s="95"/>
      <c r="BL1764" s="73"/>
      <c r="BM1764" s="73"/>
      <c r="BN1764" s="95"/>
      <c r="BO1764" s="95"/>
      <c r="BP1764" s="73"/>
      <c r="BQ1764" s="73"/>
      <c r="BR1764" s="95"/>
      <c r="BS1764" s="95"/>
      <c r="BT1764" s="73"/>
      <c r="BU1764" s="73"/>
      <c r="BV1764" s="95"/>
      <c r="BW1764" s="95"/>
      <c r="BX1764" s="73"/>
      <c r="BY1764" s="73"/>
      <c r="BZ1764" s="95"/>
      <c r="CA1764" s="95"/>
      <c r="CB1764" s="73"/>
      <c r="CC1764" s="73"/>
      <c r="CD1764" s="95"/>
      <c r="CE1764" s="9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9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2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73"/>
      <c r="AF1765" s="73"/>
      <c r="AG1765" s="73"/>
      <c r="AH1765" s="95"/>
      <c r="AI1765" s="95"/>
      <c r="AJ1765" s="73"/>
      <c r="AK1765" s="73"/>
      <c r="AL1765" s="95"/>
      <c r="AM1765" s="95"/>
      <c r="AN1765" s="73"/>
      <c r="AO1765" s="73"/>
      <c r="AP1765" s="95"/>
      <c r="AQ1765" s="95"/>
      <c r="AR1765" s="73"/>
      <c r="AS1765" s="73"/>
      <c r="AT1765" s="95"/>
      <c r="AU1765" s="95"/>
      <c r="AV1765" s="73"/>
      <c r="AW1765" s="73"/>
      <c r="AX1765" s="95"/>
      <c r="AY1765" s="95"/>
      <c r="AZ1765" s="73"/>
      <c r="BA1765" s="73"/>
      <c r="BB1765" s="95"/>
      <c r="BC1765" s="95"/>
      <c r="BD1765" s="73"/>
      <c r="BE1765" s="73"/>
      <c r="BF1765" s="95"/>
      <c r="BG1765" s="95"/>
      <c r="BH1765" s="73"/>
      <c r="BI1765" s="73"/>
      <c r="BJ1765" s="95"/>
      <c r="BK1765" s="95"/>
      <c r="BL1765" s="73"/>
      <c r="BM1765" s="73"/>
      <c r="BN1765" s="95"/>
      <c r="BO1765" s="95"/>
      <c r="BP1765" s="73"/>
      <c r="BQ1765" s="73"/>
      <c r="BR1765" s="95"/>
      <c r="BS1765" s="95"/>
      <c r="BT1765" s="73"/>
      <c r="BU1765" s="73"/>
      <c r="BV1765" s="95"/>
      <c r="BW1765" s="95"/>
      <c r="BX1765" s="73"/>
      <c r="BY1765" s="73"/>
      <c r="BZ1765" s="95"/>
      <c r="CA1765" s="95"/>
      <c r="CB1765" s="73"/>
      <c r="CC1765" s="73"/>
      <c r="CD1765" s="95"/>
      <c r="CE1765" s="9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9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2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73"/>
      <c r="AF1766" s="73"/>
      <c r="AG1766" s="73"/>
      <c r="AH1766" s="95"/>
      <c r="AI1766" s="95"/>
      <c r="AJ1766" s="73"/>
      <c r="AK1766" s="73"/>
      <c r="AL1766" s="95"/>
      <c r="AM1766" s="95"/>
      <c r="AN1766" s="73"/>
      <c r="AO1766" s="73"/>
      <c r="AP1766" s="95"/>
      <c r="AQ1766" s="95"/>
      <c r="AR1766" s="73"/>
      <c r="AS1766" s="73"/>
      <c r="AT1766" s="95"/>
      <c r="AU1766" s="95"/>
      <c r="AV1766" s="73"/>
      <c r="AW1766" s="73"/>
      <c r="AX1766" s="95"/>
      <c r="AY1766" s="95"/>
      <c r="AZ1766" s="73"/>
      <c r="BA1766" s="73"/>
      <c r="BB1766" s="95"/>
      <c r="BC1766" s="95"/>
      <c r="BD1766" s="73"/>
      <c r="BE1766" s="73"/>
      <c r="BF1766" s="95"/>
      <c r="BG1766" s="95"/>
      <c r="BH1766" s="73"/>
      <c r="BI1766" s="73"/>
      <c r="BJ1766" s="95"/>
      <c r="BK1766" s="95"/>
      <c r="BL1766" s="73"/>
      <c r="BM1766" s="73"/>
      <c r="BN1766" s="95"/>
      <c r="BO1766" s="95"/>
      <c r="BP1766" s="73"/>
      <c r="BQ1766" s="73"/>
      <c r="BR1766" s="95"/>
      <c r="BS1766" s="95"/>
      <c r="BT1766" s="73"/>
      <c r="BU1766" s="73"/>
      <c r="BV1766" s="95"/>
      <c r="BW1766" s="95"/>
      <c r="BX1766" s="73"/>
      <c r="BY1766" s="73"/>
      <c r="BZ1766" s="95"/>
      <c r="CA1766" s="95"/>
      <c r="CB1766" s="73"/>
      <c r="CC1766" s="73"/>
      <c r="CD1766" s="95"/>
      <c r="CE1766" s="9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9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2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73"/>
      <c r="AF1767" s="73"/>
      <c r="AG1767" s="73"/>
      <c r="AH1767" s="95"/>
      <c r="AI1767" s="95"/>
      <c r="AJ1767" s="73"/>
      <c r="AK1767" s="73"/>
      <c r="AL1767" s="95"/>
      <c r="AM1767" s="95"/>
      <c r="AN1767" s="73"/>
      <c r="AO1767" s="73"/>
      <c r="AP1767" s="95"/>
      <c r="AQ1767" s="95"/>
      <c r="AR1767" s="73"/>
      <c r="AS1767" s="73"/>
      <c r="AT1767" s="95"/>
      <c r="AU1767" s="95"/>
      <c r="AV1767" s="73"/>
      <c r="AW1767" s="73"/>
      <c r="AX1767" s="95"/>
      <c r="AY1767" s="95"/>
      <c r="AZ1767" s="73"/>
      <c r="BA1767" s="73"/>
      <c r="BB1767" s="95"/>
      <c r="BC1767" s="95"/>
      <c r="BD1767" s="73"/>
      <c r="BE1767" s="73"/>
      <c r="BF1767" s="95"/>
      <c r="BG1767" s="95"/>
      <c r="BH1767" s="73"/>
      <c r="BI1767" s="73"/>
      <c r="BJ1767" s="95"/>
      <c r="BK1767" s="95"/>
      <c r="BL1767" s="73"/>
      <c r="BM1767" s="73"/>
      <c r="BN1767" s="95"/>
      <c r="BO1767" s="95"/>
      <c r="BP1767" s="73"/>
      <c r="BQ1767" s="73"/>
      <c r="BR1767" s="95"/>
      <c r="BS1767" s="95"/>
      <c r="BT1767" s="73"/>
      <c r="BU1767" s="73"/>
      <c r="BV1767" s="95"/>
      <c r="BW1767" s="95"/>
      <c r="BX1767" s="73"/>
      <c r="BY1767" s="73"/>
      <c r="BZ1767" s="95"/>
      <c r="CA1767" s="95"/>
      <c r="CB1767" s="73"/>
      <c r="CC1767" s="73"/>
      <c r="CD1767" s="95"/>
      <c r="CE1767" s="9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9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2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73"/>
      <c r="AF1768" s="73"/>
      <c r="AG1768" s="73"/>
      <c r="AH1768" s="95"/>
      <c r="AI1768" s="95"/>
      <c r="AJ1768" s="73"/>
      <c r="AK1768" s="73"/>
      <c r="AL1768" s="95"/>
      <c r="AM1768" s="95"/>
      <c r="AN1768" s="73"/>
      <c r="AO1768" s="73"/>
      <c r="AP1768" s="95"/>
      <c r="AQ1768" s="95"/>
      <c r="AR1768" s="73"/>
      <c r="AS1768" s="73"/>
      <c r="AT1768" s="95"/>
      <c r="AU1768" s="95"/>
      <c r="AV1768" s="73"/>
      <c r="AW1768" s="73"/>
      <c r="AX1768" s="95"/>
      <c r="AY1768" s="95"/>
      <c r="AZ1768" s="73"/>
      <c r="BA1768" s="73"/>
      <c r="BB1768" s="95"/>
      <c r="BC1768" s="95"/>
      <c r="BD1768" s="73"/>
      <c r="BE1768" s="73"/>
      <c r="BF1768" s="95"/>
      <c r="BG1768" s="95"/>
      <c r="BH1768" s="73"/>
      <c r="BI1768" s="73"/>
      <c r="BJ1768" s="95"/>
      <c r="BK1768" s="95"/>
      <c r="BL1768" s="73"/>
      <c r="BM1768" s="73"/>
      <c r="BN1768" s="95"/>
      <c r="BO1768" s="95"/>
      <c r="BP1768" s="73"/>
      <c r="BQ1768" s="73"/>
      <c r="BR1768" s="95"/>
      <c r="BS1768" s="95"/>
      <c r="BT1768" s="73"/>
      <c r="BU1768" s="73"/>
      <c r="BV1768" s="95"/>
      <c r="BW1768" s="95"/>
      <c r="BX1768" s="73"/>
      <c r="BY1768" s="73"/>
      <c r="BZ1768" s="95"/>
      <c r="CA1768" s="95"/>
      <c r="CB1768" s="73"/>
      <c r="CC1768" s="73"/>
      <c r="CD1768" s="95"/>
      <c r="CE1768" s="9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9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2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73"/>
      <c r="AF1769" s="73"/>
      <c r="AG1769" s="73"/>
      <c r="AH1769" s="95"/>
      <c r="AI1769" s="95"/>
      <c r="AJ1769" s="73"/>
      <c r="AK1769" s="73"/>
      <c r="AL1769" s="95"/>
      <c r="AM1769" s="95"/>
      <c r="AN1769" s="73"/>
      <c r="AO1769" s="73"/>
      <c r="AP1769" s="95"/>
      <c r="AQ1769" s="95"/>
      <c r="AR1769" s="73"/>
      <c r="AS1769" s="73"/>
      <c r="AT1769" s="95"/>
      <c r="AU1769" s="95"/>
      <c r="AV1769" s="73"/>
      <c r="AW1769" s="73"/>
      <c r="AX1769" s="95"/>
      <c r="AY1769" s="95"/>
      <c r="AZ1769" s="73"/>
      <c r="BA1769" s="73"/>
      <c r="BB1769" s="95"/>
      <c r="BC1769" s="95"/>
      <c r="BD1769" s="73"/>
      <c r="BE1769" s="73"/>
      <c r="BF1769" s="95"/>
      <c r="BG1769" s="95"/>
      <c r="BH1769" s="73"/>
      <c r="BI1769" s="73"/>
      <c r="BJ1769" s="95"/>
      <c r="BK1769" s="95"/>
      <c r="BL1769" s="73"/>
      <c r="BM1769" s="73"/>
      <c r="BN1769" s="95"/>
      <c r="BO1769" s="95"/>
      <c r="BP1769" s="73"/>
      <c r="BQ1769" s="73"/>
      <c r="BR1769" s="95"/>
      <c r="BS1769" s="95"/>
      <c r="BT1769" s="73"/>
      <c r="BU1769" s="73"/>
      <c r="BV1769" s="95"/>
      <c r="BW1769" s="95"/>
      <c r="BX1769" s="73"/>
      <c r="BY1769" s="73"/>
      <c r="BZ1769" s="95"/>
      <c r="CA1769" s="95"/>
      <c r="CB1769" s="73"/>
      <c r="CC1769" s="73"/>
      <c r="CD1769" s="95"/>
      <c r="CE1769" s="9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9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2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73"/>
      <c r="AF1770" s="73"/>
      <c r="AG1770" s="73"/>
      <c r="AH1770" s="95"/>
      <c r="AI1770" s="95"/>
      <c r="AJ1770" s="73"/>
      <c r="AK1770" s="73"/>
      <c r="AL1770" s="95"/>
      <c r="AM1770" s="95"/>
      <c r="AN1770" s="73"/>
      <c r="AO1770" s="73"/>
      <c r="AP1770" s="95"/>
      <c r="AQ1770" s="95"/>
      <c r="AR1770" s="73"/>
      <c r="AS1770" s="73"/>
      <c r="AT1770" s="95"/>
      <c r="AU1770" s="95"/>
      <c r="AV1770" s="73"/>
      <c r="AW1770" s="73"/>
      <c r="AX1770" s="95"/>
      <c r="AY1770" s="95"/>
      <c r="AZ1770" s="73"/>
      <c r="BA1770" s="73"/>
      <c r="BB1770" s="95"/>
      <c r="BC1770" s="95"/>
      <c r="BD1770" s="73"/>
      <c r="BE1770" s="73"/>
      <c r="BF1770" s="95"/>
      <c r="BG1770" s="95"/>
      <c r="BH1770" s="73"/>
      <c r="BI1770" s="73"/>
      <c r="BJ1770" s="95"/>
      <c r="BK1770" s="95"/>
      <c r="BL1770" s="73"/>
      <c r="BM1770" s="73"/>
      <c r="BN1770" s="95"/>
      <c r="BO1770" s="95"/>
      <c r="BP1770" s="73"/>
      <c r="BQ1770" s="73"/>
      <c r="BR1770" s="95"/>
      <c r="BS1770" s="95"/>
      <c r="BT1770" s="73"/>
      <c r="BU1770" s="73"/>
      <c r="BV1770" s="95"/>
      <c r="BW1770" s="95"/>
      <c r="BX1770" s="73"/>
      <c r="BY1770" s="73"/>
      <c r="BZ1770" s="95"/>
      <c r="CA1770" s="95"/>
      <c r="CB1770" s="73"/>
      <c r="CC1770" s="73"/>
      <c r="CD1770" s="95"/>
      <c r="CE1770" s="9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9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2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73"/>
      <c r="AF1771" s="73"/>
      <c r="AG1771" s="73"/>
      <c r="AH1771" s="95"/>
      <c r="AI1771" s="95"/>
      <c r="AJ1771" s="73"/>
      <c r="AK1771" s="73"/>
      <c r="AL1771" s="95"/>
      <c r="AM1771" s="95"/>
      <c r="AN1771" s="73"/>
      <c r="AO1771" s="73"/>
      <c r="AP1771" s="95"/>
      <c r="AQ1771" s="95"/>
      <c r="AR1771" s="73"/>
      <c r="AS1771" s="73"/>
      <c r="AT1771" s="95"/>
      <c r="AU1771" s="95"/>
      <c r="AV1771" s="73"/>
      <c r="AW1771" s="73"/>
      <c r="AX1771" s="95"/>
      <c r="AY1771" s="95"/>
      <c r="AZ1771" s="73"/>
      <c r="BA1771" s="73"/>
      <c r="BB1771" s="95"/>
      <c r="BC1771" s="95"/>
      <c r="BD1771" s="73"/>
      <c r="BE1771" s="73"/>
      <c r="BF1771" s="95"/>
      <c r="BG1771" s="95"/>
      <c r="BH1771" s="73"/>
      <c r="BI1771" s="73"/>
      <c r="BJ1771" s="95"/>
      <c r="BK1771" s="95"/>
      <c r="BL1771" s="73"/>
      <c r="BM1771" s="73"/>
      <c r="BN1771" s="95"/>
      <c r="BO1771" s="95"/>
      <c r="BP1771" s="73"/>
      <c r="BQ1771" s="73"/>
      <c r="BR1771" s="95"/>
      <c r="BS1771" s="95"/>
      <c r="BT1771" s="73"/>
      <c r="BU1771" s="73"/>
      <c r="BV1771" s="95"/>
      <c r="BW1771" s="95"/>
      <c r="BX1771" s="73"/>
      <c r="BY1771" s="73"/>
      <c r="BZ1771" s="95"/>
      <c r="CA1771" s="95"/>
      <c r="CB1771" s="73"/>
      <c r="CC1771" s="73"/>
      <c r="CD1771" s="95"/>
      <c r="CE1771" s="9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9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2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73"/>
      <c r="AF1772" s="73"/>
      <c r="AG1772" s="73"/>
      <c r="AH1772" s="95"/>
      <c r="AI1772" s="95"/>
      <c r="AJ1772" s="73"/>
      <c r="AK1772" s="73"/>
      <c r="AL1772" s="95"/>
      <c r="AM1772" s="95"/>
      <c r="AN1772" s="73"/>
      <c r="AO1772" s="73"/>
      <c r="AP1772" s="95"/>
      <c r="AQ1772" s="95"/>
      <c r="AR1772" s="73"/>
      <c r="AS1772" s="73"/>
      <c r="AT1772" s="95"/>
      <c r="AU1772" s="95"/>
      <c r="AV1772" s="73"/>
      <c r="AW1772" s="73"/>
      <c r="AX1772" s="95"/>
      <c r="AY1772" s="95"/>
      <c r="AZ1772" s="73"/>
      <c r="BA1772" s="73"/>
      <c r="BB1772" s="95"/>
      <c r="BC1772" s="95"/>
      <c r="BD1772" s="73"/>
      <c r="BE1772" s="73"/>
      <c r="BF1772" s="95"/>
      <c r="BG1772" s="95"/>
      <c r="BH1772" s="73"/>
      <c r="BI1772" s="73"/>
      <c r="BJ1772" s="95"/>
      <c r="BK1772" s="95"/>
      <c r="BL1772" s="73"/>
      <c r="BM1772" s="73"/>
      <c r="BN1772" s="95"/>
      <c r="BO1772" s="95"/>
      <c r="BP1772" s="73"/>
      <c r="BQ1772" s="73"/>
      <c r="BR1772" s="95"/>
      <c r="BS1772" s="95"/>
      <c r="BT1772" s="73"/>
      <c r="BU1772" s="73"/>
      <c r="BV1772" s="95"/>
      <c r="BW1772" s="95"/>
      <c r="BX1772" s="73"/>
      <c r="BY1772" s="73"/>
      <c r="BZ1772" s="95"/>
      <c r="CA1772" s="95"/>
      <c r="CB1772" s="73"/>
      <c r="CC1772" s="73"/>
      <c r="CD1772" s="95"/>
      <c r="CE1772" s="9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9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2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73"/>
      <c r="AF1773" s="73"/>
      <c r="AG1773" s="73"/>
      <c r="AH1773" s="95"/>
      <c r="AI1773" s="95"/>
      <c r="AJ1773" s="73"/>
      <c r="AK1773" s="73"/>
      <c r="AL1773" s="95"/>
      <c r="AM1773" s="95"/>
      <c r="AN1773" s="73"/>
      <c r="AO1773" s="73"/>
      <c r="AP1773" s="95"/>
      <c r="AQ1773" s="95"/>
      <c r="AR1773" s="73"/>
      <c r="AS1773" s="73"/>
      <c r="AT1773" s="95"/>
      <c r="AU1773" s="95"/>
      <c r="AV1773" s="73"/>
      <c r="AW1773" s="73"/>
      <c r="AX1773" s="95"/>
      <c r="AY1773" s="95"/>
      <c r="AZ1773" s="73"/>
      <c r="BA1773" s="73"/>
      <c r="BB1773" s="95"/>
      <c r="BC1773" s="95"/>
      <c r="BD1773" s="73"/>
      <c r="BE1773" s="73"/>
      <c r="BF1773" s="95"/>
      <c r="BG1773" s="95"/>
      <c r="BH1773" s="73"/>
      <c r="BI1773" s="73"/>
      <c r="BJ1773" s="95"/>
      <c r="BK1773" s="95"/>
      <c r="BL1773" s="73"/>
      <c r="BM1773" s="73"/>
      <c r="BN1773" s="95"/>
      <c r="BO1773" s="95"/>
      <c r="BP1773" s="73"/>
      <c r="BQ1773" s="73"/>
      <c r="BR1773" s="95"/>
      <c r="BS1773" s="95"/>
      <c r="BT1773" s="73"/>
      <c r="BU1773" s="73"/>
      <c r="BV1773" s="95"/>
      <c r="BW1773" s="95"/>
      <c r="BX1773" s="73"/>
      <c r="BY1773" s="73"/>
      <c r="BZ1773" s="95"/>
      <c r="CA1773" s="95"/>
      <c r="CB1773" s="73"/>
      <c r="CC1773" s="73"/>
      <c r="CD1773" s="95"/>
      <c r="CE1773" s="9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9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2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73"/>
      <c r="AF1774" s="73"/>
      <c r="AG1774" s="73"/>
      <c r="AH1774" s="95"/>
      <c r="AI1774" s="95"/>
      <c r="AJ1774" s="73"/>
      <c r="AK1774" s="73"/>
      <c r="AL1774" s="95"/>
      <c r="AM1774" s="95"/>
      <c r="AN1774" s="73"/>
      <c r="AO1774" s="73"/>
      <c r="AP1774" s="95"/>
      <c r="AQ1774" s="95"/>
      <c r="AR1774" s="73"/>
      <c r="AS1774" s="73"/>
      <c r="AT1774" s="95"/>
      <c r="AU1774" s="95"/>
      <c r="AV1774" s="73"/>
      <c r="AW1774" s="73"/>
      <c r="AX1774" s="95"/>
      <c r="AY1774" s="95"/>
      <c r="AZ1774" s="73"/>
      <c r="BA1774" s="73"/>
      <c r="BB1774" s="95"/>
      <c r="BC1774" s="95"/>
      <c r="BD1774" s="73"/>
      <c r="BE1774" s="73"/>
      <c r="BF1774" s="95"/>
      <c r="BG1774" s="95"/>
      <c r="BH1774" s="73"/>
      <c r="BI1774" s="73"/>
      <c r="BJ1774" s="95"/>
      <c r="BK1774" s="95"/>
      <c r="BL1774" s="73"/>
      <c r="BM1774" s="73"/>
      <c r="BN1774" s="95"/>
      <c r="BO1774" s="95"/>
      <c r="BP1774" s="73"/>
      <c r="BQ1774" s="73"/>
      <c r="BR1774" s="95"/>
      <c r="BS1774" s="95"/>
      <c r="BT1774" s="73"/>
      <c r="BU1774" s="73"/>
      <c r="BV1774" s="95"/>
      <c r="BW1774" s="95"/>
      <c r="BX1774" s="73"/>
      <c r="BY1774" s="73"/>
      <c r="BZ1774" s="95"/>
      <c r="CA1774" s="95"/>
      <c r="CB1774" s="73"/>
      <c r="CC1774" s="73"/>
      <c r="CD1774" s="95"/>
      <c r="CE1774" s="9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9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2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73"/>
      <c r="AF1775" s="73"/>
      <c r="AG1775" s="73"/>
      <c r="AH1775" s="95"/>
      <c r="AI1775" s="95"/>
      <c r="AJ1775" s="73"/>
      <c r="AK1775" s="73"/>
      <c r="AL1775" s="95"/>
      <c r="AM1775" s="95"/>
      <c r="AN1775" s="73"/>
      <c r="AO1775" s="73"/>
      <c r="AP1775" s="95"/>
      <c r="AQ1775" s="95"/>
      <c r="AR1775" s="73"/>
      <c r="AS1775" s="73"/>
      <c r="AT1775" s="95"/>
      <c r="AU1775" s="95"/>
      <c r="AV1775" s="73"/>
      <c r="AW1775" s="73"/>
      <c r="AX1775" s="95"/>
      <c r="AY1775" s="95"/>
      <c r="AZ1775" s="73"/>
      <c r="BA1775" s="73"/>
      <c r="BB1775" s="95"/>
      <c r="BC1775" s="95"/>
      <c r="BD1775" s="73"/>
      <c r="BE1775" s="73"/>
      <c r="BF1775" s="95"/>
      <c r="BG1775" s="95"/>
      <c r="BH1775" s="73"/>
      <c r="BI1775" s="73"/>
      <c r="BJ1775" s="95"/>
      <c r="BK1775" s="95"/>
      <c r="BL1775" s="73"/>
      <c r="BM1775" s="73"/>
      <c r="BN1775" s="95"/>
      <c r="BO1775" s="95"/>
      <c r="BP1775" s="73"/>
      <c r="BQ1775" s="73"/>
      <c r="BR1775" s="95"/>
      <c r="BS1775" s="95"/>
      <c r="BT1775" s="73"/>
      <c r="BU1775" s="73"/>
      <c r="BV1775" s="95"/>
      <c r="BW1775" s="95"/>
      <c r="BX1775" s="73"/>
      <c r="BY1775" s="73"/>
      <c r="BZ1775" s="95"/>
      <c r="CA1775" s="95"/>
      <c r="CB1775" s="73"/>
      <c r="CC1775" s="73"/>
      <c r="CD1775" s="95"/>
      <c r="CE1775" s="9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9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2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73"/>
      <c r="AF1776" s="73"/>
      <c r="AG1776" s="73"/>
      <c r="AH1776" s="95"/>
      <c r="AI1776" s="95"/>
      <c r="AJ1776" s="73"/>
      <c r="AK1776" s="73"/>
      <c r="AL1776" s="95"/>
      <c r="AM1776" s="95"/>
      <c r="AN1776" s="73"/>
      <c r="AO1776" s="73"/>
      <c r="AP1776" s="95"/>
      <c r="AQ1776" s="95"/>
      <c r="AR1776" s="73"/>
      <c r="AS1776" s="73"/>
      <c r="AT1776" s="95"/>
      <c r="AU1776" s="95"/>
      <c r="AV1776" s="73"/>
      <c r="AW1776" s="73"/>
      <c r="AX1776" s="95"/>
      <c r="AY1776" s="95"/>
      <c r="AZ1776" s="73"/>
      <c r="BA1776" s="73"/>
      <c r="BB1776" s="95"/>
      <c r="BC1776" s="95"/>
      <c r="BD1776" s="73"/>
      <c r="BE1776" s="73"/>
      <c r="BF1776" s="95"/>
      <c r="BG1776" s="95"/>
      <c r="BH1776" s="73"/>
      <c r="BI1776" s="73"/>
      <c r="BJ1776" s="95"/>
      <c r="BK1776" s="95"/>
      <c r="BL1776" s="73"/>
      <c r="BM1776" s="73"/>
      <c r="BN1776" s="95"/>
      <c r="BO1776" s="95"/>
      <c r="BP1776" s="73"/>
      <c r="BQ1776" s="73"/>
      <c r="BR1776" s="95"/>
      <c r="BS1776" s="95"/>
      <c r="BT1776" s="73"/>
      <c r="BU1776" s="73"/>
      <c r="BV1776" s="95"/>
      <c r="BW1776" s="95"/>
      <c r="BX1776" s="73"/>
      <c r="BY1776" s="73"/>
      <c r="BZ1776" s="95"/>
      <c r="CA1776" s="95"/>
      <c r="CB1776" s="73"/>
      <c r="CC1776" s="73"/>
      <c r="CD1776" s="95"/>
      <c r="CE1776" s="9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9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2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73"/>
      <c r="AF1777" s="73"/>
      <c r="AG1777" s="73"/>
      <c r="AH1777" s="95"/>
      <c r="AI1777" s="95"/>
      <c r="AJ1777" s="73"/>
      <c r="AK1777" s="73"/>
      <c r="AL1777" s="95"/>
      <c r="AM1777" s="95"/>
      <c r="AN1777" s="73"/>
      <c r="AO1777" s="73"/>
      <c r="AP1777" s="95"/>
      <c r="AQ1777" s="95"/>
      <c r="AR1777" s="73"/>
      <c r="AS1777" s="73"/>
      <c r="AT1777" s="95"/>
      <c r="AU1777" s="95"/>
      <c r="AV1777" s="73"/>
      <c r="AW1777" s="73"/>
      <c r="AX1777" s="95"/>
      <c r="AY1777" s="95"/>
      <c r="AZ1777" s="73"/>
      <c r="BA1777" s="73"/>
      <c r="BB1777" s="95"/>
      <c r="BC1777" s="95"/>
      <c r="BD1777" s="73"/>
      <c r="BE1777" s="73"/>
      <c r="BF1777" s="95"/>
      <c r="BG1777" s="95"/>
      <c r="BH1777" s="73"/>
      <c r="BI1777" s="73"/>
      <c r="BJ1777" s="95"/>
      <c r="BK1777" s="95"/>
      <c r="BL1777" s="73"/>
      <c r="BM1777" s="73"/>
      <c r="BN1777" s="95"/>
      <c r="BO1777" s="95"/>
      <c r="BP1777" s="73"/>
      <c r="BQ1777" s="73"/>
      <c r="BR1777" s="95"/>
      <c r="BS1777" s="95"/>
      <c r="BT1777" s="73"/>
      <c r="BU1777" s="73"/>
      <c r="BV1777" s="95"/>
      <c r="BW1777" s="95"/>
      <c r="BX1777" s="73"/>
      <c r="BY1777" s="73"/>
      <c r="BZ1777" s="95"/>
      <c r="CA1777" s="95"/>
      <c r="CB1777" s="73"/>
      <c r="CC1777" s="73"/>
      <c r="CD1777" s="95"/>
      <c r="CE1777" s="9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9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2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73"/>
      <c r="AF1778" s="73"/>
      <c r="AG1778" s="73"/>
      <c r="AH1778" s="95"/>
      <c r="AI1778" s="95"/>
      <c r="AJ1778" s="73"/>
      <c r="AK1778" s="73"/>
      <c r="AL1778" s="95"/>
      <c r="AM1778" s="95"/>
      <c r="AN1778" s="73"/>
      <c r="AO1778" s="73"/>
      <c r="AP1778" s="95"/>
      <c r="AQ1778" s="95"/>
      <c r="AR1778" s="73"/>
      <c r="AS1778" s="73"/>
      <c r="AT1778" s="95"/>
      <c r="AU1778" s="95"/>
      <c r="AV1778" s="73"/>
      <c r="AW1778" s="73"/>
      <c r="AX1778" s="95"/>
      <c r="AY1778" s="95"/>
      <c r="AZ1778" s="73"/>
      <c r="BA1778" s="73"/>
      <c r="BB1778" s="95"/>
      <c r="BC1778" s="95"/>
      <c r="BD1778" s="73"/>
      <c r="BE1778" s="73"/>
      <c r="BF1778" s="95"/>
      <c r="BG1778" s="95"/>
      <c r="BH1778" s="73"/>
      <c r="BI1778" s="73"/>
      <c r="BJ1778" s="95"/>
      <c r="BK1778" s="95"/>
      <c r="BL1778" s="73"/>
      <c r="BM1778" s="73"/>
      <c r="BN1778" s="95"/>
      <c r="BO1778" s="95"/>
      <c r="BP1778" s="73"/>
      <c r="BQ1778" s="73"/>
      <c r="BR1778" s="95"/>
      <c r="BS1778" s="95"/>
      <c r="BT1778" s="73"/>
      <c r="BU1778" s="73"/>
      <c r="BV1778" s="95"/>
      <c r="BW1778" s="95"/>
      <c r="BX1778" s="73"/>
      <c r="BY1778" s="73"/>
      <c r="BZ1778" s="95"/>
      <c r="CA1778" s="95"/>
      <c r="CB1778" s="73"/>
      <c r="CC1778" s="73"/>
      <c r="CD1778" s="95"/>
      <c r="CE1778" s="9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9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2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73"/>
      <c r="AF1779" s="73"/>
      <c r="AG1779" s="73"/>
      <c r="AH1779" s="95"/>
      <c r="AI1779" s="95"/>
      <c r="AJ1779" s="73"/>
      <c r="AK1779" s="73"/>
      <c r="AL1779" s="95"/>
      <c r="AM1779" s="95"/>
      <c r="AN1779" s="73"/>
      <c r="AO1779" s="73"/>
      <c r="AP1779" s="95"/>
      <c r="AQ1779" s="95"/>
      <c r="AR1779" s="73"/>
      <c r="AS1779" s="73"/>
      <c r="AT1779" s="95"/>
      <c r="AU1779" s="95"/>
      <c r="AV1779" s="73"/>
      <c r="AW1779" s="73"/>
      <c r="AX1779" s="95"/>
      <c r="AY1779" s="95"/>
      <c r="AZ1779" s="73"/>
      <c r="BA1779" s="73"/>
      <c r="BB1779" s="95"/>
      <c r="BC1779" s="95"/>
      <c r="BD1779" s="73"/>
      <c r="BE1779" s="73"/>
      <c r="BF1779" s="95"/>
      <c r="BG1779" s="95"/>
      <c r="BH1779" s="73"/>
      <c r="BI1779" s="73"/>
      <c r="BJ1779" s="95"/>
      <c r="BK1779" s="95"/>
      <c r="BL1779" s="73"/>
      <c r="BM1779" s="73"/>
      <c r="BN1779" s="95"/>
      <c r="BO1779" s="95"/>
      <c r="BP1779" s="73"/>
      <c r="BQ1779" s="73"/>
      <c r="BR1779" s="95"/>
      <c r="BS1779" s="95"/>
      <c r="BT1779" s="73"/>
      <c r="BU1779" s="73"/>
      <c r="BV1779" s="95"/>
      <c r="BW1779" s="95"/>
      <c r="BX1779" s="73"/>
      <c r="BY1779" s="73"/>
      <c r="BZ1779" s="95"/>
      <c r="CA1779" s="95"/>
      <c r="CB1779" s="73"/>
      <c r="CC1779" s="73"/>
      <c r="CD1779" s="95"/>
      <c r="CE1779" s="9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9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2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73"/>
      <c r="AF1780" s="73"/>
      <c r="AG1780" s="73"/>
      <c r="AH1780" s="95"/>
      <c r="AI1780" s="95"/>
      <c r="AJ1780" s="73"/>
      <c r="AK1780" s="73"/>
      <c r="AL1780" s="95"/>
      <c r="AM1780" s="95"/>
      <c r="AN1780" s="73"/>
      <c r="AO1780" s="73"/>
      <c r="AP1780" s="95"/>
      <c r="AQ1780" s="95"/>
      <c r="AR1780" s="73"/>
      <c r="AS1780" s="73"/>
      <c r="AT1780" s="95"/>
      <c r="AU1780" s="95"/>
      <c r="AV1780" s="73"/>
      <c r="AW1780" s="73"/>
      <c r="AX1780" s="95"/>
      <c r="AY1780" s="95"/>
      <c r="AZ1780" s="73"/>
      <c r="BA1780" s="73"/>
      <c r="BB1780" s="95"/>
      <c r="BC1780" s="95"/>
      <c r="BD1780" s="73"/>
      <c r="BE1780" s="73"/>
      <c r="BF1780" s="95"/>
      <c r="BG1780" s="95"/>
      <c r="BH1780" s="73"/>
      <c r="BI1780" s="73"/>
      <c r="BJ1780" s="95"/>
      <c r="BK1780" s="95"/>
      <c r="BL1780" s="73"/>
      <c r="BM1780" s="73"/>
      <c r="BN1780" s="95"/>
      <c r="BO1780" s="95"/>
      <c r="BP1780" s="73"/>
      <c r="BQ1780" s="73"/>
      <c r="BR1780" s="95"/>
      <c r="BS1780" s="95"/>
      <c r="BT1780" s="73"/>
      <c r="BU1780" s="73"/>
      <c r="BV1780" s="95"/>
      <c r="BW1780" s="95"/>
      <c r="BX1780" s="73"/>
      <c r="BY1780" s="73"/>
      <c r="BZ1780" s="95"/>
      <c r="CA1780" s="95"/>
      <c r="CB1780" s="73"/>
      <c r="CC1780" s="73"/>
      <c r="CD1780" s="95"/>
      <c r="CE1780" s="9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9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2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73"/>
      <c r="AF1781" s="73"/>
      <c r="AG1781" s="73"/>
      <c r="AH1781" s="95"/>
      <c r="AI1781" s="95"/>
      <c r="AJ1781" s="73"/>
      <c r="AK1781" s="73"/>
      <c r="AL1781" s="95"/>
      <c r="AM1781" s="95"/>
      <c r="AN1781" s="73"/>
      <c r="AO1781" s="73"/>
      <c r="AP1781" s="95"/>
      <c r="AQ1781" s="95"/>
      <c r="AR1781" s="73"/>
      <c r="AS1781" s="73"/>
      <c r="AT1781" s="95"/>
      <c r="AU1781" s="95"/>
      <c r="AV1781" s="73"/>
      <c r="AW1781" s="73"/>
      <c r="AX1781" s="95"/>
      <c r="AY1781" s="95"/>
      <c r="AZ1781" s="73"/>
      <c r="BA1781" s="73"/>
      <c r="BB1781" s="95"/>
      <c r="BC1781" s="95"/>
      <c r="BD1781" s="73"/>
      <c r="BE1781" s="73"/>
      <c r="BF1781" s="95"/>
      <c r="BG1781" s="95"/>
      <c r="BH1781" s="73"/>
      <c r="BI1781" s="73"/>
      <c r="BJ1781" s="95"/>
      <c r="BK1781" s="95"/>
      <c r="BL1781" s="73"/>
      <c r="BM1781" s="73"/>
      <c r="BN1781" s="95"/>
      <c r="BO1781" s="95"/>
      <c r="BP1781" s="73"/>
      <c r="BQ1781" s="73"/>
      <c r="BR1781" s="95"/>
      <c r="BS1781" s="95"/>
      <c r="BT1781" s="73"/>
      <c r="BU1781" s="73"/>
      <c r="BV1781" s="95"/>
      <c r="BW1781" s="95"/>
      <c r="BX1781" s="73"/>
      <c r="BY1781" s="73"/>
      <c r="BZ1781" s="95"/>
      <c r="CA1781" s="95"/>
      <c r="CB1781" s="73"/>
      <c r="CC1781" s="73"/>
      <c r="CD1781" s="95"/>
      <c r="CE1781" s="9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9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2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73"/>
      <c r="AF1782" s="73"/>
      <c r="AG1782" s="73"/>
      <c r="AH1782" s="95"/>
      <c r="AI1782" s="95"/>
      <c r="AJ1782" s="73"/>
      <c r="AK1782" s="73"/>
      <c r="AL1782" s="95"/>
      <c r="AM1782" s="95"/>
      <c r="AN1782" s="73"/>
      <c r="AO1782" s="73"/>
      <c r="AP1782" s="95"/>
      <c r="AQ1782" s="95"/>
      <c r="AR1782" s="73"/>
      <c r="AS1782" s="73"/>
      <c r="AT1782" s="95"/>
      <c r="AU1782" s="95"/>
      <c r="AV1782" s="73"/>
      <c r="AW1782" s="73"/>
      <c r="AX1782" s="95"/>
      <c r="AY1782" s="95"/>
      <c r="AZ1782" s="73"/>
      <c r="BA1782" s="73"/>
      <c r="BB1782" s="95"/>
      <c r="BC1782" s="95"/>
      <c r="BD1782" s="73"/>
      <c r="BE1782" s="73"/>
      <c r="BF1782" s="95"/>
      <c r="BG1782" s="95"/>
      <c r="BH1782" s="73"/>
      <c r="BI1782" s="73"/>
      <c r="BJ1782" s="95"/>
      <c r="BK1782" s="95"/>
      <c r="BL1782" s="73"/>
      <c r="BM1782" s="73"/>
      <c r="BN1782" s="95"/>
      <c r="BO1782" s="95"/>
      <c r="BP1782" s="73"/>
      <c r="BQ1782" s="73"/>
      <c r="BR1782" s="95"/>
      <c r="BS1782" s="95"/>
      <c r="BT1782" s="73"/>
      <c r="BU1782" s="73"/>
      <c r="BV1782" s="95"/>
      <c r="BW1782" s="95"/>
      <c r="BX1782" s="73"/>
      <c r="BY1782" s="73"/>
      <c r="BZ1782" s="95"/>
      <c r="CA1782" s="95"/>
      <c r="CB1782" s="73"/>
      <c r="CC1782" s="73"/>
      <c r="CD1782" s="95"/>
      <c r="CE1782" s="9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9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2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73"/>
      <c r="AF1783" s="73"/>
      <c r="AG1783" s="73"/>
      <c r="AH1783" s="95"/>
      <c r="AI1783" s="95"/>
      <c r="AJ1783" s="73"/>
      <c r="AK1783" s="73"/>
      <c r="AL1783" s="95"/>
      <c r="AM1783" s="95"/>
      <c r="AN1783" s="73"/>
      <c r="AO1783" s="73"/>
      <c r="AP1783" s="95"/>
      <c r="AQ1783" s="95"/>
      <c r="AR1783" s="73"/>
      <c r="AS1783" s="73"/>
      <c r="AT1783" s="95"/>
      <c r="AU1783" s="95"/>
      <c r="AV1783" s="73"/>
      <c r="AW1783" s="73"/>
      <c r="AX1783" s="95"/>
      <c r="AY1783" s="95"/>
      <c r="AZ1783" s="73"/>
      <c r="BA1783" s="73"/>
      <c r="BB1783" s="95"/>
      <c r="BC1783" s="95"/>
      <c r="BD1783" s="73"/>
      <c r="BE1783" s="73"/>
      <c r="BF1783" s="95"/>
      <c r="BG1783" s="95"/>
      <c r="BH1783" s="73"/>
      <c r="BI1783" s="73"/>
      <c r="BJ1783" s="95"/>
      <c r="BK1783" s="95"/>
      <c r="BL1783" s="73"/>
      <c r="BM1783" s="73"/>
      <c r="BN1783" s="95"/>
      <c r="BO1783" s="95"/>
      <c r="BP1783" s="73"/>
      <c r="BQ1783" s="73"/>
      <c r="BR1783" s="95"/>
      <c r="BS1783" s="95"/>
      <c r="BT1783" s="73"/>
      <c r="BU1783" s="73"/>
      <c r="BV1783" s="95"/>
      <c r="BW1783" s="95"/>
      <c r="BX1783" s="73"/>
      <c r="BY1783" s="73"/>
      <c r="BZ1783" s="95"/>
      <c r="CA1783" s="95"/>
      <c r="CB1783" s="73"/>
      <c r="CC1783" s="73"/>
      <c r="CD1783" s="95"/>
      <c r="CE1783" s="9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9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2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73"/>
      <c r="AF1784" s="73"/>
      <c r="AG1784" s="73"/>
      <c r="AH1784" s="95"/>
      <c r="AI1784" s="95"/>
      <c r="AJ1784" s="73"/>
      <c r="AK1784" s="73"/>
      <c r="AL1784" s="95"/>
      <c r="AM1784" s="95"/>
      <c r="AN1784" s="73"/>
      <c r="AO1784" s="73"/>
      <c r="AP1784" s="95"/>
      <c r="AQ1784" s="95"/>
      <c r="AR1784" s="73"/>
      <c r="AS1784" s="73"/>
      <c r="AT1784" s="95"/>
      <c r="AU1784" s="95"/>
      <c r="AV1784" s="73"/>
      <c r="AW1784" s="73"/>
      <c r="AX1784" s="95"/>
      <c r="AY1784" s="95"/>
      <c r="AZ1784" s="73"/>
      <c r="BA1784" s="73"/>
      <c r="BB1784" s="95"/>
      <c r="BC1784" s="95"/>
      <c r="BD1784" s="73"/>
      <c r="BE1784" s="73"/>
      <c r="BF1784" s="95"/>
      <c r="BG1784" s="95"/>
      <c r="BH1784" s="73"/>
      <c r="BI1784" s="73"/>
      <c r="BJ1784" s="95"/>
      <c r="BK1784" s="95"/>
      <c r="BL1784" s="73"/>
      <c r="BM1784" s="73"/>
      <c r="BN1784" s="95"/>
      <c r="BO1784" s="95"/>
      <c r="BP1784" s="73"/>
      <c r="BQ1784" s="73"/>
      <c r="BR1784" s="95"/>
      <c r="BS1784" s="95"/>
      <c r="BT1784" s="73"/>
      <c r="BU1784" s="73"/>
      <c r="BV1784" s="95"/>
      <c r="BW1784" s="95"/>
      <c r="BX1784" s="73"/>
      <c r="BY1784" s="73"/>
      <c r="BZ1784" s="95"/>
      <c r="CA1784" s="95"/>
      <c r="CB1784" s="73"/>
      <c r="CC1784" s="73"/>
      <c r="CD1784" s="95"/>
      <c r="CE1784" s="9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9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2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73"/>
      <c r="AF1785" s="73"/>
      <c r="AG1785" s="73"/>
      <c r="AH1785" s="95"/>
      <c r="AI1785" s="95"/>
      <c r="AJ1785" s="73"/>
      <c r="AK1785" s="73"/>
      <c r="AL1785" s="95"/>
      <c r="AM1785" s="95"/>
      <c r="AN1785" s="73"/>
      <c r="AO1785" s="73"/>
      <c r="AP1785" s="95"/>
      <c r="AQ1785" s="95"/>
      <c r="AR1785" s="73"/>
      <c r="AS1785" s="73"/>
      <c r="AT1785" s="95"/>
      <c r="AU1785" s="95"/>
      <c r="AV1785" s="73"/>
      <c r="AW1785" s="73"/>
      <c r="AX1785" s="95"/>
      <c r="AY1785" s="95"/>
      <c r="AZ1785" s="73"/>
      <c r="BA1785" s="73"/>
      <c r="BB1785" s="95"/>
      <c r="BC1785" s="95"/>
      <c r="BD1785" s="73"/>
      <c r="BE1785" s="73"/>
      <c r="BF1785" s="95"/>
      <c r="BG1785" s="95"/>
      <c r="BH1785" s="73"/>
      <c r="BI1785" s="73"/>
      <c r="BJ1785" s="95"/>
      <c r="BK1785" s="95"/>
      <c r="BL1785" s="73"/>
      <c r="BM1785" s="73"/>
      <c r="BN1785" s="95"/>
      <c r="BO1785" s="95"/>
      <c r="BP1785" s="73"/>
      <c r="BQ1785" s="73"/>
      <c r="BR1785" s="95"/>
      <c r="BS1785" s="95"/>
      <c r="BT1785" s="73"/>
      <c r="BU1785" s="73"/>
      <c r="BV1785" s="95"/>
      <c r="BW1785" s="95"/>
      <c r="BX1785" s="73"/>
      <c r="BY1785" s="73"/>
      <c r="BZ1785" s="95"/>
      <c r="CA1785" s="95"/>
      <c r="CB1785" s="73"/>
      <c r="CC1785" s="73"/>
      <c r="CD1785" s="95"/>
      <c r="CE1785" s="9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9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2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73"/>
      <c r="AF1786" s="73"/>
      <c r="AG1786" s="73"/>
      <c r="AH1786" s="95"/>
      <c r="AI1786" s="95"/>
      <c r="AJ1786" s="73"/>
      <c r="AK1786" s="73"/>
      <c r="AL1786" s="95"/>
      <c r="AM1786" s="95"/>
      <c r="AN1786" s="73"/>
      <c r="AO1786" s="73"/>
      <c r="AP1786" s="95"/>
      <c r="AQ1786" s="95"/>
      <c r="AR1786" s="73"/>
      <c r="AS1786" s="73"/>
      <c r="AT1786" s="95"/>
      <c r="AU1786" s="95"/>
      <c r="AV1786" s="73"/>
      <c r="AW1786" s="73"/>
      <c r="AX1786" s="95"/>
      <c r="AY1786" s="95"/>
      <c r="AZ1786" s="73"/>
      <c r="BA1786" s="73"/>
      <c r="BB1786" s="95"/>
      <c r="BC1786" s="95"/>
      <c r="BD1786" s="73"/>
      <c r="BE1786" s="73"/>
      <c r="BF1786" s="95"/>
      <c r="BG1786" s="95"/>
      <c r="BH1786" s="73"/>
      <c r="BI1786" s="73"/>
      <c r="BJ1786" s="95"/>
      <c r="BK1786" s="95"/>
      <c r="BL1786" s="73"/>
      <c r="BM1786" s="73"/>
      <c r="BN1786" s="95"/>
      <c r="BO1786" s="95"/>
      <c r="BP1786" s="73"/>
      <c r="BQ1786" s="73"/>
      <c r="BR1786" s="95"/>
      <c r="BS1786" s="95"/>
      <c r="BT1786" s="73"/>
      <c r="BU1786" s="73"/>
      <c r="BV1786" s="95"/>
      <c r="BW1786" s="95"/>
      <c r="BX1786" s="73"/>
      <c r="BY1786" s="73"/>
      <c r="BZ1786" s="95"/>
      <c r="CA1786" s="95"/>
      <c r="CB1786" s="73"/>
      <c r="CC1786" s="73"/>
      <c r="CD1786" s="95"/>
      <c r="CE1786" s="9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9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2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73"/>
      <c r="AF1787" s="73"/>
      <c r="AG1787" s="73"/>
      <c r="AH1787" s="95"/>
      <c r="AI1787" s="95"/>
      <c r="AJ1787" s="73"/>
      <c r="AK1787" s="73"/>
      <c r="AL1787" s="95"/>
      <c r="AM1787" s="95"/>
      <c r="AN1787" s="73"/>
      <c r="AO1787" s="73"/>
      <c r="AP1787" s="95"/>
      <c r="AQ1787" s="95"/>
      <c r="AR1787" s="73"/>
      <c r="AS1787" s="73"/>
      <c r="AT1787" s="95"/>
      <c r="AU1787" s="95"/>
      <c r="AV1787" s="73"/>
      <c r="AW1787" s="73"/>
      <c r="AX1787" s="95"/>
      <c r="AY1787" s="95"/>
      <c r="AZ1787" s="73"/>
      <c r="BA1787" s="73"/>
      <c r="BB1787" s="95"/>
      <c r="BC1787" s="95"/>
      <c r="BD1787" s="73"/>
      <c r="BE1787" s="73"/>
      <c r="BF1787" s="95"/>
      <c r="BG1787" s="95"/>
      <c r="BH1787" s="73"/>
      <c r="BI1787" s="73"/>
      <c r="BJ1787" s="95"/>
      <c r="BK1787" s="95"/>
      <c r="BL1787" s="73"/>
      <c r="BM1787" s="73"/>
      <c r="BN1787" s="95"/>
      <c r="BO1787" s="95"/>
      <c r="BP1787" s="73"/>
      <c r="BQ1787" s="73"/>
      <c r="BR1787" s="95"/>
      <c r="BS1787" s="95"/>
      <c r="BT1787" s="73"/>
      <c r="BU1787" s="73"/>
      <c r="BV1787" s="95"/>
      <c r="BW1787" s="95"/>
      <c r="BX1787" s="73"/>
      <c r="BY1787" s="73"/>
      <c r="BZ1787" s="95"/>
      <c r="CA1787" s="95"/>
      <c r="CB1787" s="73"/>
      <c r="CC1787" s="73"/>
      <c r="CD1787" s="95"/>
      <c r="CE1787" s="9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9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2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73"/>
      <c r="AF1788" s="73"/>
      <c r="AG1788" s="73"/>
      <c r="AH1788" s="95"/>
      <c r="AI1788" s="95"/>
      <c r="AJ1788" s="73"/>
      <c r="AK1788" s="73"/>
      <c r="AL1788" s="95"/>
      <c r="AM1788" s="95"/>
      <c r="AN1788" s="73"/>
      <c r="AO1788" s="73"/>
      <c r="AP1788" s="95"/>
      <c r="AQ1788" s="95"/>
      <c r="AR1788" s="73"/>
      <c r="AS1788" s="73"/>
      <c r="AT1788" s="95"/>
      <c r="AU1788" s="95"/>
      <c r="AV1788" s="73"/>
      <c r="AW1788" s="73"/>
      <c r="AX1788" s="95"/>
      <c r="AY1788" s="95"/>
      <c r="AZ1788" s="73"/>
      <c r="BA1788" s="73"/>
      <c r="BB1788" s="95"/>
      <c r="BC1788" s="95"/>
      <c r="BD1788" s="73"/>
      <c r="BE1788" s="73"/>
      <c r="BF1788" s="95"/>
      <c r="BG1788" s="95"/>
      <c r="BH1788" s="73"/>
      <c r="BI1788" s="73"/>
      <c r="BJ1788" s="95"/>
      <c r="BK1788" s="95"/>
      <c r="BL1788" s="73"/>
      <c r="BM1788" s="73"/>
      <c r="BN1788" s="95"/>
      <c r="BO1788" s="95"/>
      <c r="BP1788" s="73"/>
      <c r="BQ1788" s="73"/>
      <c r="BR1788" s="95"/>
      <c r="BS1788" s="95"/>
      <c r="BT1788" s="73"/>
      <c r="BU1788" s="73"/>
      <c r="BV1788" s="95"/>
      <c r="BW1788" s="95"/>
      <c r="BX1788" s="73"/>
      <c r="BY1788" s="73"/>
      <c r="BZ1788" s="95"/>
      <c r="CA1788" s="95"/>
      <c r="CB1788" s="73"/>
      <c r="CC1788" s="73"/>
      <c r="CD1788" s="95"/>
      <c r="CE1788" s="9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9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2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73"/>
      <c r="AF1789" s="73"/>
      <c r="AG1789" s="73"/>
      <c r="AH1789" s="95"/>
      <c r="AI1789" s="95"/>
      <c r="AJ1789" s="73"/>
      <c r="AK1789" s="73"/>
      <c r="AL1789" s="95"/>
      <c r="AM1789" s="95"/>
      <c r="AN1789" s="73"/>
      <c r="AO1789" s="73"/>
      <c r="AP1789" s="95"/>
      <c r="AQ1789" s="95"/>
      <c r="AR1789" s="73"/>
      <c r="AS1789" s="73"/>
      <c r="AT1789" s="95"/>
      <c r="AU1789" s="95"/>
      <c r="AV1789" s="73"/>
      <c r="AW1789" s="73"/>
      <c r="AX1789" s="95"/>
      <c r="AY1789" s="95"/>
      <c r="AZ1789" s="73"/>
      <c r="BA1789" s="73"/>
      <c r="BB1789" s="95"/>
      <c r="BC1789" s="95"/>
      <c r="BD1789" s="73"/>
      <c r="BE1789" s="73"/>
      <c r="BF1789" s="95"/>
      <c r="BG1789" s="95"/>
      <c r="BH1789" s="73"/>
      <c r="BI1789" s="73"/>
      <c r="BJ1789" s="95"/>
      <c r="BK1789" s="95"/>
      <c r="BL1789" s="73"/>
      <c r="BM1789" s="73"/>
      <c r="BN1789" s="95"/>
      <c r="BO1789" s="95"/>
      <c r="BP1789" s="73"/>
      <c r="BQ1789" s="73"/>
      <c r="BR1789" s="95"/>
      <c r="BS1789" s="95"/>
      <c r="BT1789" s="73"/>
      <c r="BU1789" s="73"/>
      <c r="BV1789" s="95"/>
      <c r="BW1789" s="95"/>
      <c r="BX1789" s="73"/>
      <c r="BY1789" s="73"/>
      <c r="BZ1789" s="95"/>
      <c r="CA1789" s="95"/>
      <c r="CB1789" s="73"/>
      <c r="CC1789" s="73"/>
      <c r="CD1789" s="95"/>
      <c r="CE1789" s="9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9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2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73"/>
      <c r="AF1790" s="73"/>
      <c r="AG1790" s="73"/>
      <c r="AH1790" s="95"/>
      <c r="AI1790" s="95"/>
      <c r="AJ1790" s="73"/>
      <c r="AK1790" s="73"/>
      <c r="AL1790" s="95"/>
      <c r="AM1790" s="95"/>
      <c r="AN1790" s="73"/>
      <c r="AO1790" s="73"/>
      <c r="AP1790" s="95"/>
      <c r="AQ1790" s="95"/>
      <c r="AR1790" s="73"/>
      <c r="AS1790" s="73"/>
      <c r="AT1790" s="95"/>
      <c r="AU1790" s="95"/>
      <c r="AV1790" s="73"/>
      <c r="AW1790" s="73"/>
      <c r="AX1790" s="95"/>
      <c r="AY1790" s="95"/>
      <c r="AZ1790" s="73"/>
      <c r="BA1790" s="73"/>
      <c r="BB1790" s="95"/>
      <c r="BC1790" s="95"/>
      <c r="BD1790" s="73"/>
      <c r="BE1790" s="73"/>
      <c r="BF1790" s="95"/>
      <c r="BG1790" s="95"/>
      <c r="BH1790" s="73"/>
      <c r="BI1790" s="73"/>
      <c r="BJ1790" s="95"/>
      <c r="BK1790" s="95"/>
      <c r="BL1790" s="73"/>
      <c r="BM1790" s="73"/>
      <c r="BN1790" s="95"/>
      <c r="BO1790" s="95"/>
      <c r="BP1790" s="73"/>
      <c r="BQ1790" s="73"/>
      <c r="BR1790" s="95"/>
      <c r="BS1790" s="95"/>
      <c r="BT1790" s="73"/>
      <c r="BU1790" s="73"/>
      <c r="BV1790" s="95"/>
      <c r="BW1790" s="95"/>
      <c r="BX1790" s="73"/>
      <c r="BY1790" s="73"/>
      <c r="BZ1790" s="95"/>
      <c r="CA1790" s="95"/>
      <c r="CB1790" s="73"/>
      <c r="CC1790" s="73"/>
      <c r="CD1790" s="95"/>
      <c r="CE1790" s="9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9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2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73"/>
      <c r="AF1791" s="73"/>
      <c r="AG1791" s="73"/>
      <c r="AH1791" s="95"/>
      <c r="AI1791" s="95"/>
      <c r="AJ1791" s="73"/>
      <c r="AK1791" s="73"/>
      <c r="AL1791" s="95"/>
      <c r="AM1791" s="95"/>
      <c r="AN1791" s="73"/>
      <c r="AO1791" s="73"/>
      <c r="AP1791" s="95"/>
      <c r="AQ1791" s="95"/>
      <c r="AR1791" s="73"/>
      <c r="AS1791" s="73"/>
      <c r="AT1791" s="95"/>
      <c r="AU1791" s="95"/>
      <c r="AV1791" s="73"/>
      <c r="AW1791" s="73"/>
      <c r="AX1791" s="95"/>
      <c r="AY1791" s="95"/>
      <c r="AZ1791" s="73"/>
      <c r="BA1791" s="73"/>
      <c r="BB1791" s="95"/>
      <c r="BC1791" s="95"/>
      <c r="BD1791" s="73"/>
      <c r="BE1791" s="73"/>
      <c r="BF1791" s="95"/>
      <c r="BG1791" s="95"/>
      <c r="BH1791" s="73"/>
      <c r="BI1791" s="73"/>
      <c r="BJ1791" s="95"/>
      <c r="BK1791" s="95"/>
      <c r="BL1791" s="73"/>
      <c r="BM1791" s="73"/>
      <c r="BN1791" s="95"/>
      <c r="BO1791" s="95"/>
      <c r="BP1791" s="73"/>
      <c r="BQ1791" s="73"/>
      <c r="BR1791" s="95"/>
      <c r="BS1791" s="95"/>
      <c r="BT1791" s="73"/>
      <c r="BU1791" s="73"/>
      <c r="BV1791" s="95"/>
      <c r="BW1791" s="95"/>
      <c r="BX1791" s="73"/>
      <c r="BY1791" s="73"/>
      <c r="BZ1791" s="95"/>
      <c r="CA1791" s="95"/>
      <c r="CB1791" s="73"/>
      <c r="CC1791" s="73"/>
      <c r="CD1791" s="95"/>
      <c r="CE1791" s="9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9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2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73"/>
      <c r="AF1792" s="73"/>
      <c r="AG1792" s="73"/>
      <c r="AH1792" s="95"/>
      <c r="AI1792" s="95"/>
      <c r="AJ1792" s="73"/>
      <c r="AK1792" s="73"/>
      <c r="AL1792" s="95"/>
      <c r="AM1792" s="95"/>
      <c r="AN1792" s="73"/>
      <c r="AO1792" s="73"/>
      <c r="AP1792" s="95"/>
      <c r="AQ1792" s="95"/>
      <c r="AR1792" s="73"/>
      <c r="AS1792" s="73"/>
      <c r="AT1792" s="95"/>
      <c r="AU1792" s="95"/>
      <c r="AV1792" s="73"/>
      <c r="AW1792" s="73"/>
      <c r="AX1792" s="95"/>
      <c r="AY1792" s="95"/>
      <c r="AZ1792" s="73"/>
      <c r="BA1792" s="73"/>
      <c r="BB1792" s="95"/>
      <c r="BC1792" s="95"/>
      <c r="BD1792" s="73"/>
      <c r="BE1792" s="73"/>
      <c r="BF1792" s="95"/>
      <c r="BG1792" s="95"/>
      <c r="BH1792" s="73"/>
      <c r="BI1792" s="73"/>
      <c r="BJ1792" s="95"/>
      <c r="BK1792" s="95"/>
      <c r="BL1792" s="73"/>
      <c r="BM1792" s="73"/>
      <c r="BN1792" s="95"/>
      <c r="BO1792" s="95"/>
      <c r="BP1792" s="73"/>
      <c r="BQ1792" s="73"/>
      <c r="BR1792" s="95"/>
      <c r="BS1792" s="95"/>
      <c r="BT1792" s="73"/>
      <c r="BU1792" s="73"/>
      <c r="BV1792" s="95"/>
      <c r="BW1792" s="95"/>
      <c r="BX1792" s="73"/>
      <c r="BY1792" s="73"/>
      <c r="BZ1792" s="95"/>
      <c r="CA1792" s="95"/>
      <c r="CB1792" s="73"/>
      <c r="CC1792" s="73"/>
      <c r="CD1792" s="95"/>
      <c r="CE1792" s="9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9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2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73"/>
      <c r="AF1793" s="73"/>
      <c r="AG1793" s="73"/>
      <c r="AH1793" s="95"/>
      <c r="AI1793" s="95"/>
      <c r="AJ1793" s="73"/>
      <c r="AK1793" s="73"/>
      <c r="AL1793" s="95"/>
      <c r="AM1793" s="95"/>
      <c r="AN1793" s="73"/>
      <c r="AO1793" s="73"/>
      <c r="AP1793" s="95"/>
      <c r="AQ1793" s="95"/>
      <c r="AR1793" s="73"/>
      <c r="AS1793" s="73"/>
      <c r="AT1793" s="95"/>
      <c r="AU1793" s="95"/>
      <c r="AV1793" s="73"/>
      <c r="AW1793" s="73"/>
      <c r="AX1793" s="95"/>
      <c r="AY1793" s="95"/>
      <c r="AZ1793" s="73"/>
      <c r="BA1793" s="73"/>
      <c r="BB1793" s="95"/>
      <c r="BC1793" s="95"/>
      <c r="BD1793" s="73"/>
      <c r="BE1793" s="73"/>
      <c r="BF1793" s="95"/>
      <c r="BG1793" s="95"/>
      <c r="BH1793" s="73"/>
      <c r="BI1793" s="73"/>
      <c r="BJ1793" s="95"/>
      <c r="BK1793" s="95"/>
      <c r="BL1793" s="73"/>
      <c r="BM1793" s="73"/>
      <c r="BN1793" s="95"/>
      <c r="BO1793" s="95"/>
      <c r="BP1793" s="73"/>
      <c r="BQ1793" s="73"/>
      <c r="BR1793" s="95"/>
      <c r="BS1793" s="95"/>
      <c r="BT1793" s="73"/>
      <c r="BU1793" s="73"/>
      <c r="BV1793" s="95"/>
      <c r="BW1793" s="95"/>
      <c r="BX1793" s="73"/>
      <c r="BY1793" s="73"/>
      <c r="BZ1793" s="95"/>
      <c r="CA1793" s="95"/>
      <c r="CB1793" s="73"/>
      <c r="CC1793" s="73"/>
      <c r="CD1793" s="95"/>
      <c r="CE1793" s="9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9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2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73"/>
      <c r="AF1794" s="73"/>
      <c r="AG1794" s="73"/>
      <c r="AH1794" s="95"/>
      <c r="AI1794" s="95"/>
      <c r="AJ1794" s="73"/>
      <c r="AK1794" s="73"/>
      <c r="AL1794" s="95"/>
      <c r="AM1794" s="95"/>
      <c r="AN1794" s="73"/>
      <c r="AO1794" s="73"/>
      <c r="AP1794" s="95"/>
      <c r="AQ1794" s="95"/>
      <c r="AR1794" s="73"/>
      <c r="AS1794" s="73"/>
      <c r="AT1794" s="95"/>
      <c r="AU1794" s="95"/>
      <c r="AV1794" s="73"/>
      <c r="AW1794" s="73"/>
      <c r="AX1794" s="95"/>
      <c r="AY1794" s="95"/>
      <c r="AZ1794" s="73"/>
      <c r="BA1794" s="73"/>
      <c r="BB1794" s="95"/>
      <c r="BC1794" s="95"/>
      <c r="BD1794" s="73"/>
      <c r="BE1794" s="73"/>
      <c r="BF1794" s="95"/>
      <c r="BG1794" s="95"/>
      <c r="BH1794" s="73"/>
      <c r="BI1794" s="73"/>
      <c r="BJ1794" s="95"/>
      <c r="BK1794" s="95"/>
      <c r="BL1794" s="73"/>
      <c r="BM1794" s="73"/>
      <c r="BN1794" s="95"/>
      <c r="BO1794" s="95"/>
      <c r="BP1794" s="73"/>
      <c r="BQ1794" s="73"/>
      <c r="BR1794" s="95"/>
      <c r="BS1794" s="95"/>
      <c r="BT1794" s="73"/>
      <c r="BU1794" s="73"/>
      <c r="BV1794" s="95"/>
      <c r="BW1794" s="95"/>
      <c r="BX1794" s="73"/>
      <c r="BY1794" s="73"/>
      <c r="BZ1794" s="95"/>
      <c r="CA1794" s="95"/>
      <c r="CB1794" s="73"/>
      <c r="CC1794" s="73"/>
      <c r="CD1794" s="95"/>
      <c r="CE1794" s="9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9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2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73"/>
      <c r="AF1795" s="73"/>
      <c r="AG1795" s="73"/>
      <c r="AH1795" s="95"/>
      <c r="AI1795" s="95"/>
      <c r="AJ1795" s="73"/>
      <c r="AK1795" s="73"/>
      <c r="AL1795" s="95"/>
      <c r="AM1795" s="95"/>
      <c r="AN1795" s="73"/>
      <c r="AO1795" s="73"/>
      <c r="AP1795" s="95"/>
      <c r="AQ1795" s="95"/>
      <c r="AR1795" s="73"/>
      <c r="AS1795" s="73"/>
      <c r="AT1795" s="95"/>
      <c r="AU1795" s="95"/>
      <c r="AV1795" s="73"/>
      <c r="AW1795" s="73"/>
      <c r="AX1795" s="95"/>
      <c r="AY1795" s="95"/>
      <c r="AZ1795" s="73"/>
      <c r="BA1795" s="73"/>
      <c r="BB1795" s="95"/>
      <c r="BC1795" s="95"/>
      <c r="BD1795" s="73"/>
      <c r="BE1795" s="73"/>
      <c r="BF1795" s="95"/>
      <c r="BG1795" s="95"/>
      <c r="BH1795" s="73"/>
      <c r="BI1795" s="73"/>
      <c r="BJ1795" s="95"/>
      <c r="BK1795" s="95"/>
      <c r="BL1795" s="73"/>
      <c r="BM1795" s="73"/>
      <c r="BN1795" s="95"/>
      <c r="BO1795" s="95"/>
      <c r="BP1795" s="73"/>
      <c r="BQ1795" s="73"/>
      <c r="BR1795" s="95"/>
      <c r="BS1795" s="95"/>
      <c r="BT1795" s="73"/>
      <c r="BU1795" s="73"/>
      <c r="BV1795" s="95"/>
      <c r="BW1795" s="95"/>
      <c r="BX1795" s="73"/>
      <c r="BY1795" s="73"/>
      <c r="BZ1795" s="95"/>
      <c r="CA1795" s="95"/>
      <c r="CB1795" s="73"/>
      <c r="CC1795" s="73"/>
      <c r="CD1795" s="95"/>
      <c r="CE1795" s="9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9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2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73"/>
      <c r="AF1796" s="73"/>
      <c r="AG1796" s="73"/>
      <c r="AH1796" s="95"/>
      <c r="AI1796" s="95"/>
      <c r="AJ1796" s="73"/>
      <c r="AK1796" s="73"/>
      <c r="AL1796" s="95"/>
      <c r="AM1796" s="95"/>
      <c r="AN1796" s="73"/>
      <c r="AO1796" s="73"/>
      <c r="AP1796" s="95"/>
      <c r="AQ1796" s="95"/>
      <c r="AR1796" s="73"/>
      <c r="AS1796" s="73"/>
      <c r="AT1796" s="95"/>
      <c r="AU1796" s="95"/>
      <c r="AV1796" s="73"/>
      <c r="AW1796" s="73"/>
      <c r="AX1796" s="95"/>
      <c r="AY1796" s="95"/>
      <c r="AZ1796" s="73"/>
      <c r="BA1796" s="73"/>
      <c r="BB1796" s="95"/>
      <c r="BC1796" s="95"/>
      <c r="BD1796" s="73"/>
      <c r="BE1796" s="73"/>
      <c r="BF1796" s="95"/>
      <c r="BG1796" s="95"/>
      <c r="BH1796" s="73"/>
      <c r="BI1796" s="73"/>
      <c r="BJ1796" s="95"/>
      <c r="BK1796" s="95"/>
      <c r="BL1796" s="73"/>
      <c r="BM1796" s="73"/>
      <c r="BN1796" s="95"/>
      <c r="BO1796" s="95"/>
      <c r="BP1796" s="73"/>
      <c r="BQ1796" s="73"/>
      <c r="BR1796" s="95"/>
      <c r="BS1796" s="95"/>
      <c r="BT1796" s="73"/>
      <c r="BU1796" s="73"/>
      <c r="BV1796" s="95"/>
      <c r="BW1796" s="95"/>
      <c r="BX1796" s="73"/>
      <c r="BY1796" s="73"/>
      <c r="BZ1796" s="95"/>
      <c r="CA1796" s="95"/>
      <c r="CB1796" s="73"/>
      <c r="CC1796" s="73"/>
      <c r="CD1796" s="95"/>
      <c r="CE1796" s="9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9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2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73"/>
      <c r="AF1797" s="73"/>
      <c r="AG1797" s="73"/>
      <c r="AH1797" s="95"/>
      <c r="AI1797" s="95"/>
      <c r="AJ1797" s="73"/>
      <c r="AK1797" s="73"/>
      <c r="AL1797" s="95"/>
      <c r="AM1797" s="95"/>
      <c r="AN1797" s="73"/>
      <c r="AO1797" s="73"/>
      <c r="AP1797" s="95"/>
      <c r="AQ1797" s="95"/>
      <c r="AR1797" s="73"/>
      <c r="AS1797" s="73"/>
      <c r="AT1797" s="95"/>
      <c r="AU1797" s="95"/>
      <c r="AV1797" s="73"/>
      <c r="AW1797" s="73"/>
      <c r="AX1797" s="95"/>
      <c r="AY1797" s="95"/>
      <c r="AZ1797" s="73"/>
      <c r="BA1797" s="73"/>
      <c r="BB1797" s="95"/>
      <c r="BC1797" s="95"/>
      <c r="BD1797" s="73"/>
      <c r="BE1797" s="73"/>
      <c r="BF1797" s="95"/>
      <c r="BG1797" s="95"/>
      <c r="BH1797" s="73"/>
      <c r="BI1797" s="73"/>
      <c r="BJ1797" s="95"/>
      <c r="BK1797" s="95"/>
      <c r="BL1797" s="73"/>
      <c r="BM1797" s="73"/>
      <c r="BN1797" s="95"/>
      <c r="BO1797" s="95"/>
      <c r="BP1797" s="73"/>
      <c r="BQ1797" s="73"/>
      <c r="BR1797" s="95"/>
      <c r="BS1797" s="95"/>
      <c r="BT1797" s="73"/>
      <c r="BU1797" s="73"/>
      <c r="BV1797" s="95"/>
      <c r="BW1797" s="95"/>
      <c r="BX1797" s="73"/>
      <c r="BY1797" s="73"/>
      <c r="BZ1797" s="95"/>
      <c r="CA1797" s="95"/>
      <c r="CB1797" s="73"/>
      <c r="CC1797" s="73"/>
      <c r="CD1797" s="95"/>
      <c r="CE1797" s="9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9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2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73"/>
      <c r="AF1798" s="73"/>
      <c r="AG1798" s="73"/>
      <c r="AH1798" s="95"/>
      <c r="AI1798" s="95"/>
      <c r="AJ1798" s="73"/>
      <c r="AK1798" s="73"/>
      <c r="AL1798" s="95"/>
      <c r="AM1798" s="95"/>
      <c r="AN1798" s="73"/>
      <c r="AO1798" s="73"/>
      <c r="AP1798" s="95"/>
      <c r="AQ1798" s="95"/>
      <c r="AR1798" s="73"/>
      <c r="AS1798" s="73"/>
      <c r="AT1798" s="95"/>
      <c r="AU1798" s="95"/>
      <c r="AV1798" s="73"/>
      <c r="AW1798" s="73"/>
      <c r="AX1798" s="95"/>
      <c r="AY1798" s="95"/>
      <c r="AZ1798" s="73"/>
      <c r="BA1798" s="73"/>
      <c r="BB1798" s="95"/>
      <c r="BC1798" s="95"/>
      <c r="BD1798" s="73"/>
      <c r="BE1798" s="73"/>
      <c r="BF1798" s="95"/>
      <c r="BG1798" s="95"/>
      <c r="BH1798" s="73"/>
      <c r="BI1798" s="73"/>
      <c r="BJ1798" s="95"/>
      <c r="BK1798" s="95"/>
      <c r="BL1798" s="73"/>
      <c r="BM1798" s="73"/>
      <c r="BN1798" s="95"/>
      <c r="BO1798" s="95"/>
      <c r="BP1798" s="73"/>
      <c r="BQ1798" s="73"/>
      <c r="BR1798" s="95"/>
      <c r="BS1798" s="95"/>
      <c r="BT1798" s="73"/>
      <c r="BU1798" s="73"/>
      <c r="BV1798" s="95"/>
      <c r="BW1798" s="95"/>
      <c r="BX1798" s="73"/>
      <c r="BY1798" s="73"/>
      <c r="BZ1798" s="95"/>
      <c r="CA1798" s="95"/>
      <c r="CB1798" s="73"/>
      <c r="CC1798" s="73"/>
      <c r="CD1798" s="95"/>
      <c r="CE1798" s="9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9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2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73"/>
      <c r="AF1799" s="73"/>
      <c r="AG1799" s="73"/>
      <c r="AH1799" s="95"/>
      <c r="AI1799" s="95"/>
      <c r="AJ1799" s="73"/>
      <c r="AK1799" s="73"/>
      <c r="AL1799" s="95"/>
      <c r="AM1799" s="95"/>
      <c r="AN1799" s="73"/>
      <c r="AO1799" s="73"/>
      <c r="AP1799" s="95"/>
      <c r="AQ1799" s="95"/>
      <c r="AR1799" s="73"/>
      <c r="AS1799" s="73"/>
      <c r="AT1799" s="95"/>
      <c r="AU1799" s="95"/>
      <c r="AV1799" s="73"/>
      <c r="AW1799" s="73"/>
      <c r="AX1799" s="95"/>
      <c r="AY1799" s="95"/>
      <c r="AZ1799" s="73"/>
      <c r="BA1799" s="73"/>
      <c r="BB1799" s="95"/>
      <c r="BC1799" s="95"/>
      <c r="BD1799" s="73"/>
      <c r="BE1799" s="73"/>
      <c r="BF1799" s="95"/>
      <c r="BG1799" s="95"/>
      <c r="BH1799" s="73"/>
      <c r="BI1799" s="73"/>
      <c r="BJ1799" s="95"/>
      <c r="BK1799" s="95"/>
      <c r="BL1799" s="73"/>
      <c r="BM1799" s="73"/>
      <c r="BN1799" s="95"/>
      <c r="BO1799" s="95"/>
      <c r="BP1799" s="73"/>
      <c r="BQ1799" s="73"/>
      <c r="BR1799" s="95"/>
      <c r="BS1799" s="95"/>
      <c r="BT1799" s="73"/>
      <c r="BU1799" s="73"/>
      <c r="BV1799" s="95"/>
      <c r="BW1799" s="95"/>
      <c r="BX1799" s="73"/>
      <c r="BY1799" s="73"/>
      <c r="BZ1799" s="95"/>
      <c r="CA1799" s="95"/>
      <c r="CB1799" s="73"/>
      <c r="CC1799" s="73"/>
      <c r="CD1799" s="95"/>
      <c r="CE1799" s="9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9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2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73"/>
      <c r="AF1800" s="73"/>
      <c r="AG1800" s="73"/>
      <c r="AH1800" s="95"/>
      <c r="AI1800" s="95"/>
      <c r="AJ1800" s="73"/>
      <c r="AK1800" s="73"/>
      <c r="AL1800" s="95"/>
      <c r="AM1800" s="95"/>
      <c r="AN1800" s="73"/>
      <c r="AO1800" s="73"/>
      <c r="AP1800" s="95"/>
      <c r="AQ1800" s="95"/>
      <c r="AR1800" s="73"/>
      <c r="AS1800" s="73"/>
      <c r="AT1800" s="95"/>
      <c r="AU1800" s="95"/>
      <c r="AV1800" s="73"/>
      <c r="AW1800" s="73"/>
      <c r="AX1800" s="95"/>
      <c r="AY1800" s="95"/>
      <c r="AZ1800" s="73"/>
      <c r="BA1800" s="73"/>
      <c r="BB1800" s="95"/>
      <c r="BC1800" s="95"/>
      <c r="BD1800" s="73"/>
      <c r="BE1800" s="73"/>
      <c r="BF1800" s="95"/>
      <c r="BG1800" s="95"/>
      <c r="BH1800" s="73"/>
      <c r="BI1800" s="73"/>
      <c r="BJ1800" s="95"/>
      <c r="BK1800" s="95"/>
      <c r="BL1800" s="73"/>
      <c r="BM1800" s="73"/>
      <c r="BN1800" s="95"/>
      <c r="BO1800" s="95"/>
      <c r="BP1800" s="73"/>
      <c r="BQ1800" s="73"/>
      <c r="BR1800" s="95"/>
      <c r="BS1800" s="95"/>
      <c r="BT1800" s="73"/>
      <c r="BU1800" s="73"/>
      <c r="BV1800" s="95"/>
      <c r="BW1800" s="95"/>
      <c r="BX1800" s="73"/>
      <c r="BY1800" s="73"/>
      <c r="BZ1800" s="95"/>
      <c r="CA1800" s="95"/>
      <c r="CB1800" s="73"/>
      <c r="CC1800" s="73"/>
      <c r="CD1800" s="95"/>
      <c r="CE1800" s="9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9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2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73"/>
      <c r="AF1801" s="73"/>
      <c r="AG1801" s="73"/>
      <c r="AH1801" s="95"/>
      <c r="AI1801" s="95"/>
      <c r="AJ1801" s="73"/>
      <c r="AK1801" s="73"/>
      <c r="AL1801" s="95"/>
      <c r="AM1801" s="95"/>
      <c r="AN1801" s="73"/>
      <c r="AO1801" s="73"/>
      <c r="AP1801" s="95"/>
      <c r="AQ1801" s="95"/>
      <c r="AR1801" s="73"/>
      <c r="AS1801" s="73"/>
      <c r="AT1801" s="95"/>
      <c r="AU1801" s="95"/>
      <c r="AV1801" s="73"/>
      <c r="AW1801" s="73"/>
      <c r="AX1801" s="95"/>
      <c r="AY1801" s="95"/>
      <c r="AZ1801" s="73"/>
      <c r="BA1801" s="73"/>
      <c r="BB1801" s="95"/>
      <c r="BC1801" s="95"/>
      <c r="BD1801" s="73"/>
      <c r="BE1801" s="73"/>
      <c r="BF1801" s="95"/>
      <c r="BG1801" s="95"/>
      <c r="BH1801" s="73"/>
      <c r="BI1801" s="73"/>
      <c r="BJ1801" s="95"/>
      <c r="BK1801" s="95"/>
      <c r="BL1801" s="73"/>
      <c r="BM1801" s="73"/>
      <c r="BN1801" s="95"/>
      <c r="BO1801" s="95"/>
      <c r="BP1801" s="73"/>
      <c r="BQ1801" s="73"/>
      <c r="BR1801" s="95"/>
      <c r="BS1801" s="95"/>
      <c r="BT1801" s="73"/>
      <c r="BU1801" s="73"/>
      <c r="BV1801" s="95"/>
      <c r="BW1801" s="95"/>
      <c r="BX1801" s="73"/>
      <c r="BY1801" s="73"/>
      <c r="BZ1801" s="95"/>
      <c r="CA1801" s="95"/>
      <c r="CB1801" s="73"/>
      <c r="CC1801" s="73"/>
      <c r="CD1801" s="95"/>
      <c r="CE1801" s="9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9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2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73"/>
      <c r="AF1802" s="73"/>
      <c r="AG1802" s="73"/>
      <c r="AH1802" s="95"/>
      <c r="AI1802" s="95"/>
      <c r="AJ1802" s="73"/>
      <c r="AK1802" s="73"/>
      <c r="AL1802" s="95"/>
      <c r="AM1802" s="95"/>
      <c r="AN1802" s="73"/>
      <c r="AO1802" s="73"/>
      <c r="AP1802" s="95"/>
      <c r="AQ1802" s="95"/>
      <c r="AR1802" s="73"/>
      <c r="AS1802" s="73"/>
      <c r="AT1802" s="95"/>
      <c r="AU1802" s="95"/>
      <c r="AV1802" s="73"/>
      <c r="AW1802" s="73"/>
      <c r="AX1802" s="95"/>
      <c r="AY1802" s="95"/>
      <c r="AZ1802" s="73"/>
      <c r="BA1802" s="73"/>
      <c r="BB1802" s="95"/>
      <c r="BC1802" s="95"/>
      <c r="BD1802" s="73"/>
      <c r="BE1802" s="73"/>
      <c r="BF1802" s="95"/>
      <c r="BG1802" s="95"/>
      <c r="BH1802" s="73"/>
      <c r="BI1802" s="73"/>
      <c r="BJ1802" s="95"/>
      <c r="BK1802" s="95"/>
      <c r="BL1802" s="73"/>
      <c r="BM1802" s="73"/>
      <c r="BN1802" s="95"/>
      <c r="BO1802" s="95"/>
      <c r="BP1802" s="73"/>
      <c r="BQ1802" s="73"/>
      <c r="BR1802" s="95"/>
      <c r="BS1802" s="95"/>
      <c r="BT1802" s="73"/>
      <c r="BU1802" s="73"/>
      <c r="BV1802" s="95"/>
      <c r="BW1802" s="95"/>
      <c r="BX1802" s="73"/>
      <c r="BY1802" s="73"/>
      <c r="BZ1802" s="95"/>
      <c r="CA1802" s="95"/>
      <c r="CB1802" s="73"/>
      <c r="CC1802" s="73"/>
      <c r="CD1802" s="95"/>
      <c r="CE1802" s="9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9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2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73"/>
      <c r="AF1803" s="73"/>
      <c r="AG1803" s="73"/>
      <c r="AH1803" s="95"/>
      <c r="AI1803" s="95"/>
      <c r="AJ1803" s="73"/>
      <c r="AK1803" s="73"/>
      <c r="AL1803" s="95"/>
      <c r="AM1803" s="95"/>
      <c r="AN1803" s="73"/>
      <c r="AO1803" s="73"/>
      <c r="AP1803" s="95"/>
      <c r="AQ1803" s="95"/>
      <c r="AR1803" s="73"/>
      <c r="AS1803" s="73"/>
      <c r="AT1803" s="95"/>
      <c r="AU1803" s="95"/>
      <c r="AV1803" s="73"/>
      <c r="AW1803" s="73"/>
      <c r="AX1803" s="95"/>
      <c r="AY1803" s="95"/>
      <c r="AZ1803" s="73"/>
      <c r="BA1803" s="73"/>
      <c r="BB1803" s="95"/>
      <c r="BC1803" s="95"/>
      <c r="BD1803" s="73"/>
      <c r="BE1803" s="73"/>
      <c r="BF1803" s="95"/>
      <c r="BG1803" s="95"/>
      <c r="BH1803" s="73"/>
      <c r="BI1803" s="73"/>
      <c r="BJ1803" s="95"/>
      <c r="BK1803" s="95"/>
      <c r="BL1803" s="73"/>
      <c r="BM1803" s="73"/>
      <c r="BN1803" s="95"/>
      <c r="BO1803" s="95"/>
      <c r="BP1803" s="73"/>
      <c r="BQ1803" s="73"/>
      <c r="BR1803" s="95"/>
      <c r="BS1803" s="95"/>
      <c r="BT1803" s="73"/>
      <c r="BU1803" s="73"/>
      <c r="BV1803" s="95"/>
      <c r="BW1803" s="95"/>
      <c r="BX1803" s="73"/>
      <c r="BY1803" s="73"/>
      <c r="BZ1803" s="95"/>
      <c r="CA1803" s="95"/>
      <c r="CB1803" s="73"/>
      <c r="CC1803" s="73"/>
      <c r="CD1803" s="95"/>
      <c r="CE1803" s="9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9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2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73"/>
      <c r="AF1804" s="73"/>
      <c r="AG1804" s="73"/>
      <c r="AH1804" s="95"/>
      <c r="AI1804" s="95"/>
      <c r="AJ1804" s="73"/>
      <c r="AK1804" s="73"/>
      <c r="AL1804" s="95"/>
      <c r="AM1804" s="95"/>
      <c r="AN1804" s="73"/>
      <c r="AO1804" s="73"/>
      <c r="AP1804" s="95"/>
      <c r="AQ1804" s="95"/>
      <c r="AR1804" s="73"/>
      <c r="AS1804" s="73"/>
      <c r="AT1804" s="95"/>
      <c r="AU1804" s="95"/>
      <c r="AV1804" s="73"/>
      <c r="AW1804" s="73"/>
      <c r="AX1804" s="95"/>
      <c r="AY1804" s="95"/>
      <c r="AZ1804" s="73"/>
      <c r="BA1804" s="73"/>
      <c r="BB1804" s="95"/>
      <c r="BC1804" s="95"/>
      <c r="BD1804" s="73"/>
      <c r="BE1804" s="73"/>
      <c r="BF1804" s="95"/>
      <c r="BG1804" s="95"/>
      <c r="BH1804" s="73"/>
      <c r="BI1804" s="73"/>
      <c r="BJ1804" s="95"/>
      <c r="BK1804" s="95"/>
      <c r="BL1804" s="73"/>
      <c r="BM1804" s="73"/>
      <c r="BN1804" s="95"/>
      <c r="BO1804" s="95"/>
      <c r="BP1804" s="73"/>
      <c r="BQ1804" s="73"/>
      <c r="BR1804" s="95"/>
      <c r="BS1804" s="95"/>
      <c r="BT1804" s="73"/>
      <c r="BU1804" s="73"/>
      <c r="BV1804" s="95"/>
      <c r="BW1804" s="95"/>
      <c r="BX1804" s="73"/>
      <c r="BY1804" s="73"/>
      <c r="BZ1804" s="95"/>
      <c r="CA1804" s="95"/>
      <c r="CB1804" s="73"/>
      <c r="CC1804" s="73"/>
      <c r="CD1804" s="95"/>
      <c r="CE1804" s="9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9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2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73"/>
      <c r="AF1805" s="73"/>
      <c r="AG1805" s="73"/>
      <c r="AH1805" s="95"/>
      <c r="AI1805" s="95"/>
      <c r="AJ1805" s="73"/>
      <c r="AK1805" s="73"/>
      <c r="AL1805" s="95"/>
      <c r="AM1805" s="95"/>
      <c r="AN1805" s="73"/>
      <c r="AO1805" s="73"/>
      <c r="AP1805" s="95"/>
      <c r="AQ1805" s="95"/>
      <c r="AR1805" s="73"/>
      <c r="AS1805" s="73"/>
      <c r="AT1805" s="95"/>
      <c r="AU1805" s="95"/>
      <c r="AV1805" s="73"/>
      <c r="AW1805" s="73"/>
      <c r="AX1805" s="95"/>
      <c r="AY1805" s="95"/>
      <c r="AZ1805" s="73"/>
      <c r="BA1805" s="73"/>
      <c r="BB1805" s="95"/>
      <c r="BC1805" s="95"/>
      <c r="BD1805" s="73"/>
      <c r="BE1805" s="73"/>
      <c r="BF1805" s="95"/>
      <c r="BG1805" s="95"/>
      <c r="BH1805" s="73"/>
      <c r="BI1805" s="73"/>
      <c r="BJ1805" s="95"/>
      <c r="BK1805" s="95"/>
      <c r="BL1805" s="73"/>
      <c r="BM1805" s="73"/>
      <c r="BN1805" s="95"/>
      <c r="BO1805" s="95"/>
      <c r="BP1805" s="73"/>
      <c r="BQ1805" s="73"/>
      <c r="BR1805" s="95"/>
      <c r="BS1805" s="95"/>
      <c r="BT1805" s="73"/>
      <c r="BU1805" s="73"/>
      <c r="BV1805" s="95"/>
      <c r="BW1805" s="95"/>
      <c r="BX1805" s="73"/>
      <c r="BY1805" s="73"/>
      <c r="BZ1805" s="95"/>
      <c r="CA1805" s="95"/>
      <c r="CB1805" s="73"/>
      <c r="CC1805" s="73"/>
      <c r="CD1805" s="95"/>
      <c r="CE1805" s="9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9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2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73"/>
      <c r="AF1806" s="73"/>
      <c r="AG1806" s="73"/>
      <c r="AH1806" s="95"/>
      <c r="AI1806" s="95"/>
      <c r="AJ1806" s="73"/>
      <c r="AK1806" s="73"/>
      <c r="AL1806" s="95"/>
      <c r="AM1806" s="95"/>
      <c r="AN1806" s="73"/>
      <c r="AO1806" s="73"/>
      <c r="AP1806" s="95"/>
      <c r="AQ1806" s="95"/>
      <c r="AR1806" s="73"/>
      <c r="AS1806" s="73"/>
      <c r="AT1806" s="95"/>
      <c r="AU1806" s="95"/>
      <c r="AV1806" s="73"/>
      <c r="AW1806" s="73"/>
      <c r="AX1806" s="95"/>
      <c r="AY1806" s="95"/>
      <c r="AZ1806" s="73"/>
      <c r="BA1806" s="73"/>
      <c r="BB1806" s="95"/>
      <c r="BC1806" s="95"/>
      <c r="BD1806" s="73"/>
      <c r="BE1806" s="73"/>
      <c r="BF1806" s="95"/>
      <c r="BG1806" s="95"/>
      <c r="BH1806" s="73"/>
      <c r="BI1806" s="73"/>
      <c r="BJ1806" s="95"/>
      <c r="BK1806" s="95"/>
      <c r="BL1806" s="73"/>
      <c r="BM1806" s="73"/>
      <c r="BN1806" s="95"/>
      <c r="BO1806" s="95"/>
      <c r="BP1806" s="73"/>
      <c r="BQ1806" s="73"/>
      <c r="BR1806" s="95"/>
      <c r="BS1806" s="95"/>
      <c r="BT1806" s="73"/>
      <c r="BU1806" s="73"/>
      <c r="BV1806" s="95"/>
      <c r="BW1806" s="95"/>
      <c r="BX1806" s="73"/>
      <c r="BY1806" s="73"/>
      <c r="BZ1806" s="95"/>
      <c r="CA1806" s="95"/>
      <c r="CB1806" s="73"/>
      <c r="CC1806" s="73"/>
      <c r="CD1806" s="95"/>
      <c r="CE1806" s="9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9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2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73"/>
      <c r="AF1807" s="73"/>
      <c r="AG1807" s="73"/>
      <c r="AH1807" s="95"/>
      <c r="AI1807" s="95"/>
      <c r="AJ1807" s="73"/>
      <c r="AK1807" s="73"/>
      <c r="AL1807" s="95"/>
      <c r="AM1807" s="95"/>
      <c r="AN1807" s="73"/>
      <c r="AO1807" s="73"/>
      <c r="AP1807" s="95"/>
      <c r="AQ1807" s="95"/>
      <c r="AR1807" s="73"/>
      <c r="AS1807" s="73"/>
      <c r="AT1807" s="95"/>
      <c r="AU1807" s="95"/>
      <c r="AV1807" s="73"/>
      <c r="AW1807" s="73"/>
      <c r="AX1807" s="95"/>
      <c r="AY1807" s="95"/>
      <c r="AZ1807" s="73"/>
      <c r="BA1807" s="73"/>
      <c r="BB1807" s="95"/>
      <c r="BC1807" s="95"/>
      <c r="BD1807" s="73"/>
      <c r="BE1807" s="73"/>
      <c r="BF1807" s="95"/>
      <c r="BG1807" s="95"/>
      <c r="BH1807" s="73"/>
      <c r="BI1807" s="73"/>
      <c r="BJ1807" s="95"/>
      <c r="BK1807" s="95"/>
      <c r="BL1807" s="73"/>
      <c r="BM1807" s="73"/>
      <c r="BN1807" s="95"/>
      <c r="BO1807" s="95"/>
      <c r="BP1807" s="73"/>
      <c r="BQ1807" s="73"/>
      <c r="BR1807" s="95"/>
      <c r="BS1807" s="95"/>
      <c r="BT1807" s="73"/>
      <c r="BU1807" s="73"/>
      <c r="BV1807" s="95"/>
      <c r="BW1807" s="95"/>
      <c r="BX1807" s="73"/>
      <c r="BY1807" s="73"/>
      <c r="BZ1807" s="95"/>
      <c r="CA1807" s="95"/>
      <c r="CB1807" s="73"/>
      <c r="CC1807" s="73"/>
      <c r="CD1807" s="95"/>
      <c r="CE1807" s="9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9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2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73"/>
      <c r="AF1808" s="73"/>
      <c r="AG1808" s="73"/>
      <c r="AH1808" s="95"/>
      <c r="AI1808" s="95"/>
      <c r="AJ1808" s="73"/>
      <c r="AK1808" s="73"/>
      <c r="AL1808" s="95"/>
      <c r="AM1808" s="95"/>
      <c r="AN1808" s="73"/>
      <c r="AO1808" s="73"/>
      <c r="AP1808" s="95"/>
      <c r="AQ1808" s="95"/>
      <c r="AR1808" s="73"/>
      <c r="AS1808" s="73"/>
      <c r="AT1808" s="95"/>
      <c r="AU1808" s="95"/>
      <c r="AV1808" s="73"/>
      <c r="AW1808" s="73"/>
      <c r="AX1808" s="95"/>
      <c r="AY1808" s="95"/>
      <c r="AZ1808" s="73"/>
      <c r="BA1808" s="73"/>
      <c r="BB1808" s="95"/>
      <c r="BC1808" s="95"/>
      <c r="BD1808" s="73"/>
      <c r="BE1808" s="73"/>
      <c r="BF1808" s="95"/>
      <c r="BG1808" s="95"/>
      <c r="BH1808" s="73"/>
      <c r="BI1808" s="73"/>
      <c r="BJ1808" s="95"/>
      <c r="BK1808" s="95"/>
      <c r="BL1808" s="73"/>
      <c r="BM1808" s="73"/>
      <c r="BN1808" s="95"/>
      <c r="BO1808" s="95"/>
      <c r="BP1808" s="73"/>
      <c r="BQ1808" s="73"/>
      <c r="BR1808" s="95"/>
      <c r="BS1808" s="95"/>
      <c r="BT1808" s="73"/>
      <c r="BU1808" s="73"/>
      <c r="BV1808" s="95"/>
      <c r="BW1808" s="95"/>
      <c r="BX1808" s="73"/>
      <c r="BY1808" s="73"/>
      <c r="BZ1808" s="95"/>
      <c r="CA1808" s="95"/>
      <c r="CB1808" s="73"/>
      <c r="CC1808" s="73"/>
      <c r="CD1808" s="95"/>
      <c r="CE1808" s="9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9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2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73"/>
      <c r="AF1809" s="73"/>
      <c r="AG1809" s="73"/>
      <c r="AH1809" s="95"/>
      <c r="AI1809" s="95"/>
      <c r="AJ1809" s="73"/>
      <c r="AK1809" s="73"/>
      <c r="AL1809" s="95"/>
      <c r="AM1809" s="95"/>
      <c r="AN1809" s="73"/>
      <c r="AO1809" s="73"/>
      <c r="AP1809" s="95"/>
      <c r="AQ1809" s="95"/>
      <c r="AR1809" s="73"/>
      <c r="AS1809" s="73"/>
      <c r="AT1809" s="95"/>
      <c r="AU1809" s="95"/>
      <c r="AV1809" s="73"/>
      <c r="AW1809" s="73"/>
      <c r="AX1809" s="95"/>
      <c r="AY1809" s="95"/>
      <c r="AZ1809" s="73"/>
      <c r="BA1809" s="73"/>
      <c r="BB1809" s="95"/>
      <c r="BC1809" s="95"/>
      <c r="BD1809" s="73"/>
      <c r="BE1809" s="73"/>
      <c r="BF1809" s="95"/>
      <c r="BG1809" s="95"/>
      <c r="BH1809" s="73"/>
      <c r="BI1809" s="73"/>
      <c r="BJ1809" s="95"/>
      <c r="BK1809" s="95"/>
      <c r="BL1809" s="73"/>
      <c r="BM1809" s="73"/>
      <c r="BN1809" s="95"/>
      <c r="BO1809" s="95"/>
      <c r="BP1809" s="73"/>
      <c r="BQ1809" s="73"/>
      <c r="BR1809" s="95"/>
      <c r="BS1809" s="95"/>
      <c r="BT1809" s="73"/>
      <c r="BU1809" s="73"/>
      <c r="BV1809" s="95"/>
      <c r="BW1809" s="95"/>
      <c r="BX1809" s="73"/>
      <c r="BY1809" s="73"/>
      <c r="BZ1809" s="95"/>
      <c r="CA1809" s="95"/>
      <c r="CB1809" s="73"/>
      <c r="CC1809" s="73"/>
      <c r="CD1809" s="95"/>
      <c r="CE1809" s="9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9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2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73"/>
      <c r="AF1810" s="73"/>
      <c r="AG1810" s="73"/>
      <c r="AH1810" s="95"/>
      <c r="AI1810" s="95"/>
      <c r="AJ1810" s="73"/>
      <c r="AK1810" s="73"/>
      <c r="AL1810" s="95"/>
      <c r="AM1810" s="95"/>
      <c r="AN1810" s="73"/>
      <c r="AO1810" s="73"/>
      <c r="AP1810" s="95"/>
      <c r="AQ1810" s="95"/>
      <c r="AR1810" s="73"/>
      <c r="AS1810" s="73"/>
      <c r="AT1810" s="95"/>
      <c r="AU1810" s="95"/>
      <c r="AV1810" s="73"/>
      <c r="AW1810" s="73"/>
      <c r="AX1810" s="95"/>
      <c r="AY1810" s="95"/>
      <c r="AZ1810" s="73"/>
      <c r="BA1810" s="73"/>
      <c r="BB1810" s="95"/>
      <c r="BC1810" s="95"/>
      <c r="BD1810" s="73"/>
      <c r="BE1810" s="73"/>
      <c r="BF1810" s="95"/>
      <c r="BG1810" s="95"/>
      <c r="BH1810" s="73"/>
      <c r="BI1810" s="73"/>
      <c r="BJ1810" s="95"/>
      <c r="BK1810" s="95"/>
      <c r="BL1810" s="73"/>
      <c r="BM1810" s="73"/>
      <c r="BN1810" s="95"/>
      <c r="BO1810" s="95"/>
      <c r="BP1810" s="73"/>
      <c r="BQ1810" s="73"/>
      <c r="BR1810" s="95"/>
      <c r="BS1810" s="95"/>
      <c r="BT1810" s="73"/>
      <c r="BU1810" s="73"/>
      <c r="BV1810" s="95"/>
      <c r="BW1810" s="95"/>
      <c r="BX1810" s="73"/>
      <c r="BY1810" s="73"/>
      <c r="BZ1810" s="95"/>
      <c r="CA1810" s="95"/>
      <c r="CB1810" s="73"/>
      <c r="CC1810" s="73"/>
      <c r="CD1810" s="95"/>
      <c r="CE1810" s="9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9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2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73"/>
      <c r="AF1811" s="73"/>
      <c r="AG1811" s="73"/>
      <c r="AH1811" s="95"/>
      <c r="AI1811" s="95"/>
      <c r="AJ1811" s="73"/>
      <c r="AK1811" s="73"/>
      <c r="AL1811" s="95"/>
      <c r="AM1811" s="95"/>
      <c r="AN1811" s="73"/>
      <c r="AO1811" s="73"/>
      <c r="AP1811" s="95"/>
      <c r="AQ1811" s="95"/>
      <c r="AR1811" s="73"/>
      <c r="AS1811" s="73"/>
      <c r="AT1811" s="95"/>
      <c r="AU1811" s="95"/>
      <c r="AV1811" s="73"/>
      <c r="AW1811" s="73"/>
      <c r="AX1811" s="95"/>
      <c r="AY1811" s="95"/>
      <c r="AZ1811" s="73"/>
      <c r="BA1811" s="73"/>
      <c r="BB1811" s="95"/>
      <c r="BC1811" s="95"/>
      <c r="BD1811" s="73"/>
      <c r="BE1811" s="73"/>
      <c r="BF1811" s="95"/>
      <c r="BG1811" s="95"/>
      <c r="BH1811" s="73"/>
      <c r="BI1811" s="73"/>
      <c r="BJ1811" s="95"/>
      <c r="BK1811" s="95"/>
      <c r="BL1811" s="73"/>
      <c r="BM1811" s="73"/>
      <c r="BN1811" s="95"/>
      <c r="BO1811" s="95"/>
      <c r="BP1811" s="73"/>
      <c r="BQ1811" s="73"/>
      <c r="BR1811" s="95"/>
      <c r="BS1811" s="95"/>
      <c r="BT1811" s="73"/>
      <c r="BU1811" s="73"/>
      <c r="BV1811" s="95"/>
      <c r="BW1811" s="95"/>
      <c r="BX1811" s="73"/>
      <c r="BY1811" s="73"/>
      <c r="BZ1811" s="95"/>
      <c r="CA1811" s="95"/>
      <c r="CB1811" s="73"/>
      <c r="CC1811" s="73"/>
      <c r="CD1811" s="95"/>
      <c r="CE1811" s="9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9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2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73"/>
      <c r="AF1812" s="73"/>
      <c r="AG1812" s="73"/>
      <c r="AH1812" s="95"/>
      <c r="AI1812" s="95"/>
      <c r="AJ1812" s="73"/>
      <c r="AK1812" s="73"/>
      <c r="AL1812" s="95"/>
      <c r="AM1812" s="95"/>
      <c r="AN1812" s="73"/>
      <c r="AO1812" s="73"/>
      <c r="AP1812" s="95"/>
      <c r="AQ1812" s="95"/>
      <c r="AR1812" s="73"/>
      <c r="AS1812" s="73"/>
      <c r="AT1812" s="95"/>
      <c r="AU1812" s="95"/>
      <c r="AV1812" s="73"/>
      <c r="AW1812" s="73"/>
      <c r="AX1812" s="95"/>
      <c r="AY1812" s="95"/>
      <c r="AZ1812" s="73"/>
      <c r="BA1812" s="73"/>
      <c r="BB1812" s="95"/>
      <c r="BC1812" s="95"/>
      <c r="BD1812" s="73"/>
      <c r="BE1812" s="73"/>
      <c r="BF1812" s="95"/>
      <c r="BG1812" s="95"/>
      <c r="BH1812" s="73"/>
      <c r="BI1812" s="73"/>
      <c r="BJ1812" s="95"/>
      <c r="BK1812" s="95"/>
      <c r="BL1812" s="73"/>
      <c r="BM1812" s="73"/>
      <c r="BN1812" s="95"/>
      <c r="BO1812" s="95"/>
      <c r="BP1812" s="73"/>
      <c r="BQ1812" s="73"/>
      <c r="BR1812" s="95"/>
      <c r="BS1812" s="95"/>
      <c r="BT1812" s="73"/>
      <c r="BU1812" s="73"/>
      <c r="BV1812" s="95"/>
      <c r="BW1812" s="95"/>
      <c r="BX1812" s="73"/>
      <c r="BY1812" s="73"/>
      <c r="BZ1812" s="95"/>
      <c r="CA1812" s="95"/>
      <c r="CB1812" s="73"/>
      <c r="CC1812" s="73"/>
      <c r="CD1812" s="95"/>
      <c r="CE1812" s="9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9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2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73"/>
      <c r="AF1813" s="73"/>
      <c r="AG1813" s="73"/>
      <c r="AH1813" s="95"/>
      <c r="AI1813" s="95"/>
      <c r="AJ1813" s="73"/>
      <c r="AK1813" s="73"/>
      <c r="AL1813" s="95"/>
      <c r="AM1813" s="95"/>
      <c r="AN1813" s="73"/>
      <c r="AO1813" s="73"/>
      <c r="AP1813" s="95"/>
      <c r="AQ1813" s="95"/>
      <c r="AR1813" s="73"/>
      <c r="AS1813" s="73"/>
      <c r="AT1813" s="95"/>
      <c r="AU1813" s="95"/>
      <c r="AV1813" s="73"/>
      <c r="AW1813" s="73"/>
      <c r="AX1813" s="95"/>
      <c r="AY1813" s="95"/>
      <c r="AZ1813" s="73"/>
      <c r="BA1813" s="73"/>
      <c r="BB1813" s="95"/>
      <c r="BC1813" s="95"/>
      <c r="BD1813" s="73"/>
      <c r="BE1813" s="73"/>
      <c r="BF1813" s="95"/>
      <c r="BG1813" s="95"/>
      <c r="BH1813" s="73"/>
      <c r="BI1813" s="73"/>
      <c r="BJ1813" s="95"/>
      <c r="BK1813" s="95"/>
      <c r="BL1813" s="73"/>
      <c r="BM1813" s="73"/>
      <c r="BN1813" s="95"/>
      <c r="BO1813" s="95"/>
      <c r="BP1813" s="73"/>
      <c r="BQ1813" s="73"/>
      <c r="BR1813" s="95"/>
      <c r="BS1813" s="95"/>
      <c r="BT1813" s="73"/>
      <c r="BU1813" s="73"/>
      <c r="BV1813" s="95"/>
      <c r="BW1813" s="95"/>
      <c r="BX1813" s="73"/>
      <c r="BY1813" s="73"/>
      <c r="BZ1813" s="95"/>
      <c r="CA1813" s="95"/>
      <c r="CB1813" s="73"/>
      <c r="CC1813" s="73"/>
      <c r="CD1813" s="95"/>
      <c r="CE1813" s="9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9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2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73"/>
      <c r="AF1814" s="73"/>
      <c r="AG1814" s="73"/>
      <c r="AH1814" s="95"/>
      <c r="AI1814" s="95"/>
      <c r="AJ1814" s="73"/>
      <c r="AK1814" s="73"/>
      <c r="AL1814" s="95"/>
      <c r="AM1814" s="95"/>
      <c r="AN1814" s="73"/>
      <c r="AO1814" s="73"/>
      <c r="AP1814" s="95"/>
      <c r="AQ1814" s="95"/>
      <c r="AR1814" s="73"/>
      <c r="AS1814" s="73"/>
      <c r="AT1814" s="95"/>
      <c r="AU1814" s="95"/>
      <c r="AV1814" s="73"/>
      <c r="AW1814" s="73"/>
      <c r="AX1814" s="95"/>
      <c r="AY1814" s="95"/>
      <c r="AZ1814" s="73"/>
      <c r="BA1814" s="73"/>
      <c r="BB1814" s="95"/>
      <c r="BC1814" s="95"/>
      <c r="BD1814" s="73"/>
      <c r="BE1814" s="73"/>
      <c r="BF1814" s="95"/>
      <c r="BG1814" s="95"/>
      <c r="BH1814" s="73"/>
      <c r="BI1814" s="73"/>
      <c r="BJ1814" s="95"/>
      <c r="BK1814" s="95"/>
      <c r="BL1814" s="73"/>
      <c r="BM1814" s="73"/>
      <c r="BN1814" s="95"/>
      <c r="BO1814" s="95"/>
      <c r="BP1814" s="73"/>
      <c r="BQ1814" s="73"/>
      <c r="BR1814" s="95"/>
      <c r="BS1814" s="95"/>
      <c r="BT1814" s="73"/>
      <c r="BU1814" s="73"/>
      <c r="BV1814" s="95"/>
      <c r="BW1814" s="95"/>
      <c r="BX1814" s="73"/>
      <c r="BY1814" s="73"/>
      <c r="BZ1814" s="95"/>
      <c r="CA1814" s="95"/>
      <c r="CB1814" s="73"/>
      <c r="CC1814" s="73"/>
      <c r="CD1814" s="95"/>
      <c r="CE1814" s="9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9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2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73"/>
      <c r="AF1815" s="73"/>
      <c r="AG1815" s="73"/>
      <c r="AH1815" s="95"/>
      <c r="AI1815" s="95"/>
      <c r="AJ1815" s="73"/>
      <c r="AK1815" s="73"/>
      <c r="AL1815" s="95"/>
      <c r="AM1815" s="95"/>
      <c r="AN1815" s="73"/>
      <c r="AO1815" s="73"/>
      <c r="AP1815" s="95"/>
      <c r="AQ1815" s="95"/>
      <c r="AR1815" s="73"/>
      <c r="AS1815" s="73"/>
      <c r="AT1815" s="95"/>
      <c r="AU1815" s="95"/>
      <c r="AV1815" s="73"/>
      <c r="AW1815" s="73"/>
      <c r="AX1815" s="95"/>
      <c r="AY1815" s="95"/>
      <c r="AZ1815" s="73"/>
      <c r="BA1815" s="73"/>
      <c r="BB1815" s="95"/>
      <c r="BC1815" s="95"/>
      <c r="BD1815" s="73"/>
      <c r="BE1815" s="73"/>
      <c r="BF1815" s="95"/>
      <c r="BG1815" s="95"/>
      <c r="BH1815" s="73"/>
      <c r="BI1815" s="73"/>
      <c r="BJ1815" s="95"/>
      <c r="BK1815" s="95"/>
      <c r="BL1815" s="73"/>
      <c r="BM1815" s="73"/>
      <c r="BN1815" s="95"/>
      <c r="BO1815" s="95"/>
      <c r="BP1815" s="73"/>
      <c r="BQ1815" s="73"/>
      <c r="BR1815" s="95"/>
      <c r="BS1815" s="95"/>
      <c r="BT1815" s="73"/>
      <c r="BU1815" s="73"/>
      <c r="BV1815" s="95"/>
      <c r="BW1815" s="95"/>
      <c r="BX1815" s="73"/>
      <c r="BY1815" s="73"/>
      <c r="BZ1815" s="95"/>
      <c r="CA1815" s="95"/>
      <c r="CB1815" s="73"/>
      <c r="CC1815" s="73"/>
      <c r="CD1815" s="95"/>
      <c r="CE1815" s="9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9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2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73"/>
      <c r="AF1816" s="73"/>
      <c r="AG1816" s="73"/>
      <c r="AH1816" s="95"/>
      <c r="AI1816" s="95"/>
      <c r="AJ1816" s="73"/>
      <c r="AK1816" s="73"/>
      <c r="AL1816" s="95"/>
      <c r="AM1816" s="95"/>
      <c r="AN1816" s="73"/>
      <c r="AO1816" s="73"/>
      <c r="AP1816" s="95"/>
      <c r="AQ1816" s="95"/>
      <c r="AR1816" s="73"/>
      <c r="AS1816" s="73"/>
      <c r="AT1816" s="95"/>
      <c r="AU1816" s="95"/>
      <c r="AV1816" s="73"/>
      <c r="AW1816" s="73"/>
      <c r="AX1816" s="95"/>
      <c r="AY1816" s="95"/>
      <c r="AZ1816" s="73"/>
      <c r="BA1816" s="73"/>
      <c r="BB1816" s="95"/>
      <c r="BC1816" s="95"/>
      <c r="BD1816" s="73"/>
      <c r="BE1816" s="73"/>
      <c r="BF1816" s="95"/>
      <c r="BG1816" s="95"/>
      <c r="BH1816" s="73"/>
      <c r="BI1816" s="73"/>
      <c r="BJ1816" s="95"/>
      <c r="BK1816" s="95"/>
      <c r="BL1816" s="73"/>
      <c r="BM1816" s="73"/>
      <c r="BN1816" s="95"/>
      <c r="BO1816" s="95"/>
      <c r="BP1816" s="73"/>
      <c r="BQ1816" s="73"/>
      <c r="BR1816" s="95"/>
      <c r="BS1816" s="95"/>
      <c r="BT1816" s="73"/>
      <c r="BU1816" s="73"/>
      <c r="BV1816" s="95"/>
      <c r="BW1816" s="95"/>
      <c r="BX1816" s="73"/>
      <c r="BY1816" s="73"/>
      <c r="BZ1816" s="95"/>
      <c r="CA1816" s="95"/>
      <c r="CB1816" s="73"/>
      <c r="CC1816" s="73"/>
      <c r="CD1816" s="95"/>
      <c r="CE1816" s="9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9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2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73"/>
      <c r="AF1817" s="73"/>
      <c r="AG1817" s="73"/>
      <c r="AH1817" s="95"/>
      <c r="AI1817" s="95"/>
      <c r="AJ1817" s="73"/>
      <c r="AK1817" s="73"/>
      <c r="AL1817" s="95"/>
      <c r="AM1817" s="95"/>
      <c r="AN1817" s="73"/>
      <c r="AO1817" s="73"/>
      <c r="AP1817" s="95"/>
      <c r="AQ1817" s="95"/>
      <c r="AR1817" s="73"/>
      <c r="AS1817" s="73"/>
      <c r="AT1817" s="95"/>
      <c r="AU1817" s="95"/>
      <c r="AV1817" s="73"/>
      <c r="AW1817" s="73"/>
      <c r="AX1817" s="95"/>
      <c r="AY1817" s="95"/>
      <c r="AZ1817" s="73"/>
      <c r="BA1817" s="73"/>
      <c r="BB1817" s="95"/>
      <c r="BC1817" s="95"/>
      <c r="BD1817" s="73"/>
      <c r="BE1817" s="73"/>
      <c r="BF1817" s="95"/>
      <c r="BG1817" s="95"/>
      <c r="BH1817" s="73"/>
      <c r="BI1817" s="73"/>
      <c r="BJ1817" s="95"/>
      <c r="BK1817" s="95"/>
      <c r="BL1817" s="73"/>
      <c r="BM1817" s="73"/>
      <c r="BN1817" s="95"/>
      <c r="BO1817" s="95"/>
      <c r="BP1817" s="73"/>
      <c r="BQ1817" s="73"/>
      <c r="BR1817" s="95"/>
      <c r="BS1817" s="95"/>
      <c r="BT1817" s="73"/>
      <c r="BU1817" s="73"/>
      <c r="BV1817" s="95"/>
      <c r="BW1817" s="95"/>
      <c r="BX1817" s="73"/>
      <c r="BY1817" s="73"/>
      <c r="BZ1817" s="95"/>
      <c r="CA1817" s="95"/>
      <c r="CB1817" s="73"/>
      <c r="CC1817" s="73"/>
      <c r="CD1817" s="95"/>
      <c r="CE1817" s="9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9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2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73"/>
      <c r="AF1818" s="73"/>
      <c r="AG1818" s="73"/>
      <c r="AH1818" s="95"/>
      <c r="AI1818" s="95"/>
      <c r="AJ1818" s="73"/>
      <c r="AK1818" s="73"/>
      <c r="AL1818" s="95"/>
      <c r="AM1818" s="95"/>
      <c r="AN1818" s="73"/>
      <c r="AO1818" s="73"/>
      <c r="AP1818" s="95"/>
      <c r="AQ1818" s="95"/>
      <c r="AR1818" s="73"/>
      <c r="AS1818" s="73"/>
      <c r="AT1818" s="95"/>
      <c r="AU1818" s="95"/>
      <c r="AV1818" s="73"/>
      <c r="AW1818" s="73"/>
      <c r="AX1818" s="95"/>
      <c r="AY1818" s="95"/>
      <c r="AZ1818" s="73"/>
      <c r="BA1818" s="73"/>
      <c r="BB1818" s="95"/>
      <c r="BC1818" s="95"/>
      <c r="BD1818" s="73"/>
      <c r="BE1818" s="73"/>
      <c r="BF1818" s="95"/>
      <c r="BG1818" s="95"/>
      <c r="BH1818" s="73"/>
      <c r="BI1818" s="73"/>
      <c r="BJ1818" s="95"/>
      <c r="BK1818" s="95"/>
      <c r="BL1818" s="73"/>
      <c r="BM1818" s="73"/>
      <c r="BN1818" s="95"/>
      <c r="BO1818" s="95"/>
      <c r="BP1818" s="73"/>
      <c r="BQ1818" s="73"/>
      <c r="BR1818" s="95"/>
      <c r="BS1818" s="95"/>
      <c r="BT1818" s="73"/>
      <c r="BU1818" s="73"/>
      <c r="BV1818" s="95"/>
      <c r="BW1818" s="95"/>
      <c r="BX1818" s="73"/>
      <c r="BY1818" s="73"/>
      <c r="BZ1818" s="95"/>
      <c r="CA1818" s="95"/>
      <c r="CB1818" s="73"/>
      <c r="CC1818" s="73"/>
      <c r="CD1818" s="95"/>
      <c r="CE1818" s="9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9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2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73"/>
      <c r="AF1819" s="73"/>
      <c r="AG1819" s="73"/>
      <c r="AH1819" s="95"/>
      <c r="AI1819" s="95"/>
      <c r="AJ1819" s="73"/>
      <c r="AK1819" s="73"/>
      <c r="AL1819" s="95"/>
      <c r="AM1819" s="95"/>
      <c r="AN1819" s="73"/>
      <c r="AO1819" s="73"/>
      <c r="AP1819" s="95"/>
      <c r="AQ1819" s="95"/>
      <c r="AR1819" s="73"/>
      <c r="AS1819" s="73"/>
      <c r="AT1819" s="95"/>
      <c r="AU1819" s="95"/>
      <c r="AV1819" s="73"/>
      <c r="AW1819" s="73"/>
      <c r="AX1819" s="95"/>
      <c r="AY1819" s="95"/>
      <c r="AZ1819" s="73"/>
      <c r="BA1819" s="73"/>
      <c r="BB1819" s="95"/>
      <c r="BC1819" s="95"/>
      <c r="BD1819" s="73"/>
      <c r="BE1819" s="73"/>
      <c r="BF1819" s="95"/>
      <c r="BG1819" s="95"/>
      <c r="BH1819" s="73"/>
      <c r="BI1819" s="73"/>
      <c r="BJ1819" s="95"/>
      <c r="BK1819" s="95"/>
      <c r="BL1819" s="73"/>
      <c r="BM1819" s="73"/>
      <c r="BN1819" s="95"/>
      <c r="BO1819" s="95"/>
      <c r="BP1819" s="73"/>
      <c r="BQ1819" s="73"/>
      <c r="BR1819" s="95"/>
      <c r="BS1819" s="95"/>
      <c r="BT1819" s="73"/>
      <c r="BU1819" s="73"/>
      <c r="BV1819" s="95"/>
      <c r="BW1819" s="95"/>
      <c r="BX1819" s="73"/>
      <c r="BY1819" s="73"/>
      <c r="BZ1819" s="95"/>
      <c r="CA1819" s="95"/>
      <c r="CB1819" s="73"/>
      <c r="CC1819" s="73"/>
      <c r="CD1819" s="95"/>
      <c r="CE1819" s="9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9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2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73"/>
      <c r="AF1820" s="73"/>
      <c r="AG1820" s="73"/>
      <c r="AH1820" s="95"/>
      <c r="AI1820" s="95"/>
      <c r="AJ1820" s="73"/>
      <c r="AK1820" s="73"/>
      <c r="AL1820" s="95"/>
      <c r="AM1820" s="95"/>
      <c r="AN1820" s="73"/>
      <c r="AO1820" s="73"/>
      <c r="AP1820" s="95"/>
      <c r="AQ1820" s="95"/>
      <c r="AR1820" s="73"/>
      <c r="AS1820" s="73"/>
      <c r="AT1820" s="95"/>
      <c r="AU1820" s="95"/>
      <c r="AV1820" s="73"/>
      <c r="AW1820" s="73"/>
      <c r="AX1820" s="95"/>
      <c r="AY1820" s="95"/>
      <c r="AZ1820" s="73"/>
      <c r="BA1820" s="73"/>
      <c r="BB1820" s="95"/>
      <c r="BC1820" s="95"/>
      <c r="BD1820" s="73"/>
      <c r="BE1820" s="73"/>
      <c r="BF1820" s="95"/>
      <c r="BG1820" s="95"/>
      <c r="BH1820" s="73"/>
      <c r="BI1820" s="73"/>
      <c r="BJ1820" s="95"/>
      <c r="BK1820" s="95"/>
      <c r="BL1820" s="73"/>
      <c r="BM1820" s="73"/>
      <c r="BN1820" s="95"/>
      <c r="BO1820" s="95"/>
      <c r="BP1820" s="73"/>
      <c r="BQ1820" s="73"/>
      <c r="BR1820" s="95"/>
      <c r="BS1820" s="95"/>
      <c r="BT1820" s="73"/>
      <c r="BU1820" s="73"/>
      <c r="BV1820" s="95"/>
      <c r="BW1820" s="95"/>
      <c r="BX1820" s="73"/>
      <c r="BY1820" s="73"/>
      <c r="BZ1820" s="95"/>
      <c r="CA1820" s="95"/>
      <c r="CB1820" s="73"/>
      <c r="CC1820" s="73"/>
      <c r="CD1820" s="95"/>
      <c r="CE1820" s="9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9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2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73"/>
      <c r="AF1821" s="73"/>
      <c r="AG1821" s="73"/>
      <c r="AH1821" s="95"/>
      <c r="AI1821" s="95"/>
      <c r="AJ1821" s="73"/>
      <c r="AK1821" s="73"/>
      <c r="AL1821" s="95"/>
      <c r="AM1821" s="95"/>
      <c r="AN1821" s="73"/>
      <c r="AO1821" s="73"/>
      <c r="AP1821" s="95"/>
      <c r="AQ1821" s="95"/>
      <c r="AR1821" s="73"/>
      <c r="AS1821" s="73"/>
      <c r="AT1821" s="95"/>
      <c r="AU1821" s="95"/>
      <c r="AV1821" s="73"/>
      <c r="AW1821" s="73"/>
      <c r="AX1821" s="95"/>
      <c r="AY1821" s="95"/>
      <c r="AZ1821" s="73"/>
      <c r="BA1821" s="73"/>
      <c r="BB1821" s="95"/>
      <c r="BC1821" s="95"/>
      <c r="BD1821" s="73"/>
      <c r="BE1821" s="73"/>
      <c r="BF1821" s="95"/>
      <c r="BG1821" s="95"/>
      <c r="BH1821" s="73"/>
      <c r="BI1821" s="73"/>
      <c r="BJ1821" s="95"/>
      <c r="BK1821" s="95"/>
      <c r="BL1821" s="73"/>
      <c r="BM1821" s="73"/>
      <c r="BN1821" s="95"/>
      <c r="BO1821" s="95"/>
      <c r="BP1821" s="73"/>
      <c r="BQ1821" s="73"/>
      <c r="BR1821" s="95"/>
      <c r="BS1821" s="95"/>
      <c r="BT1821" s="73"/>
      <c r="BU1821" s="73"/>
      <c r="BV1821" s="95"/>
      <c r="BW1821" s="95"/>
      <c r="BX1821" s="73"/>
      <c r="BY1821" s="73"/>
      <c r="BZ1821" s="95"/>
      <c r="CA1821" s="95"/>
      <c r="CB1821" s="73"/>
      <c r="CC1821" s="73"/>
      <c r="CD1821" s="95"/>
      <c r="CE1821" s="9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9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2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73"/>
      <c r="AF1822" s="73"/>
      <c r="AG1822" s="73"/>
      <c r="AH1822" s="95"/>
      <c r="AI1822" s="95"/>
      <c r="AJ1822" s="73"/>
      <c r="AK1822" s="73"/>
      <c r="AL1822" s="95"/>
      <c r="AM1822" s="95"/>
      <c r="AN1822" s="73"/>
      <c r="AO1822" s="73"/>
      <c r="AP1822" s="95"/>
      <c r="AQ1822" s="95"/>
      <c r="AR1822" s="73"/>
      <c r="AS1822" s="73"/>
      <c r="AT1822" s="95"/>
      <c r="AU1822" s="95"/>
      <c r="AV1822" s="73"/>
      <c r="AW1822" s="73"/>
      <c r="AX1822" s="95"/>
      <c r="AY1822" s="95"/>
      <c r="AZ1822" s="73"/>
      <c r="BA1822" s="73"/>
      <c r="BB1822" s="95"/>
      <c r="BC1822" s="95"/>
      <c r="BD1822" s="73"/>
      <c r="BE1822" s="73"/>
      <c r="BF1822" s="95"/>
      <c r="BG1822" s="95"/>
      <c r="BH1822" s="73"/>
      <c r="BI1822" s="73"/>
      <c r="BJ1822" s="95"/>
      <c r="BK1822" s="95"/>
      <c r="BL1822" s="73"/>
      <c r="BM1822" s="73"/>
      <c r="BN1822" s="95"/>
      <c r="BO1822" s="95"/>
      <c r="BP1822" s="73"/>
      <c r="BQ1822" s="73"/>
      <c r="BR1822" s="95"/>
      <c r="BS1822" s="95"/>
      <c r="BT1822" s="73"/>
      <c r="BU1822" s="73"/>
      <c r="BV1822" s="95"/>
      <c r="BW1822" s="95"/>
      <c r="BX1822" s="73"/>
      <c r="BY1822" s="73"/>
      <c r="BZ1822" s="95"/>
      <c r="CA1822" s="95"/>
      <c r="CB1822" s="73"/>
      <c r="CC1822" s="73"/>
      <c r="CD1822" s="95"/>
      <c r="CE1822" s="9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9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2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73"/>
      <c r="AF1823" s="73"/>
      <c r="AG1823" s="73"/>
      <c r="AH1823" s="95"/>
      <c r="AI1823" s="95"/>
      <c r="AJ1823" s="73"/>
      <c r="AK1823" s="73"/>
      <c r="AL1823" s="95"/>
      <c r="AM1823" s="95"/>
      <c r="AN1823" s="73"/>
      <c r="AO1823" s="73"/>
      <c r="AP1823" s="95"/>
      <c r="AQ1823" s="95"/>
      <c r="AR1823" s="73"/>
      <c r="AS1823" s="73"/>
      <c r="AT1823" s="95"/>
      <c r="AU1823" s="95"/>
      <c r="AV1823" s="73"/>
      <c r="AW1823" s="73"/>
      <c r="AX1823" s="95"/>
      <c r="AY1823" s="95"/>
      <c r="AZ1823" s="73"/>
      <c r="BA1823" s="73"/>
      <c r="BB1823" s="95"/>
      <c r="BC1823" s="95"/>
      <c r="BD1823" s="73"/>
      <c r="BE1823" s="73"/>
      <c r="BF1823" s="95"/>
      <c r="BG1823" s="95"/>
      <c r="BH1823" s="73"/>
      <c r="BI1823" s="73"/>
      <c r="BJ1823" s="95"/>
      <c r="BK1823" s="95"/>
      <c r="BL1823" s="73"/>
      <c r="BM1823" s="73"/>
      <c r="BN1823" s="95"/>
      <c r="BO1823" s="95"/>
      <c r="BP1823" s="73"/>
      <c r="BQ1823" s="73"/>
      <c r="BR1823" s="95"/>
      <c r="BS1823" s="95"/>
      <c r="BT1823" s="73"/>
      <c r="BU1823" s="73"/>
      <c r="BV1823" s="95"/>
      <c r="BW1823" s="95"/>
      <c r="BX1823" s="73"/>
      <c r="BY1823" s="73"/>
      <c r="BZ1823" s="95"/>
      <c r="CA1823" s="95"/>
      <c r="CB1823" s="73"/>
      <c r="CC1823" s="73"/>
      <c r="CD1823" s="95"/>
      <c r="CE1823" s="9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9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2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73"/>
      <c r="AF1824" s="73"/>
      <c r="AG1824" s="73"/>
      <c r="AH1824" s="95"/>
      <c r="AI1824" s="95"/>
      <c r="AJ1824" s="73"/>
      <c r="AK1824" s="73"/>
      <c r="AL1824" s="95"/>
      <c r="AM1824" s="95"/>
      <c r="AN1824" s="73"/>
      <c r="AO1824" s="73"/>
      <c r="AP1824" s="95"/>
      <c r="AQ1824" s="95"/>
      <c r="AR1824" s="73"/>
      <c r="AS1824" s="73"/>
      <c r="AT1824" s="95"/>
      <c r="AU1824" s="95"/>
      <c r="AV1824" s="73"/>
      <c r="AW1824" s="73"/>
      <c r="AX1824" s="95"/>
      <c r="AY1824" s="95"/>
      <c r="AZ1824" s="73"/>
      <c r="BA1824" s="73"/>
      <c r="BB1824" s="95"/>
      <c r="BC1824" s="95"/>
      <c r="BD1824" s="73"/>
      <c r="BE1824" s="73"/>
      <c r="BF1824" s="95"/>
      <c r="BG1824" s="95"/>
      <c r="BH1824" s="73"/>
      <c r="BI1824" s="73"/>
      <c r="BJ1824" s="95"/>
      <c r="BK1824" s="95"/>
      <c r="BL1824" s="73"/>
      <c r="BM1824" s="73"/>
      <c r="BN1824" s="95"/>
      <c r="BO1824" s="95"/>
      <c r="BP1824" s="73"/>
      <c r="BQ1824" s="73"/>
      <c r="BR1824" s="95"/>
      <c r="BS1824" s="95"/>
      <c r="BT1824" s="73"/>
      <c r="BU1824" s="73"/>
      <c r="BV1824" s="95"/>
      <c r="BW1824" s="95"/>
      <c r="BX1824" s="73"/>
      <c r="BY1824" s="73"/>
      <c r="BZ1824" s="95"/>
      <c r="CA1824" s="95"/>
      <c r="CB1824" s="73"/>
      <c r="CC1824" s="73"/>
      <c r="CD1824" s="95"/>
      <c r="CE1824" s="9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9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2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73"/>
      <c r="AF1825" s="73"/>
      <c r="AG1825" s="73"/>
      <c r="AH1825" s="95"/>
      <c r="AI1825" s="95"/>
      <c r="AJ1825" s="73"/>
      <c r="AK1825" s="73"/>
      <c r="AL1825" s="95"/>
      <c r="AM1825" s="95"/>
      <c r="AN1825" s="73"/>
      <c r="AO1825" s="73"/>
      <c r="AP1825" s="95"/>
      <c r="AQ1825" s="95"/>
      <c r="AR1825" s="73"/>
      <c r="AS1825" s="73"/>
      <c r="AT1825" s="95"/>
      <c r="AU1825" s="95"/>
      <c r="AV1825" s="73"/>
      <c r="AW1825" s="73"/>
      <c r="AX1825" s="95"/>
      <c r="AY1825" s="95"/>
      <c r="AZ1825" s="73"/>
      <c r="BA1825" s="73"/>
      <c r="BB1825" s="95"/>
      <c r="BC1825" s="95"/>
      <c r="BD1825" s="73"/>
      <c r="BE1825" s="73"/>
      <c r="BF1825" s="95"/>
      <c r="BG1825" s="95"/>
      <c r="BH1825" s="73"/>
      <c r="BI1825" s="73"/>
      <c r="BJ1825" s="95"/>
      <c r="BK1825" s="95"/>
      <c r="BL1825" s="73"/>
      <c r="BM1825" s="73"/>
      <c r="BN1825" s="95"/>
      <c r="BO1825" s="95"/>
      <c r="BP1825" s="73"/>
      <c r="BQ1825" s="73"/>
      <c r="BR1825" s="95"/>
      <c r="BS1825" s="95"/>
      <c r="BT1825" s="73"/>
      <c r="BU1825" s="73"/>
      <c r="BV1825" s="95"/>
      <c r="BW1825" s="95"/>
      <c r="BX1825" s="73"/>
      <c r="BY1825" s="73"/>
      <c r="BZ1825" s="95"/>
      <c r="CA1825" s="95"/>
      <c r="CB1825" s="73"/>
      <c r="CC1825" s="73"/>
      <c r="CD1825" s="95"/>
      <c r="CE1825" s="9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9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2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73"/>
      <c r="AF1826" s="73"/>
      <c r="AG1826" s="73"/>
      <c r="AH1826" s="95"/>
      <c r="AI1826" s="95"/>
      <c r="AJ1826" s="73"/>
      <c r="AK1826" s="73"/>
      <c r="AL1826" s="95"/>
      <c r="AM1826" s="95"/>
      <c r="AN1826" s="73"/>
      <c r="AO1826" s="73"/>
      <c r="AP1826" s="95"/>
      <c r="AQ1826" s="95"/>
      <c r="AR1826" s="73"/>
      <c r="AS1826" s="73"/>
      <c r="AT1826" s="95"/>
      <c r="AU1826" s="95"/>
      <c r="AV1826" s="73"/>
      <c r="AW1826" s="73"/>
      <c r="AX1826" s="95"/>
      <c r="AY1826" s="95"/>
      <c r="AZ1826" s="73"/>
      <c r="BA1826" s="73"/>
      <c r="BB1826" s="95"/>
      <c r="BC1826" s="95"/>
      <c r="BD1826" s="73"/>
      <c r="BE1826" s="73"/>
      <c r="BF1826" s="95"/>
      <c r="BG1826" s="95"/>
      <c r="BH1826" s="73"/>
      <c r="BI1826" s="73"/>
      <c r="BJ1826" s="95"/>
      <c r="BK1826" s="95"/>
      <c r="BL1826" s="73"/>
      <c r="BM1826" s="73"/>
      <c r="BN1826" s="95"/>
      <c r="BO1826" s="95"/>
      <c r="BP1826" s="73"/>
      <c r="BQ1826" s="73"/>
      <c r="BR1826" s="95"/>
      <c r="BS1826" s="95"/>
      <c r="BT1826" s="73"/>
      <c r="BU1826" s="73"/>
      <c r="BV1826" s="95"/>
      <c r="BW1826" s="95"/>
      <c r="BX1826" s="73"/>
      <c r="BY1826" s="73"/>
      <c r="BZ1826" s="95"/>
      <c r="CA1826" s="95"/>
      <c r="CB1826" s="73"/>
      <c r="CC1826" s="73"/>
      <c r="CD1826" s="95"/>
      <c r="CE1826" s="9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9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2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73"/>
      <c r="AF1827" s="73"/>
      <c r="AG1827" s="73"/>
      <c r="AH1827" s="95"/>
      <c r="AI1827" s="95"/>
      <c r="AJ1827" s="73"/>
      <c r="AK1827" s="73"/>
      <c r="AL1827" s="95"/>
      <c r="AM1827" s="95"/>
      <c r="AN1827" s="73"/>
      <c r="AO1827" s="73"/>
      <c r="AP1827" s="95"/>
      <c r="AQ1827" s="95"/>
      <c r="AR1827" s="73"/>
      <c r="AS1827" s="73"/>
      <c r="AT1827" s="95"/>
      <c r="AU1827" s="95"/>
      <c r="AV1827" s="73"/>
      <c r="AW1827" s="73"/>
      <c r="AX1827" s="95"/>
      <c r="AY1827" s="95"/>
      <c r="AZ1827" s="73"/>
      <c r="BA1827" s="73"/>
      <c r="BB1827" s="95"/>
      <c r="BC1827" s="95"/>
      <c r="BD1827" s="73"/>
      <c r="BE1827" s="73"/>
      <c r="BF1827" s="95"/>
      <c r="BG1827" s="95"/>
      <c r="BH1827" s="73"/>
      <c r="BI1827" s="73"/>
      <c r="BJ1827" s="95"/>
      <c r="BK1827" s="95"/>
      <c r="BL1827" s="73"/>
      <c r="BM1827" s="73"/>
      <c r="BN1827" s="95"/>
      <c r="BO1827" s="95"/>
      <c r="BP1827" s="73"/>
      <c r="BQ1827" s="73"/>
      <c r="BR1827" s="95"/>
      <c r="BS1827" s="95"/>
      <c r="BT1827" s="73"/>
      <c r="BU1827" s="73"/>
      <c r="BV1827" s="95"/>
      <c r="BW1827" s="95"/>
      <c r="BX1827" s="73"/>
      <c r="BY1827" s="73"/>
      <c r="BZ1827" s="95"/>
      <c r="CA1827" s="95"/>
      <c r="CB1827" s="73"/>
      <c r="CC1827" s="73"/>
      <c r="CD1827" s="95"/>
      <c r="CE1827" s="9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9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2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73"/>
      <c r="AF1828" s="73"/>
      <c r="AG1828" s="73"/>
      <c r="AH1828" s="95"/>
      <c r="AI1828" s="95"/>
      <c r="AJ1828" s="73"/>
      <c r="AK1828" s="73"/>
      <c r="AL1828" s="95"/>
      <c r="AM1828" s="95"/>
      <c r="AN1828" s="73"/>
      <c r="AO1828" s="73"/>
      <c r="AP1828" s="95"/>
      <c r="AQ1828" s="95"/>
      <c r="AR1828" s="73"/>
      <c r="AS1828" s="73"/>
      <c r="AT1828" s="95"/>
      <c r="AU1828" s="95"/>
      <c r="AV1828" s="73"/>
      <c r="AW1828" s="73"/>
      <c r="AX1828" s="95"/>
      <c r="AY1828" s="95"/>
      <c r="AZ1828" s="73"/>
      <c r="BA1828" s="73"/>
      <c r="BB1828" s="95"/>
      <c r="BC1828" s="95"/>
      <c r="BD1828" s="73"/>
      <c r="BE1828" s="73"/>
      <c r="BF1828" s="95"/>
      <c r="BG1828" s="95"/>
      <c r="BH1828" s="73"/>
      <c r="BI1828" s="73"/>
      <c r="BJ1828" s="95"/>
      <c r="BK1828" s="95"/>
      <c r="BL1828" s="73"/>
      <c r="BM1828" s="73"/>
      <c r="BN1828" s="95"/>
      <c r="BO1828" s="95"/>
      <c r="BP1828" s="73"/>
      <c r="BQ1828" s="73"/>
      <c r="BR1828" s="95"/>
      <c r="BS1828" s="95"/>
      <c r="BT1828" s="73"/>
      <c r="BU1828" s="73"/>
      <c r="BV1828" s="95"/>
      <c r="BW1828" s="95"/>
      <c r="BX1828" s="73"/>
      <c r="BY1828" s="73"/>
      <c r="BZ1828" s="95"/>
      <c r="CA1828" s="95"/>
      <c r="CB1828" s="73"/>
      <c r="CC1828" s="73"/>
      <c r="CD1828" s="95"/>
      <c r="CE1828" s="9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9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2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73"/>
      <c r="AF1829" s="73"/>
      <c r="AG1829" s="73"/>
      <c r="AH1829" s="95"/>
      <c r="AI1829" s="95"/>
      <c r="AJ1829" s="73"/>
      <c r="AK1829" s="73"/>
      <c r="AL1829" s="95"/>
      <c r="AM1829" s="95"/>
      <c r="AN1829" s="73"/>
      <c r="AO1829" s="73"/>
      <c r="AP1829" s="95"/>
      <c r="AQ1829" s="95"/>
      <c r="AR1829" s="73"/>
      <c r="AS1829" s="73"/>
      <c r="AT1829" s="95"/>
      <c r="AU1829" s="95"/>
      <c r="AV1829" s="73"/>
      <c r="AW1829" s="73"/>
      <c r="AX1829" s="95"/>
      <c r="AY1829" s="95"/>
      <c r="AZ1829" s="73"/>
      <c r="BA1829" s="73"/>
      <c r="BB1829" s="95"/>
      <c r="BC1829" s="95"/>
      <c r="BD1829" s="73"/>
      <c r="BE1829" s="73"/>
      <c r="BF1829" s="95"/>
      <c r="BG1829" s="95"/>
      <c r="BH1829" s="73"/>
      <c r="BI1829" s="73"/>
      <c r="BJ1829" s="95"/>
      <c r="BK1829" s="95"/>
      <c r="BL1829" s="73"/>
      <c r="BM1829" s="73"/>
      <c r="BN1829" s="95"/>
      <c r="BO1829" s="95"/>
      <c r="BP1829" s="73"/>
      <c r="BQ1829" s="73"/>
      <c r="BR1829" s="95"/>
      <c r="BS1829" s="95"/>
      <c r="BT1829" s="73"/>
      <c r="BU1829" s="73"/>
      <c r="BV1829" s="95"/>
      <c r="BW1829" s="95"/>
      <c r="BX1829" s="73"/>
      <c r="BY1829" s="73"/>
      <c r="BZ1829" s="95"/>
      <c r="CA1829" s="95"/>
      <c r="CB1829" s="73"/>
      <c r="CC1829" s="73"/>
      <c r="CD1829" s="95"/>
      <c r="CE1829" s="9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9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2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73"/>
      <c r="AF1830" s="73"/>
      <c r="AG1830" s="73"/>
      <c r="AH1830" s="95"/>
      <c r="AI1830" s="95"/>
      <c r="AJ1830" s="73"/>
      <c r="AK1830" s="73"/>
      <c r="AL1830" s="95"/>
      <c r="AM1830" s="95"/>
      <c r="AN1830" s="73"/>
      <c r="AO1830" s="73"/>
      <c r="AP1830" s="95"/>
      <c r="AQ1830" s="95"/>
      <c r="AR1830" s="73"/>
      <c r="AS1830" s="73"/>
      <c r="AT1830" s="95"/>
      <c r="AU1830" s="95"/>
      <c r="AV1830" s="73"/>
      <c r="AW1830" s="73"/>
      <c r="AX1830" s="95"/>
      <c r="AY1830" s="95"/>
      <c r="AZ1830" s="73"/>
      <c r="BA1830" s="73"/>
      <c r="BB1830" s="95"/>
      <c r="BC1830" s="95"/>
      <c r="BD1830" s="73"/>
      <c r="BE1830" s="73"/>
      <c r="BF1830" s="95"/>
      <c r="BG1830" s="95"/>
      <c r="BH1830" s="73"/>
      <c r="BI1830" s="73"/>
      <c r="BJ1830" s="95"/>
      <c r="BK1830" s="95"/>
      <c r="BL1830" s="73"/>
      <c r="BM1830" s="73"/>
      <c r="BN1830" s="95"/>
      <c r="BO1830" s="95"/>
      <c r="BP1830" s="73"/>
      <c r="BQ1830" s="73"/>
      <c r="BR1830" s="95"/>
      <c r="BS1830" s="95"/>
      <c r="BT1830" s="73"/>
      <c r="BU1830" s="73"/>
      <c r="BV1830" s="95"/>
      <c r="BW1830" s="95"/>
      <c r="BX1830" s="73"/>
      <c r="BY1830" s="73"/>
      <c r="BZ1830" s="95"/>
      <c r="CA1830" s="95"/>
      <c r="CB1830" s="73"/>
      <c r="CC1830" s="73"/>
      <c r="CD1830" s="95"/>
      <c r="CE1830" s="9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9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2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73"/>
      <c r="AF1831" s="73"/>
      <c r="AG1831" s="73"/>
      <c r="AH1831" s="95"/>
      <c r="AI1831" s="95"/>
      <c r="AJ1831" s="73"/>
      <c r="AK1831" s="73"/>
      <c r="AL1831" s="95"/>
      <c r="AM1831" s="95"/>
      <c r="AN1831" s="73"/>
      <c r="AO1831" s="73"/>
      <c r="AP1831" s="95"/>
      <c r="AQ1831" s="95"/>
      <c r="AR1831" s="73"/>
      <c r="AS1831" s="73"/>
      <c r="AT1831" s="95"/>
      <c r="AU1831" s="95"/>
      <c r="AV1831" s="73"/>
      <c r="AW1831" s="73"/>
      <c r="AX1831" s="95"/>
      <c r="AY1831" s="95"/>
      <c r="AZ1831" s="73"/>
      <c r="BA1831" s="73"/>
      <c r="BB1831" s="95"/>
      <c r="BC1831" s="95"/>
      <c r="BD1831" s="73"/>
      <c r="BE1831" s="73"/>
      <c r="BF1831" s="95"/>
      <c r="BG1831" s="95"/>
      <c r="BH1831" s="73"/>
      <c r="BI1831" s="73"/>
      <c r="BJ1831" s="95"/>
      <c r="BK1831" s="95"/>
      <c r="BL1831" s="73"/>
      <c r="BM1831" s="73"/>
      <c r="BN1831" s="95"/>
      <c r="BO1831" s="95"/>
      <c r="BP1831" s="73"/>
      <c r="BQ1831" s="73"/>
      <c r="BR1831" s="95"/>
      <c r="BS1831" s="95"/>
      <c r="BT1831" s="73"/>
      <c r="BU1831" s="73"/>
      <c r="BV1831" s="95"/>
      <c r="BW1831" s="95"/>
      <c r="BX1831" s="73"/>
      <c r="BY1831" s="73"/>
      <c r="BZ1831" s="95"/>
      <c r="CA1831" s="95"/>
      <c r="CB1831" s="73"/>
      <c r="CC1831" s="73"/>
      <c r="CD1831" s="95"/>
      <c r="CE1831" s="9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9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2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73"/>
      <c r="AF1832" s="73"/>
      <c r="AG1832" s="73"/>
      <c r="AH1832" s="95"/>
      <c r="AI1832" s="95"/>
      <c r="AJ1832" s="73"/>
      <c r="AK1832" s="73"/>
      <c r="AL1832" s="95"/>
      <c r="AM1832" s="95"/>
      <c r="AN1832" s="73"/>
      <c r="AO1832" s="73"/>
      <c r="AP1832" s="95"/>
      <c r="AQ1832" s="95"/>
      <c r="AR1832" s="73"/>
      <c r="AS1832" s="73"/>
      <c r="AT1832" s="95"/>
      <c r="AU1832" s="95"/>
      <c r="AV1832" s="73"/>
      <c r="AW1832" s="73"/>
      <c r="AX1832" s="95"/>
      <c r="AY1832" s="95"/>
      <c r="AZ1832" s="73"/>
      <c r="BA1832" s="73"/>
      <c r="BB1832" s="95"/>
      <c r="BC1832" s="95"/>
      <c r="BD1832" s="73"/>
      <c r="BE1832" s="73"/>
      <c r="BF1832" s="95"/>
      <c r="BG1832" s="95"/>
      <c r="BH1832" s="73"/>
      <c r="BI1832" s="73"/>
      <c r="BJ1832" s="95"/>
      <c r="BK1832" s="95"/>
      <c r="BL1832" s="73"/>
      <c r="BM1832" s="73"/>
      <c r="BN1832" s="95"/>
      <c r="BO1832" s="95"/>
      <c r="BP1832" s="73"/>
      <c r="BQ1832" s="73"/>
      <c r="BR1832" s="95"/>
      <c r="BS1832" s="95"/>
      <c r="BT1832" s="73"/>
      <c r="BU1832" s="73"/>
      <c r="BV1832" s="95"/>
      <c r="BW1832" s="95"/>
      <c r="BX1832" s="73"/>
      <c r="BY1832" s="73"/>
      <c r="BZ1832" s="95"/>
      <c r="CA1832" s="95"/>
      <c r="CB1832" s="73"/>
      <c r="CC1832" s="73"/>
      <c r="CD1832" s="95"/>
      <c r="CE1832" s="9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9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2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73"/>
      <c r="AF1833" s="73"/>
      <c r="AG1833" s="73"/>
      <c r="AH1833" s="95"/>
      <c r="AI1833" s="95"/>
      <c r="AJ1833" s="73"/>
      <c r="AK1833" s="73"/>
      <c r="AL1833" s="95"/>
      <c r="AM1833" s="95"/>
      <c r="AN1833" s="73"/>
      <c r="AO1833" s="73"/>
      <c r="AP1833" s="95"/>
      <c r="AQ1833" s="95"/>
      <c r="AR1833" s="73"/>
      <c r="AS1833" s="73"/>
      <c r="AT1833" s="95"/>
      <c r="AU1833" s="95"/>
      <c r="AV1833" s="73"/>
      <c r="AW1833" s="73"/>
      <c r="AX1833" s="95"/>
      <c r="AY1833" s="95"/>
      <c r="AZ1833" s="73"/>
      <c r="BA1833" s="73"/>
      <c r="BB1833" s="95"/>
      <c r="BC1833" s="95"/>
      <c r="BD1833" s="73"/>
      <c r="BE1833" s="73"/>
      <c r="BF1833" s="95"/>
      <c r="BG1833" s="95"/>
      <c r="BH1833" s="73"/>
      <c r="BI1833" s="73"/>
      <c r="BJ1833" s="95"/>
      <c r="BK1833" s="95"/>
      <c r="BL1833" s="73"/>
      <c r="BM1833" s="73"/>
      <c r="BN1833" s="95"/>
      <c r="BO1833" s="95"/>
      <c r="BP1833" s="73"/>
      <c r="BQ1833" s="73"/>
      <c r="BR1833" s="95"/>
      <c r="BS1833" s="95"/>
      <c r="BT1833" s="73"/>
      <c r="BU1833" s="73"/>
      <c r="BV1833" s="95"/>
      <c r="BW1833" s="95"/>
      <c r="BX1833" s="73"/>
      <c r="BY1833" s="73"/>
      <c r="BZ1833" s="95"/>
      <c r="CA1833" s="95"/>
      <c r="CB1833" s="73"/>
      <c r="CC1833" s="73"/>
      <c r="CD1833" s="95"/>
      <c r="CE1833" s="9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9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2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73"/>
      <c r="AF1834" s="73"/>
      <c r="AG1834" s="73"/>
      <c r="AH1834" s="95"/>
      <c r="AI1834" s="95"/>
      <c r="AJ1834" s="73"/>
      <c r="AK1834" s="73"/>
      <c r="AL1834" s="95"/>
      <c r="AM1834" s="95"/>
      <c r="AN1834" s="73"/>
      <c r="AO1834" s="73"/>
      <c r="AP1834" s="95"/>
      <c r="AQ1834" s="95"/>
      <c r="AR1834" s="73"/>
      <c r="AS1834" s="73"/>
      <c r="AT1834" s="95"/>
      <c r="AU1834" s="95"/>
      <c r="AV1834" s="73"/>
      <c r="AW1834" s="73"/>
      <c r="AX1834" s="95"/>
      <c r="AY1834" s="95"/>
      <c r="AZ1834" s="73"/>
      <c r="BA1834" s="73"/>
      <c r="BB1834" s="95"/>
      <c r="BC1834" s="95"/>
      <c r="BD1834" s="73"/>
      <c r="BE1834" s="73"/>
      <c r="BF1834" s="95"/>
      <c r="BG1834" s="95"/>
      <c r="BH1834" s="73"/>
      <c r="BI1834" s="73"/>
      <c r="BJ1834" s="95"/>
      <c r="BK1834" s="95"/>
      <c r="BL1834" s="73"/>
      <c r="BM1834" s="73"/>
      <c r="BN1834" s="95"/>
      <c r="BO1834" s="95"/>
      <c r="BP1834" s="73"/>
      <c r="BQ1834" s="73"/>
      <c r="BR1834" s="95"/>
      <c r="BS1834" s="95"/>
      <c r="BT1834" s="73"/>
      <c r="BU1834" s="73"/>
      <c r="BV1834" s="95"/>
      <c r="BW1834" s="95"/>
      <c r="BX1834" s="73"/>
      <c r="BY1834" s="73"/>
      <c r="BZ1834" s="95"/>
      <c r="CA1834" s="95"/>
      <c r="CB1834" s="73"/>
      <c r="CC1834" s="73"/>
      <c r="CD1834" s="95"/>
      <c r="CE1834" s="9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9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2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73"/>
      <c r="AF1835" s="73"/>
      <c r="AG1835" s="73"/>
      <c r="AH1835" s="95"/>
      <c r="AI1835" s="95"/>
      <c r="AJ1835" s="73"/>
      <c r="AK1835" s="73"/>
      <c r="AL1835" s="95"/>
      <c r="AM1835" s="95"/>
      <c r="AN1835" s="73"/>
      <c r="AO1835" s="73"/>
      <c r="AP1835" s="95"/>
      <c r="AQ1835" s="95"/>
      <c r="AR1835" s="73"/>
      <c r="AS1835" s="73"/>
      <c r="AT1835" s="95"/>
      <c r="AU1835" s="95"/>
      <c r="AV1835" s="73"/>
      <c r="AW1835" s="73"/>
      <c r="AX1835" s="95"/>
      <c r="AY1835" s="95"/>
      <c r="AZ1835" s="73"/>
      <c r="BA1835" s="73"/>
      <c r="BB1835" s="95"/>
      <c r="BC1835" s="95"/>
      <c r="BD1835" s="73"/>
      <c r="BE1835" s="73"/>
      <c r="BF1835" s="95"/>
      <c r="BG1835" s="95"/>
      <c r="BH1835" s="73"/>
      <c r="BI1835" s="73"/>
      <c r="BJ1835" s="95"/>
      <c r="BK1835" s="95"/>
      <c r="BL1835" s="73"/>
      <c r="BM1835" s="73"/>
      <c r="BN1835" s="95"/>
      <c r="BO1835" s="95"/>
      <c r="BP1835" s="73"/>
      <c r="BQ1835" s="73"/>
      <c r="BR1835" s="95"/>
      <c r="BS1835" s="95"/>
      <c r="BT1835" s="73"/>
      <c r="BU1835" s="73"/>
      <c r="BV1835" s="95"/>
      <c r="BW1835" s="95"/>
      <c r="BX1835" s="73"/>
      <c r="BY1835" s="73"/>
      <c r="BZ1835" s="95"/>
      <c r="CA1835" s="95"/>
      <c r="CB1835" s="73"/>
      <c r="CC1835" s="73"/>
      <c r="CD1835" s="95"/>
      <c r="CE1835" s="9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9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2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73"/>
      <c r="AF1836" s="73"/>
      <c r="AG1836" s="73"/>
      <c r="AH1836" s="95"/>
      <c r="AI1836" s="95"/>
      <c r="AJ1836" s="73"/>
      <c r="AK1836" s="73"/>
      <c r="AL1836" s="95"/>
      <c r="AM1836" s="95"/>
      <c r="AN1836" s="73"/>
      <c r="AO1836" s="73"/>
      <c r="AP1836" s="95"/>
      <c r="AQ1836" s="95"/>
      <c r="AR1836" s="73"/>
      <c r="AS1836" s="73"/>
      <c r="AT1836" s="95"/>
      <c r="AU1836" s="95"/>
      <c r="AV1836" s="73"/>
      <c r="AW1836" s="73"/>
      <c r="AX1836" s="95"/>
      <c r="AY1836" s="95"/>
      <c r="AZ1836" s="73"/>
      <c r="BA1836" s="73"/>
      <c r="BB1836" s="95"/>
      <c r="BC1836" s="95"/>
      <c r="BD1836" s="73"/>
      <c r="BE1836" s="73"/>
      <c r="BF1836" s="95"/>
      <c r="BG1836" s="95"/>
      <c r="BH1836" s="73"/>
      <c r="BI1836" s="73"/>
      <c r="BJ1836" s="95"/>
      <c r="BK1836" s="95"/>
      <c r="BL1836" s="73"/>
      <c r="BM1836" s="73"/>
      <c r="BN1836" s="95"/>
      <c r="BO1836" s="95"/>
      <c r="BP1836" s="73"/>
      <c r="BQ1836" s="73"/>
      <c r="BR1836" s="95"/>
      <c r="BS1836" s="95"/>
      <c r="BT1836" s="73"/>
      <c r="BU1836" s="73"/>
      <c r="BV1836" s="95"/>
      <c r="BW1836" s="95"/>
      <c r="BX1836" s="73"/>
      <c r="BY1836" s="73"/>
      <c r="BZ1836" s="95"/>
      <c r="CA1836" s="95"/>
      <c r="CB1836" s="73"/>
      <c r="CC1836" s="73"/>
      <c r="CD1836" s="95"/>
      <c r="CE1836" s="9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9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2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73"/>
      <c r="AF1837" s="73"/>
      <c r="AG1837" s="73"/>
      <c r="AH1837" s="95"/>
      <c r="AI1837" s="95"/>
      <c r="AJ1837" s="73"/>
      <c r="AK1837" s="73"/>
      <c r="AL1837" s="95"/>
      <c r="AM1837" s="95"/>
      <c r="AN1837" s="73"/>
      <c r="AO1837" s="73"/>
      <c r="AP1837" s="95"/>
      <c r="AQ1837" s="95"/>
      <c r="AR1837" s="73"/>
      <c r="AS1837" s="73"/>
      <c r="AT1837" s="95"/>
      <c r="AU1837" s="95"/>
      <c r="AV1837" s="73"/>
      <c r="AW1837" s="73"/>
      <c r="AX1837" s="95"/>
      <c r="AY1837" s="95"/>
      <c r="AZ1837" s="73"/>
      <c r="BA1837" s="73"/>
      <c r="BB1837" s="95"/>
      <c r="BC1837" s="95"/>
      <c r="BD1837" s="73"/>
      <c r="BE1837" s="73"/>
      <c r="BF1837" s="95"/>
      <c r="BG1837" s="95"/>
      <c r="BH1837" s="73"/>
      <c r="BI1837" s="73"/>
      <c r="BJ1837" s="95"/>
      <c r="BK1837" s="95"/>
      <c r="BL1837" s="73"/>
      <c r="BM1837" s="73"/>
      <c r="BN1837" s="95"/>
      <c r="BO1837" s="95"/>
      <c r="BP1837" s="73"/>
      <c r="BQ1837" s="73"/>
      <c r="BR1837" s="95"/>
      <c r="BS1837" s="95"/>
      <c r="BT1837" s="73"/>
      <c r="BU1837" s="73"/>
      <c r="BV1837" s="95"/>
      <c r="BW1837" s="95"/>
      <c r="BX1837" s="73"/>
      <c r="BY1837" s="73"/>
      <c r="BZ1837" s="95"/>
      <c r="CA1837" s="95"/>
      <c r="CB1837" s="73"/>
      <c r="CC1837" s="73"/>
      <c r="CD1837" s="95"/>
      <c r="CE1837" s="9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9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2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73"/>
      <c r="AF1838" s="73"/>
      <c r="AG1838" s="73"/>
      <c r="AH1838" s="95"/>
      <c r="AI1838" s="95"/>
      <c r="AJ1838" s="73"/>
      <c r="AK1838" s="73"/>
      <c r="AL1838" s="95"/>
      <c r="AM1838" s="95"/>
      <c r="AN1838" s="73"/>
      <c r="AO1838" s="73"/>
      <c r="AP1838" s="95"/>
      <c r="AQ1838" s="95"/>
      <c r="AR1838" s="73"/>
      <c r="AS1838" s="73"/>
      <c r="AT1838" s="95"/>
      <c r="AU1838" s="95"/>
      <c r="AV1838" s="73"/>
      <c r="AW1838" s="73"/>
      <c r="AX1838" s="95"/>
      <c r="AY1838" s="95"/>
      <c r="AZ1838" s="73"/>
      <c r="BA1838" s="73"/>
      <c r="BB1838" s="95"/>
      <c r="BC1838" s="95"/>
      <c r="BD1838" s="73"/>
      <c r="BE1838" s="73"/>
      <c r="BF1838" s="95"/>
      <c r="BG1838" s="95"/>
      <c r="BH1838" s="73"/>
      <c r="BI1838" s="73"/>
      <c r="BJ1838" s="95"/>
      <c r="BK1838" s="95"/>
      <c r="BL1838" s="73"/>
      <c r="BM1838" s="73"/>
      <c r="BN1838" s="95"/>
      <c r="BO1838" s="95"/>
      <c r="BP1838" s="73"/>
      <c r="BQ1838" s="73"/>
      <c r="BR1838" s="95"/>
      <c r="BS1838" s="95"/>
      <c r="BT1838" s="73"/>
      <c r="BU1838" s="73"/>
      <c r="BV1838" s="95"/>
      <c r="BW1838" s="95"/>
      <c r="BX1838" s="73"/>
      <c r="BY1838" s="73"/>
      <c r="BZ1838" s="95"/>
      <c r="CA1838" s="95"/>
      <c r="CB1838" s="73"/>
      <c r="CC1838" s="73"/>
      <c r="CD1838" s="95"/>
      <c r="CE1838" s="9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9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2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73"/>
      <c r="AF1839" s="73"/>
      <c r="AG1839" s="73"/>
      <c r="AH1839" s="95"/>
      <c r="AI1839" s="95"/>
      <c r="AJ1839" s="73"/>
      <c r="AK1839" s="73"/>
      <c r="AL1839" s="95"/>
      <c r="AM1839" s="95"/>
      <c r="AN1839" s="73"/>
      <c r="AO1839" s="73"/>
      <c r="AP1839" s="95"/>
      <c r="AQ1839" s="95"/>
      <c r="AR1839" s="73"/>
      <c r="AS1839" s="73"/>
      <c r="AT1839" s="95"/>
      <c r="AU1839" s="95"/>
      <c r="AV1839" s="73"/>
      <c r="AW1839" s="73"/>
      <c r="AX1839" s="95"/>
      <c r="AY1839" s="95"/>
      <c r="AZ1839" s="73"/>
      <c r="BA1839" s="73"/>
      <c r="BB1839" s="95"/>
      <c r="BC1839" s="95"/>
      <c r="BD1839" s="73"/>
      <c r="BE1839" s="73"/>
      <c r="BF1839" s="95"/>
      <c r="BG1839" s="95"/>
      <c r="BH1839" s="73"/>
      <c r="BI1839" s="73"/>
      <c r="BJ1839" s="95"/>
      <c r="BK1839" s="95"/>
      <c r="BL1839" s="73"/>
      <c r="BM1839" s="73"/>
      <c r="BN1839" s="95"/>
      <c r="BO1839" s="95"/>
      <c r="BP1839" s="73"/>
      <c r="BQ1839" s="73"/>
      <c r="BR1839" s="95"/>
      <c r="BS1839" s="95"/>
      <c r="BT1839" s="73"/>
      <c r="BU1839" s="73"/>
      <c r="BV1839" s="95"/>
      <c r="BW1839" s="95"/>
      <c r="BX1839" s="73"/>
      <c r="BY1839" s="73"/>
      <c r="BZ1839" s="95"/>
      <c r="CA1839" s="95"/>
      <c r="CB1839" s="73"/>
      <c r="CC1839" s="73"/>
      <c r="CD1839" s="95"/>
      <c r="CE1839" s="9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9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2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73"/>
      <c r="AF1840" s="73"/>
      <c r="AG1840" s="73"/>
      <c r="AH1840" s="95"/>
      <c r="AI1840" s="95"/>
      <c r="AJ1840" s="73"/>
      <c r="AK1840" s="73"/>
      <c r="AL1840" s="95"/>
      <c r="AM1840" s="95"/>
      <c r="AN1840" s="73"/>
      <c r="AO1840" s="73"/>
      <c r="AP1840" s="95"/>
      <c r="AQ1840" s="95"/>
      <c r="AR1840" s="73"/>
      <c r="AS1840" s="73"/>
      <c r="AT1840" s="95"/>
      <c r="AU1840" s="95"/>
      <c r="AV1840" s="73"/>
      <c r="AW1840" s="73"/>
      <c r="AX1840" s="95"/>
      <c r="AY1840" s="95"/>
      <c r="AZ1840" s="73"/>
      <c r="BA1840" s="73"/>
      <c r="BB1840" s="95"/>
      <c r="BC1840" s="95"/>
      <c r="BD1840" s="73"/>
      <c r="BE1840" s="73"/>
      <c r="BF1840" s="95"/>
      <c r="BG1840" s="95"/>
      <c r="BH1840" s="73"/>
      <c r="BI1840" s="73"/>
      <c r="BJ1840" s="95"/>
      <c r="BK1840" s="95"/>
      <c r="BL1840" s="73"/>
      <c r="BM1840" s="73"/>
      <c r="BN1840" s="95"/>
      <c r="BO1840" s="95"/>
      <c r="BP1840" s="73"/>
      <c r="BQ1840" s="73"/>
      <c r="BR1840" s="95"/>
      <c r="BS1840" s="95"/>
      <c r="BT1840" s="73"/>
      <c r="BU1840" s="73"/>
      <c r="BV1840" s="95"/>
      <c r="BW1840" s="95"/>
      <c r="BX1840" s="73"/>
      <c r="BY1840" s="73"/>
      <c r="BZ1840" s="95"/>
      <c r="CA1840" s="95"/>
      <c r="CB1840" s="73"/>
      <c r="CC1840" s="73"/>
      <c r="CD1840" s="95"/>
      <c r="CE1840" s="9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9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2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73"/>
      <c r="AF1841" s="73"/>
      <c r="AG1841" s="73"/>
      <c r="AH1841" s="95"/>
      <c r="AI1841" s="95"/>
      <c r="AJ1841" s="73"/>
      <c r="AK1841" s="73"/>
      <c r="AL1841" s="95"/>
      <c r="AM1841" s="95"/>
      <c r="AN1841" s="73"/>
      <c r="AO1841" s="73"/>
      <c r="AP1841" s="95"/>
      <c r="AQ1841" s="95"/>
      <c r="AR1841" s="73"/>
      <c r="AS1841" s="73"/>
      <c r="AT1841" s="95"/>
      <c r="AU1841" s="95"/>
      <c r="AV1841" s="73"/>
      <c r="AW1841" s="73"/>
      <c r="AX1841" s="95"/>
      <c r="AY1841" s="95"/>
      <c r="AZ1841" s="73"/>
      <c r="BA1841" s="73"/>
      <c r="BB1841" s="95"/>
      <c r="BC1841" s="95"/>
      <c r="BD1841" s="73"/>
      <c r="BE1841" s="73"/>
      <c r="BF1841" s="95"/>
      <c r="BG1841" s="95"/>
      <c r="BH1841" s="73"/>
      <c r="BI1841" s="73"/>
      <c r="BJ1841" s="95"/>
      <c r="BK1841" s="95"/>
      <c r="BL1841" s="73"/>
      <c r="BM1841" s="73"/>
      <c r="BN1841" s="95"/>
      <c r="BO1841" s="95"/>
      <c r="BP1841" s="73"/>
      <c r="BQ1841" s="73"/>
      <c r="BR1841" s="95"/>
      <c r="BS1841" s="95"/>
      <c r="BT1841" s="73"/>
      <c r="BU1841" s="73"/>
      <c r="BV1841" s="95"/>
      <c r="BW1841" s="95"/>
      <c r="BX1841" s="73"/>
      <c r="BY1841" s="73"/>
      <c r="BZ1841" s="95"/>
      <c r="CA1841" s="95"/>
      <c r="CB1841" s="73"/>
      <c r="CC1841" s="73"/>
      <c r="CD1841" s="95"/>
      <c r="CE1841" s="9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9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2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73"/>
      <c r="AF1842" s="73"/>
      <c r="AG1842" s="73"/>
      <c r="AH1842" s="95"/>
      <c r="AI1842" s="95"/>
      <c r="AJ1842" s="73"/>
      <c r="AK1842" s="73"/>
      <c r="AL1842" s="95"/>
      <c r="AM1842" s="95"/>
      <c r="AN1842" s="73"/>
      <c r="AO1842" s="73"/>
      <c r="AP1842" s="95"/>
      <c r="AQ1842" s="95"/>
      <c r="AR1842" s="73"/>
      <c r="AS1842" s="73"/>
      <c r="AT1842" s="95"/>
      <c r="AU1842" s="95"/>
      <c r="AV1842" s="73"/>
      <c r="AW1842" s="73"/>
      <c r="AX1842" s="95"/>
      <c r="AY1842" s="95"/>
      <c r="AZ1842" s="73"/>
      <c r="BA1842" s="73"/>
      <c r="BB1842" s="95"/>
      <c r="BC1842" s="95"/>
      <c r="BD1842" s="73"/>
      <c r="BE1842" s="73"/>
      <c r="BF1842" s="95"/>
      <c r="BG1842" s="95"/>
      <c r="BH1842" s="73"/>
      <c r="BI1842" s="73"/>
      <c r="BJ1842" s="95"/>
      <c r="BK1842" s="95"/>
      <c r="BL1842" s="73"/>
      <c r="BM1842" s="73"/>
      <c r="BN1842" s="95"/>
      <c r="BO1842" s="95"/>
      <c r="BP1842" s="73"/>
      <c r="BQ1842" s="73"/>
      <c r="BR1842" s="95"/>
      <c r="BS1842" s="95"/>
      <c r="BT1842" s="73"/>
      <c r="BU1842" s="73"/>
      <c r="BV1842" s="95"/>
      <c r="BW1842" s="95"/>
      <c r="BX1842" s="73"/>
      <c r="BY1842" s="73"/>
      <c r="BZ1842" s="95"/>
      <c r="CA1842" s="95"/>
      <c r="CB1842" s="73"/>
      <c r="CC1842" s="73"/>
      <c r="CD1842" s="95"/>
      <c r="CE1842" s="9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9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2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73"/>
      <c r="AF1843" s="73"/>
      <c r="AG1843" s="73"/>
      <c r="AH1843" s="95"/>
      <c r="AI1843" s="95"/>
      <c r="AJ1843" s="73"/>
      <c r="AK1843" s="73"/>
      <c r="AL1843" s="95"/>
      <c r="AM1843" s="95"/>
      <c r="AN1843" s="73"/>
      <c r="AO1843" s="73"/>
      <c r="AP1843" s="95"/>
      <c r="AQ1843" s="95"/>
      <c r="AR1843" s="73"/>
      <c r="AS1843" s="73"/>
      <c r="AT1843" s="95"/>
      <c r="AU1843" s="95"/>
      <c r="AV1843" s="73"/>
      <c r="AW1843" s="73"/>
      <c r="AX1843" s="95"/>
      <c r="AY1843" s="95"/>
      <c r="AZ1843" s="73"/>
      <c r="BA1843" s="73"/>
      <c r="BB1843" s="95"/>
      <c r="BC1843" s="95"/>
      <c r="BD1843" s="73"/>
      <c r="BE1843" s="73"/>
      <c r="BF1843" s="95"/>
      <c r="BG1843" s="95"/>
      <c r="BH1843" s="73"/>
      <c r="BI1843" s="73"/>
      <c r="BJ1843" s="95"/>
      <c r="BK1843" s="95"/>
      <c r="BL1843" s="73"/>
      <c r="BM1843" s="73"/>
      <c r="BN1843" s="95"/>
      <c r="BO1843" s="95"/>
      <c r="BP1843" s="73"/>
      <c r="BQ1843" s="73"/>
      <c r="BR1843" s="95"/>
      <c r="BS1843" s="95"/>
      <c r="BT1843" s="73"/>
      <c r="BU1843" s="73"/>
      <c r="BV1843" s="95"/>
      <c r="BW1843" s="95"/>
      <c r="BX1843" s="73"/>
      <c r="BY1843" s="73"/>
      <c r="BZ1843" s="95"/>
      <c r="CA1843" s="95"/>
      <c r="CB1843" s="73"/>
      <c r="CC1843" s="73"/>
      <c r="CD1843" s="95"/>
      <c r="CE1843" s="9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9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2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73"/>
      <c r="AF1844" s="73"/>
      <c r="AG1844" s="73"/>
      <c r="AH1844" s="95"/>
      <c r="AI1844" s="95"/>
      <c r="AJ1844" s="73"/>
      <c r="AK1844" s="73"/>
      <c r="AL1844" s="95"/>
      <c r="AM1844" s="95"/>
      <c r="AN1844" s="73"/>
      <c r="AO1844" s="73"/>
      <c r="AP1844" s="95"/>
      <c r="AQ1844" s="95"/>
      <c r="AR1844" s="73"/>
      <c r="AS1844" s="73"/>
      <c r="AT1844" s="95"/>
      <c r="AU1844" s="95"/>
      <c r="AV1844" s="73"/>
      <c r="AW1844" s="73"/>
      <c r="AX1844" s="95"/>
      <c r="AY1844" s="95"/>
      <c r="AZ1844" s="73"/>
      <c r="BA1844" s="73"/>
      <c r="BB1844" s="95"/>
      <c r="BC1844" s="95"/>
      <c r="BD1844" s="73"/>
      <c r="BE1844" s="73"/>
      <c r="BF1844" s="95"/>
      <c r="BG1844" s="95"/>
      <c r="BH1844" s="73"/>
      <c r="BI1844" s="73"/>
      <c r="BJ1844" s="95"/>
      <c r="BK1844" s="95"/>
      <c r="BL1844" s="73"/>
      <c r="BM1844" s="73"/>
      <c r="BN1844" s="95"/>
      <c r="BO1844" s="95"/>
      <c r="BP1844" s="73"/>
      <c r="BQ1844" s="73"/>
      <c r="BR1844" s="95"/>
      <c r="BS1844" s="95"/>
      <c r="BT1844" s="73"/>
      <c r="BU1844" s="73"/>
      <c r="BV1844" s="95"/>
      <c r="BW1844" s="95"/>
      <c r="BX1844" s="73"/>
      <c r="BY1844" s="73"/>
      <c r="BZ1844" s="95"/>
      <c r="CA1844" s="95"/>
      <c r="CB1844" s="73"/>
      <c r="CC1844" s="73"/>
      <c r="CD1844" s="95"/>
      <c r="CE1844" s="9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9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2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73"/>
      <c r="AF1845" s="73"/>
      <c r="AG1845" s="73"/>
      <c r="AH1845" s="95"/>
      <c r="AI1845" s="95"/>
      <c r="AJ1845" s="73"/>
      <c r="AK1845" s="73"/>
      <c r="AL1845" s="95"/>
      <c r="AM1845" s="95"/>
      <c r="AN1845" s="73"/>
      <c r="AO1845" s="73"/>
      <c r="AP1845" s="95"/>
      <c r="AQ1845" s="95"/>
      <c r="AR1845" s="73"/>
      <c r="AS1845" s="73"/>
      <c r="AT1845" s="95"/>
      <c r="AU1845" s="95"/>
      <c r="AV1845" s="73"/>
      <c r="AW1845" s="73"/>
      <c r="AX1845" s="95"/>
      <c r="AY1845" s="95"/>
      <c r="AZ1845" s="73"/>
      <c r="BA1845" s="73"/>
      <c r="BB1845" s="95"/>
      <c r="BC1845" s="95"/>
      <c r="BD1845" s="73"/>
      <c r="BE1845" s="73"/>
      <c r="BF1845" s="95"/>
      <c r="BG1845" s="95"/>
      <c r="BH1845" s="73"/>
      <c r="BI1845" s="73"/>
      <c r="BJ1845" s="95"/>
      <c r="BK1845" s="95"/>
      <c r="BL1845" s="73"/>
      <c r="BM1845" s="73"/>
      <c r="BN1845" s="95"/>
      <c r="BO1845" s="95"/>
      <c r="BP1845" s="73"/>
      <c r="BQ1845" s="73"/>
      <c r="BR1845" s="95"/>
      <c r="BS1845" s="95"/>
      <c r="BT1845" s="73"/>
      <c r="BU1845" s="73"/>
      <c r="BV1845" s="95"/>
      <c r="BW1845" s="95"/>
      <c r="BX1845" s="73"/>
      <c r="BY1845" s="73"/>
      <c r="BZ1845" s="95"/>
      <c r="CA1845" s="95"/>
      <c r="CB1845" s="73"/>
      <c r="CC1845" s="73"/>
      <c r="CD1845" s="95"/>
      <c r="CE1845" s="9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9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2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73"/>
      <c r="AF1846" s="73"/>
      <c r="AG1846" s="73"/>
      <c r="AH1846" s="95"/>
      <c r="AI1846" s="95"/>
      <c r="AJ1846" s="73"/>
      <c r="AK1846" s="73"/>
      <c r="AL1846" s="95"/>
      <c r="AM1846" s="95"/>
      <c r="AN1846" s="73"/>
      <c r="AO1846" s="73"/>
      <c r="AP1846" s="95"/>
      <c r="AQ1846" s="95"/>
      <c r="AR1846" s="73"/>
      <c r="AS1846" s="73"/>
      <c r="AT1846" s="95"/>
      <c r="AU1846" s="95"/>
      <c r="AV1846" s="73"/>
      <c r="AW1846" s="73"/>
      <c r="AX1846" s="95"/>
      <c r="AY1846" s="95"/>
      <c r="AZ1846" s="73"/>
      <c r="BA1846" s="73"/>
      <c r="BB1846" s="95"/>
      <c r="BC1846" s="95"/>
      <c r="BD1846" s="73"/>
      <c r="BE1846" s="73"/>
      <c r="BF1846" s="95"/>
      <c r="BG1846" s="95"/>
      <c r="BH1846" s="73"/>
      <c r="BI1846" s="73"/>
      <c r="BJ1846" s="95"/>
      <c r="BK1846" s="95"/>
      <c r="BL1846" s="73"/>
      <c r="BM1846" s="73"/>
      <c r="BN1846" s="95"/>
      <c r="BO1846" s="95"/>
      <c r="BP1846" s="73"/>
      <c r="BQ1846" s="73"/>
      <c r="BR1846" s="95"/>
      <c r="BS1846" s="95"/>
      <c r="BT1846" s="73"/>
      <c r="BU1846" s="73"/>
      <c r="BV1846" s="95"/>
      <c r="BW1846" s="95"/>
      <c r="BX1846" s="73"/>
      <c r="BY1846" s="73"/>
      <c r="BZ1846" s="95"/>
      <c r="CA1846" s="95"/>
      <c r="CB1846" s="73"/>
      <c r="CC1846" s="73"/>
      <c r="CD1846" s="95"/>
      <c r="CE1846" s="9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9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2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73"/>
      <c r="AF1847" s="73"/>
      <c r="AG1847" s="73"/>
      <c r="AH1847" s="95"/>
      <c r="AI1847" s="95"/>
      <c r="AJ1847" s="73"/>
      <c r="AK1847" s="73"/>
      <c r="AL1847" s="95"/>
      <c r="AM1847" s="95"/>
      <c r="AN1847" s="73"/>
      <c r="AO1847" s="73"/>
      <c r="AP1847" s="95"/>
      <c r="AQ1847" s="95"/>
      <c r="AR1847" s="73"/>
      <c r="AS1847" s="73"/>
      <c r="AT1847" s="95"/>
      <c r="AU1847" s="95"/>
      <c r="AV1847" s="73"/>
      <c r="AW1847" s="73"/>
      <c r="AX1847" s="95"/>
      <c r="AY1847" s="95"/>
      <c r="AZ1847" s="73"/>
      <c r="BA1847" s="73"/>
      <c r="BB1847" s="95"/>
      <c r="BC1847" s="95"/>
      <c r="BD1847" s="73"/>
      <c r="BE1847" s="73"/>
      <c r="BF1847" s="95"/>
      <c r="BG1847" s="95"/>
      <c r="BH1847" s="73"/>
      <c r="BI1847" s="73"/>
      <c r="BJ1847" s="95"/>
      <c r="BK1847" s="95"/>
      <c r="BL1847" s="73"/>
      <c r="BM1847" s="73"/>
      <c r="BN1847" s="95"/>
      <c r="BO1847" s="95"/>
      <c r="BP1847" s="73"/>
      <c r="BQ1847" s="73"/>
      <c r="BR1847" s="95"/>
      <c r="BS1847" s="95"/>
      <c r="BT1847" s="73"/>
      <c r="BU1847" s="73"/>
      <c r="BV1847" s="95"/>
      <c r="BW1847" s="95"/>
      <c r="BX1847" s="73"/>
      <c r="BY1847" s="73"/>
      <c r="BZ1847" s="95"/>
      <c r="CA1847" s="95"/>
      <c r="CB1847" s="73"/>
      <c r="CC1847" s="73"/>
      <c r="CD1847" s="95"/>
      <c r="CE1847" s="9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9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2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73"/>
      <c r="AF1848" s="73"/>
      <c r="AG1848" s="73"/>
      <c r="AH1848" s="95"/>
      <c r="AI1848" s="95"/>
      <c r="AJ1848" s="73"/>
      <c r="AK1848" s="73"/>
      <c r="AL1848" s="95"/>
      <c r="AM1848" s="95"/>
      <c r="AN1848" s="73"/>
      <c r="AO1848" s="73"/>
      <c r="AP1848" s="95"/>
      <c r="AQ1848" s="95"/>
      <c r="AR1848" s="73"/>
      <c r="AS1848" s="73"/>
      <c r="AT1848" s="95"/>
      <c r="AU1848" s="95"/>
      <c r="AV1848" s="73"/>
      <c r="AW1848" s="73"/>
      <c r="AX1848" s="95"/>
      <c r="AY1848" s="95"/>
      <c r="AZ1848" s="73"/>
      <c r="BA1848" s="73"/>
      <c r="BB1848" s="95"/>
      <c r="BC1848" s="95"/>
      <c r="BD1848" s="73"/>
      <c r="BE1848" s="73"/>
      <c r="BF1848" s="95"/>
      <c r="BG1848" s="95"/>
      <c r="BH1848" s="73"/>
      <c r="BI1848" s="73"/>
      <c r="BJ1848" s="95"/>
      <c r="BK1848" s="95"/>
      <c r="BL1848" s="73"/>
      <c r="BM1848" s="73"/>
      <c r="BN1848" s="95"/>
      <c r="BO1848" s="95"/>
      <c r="BP1848" s="73"/>
      <c r="BQ1848" s="73"/>
      <c r="BR1848" s="95"/>
      <c r="BS1848" s="95"/>
      <c r="BT1848" s="73"/>
      <c r="BU1848" s="73"/>
      <c r="BV1848" s="95"/>
      <c r="BW1848" s="95"/>
      <c r="BX1848" s="73"/>
      <c r="BY1848" s="73"/>
      <c r="BZ1848" s="95"/>
      <c r="CA1848" s="95"/>
      <c r="CB1848" s="73"/>
      <c r="CC1848" s="73"/>
      <c r="CD1848" s="95"/>
      <c r="CE1848" s="9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9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2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73"/>
      <c r="AF1849" s="73"/>
      <c r="AG1849" s="73"/>
      <c r="AH1849" s="95"/>
      <c r="AI1849" s="95"/>
      <c r="AJ1849" s="73"/>
      <c r="AK1849" s="73"/>
      <c r="AL1849" s="95"/>
      <c r="AM1849" s="95"/>
      <c r="AN1849" s="73"/>
      <c r="AO1849" s="73"/>
      <c r="AP1849" s="95"/>
      <c r="AQ1849" s="95"/>
      <c r="AR1849" s="73"/>
      <c r="AS1849" s="73"/>
      <c r="AT1849" s="95"/>
      <c r="AU1849" s="95"/>
      <c r="AV1849" s="73"/>
      <c r="AW1849" s="73"/>
      <c r="AX1849" s="95"/>
      <c r="AY1849" s="95"/>
      <c r="AZ1849" s="73"/>
      <c r="BA1849" s="73"/>
      <c r="BB1849" s="95"/>
      <c r="BC1849" s="95"/>
      <c r="BD1849" s="73"/>
      <c r="BE1849" s="73"/>
      <c r="BF1849" s="95"/>
      <c r="BG1849" s="95"/>
      <c r="BH1849" s="73"/>
      <c r="BI1849" s="73"/>
      <c r="BJ1849" s="95"/>
      <c r="BK1849" s="95"/>
      <c r="BL1849" s="73"/>
      <c r="BM1849" s="73"/>
      <c r="BN1849" s="95"/>
      <c r="BO1849" s="95"/>
      <c r="BP1849" s="73"/>
      <c r="BQ1849" s="73"/>
      <c r="BR1849" s="95"/>
      <c r="BS1849" s="95"/>
      <c r="BT1849" s="73"/>
      <c r="BU1849" s="73"/>
      <c r="BV1849" s="95"/>
      <c r="BW1849" s="95"/>
      <c r="BX1849" s="73"/>
      <c r="BY1849" s="73"/>
      <c r="BZ1849" s="95"/>
      <c r="CA1849" s="95"/>
      <c r="CB1849" s="73"/>
      <c r="CC1849" s="73"/>
      <c r="CD1849" s="95"/>
      <c r="CE1849" s="9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9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2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73"/>
      <c r="AF1850" s="73"/>
      <c r="AG1850" s="73"/>
      <c r="AH1850" s="95"/>
      <c r="AI1850" s="95"/>
      <c r="AJ1850" s="73"/>
      <c r="AK1850" s="73"/>
      <c r="AL1850" s="95"/>
      <c r="AM1850" s="95"/>
      <c r="AN1850" s="73"/>
      <c r="AO1850" s="73"/>
      <c r="AP1850" s="95"/>
      <c r="AQ1850" s="95"/>
      <c r="AR1850" s="73"/>
      <c r="AS1850" s="73"/>
      <c r="AT1850" s="95"/>
      <c r="AU1850" s="95"/>
      <c r="AV1850" s="73"/>
      <c r="AW1850" s="73"/>
      <c r="AX1850" s="95"/>
      <c r="AY1850" s="95"/>
      <c r="AZ1850" s="73"/>
      <c r="BA1850" s="73"/>
      <c r="BB1850" s="95"/>
      <c r="BC1850" s="95"/>
      <c r="BD1850" s="73"/>
      <c r="BE1850" s="73"/>
      <c r="BF1850" s="95"/>
      <c r="BG1850" s="95"/>
      <c r="BH1850" s="73"/>
      <c r="BI1850" s="73"/>
      <c r="BJ1850" s="95"/>
      <c r="BK1850" s="95"/>
      <c r="BL1850" s="73"/>
      <c r="BM1850" s="73"/>
      <c r="BN1850" s="95"/>
      <c r="BO1850" s="95"/>
      <c r="BP1850" s="73"/>
      <c r="BQ1850" s="73"/>
      <c r="BR1850" s="95"/>
      <c r="BS1850" s="95"/>
      <c r="BT1850" s="73"/>
      <c r="BU1850" s="73"/>
      <c r="BV1850" s="95"/>
      <c r="BW1850" s="95"/>
      <c r="BX1850" s="73"/>
      <c r="BY1850" s="73"/>
      <c r="BZ1850" s="95"/>
      <c r="CA1850" s="95"/>
      <c r="CB1850" s="73"/>
      <c r="CC1850" s="73"/>
      <c r="CD1850" s="95"/>
      <c r="CE1850" s="9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9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2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73"/>
      <c r="AF1851" s="73"/>
      <c r="AG1851" s="73"/>
      <c r="AH1851" s="95"/>
      <c r="AI1851" s="95"/>
      <c r="AJ1851" s="73"/>
      <c r="AK1851" s="73"/>
      <c r="AL1851" s="95"/>
      <c r="AM1851" s="95"/>
      <c r="AN1851" s="73"/>
      <c r="AO1851" s="73"/>
      <c r="AP1851" s="95"/>
      <c r="AQ1851" s="95"/>
      <c r="AR1851" s="73"/>
      <c r="AS1851" s="73"/>
      <c r="AT1851" s="95"/>
      <c r="AU1851" s="95"/>
      <c r="AV1851" s="73"/>
      <c r="AW1851" s="73"/>
      <c r="AX1851" s="95"/>
      <c r="AY1851" s="95"/>
      <c r="AZ1851" s="73"/>
      <c r="BA1851" s="73"/>
      <c r="BB1851" s="95"/>
      <c r="BC1851" s="95"/>
      <c r="BD1851" s="73"/>
      <c r="BE1851" s="73"/>
      <c r="BF1851" s="95"/>
      <c r="BG1851" s="95"/>
      <c r="BH1851" s="73"/>
      <c r="BI1851" s="73"/>
      <c r="BJ1851" s="95"/>
      <c r="BK1851" s="95"/>
      <c r="BL1851" s="73"/>
      <c r="BM1851" s="73"/>
      <c r="BN1851" s="95"/>
      <c r="BO1851" s="95"/>
      <c r="BP1851" s="73"/>
      <c r="BQ1851" s="73"/>
      <c r="BR1851" s="95"/>
      <c r="BS1851" s="95"/>
      <c r="BT1851" s="73"/>
      <c r="BU1851" s="73"/>
      <c r="BV1851" s="95"/>
      <c r="BW1851" s="95"/>
      <c r="BX1851" s="73"/>
      <c r="BY1851" s="73"/>
      <c r="BZ1851" s="95"/>
      <c r="CA1851" s="95"/>
      <c r="CB1851" s="73"/>
      <c r="CC1851" s="73"/>
      <c r="CD1851" s="95"/>
      <c r="CE1851" s="9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9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2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73"/>
      <c r="AF1852" s="73"/>
      <c r="AG1852" s="73"/>
      <c r="AH1852" s="95"/>
      <c r="AI1852" s="95"/>
      <c r="AJ1852" s="73"/>
      <c r="AK1852" s="73"/>
      <c r="AL1852" s="95"/>
      <c r="AM1852" s="95"/>
      <c r="AN1852" s="73"/>
      <c r="AO1852" s="73"/>
      <c r="AP1852" s="95"/>
      <c r="AQ1852" s="95"/>
      <c r="AR1852" s="73"/>
      <c r="AS1852" s="73"/>
      <c r="AT1852" s="95"/>
      <c r="AU1852" s="95"/>
      <c r="AV1852" s="73"/>
      <c r="AW1852" s="73"/>
      <c r="AX1852" s="95"/>
      <c r="AY1852" s="95"/>
      <c r="AZ1852" s="73"/>
      <c r="BA1852" s="73"/>
      <c r="BB1852" s="95"/>
      <c r="BC1852" s="95"/>
      <c r="BD1852" s="73"/>
      <c r="BE1852" s="73"/>
      <c r="BF1852" s="95"/>
      <c r="BG1852" s="95"/>
      <c r="BH1852" s="73"/>
      <c r="BI1852" s="73"/>
      <c r="BJ1852" s="95"/>
      <c r="BK1852" s="95"/>
      <c r="BL1852" s="73"/>
      <c r="BM1852" s="73"/>
      <c r="BN1852" s="95"/>
      <c r="BO1852" s="95"/>
      <c r="BP1852" s="73"/>
      <c r="BQ1852" s="73"/>
      <c r="BR1852" s="95"/>
      <c r="BS1852" s="95"/>
      <c r="BT1852" s="73"/>
      <c r="BU1852" s="73"/>
      <c r="BV1852" s="95"/>
      <c r="BW1852" s="95"/>
      <c r="BX1852" s="73"/>
      <c r="BY1852" s="73"/>
      <c r="BZ1852" s="95"/>
      <c r="CA1852" s="95"/>
      <c r="CB1852" s="73"/>
      <c r="CC1852" s="73"/>
      <c r="CD1852" s="95"/>
      <c r="CE1852" s="9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9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2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73"/>
      <c r="AF1853" s="73"/>
      <c r="AG1853" s="73"/>
      <c r="AH1853" s="95"/>
      <c r="AI1853" s="95"/>
      <c r="AJ1853" s="73"/>
      <c r="AK1853" s="73"/>
      <c r="AL1853" s="95"/>
      <c r="AM1853" s="95"/>
      <c r="AN1853" s="73"/>
      <c r="AO1853" s="73"/>
      <c r="AP1853" s="95"/>
      <c r="AQ1853" s="95"/>
      <c r="AR1853" s="73"/>
      <c r="AS1853" s="73"/>
      <c r="AT1853" s="95"/>
      <c r="AU1853" s="95"/>
      <c r="AV1853" s="73"/>
      <c r="AW1853" s="73"/>
      <c r="AX1853" s="95"/>
      <c r="AY1853" s="95"/>
      <c r="AZ1853" s="73"/>
      <c r="BA1853" s="73"/>
      <c r="BB1853" s="95"/>
      <c r="BC1853" s="95"/>
      <c r="BD1853" s="73"/>
      <c r="BE1853" s="73"/>
      <c r="BF1853" s="95"/>
      <c r="BG1853" s="95"/>
      <c r="BH1853" s="73"/>
      <c r="BI1853" s="73"/>
      <c r="BJ1853" s="95"/>
      <c r="BK1853" s="95"/>
      <c r="BL1853" s="73"/>
      <c r="BM1853" s="73"/>
      <c r="BN1853" s="95"/>
      <c r="BO1853" s="95"/>
      <c r="BP1853" s="73"/>
      <c r="BQ1853" s="73"/>
      <c r="BR1853" s="95"/>
      <c r="BS1853" s="95"/>
      <c r="BT1853" s="73"/>
      <c r="BU1853" s="73"/>
      <c r="BV1853" s="95"/>
      <c r="BW1853" s="95"/>
      <c r="BX1853" s="73"/>
      <c r="BY1853" s="73"/>
      <c r="BZ1853" s="95"/>
      <c r="CA1853" s="95"/>
      <c r="CB1853" s="73"/>
      <c r="CC1853" s="73"/>
      <c r="CD1853" s="95"/>
      <c r="CE1853" s="9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9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2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73"/>
      <c r="AF1854" s="73"/>
      <c r="AG1854" s="73"/>
      <c r="AH1854" s="95"/>
      <c r="AI1854" s="95"/>
      <c r="AJ1854" s="73"/>
      <c r="AK1854" s="73"/>
      <c r="AL1854" s="95"/>
      <c r="AM1854" s="95"/>
      <c r="AN1854" s="73"/>
      <c r="AO1854" s="73"/>
      <c r="AP1854" s="95"/>
      <c r="AQ1854" s="95"/>
      <c r="AR1854" s="73"/>
      <c r="AS1854" s="73"/>
      <c r="AT1854" s="95"/>
      <c r="AU1854" s="95"/>
      <c r="AV1854" s="73"/>
      <c r="AW1854" s="73"/>
      <c r="AX1854" s="95"/>
      <c r="AY1854" s="95"/>
      <c r="AZ1854" s="73"/>
      <c r="BA1854" s="73"/>
      <c r="BB1854" s="95"/>
      <c r="BC1854" s="95"/>
      <c r="BD1854" s="73"/>
      <c r="BE1854" s="73"/>
      <c r="BF1854" s="95"/>
      <c r="BG1854" s="95"/>
      <c r="BH1854" s="73"/>
      <c r="BI1854" s="73"/>
      <c r="BJ1854" s="95"/>
      <c r="BK1854" s="95"/>
      <c r="BL1854" s="73"/>
      <c r="BM1854" s="73"/>
      <c r="BN1854" s="95"/>
      <c r="BO1854" s="95"/>
      <c r="BP1854" s="73"/>
      <c r="BQ1854" s="73"/>
      <c r="BR1854" s="95"/>
      <c r="BS1854" s="95"/>
      <c r="BT1854" s="73"/>
      <c r="BU1854" s="73"/>
      <c r="BV1854" s="95"/>
      <c r="BW1854" s="95"/>
      <c r="BX1854" s="73"/>
      <c r="BY1854" s="73"/>
      <c r="BZ1854" s="95"/>
      <c r="CA1854" s="95"/>
      <c r="CB1854" s="73"/>
      <c r="CC1854" s="73"/>
      <c r="CD1854" s="95"/>
      <c r="CE1854" s="9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9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2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73"/>
      <c r="AF1855" s="73"/>
      <c r="AG1855" s="73"/>
      <c r="AH1855" s="95"/>
      <c r="AI1855" s="95"/>
      <c r="AJ1855" s="73"/>
      <c r="AK1855" s="73"/>
      <c r="AL1855" s="95"/>
      <c r="AM1855" s="95"/>
      <c r="AN1855" s="73"/>
      <c r="AO1855" s="73"/>
      <c r="AP1855" s="95"/>
      <c r="AQ1855" s="95"/>
      <c r="AR1855" s="73"/>
      <c r="AS1855" s="73"/>
      <c r="AT1855" s="95"/>
      <c r="AU1855" s="95"/>
      <c r="AV1855" s="73"/>
      <c r="AW1855" s="73"/>
      <c r="AX1855" s="95"/>
      <c r="AY1855" s="95"/>
      <c r="AZ1855" s="73"/>
      <c r="BA1855" s="73"/>
      <c r="BB1855" s="95"/>
      <c r="BC1855" s="95"/>
      <c r="BD1855" s="73"/>
      <c r="BE1855" s="73"/>
      <c r="BF1855" s="95"/>
      <c r="BG1855" s="95"/>
      <c r="BH1855" s="73"/>
      <c r="BI1855" s="73"/>
      <c r="BJ1855" s="95"/>
      <c r="BK1855" s="95"/>
      <c r="BL1855" s="73"/>
      <c r="BM1855" s="73"/>
      <c r="BN1855" s="95"/>
      <c r="BO1855" s="95"/>
      <c r="BP1855" s="73"/>
      <c r="BQ1855" s="73"/>
      <c r="BR1855" s="95"/>
      <c r="BS1855" s="95"/>
      <c r="BT1855" s="73"/>
      <c r="BU1855" s="73"/>
      <c r="BV1855" s="95"/>
      <c r="BW1855" s="95"/>
      <c r="BX1855" s="73"/>
      <c r="BY1855" s="73"/>
      <c r="BZ1855" s="95"/>
      <c r="CA1855" s="95"/>
      <c r="CB1855" s="73"/>
      <c r="CC1855" s="73"/>
      <c r="CD1855" s="95"/>
      <c r="CE1855" s="9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9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2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73"/>
      <c r="AF1856" s="73"/>
      <c r="AG1856" s="73"/>
      <c r="AH1856" s="95"/>
      <c r="AI1856" s="95"/>
      <c r="AJ1856" s="73"/>
      <c r="AK1856" s="73"/>
      <c r="AL1856" s="95"/>
      <c r="AM1856" s="95"/>
      <c r="AN1856" s="73"/>
      <c r="AO1856" s="73"/>
      <c r="AP1856" s="95"/>
      <c r="AQ1856" s="95"/>
      <c r="AR1856" s="73"/>
      <c r="AS1856" s="73"/>
      <c r="AT1856" s="95"/>
      <c r="AU1856" s="95"/>
      <c r="AV1856" s="73"/>
      <c r="AW1856" s="73"/>
      <c r="AX1856" s="95"/>
      <c r="AY1856" s="95"/>
      <c r="AZ1856" s="73"/>
      <c r="BA1856" s="73"/>
      <c r="BB1856" s="95"/>
      <c r="BC1856" s="95"/>
      <c r="BD1856" s="73"/>
      <c r="BE1856" s="73"/>
      <c r="BF1856" s="95"/>
      <c r="BG1856" s="95"/>
      <c r="BH1856" s="73"/>
      <c r="BI1856" s="73"/>
      <c r="BJ1856" s="95"/>
      <c r="BK1856" s="95"/>
      <c r="BL1856" s="73"/>
      <c r="BM1856" s="73"/>
      <c r="BN1856" s="95"/>
      <c r="BO1856" s="95"/>
      <c r="BP1856" s="73"/>
      <c r="BQ1856" s="73"/>
      <c r="BR1856" s="95"/>
      <c r="BS1856" s="95"/>
      <c r="BT1856" s="73"/>
      <c r="BU1856" s="73"/>
      <c r="BV1856" s="95"/>
      <c r="BW1856" s="95"/>
      <c r="BX1856" s="73"/>
      <c r="BY1856" s="73"/>
      <c r="BZ1856" s="95"/>
      <c r="CA1856" s="95"/>
      <c r="CB1856" s="73"/>
      <c r="CC1856" s="73"/>
      <c r="CD1856" s="95"/>
      <c r="CE1856" s="9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9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2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73"/>
      <c r="AF1857" s="73"/>
      <c r="AG1857" s="73"/>
      <c r="AH1857" s="95"/>
      <c r="AI1857" s="95"/>
      <c r="AJ1857" s="73"/>
      <c r="AK1857" s="73"/>
      <c r="AL1857" s="95"/>
      <c r="AM1857" s="95"/>
      <c r="AN1857" s="73"/>
      <c r="AO1857" s="73"/>
      <c r="AP1857" s="95"/>
      <c r="AQ1857" s="95"/>
      <c r="AR1857" s="73"/>
      <c r="AS1857" s="73"/>
      <c r="AT1857" s="95"/>
      <c r="AU1857" s="95"/>
      <c r="AV1857" s="73"/>
      <c r="AW1857" s="73"/>
      <c r="AX1857" s="95"/>
      <c r="AY1857" s="95"/>
      <c r="AZ1857" s="73"/>
      <c r="BA1857" s="73"/>
      <c r="BB1857" s="95"/>
      <c r="BC1857" s="95"/>
      <c r="BD1857" s="73"/>
      <c r="BE1857" s="73"/>
      <c r="BF1857" s="95"/>
      <c r="BG1857" s="95"/>
      <c r="BH1857" s="73"/>
      <c r="BI1857" s="73"/>
      <c r="BJ1857" s="95"/>
      <c r="BK1857" s="95"/>
      <c r="BL1857" s="73"/>
      <c r="BM1857" s="73"/>
      <c r="BN1857" s="95"/>
      <c r="BO1857" s="95"/>
      <c r="BP1857" s="73"/>
      <c r="BQ1857" s="73"/>
      <c r="BR1857" s="95"/>
      <c r="BS1857" s="95"/>
      <c r="BT1857" s="73"/>
      <c r="BU1857" s="73"/>
      <c r="BV1857" s="95"/>
      <c r="BW1857" s="95"/>
      <c r="BX1857" s="73"/>
      <c r="BY1857" s="73"/>
      <c r="BZ1857" s="95"/>
      <c r="CA1857" s="95"/>
      <c r="CB1857" s="73"/>
      <c r="CC1857" s="73"/>
      <c r="CD1857" s="95"/>
      <c r="CE1857" s="9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9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2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73"/>
      <c r="AF1858" s="73"/>
      <c r="AG1858" s="73"/>
      <c r="AH1858" s="95"/>
      <c r="AI1858" s="95"/>
      <c r="AJ1858" s="73"/>
      <c r="AK1858" s="73"/>
      <c r="AL1858" s="95"/>
      <c r="AM1858" s="95"/>
      <c r="AN1858" s="73"/>
      <c r="AO1858" s="73"/>
      <c r="AP1858" s="95"/>
      <c r="AQ1858" s="95"/>
      <c r="AR1858" s="73"/>
      <c r="AS1858" s="73"/>
      <c r="AT1858" s="95"/>
      <c r="AU1858" s="95"/>
      <c r="AV1858" s="73"/>
      <c r="AW1858" s="73"/>
      <c r="AX1858" s="95"/>
      <c r="AY1858" s="95"/>
      <c r="AZ1858" s="73"/>
      <c r="BA1858" s="73"/>
      <c r="BB1858" s="95"/>
      <c r="BC1858" s="95"/>
      <c r="BD1858" s="73"/>
      <c r="BE1858" s="73"/>
      <c r="BF1858" s="95"/>
      <c r="BG1858" s="95"/>
      <c r="BH1858" s="73"/>
      <c r="BI1858" s="73"/>
      <c r="BJ1858" s="95"/>
      <c r="BK1858" s="95"/>
      <c r="BL1858" s="73"/>
      <c r="BM1858" s="73"/>
      <c r="BN1858" s="95"/>
      <c r="BO1858" s="95"/>
      <c r="BP1858" s="73"/>
      <c r="BQ1858" s="73"/>
      <c r="BR1858" s="95"/>
      <c r="BS1858" s="95"/>
      <c r="BT1858" s="73"/>
      <c r="BU1858" s="73"/>
      <c r="BV1858" s="95"/>
      <c r="BW1858" s="95"/>
      <c r="BX1858" s="73"/>
      <c r="BY1858" s="73"/>
      <c r="BZ1858" s="95"/>
      <c r="CA1858" s="95"/>
      <c r="CB1858" s="73"/>
      <c r="CC1858" s="73"/>
      <c r="CD1858" s="95"/>
      <c r="CE1858" s="9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9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2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73"/>
      <c r="AF1859" s="73"/>
      <c r="AG1859" s="73"/>
      <c r="AH1859" s="95"/>
      <c r="AI1859" s="95"/>
      <c r="AJ1859" s="73"/>
      <c r="AK1859" s="73"/>
      <c r="AL1859" s="95"/>
      <c r="AM1859" s="95"/>
      <c r="AN1859" s="73"/>
      <c r="AO1859" s="73"/>
      <c r="AP1859" s="95"/>
      <c r="AQ1859" s="95"/>
      <c r="AR1859" s="73"/>
      <c r="AS1859" s="73"/>
      <c r="AT1859" s="95"/>
      <c r="AU1859" s="95"/>
      <c r="AV1859" s="73"/>
      <c r="AW1859" s="73"/>
      <c r="AX1859" s="95"/>
      <c r="AY1859" s="95"/>
      <c r="AZ1859" s="73"/>
      <c r="BA1859" s="73"/>
      <c r="BB1859" s="95"/>
      <c r="BC1859" s="95"/>
      <c r="BD1859" s="73"/>
      <c r="BE1859" s="73"/>
      <c r="BF1859" s="95"/>
      <c r="BG1859" s="95"/>
      <c r="BH1859" s="73"/>
      <c r="BI1859" s="73"/>
      <c r="BJ1859" s="95"/>
      <c r="BK1859" s="95"/>
      <c r="BL1859" s="73"/>
      <c r="BM1859" s="73"/>
      <c r="BN1859" s="95"/>
      <c r="BO1859" s="95"/>
      <c r="BP1859" s="73"/>
      <c r="BQ1859" s="73"/>
      <c r="BR1859" s="95"/>
      <c r="BS1859" s="95"/>
      <c r="BT1859" s="73"/>
      <c r="BU1859" s="73"/>
      <c r="BV1859" s="95"/>
      <c r="BW1859" s="95"/>
      <c r="BX1859" s="73"/>
      <c r="BY1859" s="73"/>
      <c r="BZ1859" s="95"/>
      <c r="CA1859" s="95"/>
      <c r="CB1859" s="73"/>
      <c r="CC1859" s="73"/>
      <c r="CD1859" s="95"/>
      <c r="CE1859" s="9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9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2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73"/>
      <c r="AF1860" s="73"/>
      <c r="AG1860" s="73"/>
      <c r="AH1860" s="95"/>
      <c r="AI1860" s="95"/>
      <c r="AJ1860" s="73"/>
      <c r="AK1860" s="73"/>
      <c r="AL1860" s="95"/>
      <c r="AM1860" s="95"/>
      <c r="AN1860" s="73"/>
      <c r="AO1860" s="73"/>
      <c r="AP1860" s="95"/>
      <c r="AQ1860" s="95"/>
      <c r="AR1860" s="73"/>
      <c r="AS1860" s="73"/>
      <c r="AT1860" s="95"/>
      <c r="AU1860" s="95"/>
      <c r="AV1860" s="73"/>
      <c r="AW1860" s="73"/>
      <c r="AX1860" s="95"/>
      <c r="AY1860" s="95"/>
      <c r="AZ1860" s="73"/>
      <c r="BA1860" s="73"/>
      <c r="BB1860" s="95"/>
      <c r="BC1860" s="95"/>
      <c r="BD1860" s="73"/>
      <c r="BE1860" s="73"/>
      <c r="BF1860" s="95"/>
      <c r="BG1860" s="95"/>
      <c r="BH1860" s="73"/>
      <c r="BI1860" s="73"/>
      <c r="BJ1860" s="95"/>
      <c r="BK1860" s="95"/>
      <c r="BL1860" s="73"/>
      <c r="BM1860" s="73"/>
      <c r="BN1860" s="95"/>
      <c r="BO1860" s="95"/>
      <c r="BP1860" s="73"/>
      <c r="BQ1860" s="73"/>
      <c r="BR1860" s="95"/>
      <c r="BS1860" s="95"/>
      <c r="BT1860" s="73"/>
      <c r="BU1860" s="73"/>
      <c r="BV1860" s="95"/>
      <c r="BW1860" s="95"/>
      <c r="BX1860" s="73"/>
      <c r="BY1860" s="73"/>
      <c r="BZ1860" s="95"/>
      <c r="CA1860" s="95"/>
      <c r="CB1860" s="73"/>
      <c r="CC1860" s="73"/>
      <c r="CD1860" s="95"/>
      <c r="CE1860" s="9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9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2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73"/>
      <c r="AF1861" s="73"/>
      <c r="AG1861" s="73"/>
      <c r="AH1861" s="95"/>
      <c r="AI1861" s="95"/>
      <c r="AJ1861" s="73"/>
      <c r="AK1861" s="73"/>
      <c r="AL1861" s="95"/>
      <c r="AM1861" s="95"/>
      <c r="AN1861" s="73"/>
      <c r="AO1861" s="73"/>
      <c r="AP1861" s="95"/>
      <c r="AQ1861" s="95"/>
      <c r="AR1861" s="73"/>
      <c r="AS1861" s="73"/>
      <c r="AT1861" s="95"/>
      <c r="AU1861" s="95"/>
      <c r="AV1861" s="73"/>
      <c r="AW1861" s="73"/>
      <c r="AX1861" s="95"/>
      <c r="AY1861" s="95"/>
      <c r="AZ1861" s="73"/>
      <c r="BA1861" s="73"/>
      <c r="BB1861" s="95"/>
      <c r="BC1861" s="95"/>
      <c r="BD1861" s="73"/>
      <c r="BE1861" s="73"/>
      <c r="BF1861" s="95"/>
      <c r="BG1861" s="95"/>
      <c r="BH1861" s="73"/>
      <c r="BI1861" s="73"/>
      <c r="BJ1861" s="95"/>
      <c r="BK1861" s="95"/>
      <c r="BL1861" s="73"/>
      <c r="BM1861" s="73"/>
      <c r="BN1861" s="95"/>
      <c r="BO1861" s="95"/>
      <c r="BP1861" s="73"/>
      <c r="BQ1861" s="73"/>
      <c r="BR1861" s="95"/>
      <c r="BS1861" s="95"/>
      <c r="BT1861" s="73"/>
      <c r="BU1861" s="73"/>
      <c r="BV1861" s="95"/>
      <c r="BW1861" s="95"/>
      <c r="BX1861" s="73"/>
      <c r="BY1861" s="73"/>
      <c r="BZ1861" s="95"/>
      <c r="CA1861" s="95"/>
      <c r="CB1861" s="73"/>
      <c r="CC1861" s="73"/>
      <c r="CD1861" s="95"/>
      <c r="CE1861" s="9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9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2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73"/>
      <c r="AF1862" s="73"/>
      <c r="AG1862" s="73"/>
      <c r="AH1862" s="95"/>
      <c r="AI1862" s="95"/>
      <c r="AJ1862" s="73"/>
      <c r="AK1862" s="73"/>
      <c r="AL1862" s="95"/>
      <c r="AM1862" s="95"/>
      <c r="AN1862" s="73"/>
      <c r="AO1862" s="73"/>
      <c r="AP1862" s="95"/>
      <c r="AQ1862" s="95"/>
      <c r="AR1862" s="73"/>
      <c r="AS1862" s="73"/>
      <c r="AT1862" s="95"/>
      <c r="AU1862" s="95"/>
      <c r="AV1862" s="73"/>
      <c r="AW1862" s="73"/>
      <c r="AX1862" s="95"/>
      <c r="AY1862" s="95"/>
      <c r="AZ1862" s="73"/>
      <c r="BA1862" s="73"/>
      <c r="BB1862" s="95"/>
      <c r="BC1862" s="95"/>
      <c r="BD1862" s="73"/>
      <c r="BE1862" s="73"/>
      <c r="BF1862" s="95"/>
      <c r="BG1862" s="95"/>
      <c r="BH1862" s="73"/>
      <c r="BI1862" s="73"/>
      <c r="BJ1862" s="95"/>
      <c r="BK1862" s="95"/>
      <c r="BL1862" s="73"/>
      <c r="BM1862" s="73"/>
      <c r="BN1862" s="95"/>
      <c r="BO1862" s="95"/>
      <c r="BP1862" s="73"/>
      <c r="BQ1862" s="73"/>
      <c r="BR1862" s="95"/>
      <c r="BS1862" s="95"/>
      <c r="BT1862" s="73"/>
      <c r="BU1862" s="73"/>
      <c r="BV1862" s="95"/>
      <c r="BW1862" s="95"/>
      <c r="BX1862" s="73"/>
      <c r="BY1862" s="73"/>
      <c r="BZ1862" s="95"/>
      <c r="CA1862" s="95"/>
      <c r="CB1862" s="73"/>
      <c r="CC1862" s="73"/>
      <c r="CD1862" s="95"/>
      <c r="CE1862" s="9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9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2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73"/>
      <c r="AF1863" s="73"/>
      <c r="AG1863" s="73"/>
      <c r="AH1863" s="95"/>
      <c r="AI1863" s="95"/>
      <c r="AJ1863" s="73"/>
      <c r="AK1863" s="73"/>
      <c r="AL1863" s="95"/>
      <c r="AM1863" s="95"/>
      <c r="AN1863" s="73"/>
      <c r="AO1863" s="73"/>
      <c r="AP1863" s="95"/>
      <c r="AQ1863" s="95"/>
      <c r="AR1863" s="73"/>
      <c r="AS1863" s="73"/>
      <c r="AT1863" s="95"/>
      <c r="AU1863" s="95"/>
      <c r="AV1863" s="73"/>
      <c r="AW1863" s="73"/>
      <c r="AX1863" s="95"/>
      <c r="AY1863" s="95"/>
      <c r="AZ1863" s="73"/>
      <c r="BA1863" s="73"/>
      <c r="BB1863" s="95"/>
      <c r="BC1863" s="95"/>
      <c r="BD1863" s="73"/>
      <c r="BE1863" s="73"/>
      <c r="BF1863" s="95"/>
      <c r="BG1863" s="95"/>
      <c r="BH1863" s="73"/>
      <c r="BI1863" s="73"/>
      <c r="BJ1863" s="95"/>
      <c r="BK1863" s="95"/>
      <c r="BL1863" s="73"/>
      <c r="BM1863" s="73"/>
      <c r="BN1863" s="95"/>
      <c r="BO1863" s="95"/>
      <c r="BP1863" s="73"/>
      <c r="BQ1863" s="73"/>
      <c r="BR1863" s="95"/>
      <c r="BS1863" s="95"/>
      <c r="BT1863" s="73"/>
      <c r="BU1863" s="73"/>
      <c r="BV1863" s="95"/>
      <c r="BW1863" s="95"/>
      <c r="BX1863" s="73"/>
      <c r="BY1863" s="73"/>
      <c r="BZ1863" s="95"/>
      <c r="CA1863" s="95"/>
      <c r="CB1863" s="73"/>
      <c r="CC1863" s="73"/>
      <c r="CD1863" s="95"/>
      <c r="CE1863" s="9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9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2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73"/>
      <c r="AF1864" s="73"/>
      <c r="AG1864" s="73"/>
      <c r="AH1864" s="95"/>
      <c r="AI1864" s="95"/>
      <c r="AJ1864" s="73"/>
      <c r="AK1864" s="73"/>
      <c r="AL1864" s="95"/>
      <c r="AM1864" s="95"/>
      <c r="AN1864" s="73"/>
      <c r="AO1864" s="73"/>
      <c r="AP1864" s="95"/>
      <c r="AQ1864" s="95"/>
      <c r="AR1864" s="73"/>
      <c r="AS1864" s="73"/>
      <c r="AT1864" s="95"/>
      <c r="AU1864" s="95"/>
      <c r="AV1864" s="73"/>
      <c r="AW1864" s="73"/>
      <c r="AX1864" s="95"/>
      <c r="AY1864" s="95"/>
      <c r="AZ1864" s="73"/>
      <c r="BA1864" s="73"/>
      <c r="BB1864" s="95"/>
      <c r="BC1864" s="95"/>
      <c r="BD1864" s="73"/>
      <c r="BE1864" s="73"/>
      <c r="BF1864" s="95"/>
      <c r="BG1864" s="95"/>
      <c r="BH1864" s="73"/>
      <c r="BI1864" s="73"/>
      <c r="BJ1864" s="95"/>
      <c r="BK1864" s="95"/>
      <c r="BL1864" s="73"/>
      <c r="BM1864" s="73"/>
      <c r="BN1864" s="95"/>
      <c r="BO1864" s="95"/>
      <c r="BP1864" s="73"/>
      <c r="BQ1864" s="73"/>
      <c r="BR1864" s="95"/>
      <c r="BS1864" s="95"/>
      <c r="BT1864" s="73"/>
      <c r="BU1864" s="73"/>
      <c r="BV1864" s="95"/>
      <c r="BW1864" s="95"/>
      <c r="BX1864" s="73"/>
      <c r="BY1864" s="73"/>
      <c r="BZ1864" s="95"/>
      <c r="CA1864" s="95"/>
      <c r="CB1864" s="73"/>
      <c r="CC1864" s="73"/>
      <c r="CD1864" s="95"/>
      <c r="CE1864" s="9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9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2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73"/>
      <c r="AF1865" s="73"/>
      <c r="AG1865" s="73"/>
      <c r="AH1865" s="95"/>
      <c r="AI1865" s="95"/>
      <c r="AJ1865" s="73"/>
      <c r="AK1865" s="73"/>
      <c r="AL1865" s="95"/>
      <c r="AM1865" s="95"/>
      <c r="AN1865" s="73"/>
      <c r="AO1865" s="73"/>
      <c r="AP1865" s="95"/>
      <c r="AQ1865" s="95"/>
      <c r="AR1865" s="73"/>
      <c r="AS1865" s="73"/>
      <c r="AT1865" s="95"/>
      <c r="AU1865" s="95"/>
      <c r="AV1865" s="73"/>
      <c r="AW1865" s="73"/>
      <c r="AX1865" s="95"/>
      <c r="AY1865" s="95"/>
      <c r="AZ1865" s="73"/>
      <c r="BA1865" s="73"/>
      <c r="BB1865" s="95"/>
      <c r="BC1865" s="95"/>
      <c r="BD1865" s="73"/>
      <c r="BE1865" s="73"/>
      <c r="BF1865" s="95"/>
      <c r="BG1865" s="95"/>
      <c r="BH1865" s="73"/>
      <c r="BI1865" s="73"/>
      <c r="BJ1865" s="95"/>
      <c r="BK1865" s="95"/>
      <c r="BL1865" s="73"/>
      <c r="BM1865" s="73"/>
      <c r="BN1865" s="95"/>
      <c r="BO1865" s="95"/>
      <c r="BP1865" s="73"/>
      <c r="BQ1865" s="73"/>
      <c r="BR1865" s="95"/>
      <c r="BS1865" s="95"/>
      <c r="BT1865" s="73"/>
      <c r="BU1865" s="73"/>
      <c r="BV1865" s="95"/>
      <c r="BW1865" s="95"/>
      <c r="BX1865" s="73"/>
      <c r="BY1865" s="73"/>
      <c r="BZ1865" s="95"/>
      <c r="CA1865" s="95"/>
      <c r="CB1865" s="73"/>
      <c r="CC1865" s="73"/>
      <c r="CD1865" s="95"/>
      <c r="CE1865" s="9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9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2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73"/>
      <c r="AF1866" s="73"/>
      <c r="AG1866" s="73"/>
      <c r="AH1866" s="95"/>
      <c r="AI1866" s="95"/>
      <c r="AJ1866" s="73"/>
      <c r="AK1866" s="73"/>
      <c r="AL1866" s="95"/>
      <c r="AM1866" s="95"/>
      <c r="AN1866" s="73"/>
      <c r="AO1866" s="73"/>
      <c r="AP1866" s="95"/>
      <c r="AQ1866" s="95"/>
      <c r="AR1866" s="73"/>
      <c r="AS1866" s="73"/>
      <c r="AT1866" s="95"/>
      <c r="AU1866" s="95"/>
      <c r="AV1866" s="73"/>
      <c r="AW1866" s="73"/>
      <c r="AX1866" s="95"/>
      <c r="AY1866" s="95"/>
      <c r="AZ1866" s="73"/>
      <c r="BA1866" s="73"/>
      <c r="BB1866" s="95"/>
      <c r="BC1866" s="95"/>
      <c r="BD1866" s="73"/>
      <c r="BE1866" s="73"/>
      <c r="BF1866" s="95"/>
      <c r="BG1866" s="95"/>
      <c r="BH1866" s="73"/>
      <c r="BI1866" s="73"/>
      <c r="BJ1866" s="95"/>
      <c r="BK1866" s="95"/>
      <c r="BL1866" s="73"/>
      <c r="BM1866" s="73"/>
      <c r="BN1866" s="95"/>
      <c r="BO1866" s="95"/>
      <c r="BP1866" s="73"/>
      <c r="BQ1866" s="73"/>
      <c r="BR1866" s="95"/>
      <c r="BS1866" s="95"/>
      <c r="BT1866" s="73"/>
      <c r="BU1866" s="73"/>
      <c r="BV1866" s="95"/>
      <c r="BW1866" s="95"/>
      <c r="BX1866" s="73"/>
      <c r="BY1866" s="73"/>
      <c r="BZ1866" s="95"/>
      <c r="CA1866" s="95"/>
      <c r="CB1866" s="73"/>
      <c r="CC1866" s="73"/>
      <c r="CD1866" s="95"/>
      <c r="CE1866" s="9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9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2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73"/>
      <c r="AF1867" s="73"/>
      <c r="AG1867" s="73"/>
      <c r="AH1867" s="95"/>
      <c r="AI1867" s="95"/>
      <c r="AJ1867" s="73"/>
      <c r="AK1867" s="73"/>
      <c r="AL1867" s="95"/>
      <c r="AM1867" s="95"/>
      <c r="AN1867" s="73"/>
      <c r="AO1867" s="73"/>
      <c r="AP1867" s="95"/>
      <c r="AQ1867" s="95"/>
      <c r="AR1867" s="73"/>
      <c r="AS1867" s="73"/>
      <c r="AT1867" s="95"/>
      <c r="AU1867" s="95"/>
      <c r="AV1867" s="73"/>
      <c r="AW1867" s="73"/>
      <c r="AX1867" s="95"/>
      <c r="AY1867" s="95"/>
      <c r="AZ1867" s="73"/>
      <c r="BA1867" s="73"/>
      <c r="BB1867" s="95"/>
      <c r="BC1867" s="95"/>
      <c r="BD1867" s="73"/>
      <c r="BE1867" s="73"/>
      <c r="BF1867" s="95"/>
      <c r="BG1867" s="95"/>
      <c r="BH1867" s="73"/>
      <c r="BI1867" s="73"/>
      <c r="BJ1867" s="95"/>
      <c r="BK1867" s="95"/>
      <c r="BL1867" s="73"/>
      <c r="BM1867" s="73"/>
      <c r="BN1867" s="95"/>
      <c r="BO1867" s="95"/>
      <c r="BP1867" s="73"/>
      <c r="BQ1867" s="73"/>
      <c r="BR1867" s="95"/>
      <c r="BS1867" s="95"/>
      <c r="BT1867" s="73"/>
      <c r="BU1867" s="73"/>
      <c r="BV1867" s="95"/>
      <c r="BW1867" s="95"/>
      <c r="BX1867" s="73"/>
      <c r="BY1867" s="73"/>
      <c r="BZ1867" s="95"/>
      <c r="CA1867" s="95"/>
      <c r="CB1867" s="73"/>
      <c r="CC1867" s="73"/>
      <c r="CD1867" s="95"/>
      <c r="CE1867" s="9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9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2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73"/>
      <c r="AF1868" s="73"/>
      <c r="AG1868" s="73"/>
      <c r="AH1868" s="95"/>
      <c r="AI1868" s="95"/>
      <c r="AJ1868" s="73"/>
      <c r="AK1868" s="73"/>
      <c r="AL1868" s="95"/>
      <c r="AM1868" s="95"/>
      <c r="AN1868" s="73"/>
      <c r="AO1868" s="73"/>
      <c r="AP1868" s="95"/>
      <c r="AQ1868" s="95"/>
      <c r="AR1868" s="73"/>
      <c r="AS1868" s="73"/>
      <c r="AT1868" s="95"/>
      <c r="AU1868" s="95"/>
      <c r="AV1868" s="73"/>
      <c r="AW1868" s="73"/>
      <c r="AX1868" s="95"/>
      <c r="AY1868" s="95"/>
      <c r="AZ1868" s="73"/>
      <c r="BA1868" s="73"/>
      <c r="BB1868" s="95"/>
      <c r="BC1868" s="95"/>
      <c r="BD1868" s="73"/>
      <c r="BE1868" s="73"/>
      <c r="BF1868" s="95"/>
      <c r="BG1868" s="95"/>
      <c r="BH1868" s="73"/>
      <c r="BI1868" s="73"/>
      <c r="BJ1868" s="95"/>
      <c r="BK1868" s="95"/>
      <c r="BL1868" s="73"/>
      <c r="BM1868" s="73"/>
      <c r="BN1868" s="95"/>
      <c r="BO1868" s="95"/>
      <c r="BP1868" s="73"/>
      <c r="BQ1868" s="73"/>
      <c r="BR1868" s="95"/>
      <c r="BS1868" s="95"/>
      <c r="BT1868" s="73"/>
      <c r="BU1868" s="73"/>
      <c r="BV1868" s="95"/>
      <c r="BW1868" s="95"/>
      <c r="BX1868" s="73"/>
      <c r="BY1868" s="73"/>
      <c r="BZ1868" s="95"/>
      <c r="CA1868" s="95"/>
      <c r="CB1868" s="73"/>
      <c r="CC1868" s="73"/>
      <c r="CD1868" s="95"/>
      <c r="CE1868" s="9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9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2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73"/>
      <c r="AF1869" s="73"/>
      <c r="AG1869" s="73"/>
      <c r="AH1869" s="95"/>
      <c r="AI1869" s="95"/>
      <c r="AJ1869" s="73"/>
      <c r="AK1869" s="73"/>
      <c r="AL1869" s="95"/>
      <c r="AM1869" s="95"/>
      <c r="AN1869" s="73"/>
      <c r="AO1869" s="73"/>
      <c r="AP1869" s="95"/>
      <c r="AQ1869" s="95"/>
      <c r="AR1869" s="73"/>
      <c r="AS1869" s="73"/>
      <c r="AT1869" s="95"/>
      <c r="AU1869" s="95"/>
      <c r="AV1869" s="73"/>
      <c r="AW1869" s="73"/>
      <c r="AX1869" s="95"/>
      <c r="AY1869" s="95"/>
      <c r="AZ1869" s="73"/>
      <c r="BA1869" s="73"/>
      <c r="BB1869" s="95"/>
      <c r="BC1869" s="95"/>
      <c r="BD1869" s="73"/>
      <c r="BE1869" s="73"/>
      <c r="BF1869" s="95"/>
      <c r="BG1869" s="95"/>
      <c r="BH1869" s="73"/>
      <c r="BI1869" s="73"/>
      <c r="BJ1869" s="95"/>
      <c r="BK1869" s="95"/>
      <c r="BL1869" s="73"/>
      <c r="BM1869" s="73"/>
      <c r="BN1869" s="95"/>
      <c r="BO1869" s="95"/>
      <c r="BP1869" s="73"/>
      <c r="BQ1869" s="73"/>
      <c r="BR1869" s="95"/>
      <c r="BS1869" s="95"/>
      <c r="BT1869" s="73"/>
      <c r="BU1869" s="73"/>
      <c r="BV1869" s="95"/>
      <c r="BW1869" s="95"/>
      <c r="BX1869" s="73"/>
      <c r="BY1869" s="73"/>
      <c r="BZ1869" s="95"/>
      <c r="CA1869" s="95"/>
      <c r="CB1869" s="73"/>
      <c r="CC1869" s="73"/>
      <c r="CD1869" s="95"/>
      <c r="CE1869" s="9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9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2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73"/>
      <c r="AF1870" s="73"/>
      <c r="AG1870" s="73"/>
      <c r="AH1870" s="95"/>
      <c r="AI1870" s="95"/>
      <c r="AJ1870" s="73"/>
      <c r="AK1870" s="73"/>
      <c r="AL1870" s="95"/>
      <c r="AM1870" s="95"/>
      <c r="AN1870" s="73"/>
      <c r="AO1870" s="73"/>
      <c r="AP1870" s="95"/>
      <c r="AQ1870" s="95"/>
      <c r="AR1870" s="73"/>
      <c r="AS1870" s="73"/>
      <c r="AT1870" s="95"/>
      <c r="AU1870" s="95"/>
      <c r="AV1870" s="73"/>
      <c r="AW1870" s="73"/>
      <c r="AX1870" s="95"/>
      <c r="AY1870" s="95"/>
      <c r="AZ1870" s="73"/>
      <c r="BA1870" s="73"/>
      <c r="BB1870" s="95"/>
      <c r="BC1870" s="95"/>
      <c r="BD1870" s="73"/>
      <c r="BE1870" s="73"/>
      <c r="BF1870" s="95"/>
      <c r="BG1870" s="95"/>
      <c r="BH1870" s="73"/>
      <c r="BI1870" s="73"/>
      <c r="BJ1870" s="95"/>
      <c r="BK1870" s="95"/>
      <c r="BL1870" s="73"/>
      <c r="BM1870" s="73"/>
      <c r="BN1870" s="95"/>
      <c r="BO1870" s="95"/>
      <c r="BP1870" s="73"/>
      <c r="BQ1870" s="73"/>
      <c r="BR1870" s="95"/>
      <c r="BS1870" s="95"/>
      <c r="BT1870" s="73"/>
      <c r="BU1870" s="73"/>
      <c r="BV1870" s="95"/>
      <c r="BW1870" s="95"/>
      <c r="BX1870" s="73"/>
      <c r="BY1870" s="73"/>
      <c r="BZ1870" s="95"/>
      <c r="CA1870" s="95"/>
      <c r="CB1870" s="73"/>
      <c r="CC1870" s="73"/>
      <c r="CD1870" s="95"/>
      <c r="CE1870" s="9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9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2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73"/>
      <c r="AF1871" s="73"/>
      <c r="AG1871" s="73"/>
      <c r="AH1871" s="95"/>
      <c r="AI1871" s="95"/>
      <c r="AJ1871" s="73"/>
      <c r="AK1871" s="73"/>
      <c r="AL1871" s="95"/>
      <c r="AM1871" s="95"/>
      <c r="AN1871" s="73"/>
      <c r="AO1871" s="73"/>
      <c r="AP1871" s="95"/>
      <c r="AQ1871" s="95"/>
      <c r="AR1871" s="73"/>
      <c r="AS1871" s="73"/>
      <c r="AT1871" s="95"/>
      <c r="AU1871" s="95"/>
      <c r="AV1871" s="73"/>
      <c r="AW1871" s="73"/>
      <c r="AX1871" s="95"/>
      <c r="AY1871" s="95"/>
      <c r="AZ1871" s="73"/>
      <c r="BA1871" s="73"/>
      <c r="BB1871" s="95"/>
      <c r="BC1871" s="95"/>
      <c r="BD1871" s="73"/>
      <c r="BE1871" s="73"/>
      <c r="BF1871" s="95"/>
      <c r="BG1871" s="95"/>
      <c r="BH1871" s="73"/>
      <c r="BI1871" s="73"/>
      <c r="BJ1871" s="95"/>
      <c r="BK1871" s="95"/>
      <c r="BL1871" s="73"/>
      <c r="BM1871" s="73"/>
      <c r="BN1871" s="95"/>
      <c r="BO1871" s="95"/>
      <c r="BP1871" s="73"/>
      <c r="BQ1871" s="73"/>
      <c r="BR1871" s="95"/>
      <c r="BS1871" s="95"/>
      <c r="BT1871" s="73"/>
      <c r="BU1871" s="73"/>
      <c r="BV1871" s="95"/>
      <c r="BW1871" s="95"/>
      <c r="BX1871" s="73"/>
      <c r="BY1871" s="73"/>
      <c r="BZ1871" s="95"/>
      <c r="CA1871" s="95"/>
      <c r="CB1871" s="73"/>
      <c r="CC1871" s="73"/>
      <c r="CD1871" s="95"/>
      <c r="CE1871" s="9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9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2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73"/>
      <c r="AF1872" s="73"/>
      <c r="AG1872" s="73"/>
      <c r="AH1872" s="95"/>
      <c r="AI1872" s="95"/>
      <c r="AJ1872" s="73"/>
      <c r="AK1872" s="73"/>
      <c r="AL1872" s="95"/>
      <c r="AM1872" s="95"/>
      <c r="AN1872" s="73"/>
      <c r="AO1872" s="73"/>
      <c r="AP1872" s="95"/>
      <c r="AQ1872" s="95"/>
      <c r="AR1872" s="73"/>
      <c r="AS1872" s="73"/>
      <c r="AT1872" s="95"/>
      <c r="AU1872" s="95"/>
      <c r="AV1872" s="73"/>
      <c r="AW1872" s="73"/>
      <c r="AX1872" s="95"/>
      <c r="AY1872" s="95"/>
      <c r="AZ1872" s="73"/>
      <c r="BA1872" s="73"/>
      <c r="BB1872" s="95"/>
      <c r="BC1872" s="95"/>
      <c r="BD1872" s="73"/>
      <c r="BE1872" s="73"/>
      <c r="BF1872" s="95"/>
      <c r="BG1872" s="95"/>
      <c r="BH1872" s="73"/>
      <c r="BI1872" s="73"/>
      <c r="BJ1872" s="95"/>
      <c r="BK1872" s="95"/>
      <c r="BL1872" s="73"/>
      <c r="BM1872" s="73"/>
      <c r="BN1872" s="95"/>
      <c r="BO1872" s="95"/>
      <c r="BP1872" s="73"/>
      <c r="BQ1872" s="73"/>
      <c r="BR1872" s="95"/>
      <c r="BS1872" s="95"/>
      <c r="BT1872" s="73"/>
      <c r="BU1872" s="73"/>
      <c r="BV1872" s="95"/>
      <c r="BW1872" s="95"/>
      <c r="BX1872" s="73"/>
      <c r="BY1872" s="73"/>
      <c r="BZ1872" s="95"/>
      <c r="CA1872" s="95"/>
      <c r="CB1872" s="73"/>
      <c r="CC1872" s="73"/>
      <c r="CD1872" s="95"/>
      <c r="CE1872" s="9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9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2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73"/>
      <c r="AF1873" s="73"/>
      <c r="AG1873" s="73"/>
      <c r="AH1873" s="95"/>
      <c r="AI1873" s="95"/>
      <c r="AJ1873" s="73"/>
      <c r="AK1873" s="73"/>
      <c r="AL1873" s="95"/>
      <c r="AM1873" s="95"/>
      <c r="AN1873" s="73"/>
      <c r="AO1873" s="73"/>
      <c r="AP1873" s="95"/>
      <c r="AQ1873" s="95"/>
      <c r="AR1873" s="73"/>
      <c r="AS1873" s="73"/>
      <c r="AT1873" s="95"/>
      <c r="AU1873" s="95"/>
      <c r="AV1873" s="73"/>
      <c r="AW1873" s="73"/>
      <c r="AX1873" s="95"/>
      <c r="AY1873" s="95"/>
      <c r="AZ1873" s="73"/>
      <c r="BA1873" s="73"/>
      <c r="BB1873" s="95"/>
      <c r="BC1873" s="95"/>
      <c r="BD1873" s="73"/>
      <c r="BE1873" s="73"/>
      <c r="BF1873" s="95"/>
      <c r="BG1873" s="95"/>
      <c r="BH1873" s="73"/>
      <c r="BI1873" s="73"/>
      <c r="BJ1873" s="95"/>
      <c r="BK1873" s="95"/>
      <c r="BL1873" s="73"/>
      <c r="BM1873" s="73"/>
      <c r="BN1873" s="95"/>
      <c r="BO1873" s="95"/>
      <c r="BP1873" s="73"/>
      <c r="BQ1873" s="73"/>
      <c r="BR1873" s="95"/>
      <c r="BS1873" s="95"/>
      <c r="BT1873" s="73"/>
      <c r="BU1873" s="73"/>
      <c r="BV1873" s="95"/>
      <c r="BW1873" s="95"/>
      <c r="BX1873" s="73"/>
      <c r="BY1873" s="73"/>
      <c r="BZ1873" s="95"/>
      <c r="CA1873" s="95"/>
      <c r="CB1873" s="73"/>
      <c r="CC1873" s="73"/>
      <c r="CD1873" s="95"/>
      <c r="CE1873" s="9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9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2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73"/>
      <c r="AF1874" s="73"/>
      <c r="AG1874" s="73"/>
      <c r="AH1874" s="95"/>
      <c r="AI1874" s="95"/>
      <c r="AJ1874" s="73"/>
      <c r="AK1874" s="73"/>
      <c r="AL1874" s="95"/>
      <c r="AM1874" s="95"/>
      <c r="AN1874" s="73"/>
      <c r="AO1874" s="73"/>
      <c r="AP1874" s="95"/>
      <c r="AQ1874" s="95"/>
      <c r="AR1874" s="73"/>
      <c r="AS1874" s="73"/>
      <c r="AT1874" s="95"/>
      <c r="AU1874" s="95"/>
      <c r="AV1874" s="73"/>
      <c r="AW1874" s="73"/>
      <c r="AX1874" s="95"/>
      <c r="AY1874" s="95"/>
      <c r="AZ1874" s="73"/>
      <c r="BA1874" s="73"/>
      <c r="BB1874" s="95"/>
      <c r="BC1874" s="95"/>
      <c r="BD1874" s="73"/>
      <c r="BE1874" s="73"/>
      <c r="BF1874" s="95"/>
      <c r="BG1874" s="95"/>
      <c r="BH1874" s="73"/>
      <c r="BI1874" s="73"/>
      <c r="BJ1874" s="95"/>
      <c r="BK1874" s="95"/>
      <c r="BL1874" s="73"/>
      <c r="BM1874" s="73"/>
      <c r="BN1874" s="95"/>
      <c r="BO1874" s="95"/>
      <c r="BP1874" s="73"/>
      <c r="BQ1874" s="73"/>
      <c r="BR1874" s="95"/>
      <c r="BS1874" s="95"/>
      <c r="BT1874" s="73"/>
      <c r="BU1874" s="73"/>
      <c r="BV1874" s="95"/>
      <c r="BW1874" s="95"/>
      <c r="BX1874" s="73"/>
      <c r="BY1874" s="73"/>
      <c r="BZ1874" s="95"/>
      <c r="CA1874" s="95"/>
      <c r="CB1874" s="73"/>
      <c r="CC1874" s="73"/>
      <c r="CD1874" s="95"/>
      <c r="CE1874" s="9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9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2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73"/>
      <c r="AF1875" s="73"/>
      <c r="AG1875" s="73"/>
      <c r="AH1875" s="95"/>
      <c r="AI1875" s="95"/>
      <c r="AJ1875" s="73"/>
      <c r="AK1875" s="73"/>
      <c r="AL1875" s="95"/>
      <c r="AM1875" s="95"/>
      <c r="AN1875" s="73"/>
      <c r="AO1875" s="73"/>
      <c r="AP1875" s="95"/>
      <c r="AQ1875" s="95"/>
      <c r="AR1875" s="73"/>
      <c r="AS1875" s="73"/>
      <c r="AT1875" s="95"/>
      <c r="AU1875" s="95"/>
      <c r="AV1875" s="73"/>
      <c r="AW1875" s="73"/>
      <c r="AX1875" s="95"/>
      <c r="AY1875" s="95"/>
      <c r="AZ1875" s="73"/>
      <c r="BA1875" s="73"/>
      <c r="BB1875" s="95"/>
      <c r="BC1875" s="95"/>
      <c r="BD1875" s="73"/>
      <c r="BE1875" s="73"/>
      <c r="BF1875" s="95"/>
      <c r="BG1875" s="95"/>
      <c r="BH1875" s="73"/>
      <c r="BI1875" s="73"/>
      <c r="BJ1875" s="95"/>
      <c r="BK1875" s="95"/>
      <c r="BL1875" s="73"/>
      <c r="BM1875" s="73"/>
      <c r="BN1875" s="95"/>
      <c r="BO1875" s="95"/>
      <c r="BP1875" s="73"/>
      <c r="BQ1875" s="73"/>
      <c r="BR1875" s="95"/>
      <c r="BS1875" s="95"/>
      <c r="BT1875" s="73"/>
      <c r="BU1875" s="73"/>
      <c r="BV1875" s="95"/>
      <c r="BW1875" s="95"/>
      <c r="BX1875" s="73"/>
      <c r="BY1875" s="73"/>
      <c r="BZ1875" s="95"/>
      <c r="CA1875" s="95"/>
      <c r="CB1875" s="73"/>
      <c r="CC1875" s="73"/>
      <c r="CD1875" s="95"/>
      <c r="CE1875" s="9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9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2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73"/>
      <c r="AF1876" s="73"/>
      <c r="AG1876" s="73"/>
      <c r="AH1876" s="95"/>
      <c r="AI1876" s="95"/>
      <c r="AJ1876" s="73"/>
      <c r="AK1876" s="73"/>
      <c r="AL1876" s="95"/>
      <c r="AM1876" s="95"/>
      <c r="AN1876" s="73"/>
      <c r="AO1876" s="73"/>
      <c r="AP1876" s="95"/>
      <c r="AQ1876" s="95"/>
      <c r="AR1876" s="73"/>
      <c r="AS1876" s="73"/>
      <c r="AT1876" s="95"/>
      <c r="AU1876" s="95"/>
      <c r="AV1876" s="73"/>
      <c r="AW1876" s="73"/>
      <c r="AX1876" s="95"/>
      <c r="AY1876" s="95"/>
      <c r="AZ1876" s="73"/>
      <c r="BA1876" s="73"/>
      <c r="BB1876" s="95"/>
      <c r="BC1876" s="95"/>
      <c r="BD1876" s="73"/>
      <c r="BE1876" s="73"/>
      <c r="BF1876" s="95"/>
      <c r="BG1876" s="95"/>
      <c r="BH1876" s="73"/>
      <c r="BI1876" s="73"/>
      <c r="BJ1876" s="95"/>
      <c r="BK1876" s="95"/>
      <c r="BL1876" s="73"/>
      <c r="BM1876" s="73"/>
      <c r="BN1876" s="95"/>
      <c r="BO1876" s="95"/>
      <c r="BP1876" s="73"/>
      <c r="BQ1876" s="73"/>
      <c r="BR1876" s="95"/>
      <c r="BS1876" s="95"/>
      <c r="BT1876" s="73"/>
      <c r="BU1876" s="73"/>
      <c r="BV1876" s="95"/>
      <c r="BW1876" s="95"/>
      <c r="BX1876" s="73"/>
      <c r="BY1876" s="73"/>
      <c r="BZ1876" s="95"/>
      <c r="CA1876" s="95"/>
      <c r="CB1876" s="73"/>
      <c r="CC1876" s="73"/>
      <c r="CD1876" s="95"/>
      <c r="CE1876" s="9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9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2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73"/>
      <c r="AF1877" s="73"/>
      <c r="AG1877" s="73"/>
      <c r="AH1877" s="95"/>
      <c r="AI1877" s="95"/>
      <c r="AJ1877" s="73"/>
      <c r="AK1877" s="73"/>
      <c r="AL1877" s="95"/>
      <c r="AM1877" s="95"/>
      <c r="AN1877" s="73"/>
      <c r="AO1877" s="73"/>
      <c r="AP1877" s="95"/>
      <c r="AQ1877" s="95"/>
      <c r="AR1877" s="73"/>
      <c r="AS1877" s="73"/>
      <c r="AT1877" s="95"/>
      <c r="AU1877" s="95"/>
      <c r="AV1877" s="73"/>
      <c r="AW1877" s="73"/>
      <c r="AX1877" s="95"/>
      <c r="AY1877" s="95"/>
      <c r="AZ1877" s="73"/>
      <c r="BA1877" s="73"/>
      <c r="BB1877" s="95"/>
      <c r="BC1877" s="95"/>
      <c r="BD1877" s="73"/>
      <c r="BE1877" s="73"/>
      <c r="BF1877" s="95"/>
      <c r="BG1877" s="95"/>
      <c r="BH1877" s="73"/>
      <c r="BI1877" s="73"/>
      <c r="BJ1877" s="95"/>
      <c r="BK1877" s="95"/>
      <c r="BL1877" s="73"/>
      <c r="BM1877" s="73"/>
      <c r="BN1877" s="95"/>
      <c r="BO1877" s="95"/>
      <c r="BP1877" s="73"/>
      <c r="BQ1877" s="73"/>
      <c r="BR1877" s="95"/>
      <c r="BS1877" s="95"/>
      <c r="BT1877" s="73"/>
      <c r="BU1877" s="73"/>
      <c r="BV1877" s="95"/>
      <c r="BW1877" s="95"/>
      <c r="BX1877" s="73"/>
      <c r="BY1877" s="73"/>
      <c r="BZ1877" s="95"/>
      <c r="CA1877" s="95"/>
      <c r="CB1877" s="73"/>
      <c r="CC1877" s="73"/>
      <c r="CD1877" s="95"/>
      <c r="CE1877" s="9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9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2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73"/>
      <c r="AF1878" s="73"/>
      <c r="AG1878" s="73"/>
      <c r="AH1878" s="95"/>
      <c r="AI1878" s="95"/>
      <c r="AJ1878" s="73"/>
      <c r="AK1878" s="73"/>
      <c r="AL1878" s="95"/>
      <c r="AM1878" s="95"/>
      <c r="AN1878" s="73"/>
      <c r="AO1878" s="73"/>
      <c r="AP1878" s="95"/>
      <c r="AQ1878" s="95"/>
      <c r="AR1878" s="73"/>
      <c r="AS1878" s="73"/>
      <c r="AT1878" s="95"/>
      <c r="AU1878" s="95"/>
      <c r="AV1878" s="73"/>
      <c r="AW1878" s="73"/>
      <c r="AX1878" s="95"/>
      <c r="AY1878" s="95"/>
      <c r="AZ1878" s="73"/>
      <c r="BA1878" s="73"/>
      <c r="BB1878" s="95"/>
      <c r="BC1878" s="95"/>
      <c r="BD1878" s="73"/>
      <c r="BE1878" s="73"/>
      <c r="BF1878" s="95"/>
      <c r="BG1878" s="95"/>
      <c r="BH1878" s="73"/>
      <c r="BI1878" s="73"/>
      <c r="BJ1878" s="95"/>
      <c r="BK1878" s="95"/>
      <c r="BL1878" s="73"/>
      <c r="BM1878" s="73"/>
      <c r="BN1878" s="95"/>
      <c r="BO1878" s="95"/>
      <c r="BP1878" s="73"/>
      <c r="BQ1878" s="73"/>
      <c r="BR1878" s="95"/>
      <c r="BS1878" s="95"/>
      <c r="BT1878" s="73"/>
      <c r="BU1878" s="73"/>
      <c r="BV1878" s="95"/>
      <c r="BW1878" s="95"/>
      <c r="BX1878" s="73"/>
      <c r="BY1878" s="73"/>
      <c r="BZ1878" s="95"/>
      <c r="CA1878" s="95"/>
      <c r="CB1878" s="73"/>
      <c r="CC1878" s="73"/>
      <c r="CD1878" s="95"/>
      <c r="CE1878" s="9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9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2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73"/>
      <c r="AF1879" s="73"/>
      <c r="AG1879" s="73"/>
      <c r="AH1879" s="95"/>
      <c r="AI1879" s="95"/>
      <c r="AJ1879" s="73"/>
      <c r="AK1879" s="73"/>
      <c r="AL1879" s="95"/>
      <c r="AM1879" s="95"/>
      <c r="AN1879" s="73"/>
      <c r="AO1879" s="73"/>
      <c r="AP1879" s="95"/>
      <c r="AQ1879" s="95"/>
      <c r="AR1879" s="73"/>
      <c r="AS1879" s="73"/>
      <c r="AT1879" s="95"/>
      <c r="AU1879" s="95"/>
      <c r="AV1879" s="73"/>
      <c r="AW1879" s="73"/>
      <c r="AX1879" s="95"/>
      <c r="AY1879" s="95"/>
      <c r="AZ1879" s="73"/>
      <c r="BA1879" s="73"/>
      <c r="BB1879" s="95"/>
      <c r="BC1879" s="95"/>
      <c r="BD1879" s="73"/>
      <c r="BE1879" s="73"/>
      <c r="BF1879" s="95"/>
      <c r="BG1879" s="95"/>
      <c r="BH1879" s="73"/>
      <c r="BI1879" s="73"/>
      <c r="BJ1879" s="95"/>
      <c r="BK1879" s="95"/>
      <c r="BL1879" s="73"/>
      <c r="BM1879" s="73"/>
      <c r="BN1879" s="95"/>
      <c r="BO1879" s="95"/>
      <c r="BP1879" s="73"/>
      <c r="BQ1879" s="73"/>
      <c r="BR1879" s="95"/>
      <c r="BS1879" s="95"/>
      <c r="BT1879" s="73"/>
      <c r="BU1879" s="73"/>
      <c r="BV1879" s="95"/>
      <c r="BW1879" s="95"/>
      <c r="BX1879" s="73"/>
      <c r="BY1879" s="73"/>
      <c r="BZ1879" s="95"/>
      <c r="CA1879" s="95"/>
      <c r="CB1879" s="73"/>
      <c r="CC1879" s="73"/>
      <c r="CD1879" s="95"/>
      <c r="CE1879" s="9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9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2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73"/>
      <c r="AF1880" s="73"/>
      <c r="AG1880" s="73"/>
      <c r="AH1880" s="95"/>
      <c r="AI1880" s="95"/>
      <c r="AJ1880" s="73"/>
      <c r="AK1880" s="73"/>
      <c r="AL1880" s="95"/>
      <c r="AM1880" s="95"/>
      <c r="AN1880" s="73"/>
      <c r="AO1880" s="73"/>
      <c r="AP1880" s="95"/>
      <c r="AQ1880" s="95"/>
      <c r="AR1880" s="73"/>
      <c r="AS1880" s="73"/>
      <c r="AT1880" s="95"/>
      <c r="AU1880" s="95"/>
      <c r="AV1880" s="73"/>
      <c r="AW1880" s="73"/>
      <c r="AX1880" s="95"/>
      <c r="AY1880" s="95"/>
      <c r="AZ1880" s="73"/>
      <c r="BA1880" s="73"/>
      <c r="BB1880" s="95"/>
      <c r="BC1880" s="95"/>
      <c r="BD1880" s="73"/>
      <c r="BE1880" s="73"/>
      <c r="BF1880" s="95"/>
      <c r="BG1880" s="95"/>
      <c r="BH1880" s="73"/>
      <c r="BI1880" s="73"/>
      <c r="BJ1880" s="95"/>
      <c r="BK1880" s="95"/>
      <c r="BL1880" s="73"/>
      <c r="BM1880" s="73"/>
      <c r="BN1880" s="95"/>
      <c r="BO1880" s="95"/>
      <c r="BP1880" s="73"/>
      <c r="BQ1880" s="73"/>
      <c r="BR1880" s="95"/>
      <c r="BS1880" s="95"/>
      <c r="BT1880" s="73"/>
      <c r="BU1880" s="73"/>
      <c r="BV1880" s="95"/>
      <c r="BW1880" s="95"/>
      <c r="BX1880" s="73"/>
      <c r="BY1880" s="73"/>
      <c r="BZ1880" s="95"/>
      <c r="CA1880" s="95"/>
      <c r="CB1880" s="73"/>
      <c r="CC1880" s="73"/>
      <c r="CD1880" s="95"/>
      <c r="CE1880" s="9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9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2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73"/>
      <c r="AF1881" s="73"/>
      <c r="AG1881" s="73"/>
      <c r="AH1881" s="95"/>
      <c r="AI1881" s="95"/>
      <c r="AJ1881" s="73"/>
      <c r="AK1881" s="73"/>
      <c r="AL1881" s="95"/>
      <c r="AM1881" s="95"/>
      <c r="AN1881" s="73"/>
      <c r="AO1881" s="73"/>
      <c r="AP1881" s="95"/>
      <c r="AQ1881" s="95"/>
      <c r="AR1881" s="73"/>
      <c r="AS1881" s="73"/>
      <c r="AT1881" s="95"/>
      <c r="AU1881" s="95"/>
      <c r="AV1881" s="73"/>
      <c r="AW1881" s="73"/>
      <c r="AX1881" s="95"/>
      <c r="AY1881" s="95"/>
      <c r="AZ1881" s="73"/>
      <c r="BA1881" s="73"/>
      <c r="BB1881" s="95"/>
      <c r="BC1881" s="95"/>
      <c r="BD1881" s="73"/>
      <c r="BE1881" s="73"/>
      <c r="BF1881" s="95"/>
      <c r="BG1881" s="95"/>
      <c r="BH1881" s="73"/>
      <c r="BI1881" s="73"/>
      <c r="BJ1881" s="95"/>
      <c r="BK1881" s="95"/>
      <c r="BL1881" s="73"/>
      <c r="BM1881" s="73"/>
      <c r="BN1881" s="95"/>
      <c r="BO1881" s="95"/>
      <c r="BP1881" s="73"/>
      <c r="BQ1881" s="73"/>
      <c r="BR1881" s="95"/>
      <c r="BS1881" s="95"/>
      <c r="BT1881" s="73"/>
      <c r="BU1881" s="73"/>
      <c r="BV1881" s="95"/>
      <c r="BW1881" s="95"/>
      <c r="BX1881" s="73"/>
      <c r="BY1881" s="73"/>
      <c r="BZ1881" s="95"/>
      <c r="CA1881" s="95"/>
      <c r="CB1881" s="73"/>
      <c r="CC1881" s="73"/>
      <c r="CD1881" s="95"/>
      <c r="CE1881" s="9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9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2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73"/>
      <c r="AF1882" s="73"/>
      <c r="AG1882" s="73"/>
      <c r="AH1882" s="95"/>
      <c r="AI1882" s="95"/>
      <c r="AJ1882" s="73"/>
      <c r="AK1882" s="73"/>
      <c r="AL1882" s="95"/>
      <c r="AM1882" s="95"/>
      <c r="AN1882" s="73"/>
      <c r="AO1882" s="73"/>
      <c r="AP1882" s="95"/>
      <c r="AQ1882" s="95"/>
      <c r="AR1882" s="73"/>
      <c r="AS1882" s="73"/>
      <c r="AT1882" s="95"/>
      <c r="AU1882" s="95"/>
      <c r="AV1882" s="73"/>
      <c r="AW1882" s="73"/>
      <c r="AX1882" s="95"/>
      <c r="AY1882" s="95"/>
      <c r="AZ1882" s="73"/>
      <c r="BA1882" s="73"/>
      <c r="BB1882" s="95"/>
      <c r="BC1882" s="95"/>
      <c r="BD1882" s="73"/>
      <c r="BE1882" s="73"/>
      <c r="BF1882" s="95"/>
      <c r="BG1882" s="95"/>
      <c r="BH1882" s="73"/>
      <c r="BI1882" s="73"/>
      <c r="BJ1882" s="95"/>
      <c r="BK1882" s="95"/>
      <c r="BL1882" s="73"/>
      <c r="BM1882" s="73"/>
      <c r="BN1882" s="95"/>
      <c r="BO1882" s="95"/>
      <c r="BP1882" s="73"/>
      <c r="BQ1882" s="73"/>
      <c r="BR1882" s="95"/>
      <c r="BS1882" s="95"/>
      <c r="BT1882" s="73"/>
      <c r="BU1882" s="73"/>
      <c r="BV1882" s="95"/>
      <c r="BW1882" s="95"/>
      <c r="BX1882" s="73"/>
      <c r="BY1882" s="73"/>
      <c r="BZ1882" s="95"/>
      <c r="CA1882" s="95"/>
      <c r="CB1882" s="73"/>
      <c r="CC1882" s="73"/>
      <c r="CD1882" s="95"/>
      <c r="CE1882" s="9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9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2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73"/>
      <c r="AF1883" s="73"/>
      <c r="AG1883" s="73"/>
      <c r="AH1883" s="95"/>
      <c r="AI1883" s="95"/>
      <c r="AJ1883" s="73"/>
      <c r="AK1883" s="73"/>
      <c r="AL1883" s="95"/>
      <c r="AM1883" s="95"/>
      <c r="AN1883" s="73"/>
      <c r="AO1883" s="73"/>
      <c r="AP1883" s="95"/>
      <c r="AQ1883" s="95"/>
      <c r="AR1883" s="73"/>
      <c r="AS1883" s="73"/>
      <c r="AT1883" s="95"/>
      <c r="AU1883" s="95"/>
      <c r="AV1883" s="73"/>
      <c r="AW1883" s="73"/>
      <c r="AX1883" s="95"/>
      <c r="AY1883" s="95"/>
      <c r="AZ1883" s="73"/>
      <c r="BA1883" s="73"/>
      <c r="BB1883" s="95"/>
      <c r="BC1883" s="95"/>
      <c r="BD1883" s="73"/>
      <c r="BE1883" s="73"/>
      <c r="BF1883" s="95"/>
      <c r="BG1883" s="95"/>
      <c r="BH1883" s="73"/>
      <c r="BI1883" s="73"/>
      <c r="BJ1883" s="95"/>
      <c r="BK1883" s="95"/>
      <c r="BL1883" s="73"/>
      <c r="BM1883" s="73"/>
      <c r="BN1883" s="95"/>
      <c r="BO1883" s="95"/>
      <c r="BP1883" s="73"/>
      <c r="BQ1883" s="73"/>
      <c r="BR1883" s="95"/>
      <c r="BS1883" s="95"/>
      <c r="BT1883" s="73"/>
      <c r="BU1883" s="73"/>
      <c r="BV1883" s="95"/>
      <c r="BW1883" s="95"/>
      <c r="BX1883" s="73"/>
      <c r="BY1883" s="73"/>
      <c r="BZ1883" s="95"/>
      <c r="CA1883" s="95"/>
      <c r="CB1883" s="73"/>
      <c r="CC1883" s="73"/>
      <c r="CD1883" s="95"/>
      <c r="CE1883" s="9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9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2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73"/>
      <c r="AF1884" s="73"/>
      <c r="AG1884" s="73"/>
      <c r="AH1884" s="95"/>
      <c r="AI1884" s="95"/>
      <c r="AJ1884" s="73"/>
      <c r="AK1884" s="73"/>
      <c r="AL1884" s="95"/>
      <c r="AM1884" s="95"/>
      <c r="AN1884" s="73"/>
      <c r="AO1884" s="73"/>
      <c r="AP1884" s="95"/>
      <c r="AQ1884" s="95"/>
      <c r="AR1884" s="73"/>
      <c r="AS1884" s="73"/>
      <c r="AT1884" s="95"/>
      <c r="AU1884" s="95"/>
      <c r="AV1884" s="73"/>
      <c r="AW1884" s="73"/>
      <c r="AX1884" s="95"/>
      <c r="AY1884" s="95"/>
      <c r="AZ1884" s="73"/>
      <c r="BA1884" s="73"/>
      <c r="BB1884" s="95"/>
      <c r="BC1884" s="95"/>
      <c r="BD1884" s="73"/>
      <c r="BE1884" s="73"/>
      <c r="BF1884" s="95"/>
      <c r="BG1884" s="95"/>
      <c r="BH1884" s="73"/>
      <c r="BI1884" s="73"/>
      <c r="BJ1884" s="95"/>
      <c r="BK1884" s="95"/>
      <c r="BL1884" s="73"/>
      <c r="BM1884" s="73"/>
      <c r="BN1884" s="95"/>
      <c r="BO1884" s="95"/>
      <c r="BP1884" s="73"/>
      <c r="BQ1884" s="73"/>
      <c r="BR1884" s="95"/>
      <c r="BS1884" s="95"/>
      <c r="BT1884" s="73"/>
      <c r="BU1884" s="73"/>
      <c r="BV1884" s="95"/>
      <c r="BW1884" s="95"/>
      <c r="BX1884" s="73"/>
      <c r="BY1884" s="73"/>
      <c r="BZ1884" s="95"/>
      <c r="CA1884" s="95"/>
      <c r="CB1884" s="73"/>
      <c r="CC1884" s="73"/>
      <c r="CD1884" s="95"/>
      <c r="CE1884" s="9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9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2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73"/>
      <c r="AF1885" s="73"/>
      <c r="AG1885" s="73"/>
      <c r="AH1885" s="95"/>
      <c r="AI1885" s="95"/>
      <c r="AJ1885" s="73"/>
      <c r="AK1885" s="73"/>
      <c r="AL1885" s="95"/>
      <c r="AM1885" s="95"/>
      <c r="AN1885" s="73"/>
      <c r="AO1885" s="73"/>
      <c r="AP1885" s="95"/>
      <c r="AQ1885" s="95"/>
      <c r="AR1885" s="73"/>
      <c r="AS1885" s="73"/>
      <c r="AT1885" s="95"/>
      <c r="AU1885" s="95"/>
      <c r="AV1885" s="73"/>
      <c r="AW1885" s="73"/>
      <c r="AX1885" s="95"/>
      <c r="AY1885" s="95"/>
      <c r="AZ1885" s="73"/>
      <c r="BA1885" s="73"/>
      <c r="BB1885" s="95"/>
      <c r="BC1885" s="95"/>
      <c r="BD1885" s="73"/>
      <c r="BE1885" s="73"/>
      <c r="BF1885" s="95"/>
      <c r="BG1885" s="95"/>
      <c r="BH1885" s="73"/>
      <c r="BI1885" s="73"/>
      <c r="BJ1885" s="95"/>
      <c r="BK1885" s="95"/>
      <c r="BL1885" s="73"/>
      <c r="BM1885" s="73"/>
      <c r="BN1885" s="95"/>
      <c r="BO1885" s="95"/>
      <c r="BP1885" s="73"/>
      <c r="BQ1885" s="73"/>
      <c r="BR1885" s="95"/>
      <c r="BS1885" s="95"/>
      <c r="BT1885" s="73"/>
      <c r="BU1885" s="73"/>
      <c r="BV1885" s="95"/>
      <c r="BW1885" s="95"/>
      <c r="BX1885" s="73"/>
      <c r="BY1885" s="73"/>
      <c r="BZ1885" s="95"/>
      <c r="CA1885" s="95"/>
      <c r="CB1885" s="73"/>
      <c r="CC1885" s="73"/>
      <c r="CD1885" s="95"/>
      <c r="CE1885" s="9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9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2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73"/>
      <c r="AF1886" s="73"/>
      <c r="AG1886" s="73"/>
      <c r="AH1886" s="95"/>
      <c r="AI1886" s="95"/>
      <c r="AJ1886" s="73"/>
      <c r="AK1886" s="73"/>
      <c r="AL1886" s="95"/>
      <c r="AM1886" s="95"/>
      <c r="AN1886" s="73"/>
      <c r="AO1886" s="73"/>
      <c r="AP1886" s="95"/>
      <c r="AQ1886" s="95"/>
      <c r="AR1886" s="73"/>
      <c r="AS1886" s="73"/>
      <c r="AT1886" s="95"/>
      <c r="AU1886" s="95"/>
      <c r="AV1886" s="73"/>
      <c r="AW1886" s="73"/>
      <c r="AX1886" s="95"/>
      <c r="AY1886" s="95"/>
      <c r="AZ1886" s="73"/>
      <c r="BA1886" s="73"/>
      <c r="BB1886" s="95"/>
      <c r="BC1886" s="95"/>
      <c r="BD1886" s="73"/>
      <c r="BE1886" s="73"/>
      <c r="BF1886" s="95"/>
      <c r="BG1886" s="95"/>
      <c r="BH1886" s="73"/>
      <c r="BI1886" s="73"/>
      <c r="BJ1886" s="95"/>
      <c r="BK1886" s="95"/>
      <c r="BL1886" s="73"/>
      <c r="BM1886" s="73"/>
      <c r="BN1886" s="95"/>
      <c r="BO1886" s="95"/>
      <c r="BP1886" s="73"/>
      <c r="BQ1886" s="73"/>
      <c r="BR1886" s="95"/>
      <c r="BS1886" s="95"/>
      <c r="BT1886" s="73"/>
      <c r="BU1886" s="73"/>
      <c r="BV1886" s="95"/>
      <c r="BW1886" s="95"/>
      <c r="BX1886" s="73"/>
      <c r="BY1886" s="73"/>
      <c r="BZ1886" s="95"/>
      <c r="CA1886" s="95"/>
      <c r="CB1886" s="73"/>
      <c r="CC1886" s="73"/>
      <c r="CD1886" s="95"/>
      <c r="CE1886" s="9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9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2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73"/>
      <c r="AF1887" s="73"/>
      <c r="AG1887" s="73"/>
      <c r="AH1887" s="95"/>
      <c r="AI1887" s="95"/>
      <c r="AJ1887" s="73"/>
      <c r="AK1887" s="73"/>
      <c r="AL1887" s="95"/>
      <c r="AM1887" s="95"/>
      <c r="AN1887" s="73"/>
      <c r="AO1887" s="73"/>
      <c r="AP1887" s="95"/>
      <c r="AQ1887" s="95"/>
      <c r="AR1887" s="73"/>
      <c r="AS1887" s="73"/>
      <c r="AT1887" s="95"/>
      <c r="AU1887" s="95"/>
      <c r="AV1887" s="73"/>
      <c r="AW1887" s="73"/>
      <c r="AX1887" s="95"/>
      <c r="AY1887" s="95"/>
      <c r="AZ1887" s="73"/>
      <c r="BA1887" s="73"/>
      <c r="BB1887" s="95"/>
      <c r="BC1887" s="95"/>
      <c r="BD1887" s="73"/>
      <c r="BE1887" s="73"/>
      <c r="BF1887" s="95"/>
      <c r="BG1887" s="95"/>
      <c r="BH1887" s="73"/>
      <c r="BI1887" s="73"/>
      <c r="BJ1887" s="95"/>
      <c r="BK1887" s="95"/>
      <c r="BL1887" s="73"/>
      <c r="BM1887" s="73"/>
      <c r="BN1887" s="95"/>
      <c r="BO1887" s="95"/>
      <c r="BP1887" s="73"/>
      <c r="BQ1887" s="73"/>
      <c r="BR1887" s="95"/>
      <c r="BS1887" s="95"/>
      <c r="BT1887" s="73"/>
      <c r="BU1887" s="73"/>
      <c r="BV1887" s="95"/>
      <c r="BW1887" s="95"/>
      <c r="BX1887" s="73"/>
      <c r="BY1887" s="73"/>
      <c r="BZ1887" s="95"/>
      <c r="CA1887" s="95"/>
      <c r="CB1887" s="73"/>
      <c r="CC1887" s="73"/>
      <c r="CD1887" s="95"/>
      <c r="CE1887" s="9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9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2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73"/>
      <c r="AF1888" s="73"/>
      <c r="AG1888" s="73"/>
      <c r="AH1888" s="95"/>
      <c r="AI1888" s="95"/>
      <c r="AJ1888" s="73"/>
      <c r="AK1888" s="73"/>
      <c r="AL1888" s="95"/>
      <c r="AM1888" s="95"/>
      <c r="AN1888" s="73"/>
      <c r="AO1888" s="73"/>
      <c r="AP1888" s="95"/>
      <c r="AQ1888" s="95"/>
      <c r="AR1888" s="73"/>
      <c r="AS1888" s="73"/>
      <c r="AT1888" s="95"/>
      <c r="AU1888" s="95"/>
      <c r="AV1888" s="73"/>
      <c r="AW1888" s="73"/>
      <c r="AX1888" s="95"/>
      <c r="AY1888" s="95"/>
      <c r="AZ1888" s="73"/>
      <c r="BA1888" s="73"/>
      <c r="BB1888" s="95"/>
      <c r="BC1888" s="95"/>
      <c r="BD1888" s="73"/>
      <c r="BE1888" s="73"/>
      <c r="BF1888" s="95"/>
      <c r="BG1888" s="95"/>
      <c r="BH1888" s="73"/>
      <c r="BI1888" s="73"/>
      <c r="BJ1888" s="95"/>
      <c r="BK1888" s="95"/>
      <c r="BL1888" s="73"/>
      <c r="BM1888" s="73"/>
      <c r="BN1888" s="95"/>
      <c r="BO1888" s="95"/>
      <c r="BP1888" s="73"/>
      <c r="BQ1888" s="73"/>
      <c r="BR1888" s="95"/>
      <c r="BS1888" s="95"/>
      <c r="BT1888" s="73"/>
      <c r="BU1888" s="73"/>
      <c r="BV1888" s="95"/>
      <c r="BW1888" s="95"/>
      <c r="BX1888" s="73"/>
      <c r="BY1888" s="73"/>
      <c r="BZ1888" s="95"/>
      <c r="CA1888" s="95"/>
      <c r="CB1888" s="73"/>
      <c r="CC1888" s="73"/>
      <c r="CD1888" s="95"/>
      <c r="CE1888" s="9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9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2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73"/>
      <c r="AF1889" s="73"/>
      <c r="AG1889" s="73"/>
      <c r="AH1889" s="95"/>
      <c r="AI1889" s="95"/>
      <c r="AJ1889" s="73"/>
      <c r="AK1889" s="73"/>
      <c r="AL1889" s="95"/>
      <c r="AM1889" s="95"/>
      <c r="AN1889" s="73"/>
      <c r="AO1889" s="73"/>
      <c r="AP1889" s="95"/>
      <c r="AQ1889" s="95"/>
      <c r="AR1889" s="73"/>
      <c r="AS1889" s="73"/>
      <c r="AT1889" s="95"/>
      <c r="AU1889" s="95"/>
      <c r="AV1889" s="73"/>
      <c r="AW1889" s="73"/>
      <c r="AX1889" s="95"/>
      <c r="AY1889" s="95"/>
      <c r="AZ1889" s="73"/>
      <c r="BA1889" s="73"/>
      <c r="BB1889" s="95"/>
      <c r="BC1889" s="95"/>
      <c r="BD1889" s="73"/>
      <c r="BE1889" s="73"/>
      <c r="BF1889" s="95"/>
      <c r="BG1889" s="95"/>
      <c r="BH1889" s="73"/>
      <c r="BI1889" s="73"/>
      <c r="BJ1889" s="95"/>
      <c r="BK1889" s="95"/>
      <c r="BL1889" s="73"/>
      <c r="BM1889" s="73"/>
      <c r="BN1889" s="95"/>
      <c r="BO1889" s="95"/>
      <c r="BP1889" s="73"/>
      <c r="BQ1889" s="73"/>
      <c r="BR1889" s="95"/>
      <c r="BS1889" s="95"/>
      <c r="BT1889" s="73"/>
      <c r="BU1889" s="73"/>
      <c r="BV1889" s="95"/>
      <c r="BW1889" s="95"/>
      <c r="BX1889" s="73"/>
      <c r="BY1889" s="73"/>
      <c r="BZ1889" s="95"/>
      <c r="CA1889" s="95"/>
      <c r="CB1889" s="73"/>
      <c r="CC1889" s="73"/>
      <c r="CD1889" s="95"/>
      <c r="CE1889" s="9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9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2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73"/>
      <c r="AF1890" s="73"/>
      <c r="AG1890" s="73"/>
      <c r="AH1890" s="95"/>
      <c r="AI1890" s="95"/>
      <c r="AJ1890" s="73"/>
      <c r="AK1890" s="73"/>
      <c r="AL1890" s="95"/>
      <c r="AM1890" s="95"/>
      <c r="AN1890" s="73"/>
      <c r="AO1890" s="73"/>
      <c r="AP1890" s="95"/>
      <c r="AQ1890" s="95"/>
      <c r="AR1890" s="73"/>
      <c r="AS1890" s="73"/>
      <c r="AT1890" s="95"/>
      <c r="AU1890" s="95"/>
      <c r="AV1890" s="73"/>
      <c r="AW1890" s="73"/>
      <c r="AX1890" s="95"/>
      <c r="AY1890" s="95"/>
      <c r="AZ1890" s="73"/>
      <c r="BA1890" s="73"/>
      <c r="BB1890" s="95"/>
      <c r="BC1890" s="95"/>
      <c r="BD1890" s="73"/>
      <c r="BE1890" s="73"/>
      <c r="BF1890" s="95"/>
      <c r="BG1890" s="95"/>
      <c r="BH1890" s="73"/>
      <c r="BI1890" s="73"/>
      <c r="BJ1890" s="95"/>
      <c r="BK1890" s="95"/>
      <c r="BL1890" s="73"/>
      <c r="BM1890" s="73"/>
      <c r="BN1890" s="95"/>
      <c r="BO1890" s="95"/>
      <c r="BP1890" s="73"/>
      <c r="BQ1890" s="73"/>
      <c r="BR1890" s="95"/>
      <c r="BS1890" s="95"/>
      <c r="BT1890" s="73"/>
      <c r="BU1890" s="73"/>
      <c r="BV1890" s="95"/>
      <c r="BW1890" s="95"/>
      <c r="BX1890" s="73"/>
      <c r="BY1890" s="73"/>
      <c r="BZ1890" s="95"/>
      <c r="CA1890" s="95"/>
      <c r="CB1890" s="73"/>
      <c r="CC1890" s="73"/>
      <c r="CD1890" s="95"/>
      <c r="CE1890" s="9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9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2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73"/>
      <c r="AF1891" s="73"/>
      <c r="AG1891" s="73"/>
      <c r="AH1891" s="95"/>
      <c r="AI1891" s="95"/>
      <c r="AJ1891" s="73"/>
      <c r="AK1891" s="73"/>
      <c r="AL1891" s="95"/>
      <c r="AM1891" s="95"/>
      <c r="AN1891" s="73"/>
      <c r="AO1891" s="73"/>
      <c r="AP1891" s="95"/>
      <c r="AQ1891" s="95"/>
      <c r="AR1891" s="73"/>
      <c r="AS1891" s="73"/>
      <c r="AT1891" s="95"/>
      <c r="AU1891" s="95"/>
      <c r="AV1891" s="73"/>
      <c r="AW1891" s="73"/>
      <c r="AX1891" s="95"/>
      <c r="AY1891" s="95"/>
      <c r="AZ1891" s="73"/>
      <c r="BA1891" s="73"/>
      <c r="BB1891" s="95"/>
      <c r="BC1891" s="95"/>
      <c r="BD1891" s="73"/>
      <c r="BE1891" s="73"/>
      <c r="BF1891" s="95"/>
      <c r="BG1891" s="95"/>
      <c r="BH1891" s="73"/>
      <c r="BI1891" s="73"/>
      <c r="BJ1891" s="95"/>
      <c r="BK1891" s="95"/>
      <c r="BL1891" s="73"/>
      <c r="BM1891" s="73"/>
      <c r="BN1891" s="95"/>
      <c r="BO1891" s="95"/>
      <c r="BP1891" s="73"/>
      <c r="BQ1891" s="73"/>
      <c r="BR1891" s="95"/>
      <c r="BS1891" s="95"/>
      <c r="BT1891" s="73"/>
      <c r="BU1891" s="73"/>
      <c r="BV1891" s="95"/>
      <c r="BW1891" s="95"/>
      <c r="BX1891" s="73"/>
      <c r="BY1891" s="73"/>
      <c r="BZ1891" s="95"/>
      <c r="CA1891" s="95"/>
      <c r="CB1891" s="73"/>
      <c r="CC1891" s="73"/>
      <c r="CD1891" s="95"/>
      <c r="CE1891" s="9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9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2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73"/>
      <c r="AF1892" s="73"/>
      <c r="AG1892" s="73"/>
      <c r="AH1892" s="95"/>
      <c r="AI1892" s="95"/>
      <c r="AJ1892" s="73"/>
      <c r="AK1892" s="73"/>
      <c r="AL1892" s="95"/>
      <c r="AM1892" s="95"/>
      <c r="AN1892" s="73"/>
      <c r="AO1892" s="73"/>
      <c r="AP1892" s="95"/>
      <c r="AQ1892" s="95"/>
      <c r="AR1892" s="73"/>
      <c r="AS1892" s="73"/>
      <c r="AT1892" s="95"/>
      <c r="AU1892" s="95"/>
      <c r="AV1892" s="73"/>
      <c r="AW1892" s="73"/>
      <c r="AX1892" s="95"/>
      <c r="AY1892" s="95"/>
      <c r="AZ1892" s="73"/>
      <c r="BA1892" s="73"/>
      <c r="BB1892" s="95"/>
      <c r="BC1892" s="95"/>
      <c r="BD1892" s="73"/>
      <c r="BE1892" s="73"/>
      <c r="BF1892" s="95"/>
      <c r="BG1892" s="95"/>
      <c r="BH1892" s="73"/>
      <c r="BI1892" s="73"/>
      <c r="BJ1892" s="95"/>
      <c r="BK1892" s="95"/>
      <c r="BL1892" s="73"/>
      <c r="BM1892" s="73"/>
      <c r="BN1892" s="95"/>
      <c r="BO1892" s="95"/>
      <c r="BP1892" s="73"/>
      <c r="BQ1892" s="73"/>
      <c r="BR1892" s="95"/>
      <c r="BS1892" s="95"/>
      <c r="BT1892" s="73"/>
      <c r="BU1892" s="73"/>
      <c r="BV1892" s="95"/>
      <c r="BW1892" s="95"/>
      <c r="BX1892" s="73"/>
      <c r="BY1892" s="73"/>
      <c r="BZ1892" s="95"/>
      <c r="CA1892" s="95"/>
      <c r="CB1892" s="73"/>
      <c r="CC1892" s="73"/>
      <c r="CD1892" s="95"/>
      <c r="CE1892" s="9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9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2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73"/>
      <c r="AF1893" s="73"/>
      <c r="AG1893" s="73"/>
      <c r="AH1893" s="95"/>
      <c r="AI1893" s="95"/>
      <c r="AJ1893" s="73"/>
      <c r="AK1893" s="73"/>
      <c r="AL1893" s="95"/>
      <c r="AM1893" s="95"/>
      <c r="AN1893" s="73"/>
      <c r="AO1893" s="73"/>
      <c r="AP1893" s="95"/>
      <c r="AQ1893" s="95"/>
      <c r="AR1893" s="73"/>
      <c r="AS1893" s="73"/>
      <c r="AT1893" s="95"/>
      <c r="AU1893" s="95"/>
      <c r="AV1893" s="73"/>
      <c r="AW1893" s="73"/>
      <c r="AX1893" s="95"/>
      <c r="AY1893" s="95"/>
      <c r="AZ1893" s="73"/>
      <c r="BA1893" s="73"/>
      <c r="BB1893" s="95"/>
      <c r="BC1893" s="95"/>
      <c r="BD1893" s="73"/>
      <c r="BE1893" s="73"/>
      <c r="BF1893" s="95"/>
      <c r="BG1893" s="95"/>
      <c r="BH1893" s="73"/>
      <c r="BI1893" s="73"/>
      <c r="BJ1893" s="95"/>
      <c r="BK1893" s="95"/>
      <c r="BL1893" s="73"/>
      <c r="BM1893" s="73"/>
      <c r="BN1893" s="95"/>
      <c r="BO1893" s="95"/>
      <c r="BP1893" s="73"/>
      <c r="BQ1893" s="73"/>
      <c r="BR1893" s="95"/>
      <c r="BS1893" s="95"/>
      <c r="BT1893" s="73"/>
      <c r="BU1893" s="73"/>
      <c r="BV1893" s="95"/>
      <c r="BW1893" s="95"/>
      <c r="BX1893" s="73"/>
      <c r="BY1893" s="73"/>
      <c r="BZ1893" s="95"/>
      <c r="CA1893" s="95"/>
      <c r="CB1893" s="73"/>
      <c r="CC1893" s="73"/>
      <c r="CD1893" s="95"/>
      <c r="CE1893" s="9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9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2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73"/>
      <c r="AF1894" s="73"/>
      <c r="AG1894" s="73"/>
      <c r="AH1894" s="95"/>
      <c r="AI1894" s="95"/>
      <c r="AJ1894" s="73"/>
      <c r="AK1894" s="73"/>
      <c r="AL1894" s="95"/>
      <c r="AM1894" s="95"/>
      <c r="AN1894" s="73"/>
      <c r="AO1894" s="73"/>
      <c r="AP1894" s="95"/>
      <c r="AQ1894" s="95"/>
      <c r="AR1894" s="73"/>
      <c r="AS1894" s="73"/>
      <c r="AT1894" s="95"/>
      <c r="AU1894" s="95"/>
      <c r="AV1894" s="73"/>
      <c r="AW1894" s="73"/>
      <c r="AX1894" s="95"/>
      <c r="AY1894" s="95"/>
      <c r="AZ1894" s="73"/>
      <c r="BA1894" s="73"/>
      <c r="BB1894" s="95"/>
      <c r="BC1894" s="95"/>
      <c r="BD1894" s="73"/>
      <c r="BE1894" s="73"/>
      <c r="BF1894" s="95"/>
      <c r="BG1894" s="95"/>
      <c r="BH1894" s="73"/>
      <c r="BI1894" s="73"/>
      <c r="BJ1894" s="95"/>
      <c r="BK1894" s="95"/>
      <c r="BL1894" s="73"/>
      <c r="BM1894" s="73"/>
      <c r="BN1894" s="95"/>
      <c r="BO1894" s="95"/>
      <c r="BP1894" s="73"/>
      <c r="BQ1894" s="73"/>
      <c r="BR1894" s="95"/>
      <c r="BS1894" s="95"/>
      <c r="BT1894" s="73"/>
      <c r="BU1894" s="73"/>
      <c r="BV1894" s="95"/>
      <c r="BW1894" s="95"/>
      <c r="BX1894" s="73"/>
      <c r="BY1894" s="73"/>
      <c r="BZ1894" s="95"/>
      <c r="CA1894" s="95"/>
      <c r="CB1894" s="73"/>
      <c r="CC1894" s="73"/>
      <c r="CD1894" s="95"/>
      <c r="CE1894" s="9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9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2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73"/>
      <c r="AF1895" s="73"/>
      <c r="AG1895" s="73"/>
      <c r="AH1895" s="95"/>
      <c r="AI1895" s="95"/>
      <c r="AJ1895" s="73"/>
      <c r="AK1895" s="73"/>
      <c r="AL1895" s="95"/>
      <c r="AM1895" s="95"/>
      <c r="AN1895" s="73"/>
      <c r="AO1895" s="73"/>
      <c r="AP1895" s="95"/>
      <c r="AQ1895" s="95"/>
      <c r="AR1895" s="73"/>
      <c r="AS1895" s="73"/>
      <c r="AT1895" s="95"/>
      <c r="AU1895" s="95"/>
      <c r="AV1895" s="73"/>
      <c r="AW1895" s="73"/>
      <c r="AX1895" s="95"/>
      <c r="AY1895" s="95"/>
      <c r="AZ1895" s="73"/>
      <c r="BA1895" s="73"/>
      <c r="BB1895" s="95"/>
      <c r="BC1895" s="95"/>
      <c r="BD1895" s="73"/>
      <c r="BE1895" s="73"/>
      <c r="BF1895" s="95"/>
      <c r="BG1895" s="95"/>
      <c r="BH1895" s="73"/>
      <c r="BI1895" s="73"/>
      <c r="BJ1895" s="95"/>
      <c r="BK1895" s="95"/>
      <c r="BL1895" s="73"/>
      <c r="BM1895" s="73"/>
      <c r="BN1895" s="95"/>
      <c r="BO1895" s="95"/>
      <c r="BP1895" s="73"/>
      <c r="BQ1895" s="73"/>
      <c r="BR1895" s="95"/>
      <c r="BS1895" s="95"/>
      <c r="BT1895" s="73"/>
      <c r="BU1895" s="73"/>
      <c r="BV1895" s="95"/>
      <c r="BW1895" s="95"/>
      <c r="BX1895" s="73"/>
      <c r="BY1895" s="73"/>
      <c r="BZ1895" s="95"/>
      <c r="CA1895" s="95"/>
      <c r="CB1895" s="73"/>
      <c r="CC1895" s="73"/>
      <c r="CD1895" s="95"/>
      <c r="CE1895" s="9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9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2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73"/>
      <c r="AF1896" s="73"/>
      <c r="AG1896" s="73"/>
      <c r="AH1896" s="95"/>
      <c r="AI1896" s="95"/>
      <c r="AJ1896" s="73"/>
      <c r="AK1896" s="73"/>
      <c r="AL1896" s="95"/>
      <c r="AM1896" s="95"/>
      <c r="AN1896" s="73"/>
      <c r="AO1896" s="73"/>
      <c r="AP1896" s="95"/>
      <c r="AQ1896" s="95"/>
      <c r="AR1896" s="73"/>
      <c r="AS1896" s="73"/>
      <c r="AT1896" s="95"/>
      <c r="AU1896" s="95"/>
      <c r="AV1896" s="73"/>
      <c r="AW1896" s="73"/>
      <c r="AX1896" s="95"/>
      <c r="AY1896" s="95"/>
      <c r="AZ1896" s="73"/>
      <c r="BA1896" s="73"/>
      <c r="BB1896" s="95"/>
      <c r="BC1896" s="95"/>
      <c r="BD1896" s="73"/>
      <c r="BE1896" s="73"/>
      <c r="BF1896" s="95"/>
      <c r="BG1896" s="95"/>
      <c r="BH1896" s="73"/>
      <c r="BI1896" s="73"/>
      <c r="BJ1896" s="95"/>
      <c r="BK1896" s="95"/>
      <c r="BL1896" s="73"/>
      <c r="BM1896" s="73"/>
      <c r="BN1896" s="95"/>
      <c r="BO1896" s="95"/>
      <c r="BP1896" s="73"/>
      <c r="BQ1896" s="73"/>
      <c r="BR1896" s="95"/>
      <c r="BS1896" s="95"/>
      <c r="BT1896" s="73"/>
      <c r="BU1896" s="73"/>
      <c r="BV1896" s="95"/>
      <c r="BW1896" s="95"/>
      <c r="BX1896" s="73"/>
      <c r="BY1896" s="73"/>
      <c r="BZ1896" s="95"/>
      <c r="CA1896" s="95"/>
      <c r="CB1896" s="73"/>
      <c r="CC1896" s="73"/>
      <c r="CD1896" s="95"/>
      <c r="CE1896" s="9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9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2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73"/>
      <c r="AF1897" s="73"/>
      <c r="AG1897" s="73"/>
      <c r="AH1897" s="95"/>
      <c r="AI1897" s="95"/>
      <c r="AJ1897" s="73"/>
      <c r="AK1897" s="73"/>
      <c r="AL1897" s="95"/>
      <c r="AM1897" s="95"/>
      <c r="AN1897" s="73"/>
      <c r="AO1897" s="73"/>
      <c r="AP1897" s="95"/>
      <c r="AQ1897" s="95"/>
      <c r="AR1897" s="73"/>
      <c r="AS1897" s="73"/>
      <c r="AT1897" s="95"/>
      <c r="AU1897" s="95"/>
      <c r="AV1897" s="73"/>
      <c r="AW1897" s="73"/>
      <c r="AX1897" s="95"/>
      <c r="AY1897" s="95"/>
      <c r="AZ1897" s="73"/>
      <c r="BA1897" s="73"/>
      <c r="BB1897" s="95"/>
      <c r="BC1897" s="95"/>
      <c r="BD1897" s="73"/>
      <c r="BE1897" s="73"/>
      <c r="BF1897" s="95"/>
      <c r="BG1897" s="95"/>
      <c r="BH1897" s="73"/>
      <c r="BI1897" s="73"/>
      <c r="BJ1897" s="95"/>
      <c r="BK1897" s="95"/>
      <c r="BL1897" s="73"/>
      <c r="BM1897" s="73"/>
      <c r="BN1897" s="95"/>
      <c r="BO1897" s="95"/>
      <c r="BP1897" s="73"/>
      <c r="BQ1897" s="73"/>
      <c r="BR1897" s="95"/>
      <c r="BS1897" s="95"/>
      <c r="BT1897" s="73"/>
      <c r="BU1897" s="73"/>
      <c r="BV1897" s="95"/>
      <c r="BW1897" s="95"/>
      <c r="BX1897" s="73"/>
      <c r="BY1897" s="73"/>
      <c r="BZ1897" s="95"/>
      <c r="CA1897" s="95"/>
      <c r="CB1897" s="73"/>
      <c r="CC1897" s="73"/>
      <c r="CD1897" s="95"/>
      <c r="CE1897" s="9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9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2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73"/>
      <c r="AF1898" s="73"/>
      <c r="AG1898" s="73"/>
      <c r="AH1898" s="95"/>
      <c r="AI1898" s="95"/>
      <c r="AJ1898" s="73"/>
      <c r="AK1898" s="73"/>
      <c r="AL1898" s="95"/>
      <c r="AM1898" s="95"/>
      <c r="AN1898" s="73"/>
      <c r="AO1898" s="73"/>
      <c r="AP1898" s="95"/>
      <c r="AQ1898" s="95"/>
      <c r="AR1898" s="73"/>
      <c r="AS1898" s="73"/>
      <c r="AT1898" s="95"/>
      <c r="AU1898" s="95"/>
      <c r="AV1898" s="73"/>
      <c r="AW1898" s="73"/>
      <c r="AX1898" s="95"/>
      <c r="AY1898" s="95"/>
      <c r="AZ1898" s="73"/>
      <c r="BA1898" s="73"/>
      <c r="BB1898" s="95"/>
      <c r="BC1898" s="95"/>
      <c r="BD1898" s="73"/>
      <c r="BE1898" s="73"/>
      <c r="BF1898" s="95"/>
      <c r="BG1898" s="95"/>
      <c r="BH1898" s="73"/>
      <c r="BI1898" s="73"/>
      <c r="BJ1898" s="95"/>
      <c r="BK1898" s="95"/>
      <c r="BL1898" s="73"/>
      <c r="BM1898" s="73"/>
      <c r="BN1898" s="95"/>
      <c r="BO1898" s="95"/>
      <c r="BP1898" s="73"/>
      <c r="BQ1898" s="73"/>
      <c r="BR1898" s="95"/>
      <c r="BS1898" s="95"/>
      <c r="BT1898" s="73"/>
      <c r="BU1898" s="73"/>
      <c r="BV1898" s="95"/>
      <c r="BW1898" s="95"/>
      <c r="BX1898" s="73"/>
      <c r="BY1898" s="73"/>
      <c r="BZ1898" s="95"/>
      <c r="CA1898" s="95"/>
      <c r="CB1898" s="73"/>
      <c r="CC1898" s="73"/>
      <c r="CD1898" s="95"/>
      <c r="CE1898" s="9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9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2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73"/>
      <c r="AF1899" s="73"/>
      <c r="AG1899" s="73"/>
      <c r="AH1899" s="95"/>
      <c r="AI1899" s="95"/>
      <c r="AJ1899" s="73"/>
      <c r="AK1899" s="73"/>
      <c r="AL1899" s="95"/>
      <c r="AM1899" s="95"/>
      <c r="AN1899" s="73"/>
      <c r="AO1899" s="73"/>
      <c r="AP1899" s="95"/>
      <c r="AQ1899" s="95"/>
      <c r="AR1899" s="73"/>
      <c r="AS1899" s="73"/>
      <c r="AT1899" s="95"/>
      <c r="AU1899" s="95"/>
      <c r="AV1899" s="73"/>
      <c r="AW1899" s="73"/>
      <c r="AX1899" s="95"/>
      <c r="AY1899" s="95"/>
      <c r="AZ1899" s="73"/>
      <c r="BA1899" s="73"/>
      <c r="BB1899" s="95"/>
      <c r="BC1899" s="95"/>
      <c r="BD1899" s="73"/>
      <c r="BE1899" s="73"/>
      <c r="BF1899" s="95"/>
      <c r="BG1899" s="95"/>
      <c r="BH1899" s="73"/>
      <c r="BI1899" s="73"/>
      <c r="BJ1899" s="95"/>
      <c r="BK1899" s="95"/>
      <c r="BL1899" s="73"/>
      <c r="BM1899" s="73"/>
      <c r="BN1899" s="95"/>
      <c r="BO1899" s="95"/>
      <c r="BP1899" s="73"/>
      <c r="BQ1899" s="73"/>
      <c r="BR1899" s="95"/>
      <c r="BS1899" s="95"/>
      <c r="BT1899" s="73"/>
      <c r="BU1899" s="73"/>
      <c r="BV1899" s="95"/>
      <c r="BW1899" s="95"/>
      <c r="BX1899" s="73"/>
      <c r="BY1899" s="73"/>
      <c r="BZ1899" s="95"/>
      <c r="CA1899" s="95"/>
      <c r="CB1899" s="73"/>
      <c r="CC1899" s="73"/>
      <c r="CD1899" s="95"/>
      <c r="CE1899" s="9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9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2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73"/>
      <c r="AF1900" s="73"/>
      <c r="AG1900" s="73"/>
      <c r="AH1900" s="95"/>
      <c r="AI1900" s="95"/>
      <c r="AJ1900" s="73"/>
      <c r="AK1900" s="73"/>
      <c r="AL1900" s="95"/>
      <c r="AM1900" s="95"/>
      <c r="AN1900" s="73"/>
      <c r="AO1900" s="73"/>
      <c r="AP1900" s="95"/>
      <c r="AQ1900" s="95"/>
      <c r="AR1900" s="73"/>
      <c r="AS1900" s="73"/>
      <c r="AT1900" s="95"/>
      <c r="AU1900" s="95"/>
      <c r="AV1900" s="73"/>
      <c r="AW1900" s="73"/>
      <c r="AX1900" s="95"/>
      <c r="AY1900" s="95"/>
      <c r="AZ1900" s="73"/>
      <c r="BA1900" s="73"/>
      <c r="BB1900" s="95"/>
      <c r="BC1900" s="95"/>
      <c r="BD1900" s="73"/>
      <c r="BE1900" s="73"/>
      <c r="BF1900" s="95"/>
      <c r="BG1900" s="95"/>
      <c r="BH1900" s="73"/>
      <c r="BI1900" s="73"/>
      <c r="BJ1900" s="95"/>
      <c r="BK1900" s="95"/>
      <c r="BL1900" s="73"/>
      <c r="BM1900" s="73"/>
      <c r="BN1900" s="95"/>
      <c r="BO1900" s="95"/>
      <c r="BP1900" s="73"/>
      <c r="BQ1900" s="73"/>
      <c r="BR1900" s="95"/>
      <c r="BS1900" s="95"/>
      <c r="BT1900" s="73"/>
      <c r="BU1900" s="73"/>
      <c r="BV1900" s="95"/>
      <c r="BW1900" s="95"/>
      <c r="BX1900" s="73"/>
      <c r="BY1900" s="73"/>
      <c r="BZ1900" s="95"/>
      <c r="CA1900" s="95"/>
      <c r="CB1900" s="73"/>
      <c r="CC1900" s="73"/>
      <c r="CD1900" s="95"/>
      <c r="CE1900" s="9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9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2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73"/>
      <c r="AF1901" s="73"/>
      <c r="AG1901" s="73"/>
      <c r="AH1901" s="95"/>
      <c r="AI1901" s="95"/>
      <c r="AJ1901" s="73"/>
      <c r="AK1901" s="73"/>
      <c r="AL1901" s="95"/>
      <c r="AM1901" s="95"/>
      <c r="AN1901" s="73"/>
      <c r="AO1901" s="73"/>
      <c r="AP1901" s="95"/>
      <c r="AQ1901" s="95"/>
      <c r="AR1901" s="73"/>
      <c r="AS1901" s="73"/>
      <c r="AT1901" s="95"/>
      <c r="AU1901" s="95"/>
      <c r="AV1901" s="73"/>
      <c r="AW1901" s="73"/>
      <c r="AX1901" s="95"/>
      <c r="AY1901" s="95"/>
      <c r="AZ1901" s="73"/>
      <c r="BA1901" s="73"/>
      <c r="BB1901" s="95"/>
      <c r="BC1901" s="95"/>
      <c r="BD1901" s="73"/>
      <c r="BE1901" s="73"/>
      <c r="BF1901" s="95"/>
      <c r="BG1901" s="95"/>
      <c r="BH1901" s="73"/>
      <c r="BI1901" s="73"/>
      <c r="BJ1901" s="95"/>
      <c r="BK1901" s="95"/>
      <c r="BL1901" s="73"/>
      <c r="BM1901" s="73"/>
      <c r="BN1901" s="95"/>
      <c r="BO1901" s="95"/>
      <c r="BP1901" s="73"/>
      <c r="BQ1901" s="73"/>
      <c r="BR1901" s="95"/>
      <c r="BS1901" s="95"/>
      <c r="BT1901" s="73"/>
      <c r="BU1901" s="73"/>
      <c r="BV1901" s="95"/>
      <c r="BW1901" s="95"/>
      <c r="BX1901" s="73"/>
      <c r="BY1901" s="73"/>
      <c r="BZ1901" s="95"/>
      <c r="CA1901" s="95"/>
      <c r="CB1901" s="73"/>
      <c r="CC1901" s="73"/>
      <c r="CD1901" s="95"/>
      <c r="CE1901" s="9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9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2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73"/>
      <c r="AF1902" s="73"/>
      <c r="AG1902" s="73"/>
      <c r="AH1902" s="95"/>
      <c r="AI1902" s="95"/>
      <c r="AJ1902" s="73"/>
      <c r="AK1902" s="73"/>
      <c r="AL1902" s="95"/>
      <c r="AM1902" s="95"/>
      <c r="AN1902" s="73"/>
      <c r="AO1902" s="73"/>
      <c r="AP1902" s="95"/>
      <c r="AQ1902" s="95"/>
      <c r="AR1902" s="73"/>
      <c r="AS1902" s="73"/>
      <c r="AT1902" s="95"/>
      <c r="AU1902" s="95"/>
      <c r="AV1902" s="73"/>
      <c r="AW1902" s="73"/>
      <c r="AX1902" s="95"/>
      <c r="AY1902" s="95"/>
      <c r="AZ1902" s="73"/>
      <c r="BA1902" s="73"/>
      <c r="BB1902" s="95"/>
      <c r="BC1902" s="95"/>
      <c r="BD1902" s="73"/>
      <c r="BE1902" s="73"/>
      <c r="BF1902" s="95"/>
      <c r="BG1902" s="95"/>
      <c r="BH1902" s="73"/>
      <c r="BI1902" s="73"/>
      <c r="BJ1902" s="95"/>
      <c r="BK1902" s="95"/>
      <c r="BL1902" s="73"/>
      <c r="BM1902" s="73"/>
      <c r="BN1902" s="95"/>
      <c r="BO1902" s="95"/>
      <c r="BP1902" s="73"/>
      <c r="BQ1902" s="73"/>
      <c r="BR1902" s="95"/>
      <c r="BS1902" s="95"/>
      <c r="BT1902" s="73"/>
      <c r="BU1902" s="73"/>
      <c r="BV1902" s="95"/>
      <c r="BW1902" s="95"/>
      <c r="BX1902" s="73"/>
      <c r="BY1902" s="73"/>
      <c r="BZ1902" s="95"/>
      <c r="CA1902" s="95"/>
      <c r="CB1902" s="73"/>
      <c r="CC1902" s="73"/>
      <c r="CD1902" s="95"/>
      <c r="CE1902" s="9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9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2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73"/>
      <c r="AF1903" s="73"/>
      <c r="AG1903" s="73"/>
      <c r="AH1903" s="95"/>
      <c r="AI1903" s="95"/>
      <c r="AJ1903" s="73"/>
      <c r="AK1903" s="73"/>
      <c r="AL1903" s="95"/>
      <c r="AM1903" s="95"/>
      <c r="AN1903" s="73"/>
      <c r="AO1903" s="73"/>
      <c r="AP1903" s="95"/>
      <c r="AQ1903" s="95"/>
      <c r="AR1903" s="73"/>
      <c r="AS1903" s="73"/>
      <c r="AT1903" s="95"/>
      <c r="AU1903" s="95"/>
      <c r="AV1903" s="73"/>
      <c r="AW1903" s="73"/>
      <c r="AX1903" s="95"/>
      <c r="AY1903" s="95"/>
      <c r="AZ1903" s="73"/>
      <c r="BA1903" s="73"/>
      <c r="BB1903" s="95"/>
      <c r="BC1903" s="95"/>
      <c r="BD1903" s="73"/>
      <c r="BE1903" s="73"/>
      <c r="BF1903" s="95"/>
      <c r="BG1903" s="95"/>
      <c r="BH1903" s="73"/>
      <c r="BI1903" s="73"/>
      <c r="BJ1903" s="95"/>
      <c r="BK1903" s="95"/>
      <c r="BL1903" s="73"/>
      <c r="BM1903" s="73"/>
      <c r="BN1903" s="95"/>
      <c r="BO1903" s="95"/>
      <c r="BP1903" s="73"/>
      <c r="BQ1903" s="73"/>
      <c r="BR1903" s="95"/>
      <c r="BS1903" s="95"/>
      <c r="BT1903" s="73"/>
      <c r="BU1903" s="73"/>
      <c r="BV1903" s="95"/>
      <c r="BW1903" s="95"/>
      <c r="BX1903" s="73"/>
      <c r="BY1903" s="73"/>
      <c r="BZ1903" s="95"/>
      <c r="CA1903" s="95"/>
      <c r="CB1903" s="73"/>
      <c r="CC1903" s="73"/>
      <c r="CD1903" s="95"/>
      <c r="CE1903" s="9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9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2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73"/>
      <c r="AF1904" s="73"/>
      <c r="AG1904" s="73"/>
      <c r="AH1904" s="95"/>
      <c r="AI1904" s="95"/>
      <c r="AJ1904" s="73"/>
      <c r="AK1904" s="73"/>
      <c r="AL1904" s="95"/>
      <c r="AM1904" s="95"/>
      <c r="AN1904" s="73"/>
      <c r="AO1904" s="73"/>
      <c r="AP1904" s="95"/>
      <c r="AQ1904" s="95"/>
      <c r="AR1904" s="73"/>
      <c r="AS1904" s="73"/>
      <c r="AT1904" s="95"/>
      <c r="AU1904" s="95"/>
      <c r="AV1904" s="73"/>
      <c r="AW1904" s="73"/>
      <c r="AX1904" s="95"/>
      <c r="AY1904" s="95"/>
      <c r="AZ1904" s="73"/>
      <c r="BA1904" s="73"/>
      <c r="BB1904" s="95"/>
      <c r="BC1904" s="95"/>
      <c r="BD1904" s="73"/>
      <c r="BE1904" s="73"/>
      <c r="BF1904" s="95"/>
      <c r="BG1904" s="95"/>
      <c r="BH1904" s="73"/>
      <c r="BI1904" s="73"/>
      <c r="BJ1904" s="95"/>
      <c r="BK1904" s="95"/>
      <c r="BL1904" s="73"/>
      <c r="BM1904" s="73"/>
      <c r="BN1904" s="95"/>
      <c r="BO1904" s="95"/>
      <c r="BP1904" s="73"/>
      <c r="BQ1904" s="73"/>
      <c r="BR1904" s="95"/>
      <c r="BS1904" s="95"/>
      <c r="BT1904" s="73"/>
      <c r="BU1904" s="73"/>
      <c r="BV1904" s="95"/>
      <c r="BW1904" s="95"/>
      <c r="BX1904" s="73"/>
      <c r="BY1904" s="73"/>
      <c r="BZ1904" s="95"/>
      <c r="CA1904" s="95"/>
      <c r="CB1904" s="73"/>
      <c r="CC1904" s="73"/>
      <c r="CD1904" s="95"/>
      <c r="CE1904" s="9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9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2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73"/>
      <c r="AF1905" s="73"/>
      <c r="AG1905" s="73"/>
      <c r="AH1905" s="95"/>
      <c r="AI1905" s="95"/>
      <c r="AJ1905" s="73"/>
      <c r="AK1905" s="73"/>
      <c r="AL1905" s="95"/>
      <c r="AM1905" s="95"/>
      <c r="AN1905" s="73"/>
      <c r="AO1905" s="73"/>
      <c r="AP1905" s="95"/>
      <c r="AQ1905" s="95"/>
      <c r="AR1905" s="73"/>
      <c r="AS1905" s="73"/>
      <c r="AT1905" s="95"/>
      <c r="AU1905" s="95"/>
      <c r="AV1905" s="73"/>
      <c r="AW1905" s="73"/>
      <c r="AX1905" s="95"/>
      <c r="AY1905" s="95"/>
      <c r="AZ1905" s="73"/>
      <c r="BA1905" s="73"/>
      <c r="BB1905" s="95"/>
      <c r="BC1905" s="95"/>
      <c r="BD1905" s="73"/>
      <c r="BE1905" s="73"/>
      <c r="BF1905" s="95"/>
      <c r="BG1905" s="95"/>
      <c r="BH1905" s="73"/>
      <c r="BI1905" s="73"/>
      <c r="BJ1905" s="95"/>
      <c r="BK1905" s="95"/>
      <c r="BL1905" s="73"/>
      <c r="BM1905" s="73"/>
      <c r="BN1905" s="95"/>
      <c r="BO1905" s="95"/>
      <c r="BP1905" s="73"/>
      <c r="BQ1905" s="73"/>
      <c r="BR1905" s="95"/>
      <c r="BS1905" s="95"/>
      <c r="BT1905" s="73"/>
      <c r="BU1905" s="73"/>
      <c r="BV1905" s="95"/>
      <c r="BW1905" s="95"/>
      <c r="BX1905" s="73"/>
      <c r="BY1905" s="73"/>
      <c r="BZ1905" s="95"/>
      <c r="CA1905" s="95"/>
      <c r="CB1905" s="73"/>
      <c r="CC1905" s="73"/>
      <c r="CD1905" s="95"/>
      <c r="CE1905" s="9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9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2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73"/>
      <c r="AF1906" s="73"/>
      <c r="AG1906" s="73"/>
      <c r="AH1906" s="95"/>
      <c r="AI1906" s="95"/>
      <c r="AJ1906" s="73"/>
      <c r="AK1906" s="73"/>
      <c r="AL1906" s="95"/>
      <c r="AM1906" s="95"/>
      <c r="AN1906" s="73"/>
      <c r="AO1906" s="73"/>
      <c r="AP1906" s="95"/>
      <c r="AQ1906" s="95"/>
      <c r="AR1906" s="73"/>
      <c r="AS1906" s="73"/>
      <c r="AT1906" s="95"/>
      <c r="AU1906" s="95"/>
      <c r="AV1906" s="73"/>
      <c r="AW1906" s="73"/>
      <c r="AX1906" s="95"/>
      <c r="AY1906" s="95"/>
      <c r="AZ1906" s="73"/>
      <c r="BA1906" s="73"/>
      <c r="BB1906" s="95"/>
      <c r="BC1906" s="95"/>
      <c r="BD1906" s="73"/>
      <c r="BE1906" s="73"/>
      <c r="BF1906" s="95"/>
      <c r="BG1906" s="95"/>
      <c r="BH1906" s="73"/>
      <c r="BI1906" s="73"/>
      <c r="BJ1906" s="95"/>
      <c r="BK1906" s="95"/>
      <c r="BL1906" s="73"/>
      <c r="BM1906" s="73"/>
      <c r="BN1906" s="95"/>
      <c r="BO1906" s="95"/>
      <c r="BP1906" s="73"/>
      <c r="BQ1906" s="73"/>
      <c r="BR1906" s="95"/>
      <c r="BS1906" s="95"/>
      <c r="BT1906" s="73"/>
      <c r="BU1906" s="73"/>
      <c r="BV1906" s="95"/>
      <c r="BW1906" s="95"/>
      <c r="BX1906" s="73"/>
      <c r="BY1906" s="73"/>
      <c r="BZ1906" s="95"/>
      <c r="CA1906" s="95"/>
      <c r="CB1906" s="73"/>
      <c r="CC1906" s="73"/>
      <c r="CD1906" s="95"/>
      <c r="CE1906" s="9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9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2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73"/>
      <c r="AF1907" s="73"/>
      <c r="AG1907" s="73"/>
      <c r="AH1907" s="95"/>
      <c r="AI1907" s="95"/>
      <c r="AJ1907" s="73"/>
      <c r="AK1907" s="73"/>
      <c r="AL1907" s="95"/>
      <c r="AM1907" s="95"/>
      <c r="AN1907" s="73"/>
      <c r="AO1907" s="73"/>
      <c r="AP1907" s="95"/>
      <c r="AQ1907" s="95"/>
      <c r="AR1907" s="73"/>
      <c r="AS1907" s="73"/>
      <c r="AT1907" s="95"/>
      <c r="AU1907" s="95"/>
      <c r="AV1907" s="73"/>
      <c r="AW1907" s="73"/>
      <c r="AX1907" s="95"/>
      <c r="AY1907" s="95"/>
      <c r="AZ1907" s="73"/>
      <c r="BA1907" s="73"/>
      <c r="BB1907" s="95"/>
      <c r="BC1907" s="95"/>
      <c r="BD1907" s="73"/>
      <c r="BE1907" s="73"/>
      <c r="BF1907" s="95"/>
      <c r="BG1907" s="95"/>
      <c r="BH1907" s="73"/>
      <c r="BI1907" s="73"/>
      <c r="BJ1907" s="95"/>
      <c r="BK1907" s="95"/>
      <c r="BL1907" s="73"/>
      <c r="BM1907" s="73"/>
      <c r="BN1907" s="95"/>
      <c r="BO1907" s="95"/>
      <c r="BP1907" s="73"/>
      <c r="BQ1907" s="73"/>
      <c r="BR1907" s="95"/>
      <c r="BS1907" s="95"/>
      <c r="BT1907" s="73"/>
      <c r="BU1907" s="73"/>
      <c r="BV1907" s="95"/>
      <c r="BW1907" s="95"/>
      <c r="BX1907" s="73"/>
      <c r="BY1907" s="73"/>
      <c r="BZ1907" s="95"/>
      <c r="CA1907" s="95"/>
      <c r="CB1907" s="73"/>
      <c r="CC1907" s="73"/>
      <c r="CD1907" s="95"/>
      <c r="CE1907" s="9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9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2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73"/>
      <c r="AF1908" s="73"/>
      <c r="AG1908" s="73"/>
      <c r="AH1908" s="95"/>
      <c r="AI1908" s="95"/>
      <c r="AJ1908" s="73"/>
      <c r="AK1908" s="73"/>
      <c r="AL1908" s="95"/>
      <c r="AM1908" s="95"/>
      <c r="AN1908" s="73"/>
      <c r="AO1908" s="73"/>
      <c r="AP1908" s="95"/>
      <c r="AQ1908" s="95"/>
      <c r="AR1908" s="73"/>
      <c r="AS1908" s="73"/>
      <c r="AT1908" s="95"/>
      <c r="AU1908" s="95"/>
      <c r="AV1908" s="73"/>
      <c r="AW1908" s="73"/>
      <c r="AX1908" s="95"/>
      <c r="AY1908" s="95"/>
      <c r="AZ1908" s="73"/>
      <c r="BA1908" s="73"/>
      <c r="BB1908" s="95"/>
      <c r="BC1908" s="95"/>
      <c r="BD1908" s="73"/>
      <c r="BE1908" s="73"/>
      <c r="BF1908" s="95"/>
      <c r="BG1908" s="95"/>
      <c r="BH1908" s="73"/>
      <c r="BI1908" s="73"/>
      <c r="BJ1908" s="95"/>
      <c r="BK1908" s="95"/>
      <c r="BL1908" s="73"/>
      <c r="BM1908" s="73"/>
      <c r="BN1908" s="95"/>
      <c r="BO1908" s="95"/>
      <c r="BP1908" s="73"/>
      <c r="BQ1908" s="73"/>
      <c r="BR1908" s="95"/>
      <c r="BS1908" s="95"/>
      <c r="BT1908" s="73"/>
      <c r="BU1908" s="73"/>
      <c r="BV1908" s="95"/>
      <c r="BW1908" s="95"/>
      <c r="BX1908" s="73"/>
      <c r="BY1908" s="73"/>
      <c r="BZ1908" s="95"/>
      <c r="CA1908" s="95"/>
      <c r="CB1908" s="73"/>
      <c r="CC1908" s="73"/>
      <c r="CD1908" s="95"/>
      <c r="CE1908" s="9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9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2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73"/>
      <c r="AF1909" s="73"/>
      <c r="AG1909" s="73"/>
      <c r="AH1909" s="95"/>
      <c r="AI1909" s="95"/>
      <c r="AJ1909" s="73"/>
      <c r="AK1909" s="73"/>
      <c r="AL1909" s="95"/>
      <c r="AM1909" s="95"/>
      <c r="AN1909" s="73"/>
      <c r="AO1909" s="73"/>
      <c r="AP1909" s="95"/>
      <c r="AQ1909" s="95"/>
      <c r="AR1909" s="73"/>
      <c r="AS1909" s="73"/>
      <c r="AT1909" s="95"/>
      <c r="AU1909" s="95"/>
      <c r="AV1909" s="73"/>
      <c r="AW1909" s="73"/>
      <c r="AX1909" s="95"/>
      <c r="AY1909" s="95"/>
      <c r="AZ1909" s="73"/>
      <c r="BA1909" s="73"/>
      <c r="BB1909" s="95"/>
      <c r="BC1909" s="95"/>
      <c r="BD1909" s="73"/>
      <c r="BE1909" s="73"/>
      <c r="BF1909" s="95"/>
      <c r="BG1909" s="95"/>
      <c r="BH1909" s="73"/>
      <c r="BI1909" s="73"/>
      <c r="BJ1909" s="95"/>
      <c r="BK1909" s="95"/>
      <c r="BL1909" s="73"/>
      <c r="BM1909" s="73"/>
      <c r="BN1909" s="95"/>
      <c r="BO1909" s="95"/>
      <c r="BP1909" s="73"/>
      <c r="BQ1909" s="73"/>
      <c r="BR1909" s="95"/>
      <c r="BS1909" s="95"/>
      <c r="BT1909" s="73"/>
      <c r="BU1909" s="73"/>
      <c r="BV1909" s="95"/>
      <c r="BW1909" s="95"/>
      <c r="BX1909" s="73"/>
      <c r="BY1909" s="73"/>
      <c r="BZ1909" s="95"/>
      <c r="CA1909" s="95"/>
      <c r="CB1909" s="73"/>
      <c r="CC1909" s="73"/>
      <c r="CD1909" s="95"/>
      <c r="CE1909" s="9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9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2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73"/>
      <c r="AF1910" s="73"/>
      <c r="AG1910" s="73"/>
      <c r="AH1910" s="95"/>
      <c r="AI1910" s="95"/>
      <c r="AJ1910" s="73"/>
      <c r="AK1910" s="73"/>
      <c r="AL1910" s="95"/>
      <c r="AM1910" s="95"/>
      <c r="AN1910" s="73"/>
      <c r="AO1910" s="73"/>
      <c r="AP1910" s="95"/>
      <c r="AQ1910" s="95"/>
      <c r="AR1910" s="73"/>
      <c r="AS1910" s="73"/>
      <c r="AT1910" s="95"/>
      <c r="AU1910" s="95"/>
      <c r="AV1910" s="73"/>
      <c r="AW1910" s="73"/>
      <c r="AX1910" s="95"/>
      <c r="AY1910" s="95"/>
      <c r="AZ1910" s="73"/>
      <c r="BA1910" s="73"/>
      <c r="BB1910" s="95"/>
      <c r="BC1910" s="95"/>
      <c r="BD1910" s="73"/>
      <c r="BE1910" s="73"/>
      <c r="BF1910" s="95"/>
      <c r="BG1910" s="95"/>
      <c r="BH1910" s="73"/>
      <c r="BI1910" s="73"/>
      <c r="BJ1910" s="95"/>
      <c r="BK1910" s="95"/>
      <c r="BL1910" s="73"/>
      <c r="BM1910" s="73"/>
      <c r="BN1910" s="95"/>
      <c r="BO1910" s="95"/>
      <c r="BP1910" s="73"/>
      <c r="BQ1910" s="73"/>
      <c r="BR1910" s="95"/>
      <c r="BS1910" s="95"/>
      <c r="BT1910" s="73"/>
      <c r="BU1910" s="73"/>
      <c r="BV1910" s="95"/>
      <c r="BW1910" s="95"/>
      <c r="BX1910" s="73"/>
      <c r="BY1910" s="73"/>
      <c r="BZ1910" s="95"/>
      <c r="CA1910" s="95"/>
      <c r="CB1910" s="73"/>
      <c r="CC1910" s="73"/>
      <c r="CD1910" s="95"/>
      <c r="CE1910" s="9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9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2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73"/>
      <c r="AF1911" s="73"/>
      <c r="AG1911" s="73"/>
      <c r="AH1911" s="95"/>
      <c r="AI1911" s="95"/>
      <c r="AJ1911" s="73"/>
      <c r="AK1911" s="73"/>
      <c r="AL1911" s="95"/>
      <c r="AM1911" s="95"/>
      <c r="AN1911" s="73"/>
      <c r="AO1911" s="73"/>
      <c r="AP1911" s="95"/>
      <c r="AQ1911" s="95"/>
      <c r="AR1911" s="73"/>
      <c r="AS1911" s="73"/>
      <c r="AT1911" s="95"/>
      <c r="AU1911" s="95"/>
      <c r="AV1911" s="73"/>
      <c r="AW1911" s="73"/>
      <c r="AX1911" s="95"/>
      <c r="AY1911" s="95"/>
      <c r="AZ1911" s="73"/>
      <c r="BA1911" s="73"/>
      <c r="BB1911" s="95"/>
      <c r="BC1911" s="95"/>
      <c r="BD1911" s="73"/>
      <c r="BE1911" s="73"/>
      <c r="BF1911" s="95"/>
      <c r="BG1911" s="95"/>
      <c r="BH1911" s="73"/>
      <c r="BI1911" s="73"/>
      <c r="BJ1911" s="95"/>
      <c r="BK1911" s="95"/>
      <c r="BL1911" s="73"/>
      <c r="BM1911" s="73"/>
      <c r="BN1911" s="95"/>
      <c r="BO1911" s="95"/>
      <c r="BP1911" s="73"/>
      <c r="BQ1911" s="73"/>
      <c r="BR1911" s="95"/>
      <c r="BS1911" s="95"/>
      <c r="BT1911" s="73"/>
      <c r="BU1911" s="73"/>
      <c r="BV1911" s="95"/>
      <c r="BW1911" s="95"/>
      <c r="BX1911" s="73"/>
      <c r="BY1911" s="73"/>
      <c r="BZ1911" s="95"/>
      <c r="CA1911" s="95"/>
      <c r="CB1911" s="73"/>
      <c r="CC1911" s="73"/>
      <c r="CD1911" s="95"/>
      <c r="CE1911" s="9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9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2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73"/>
      <c r="AF1912" s="73"/>
      <c r="AG1912" s="73"/>
      <c r="AH1912" s="95"/>
      <c r="AI1912" s="95"/>
      <c r="AJ1912" s="73"/>
      <c r="AK1912" s="73"/>
      <c r="AL1912" s="95"/>
      <c r="AM1912" s="95"/>
      <c r="AN1912" s="73"/>
      <c r="AO1912" s="73"/>
      <c r="AP1912" s="95"/>
      <c r="AQ1912" s="95"/>
      <c r="AR1912" s="73"/>
      <c r="AS1912" s="73"/>
      <c r="AT1912" s="95"/>
      <c r="AU1912" s="95"/>
      <c r="AV1912" s="73"/>
      <c r="AW1912" s="73"/>
      <c r="AX1912" s="95"/>
      <c r="AY1912" s="95"/>
      <c r="AZ1912" s="73"/>
      <c r="BA1912" s="73"/>
      <c r="BB1912" s="95"/>
      <c r="BC1912" s="95"/>
      <c r="BD1912" s="73"/>
      <c r="BE1912" s="73"/>
      <c r="BF1912" s="95"/>
      <c r="BG1912" s="95"/>
      <c r="BH1912" s="73"/>
      <c r="BI1912" s="73"/>
      <c r="BJ1912" s="95"/>
      <c r="BK1912" s="95"/>
      <c r="BL1912" s="73"/>
      <c r="BM1912" s="73"/>
      <c r="BN1912" s="95"/>
      <c r="BO1912" s="95"/>
      <c r="BP1912" s="73"/>
      <c r="BQ1912" s="73"/>
      <c r="BR1912" s="95"/>
      <c r="BS1912" s="95"/>
      <c r="BT1912" s="73"/>
      <c r="BU1912" s="73"/>
      <c r="BV1912" s="95"/>
      <c r="BW1912" s="95"/>
      <c r="BX1912" s="73"/>
      <c r="BY1912" s="73"/>
      <c r="BZ1912" s="95"/>
      <c r="CA1912" s="95"/>
      <c r="CB1912" s="73"/>
      <c r="CC1912" s="73"/>
      <c r="CD1912" s="95"/>
      <c r="CE1912" s="9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9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2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73"/>
      <c r="AF1913" s="73"/>
      <c r="AG1913" s="73"/>
      <c r="AH1913" s="95"/>
      <c r="AI1913" s="95"/>
      <c r="AJ1913" s="73"/>
      <c r="AK1913" s="73"/>
      <c r="AL1913" s="95"/>
      <c r="AM1913" s="95"/>
      <c r="AN1913" s="73"/>
      <c r="AO1913" s="73"/>
      <c r="AP1913" s="95"/>
      <c r="AQ1913" s="95"/>
      <c r="AR1913" s="73"/>
      <c r="AS1913" s="73"/>
      <c r="AT1913" s="95"/>
      <c r="AU1913" s="95"/>
      <c r="AV1913" s="73"/>
      <c r="AW1913" s="73"/>
      <c r="AX1913" s="95"/>
      <c r="AY1913" s="95"/>
      <c r="AZ1913" s="73"/>
      <c r="BA1913" s="73"/>
      <c r="BB1913" s="95"/>
      <c r="BC1913" s="95"/>
      <c r="BD1913" s="73"/>
      <c r="BE1913" s="73"/>
      <c r="BF1913" s="95"/>
      <c r="BG1913" s="95"/>
      <c r="BH1913" s="73"/>
      <c r="BI1913" s="73"/>
      <c r="BJ1913" s="95"/>
      <c r="BK1913" s="95"/>
      <c r="BL1913" s="73"/>
      <c r="BM1913" s="73"/>
      <c r="BN1913" s="95"/>
      <c r="BO1913" s="95"/>
      <c r="BP1913" s="73"/>
      <c r="BQ1913" s="73"/>
      <c r="BR1913" s="95"/>
      <c r="BS1913" s="95"/>
      <c r="BT1913" s="73"/>
      <c r="BU1913" s="73"/>
      <c r="BV1913" s="95"/>
      <c r="BW1913" s="95"/>
      <c r="BX1913" s="73"/>
      <c r="BY1913" s="73"/>
      <c r="BZ1913" s="95"/>
      <c r="CA1913" s="95"/>
      <c r="CB1913" s="73"/>
      <c r="CC1913" s="73"/>
      <c r="CD1913" s="95"/>
      <c r="CE1913" s="9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9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2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73"/>
      <c r="AF1914" s="73"/>
      <c r="AG1914" s="73"/>
      <c r="AH1914" s="95"/>
      <c r="AI1914" s="95"/>
      <c r="AJ1914" s="73"/>
      <c r="AK1914" s="73"/>
      <c r="AL1914" s="95"/>
      <c r="AM1914" s="95"/>
      <c r="AN1914" s="73"/>
      <c r="AO1914" s="73"/>
      <c r="AP1914" s="95"/>
      <c r="AQ1914" s="95"/>
      <c r="AR1914" s="73"/>
      <c r="AS1914" s="73"/>
      <c r="AT1914" s="95"/>
      <c r="AU1914" s="95"/>
      <c r="AV1914" s="73"/>
      <c r="AW1914" s="73"/>
      <c r="AX1914" s="95"/>
      <c r="AY1914" s="95"/>
      <c r="AZ1914" s="73"/>
      <c r="BA1914" s="73"/>
      <c r="BB1914" s="95"/>
      <c r="BC1914" s="95"/>
      <c r="BD1914" s="73"/>
      <c r="BE1914" s="73"/>
      <c r="BF1914" s="95"/>
      <c r="BG1914" s="95"/>
      <c r="BH1914" s="73"/>
      <c r="BI1914" s="73"/>
      <c r="BJ1914" s="95"/>
      <c r="BK1914" s="95"/>
      <c r="BL1914" s="73"/>
      <c r="BM1914" s="73"/>
      <c r="BN1914" s="95"/>
      <c r="BO1914" s="95"/>
      <c r="BP1914" s="73"/>
      <c r="BQ1914" s="73"/>
      <c r="BR1914" s="95"/>
      <c r="BS1914" s="95"/>
      <c r="BT1914" s="73"/>
      <c r="BU1914" s="73"/>
      <c r="BV1914" s="95"/>
      <c r="BW1914" s="95"/>
      <c r="BX1914" s="73"/>
      <c r="BY1914" s="73"/>
      <c r="BZ1914" s="95"/>
      <c r="CA1914" s="95"/>
      <c r="CB1914" s="73"/>
      <c r="CC1914" s="73"/>
      <c r="CD1914" s="95"/>
      <c r="CE1914" s="9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9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2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73"/>
      <c r="AF1915" s="73"/>
      <c r="AG1915" s="73"/>
      <c r="AH1915" s="95"/>
      <c r="AI1915" s="95"/>
      <c r="AJ1915" s="73"/>
      <c r="AK1915" s="73"/>
      <c r="AL1915" s="95"/>
      <c r="AM1915" s="95"/>
      <c r="AN1915" s="73"/>
      <c r="AO1915" s="73"/>
      <c r="AP1915" s="95"/>
      <c r="AQ1915" s="95"/>
      <c r="AR1915" s="73"/>
      <c r="AS1915" s="73"/>
      <c r="AT1915" s="95"/>
      <c r="AU1915" s="95"/>
      <c r="AV1915" s="73"/>
      <c r="AW1915" s="73"/>
      <c r="AX1915" s="95"/>
      <c r="AY1915" s="95"/>
      <c r="AZ1915" s="73"/>
      <c r="BA1915" s="73"/>
      <c r="BB1915" s="95"/>
      <c r="BC1915" s="95"/>
      <c r="BD1915" s="73"/>
      <c r="BE1915" s="73"/>
      <c r="BF1915" s="95"/>
      <c r="BG1915" s="95"/>
      <c r="BH1915" s="73"/>
      <c r="BI1915" s="73"/>
      <c r="BJ1915" s="95"/>
      <c r="BK1915" s="95"/>
      <c r="BL1915" s="73"/>
      <c r="BM1915" s="73"/>
      <c r="BN1915" s="95"/>
      <c r="BO1915" s="95"/>
      <c r="BP1915" s="73"/>
      <c r="BQ1915" s="73"/>
      <c r="BR1915" s="95"/>
      <c r="BS1915" s="95"/>
      <c r="BT1915" s="73"/>
      <c r="BU1915" s="73"/>
      <c r="BV1915" s="95"/>
      <c r="BW1915" s="95"/>
      <c r="BX1915" s="73"/>
      <c r="BY1915" s="73"/>
      <c r="BZ1915" s="95"/>
      <c r="CA1915" s="95"/>
      <c r="CB1915" s="73"/>
      <c r="CC1915" s="73"/>
      <c r="CD1915" s="95"/>
      <c r="CE1915" s="9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9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2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73"/>
      <c r="AF1916" s="73"/>
      <c r="AG1916" s="73"/>
      <c r="AH1916" s="95"/>
      <c r="AI1916" s="95"/>
      <c r="AJ1916" s="73"/>
      <c r="AK1916" s="73"/>
      <c r="AL1916" s="95"/>
      <c r="AM1916" s="95"/>
      <c r="AN1916" s="73"/>
      <c r="AO1916" s="73"/>
      <c r="AP1916" s="95"/>
      <c r="AQ1916" s="95"/>
      <c r="AR1916" s="73"/>
      <c r="AS1916" s="73"/>
      <c r="AT1916" s="95"/>
      <c r="AU1916" s="95"/>
      <c r="AV1916" s="73"/>
      <c r="AW1916" s="73"/>
      <c r="AX1916" s="95"/>
      <c r="AY1916" s="95"/>
      <c r="AZ1916" s="73"/>
      <c r="BA1916" s="73"/>
      <c r="BB1916" s="95"/>
      <c r="BC1916" s="95"/>
      <c r="BD1916" s="73"/>
      <c r="BE1916" s="73"/>
      <c r="BF1916" s="95"/>
      <c r="BG1916" s="95"/>
      <c r="BH1916" s="73"/>
      <c r="BI1916" s="73"/>
      <c r="BJ1916" s="95"/>
      <c r="BK1916" s="95"/>
      <c r="BL1916" s="73"/>
      <c r="BM1916" s="73"/>
      <c r="BN1916" s="95"/>
      <c r="BO1916" s="95"/>
      <c r="BP1916" s="73"/>
      <c r="BQ1916" s="73"/>
      <c r="BR1916" s="95"/>
      <c r="BS1916" s="95"/>
      <c r="BT1916" s="73"/>
      <c r="BU1916" s="73"/>
      <c r="BV1916" s="95"/>
      <c r="BW1916" s="95"/>
      <c r="BX1916" s="73"/>
      <c r="BY1916" s="73"/>
      <c r="BZ1916" s="95"/>
      <c r="CA1916" s="95"/>
      <c r="CB1916" s="73"/>
      <c r="CC1916" s="73"/>
      <c r="CD1916" s="95"/>
      <c r="CE1916" s="9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9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2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73"/>
      <c r="AF1917" s="73"/>
      <c r="AG1917" s="73"/>
      <c r="AH1917" s="95"/>
      <c r="AI1917" s="95"/>
      <c r="AJ1917" s="73"/>
      <c r="AK1917" s="73"/>
      <c r="AL1917" s="95"/>
      <c r="AM1917" s="95"/>
      <c r="AN1917" s="73"/>
      <c r="AO1917" s="73"/>
      <c r="AP1917" s="95"/>
      <c r="AQ1917" s="95"/>
      <c r="AR1917" s="73"/>
      <c r="AS1917" s="73"/>
      <c r="AT1917" s="95"/>
      <c r="AU1917" s="95"/>
      <c r="AV1917" s="73"/>
      <c r="AW1917" s="73"/>
      <c r="AX1917" s="95"/>
      <c r="AY1917" s="95"/>
      <c r="AZ1917" s="73"/>
      <c r="BA1917" s="73"/>
      <c r="BB1917" s="95"/>
      <c r="BC1917" s="95"/>
      <c r="BD1917" s="73"/>
      <c r="BE1917" s="73"/>
      <c r="BF1917" s="95"/>
      <c r="BG1917" s="95"/>
      <c r="BH1917" s="73"/>
      <c r="BI1917" s="73"/>
      <c r="BJ1917" s="95"/>
      <c r="BK1917" s="95"/>
      <c r="BL1917" s="73"/>
      <c r="BM1917" s="73"/>
      <c r="BN1917" s="95"/>
      <c r="BO1917" s="95"/>
      <c r="BP1917" s="73"/>
      <c r="BQ1917" s="73"/>
      <c r="BR1917" s="95"/>
      <c r="BS1917" s="95"/>
      <c r="BT1917" s="73"/>
      <c r="BU1917" s="73"/>
      <c r="BV1917" s="95"/>
      <c r="BW1917" s="95"/>
      <c r="BX1917" s="73"/>
      <c r="BY1917" s="73"/>
      <c r="BZ1917" s="95"/>
      <c r="CA1917" s="95"/>
      <c r="CB1917" s="73"/>
      <c r="CC1917" s="73"/>
      <c r="CD1917" s="95"/>
      <c r="CE1917" s="9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9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2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73"/>
      <c r="AF1918" s="73"/>
      <c r="AG1918" s="73"/>
      <c r="AH1918" s="95"/>
      <c r="AI1918" s="95"/>
      <c r="AJ1918" s="73"/>
      <c r="AK1918" s="73"/>
      <c r="AL1918" s="95"/>
      <c r="AM1918" s="95"/>
      <c r="AN1918" s="73"/>
      <c r="AO1918" s="73"/>
      <c r="AP1918" s="95"/>
      <c r="AQ1918" s="95"/>
      <c r="AR1918" s="73"/>
      <c r="AS1918" s="73"/>
      <c r="AT1918" s="95"/>
      <c r="AU1918" s="95"/>
      <c r="AV1918" s="73"/>
      <c r="AW1918" s="73"/>
      <c r="AX1918" s="95"/>
      <c r="AY1918" s="95"/>
      <c r="AZ1918" s="73"/>
      <c r="BA1918" s="73"/>
      <c r="BB1918" s="95"/>
      <c r="BC1918" s="95"/>
      <c r="BD1918" s="73"/>
      <c r="BE1918" s="73"/>
      <c r="BF1918" s="95"/>
      <c r="BG1918" s="95"/>
      <c r="BH1918" s="73"/>
      <c r="BI1918" s="73"/>
      <c r="BJ1918" s="95"/>
      <c r="BK1918" s="95"/>
      <c r="BL1918" s="73"/>
      <c r="BM1918" s="73"/>
      <c r="BN1918" s="95"/>
      <c r="BO1918" s="95"/>
      <c r="BP1918" s="73"/>
      <c r="BQ1918" s="73"/>
      <c r="BR1918" s="95"/>
      <c r="BS1918" s="95"/>
      <c r="BT1918" s="73"/>
      <c r="BU1918" s="73"/>
      <c r="BV1918" s="95"/>
      <c r="BW1918" s="95"/>
      <c r="BX1918" s="73"/>
      <c r="BY1918" s="73"/>
      <c r="BZ1918" s="95"/>
      <c r="CA1918" s="95"/>
      <c r="CB1918" s="73"/>
      <c r="CC1918" s="73"/>
      <c r="CD1918" s="95"/>
      <c r="CE1918" s="9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9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2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73"/>
      <c r="AF1919" s="73"/>
      <c r="AG1919" s="73"/>
      <c r="AH1919" s="95"/>
      <c r="AI1919" s="95"/>
      <c r="AJ1919" s="73"/>
      <c r="AK1919" s="73"/>
      <c r="AL1919" s="95"/>
      <c r="AM1919" s="95"/>
      <c r="AN1919" s="73"/>
      <c r="AO1919" s="73"/>
      <c r="AP1919" s="95"/>
      <c r="AQ1919" s="95"/>
      <c r="AR1919" s="73"/>
      <c r="AS1919" s="73"/>
      <c r="AT1919" s="95"/>
      <c r="AU1919" s="95"/>
      <c r="AV1919" s="73"/>
      <c r="AW1919" s="73"/>
      <c r="AX1919" s="95"/>
      <c r="AY1919" s="95"/>
      <c r="AZ1919" s="73"/>
      <c r="BA1919" s="73"/>
      <c r="BB1919" s="95"/>
      <c r="BC1919" s="95"/>
      <c r="BD1919" s="73"/>
      <c r="BE1919" s="73"/>
      <c r="BF1919" s="95"/>
      <c r="BG1919" s="95"/>
      <c r="BH1919" s="73"/>
      <c r="BI1919" s="73"/>
      <c r="BJ1919" s="95"/>
      <c r="BK1919" s="95"/>
      <c r="BL1919" s="73"/>
      <c r="BM1919" s="73"/>
      <c r="BN1919" s="95"/>
      <c r="BO1919" s="95"/>
      <c r="BP1919" s="73"/>
      <c r="BQ1919" s="73"/>
      <c r="BR1919" s="95"/>
      <c r="BS1919" s="95"/>
      <c r="BT1919" s="73"/>
      <c r="BU1919" s="73"/>
      <c r="BV1919" s="95"/>
      <c r="BW1919" s="95"/>
      <c r="BX1919" s="73"/>
      <c r="BY1919" s="73"/>
      <c r="BZ1919" s="95"/>
      <c r="CA1919" s="95"/>
      <c r="CB1919" s="73"/>
      <c r="CC1919" s="73"/>
      <c r="CD1919" s="95"/>
      <c r="CE1919" s="9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9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2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73"/>
      <c r="AF1920" s="73"/>
      <c r="AG1920" s="73"/>
      <c r="AH1920" s="95"/>
      <c r="AI1920" s="95"/>
      <c r="AJ1920" s="73"/>
      <c r="AK1920" s="73"/>
      <c r="AL1920" s="95"/>
      <c r="AM1920" s="95"/>
      <c r="AN1920" s="73"/>
      <c r="AO1920" s="73"/>
      <c r="AP1920" s="95"/>
      <c r="AQ1920" s="95"/>
      <c r="AR1920" s="73"/>
      <c r="AS1920" s="73"/>
      <c r="AT1920" s="95"/>
      <c r="AU1920" s="95"/>
      <c r="AV1920" s="73"/>
      <c r="AW1920" s="73"/>
      <c r="AX1920" s="95"/>
      <c r="AY1920" s="95"/>
      <c r="AZ1920" s="73"/>
      <c r="BA1920" s="73"/>
      <c r="BB1920" s="95"/>
      <c r="BC1920" s="95"/>
      <c r="BD1920" s="73"/>
      <c r="BE1920" s="73"/>
      <c r="BF1920" s="95"/>
      <c r="BG1920" s="95"/>
      <c r="BH1920" s="73"/>
      <c r="BI1920" s="73"/>
      <c r="BJ1920" s="95"/>
      <c r="BK1920" s="95"/>
      <c r="BL1920" s="73"/>
      <c r="BM1920" s="73"/>
      <c r="BN1920" s="95"/>
      <c r="BO1920" s="95"/>
      <c r="BP1920" s="73"/>
      <c r="BQ1920" s="73"/>
      <c r="BR1920" s="95"/>
      <c r="BS1920" s="95"/>
      <c r="BT1920" s="73"/>
      <c r="BU1920" s="73"/>
      <c r="BV1920" s="95"/>
      <c r="BW1920" s="95"/>
      <c r="BX1920" s="73"/>
      <c r="BY1920" s="73"/>
      <c r="BZ1920" s="95"/>
      <c r="CA1920" s="95"/>
      <c r="CB1920" s="73"/>
      <c r="CC1920" s="73"/>
      <c r="CD1920" s="95"/>
      <c r="CE1920" s="9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9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2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73"/>
      <c r="AF1921" s="73"/>
      <c r="AG1921" s="73"/>
      <c r="AH1921" s="95"/>
      <c r="AI1921" s="95"/>
      <c r="AJ1921" s="73"/>
      <c r="AK1921" s="73"/>
      <c r="AL1921" s="95"/>
      <c r="AM1921" s="95"/>
      <c r="AN1921" s="73"/>
      <c r="AO1921" s="73"/>
      <c r="AP1921" s="95"/>
      <c r="AQ1921" s="95"/>
      <c r="AR1921" s="73"/>
      <c r="AS1921" s="73"/>
      <c r="AT1921" s="95"/>
      <c r="AU1921" s="95"/>
      <c r="AV1921" s="73"/>
      <c r="AW1921" s="73"/>
      <c r="AX1921" s="95"/>
      <c r="AY1921" s="95"/>
      <c r="AZ1921" s="73"/>
      <c r="BA1921" s="73"/>
      <c r="BB1921" s="95"/>
      <c r="BC1921" s="95"/>
      <c r="BD1921" s="73"/>
      <c r="BE1921" s="73"/>
      <c r="BF1921" s="95"/>
      <c r="BG1921" s="95"/>
      <c r="BH1921" s="73"/>
      <c r="BI1921" s="73"/>
      <c r="BJ1921" s="95"/>
      <c r="BK1921" s="95"/>
      <c r="BL1921" s="73"/>
      <c r="BM1921" s="73"/>
      <c r="BN1921" s="95"/>
      <c r="BO1921" s="95"/>
      <c r="BP1921" s="73"/>
      <c r="BQ1921" s="73"/>
      <c r="BR1921" s="95"/>
      <c r="BS1921" s="95"/>
      <c r="BT1921" s="73"/>
      <c r="BU1921" s="73"/>
      <c r="BV1921" s="95"/>
      <c r="BW1921" s="95"/>
      <c r="BX1921" s="73"/>
      <c r="BY1921" s="73"/>
      <c r="BZ1921" s="95"/>
      <c r="CA1921" s="95"/>
      <c r="CB1921" s="73"/>
      <c r="CC1921" s="73"/>
      <c r="CD1921" s="95"/>
      <c r="CE1921" s="9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9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2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73"/>
      <c r="AF1922" s="73"/>
      <c r="AG1922" s="73"/>
      <c r="AH1922" s="95"/>
      <c r="AI1922" s="95"/>
      <c r="AJ1922" s="73"/>
      <c r="AK1922" s="73"/>
      <c r="AL1922" s="95"/>
      <c r="AM1922" s="95"/>
      <c r="AN1922" s="73"/>
      <c r="AO1922" s="73"/>
      <c r="AP1922" s="95"/>
      <c r="AQ1922" s="95"/>
      <c r="AR1922" s="73"/>
      <c r="AS1922" s="73"/>
      <c r="AT1922" s="95"/>
      <c r="AU1922" s="95"/>
      <c r="AV1922" s="73"/>
      <c r="AW1922" s="73"/>
      <c r="AX1922" s="95"/>
      <c r="AY1922" s="95"/>
      <c r="AZ1922" s="73"/>
      <c r="BA1922" s="73"/>
      <c r="BB1922" s="95"/>
      <c r="BC1922" s="95"/>
      <c r="BD1922" s="73"/>
      <c r="BE1922" s="73"/>
      <c r="BF1922" s="95"/>
      <c r="BG1922" s="95"/>
      <c r="BH1922" s="73"/>
      <c r="BI1922" s="73"/>
      <c r="BJ1922" s="95"/>
      <c r="BK1922" s="95"/>
      <c r="BL1922" s="73"/>
      <c r="BM1922" s="73"/>
      <c r="BN1922" s="95"/>
      <c r="BO1922" s="95"/>
      <c r="BP1922" s="73"/>
      <c r="BQ1922" s="73"/>
      <c r="BR1922" s="95"/>
      <c r="BS1922" s="95"/>
      <c r="BT1922" s="73"/>
      <c r="BU1922" s="73"/>
      <c r="BV1922" s="95"/>
      <c r="BW1922" s="95"/>
      <c r="BX1922" s="73"/>
      <c r="BY1922" s="73"/>
      <c r="BZ1922" s="95"/>
      <c r="CA1922" s="95"/>
      <c r="CB1922" s="73"/>
      <c r="CC1922" s="73"/>
      <c r="CD1922" s="95"/>
      <c r="CE1922" s="9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9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2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73"/>
      <c r="AF1923" s="73"/>
      <c r="AG1923" s="73"/>
      <c r="AH1923" s="95"/>
      <c r="AI1923" s="95"/>
      <c r="AJ1923" s="73"/>
      <c r="AK1923" s="73"/>
      <c r="AL1923" s="95"/>
      <c r="AM1923" s="95"/>
      <c r="AN1923" s="73"/>
      <c r="AO1923" s="73"/>
      <c r="AP1923" s="95"/>
      <c r="AQ1923" s="95"/>
      <c r="AR1923" s="73"/>
      <c r="AS1923" s="73"/>
      <c r="AT1923" s="95"/>
      <c r="AU1923" s="95"/>
      <c r="AV1923" s="73"/>
      <c r="AW1923" s="73"/>
      <c r="AX1923" s="95"/>
      <c r="AY1923" s="95"/>
      <c r="AZ1923" s="73"/>
      <c r="BA1923" s="73"/>
      <c r="BB1923" s="95"/>
      <c r="BC1923" s="95"/>
      <c r="BD1923" s="73"/>
      <c r="BE1923" s="73"/>
      <c r="BF1923" s="95"/>
      <c r="BG1923" s="95"/>
      <c r="BH1923" s="73"/>
      <c r="BI1923" s="73"/>
      <c r="BJ1923" s="95"/>
      <c r="BK1923" s="95"/>
      <c r="BL1923" s="73"/>
      <c r="BM1923" s="73"/>
      <c r="BN1923" s="95"/>
      <c r="BO1923" s="95"/>
      <c r="BP1923" s="73"/>
      <c r="BQ1923" s="73"/>
      <c r="BR1923" s="95"/>
      <c r="BS1923" s="95"/>
      <c r="BT1923" s="73"/>
      <c r="BU1923" s="73"/>
      <c r="BV1923" s="95"/>
      <c r="BW1923" s="95"/>
      <c r="BX1923" s="73"/>
      <c r="BY1923" s="73"/>
      <c r="BZ1923" s="95"/>
      <c r="CA1923" s="95"/>
      <c r="CB1923" s="73"/>
      <c r="CC1923" s="73"/>
      <c r="CD1923" s="95"/>
      <c r="CE1923" s="9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9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2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73"/>
      <c r="AF1924" s="73"/>
      <c r="AG1924" s="73"/>
      <c r="AH1924" s="95"/>
      <c r="AI1924" s="95"/>
      <c r="AJ1924" s="73"/>
      <c r="AK1924" s="73"/>
      <c r="AL1924" s="95"/>
      <c r="AM1924" s="95"/>
      <c r="AN1924" s="73"/>
      <c r="AO1924" s="73"/>
      <c r="AP1924" s="95"/>
      <c r="AQ1924" s="95"/>
      <c r="AR1924" s="73"/>
      <c r="AS1924" s="73"/>
      <c r="AT1924" s="95"/>
      <c r="AU1924" s="95"/>
      <c r="AV1924" s="73"/>
      <c r="AW1924" s="73"/>
      <c r="AX1924" s="95"/>
      <c r="AY1924" s="95"/>
      <c r="AZ1924" s="73"/>
      <c r="BA1924" s="73"/>
      <c r="BB1924" s="95"/>
      <c r="BC1924" s="95"/>
      <c r="BD1924" s="73"/>
      <c r="BE1924" s="73"/>
      <c r="BF1924" s="95"/>
      <c r="BG1924" s="95"/>
      <c r="BH1924" s="73"/>
      <c r="BI1924" s="73"/>
      <c r="BJ1924" s="95"/>
      <c r="BK1924" s="95"/>
      <c r="BL1924" s="73"/>
      <c r="BM1924" s="73"/>
      <c r="BN1924" s="95"/>
      <c r="BO1924" s="95"/>
      <c r="BP1924" s="73"/>
      <c r="BQ1924" s="73"/>
      <c r="BR1924" s="95"/>
      <c r="BS1924" s="95"/>
      <c r="BT1924" s="73"/>
      <c r="BU1924" s="73"/>
      <c r="BV1924" s="95"/>
      <c r="BW1924" s="95"/>
      <c r="BX1924" s="73"/>
      <c r="BY1924" s="73"/>
      <c r="BZ1924" s="95"/>
      <c r="CA1924" s="95"/>
      <c r="CB1924" s="73"/>
      <c r="CC1924" s="73"/>
      <c r="CD1924" s="95"/>
      <c r="CE1924" s="9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9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2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73"/>
      <c r="AF1925" s="73"/>
      <c r="AG1925" s="73"/>
      <c r="AH1925" s="95"/>
      <c r="AI1925" s="95"/>
      <c r="AJ1925" s="73"/>
      <c r="AK1925" s="73"/>
      <c r="AL1925" s="95"/>
      <c r="AM1925" s="95"/>
      <c r="AN1925" s="73"/>
      <c r="AO1925" s="73"/>
      <c r="AP1925" s="95"/>
      <c r="AQ1925" s="95"/>
      <c r="AR1925" s="73"/>
      <c r="AS1925" s="73"/>
      <c r="AT1925" s="95"/>
      <c r="AU1925" s="95"/>
      <c r="AV1925" s="73"/>
      <c r="AW1925" s="73"/>
      <c r="AX1925" s="95"/>
      <c r="AY1925" s="95"/>
      <c r="AZ1925" s="73"/>
      <c r="BA1925" s="73"/>
      <c r="BB1925" s="95"/>
      <c r="BC1925" s="95"/>
      <c r="BD1925" s="73"/>
      <c r="BE1925" s="73"/>
      <c r="BF1925" s="95"/>
      <c r="BG1925" s="95"/>
      <c r="BH1925" s="73"/>
      <c r="BI1925" s="73"/>
      <c r="BJ1925" s="95"/>
      <c r="BK1925" s="95"/>
      <c r="BL1925" s="73"/>
      <c r="BM1925" s="73"/>
      <c r="BN1925" s="95"/>
      <c r="BO1925" s="95"/>
      <c r="BP1925" s="73"/>
      <c r="BQ1925" s="73"/>
      <c r="BR1925" s="95"/>
      <c r="BS1925" s="95"/>
      <c r="BT1925" s="73"/>
      <c r="BU1925" s="73"/>
      <c r="BV1925" s="95"/>
      <c r="BW1925" s="95"/>
      <c r="BX1925" s="73"/>
      <c r="BY1925" s="73"/>
      <c r="BZ1925" s="95"/>
      <c r="CA1925" s="95"/>
      <c r="CB1925" s="73"/>
      <c r="CC1925" s="73"/>
      <c r="CD1925" s="95"/>
      <c r="CE1925" s="9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9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2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73"/>
      <c r="AF1926" s="73"/>
      <c r="AG1926" s="73"/>
      <c r="AH1926" s="95"/>
      <c r="AI1926" s="95"/>
      <c r="AJ1926" s="73"/>
      <c r="AK1926" s="73"/>
      <c r="AL1926" s="95"/>
      <c r="AM1926" s="95"/>
      <c r="AN1926" s="73"/>
      <c r="AO1926" s="73"/>
      <c r="AP1926" s="95"/>
      <c r="AQ1926" s="95"/>
      <c r="AR1926" s="73"/>
      <c r="AS1926" s="73"/>
      <c r="AT1926" s="95"/>
      <c r="AU1926" s="95"/>
      <c r="AV1926" s="73"/>
      <c r="AW1926" s="73"/>
      <c r="AX1926" s="95"/>
      <c r="AY1926" s="95"/>
      <c r="AZ1926" s="73"/>
      <c r="BA1926" s="73"/>
      <c r="BB1926" s="95"/>
      <c r="BC1926" s="95"/>
      <c r="BD1926" s="73"/>
      <c r="BE1926" s="73"/>
      <c r="BF1926" s="95"/>
      <c r="BG1926" s="95"/>
      <c r="BH1926" s="73"/>
      <c r="BI1926" s="73"/>
      <c r="BJ1926" s="95"/>
      <c r="BK1926" s="95"/>
      <c r="BL1926" s="73"/>
      <c r="BM1926" s="73"/>
      <c r="BN1926" s="95"/>
      <c r="BO1926" s="95"/>
      <c r="BP1926" s="73"/>
      <c r="BQ1926" s="73"/>
      <c r="BR1926" s="95"/>
      <c r="BS1926" s="95"/>
      <c r="BT1926" s="73"/>
      <c r="BU1926" s="73"/>
      <c r="BV1926" s="95"/>
      <c r="BW1926" s="95"/>
      <c r="BX1926" s="73"/>
      <c r="BY1926" s="73"/>
      <c r="BZ1926" s="95"/>
      <c r="CA1926" s="95"/>
      <c r="CB1926" s="73"/>
      <c r="CC1926" s="73"/>
      <c r="CD1926" s="95"/>
      <c r="CE1926" s="9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9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2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73"/>
      <c r="AF1927" s="73"/>
      <c r="AG1927" s="73"/>
      <c r="AH1927" s="95"/>
      <c r="AI1927" s="95"/>
      <c r="AJ1927" s="73"/>
      <c r="AK1927" s="73"/>
      <c r="AL1927" s="95"/>
      <c r="AM1927" s="95"/>
      <c r="AN1927" s="73"/>
      <c r="AO1927" s="73"/>
      <c r="AP1927" s="95"/>
      <c r="AQ1927" s="95"/>
      <c r="AR1927" s="73"/>
      <c r="AS1927" s="73"/>
      <c r="AT1927" s="95"/>
      <c r="AU1927" s="95"/>
      <c r="AV1927" s="73"/>
      <c r="AW1927" s="73"/>
      <c r="AX1927" s="95"/>
      <c r="AY1927" s="95"/>
      <c r="AZ1927" s="73"/>
      <c r="BA1927" s="73"/>
      <c r="BB1927" s="95"/>
      <c r="BC1927" s="95"/>
      <c r="BD1927" s="73"/>
      <c r="BE1927" s="73"/>
      <c r="BF1927" s="95"/>
      <c r="BG1927" s="95"/>
      <c r="BH1927" s="73"/>
      <c r="BI1927" s="73"/>
      <c r="BJ1927" s="95"/>
      <c r="BK1927" s="95"/>
      <c r="BL1927" s="73"/>
      <c r="BM1927" s="73"/>
      <c r="BN1927" s="95"/>
      <c r="BO1927" s="95"/>
      <c r="BP1927" s="73"/>
      <c r="BQ1927" s="73"/>
      <c r="BR1927" s="95"/>
      <c r="BS1927" s="95"/>
      <c r="BT1927" s="73"/>
      <c r="BU1927" s="73"/>
      <c r="BV1927" s="95"/>
      <c r="BW1927" s="95"/>
      <c r="BX1927" s="73"/>
      <c r="BY1927" s="73"/>
      <c r="BZ1927" s="95"/>
      <c r="CA1927" s="95"/>
      <c r="CB1927" s="73"/>
      <c r="CC1927" s="73"/>
      <c r="CD1927" s="95"/>
      <c r="CE1927" s="9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9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2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73"/>
      <c r="AF1928" s="73"/>
      <c r="AG1928" s="73"/>
      <c r="AH1928" s="95"/>
      <c r="AI1928" s="95"/>
      <c r="AJ1928" s="73"/>
      <c r="AK1928" s="73"/>
      <c r="AL1928" s="95"/>
      <c r="AM1928" s="95"/>
      <c r="AN1928" s="73"/>
      <c r="AO1928" s="73"/>
      <c r="AP1928" s="95"/>
      <c r="AQ1928" s="95"/>
      <c r="AR1928" s="73"/>
      <c r="AS1928" s="73"/>
      <c r="AT1928" s="95"/>
      <c r="AU1928" s="95"/>
      <c r="AV1928" s="73"/>
      <c r="AW1928" s="73"/>
      <c r="AX1928" s="95"/>
      <c r="AY1928" s="95"/>
      <c r="AZ1928" s="73"/>
      <c r="BA1928" s="73"/>
      <c r="BB1928" s="95"/>
      <c r="BC1928" s="95"/>
      <c r="BD1928" s="73"/>
      <c r="BE1928" s="73"/>
      <c r="BF1928" s="95"/>
      <c r="BG1928" s="95"/>
      <c r="BH1928" s="73"/>
      <c r="BI1928" s="73"/>
      <c r="BJ1928" s="95"/>
      <c r="BK1928" s="95"/>
      <c r="BL1928" s="73"/>
      <c r="BM1928" s="73"/>
      <c r="BN1928" s="95"/>
      <c r="BO1928" s="95"/>
      <c r="BP1928" s="73"/>
      <c r="BQ1928" s="73"/>
      <c r="BR1928" s="95"/>
      <c r="BS1928" s="95"/>
      <c r="BT1928" s="73"/>
      <c r="BU1928" s="73"/>
      <c r="BV1928" s="95"/>
      <c r="BW1928" s="95"/>
      <c r="BX1928" s="73"/>
      <c r="BY1928" s="73"/>
      <c r="BZ1928" s="95"/>
      <c r="CA1928" s="95"/>
      <c r="CB1928" s="73"/>
      <c r="CC1928" s="73"/>
      <c r="CD1928" s="95"/>
      <c r="CE1928" s="9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9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2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73"/>
      <c r="AF1929" s="73"/>
      <c r="AG1929" s="73"/>
      <c r="AH1929" s="95"/>
      <c r="AI1929" s="95"/>
      <c r="AJ1929" s="73"/>
      <c r="AK1929" s="73"/>
      <c r="AL1929" s="95"/>
      <c r="AM1929" s="95"/>
      <c r="AN1929" s="73"/>
      <c r="AO1929" s="73"/>
      <c r="AP1929" s="95"/>
      <c r="AQ1929" s="95"/>
      <c r="AR1929" s="73"/>
      <c r="AS1929" s="73"/>
      <c r="AT1929" s="95"/>
      <c r="AU1929" s="95"/>
      <c r="AV1929" s="73"/>
      <c r="AW1929" s="73"/>
      <c r="AX1929" s="95"/>
      <c r="AY1929" s="95"/>
      <c r="AZ1929" s="73"/>
      <c r="BA1929" s="73"/>
      <c r="BB1929" s="95"/>
      <c r="BC1929" s="95"/>
      <c r="BD1929" s="73"/>
      <c r="BE1929" s="73"/>
      <c r="BF1929" s="95"/>
      <c r="BG1929" s="95"/>
      <c r="BH1929" s="73"/>
      <c r="BI1929" s="73"/>
      <c r="BJ1929" s="95"/>
      <c r="BK1929" s="95"/>
      <c r="BL1929" s="73"/>
      <c r="BM1929" s="73"/>
      <c r="BN1929" s="95"/>
      <c r="BO1929" s="95"/>
      <c r="BP1929" s="73"/>
      <c r="BQ1929" s="73"/>
      <c r="BR1929" s="95"/>
      <c r="BS1929" s="95"/>
      <c r="BT1929" s="73"/>
      <c r="BU1929" s="73"/>
      <c r="BV1929" s="95"/>
      <c r="BW1929" s="95"/>
      <c r="BX1929" s="73"/>
      <c r="BY1929" s="73"/>
      <c r="BZ1929" s="95"/>
      <c r="CA1929" s="95"/>
      <c r="CB1929" s="73"/>
      <c r="CC1929" s="73"/>
      <c r="CD1929" s="95"/>
      <c r="CE1929" s="9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9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2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73"/>
      <c r="AF1930" s="73"/>
      <c r="AG1930" s="73"/>
      <c r="AH1930" s="95"/>
      <c r="AI1930" s="95"/>
      <c r="AJ1930" s="73"/>
      <c r="AK1930" s="73"/>
      <c r="AL1930" s="95"/>
      <c r="AM1930" s="95"/>
      <c r="AN1930" s="73"/>
      <c r="AO1930" s="73"/>
      <c r="AP1930" s="95"/>
      <c r="AQ1930" s="95"/>
      <c r="AR1930" s="73"/>
      <c r="AS1930" s="73"/>
      <c r="AT1930" s="95"/>
      <c r="AU1930" s="95"/>
      <c r="AV1930" s="73"/>
      <c r="AW1930" s="73"/>
      <c r="AX1930" s="95"/>
      <c r="AY1930" s="95"/>
      <c r="AZ1930" s="73"/>
      <c r="BA1930" s="73"/>
      <c r="BB1930" s="95"/>
      <c r="BC1930" s="95"/>
      <c r="BD1930" s="73"/>
      <c r="BE1930" s="73"/>
      <c r="BF1930" s="95"/>
      <c r="BG1930" s="95"/>
      <c r="BH1930" s="73"/>
      <c r="BI1930" s="73"/>
      <c r="BJ1930" s="95"/>
      <c r="BK1930" s="95"/>
      <c r="BL1930" s="73"/>
      <c r="BM1930" s="73"/>
      <c r="BN1930" s="95"/>
      <c r="BO1930" s="95"/>
      <c r="BP1930" s="73"/>
      <c r="BQ1930" s="73"/>
      <c r="BR1930" s="95"/>
      <c r="BS1930" s="95"/>
      <c r="BT1930" s="73"/>
      <c r="BU1930" s="73"/>
      <c r="BV1930" s="95"/>
      <c r="BW1930" s="95"/>
      <c r="BX1930" s="73"/>
      <c r="BY1930" s="73"/>
      <c r="BZ1930" s="95"/>
      <c r="CA1930" s="95"/>
      <c r="CB1930" s="73"/>
      <c r="CC1930" s="73"/>
      <c r="CD1930" s="95"/>
      <c r="CE1930" s="9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9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2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73"/>
      <c r="AF1931" s="73"/>
      <c r="AG1931" s="73"/>
      <c r="AH1931" s="95"/>
      <c r="AI1931" s="95"/>
      <c r="AJ1931" s="73"/>
      <c r="AK1931" s="73"/>
      <c r="AL1931" s="95"/>
      <c r="AM1931" s="95"/>
      <c r="AN1931" s="73"/>
      <c r="AO1931" s="73"/>
      <c r="AP1931" s="95"/>
      <c r="AQ1931" s="95"/>
      <c r="AR1931" s="73"/>
      <c r="AS1931" s="73"/>
      <c r="AT1931" s="95"/>
      <c r="AU1931" s="95"/>
      <c r="AV1931" s="73"/>
      <c r="AW1931" s="73"/>
      <c r="AX1931" s="95"/>
      <c r="AY1931" s="95"/>
      <c r="AZ1931" s="73"/>
      <c r="BA1931" s="73"/>
      <c r="BB1931" s="95"/>
      <c r="BC1931" s="95"/>
      <c r="BD1931" s="73"/>
      <c r="BE1931" s="73"/>
      <c r="BF1931" s="95"/>
      <c r="BG1931" s="95"/>
      <c r="BH1931" s="73"/>
      <c r="BI1931" s="73"/>
      <c r="BJ1931" s="95"/>
      <c r="BK1931" s="95"/>
      <c r="BL1931" s="73"/>
      <c r="BM1931" s="73"/>
      <c r="BN1931" s="95"/>
      <c r="BO1931" s="95"/>
      <c r="BP1931" s="73"/>
      <c r="BQ1931" s="73"/>
      <c r="BR1931" s="95"/>
      <c r="BS1931" s="95"/>
      <c r="BT1931" s="73"/>
      <c r="BU1931" s="73"/>
      <c r="BV1931" s="95"/>
      <c r="BW1931" s="95"/>
      <c r="BX1931" s="73"/>
      <c r="BY1931" s="73"/>
      <c r="BZ1931" s="95"/>
      <c r="CA1931" s="95"/>
      <c r="CB1931" s="73"/>
      <c r="CC1931" s="73"/>
      <c r="CD1931" s="95"/>
      <c r="CE1931" s="9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9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2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73"/>
      <c r="AF1932" s="73"/>
      <c r="AG1932" s="73"/>
      <c r="AH1932" s="95"/>
      <c r="AI1932" s="95"/>
      <c r="AJ1932" s="73"/>
      <c r="AK1932" s="73"/>
      <c r="AL1932" s="95"/>
      <c r="AM1932" s="95"/>
      <c r="AN1932" s="73"/>
      <c r="AO1932" s="73"/>
      <c r="AP1932" s="95"/>
      <c r="AQ1932" s="95"/>
      <c r="AR1932" s="73"/>
      <c r="AS1932" s="73"/>
      <c r="AT1932" s="95"/>
      <c r="AU1932" s="95"/>
      <c r="AV1932" s="73"/>
      <c r="AW1932" s="73"/>
      <c r="AX1932" s="95"/>
      <c r="AY1932" s="95"/>
      <c r="AZ1932" s="73"/>
      <c r="BA1932" s="73"/>
      <c r="BB1932" s="95"/>
      <c r="BC1932" s="95"/>
      <c r="BD1932" s="73"/>
      <c r="BE1932" s="73"/>
      <c r="BF1932" s="95"/>
      <c r="BG1932" s="95"/>
      <c r="BH1932" s="73"/>
      <c r="BI1932" s="73"/>
      <c r="BJ1932" s="95"/>
      <c r="BK1932" s="95"/>
      <c r="BL1932" s="73"/>
      <c r="BM1932" s="73"/>
      <c r="BN1932" s="95"/>
      <c r="BO1932" s="95"/>
      <c r="BP1932" s="73"/>
      <c r="BQ1932" s="73"/>
      <c r="BR1932" s="95"/>
      <c r="BS1932" s="95"/>
      <c r="BT1932" s="73"/>
      <c r="BU1932" s="73"/>
      <c r="BV1932" s="95"/>
      <c r="BW1932" s="95"/>
      <c r="BX1932" s="73"/>
      <c r="BY1932" s="73"/>
      <c r="BZ1932" s="95"/>
      <c r="CA1932" s="95"/>
      <c r="CB1932" s="73"/>
      <c r="CC1932" s="73"/>
      <c r="CD1932" s="95"/>
      <c r="CE1932" s="9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9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2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73"/>
      <c r="AF1933" s="73"/>
      <c r="AG1933" s="73"/>
      <c r="AH1933" s="95"/>
      <c r="AI1933" s="95"/>
      <c r="AJ1933" s="73"/>
      <c r="AK1933" s="73"/>
      <c r="AL1933" s="95"/>
      <c r="AM1933" s="95"/>
      <c r="AN1933" s="73"/>
      <c r="AO1933" s="73"/>
      <c r="AP1933" s="95"/>
      <c r="AQ1933" s="95"/>
      <c r="AR1933" s="73"/>
      <c r="AS1933" s="73"/>
      <c r="AT1933" s="95"/>
      <c r="AU1933" s="95"/>
      <c r="AV1933" s="73"/>
      <c r="AW1933" s="73"/>
      <c r="AX1933" s="95"/>
      <c r="AY1933" s="95"/>
      <c r="AZ1933" s="73"/>
      <c r="BA1933" s="73"/>
      <c r="BB1933" s="95"/>
      <c r="BC1933" s="95"/>
      <c r="BD1933" s="73"/>
      <c r="BE1933" s="73"/>
      <c r="BF1933" s="95"/>
      <c r="BG1933" s="95"/>
      <c r="BH1933" s="73"/>
      <c r="BI1933" s="73"/>
      <c r="BJ1933" s="95"/>
      <c r="BK1933" s="95"/>
      <c r="BL1933" s="73"/>
      <c r="BM1933" s="73"/>
      <c r="BN1933" s="95"/>
      <c r="BO1933" s="95"/>
      <c r="BP1933" s="73"/>
      <c r="BQ1933" s="73"/>
      <c r="BR1933" s="95"/>
      <c r="BS1933" s="95"/>
      <c r="BT1933" s="73"/>
      <c r="BU1933" s="73"/>
      <c r="BV1933" s="95"/>
      <c r="BW1933" s="95"/>
      <c r="BX1933" s="73"/>
      <c r="BY1933" s="73"/>
      <c r="BZ1933" s="95"/>
      <c r="CA1933" s="95"/>
      <c r="CB1933" s="73"/>
      <c r="CC1933" s="73"/>
      <c r="CD1933" s="95"/>
      <c r="CE1933" s="9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9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2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73"/>
      <c r="AF1934" s="73"/>
      <c r="AG1934" s="73"/>
      <c r="AH1934" s="95"/>
      <c r="AI1934" s="95"/>
      <c r="AJ1934" s="73"/>
      <c r="AK1934" s="73"/>
      <c r="AL1934" s="95"/>
      <c r="AM1934" s="95"/>
      <c r="AN1934" s="73"/>
      <c r="AO1934" s="73"/>
      <c r="AP1934" s="95"/>
      <c r="AQ1934" s="95"/>
      <c r="AR1934" s="73"/>
      <c r="AS1934" s="73"/>
      <c r="AT1934" s="95"/>
      <c r="AU1934" s="95"/>
      <c r="AV1934" s="73"/>
      <c r="AW1934" s="73"/>
      <c r="AX1934" s="95"/>
      <c r="AY1934" s="95"/>
      <c r="AZ1934" s="73"/>
      <c r="BA1934" s="73"/>
      <c r="BB1934" s="95"/>
      <c r="BC1934" s="95"/>
      <c r="BD1934" s="73"/>
      <c r="BE1934" s="73"/>
      <c r="BF1934" s="95"/>
      <c r="BG1934" s="95"/>
      <c r="BH1934" s="73"/>
      <c r="BI1934" s="73"/>
      <c r="BJ1934" s="95"/>
      <c r="BK1934" s="95"/>
      <c r="BL1934" s="73"/>
      <c r="BM1934" s="73"/>
      <c r="BN1934" s="95"/>
      <c r="BO1934" s="95"/>
      <c r="BP1934" s="73"/>
      <c r="BQ1934" s="73"/>
      <c r="BR1934" s="95"/>
      <c r="BS1934" s="95"/>
      <c r="BT1934" s="73"/>
      <c r="BU1934" s="73"/>
      <c r="BV1934" s="95"/>
      <c r="BW1934" s="95"/>
      <c r="BX1934" s="73"/>
      <c r="BY1934" s="73"/>
      <c r="BZ1934" s="95"/>
      <c r="CA1934" s="95"/>
      <c r="CB1934" s="73"/>
      <c r="CC1934" s="73"/>
      <c r="CD1934" s="95"/>
      <c r="CE1934" s="9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9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2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73"/>
      <c r="AF1935" s="73"/>
      <c r="AG1935" s="73"/>
      <c r="AH1935" s="95"/>
      <c r="AI1935" s="95"/>
      <c r="AJ1935" s="73"/>
      <c r="AK1935" s="73"/>
      <c r="AL1935" s="95"/>
      <c r="AM1935" s="95"/>
      <c r="AN1935" s="73"/>
      <c r="AO1935" s="73"/>
      <c r="AP1935" s="95"/>
      <c r="AQ1935" s="95"/>
      <c r="AR1935" s="73"/>
      <c r="AS1935" s="73"/>
      <c r="AT1935" s="95"/>
      <c r="AU1935" s="95"/>
      <c r="AV1935" s="73"/>
      <c r="AW1935" s="73"/>
      <c r="AX1935" s="95"/>
      <c r="AY1935" s="95"/>
      <c r="AZ1935" s="73"/>
      <c r="BA1935" s="73"/>
      <c r="BB1935" s="95"/>
      <c r="BC1935" s="95"/>
      <c r="BD1935" s="73"/>
      <c r="BE1935" s="73"/>
      <c r="BF1935" s="95"/>
      <c r="BG1935" s="95"/>
      <c r="BH1935" s="73"/>
      <c r="BI1935" s="73"/>
      <c r="BJ1935" s="95"/>
      <c r="BK1935" s="95"/>
      <c r="BL1935" s="73"/>
      <c r="BM1935" s="73"/>
      <c r="BN1935" s="95"/>
      <c r="BO1935" s="95"/>
      <c r="BP1935" s="73"/>
      <c r="BQ1935" s="73"/>
      <c r="BR1935" s="95"/>
      <c r="BS1935" s="95"/>
      <c r="BT1935" s="73"/>
      <c r="BU1935" s="73"/>
      <c r="BV1935" s="95"/>
      <c r="BW1935" s="95"/>
      <c r="BX1935" s="73"/>
      <c r="BY1935" s="73"/>
      <c r="BZ1935" s="95"/>
      <c r="CA1935" s="95"/>
      <c r="CB1935" s="73"/>
      <c r="CC1935" s="73"/>
      <c r="CD1935" s="95"/>
      <c r="CE1935" s="9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9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2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73"/>
      <c r="AF1936" s="73"/>
      <c r="AG1936" s="73"/>
      <c r="AH1936" s="95"/>
      <c r="AI1936" s="95"/>
      <c r="AJ1936" s="73"/>
      <c r="AK1936" s="73"/>
      <c r="AL1936" s="95"/>
      <c r="AM1936" s="95"/>
      <c r="AN1936" s="73"/>
      <c r="AO1936" s="73"/>
      <c r="AP1936" s="95"/>
      <c r="AQ1936" s="95"/>
      <c r="AR1936" s="73"/>
      <c r="AS1936" s="73"/>
      <c r="AT1936" s="95"/>
      <c r="AU1936" s="95"/>
      <c r="AV1936" s="73"/>
      <c r="AW1936" s="73"/>
      <c r="AX1936" s="95"/>
      <c r="AY1936" s="95"/>
      <c r="AZ1936" s="73"/>
      <c r="BA1936" s="73"/>
      <c r="BB1936" s="95"/>
      <c r="BC1936" s="95"/>
      <c r="BD1936" s="73"/>
      <c r="BE1936" s="73"/>
      <c r="BF1936" s="95"/>
      <c r="BG1936" s="95"/>
      <c r="BH1936" s="73"/>
      <c r="BI1936" s="73"/>
      <c r="BJ1936" s="95"/>
      <c r="BK1936" s="95"/>
      <c r="BL1936" s="73"/>
      <c r="BM1936" s="73"/>
      <c r="BN1936" s="95"/>
      <c r="BO1936" s="95"/>
      <c r="BP1936" s="73"/>
      <c r="BQ1936" s="73"/>
      <c r="BR1936" s="95"/>
      <c r="BS1936" s="95"/>
      <c r="BT1936" s="73"/>
      <c r="BU1936" s="73"/>
      <c r="BV1936" s="95"/>
      <c r="BW1936" s="95"/>
      <c r="BX1936" s="73"/>
      <c r="BY1936" s="73"/>
      <c r="BZ1936" s="95"/>
      <c r="CA1936" s="95"/>
      <c r="CB1936" s="73"/>
      <c r="CC1936" s="73"/>
      <c r="CD1936" s="95"/>
      <c r="CE1936" s="9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9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2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73"/>
      <c r="AF1937" s="73"/>
      <c r="AG1937" s="73"/>
      <c r="AH1937" s="95"/>
      <c r="AI1937" s="95"/>
      <c r="AJ1937" s="73"/>
      <c r="AK1937" s="73"/>
      <c r="AL1937" s="95"/>
      <c r="AM1937" s="95"/>
      <c r="AN1937" s="73"/>
      <c r="AO1937" s="73"/>
      <c r="AP1937" s="95"/>
      <c r="AQ1937" s="95"/>
      <c r="AR1937" s="73"/>
      <c r="AS1937" s="73"/>
      <c r="AT1937" s="95"/>
      <c r="AU1937" s="95"/>
      <c r="AV1937" s="73"/>
      <c r="AW1937" s="73"/>
      <c r="AX1937" s="95"/>
      <c r="AY1937" s="95"/>
      <c r="AZ1937" s="73"/>
      <c r="BA1937" s="73"/>
      <c r="BB1937" s="95"/>
      <c r="BC1937" s="95"/>
      <c r="BD1937" s="73"/>
      <c r="BE1937" s="73"/>
      <c r="BF1937" s="95"/>
      <c r="BG1937" s="95"/>
      <c r="BH1937" s="73"/>
      <c r="BI1937" s="73"/>
      <c r="BJ1937" s="95"/>
      <c r="BK1937" s="95"/>
      <c r="BL1937" s="73"/>
      <c r="BM1937" s="73"/>
      <c r="BN1937" s="95"/>
      <c r="BO1937" s="95"/>
      <c r="BP1937" s="73"/>
      <c r="BQ1937" s="73"/>
      <c r="BR1937" s="95"/>
      <c r="BS1937" s="95"/>
      <c r="BT1937" s="73"/>
      <c r="BU1937" s="73"/>
      <c r="BV1937" s="95"/>
      <c r="BW1937" s="95"/>
      <c r="BX1937" s="73"/>
      <c r="BY1937" s="73"/>
      <c r="BZ1937" s="95"/>
      <c r="CA1937" s="95"/>
      <c r="CB1937" s="73"/>
      <c r="CC1937" s="73"/>
      <c r="CD1937" s="95"/>
      <c r="CE1937" s="9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9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2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73"/>
      <c r="AF1938" s="73"/>
      <c r="AG1938" s="73"/>
      <c r="AH1938" s="95"/>
      <c r="AI1938" s="95"/>
      <c r="AJ1938" s="73"/>
      <c r="AK1938" s="73"/>
      <c r="AL1938" s="95"/>
      <c r="AM1938" s="95"/>
      <c r="AN1938" s="73"/>
      <c r="AO1938" s="73"/>
      <c r="AP1938" s="95"/>
      <c r="AQ1938" s="95"/>
      <c r="AR1938" s="73"/>
      <c r="AS1938" s="73"/>
      <c r="AT1938" s="95"/>
      <c r="AU1938" s="95"/>
      <c r="AV1938" s="73"/>
      <c r="AW1938" s="73"/>
      <c r="AX1938" s="95"/>
      <c r="AY1938" s="95"/>
      <c r="AZ1938" s="73"/>
      <c r="BA1938" s="73"/>
      <c r="BB1938" s="95"/>
      <c r="BC1938" s="95"/>
      <c r="BD1938" s="73"/>
      <c r="BE1938" s="73"/>
      <c r="BF1938" s="95"/>
      <c r="BG1938" s="95"/>
      <c r="BH1938" s="73"/>
      <c r="BI1938" s="73"/>
      <c r="BJ1938" s="95"/>
      <c r="BK1938" s="95"/>
      <c r="BL1938" s="73"/>
      <c r="BM1938" s="73"/>
      <c r="BN1938" s="95"/>
      <c r="BO1938" s="95"/>
      <c r="BP1938" s="73"/>
      <c r="BQ1938" s="73"/>
      <c r="BR1938" s="95"/>
      <c r="BS1938" s="95"/>
      <c r="BT1938" s="73"/>
      <c r="BU1938" s="73"/>
      <c r="BV1938" s="95"/>
      <c r="BW1938" s="95"/>
      <c r="BX1938" s="73"/>
      <c r="BY1938" s="73"/>
      <c r="BZ1938" s="95"/>
      <c r="CA1938" s="95"/>
      <c r="CB1938" s="73"/>
      <c r="CC1938" s="73"/>
      <c r="CD1938" s="95"/>
      <c r="CE1938" s="9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9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2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73"/>
      <c r="AF1939" s="73"/>
      <c r="AG1939" s="73"/>
      <c r="AH1939" s="95"/>
      <c r="AI1939" s="95"/>
      <c r="AJ1939" s="73"/>
      <c r="AK1939" s="73"/>
      <c r="AL1939" s="95"/>
      <c r="AM1939" s="95"/>
      <c r="AN1939" s="73"/>
      <c r="AO1939" s="73"/>
      <c r="AP1939" s="95"/>
      <c r="AQ1939" s="95"/>
      <c r="AR1939" s="73"/>
      <c r="AS1939" s="73"/>
      <c r="AT1939" s="95"/>
      <c r="AU1939" s="95"/>
      <c r="AV1939" s="73"/>
      <c r="AW1939" s="73"/>
      <c r="AX1939" s="95"/>
      <c r="AY1939" s="95"/>
      <c r="AZ1939" s="73"/>
      <c r="BA1939" s="73"/>
      <c r="BB1939" s="95"/>
      <c r="BC1939" s="95"/>
      <c r="BD1939" s="73"/>
      <c r="BE1939" s="73"/>
      <c r="BF1939" s="95"/>
      <c r="BG1939" s="95"/>
      <c r="BH1939" s="73"/>
      <c r="BI1939" s="73"/>
      <c r="BJ1939" s="95"/>
      <c r="BK1939" s="95"/>
      <c r="BL1939" s="73"/>
      <c r="BM1939" s="73"/>
      <c r="BN1939" s="95"/>
      <c r="BO1939" s="95"/>
      <c r="BP1939" s="73"/>
      <c r="BQ1939" s="73"/>
      <c r="BR1939" s="95"/>
      <c r="BS1939" s="95"/>
      <c r="BT1939" s="73"/>
      <c r="BU1939" s="73"/>
      <c r="BV1939" s="95"/>
      <c r="BW1939" s="95"/>
      <c r="BX1939" s="73"/>
      <c r="BY1939" s="73"/>
      <c r="BZ1939" s="95"/>
      <c r="CA1939" s="95"/>
      <c r="CB1939" s="73"/>
      <c r="CC1939" s="73"/>
      <c r="CD1939" s="95"/>
      <c r="CE1939" s="9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9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2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73"/>
      <c r="AF1940" s="73"/>
      <c r="AG1940" s="73"/>
      <c r="AH1940" s="95"/>
      <c r="AI1940" s="95"/>
      <c r="AJ1940" s="73"/>
      <c r="AK1940" s="73"/>
      <c r="AL1940" s="95"/>
      <c r="AM1940" s="95"/>
      <c r="AN1940" s="73"/>
      <c r="AO1940" s="73"/>
      <c r="AP1940" s="95"/>
      <c r="AQ1940" s="95"/>
      <c r="AR1940" s="73"/>
      <c r="AS1940" s="73"/>
      <c r="AT1940" s="95"/>
      <c r="AU1940" s="95"/>
      <c r="AV1940" s="73"/>
      <c r="AW1940" s="73"/>
      <c r="AX1940" s="95"/>
      <c r="AY1940" s="95"/>
      <c r="AZ1940" s="73"/>
      <c r="BA1940" s="73"/>
      <c r="BB1940" s="95"/>
      <c r="BC1940" s="95"/>
      <c r="BD1940" s="73"/>
      <c r="BE1940" s="73"/>
      <c r="BF1940" s="95"/>
      <c r="BG1940" s="95"/>
      <c r="BH1940" s="73"/>
      <c r="BI1940" s="73"/>
      <c r="BJ1940" s="95"/>
      <c r="BK1940" s="95"/>
      <c r="BL1940" s="73"/>
      <c r="BM1940" s="73"/>
      <c r="BN1940" s="95"/>
      <c r="BO1940" s="95"/>
      <c r="BP1940" s="73"/>
      <c r="BQ1940" s="73"/>
      <c r="BR1940" s="95"/>
      <c r="BS1940" s="95"/>
      <c r="BT1940" s="73"/>
      <c r="BU1940" s="73"/>
      <c r="BV1940" s="95"/>
      <c r="BW1940" s="95"/>
      <c r="BX1940" s="73"/>
      <c r="BY1940" s="73"/>
      <c r="BZ1940" s="95"/>
      <c r="CA1940" s="95"/>
      <c r="CB1940" s="73"/>
      <c r="CC1940" s="73"/>
      <c r="CD1940" s="95"/>
      <c r="CE1940" s="9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9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2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73"/>
      <c r="AF1941" s="73"/>
      <c r="AG1941" s="73"/>
      <c r="AH1941" s="95"/>
      <c r="AI1941" s="95"/>
      <c r="AJ1941" s="73"/>
      <c r="AK1941" s="73"/>
      <c r="AL1941" s="95"/>
      <c r="AM1941" s="95"/>
      <c r="AN1941" s="73"/>
      <c r="AO1941" s="73"/>
      <c r="AP1941" s="95"/>
      <c r="AQ1941" s="95"/>
      <c r="AR1941" s="73"/>
      <c r="AS1941" s="73"/>
      <c r="AT1941" s="95"/>
      <c r="AU1941" s="95"/>
      <c r="AV1941" s="73"/>
      <c r="AW1941" s="73"/>
      <c r="AX1941" s="95"/>
      <c r="AY1941" s="95"/>
      <c r="AZ1941" s="73"/>
      <c r="BA1941" s="73"/>
      <c r="BB1941" s="95"/>
      <c r="BC1941" s="95"/>
      <c r="BD1941" s="73"/>
      <c r="BE1941" s="73"/>
      <c r="BF1941" s="95"/>
      <c r="BG1941" s="95"/>
      <c r="BH1941" s="73"/>
      <c r="BI1941" s="73"/>
      <c r="BJ1941" s="95"/>
      <c r="BK1941" s="95"/>
      <c r="BL1941" s="73"/>
      <c r="BM1941" s="73"/>
      <c r="BN1941" s="95"/>
      <c r="BO1941" s="95"/>
      <c r="BP1941" s="73"/>
      <c r="BQ1941" s="73"/>
      <c r="BR1941" s="95"/>
      <c r="BS1941" s="95"/>
      <c r="BT1941" s="73"/>
      <c r="BU1941" s="73"/>
      <c r="BV1941" s="95"/>
      <c r="BW1941" s="95"/>
      <c r="BX1941" s="73"/>
      <c r="BY1941" s="73"/>
      <c r="BZ1941" s="95"/>
      <c r="CA1941" s="95"/>
      <c r="CB1941" s="73"/>
      <c r="CC1941" s="73"/>
      <c r="CD1941" s="95"/>
      <c r="CE1941" s="9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9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2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73"/>
      <c r="AF1942" s="73"/>
      <c r="AG1942" s="73"/>
      <c r="AH1942" s="95"/>
      <c r="AI1942" s="95"/>
      <c r="AJ1942" s="73"/>
      <c r="AK1942" s="73"/>
      <c r="AL1942" s="95"/>
      <c r="AM1942" s="95"/>
      <c r="AN1942" s="73"/>
      <c r="AO1942" s="73"/>
      <c r="AP1942" s="95"/>
      <c r="AQ1942" s="95"/>
      <c r="AR1942" s="73"/>
      <c r="AS1942" s="73"/>
      <c r="AT1942" s="95"/>
      <c r="AU1942" s="95"/>
      <c r="AV1942" s="73"/>
      <c r="AW1942" s="73"/>
      <c r="AX1942" s="95"/>
      <c r="AY1942" s="95"/>
      <c r="AZ1942" s="73"/>
      <c r="BA1942" s="73"/>
      <c r="BB1942" s="95"/>
      <c r="BC1942" s="95"/>
      <c r="BD1942" s="73"/>
      <c r="BE1942" s="73"/>
      <c r="BF1942" s="95"/>
      <c r="BG1942" s="95"/>
      <c r="BH1942" s="73"/>
      <c r="BI1942" s="73"/>
      <c r="BJ1942" s="95"/>
      <c r="BK1942" s="95"/>
      <c r="BL1942" s="73"/>
      <c r="BM1942" s="73"/>
      <c r="BN1942" s="95"/>
      <c r="BO1942" s="95"/>
      <c r="BP1942" s="73"/>
      <c r="BQ1942" s="73"/>
      <c r="BR1942" s="95"/>
      <c r="BS1942" s="95"/>
      <c r="BT1942" s="73"/>
      <c r="BU1942" s="73"/>
      <c r="BV1942" s="95"/>
      <c r="BW1942" s="95"/>
      <c r="BX1942" s="73"/>
      <c r="BY1942" s="73"/>
      <c r="BZ1942" s="95"/>
      <c r="CA1942" s="95"/>
      <c r="CB1942" s="73"/>
      <c r="CC1942" s="73"/>
      <c r="CD1942" s="95"/>
      <c r="CE1942" s="9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9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2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73"/>
      <c r="AF1943" s="73"/>
      <c r="AG1943" s="73"/>
      <c r="AH1943" s="95"/>
      <c r="AI1943" s="95"/>
      <c r="AJ1943" s="73"/>
      <c r="AK1943" s="73"/>
      <c r="AL1943" s="95"/>
      <c r="AM1943" s="95"/>
      <c r="AN1943" s="73"/>
      <c r="AO1943" s="73"/>
      <c r="AP1943" s="95"/>
      <c r="AQ1943" s="95"/>
      <c r="AR1943" s="73"/>
      <c r="AS1943" s="73"/>
      <c r="AT1943" s="95"/>
      <c r="AU1943" s="95"/>
      <c r="AV1943" s="73"/>
      <c r="AW1943" s="73"/>
      <c r="AX1943" s="95"/>
      <c r="AY1943" s="95"/>
      <c r="AZ1943" s="73"/>
      <c r="BA1943" s="73"/>
      <c r="BB1943" s="95"/>
      <c r="BC1943" s="95"/>
      <c r="BD1943" s="73"/>
      <c r="BE1943" s="73"/>
      <c r="BF1943" s="95"/>
      <c r="BG1943" s="95"/>
      <c r="BH1943" s="73"/>
      <c r="BI1943" s="73"/>
      <c r="BJ1943" s="95"/>
      <c r="BK1943" s="95"/>
      <c r="BL1943" s="73"/>
      <c r="BM1943" s="73"/>
      <c r="BN1943" s="95"/>
      <c r="BO1943" s="95"/>
      <c r="BP1943" s="73"/>
      <c r="BQ1943" s="73"/>
      <c r="BR1943" s="95"/>
      <c r="BS1943" s="95"/>
      <c r="BT1943" s="73"/>
      <c r="BU1943" s="73"/>
      <c r="BV1943" s="95"/>
      <c r="BW1943" s="95"/>
      <c r="BX1943" s="73"/>
      <c r="BY1943" s="73"/>
      <c r="BZ1943" s="95"/>
      <c r="CA1943" s="95"/>
      <c r="CB1943" s="73"/>
      <c r="CC1943" s="73"/>
      <c r="CD1943" s="95"/>
      <c r="CE1943" s="9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9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2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73"/>
      <c r="AF1944" s="73"/>
      <c r="AG1944" s="73"/>
      <c r="AH1944" s="95"/>
      <c r="AI1944" s="95"/>
      <c r="AJ1944" s="73"/>
      <c r="AK1944" s="73"/>
      <c r="AL1944" s="95"/>
      <c r="AM1944" s="95"/>
      <c r="AN1944" s="73"/>
      <c r="AO1944" s="73"/>
      <c r="AP1944" s="95"/>
      <c r="AQ1944" s="95"/>
      <c r="AR1944" s="73"/>
      <c r="AS1944" s="73"/>
      <c r="AT1944" s="95"/>
      <c r="AU1944" s="95"/>
      <c r="AV1944" s="73"/>
      <c r="AW1944" s="73"/>
      <c r="AX1944" s="95"/>
      <c r="AY1944" s="95"/>
      <c r="AZ1944" s="73"/>
      <c r="BA1944" s="73"/>
      <c r="BB1944" s="95"/>
      <c r="BC1944" s="95"/>
      <c r="BD1944" s="73"/>
      <c r="BE1944" s="73"/>
      <c r="BF1944" s="95"/>
      <c r="BG1944" s="95"/>
      <c r="BH1944" s="73"/>
      <c r="BI1944" s="73"/>
      <c r="BJ1944" s="95"/>
      <c r="BK1944" s="95"/>
      <c r="BL1944" s="73"/>
      <c r="BM1944" s="73"/>
      <c r="BN1944" s="95"/>
      <c r="BO1944" s="95"/>
      <c r="BP1944" s="73"/>
      <c r="BQ1944" s="73"/>
      <c r="BR1944" s="95"/>
      <c r="BS1944" s="95"/>
      <c r="BT1944" s="73"/>
      <c r="BU1944" s="73"/>
      <c r="BV1944" s="95"/>
      <c r="BW1944" s="95"/>
      <c r="BX1944" s="73"/>
      <c r="BY1944" s="73"/>
      <c r="BZ1944" s="95"/>
      <c r="CA1944" s="95"/>
      <c r="CB1944" s="73"/>
      <c r="CC1944" s="73"/>
      <c r="CD1944" s="95"/>
      <c r="CE1944" s="9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9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2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73"/>
      <c r="AF1945" s="73"/>
      <c r="AG1945" s="73"/>
      <c r="AH1945" s="95"/>
      <c r="AI1945" s="95"/>
      <c r="AJ1945" s="73"/>
      <c r="AK1945" s="73"/>
      <c r="AL1945" s="95"/>
      <c r="AM1945" s="95"/>
      <c r="AN1945" s="73"/>
      <c r="AO1945" s="73"/>
      <c r="AP1945" s="95"/>
      <c r="AQ1945" s="95"/>
      <c r="AR1945" s="73"/>
      <c r="AS1945" s="73"/>
      <c r="AT1945" s="95"/>
      <c r="AU1945" s="95"/>
      <c r="AV1945" s="73"/>
      <c r="AW1945" s="73"/>
      <c r="AX1945" s="95"/>
      <c r="AY1945" s="95"/>
      <c r="AZ1945" s="73"/>
      <c r="BA1945" s="73"/>
      <c r="BB1945" s="95"/>
      <c r="BC1945" s="95"/>
      <c r="BD1945" s="73"/>
      <c r="BE1945" s="73"/>
      <c r="BF1945" s="95"/>
      <c r="BG1945" s="95"/>
      <c r="BH1945" s="73"/>
      <c r="BI1945" s="73"/>
      <c r="BJ1945" s="95"/>
      <c r="BK1945" s="95"/>
      <c r="BL1945" s="73"/>
      <c r="BM1945" s="73"/>
      <c r="BN1945" s="95"/>
      <c r="BO1945" s="95"/>
      <c r="BP1945" s="73"/>
      <c r="BQ1945" s="73"/>
      <c r="BR1945" s="95"/>
      <c r="BS1945" s="95"/>
      <c r="BT1945" s="73"/>
      <c r="BU1945" s="73"/>
      <c r="BV1945" s="95"/>
      <c r="BW1945" s="95"/>
      <c r="BX1945" s="73"/>
      <c r="BY1945" s="73"/>
      <c r="BZ1945" s="95"/>
      <c r="CA1945" s="95"/>
      <c r="CB1945" s="73"/>
      <c r="CC1945" s="73"/>
      <c r="CD1945" s="95"/>
      <c r="CE1945" s="9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9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2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73"/>
      <c r="AF1946" s="73"/>
      <c r="AG1946" s="73"/>
      <c r="AH1946" s="95"/>
      <c r="AI1946" s="95"/>
      <c r="AJ1946" s="73"/>
      <c r="AK1946" s="73"/>
      <c r="AL1946" s="95"/>
      <c r="AM1946" s="95"/>
      <c r="AN1946" s="73"/>
      <c r="AO1946" s="73"/>
      <c r="AP1946" s="95"/>
      <c r="AQ1946" s="95"/>
      <c r="AR1946" s="73"/>
      <c r="AS1946" s="73"/>
      <c r="AT1946" s="95"/>
      <c r="AU1946" s="95"/>
      <c r="AV1946" s="73"/>
      <c r="AW1946" s="73"/>
      <c r="AX1946" s="95"/>
      <c r="AY1946" s="95"/>
      <c r="AZ1946" s="73"/>
      <c r="BA1946" s="73"/>
      <c r="BB1946" s="95"/>
      <c r="BC1946" s="95"/>
      <c r="BD1946" s="73"/>
      <c r="BE1946" s="73"/>
      <c r="BF1946" s="95"/>
      <c r="BG1946" s="95"/>
      <c r="BH1946" s="73"/>
      <c r="BI1946" s="73"/>
      <c r="BJ1946" s="95"/>
      <c r="BK1946" s="95"/>
      <c r="BL1946" s="73"/>
      <c r="BM1946" s="73"/>
      <c r="BN1946" s="95"/>
      <c r="BO1946" s="95"/>
      <c r="BP1946" s="73"/>
      <c r="BQ1946" s="73"/>
      <c r="BR1946" s="95"/>
      <c r="BS1946" s="95"/>
      <c r="BT1946" s="73"/>
      <c r="BU1946" s="73"/>
      <c r="BV1946" s="95"/>
      <c r="BW1946" s="95"/>
      <c r="BX1946" s="73"/>
      <c r="BY1946" s="73"/>
      <c r="BZ1946" s="95"/>
      <c r="CA1946" s="95"/>
      <c r="CB1946" s="73"/>
      <c r="CC1946" s="73"/>
      <c r="CD1946" s="95"/>
      <c r="CE1946" s="9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9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2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73"/>
      <c r="AF1947" s="73"/>
      <c r="AG1947" s="73"/>
      <c r="AH1947" s="95"/>
      <c r="AI1947" s="95"/>
      <c r="AJ1947" s="73"/>
      <c r="AK1947" s="73"/>
      <c r="AL1947" s="95"/>
      <c r="AM1947" s="95"/>
      <c r="AN1947" s="73"/>
      <c r="AO1947" s="73"/>
      <c r="AP1947" s="95"/>
      <c r="AQ1947" s="95"/>
      <c r="AR1947" s="73"/>
      <c r="AS1947" s="73"/>
      <c r="AT1947" s="95"/>
      <c r="AU1947" s="95"/>
      <c r="AV1947" s="73"/>
      <c r="AW1947" s="73"/>
      <c r="AX1947" s="95"/>
      <c r="AY1947" s="95"/>
      <c r="AZ1947" s="73"/>
      <c r="BA1947" s="73"/>
      <c r="BB1947" s="95"/>
      <c r="BC1947" s="95"/>
      <c r="BD1947" s="73"/>
      <c r="BE1947" s="73"/>
      <c r="BF1947" s="95"/>
      <c r="BG1947" s="95"/>
      <c r="BH1947" s="73"/>
      <c r="BI1947" s="73"/>
      <c r="BJ1947" s="95"/>
      <c r="BK1947" s="95"/>
      <c r="BL1947" s="73"/>
      <c r="BM1947" s="73"/>
      <c r="BN1947" s="95"/>
      <c r="BO1947" s="95"/>
      <c r="BP1947" s="73"/>
      <c r="BQ1947" s="73"/>
      <c r="BR1947" s="95"/>
      <c r="BS1947" s="95"/>
      <c r="BT1947" s="73"/>
      <c r="BU1947" s="73"/>
      <c r="BV1947" s="95"/>
      <c r="BW1947" s="95"/>
      <c r="BX1947" s="73"/>
      <c r="BY1947" s="73"/>
      <c r="BZ1947" s="95"/>
      <c r="CA1947" s="95"/>
      <c r="CB1947" s="73"/>
      <c r="CC1947" s="73"/>
      <c r="CD1947" s="95"/>
      <c r="CE1947" s="9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9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2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73"/>
      <c r="AF1948" s="73"/>
      <c r="AG1948" s="73"/>
      <c r="AH1948" s="95"/>
      <c r="AI1948" s="95"/>
      <c r="AJ1948" s="73"/>
      <c r="AK1948" s="73"/>
      <c r="AL1948" s="95"/>
      <c r="AM1948" s="95"/>
      <c r="AN1948" s="73"/>
      <c r="AO1948" s="73"/>
      <c r="AP1948" s="95"/>
      <c r="AQ1948" s="95"/>
      <c r="AR1948" s="73"/>
      <c r="AS1948" s="73"/>
      <c r="AT1948" s="95"/>
      <c r="AU1948" s="95"/>
      <c r="AV1948" s="73"/>
      <c r="AW1948" s="73"/>
      <c r="AX1948" s="95"/>
      <c r="AY1948" s="95"/>
      <c r="AZ1948" s="73"/>
      <c r="BA1948" s="73"/>
      <c r="BB1948" s="95"/>
      <c r="BC1948" s="95"/>
      <c r="BD1948" s="73"/>
      <c r="BE1948" s="73"/>
      <c r="BF1948" s="95"/>
      <c r="BG1948" s="95"/>
      <c r="BH1948" s="73"/>
      <c r="BI1948" s="73"/>
      <c r="BJ1948" s="95"/>
      <c r="BK1948" s="95"/>
      <c r="BL1948" s="73"/>
      <c r="BM1948" s="73"/>
      <c r="BN1948" s="95"/>
      <c r="BO1948" s="95"/>
      <c r="BP1948" s="73"/>
      <c r="BQ1948" s="73"/>
      <c r="BR1948" s="95"/>
      <c r="BS1948" s="95"/>
      <c r="BT1948" s="73"/>
      <c r="BU1948" s="73"/>
      <c r="BV1948" s="95"/>
      <c r="BW1948" s="95"/>
      <c r="BX1948" s="73"/>
      <c r="BY1948" s="73"/>
      <c r="BZ1948" s="95"/>
      <c r="CA1948" s="95"/>
      <c r="CB1948" s="73"/>
      <c r="CC1948" s="73"/>
      <c r="CD1948" s="95"/>
      <c r="CE1948" s="9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9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2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73"/>
      <c r="AF1949" s="73"/>
      <c r="AG1949" s="73"/>
      <c r="AH1949" s="95"/>
      <c r="AI1949" s="95"/>
      <c r="AJ1949" s="73"/>
      <c r="AK1949" s="73"/>
      <c r="AL1949" s="95"/>
      <c r="AM1949" s="95"/>
      <c r="AN1949" s="73"/>
      <c r="AO1949" s="73"/>
      <c r="AP1949" s="95"/>
      <c r="AQ1949" s="95"/>
      <c r="AR1949" s="73"/>
      <c r="AS1949" s="73"/>
      <c r="AT1949" s="95"/>
      <c r="AU1949" s="95"/>
      <c r="AV1949" s="73"/>
      <c r="AW1949" s="73"/>
      <c r="AX1949" s="95"/>
      <c r="AY1949" s="95"/>
      <c r="AZ1949" s="73"/>
      <c r="BA1949" s="73"/>
      <c r="BB1949" s="95"/>
      <c r="BC1949" s="95"/>
      <c r="BD1949" s="73"/>
      <c r="BE1949" s="73"/>
      <c r="BF1949" s="95"/>
      <c r="BG1949" s="95"/>
      <c r="BH1949" s="73"/>
      <c r="BI1949" s="73"/>
      <c r="BJ1949" s="95"/>
      <c r="BK1949" s="95"/>
      <c r="BL1949" s="73"/>
      <c r="BM1949" s="73"/>
      <c r="BN1949" s="95"/>
      <c r="BO1949" s="95"/>
      <c r="BP1949" s="73"/>
      <c r="BQ1949" s="73"/>
      <c r="BR1949" s="95"/>
      <c r="BS1949" s="95"/>
      <c r="BT1949" s="73"/>
      <c r="BU1949" s="73"/>
      <c r="BV1949" s="95"/>
      <c r="BW1949" s="95"/>
      <c r="BX1949" s="73"/>
      <c r="BY1949" s="73"/>
      <c r="BZ1949" s="95"/>
      <c r="CA1949" s="95"/>
      <c r="CB1949" s="73"/>
      <c r="CC1949" s="73"/>
      <c r="CD1949" s="95"/>
      <c r="CE1949" s="9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9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2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73"/>
      <c r="AF1950" s="73"/>
      <c r="AG1950" s="73"/>
      <c r="AH1950" s="95"/>
      <c r="AI1950" s="95"/>
      <c r="AJ1950" s="73"/>
      <c r="AK1950" s="73"/>
      <c r="AL1950" s="95"/>
      <c r="AM1950" s="95"/>
      <c r="AN1950" s="73"/>
      <c r="AO1950" s="73"/>
      <c r="AP1950" s="95"/>
      <c r="AQ1950" s="95"/>
      <c r="AR1950" s="73"/>
      <c r="AS1950" s="73"/>
      <c r="AT1950" s="95"/>
      <c r="AU1950" s="95"/>
      <c r="AV1950" s="73"/>
      <c r="AW1950" s="73"/>
      <c r="AX1950" s="95"/>
      <c r="AY1950" s="95"/>
      <c r="AZ1950" s="73"/>
      <c r="BA1950" s="73"/>
      <c r="BB1950" s="95"/>
      <c r="BC1950" s="95"/>
      <c r="BD1950" s="73"/>
      <c r="BE1950" s="73"/>
      <c r="BF1950" s="95"/>
      <c r="BG1950" s="95"/>
      <c r="BH1950" s="73"/>
      <c r="BI1950" s="73"/>
      <c r="BJ1950" s="95"/>
      <c r="BK1950" s="95"/>
      <c r="BL1950" s="73"/>
      <c r="BM1950" s="73"/>
      <c r="BN1950" s="95"/>
      <c r="BO1950" s="95"/>
      <c r="BP1950" s="73"/>
      <c r="BQ1950" s="73"/>
      <c r="BR1950" s="95"/>
      <c r="BS1950" s="95"/>
      <c r="BT1950" s="73"/>
      <c r="BU1950" s="73"/>
      <c r="BV1950" s="95"/>
      <c r="BW1950" s="95"/>
      <c r="BX1950" s="73"/>
      <c r="BY1950" s="73"/>
      <c r="BZ1950" s="95"/>
      <c r="CA1950" s="95"/>
      <c r="CB1950" s="73"/>
      <c r="CC1950" s="73"/>
      <c r="CD1950" s="95"/>
      <c r="CE1950" s="9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9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2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73"/>
      <c r="AF1951" s="73"/>
      <c r="AG1951" s="73"/>
      <c r="AH1951" s="95"/>
      <c r="AI1951" s="95"/>
      <c r="AJ1951" s="73"/>
      <c r="AK1951" s="73"/>
      <c r="AL1951" s="95"/>
      <c r="AM1951" s="95"/>
      <c r="AN1951" s="73"/>
      <c r="AO1951" s="73"/>
      <c r="AP1951" s="95"/>
      <c r="AQ1951" s="95"/>
      <c r="AR1951" s="73"/>
      <c r="AS1951" s="73"/>
      <c r="AT1951" s="95"/>
      <c r="AU1951" s="95"/>
      <c r="AV1951" s="73"/>
      <c r="AW1951" s="73"/>
      <c r="AX1951" s="95"/>
      <c r="AY1951" s="95"/>
      <c r="AZ1951" s="73"/>
      <c r="BA1951" s="73"/>
      <c r="BB1951" s="95"/>
      <c r="BC1951" s="95"/>
      <c r="BD1951" s="73"/>
      <c r="BE1951" s="73"/>
      <c r="BF1951" s="95"/>
      <c r="BG1951" s="95"/>
      <c r="BH1951" s="73"/>
      <c r="BI1951" s="73"/>
      <c r="BJ1951" s="95"/>
      <c r="BK1951" s="95"/>
      <c r="BL1951" s="73"/>
      <c r="BM1951" s="73"/>
      <c r="BN1951" s="95"/>
      <c r="BO1951" s="95"/>
      <c r="BP1951" s="73"/>
      <c r="BQ1951" s="73"/>
      <c r="BR1951" s="95"/>
      <c r="BS1951" s="95"/>
      <c r="BT1951" s="73"/>
      <c r="BU1951" s="73"/>
      <c r="BV1951" s="95"/>
      <c r="BW1951" s="95"/>
      <c r="BX1951" s="73"/>
      <c r="BY1951" s="73"/>
      <c r="BZ1951" s="95"/>
      <c r="CA1951" s="95"/>
      <c r="CB1951" s="73"/>
      <c r="CC1951" s="73"/>
      <c r="CD1951" s="95"/>
      <c r="CE1951" s="9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9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2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73"/>
      <c r="AF1952" s="73"/>
      <c r="AG1952" s="73"/>
      <c r="AH1952" s="95"/>
      <c r="AI1952" s="95"/>
      <c r="AJ1952" s="73"/>
      <c r="AK1952" s="73"/>
      <c r="AL1952" s="95"/>
      <c r="AM1952" s="95"/>
      <c r="AN1952" s="73"/>
      <c r="AO1952" s="73"/>
      <c r="AP1952" s="95"/>
      <c r="AQ1952" s="95"/>
      <c r="AR1952" s="73"/>
      <c r="AS1952" s="73"/>
      <c r="AT1952" s="95"/>
      <c r="AU1952" s="95"/>
      <c r="AV1952" s="73"/>
      <c r="AW1952" s="73"/>
      <c r="AX1952" s="95"/>
      <c r="AY1952" s="95"/>
      <c r="AZ1952" s="73"/>
      <c r="BA1952" s="73"/>
      <c r="BB1952" s="95"/>
      <c r="BC1952" s="95"/>
      <c r="BD1952" s="73"/>
      <c r="BE1952" s="73"/>
      <c r="BF1952" s="95"/>
      <c r="BG1952" s="95"/>
      <c r="BH1952" s="73"/>
      <c r="BI1952" s="73"/>
      <c r="BJ1952" s="95"/>
      <c r="BK1952" s="95"/>
      <c r="BL1952" s="73"/>
      <c r="BM1952" s="73"/>
      <c r="BN1952" s="95"/>
      <c r="BO1952" s="95"/>
      <c r="BP1952" s="73"/>
      <c r="BQ1952" s="73"/>
      <c r="BR1952" s="95"/>
      <c r="BS1952" s="95"/>
      <c r="BT1952" s="73"/>
      <c r="BU1952" s="73"/>
      <c r="BV1952" s="95"/>
      <c r="BW1952" s="95"/>
      <c r="BX1952" s="73"/>
      <c r="BY1952" s="73"/>
      <c r="BZ1952" s="95"/>
      <c r="CA1952" s="95"/>
      <c r="CB1952" s="73"/>
      <c r="CC1952" s="73"/>
      <c r="CD1952" s="95"/>
      <c r="CE1952" s="9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9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2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73"/>
      <c r="AF1953" s="73"/>
      <c r="AG1953" s="73"/>
      <c r="AH1953" s="95"/>
      <c r="AI1953" s="95"/>
      <c r="AJ1953" s="73"/>
      <c r="AK1953" s="73"/>
      <c r="AL1953" s="95"/>
      <c r="AM1953" s="95"/>
      <c r="AN1953" s="73"/>
      <c r="AO1953" s="73"/>
      <c r="AP1953" s="95"/>
      <c r="AQ1953" s="95"/>
      <c r="AR1953" s="73"/>
      <c r="AS1953" s="73"/>
      <c r="AT1953" s="95"/>
      <c r="AU1953" s="95"/>
      <c r="AV1953" s="73"/>
      <c r="AW1953" s="73"/>
      <c r="AX1953" s="95"/>
      <c r="AY1953" s="95"/>
      <c r="AZ1953" s="73"/>
      <c r="BA1953" s="73"/>
      <c r="BB1953" s="95"/>
      <c r="BC1953" s="95"/>
      <c r="BD1953" s="73"/>
      <c r="BE1953" s="73"/>
      <c r="BF1953" s="95"/>
      <c r="BG1953" s="95"/>
      <c r="BH1953" s="73"/>
      <c r="BI1953" s="73"/>
      <c r="BJ1953" s="95"/>
      <c r="BK1953" s="95"/>
      <c r="BL1953" s="73"/>
      <c r="BM1953" s="73"/>
      <c r="BN1953" s="95"/>
      <c r="BO1953" s="95"/>
      <c r="BP1953" s="73"/>
      <c r="BQ1953" s="73"/>
      <c r="BR1953" s="95"/>
      <c r="BS1953" s="95"/>
      <c r="BT1953" s="73"/>
      <c r="BU1953" s="73"/>
      <c r="BV1953" s="95"/>
      <c r="BW1953" s="95"/>
      <c r="BX1953" s="73"/>
      <c r="BY1953" s="73"/>
      <c r="BZ1953" s="95"/>
      <c r="CA1953" s="95"/>
      <c r="CB1953" s="73"/>
      <c r="CC1953" s="73"/>
      <c r="CD1953" s="95"/>
      <c r="CE1953" s="9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9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2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73"/>
      <c r="AF1954" s="73"/>
      <c r="AG1954" s="73"/>
      <c r="AH1954" s="95"/>
      <c r="AI1954" s="95"/>
      <c r="AJ1954" s="73"/>
      <c r="AK1954" s="73"/>
      <c r="AL1954" s="95"/>
      <c r="AM1954" s="95"/>
      <c r="AN1954" s="73"/>
      <c r="AO1954" s="73"/>
      <c r="AP1954" s="95"/>
      <c r="AQ1954" s="95"/>
      <c r="AR1954" s="73"/>
      <c r="AS1954" s="73"/>
      <c r="AT1954" s="95"/>
      <c r="AU1954" s="95"/>
      <c r="AV1954" s="73"/>
      <c r="AW1954" s="73"/>
      <c r="AX1954" s="95"/>
      <c r="AY1954" s="95"/>
      <c r="AZ1954" s="73"/>
      <c r="BA1954" s="73"/>
      <c r="BB1954" s="95"/>
      <c r="BC1954" s="95"/>
      <c r="BD1954" s="73"/>
      <c r="BE1954" s="73"/>
      <c r="BF1954" s="95"/>
      <c r="BG1954" s="95"/>
      <c r="BH1954" s="73"/>
      <c r="BI1954" s="73"/>
      <c r="BJ1954" s="95"/>
      <c r="BK1954" s="95"/>
      <c r="BL1954" s="73"/>
      <c r="BM1954" s="73"/>
      <c r="BN1954" s="95"/>
      <c r="BO1954" s="95"/>
      <c r="BP1954" s="73"/>
      <c r="BQ1954" s="73"/>
      <c r="BR1954" s="95"/>
      <c r="BS1954" s="95"/>
      <c r="BT1954" s="73"/>
      <c r="BU1954" s="73"/>
      <c r="BV1954" s="95"/>
      <c r="BW1954" s="95"/>
      <c r="BX1954" s="73"/>
      <c r="BY1954" s="73"/>
      <c r="BZ1954" s="95"/>
      <c r="CA1954" s="95"/>
      <c r="CB1954" s="73"/>
      <c r="CC1954" s="73"/>
      <c r="CD1954" s="95"/>
      <c r="CE1954" s="9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9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2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73"/>
      <c r="AF1955" s="73"/>
      <c r="AG1955" s="73"/>
      <c r="AH1955" s="95"/>
      <c r="AI1955" s="95"/>
      <c r="AJ1955" s="73"/>
      <c r="AK1955" s="73"/>
      <c r="AL1955" s="95"/>
      <c r="AM1955" s="95"/>
      <c r="AN1955" s="73"/>
      <c r="AO1955" s="73"/>
      <c r="AP1955" s="95"/>
      <c r="AQ1955" s="95"/>
      <c r="AR1955" s="73"/>
      <c r="AS1955" s="73"/>
      <c r="AT1955" s="95"/>
      <c r="AU1955" s="95"/>
      <c r="AV1955" s="73"/>
      <c r="AW1955" s="73"/>
      <c r="AX1955" s="95"/>
      <c r="AY1955" s="95"/>
      <c r="AZ1955" s="73"/>
      <c r="BA1955" s="73"/>
      <c r="BB1955" s="95"/>
      <c r="BC1955" s="95"/>
      <c r="BD1955" s="73"/>
      <c r="BE1955" s="73"/>
      <c r="BF1955" s="95"/>
      <c r="BG1955" s="95"/>
      <c r="BH1955" s="73"/>
      <c r="BI1955" s="73"/>
      <c r="BJ1955" s="95"/>
      <c r="BK1955" s="95"/>
      <c r="BL1955" s="73"/>
      <c r="BM1955" s="73"/>
      <c r="BN1955" s="95"/>
      <c r="BO1955" s="95"/>
      <c r="BP1955" s="73"/>
      <c r="BQ1955" s="73"/>
      <c r="BR1955" s="95"/>
      <c r="BS1955" s="95"/>
      <c r="BT1955" s="73"/>
      <c r="BU1955" s="73"/>
      <c r="BV1955" s="95"/>
      <c r="BW1955" s="95"/>
      <c r="BX1955" s="73"/>
      <c r="BY1955" s="73"/>
      <c r="BZ1955" s="95"/>
      <c r="CA1955" s="95"/>
      <c r="CB1955" s="73"/>
      <c r="CC1955" s="73"/>
      <c r="CD1955" s="95"/>
      <c r="CE1955" s="9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9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2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73"/>
      <c r="AF1956" s="73"/>
      <c r="AG1956" s="73"/>
      <c r="AH1956" s="95"/>
      <c r="AI1956" s="95"/>
      <c r="AJ1956" s="73"/>
      <c r="AK1956" s="73"/>
      <c r="AL1956" s="95"/>
      <c r="AM1956" s="95"/>
      <c r="AN1956" s="73"/>
      <c r="AO1956" s="73"/>
      <c r="AP1956" s="95"/>
      <c r="AQ1956" s="95"/>
      <c r="AR1956" s="73"/>
      <c r="AS1956" s="73"/>
      <c r="AT1956" s="95"/>
      <c r="AU1956" s="95"/>
      <c r="AV1956" s="73"/>
      <c r="AW1956" s="73"/>
      <c r="AX1956" s="95"/>
      <c r="AY1956" s="95"/>
      <c r="AZ1956" s="73"/>
      <c r="BA1956" s="73"/>
      <c r="BB1956" s="95"/>
      <c r="BC1956" s="95"/>
      <c r="BD1956" s="73"/>
      <c r="BE1956" s="73"/>
      <c r="BF1956" s="95"/>
      <c r="BG1956" s="95"/>
      <c r="BH1956" s="73"/>
      <c r="BI1956" s="73"/>
      <c r="BJ1956" s="95"/>
      <c r="BK1956" s="95"/>
      <c r="BL1956" s="73"/>
      <c r="BM1956" s="73"/>
      <c r="BN1956" s="95"/>
      <c r="BO1956" s="95"/>
      <c r="BP1956" s="73"/>
      <c r="BQ1956" s="73"/>
      <c r="BR1956" s="95"/>
      <c r="BS1956" s="95"/>
      <c r="BT1956" s="73"/>
      <c r="BU1956" s="73"/>
      <c r="BV1956" s="95"/>
      <c r="BW1956" s="95"/>
      <c r="BX1956" s="73"/>
      <c r="BY1956" s="73"/>
      <c r="BZ1956" s="95"/>
      <c r="CA1956" s="95"/>
      <c r="CB1956" s="73"/>
      <c r="CC1956" s="73"/>
      <c r="CD1956" s="95"/>
      <c r="CE1956" s="9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9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2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73"/>
      <c r="AF1957" s="73"/>
      <c r="AG1957" s="73"/>
      <c r="AH1957" s="95"/>
      <c r="AI1957" s="95"/>
      <c r="AJ1957" s="73"/>
      <c r="AK1957" s="73"/>
      <c r="AL1957" s="95"/>
      <c r="AM1957" s="95"/>
      <c r="AN1957" s="73"/>
      <c r="AO1957" s="73"/>
      <c r="AP1957" s="95"/>
      <c r="AQ1957" s="95"/>
      <c r="AR1957" s="73"/>
      <c r="AS1957" s="73"/>
      <c r="AT1957" s="95"/>
      <c r="AU1957" s="95"/>
      <c r="AV1957" s="73"/>
      <c r="AW1957" s="73"/>
      <c r="AX1957" s="95"/>
      <c r="AY1957" s="95"/>
      <c r="AZ1957" s="73"/>
      <c r="BA1957" s="73"/>
      <c r="BB1957" s="95"/>
      <c r="BC1957" s="95"/>
      <c r="BD1957" s="73"/>
      <c r="BE1957" s="73"/>
      <c r="BF1957" s="95"/>
      <c r="BG1957" s="95"/>
      <c r="BH1957" s="73"/>
      <c r="BI1957" s="73"/>
      <c r="BJ1957" s="95"/>
      <c r="BK1957" s="95"/>
      <c r="BL1957" s="73"/>
      <c r="BM1957" s="73"/>
      <c r="BN1957" s="95"/>
      <c r="BO1957" s="95"/>
      <c r="BP1957" s="73"/>
      <c r="BQ1957" s="73"/>
      <c r="BR1957" s="95"/>
      <c r="BS1957" s="95"/>
      <c r="BT1957" s="73"/>
      <c r="BU1957" s="73"/>
      <c r="BV1957" s="95"/>
      <c r="BW1957" s="95"/>
      <c r="BX1957" s="73"/>
      <c r="BY1957" s="73"/>
      <c r="BZ1957" s="95"/>
      <c r="CA1957" s="95"/>
      <c r="CB1957" s="73"/>
      <c r="CC1957" s="73"/>
      <c r="CD1957" s="95"/>
      <c r="CE1957" s="9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9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2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73"/>
      <c r="AF1958" s="73"/>
      <c r="AG1958" s="73"/>
      <c r="AH1958" s="95"/>
      <c r="AI1958" s="95"/>
      <c r="AJ1958" s="73"/>
      <c r="AK1958" s="73"/>
      <c r="AL1958" s="95"/>
      <c r="AM1958" s="95"/>
      <c r="AN1958" s="73"/>
      <c r="AO1958" s="73"/>
      <c r="AP1958" s="95"/>
      <c r="AQ1958" s="95"/>
      <c r="AR1958" s="73"/>
      <c r="AS1958" s="73"/>
      <c r="AT1958" s="95"/>
      <c r="AU1958" s="95"/>
      <c r="AV1958" s="73"/>
      <c r="AW1958" s="73"/>
      <c r="AX1958" s="95"/>
      <c r="AY1958" s="95"/>
      <c r="AZ1958" s="73"/>
      <c r="BA1958" s="73"/>
      <c r="BB1958" s="95"/>
      <c r="BC1958" s="95"/>
      <c r="BD1958" s="73"/>
      <c r="BE1958" s="73"/>
      <c r="BF1958" s="95"/>
      <c r="BG1958" s="95"/>
      <c r="BH1958" s="73"/>
      <c r="BI1958" s="73"/>
      <c r="BJ1958" s="95"/>
      <c r="BK1958" s="95"/>
      <c r="BL1958" s="73"/>
      <c r="BM1958" s="73"/>
      <c r="BN1958" s="95"/>
      <c r="BO1958" s="95"/>
      <c r="BP1958" s="73"/>
      <c r="BQ1958" s="73"/>
      <c r="BR1958" s="95"/>
      <c r="BS1958" s="95"/>
      <c r="BT1958" s="73"/>
      <c r="BU1958" s="73"/>
      <c r="BV1958" s="95"/>
      <c r="BW1958" s="95"/>
      <c r="BX1958" s="73"/>
      <c r="BY1958" s="73"/>
      <c r="BZ1958" s="95"/>
      <c r="CA1958" s="95"/>
      <c r="CB1958" s="73"/>
      <c r="CC1958" s="73"/>
      <c r="CD1958" s="95"/>
      <c r="CE1958" s="9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9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2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73"/>
      <c r="AF1959" s="73"/>
      <c r="AG1959" s="73"/>
      <c r="AH1959" s="95"/>
      <c r="AI1959" s="95"/>
      <c r="AJ1959" s="73"/>
      <c r="AK1959" s="73"/>
      <c r="AL1959" s="95"/>
      <c r="AM1959" s="95"/>
      <c r="AN1959" s="73"/>
      <c r="AO1959" s="73"/>
      <c r="AP1959" s="95"/>
      <c r="AQ1959" s="95"/>
      <c r="AR1959" s="73"/>
      <c r="AS1959" s="73"/>
      <c r="AT1959" s="95"/>
      <c r="AU1959" s="95"/>
      <c r="AV1959" s="73"/>
      <c r="AW1959" s="73"/>
      <c r="AX1959" s="95"/>
      <c r="AY1959" s="95"/>
      <c r="AZ1959" s="73"/>
      <c r="BA1959" s="73"/>
      <c r="BB1959" s="95"/>
      <c r="BC1959" s="95"/>
      <c r="BD1959" s="73"/>
      <c r="BE1959" s="73"/>
      <c r="BF1959" s="95"/>
      <c r="BG1959" s="95"/>
      <c r="BH1959" s="73"/>
      <c r="BI1959" s="73"/>
      <c r="BJ1959" s="95"/>
      <c r="BK1959" s="95"/>
      <c r="BL1959" s="73"/>
      <c r="BM1959" s="73"/>
      <c r="BN1959" s="95"/>
      <c r="BO1959" s="95"/>
      <c r="BP1959" s="73"/>
      <c r="BQ1959" s="73"/>
      <c r="BR1959" s="95"/>
      <c r="BS1959" s="95"/>
      <c r="BT1959" s="73"/>
      <c r="BU1959" s="73"/>
      <c r="BV1959" s="95"/>
      <c r="BW1959" s="95"/>
      <c r="BX1959" s="73"/>
      <c r="BY1959" s="73"/>
      <c r="BZ1959" s="95"/>
      <c r="CA1959" s="95"/>
      <c r="CB1959" s="73"/>
      <c r="CC1959" s="73"/>
      <c r="CD1959" s="95"/>
      <c r="CE1959" s="9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9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2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73"/>
      <c r="AF1960" s="73"/>
      <c r="AG1960" s="73"/>
      <c r="AH1960" s="95"/>
      <c r="AI1960" s="95"/>
      <c r="AJ1960" s="73"/>
      <c r="AK1960" s="73"/>
      <c r="AL1960" s="95"/>
      <c r="AM1960" s="95"/>
      <c r="AN1960" s="73"/>
      <c r="AO1960" s="73"/>
      <c r="AP1960" s="95"/>
      <c r="AQ1960" s="95"/>
      <c r="AR1960" s="73"/>
      <c r="AS1960" s="73"/>
      <c r="AT1960" s="95"/>
      <c r="AU1960" s="95"/>
      <c r="AV1960" s="73"/>
      <c r="AW1960" s="73"/>
      <c r="AX1960" s="95"/>
      <c r="AY1960" s="95"/>
      <c r="AZ1960" s="73"/>
      <c r="BA1960" s="73"/>
      <c r="BB1960" s="95"/>
      <c r="BC1960" s="95"/>
      <c r="BD1960" s="73"/>
      <c r="BE1960" s="73"/>
      <c r="BF1960" s="95"/>
      <c r="BG1960" s="95"/>
      <c r="BH1960" s="73"/>
      <c r="BI1960" s="73"/>
      <c r="BJ1960" s="95"/>
      <c r="BK1960" s="95"/>
      <c r="BL1960" s="73"/>
      <c r="BM1960" s="73"/>
      <c r="BN1960" s="95"/>
      <c r="BO1960" s="95"/>
      <c r="BP1960" s="73"/>
      <c r="BQ1960" s="73"/>
      <c r="BR1960" s="95"/>
      <c r="BS1960" s="95"/>
      <c r="BT1960" s="73"/>
      <c r="BU1960" s="73"/>
      <c r="BV1960" s="95"/>
      <c r="BW1960" s="95"/>
      <c r="BX1960" s="73"/>
      <c r="BY1960" s="73"/>
      <c r="BZ1960" s="95"/>
      <c r="CA1960" s="95"/>
      <c r="CB1960" s="73"/>
      <c r="CC1960" s="73"/>
      <c r="CD1960" s="95"/>
      <c r="CE1960" s="9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9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2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73"/>
      <c r="AF1961" s="73"/>
      <c r="AG1961" s="73"/>
      <c r="AH1961" s="95"/>
      <c r="AI1961" s="95"/>
      <c r="AJ1961" s="73"/>
      <c r="AK1961" s="73"/>
      <c r="AL1961" s="95"/>
      <c r="AM1961" s="95"/>
      <c r="AN1961" s="73"/>
      <c r="AO1961" s="73"/>
      <c r="AP1961" s="95"/>
      <c r="AQ1961" s="95"/>
      <c r="AR1961" s="73"/>
      <c r="AS1961" s="73"/>
      <c r="AT1961" s="95"/>
      <c r="AU1961" s="95"/>
      <c r="AV1961" s="73"/>
      <c r="AW1961" s="73"/>
      <c r="AX1961" s="95"/>
      <c r="AY1961" s="95"/>
      <c r="AZ1961" s="73"/>
      <c r="BA1961" s="73"/>
      <c r="BB1961" s="95"/>
      <c r="BC1961" s="95"/>
      <c r="BD1961" s="73"/>
      <c r="BE1961" s="73"/>
      <c r="BF1961" s="95"/>
      <c r="BG1961" s="95"/>
      <c r="BH1961" s="73"/>
      <c r="BI1961" s="73"/>
      <c r="BJ1961" s="95"/>
      <c r="BK1961" s="95"/>
      <c r="BL1961" s="73"/>
      <c r="BM1961" s="73"/>
      <c r="BN1961" s="95"/>
      <c r="BO1961" s="95"/>
      <c r="BP1961" s="73"/>
      <c r="BQ1961" s="73"/>
      <c r="BR1961" s="95"/>
      <c r="BS1961" s="95"/>
      <c r="BT1961" s="73"/>
      <c r="BU1961" s="73"/>
      <c r="BV1961" s="95"/>
      <c r="BW1961" s="95"/>
      <c r="BX1961" s="73"/>
      <c r="BY1961" s="73"/>
      <c r="BZ1961" s="95"/>
      <c r="CA1961" s="95"/>
      <c r="CB1961" s="73"/>
      <c r="CC1961" s="73"/>
      <c r="CD1961" s="95"/>
      <c r="CE1961" s="9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9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2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73"/>
      <c r="AF1962" s="73"/>
      <c r="AG1962" s="73"/>
      <c r="AH1962" s="95"/>
      <c r="AI1962" s="95"/>
      <c r="AJ1962" s="73"/>
      <c r="AK1962" s="73"/>
      <c r="AL1962" s="95"/>
      <c r="AM1962" s="95"/>
      <c r="AN1962" s="73"/>
      <c r="AO1962" s="73"/>
      <c r="AP1962" s="95"/>
      <c r="AQ1962" s="95"/>
      <c r="AR1962" s="73"/>
      <c r="AS1962" s="73"/>
      <c r="AT1962" s="95"/>
      <c r="AU1962" s="95"/>
      <c r="AV1962" s="73"/>
      <c r="AW1962" s="73"/>
      <c r="AX1962" s="95"/>
      <c r="AY1962" s="95"/>
      <c r="AZ1962" s="73"/>
      <c r="BA1962" s="73"/>
      <c r="BB1962" s="95"/>
      <c r="BC1962" s="95"/>
      <c r="BD1962" s="73"/>
      <c r="BE1962" s="73"/>
      <c r="BF1962" s="95"/>
      <c r="BG1962" s="95"/>
      <c r="BH1962" s="73"/>
      <c r="BI1962" s="73"/>
      <c r="BJ1962" s="95"/>
      <c r="BK1962" s="95"/>
      <c r="BL1962" s="73"/>
      <c r="BM1962" s="73"/>
      <c r="BN1962" s="95"/>
      <c r="BO1962" s="95"/>
      <c r="BP1962" s="73"/>
      <c r="BQ1962" s="73"/>
      <c r="BR1962" s="95"/>
      <c r="BS1962" s="95"/>
      <c r="BT1962" s="73"/>
      <c r="BU1962" s="73"/>
      <c r="BV1962" s="95"/>
      <c r="BW1962" s="95"/>
      <c r="BX1962" s="73"/>
      <c r="BY1962" s="73"/>
      <c r="BZ1962" s="95"/>
      <c r="CA1962" s="95"/>
      <c r="CB1962" s="73"/>
      <c r="CC1962" s="73"/>
      <c r="CD1962" s="95"/>
      <c r="CE1962" s="9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9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2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73"/>
      <c r="AF1963" s="73"/>
      <c r="AG1963" s="73"/>
      <c r="AH1963" s="95"/>
      <c r="AI1963" s="95"/>
      <c r="AJ1963" s="73"/>
      <c r="AK1963" s="73"/>
      <c r="AL1963" s="95"/>
      <c r="AM1963" s="95"/>
      <c r="AN1963" s="73"/>
      <c r="AO1963" s="73"/>
      <c r="AP1963" s="95"/>
      <c r="AQ1963" s="95"/>
      <c r="AR1963" s="73"/>
      <c r="AS1963" s="73"/>
      <c r="AT1963" s="95"/>
      <c r="AU1963" s="95"/>
      <c r="AV1963" s="73"/>
      <c r="AW1963" s="73"/>
      <c r="AX1963" s="95"/>
      <c r="AY1963" s="95"/>
      <c r="AZ1963" s="73"/>
      <c r="BA1963" s="73"/>
      <c r="BB1963" s="95"/>
      <c r="BC1963" s="95"/>
      <c r="BD1963" s="73"/>
      <c r="BE1963" s="73"/>
      <c r="BF1963" s="95"/>
      <c r="BG1963" s="95"/>
      <c r="BH1963" s="73"/>
      <c r="BI1963" s="73"/>
      <c r="BJ1963" s="95"/>
      <c r="BK1963" s="95"/>
      <c r="BL1963" s="73"/>
      <c r="BM1963" s="73"/>
      <c r="BN1963" s="95"/>
      <c r="BO1963" s="95"/>
      <c r="BP1963" s="73"/>
      <c r="BQ1963" s="73"/>
      <c r="BR1963" s="95"/>
      <c r="BS1963" s="95"/>
      <c r="BT1963" s="73"/>
      <c r="BU1963" s="73"/>
      <c r="BV1963" s="95"/>
      <c r="BW1963" s="95"/>
      <c r="BX1963" s="73"/>
      <c r="BY1963" s="73"/>
      <c r="BZ1963" s="95"/>
      <c r="CA1963" s="95"/>
      <c r="CB1963" s="73"/>
      <c r="CC1963" s="73"/>
      <c r="CD1963" s="95"/>
      <c r="CE1963" s="9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9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2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73"/>
      <c r="AF1964" s="73"/>
      <c r="AG1964" s="73"/>
      <c r="AH1964" s="95"/>
      <c r="AI1964" s="95"/>
      <c r="AJ1964" s="73"/>
      <c r="AK1964" s="73"/>
      <c r="AL1964" s="95"/>
      <c r="AM1964" s="95"/>
      <c r="AN1964" s="73"/>
      <c r="AO1964" s="73"/>
      <c r="AP1964" s="95"/>
      <c r="AQ1964" s="95"/>
      <c r="AR1964" s="73"/>
      <c r="AS1964" s="73"/>
      <c r="AT1964" s="95"/>
      <c r="AU1964" s="95"/>
      <c r="AV1964" s="73"/>
      <c r="AW1964" s="73"/>
      <c r="AX1964" s="95"/>
      <c r="AY1964" s="95"/>
      <c r="AZ1964" s="73"/>
      <c r="BA1964" s="73"/>
      <c r="BB1964" s="95"/>
      <c r="BC1964" s="95"/>
      <c r="BD1964" s="73"/>
      <c r="BE1964" s="73"/>
      <c r="BF1964" s="95"/>
      <c r="BG1964" s="95"/>
      <c r="BH1964" s="73"/>
      <c r="BI1964" s="73"/>
      <c r="BJ1964" s="95"/>
      <c r="BK1964" s="95"/>
      <c r="BL1964" s="73"/>
      <c r="BM1964" s="73"/>
      <c r="BN1964" s="95"/>
      <c r="BO1964" s="95"/>
      <c r="BP1964" s="73"/>
      <c r="BQ1964" s="73"/>
      <c r="BR1964" s="95"/>
      <c r="BS1964" s="95"/>
      <c r="BT1964" s="73"/>
      <c r="BU1964" s="73"/>
      <c r="BV1964" s="95"/>
      <c r="BW1964" s="95"/>
      <c r="BX1964" s="73"/>
      <c r="BY1964" s="73"/>
      <c r="BZ1964" s="95"/>
      <c r="CA1964" s="95"/>
      <c r="CB1964" s="73"/>
      <c r="CC1964" s="73"/>
      <c r="CD1964" s="95"/>
      <c r="CE1964" s="9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9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2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73"/>
      <c r="AF1965" s="73"/>
      <c r="AG1965" s="73"/>
      <c r="AH1965" s="95"/>
      <c r="AI1965" s="95"/>
      <c r="AJ1965" s="73"/>
      <c r="AK1965" s="73"/>
      <c r="AL1965" s="95"/>
      <c r="AM1965" s="95"/>
      <c r="AN1965" s="73"/>
      <c r="AO1965" s="73"/>
      <c r="AP1965" s="95"/>
      <c r="AQ1965" s="95"/>
      <c r="AR1965" s="73"/>
      <c r="AS1965" s="73"/>
      <c r="AT1965" s="95"/>
      <c r="AU1965" s="95"/>
      <c r="AV1965" s="73"/>
      <c r="AW1965" s="73"/>
      <c r="AX1965" s="95"/>
      <c r="AY1965" s="95"/>
      <c r="AZ1965" s="73"/>
      <c r="BA1965" s="73"/>
      <c r="BB1965" s="95"/>
      <c r="BC1965" s="95"/>
      <c r="BD1965" s="73"/>
      <c r="BE1965" s="73"/>
      <c r="BF1965" s="95"/>
      <c r="BG1965" s="95"/>
      <c r="BH1965" s="73"/>
      <c r="BI1965" s="73"/>
      <c r="BJ1965" s="95"/>
      <c r="BK1965" s="95"/>
      <c r="BL1965" s="73"/>
      <c r="BM1965" s="73"/>
      <c r="BN1965" s="95"/>
      <c r="BO1965" s="95"/>
      <c r="BP1965" s="73"/>
      <c r="BQ1965" s="73"/>
      <c r="BR1965" s="95"/>
      <c r="BS1965" s="95"/>
      <c r="BT1965" s="73"/>
      <c r="BU1965" s="73"/>
      <c r="BV1965" s="95"/>
      <c r="BW1965" s="95"/>
      <c r="BX1965" s="73"/>
      <c r="BY1965" s="73"/>
      <c r="BZ1965" s="95"/>
      <c r="CA1965" s="95"/>
      <c r="CB1965" s="73"/>
      <c r="CC1965" s="73"/>
      <c r="CD1965" s="95"/>
      <c r="CE1965" s="9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9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2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73"/>
      <c r="AF1966" s="73"/>
      <c r="AG1966" s="73"/>
      <c r="AH1966" s="95"/>
      <c r="AI1966" s="95"/>
      <c r="AJ1966" s="73"/>
      <c r="AK1966" s="73"/>
      <c r="AL1966" s="95"/>
      <c r="AM1966" s="95"/>
      <c r="AN1966" s="73"/>
      <c r="AO1966" s="73"/>
      <c r="AP1966" s="95"/>
      <c r="AQ1966" s="95"/>
      <c r="AR1966" s="73"/>
      <c r="AS1966" s="73"/>
      <c r="AT1966" s="95"/>
      <c r="AU1966" s="95"/>
      <c r="AV1966" s="73"/>
      <c r="AW1966" s="73"/>
      <c r="AX1966" s="95"/>
      <c r="AY1966" s="95"/>
      <c r="AZ1966" s="73"/>
      <c r="BA1966" s="73"/>
      <c r="BB1966" s="95"/>
      <c r="BC1966" s="95"/>
      <c r="BD1966" s="73"/>
      <c r="BE1966" s="73"/>
      <c r="BF1966" s="95"/>
      <c r="BG1966" s="95"/>
      <c r="BH1966" s="73"/>
      <c r="BI1966" s="73"/>
      <c r="BJ1966" s="95"/>
      <c r="BK1966" s="95"/>
      <c r="BL1966" s="73"/>
      <c r="BM1966" s="73"/>
      <c r="BN1966" s="95"/>
      <c r="BO1966" s="95"/>
      <c r="BP1966" s="73"/>
      <c r="BQ1966" s="73"/>
      <c r="BR1966" s="95"/>
      <c r="BS1966" s="95"/>
      <c r="BT1966" s="73"/>
      <c r="BU1966" s="73"/>
      <c r="BV1966" s="95"/>
      <c r="BW1966" s="95"/>
      <c r="BX1966" s="73"/>
      <c r="BY1966" s="73"/>
      <c r="BZ1966" s="95"/>
      <c r="CA1966" s="95"/>
      <c r="CB1966" s="73"/>
      <c r="CC1966" s="73"/>
      <c r="CD1966" s="95"/>
      <c r="CE1966" s="9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9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2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73"/>
      <c r="AF1967" s="73"/>
      <c r="AG1967" s="73"/>
      <c r="AH1967" s="95"/>
      <c r="AI1967" s="95"/>
      <c r="AJ1967" s="73"/>
      <c r="AK1967" s="73"/>
      <c r="AL1967" s="95"/>
      <c r="AM1967" s="95"/>
      <c r="AN1967" s="73"/>
      <c r="AO1967" s="73"/>
      <c r="AP1967" s="95"/>
      <c r="AQ1967" s="95"/>
      <c r="AR1967" s="73"/>
      <c r="AS1967" s="73"/>
      <c r="AT1967" s="95"/>
      <c r="AU1967" s="95"/>
      <c r="AV1967" s="73"/>
      <c r="AW1967" s="73"/>
      <c r="AX1967" s="95"/>
      <c r="AY1967" s="95"/>
      <c r="AZ1967" s="73"/>
      <c r="BA1967" s="73"/>
      <c r="BB1967" s="95"/>
      <c r="BC1967" s="95"/>
      <c r="BD1967" s="73"/>
      <c r="BE1967" s="73"/>
      <c r="BF1967" s="95"/>
      <c r="BG1967" s="95"/>
      <c r="BH1967" s="73"/>
      <c r="BI1967" s="73"/>
      <c r="BJ1967" s="95"/>
      <c r="BK1967" s="95"/>
      <c r="BL1967" s="73"/>
      <c r="BM1967" s="73"/>
      <c r="BN1967" s="95"/>
      <c r="BO1967" s="95"/>
      <c r="BP1967" s="73"/>
      <c r="BQ1967" s="73"/>
      <c r="BR1967" s="95"/>
      <c r="BS1967" s="95"/>
      <c r="BT1967" s="73"/>
      <c r="BU1967" s="73"/>
      <c r="BV1967" s="95"/>
      <c r="BW1967" s="95"/>
      <c r="BX1967" s="73"/>
      <c r="BY1967" s="73"/>
      <c r="BZ1967" s="95"/>
      <c r="CA1967" s="95"/>
      <c r="CB1967" s="73"/>
      <c r="CC1967" s="73"/>
      <c r="CD1967" s="95"/>
      <c r="CE1967" s="9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9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2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73"/>
      <c r="AF1968" s="73"/>
      <c r="AG1968" s="73"/>
      <c r="AH1968" s="95"/>
      <c r="AI1968" s="95"/>
      <c r="AJ1968" s="73"/>
      <c r="AK1968" s="73"/>
      <c r="AL1968" s="95"/>
      <c r="AM1968" s="95"/>
      <c r="AN1968" s="73"/>
      <c r="AO1968" s="73"/>
      <c r="AP1968" s="95"/>
      <c r="AQ1968" s="95"/>
      <c r="AR1968" s="73"/>
      <c r="AS1968" s="73"/>
      <c r="AT1968" s="95"/>
      <c r="AU1968" s="95"/>
      <c r="AV1968" s="73"/>
      <c r="AW1968" s="73"/>
      <c r="AX1968" s="95"/>
      <c r="AY1968" s="95"/>
      <c r="AZ1968" s="73"/>
      <c r="BA1968" s="73"/>
      <c r="BB1968" s="95"/>
      <c r="BC1968" s="95"/>
      <c r="BD1968" s="73"/>
      <c r="BE1968" s="73"/>
      <c r="BF1968" s="95"/>
      <c r="BG1968" s="95"/>
      <c r="BH1968" s="73"/>
      <c r="BI1968" s="73"/>
      <c r="BJ1968" s="95"/>
      <c r="BK1968" s="95"/>
      <c r="BL1968" s="73"/>
      <c r="BM1968" s="73"/>
      <c r="BN1968" s="95"/>
      <c r="BO1968" s="95"/>
      <c r="BP1968" s="73"/>
      <c r="BQ1968" s="73"/>
      <c r="BR1968" s="95"/>
      <c r="BS1968" s="95"/>
      <c r="BT1968" s="73"/>
      <c r="BU1968" s="73"/>
      <c r="BV1968" s="95"/>
      <c r="BW1968" s="95"/>
      <c r="BX1968" s="73"/>
      <c r="BY1968" s="73"/>
      <c r="BZ1968" s="95"/>
      <c r="CA1968" s="95"/>
      <c r="CB1968" s="73"/>
      <c r="CC1968" s="73"/>
      <c r="CD1968" s="95"/>
      <c r="CE1968" s="9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9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2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73"/>
      <c r="AF1969" s="73"/>
      <c r="AG1969" s="73"/>
      <c r="AH1969" s="95"/>
      <c r="AI1969" s="95"/>
      <c r="AJ1969" s="73"/>
      <c r="AK1969" s="73"/>
      <c r="AL1969" s="95"/>
      <c r="AM1969" s="95"/>
      <c r="AN1969" s="73"/>
      <c r="AO1969" s="73"/>
      <c r="AP1969" s="95"/>
      <c r="AQ1969" s="95"/>
      <c r="AR1969" s="73"/>
      <c r="AS1969" s="73"/>
      <c r="AT1969" s="95"/>
      <c r="AU1969" s="95"/>
      <c r="AV1969" s="73"/>
      <c r="AW1969" s="73"/>
      <c r="AX1969" s="95"/>
      <c r="AY1969" s="95"/>
      <c r="AZ1969" s="73"/>
      <c r="BA1969" s="73"/>
      <c r="BB1969" s="95"/>
      <c r="BC1969" s="95"/>
      <c r="BD1969" s="73"/>
      <c r="BE1969" s="73"/>
      <c r="BF1969" s="95"/>
      <c r="BG1969" s="95"/>
      <c r="BH1969" s="73"/>
      <c r="BI1969" s="73"/>
      <c r="BJ1969" s="95"/>
      <c r="BK1969" s="95"/>
      <c r="BL1969" s="73"/>
      <c r="BM1969" s="73"/>
      <c r="BN1969" s="95"/>
      <c r="BO1969" s="95"/>
      <c r="BP1969" s="73"/>
      <c r="BQ1969" s="73"/>
      <c r="BR1969" s="95"/>
      <c r="BS1969" s="95"/>
      <c r="BT1969" s="73"/>
      <c r="BU1969" s="73"/>
      <c r="BV1969" s="95"/>
      <c r="BW1969" s="95"/>
      <c r="BX1969" s="73"/>
      <c r="BY1969" s="73"/>
      <c r="BZ1969" s="95"/>
      <c r="CA1969" s="95"/>
      <c r="CB1969" s="73"/>
      <c r="CC1969" s="73"/>
      <c r="CD1969" s="95"/>
      <c r="CE1969" s="9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9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2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73"/>
      <c r="AF1970" s="73"/>
      <c r="AG1970" s="73"/>
      <c r="AH1970" s="95"/>
      <c r="AI1970" s="95"/>
      <c r="AJ1970" s="73"/>
      <c r="AK1970" s="73"/>
      <c r="AL1970" s="95"/>
      <c r="AM1970" s="95"/>
      <c r="AN1970" s="73"/>
      <c r="AO1970" s="73"/>
      <c r="AP1970" s="95"/>
      <c r="AQ1970" s="95"/>
      <c r="AR1970" s="73"/>
      <c r="AS1970" s="73"/>
      <c r="AT1970" s="95"/>
      <c r="AU1970" s="95"/>
      <c r="AV1970" s="73"/>
      <c r="AW1970" s="73"/>
      <c r="AX1970" s="95"/>
      <c r="AY1970" s="95"/>
      <c r="AZ1970" s="73"/>
      <c r="BA1970" s="73"/>
      <c r="BB1970" s="95"/>
      <c r="BC1970" s="95"/>
      <c r="BD1970" s="73"/>
      <c r="BE1970" s="73"/>
      <c r="BF1970" s="95"/>
      <c r="BG1970" s="95"/>
      <c r="BH1970" s="73"/>
      <c r="BI1970" s="73"/>
      <c r="BJ1970" s="95"/>
      <c r="BK1970" s="95"/>
      <c r="BL1970" s="73"/>
      <c r="BM1970" s="73"/>
      <c r="BN1970" s="95"/>
      <c r="BO1970" s="95"/>
      <c r="BP1970" s="73"/>
      <c r="BQ1970" s="73"/>
      <c r="BR1970" s="95"/>
      <c r="BS1970" s="95"/>
      <c r="BT1970" s="73"/>
      <c r="BU1970" s="73"/>
      <c r="BV1970" s="95"/>
      <c r="BW1970" s="95"/>
      <c r="BX1970" s="73"/>
      <c r="BY1970" s="73"/>
      <c r="BZ1970" s="95"/>
      <c r="CA1970" s="95"/>
      <c r="CB1970" s="73"/>
      <c r="CC1970" s="73"/>
      <c r="CD1970" s="95"/>
      <c r="CE1970" s="9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9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23"/>
      <c r="I1971" s="73"/>
      <c r="J1971" s="73"/>
      <c r="K1971" s="73"/>
      <c r="L1971" s="73"/>
      <c r="M1971" s="73"/>
      <c r="N1971" s="165"/>
      <c r="O1971" s="73"/>
      <c r="P1971" s="73"/>
      <c r="Q1971" s="73"/>
      <c r="R1971" s="73"/>
      <c r="S1971" s="73"/>
      <c r="T1971" s="73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165"/>
      <c r="AF1971" s="73"/>
      <c r="AG1971" s="95"/>
      <c r="AH1971" s="95"/>
      <c r="AI1971" s="73"/>
      <c r="AJ1971" s="73"/>
      <c r="AK1971" s="73"/>
      <c r="AL1971" s="73"/>
      <c r="AM1971" s="95"/>
      <c r="AN1971" s="95"/>
      <c r="AO1971" s="73"/>
      <c r="AP1971" s="73"/>
      <c r="AQ1971" s="95"/>
      <c r="AR1971" s="95"/>
      <c r="AS1971" s="73"/>
      <c r="AT1971" s="73"/>
      <c r="AU1971" s="95"/>
      <c r="AV1971" s="95"/>
      <c r="AW1971" s="73"/>
      <c r="AX1971" s="73"/>
      <c r="AY1971" s="95"/>
      <c r="AZ1971" s="95"/>
      <c r="BA1971" s="73"/>
      <c r="BB1971" s="73"/>
      <c r="BC1971" s="95"/>
      <c r="BD1971" s="95"/>
      <c r="BE1971" s="73"/>
      <c r="BF1971" s="73"/>
      <c r="BG1971" s="95"/>
      <c r="BH1971" s="95"/>
      <c r="BI1971" s="73"/>
      <c r="BJ1971" s="73"/>
      <c r="BK1971" s="95"/>
      <c r="BL1971" s="95"/>
      <c r="BM1971" s="73"/>
      <c r="BN1971" s="73"/>
      <c r="BO1971" s="95"/>
      <c r="BP1971" s="95"/>
      <c r="BQ1971" s="73"/>
      <c r="BR1971" s="73"/>
      <c r="BS1971" s="95"/>
      <c r="BT1971" s="95"/>
      <c r="BU1971" s="73"/>
      <c r="BV1971" s="73"/>
      <c r="BW1971" s="95"/>
      <c r="BX1971" s="95"/>
      <c r="BY1971" s="73"/>
      <c r="BZ1971" s="73"/>
      <c r="CA1971" s="95"/>
      <c r="CB1971" s="95"/>
      <c r="CC1971" s="73"/>
      <c r="CD1971" s="73"/>
      <c r="CE1971" s="95"/>
      <c r="CF1971" s="95"/>
      <c r="CG1971" s="73"/>
      <c r="CH1971" s="73"/>
      <c r="CI1971" s="95"/>
      <c r="CJ1971" s="9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9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23"/>
      <c r="I1972" s="73"/>
      <c r="J1972" s="73"/>
      <c r="K1972" s="73"/>
      <c r="L1972" s="73"/>
      <c r="M1972" s="73"/>
      <c r="N1972" s="165"/>
      <c r="O1972" s="73"/>
      <c r="P1972" s="73"/>
      <c r="Q1972" s="73"/>
      <c r="R1972" s="73"/>
      <c r="S1972" s="73"/>
      <c r="T1972" s="73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165"/>
      <c r="AF1972" s="73"/>
      <c r="AG1972" s="95"/>
      <c r="AH1972" s="95"/>
      <c r="AI1972" s="73"/>
      <c r="AJ1972" s="73"/>
      <c r="AK1972" s="73"/>
      <c r="AL1972" s="73"/>
      <c r="AM1972" s="95"/>
      <c r="AN1972" s="95"/>
      <c r="AO1972" s="73"/>
      <c r="AP1972" s="73"/>
      <c r="AQ1972" s="95"/>
      <c r="AR1972" s="95"/>
      <c r="AS1972" s="73"/>
      <c r="AT1972" s="73"/>
      <c r="AU1972" s="95"/>
      <c r="AV1972" s="95"/>
      <c r="AW1972" s="73"/>
      <c r="AX1972" s="73"/>
      <c r="AY1972" s="95"/>
      <c r="AZ1972" s="95"/>
      <c r="BA1972" s="73"/>
      <c r="BB1972" s="73"/>
      <c r="BC1972" s="95"/>
      <c r="BD1972" s="95"/>
      <c r="BE1972" s="73"/>
      <c r="BF1972" s="73"/>
      <c r="BG1972" s="95"/>
      <c r="BH1972" s="95"/>
      <c r="BI1972" s="73"/>
      <c r="BJ1972" s="73"/>
      <c r="BK1972" s="95"/>
      <c r="BL1972" s="95"/>
      <c r="BM1972" s="73"/>
      <c r="BN1972" s="73"/>
      <c r="BO1972" s="95"/>
      <c r="BP1972" s="95"/>
      <c r="BQ1972" s="73"/>
      <c r="BR1972" s="73"/>
      <c r="BS1972" s="95"/>
      <c r="BT1972" s="95"/>
      <c r="BU1972" s="73"/>
      <c r="BV1972" s="73"/>
      <c r="BW1972" s="95"/>
      <c r="BX1972" s="95"/>
      <c r="BY1972" s="73"/>
      <c r="BZ1972" s="73"/>
      <c r="CA1972" s="95"/>
      <c r="CB1972" s="95"/>
      <c r="CC1972" s="73"/>
      <c r="CD1972" s="73"/>
      <c r="CE1972" s="95"/>
      <c r="CF1972" s="95"/>
      <c r="CG1972" s="73"/>
      <c r="CH1972" s="73"/>
      <c r="CI1972" s="95"/>
      <c r="CJ1972" s="9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96"/>
      <c r="CZ1972" s="71"/>
      <c r="DA1972" s="71"/>
    </row>
    <row r="1973" spans="2:105">
      <c r="F1973" s="215"/>
      <c r="S1973" s="216"/>
      <c r="T1973" s="216"/>
      <c r="U1973" s="216"/>
      <c r="V1973" s="216"/>
      <c r="W1973" s="216"/>
      <c r="X1973" s="216"/>
      <c r="Y1973" s="216"/>
      <c r="Z1973" s="216"/>
      <c r="AA1973" s="216"/>
      <c r="AB1973" s="216"/>
      <c r="AC1973" s="216"/>
      <c r="AD1973" s="216"/>
      <c r="AH1973" s="216"/>
      <c r="AI1973" s="216"/>
      <c r="AL1973" s="216"/>
      <c r="AM1973" s="216"/>
      <c r="AP1973" s="216"/>
      <c r="AQ1973" s="216"/>
      <c r="AT1973" s="216"/>
      <c r="AU1973" s="216"/>
      <c r="AX1973" s="216"/>
      <c r="AY1973" s="216"/>
      <c r="BB1973" s="216"/>
      <c r="BC1973" s="216"/>
      <c r="BF1973" s="216"/>
      <c r="BG1973" s="216"/>
      <c r="BJ1973" s="216"/>
      <c r="BK1973" s="216"/>
      <c r="BN1973" s="216"/>
      <c r="BO1973" s="216"/>
      <c r="BR1973" s="216"/>
      <c r="BS1973" s="216"/>
      <c r="BV1973" s="216"/>
      <c r="BW1973" s="216"/>
      <c r="BZ1973" s="216"/>
      <c r="CA1973" s="216"/>
      <c r="CD1973" s="216"/>
      <c r="CE1973" s="216"/>
      <c r="CL1973" s="215"/>
      <c r="CP1973" s="215"/>
      <c r="CT1973" s="86"/>
    </row>
    <row r="1974" spans="2:105">
      <c r="F1974" s="215"/>
      <c r="S1974" s="216"/>
      <c r="T1974" s="216"/>
      <c r="U1974" s="216"/>
      <c r="V1974" s="216"/>
      <c r="W1974" s="216"/>
      <c r="X1974" s="216"/>
      <c r="Y1974" s="216"/>
      <c r="Z1974" s="216"/>
      <c r="AA1974" s="216"/>
      <c r="AB1974" s="216"/>
      <c r="AC1974" s="216"/>
      <c r="AD1974" s="216"/>
      <c r="AH1974" s="216"/>
      <c r="AI1974" s="216"/>
      <c r="AL1974" s="216"/>
      <c r="AM1974" s="216"/>
      <c r="AP1974" s="216"/>
      <c r="AQ1974" s="216"/>
      <c r="AT1974" s="216"/>
      <c r="AU1974" s="216"/>
      <c r="AX1974" s="216"/>
      <c r="AY1974" s="216"/>
      <c r="BB1974" s="216"/>
      <c r="BC1974" s="216"/>
      <c r="BF1974" s="216"/>
      <c r="BG1974" s="216"/>
      <c r="BJ1974" s="216"/>
      <c r="BK1974" s="216"/>
      <c r="BN1974" s="216"/>
      <c r="BO1974" s="216"/>
      <c r="BR1974" s="216"/>
      <c r="BS1974" s="216"/>
      <c r="BV1974" s="216"/>
      <c r="BW1974" s="216"/>
      <c r="BZ1974" s="216"/>
      <c r="CA1974" s="216"/>
      <c r="CD1974" s="216"/>
      <c r="CE1974" s="216"/>
      <c r="CL1974" s="215"/>
      <c r="CP1974" s="215"/>
      <c r="CT1974" s="86"/>
    </row>
    <row r="1975" spans="2:105">
      <c r="F1975" s="215"/>
      <c r="S1975" s="216"/>
      <c r="T1975" s="216"/>
      <c r="U1975" s="216"/>
      <c r="V1975" s="216"/>
      <c r="W1975" s="216"/>
      <c r="X1975" s="216"/>
      <c r="Y1975" s="216"/>
      <c r="Z1975" s="216"/>
      <c r="AA1975" s="216"/>
      <c r="AB1975" s="216"/>
      <c r="AC1975" s="216"/>
      <c r="AD1975" s="216"/>
      <c r="AH1975" s="216"/>
      <c r="AI1975" s="216"/>
      <c r="AL1975" s="216"/>
      <c r="AM1975" s="216"/>
      <c r="AP1975" s="216"/>
      <c r="AQ1975" s="216"/>
      <c r="AT1975" s="216"/>
      <c r="AU1975" s="216"/>
      <c r="AX1975" s="216"/>
      <c r="AY1975" s="216"/>
      <c r="BB1975" s="216"/>
      <c r="BC1975" s="216"/>
      <c r="BF1975" s="216"/>
      <c r="BG1975" s="216"/>
      <c r="BJ1975" s="216"/>
      <c r="BK1975" s="216"/>
      <c r="BN1975" s="216"/>
      <c r="BO1975" s="216"/>
      <c r="BR1975" s="216"/>
      <c r="BS1975" s="216"/>
      <c r="BV1975" s="216"/>
      <c r="BW1975" s="216"/>
      <c r="BZ1975" s="216"/>
      <c r="CA1975" s="216"/>
      <c r="CD1975" s="216"/>
      <c r="CE1975" s="216"/>
      <c r="CL1975" s="215"/>
      <c r="CP1975" s="215"/>
      <c r="CT1975" s="86"/>
    </row>
    <row r="1976" spans="2:105">
      <c r="F1976" s="215"/>
      <c r="S1976" s="216"/>
      <c r="T1976" s="216"/>
      <c r="U1976" s="216"/>
      <c r="V1976" s="216"/>
      <c r="W1976" s="216"/>
      <c r="X1976" s="216"/>
      <c r="Y1976" s="216"/>
      <c r="Z1976" s="216"/>
      <c r="AA1976" s="216"/>
      <c r="AB1976" s="216"/>
      <c r="AC1976" s="216"/>
      <c r="AD1976" s="216"/>
      <c r="AH1976" s="216"/>
      <c r="AI1976" s="216"/>
      <c r="AL1976" s="216"/>
      <c r="AM1976" s="216"/>
      <c r="AP1976" s="216"/>
      <c r="AQ1976" s="216"/>
      <c r="AT1976" s="216"/>
      <c r="AU1976" s="216"/>
      <c r="AX1976" s="216"/>
      <c r="AY1976" s="216"/>
      <c r="BB1976" s="216"/>
      <c r="BC1976" s="216"/>
      <c r="BF1976" s="216"/>
      <c r="BG1976" s="216"/>
      <c r="BJ1976" s="216"/>
      <c r="BK1976" s="216"/>
      <c r="BN1976" s="216"/>
      <c r="BO1976" s="216"/>
      <c r="BR1976" s="216"/>
      <c r="BS1976" s="216"/>
      <c r="BV1976" s="216"/>
      <c r="BW1976" s="216"/>
      <c r="BZ1976" s="216"/>
      <c r="CA1976" s="216"/>
      <c r="CD1976" s="216"/>
      <c r="CE1976" s="216"/>
      <c r="CL1976" s="215"/>
      <c r="CP1976" s="215"/>
      <c r="CT1976" s="86"/>
    </row>
    <row r="1977" spans="2:105">
      <c r="F1977" s="215"/>
      <c r="S1977" s="216"/>
      <c r="T1977" s="216"/>
      <c r="U1977" s="216"/>
      <c r="V1977" s="216"/>
      <c r="W1977" s="216"/>
      <c r="X1977" s="216"/>
      <c r="Y1977" s="216"/>
      <c r="Z1977" s="216"/>
      <c r="AA1977" s="216"/>
      <c r="AB1977" s="216"/>
      <c r="AC1977" s="216"/>
      <c r="AD1977" s="216"/>
      <c r="AH1977" s="216"/>
      <c r="AI1977" s="216"/>
      <c r="AL1977" s="216"/>
      <c r="AM1977" s="216"/>
      <c r="AP1977" s="216"/>
      <c r="AQ1977" s="216"/>
      <c r="AT1977" s="216"/>
      <c r="AU1977" s="216"/>
      <c r="AX1977" s="216"/>
      <c r="AY1977" s="216"/>
      <c r="BB1977" s="216"/>
      <c r="BC1977" s="216"/>
      <c r="BF1977" s="216"/>
      <c r="BG1977" s="216"/>
      <c r="BJ1977" s="216"/>
      <c r="BK1977" s="216"/>
      <c r="BN1977" s="216"/>
      <c r="BO1977" s="216"/>
      <c r="BR1977" s="216"/>
      <c r="BS1977" s="216"/>
      <c r="BV1977" s="216"/>
      <c r="BW1977" s="216"/>
      <c r="BZ1977" s="216"/>
      <c r="CA1977" s="216"/>
      <c r="CD1977" s="216"/>
      <c r="CE1977" s="216"/>
      <c r="CL1977" s="215"/>
      <c r="CP1977" s="215"/>
      <c r="CT1977" s="86"/>
    </row>
    <row r="1978" spans="2:105">
      <c r="F1978" s="215"/>
      <c r="S1978" s="216"/>
      <c r="T1978" s="216"/>
      <c r="U1978" s="216"/>
      <c r="V1978" s="216"/>
      <c r="W1978" s="216"/>
      <c r="X1978" s="216"/>
      <c r="Y1978" s="216"/>
      <c r="Z1978" s="216"/>
      <c r="AA1978" s="216"/>
      <c r="AB1978" s="216"/>
      <c r="AC1978" s="216"/>
      <c r="AD1978" s="216"/>
      <c r="AH1978" s="216"/>
      <c r="AI1978" s="216"/>
      <c r="AL1978" s="216"/>
      <c r="AM1978" s="216"/>
      <c r="AP1978" s="216"/>
      <c r="AQ1978" s="216"/>
      <c r="AT1978" s="216"/>
      <c r="AU1978" s="216"/>
      <c r="AX1978" s="216"/>
      <c r="AY1978" s="216"/>
      <c r="BB1978" s="216"/>
      <c r="BC1978" s="216"/>
      <c r="BF1978" s="216"/>
      <c r="BG1978" s="216"/>
      <c r="BJ1978" s="216"/>
      <c r="BK1978" s="216"/>
      <c r="BN1978" s="216"/>
      <c r="BO1978" s="216"/>
      <c r="BR1978" s="216"/>
      <c r="BS1978" s="216"/>
      <c r="BV1978" s="216"/>
      <c r="BW1978" s="216"/>
      <c r="BZ1978" s="216"/>
      <c r="CA1978" s="216"/>
      <c r="CD1978" s="216"/>
      <c r="CE1978" s="216"/>
      <c r="CL1978" s="215"/>
      <c r="CP1978" s="215"/>
      <c r="CT1978" s="86"/>
    </row>
    <row r="1979" spans="2:105">
      <c r="F1979" s="215"/>
      <c r="S1979" s="216"/>
      <c r="T1979" s="216"/>
      <c r="U1979" s="216"/>
      <c r="V1979" s="216"/>
      <c r="W1979" s="216"/>
      <c r="X1979" s="216"/>
      <c r="Y1979" s="216"/>
      <c r="Z1979" s="216"/>
      <c r="AA1979" s="216"/>
      <c r="AB1979" s="216"/>
      <c r="AC1979" s="216"/>
      <c r="AD1979" s="216"/>
      <c r="AH1979" s="216"/>
      <c r="AI1979" s="216"/>
      <c r="AL1979" s="216"/>
      <c r="AM1979" s="216"/>
      <c r="AP1979" s="216"/>
      <c r="AQ1979" s="216"/>
      <c r="AT1979" s="216"/>
      <c r="AU1979" s="216"/>
      <c r="AX1979" s="216"/>
      <c r="AY1979" s="216"/>
      <c r="BB1979" s="216"/>
      <c r="BC1979" s="216"/>
      <c r="BF1979" s="216"/>
      <c r="BG1979" s="216"/>
      <c r="BJ1979" s="216"/>
      <c r="BK1979" s="216"/>
      <c r="BN1979" s="216"/>
      <c r="BO1979" s="216"/>
      <c r="BR1979" s="216"/>
      <c r="BS1979" s="216"/>
      <c r="BV1979" s="216"/>
      <c r="BW1979" s="216"/>
      <c r="BZ1979" s="216"/>
      <c r="CA1979" s="216"/>
      <c r="CD1979" s="216"/>
      <c r="CE1979" s="216"/>
      <c r="CL1979" s="215"/>
      <c r="CP1979" s="215"/>
      <c r="CT1979" s="86"/>
    </row>
    <row r="1980" spans="2:105">
      <c r="F1980" s="215"/>
      <c r="S1980" s="216"/>
      <c r="T1980" s="216"/>
      <c r="U1980" s="216"/>
      <c r="V1980" s="216"/>
      <c r="W1980" s="216"/>
      <c r="X1980" s="216"/>
      <c r="Y1980" s="216"/>
      <c r="Z1980" s="216"/>
      <c r="AA1980" s="216"/>
      <c r="AB1980" s="216"/>
      <c r="AC1980" s="216"/>
      <c r="AD1980" s="216"/>
      <c r="AH1980" s="216"/>
      <c r="AI1980" s="216"/>
      <c r="AL1980" s="216"/>
      <c r="AM1980" s="216"/>
      <c r="AP1980" s="216"/>
      <c r="AQ1980" s="216"/>
      <c r="AT1980" s="216"/>
      <c r="AU1980" s="216"/>
      <c r="AX1980" s="216"/>
      <c r="AY1980" s="216"/>
      <c r="BB1980" s="216"/>
      <c r="BC1980" s="216"/>
      <c r="BF1980" s="216"/>
      <c r="BG1980" s="216"/>
      <c r="BJ1980" s="216"/>
      <c r="BK1980" s="216"/>
      <c r="BN1980" s="216"/>
      <c r="BO1980" s="216"/>
      <c r="BR1980" s="216"/>
      <c r="BS1980" s="216"/>
      <c r="BV1980" s="216"/>
      <c r="BW1980" s="216"/>
      <c r="BZ1980" s="216"/>
      <c r="CA1980" s="216"/>
      <c r="CD1980" s="216"/>
      <c r="CE1980" s="216"/>
      <c r="CL1980" s="215"/>
      <c r="CP1980" s="215"/>
      <c r="CT1980" s="86"/>
    </row>
    <row r="1981" spans="2:105">
      <c r="F1981" s="215"/>
      <c r="S1981" s="216"/>
      <c r="T1981" s="216"/>
      <c r="U1981" s="216"/>
      <c r="V1981" s="216"/>
      <c r="W1981" s="216"/>
      <c r="X1981" s="216"/>
      <c r="Y1981" s="216"/>
      <c r="Z1981" s="216"/>
      <c r="AA1981" s="216"/>
      <c r="AB1981" s="216"/>
      <c r="AC1981" s="216"/>
      <c r="AD1981" s="216"/>
      <c r="AH1981" s="216"/>
      <c r="AI1981" s="216"/>
      <c r="AL1981" s="216"/>
      <c r="AM1981" s="216"/>
      <c r="AP1981" s="216"/>
      <c r="AQ1981" s="216"/>
      <c r="AT1981" s="216"/>
      <c r="AU1981" s="216"/>
      <c r="AX1981" s="216"/>
      <c r="AY1981" s="216"/>
      <c r="BB1981" s="216"/>
      <c r="BC1981" s="216"/>
      <c r="BF1981" s="216"/>
      <c r="BG1981" s="216"/>
      <c r="BJ1981" s="216"/>
      <c r="BK1981" s="216"/>
      <c r="BN1981" s="216"/>
      <c r="BO1981" s="216"/>
      <c r="BR1981" s="216"/>
      <c r="BS1981" s="216"/>
      <c r="BV1981" s="216"/>
      <c r="BW1981" s="216"/>
      <c r="BZ1981" s="216"/>
      <c r="CA1981" s="216"/>
      <c r="CD1981" s="216"/>
      <c r="CE1981" s="216"/>
      <c r="CL1981" s="215"/>
      <c r="CP1981" s="215"/>
      <c r="CT1981" s="86"/>
    </row>
    <row r="1982" spans="2:105">
      <c r="F1982" s="215"/>
      <c r="S1982" s="216"/>
      <c r="T1982" s="216"/>
      <c r="U1982" s="216"/>
      <c r="V1982" s="216"/>
      <c r="W1982" s="216"/>
      <c r="X1982" s="216"/>
      <c r="Y1982" s="216"/>
      <c r="Z1982" s="216"/>
      <c r="AA1982" s="216"/>
      <c r="AB1982" s="216"/>
      <c r="AC1982" s="216"/>
      <c r="AD1982" s="216"/>
      <c r="AH1982" s="216"/>
      <c r="AI1982" s="216"/>
      <c r="AL1982" s="216"/>
      <c r="AM1982" s="216"/>
      <c r="AP1982" s="216"/>
      <c r="AQ1982" s="216"/>
      <c r="AT1982" s="216"/>
      <c r="AU1982" s="216"/>
      <c r="AX1982" s="216"/>
      <c r="AY1982" s="216"/>
      <c r="BB1982" s="216"/>
      <c r="BC1982" s="216"/>
      <c r="BF1982" s="216"/>
      <c r="BG1982" s="216"/>
      <c r="BJ1982" s="216"/>
      <c r="BK1982" s="216"/>
      <c r="BN1982" s="216"/>
      <c r="BO1982" s="216"/>
      <c r="BR1982" s="216"/>
      <c r="BS1982" s="216"/>
      <c r="BV1982" s="216"/>
      <c r="BW1982" s="216"/>
      <c r="BZ1982" s="216"/>
      <c r="CA1982" s="216"/>
      <c r="CD1982" s="216"/>
      <c r="CE1982" s="216"/>
      <c r="CL1982" s="215"/>
      <c r="CP1982" s="215"/>
      <c r="CT1982" s="86"/>
    </row>
    <row r="1983" spans="2:105">
      <c r="F1983" s="215"/>
      <c r="S1983" s="216"/>
      <c r="T1983" s="216"/>
      <c r="U1983" s="216"/>
      <c r="V1983" s="216"/>
      <c r="W1983" s="216"/>
      <c r="X1983" s="216"/>
      <c r="Y1983" s="216"/>
      <c r="Z1983" s="216"/>
      <c r="AA1983" s="216"/>
      <c r="AB1983" s="216"/>
      <c r="AC1983" s="216"/>
      <c r="AD1983" s="216"/>
      <c r="AH1983" s="216"/>
      <c r="AI1983" s="216"/>
      <c r="AL1983" s="216"/>
      <c r="AM1983" s="216"/>
      <c r="AP1983" s="216"/>
      <c r="AQ1983" s="216"/>
      <c r="AT1983" s="216"/>
      <c r="AU1983" s="216"/>
      <c r="AX1983" s="216"/>
      <c r="AY1983" s="216"/>
      <c r="BB1983" s="216"/>
      <c r="BC1983" s="216"/>
      <c r="BF1983" s="216"/>
      <c r="BG1983" s="216"/>
      <c r="BJ1983" s="216"/>
      <c r="BK1983" s="216"/>
      <c r="BN1983" s="216"/>
      <c r="BO1983" s="216"/>
      <c r="BR1983" s="216"/>
      <c r="BS1983" s="216"/>
      <c r="BV1983" s="216"/>
      <c r="BW1983" s="216"/>
      <c r="BZ1983" s="216"/>
      <c r="CA1983" s="216"/>
      <c r="CD1983" s="216"/>
      <c r="CE1983" s="216"/>
      <c r="CL1983" s="215"/>
      <c r="CP1983" s="215"/>
      <c r="CT1983" s="86"/>
    </row>
    <row r="1984" spans="2:105">
      <c r="F1984" s="215"/>
      <c r="S1984" s="216"/>
      <c r="T1984" s="216"/>
      <c r="U1984" s="216"/>
      <c r="V1984" s="216"/>
      <c r="W1984" s="216"/>
      <c r="X1984" s="216"/>
      <c r="Y1984" s="216"/>
      <c r="Z1984" s="216"/>
      <c r="AA1984" s="216"/>
      <c r="AB1984" s="216"/>
      <c r="AC1984" s="216"/>
      <c r="AD1984" s="216"/>
      <c r="AH1984" s="216"/>
      <c r="AI1984" s="216"/>
      <c r="AL1984" s="216"/>
      <c r="AM1984" s="216"/>
      <c r="AP1984" s="216"/>
      <c r="AQ1984" s="216"/>
      <c r="AT1984" s="216"/>
      <c r="AU1984" s="216"/>
      <c r="AX1984" s="216"/>
      <c r="AY1984" s="216"/>
      <c r="BB1984" s="216"/>
      <c r="BC1984" s="216"/>
      <c r="BF1984" s="216"/>
      <c r="BG1984" s="216"/>
      <c r="BJ1984" s="216"/>
      <c r="BK1984" s="216"/>
      <c r="BN1984" s="216"/>
      <c r="BO1984" s="216"/>
      <c r="BR1984" s="216"/>
      <c r="BS1984" s="216"/>
      <c r="BV1984" s="216"/>
      <c r="BW1984" s="216"/>
      <c r="BZ1984" s="216"/>
      <c r="CA1984" s="216"/>
      <c r="CD1984" s="216"/>
      <c r="CE1984" s="216"/>
      <c r="CL1984" s="215"/>
      <c r="CP1984" s="215"/>
      <c r="CT1984" s="86"/>
    </row>
    <row r="1985" spans="6:98">
      <c r="F1985" s="215"/>
      <c r="S1985" s="216"/>
      <c r="T1985" s="216"/>
      <c r="U1985" s="216"/>
      <c r="V1985" s="216"/>
      <c r="W1985" s="216"/>
      <c r="X1985" s="216"/>
      <c r="Y1985" s="216"/>
      <c r="Z1985" s="216"/>
      <c r="AA1985" s="216"/>
      <c r="AB1985" s="216"/>
      <c r="AC1985" s="216"/>
      <c r="AD1985" s="216"/>
      <c r="AH1985" s="216"/>
      <c r="AI1985" s="216"/>
      <c r="AL1985" s="216"/>
      <c r="AM1985" s="216"/>
      <c r="AP1985" s="216"/>
      <c r="AQ1985" s="216"/>
      <c r="AT1985" s="216"/>
      <c r="AU1985" s="216"/>
      <c r="AX1985" s="216"/>
      <c r="AY1985" s="216"/>
      <c r="BB1985" s="216"/>
      <c r="BC1985" s="216"/>
      <c r="BF1985" s="216"/>
      <c r="BG1985" s="216"/>
      <c r="BJ1985" s="216"/>
      <c r="BK1985" s="216"/>
      <c r="BN1985" s="216"/>
      <c r="BO1985" s="216"/>
      <c r="BR1985" s="216"/>
      <c r="BS1985" s="216"/>
      <c r="BV1985" s="216"/>
      <c r="BW1985" s="216"/>
      <c r="BZ1985" s="216"/>
      <c r="CA1985" s="216"/>
      <c r="CD1985" s="216"/>
      <c r="CE1985" s="216"/>
      <c r="CL1985" s="215"/>
      <c r="CP1985" s="215"/>
      <c r="CT1985" s="86"/>
    </row>
    <row r="1986" spans="6:98">
      <c r="F1986" s="215"/>
      <c r="S1986" s="216"/>
      <c r="T1986" s="216"/>
      <c r="U1986" s="216"/>
      <c r="V1986" s="216"/>
      <c r="W1986" s="216"/>
      <c r="X1986" s="216"/>
      <c r="Y1986" s="216"/>
      <c r="Z1986" s="216"/>
      <c r="AA1986" s="216"/>
      <c r="AB1986" s="216"/>
      <c r="AC1986" s="216"/>
      <c r="AD1986" s="216"/>
      <c r="AH1986" s="216"/>
      <c r="AI1986" s="216"/>
      <c r="AL1986" s="216"/>
      <c r="AM1986" s="216"/>
      <c r="AP1986" s="216"/>
      <c r="AQ1986" s="216"/>
      <c r="AT1986" s="216"/>
      <c r="AU1986" s="216"/>
      <c r="AX1986" s="216"/>
      <c r="AY1986" s="216"/>
      <c r="BB1986" s="216"/>
      <c r="BC1986" s="216"/>
      <c r="BF1986" s="216"/>
      <c r="BG1986" s="216"/>
      <c r="BJ1986" s="216"/>
      <c r="BK1986" s="216"/>
      <c r="BN1986" s="216"/>
      <c r="BO1986" s="216"/>
      <c r="BR1986" s="216"/>
      <c r="BS1986" s="216"/>
      <c r="BV1986" s="216"/>
      <c r="BW1986" s="216"/>
      <c r="BZ1986" s="216"/>
      <c r="CA1986" s="216"/>
      <c r="CD1986" s="216"/>
      <c r="CE1986" s="216"/>
      <c r="CL1986" s="215"/>
      <c r="CP1986" s="215"/>
      <c r="CT1986" s="86"/>
    </row>
    <row r="1987" spans="6:98">
      <c r="F1987" s="215"/>
      <c r="S1987" s="216"/>
      <c r="T1987" s="216"/>
      <c r="U1987" s="216"/>
      <c r="V1987" s="216"/>
      <c r="W1987" s="216"/>
      <c r="X1987" s="216"/>
      <c r="Y1987" s="216"/>
      <c r="Z1987" s="216"/>
      <c r="AA1987" s="216"/>
      <c r="AB1987" s="216"/>
      <c r="AC1987" s="216"/>
      <c r="AD1987" s="216"/>
      <c r="AH1987" s="216"/>
      <c r="AI1987" s="216"/>
      <c r="AL1987" s="216"/>
      <c r="AM1987" s="216"/>
      <c r="AP1987" s="216"/>
      <c r="AQ1987" s="216"/>
      <c r="AT1987" s="216"/>
      <c r="AU1987" s="216"/>
      <c r="AX1987" s="216"/>
      <c r="AY1987" s="216"/>
      <c r="BB1987" s="216"/>
      <c r="BC1987" s="216"/>
      <c r="BF1987" s="216"/>
      <c r="BG1987" s="216"/>
      <c r="BJ1987" s="216"/>
      <c r="BK1987" s="216"/>
      <c r="BN1987" s="216"/>
      <c r="BO1987" s="216"/>
      <c r="BR1987" s="216"/>
      <c r="BS1987" s="216"/>
      <c r="BV1987" s="216"/>
      <c r="BW1987" s="216"/>
      <c r="BZ1987" s="216"/>
      <c r="CA1987" s="216"/>
      <c r="CD1987" s="216"/>
      <c r="CE1987" s="216"/>
      <c r="CL1987" s="215"/>
      <c r="CP1987" s="215"/>
      <c r="CT1987" s="86"/>
    </row>
    <row r="1988" spans="6:98">
      <c r="F1988" s="215"/>
      <c r="S1988" s="216"/>
      <c r="T1988" s="216"/>
      <c r="U1988" s="216"/>
      <c r="V1988" s="216"/>
      <c r="W1988" s="216"/>
      <c r="X1988" s="216"/>
      <c r="Y1988" s="216"/>
      <c r="Z1988" s="216"/>
      <c r="AA1988" s="216"/>
      <c r="AB1988" s="216"/>
      <c r="AC1988" s="216"/>
      <c r="AD1988" s="216"/>
      <c r="AH1988" s="216"/>
      <c r="AI1988" s="216"/>
      <c r="AL1988" s="216"/>
      <c r="AM1988" s="216"/>
      <c r="AP1988" s="216"/>
      <c r="AQ1988" s="216"/>
      <c r="AT1988" s="216"/>
      <c r="AU1988" s="216"/>
      <c r="AX1988" s="216"/>
      <c r="AY1988" s="216"/>
      <c r="BB1988" s="216"/>
      <c r="BC1988" s="216"/>
      <c r="BF1988" s="216"/>
      <c r="BG1988" s="216"/>
      <c r="BJ1988" s="216"/>
      <c r="BK1988" s="216"/>
      <c r="BN1988" s="216"/>
      <c r="BO1988" s="216"/>
      <c r="BR1988" s="216"/>
      <c r="BS1988" s="216"/>
      <c r="BV1988" s="216"/>
      <c r="BW1988" s="216"/>
      <c r="BZ1988" s="216"/>
      <c r="CA1988" s="216"/>
      <c r="CD1988" s="216"/>
      <c r="CE1988" s="216"/>
      <c r="CL1988" s="215"/>
      <c r="CP1988" s="215"/>
      <c r="CT1988" s="86"/>
    </row>
    <row r="1989" spans="6:98">
      <c r="F1989" s="215"/>
      <c r="S1989" s="216"/>
      <c r="T1989" s="216"/>
      <c r="U1989" s="216"/>
      <c r="V1989" s="216"/>
      <c r="W1989" s="216"/>
      <c r="X1989" s="216"/>
      <c r="Y1989" s="216"/>
      <c r="Z1989" s="216"/>
      <c r="AA1989" s="216"/>
      <c r="AB1989" s="216"/>
      <c r="AC1989" s="216"/>
      <c r="AD1989" s="216"/>
      <c r="AH1989" s="216"/>
      <c r="AI1989" s="216"/>
      <c r="AL1989" s="216"/>
      <c r="AM1989" s="216"/>
      <c r="AP1989" s="216"/>
      <c r="AQ1989" s="216"/>
      <c r="AT1989" s="216"/>
      <c r="AU1989" s="216"/>
      <c r="AX1989" s="216"/>
      <c r="AY1989" s="216"/>
      <c r="BB1989" s="216"/>
      <c r="BC1989" s="216"/>
      <c r="BF1989" s="216"/>
      <c r="BG1989" s="216"/>
      <c r="BJ1989" s="216"/>
      <c r="BK1989" s="216"/>
      <c r="BN1989" s="216"/>
      <c r="BO1989" s="216"/>
      <c r="BR1989" s="216"/>
      <c r="BS1989" s="216"/>
      <c r="BV1989" s="216"/>
      <c r="BW1989" s="216"/>
      <c r="BZ1989" s="216"/>
      <c r="CA1989" s="216"/>
      <c r="CD1989" s="216"/>
      <c r="CE1989" s="216"/>
      <c r="CL1989" s="215"/>
      <c r="CP1989" s="215"/>
      <c r="CT1989" s="86"/>
    </row>
    <row r="1990" spans="6:98">
      <c r="F1990" s="215"/>
      <c r="S1990" s="216"/>
      <c r="T1990" s="216"/>
      <c r="U1990" s="216"/>
      <c r="V1990" s="216"/>
      <c r="W1990" s="216"/>
      <c r="X1990" s="216"/>
      <c r="Y1990" s="216"/>
      <c r="Z1990" s="216"/>
      <c r="AA1990" s="216"/>
      <c r="AB1990" s="216"/>
      <c r="AC1990" s="216"/>
      <c r="AD1990" s="216"/>
      <c r="AH1990" s="216"/>
      <c r="AI1990" s="216"/>
      <c r="AL1990" s="216"/>
      <c r="AM1990" s="216"/>
      <c r="AP1990" s="216"/>
      <c r="AQ1990" s="216"/>
      <c r="AT1990" s="216"/>
      <c r="AU1990" s="216"/>
      <c r="AX1990" s="216"/>
      <c r="AY1990" s="216"/>
      <c r="BB1990" s="216"/>
      <c r="BC1990" s="216"/>
      <c r="BF1990" s="216"/>
      <c r="BG1990" s="216"/>
      <c r="BJ1990" s="216"/>
      <c r="BK1990" s="216"/>
      <c r="BN1990" s="216"/>
      <c r="BO1990" s="216"/>
      <c r="BR1990" s="216"/>
      <c r="BS1990" s="216"/>
      <c r="BV1990" s="216"/>
      <c r="BW1990" s="216"/>
      <c r="BZ1990" s="216"/>
      <c r="CA1990" s="216"/>
      <c r="CD1990" s="216"/>
      <c r="CE1990" s="216"/>
      <c r="CL1990" s="215"/>
      <c r="CP1990" s="215"/>
      <c r="CT1990" s="86"/>
    </row>
    <row r="1991" spans="6:98">
      <c r="F1991" s="215"/>
      <c r="S1991" s="216"/>
      <c r="T1991" s="216"/>
      <c r="U1991" s="216"/>
      <c r="V1991" s="216"/>
      <c r="W1991" s="216"/>
      <c r="X1991" s="216"/>
      <c r="Y1991" s="216"/>
      <c r="Z1991" s="216"/>
      <c r="AA1991" s="216"/>
      <c r="AB1991" s="216"/>
      <c r="AC1991" s="216"/>
      <c r="AD1991" s="216"/>
      <c r="AH1991" s="216"/>
      <c r="AI1991" s="216"/>
      <c r="AL1991" s="216"/>
      <c r="AM1991" s="216"/>
      <c r="AP1991" s="216"/>
      <c r="AQ1991" s="216"/>
      <c r="AT1991" s="216"/>
      <c r="AU1991" s="216"/>
      <c r="AX1991" s="216"/>
      <c r="AY1991" s="216"/>
      <c r="BB1991" s="216"/>
      <c r="BC1991" s="216"/>
      <c r="BF1991" s="216"/>
      <c r="BG1991" s="216"/>
      <c r="BJ1991" s="216"/>
      <c r="BK1991" s="216"/>
      <c r="BN1991" s="216"/>
      <c r="BO1991" s="216"/>
      <c r="BR1991" s="216"/>
      <c r="BS1991" s="216"/>
      <c r="BV1991" s="216"/>
      <c r="BW1991" s="216"/>
      <c r="BZ1991" s="216"/>
      <c r="CA1991" s="216"/>
      <c r="CD1991" s="216"/>
      <c r="CE1991" s="216"/>
      <c r="CL1991" s="215"/>
      <c r="CP1991" s="215"/>
      <c r="CT1991" s="86"/>
    </row>
    <row r="1992" spans="6:98">
      <c r="F1992" s="215"/>
      <c r="S1992" s="216"/>
      <c r="T1992" s="216"/>
      <c r="U1992" s="216"/>
      <c r="V1992" s="216"/>
      <c r="W1992" s="216"/>
      <c r="X1992" s="216"/>
      <c r="Y1992" s="216"/>
      <c r="Z1992" s="216"/>
      <c r="AA1992" s="216"/>
      <c r="AB1992" s="216"/>
      <c r="AC1992" s="216"/>
      <c r="AD1992" s="216"/>
      <c r="AH1992" s="216"/>
      <c r="AI1992" s="216"/>
      <c r="AL1992" s="216"/>
      <c r="AM1992" s="216"/>
      <c r="AP1992" s="216"/>
      <c r="AQ1992" s="216"/>
      <c r="AT1992" s="216"/>
      <c r="AU1992" s="216"/>
      <c r="AX1992" s="216"/>
      <c r="AY1992" s="216"/>
      <c r="BB1992" s="216"/>
      <c r="BC1992" s="216"/>
      <c r="BF1992" s="216"/>
      <c r="BG1992" s="216"/>
      <c r="BJ1992" s="216"/>
      <c r="BK1992" s="216"/>
      <c r="BN1992" s="216"/>
      <c r="BO1992" s="216"/>
      <c r="BR1992" s="216"/>
      <c r="BS1992" s="216"/>
      <c r="BV1992" s="216"/>
      <c r="BW1992" s="216"/>
      <c r="BZ1992" s="216"/>
      <c r="CA1992" s="216"/>
      <c r="CD1992" s="216"/>
      <c r="CE1992" s="216"/>
      <c r="CL1992" s="215"/>
      <c r="CP1992" s="215"/>
      <c r="CT1992" s="86"/>
    </row>
    <row r="1993" spans="6:98">
      <c r="F1993" s="215"/>
      <c r="S1993" s="216"/>
      <c r="T1993" s="216"/>
      <c r="U1993" s="216"/>
      <c r="V1993" s="216"/>
      <c r="W1993" s="216"/>
      <c r="X1993" s="216"/>
      <c r="Y1993" s="216"/>
      <c r="Z1993" s="216"/>
      <c r="AA1993" s="216"/>
      <c r="AB1993" s="216"/>
      <c r="AC1993" s="216"/>
      <c r="AD1993" s="216"/>
      <c r="AH1993" s="216"/>
      <c r="AI1993" s="216"/>
      <c r="AL1993" s="216"/>
      <c r="AM1993" s="216"/>
      <c r="AP1993" s="216"/>
      <c r="AQ1993" s="216"/>
      <c r="AT1993" s="216"/>
      <c r="AU1993" s="216"/>
      <c r="AX1993" s="216"/>
      <c r="AY1993" s="216"/>
      <c r="BB1993" s="216"/>
      <c r="BC1993" s="216"/>
      <c r="BF1993" s="216"/>
      <c r="BG1993" s="216"/>
      <c r="BJ1993" s="216"/>
      <c r="BK1993" s="216"/>
      <c r="BN1993" s="216"/>
      <c r="BO1993" s="216"/>
      <c r="BR1993" s="216"/>
      <c r="BS1993" s="216"/>
      <c r="BV1993" s="216"/>
      <c r="BW1993" s="216"/>
      <c r="BZ1993" s="216"/>
      <c r="CA1993" s="216"/>
      <c r="CD1993" s="216"/>
      <c r="CE1993" s="216"/>
      <c r="CL1993" s="215"/>
      <c r="CP1993" s="215"/>
      <c r="CT1993" s="86"/>
    </row>
    <row r="1994" spans="6:98">
      <c r="F1994" s="215"/>
      <c r="S1994" s="216"/>
      <c r="T1994" s="216"/>
      <c r="U1994" s="216"/>
      <c r="V1994" s="216"/>
      <c r="W1994" s="216"/>
      <c r="X1994" s="216"/>
      <c r="Y1994" s="216"/>
      <c r="Z1994" s="216"/>
      <c r="AA1994" s="216"/>
      <c r="AB1994" s="216"/>
      <c r="AC1994" s="216"/>
      <c r="AD1994" s="216"/>
      <c r="AH1994" s="216"/>
      <c r="AI1994" s="216"/>
      <c r="AL1994" s="216"/>
      <c r="AM1994" s="216"/>
      <c r="AP1994" s="216"/>
      <c r="AQ1994" s="216"/>
      <c r="AT1994" s="216"/>
      <c r="AU1994" s="216"/>
      <c r="AX1994" s="216"/>
      <c r="AY1994" s="216"/>
      <c r="BB1994" s="216"/>
      <c r="BC1994" s="216"/>
      <c r="BF1994" s="216"/>
      <c r="BG1994" s="216"/>
      <c r="BJ1994" s="216"/>
      <c r="BK1994" s="216"/>
      <c r="BN1994" s="216"/>
      <c r="BO1994" s="216"/>
      <c r="BR1994" s="216"/>
      <c r="BS1994" s="216"/>
      <c r="BV1994" s="216"/>
      <c r="BW1994" s="216"/>
      <c r="BZ1994" s="216"/>
      <c r="CA1994" s="216"/>
      <c r="CD1994" s="216"/>
      <c r="CE1994" s="216"/>
      <c r="CL1994" s="215"/>
      <c r="CP1994" s="215"/>
      <c r="CT1994" s="86"/>
    </row>
    <row r="1995" spans="6:98">
      <c r="F1995" s="215"/>
      <c r="S1995" s="216"/>
      <c r="T1995" s="216"/>
      <c r="U1995" s="216"/>
      <c r="V1995" s="216"/>
      <c r="W1995" s="216"/>
      <c r="X1995" s="216"/>
      <c r="Y1995" s="216"/>
      <c r="Z1995" s="216"/>
      <c r="AA1995" s="216"/>
      <c r="AB1995" s="216"/>
      <c r="AC1995" s="216"/>
      <c r="AD1995" s="216"/>
      <c r="AH1995" s="216"/>
      <c r="AI1995" s="216"/>
      <c r="AL1995" s="216"/>
      <c r="AM1995" s="216"/>
      <c r="AP1995" s="216"/>
      <c r="AQ1995" s="216"/>
      <c r="AT1995" s="216"/>
      <c r="AU1995" s="216"/>
      <c r="AX1995" s="216"/>
      <c r="AY1995" s="216"/>
      <c r="BB1995" s="216"/>
      <c r="BC1995" s="216"/>
      <c r="BF1995" s="216"/>
      <c r="BG1995" s="216"/>
      <c r="BJ1995" s="216"/>
      <c r="BK1995" s="216"/>
      <c r="BN1995" s="216"/>
      <c r="BO1995" s="216"/>
      <c r="BR1995" s="216"/>
      <c r="BS1995" s="216"/>
      <c r="BV1995" s="216"/>
      <c r="BW1995" s="216"/>
      <c r="BZ1995" s="216"/>
      <c r="CA1995" s="216"/>
      <c r="CD1995" s="216"/>
      <c r="CE1995" s="216"/>
      <c r="CL1995" s="215"/>
      <c r="CP1995" s="215"/>
      <c r="CT1995" s="86"/>
    </row>
    <row r="1996" spans="6:98">
      <c r="F1996" s="215"/>
      <c r="S1996" s="216"/>
      <c r="T1996" s="216"/>
      <c r="U1996" s="216"/>
      <c r="V1996" s="216"/>
      <c r="W1996" s="216"/>
      <c r="X1996" s="216"/>
      <c r="Y1996" s="216"/>
      <c r="Z1996" s="216"/>
      <c r="AA1996" s="216"/>
      <c r="AB1996" s="216"/>
      <c r="AC1996" s="216"/>
      <c r="AD1996" s="216"/>
      <c r="AH1996" s="216"/>
      <c r="AI1996" s="216"/>
      <c r="AL1996" s="216"/>
      <c r="AM1996" s="216"/>
      <c r="AP1996" s="216"/>
      <c r="AQ1996" s="216"/>
      <c r="AT1996" s="216"/>
      <c r="AU1996" s="216"/>
      <c r="AX1996" s="216"/>
      <c r="AY1996" s="216"/>
      <c r="BB1996" s="216"/>
      <c r="BC1996" s="216"/>
      <c r="BF1996" s="216"/>
      <c r="BG1996" s="216"/>
      <c r="BJ1996" s="216"/>
      <c r="BK1996" s="216"/>
      <c r="BN1996" s="216"/>
      <c r="BO1996" s="216"/>
      <c r="BR1996" s="216"/>
      <c r="BS1996" s="216"/>
      <c r="BV1996" s="216"/>
      <c r="BW1996" s="216"/>
      <c r="BZ1996" s="216"/>
      <c r="CA1996" s="216"/>
      <c r="CD1996" s="216"/>
      <c r="CE1996" s="216"/>
      <c r="CL1996" s="215"/>
      <c r="CP1996" s="215"/>
      <c r="CT1996" s="86"/>
    </row>
    <row r="1997" spans="6:98">
      <c r="F1997" s="215"/>
      <c r="S1997" s="216"/>
      <c r="T1997" s="216"/>
      <c r="U1997" s="216"/>
      <c r="V1997" s="216"/>
      <c r="W1997" s="216"/>
      <c r="X1997" s="216"/>
      <c r="Y1997" s="216"/>
      <c r="Z1997" s="216"/>
      <c r="AA1997" s="216"/>
      <c r="AB1997" s="216"/>
      <c r="AC1997" s="216"/>
      <c r="AD1997" s="216"/>
      <c r="AH1997" s="216"/>
      <c r="AI1997" s="216"/>
      <c r="AL1997" s="216"/>
      <c r="AM1997" s="216"/>
      <c r="AP1997" s="216"/>
      <c r="AQ1997" s="216"/>
      <c r="AT1997" s="216"/>
      <c r="AU1997" s="216"/>
      <c r="AX1997" s="216"/>
      <c r="AY1997" s="216"/>
      <c r="BB1997" s="216"/>
      <c r="BC1997" s="216"/>
      <c r="BF1997" s="216"/>
      <c r="BG1997" s="216"/>
      <c r="BJ1997" s="216"/>
      <c r="BK1997" s="216"/>
      <c r="BN1997" s="216"/>
      <c r="BO1997" s="216"/>
      <c r="BR1997" s="216"/>
      <c r="BS1997" s="216"/>
      <c r="BV1997" s="216"/>
      <c r="BW1997" s="216"/>
      <c r="BZ1997" s="216"/>
      <c r="CA1997" s="216"/>
      <c r="CD1997" s="216"/>
      <c r="CE1997" s="216"/>
      <c r="CL1997" s="215"/>
      <c r="CP1997" s="215"/>
      <c r="CT1997" s="86"/>
    </row>
    <row r="1998" spans="6:98">
      <c r="F1998" s="215"/>
      <c r="S1998" s="216"/>
      <c r="T1998" s="216"/>
      <c r="U1998" s="216"/>
      <c r="V1998" s="216"/>
      <c r="W1998" s="216"/>
      <c r="X1998" s="216"/>
      <c r="Y1998" s="216"/>
      <c r="Z1998" s="216"/>
      <c r="AA1998" s="216"/>
      <c r="AB1998" s="216"/>
      <c r="AC1998" s="216"/>
      <c r="AD1998" s="216"/>
      <c r="AH1998" s="216"/>
      <c r="AI1998" s="216"/>
      <c r="AL1998" s="216"/>
      <c r="AM1998" s="216"/>
      <c r="AP1998" s="216"/>
      <c r="AQ1998" s="216"/>
      <c r="AT1998" s="216"/>
      <c r="AU1998" s="216"/>
      <c r="AX1998" s="216"/>
      <c r="AY1998" s="216"/>
      <c r="BB1998" s="216"/>
      <c r="BC1998" s="216"/>
      <c r="BF1998" s="216"/>
      <c r="BG1998" s="216"/>
      <c r="BJ1998" s="216"/>
      <c r="BK1998" s="216"/>
      <c r="BN1998" s="216"/>
      <c r="BO1998" s="216"/>
      <c r="BR1998" s="216"/>
      <c r="BS1998" s="216"/>
      <c r="BV1998" s="216"/>
      <c r="BW1998" s="216"/>
      <c r="BZ1998" s="216"/>
      <c r="CA1998" s="216"/>
      <c r="CD1998" s="216"/>
      <c r="CE1998" s="216"/>
      <c r="CL1998" s="215"/>
      <c r="CP1998" s="215"/>
      <c r="CT1998" s="86"/>
    </row>
    <row r="1999" spans="6:98">
      <c r="F1999" s="215"/>
      <c r="S1999" s="216"/>
      <c r="T1999" s="216"/>
      <c r="U1999" s="216"/>
      <c r="V1999" s="216"/>
      <c r="W1999" s="216"/>
      <c r="X1999" s="216"/>
      <c r="Y1999" s="216"/>
      <c r="Z1999" s="216"/>
      <c r="AA1999" s="216"/>
      <c r="AB1999" s="216"/>
      <c r="AC1999" s="216"/>
      <c r="AD1999" s="216"/>
      <c r="AH1999" s="216"/>
      <c r="AI1999" s="216"/>
      <c r="AL1999" s="216"/>
      <c r="AM1999" s="216"/>
      <c r="AP1999" s="216"/>
      <c r="AQ1999" s="216"/>
      <c r="AT1999" s="216"/>
      <c r="AU1999" s="216"/>
      <c r="AX1999" s="216"/>
      <c r="AY1999" s="216"/>
      <c r="BB1999" s="216"/>
      <c r="BC1999" s="216"/>
      <c r="BF1999" s="216"/>
      <c r="BG1999" s="216"/>
      <c r="BJ1999" s="216"/>
      <c r="BK1999" s="216"/>
      <c r="BN1999" s="216"/>
      <c r="BO1999" s="216"/>
      <c r="BR1999" s="216"/>
      <c r="BS1999" s="216"/>
      <c r="BV1999" s="216"/>
      <c r="BW1999" s="216"/>
      <c r="BZ1999" s="216"/>
      <c r="CA1999" s="216"/>
      <c r="CD1999" s="216"/>
      <c r="CE1999" s="216"/>
      <c r="CL1999" s="215"/>
      <c r="CP1999" s="215"/>
      <c r="CT1999" s="86"/>
    </row>
    <row r="2000" spans="6:98">
      <c r="F2000" s="215"/>
      <c r="S2000" s="216"/>
      <c r="T2000" s="216"/>
      <c r="U2000" s="216"/>
      <c r="V2000" s="216"/>
      <c r="W2000" s="216"/>
      <c r="X2000" s="216"/>
      <c r="Y2000" s="216"/>
      <c r="Z2000" s="216"/>
      <c r="AA2000" s="216"/>
      <c r="AB2000" s="216"/>
      <c r="AC2000" s="216"/>
      <c r="AD2000" s="216"/>
      <c r="AH2000" s="216"/>
      <c r="AI2000" s="216"/>
      <c r="AL2000" s="216"/>
      <c r="AM2000" s="216"/>
      <c r="AP2000" s="216"/>
      <c r="AQ2000" s="216"/>
      <c r="AT2000" s="216"/>
      <c r="AU2000" s="216"/>
      <c r="AX2000" s="216"/>
      <c r="AY2000" s="216"/>
      <c r="BB2000" s="216"/>
      <c r="BC2000" s="216"/>
      <c r="BF2000" s="216"/>
      <c r="BG2000" s="216"/>
      <c r="BJ2000" s="216"/>
      <c r="BK2000" s="216"/>
      <c r="BN2000" s="216"/>
      <c r="BO2000" s="216"/>
      <c r="BR2000" s="216"/>
      <c r="BS2000" s="216"/>
      <c r="BV2000" s="216"/>
      <c r="BW2000" s="216"/>
      <c r="BZ2000" s="216"/>
      <c r="CA2000" s="216"/>
      <c r="CD2000" s="216"/>
      <c r="CE2000" s="216"/>
      <c r="CL2000" s="215"/>
      <c r="CP2000" s="215"/>
      <c r="CT2000" s="86"/>
    </row>
    <row r="2001" spans="6:98">
      <c r="F2001" s="215"/>
      <c r="S2001" s="216"/>
      <c r="T2001" s="216"/>
      <c r="U2001" s="216"/>
      <c r="V2001" s="216"/>
      <c r="W2001" s="216"/>
      <c r="X2001" s="216"/>
      <c r="Y2001" s="216"/>
      <c r="Z2001" s="216"/>
      <c r="AA2001" s="216"/>
      <c r="AB2001" s="216"/>
      <c r="AC2001" s="216"/>
      <c r="AD2001" s="216"/>
      <c r="AH2001" s="216"/>
      <c r="AI2001" s="216"/>
      <c r="AL2001" s="216"/>
      <c r="AM2001" s="216"/>
      <c r="AP2001" s="216"/>
      <c r="AQ2001" s="216"/>
      <c r="AT2001" s="216"/>
      <c r="AU2001" s="216"/>
      <c r="AX2001" s="216"/>
      <c r="AY2001" s="216"/>
      <c r="BB2001" s="216"/>
      <c r="BC2001" s="216"/>
      <c r="BF2001" s="216"/>
      <c r="BG2001" s="216"/>
      <c r="BJ2001" s="216"/>
      <c r="BK2001" s="216"/>
      <c r="BN2001" s="216"/>
      <c r="BO2001" s="216"/>
      <c r="BR2001" s="216"/>
      <c r="BS2001" s="216"/>
      <c r="BV2001" s="216"/>
      <c r="BW2001" s="216"/>
      <c r="BZ2001" s="216"/>
      <c r="CA2001" s="216"/>
      <c r="CD2001" s="216"/>
      <c r="CE2001" s="216"/>
      <c r="CL2001" s="215"/>
      <c r="CP2001" s="215"/>
      <c r="CT2001" s="86"/>
    </row>
    <row r="2002" spans="6:98">
      <c r="F2002" s="215"/>
      <c r="S2002" s="216"/>
      <c r="T2002" s="216"/>
      <c r="U2002" s="216"/>
      <c r="V2002" s="216"/>
      <c r="W2002" s="216"/>
      <c r="X2002" s="216"/>
      <c r="Y2002" s="216"/>
      <c r="Z2002" s="216"/>
      <c r="AA2002" s="216"/>
      <c r="AB2002" s="216"/>
      <c r="AC2002" s="216"/>
      <c r="AD2002" s="216"/>
      <c r="AH2002" s="216"/>
      <c r="AI2002" s="216"/>
      <c r="AL2002" s="216"/>
      <c r="AM2002" s="216"/>
      <c r="AP2002" s="216"/>
      <c r="AQ2002" s="216"/>
      <c r="AT2002" s="216"/>
      <c r="AU2002" s="216"/>
      <c r="AX2002" s="216"/>
      <c r="AY2002" s="216"/>
      <c r="BB2002" s="216"/>
      <c r="BC2002" s="216"/>
      <c r="BF2002" s="216"/>
      <c r="BG2002" s="216"/>
      <c r="BJ2002" s="216"/>
      <c r="BK2002" s="216"/>
      <c r="BN2002" s="216"/>
      <c r="BO2002" s="216"/>
      <c r="BR2002" s="216"/>
      <c r="BS2002" s="216"/>
      <c r="BV2002" s="216"/>
      <c r="BW2002" s="216"/>
      <c r="BZ2002" s="216"/>
      <c r="CA2002" s="216"/>
      <c r="CD2002" s="216"/>
      <c r="CE2002" s="216"/>
      <c r="CL2002" s="215"/>
      <c r="CP2002" s="215"/>
      <c r="CT2002" s="86"/>
    </row>
    <row r="2003" spans="6:98">
      <c r="F2003" s="215"/>
      <c r="S2003" s="216"/>
      <c r="T2003" s="216"/>
      <c r="U2003" s="216"/>
      <c r="V2003" s="216"/>
      <c r="W2003" s="216"/>
      <c r="X2003" s="216"/>
      <c r="Y2003" s="216"/>
      <c r="Z2003" s="216"/>
      <c r="AA2003" s="216"/>
      <c r="AB2003" s="216"/>
      <c r="AC2003" s="216"/>
      <c r="AD2003" s="216"/>
      <c r="AH2003" s="216"/>
      <c r="AI2003" s="216"/>
      <c r="AL2003" s="216"/>
      <c r="AM2003" s="216"/>
      <c r="AP2003" s="216"/>
      <c r="AQ2003" s="216"/>
      <c r="AT2003" s="216"/>
      <c r="AU2003" s="216"/>
      <c r="AX2003" s="216"/>
      <c r="AY2003" s="216"/>
      <c r="BB2003" s="216"/>
      <c r="BC2003" s="216"/>
      <c r="BF2003" s="216"/>
      <c r="BG2003" s="216"/>
      <c r="BJ2003" s="216"/>
      <c r="BK2003" s="216"/>
      <c r="BN2003" s="216"/>
      <c r="BO2003" s="216"/>
      <c r="BR2003" s="216"/>
      <c r="BS2003" s="216"/>
      <c r="BV2003" s="216"/>
      <c r="BW2003" s="216"/>
      <c r="BZ2003" s="216"/>
      <c r="CA2003" s="216"/>
      <c r="CD2003" s="216"/>
      <c r="CE2003" s="216"/>
      <c r="CL2003" s="215"/>
      <c r="CP2003" s="215"/>
      <c r="CT2003" s="86"/>
    </row>
    <row r="2004" spans="6:98">
      <c r="F2004" s="215"/>
      <c r="S2004" s="216"/>
      <c r="T2004" s="216"/>
      <c r="U2004" s="216"/>
      <c r="V2004" s="216"/>
      <c r="W2004" s="216"/>
      <c r="X2004" s="216"/>
      <c r="Y2004" s="216"/>
      <c r="Z2004" s="216"/>
      <c r="AA2004" s="216"/>
      <c r="AB2004" s="216"/>
      <c r="AC2004" s="216"/>
      <c r="AD2004" s="216"/>
      <c r="AH2004" s="216"/>
      <c r="AI2004" s="216"/>
      <c r="AL2004" s="216"/>
      <c r="AM2004" s="216"/>
      <c r="AP2004" s="216"/>
      <c r="AQ2004" s="216"/>
      <c r="AT2004" s="216"/>
      <c r="AU2004" s="216"/>
      <c r="AX2004" s="216"/>
      <c r="AY2004" s="216"/>
      <c r="BB2004" s="216"/>
      <c r="BC2004" s="216"/>
      <c r="BF2004" s="216"/>
      <c r="BG2004" s="216"/>
      <c r="BJ2004" s="216"/>
      <c r="BK2004" s="216"/>
      <c r="BN2004" s="216"/>
      <c r="BO2004" s="216"/>
      <c r="BR2004" s="216"/>
      <c r="BS2004" s="216"/>
      <c r="BV2004" s="216"/>
      <c r="BW2004" s="216"/>
      <c r="BZ2004" s="216"/>
      <c r="CA2004" s="216"/>
      <c r="CD2004" s="216"/>
      <c r="CE2004" s="216"/>
      <c r="CL2004" s="215"/>
      <c r="CP2004" s="215"/>
      <c r="CT2004" s="86"/>
    </row>
    <row r="2005" spans="6:98">
      <c r="F2005" s="215"/>
      <c r="S2005" s="216"/>
      <c r="T2005" s="216"/>
      <c r="U2005" s="216"/>
      <c r="V2005" s="216"/>
      <c r="W2005" s="216"/>
      <c r="X2005" s="216"/>
      <c r="Y2005" s="216"/>
      <c r="Z2005" s="216"/>
      <c r="AA2005" s="216"/>
      <c r="AB2005" s="216"/>
      <c r="AC2005" s="216"/>
      <c r="AD2005" s="216"/>
      <c r="AH2005" s="216"/>
      <c r="AI2005" s="216"/>
      <c r="AL2005" s="216"/>
      <c r="AM2005" s="216"/>
      <c r="AP2005" s="216"/>
      <c r="AQ2005" s="216"/>
      <c r="AT2005" s="216"/>
      <c r="AU2005" s="216"/>
      <c r="AX2005" s="216"/>
      <c r="AY2005" s="216"/>
      <c r="BB2005" s="216"/>
      <c r="BC2005" s="216"/>
      <c r="BF2005" s="216"/>
      <c r="BG2005" s="216"/>
      <c r="BJ2005" s="216"/>
      <c r="BK2005" s="216"/>
      <c r="BN2005" s="216"/>
      <c r="BO2005" s="216"/>
      <c r="BR2005" s="216"/>
      <c r="BS2005" s="216"/>
      <c r="BV2005" s="216"/>
      <c r="BW2005" s="216"/>
      <c r="BZ2005" s="216"/>
      <c r="CA2005" s="216"/>
      <c r="CD2005" s="216"/>
      <c r="CE2005" s="216"/>
      <c r="CL2005" s="215"/>
      <c r="CP2005" s="215"/>
      <c r="CT2005" s="86"/>
    </row>
    <row r="2006" spans="6:98">
      <c r="F2006" s="215"/>
      <c r="S2006" s="216"/>
      <c r="T2006" s="216"/>
      <c r="U2006" s="216"/>
      <c r="V2006" s="216"/>
      <c r="W2006" s="216"/>
      <c r="X2006" s="216"/>
      <c r="Y2006" s="216"/>
      <c r="Z2006" s="216"/>
      <c r="AA2006" s="216"/>
      <c r="AB2006" s="216"/>
      <c r="AC2006" s="216"/>
      <c r="AD2006" s="216"/>
      <c r="AH2006" s="216"/>
      <c r="AI2006" s="216"/>
      <c r="AL2006" s="216"/>
      <c r="AM2006" s="216"/>
      <c r="AP2006" s="216"/>
      <c r="AQ2006" s="216"/>
      <c r="AT2006" s="216"/>
      <c r="AU2006" s="216"/>
      <c r="AX2006" s="216"/>
      <c r="AY2006" s="216"/>
      <c r="BB2006" s="216"/>
      <c r="BC2006" s="216"/>
      <c r="BF2006" s="216"/>
      <c r="BG2006" s="216"/>
      <c r="BJ2006" s="216"/>
      <c r="BK2006" s="216"/>
      <c r="BN2006" s="216"/>
      <c r="BO2006" s="216"/>
      <c r="BR2006" s="216"/>
      <c r="BS2006" s="216"/>
      <c r="BV2006" s="216"/>
      <c r="BW2006" s="216"/>
      <c r="BZ2006" s="216"/>
      <c r="CA2006" s="216"/>
      <c r="CD2006" s="216"/>
      <c r="CE2006" s="216"/>
      <c r="CL2006" s="215"/>
      <c r="CP2006" s="215"/>
      <c r="CT2006" s="86"/>
    </row>
    <row r="2007" spans="6:98">
      <c r="F2007" s="215"/>
      <c r="S2007" s="216"/>
      <c r="T2007" s="216"/>
      <c r="U2007" s="216"/>
      <c r="V2007" s="216"/>
      <c r="W2007" s="216"/>
      <c r="X2007" s="216"/>
      <c r="Y2007" s="216"/>
      <c r="Z2007" s="216"/>
      <c r="AA2007" s="216"/>
      <c r="AB2007" s="216"/>
      <c r="AC2007" s="216"/>
      <c r="AD2007" s="216"/>
      <c r="AH2007" s="216"/>
      <c r="AI2007" s="216"/>
      <c r="AL2007" s="216"/>
      <c r="AM2007" s="216"/>
      <c r="AP2007" s="216"/>
      <c r="AQ2007" s="216"/>
      <c r="AT2007" s="216"/>
      <c r="AU2007" s="216"/>
      <c r="AX2007" s="216"/>
      <c r="AY2007" s="216"/>
      <c r="BB2007" s="216"/>
      <c r="BC2007" s="216"/>
      <c r="BF2007" s="216"/>
      <c r="BG2007" s="216"/>
      <c r="BJ2007" s="216"/>
      <c r="BK2007" s="216"/>
      <c r="BN2007" s="216"/>
      <c r="BO2007" s="216"/>
      <c r="BR2007" s="216"/>
      <c r="BS2007" s="216"/>
      <c r="BV2007" s="216"/>
      <c r="BW2007" s="216"/>
      <c r="BZ2007" s="216"/>
      <c r="CA2007" s="216"/>
      <c r="CD2007" s="216"/>
      <c r="CE2007" s="216"/>
      <c r="CL2007" s="215"/>
      <c r="CP2007" s="215"/>
      <c r="CT2007" s="86"/>
    </row>
    <row r="2008" spans="6:98">
      <c r="F2008" s="215"/>
      <c r="S2008" s="216"/>
      <c r="T2008" s="216"/>
      <c r="U2008" s="216"/>
      <c r="V2008" s="216"/>
      <c r="W2008" s="216"/>
      <c r="X2008" s="216"/>
      <c r="Y2008" s="216"/>
      <c r="Z2008" s="216"/>
      <c r="AA2008" s="216"/>
      <c r="AB2008" s="216"/>
      <c r="AC2008" s="216"/>
      <c r="AD2008" s="216"/>
      <c r="AH2008" s="216"/>
      <c r="AI2008" s="216"/>
      <c r="AL2008" s="216"/>
      <c r="AM2008" s="216"/>
      <c r="AP2008" s="216"/>
      <c r="AQ2008" s="216"/>
      <c r="AT2008" s="216"/>
      <c r="AU2008" s="216"/>
      <c r="AX2008" s="216"/>
      <c r="AY2008" s="216"/>
      <c r="BB2008" s="216"/>
      <c r="BC2008" s="216"/>
      <c r="BF2008" s="216"/>
      <c r="BG2008" s="216"/>
      <c r="BJ2008" s="216"/>
      <c r="BK2008" s="216"/>
      <c r="BN2008" s="216"/>
      <c r="BO2008" s="216"/>
      <c r="BR2008" s="216"/>
      <c r="BS2008" s="216"/>
      <c r="BV2008" s="216"/>
      <c r="BW2008" s="216"/>
      <c r="BZ2008" s="216"/>
      <c r="CA2008" s="216"/>
      <c r="CD2008" s="216"/>
      <c r="CE2008" s="216"/>
      <c r="CL2008" s="215"/>
      <c r="CP2008" s="215"/>
      <c r="CT2008" s="86"/>
    </row>
    <row r="2009" spans="6:98">
      <c r="F2009" s="215"/>
      <c r="S2009" s="216"/>
      <c r="T2009" s="216"/>
      <c r="U2009" s="216"/>
      <c r="V2009" s="216"/>
      <c r="W2009" s="216"/>
      <c r="X2009" s="216"/>
      <c r="Y2009" s="216"/>
      <c r="Z2009" s="216"/>
      <c r="AA2009" s="216"/>
      <c r="AB2009" s="216"/>
      <c r="AC2009" s="216"/>
      <c r="AD2009" s="216"/>
      <c r="AH2009" s="216"/>
      <c r="AI2009" s="216"/>
      <c r="AL2009" s="216"/>
      <c r="AM2009" s="216"/>
      <c r="AP2009" s="216"/>
      <c r="AQ2009" s="216"/>
      <c r="AT2009" s="216"/>
      <c r="AU2009" s="216"/>
      <c r="AX2009" s="216"/>
      <c r="AY2009" s="216"/>
      <c r="BB2009" s="216"/>
      <c r="BC2009" s="216"/>
      <c r="BF2009" s="216"/>
      <c r="BG2009" s="216"/>
      <c r="BJ2009" s="216"/>
      <c r="BK2009" s="216"/>
      <c r="BN2009" s="216"/>
      <c r="BO2009" s="216"/>
      <c r="BR2009" s="216"/>
      <c r="BS2009" s="216"/>
      <c r="BV2009" s="216"/>
      <c r="BW2009" s="216"/>
      <c r="BZ2009" s="216"/>
      <c r="CA2009" s="216"/>
      <c r="CD2009" s="216"/>
      <c r="CE2009" s="216"/>
      <c r="CL2009" s="215"/>
      <c r="CP2009" s="215"/>
      <c r="CT2009" s="86"/>
    </row>
    <row r="2010" spans="6:98">
      <c r="F2010" s="215"/>
      <c r="S2010" s="216"/>
      <c r="T2010" s="216"/>
      <c r="U2010" s="216"/>
      <c r="V2010" s="216"/>
      <c r="W2010" s="216"/>
      <c r="X2010" s="216"/>
      <c r="Y2010" s="216"/>
      <c r="Z2010" s="216"/>
      <c r="AA2010" s="216"/>
      <c r="AB2010" s="216"/>
      <c r="AC2010" s="216"/>
      <c r="AD2010" s="216"/>
      <c r="AH2010" s="216"/>
      <c r="AI2010" s="216"/>
      <c r="AL2010" s="216"/>
      <c r="AM2010" s="216"/>
      <c r="AP2010" s="216"/>
      <c r="AQ2010" s="216"/>
      <c r="AT2010" s="216"/>
      <c r="AU2010" s="216"/>
      <c r="AX2010" s="216"/>
      <c r="AY2010" s="216"/>
      <c r="BB2010" s="216"/>
      <c r="BC2010" s="216"/>
      <c r="BF2010" s="216"/>
      <c r="BG2010" s="216"/>
      <c r="BJ2010" s="216"/>
      <c r="BK2010" s="216"/>
      <c r="BN2010" s="216"/>
      <c r="BO2010" s="216"/>
      <c r="BR2010" s="216"/>
      <c r="BS2010" s="216"/>
      <c r="BV2010" s="216"/>
      <c r="BW2010" s="216"/>
      <c r="BZ2010" s="216"/>
      <c r="CA2010" s="216"/>
      <c r="CD2010" s="216"/>
      <c r="CE2010" s="216"/>
      <c r="CL2010" s="215"/>
      <c r="CP2010" s="215"/>
      <c r="CT2010" s="86"/>
    </row>
    <row r="2011" spans="6:98">
      <c r="F2011" s="215"/>
      <c r="S2011" s="216"/>
      <c r="T2011" s="216"/>
      <c r="U2011" s="216"/>
      <c r="V2011" s="216"/>
      <c r="W2011" s="216"/>
      <c r="X2011" s="216"/>
      <c r="Y2011" s="216"/>
      <c r="Z2011" s="216"/>
      <c r="AA2011" s="216"/>
      <c r="AB2011" s="216"/>
      <c r="AC2011" s="216"/>
      <c r="AD2011" s="216"/>
      <c r="AH2011" s="216"/>
      <c r="AI2011" s="216"/>
      <c r="AL2011" s="216"/>
      <c r="AM2011" s="216"/>
      <c r="AP2011" s="216"/>
      <c r="AQ2011" s="216"/>
      <c r="AT2011" s="216"/>
      <c r="AU2011" s="216"/>
      <c r="AX2011" s="216"/>
      <c r="AY2011" s="216"/>
      <c r="BB2011" s="216"/>
      <c r="BC2011" s="216"/>
      <c r="BF2011" s="216"/>
      <c r="BG2011" s="216"/>
      <c r="BJ2011" s="216"/>
      <c r="BK2011" s="216"/>
      <c r="BN2011" s="216"/>
      <c r="BO2011" s="216"/>
      <c r="BR2011" s="216"/>
      <c r="BS2011" s="216"/>
      <c r="BV2011" s="216"/>
      <c r="BW2011" s="216"/>
      <c r="BZ2011" s="216"/>
      <c r="CA2011" s="216"/>
      <c r="CD2011" s="216"/>
      <c r="CE2011" s="216"/>
      <c r="CL2011" s="215"/>
      <c r="CP2011" s="215"/>
      <c r="CT2011" s="86"/>
    </row>
    <row r="2012" spans="6:98">
      <c r="F2012" s="215"/>
      <c r="S2012" s="216"/>
      <c r="T2012" s="216"/>
      <c r="U2012" s="216"/>
      <c r="V2012" s="216"/>
      <c r="W2012" s="216"/>
      <c r="X2012" s="216"/>
      <c r="Y2012" s="216"/>
      <c r="Z2012" s="216"/>
      <c r="AA2012" s="216"/>
      <c r="AB2012" s="216"/>
      <c r="AC2012" s="216"/>
      <c r="AD2012" s="216"/>
      <c r="AH2012" s="216"/>
      <c r="AI2012" s="216"/>
      <c r="AL2012" s="216"/>
      <c r="AM2012" s="216"/>
      <c r="AP2012" s="216"/>
      <c r="AQ2012" s="216"/>
      <c r="AT2012" s="216"/>
      <c r="AU2012" s="216"/>
      <c r="AX2012" s="216"/>
      <c r="AY2012" s="216"/>
      <c r="BB2012" s="216"/>
      <c r="BC2012" s="216"/>
      <c r="BF2012" s="216"/>
      <c r="BG2012" s="216"/>
      <c r="BJ2012" s="216"/>
      <c r="BK2012" s="216"/>
      <c r="BN2012" s="216"/>
      <c r="BO2012" s="216"/>
      <c r="BR2012" s="216"/>
      <c r="BS2012" s="216"/>
      <c r="BV2012" s="216"/>
      <c r="BW2012" s="216"/>
      <c r="BZ2012" s="216"/>
      <c r="CA2012" s="216"/>
      <c r="CD2012" s="216"/>
      <c r="CE2012" s="216"/>
      <c r="CL2012" s="215"/>
      <c r="CP2012" s="215"/>
      <c r="CT2012" s="86"/>
    </row>
    <row r="2013" spans="6:98">
      <c r="F2013" s="215"/>
      <c r="S2013" s="216"/>
      <c r="T2013" s="216"/>
      <c r="U2013" s="216"/>
      <c r="V2013" s="216"/>
      <c r="W2013" s="216"/>
      <c r="X2013" s="216"/>
      <c r="Y2013" s="216"/>
      <c r="Z2013" s="216"/>
      <c r="AA2013" s="216"/>
      <c r="AB2013" s="216"/>
      <c r="AC2013" s="216"/>
      <c r="AD2013" s="216"/>
      <c r="AH2013" s="216"/>
      <c r="AI2013" s="216"/>
      <c r="AL2013" s="216"/>
      <c r="AM2013" s="216"/>
      <c r="AP2013" s="216"/>
      <c r="AQ2013" s="216"/>
      <c r="AT2013" s="216"/>
      <c r="AU2013" s="216"/>
      <c r="AX2013" s="216"/>
      <c r="AY2013" s="216"/>
      <c r="BB2013" s="216"/>
      <c r="BC2013" s="216"/>
      <c r="BF2013" s="216"/>
      <c r="BG2013" s="216"/>
      <c r="BJ2013" s="216"/>
      <c r="BK2013" s="216"/>
      <c r="BN2013" s="216"/>
      <c r="BO2013" s="216"/>
      <c r="BR2013" s="216"/>
      <c r="BS2013" s="216"/>
      <c r="BV2013" s="216"/>
      <c r="BW2013" s="216"/>
      <c r="BZ2013" s="216"/>
      <c r="CA2013" s="216"/>
      <c r="CD2013" s="216"/>
      <c r="CE2013" s="216"/>
      <c r="CL2013" s="215"/>
      <c r="CP2013" s="215"/>
      <c r="CT2013" s="86"/>
    </row>
    <row r="2014" spans="6:98">
      <c r="F2014" s="215"/>
      <c r="S2014" s="216"/>
      <c r="T2014" s="216"/>
      <c r="U2014" s="216"/>
      <c r="V2014" s="216"/>
      <c r="W2014" s="216"/>
      <c r="X2014" s="216"/>
      <c r="Y2014" s="216"/>
      <c r="Z2014" s="216"/>
      <c r="AA2014" s="216"/>
      <c r="AB2014" s="216"/>
      <c r="AC2014" s="216"/>
      <c r="AD2014" s="216"/>
      <c r="AH2014" s="216"/>
      <c r="AI2014" s="216"/>
      <c r="AL2014" s="216"/>
      <c r="AM2014" s="216"/>
      <c r="AP2014" s="216"/>
      <c r="AQ2014" s="216"/>
      <c r="AT2014" s="216"/>
      <c r="AU2014" s="216"/>
      <c r="AX2014" s="216"/>
      <c r="AY2014" s="216"/>
      <c r="BB2014" s="216"/>
      <c r="BC2014" s="216"/>
      <c r="BF2014" s="216"/>
      <c r="BG2014" s="216"/>
      <c r="BJ2014" s="216"/>
      <c r="BK2014" s="216"/>
      <c r="BN2014" s="216"/>
      <c r="BO2014" s="216"/>
      <c r="BR2014" s="216"/>
      <c r="BS2014" s="216"/>
      <c r="BV2014" s="216"/>
      <c r="BW2014" s="216"/>
      <c r="BZ2014" s="216"/>
      <c r="CA2014" s="216"/>
      <c r="CD2014" s="216"/>
      <c r="CE2014" s="216"/>
      <c r="CL2014" s="215"/>
      <c r="CP2014" s="215"/>
      <c r="CT2014" s="86"/>
    </row>
    <row r="2015" spans="6:98">
      <c r="F2015" s="215"/>
      <c r="S2015" s="216"/>
      <c r="T2015" s="216"/>
      <c r="U2015" s="216"/>
      <c r="V2015" s="216"/>
      <c r="W2015" s="216"/>
      <c r="X2015" s="216"/>
      <c r="Y2015" s="216"/>
      <c r="Z2015" s="216"/>
      <c r="AA2015" s="216"/>
      <c r="AB2015" s="216"/>
      <c r="AC2015" s="216"/>
      <c r="AD2015" s="216"/>
      <c r="AH2015" s="216"/>
      <c r="AI2015" s="216"/>
      <c r="AL2015" s="216"/>
      <c r="AM2015" s="216"/>
      <c r="AP2015" s="216"/>
      <c r="AQ2015" s="216"/>
      <c r="AT2015" s="216"/>
      <c r="AU2015" s="216"/>
      <c r="AX2015" s="216"/>
      <c r="AY2015" s="216"/>
      <c r="BB2015" s="216"/>
      <c r="BC2015" s="216"/>
      <c r="BF2015" s="216"/>
      <c r="BG2015" s="216"/>
      <c r="BJ2015" s="216"/>
      <c r="BK2015" s="216"/>
      <c r="BN2015" s="216"/>
      <c r="BO2015" s="216"/>
      <c r="BR2015" s="216"/>
      <c r="BS2015" s="216"/>
      <c r="BV2015" s="216"/>
      <c r="BW2015" s="216"/>
      <c r="BZ2015" s="216"/>
      <c r="CA2015" s="216"/>
      <c r="CD2015" s="216"/>
      <c r="CE2015" s="216"/>
      <c r="CL2015" s="215"/>
      <c r="CP2015" s="215"/>
      <c r="CT2015" s="86"/>
    </row>
    <row r="2016" spans="6:98">
      <c r="F2016" s="215"/>
      <c r="S2016" s="216"/>
      <c r="T2016" s="216"/>
      <c r="U2016" s="216"/>
      <c r="V2016" s="216"/>
      <c r="W2016" s="216"/>
      <c r="X2016" s="216"/>
      <c r="Y2016" s="216"/>
      <c r="Z2016" s="216"/>
      <c r="AA2016" s="216"/>
      <c r="AB2016" s="216"/>
      <c r="AC2016" s="216"/>
      <c r="AD2016" s="216"/>
      <c r="AH2016" s="216"/>
      <c r="AI2016" s="216"/>
      <c r="AL2016" s="216"/>
      <c r="AM2016" s="216"/>
      <c r="AP2016" s="216"/>
      <c r="AQ2016" s="216"/>
      <c r="AT2016" s="216"/>
      <c r="AU2016" s="216"/>
      <c r="AX2016" s="216"/>
      <c r="AY2016" s="216"/>
      <c r="BB2016" s="216"/>
      <c r="BC2016" s="216"/>
      <c r="BF2016" s="216"/>
      <c r="BG2016" s="216"/>
      <c r="BJ2016" s="216"/>
      <c r="BK2016" s="216"/>
      <c r="BN2016" s="216"/>
      <c r="BO2016" s="216"/>
      <c r="BR2016" s="216"/>
      <c r="BS2016" s="216"/>
      <c r="BV2016" s="216"/>
      <c r="BW2016" s="216"/>
      <c r="BZ2016" s="216"/>
      <c r="CA2016" s="216"/>
      <c r="CD2016" s="216"/>
      <c r="CE2016" s="216"/>
      <c r="CL2016" s="215"/>
      <c r="CP2016" s="215"/>
      <c r="CT2016" s="86"/>
    </row>
    <row r="2017" spans="6:98">
      <c r="F2017" s="215"/>
      <c r="S2017" s="216"/>
      <c r="T2017" s="216"/>
      <c r="U2017" s="216"/>
      <c r="V2017" s="216"/>
      <c r="W2017" s="216"/>
      <c r="X2017" s="216"/>
      <c r="Y2017" s="216"/>
      <c r="Z2017" s="216"/>
      <c r="AA2017" s="216"/>
      <c r="AB2017" s="216"/>
      <c r="AC2017" s="216"/>
      <c r="AD2017" s="216"/>
      <c r="AH2017" s="216"/>
      <c r="AI2017" s="216"/>
      <c r="AL2017" s="216"/>
      <c r="AM2017" s="216"/>
      <c r="AP2017" s="216"/>
      <c r="AQ2017" s="216"/>
      <c r="AT2017" s="216"/>
      <c r="AU2017" s="216"/>
      <c r="AX2017" s="216"/>
      <c r="AY2017" s="216"/>
      <c r="BB2017" s="216"/>
      <c r="BC2017" s="216"/>
      <c r="BF2017" s="216"/>
      <c r="BG2017" s="216"/>
      <c r="BJ2017" s="216"/>
      <c r="BK2017" s="216"/>
      <c r="BN2017" s="216"/>
      <c r="BO2017" s="216"/>
      <c r="BR2017" s="216"/>
      <c r="BS2017" s="216"/>
      <c r="BV2017" s="216"/>
      <c r="BW2017" s="216"/>
      <c r="BZ2017" s="216"/>
      <c r="CA2017" s="216"/>
      <c r="CD2017" s="216"/>
      <c r="CE2017" s="216"/>
      <c r="CL2017" s="215"/>
      <c r="CP2017" s="215"/>
      <c r="CT2017" s="86"/>
    </row>
    <row r="2018" spans="6:98">
      <c r="F2018" s="215"/>
      <c r="S2018" s="216"/>
      <c r="T2018" s="216"/>
      <c r="U2018" s="216"/>
      <c r="V2018" s="216"/>
      <c r="W2018" s="216"/>
      <c r="X2018" s="216"/>
      <c r="Y2018" s="216"/>
      <c r="Z2018" s="216"/>
      <c r="AA2018" s="216"/>
      <c r="AB2018" s="216"/>
      <c r="AC2018" s="216"/>
      <c r="AD2018" s="216"/>
      <c r="AH2018" s="216"/>
      <c r="AI2018" s="216"/>
      <c r="AL2018" s="216"/>
      <c r="AM2018" s="216"/>
      <c r="AP2018" s="216"/>
      <c r="AQ2018" s="216"/>
      <c r="AT2018" s="216"/>
      <c r="AU2018" s="216"/>
      <c r="AX2018" s="216"/>
      <c r="AY2018" s="216"/>
      <c r="BB2018" s="216"/>
      <c r="BC2018" s="216"/>
      <c r="BF2018" s="216"/>
      <c r="BG2018" s="216"/>
      <c r="BJ2018" s="216"/>
      <c r="BK2018" s="216"/>
      <c r="BN2018" s="216"/>
      <c r="BO2018" s="216"/>
      <c r="BR2018" s="216"/>
      <c r="BS2018" s="216"/>
      <c r="BV2018" s="216"/>
      <c r="BW2018" s="216"/>
      <c r="BZ2018" s="216"/>
      <c r="CA2018" s="216"/>
      <c r="CD2018" s="216"/>
      <c r="CE2018" s="216"/>
      <c r="CL2018" s="215"/>
      <c r="CP2018" s="215"/>
      <c r="CT2018" s="86"/>
    </row>
    <row r="2019" spans="6:98">
      <c r="F2019" s="215"/>
      <c r="S2019" s="216"/>
      <c r="T2019" s="216"/>
      <c r="U2019" s="216"/>
      <c r="V2019" s="216"/>
      <c r="W2019" s="216"/>
      <c r="X2019" s="216"/>
      <c r="Y2019" s="216"/>
      <c r="Z2019" s="216"/>
      <c r="AA2019" s="216"/>
      <c r="AB2019" s="216"/>
      <c r="AC2019" s="216"/>
      <c r="AD2019" s="216"/>
      <c r="AH2019" s="216"/>
      <c r="AI2019" s="216"/>
      <c r="AL2019" s="216"/>
      <c r="AM2019" s="216"/>
      <c r="AP2019" s="216"/>
      <c r="AQ2019" s="216"/>
      <c r="AT2019" s="216"/>
      <c r="AU2019" s="216"/>
      <c r="AX2019" s="216"/>
      <c r="AY2019" s="216"/>
      <c r="BB2019" s="216"/>
      <c r="BC2019" s="216"/>
      <c r="BF2019" s="216"/>
      <c r="BG2019" s="216"/>
      <c r="BJ2019" s="216"/>
      <c r="BK2019" s="216"/>
      <c r="BN2019" s="216"/>
      <c r="BO2019" s="216"/>
      <c r="BR2019" s="216"/>
      <c r="BS2019" s="216"/>
      <c r="BV2019" s="216"/>
      <c r="BW2019" s="216"/>
      <c r="BZ2019" s="216"/>
      <c r="CA2019" s="216"/>
      <c r="CD2019" s="216"/>
      <c r="CE2019" s="216"/>
      <c r="CL2019" s="215"/>
      <c r="CP2019" s="215"/>
      <c r="CT2019" s="86"/>
    </row>
    <row r="2020" spans="6:98">
      <c r="F2020" s="215"/>
      <c r="S2020" s="216"/>
      <c r="T2020" s="216"/>
      <c r="U2020" s="216"/>
      <c r="V2020" s="216"/>
      <c r="W2020" s="216"/>
      <c r="X2020" s="216"/>
      <c r="Y2020" s="216"/>
      <c r="Z2020" s="216"/>
      <c r="AA2020" s="216"/>
      <c r="AB2020" s="216"/>
      <c r="AC2020" s="216"/>
      <c r="AD2020" s="216"/>
      <c r="AH2020" s="216"/>
      <c r="AI2020" s="216"/>
      <c r="AL2020" s="216"/>
      <c r="AM2020" s="216"/>
      <c r="AP2020" s="216"/>
      <c r="AQ2020" s="216"/>
      <c r="AT2020" s="216"/>
      <c r="AU2020" s="216"/>
      <c r="AX2020" s="216"/>
      <c r="AY2020" s="216"/>
      <c r="BB2020" s="216"/>
      <c r="BC2020" s="216"/>
      <c r="BF2020" s="216"/>
      <c r="BG2020" s="216"/>
      <c r="BJ2020" s="216"/>
      <c r="BK2020" s="216"/>
      <c r="BN2020" s="216"/>
      <c r="BO2020" s="216"/>
      <c r="BR2020" s="216"/>
      <c r="BS2020" s="216"/>
      <c r="BV2020" s="216"/>
      <c r="BW2020" s="216"/>
      <c r="BZ2020" s="216"/>
      <c r="CA2020" s="216"/>
      <c r="CD2020" s="216"/>
      <c r="CE2020" s="216"/>
      <c r="CL2020" s="215"/>
      <c r="CP2020" s="215"/>
      <c r="CT2020" s="86"/>
    </row>
    <row r="2021" spans="6:98">
      <c r="F2021" s="215"/>
      <c r="S2021" s="216"/>
      <c r="T2021" s="216"/>
      <c r="U2021" s="216"/>
      <c r="V2021" s="216"/>
      <c r="W2021" s="216"/>
      <c r="X2021" s="216"/>
      <c r="Y2021" s="216"/>
      <c r="Z2021" s="216"/>
      <c r="AA2021" s="216"/>
      <c r="AB2021" s="216"/>
      <c r="AC2021" s="216"/>
      <c r="AD2021" s="216"/>
      <c r="AH2021" s="216"/>
      <c r="AI2021" s="216"/>
      <c r="AL2021" s="216"/>
      <c r="AM2021" s="216"/>
      <c r="AP2021" s="216"/>
      <c r="AQ2021" s="216"/>
      <c r="AT2021" s="216"/>
      <c r="AU2021" s="216"/>
      <c r="AX2021" s="216"/>
      <c r="AY2021" s="216"/>
      <c r="BB2021" s="216"/>
      <c r="BC2021" s="216"/>
      <c r="BF2021" s="216"/>
      <c r="BG2021" s="216"/>
      <c r="BJ2021" s="216"/>
      <c r="BK2021" s="216"/>
      <c r="BN2021" s="216"/>
      <c r="BO2021" s="216"/>
      <c r="BR2021" s="216"/>
      <c r="BS2021" s="216"/>
      <c r="BV2021" s="216"/>
      <c r="BW2021" s="216"/>
      <c r="BZ2021" s="216"/>
      <c r="CA2021" s="216"/>
      <c r="CD2021" s="216"/>
      <c r="CE2021" s="216"/>
      <c r="CL2021" s="215"/>
      <c r="CP2021" s="215"/>
      <c r="CT2021" s="86"/>
    </row>
    <row r="2022" spans="6:98">
      <c r="F2022" s="215"/>
      <c r="S2022" s="216"/>
      <c r="T2022" s="216"/>
      <c r="U2022" s="216"/>
      <c r="V2022" s="216"/>
      <c r="W2022" s="216"/>
      <c r="X2022" s="216"/>
      <c r="Y2022" s="216"/>
      <c r="Z2022" s="216"/>
      <c r="AA2022" s="216"/>
      <c r="AB2022" s="216"/>
      <c r="AC2022" s="216"/>
      <c r="AD2022" s="216"/>
      <c r="AH2022" s="216"/>
      <c r="AI2022" s="216"/>
      <c r="AL2022" s="216"/>
      <c r="AM2022" s="216"/>
      <c r="AP2022" s="216"/>
      <c r="AQ2022" s="216"/>
      <c r="AT2022" s="216"/>
      <c r="AU2022" s="216"/>
      <c r="AX2022" s="216"/>
      <c r="AY2022" s="216"/>
      <c r="BB2022" s="216"/>
      <c r="BC2022" s="216"/>
      <c r="BF2022" s="216"/>
      <c r="BG2022" s="216"/>
      <c r="BJ2022" s="216"/>
      <c r="BK2022" s="216"/>
      <c r="BN2022" s="216"/>
      <c r="BO2022" s="216"/>
      <c r="BR2022" s="216"/>
      <c r="BS2022" s="216"/>
      <c r="BV2022" s="216"/>
      <c r="BW2022" s="216"/>
      <c r="BZ2022" s="216"/>
      <c r="CA2022" s="216"/>
      <c r="CD2022" s="216"/>
      <c r="CE2022" s="216"/>
      <c r="CL2022" s="215"/>
      <c r="CP2022" s="215"/>
      <c r="CT2022" s="86"/>
    </row>
    <row r="2023" spans="6:98">
      <c r="F2023" s="215"/>
      <c r="S2023" s="216"/>
      <c r="T2023" s="216"/>
      <c r="U2023" s="216"/>
      <c r="V2023" s="216"/>
      <c r="W2023" s="216"/>
      <c r="X2023" s="216"/>
      <c r="Y2023" s="216"/>
      <c r="Z2023" s="216"/>
      <c r="AA2023" s="216"/>
      <c r="AB2023" s="216"/>
      <c r="AC2023" s="216"/>
      <c r="AD2023" s="216"/>
      <c r="AH2023" s="216"/>
      <c r="AI2023" s="216"/>
      <c r="AL2023" s="216"/>
      <c r="AM2023" s="216"/>
      <c r="AP2023" s="216"/>
      <c r="AQ2023" s="216"/>
      <c r="AT2023" s="216"/>
      <c r="AU2023" s="216"/>
      <c r="AX2023" s="216"/>
      <c r="AY2023" s="216"/>
      <c r="BB2023" s="216"/>
      <c r="BC2023" s="216"/>
      <c r="BF2023" s="216"/>
      <c r="BG2023" s="216"/>
      <c r="BJ2023" s="216"/>
      <c r="BK2023" s="216"/>
      <c r="BN2023" s="216"/>
      <c r="BO2023" s="216"/>
      <c r="BR2023" s="216"/>
      <c r="BS2023" s="216"/>
      <c r="BV2023" s="216"/>
      <c r="BW2023" s="216"/>
      <c r="BZ2023" s="216"/>
      <c r="CA2023" s="216"/>
      <c r="CD2023" s="216"/>
      <c r="CE2023" s="216"/>
      <c r="CL2023" s="215"/>
      <c r="CP2023" s="215"/>
      <c r="CT2023" s="86"/>
    </row>
    <row r="2024" spans="6:98">
      <c r="F2024" s="215"/>
      <c r="S2024" s="216"/>
      <c r="T2024" s="216"/>
      <c r="U2024" s="216"/>
      <c r="V2024" s="216"/>
      <c r="W2024" s="216"/>
      <c r="X2024" s="216"/>
      <c r="Y2024" s="216"/>
      <c r="Z2024" s="216"/>
      <c r="AA2024" s="216"/>
      <c r="AB2024" s="216"/>
      <c r="AC2024" s="216"/>
      <c r="AD2024" s="216"/>
      <c r="AH2024" s="216"/>
      <c r="AI2024" s="216"/>
      <c r="AL2024" s="216"/>
      <c r="AM2024" s="216"/>
      <c r="AP2024" s="216"/>
      <c r="AQ2024" s="216"/>
      <c r="AT2024" s="216"/>
      <c r="AU2024" s="216"/>
      <c r="AX2024" s="216"/>
      <c r="AY2024" s="216"/>
      <c r="BB2024" s="216"/>
      <c r="BC2024" s="216"/>
      <c r="BF2024" s="216"/>
      <c r="BG2024" s="216"/>
      <c r="BJ2024" s="216"/>
      <c r="BK2024" s="216"/>
      <c r="BN2024" s="216"/>
      <c r="BO2024" s="216"/>
      <c r="BR2024" s="216"/>
      <c r="BS2024" s="216"/>
      <c r="BV2024" s="216"/>
      <c r="BW2024" s="216"/>
      <c r="BZ2024" s="216"/>
      <c r="CA2024" s="216"/>
      <c r="CD2024" s="216"/>
      <c r="CE2024" s="216"/>
      <c r="CL2024" s="215"/>
      <c r="CP2024" s="215"/>
      <c r="CT2024" s="86"/>
    </row>
    <row r="2025" spans="6:98">
      <c r="F2025" s="215"/>
      <c r="S2025" s="216"/>
      <c r="T2025" s="216"/>
      <c r="U2025" s="216"/>
      <c r="V2025" s="216"/>
      <c r="W2025" s="216"/>
      <c r="X2025" s="216"/>
      <c r="Y2025" s="216"/>
      <c r="Z2025" s="216"/>
      <c r="AA2025" s="216"/>
      <c r="AB2025" s="216"/>
      <c r="AC2025" s="216"/>
      <c r="AD2025" s="216"/>
      <c r="AH2025" s="216"/>
      <c r="AI2025" s="216"/>
      <c r="AL2025" s="216"/>
      <c r="AM2025" s="216"/>
      <c r="AP2025" s="216"/>
      <c r="AQ2025" s="216"/>
      <c r="AT2025" s="216"/>
      <c r="AU2025" s="216"/>
      <c r="AX2025" s="216"/>
      <c r="AY2025" s="216"/>
      <c r="BB2025" s="216"/>
      <c r="BC2025" s="216"/>
      <c r="BF2025" s="216"/>
      <c r="BG2025" s="216"/>
      <c r="BJ2025" s="216"/>
      <c r="BK2025" s="216"/>
      <c r="BN2025" s="216"/>
      <c r="BO2025" s="216"/>
      <c r="BR2025" s="216"/>
      <c r="BS2025" s="216"/>
      <c r="BV2025" s="216"/>
      <c r="BW2025" s="216"/>
      <c r="BZ2025" s="216"/>
      <c r="CA2025" s="216"/>
      <c r="CD2025" s="216"/>
      <c r="CE2025" s="216"/>
      <c r="CL2025" s="215"/>
      <c r="CP2025" s="215"/>
      <c r="CT2025" s="86"/>
    </row>
    <row r="2026" spans="6:98">
      <c r="F2026" s="215"/>
      <c r="S2026" s="216"/>
      <c r="T2026" s="216"/>
      <c r="U2026" s="216"/>
      <c r="V2026" s="216"/>
      <c r="W2026" s="216"/>
      <c r="X2026" s="216"/>
      <c r="Y2026" s="216"/>
      <c r="Z2026" s="216"/>
      <c r="AA2026" s="216"/>
      <c r="AB2026" s="216"/>
      <c r="AC2026" s="216"/>
      <c r="AD2026" s="216"/>
      <c r="AH2026" s="216"/>
      <c r="AI2026" s="216"/>
      <c r="AL2026" s="216"/>
      <c r="AM2026" s="216"/>
      <c r="AP2026" s="216"/>
      <c r="AQ2026" s="216"/>
      <c r="AT2026" s="216"/>
      <c r="AU2026" s="216"/>
      <c r="AX2026" s="216"/>
      <c r="AY2026" s="216"/>
      <c r="BB2026" s="216"/>
      <c r="BC2026" s="216"/>
      <c r="BF2026" s="216"/>
      <c r="BG2026" s="216"/>
      <c r="BJ2026" s="216"/>
      <c r="BK2026" s="216"/>
      <c r="BN2026" s="216"/>
      <c r="BO2026" s="216"/>
      <c r="BR2026" s="216"/>
      <c r="BS2026" s="216"/>
      <c r="BV2026" s="216"/>
      <c r="BW2026" s="216"/>
      <c r="BZ2026" s="216"/>
      <c r="CA2026" s="216"/>
      <c r="CD2026" s="216"/>
      <c r="CE2026" s="216"/>
      <c r="CL2026" s="215"/>
      <c r="CP2026" s="215"/>
      <c r="CT2026" s="86"/>
    </row>
    <row r="2027" spans="6:98">
      <c r="F2027" s="215"/>
      <c r="S2027" s="216"/>
      <c r="T2027" s="216"/>
      <c r="U2027" s="216"/>
      <c r="V2027" s="216"/>
      <c r="W2027" s="216"/>
      <c r="X2027" s="216"/>
      <c r="Y2027" s="216"/>
      <c r="Z2027" s="216"/>
      <c r="AA2027" s="216"/>
      <c r="AB2027" s="216"/>
      <c r="AC2027" s="216"/>
      <c r="AD2027" s="216"/>
      <c r="AH2027" s="216"/>
      <c r="AI2027" s="216"/>
      <c r="AL2027" s="216"/>
      <c r="AM2027" s="216"/>
      <c r="AP2027" s="216"/>
      <c r="AQ2027" s="216"/>
      <c r="AT2027" s="216"/>
      <c r="AU2027" s="216"/>
      <c r="AX2027" s="216"/>
      <c r="AY2027" s="216"/>
      <c r="BB2027" s="216"/>
      <c r="BC2027" s="216"/>
      <c r="BF2027" s="216"/>
      <c r="BG2027" s="216"/>
      <c r="BJ2027" s="216"/>
      <c r="BK2027" s="216"/>
      <c r="BN2027" s="216"/>
      <c r="BO2027" s="216"/>
      <c r="BR2027" s="216"/>
      <c r="BS2027" s="216"/>
      <c r="BV2027" s="216"/>
      <c r="BW2027" s="216"/>
      <c r="BZ2027" s="216"/>
      <c r="CA2027" s="216"/>
      <c r="CD2027" s="216"/>
      <c r="CE2027" s="216"/>
      <c r="CL2027" s="215"/>
      <c r="CP2027" s="215"/>
      <c r="CT2027" s="86"/>
    </row>
    <row r="2028" spans="6:98">
      <c r="F2028" s="215"/>
      <c r="S2028" s="216"/>
      <c r="T2028" s="216"/>
      <c r="U2028" s="216"/>
      <c r="V2028" s="216"/>
      <c r="W2028" s="216"/>
      <c r="X2028" s="216"/>
      <c r="Y2028" s="216"/>
      <c r="Z2028" s="216"/>
      <c r="AA2028" s="216"/>
      <c r="AB2028" s="216"/>
      <c r="AC2028" s="216"/>
      <c r="AD2028" s="216"/>
      <c r="AH2028" s="216"/>
      <c r="AI2028" s="216"/>
      <c r="AL2028" s="216"/>
      <c r="AM2028" s="216"/>
      <c r="AP2028" s="216"/>
      <c r="AQ2028" s="216"/>
      <c r="AT2028" s="216"/>
      <c r="AU2028" s="216"/>
      <c r="AX2028" s="216"/>
      <c r="AY2028" s="216"/>
      <c r="BB2028" s="216"/>
      <c r="BC2028" s="216"/>
      <c r="BF2028" s="216"/>
      <c r="BG2028" s="216"/>
      <c r="BJ2028" s="216"/>
      <c r="BK2028" s="216"/>
      <c r="BN2028" s="216"/>
      <c r="BO2028" s="216"/>
      <c r="BR2028" s="216"/>
      <c r="BS2028" s="216"/>
      <c r="BV2028" s="216"/>
      <c r="BW2028" s="216"/>
      <c r="BZ2028" s="216"/>
      <c r="CA2028" s="216"/>
      <c r="CD2028" s="216"/>
      <c r="CE2028" s="216"/>
      <c r="CL2028" s="215"/>
      <c r="CP2028" s="215"/>
      <c r="CT2028" s="86"/>
    </row>
    <row r="2029" spans="6:98">
      <c r="F2029" s="215"/>
      <c r="S2029" s="216"/>
      <c r="T2029" s="216"/>
      <c r="U2029" s="216"/>
      <c r="V2029" s="216"/>
      <c r="W2029" s="216"/>
      <c r="X2029" s="216"/>
      <c r="Y2029" s="216"/>
      <c r="Z2029" s="216"/>
      <c r="AA2029" s="216"/>
      <c r="AB2029" s="216"/>
      <c r="AC2029" s="216"/>
      <c r="AD2029" s="216"/>
      <c r="AH2029" s="216"/>
      <c r="AI2029" s="216"/>
      <c r="AL2029" s="216"/>
      <c r="AM2029" s="216"/>
      <c r="AP2029" s="216"/>
      <c r="AQ2029" s="216"/>
      <c r="AT2029" s="216"/>
      <c r="AU2029" s="216"/>
      <c r="AX2029" s="216"/>
      <c r="AY2029" s="216"/>
      <c r="BB2029" s="216"/>
      <c r="BC2029" s="216"/>
      <c r="BF2029" s="216"/>
      <c r="BG2029" s="216"/>
      <c r="BJ2029" s="216"/>
      <c r="BK2029" s="216"/>
      <c r="BN2029" s="216"/>
      <c r="BO2029" s="216"/>
      <c r="BR2029" s="216"/>
      <c r="BS2029" s="216"/>
      <c r="BV2029" s="216"/>
      <c r="BW2029" s="216"/>
      <c r="BZ2029" s="216"/>
      <c r="CA2029" s="216"/>
      <c r="CD2029" s="216"/>
      <c r="CE2029" s="216"/>
      <c r="CL2029" s="215"/>
      <c r="CP2029" s="215"/>
      <c r="CT2029" s="86"/>
    </row>
    <row r="2030" spans="6:98">
      <c r="F2030" s="215"/>
      <c r="S2030" s="216"/>
      <c r="T2030" s="216"/>
      <c r="U2030" s="216"/>
      <c r="V2030" s="216"/>
      <c r="W2030" s="216"/>
      <c r="X2030" s="216"/>
      <c r="Y2030" s="216"/>
      <c r="Z2030" s="216"/>
      <c r="AA2030" s="216"/>
      <c r="AB2030" s="216"/>
      <c r="AC2030" s="216"/>
      <c r="AD2030" s="216"/>
      <c r="AH2030" s="216"/>
      <c r="AI2030" s="216"/>
      <c r="AL2030" s="216"/>
      <c r="AM2030" s="216"/>
      <c r="AP2030" s="216"/>
      <c r="AQ2030" s="216"/>
      <c r="AT2030" s="216"/>
      <c r="AU2030" s="216"/>
      <c r="AX2030" s="216"/>
      <c r="AY2030" s="216"/>
      <c r="BB2030" s="216"/>
      <c r="BC2030" s="216"/>
      <c r="BF2030" s="216"/>
      <c r="BG2030" s="216"/>
      <c r="BJ2030" s="216"/>
      <c r="BK2030" s="216"/>
      <c r="BN2030" s="216"/>
      <c r="BO2030" s="216"/>
      <c r="BR2030" s="216"/>
      <c r="BS2030" s="216"/>
      <c r="BV2030" s="216"/>
      <c r="BW2030" s="216"/>
      <c r="BZ2030" s="216"/>
      <c r="CA2030" s="216"/>
      <c r="CD2030" s="216"/>
      <c r="CE2030" s="216"/>
      <c r="CL2030" s="215"/>
      <c r="CP2030" s="215"/>
      <c r="CT2030" s="86"/>
    </row>
    <row r="2031" spans="6:98">
      <c r="F2031" s="215"/>
      <c r="S2031" s="216"/>
      <c r="T2031" s="216"/>
      <c r="U2031" s="216"/>
      <c r="V2031" s="216"/>
      <c r="W2031" s="216"/>
      <c r="X2031" s="216"/>
      <c r="Y2031" s="216"/>
      <c r="Z2031" s="216"/>
      <c r="AA2031" s="216"/>
      <c r="AB2031" s="216"/>
      <c r="AC2031" s="216"/>
      <c r="AD2031" s="216"/>
      <c r="AH2031" s="216"/>
      <c r="AI2031" s="216"/>
      <c r="AL2031" s="216"/>
      <c r="AM2031" s="216"/>
      <c r="AP2031" s="216"/>
      <c r="AQ2031" s="216"/>
      <c r="AT2031" s="216"/>
      <c r="AU2031" s="216"/>
      <c r="AX2031" s="216"/>
      <c r="AY2031" s="216"/>
      <c r="BB2031" s="216"/>
      <c r="BC2031" s="216"/>
      <c r="BF2031" s="216"/>
      <c r="BG2031" s="216"/>
      <c r="BJ2031" s="216"/>
      <c r="BK2031" s="216"/>
      <c r="BN2031" s="216"/>
      <c r="BO2031" s="216"/>
      <c r="BR2031" s="216"/>
      <c r="BS2031" s="216"/>
      <c r="BV2031" s="216"/>
      <c r="BW2031" s="216"/>
      <c r="BZ2031" s="216"/>
      <c r="CA2031" s="216"/>
      <c r="CD2031" s="216"/>
      <c r="CE2031" s="216"/>
      <c r="CL2031" s="215"/>
      <c r="CP2031" s="215"/>
      <c r="CT2031" s="86"/>
    </row>
    <row r="2032" spans="6:98">
      <c r="F2032" s="215"/>
      <c r="S2032" s="216"/>
      <c r="T2032" s="216"/>
      <c r="U2032" s="216"/>
      <c r="V2032" s="216"/>
      <c r="W2032" s="216"/>
      <c r="X2032" s="216"/>
      <c r="Y2032" s="216"/>
      <c r="Z2032" s="216"/>
      <c r="AA2032" s="216"/>
      <c r="AB2032" s="216"/>
      <c r="AC2032" s="216"/>
      <c r="AD2032" s="216"/>
      <c r="AH2032" s="216"/>
      <c r="AI2032" s="216"/>
      <c r="AL2032" s="216"/>
      <c r="AM2032" s="216"/>
      <c r="AP2032" s="216"/>
      <c r="AQ2032" s="216"/>
      <c r="AT2032" s="216"/>
      <c r="AU2032" s="216"/>
      <c r="AX2032" s="216"/>
      <c r="AY2032" s="216"/>
      <c r="BB2032" s="216"/>
      <c r="BC2032" s="216"/>
      <c r="BF2032" s="216"/>
      <c r="BG2032" s="216"/>
      <c r="BJ2032" s="216"/>
      <c r="BK2032" s="216"/>
      <c r="BN2032" s="216"/>
      <c r="BO2032" s="216"/>
      <c r="BR2032" s="216"/>
      <c r="BS2032" s="216"/>
      <c r="BV2032" s="216"/>
      <c r="BW2032" s="216"/>
      <c r="BZ2032" s="216"/>
      <c r="CA2032" s="216"/>
      <c r="CD2032" s="216"/>
      <c r="CE2032" s="216"/>
      <c r="CL2032" s="215"/>
      <c r="CP2032" s="215"/>
      <c r="CT2032" s="86"/>
    </row>
    <row r="2033" spans="6:98">
      <c r="F2033" s="215"/>
      <c r="S2033" s="216"/>
      <c r="T2033" s="216"/>
      <c r="U2033" s="216"/>
      <c r="V2033" s="216"/>
      <c r="W2033" s="216"/>
      <c r="X2033" s="216"/>
      <c r="Y2033" s="216"/>
      <c r="Z2033" s="216"/>
      <c r="AA2033" s="216"/>
      <c r="AB2033" s="216"/>
      <c r="AC2033" s="216"/>
      <c r="AD2033" s="216"/>
      <c r="AH2033" s="216"/>
      <c r="AI2033" s="216"/>
      <c r="AL2033" s="216"/>
      <c r="AM2033" s="216"/>
      <c r="AP2033" s="216"/>
      <c r="AQ2033" s="216"/>
      <c r="AT2033" s="216"/>
      <c r="AU2033" s="216"/>
      <c r="AX2033" s="216"/>
      <c r="AY2033" s="216"/>
      <c r="BB2033" s="216"/>
      <c r="BC2033" s="216"/>
      <c r="BF2033" s="216"/>
      <c r="BG2033" s="216"/>
      <c r="BJ2033" s="216"/>
      <c r="BK2033" s="216"/>
      <c r="BN2033" s="216"/>
      <c r="BO2033" s="216"/>
      <c r="BR2033" s="216"/>
      <c r="BS2033" s="216"/>
      <c r="BV2033" s="216"/>
      <c r="BW2033" s="216"/>
      <c r="BZ2033" s="216"/>
      <c r="CA2033" s="216"/>
      <c r="CD2033" s="216"/>
      <c r="CE2033" s="216"/>
      <c r="CL2033" s="215"/>
      <c r="CP2033" s="215"/>
      <c r="CT2033" s="86"/>
    </row>
    <row r="2034" spans="6:98">
      <c r="F2034" s="215"/>
      <c r="S2034" s="216"/>
      <c r="T2034" s="216"/>
      <c r="U2034" s="216"/>
      <c r="V2034" s="216"/>
      <c r="W2034" s="216"/>
      <c r="X2034" s="216"/>
      <c r="Y2034" s="216"/>
      <c r="Z2034" s="216"/>
      <c r="AA2034" s="216"/>
      <c r="AB2034" s="216"/>
      <c r="AC2034" s="216"/>
      <c r="AD2034" s="216"/>
      <c r="AH2034" s="216"/>
      <c r="AI2034" s="216"/>
      <c r="AL2034" s="216"/>
      <c r="AM2034" s="216"/>
      <c r="AP2034" s="216"/>
      <c r="AQ2034" s="216"/>
      <c r="AT2034" s="216"/>
      <c r="AU2034" s="216"/>
      <c r="AX2034" s="216"/>
      <c r="AY2034" s="216"/>
      <c r="BB2034" s="216"/>
      <c r="BC2034" s="216"/>
      <c r="BF2034" s="216"/>
      <c r="BG2034" s="216"/>
      <c r="BJ2034" s="216"/>
      <c r="BK2034" s="216"/>
      <c r="BN2034" s="216"/>
      <c r="BO2034" s="216"/>
      <c r="BR2034" s="216"/>
      <c r="BS2034" s="216"/>
      <c r="BV2034" s="216"/>
      <c r="BW2034" s="216"/>
      <c r="BZ2034" s="216"/>
      <c r="CA2034" s="216"/>
      <c r="CD2034" s="216"/>
      <c r="CE2034" s="216"/>
      <c r="CL2034" s="215"/>
      <c r="CP2034" s="215"/>
      <c r="CT2034" s="86"/>
    </row>
    <row r="2035" spans="6:98">
      <c r="F2035" s="215"/>
      <c r="S2035" s="216"/>
      <c r="T2035" s="216"/>
      <c r="U2035" s="216"/>
      <c r="V2035" s="216"/>
      <c r="W2035" s="216"/>
      <c r="X2035" s="216"/>
      <c r="Y2035" s="216"/>
      <c r="Z2035" s="216"/>
      <c r="AA2035" s="216"/>
      <c r="AB2035" s="216"/>
      <c r="AC2035" s="216"/>
      <c r="AD2035" s="216"/>
      <c r="AH2035" s="216"/>
      <c r="AI2035" s="216"/>
      <c r="AL2035" s="216"/>
      <c r="AM2035" s="216"/>
      <c r="AP2035" s="216"/>
      <c r="AQ2035" s="216"/>
      <c r="AT2035" s="216"/>
      <c r="AU2035" s="216"/>
      <c r="AX2035" s="216"/>
      <c r="AY2035" s="216"/>
      <c r="BB2035" s="216"/>
      <c r="BC2035" s="216"/>
      <c r="BF2035" s="216"/>
      <c r="BG2035" s="216"/>
      <c r="BJ2035" s="216"/>
      <c r="BK2035" s="216"/>
      <c r="BN2035" s="216"/>
      <c r="BO2035" s="216"/>
      <c r="BR2035" s="216"/>
      <c r="BS2035" s="216"/>
      <c r="BV2035" s="216"/>
      <c r="BW2035" s="216"/>
      <c r="BZ2035" s="216"/>
      <c r="CA2035" s="216"/>
      <c r="CD2035" s="216"/>
      <c r="CE2035" s="216"/>
      <c r="CL2035" s="215"/>
      <c r="CP2035" s="215"/>
      <c r="CT2035" s="86"/>
    </row>
    <row r="2036" spans="6:98">
      <c r="F2036" s="215"/>
      <c r="S2036" s="216"/>
      <c r="T2036" s="216"/>
      <c r="U2036" s="216"/>
      <c r="V2036" s="216"/>
      <c r="W2036" s="216"/>
      <c r="X2036" s="216"/>
      <c r="Y2036" s="216"/>
      <c r="Z2036" s="216"/>
      <c r="AA2036" s="216"/>
      <c r="AB2036" s="216"/>
      <c r="AC2036" s="216"/>
      <c r="AD2036" s="216"/>
      <c r="AH2036" s="216"/>
      <c r="AI2036" s="216"/>
      <c r="AL2036" s="216"/>
      <c r="AM2036" s="216"/>
      <c r="AP2036" s="216"/>
      <c r="AQ2036" s="216"/>
      <c r="AT2036" s="216"/>
      <c r="AU2036" s="216"/>
      <c r="AX2036" s="216"/>
      <c r="AY2036" s="216"/>
      <c r="BB2036" s="216"/>
      <c r="BC2036" s="216"/>
      <c r="BF2036" s="216"/>
      <c r="BG2036" s="216"/>
      <c r="BJ2036" s="216"/>
      <c r="BK2036" s="216"/>
      <c r="BN2036" s="216"/>
      <c r="BO2036" s="216"/>
      <c r="BR2036" s="216"/>
      <c r="BS2036" s="216"/>
      <c r="BV2036" s="216"/>
      <c r="BW2036" s="216"/>
      <c r="BZ2036" s="216"/>
      <c r="CA2036" s="216"/>
      <c r="CD2036" s="216"/>
      <c r="CE2036" s="216"/>
      <c r="CL2036" s="215"/>
      <c r="CP2036" s="215"/>
      <c r="CT2036" s="86"/>
    </row>
    <row r="2037" spans="6:98">
      <c r="F2037" s="215"/>
      <c r="S2037" s="216"/>
      <c r="T2037" s="216"/>
      <c r="U2037" s="216"/>
      <c r="V2037" s="216"/>
      <c r="W2037" s="216"/>
      <c r="X2037" s="216"/>
      <c r="Y2037" s="216"/>
      <c r="Z2037" s="216"/>
      <c r="AA2037" s="216"/>
      <c r="AB2037" s="216"/>
      <c r="AC2037" s="216"/>
      <c r="AD2037" s="216"/>
      <c r="AH2037" s="216"/>
      <c r="AI2037" s="216"/>
      <c r="AL2037" s="216"/>
      <c r="AM2037" s="216"/>
      <c r="AP2037" s="216"/>
      <c r="AQ2037" s="216"/>
      <c r="AT2037" s="216"/>
      <c r="AU2037" s="216"/>
      <c r="AX2037" s="216"/>
      <c r="AY2037" s="216"/>
      <c r="BB2037" s="216"/>
      <c r="BC2037" s="216"/>
      <c r="BF2037" s="216"/>
      <c r="BG2037" s="216"/>
      <c r="BJ2037" s="216"/>
      <c r="BK2037" s="216"/>
      <c r="BN2037" s="216"/>
      <c r="BO2037" s="216"/>
      <c r="BR2037" s="216"/>
      <c r="BS2037" s="216"/>
      <c r="BV2037" s="216"/>
      <c r="BW2037" s="216"/>
      <c r="BZ2037" s="216"/>
      <c r="CA2037" s="216"/>
      <c r="CD2037" s="216"/>
      <c r="CE2037" s="216"/>
      <c r="CL2037" s="215"/>
      <c r="CP2037" s="215"/>
      <c r="CT2037" s="86"/>
    </row>
    <row r="2038" spans="6:98">
      <c r="F2038" s="215"/>
      <c r="S2038" s="216"/>
      <c r="T2038" s="216"/>
      <c r="U2038" s="216"/>
      <c r="V2038" s="216"/>
      <c r="W2038" s="216"/>
      <c r="X2038" s="216"/>
      <c r="Y2038" s="216"/>
      <c r="Z2038" s="216"/>
      <c r="AA2038" s="216"/>
      <c r="AB2038" s="216"/>
      <c r="AC2038" s="216"/>
      <c r="AD2038" s="216"/>
      <c r="AH2038" s="216"/>
      <c r="AI2038" s="216"/>
      <c r="AL2038" s="216"/>
      <c r="AM2038" s="216"/>
      <c r="AP2038" s="216"/>
      <c r="AQ2038" s="216"/>
      <c r="AT2038" s="216"/>
      <c r="AU2038" s="216"/>
      <c r="AX2038" s="216"/>
      <c r="AY2038" s="216"/>
      <c r="BB2038" s="216"/>
      <c r="BC2038" s="216"/>
      <c r="BF2038" s="216"/>
      <c r="BG2038" s="216"/>
      <c r="BJ2038" s="216"/>
      <c r="BK2038" s="216"/>
      <c r="BN2038" s="216"/>
      <c r="BO2038" s="216"/>
      <c r="BR2038" s="216"/>
      <c r="BS2038" s="216"/>
      <c r="BV2038" s="216"/>
      <c r="BW2038" s="216"/>
      <c r="BZ2038" s="216"/>
      <c r="CA2038" s="216"/>
      <c r="CD2038" s="216"/>
      <c r="CE2038" s="216"/>
      <c r="CL2038" s="215"/>
      <c r="CP2038" s="215"/>
      <c r="CT2038" s="86"/>
    </row>
    <row r="2039" spans="6:98">
      <c r="F2039" s="215"/>
      <c r="S2039" s="216"/>
      <c r="T2039" s="216"/>
      <c r="U2039" s="216"/>
      <c r="V2039" s="216"/>
      <c r="W2039" s="216"/>
      <c r="X2039" s="216"/>
      <c r="Y2039" s="216"/>
      <c r="Z2039" s="216"/>
      <c r="AA2039" s="216"/>
      <c r="AB2039" s="216"/>
      <c r="AC2039" s="216"/>
      <c r="AD2039" s="216"/>
      <c r="AH2039" s="216"/>
      <c r="AI2039" s="216"/>
      <c r="AL2039" s="216"/>
      <c r="AM2039" s="216"/>
      <c r="AP2039" s="216"/>
      <c r="AQ2039" s="216"/>
      <c r="AT2039" s="216"/>
      <c r="AU2039" s="216"/>
      <c r="AX2039" s="216"/>
      <c r="AY2039" s="216"/>
      <c r="BB2039" s="216"/>
      <c r="BC2039" s="216"/>
      <c r="BF2039" s="216"/>
      <c r="BG2039" s="216"/>
      <c r="BJ2039" s="216"/>
      <c r="BK2039" s="216"/>
      <c r="BN2039" s="216"/>
      <c r="BO2039" s="216"/>
      <c r="BR2039" s="216"/>
      <c r="BS2039" s="216"/>
      <c r="BV2039" s="216"/>
      <c r="BW2039" s="216"/>
      <c r="BZ2039" s="216"/>
      <c r="CA2039" s="216"/>
      <c r="CD2039" s="216"/>
      <c r="CE2039" s="216"/>
      <c r="CL2039" s="215"/>
      <c r="CP2039" s="215"/>
      <c r="CT2039" s="86"/>
    </row>
    <row r="2040" spans="6:98">
      <c r="F2040" s="215"/>
      <c r="S2040" s="216"/>
      <c r="T2040" s="216"/>
      <c r="U2040" s="216"/>
      <c r="V2040" s="216"/>
      <c r="W2040" s="216"/>
      <c r="X2040" s="216"/>
      <c r="Y2040" s="216"/>
      <c r="Z2040" s="216"/>
      <c r="AA2040" s="216"/>
      <c r="AB2040" s="216"/>
      <c r="AC2040" s="216"/>
      <c r="AD2040" s="216"/>
      <c r="AH2040" s="216"/>
      <c r="AI2040" s="216"/>
      <c r="AL2040" s="216"/>
      <c r="AM2040" s="216"/>
      <c r="AP2040" s="216"/>
      <c r="AQ2040" s="216"/>
      <c r="AT2040" s="216"/>
      <c r="AU2040" s="216"/>
      <c r="AX2040" s="216"/>
      <c r="AY2040" s="216"/>
      <c r="BB2040" s="216"/>
      <c r="BC2040" s="216"/>
      <c r="BF2040" s="216"/>
      <c r="BG2040" s="216"/>
      <c r="BJ2040" s="216"/>
      <c r="BK2040" s="216"/>
      <c r="BN2040" s="216"/>
      <c r="BO2040" s="216"/>
      <c r="BR2040" s="216"/>
      <c r="BS2040" s="216"/>
      <c r="BV2040" s="216"/>
      <c r="BW2040" s="216"/>
      <c r="BZ2040" s="216"/>
      <c r="CA2040" s="216"/>
      <c r="CD2040" s="216"/>
      <c r="CE2040" s="216"/>
      <c r="CL2040" s="215"/>
      <c r="CP2040" s="215"/>
      <c r="CT2040" s="86"/>
    </row>
    <row r="2041" spans="6:98">
      <c r="F2041" s="215"/>
      <c r="S2041" s="216"/>
      <c r="T2041" s="216"/>
      <c r="U2041" s="216"/>
      <c r="V2041" s="216"/>
      <c r="W2041" s="216"/>
      <c r="X2041" s="216"/>
      <c r="Y2041" s="216"/>
      <c r="Z2041" s="216"/>
      <c r="AA2041" s="216"/>
      <c r="AB2041" s="216"/>
      <c r="AC2041" s="216"/>
      <c r="AD2041" s="216"/>
      <c r="AH2041" s="216"/>
      <c r="AI2041" s="216"/>
      <c r="AL2041" s="216"/>
      <c r="AM2041" s="216"/>
      <c r="AP2041" s="216"/>
      <c r="AQ2041" s="216"/>
      <c r="AT2041" s="216"/>
      <c r="AU2041" s="216"/>
      <c r="AX2041" s="216"/>
      <c r="AY2041" s="216"/>
      <c r="BB2041" s="216"/>
      <c r="BC2041" s="216"/>
      <c r="BF2041" s="216"/>
      <c r="BG2041" s="216"/>
      <c r="BJ2041" s="216"/>
      <c r="BK2041" s="216"/>
      <c r="BN2041" s="216"/>
      <c r="BO2041" s="216"/>
      <c r="BR2041" s="216"/>
      <c r="BS2041" s="216"/>
      <c r="BV2041" s="216"/>
      <c r="BW2041" s="216"/>
      <c r="BZ2041" s="216"/>
      <c r="CA2041" s="216"/>
      <c r="CD2041" s="216"/>
      <c r="CE2041" s="216"/>
      <c r="CL2041" s="215"/>
      <c r="CP2041" s="215"/>
      <c r="CT2041" s="86"/>
    </row>
    <row r="2042" spans="6:98">
      <c r="F2042" s="215"/>
      <c r="S2042" s="216"/>
      <c r="T2042" s="216"/>
      <c r="U2042" s="216"/>
      <c r="V2042" s="216"/>
      <c r="W2042" s="216"/>
      <c r="X2042" s="216"/>
      <c r="Y2042" s="216"/>
      <c r="Z2042" s="216"/>
      <c r="AA2042" s="216"/>
      <c r="AB2042" s="216"/>
      <c r="AC2042" s="216"/>
      <c r="AD2042" s="216"/>
      <c r="AH2042" s="216"/>
      <c r="AI2042" s="216"/>
      <c r="AL2042" s="216"/>
      <c r="AM2042" s="216"/>
      <c r="AP2042" s="216"/>
      <c r="AQ2042" s="216"/>
      <c r="AT2042" s="216"/>
      <c r="AU2042" s="216"/>
      <c r="AX2042" s="216"/>
      <c r="AY2042" s="216"/>
      <c r="BB2042" s="216"/>
      <c r="BC2042" s="216"/>
      <c r="BF2042" s="216"/>
      <c r="BG2042" s="216"/>
      <c r="BJ2042" s="216"/>
      <c r="BK2042" s="216"/>
      <c r="BN2042" s="216"/>
      <c r="BO2042" s="216"/>
      <c r="BR2042" s="216"/>
      <c r="BS2042" s="216"/>
      <c r="BV2042" s="216"/>
      <c r="BW2042" s="216"/>
      <c r="BZ2042" s="216"/>
      <c r="CA2042" s="216"/>
      <c r="CD2042" s="216"/>
      <c r="CE2042" s="216"/>
      <c r="CL2042" s="215"/>
      <c r="CP2042" s="215"/>
      <c r="CT2042" s="86"/>
    </row>
    <row r="2043" spans="6:98">
      <c r="F2043" s="215"/>
      <c r="S2043" s="216"/>
      <c r="T2043" s="216"/>
      <c r="U2043" s="216"/>
      <c r="V2043" s="216"/>
      <c r="W2043" s="216"/>
      <c r="X2043" s="216"/>
      <c r="Y2043" s="216"/>
      <c r="Z2043" s="216"/>
      <c r="AA2043" s="216"/>
      <c r="AB2043" s="216"/>
      <c r="AC2043" s="216"/>
      <c r="AD2043" s="216"/>
      <c r="AH2043" s="216"/>
      <c r="AI2043" s="216"/>
      <c r="AL2043" s="216"/>
      <c r="AM2043" s="216"/>
      <c r="AP2043" s="216"/>
      <c r="AQ2043" s="216"/>
      <c r="AT2043" s="216"/>
      <c r="AU2043" s="216"/>
      <c r="AX2043" s="216"/>
      <c r="AY2043" s="216"/>
      <c r="BB2043" s="216"/>
      <c r="BC2043" s="216"/>
      <c r="BF2043" s="216"/>
      <c r="BG2043" s="216"/>
      <c r="BJ2043" s="216"/>
      <c r="BK2043" s="216"/>
      <c r="BN2043" s="216"/>
      <c r="BO2043" s="216"/>
      <c r="BR2043" s="216"/>
      <c r="BS2043" s="216"/>
      <c r="BV2043" s="216"/>
      <c r="BW2043" s="216"/>
      <c r="BZ2043" s="216"/>
      <c r="CA2043" s="216"/>
      <c r="CD2043" s="216"/>
      <c r="CE2043" s="216"/>
      <c r="CL2043" s="215"/>
      <c r="CP2043" s="215"/>
      <c r="CT2043" s="86"/>
    </row>
    <row r="2044" spans="6:98">
      <c r="F2044" s="215"/>
      <c r="S2044" s="216"/>
      <c r="T2044" s="216"/>
      <c r="U2044" s="216"/>
      <c r="V2044" s="216"/>
      <c r="W2044" s="216"/>
      <c r="X2044" s="216"/>
      <c r="Y2044" s="216"/>
      <c r="Z2044" s="216"/>
      <c r="AA2044" s="216"/>
      <c r="AB2044" s="216"/>
      <c r="AC2044" s="216"/>
      <c r="AD2044" s="216"/>
      <c r="AH2044" s="216"/>
      <c r="AI2044" s="216"/>
      <c r="AL2044" s="216"/>
      <c r="AM2044" s="216"/>
      <c r="AP2044" s="216"/>
      <c r="AQ2044" s="216"/>
      <c r="AT2044" s="216"/>
      <c r="AU2044" s="216"/>
      <c r="AX2044" s="216"/>
      <c r="AY2044" s="216"/>
      <c r="BB2044" s="216"/>
      <c r="BC2044" s="216"/>
      <c r="BF2044" s="216"/>
      <c r="BG2044" s="216"/>
      <c r="BJ2044" s="216"/>
      <c r="BK2044" s="216"/>
      <c r="BN2044" s="216"/>
      <c r="BO2044" s="216"/>
      <c r="BR2044" s="216"/>
      <c r="BS2044" s="216"/>
      <c r="BV2044" s="216"/>
      <c r="BW2044" s="216"/>
      <c r="BZ2044" s="216"/>
      <c r="CA2044" s="216"/>
      <c r="CD2044" s="216"/>
      <c r="CE2044" s="216"/>
      <c r="CL2044" s="215"/>
      <c r="CP2044" s="215"/>
      <c r="CT2044" s="86"/>
    </row>
    <row r="2045" spans="6:98">
      <c r="F2045" s="215"/>
      <c r="S2045" s="216"/>
      <c r="T2045" s="216"/>
      <c r="U2045" s="216"/>
      <c r="V2045" s="216"/>
      <c r="W2045" s="216"/>
      <c r="X2045" s="216"/>
      <c r="Y2045" s="216"/>
      <c r="Z2045" s="216"/>
      <c r="AA2045" s="216"/>
      <c r="AB2045" s="216"/>
      <c r="AC2045" s="216"/>
      <c r="AD2045" s="216"/>
      <c r="AH2045" s="216"/>
      <c r="AI2045" s="216"/>
      <c r="AL2045" s="216"/>
      <c r="AM2045" s="216"/>
      <c r="AP2045" s="216"/>
      <c r="AQ2045" s="216"/>
      <c r="AT2045" s="216"/>
      <c r="AU2045" s="216"/>
      <c r="AX2045" s="216"/>
      <c r="AY2045" s="216"/>
      <c r="BB2045" s="216"/>
      <c r="BC2045" s="216"/>
      <c r="BF2045" s="216"/>
      <c r="BG2045" s="216"/>
      <c r="BJ2045" s="216"/>
      <c r="BK2045" s="216"/>
      <c r="BN2045" s="216"/>
      <c r="BO2045" s="216"/>
      <c r="BR2045" s="216"/>
      <c r="BS2045" s="216"/>
      <c r="BV2045" s="216"/>
      <c r="BW2045" s="216"/>
      <c r="BZ2045" s="216"/>
      <c r="CA2045" s="216"/>
      <c r="CD2045" s="216"/>
      <c r="CE2045" s="216"/>
      <c r="CL2045" s="215"/>
      <c r="CP2045" s="215"/>
      <c r="CT2045" s="86"/>
    </row>
    <row r="2046" spans="6:98">
      <c r="F2046" s="215"/>
      <c r="S2046" s="216"/>
      <c r="T2046" s="216"/>
      <c r="U2046" s="216"/>
      <c r="V2046" s="216"/>
      <c r="W2046" s="216"/>
      <c r="X2046" s="216"/>
      <c r="Y2046" s="216"/>
      <c r="Z2046" s="216"/>
      <c r="AA2046" s="216"/>
      <c r="AB2046" s="216"/>
      <c r="AC2046" s="216"/>
      <c r="AD2046" s="216"/>
      <c r="AH2046" s="216"/>
      <c r="AI2046" s="216"/>
      <c r="AL2046" s="216"/>
      <c r="AM2046" s="216"/>
      <c r="AP2046" s="216"/>
      <c r="AQ2046" s="216"/>
      <c r="AT2046" s="216"/>
      <c r="AU2046" s="216"/>
      <c r="AX2046" s="216"/>
      <c r="AY2046" s="216"/>
      <c r="BB2046" s="216"/>
      <c r="BC2046" s="216"/>
      <c r="BF2046" s="216"/>
      <c r="BG2046" s="216"/>
      <c r="BJ2046" s="216"/>
      <c r="BK2046" s="216"/>
      <c r="BN2046" s="216"/>
      <c r="BO2046" s="216"/>
      <c r="BR2046" s="216"/>
      <c r="BS2046" s="216"/>
      <c r="BV2046" s="216"/>
      <c r="BW2046" s="216"/>
      <c r="BZ2046" s="216"/>
      <c r="CA2046" s="216"/>
      <c r="CD2046" s="216"/>
      <c r="CE2046" s="216"/>
      <c r="CL2046" s="215"/>
      <c r="CP2046" s="215"/>
      <c r="CT2046" s="86"/>
    </row>
    <row r="2047" spans="6:98">
      <c r="F2047" s="215"/>
      <c r="S2047" s="216"/>
      <c r="T2047" s="216"/>
      <c r="U2047" s="216"/>
      <c r="V2047" s="216"/>
      <c r="W2047" s="216"/>
      <c r="X2047" s="216"/>
      <c r="Y2047" s="216"/>
      <c r="Z2047" s="216"/>
      <c r="AA2047" s="216"/>
      <c r="AB2047" s="216"/>
      <c r="AC2047" s="216"/>
      <c r="AD2047" s="216"/>
      <c r="AH2047" s="216"/>
      <c r="AI2047" s="216"/>
      <c r="AL2047" s="216"/>
      <c r="AM2047" s="216"/>
      <c r="AP2047" s="216"/>
      <c r="AQ2047" s="216"/>
      <c r="AT2047" s="216"/>
      <c r="AU2047" s="216"/>
      <c r="AX2047" s="216"/>
      <c r="AY2047" s="216"/>
      <c r="BB2047" s="216"/>
      <c r="BC2047" s="216"/>
      <c r="BF2047" s="216"/>
      <c r="BG2047" s="216"/>
      <c r="BJ2047" s="216"/>
      <c r="BK2047" s="216"/>
      <c r="BN2047" s="216"/>
      <c r="BO2047" s="216"/>
      <c r="BR2047" s="216"/>
      <c r="BS2047" s="216"/>
      <c r="BV2047" s="216"/>
      <c r="BW2047" s="216"/>
      <c r="BZ2047" s="216"/>
      <c r="CA2047" s="216"/>
      <c r="CD2047" s="216"/>
      <c r="CE2047" s="216"/>
      <c r="CL2047" s="215"/>
      <c r="CP2047" s="215"/>
      <c r="CT2047" s="86"/>
    </row>
    <row r="2048" spans="6:98">
      <c r="F2048" s="215"/>
      <c r="S2048" s="216"/>
      <c r="T2048" s="216"/>
      <c r="U2048" s="216"/>
      <c r="V2048" s="216"/>
      <c r="W2048" s="216"/>
      <c r="X2048" s="216"/>
      <c r="Y2048" s="216"/>
      <c r="Z2048" s="216"/>
      <c r="AA2048" s="216"/>
      <c r="AB2048" s="216"/>
      <c r="AC2048" s="216"/>
      <c r="AD2048" s="216"/>
      <c r="AH2048" s="216"/>
      <c r="AI2048" s="216"/>
      <c r="AL2048" s="216"/>
      <c r="AM2048" s="216"/>
      <c r="AP2048" s="216"/>
      <c r="AQ2048" s="216"/>
      <c r="AT2048" s="216"/>
      <c r="AU2048" s="216"/>
      <c r="AX2048" s="216"/>
      <c r="AY2048" s="216"/>
      <c r="BB2048" s="216"/>
      <c r="BC2048" s="216"/>
      <c r="BF2048" s="216"/>
      <c r="BG2048" s="216"/>
      <c r="BJ2048" s="216"/>
      <c r="BK2048" s="216"/>
      <c r="BN2048" s="216"/>
      <c r="BO2048" s="216"/>
      <c r="BR2048" s="216"/>
      <c r="BS2048" s="216"/>
      <c r="BV2048" s="216"/>
      <c r="BW2048" s="216"/>
      <c r="BZ2048" s="216"/>
      <c r="CA2048" s="216"/>
      <c r="CD2048" s="216"/>
      <c r="CE2048" s="216"/>
      <c r="CL2048" s="215"/>
      <c r="CP2048" s="215"/>
      <c r="CT2048" s="86"/>
    </row>
    <row r="2049" spans="6:98">
      <c r="F2049" s="215"/>
      <c r="S2049" s="216"/>
      <c r="T2049" s="216"/>
      <c r="U2049" s="216"/>
      <c r="V2049" s="216"/>
      <c r="W2049" s="216"/>
      <c r="X2049" s="216"/>
      <c r="Y2049" s="216"/>
      <c r="Z2049" s="216"/>
      <c r="AA2049" s="216"/>
      <c r="AB2049" s="216"/>
      <c r="AC2049" s="216"/>
      <c r="AD2049" s="216"/>
      <c r="AH2049" s="216"/>
      <c r="AI2049" s="216"/>
      <c r="AL2049" s="216"/>
      <c r="AM2049" s="216"/>
      <c r="AP2049" s="216"/>
      <c r="AQ2049" s="216"/>
      <c r="AT2049" s="216"/>
      <c r="AU2049" s="216"/>
      <c r="AX2049" s="216"/>
      <c r="AY2049" s="216"/>
      <c r="BB2049" s="216"/>
      <c r="BC2049" s="216"/>
      <c r="BF2049" s="216"/>
      <c r="BG2049" s="216"/>
      <c r="BJ2049" s="216"/>
      <c r="BK2049" s="216"/>
      <c r="BN2049" s="216"/>
      <c r="BO2049" s="216"/>
      <c r="BR2049" s="216"/>
      <c r="BS2049" s="216"/>
      <c r="BV2049" s="216"/>
      <c r="BW2049" s="216"/>
      <c r="BZ2049" s="216"/>
      <c r="CA2049" s="216"/>
      <c r="CD2049" s="216"/>
      <c r="CE2049" s="216"/>
      <c r="CL2049" s="215"/>
      <c r="CP2049" s="215"/>
      <c r="CT2049" s="86"/>
    </row>
    <row r="2050" spans="6:98">
      <c r="F2050" s="215"/>
      <c r="S2050" s="216"/>
      <c r="T2050" s="216"/>
      <c r="U2050" s="216"/>
      <c r="V2050" s="216"/>
      <c r="W2050" s="216"/>
      <c r="X2050" s="216"/>
      <c r="Y2050" s="216"/>
      <c r="Z2050" s="216"/>
      <c r="AA2050" s="216"/>
      <c r="AB2050" s="216"/>
      <c r="AC2050" s="216"/>
      <c r="AD2050" s="216"/>
      <c r="AH2050" s="216"/>
      <c r="AI2050" s="216"/>
      <c r="AL2050" s="216"/>
      <c r="AM2050" s="216"/>
      <c r="AP2050" s="216"/>
      <c r="AQ2050" s="216"/>
      <c r="AT2050" s="216"/>
      <c r="AU2050" s="216"/>
      <c r="AX2050" s="216"/>
      <c r="AY2050" s="216"/>
      <c r="BB2050" s="216"/>
      <c r="BC2050" s="216"/>
      <c r="BF2050" s="216"/>
      <c r="BG2050" s="216"/>
      <c r="BJ2050" s="216"/>
      <c r="BK2050" s="216"/>
      <c r="BN2050" s="216"/>
      <c r="BO2050" s="216"/>
      <c r="BR2050" s="216"/>
      <c r="BS2050" s="216"/>
      <c r="BV2050" s="216"/>
      <c r="BW2050" s="216"/>
      <c r="BZ2050" s="216"/>
      <c r="CA2050" s="216"/>
      <c r="CD2050" s="216"/>
      <c r="CE2050" s="216"/>
      <c r="CL2050" s="215"/>
      <c r="CP2050" s="215"/>
      <c r="CT2050" s="86"/>
    </row>
    <row r="2051" spans="6:98">
      <c r="F2051" s="215"/>
      <c r="S2051" s="216"/>
      <c r="T2051" s="216"/>
      <c r="U2051" s="216"/>
      <c r="V2051" s="216"/>
      <c r="W2051" s="216"/>
      <c r="X2051" s="216"/>
      <c r="Y2051" s="216"/>
      <c r="Z2051" s="216"/>
      <c r="AA2051" s="216"/>
      <c r="AB2051" s="216"/>
      <c r="AC2051" s="216"/>
      <c r="AD2051" s="216"/>
      <c r="AH2051" s="216"/>
      <c r="AI2051" s="216"/>
      <c r="AL2051" s="216"/>
      <c r="AM2051" s="216"/>
      <c r="AP2051" s="216"/>
      <c r="AQ2051" s="216"/>
      <c r="AT2051" s="216"/>
      <c r="AU2051" s="216"/>
      <c r="AX2051" s="216"/>
      <c r="AY2051" s="216"/>
      <c r="BB2051" s="216"/>
      <c r="BC2051" s="216"/>
      <c r="BF2051" s="216"/>
      <c r="BG2051" s="216"/>
      <c r="BJ2051" s="216"/>
      <c r="BK2051" s="216"/>
      <c r="BN2051" s="216"/>
      <c r="BO2051" s="216"/>
      <c r="BR2051" s="216"/>
      <c r="BS2051" s="216"/>
      <c r="BV2051" s="216"/>
      <c r="BW2051" s="216"/>
      <c r="BZ2051" s="216"/>
      <c r="CA2051" s="216"/>
      <c r="CD2051" s="216"/>
      <c r="CE2051" s="216"/>
      <c r="CL2051" s="215"/>
      <c r="CP2051" s="215"/>
      <c r="CT2051" s="86"/>
    </row>
    <row r="2052" spans="6:98">
      <c r="F2052" s="215"/>
      <c r="S2052" s="216"/>
      <c r="T2052" s="216"/>
      <c r="U2052" s="216"/>
      <c r="V2052" s="216"/>
      <c r="W2052" s="216"/>
      <c r="X2052" s="216"/>
      <c r="Y2052" s="216"/>
      <c r="Z2052" s="216"/>
      <c r="AA2052" s="216"/>
      <c r="AB2052" s="216"/>
      <c r="AC2052" s="216"/>
      <c r="AD2052" s="216"/>
      <c r="AH2052" s="216"/>
      <c r="AI2052" s="216"/>
      <c r="AL2052" s="216"/>
      <c r="AM2052" s="216"/>
      <c r="AP2052" s="216"/>
      <c r="AQ2052" s="216"/>
      <c r="AT2052" s="216"/>
      <c r="AU2052" s="216"/>
      <c r="AX2052" s="216"/>
      <c r="AY2052" s="216"/>
      <c r="BB2052" s="216"/>
      <c r="BC2052" s="216"/>
      <c r="BF2052" s="216"/>
      <c r="BG2052" s="216"/>
      <c r="BJ2052" s="216"/>
      <c r="BK2052" s="216"/>
      <c r="BN2052" s="216"/>
      <c r="BO2052" s="216"/>
      <c r="BR2052" s="216"/>
      <c r="BS2052" s="216"/>
      <c r="BV2052" s="216"/>
      <c r="BW2052" s="216"/>
      <c r="BZ2052" s="216"/>
      <c r="CA2052" s="216"/>
      <c r="CD2052" s="216"/>
      <c r="CE2052" s="216"/>
      <c r="CL2052" s="215"/>
      <c r="CP2052" s="215"/>
      <c r="CT2052" s="86"/>
    </row>
    <row r="2053" spans="6:98">
      <c r="F2053" s="215"/>
      <c r="S2053" s="216"/>
      <c r="T2053" s="216"/>
      <c r="U2053" s="216"/>
      <c r="V2053" s="216"/>
      <c r="W2053" s="216"/>
      <c r="X2053" s="216"/>
      <c r="Y2053" s="216"/>
      <c r="Z2053" s="216"/>
      <c r="AA2053" s="216"/>
      <c r="AB2053" s="216"/>
      <c r="AC2053" s="216"/>
      <c r="AD2053" s="216"/>
      <c r="AH2053" s="216"/>
      <c r="AI2053" s="216"/>
      <c r="AL2053" s="216"/>
      <c r="AM2053" s="216"/>
      <c r="AP2053" s="216"/>
      <c r="AQ2053" s="216"/>
      <c r="AT2053" s="216"/>
      <c r="AU2053" s="216"/>
      <c r="AX2053" s="216"/>
      <c r="AY2053" s="216"/>
      <c r="BB2053" s="216"/>
      <c r="BC2053" s="216"/>
      <c r="BF2053" s="216"/>
      <c r="BG2053" s="216"/>
      <c r="BJ2053" s="216"/>
      <c r="BK2053" s="216"/>
      <c r="BN2053" s="216"/>
      <c r="BO2053" s="216"/>
      <c r="BR2053" s="216"/>
      <c r="BS2053" s="216"/>
      <c r="BV2053" s="216"/>
      <c r="BW2053" s="216"/>
      <c r="BZ2053" s="216"/>
      <c r="CA2053" s="216"/>
      <c r="CD2053" s="216"/>
      <c r="CE2053" s="216"/>
      <c r="CL2053" s="215"/>
      <c r="CP2053" s="215"/>
      <c r="CT2053" s="86"/>
    </row>
    <row r="2054" spans="6:98">
      <c r="F2054" s="215"/>
      <c r="S2054" s="216"/>
      <c r="T2054" s="216"/>
      <c r="U2054" s="216"/>
      <c r="V2054" s="216"/>
      <c r="W2054" s="216"/>
      <c r="X2054" s="216"/>
      <c r="Y2054" s="216"/>
      <c r="Z2054" s="216"/>
      <c r="AA2054" s="216"/>
      <c r="AB2054" s="216"/>
      <c r="AC2054" s="216"/>
      <c r="AD2054" s="216"/>
      <c r="AH2054" s="216"/>
      <c r="AI2054" s="216"/>
      <c r="AL2054" s="216"/>
      <c r="AM2054" s="216"/>
      <c r="AP2054" s="216"/>
      <c r="AQ2054" s="216"/>
      <c r="AT2054" s="216"/>
      <c r="AU2054" s="216"/>
      <c r="AX2054" s="216"/>
      <c r="AY2054" s="216"/>
      <c r="BB2054" s="216"/>
      <c r="BC2054" s="216"/>
      <c r="BF2054" s="216"/>
      <c r="BG2054" s="216"/>
      <c r="BJ2054" s="216"/>
      <c r="BK2054" s="216"/>
      <c r="BN2054" s="216"/>
      <c r="BO2054" s="216"/>
      <c r="BR2054" s="216"/>
      <c r="BS2054" s="216"/>
      <c r="BV2054" s="216"/>
      <c r="BW2054" s="216"/>
      <c r="BZ2054" s="216"/>
      <c r="CA2054" s="216"/>
      <c r="CD2054" s="216"/>
      <c r="CE2054" s="216"/>
      <c r="CL2054" s="215"/>
      <c r="CP2054" s="215"/>
      <c r="CT2054" s="86"/>
    </row>
    <row r="2055" spans="6:98">
      <c r="F2055" s="215"/>
      <c r="S2055" s="216"/>
      <c r="T2055" s="216"/>
      <c r="U2055" s="216"/>
      <c r="V2055" s="216"/>
      <c r="W2055" s="216"/>
      <c r="X2055" s="216"/>
      <c r="Y2055" s="216"/>
      <c r="Z2055" s="216"/>
      <c r="AA2055" s="216"/>
      <c r="AB2055" s="216"/>
      <c r="AC2055" s="216"/>
      <c r="AD2055" s="216"/>
      <c r="AH2055" s="216"/>
      <c r="AI2055" s="216"/>
      <c r="AL2055" s="216"/>
      <c r="AM2055" s="216"/>
      <c r="AP2055" s="216"/>
      <c r="AQ2055" s="216"/>
      <c r="AT2055" s="216"/>
      <c r="AU2055" s="216"/>
      <c r="AX2055" s="216"/>
      <c r="AY2055" s="216"/>
      <c r="BB2055" s="216"/>
      <c r="BC2055" s="216"/>
      <c r="BF2055" s="216"/>
      <c r="BG2055" s="216"/>
      <c r="BJ2055" s="216"/>
      <c r="BK2055" s="216"/>
      <c r="BN2055" s="216"/>
      <c r="BO2055" s="216"/>
      <c r="BR2055" s="216"/>
      <c r="BS2055" s="216"/>
      <c r="BV2055" s="216"/>
      <c r="BW2055" s="216"/>
      <c r="BZ2055" s="216"/>
      <c r="CA2055" s="216"/>
      <c r="CD2055" s="216"/>
      <c r="CE2055" s="216"/>
      <c r="CL2055" s="215"/>
      <c r="CP2055" s="215"/>
      <c r="CT2055" s="86"/>
    </row>
    <row r="2056" spans="6:98">
      <c r="F2056" s="215"/>
      <c r="S2056" s="216"/>
      <c r="T2056" s="216"/>
      <c r="U2056" s="216"/>
      <c r="V2056" s="216"/>
      <c r="W2056" s="216"/>
      <c r="X2056" s="216"/>
      <c r="Y2056" s="216"/>
      <c r="Z2056" s="216"/>
      <c r="AA2056" s="216"/>
      <c r="AB2056" s="216"/>
      <c r="AC2056" s="216"/>
      <c r="AD2056" s="216"/>
      <c r="AH2056" s="216"/>
      <c r="AI2056" s="216"/>
      <c r="AL2056" s="216"/>
      <c r="AM2056" s="216"/>
      <c r="AP2056" s="216"/>
      <c r="AQ2056" s="216"/>
      <c r="AT2056" s="216"/>
      <c r="AU2056" s="216"/>
      <c r="AX2056" s="216"/>
      <c r="AY2056" s="216"/>
      <c r="BB2056" s="216"/>
      <c r="BC2056" s="216"/>
      <c r="BF2056" s="216"/>
      <c r="BG2056" s="216"/>
      <c r="BJ2056" s="216"/>
      <c r="BK2056" s="216"/>
      <c r="BN2056" s="216"/>
      <c r="BO2056" s="216"/>
      <c r="BR2056" s="216"/>
      <c r="BS2056" s="216"/>
      <c r="BV2056" s="216"/>
      <c r="BW2056" s="216"/>
      <c r="BZ2056" s="216"/>
      <c r="CA2056" s="216"/>
      <c r="CD2056" s="216"/>
      <c r="CE2056" s="216"/>
      <c r="CL2056" s="215"/>
      <c r="CP2056" s="215"/>
      <c r="CT2056" s="86"/>
    </row>
    <row r="2057" spans="6:98">
      <c r="F2057" s="215"/>
      <c r="S2057" s="216"/>
      <c r="T2057" s="216"/>
      <c r="U2057" s="216"/>
      <c r="V2057" s="216"/>
      <c r="W2057" s="216"/>
      <c r="X2057" s="216"/>
      <c r="Y2057" s="216"/>
      <c r="Z2057" s="216"/>
      <c r="AA2057" s="216"/>
      <c r="AB2057" s="216"/>
      <c r="AC2057" s="216"/>
      <c r="AD2057" s="216"/>
      <c r="AH2057" s="216"/>
      <c r="AI2057" s="216"/>
      <c r="AL2057" s="216"/>
      <c r="AM2057" s="216"/>
      <c r="AP2057" s="216"/>
      <c r="AQ2057" s="216"/>
      <c r="AT2057" s="216"/>
      <c r="AU2057" s="216"/>
      <c r="AX2057" s="216"/>
      <c r="AY2057" s="216"/>
      <c r="BB2057" s="216"/>
      <c r="BC2057" s="216"/>
      <c r="BF2057" s="216"/>
      <c r="BG2057" s="216"/>
      <c r="BJ2057" s="216"/>
      <c r="BK2057" s="216"/>
      <c r="BN2057" s="216"/>
      <c r="BO2057" s="216"/>
      <c r="BR2057" s="216"/>
      <c r="BS2057" s="216"/>
      <c r="BV2057" s="216"/>
      <c r="BW2057" s="216"/>
      <c r="BZ2057" s="216"/>
      <c r="CA2057" s="216"/>
      <c r="CD2057" s="216"/>
      <c r="CE2057" s="216"/>
      <c r="CL2057" s="215"/>
      <c r="CP2057" s="215"/>
      <c r="CT2057" s="86"/>
    </row>
    <row r="2058" spans="6:98">
      <c r="F2058" s="215"/>
      <c r="S2058" s="216"/>
      <c r="T2058" s="216"/>
      <c r="U2058" s="216"/>
      <c r="V2058" s="216"/>
      <c r="W2058" s="216"/>
      <c r="X2058" s="216"/>
      <c r="Y2058" s="216"/>
      <c r="Z2058" s="216"/>
      <c r="AA2058" s="216"/>
      <c r="AB2058" s="216"/>
      <c r="AC2058" s="216"/>
      <c r="AD2058" s="216"/>
      <c r="AH2058" s="216"/>
      <c r="AI2058" s="216"/>
      <c r="AL2058" s="216"/>
      <c r="AM2058" s="216"/>
      <c r="AP2058" s="216"/>
      <c r="AQ2058" s="216"/>
      <c r="AT2058" s="216"/>
      <c r="AU2058" s="216"/>
      <c r="AX2058" s="216"/>
      <c r="AY2058" s="216"/>
      <c r="BB2058" s="216"/>
      <c r="BC2058" s="216"/>
      <c r="BF2058" s="216"/>
      <c r="BG2058" s="216"/>
      <c r="BJ2058" s="216"/>
      <c r="BK2058" s="216"/>
      <c r="BN2058" s="216"/>
      <c r="BO2058" s="216"/>
      <c r="BR2058" s="216"/>
      <c r="BS2058" s="216"/>
      <c r="BV2058" s="216"/>
      <c r="BW2058" s="216"/>
      <c r="BZ2058" s="216"/>
      <c r="CA2058" s="216"/>
      <c r="CD2058" s="216"/>
      <c r="CE2058" s="216"/>
      <c r="CL2058" s="215"/>
      <c r="CP2058" s="215"/>
      <c r="CT2058" s="86"/>
    </row>
    <row r="2059" spans="6:98">
      <c r="F2059" s="215"/>
      <c r="S2059" s="216"/>
      <c r="T2059" s="216"/>
      <c r="U2059" s="216"/>
      <c r="V2059" s="216"/>
      <c r="W2059" s="216"/>
      <c r="X2059" s="216"/>
      <c r="Y2059" s="216"/>
      <c r="Z2059" s="216"/>
      <c r="AA2059" s="216"/>
      <c r="AB2059" s="216"/>
      <c r="AC2059" s="216"/>
      <c r="AD2059" s="216"/>
      <c r="AH2059" s="216"/>
      <c r="AI2059" s="216"/>
      <c r="AL2059" s="216"/>
      <c r="AM2059" s="216"/>
      <c r="AP2059" s="216"/>
      <c r="AQ2059" s="216"/>
      <c r="AT2059" s="216"/>
      <c r="AU2059" s="216"/>
      <c r="AX2059" s="216"/>
      <c r="AY2059" s="216"/>
      <c r="BB2059" s="216"/>
      <c r="BC2059" s="216"/>
      <c r="BF2059" s="216"/>
      <c r="BG2059" s="216"/>
      <c r="BJ2059" s="216"/>
      <c r="BK2059" s="216"/>
      <c r="BN2059" s="216"/>
      <c r="BO2059" s="216"/>
      <c r="BR2059" s="216"/>
      <c r="BS2059" s="216"/>
      <c r="BV2059" s="216"/>
      <c r="BW2059" s="216"/>
      <c r="BZ2059" s="216"/>
      <c r="CA2059" s="216"/>
      <c r="CD2059" s="216"/>
      <c r="CE2059" s="216"/>
      <c r="CL2059" s="215"/>
      <c r="CP2059" s="215"/>
      <c r="CT2059" s="86"/>
    </row>
    <row r="2060" spans="6:98">
      <c r="F2060" s="215"/>
      <c r="S2060" s="216"/>
      <c r="T2060" s="216"/>
      <c r="U2060" s="216"/>
      <c r="V2060" s="216"/>
      <c r="W2060" s="216"/>
      <c r="X2060" s="216"/>
      <c r="Y2060" s="216"/>
      <c r="Z2060" s="216"/>
      <c r="AA2060" s="216"/>
      <c r="AB2060" s="216"/>
      <c r="AC2060" s="216"/>
      <c r="AD2060" s="216"/>
      <c r="AH2060" s="216"/>
      <c r="AI2060" s="216"/>
      <c r="AL2060" s="216"/>
      <c r="AM2060" s="216"/>
      <c r="AP2060" s="216"/>
      <c r="AQ2060" s="216"/>
      <c r="AT2060" s="216"/>
      <c r="AU2060" s="216"/>
      <c r="AX2060" s="216"/>
      <c r="AY2060" s="216"/>
      <c r="BB2060" s="216"/>
      <c r="BC2060" s="216"/>
      <c r="BF2060" s="216"/>
      <c r="BG2060" s="216"/>
      <c r="BJ2060" s="216"/>
      <c r="BK2060" s="216"/>
      <c r="BN2060" s="216"/>
      <c r="BO2060" s="216"/>
      <c r="BR2060" s="216"/>
      <c r="BS2060" s="216"/>
      <c r="BV2060" s="216"/>
      <c r="BW2060" s="216"/>
      <c r="BZ2060" s="216"/>
      <c r="CA2060" s="216"/>
      <c r="CD2060" s="216"/>
      <c r="CE2060" s="216"/>
      <c r="CL2060" s="215"/>
      <c r="CP2060" s="215"/>
      <c r="CT2060" s="86"/>
    </row>
    <row r="2061" spans="6:98">
      <c r="F2061" s="215"/>
      <c r="S2061" s="216"/>
      <c r="T2061" s="216"/>
      <c r="U2061" s="216"/>
      <c r="V2061" s="216"/>
      <c r="W2061" s="216"/>
      <c r="X2061" s="216"/>
      <c r="Y2061" s="216"/>
      <c r="Z2061" s="216"/>
      <c r="AA2061" s="216"/>
      <c r="AB2061" s="216"/>
      <c r="AC2061" s="216"/>
      <c r="AD2061" s="216"/>
      <c r="AH2061" s="216"/>
      <c r="AI2061" s="216"/>
      <c r="AL2061" s="216"/>
      <c r="AM2061" s="216"/>
      <c r="AP2061" s="216"/>
      <c r="AQ2061" s="216"/>
      <c r="AT2061" s="216"/>
      <c r="AU2061" s="216"/>
      <c r="AX2061" s="216"/>
      <c r="AY2061" s="216"/>
      <c r="BB2061" s="216"/>
      <c r="BC2061" s="216"/>
      <c r="BF2061" s="216"/>
      <c r="BG2061" s="216"/>
      <c r="BJ2061" s="216"/>
      <c r="BK2061" s="216"/>
      <c r="BN2061" s="216"/>
      <c r="BO2061" s="216"/>
      <c r="BR2061" s="216"/>
      <c r="BS2061" s="216"/>
      <c r="BV2061" s="216"/>
      <c r="BW2061" s="216"/>
      <c r="BZ2061" s="216"/>
      <c r="CA2061" s="216"/>
      <c r="CD2061" s="216"/>
      <c r="CE2061" s="216"/>
      <c r="CL2061" s="215"/>
      <c r="CP2061" s="215"/>
      <c r="CT2061" s="86"/>
    </row>
    <row r="2062" spans="6:98">
      <c r="F2062" s="215"/>
      <c r="S2062" s="216"/>
      <c r="T2062" s="216"/>
      <c r="U2062" s="216"/>
      <c r="V2062" s="216"/>
      <c r="W2062" s="216"/>
      <c r="X2062" s="216"/>
      <c r="Y2062" s="216"/>
      <c r="Z2062" s="216"/>
      <c r="AA2062" s="216"/>
      <c r="AB2062" s="216"/>
      <c r="AC2062" s="216"/>
      <c r="AD2062" s="216"/>
      <c r="AH2062" s="216"/>
      <c r="AI2062" s="216"/>
      <c r="AL2062" s="216"/>
      <c r="AM2062" s="216"/>
      <c r="AP2062" s="216"/>
      <c r="AQ2062" s="216"/>
      <c r="AT2062" s="216"/>
      <c r="AU2062" s="216"/>
      <c r="AX2062" s="216"/>
      <c r="AY2062" s="216"/>
      <c r="BB2062" s="216"/>
      <c r="BC2062" s="216"/>
      <c r="BF2062" s="216"/>
      <c r="BG2062" s="216"/>
      <c r="BJ2062" s="216"/>
      <c r="BK2062" s="216"/>
      <c r="BN2062" s="216"/>
      <c r="BO2062" s="216"/>
      <c r="BR2062" s="216"/>
      <c r="BS2062" s="216"/>
      <c r="BV2062" s="216"/>
      <c r="BW2062" s="216"/>
      <c r="BZ2062" s="216"/>
      <c r="CA2062" s="216"/>
      <c r="CD2062" s="216"/>
      <c r="CE2062" s="216"/>
      <c r="CL2062" s="215"/>
      <c r="CP2062" s="215"/>
      <c r="CT2062" s="86"/>
    </row>
    <row r="2063" spans="6:98">
      <c r="F2063" s="215"/>
      <c r="S2063" s="216"/>
      <c r="T2063" s="216"/>
      <c r="U2063" s="216"/>
      <c r="V2063" s="216"/>
      <c r="W2063" s="216"/>
      <c r="X2063" s="216"/>
      <c r="Y2063" s="216"/>
      <c r="Z2063" s="216"/>
      <c r="AA2063" s="216"/>
      <c r="AB2063" s="216"/>
      <c r="AC2063" s="216"/>
      <c r="AD2063" s="216"/>
      <c r="AH2063" s="216"/>
      <c r="AI2063" s="216"/>
      <c r="AL2063" s="216"/>
      <c r="AM2063" s="216"/>
      <c r="AP2063" s="216"/>
      <c r="AQ2063" s="216"/>
      <c r="AT2063" s="216"/>
      <c r="AU2063" s="216"/>
      <c r="AX2063" s="216"/>
      <c r="AY2063" s="216"/>
      <c r="BB2063" s="216"/>
      <c r="BC2063" s="216"/>
      <c r="BF2063" s="216"/>
      <c r="BG2063" s="216"/>
      <c r="BJ2063" s="216"/>
      <c r="BK2063" s="216"/>
      <c r="BN2063" s="216"/>
      <c r="BO2063" s="216"/>
      <c r="BR2063" s="216"/>
      <c r="BS2063" s="216"/>
      <c r="BV2063" s="216"/>
      <c r="BW2063" s="216"/>
      <c r="BZ2063" s="216"/>
      <c r="CA2063" s="216"/>
      <c r="CD2063" s="216"/>
      <c r="CE2063" s="216"/>
      <c r="CL2063" s="215"/>
      <c r="CP2063" s="215"/>
      <c r="CT2063" s="86"/>
    </row>
    <row r="2064" spans="6:98">
      <c r="F2064" s="215"/>
      <c r="S2064" s="216"/>
      <c r="T2064" s="216"/>
      <c r="U2064" s="216"/>
      <c r="V2064" s="216"/>
      <c r="W2064" s="216"/>
      <c r="X2064" s="216"/>
      <c r="Y2064" s="216"/>
      <c r="Z2064" s="216"/>
      <c r="AA2064" s="216"/>
      <c r="AB2064" s="216"/>
      <c r="AC2064" s="216"/>
      <c r="AD2064" s="216"/>
      <c r="AH2064" s="216"/>
      <c r="AI2064" s="216"/>
      <c r="AL2064" s="216"/>
      <c r="AM2064" s="216"/>
      <c r="AP2064" s="216"/>
      <c r="AQ2064" s="216"/>
      <c r="AT2064" s="216"/>
      <c r="AU2064" s="216"/>
      <c r="AX2064" s="216"/>
      <c r="AY2064" s="216"/>
      <c r="BB2064" s="216"/>
      <c r="BC2064" s="216"/>
      <c r="BF2064" s="216"/>
      <c r="BG2064" s="216"/>
      <c r="BJ2064" s="216"/>
      <c r="BK2064" s="216"/>
      <c r="BN2064" s="216"/>
      <c r="BO2064" s="216"/>
      <c r="BR2064" s="216"/>
      <c r="BS2064" s="216"/>
      <c r="BV2064" s="216"/>
      <c r="BW2064" s="216"/>
      <c r="BZ2064" s="216"/>
      <c r="CA2064" s="216"/>
      <c r="CD2064" s="216"/>
      <c r="CE2064" s="216"/>
      <c r="CL2064" s="215"/>
      <c r="CP2064" s="215"/>
      <c r="CT2064" s="86"/>
    </row>
    <row r="2065" spans="6:98">
      <c r="F2065" s="215"/>
      <c r="S2065" s="216"/>
      <c r="T2065" s="216"/>
      <c r="U2065" s="216"/>
      <c r="V2065" s="216"/>
      <c r="W2065" s="216"/>
      <c r="X2065" s="216"/>
      <c r="Y2065" s="216"/>
      <c r="Z2065" s="216"/>
      <c r="AA2065" s="216"/>
      <c r="AB2065" s="216"/>
      <c r="AC2065" s="216"/>
      <c r="AD2065" s="216"/>
      <c r="AH2065" s="216"/>
      <c r="AI2065" s="216"/>
      <c r="AL2065" s="216"/>
      <c r="AM2065" s="216"/>
      <c r="AP2065" s="216"/>
      <c r="AQ2065" s="216"/>
      <c r="AT2065" s="216"/>
      <c r="AU2065" s="216"/>
      <c r="AX2065" s="216"/>
      <c r="AY2065" s="216"/>
      <c r="BB2065" s="216"/>
      <c r="BC2065" s="216"/>
      <c r="BF2065" s="216"/>
      <c r="BG2065" s="216"/>
      <c r="BJ2065" s="216"/>
      <c r="BK2065" s="216"/>
      <c r="BN2065" s="216"/>
      <c r="BO2065" s="216"/>
      <c r="BR2065" s="216"/>
      <c r="BS2065" s="216"/>
      <c r="BV2065" s="216"/>
      <c r="BW2065" s="216"/>
      <c r="BZ2065" s="216"/>
      <c r="CA2065" s="216"/>
      <c r="CD2065" s="216"/>
      <c r="CE2065" s="216"/>
      <c r="CL2065" s="215"/>
      <c r="CP2065" s="215"/>
      <c r="CT2065" s="86"/>
    </row>
    <row r="2066" spans="6:98">
      <c r="F2066" s="215"/>
      <c r="S2066" s="216"/>
      <c r="T2066" s="216"/>
      <c r="U2066" s="216"/>
      <c r="V2066" s="216"/>
      <c r="W2066" s="216"/>
      <c r="X2066" s="216"/>
      <c r="Y2066" s="216"/>
      <c r="Z2066" s="216"/>
      <c r="AA2066" s="216"/>
      <c r="AB2066" s="216"/>
      <c r="AC2066" s="216"/>
      <c r="AD2066" s="216"/>
      <c r="AH2066" s="216"/>
      <c r="AI2066" s="216"/>
      <c r="AL2066" s="216"/>
      <c r="AM2066" s="216"/>
      <c r="AP2066" s="216"/>
      <c r="AQ2066" s="216"/>
      <c r="AT2066" s="216"/>
      <c r="AU2066" s="216"/>
      <c r="AX2066" s="216"/>
      <c r="AY2066" s="216"/>
      <c r="BB2066" s="216"/>
      <c r="BC2066" s="216"/>
      <c r="BF2066" s="216"/>
      <c r="BG2066" s="216"/>
      <c r="BJ2066" s="216"/>
      <c r="BK2066" s="216"/>
      <c r="BN2066" s="216"/>
      <c r="BO2066" s="216"/>
      <c r="BR2066" s="216"/>
      <c r="BS2066" s="216"/>
      <c r="BV2066" s="216"/>
      <c r="BW2066" s="216"/>
      <c r="BZ2066" s="216"/>
      <c r="CA2066" s="216"/>
      <c r="CD2066" s="216"/>
      <c r="CE2066" s="216"/>
      <c r="CL2066" s="215"/>
      <c r="CP2066" s="215"/>
      <c r="CT2066" s="86"/>
    </row>
    <row r="2067" spans="6:98">
      <c r="F2067" s="215"/>
      <c r="S2067" s="216"/>
      <c r="T2067" s="216"/>
      <c r="U2067" s="216"/>
      <c r="V2067" s="216"/>
      <c r="W2067" s="216"/>
      <c r="X2067" s="216"/>
      <c r="Y2067" s="216"/>
      <c r="Z2067" s="216"/>
      <c r="AA2067" s="216"/>
      <c r="AB2067" s="216"/>
      <c r="AC2067" s="216"/>
      <c r="AD2067" s="216"/>
      <c r="AH2067" s="216"/>
      <c r="AI2067" s="216"/>
      <c r="AL2067" s="216"/>
      <c r="AM2067" s="216"/>
      <c r="AP2067" s="216"/>
      <c r="AQ2067" s="216"/>
      <c r="AT2067" s="216"/>
      <c r="AU2067" s="216"/>
      <c r="AX2067" s="216"/>
      <c r="AY2067" s="216"/>
      <c r="BB2067" s="216"/>
      <c r="BC2067" s="216"/>
      <c r="BF2067" s="216"/>
      <c r="BG2067" s="216"/>
      <c r="BJ2067" s="216"/>
      <c r="BK2067" s="216"/>
      <c r="BN2067" s="216"/>
      <c r="BO2067" s="216"/>
      <c r="BR2067" s="216"/>
      <c r="BS2067" s="216"/>
      <c r="BV2067" s="216"/>
      <c r="BW2067" s="216"/>
      <c r="BZ2067" s="216"/>
      <c r="CA2067" s="216"/>
      <c r="CD2067" s="216"/>
      <c r="CE2067" s="216"/>
      <c r="CL2067" s="215"/>
      <c r="CP2067" s="215"/>
      <c r="CT2067" s="86"/>
    </row>
    <row r="2068" spans="6:98">
      <c r="F2068" s="215"/>
      <c r="S2068" s="216"/>
      <c r="T2068" s="216"/>
      <c r="U2068" s="216"/>
      <c r="V2068" s="216"/>
      <c r="W2068" s="216"/>
      <c r="X2068" s="216"/>
      <c r="Y2068" s="216"/>
      <c r="Z2068" s="216"/>
      <c r="AA2068" s="216"/>
      <c r="AB2068" s="216"/>
      <c r="AC2068" s="216"/>
      <c r="AD2068" s="216"/>
      <c r="AH2068" s="216"/>
      <c r="AI2068" s="216"/>
      <c r="AL2068" s="216"/>
      <c r="AM2068" s="216"/>
      <c r="AP2068" s="216"/>
      <c r="AQ2068" s="216"/>
      <c r="AT2068" s="216"/>
      <c r="AU2068" s="216"/>
      <c r="AX2068" s="216"/>
      <c r="AY2068" s="216"/>
      <c r="BB2068" s="216"/>
      <c r="BC2068" s="216"/>
      <c r="BF2068" s="216"/>
      <c r="BG2068" s="216"/>
      <c r="BJ2068" s="216"/>
      <c r="BK2068" s="216"/>
      <c r="BN2068" s="216"/>
      <c r="BO2068" s="216"/>
      <c r="BR2068" s="216"/>
      <c r="BS2068" s="216"/>
      <c r="BV2068" s="216"/>
      <c r="BW2068" s="216"/>
      <c r="BZ2068" s="216"/>
      <c r="CA2068" s="216"/>
      <c r="CD2068" s="216"/>
      <c r="CE2068" s="216"/>
      <c r="CL2068" s="215"/>
      <c r="CP2068" s="215"/>
      <c r="CT2068" s="86"/>
    </row>
    <row r="2069" spans="6:98">
      <c r="F2069" s="215"/>
      <c r="S2069" s="216"/>
      <c r="T2069" s="216"/>
      <c r="U2069" s="216"/>
      <c r="V2069" s="216"/>
      <c r="W2069" s="216"/>
      <c r="X2069" s="216"/>
      <c r="Y2069" s="216"/>
      <c r="Z2069" s="216"/>
      <c r="AA2069" s="216"/>
      <c r="AB2069" s="216"/>
      <c r="AC2069" s="216"/>
      <c r="AD2069" s="216"/>
      <c r="AH2069" s="216"/>
      <c r="AI2069" s="216"/>
      <c r="AL2069" s="216"/>
      <c r="AM2069" s="216"/>
      <c r="AP2069" s="216"/>
      <c r="AQ2069" s="216"/>
      <c r="AT2069" s="216"/>
      <c r="AU2069" s="216"/>
      <c r="AX2069" s="216"/>
      <c r="AY2069" s="216"/>
      <c r="BB2069" s="216"/>
      <c r="BC2069" s="216"/>
      <c r="BF2069" s="216"/>
      <c r="BG2069" s="216"/>
      <c r="BJ2069" s="216"/>
      <c r="BK2069" s="216"/>
      <c r="BN2069" s="216"/>
      <c r="BO2069" s="216"/>
      <c r="BR2069" s="216"/>
      <c r="BS2069" s="216"/>
      <c r="BV2069" s="216"/>
      <c r="BW2069" s="216"/>
      <c r="BZ2069" s="216"/>
      <c r="CA2069" s="216"/>
      <c r="CD2069" s="216"/>
      <c r="CE2069" s="216"/>
      <c r="CL2069" s="215"/>
      <c r="CP2069" s="215"/>
      <c r="CT2069" s="86"/>
    </row>
    <row r="2070" spans="6:98">
      <c r="F2070" s="215"/>
      <c r="S2070" s="216"/>
      <c r="T2070" s="216"/>
      <c r="U2070" s="216"/>
      <c r="V2070" s="216"/>
      <c r="W2070" s="216"/>
      <c r="X2070" s="216"/>
      <c r="Y2070" s="216"/>
      <c r="Z2070" s="216"/>
      <c r="AA2070" s="216"/>
      <c r="AB2070" s="216"/>
      <c r="AC2070" s="216"/>
      <c r="AD2070" s="216"/>
      <c r="AH2070" s="216"/>
      <c r="AI2070" s="216"/>
      <c r="AL2070" s="216"/>
      <c r="AM2070" s="216"/>
      <c r="AP2070" s="216"/>
      <c r="AQ2070" s="216"/>
      <c r="AT2070" s="216"/>
      <c r="AU2070" s="216"/>
      <c r="AX2070" s="216"/>
      <c r="AY2070" s="216"/>
      <c r="BB2070" s="216"/>
      <c r="BC2070" s="216"/>
      <c r="BF2070" s="216"/>
      <c r="BG2070" s="216"/>
      <c r="BJ2070" s="216"/>
      <c r="BK2070" s="216"/>
      <c r="BN2070" s="216"/>
      <c r="BO2070" s="216"/>
      <c r="BR2070" s="216"/>
      <c r="BS2070" s="216"/>
      <c r="BV2070" s="216"/>
      <c r="BW2070" s="216"/>
      <c r="BZ2070" s="216"/>
      <c r="CA2070" s="216"/>
      <c r="CD2070" s="216"/>
      <c r="CE2070" s="216"/>
      <c r="CL2070" s="215"/>
      <c r="CP2070" s="215"/>
      <c r="CT2070" s="86"/>
    </row>
    <row r="2071" spans="6:98">
      <c r="F2071" s="215"/>
      <c r="S2071" s="216"/>
      <c r="T2071" s="216"/>
      <c r="U2071" s="216"/>
      <c r="V2071" s="216"/>
      <c r="W2071" s="216"/>
      <c r="X2071" s="216"/>
      <c r="Y2071" s="216"/>
      <c r="Z2071" s="216"/>
      <c r="AA2071" s="216"/>
      <c r="AB2071" s="216"/>
      <c r="AC2071" s="216"/>
      <c r="AD2071" s="216"/>
      <c r="AH2071" s="216"/>
      <c r="AI2071" s="216"/>
      <c r="AL2071" s="216"/>
      <c r="AM2071" s="216"/>
      <c r="AP2071" s="216"/>
      <c r="AQ2071" s="216"/>
      <c r="AT2071" s="216"/>
      <c r="AU2071" s="216"/>
      <c r="AX2071" s="216"/>
      <c r="AY2071" s="216"/>
      <c r="BB2071" s="216"/>
      <c r="BC2071" s="216"/>
      <c r="BF2071" s="216"/>
      <c r="BG2071" s="216"/>
      <c r="BJ2071" s="216"/>
      <c r="BK2071" s="216"/>
      <c r="BN2071" s="216"/>
      <c r="BO2071" s="216"/>
      <c r="BR2071" s="216"/>
      <c r="BS2071" s="216"/>
      <c r="BV2071" s="216"/>
      <c r="BW2071" s="216"/>
      <c r="BZ2071" s="216"/>
      <c r="CA2071" s="216"/>
      <c r="CD2071" s="216"/>
      <c r="CE2071" s="216"/>
      <c r="CL2071" s="215"/>
      <c r="CP2071" s="215"/>
      <c r="CT2071" s="86"/>
    </row>
    <row r="2072" spans="6:98">
      <c r="F2072" s="215"/>
      <c r="S2072" s="216"/>
      <c r="T2072" s="216"/>
      <c r="U2072" s="216"/>
      <c r="V2072" s="216"/>
      <c r="W2072" s="216"/>
      <c r="X2072" s="216"/>
      <c r="Y2072" s="216"/>
      <c r="Z2072" s="216"/>
      <c r="AA2072" s="216"/>
      <c r="AB2072" s="216"/>
      <c r="AC2072" s="216"/>
      <c r="AD2072" s="216"/>
      <c r="AH2072" s="216"/>
      <c r="AI2072" s="216"/>
      <c r="AL2072" s="216"/>
      <c r="AM2072" s="216"/>
      <c r="AP2072" s="216"/>
      <c r="AQ2072" s="216"/>
      <c r="AT2072" s="216"/>
      <c r="AU2072" s="216"/>
      <c r="AX2072" s="216"/>
      <c r="AY2072" s="216"/>
      <c r="BB2072" s="216"/>
      <c r="BC2072" s="216"/>
      <c r="BF2072" s="216"/>
      <c r="BG2072" s="216"/>
      <c r="BJ2072" s="216"/>
      <c r="BK2072" s="216"/>
      <c r="BN2072" s="216"/>
      <c r="BO2072" s="216"/>
      <c r="BR2072" s="216"/>
      <c r="BS2072" s="216"/>
      <c r="BV2072" s="216"/>
      <c r="BW2072" s="216"/>
      <c r="BZ2072" s="216"/>
      <c r="CA2072" s="216"/>
      <c r="CD2072" s="216"/>
      <c r="CE2072" s="216"/>
      <c r="CL2072" s="215"/>
      <c r="CP2072" s="215"/>
      <c r="CT2072" s="86"/>
    </row>
    <row r="2073" spans="6:98">
      <c r="F2073" s="215"/>
      <c r="S2073" s="216"/>
      <c r="T2073" s="216"/>
      <c r="U2073" s="216"/>
      <c r="V2073" s="216"/>
      <c r="W2073" s="216"/>
      <c r="X2073" s="216"/>
      <c r="Y2073" s="216"/>
      <c r="Z2073" s="216"/>
      <c r="AA2073" s="216"/>
      <c r="AB2073" s="216"/>
      <c r="AC2073" s="216"/>
      <c r="AD2073" s="216"/>
      <c r="AH2073" s="216"/>
      <c r="AI2073" s="216"/>
      <c r="AL2073" s="216"/>
      <c r="AM2073" s="216"/>
      <c r="AP2073" s="216"/>
      <c r="AQ2073" s="216"/>
      <c r="AT2073" s="216"/>
      <c r="AU2073" s="216"/>
      <c r="AX2073" s="216"/>
      <c r="AY2073" s="216"/>
      <c r="BB2073" s="216"/>
      <c r="BC2073" s="216"/>
      <c r="BF2073" s="216"/>
      <c r="BG2073" s="216"/>
      <c r="BJ2073" s="216"/>
      <c r="BK2073" s="216"/>
      <c r="BN2073" s="216"/>
      <c r="BO2073" s="216"/>
      <c r="BR2073" s="216"/>
      <c r="BS2073" s="216"/>
      <c r="BV2073" s="216"/>
      <c r="BW2073" s="216"/>
      <c r="BZ2073" s="216"/>
      <c r="CA2073" s="216"/>
      <c r="CD2073" s="216"/>
      <c r="CE2073" s="216"/>
      <c r="CL2073" s="215"/>
      <c r="CP2073" s="215"/>
      <c r="CT2073" s="86"/>
    </row>
    <row r="2074" spans="6:98">
      <c r="F2074" s="215"/>
      <c r="S2074" s="216"/>
      <c r="T2074" s="216"/>
      <c r="U2074" s="216"/>
      <c r="V2074" s="216"/>
      <c r="W2074" s="216"/>
      <c r="X2074" s="216"/>
      <c r="Y2074" s="216"/>
      <c r="Z2074" s="216"/>
      <c r="AA2074" s="216"/>
      <c r="AB2074" s="216"/>
      <c r="AC2074" s="216"/>
      <c r="AD2074" s="216"/>
      <c r="AH2074" s="216"/>
      <c r="AI2074" s="216"/>
      <c r="AL2074" s="216"/>
      <c r="AM2074" s="216"/>
      <c r="AP2074" s="216"/>
      <c r="AQ2074" s="216"/>
      <c r="AT2074" s="216"/>
      <c r="AU2074" s="216"/>
      <c r="AX2074" s="216"/>
      <c r="AY2074" s="216"/>
      <c r="BB2074" s="216"/>
      <c r="BC2074" s="216"/>
      <c r="BF2074" s="216"/>
      <c r="BG2074" s="216"/>
      <c r="BJ2074" s="216"/>
      <c r="BK2074" s="216"/>
      <c r="BN2074" s="216"/>
      <c r="BO2074" s="216"/>
      <c r="BR2074" s="216"/>
      <c r="BS2074" s="216"/>
      <c r="BV2074" s="216"/>
      <c r="BW2074" s="216"/>
      <c r="BZ2074" s="216"/>
      <c r="CA2074" s="216"/>
      <c r="CD2074" s="216"/>
      <c r="CE2074" s="216"/>
      <c r="CL2074" s="215"/>
      <c r="CP2074" s="215"/>
      <c r="CT2074" s="86"/>
    </row>
    <row r="2075" spans="6:98">
      <c r="F2075" s="215"/>
      <c r="S2075" s="216"/>
      <c r="T2075" s="216"/>
      <c r="U2075" s="216"/>
      <c r="V2075" s="216"/>
      <c r="W2075" s="216"/>
      <c r="X2075" s="216"/>
      <c r="Y2075" s="216"/>
      <c r="Z2075" s="216"/>
      <c r="AA2075" s="216"/>
      <c r="AB2075" s="216"/>
      <c r="AC2075" s="216"/>
      <c r="AD2075" s="216"/>
      <c r="AH2075" s="216"/>
      <c r="AI2075" s="216"/>
      <c r="AL2075" s="216"/>
      <c r="AM2075" s="216"/>
      <c r="AP2075" s="216"/>
      <c r="AQ2075" s="216"/>
      <c r="AT2075" s="216"/>
      <c r="AU2075" s="216"/>
      <c r="AX2075" s="216"/>
      <c r="AY2075" s="216"/>
      <c r="BB2075" s="216"/>
      <c r="BC2075" s="216"/>
      <c r="BF2075" s="216"/>
      <c r="BG2075" s="216"/>
      <c r="BJ2075" s="216"/>
      <c r="BK2075" s="216"/>
      <c r="BN2075" s="216"/>
      <c r="BO2075" s="216"/>
      <c r="BR2075" s="216"/>
      <c r="BS2075" s="216"/>
      <c r="BV2075" s="216"/>
      <c r="BW2075" s="216"/>
      <c r="BZ2075" s="216"/>
      <c r="CA2075" s="216"/>
      <c r="CD2075" s="216"/>
      <c r="CE2075" s="216"/>
      <c r="CL2075" s="215"/>
      <c r="CP2075" s="215"/>
      <c r="CT2075" s="86"/>
    </row>
    <row r="2076" spans="6:98">
      <c r="F2076" s="215"/>
      <c r="S2076" s="216"/>
      <c r="T2076" s="216"/>
      <c r="U2076" s="216"/>
      <c r="V2076" s="216"/>
      <c r="W2076" s="216"/>
      <c r="X2076" s="216"/>
      <c r="Y2076" s="216"/>
      <c r="Z2076" s="216"/>
      <c r="AA2076" s="216"/>
      <c r="AB2076" s="216"/>
      <c r="AC2076" s="216"/>
      <c r="AD2076" s="216"/>
      <c r="AH2076" s="216"/>
      <c r="AI2076" s="216"/>
      <c r="AL2076" s="216"/>
      <c r="AM2076" s="216"/>
      <c r="AP2076" s="216"/>
      <c r="AQ2076" s="216"/>
      <c r="AT2076" s="216"/>
      <c r="AU2076" s="216"/>
      <c r="AX2076" s="216"/>
      <c r="AY2076" s="216"/>
      <c r="BB2076" s="216"/>
      <c r="BC2076" s="216"/>
      <c r="BF2076" s="216"/>
      <c r="BG2076" s="216"/>
      <c r="BJ2076" s="216"/>
      <c r="BK2076" s="216"/>
      <c r="BN2076" s="216"/>
      <c r="BO2076" s="216"/>
      <c r="BR2076" s="216"/>
      <c r="BS2076" s="216"/>
      <c r="BV2076" s="216"/>
      <c r="BW2076" s="216"/>
      <c r="BZ2076" s="216"/>
      <c r="CA2076" s="216"/>
      <c r="CD2076" s="216"/>
      <c r="CE2076" s="216"/>
      <c r="CL2076" s="215"/>
      <c r="CP2076" s="215"/>
      <c r="CT2076" s="86"/>
    </row>
    <row r="2077" spans="6:98">
      <c r="F2077" s="215"/>
      <c r="S2077" s="216"/>
      <c r="T2077" s="216"/>
      <c r="U2077" s="216"/>
      <c r="V2077" s="216"/>
      <c r="W2077" s="216"/>
      <c r="X2077" s="216"/>
      <c r="Y2077" s="216"/>
      <c r="Z2077" s="216"/>
      <c r="AA2077" s="216"/>
      <c r="AB2077" s="216"/>
      <c r="AC2077" s="216"/>
      <c r="AD2077" s="216"/>
      <c r="AH2077" s="216"/>
      <c r="AI2077" s="216"/>
      <c r="AL2077" s="216"/>
      <c r="AM2077" s="216"/>
      <c r="AP2077" s="216"/>
      <c r="AQ2077" s="216"/>
      <c r="AT2077" s="216"/>
      <c r="AU2077" s="216"/>
      <c r="AX2077" s="216"/>
      <c r="AY2077" s="216"/>
      <c r="BB2077" s="216"/>
      <c r="BC2077" s="216"/>
      <c r="BF2077" s="216"/>
      <c r="BG2077" s="216"/>
      <c r="BJ2077" s="216"/>
      <c r="BK2077" s="216"/>
      <c r="BN2077" s="216"/>
      <c r="BO2077" s="216"/>
      <c r="BR2077" s="216"/>
      <c r="BS2077" s="216"/>
      <c r="BV2077" s="216"/>
      <c r="BW2077" s="216"/>
      <c r="BZ2077" s="216"/>
      <c r="CA2077" s="216"/>
      <c r="CD2077" s="216"/>
      <c r="CE2077" s="216"/>
      <c r="CL2077" s="215"/>
      <c r="CP2077" s="215"/>
      <c r="CT2077" s="86"/>
    </row>
    <row r="2078" spans="6:98">
      <c r="F2078" s="215"/>
      <c r="S2078" s="216"/>
      <c r="T2078" s="216"/>
      <c r="U2078" s="216"/>
      <c r="V2078" s="216"/>
      <c r="W2078" s="216"/>
      <c r="X2078" s="216"/>
      <c r="Y2078" s="216"/>
      <c r="Z2078" s="216"/>
      <c r="AA2078" s="216"/>
      <c r="AB2078" s="216"/>
      <c r="AC2078" s="216"/>
      <c r="AD2078" s="216"/>
      <c r="AH2078" s="216"/>
      <c r="AI2078" s="216"/>
      <c r="AL2078" s="216"/>
      <c r="AM2078" s="216"/>
      <c r="AP2078" s="216"/>
      <c r="AQ2078" s="216"/>
      <c r="AT2078" s="216"/>
      <c r="AU2078" s="216"/>
      <c r="AX2078" s="216"/>
      <c r="AY2078" s="216"/>
      <c r="BB2078" s="216"/>
      <c r="BC2078" s="216"/>
      <c r="BF2078" s="216"/>
      <c r="BG2078" s="216"/>
      <c r="BJ2078" s="216"/>
      <c r="BK2078" s="216"/>
      <c r="BN2078" s="216"/>
      <c r="BO2078" s="216"/>
      <c r="BR2078" s="216"/>
      <c r="BS2078" s="216"/>
      <c r="BV2078" s="216"/>
      <c r="BW2078" s="216"/>
      <c r="BZ2078" s="216"/>
      <c r="CA2078" s="216"/>
      <c r="CD2078" s="216"/>
      <c r="CE2078" s="216"/>
      <c r="CL2078" s="215"/>
      <c r="CP2078" s="215"/>
      <c r="CT2078" s="86"/>
    </row>
    <row r="2079" spans="6:98">
      <c r="F2079" s="215"/>
      <c r="S2079" s="216"/>
      <c r="T2079" s="216"/>
      <c r="U2079" s="216"/>
      <c r="V2079" s="216"/>
      <c r="W2079" s="216"/>
      <c r="X2079" s="216"/>
      <c r="Y2079" s="216"/>
      <c r="Z2079" s="216"/>
      <c r="AA2079" s="216"/>
      <c r="AB2079" s="216"/>
      <c r="AC2079" s="216"/>
      <c r="AD2079" s="216"/>
      <c r="AH2079" s="216"/>
      <c r="AI2079" s="216"/>
      <c r="AL2079" s="216"/>
      <c r="AM2079" s="216"/>
      <c r="AP2079" s="216"/>
      <c r="AQ2079" s="216"/>
      <c r="AT2079" s="216"/>
      <c r="AU2079" s="216"/>
      <c r="AX2079" s="216"/>
      <c r="AY2079" s="216"/>
      <c r="BB2079" s="216"/>
      <c r="BC2079" s="216"/>
      <c r="BF2079" s="216"/>
      <c r="BG2079" s="216"/>
      <c r="BJ2079" s="216"/>
      <c r="BK2079" s="216"/>
      <c r="BN2079" s="216"/>
      <c r="BO2079" s="216"/>
      <c r="BR2079" s="216"/>
      <c r="BS2079" s="216"/>
      <c r="BV2079" s="216"/>
      <c r="BW2079" s="216"/>
      <c r="BZ2079" s="216"/>
      <c r="CA2079" s="216"/>
      <c r="CD2079" s="216"/>
      <c r="CE2079" s="216"/>
      <c r="CL2079" s="215"/>
      <c r="CP2079" s="215"/>
      <c r="CT2079" s="86"/>
    </row>
    <row r="2080" spans="6:98">
      <c r="F2080" s="215"/>
      <c r="S2080" s="216"/>
      <c r="T2080" s="216"/>
      <c r="U2080" s="216"/>
      <c r="V2080" s="216"/>
      <c r="W2080" s="216"/>
      <c r="X2080" s="216"/>
      <c r="Y2080" s="216"/>
      <c r="Z2080" s="216"/>
      <c r="AA2080" s="216"/>
      <c r="AB2080" s="216"/>
      <c r="AC2080" s="216"/>
      <c r="AD2080" s="216"/>
      <c r="AH2080" s="216"/>
      <c r="AI2080" s="216"/>
      <c r="AL2080" s="216"/>
      <c r="AM2080" s="216"/>
      <c r="AP2080" s="216"/>
      <c r="AQ2080" s="216"/>
      <c r="AT2080" s="216"/>
      <c r="AU2080" s="216"/>
      <c r="AX2080" s="216"/>
      <c r="AY2080" s="216"/>
      <c r="BB2080" s="216"/>
      <c r="BC2080" s="216"/>
      <c r="BF2080" s="216"/>
      <c r="BG2080" s="216"/>
      <c r="BJ2080" s="216"/>
      <c r="BK2080" s="216"/>
      <c r="BN2080" s="216"/>
      <c r="BO2080" s="216"/>
      <c r="BR2080" s="216"/>
      <c r="BS2080" s="216"/>
      <c r="BV2080" s="216"/>
      <c r="BW2080" s="216"/>
      <c r="BZ2080" s="216"/>
      <c r="CA2080" s="216"/>
      <c r="CD2080" s="216"/>
      <c r="CE2080" s="216"/>
      <c r="CL2080" s="215"/>
      <c r="CP2080" s="215"/>
      <c r="CT2080" s="86"/>
    </row>
    <row r="2081" spans="6:98">
      <c r="F2081" s="215"/>
      <c r="S2081" s="216"/>
      <c r="T2081" s="216"/>
      <c r="U2081" s="216"/>
      <c r="V2081" s="216"/>
      <c r="W2081" s="216"/>
      <c r="X2081" s="216"/>
      <c r="Y2081" s="216"/>
      <c r="Z2081" s="216"/>
      <c r="AA2081" s="216"/>
      <c r="AB2081" s="216"/>
      <c r="AC2081" s="216"/>
      <c r="AD2081" s="216"/>
      <c r="AH2081" s="216"/>
      <c r="AI2081" s="216"/>
      <c r="AL2081" s="216"/>
      <c r="AM2081" s="216"/>
      <c r="AP2081" s="216"/>
      <c r="AQ2081" s="216"/>
      <c r="AT2081" s="216"/>
      <c r="AU2081" s="216"/>
      <c r="AX2081" s="216"/>
      <c r="AY2081" s="216"/>
      <c r="BB2081" s="216"/>
      <c r="BC2081" s="216"/>
      <c r="BF2081" s="216"/>
      <c r="BG2081" s="216"/>
      <c r="BJ2081" s="216"/>
      <c r="BK2081" s="216"/>
      <c r="BN2081" s="216"/>
      <c r="BO2081" s="216"/>
      <c r="BR2081" s="216"/>
      <c r="BS2081" s="216"/>
      <c r="BV2081" s="216"/>
      <c r="BW2081" s="216"/>
      <c r="BZ2081" s="216"/>
      <c r="CA2081" s="216"/>
      <c r="CD2081" s="216"/>
      <c r="CE2081" s="216"/>
      <c r="CL2081" s="215"/>
      <c r="CP2081" s="215"/>
      <c r="CT2081" s="86"/>
    </row>
    <row r="2082" spans="6:98">
      <c r="F2082" s="215"/>
      <c r="S2082" s="216"/>
      <c r="T2082" s="216"/>
      <c r="U2082" s="216"/>
      <c r="V2082" s="216"/>
      <c r="W2082" s="216"/>
      <c r="X2082" s="216"/>
      <c r="Y2082" s="216"/>
      <c r="Z2082" s="216"/>
      <c r="AA2082" s="216"/>
      <c r="AB2082" s="216"/>
      <c r="AC2082" s="216"/>
      <c r="AD2082" s="216"/>
      <c r="AH2082" s="216"/>
      <c r="AI2082" s="216"/>
      <c r="AL2082" s="216"/>
      <c r="AM2082" s="216"/>
      <c r="AP2082" s="216"/>
      <c r="AQ2082" s="216"/>
      <c r="AT2082" s="216"/>
      <c r="AU2082" s="216"/>
      <c r="AX2082" s="216"/>
      <c r="AY2082" s="216"/>
      <c r="BB2082" s="216"/>
      <c r="BC2082" s="216"/>
      <c r="BF2082" s="216"/>
      <c r="BG2082" s="216"/>
      <c r="BJ2082" s="216"/>
      <c r="BK2082" s="216"/>
      <c r="BN2082" s="216"/>
      <c r="BO2082" s="216"/>
      <c r="BR2082" s="216"/>
      <c r="BS2082" s="216"/>
      <c r="BV2082" s="216"/>
      <c r="BW2082" s="216"/>
      <c r="BZ2082" s="216"/>
      <c r="CA2082" s="216"/>
      <c r="CD2082" s="216"/>
      <c r="CE2082" s="216"/>
      <c r="CL2082" s="215"/>
      <c r="CP2082" s="215"/>
      <c r="CT2082" s="86"/>
    </row>
    <row r="2083" spans="6:98">
      <c r="F2083" s="215"/>
      <c r="S2083" s="216"/>
      <c r="T2083" s="216"/>
      <c r="U2083" s="216"/>
      <c r="V2083" s="216"/>
      <c r="W2083" s="216"/>
      <c r="X2083" s="216"/>
      <c r="Y2083" s="216"/>
      <c r="Z2083" s="216"/>
      <c r="AA2083" s="216"/>
      <c r="AB2083" s="216"/>
      <c r="AC2083" s="216"/>
      <c r="AD2083" s="216"/>
      <c r="AH2083" s="216"/>
      <c r="AI2083" s="216"/>
      <c r="AL2083" s="216"/>
      <c r="AM2083" s="216"/>
      <c r="AP2083" s="216"/>
      <c r="AQ2083" s="216"/>
      <c r="AT2083" s="216"/>
      <c r="AU2083" s="216"/>
      <c r="AX2083" s="216"/>
      <c r="AY2083" s="216"/>
      <c r="BB2083" s="216"/>
      <c r="BC2083" s="216"/>
      <c r="BF2083" s="216"/>
      <c r="BG2083" s="216"/>
      <c r="BJ2083" s="216"/>
      <c r="BK2083" s="216"/>
      <c r="BN2083" s="216"/>
      <c r="BO2083" s="216"/>
      <c r="BR2083" s="216"/>
      <c r="BS2083" s="216"/>
      <c r="BV2083" s="216"/>
      <c r="BW2083" s="216"/>
      <c r="BZ2083" s="216"/>
      <c r="CA2083" s="216"/>
      <c r="CD2083" s="216"/>
      <c r="CE2083" s="216"/>
      <c r="CL2083" s="215"/>
      <c r="CP2083" s="215"/>
      <c r="CT2083" s="86"/>
    </row>
    <row r="2084" spans="6:98">
      <c r="F2084" s="215"/>
      <c r="S2084" s="216"/>
      <c r="T2084" s="216"/>
      <c r="U2084" s="216"/>
      <c r="V2084" s="216"/>
      <c r="W2084" s="216"/>
      <c r="X2084" s="216"/>
      <c r="Y2084" s="216"/>
      <c r="Z2084" s="216"/>
      <c r="AA2084" s="216"/>
      <c r="AB2084" s="216"/>
      <c r="AC2084" s="216"/>
      <c r="AD2084" s="216"/>
      <c r="AH2084" s="216"/>
      <c r="AI2084" s="216"/>
      <c r="AL2084" s="216"/>
      <c r="AM2084" s="216"/>
      <c r="AP2084" s="216"/>
      <c r="AQ2084" s="216"/>
      <c r="AT2084" s="216"/>
      <c r="AU2084" s="216"/>
      <c r="AX2084" s="216"/>
      <c r="AY2084" s="216"/>
      <c r="BB2084" s="216"/>
      <c r="BC2084" s="216"/>
      <c r="BF2084" s="216"/>
      <c r="BG2084" s="216"/>
      <c r="BJ2084" s="216"/>
      <c r="BK2084" s="216"/>
      <c r="BN2084" s="216"/>
      <c r="BO2084" s="216"/>
      <c r="BR2084" s="216"/>
      <c r="BS2084" s="216"/>
      <c r="BV2084" s="216"/>
      <c r="BW2084" s="216"/>
      <c r="BZ2084" s="216"/>
      <c r="CA2084" s="216"/>
      <c r="CD2084" s="216"/>
      <c r="CE2084" s="216"/>
      <c r="CL2084" s="215"/>
      <c r="CP2084" s="215"/>
      <c r="CT2084" s="86"/>
    </row>
    <row r="2085" spans="6:98">
      <c r="F2085" s="215"/>
      <c r="S2085" s="216"/>
      <c r="T2085" s="216"/>
      <c r="U2085" s="216"/>
      <c r="V2085" s="216"/>
      <c r="W2085" s="216"/>
      <c r="X2085" s="216"/>
      <c r="Y2085" s="216"/>
      <c r="Z2085" s="216"/>
      <c r="AA2085" s="216"/>
      <c r="AB2085" s="216"/>
      <c r="AC2085" s="216"/>
      <c r="AD2085" s="216"/>
      <c r="AH2085" s="216"/>
      <c r="AI2085" s="216"/>
      <c r="AL2085" s="216"/>
      <c r="AM2085" s="216"/>
      <c r="AP2085" s="216"/>
      <c r="AQ2085" s="216"/>
      <c r="AT2085" s="216"/>
      <c r="AU2085" s="216"/>
      <c r="AX2085" s="216"/>
      <c r="AY2085" s="216"/>
      <c r="BB2085" s="216"/>
      <c r="BC2085" s="216"/>
      <c r="BF2085" s="216"/>
      <c r="BG2085" s="216"/>
      <c r="BJ2085" s="216"/>
      <c r="BK2085" s="216"/>
      <c r="BN2085" s="216"/>
      <c r="BO2085" s="216"/>
      <c r="BR2085" s="216"/>
      <c r="BS2085" s="216"/>
      <c r="BV2085" s="216"/>
      <c r="BW2085" s="216"/>
      <c r="BZ2085" s="216"/>
      <c r="CA2085" s="216"/>
      <c r="CD2085" s="216"/>
      <c r="CE2085" s="216"/>
      <c r="CL2085" s="215"/>
      <c r="CP2085" s="215"/>
      <c r="CT2085" s="86"/>
    </row>
    <row r="2086" spans="6:98">
      <c r="F2086" s="215"/>
      <c r="S2086" s="216"/>
      <c r="T2086" s="216"/>
      <c r="U2086" s="216"/>
      <c r="V2086" s="216"/>
      <c r="W2086" s="216"/>
      <c r="X2086" s="216"/>
      <c r="Y2086" s="216"/>
      <c r="Z2086" s="216"/>
      <c r="AA2086" s="216"/>
      <c r="AB2086" s="216"/>
      <c r="AC2086" s="216"/>
      <c r="AD2086" s="216"/>
      <c r="AH2086" s="216"/>
      <c r="AI2086" s="216"/>
      <c r="AL2086" s="216"/>
      <c r="AM2086" s="216"/>
      <c r="AP2086" s="216"/>
      <c r="AQ2086" s="216"/>
      <c r="AT2086" s="216"/>
      <c r="AU2086" s="216"/>
      <c r="AX2086" s="216"/>
      <c r="AY2086" s="216"/>
      <c r="BB2086" s="216"/>
      <c r="BC2086" s="216"/>
      <c r="BF2086" s="216"/>
      <c r="BG2086" s="216"/>
      <c r="BJ2086" s="216"/>
      <c r="BK2086" s="216"/>
      <c r="BN2086" s="216"/>
      <c r="BO2086" s="216"/>
      <c r="BR2086" s="216"/>
      <c r="BS2086" s="216"/>
      <c r="BV2086" s="216"/>
      <c r="BW2086" s="216"/>
      <c r="BZ2086" s="216"/>
      <c r="CA2086" s="216"/>
      <c r="CD2086" s="216"/>
      <c r="CE2086" s="216"/>
      <c r="CL2086" s="215"/>
      <c r="CP2086" s="215"/>
      <c r="CT2086" s="86"/>
    </row>
    <row r="2087" spans="6:98">
      <c r="F2087" s="215"/>
      <c r="S2087" s="216"/>
      <c r="T2087" s="216"/>
      <c r="U2087" s="216"/>
      <c r="V2087" s="216"/>
      <c r="W2087" s="216"/>
      <c r="X2087" s="216"/>
      <c r="Y2087" s="216"/>
      <c r="Z2087" s="216"/>
      <c r="AA2087" s="216"/>
      <c r="AB2087" s="216"/>
      <c r="AC2087" s="216"/>
      <c r="AD2087" s="216"/>
      <c r="AH2087" s="216"/>
      <c r="AI2087" s="216"/>
      <c r="AL2087" s="216"/>
      <c r="AM2087" s="216"/>
      <c r="AP2087" s="216"/>
      <c r="AQ2087" s="216"/>
      <c r="AT2087" s="216"/>
      <c r="AU2087" s="216"/>
      <c r="AX2087" s="216"/>
      <c r="AY2087" s="216"/>
      <c r="BB2087" s="216"/>
      <c r="BC2087" s="216"/>
      <c r="BF2087" s="216"/>
      <c r="BG2087" s="216"/>
      <c r="BJ2087" s="216"/>
      <c r="BK2087" s="216"/>
      <c r="BN2087" s="216"/>
      <c r="BO2087" s="216"/>
      <c r="BR2087" s="216"/>
      <c r="BS2087" s="216"/>
      <c r="BV2087" s="216"/>
      <c r="BW2087" s="216"/>
      <c r="BZ2087" s="216"/>
      <c r="CA2087" s="216"/>
      <c r="CD2087" s="216"/>
      <c r="CE2087" s="216"/>
      <c r="CL2087" s="215"/>
      <c r="CP2087" s="215"/>
      <c r="CT2087" s="86"/>
    </row>
    <row r="2088" spans="6:98">
      <c r="F2088" s="215"/>
      <c r="S2088" s="216"/>
      <c r="T2088" s="216"/>
      <c r="U2088" s="216"/>
      <c r="V2088" s="216"/>
      <c r="W2088" s="216"/>
      <c r="X2088" s="216"/>
      <c r="Y2088" s="216"/>
      <c r="Z2088" s="216"/>
      <c r="AA2088" s="216"/>
      <c r="AB2088" s="216"/>
      <c r="AC2088" s="216"/>
      <c r="AD2088" s="216"/>
      <c r="AH2088" s="216"/>
      <c r="AI2088" s="216"/>
      <c r="AL2088" s="216"/>
      <c r="AM2088" s="216"/>
      <c r="AP2088" s="216"/>
      <c r="AQ2088" s="216"/>
      <c r="AT2088" s="216"/>
      <c r="AU2088" s="216"/>
      <c r="AX2088" s="216"/>
      <c r="AY2088" s="216"/>
      <c r="BB2088" s="216"/>
      <c r="BC2088" s="216"/>
      <c r="BF2088" s="216"/>
      <c r="BG2088" s="216"/>
      <c r="BJ2088" s="216"/>
      <c r="BK2088" s="216"/>
      <c r="BN2088" s="216"/>
      <c r="BO2088" s="216"/>
      <c r="BR2088" s="216"/>
      <c r="BS2088" s="216"/>
      <c r="BV2088" s="216"/>
      <c r="BW2088" s="216"/>
      <c r="BZ2088" s="216"/>
      <c r="CA2088" s="216"/>
      <c r="CD2088" s="216"/>
      <c r="CE2088" s="216"/>
      <c r="CL2088" s="215"/>
      <c r="CP2088" s="215"/>
      <c r="CT2088" s="86"/>
    </row>
    <row r="2089" spans="6:98">
      <c r="F2089" s="215"/>
      <c r="S2089" s="216"/>
      <c r="T2089" s="216"/>
      <c r="U2089" s="216"/>
      <c r="V2089" s="216"/>
      <c r="W2089" s="216"/>
      <c r="X2089" s="216"/>
      <c r="Y2089" s="216"/>
      <c r="Z2089" s="216"/>
      <c r="AA2089" s="216"/>
      <c r="AB2089" s="216"/>
      <c r="AC2089" s="216"/>
      <c r="AD2089" s="216"/>
      <c r="AH2089" s="216"/>
      <c r="AI2089" s="216"/>
      <c r="AL2089" s="216"/>
      <c r="AM2089" s="216"/>
      <c r="AP2089" s="216"/>
      <c r="AQ2089" s="216"/>
      <c r="AT2089" s="216"/>
      <c r="AU2089" s="216"/>
      <c r="AX2089" s="216"/>
      <c r="AY2089" s="216"/>
      <c r="BB2089" s="216"/>
      <c r="BC2089" s="216"/>
      <c r="BF2089" s="216"/>
      <c r="BG2089" s="216"/>
      <c r="BJ2089" s="216"/>
      <c r="BK2089" s="216"/>
      <c r="BN2089" s="216"/>
      <c r="BO2089" s="216"/>
      <c r="BR2089" s="216"/>
      <c r="BS2089" s="216"/>
      <c r="BV2089" s="216"/>
      <c r="BW2089" s="216"/>
      <c r="BZ2089" s="216"/>
      <c r="CA2089" s="216"/>
      <c r="CD2089" s="216"/>
      <c r="CE2089" s="216"/>
      <c r="CL2089" s="215"/>
      <c r="CP2089" s="215"/>
      <c r="CT2089" s="86"/>
    </row>
    <row r="2090" spans="6:98">
      <c r="F2090" s="215"/>
      <c r="S2090" s="216"/>
      <c r="T2090" s="216"/>
      <c r="U2090" s="216"/>
      <c r="V2090" s="216"/>
      <c r="W2090" s="216"/>
      <c r="X2090" s="216"/>
      <c r="Y2090" s="216"/>
      <c r="Z2090" s="216"/>
      <c r="AA2090" s="216"/>
      <c r="AB2090" s="216"/>
      <c r="AC2090" s="216"/>
      <c r="AD2090" s="216"/>
      <c r="AH2090" s="216"/>
      <c r="AI2090" s="216"/>
      <c r="AL2090" s="216"/>
      <c r="AM2090" s="216"/>
      <c r="AP2090" s="216"/>
      <c r="AQ2090" s="216"/>
      <c r="AT2090" s="216"/>
      <c r="AU2090" s="216"/>
      <c r="AX2090" s="216"/>
      <c r="AY2090" s="216"/>
      <c r="BB2090" s="216"/>
      <c r="BC2090" s="216"/>
      <c r="BF2090" s="216"/>
      <c r="BG2090" s="216"/>
      <c r="BJ2090" s="216"/>
      <c r="BK2090" s="216"/>
      <c r="BN2090" s="216"/>
      <c r="BO2090" s="216"/>
      <c r="BR2090" s="216"/>
      <c r="BS2090" s="216"/>
      <c r="BV2090" s="216"/>
      <c r="BW2090" s="216"/>
      <c r="BZ2090" s="216"/>
      <c r="CA2090" s="216"/>
      <c r="CD2090" s="216"/>
      <c r="CE2090" s="216"/>
      <c r="CL2090" s="215"/>
      <c r="CP2090" s="215"/>
      <c r="CT2090" s="86"/>
    </row>
    <row r="2091" spans="6:98">
      <c r="F2091" s="215"/>
      <c r="S2091" s="216"/>
      <c r="T2091" s="216"/>
      <c r="U2091" s="216"/>
      <c r="V2091" s="216"/>
      <c r="W2091" s="216"/>
      <c r="X2091" s="216"/>
      <c r="Y2091" s="216"/>
      <c r="Z2091" s="216"/>
      <c r="AA2091" s="216"/>
      <c r="AB2091" s="216"/>
      <c r="AC2091" s="216"/>
      <c r="AD2091" s="216"/>
      <c r="AH2091" s="216"/>
      <c r="AI2091" s="216"/>
      <c r="AL2091" s="216"/>
      <c r="AM2091" s="216"/>
      <c r="AP2091" s="216"/>
      <c r="AQ2091" s="216"/>
      <c r="AT2091" s="216"/>
      <c r="AU2091" s="216"/>
      <c r="AX2091" s="216"/>
      <c r="AY2091" s="216"/>
      <c r="BB2091" s="216"/>
      <c r="BC2091" s="216"/>
      <c r="BF2091" s="216"/>
      <c r="BG2091" s="216"/>
      <c r="BJ2091" s="216"/>
      <c r="BK2091" s="216"/>
      <c r="BN2091" s="216"/>
      <c r="BO2091" s="216"/>
      <c r="BR2091" s="216"/>
      <c r="BS2091" s="216"/>
      <c r="BV2091" s="216"/>
      <c r="BW2091" s="216"/>
      <c r="BZ2091" s="216"/>
      <c r="CA2091" s="216"/>
      <c r="CD2091" s="216"/>
      <c r="CE2091" s="216"/>
      <c r="CL2091" s="215"/>
      <c r="CP2091" s="215"/>
      <c r="CT2091" s="86"/>
    </row>
    <row r="2092" spans="6:98">
      <c r="F2092" s="215"/>
      <c r="S2092" s="216"/>
      <c r="T2092" s="216"/>
      <c r="U2092" s="216"/>
      <c r="V2092" s="216"/>
      <c r="W2092" s="216"/>
      <c r="X2092" s="216"/>
      <c r="Y2092" s="216"/>
      <c r="Z2092" s="216"/>
      <c r="AA2092" s="216"/>
      <c r="AB2092" s="216"/>
      <c r="AC2092" s="216"/>
      <c r="AD2092" s="216"/>
      <c r="AH2092" s="216"/>
      <c r="AI2092" s="216"/>
      <c r="AL2092" s="216"/>
      <c r="AM2092" s="216"/>
      <c r="AP2092" s="216"/>
      <c r="AQ2092" s="216"/>
      <c r="AT2092" s="216"/>
      <c r="AU2092" s="216"/>
      <c r="AX2092" s="216"/>
      <c r="AY2092" s="216"/>
      <c r="BB2092" s="216"/>
      <c r="BC2092" s="216"/>
      <c r="BF2092" s="216"/>
      <c r="BG2092" s="216"/>
      <c r="BJ2092" s="216"/>
      <c r="BK2092" s="216"/>
      <c r="BN2092" s="216"/>
      <c r="BO2092" s="216"/>
      <c r="BR2092" s="216"/>
      <c r="BS2092" s="216"/>
      <c r="BV2092" s="216"/>
      <c r="BW2092" s="216"/>
      <c r="BZ2092" s="216"/>
      <c r="CA2092" s="216"/>
      <c r="CD2092" s="216"/>
      <c r="CE2092" s="216"/>
      <c r="CL2092" s="215"/>
      <c r="CP2092" s="215"/>
      <c r="CT2092" s="86"/>
    </row>
    <row r="2093" spans="6:98">
      <c r="F2093" s="215"/>
      <c r="S2093" s="216"/>
      <c r="T2093" s="216"/>
      <c r="U2093" s="216"/>
      <c r="V2093" s="216"/>
      <c r="W2093" s="216"/>
      <c r="X2093" s="216"/>
      <c r="Y2093" s="216"/>
      <c r="Z2093" s="216"/>
      <c r="AA2093" s="216"/>
      <c r="AB2093" s="216"/>
      <c r="AC2093" s="216"/>
      <c r="AD2093" s="216"/>
      <c r="AH2093" s="216"/>
      <c r="AI2093" s="216"/>
      <c r="AL2093" s="216"/>
      <c r="AM2093" s="216"/>
      <c r="AP2093" s="216"/>
      <c r="AQ2093" s="216"/>
      <c r="AT2093" s="216"/>
      <c r="AU2093" s="216"/>
      <c r="AX2093" s="216"/>
      <c r="AY2093" s="216"/>
      <c r="BB2093" s="216"/>
      <c r="BC2093" s="216"/>
      <c r="BF2093" s="216"/>
      <c r="BG2093" s="216"/>
      <c r="BJ2093" s="216"/>
      <c r="BK2093" s="216"/>
      <c r="BN2093" s="216"/>
      <c r="BO2093" s="216"/>
      <c r="BR2093" s="216"/>
      <c r="BS2093" s="216"/>
      <c r="BV2093" s="216"/>
      <c r="BW2093" s="216"/>
      <c r="BZ2093" s="216"/>
      <c r="CA2093" s="216"/>
      <c r="CD2093" s="216"/>
      <c r="CE2093" s="216"/>
      <c r="CL2093" s="215"/>
      <c r="CP2093" s="215"/>
      <c r="CT2093" s="86"/>
    </row>
    <row r="2094" spans="6:98">
      <c r="F2094" s="215"/>
      <c r="S2094" s="216"/>
      <c r="T2094" s="216"/>
      <c r="U2094" s="216"/>
      <c r="V2094" s="216"/>
      <c r="W2094" s="216"/>
      <c r="X2094" s="216"/>
      <c r="Y2094" s="216"/>
      <c r="Z2094" s="216"/>
      <c r="AA2094" s="216"/>
      <c r="AB2094" s="216"/>
      <c r="AC2094" s="216"/>
      <c r="AD2094" s="216"/>
      <c r="AH2094" s="216"/>
      <c r="AI2094" s="216"/>
      <c r="AL2094" s="216"/>
      <c r="AM2094" s="216"/>
      <c r="AP2094" s="216"/>
      <c r="AQ2094" s="216"/>
      <c r="AT2094" s="216"/>
      <c r="AU2094" s="216"/>
      <c r="AX2094" s="216"/>
      <c r="AY2094" s="216"/>
      <c r="BB2094" s="216"/>
      <c r="BC2094" s="216"/>
      <c r="BF2094" s="216"/>
      <c r="BG2094" s="216"/>
      <c r="BJ2094" s="216"/>
      <c r="BK2094" s="216"/>
      <c r="BN2094" s="216"/>
      <c r="BO2094" s="216"/>
      <c r="BR2094" s="216"/>
      <c r="BS2094" s="216"/>
      <c r="BV2094" s="216"/>
      <c r="BW2094" s="216"/>
      <c r="BZ2094" s="216"/>
      <c r="CA2094" s="216"/>
      <c r="CD2094" s="216"/>
      <c r="CE2094" s="216"/>
      <c r="CL2094" s="215"/>
      <c r="CP2094" s="215"/>
      <c r="CT2094" s="86"/>
    </row>
    <row r="2095" spans="6:98">
      <c r="F2095" s="215"/>
      <c r="S2095" s="216"/>
      <c r="T2095" s="216"/>
      <c r="U2095" s="216"/>
      <c r="V2095" s="216"/>
      <c r="W2095" s="216"/>
      <c r="X2095" s="216"/>
      <c r="Y2095" s="216"/>
      <c r="Z2095" s="216"/>
      <c r="AA2095" s="216"/>
      <c r="AB2095" s="216"/>
      <c r="AC2095" s="216"/>
      <c r="AD2095" s="216"/>
      <c r="AH2095" s="216"/>
      <c r="AI2095" s="216"/>
      <c r="AL2095" s="216"/>
      <c r="AM2095" s="216"/>
      <c r="AP2095" s="216"/>
      <c r="AQ2095" s="216"/>
      <c r="AT2095" s="216"/>
      <c r="AU2095" s="216"/>
      <c r="AX2095" s="216"/>
      <c r="AY2095" s="216"/>
      <c r="BB2095" s="216"/>
      <c r="BC2095" s="216"/>
      <c r="BF2095" s="216"/>
      <c r="BG2095" s="216"/>
      <c r="BJ2095" s="216"/>
      <c r="BK2095" s="216"/>
      <c r="BN2095" s="216"/>
      <c r="BO2095" s="216"/>
      <c r="BR2095" s="216"/>
      <c r="BS2095" s="216"/>
      <c r="BV2095" s="216"/>
      <c r="BW2095" s="216"/>
      <c r="BZ2095" s="216"/>
      <c r="CA2095" s="216"/>
      <c r="CD2095" s="216"/>
      <c r="CE2095" s="216"/>
      <c r="CL2095" s="215"/>
      <c r="CP2095" s="215"/>
      <c r="CT2095" s="86"/>
    </row>
    <row r="2096" spans="6:98">
      <c r="F2096" s="215"/>
      <c r="S2096" s="216"/>
      <c r="T2096" s="216"/>
      <c r="U2096" s="216"/>
      <c r="V2096" s="216"/>
      <c r="W2096" s="216"/>
      <c r="X2096" s="216"/>
      <c r="Y2096" s="216"/>
      <c r="Z2096" s="216"/>
      <c r="AA2096" s="216"/>
      <c r="AB2096" s="216"/>
      <c r="AC2096" s="216"/>
      <c r="AD2096" s="216"/>
      <c r="AH2096" s="216"/>
      <c r="AI2096" s="216"/>
      <c r="AL2096" s="216"/>
      <c r="AM2096" s="216"/>
      <c r="AP2096" s="216"/>
      <c r="AQ2096" s="216"/>
      <c r="AT2096" s="216"/>
      <c r="AU2096" s="216"/>
      <c r="AX2096" s="216"/>
      <c r="AY2096" s="216"/>
      <c r="BB2096" s="216"/>
      <c r="BC2096" s="216"/>
      <c r="BF2096" s="216"/>
      <c r="BG2096" s="216"/>
      <c r="BJ2096" s="216"/>
      <c r="BK2096" s="216"/>
      <c r="BN2096" s="216"/>
      <c r="BO2096" s="216"/>
      <c r="BR2096" s="216"/>
      <c r="BS2096" s="216"/>
      <c r="BV2096" s="216"/>
      <c r="BW2096" s="216"/>
      <c r="BZ2096" s="216"/>
      <c r="CA2096" s="216"/>
      <c r="CD2096" s="216"/>
      <c r="CE2096" s="216"/>
      <c r="CL2096" s="215"/>
      <c r="CP2096" s="215"/>
      <c r="CT2096" s="86"/>
    </row>
    <row r="2097" spans="6:98">
      <c r="F2097" s="215"/>
      <c r="S2097" s="216"/>
      <c r="T2097" s="216"/>
      <c r="U2097" s="216"/>
      <c r="V2097" s="216"/>
      <c r="W2097" s="216"/>
      <c r="X2097" s="216"/>
      <c r="Y2097" s="216"/>
      <c r="Z2097" s="216"/>
      <c r="AA2097" s="216"/>
      <c r="AB2097" s="216"/>
      <c r="AC2097" s="216"/>
      <c r="AD2097" s="216"/>
      <c r="AH2097" s="216"/>
      <c r="AI2097" s="216"/>
      <c r="AL2097" s="216"/>
      <c r="AM2097" s="216"/>
      <c r="AP2097" s="216"/>
      <c r="AQ2097" s="216"/>
      <c r="AT2097" s="216"/>
      <c r="AU2097" s="216"/>
      <c r="AX2097" s="216"/>
      <c r="AY2097" s="216"/>
      <c r="BB2097" s="216"/>
      <c r="BC2097" s="216"/>
      <c r="BF2097" s="216"/>
      <c r="BG2097" s="216"/>
      <c r="BJ2097" s="216"/>
      <c r="BK2097" s="216"/>
      <c r="BN2097" s="216"/>
      <c r="BO2097" s="216"/>
      <c r="BR2097" s="216"/>
      <c r="BS2097" s="216"/>
      <c r="BV2097" s="216"/>
      <c r="BW2097" s="216"/>
      <c r="BZ2097" s="216"/>
      <c r="CA2097" s="216"/>
      <c r="CD2097" s="216"/>
      <c r="CE2097" s="216"/>
      <c r="CL2097" s="215"/>
      <c r="CP2097" s="215"/>
      <c r="CT2097" s="86"/>
    </row>
    <row r="2098" spans="6:98">
      <c r="F2098" s="215"/>
      <c r="S2098" s="216"/>
      <c r="T2098" s="216"/>
      <c r="U2098" s="216"/>
      <c r="V2098" s="216"/>
      <c r="W2098" s="216"/>
      <c r="X2098" s="216"/>
      <c r="Y2098" s="216"/>
      <c r="Z2098" s="216"/>
      <c r="AA2098" s="216"/>
      <c r="AB2098" s="216"/>
      <c r="AC2098" s="216"/>
      <c r="AD2098" s="216"/>
      <c r="AH2098" s="216"/>
      <c r="AI2098" s="216"/>
      <c r="AL2098" s="216"/>
      <c r="AM2098" s="216"/>
      <c r="AP2098" s="216"/>
      <c r="AQ2098" s="216"/>
      <c r="AT2098" s="216"/>
      <c r="AU2098" s="216"/>
      <c r="AX2098" s="216"/>
      <c r="AY2098" s="216"/>
      <c r="BB2098" s="216"/>
      <c r="BC2098" s="216"/>
      <c r="BF2098" s="216"/>
      <c r="BG2098" s="216"/>
      <c r="BJ2098" s="216"/>
      <c r="BK2098" s="216"/>
      <c r="BN2098" s="216"/>
      <c r="BO2098" s="216"/>
      <c r="BR2098" s="216"/>
      <c r="BS2098" s="216"/>
      <c r="BV2098" s="216"/>
      <c r="BW2098" s="216"/>
      <c r="BZ2098" s="216"/>
      <c r="CA2098" s="216"/>
      <c r="CD2098" s="216"/>
      <c r="CE2098" s="216"/>
      <c r="CL2098" s="215"/>
      <c r="CP2098" s="215"/>
      <c r="CT2098" s="86"/>
    </row>
    <row r="2099" spans="6:98">
      <c r="F2099" s="215"/>
      <c r="S2099" s="216"/>
      <c r="T2099" s="216"/>
      <c r="U2099" s="216"/>
      <c r="V2099" s="216"/>
      <c r="W2099" s="216"/>
      <c r="X2099" s="216"/>
      <c r="Y2099" s="216"/>
      <c r="Z2099" s="216"/>
      <c r="AA2099" s="216"/>
      <c r="AB2099" s="216"/>
      <c r="AC2099" s="216"/>
      <c r="AD2099" s="216"/>
      <c r="AH2099" s="216"/>
      <c r="AI2099" s="216"/>
      <c r="AL2099" s="216"/>
      <c r="AM2099" s="216"/>
      <c r="AP2099" s="216"/>
      <c r="AQ2099" s="216"/>
      <c r="AT2099" s="216"/>
      <c r="AU2099" s="216"/>
      <c r="AX2099" s="216"/>
      <c r="AY2099" s="216"/>
      <c r="BB2099" s="216"/>
      <c r="BC2099" s="216"/>
      <c r="BF2099" s="216"/>
      <c r="BG2099" s="216"/>
      <c r="BJ2099" s="216"/>
      <c r="BK2099" s="216"/>
      <c r="BN2099" s="216"/>
      <c r="BO2099" s="216"/>
      <c r="BR2099" s="216"/>
      <c r="BS2099" s="216"/>
      <c r="BV2099" s="216"/>
      <c r="BW2099" s="216"/>
      <c r="BZ2099" s="216"/>
      <c r="CA2099" s="216"/>
      <c r="CD2099" s="216"/>
      <c r="CE2099" s="216"/>
      <c r="CL2099" s="215"/>
      <c r="CP2099" s="215"/>
      <c r="CT2099" s="86"/>
    </row>
    <row r="2100" spans="6:98">
      <c r="F2100" s="215"/>
      <c r="S2100" s="216"/>
      <c r="T2100" s="216"/>
      <c r="U2100" s="216"/>
      <c r="V2100" s="216"/>
      <c r="W2100" s="216"/>
      <c r="X2100" s="216"/>
      <c r="Y2100" s="216"/>
      <c r="Z2100" s="216"/>
      <c r="AA2100" s="216"/>
      <c r="AB2100" s="216"/>
      <c r="AC2100" s="216"/>
      <c r="AD2100" s="216"/>
      <c r="AH2100" s="216"/>
      <c r="AI2100" s="216"/>
      <c r="AL2100" s="216"/>
      <c r="AM2100" s="216"/>
      <c r="AP2100" s="216"/>
      <c r="AQ2100" s="216"/>
      <c r="AT2100" s="216"/>
      <c r="AU2100" s="216"/>
      <c r="AX2100" s="216"/>
      <c r="AY2100" s="216"/>
      <c r="BB2100" s="216"/>
      <c r="BC2100" s="216"/>
      <c r="BF2100" s="216"/>
      <c r="BG2100" s="216"/>
      <c r="BJ2100" s="216"/>
      <c r="BK2100" s="216"/>
      <c r="BN2100" s="216"/>
      <c r="BO2100" s="216"/>
      <c r="BR2100" s="216"/>
      <c r="BS2100" s="216"/>
      <c r="BV2100" s="216"/>
      <c r="BW2100" s="216"/>
      <c r="BZ2100" s="216"/>
      <c r="CA2100" s="216"/>
      <c r="CD2100" s="216"/>
      <c r="CE2100" s="216"/>
      <c r="CL2100" s="215"/>
      <c r="CP2100" s="215"/>
      <c r="CT2100" s="86"/>
    </row>
    <row r="2101" spans="6:98">
      <c r="F2101" s="215"/>
      <c r="S2101" s="216"/>
      <c r="T2101" s="216"/>
      <c r="U2101" s="216"/>
      <c r="V2101" s="216"/>
      <c r="W2101" s="216"/>
      <c r="X2101" s="216"/>
      <c r="Y2101" s="216"/>
      <c r="Z2101" s="216"/>
      <c r="AA2101" s="216"/>
      <c r="AB2101" s="216"/>
      <c r="AC2101" s="216"/>
      <c r="AD2101" s="216"/>
      <c r="AH2101" s="216"/>
      <c r="AI2101" s="216"/>
      <c r="AL2101" s="216"/>
      <c r="AM2101" s="216"/>
      <c r="AP2101" s="216"/>
      <c r="AQ2101" s="216"/>
      <c r="AT2101" s="216"/>
      <c r="AU2101" s="216"/>
      <c r="AX2101" s="216"/>
      <c r="AY2101" s="216"/>
      <c r="BB2101" s="216"/>
      <c r="BC2101" s="216"/>
      <c r="BF2101" s="216"/>
      <c r="BG2101" s="216"/>
      <c r="BJ2101" s="216"/>
      <c r="BK2101" s="216"/>
      <c r="BN2101" s="216"/>
      <c r="BO2101" s="216"/>
      <c r="BR2101" s="216"/>
      <c r="BS2101" s="216"/>
      <c r="BV2101" s="216"/>
      <c r="BW2101" s="216"/>
      <c r="BZ2101" s="216"/>
      <c r="CA2101" s="216"/>
      <c r="CD2101" s="216"/>
      <c r="CE2101" s="216"/>
      <c r="CL2101" s="215"/>
      <c r="CP2101" s="215"/>
      <c r="CT2101" s="86"/>
    </row>
    <row r="2102" spans="6:98">
      <c r="F2102" s="215"/>
      <c r="S2102" s="216"/>
      <c r="T2102" s="216"/>
      <c r="U2102" s="216"/>
      <c r="V2102" s="216"/>
      <c r="W2102" s="216"/>
      <c r="X2102" s="216"/>
      <c r="Y2102" s="216"/>
      <c r="Z2102" s="216"/>
      <c r="AA2102" s="216"/>
      <c r="AB2102" s="216"/>
      <c r="AC2102" s="216"/>
      <c r="AD2102" s="216"/>
      <c r="AH2102" s="216"/>
      <c r="AI2102" s="216"/>
      <c r="AL2102" s="216"/>
      <c r="AM2102" s="216"/>
      <c r="AP2102" s="216"/>
      <c r="AQ2102" s="216"/>
      <c r="AT2102" s="216"/>
      <c r="AU2102" s="216"/>
      <c r="AX2102" s="216"/>
      <c r="AY2102" s="216"/>
      <c r="BB2102" s="216"/>
      <c r="BC2102" s="216"/>
      <c r="BF2102" s="216"/>
      <c r="BG2102" s="216"/>
      <c r="BJ2102" s="216"/>
      <c r="BK2102" s="216"/>
      <c r="BN2102" s="216"/>
      <c r="BO2102" s="216"/>
      <c r="BR2102" s="216"/>
      <c r="BS2102" s="216"/>
      <c r="BV2102" s="216"/>
      <c r="BW2102" s="216"/>
      <c r="BZ2102" s="216"/>
      <c r="CA2102" s="216"/>
      <c r="CD2102" s="216"/>
      <c r="CE2102" s="216"/>
      <c r="CL2102" s="215"/>
      <c r="CP2102" s="215"/>
      <c r="CT2102" s="86"/>
    </row>
    <row r="2103" spans="6:98">
      <c r="F2103" s="215"/>
      <c r="S2103" s="216"/>
      <c r="T2103" s="216"/>
      <c r="U2103" s="216"/>
      <c r="V2103" s="216"/>
      <c r="W2103" s="216"/>
      <c r="X2103" s="216"/>
      <c r="Y2103" s="216"/>
      <c r="Z2103" s="216"/>
      <c r="AA2103" s="216"/>
      <c r="AB2103" s="216"/>
      <c r="AC2103" s="216"/>
      <c r="AD2103" s="216"/>
      <c r="AH2103" s="216"/>
      <c r="AI2103" s="216"/>
      <c r="AL2103" s="216"/>
      <c r="AM2103" s="216"/>
      <c r="AP2103" s="216"/>
      <c r="AQ2103" s="216"/>
      <c r="AT2103" s="216"/>
      <c r="AU2103" s="216"/>
      <c r="AX2103" s="216"/>
      <c r="AY2103" s="216"/>
      <c r="BB2103" s="216"/>
      <c r="BC2103" s="216"/>
      <c r="BF2103" s="216"/>
      <c r="BG2103" s="216"/>
      <c r="BJ2103" s="216"/>
      <c r="BK2103" s="216"/>
      <c r="BN2103" s="216"/>
      <c r="BO2103" s="216"/>
      <c r="BR2103" s="216"/>
      <c r="BS2103" s="216"/>
      <c r="BV2103" s="216"/>
      <c r="BW2103" s="216"/>
      <c r="BZ2103" s="216"/>
      <c r="CA2103" s="216"/>
      <c r="CD2103" s="216"/>
      <c r="CE2103" s="216"/>
      <c r="CL2103" s="215"/>
      <c r="CP2103" s="215"/>
      <c r="CT2103" s="86"/>
    </row>
    <row r="2104" spans="6:98">
      <c r="F2104" s="215"/>
      <c r="S2104" s="216"/>
      <c r="T2104" s="216"/>
      <c r="U2104" s="216"/>
      <c r="V2104" s="216"/>
      <c r="W2104" s="216"/>
      <c r="X2104" s="216"/>
      <c r="Y2104" s="216"/>
      <c r="Z2104" s="216"/>
      <c r="AA2104" s="216"/>
      <c r="AB2104" s="216"/>
      <c r="AC2104" s="216"/>
      <c r="AD2104" s="216"/>
      <c r="AH2104" s="216"/>
      <c r="AI2104" s="216"/>
      <c r="AL2104" s="216"/>
      <c r="AM2104" s="216"/>
      <c r="AP2104" s="216"/>
      <c r="AQ2104" s="216"/>
      <c r="AT2104" s="216"/>
      <c r="AU2104" s="216"/>
      <c r="AX2104" s="216"/>
      <c r="AY2104" s="216"/>
      <c r="BB2104" s="216"/>
      <c r="BC2104" s="216"/>
      <c r="BF2104" s="216"/>
      <c r="BG2104" s="216"/>
      <c r="BJ2104" s="216"/>
      <c r="BK2104" s="216"/>
      <c r="BN2104" s="216"/>
      <c r="BO2104" s="216"/>
      <c r="BR2104" s="216"/>
      <c r="BS2104" s="216"/>
      <c r="BV2104" s="216"/>
      <c r="BW2104" s="216"/>
      <c r="BZ2104" s="216"/>
      <c r="CA2104" s="216"/>
      <c r="CD2104" s="216"/>
      <c r="CE2104" s="216"/>
      <c r="CL2104" s="215"/>
      <c r="CP2104" s="215"/>
      <c r="CT2104" s="86"/>
    </row>
    <row r="2105" spans="6:98">
      <c r="F2105" s="215"/>
      <c r="S2105" s="216"/>
      <c r="T2105" s="216"/>
      <c r="U2105" s="216"/>
      <c r="V2105" s="216"/>
      <c r="W2105" s="216"/>
      <c r="X2105" s="216"/>
      <c r="Y2105" s="216"/>
      <c r="Z2105" s="216"/>
      <c r="AA2105" s="216"/>
      <c r="AB2105" s="216"/>
      <c r="AC2105" s="216"/>
      <c r="AD2105" s="216"/>
      <c r="AH2105" s="216"/>
      <c r="AI2105" s="216"/>
      <c r="AL2105" s="216"/>
      <c r="AM2105" s="216"/>
      <c r="AP2105" s="216"/>
      <c r="AQ2105" s="216"/>
      <c r="AT2105" s="216"/>
      <c r="AU2105" s="216"/>
      <c r="AX2105" s="216"/>
      <c r="AY2105" s="216"/>
      <c r="BB2105" s="216"/>
      <c r="BC2105" s="216"/>
      <c r="BF2105" s="216"/>
      <c r="BG2105" s="216"/>
      <c r="BJ2105" s="216"/>
      <c r="BK2105" s="216"/>
      <c r="BN2105" s="216"/>
      <c r="BO2105" s="216"/>
      <c r="BR2105" s="216"/>
      <c r="BS2105" s="216"/>
      <c r="BV2105" s="216"/>
      <c r="BW2105" s="216"/>
      <c r="BZ2105" s="216"/>
      <c r="CA2105" s="216"/>
      <c r="CD2105" s="216"/>
      <c r="CE2105" s="216"/>
      <c r="CL2105" s="215"/>
      <c r="CP2105" s="215"/>
      <c r="CT2105" s="86"/>
    </row>
    <row r="2106" spans="6:98">
      <c r="F2106" s="215"/>
      <c r="S2106" s="216"/>
      <c r="T2106" s="216"/>
      <c r="U2106" s="216"/>
      <c r="V2106" s="216"/>
      <c r="W2106" s="216"/>
      <c r="X2106" s="216"/>
      <c r="Y2106" s="216"/>
      <c r="Z2106" s="216"/>
      <c r="AA2106" s="216"/>
      <c r="AB2106" s="216"/>
      <c r="AC2106" s="216"/>
      <c r="AD2106" s="216"/>
      <c r="AH2106" s="216"/>
      <c r="AI2106" s="216"/>
      <c r="AL2106" s="216"/>
      <c r="AM2106" s="216"/>
      <c r="AP2106" s="216"/>
      <c r="AQ2106" s="216"/>
      <c r="AT2106" s="216"/>
      <c r="AU2106" s="216"/>
      <c r="AX2106" s="216"/>
      <c r="AY2106" s="216"/>
      <c r="BB2106" s="216"/>
      <c r="BC2106" s="216"/>
      <c r="BF2106" s="216"/>
      <c r="BG2106" s="216"/>
      <c r="BJ2106" s="216"/>
      <c r="BK2106" s="216"/>
      <c r="BN2106" s="216"/>
      <c r="BO2106" s="216"/>
      <c r="BR2106" s="216"/>
      <c r="BS2106" s="216"/>
      <c r="BV2106" s="216"/>
      <c r="BW2106" s="216"/>
      <c r="BZ2106" s="216"/>
      <c r="CA2106" s="216"/>
      <c r="CD2106" s="216"/>
      <c r="CE2106" s="216"/>
      <c r="CL2106" s="215"/>
      <c r="CP2106" s="215"/>
      <c r="CT2106" s="86"/>
    </row>
    <row r="2107" spans="6:98">
      <c r="F2107" s="215"/>
      <c r="S2107" s="216"/>
      <c r="T2107" s="216"/>
      <c r="U2107" s="216"/>
      <c r="V2107" s="216"/>
      <c r="W2107" s="216"/>
      <c r="X2107" s="216"/>
      <c r="Y2107" s="216"/>
      <c r="Z2107" s="216"/>
      <c r="AA2107" s="216"/>
      <c r="AB2107" s="216"/>
      <c r="AC2107" s="216"/>
      <c r="AD2107" s="216"/>
      <c r="AH2107" s="216"/>
      <c r="AI2107" s="216"/>
      <c r="AL2107" s="216"/>
      <c r="AM2107" s="216"/>
      <c r="AP2107" s="216"/>
      <c r="AQ2107" s="216"/>
      <c r="AT2107" s="216"/>
      <c r="AU2107" s="216"/>
      <c r="AX2107" s="216"/>
      <c r="AY2107" s="216"/>
      <c r="BB2107" s="216"/>
      <c r="BC2107" s="216"/>
      <c r="BF2107" s="216"/>
      <c r="BG2107" s="216"/>
      <c r="BJ2107" s="216"/>
      <c r="BK2107" s="216"/>
      <c r="BN2107" s="216"/>
      <c r="BO2107" s="216"/>
      <c r="BR2107" s="216"/>
      <c r="BS2107" s="216"/>
      <c r="BV2107" s="216"/>
      <c r="BW2107" s="216"/>
      <c r="BZ2107" s="216"/>
      <c r="CA2107" s="216"/>
      <c r="CD2107" s="216"/>
      <c r="CE2107" s="216"/>
      <c r="CL2107" s="215"/>
      <c r="CP2107" s="215"/>
      <c r="CT2107" s="86"/>
    </row>
    <row r="2108" spans="6:98">
      <c r="F2108" s="215"/>
      <c r="S2108" s="216"/>
      <c r="T2108" s="216"/>
      <c r="U2108" s="216"/>
      <c r="V2108" s="216"/>
      <c r="W2108" s="216"/>
      <c r="X2108" s="216"/>
      <c r="Y2108" s="216"/>
      <c r="Z2108" s="216"/>
      <c r="AA2108" s="216"/>
      <c r="AB2108" s="216"/>
      <c r="AC2108" s="216"/>
      <c r="AD2108" s="216"/>
      <c r="AH2108" s="216"/>
      <c r="AI2108" s="216"/>
      <c r="AL2108" s="216"/>
      <c r="AM2108" s="216"/>
      <c r="AP2108" s="216"/>
      <c r="AQ2108" s="216"/>
      <c r="AT2108" s="216"/>
      <c r="AU2108" s="216"/>
      <c r="AX2108" s="216"/>
      <c r="AY2108" s="216"/>
      <c r="BB2108" s="216"/>
      <c r="BC2108" s="216"/>
      <c r="BF2108" s="216"/>
      <c r="BG2108" s="216"/>
      <c r="BJ2108" s="216"/>
      <c r="BK2108" s="216"/>
      <c r="BN2108" s="216"/>
      <c r="BO2108" s="216"/>
      <c r="BR2108" s="216"/>
      <c r="BS2108" s="216"/>
      <c r="BV2108" s="216"/>
      <c r="BW2108" s="216"/>
      <c r="BZ2108" s="216"/>
      <c r="CA2108" s="216"/>
      <c r="CD2108" s="216"/>
      <c r="CE2108" s="216"/>
      <c r="CL2108" s="215"/>
      <c r="CP2108" s="215"/>
      <c r="CT2108" s="86"/>
    </row>
    <row r="2109" spans="6:98">
      <c r="F2109" s="215"/>
      <c r="S2109" s="216"/>
      <c r="T2109" s="216"/>
      <c r="U2109" s="216"/>
      <c r="V2109" s="216"/>
      <c r="W2109" s="216"/>
      <c r="X2109" s="216"/>
      <c r="Y2109" s="216"/>
      <c r="Z2109" s="216"/>
      <c r="AA2109" s="216"/>
      <c r="AB2109" s="216"/>
      <c r="AC2109" s="216"/>
      <c r="AD2109" s="216"/>
      <c r="AH2109" s="216"/>
      <c r="AI2109" s="216"/>
      <c r="AL2109" s="216"/>
      <c r="AM2109" s="216"/>
      <c r="AP2109" s="216"/>
      <c r="AQ2109" s="216"/>
      <c r="AT2109" s="216"/>
      <c r="AU2109" s="216"/>
      <c r="AX2109" s="216"/>
      <c r="AY2109" s="216"/>
      <c r="BB2109" s="216"/>
      <c r="BC2109" s="216"/>
      <c r="BF2109" s="216"/>
      <c r="BG2109" s="216"/>
      <c r="BJ2109" s="216"/>
      <c r="BK2109" s="216"/>
      <c r="BN2109" s="216"/>
      <c r="BO2109" s="216"/>
      <c r="BR2109" s="216"/>
      <c r="BS2109" s="216"/>
      <c r="BV2109" s="216"/>
      <c r="BW2109" s="216"/>
      <c r="BZ2109" s="216"/>
      <c r="CA2109" s="216"/>
      <c r="CD2109" s="216"/>
      <c r="CE2109" s="216"/>
      <c r="CL2109" s="215"/>
      <c r="CP2109" s="215"/>
      <c r="CT2109" s="86"/>
    </row>
    <row r="2110" spans="6:98">
      <c r="F2110" s="215"/>
      <c r="S2110" s="216"/>
      <c r="T2110" s="216"/>
      <c r="U2110" s="216"/>
      <c r="V2110" s="216"/>
      <c r="W2110" s="216"/>
      <c r="X2110" s="216"/>
      <c r="Y2110" s="216"/>
      <c r="Z2110" s="216"/>
      <c r="AA2110" s="216"/>
      <c r="AB2110" s="216"/>
      <c r="AC2110" s="216"/>
      <c r="AD2110" s="216"/>
      <c r="AH2110" s="216"/>
      <c r="AI2110" s="216"/>
      <c r="AL2110" s="216"/>
      <c r="AM2110" s="216"/>
      <c r="AP2110" s="216"/>
      <c r="AQ2110" s="216"/>
      <c r="AT2110" s="216"/>
      <c r="AU2110" s="216"/>
      <c r="AX2110" s="216"/>
      <c r="AY2110" s="216"/>
      <c r="BB2110" s="216"/>
      <c r="BC2110" s="216"/>
      <c r="BF2110" s="216"/>
      <c r="BG2110" s="216"/>
      <c r="BJ2110" s="216"/>
      <c r="BK2110" s="216"/>
      <c r="BN2110" s="216"/>
      <c r="BO2110" s="216"/>
      <c r="BR2110" s="216"/>
      <c r="BS2110" s="216"/>
      <c r="BV2110" s="216"/>
      <c r="BW2110" s="216"/>
      <c r="BZ2110" s="216"/>
      <c r="CA2110" s="216"/>
      <c r="CD2110" s="216"/>
      <c r="CE2110" s="216"/>
      <c r="CL2110" s="215"/>
      <c r="CP2110" s="215"/>
      <c r="CT2110" s="86"/>
    </row>
    <row r="2111" spans="6:98">
      <c r="F2111" s="215"/>
      <c r="S2111" s="216"/>
      <c r="T2111" s="216"/>
      <c r="U2111" s="216"/>
      <c r="V2111" s="216"/>
      <c r="W2111" s="216"/>
      <c r="X2111" s="216"/>
      <c r="Y2111" s="216"/>
      <c r="Z2111" s="216"/>
      <c r="AA2111" s="216"/>
      <c r="AB2111" s="216"/>
      <c r="AC2111" s="216"/>
      <c r="AD2111" s="216"/>
      <c r="AH2111" s="216"/>
      <c r="AI2111" s="216"/>
      <c r="AL2111" s="216"/>
      <c r="AM2111" s="216"/>
      <c r="AP2111" s="216"/>
      <c r="AQ2111" s="216"/>
      <c r="AT2111" s="216"/>
      <c r="AU2111" s="216"/>
      <c r="AX2111" s="216"/>
      <c r="AY2111" s="216"/>
      <c r="BB2111" s="216"/>
      <c r="BC2111" s="216"/>
      <c r="BF2111" s="216"/>
      <c r="BG2111" s="216"/>
      <c r="BJ2111" s="216"/>
      <c r="BK2111" s="216"/>
      <c r="BN2111" s="216"/>
      <c r="BO2111" s="216"/>
      <c r="BR2111" s="216"/>
      <c r="BS2111" s="216"/>
      <c r="BV2111" s="216"/>
      <c r="BW2111" s="216"/>
      <c r="BZ2111" s="216"/>
      <c r="CA2111" s="216"/>
      <c r="CD2111" s="216"/>
      <c r="CE2111" s="216"/>
      <c r="CL2111" s="215"/>
      <c r="CP2111" s="215"/>
      <c r="CT2111" s="86"/>
    </row>
    <row r="2112" spans="6:98">
      <c r="F2112" s="215"/>
      <c r="S2112" s="216"/>
      <c r="T2112" s="216"/>
      <c r="U2112" s="216"/>
      <c r="V2112" s="216"/>
      <c r="W2112" s="216"/>
      <c r="X2112" s="216"/>
      <c r="Y2112" s="216"/>
      <c r="Z2112" s="216"/>
      <c r="AA2112" s="216"/>
      <c r="AB2112" s="216"/>
      <c r="AC2112" s="216"/>
      <c r="AD2112" s="216"/>
      <c r="AH2112" s="216"/>
      <c r="AI2112" s="216"/>
      <c r="AL2112" s="216"/>
      <c r="AM2112" s="216"/>
      <c r="AP2112" s="216"/>
      <c r="AQ2112" s="216"/>
      <c r="AT2112" s="216"/>
      <c r="AU2112" s="216"/>
      <c r="AX2112" s="216"/>
      <c r="AY2112" s="216"/>
      <c r="BB2112" s="216"/>
      <c r="BC2112" s="216"/>
      <c r="BF2112" s="216"/>
      <c r="BG2112" s="216"/>
      <c r="BJ2112" s="216"/>
      <c r="BK2112" s="216"/>
      <c r="BN2112" s="216"/>
      <c r="BO2112" s="216"/>
      <c r="BR2112" s="216"/>
      <c r="BS2112" s="216"/>
      <c r="BV2112" s="216"/>
      <c r="BW2112" s="216"/>
      <c r="BZ2112" s="216"/>
      <c r="CA2112" s="216"/>
      <c r="CD2112" s="216"/>
      <c r="CE2112" s="216"/>
      <c r="CL2112" s="215"/>
      <c r="CP2112" s="215"/>
      <c r="CT2112" s="86"/>
    </row>
    <row r="2113" spans="6:98">
      <c r="F2113" s="215"/>
      <c r="S2113" s="216"/>
      <c r="T2113" s="216"/>
      <c r="U2113" s="216"/>
      <c r="V2113" s="216"/>
      <c r="W2113" s="216"/>
      <c r="X2113" s="216"/>
      <c r="Y2113" s="216"/>
      <c r="Z2113" s="216"/>
      <c r="AA2113" s="216"/>
      <c r="AB2113" s="216"/>
      <c r="AC2113" s="216"/>
      <c r="AD2113" s="216"/>
      <c r="AH2113" s="216"/>
      <c r="AI2113" s="216"/>
      <c r="AL2113" s="216"/>
      <c r="AM2113" s="216"/>
      <c r="AP2113" s="216"/>
      <c r="AQ2113" s="216"/>
      <c r="AT2113" s="216"/>
      <c r="AU2113" s="216"/>
      <c r="AX2113" s="216"/>
      <c r="AY2113" s="216"/>
      <c r="BB2113" s="216"/>
      <c r="BC2113" s="216"/>
      <c r="BF2113" s="216"/>
      <c r="BG2113" s="216"/>
      <c r="BJ2113" s="216"/>
      <c r="BK2113" s="216"/>
      <c r="BN2113" s="216"/>
      <c r="BO2113" s="216"/>
      <c r="BR2113" s="216"/>
      <c r="BS2113" s="216"/>
      <c r="BV2113" s="216"/>
      <c r="BW2113" s="216"/>
      <c r="BZ2113" s="216"/>
      <c r="CA2113" s="216"/>
      <c r="CD2113" s="216"/>
      <c r="CE2113" s="216"/>
      <c r="CL2113" s="215"/>
      <c r="CP2113" s="215"/>
      <c r="CT2113" s="86"/>
    </row>
    <row r="2114" spans="6:98">
      <c r="F2114" s="215"/>
      <c r="S2114" s="216"/>
      <c r="T2114" s="216"/>
      <c r="U2114" s="216"/>
      <c r="V2114" s="216"/>
      <c r="W2114" s="216"/>
      <c r="X2114" s="216"/>
      <c r="Y2114" s="216"/>
      <c r="Z2114" s="216"/>
      <c r="AA2114" s="216"/>
      <c r="AB2114" s="216"/>
      <c r="AC2114" s="216"/>
      <c r="AD2114" s="216"/>
      <c r="AH2114" s="216"/>
      <c r="AI2114" s="216"/>
      <c r="AL2114" s="216"/>
      <c r="AM2114" s="216"/>
      <c r="AP2114" s="216"/>
      <c r="AQ2114" s="216"/>
      <c r="AT2114" s="216"/>
      <c r="AU2114" s="216"/>
      <c r="AX2114" s="216"/>
      <c r="AY2114" s="216"/>
      <c r="BB2114" s="216"/>
      <c r="BC2114" s="216"/>
      <c r="BF2114" s="216"/>
      <c r="BG2114" s="216"/>
      <c r="BJ2114" s="216"/>
      <c r="BK2114" s="216"/>
      <c r="BN2114" s="216"/>
      <c r="BO2114" s="216"/>
      <c r="BR2114" s="216"/>
      <c r="BS2114" s="216"/>
      <c r="BV2114" s="216"/>
      <c r="BW2114" s="216"/>
      <c r="BZ2114" s="216"/>
      <c r="CA2114" s="216"/>
      <c r="CD2114" s="216"/>
      <c r="CE2114" s="216"/>
      <c r="CL2114" s="215"/>
      <c r="CP2114" s="215"/>
      <c r="CT2114" s="86"/>
    </row>
    <row r="2115" spans="6:98">
      <c r="F2115" s="215"/>
      <c r="S2115" s="216"/>
      <c r="T2115" s="216"/>
      <c r="U2115" s="216"/>
      <c r="V2115" s="216"/>
      <c r="W2115" s="216"/>
      <c r="X2115" s="216"/>
      <c r="Y2115" s="216"/>
      <c r="Z2115" s="216"/>
      <c r="AA2115" s="216"/>
      <c r="AB2115" s="216"/>
      <c r="AC2115" s="216"/>
      <c r="AD2115" s="216"/>
      <c r="AH2115" s="216"/>
      <c r="AI2115" s="216"/>
      <c r="AL2115" s="216"/>
      <c r="AM2115" s="216"/>
      <c r="AP2115" s="216"/>
      <c r="AQ2115" s="216"/>
      <c r="AT2115" s="216"/>
      <c r="AU2115" s="216"/>
      <c r="AX2115" s="216"/>
      <c r="AY2115" s="216"/>
      <c r="BB2115" s="216"/>
      <c r="BC2115" s="216"/>
      <c r="BF2115" s="216"/>
      <c r="BG2115" s="216"/>
      <c r="BJ2115" s="216"/>
      <c r="BK2115" s="216"/>
      <c r="BN2115" s="216"/>
      <c r="BO2115" s="216"/>
      <c r="BR2115" s="216"/>
      <c r="BS2115" s="216"/>
      <c r="BV2115" s="216"/>
      <c r="BW2115" s="216"/>
      <c r="BZ2115" s="216"/>
      <c r="CA2115" s="216"/>
      <c r="CD2115" s="216"/>
      <c r="CE2115" s="216"/>
      <c r="CL2115" s="215"/>
      <c r="CP2115" s="215"/>
      <c r="CT2115" s="86"/>
    </row>
    <row r="2116" spans="6:98">
      <c r="F2116" s="215"/>
      <c r="S2116" s="216"/>
      <c r="T2116" s="216"/>
      <c r="U2116" s="216"/>
      <c r="V2116" s="216"/>
      <c r="W2116" s="216"/>
      <c r="X2116" s="216"/>
      <c r="Y2116" s="216"/>
      <c r="Z2116" s="216"/>
      <c r="AA2116" s="216"/>
      <c r="AB2116" s="216"/>
      <c r="AC2116" s="216"/>
      <c r="AD2116" s="216"/>
      <c r="AH2116" s="216"/>
      <c r="AI2116" s="216"/>
      <c r="AL2116" s="216"/>
      <c r="AM2116" s="216"/>
      <c r="AP2116" s="216"/>
      <c r="AQ2116" s="216"/>
      <c r="AT2116" s="216"/>
      <c r="AU2116" s="216"/>
      <c r="AX2116" s="216"/>
      <c r="AY2116" s="216"/>
      <c r="BB2116" s="216"/>
      <c r="BC2116" s="216"/>
      <c r="BF2116" s="216"/>
      <c r="BG2116" s="216"/>
      <c r="BJ2116" s="216"/>
      <c r="BK2116" s="216"/>
      <c r="BN2116" s="216"/>
      <c r="BO2116" s="216"/>
      <c r="BR2116" s="216"/>
      <c r="BS2116" s="216"/>
      <c r="BV2116" s="216"/>
      <c r="BW2116" s="216"/>
      <c r="BZ2116" s="216"/>
      <c r="CA2116" s="216"/>
      <c r="CD2116" s="216"/>
      <c r="CE2116" s="216"/>
      <c r="CL2116" s="215"/>
      <c r="CP2116" s="215"/>
      <c r="CT2116" s="86"/>
    </row>
    <row r="2117" spans="6:98">
      <c r="F2117" s="215"/>
      <c r="S2117" s="216"/>
      <c r="T2117" s="216"/>
      <c r="U2117" s="216"/>
      <c r="V2117" s="216"/>
      <c r="W2117" s="216"/>
      <c r="X2117" s="216"/>
      <c r="Y2117" s="216"/>
      <c r="Z2117" s="216"/>
      <c r="AA2117" s="216"/>
      <c r="AB2117" s="216"/>
      <c r="AC2117" s="216"/>
      <c r="AD2117" s="216"/>
      <c r="AH2117" s="216"/>
      <c r="AI2117" s="216"/>
      <c r="AL2117" s="216"/>
      <c r="AM2117" s="216"/>
      <c r="AP2117" s="216"/>
      <c r="AQ2117" s="216"/>
      <c r="AT2117" s="216"/>
      <c r="AU2117" s="216"/>
      <c r="AX2117" s="216"/>
      <c r="AY2117" s="216"/>
      <c r="BB2117" s="216"/>
      <c r="BC2117" s="216"/>
      <c r="BF2117" s="216"/>
      <c r="BG2117" s="216"/>
      <c r="BJ2117" s="216"/>
      <c r="BK2117" s="216"/>
      <c r="BN2117" s="216"/>
      <c r="BO2117" s="216"/>
      <c r="BR2117" s="216"/>
      <c r="BS2117" s="216"/>
      <c r="BV2117" s="216"/>
      <c r="BW2117" s="216"/>
      <c r="BZ2117" s="216"/>
      <c r="CA2117" s="216"/>
      <c r="CD2117" s="216"/>
      <c r="CE2117" s="216"/>
      <c r="CL2117" s="215"/>
      <c r="CP2117" s="215"/>
      <c r="CT2117" s="86"/>
    </row>
    <row r="2118" spans="6:98">
      <c r="F2118" s="215"/>
      <c r="S2118" s="216"/>
      <c r="T2118" s="216"/>
      <c r="U2118" s="216"/>
      <c r="V2118" s="216"/>
      <c r="W2118" s="216"/>
      <c r="X2118" s="216"/>
      <c r="Y2118" s="216"/>
      <c r="Z2118" s="216"/>
      <c r="AA2118" s="216"/>
      <c r="AB2118" s="216"/>
      <c r="AC2118" s="216"/>
      <c r="AD2118" s="216"/>
      <c r="AH2118" s="216"/>
      <c r="AI2118" s="216"/>
      <c r="AL2118" s="216"/>
      <c r="AM2118" s="216"/>
      <c r="AP2118" s="216"/>
      <c r="AQ2118" s="216"/>
      <c r="AT2118" s="216"/>
      <c r="AU2118" s="216"/>
      <c r="AX2118" s="216"/>
      <c r="AY2118" s="216"/>
      <c r="BB2118" s="216"/>
      <c r="BC2118" s="216"/>
      <c r="BF2118" s="216"/>
      <c r="BG2118" s="216"/>
      <c r="BJ2118" s="216"/>
      <c r="BK2118" s="216"/>
      <c r="BN2118" s="216"/>
      <c r="BO2118" s="216"/>
      <c r="BR2118" s="216"/>
      <c r="BS2118" s="216"/>
      <c r="BV2118" s="216"/>
      <c r="BW2118" s="216"/>
      <c r="BZ2118" s="216"/>
      <c r="CA2118" s="216"/>
      <c r="CD2118" s="216"/>
      <c r="CE2118" s="216"/>
      <c r="CL2118" s="215"/>
      <c r="CP2118" s="215"/>
      <c r="CT2118" s="86"/>
    </row>
    <row r="2119" spans="6:98">
      <c r="F2119" s="215"/>
      <c r="S2119" s="216"/>
      <c r="T2119" s="216"/>
      <c r="U2119" s="216"/>
      <c r="V2119" s="216"/>
      <c r="W2119" s="216"/>
      <c r="X2119" s="216"/>
      <c r="Y2119" s="216"/>
      <c r="Z2119" s="216"/>
      <c r="AA2119" s="216"/>
      <c r="AB2119" s="216"/>
      <c r="AC2119" s="216"/>
      <c r="AD2119" s="216"/>
      <c r="AH2119" s="216"/>
      <c r="AI2119" s="216"/>
      <c r="AL2119" s="216"/>
      <c r="AM2119" s="216"/>
      <c r="AP2119" s="216"/>
      <c r="AQ2119" s="216"/>
      <c r="AT2119" s="216"/>
      <c r="AU2119" s="216"/>
      <c r="AX2119" s="216"/>
      <c r="AY2119" s="216"/>
      <c r="BB2119" s="216"/>
      <c r="BC2119" s="216"/>
      <c r="BF2119" s="216"/>
      <c r="BG2119" s="216"/>
      <c r="BJ2119" s="216"/>
      <c r="BK2119" s="216"/>
      <c r="BN2119" s="216"/>
      <c r="BO2119" s="216"/>
      <c r="BR2119" s="216"/>
      <c r="BS2119" s="216"/>
      <c r="BV2119" s="216"/>
      <c r="BW2119" s="216"/>
      <c r="BZ2119" s="216"/>
      <c r="CA2119" s="216"/>
      <c r="CD2119" s="216"/>
      <c r="CE2119" s="216"/>
      <c r="CL2119" s="215"/>
      <c r="CP2119" s="215"/>
      <c r="CT2119" s="86"/>
    </row>
    <row r="2120" spans="6:98">
      <c r="F2120" s="215"/>
      <c r="S2120" s="216"/>
      <c r="T2120" s="216"/>
      <c r="U2120" s="216"/>
      <c r="V2120" s="216"/>
      <c r="W2120" s="216"/>
      <c r="X2120" s="216"/>
      <c r="Y2120" s="216"/>
      <c r="Z2120" s="216"/>
      <c r="AA2120" s="216"/>
      <c r="AB2120" s="216"/>
      <c r="AC2120" s="216"/>
      <c r="AD2120" s="216"/>
      <c r="AH2120" s="216"/>
      <c r="AI2120" s="216"/>
      <c r="AL2120" s="216"/>
      <c r="AM2120" s="216"/>
      <c r="AP2120" s="216"/>
      <c r="AQ2120" s="216"/>
      <c r="AT2120" s="216"/>
      <c r="AU2120" s="216"/>
      <c r="AX2120" s="216"/>
      <c r="AY2120" s="216"/>
      <c r="BB2120" s="216"/>
      <c r="BC2120" s="216"/>
      <c r="BF2120" s="216"/>
      <c r="BG2120" s="216"/>
      <c r="BJ2120" s="216"/>
      <c r="BK2120" s="216"/>
      <c r="BN2120" s="216"/>
      <c r="BO2120" s="216"/>
      <c r="BR2120" s="216"/>
      <c r="BS2120" s="216"/>
      <c r="BV2120" s="216"/>
      <c r="BW2120" s="216"/>
      <c r="BZ2120" s="216"/>
      <c r="CA2120" s="216"/>
      <c r="CD2120" s="216"/>
      <c r="CE2120" s="216"/>
      <c r="CL2120" s="215"/>
      <c r="CP2120" s="215"/>
      <c r="CT2120" s="86"/>
    </row>
    <row r="2121" spans="6:98">
      <c r="F2121" s="215"/>
      <c r="S2121" s="216"/>
      <c r="T2121" s="216"/>
      <c r="U2121" s="216"/>
      <c r="V2121" s="216"/>
      <c r="W2121" s="216"/>
      <c r="X2121" s="216"/>
      <c r="Y2121" s="216"/>
      <c r="Z2121" s="216"/>
      <c r="AA2121" s="216"/>
      <c r="AB2121" s="216"/>
      <c r="AC2121" s="216"/>
      <c r="AD2121" s="216"/>
      <c r="AH2121" s="216"/>
      <c r="AI2121" s="216"/>
      <c r="AL2121" s="216"/>
      <c r="AM2121" s="216"/>
      <c r="AP2121" s="216"/>
      <c r="AQ2121" s="216"/>
      <c r="AT2121" s="216"/>
      <c r="AU2121" s="216"/>
      <c r="AX2121" s="216"/>
      <c r="AY2121" s="216"/>
      <c r="BB2121" s="216"/>
      <c r="BC2121" s="216"/>
      <c r="BF2121" s="216"/>
      <c r="BG2121" s="216"/>
      <c r="BJ2121" s="216"/>
      <c r="BK2121" s="216"/>
      <c r="BN2121" s="216"/>
      <c r="BO2121" s="216"/>
      <c r="BR2121" s="216"/>
      <c r="BS2121" s="216"/>
      <c r="BV2121" s="216"/>
      <c r="BW2121" s="216"/>
      <c r="BZ2121" s="216"/>
      <c r="CA2121" s="216"/>
      <c r="CD2121" s="216"/>
      <c r="CE2121" s="216"/>
      <c r="CL2121" s="215"/>
      <c r="CP2121" s="215"/>
      <c r="CT2121" s="86"/>
    </row>
    <row r="2122" spans="6:98">
      <c r="F2122" s="215"/>
      <c r="S2122" s="216"/>
      <c r="T2122" s="216"/>
      <c r="U2122" s="216"/>
      <c r="V2122" s="216"/>
      <c r="W2122" s="216"/>
      <c r="X2122" s="216"/>
      <c r="Y2122" s="216"/>
      <c r="Z2122" s="216"/>
      <c r="AA2122" s="216"/>
      <c r="AB2122" s="216"/>
      <c r="AC2122" s="216"/>
      <c r="AD2122" s="216"/>
      <c r="AH2122" s="216"/>
      <c r="AI2122" s="216"/>
      <c r="AL2122" s="216"/>
      <c r="AM2122" s="216"/>
      <c r="AP2122" s="216"/>
      <c r="AQ2122" s="216"/>
      <c r="AT2122" s="216"/>
      <c r="AU2122" s="216"/>
      <c r="AX2122" s="216"/>
      <c r="AY2122" s="216"/>
      <c r="BB2122" s="216"/>
      <c r="BC2122" s="216"/>
      <c r="BF2122" s="216"/>
      <c r="BG2122" s="216"/>
      <c r="BJ2122" s="216"/>
      <c r="BK2122" s="216"/>
      <c r="BN2122" s="216"/>
      <c r="BO2122" s="216"/>
      <c r="BR2122" s="216"/>
      <c r="BS2122" s="216"/>
      <c r="BV2122" s="216"/>
      <c r="BW2122" s="216"/>
      <c r="BZ2122" s="216"/>
      <c r="CA2122" s="216"/>
      <c r="CD2122" s="216"/>
      <c r="CE2122" s="216"/>
      <c r="CL2122" s="215"/>
      <c r="CP2122" s="215"/>
      <c r="CT2122" s="86"/>
    </row>
    <row r="2123" spans="6:98">
      <c r="F2123" s="215"/>
      <c r="S2123" s="216"/>
      <c r="T2123" s="216"/>
      <c r="U2123" s="216"/>
      <c r="V2123" s="216"/>
      <c r="W2123" s="216"/>
      <c r="X2123" s="216"/>
      <c r="Y2123" s="216"/>
      <c r="Z2123" s="216"/>
      <c r="AA2123" s="216"/>
      <c r="AB2123" s="216"/>
      <c r="AC2123" s="216"/>
      <c r="AD2123" s="216"/>
      <c r="AH2123" s="216"/>
      <c r="AI2123" s="216"/>
      <c r="AL2123" s="216"/>
      <c r="AM2123" s="216"/>
      <c r="AP2123" s="216"/>
      <c r="AQ2123" s="216"/>
      <c r="AT2123" s="216"/>
      <c r="AU2123" s="216"/>
      <c r="AX2123" s="216"/>
      <c r="AY2123" s="216"/>
      <c r="BB2123" s="216"/>
      <c r="BC2123" s="216"/>
      <c r="BF2123" s="216"/>
      <c r="BG2123" s="216"/>
      <c r="BJ2123" s="216"/>
      <c r="BK2123" s="216"/>
      <c r="BN2123" s="216"/>
      <c r="BO2123" s="216"/>
      <c r="BR2123" s="216"/>
      <c r="BS2123" s="216"/>
      <c r="BV2123" s="216"/>
      <c r="BW2123" s="216"/>
      <c r="BZ2123" s="216"/>
      <c r="CA2123" s="216"/>
      <c r="CD2123" s="216"/>
      <c r="CE2123" s="216"/>
      <c r="CL2123" s="215"/>
      <c r="CP2123" s="215"/>
      <c r="CT2123" s="86"/>
    </row>
    <row r="2124" spans="6:98">
      <c r="F2124" s="215"/>
      <c r="S2124" s="216"/>
      <c r="T2124" s="216"/>
      <c r="U2124" s="216"/>
      <c r="V2124" s="216"/>
      <c r="W2124" s="216"/>
      <c r="X2124" s="216"/>
      <c r="Y2124" s="216"/>
      <c r="Z2124" s="216"/>
      <c r="AA2124" s="216"/>
      <c r="AB2124" s="216"/>
      <c r="AC2124" s="216"/>
      <c r="AD2124" s="216"/>
      <c r="AH2124" s="216"/>
      <c r="AI2124" s="216"/>
      <c r="AL2124" s="216"/>
      <c r="AM2124" s="216"/>
      <c r="AP2124" s="216"/>
      <c r="AQ2124" s="216"/>
      <c r="AT2124" s="216"/>
      <c r="AU2124" s="216"/>
      <c r="AX2124" s="216"/>
      <c r="AY2124" s="216"/>
      <c r="BB2124" s="216"/>
      <c r="BC2124" s="216"/>
      <c r="BF2124" s="216"/>
      <c r="BG2124" s="216"/>
      <c r="BJ2124" s="216"/>
      <c r="BK2124" s="216"/>
      <c r="BN2124" s="216"/>
      <c r="BO2124" s="216"/>
      <c r="BR2124" s="216"/>
      <c r="BS2124" s="216"/>
      <c r="BV2124" s="216"/>
      <c r="BW2124" s="216"/>
      <c r="BZ2124" s="216"/>
      <c r="CA2124" s="216"/>
      <c r="CD2124" s="216"/>
      <c r="CE2124" s="216"/>
      <c r="CL2124" s="215"/>
      <c r="CP2124" s="215"/>
      <c r="CT2124" s="86"/>
    </row>
    <row r="2125" spans="6:98">
      <c r="F2125" s="215"/>
      <c r="S2125" s="216"/>
      <c r="T2125" s="216"/>
      <c r="U2125" s="216"/>
      <c r="V2125" s="216"/>
      <c r="W2125" s="216"/>
      <c r="X2125" s="216"/>
      <c r="Y2125" s="216"/>
      <c r="Z2125" s="216"/>
      <c r="AA2125" s="216"/>
      <c r="AB2125" s="216"/>
      <c r="AC2125" s="216"/>
      <c r="AD2125" s="216"/>
      <c r="AH2125" s="216"/>
      <c r="AI2125" s="216"/>
      <c r="AL2125" s="216"/>
      <c r="AM2125" s="216"/>
      <c r="AP2125" s="216"/>
      <c r="AQ2125" s="216"/>
      <c r="AT2125" s="216"/>
      <c r="AU2125" s="216"/>
      <c r="AX2125" s="216"/>
      <c r="AY2125" s="216"/>
      <c r="BB2125" s="216"/>
      <c r="BC2125" s="216"/>
      <c r="BF2125" s="216"/>
      <c r="BG2125" s="216"/>
      <c r="BJ2125" s="216"/>
      <c r="BK2125" s="216"/>
      <c r="BN2125" s="216"/>
      <c r="BO2125" s="216"/>
      <c r="BR2125" s="216"/>
      <c r="BS2125" s="216"/>
      <c r="BV2125" s="216"/>
      <c r="BW2125" s="216"/>
      <c r="BZ2125" s="216"/>
      <c r="CA2125" s="216"/>
      <c r="CD2125" s="216"/>
      <c r="CE2125" s="216"/>
      <c r="CL2125" s="215"/>
      <c r="CP2125" s="215"/>
      <c r="CT2125" s="86"/>
    </row>
    <row r="2126" spans="6:98">
      <c r="F2126" s="215"/>
      <c r="S2126" s="216"/>
      <c r="T2126" s="216"/>
      <c r="U2126" s="216"/>
      <c r="V2126" s="216"/>
      <c r="W2126" s="216"/>
      <c r="X2126" s="216"/>
      <c r="Y2126" s="216"/>
      <c r="Z2126" s="216"/>
      <c r="AA2126" s="216"/>
      <c r="AB2126" s="216"/>
      <c r="AC2126" s="216"/>
      <c r="AD2126" s="216"/>
      <c r="AH2126" s="216"/>
      <c r="AI2126" s="216"/>
      <c r="AL2126" s="216"/>
      <c r="AM2126" s="216"/>
      <c r="AP2126" s="216"/>
      <c r="AQ2126" s="216"/>
      <c r="AT2126" s="216"/>
      <c r="AU2126" s="216"/>
      <c r="AX2126" s="216"/>
      <c r="AY2126" s="216"/>
      <c r="BB2126" s="216"/>
      <c r="BC2126" s="216"/>
      <c r="BF2126" s="216"/>
      <c r="BG2126" s="216"/>
      <c r="BJ2126" s="216"/>
      <c r="BK2126" s="216"/>
      <c r="BN2126" s="216"/>
      <c r="BO2126" s="216"/>
      <c r="BR2126" s="216"/>
      <c r="BS2126" s="216"/>
      <c r="BV2126" s="216"/>
      <c r="BW2126" s="216"/>
      <c r="BZ2126" s="216"/>
      <c r="CA2126" s="216"/>
      <c r="CD2126" s="216"/>
      <c r="CE2126" s="216"/>
      <c r="CL2126" s="215"/>
      <c r="CP2126" s="215"/>
      <c r="CT2126" s="86"/>
    </row>
    <row r="2127" spans="6:98">
      <c r="F2127" s="215"/>
      <c r="S2127" s="216"/>
      <c r="T2127" s="216"/>
      <c r="U2127" s="216"/>
      <c r="V2127" s="216"/>
      <c r="W2127" s="216"/>
      <c r="X2127" s="216"/>
      <c r="Y2127" s="216"/>
      <c r="Z2127" s="216"/>
      <c r="AA2127" s="216"/>
      <c r="AB2127" s="216"/>
      <c r="AC2127" s="216"/>
      <c r="AD2127" s="216"/>
      <c r="AH2127" s="216"/>
      <c r="AI2127" s="216"/>
      <c r="AL2127" s="216"/>
      <c r="AM2127" s="216"/>
      <c r="AP2127" s="216"/>
      <c r="AQ2127" s="216"/>
      <c r="AT2127" s="216"/>
      <c r="AU2127" s="216"/>
      <c r="AX2127" s="216"/>
      <c r="AY2127" s="216"/>
      <c r="BB2127" s="216"/>
      <c r="BC2127" s="216"/>
      <c r="BF2127" s="216"/>
      <c r="BG2127" s="216"/>
      <c r="BJ2127" s="216"/>
      <c r="BK2127" s="216"/>
      <c r="BN2127" s="216"/>
      <c r="BO2127" s="216"/>
      <c r="BR2127" s="216"/>
      <c r="BS2127" s="216"/>
      <c r="BV2127" s="216"/>
      <c r="BW2127" s="216"/>
      <c r="BZ2127" s="216"/>
      <c r="CA2127" s="216"/>
      <c r="CD2127" s="216"/>
      <c r="CE2127" s="216"/>
      <c r="CL2127" s="215"/>
      <c r="CP2127" s="215"/>
      <c r="CT2127" s="86"/>
    </row>
    <row r="2128" spans="6:98">
      <c r="F2128" s="215"/>
      <c r="S2128" s="216"/>
      <c r="T2128" s="216"/>
      <c r="U2128" s="216"/>
      <c r="V2128" s="216"/>
      <c r="W2128" s="216"/>
      <c r="X2128" s="216"/>
      <c r="Y2128" s="216"/>
      <c r="Z2128" s="216"/>
      <c r="AA2128" s="216"/>
      <c r="AB2128" s="216"/>
      <c r="AC2128" s="216"/>
      <c r="AD2128" s="216"/>
      <c r="AH2128" s="216"/>
      <c r="AI2128" s="216"/>
      <c r="AL2128" s="216"/>
      <c r="AM2128" s="216"/>
      <c r="AP2128" s="216"/>
      <c r="AQ2128" s="216"/>
      <c r="AT2128" s="216"/>
      <c r="AU2128" s="216"/>
      <c r="AX2128" s="216"/>
      <c r="AY2128" s="216"/>
      <c r="BB2128" s="216"/>
      <c r="BC2128" s="216"/>
      <c r="BF2128" s="216"/>
      <c r="BG2128" s="216"/>
      <c r="BJ2128" s="216"/>
      <c r="BK2128" s="216"/>
      <c r="BN2128" s="216"/>
      <c r="BO2128" s="216"/>
      <c r="BR2128" s="216"/>
      <c r="BS2128" s="216"/>
      <c r="BV2128" s="216"/>
      <c r="BW2128" s="216"/>
      <c r="BZ2128" s="216"/>
      <c r="CA2128" s="216"/>
      <c r="CD2128" s="216"/>
      <c r="CE2128" s="216"/>
      <c r="CL2128" s="215"/>
      <c r="CP2128" s="215"/>
      <c r="CT2128" s="86"/>
    </row>
    <row r="2129" spans="6:98">
      <c r="F2129" s="215"/>
      <c r="S2129" s="216"/>
      <c r="T2129" s="216"/>
      <c r="U2129" s="216"/>
      <c r="V2129" s="216"/>
      <c r="W2129" s="216"/>
      <c r="X2129" s="216"/>
      <c r="Y2129" s="216"/>
      <c r="Z2129" s="216"/>
      <c r="AA2129" s="216"/>
      <c r="AB2129" s="216"/>
      <c r="AC2129" s="216"/>
      <c r="AD2129" s="216"/>
      <c r="AH2129" s="216"/>
      <c r="AI2129" s="216"/>
      <c r="AL2129" s="216"/>
      <c r="AM2129" s="216"/>
      <c r="AP2129" s="216"/>
      <c r="AQ2129" s="216"/>
      <c r="AT2129" s="216"/>
      <c r="AU2129" s="216"/>
      <c r="AX2129" s="216"/>
      <c r="AY2129" s="216"/>
      <c r="BB2129" s="216"/>
      <c r="BC2129" s="216"/>
      <c r="BF2129" s="216"/>
      <c r="BG2129" s="216"/>
      <c r="BJ2129" s="216"/>
      <c r="BK2129" s="216"/>
      <c r="BN2129" s="216"/>
      <c r="BO2129" s="216"/>
      <c r="BR2129" s="216"/>
      <c r="BS2129" s="216"/>
      <c r="BV2129" s="216"/>
      <c r="BW2129" s="216"/>
      <c r="BZ2129" s="216"/>
      <c r="CA2129" s="216"/>
      <c r="CD2129" s="216"/>
      <c r="CE2129" s="216"/>
      <c r="CL2129" s="215"/>
      <c r="CP2129" s="215"/>
      <c r="CT2129" s="86"/>
    </row>
    <row r="2130" spans="6:98">
      <c r="F2130" s="215"/>
      <c r="S2130" s="216"/>
      <c r="T2130" s="216"/>
      <c r="U2130" s="216"/>
      <c r="V2130" s="216"/>
      <c r="W2130" s="216"/>
      <c r="X2130" s="216"/>
      <c r="Y2130" s="216"/>
      <c r="Z2130" s="216"/>
      <c r="AA2130" s="216"/>
      <c r="AB2130" s="216"/>
      <c r="AC2130" s="216"/>
      <c r="AD2130" s="216"/>
      <c r="AH2130" s="216"/>
      <c r="AI2130" s="216"/>
      <c r="AL2130" s="216"/>
      <c r="AM2130" s="216"/>
      <c r="AP2130" s="216"/>
      <c r="AQ2130" s="216"/>
      <c r="AT2130" s="216"/>
      <c r="AU2130" s="216"/>
      <c r="AX2130" s="216"/>
      <c r="AY2130" s="216"/>
      <c r="BB2130" s="216"/>
      <c r="BC2130" s="216"/>
      <c r="BF2130" s="216"/>
      <c r="BG2130" s="216"/>
      <c r="BJ2130" s="216"/>
      <c r="BK2130" s="216"/>
      <c r="BN2130" s="216"/>
      <c r="BO2130" s="216"/>
      <c r="BR2130" s="216"/>
      <c r="BS2130" s="216"/>
      <c r="BV2130" s="216"/>
      <c r="BW2130" s="216"/>
      <c r="BZ2130" s="216"/>
      <c r="CA2130" s="216"/>
      <c r="CD2130" s="216"/>
      <c r="CE2130" s="216"/>
      <c r="CL2130" s="215"/>
      <c r="CP2130" s="215"/>
      <c r="CT2130" s="86"/>
    </row>
    <row r="2131" spans="6:98">
      <c r="F2131" s="215"/>
      <c r="S2131" s="216"/>
      <c r="T2131" s="216"/>
      <c r="U2131" s="216"/>
      <c r="V2131" s="216"/>
      <c r="W2131" s="216"/>
      <c r="X2131" s="216"/>
      <c r="Y2131" s="216"/>
      <c r="Z2131" s="216"/>
      <c r="AA2131" s="216"/>
      <c r="AB2131" s="216"/>
      <c r="AC2131" s="216"/>
      <c r="AD2131" s="216"/>
      <c r="AH2131" s="216"/>
      <c r="AI2131" s="216"/>
      <c r="AL2131" s="216"/>
      <c r="AM2131" s="216"/>
      <c r="AP2131" s="216"/>
      <c r="AQ2131" s="216"/>
      <c r="AT2131" s="216"/>
      <c r="AU2131" s="216"/>
      <c r="AX2131" s="216"/>
      <c r="AY2131" s="216"/>
      <c r="BB2131" s="216"/>
      <c r="BC2131" s="216"/>
      <c r="BF2131" s="216"/>
      <c r="BG2131" s="216"/>
      <c r="BJ2131" s="216"/>
      <c r="BK2131" s="216"/>
      <c r="BN2131" s="216"/>
      <c r="BO2131" s="216"/>
      <c r="BR2131" s="216"/>
      <c r="BS2131" s="216"/>
      <c r="BV2131" s="216"/>
      <c r="BW2131" s="216"/>
      <c r="BZ2131" s="216"/>
      <c r="CA2131" s="216"/>
      <c r="CD2131" s="216"/>
      <c r="CE2131" s="216"/>
      <c r="CL2131" s="215"/>
      <c r="CP2131" s="215"/>
      <c r="CT2131" s="86"/>
    </row>
    <row r="2132" spans="6:98">
      <c r="F2132" s="215"/>
      <c r="S2132" s="216"/>
      <c r="T2132" s="216"/>
      <c r="U2132" s="216"/>
      <c r="V2132" s="216"/>
      <c r="W2132" s="216"/>
      <c r="X2132" s="216"/>
      <c r="Y2132" s="216"/>
      <c r="Z2132" s="216"/>
      <c r="AA2132" s="216"/>
      <c r="AB2132" s="216"/>
      <c r="AC2132" s="216"/>
      <c r="AD2132" s="216"/>
      <c r="AH2132" s="216"/>
      <c r="AI2132" s="216"/>
      <c r="AL2132" s="216"/>
      <c r="AM2132" s="216"/>
      <c r="AP2132" s="216"/>
      <c r="AQ2132" s="216"/>
      <c r="AT2132" s="216"/>
      <c r="AU2132" s="216"/>
      <c r="AX2132" s="216"/>
      <c r="AY2132" s="216"/>
      <c r="BB2132" s="216"/>
      <c r="BC2132" s="216"/>
      <c r="BF2132" s="216"/>
      <c r="BG2132" s="216"/>
      <c r="BJ2132" s="216"/>
      <c r="BK2132" s="216"/>
      <c r="BN2132" s="216"/>
      <c r="BO2132" s="216"/>
      <c r="BR2132" s="216"/>
      <c r="BS2132" s="216"/>
      <c r="BV2132" s="216"/>
      <c r="BW2132" s="216"/>
      <c r="BZ2132" s="216"/>
      <c r="CA2132" s="216"/>
      <c r="CD2132" s="216"/>
      <c r="CE2132" s="216"/>
      <c r="CL2132" s="215"/>
      <c r="CP2132" s="215"/>
      <c r="CT2132" s="86"/>
    </row>
    <row r="2133" spans="6:98">
      <c r="F2133" s="215"/>
      <c r="S2133" s="216"/>
      <c r="T2133" s="216"/>
      <c r="U2133" s="216"/>
      <c r="V2133" s="216"/>
      <c r="W2133" s="216"/>
      <c r="X2133" s="216"/>
      <c r="Y2133" s="216"/>
      <c r="Z2133" s="216"/>
      <c r="AA2133" s="216"/>
      <c r="AB2133" s="216"/>
      <c r="AC2133" s="216"/>
      <c r="AD2133" s="216"/>
      <c r="AH2133" s="216"/>
      <c r="AI2133" s="216"/>
      <c r="AL2133" s="216"/>
      <c r="AM2133" s="216"/>
      <c r="AP2133" s="216"/>
      <c r="AQ2133" s="216"/>
      <c r="AT2133" s="216"/>
      <c r="AU2133" s="216"/>
      <c r="AX2133" s="216"/>
      <c r="AY2133" s="216"/>
      <c r="BB2133" s="216"/>
      <c r="BC2133" s="216"/>
      <c r="BF2133" s="216"/>
      <c r="BG2133" s="216"/>
      <c r="BJ2133" s="216"/>
      <c r="BK2133" s="216"/>
      <c r="BN2133" s="216"/>
      <c r="BO2133" s="216"/>
      <c r="BR2133" s="216"/>
      <c r="BS2133" s="216"/>
      <c r="BV2133" s="216"/>
      <c r="BW2133" s="216"/>
      <c r="BZ2133" s="216"/>
      <c r="CA2133" s="216"/>
      <c r="CD2133" s="216"/>
      <c r="CE2133" s="216"/>
      <c r="CL2133" s="215"/>
      <c r="CP2133" s="215"/>
      <c r="CT2133" s="86"/>
    </row>
    <row r="2134" spans="6:98">
      <c r="F2134" s="215"/>
      <c r="S2134" s="216"/>
      <c r="T2134" s="216"/>
      <c r="U2134" s="216"/>
      <c r="V2134" s="216"/>
      <c r="W2134" s="216"/>
      <c r="X2134" s="216"/>
      <c r="Y2134" s="216"/>
      <c r="Z2134" s="216"/>
      <c r="AA2134" s="216"/>
      <c r="AB2134" s="216"/>
      <c r="AC2134" s="216"/>
      <c r="AD2134" s="216"/>
      <c r="AH2134" s="216"/>
      <c r="AI2134" s="216"/>
      <c r="AL2134" s="216"/>
      <c r="AM2134" s="216"/>
      <c r="AP2134" s="216"/>
      <c r="AQ2134" s="216"/>
      <c r="AT2134" s="216"/>
      <c r="AU2134" s="216"/>
      <c r="AX2134" s="216"/>
      <c r="AY2134" s="216"/>
      <c r="BB2134" s="216"/>
      <c r="BC2134" s="216"/>
      <c r="BF2134" s="216"/>
      <c r="BG2134" s="216"/>
      <c r="BJ2134" s="216"/>
      <c r="BK2134" s="216"/>
      <c r="BN2134" s="216"/>
      <c r="BO2134" s="216"/>
      <c r="BR2134" s="216"/>
      <c r="BS2134" s="216"/>
      <c r="BV2134" s="216"/>
      <c r="BW2134" s="216"/>
      <c r="BZ2134" s="216"/>
      <c r="CA2134" s="216"/>
      <c r="CD2134" s="216"/>
      <c r="CE2134" s="216"/>
      <c r="CL2134" s="215"/>
      <c r="CP2134" s="215"/>
      <c r="CT2134" s="86"/>
    </row>
    <row r="2135" spans="6:98">
      <c r="F2135" s="215"/>
      <c r="S2135" s="216"/>
      <c r="T2135" s="216"/>
      <c r="U2135" s="216"/>
      <c r="V2135" s="216"/>
      <c r="W2135" s="216"/>
      <c r="X2135" s="216"/>
      <c r="Y2135" s="216"/>
      <c r="Z2135" s="216"/>
      <c r="AA2135" s="216"/>
      <c r="AB2135" s="216"/>
      <c r="AC2135" s="216"/>
      <c r="AD2135" s="216"/>
      <c r="AH2135" s="216"/>
      <c r="AI2135" s="216"/>
      <c r="AL2135" s="216"/>
      <c r="AM2135" s="216"/>
      <c r="AP2135" s="216"/>
      <c r="AQ2135" s="216"/>
      <c r="AT2135" s="216"/>
      <c r="AU2135" s="216"/>
      <c r="AX2135" s="216"/>
      <c r="AY2135" s="216"/>
      <c r="BB2135" s="216"/>
      <c r="BC2135" s="216"/>
      <c r="BF2135" s="216"/>
      <c r="BG2135" s="216"/>
      <c r="BJ2135" s="216"/>
      <c r="BK2135" s="216"/>
      <c r="BN2135" s="216"/>
      <c r="BO2135" s="216"/>
      <c r="BR2135" s="216"/>
      <c r="BS2135" s="216"/>
      <c r="BV2135" s="216"/>
      <c r="BW2135" s="216"/>
      <c r="BZ2135" s="216"/>
      <c r="CA2135" s="216"/>
      <c r="CD2135" s="216"/>
      <c r="CE2135" s="216"/>
      <c r="CL2135" s="215"/>
      <c r="CP2135" s="215"/>
      <c r="CT2135" s="86"/>
    </row>
    <row r="2136" spans="6:98">
      <c r="F2136" s="215"/>
      <c r="S2136" s="216"/>
      <c r="T2136" s="216"/>
      <c r="U2136" s="216"/>
      <c r="V2136" s="216"/>
      <c r="W2136" s="216"/>
      <c r="X2136" s="216"/>
      <c r="Y2136" s="216"/>
      <c r="Z2136" s="216"/>
      <c r="AA2136" s="216"/>
      <c r="AB2136" s="216"/>
      <c r="AC2136" s="216"/>
      <c r="AD2136" s="216"/>
      <c r="AH2136" s="216"/>
      <c r="AI2136" s="216"/>
      <c r="AL2136" s="216"/>
      <c r="AM2136" s="216"/>
      <c r="AP2136" s="216"/>
      <c r="AQ2136" s="216"/>
      <c r="AT2136" s="216"/>
      <c r="AU2136" s="216"/>
      <c r="AX2136" s="216"/>
      <c r="AY2136" s="216"/>
      <c r="BB2136" s="216"/>
      <c r="BC2136" s="216"/>
      <c r="BF2136" s="216"/>
      <c r="BG2136" s="216"/>
      <c r="BJ2136" s="216"/>
      <c r="BK2136" s="216"/>
      <c r="BN2136" s="216"/>
      <c r="BO2136" s="216"/>
      <c r="BR2136" s="216"/>
      <c r="BS2136" s="216"/>
      <c r="BV2136" s="216"/>
      <c r="BW2136" s="216"/>
      <c r="BZ2136" s="216"/>
      <c r="CA2136" s="216"/>
      <c r="CD2136" s="216"/>
      <c r="CE2136" s="216"/>
      <c r="CL2136" s="215"/>
      <c r="CP2136" s="215"/>
      <c r="CT2136" s="86"/>
    </row>
    <row r="2137" spans="6:98">
      <c r="F2137" s="215"/>
      <c r="S2137" s="216"/>
      <c r="T2137" s="216"/>
      <c r="U2137" s="216"/>
      <c r="V2137" s="216"/>
      <c r="W2137" s="216"/>
      <c r="X2137" s="216"/>
      <c r="Y2137" s="216"/>
      <c r="Z2137" s="216"/>
      <c r="AA2137" s="216"/>
      <c r="AB2137" s="216"/>
      <c r="AC2137" s="216"/>
      <c r="AD2137" s="216"/>
      <c r="AH2137" s="216"/>
      <c r="AI2137" s="216"/>
      <c r="AL2137" s="216"/>
      <c r="AM2137" s="216"/>
      <c r="AP2137" s="216"/>
      <c r="AQ2137" s="216"/>
      <c r="AT2137" s="216"/>
      <c r="AU2137" s="216"/>
      <c r="AX2137" s="216"/>
      <c r="AY2137" s="216"/>
      <c r="BB2137" s="216"/>
      <c r="BC2137" s="216"/>
      <c r="BF2137" s="216"/>
      <c r="BG2137" s="216"/>
      <c r="BJ2137" s="216"/>
      <c r="BK2137" s="216"/>
      <c r="BN2137" s="216"/>
      <c r="BO2137" s="216"/>
      <c r="BR2137" s="216"/>
      <c r="BS2137" s="216"/>
      <c r="BV2137" s="216"/>
      <c r="BW2137" s="216"/>
      <c r="BZ2137" s="216"/>
      <c r="CA2137" s="216"/>
      <c r="CD2137" s="216"/>
      <c r="CE2137" s="216"/>
      <c r="CL2137" s="215"/>
      <c r="CP2137" s="215"/>
      <c r="CT2137" s="86"/>
    </row>
    <row r="2138" spans="6:98">
      <c r="F2138" s="215"/>
      <c r="S2138" s="216"/>
      <c r="T2138" s="216"/>
      <c r="U2138" s="216"/>
      <c r="V2138" s="216"/>
      <c r="W2138" s="216"/>
      <c r="X2138" s="216"/>
      <c r="Y2138" s="216"/>
      <c r="Z2138" s="216"/>
      <c r="AA2138" s="216"/>
      <c r="AB2138" s="216"/>
      <c r="AC2138" s="216"/>
      <c r="AD2138" s="216"/>
      <c r="AH2138" s="216"/>
      <c r="AI2138" s="216"/>
      <c r="AL2138" s="216"/>
      <c r="AM2138" s="216"/>
      <c r="AP2138" s="216"/>
      <c r="AQ2138" s="216"/>
      <c r="AT2138" s="216"/>
      <c r="AU2138" s="216"/>
      <c r="AX2138" s="216"/>
      <c r="AY2138" s="216"/>
      <c r="BB2138" s="216"/>
      <c r="BC2138" s="216"/>
      <c r="BF2138" s="216"/>
      <c r="BG2138" s="216"/>
      <c r="BJ2138" s="216"/>
      <c r="BK2138" s="216"/>
      <c r="BN2138" s="216"/>
      <c r="BO2138" s="216"/>
      <c r="BR2138" s="216"/>
      <c r="BS2138" s="216"/>
      <c r="BV2138" s="216"/>
      <c r="BW2138" s="216"/>
      <c r="BZ2138" s="216"/>
      <c r="CA2138" s="216"/>
      <c r="CD2138" s="216"/>
      <c r="CE2138" s="216"/>
      <c r="CL2138" s="215"/>
      <c r="CP2138" s="215"/>
      <c r="CT2138" s="86"/>
    </row>
    <row r="2139" spans="6:98">
      <c r="F2139" s="215"/>
      <c r="S2139" s="216"/>
      <c r="T2139" s="216"/>
      <c r="U2139" s="216"/>
      <c r="V2139" s="216"/>
      <c r="W2139" s="216"/>
      <c r="X2139" s="216"/>
      <c r="Y2139" s="216"/>
      <c r="Z2139" s="216"/>
      <c r="AA2139" s="216"/>
      <c r="AB2139" s="216"/>
      <c r="AC2139" s="216"/>
      <c r="AD2139" s="216"/>
      <c r="AH2139" s="216"/>
      <c r="AI2139" s="216"/>
      <c r="AL2139" s="216"/>
      <c r="AM2139" s="216"/>
      <c r="AP2139" s="216"/>
      <c r="AQ2139" s="216"/>
      <c r="AT2139" s="216"/>
      <c r="AU2139" s="216"/>
      <c r="AX2139" s="216"/>
      <c r="AY2139" s="216"/>
      <c r="BB2139" s="216"/>
      <c r="BC2139" s="216"/>
      <c r="BF2139" s="216"/>
      <c r="BG2139" s="216"/>
      <c r="BJ2139" s="216"/>
      <c r="BK2139" s="216"/>
      <c r="BN2139" s="216"/>
      <c r="BO2139" s="216"/>
      <c r="BR2139" s="216"/>
      <c r="BS2139" s="216"/>
      <c r="BV2139" s="216"/>
      <c r="BW2139" s="216"/>
      <c r="BZ2139" s="216"/>
      <c r="CA2139" s="216"/>
      <c r="CD2139" s="216"/>
      <c r="CE2139" s="216"/>
      <c r="CL2139" s="215"/>
      <c r="CP2139" s="215"/>
      <c r="CT2139" s="86"/>
    </row>
    <row r="2140" spans="6:98">
      <c r="F2140" s="215"/>
      <c r="S2140" s="216"/>
      <c r="T2140" s="216"/>
      <c r="U2140" s="216"/>
      <c r="V2140" s="216"/>
      <c r="W2140" s="216"/>
      <c r="X2140" s="216"/>
      <c r="Y2140" s="216"/>
      <c r="Z2140" s="216"/>
      <c r="AA2140" s="216"/>
      <c r="AB2140" s="216"/>
      <c r="AC2140" s="216"/>
      <c r="AD2140" s="216"/>
      <c r="AH2140" s="216"/>
      <c r="AI2140" s="216"/>
      <c r="AL2140" s="216"/>
      <c r="AM2140" s="216"/>
      <c r="AP2140" s="216"/>
      <c r="AQ2140" s="216"/>
      <c r="AT2140" s="216"/>
      <c r="AU2140" s="216"/>
      <c r="AX2140" s="216"/>
      <c r="AY2140" s="216"/>
      <c r="BB2140" s="216"/>
      <c r="BC2140" s="216"/>
      <c r="BF2140" s="216"/>
      <c r="BG2140" s="216"/>
      <c r="BJ2140" s="216"/>
      <c r="BK2140" s="216"/>
      <c r="BN2140" s="216"/>
      <c r="BO2140" s="216"/>
      <c r="BR2140" s="216"/>
      <c r="BS2140" s="216"/>
      <c r="BV2140" s="216"/>
      <c r="BW2140" s="216"/>
      <c r="BZ2140" s="216"/>
      <c r="CA2140" s="216"/>
      <c r="CD2140" s="216"/>
      <c r="CE2140" s="216"/>
      <c r="CL2140" s="215"/>
      <c r="CP2140" s="215"/>
      <c r="CT2140" s="86"/>
    </row>
    <row r="2141" spans="6:98">
      <c r="F2141" s="215"/>
      <c r="S2141" s="216"/>
      <c r="T2141" s="216"/>
      <c r="U2141" s="216"/>
      <c r="V2141" s="216"/>
      <c r="W2141" s="216"/>
      <c r="X2141" s="216"/>
      <c r="Y2141" s="216"/>
      <c r="Z2141" s="216"/>
      <c r="AA2141" s="216"/>
      <c r="AB2141" s="216"/>
      <c r="AC2141" s="216"/>
      <c r="AD2141" s="216"/>
      <c r="AH2141" s="216"/>
      <c r="AI2141" s="216"/>
      <c r="AL2141" s="216"/>
      <c r="AM2141" s="216"/>
      <c r="AP2141" s="216"/>
      <c r="AQ2141" s="216"/>
      <c r="AT2141" s="216"/>
      <c r="AU2141" s="216"/>
      <c r="AX2141" s="216"/>
      <c r="AY2141" s="216"/>
      <c r="BB2141" s="216"/>
      <c r="BC2141" s="216"/>
      <c r="BF2141" s="216"/>
      <c r="BG2141" s="216"/>
      <c r="BJ2141" s="216"/>
      <c r="BK2141" s="216"/>
      <c r="BN2141" s="216"/>
      <c r="BO2141" s="216"/>
      <c r="BR2141" s="216"/>
      <c r="BS2141" s="216"/>
      <c r="BV2141" s="216"/>
      <c r="BW2141" s="216"/>
      <c r="BZ2141" s="216"/>
      <c r="CA2141" s="216"/>
      <c r="CD2141" s="216"/>
      <c r="CE2141" s="216"/>
      <c r="CL2141" s="215"/>
      <c r="CP2141" s="215"/>
      <c r="CT2141" s="86"/>
    </row>
    <row r="2142" spans="6:98">
      <c r="F2142" s="215"/>
      <c r="S2142" s="216"/>
      <c r="T2142" s="216"/>
      <c r="U2142" s="216"/>
      <c r="V2142" s="216"/>
      <c r="W2142" s="216"/>
      <c r="X2142" s="216"/>
      <c r="Y2142" s="216"/>
      <c r="Z2142" s="216"/>
      <c r="AA2142" s="216"/>
      <c r="AB2142" s="216"/>
      <c r="AC2142" s="216"/>
      <c r="AD2142" s="216"/>
      <c r="AH2142" s="216"/>
      <c r="AI2142" s="216"/>
      <c r="AL2142" s="216"/>
      <c r="AM2142" s="216"/>
      <c r="AP2142" s="216"/>
      <c r="AQ2142" s="216"/>
      <c r="AT2142" s="216"/>
      <c r="AU2142" s="216"/>
      <c r="AX2142" s="216"/>
      <c r="AY2142" s="216"/>
      <c r="BB2142" s="216"/>
      <c r="BC2142" s="216"/>
      <c r="BF2142" s="216"/>
      <c r="BG2142" s="216"/>
      <c r="BJ2142" s="216"/>
      <c r="BK2142" s="216"/>
      <c r="BN2142" s="216"/>
      <c r="BO2142" s="216"/>
      <c r="BR2142" s="216"/>
      <c r="BS2142" s="216"/>
      <c r="BV2142" s="216"/>
      <c r="BW2142" s="216"/>
      <c r="BZ2142" s="216"/>
      <c r="CA2142" s="216"/>
      <c r="CD2142" s="216"/>
      <c r="CE2142" s="216"/>
      <c r="CL2142" s="215"/>
      <c r="CP2142" s="215"/>
      <c r="CT2142" s="86"/>
    </row>
    <row r="2143" spans="6:98">
      <c r="F2143" s="215"/>
      <c r="S2143" s="216"/>
      <c r="T2143" s="216"/>
      <c r="U2143" s="216"/>
      <c r="V2143" s="216"/>
      <c r="W2143" s="216"/>
      <c r="X2143" s="216"/>
      <c r="Y2143" s="216"/>
      <c r="Z2143" s="216"/>
      <c r="AA2143" s="216"/>
      <c r="AB2143" s="216"/>
      <c r="AC2143" s="216"/>
      <c r="AD2143" s="216"/>
      <c r="AH2143" s="216"/>
      <c r="AI2143" s="216"/>
      <c r="AL2143" s="216"/>
      <c r="AM2143" s="216"/>
      <c r="AP2143" s="216"/>
      <c r="AQ2143" s="216"/>
      <c r="AT2143" s="216"/>
      <c r="AU2143" s="216"/>
      <c r="AX2143" s="216"/>
      <c r="AY2143" s="216"/>
      <c r="BB2143" s="216"/>
      <c r="BC2143" s="216"/>
      <c r="BF2143" s="216"/>
      <c r="BG2143" s="216"/>
      <c r="BJ2143" s="216"/>
      <c r="BK2143" s="216"/>
      <c r="BN2143" s="216"/>
      <c r="BO2143" s="216"/>
      <c r="BR2143" s="216"/>
      <c r="BS2143" s="216"/>
      <c r="BV2143" s="216"/>
      <c r="BW2143" s="216"/>
      <c r="BZ2143" s="216"/>
      <c r="CA2143" s="216"/>
      <c r="CD2143" s="216"/>
      <c r="CE2143" s="216"/>
      <c r="CL2143" s="215"/>
      <c r="CP2143" s="215"/>
      <c r="CT2143" s="86"/>
    </row>
    <row r="2144" spans="6:98">
      <c r="F2144" s="215"/>
      <c r="S2144" s="216"/>
      <c r="T2144" s="216"/>
      <c r="U2144" s="216"/>
      <c r="V2144" s="216"/>
      <c r="W2144" s="216"/>
      <c r="X2144" s="216"/>
      <c r="Y2144" s="216"/>
      <c r="Z2144" s="216"/>
      <c r="AA2144" s="216"/>
      <c r="AB2144" s="216"/>
      <c r="AC2144" s="216"/>
      <c r="AD2144" s="216"/>
      <c r="AH2144" s="216"/>
      <c r="AI2144" s="216"/>
      <c r="AL2144" s="216"/>
      <c r="AM2144" s="216"/>
      <c r="AP2144" s="216"/>
      <c r="AQ2144" s="216"/>
      <c r="AT2144" s="216"/>
      <c r="AU2144" s="216"/>
      <c r="AX2144" s="216"/>
      <c r="AY2144" s="216"/>
      <c r="BB2144" s="216"/>
      <c r="BC2144" s="216"/>
      <c r="BF2144" s="216"/>
      <c r="BG2144" s="216"/>
      <c r="BJ2144" s="216"/>
      <c r="BK2144" s="216"/>
      <c r="BN2144" s="216"/>
      <c r="BO2144" s="216"/>
      <c r="BR2144" s="216"/>
      <c r="BS2144" s="216"/>
      <c r="BV2144" s="216"/>
      <c r="BW2144" s="216"/>
      <c r="BZ2144" s="216"/>
      <c r="CA2144" s="216"/>
      <c r="CD2144" s="216"/>
      <c r="CE2144" s="216"/>
      <c r="CL2144" s="215"/>
      <c r="CP2144" s="215"/>
      <c r="CT2144" s="86"/>
    </row>
    <row r="2145" spans="6:98">
      <c r="F2145" s="215"/>
      <c r="S2145" s="216"/>
      <c r="T2145" s="216"/>
      <c r="U2145" s="216"/>
      <c r="V2145" s="216"/>
      <c r="W2145" s="216"/>
      <c r="X2145" s="216"/>
      <c r="Y2145" s="216"/>
      <c r="Z2145" s="216"/>
      <c r="AA2145" s="216"/>
      <c r="AB2145" s="216"/>
      <c r="AC2145" s="216"/>
      <c r="AD2145" s="216"/>
      <c r="AH2145" s="216"/>
      <c r="AI2145" s="216"/>
      <c r="AL2145" s="216"/>
      <c r="AM2145" s="216"/>
      <c r="AP2145" s="216"/>
      <c r="AQ2145" s="216"/>
      <c r="AT2145" s="216"/>
      <c r="AU2145" s="216"/>
      <c r="AX2145" s="216"/>
      <c r="AY2145" s="216"/>
      <c r="BB2145" s="216"/>
      <c r="BC2145" s="216"/>
      <c r="BF2145" s="216"/>
      <c r="BG2145" s="216"/>
      <c r="BJ2145" s="216"/>
      <c r="BK2145" s="216"/>
      <c r="BN2145" s="216"/>
      <c r="BO2145" s="216"/>
      <c r="BR2145" s="216"/>
      <c r="BS2145" s="216"/>
      <c r="BV2145" s="216"/>
      <c r="BW2145" s="216"/>
      <c r="BZ2145" s="216"/>
      <c r="CA2145" s="216"/>
      <c r="CD2145" s="216"/>
      <c r="CE2145" s="216"/>
      <c r="CL2145" s="215"/>
      <c r="CP2145" s="215"/>
      <c r="CT2145" s="86"/>
    </row>
    <row r="2146" spans="6:98">
      <c r="F2146" s="215"/>
      <c r="S2146" s="216"/>
      <c r="T2146" s="216"/>
      <c r="U2146" s="216"/>
      <c r="V2146" s="216"/>
      <c r="W2146" s="216"/>
      <c r="X2146" s="216"/>
      <c r="Y2146" s="216"/>
      <c r="Z2146" s="216"/>
      <c r="AA2146" s="216"/>
      <c r="AB2146" s="216"/>
      <c r="AC2146" s="216"/>
      <c r="AD2146" s="216"/>
      <c r="AH2146" s="216"/>
      <c r="AI2146" s="216"/>
      <c r="AL2146" s="216"/>
      <c r="AM2146" s="216"/>
      <c r="AP2146" s="216"/>
      <c r="AQ2146" s="216"/>
      <c r="AT2146" s="216"/>
      <c r="AU2146" s="216"/>
      <c r="AX2146" s="216"/>
      <c r="AY2146" s="216"/>
      <c r="BB2146" s="216"/>
      <c r="BC2146" s="216"/>
      <c r="BF2146" s="216"/>
      <c r="BG2146" s="216"/>
      <c r="BJ2146" s="216"/>
      <c r="BK2146" s="216"/>
      <c r="BN2146" s="216"/>
      <c r="BO2146" s="216"/>
      <c r="BR2146" s="216"/>
      <c r="BS2146" s="216"/>
      <c r="BV2146" s="216"/>
      <c r="BW2146" s="216"/>
      <c r="BZ2146" s="216"/>
      <c r="CA2146" s="216"/>
      <c r="CD2146" s="216"/>
      <c r="CE2146" s="216"/>
      <c r="CL2146" s="215"/>
      <c r="CP2146" s="215"/>
      <c r="CT2146" s="86"/>
    </row>
    <row r="2147" spans="6:98">
      <c r="F2147" s="215"/>
      <c r="S2147" s="216"/>
      <c r="T2147" s="216"/>
      <c r="U2147" s="216"/>
      <c r="V2147" s="216"/>
      <c r="W2147" s="216"/>
      <c r="X2147" s="216"/>
      <c r="Y2147" s="216"/>
      <c r="Z2147" s="216"/>
      <c r="AA2147" s="216"/>
      <c r="AB2147" s="216"/>
      <c r="AC2147" s="216"/>
      <c r="AD2147" s="216"/>
      <c r="AH2147" s="216"/>
      <c r="AI2147" s="216"/>
      <c r="AL2147" s="216"/>
      <c r="AM2147" s="216"/>
      <c r="AP2147" s="216"/>
      <c r="AQ2147" s="216"/>
      <c r="AT2147" s="216"/>
      <c r="AU2147" s="216"/>
      <c r="AX2147" s="216"/>
      <c r="AY2147" s="216"/>
      <c r="BB2147" s="216"/>
      <c r="BC2147" s="216"/>
      <c r="BF2147" s="216"/>
      <c r="BG2147" s="216"/>
      <c r="BJ2147" s="216"/>
      <c r="BK2147" s="216"/>
      <c r="BN2147" s="216"/>
      <c r="BO2147" s="216"/>
      <c r="BR2147" s="216"/>
      <c r="BS2147" s="216"/>
      <c r="BV2147" s="216"/>
      <c r="BW2147" s="216"/>
      <c r="BZ2147" s="216"/>
      <c r="CA2147" s="216"/>
      <c r="CD2147" s="216"/>
      <c r="CE2147" s="216"/>
      <c r="CL2147" s="215"/>
      <c r="CO2147" s="215"/>
      <c r="CP2147" s="215"/>
      <c r="CT2147" s="86"/>
    </row>
    <row r="2148" spans="6:98">
      <c r="F2148" s="215"/>
      <c r="S2148" s="216"/>
      <c r="T2148" s="216"/>
      <c r="U2148" s="216"/>
      <c r="V2148" s="216"/>
      <c r="W2148" s="216"/>
      <c r="X2148" s="216"/>
      <c r="Y2148" s="216"/>
      <c r="Z2148" s="216"/>
      <c r="AA2148" s="216"/>
      <c r="AB2148" s="216"/>
      <c r="AC2148" s="216"/>
      <c r="AD2148" s="216"/>
      <c r="AH2148" s="216"/>
      <c r="AI2148" s="216"/>
      <c r="AL2148" s="216"/>
      <c r="AM2148" s="216"/>
      <c r="AP2148" s="216"/>
      <c r="AQ2148" s="216"/>
      <c r="AT2148" s="216"/>
      <c r="AU2148" s="216"/>
      <c r="AX2148" s="216"/>
      <c r="AY2148" s="216"/>
      <c r="BB2148" s="216"/>
      <c r="BC2148" s="216"/>
      <c r="BF2148" s="216"/>
      <c r="BG2148" s="216"/>
      <c r="BJ2148" s="216"/>
      <c r="BK2148" s="216"/>
      <c r="BN2148" s="216"/>
      <c r="BO2148" s="216"/>
      <c r="BR2148" s="216"/>
      <c r="BS2148" s="216"/>
      <c r="BV2148" s="216"/>
      <c r="BW2148" s="216"/>
      <c r="BZ2148" s="216"/>
      <c r="CA2148" s="216"/>
      <c r="CD2148" s="216"/>
      <c r="CE2148" s="216"/>
      <c r="CL2148" s="215"/>
      <c r="CO2148" s="215"/>
      <c r="CP2148" s="215"/>
      <c r="CT2148" s="86"/>
    </row>
    <row r="2149" spans="6:98">
      <c r="F2149" s="215"/>
      <c r="S2149" s="216"/>
      <c r="T2149" s="216"/>
      <c r="U2149" s="216"/>
      <c r="V2149" s="216"/>
      <c r="W2149" s="216"/>
      <c r="X2149" s="216"/>
      <c r="Y2149" s="216"/>
      <c r="Z2149" s="216"/>
      <c r="AA2149" s="216"/>
      <c r="AB2149" s="216"/>
      <c r="AC2149" s="216"/>
      <c r="AD2149" s="216"/>
      <c r="AH2149" s="216"/>
      <c r="AI2149" s="216"/>
      <c r="AL2149" s="216"/>
      <c r="AM2149" s="216"/>
      <c r="AP2149" s="216"/>
      <c r="AQ2149" s="216"/>
      <c r="AT2149" s="216"/>
      <c r="AU2149" s="216"/>
      <c r="AX2149" s="216"/>
      <c r="AY2149" s="216"/>
      <c r="BB2149" s="216"/>
      <c r="BC2149" s="216"/>
      <c r="BF2149" s="216"/>
      <c r="BG2149" s="216"/>
      <c r="BJ2149" s="216"/>
      <c r="BK2149" s="216"/>
      <c r="BN2149" s="216"/>
      <c r="BO2149" s="216"/>
      <c r="BR2149" s="216"/>
      <c r="BS2149" s="216"/>
      <c r="BV2149" s="216"/>
      <c r="BW2149" s="216"/>
      <c r="BZ2149" s="216"/>
      <c r="CA2149" s="216"/>
      <c r="CD2149" s="216"/>
      <c r="CE2149" s="216"/>
      <c r="CL2149" s="215"/>
      <c r="CO2149" s="215"/>
      <c r="CP2149" s="215"/>
      <c r="CT2149" s="86"/>
    </row>
    <row r="2150" spans="6:98">
      <c r="F2150" s="215"/>
      <c r="S2150" s="216"/>
      <c r="T2150" s="216"/>
      <c r="U2150" s="216"/>
      <c r="V2150" s="216"/>
      <c r="W2150" s="216"/>
      <c r="X2150" s="216"/>
      <c r="Y2150" s="216"/>
      <c r="Z2150" s="216"/>
      <c r="AA2150" s="216"/>
      <c r="AB2150" s="216"/>
      <c r="AC2150" s="216"/>
      <c r="AD2150" s="216"/>
      <c r="AH2150" s="216"/>
      <c r="AI2150" s="216"/>
      <c r="AL2150" s="216"/>
      <c r="AM2150" s="216"/>
      <c r="AP2150" s="216"/>
      <c r="AQ2150" s="216"/>
      <c r="AT2150" s="216"/>
      <c r="AU2150" s="216"/>
      <c r="AX2150" s="216"/>
      <c r="AY2150" s="216"/>
      <c r="BB2150" s="216"/>
      <c r="BC2150" s="216"/>
      <c r="BF2150" s="216"/>
      <c r="BG2150" s="216"/>
      <c r="BJ2150" s="216"/>
      <c r="BK2150" s="216"/>
      <c r="BN2150" s="216"/>
      <c r="BO2150" s="216"/>
      <c r="BR2150" s="216"/>
      <c r="BS2150" s="216"/>
      <c r="BV2150" s="216"/>
      <c r="BW2150" s="216"/>
      <c r="BZ2150" s="216"/>
      <c r="CA2150" s="216"/>
      <c r="CD2150" s="216"/>
      <c r="CE2150" s="216"/>
      <c r="CL2150" s="215"/>
      <c r="CO2150" s="215"/>
      <c r="CP2150" s="215"/>
      <c r="CT2150" s="86"/>
    </row>
    <row r="2151" spans="6:98">
      <c r="F2151" s="215"/>
      <c r="S2151" s="216"/>
      <c r="T2151" s="216"/>
      <c r="U2151" s="216"/>
      <c r="V2151" s="216"/>
      <c r="W2151" s="216"/>
      <c r="X2151" s="216"/>
      <c r="Y2151" s="216"/>
      <c r="Z2151" s="216"/>
      <c r="AA2151" s="216"/>
      <c r="AB2151" s="216"/>
      <c r="AC2151" s="216"/>
      <c r="AD2151" s="216"/>
      <c r="AH2151" s="216"/>
      <c r="AI2151" s="216"/>
      <c r="AL2151" s="216"/>
      <c r="AM2151" s="216"/>
      <c r="AP2151" s="216"/>
      <c r="AQ2151" s="216"/>
      <c r="AT2151" s="216"/>
      <c r="AU2151" s="216"/>
      <c r="AX2151" s="216"/>
      <c r="AY2151" s="216"/>
      <c r="BB2151" s="216"/>
      <c r="BC2151" s="216"/>
      <c r="BF2151" s="216"/>
      <c r="BG2151" s="216"/>
      <c r="BJ2151" s="216"/>
      <c r="BK2151" s="216"/>
      <c r="BN2151" s="216"/>
      <c r="BO2151" s="216"/>
      <c r="BR2151" s="216"/>
      <c r="BS2151" s="216"/>
      <c r="BV2151" s="216"/>
      <c r="BW2151" s="216"/>
      <c r="BZ2151" s="216"/>
      <c r="CA2151" s="216"/>
      <c r="CD2151" s="216"/>
      <c r="CE2151" s="216"/>
      <c r="CL2151" s="215"/>
      <c r="CO2151" s="215"/>
      <c r="CP2151" s="215"/>
      <c r="CT2151" s="86"/>
    </row>
    <row r="2152" spans="6:98">
      <c r="F2152" s="215"/>
      <c r="S2152" s="216"/>
      <c r="T2152" s="216"/>
      <c r="U2152" s="216"/>
      <c r="V2152" s="216"/>
      <c r="W2152" s="216"/>
      <c r="X2152" s="216"/>
      <c r="Y2152" s="216"/>
      <c r="Z2152" s="216"/>
      <c r="AA2152" s="216"/>
      <c r="AB2152" s="216"/>
      <c r="AC2152" s="216"/>
      <c r="AD2152" s="216"/>
      <c r="AH2152" s="216"/>
      <c r="AI2152" s="216"/>
      <c r="AL2152" s="216"/>
      <c r="AM2152" s="216"/>
      <c r="AP2152" s="216"/>
      <c r="AQ2152" s="216"/>
      <c r="AT2152" s="216"/>
      <c r="AU2152" s="216"/>
      <c r="AX2152" s="216"/>
      <c r="AY2152" s="216"/>
      <c r="BB2152" s="216"/>
      <c r="BC2152" s="216"/>
      <c r="BF2152" s="216"/>
      <c r="BG2152" s="216"/>
      <c r="BJ2152" s="216"/>
      <c r="BK2152" s="216"/>
      <c r="BN2152" s="216"/>
      <c r="BO2152" s="216"/>
      <c r="BR2152" s="216"/>
      <c r="BS2152" s="216"/>
      <c r="BV2152" s="216"/>
      <c r="BW2152" s="216"/>
      <c r="BZ2152" s="216"/>
      <c r="CA2152" s="216"/>
      <c r="CD2152" s="216"/>
      <c r="CE2152" s="216"/>
      <c r="CL2152" s="215"/>
      <c r="CO2152" s="215"/>
      <c r="CP2152" s="215"/>
      <c r="CT2152" s="86"/>
    </row>
    <row r="2153" spans="6:98">
      <c r="F2153" s="215"/>
      <c r="S2153" s="216"/>
      <c r="T2153" s="216"/>
      <c r="U2153" s="216"/>
      <c r="V2153" s="216"/>
      <c r="W2153" s="216"/>
      <c r="X2153" s="216"/>
      <c r="Y2153" s="216"/>
      <c r="Z2153" s="216"/>
      <c r="AA2153" s="216"/>
      <c r="AB2153" s="216"/>
      <c r="AC2153" s="216"/>
      <c r="AD2153" s="216"/>
      <c r="AH2153" s="216"/>
      <c r="AI2153" s="216"/>
      <c r="AL2153" s="216"/>
      <c r="AM2153" s="216"/>
      <c r="AP2153" s="216"/>
      <c r="AQ2153" s="216"/>
      <c r="AT2153" s="216"/>
      <c r="AU2153" s="216"/>
      <c r="AX2153" s="216"/>
      <c r="AY2153" s="216"/>
      <c r="BB2153" s="216"/>
      <c r="BC2153" s="216"/>
      <c r="BF2153" s="216"/>
      <c r="BG2153" s="216"/>
      <c r="BJ2153" s="216"/>
      <c r="BK2153" s="216"/>
      <c r="BN2153" s="216"/>
      <c r="BO2153" s="216"/>
      <c r="BR2153" s="216"/>
      <c r="BS2153" s="216"/>
      <c r="BV2153" s="216"/>
      <c r="BW2153" s="216"/>
      <c r="BZ2153" s="216"/>
      <c r="CA2153" s="216"/>
      <c r="CD2153" s="216"/>
      <c r="CE2153" s="216"/>
      <c r="CL2153" s="215"/>
      <c r="CO2153" s="215"/>
      <c r="CP2153" s="215"/>
      <c r="CT2153" s="86"/>
    </row>
    <row r="2154" spans="6:98">
      <c r="F2154" s="215"/>
      <c r="S2154" s="216"/>
      <c r="T2154" s="216"/>
      <c r="U2154" s="216"/>
      <c r="V2154" s="216"/>
      <c r="W2154" s="216"/>
      <c r="X2154" s="216"/>
      <c r="Y2154" s="216"/>
      <c r="Z2154" s="216"/>
      <c r="AA2154" s="216"/>
      <c r="AB2154" s="216"/>
      <c r="AC2154" s="216"/>
      <c r="AD2154" s="216"/>
      <c r="AH2154" s="216"/>
      <c r="AI2154" s="216"/>
      <c r="AL2154" s="216"/>
      <c r="AM2154" s="216"/>
      <c r="AP2154" s="216"/>
      <c r="AQ2154" s="216"/>
      <c r="AT2154" s="216"/>
      <c r="AU2154" s="216"/>
      <c r="AX2154" s="216"/>
      <c r="AY2154" s="216"/>
      <c r="BB2154" s="216"/>
      <c r="BC2154" s="216"/>
      <c r="BF2154" s="216"/>
      <c r="BG2154" s="216"/>
      <c r="BJ2154" s="216"/>
      <c r="BK2154" s="216"/>
      <c r="BN2154" s="216"/>
      <c r="BO2154" s="216"/>
      <c r="BR2154" s="216"/>
      <c r="BS2154" s="216"/>
      <c r="BV2154" s="216"/>
      <c r="BW2154" s="216"/>
      <c r="BZ2154" s="216"/>
      <c r="CA2154" s="216"/>
      <c r="CD2154" s="216"/>
      <c r="CE2154" s="216"/>
      <c r="CL2154" s="215"/>
      <c r="CO2154" s="215"/>
      <c r="CP2154" s="215"/>
      <c r="CT2154" s="86"/>
    </row>
    <row r="2155" spans="6:98">
      <c r="F2155" s="215"/>
      <c r="S2155" s="216"/>
      <c r="T2155" s="216"/>
      <c r="U2155" s="216"/>
      <c r="V2155" s="216"/>
      <c r="W2155" s="216"/>
      <c r="X2155" s="216"/>
      <c r="Y2155" s="216"/>
      <c r="Z2155" s="216"/>
      <c r="AA2155" s="216"/>
      <c r="AB2155" s="216"/>
      <c r="AC2155" s="216"/>
      <c r="AD2155" s="216"/>
      <c r="AH2155" s="216"/>
      <c r="AI2155" s="216"/>
      <c r="AL2155" s="216"/>
      <c r="AM2155" s="216"/>
      <c r="AP2155" s="216"/>
      <c r="AQ2155" s="216"/>
      <c r="AT2155" s="216"/>
      <c r="AU2155" s="216"/>
      <c r="AX2155" s="216"/>
      <c r="AY2155" s="216"/>
      <c r="BB2155" s="216"/>
      <c r="BC2155" s="216"/>
      <c r="BF2155" s="216"/>
      <c r="BG2155" s="216"/>
      <c r="BJ2155" s="216"/>
      <c r="BK2155" s="216"/>
      <c r="BN2155" s="216"/>
      <c r="BO2155" s="216"/>
      <c r="BR2155" s="216"/>
      <c r="BS2155" s="216"/>
      <c r="BV2155" s="216"/>
      <c r="BW2155" s="216"/>
      <c r="BZ2155" s="216"/>
      <c r="CA2155" s="216"/>
      <c r="CD2155" s="216"/>
      <c r="CE2155" s="216"/>
      <c r="CL2155" s="215"/>
      <c r="CO2155" s="215"/>
      <c r="CP2155" s="215"/>
      <c r="CT2155" s="86"/>
    </row>
    <row r="2156" spans="6:98">
      <c r="F2156" s="215"/>
      <c r="S2156" s="216"/>
      <c r="T2156" s="216"/>
      <c r="U2156" s="216"/>
      <c r="V2156" s="216"/>
      <c r="W2156" s="216"/>
      <c r="X2156" s="216"/>
      <c r="Y2156" s="216"/>
      <c r="Z2156" s="216"/>
      <c r="AA2156" s="216"/>
      <c r="AB2156" s="216"/>
      <c r="AC2156" s="216"/>
      <c r="AD2156" s="216"/>
      <c r="AH2156" s="216"/>
      <c r="AI2156" s="216"/>
      <c r="AL2156" s="216"/>
      <c r="AM2156" s="216"/>
      <c r="AP2156" s="216"/>
      <c r="AQ2156" s="216"/>
      <c r="AT2156" s="216"/>
      <c r="AU2156" s="216"/>
      <c r="AX2156" s="216"/>
      <c r="AY2156" s="216"/>
      <c r="BB2156" s="216"/>
      <c r="BC2156" s="216"/>
      <c r="BF2156" s="216"/>
      <c r="BG2156" s="216"/>
      <c r="BJ2156" s="216"/>
      <c r="BK2156" s="216"/>
      <c r="BN2156" s="216"/>
      <c r="BO2156" s="216"/>
      <c r="BR2156" s="216"/>
      <c r="BS2156" s="216"/>
      <c r="BV2156" s="216"/>
      <c r="BW2156" s="216"/>
      <c r="BZ2156" s="216"/>
      <c r="CA2156" s="216"/>
      <c r="CD2156" s="216"/>
      <c r="CE2156" s="216"/>
      <c r="CL2156" s="215"/>
      <c r="CO2156" s="215"/>
      <c r="CP2156" s="215"/>
      <c r="CT2156" s="86"/>
    </row>
    <row r="2157" spans="6:98">
      <c r="F2157" s="215"/>
      <c r="S2157" s="216"/>
      <c r="T2157" s="216"/>
      <c r="U2157" s="216"/>
      <c r="V2157" s="216"/>
      <c r="W2157" s="216"/>
      <c r="X2157" s="216"/>
      <c r="Y2157" s="216"/>
      <c r="Z2157" s="216"/>
      <c r="AA2157" s="216"/>
      <c r="AB2157" s="216"/>
      <c r="AC2157" s="216"/>
      <c r="AD2157" s="216"/>
      <c r="AH2157" s="216"/>
      <c r="AI2157" s="216"/>
      <c r="AL2157" s="216"/>
      <c r="AM2157" s="216"/>
      <c r="AP2157" s="216"/>
      <c r="AQ2157" s="216"/>
      <c r="AT2157" s="216"/>
      <c r="AU2157" s="216"/>
      <c r="AX2157" s="216"/>
      <c r="AY2157" s="216"/>
      <c r="BB2157" s="216"/>
      <c r="BC2157" s="216"/>
      <c r="BF2157" s="216"/>
      <c r="BG2157" s="216"/>
      <c r="BJ2157" s="216"/>
      <c r="BK2157" s="216"/>
      <c r="BN2157" s="216"/>
      <c r="BO2157" s="216"/>
      <c r="BR2157" s="216"/>
      <c r="BS2157" s="216"/>
      <c r="BV2157" s="216"/>
      <c r="BW2157" s="216"/>
      <c r="BZ2157" s="216"/>
      <c r="CA2157" s="216"/>
      <c r="CD2157" s="216"/>
      <c r="CE2157" s="216"/>
      <c r="CL2157" s="215"/>
      <c r="CO2157" s="215"/>
      <c r="CP2157" s="215"/>
      <c r="CT2157" s="86"/>
    </row>
    <row r="2158" spans="6:98">
      <c r="F2158" s="215"/>
      <c r="S2158" s="216"/>
      <c r="T2158" s="216"/>
      <c r="U2158" s="216"/>
      <c r="V2158" s="216"/>
      <c r="W2158" s="216"/>
      <c r="X2158" s="216"/>
      <c r="Y2158" s="216"/>
      <c r="Z2158" s="216"/>
      <c r="AA2158" s="216"/>
      <c r="AB2158" s="216"/>
      <c r="AC2158" s="216"/>
      <c r="AD2158" s="216"/>
      <c r="AH2158" s="216"/>
      <c r="AI2158" s="216"/>
      <c r="AL2158" s="216"/>
      <c r="AM2158" s="216"/>
      <c r="AP2158" s="216"/>
      <c r="AQ2158" s="216"/>
      <c r="AT2158" s="216"/>
      <c r="AU2158" s="216"/>
      <c r="AX2158" s="216"/>
      <c r="AY2158" s="216"/>
      <c r="BB2158" s="216"/>
      <c r="BC2158" s="216"/>
      <c r="BF2158" s="216"/>
      <c r="BG2158" s="216"/>
      <c r="BJ2158" s="216"/>
      <c r="BK2158" s="216"/>
      <c r="BN2158" s="216"/>
      <c r="BO2158" s="216"/>
      <c r="BR2158" s="216"/>
      <c r="BS2158" s="216"/>
      <c r="BV2158" s="216"/>
      <c r="BW2158" s="216"/>
      <c r="BZ2158" s="216"/>
      <c r="CA2158" s="216"/>
      <c r="CD2158" s="216"/>
      <c r="CE2158" s="216"/>
      <c r="CL2158" s="215"/>
      <c r="CO2158" s="215"/>
      <c r="CP2158" s="215"/>
      <c r="CT2158" s="86"/>
    </row>
    <row r="2159" spans="6:98">
      <c r="F2159" s="215"/>
      <c r="S2159" s="216"/>
      <c r="T2159" s="216"/>
      <c r="U2159" s="216"/>
      <c r="V2159" s="216"/>
      <c r="W2159" s="216"/>
      <c r="X2159" s="216"/>
      <c r="Y2159" s="216"/>
      <c r="Z2159" s="216"/>
      <c r="AA2159" s="216"/>
      <c r="AB2159" s="216"/>
      <c r="AC2159" s="216"/>
      <c r="AD2159" s="216"/>
      <c r="AH2159" s="216"/>
      <c r="AI2159" s="216"/>
      <c r="AL2159" s="216"/>
      <c r="AM2159" s="216"/>
      <c r="AP2159" s="216"/>
      <c r="AQ2159" s="216"/>
      <c r="AT2159" s="216"/>
      <c r="AU2159" s="216"/>
      <c r="AX2159" s="216"/>
      <c r="AY2159" s="216"/>
      <c r="BB2159" s="216"/>
      <c r="BC2159" s="216"/>
      <c r="BF2159" s="216"/>
      <c r="BG2159" s="216"/>
      <c r="BJ2159" s="216"/>
      <c r="BK2159" s="216"/>
      <c r="BN2159" s="216"/>
      <c r="BO2159" s="216"/>
      <c r="BR2159" s="216"/>
      <c r="BS2159" s="216"/>
      <c r="BV2159" s="216"/>
      <c r="BW2159" s="216"/>
      <c r="BZ2159" s="216"/>
      <c r="CA2159" s="216"/>
      <c r="CD2159" s="216"/>
      <c r="CE2159" s="216"/>
      <c r="CL2159" s="215"/>
      <c r="CO2159" s="215"/>
      <c r="CP2159" s="215"/>
      <c r="CT2159" s="86"/>
    </row>
    <row r="2160" spans="6:98">
      <c r="F2160" s="215"/>
      <c r="S2160" s="216"/>
      <c r="T2160" s="216"/>
      <c r="U2160" s="216"/>
      <c r="V2160" s="216"/>
      <c r="W2160" s="216"/>
      <c r="X2160" s="216"/>
      <c r="Y2160" s="216"/>
      <c r="Z2160" s="216"/>
      <c r="AA2160" s="216"/>
      <c r="AB2160" s="216"/>
      <c r="AC2160" s="216"/>
      <c r="AD2160" s="216"/>
      <c r="AH2160" s="216"/>
      <c r="AI2160" s="216"/>
      <c r="AL2160" s="216"/>
      <c r="AM2160" s="216"/>
      <c r="AP2160" s="216"/>
      <c r="AQ2160" s="216"/>
      <c r="AT2160" s="216"/>
      <c r="AU2160" s="216"/>
      <c r="AX2160" s="216"/>
      <c r="AY2160" s="216"/>
      <c r="BB2160" s="216"/>
      <c r="BC2160" s="216"/>
      <c r="BF2160" s="216"/>
      <c r="BG2160" s="216"/>
      <c r="BJ2160" s="216"/>
      <c r="BK2160" s="216"/>
      <c r="BN2160" s="216"/>
      <c r="BO2160" s="216"/>
      <c r="BR2160" s="216"/>
      <c r="BS2160" s="216"/>
      <c r="BV2160" s="216"/>
      <c r="BW2160" s="216"/>
      <c r="BZ2160" s="216"/>
      <c r="CA2160" s="216"/>
      <c r="CD2160" s="216"/>
      <c r="CE2160" s="216"/>
      <c r="CL2160" s="215"/>
      <c r="CO2160" s="215"/>
      <c r="CP2160" s="215"/>
      <c r="CT2160" s="86"/>
    </row>
    <row r="2161" spans="6:98">
      <c r="F2161" s="215"/>
      <c r="S2161" s="216"/>
      <c r="T2161" s="216"/>
      <c r="U2161" s="216"/>
      <c r="V2161" s="216"/>
      <c r="W2161" s="216"/>
      <c r="X2161" s="216"/>
      <c r="Y2161" s="216"/>
      <c r="Z2161" s="216"/>
      <c r="AA2161" s="216"/>
      <c r="AB2161" s="216"/>
      <c r="AC2161" s="216"/>
      <c r="AD2161" s="216"/>
      <c r="AH2161" s="216"/>
      <c r="AI2161" s="216"/>
      <c r="AL2161" s="216"/>
      <c r="AM2161" s="216"/>
      <c r="AP2161" s="216"/>
      <c r="AQ2161" s="216"/>
      <c r="AT2161" s="216"/>
      <c r="AU2161" s="216"/>
      <c r="AX2161" s="216"/>
      <c r="AY2161" s="216"/>
      <c r="BB2161" s="216"/>
      <c r="BC2161" s="216"/>
      <c r="BF2161" s="216"/>
      <c r="BG2161" s="216"/>
      <c r="BJ2161" s="216"/>
      <c r="BK2161" s="216"/>
      <c r="BN2161" s="216"/>
      <c r="BO2161" s="216"/>
      <c r="BR2161" s="216"/>
      <c r="BS2161" s="216"/>
      <c r="BV2161" s="216"/>
      <c r="BW2161" s="216"/>
      <c r="BZ2161" s="216"/>
      <c r="CA2161" s="216"/>
      <c r="CD2161" s="216"/>
      <c r="CE2161" s="216"/>
      <c r="CL2161" s="215"/>
      <c r="CO2161" s="215"/>
      <c r="CP2161" s="215"/>
      <c r="CT2161" s="86"/>
    </row>
    <row r="2162" spans="6:98">
      <c r="F2162" s="215"/>
      <c r="S2162" s="216"/>
      <c r="T2162" s="216"/>
      <c r="U2162" s="216"/>
      <c r="V2162" s="216"/>
      <c r="W2162" s="216"/>
      <c r="X2162" s="216"/>
      <c r="Y2162" s="216"/>
      <c r="Z2162" s="216"/>
      <c r="AA2162" s="216"/>
      <c r="AB2162" s="216"/>
      <c r="AC2162" s="216"/>
      <c r="AD2162" s="216"/>
      <c r="AH2162" s="216"/>
      <c r="AI2162" s="216"/>
      <c r="AL2162" s="216"/>
      <c r="AM2162" s="216"/>
      <c r="AP2162" s="216"/>
      <c r="AQ2162" s="216"/>
      <c r="AT2162" s="216"/>
      <c r="AU2162" s="216"/>
      <c r="AX2162" s="216"/>
      <c r="AY2162" s="216"/>
      <c r="BB2162" s="216"/>
      <c r="BC2162" s="216"/>
      <c r="BF2162" s="216"/>
      <c r="BG2162" s="216"/>
      <c r="BJ2162" s="216"/>
      <c r="BK2162" s="216"/>
      <c r="BN2162" s="216"/>
      <c r="BO2162" s="216"/>
      <c r="BR2162" s="216"/>
      <c r="BS2162" s="216"/>
      <c r="BV2162" s="216"/>
      <c r="BW2162" s="216"/>
      <c r="BZ2162" s="216"/>
      <c r="CA2162" s="216"/>
      <c r="CD2162" s="216"/>
      <c r="CE2162" s="216"/>
      <c r="CL2162" s="215"/>
      <c r="CO2162" s="215"/>
      <c r="CP2162" s="215"/>
      <c r="CT2162" s="86"/>
    </row>
    <row r="2163" spans="6:98">
      <c r="F2163" s="215"/>
      <c r="S2163" s="216"/>
      <c r="T2163" s="216"/>
      <c r="U2163" s="216"/>
      <c r="V2163" s="216"/>
      <c r="W2163" s="216"/>
      <c r="X2163" s="216"/>
      <c r="Y2163" s="216"/>
      <c r="Z2163" s="216"/>
      <c r="AA2163" s="216"/>
      <c r="AB2163" s="216"/>
      <c r="AC2163" s="216"/>
      <c r="AD2163" s="216"/>
      <c r="AH2163" s="216"/>
      <c r="AI2163" s="216"/>
      <c r="AL2163" s="216"/>
      <c r="AM2163" s="216"/>
      <c r="AP2163" s="216"/>
      <c r="AQ2163" s="216"/>
      <c r="AT2163" s="216"/>
      <c r="AU2163" s="216"/>
      <c r="AX2163" s="216"/>
      <c r="AY2163" s="216"/>
      <c r="BB2163" s="216"/>
      <c r="BC2163" s="216"/>
      <c r="BF2163" s="216"/>
      <c r="BG2163" s="216"/>
      <c r="BJ2163" s="216"/>
      <c r="BK2163" s="216"/>
      <c r="BN2163" s="216"/>
      <c r="BO2163" s="216"/>
      <c r="BR2163" s="216"/>
      <c r="BS2163" s="216"/>
      <c r="BV2163" s="216"/>
      <c r="BW2163" s="216"/>
      <c r="BZ2163" s="216"/>
      <c r="CA2163" s="216"/>
      <c r="CD2163" s="216"/>
      <c r="CE2163" s="216"/>
      <c r="CL2163" s="215"/>
      <c r="CO2163" s="215"/>
      <c r="CP2163" s="215"/>
      <c r="CT2163" s="86"/>
    </row>
    <row r="2164" spans="6:98">
      <c r="F2164" s="215"/>
      <c r="S2164" s="216"/>
      <c r="T2164" s="216"/>
      <c r="U2164" s="216"/>
      <c r="V2164" s="216"/>
      <c r="W2164" s="216"/>
      <c r="X2164" s="216"/>
      <c r="Y2164" s="216"/>
      <c r="Z2164" s="216"/>
      <c r="AA2164" s="216"/>
      <c r="AB2164" s="216"/>
      <c r="AC2164" s="216"/>
      <c r="AD2164" s="216"/>
      <c r="AH2164" s="216"/>
      <c r="AI2164" s="216"/>
      <c r="AL2164" s="216"/>
      <c r="AM2164" s="216"/>
      <c r="AP2164" s="216"/>
      <c r="AQ2164" s="216"/>
      <c r="AT2164" s="216"/>
      <c r="AU2164" s="216"/>
      <c r="AX2164" s="216"/>
      <c r="AY2164" s="216"/>
      <c r="BB2164" s="216"/>
      <c r="BC2164" s="216"/>
      <c r="BF2164" s="216"/>
      <c r="BG2164" s="216"/>
      <c r="BJ2164" s="216"/>
      <c r="BK2164" s="216"/>
      <c r="BN2164" s="216"/>
      <c r="BO2164" s="216"/>
      <c r="BR2164" s="216"/>
      <c r="BS2164" s="216"/>
      <c r="BV2164" s="216"/>
      <c r="BW2164" s="216"/>
      <c r="BZ2164" s="216"/>
      <c r="CA2164" s="216"/>
      <c r="CD2164" s="216"/>
      <c r="CE2164" s="216"/>
      <c r="CL2164" s="215"/>
      <c r="CO2164" s="215"/>
      <c r="CP2164" s="215"/>
      <c r="CT2164" s="86"/>
    </row>
    <row r="2165" spans="6:98">
      <c r="F2165" s="215"/>
      <c r="S2165" s="216"/>
      <c r="T2165" s="216"/>
      <c r="U2165" s="216"/>
      <c r="V2165" s="216"/>
      <c r="W2165" s="216"/>
      <c r="X2165" s="216"/>
      <c r="Y2165" s="216"/>
      <c r="Z2165" s="216"/>
      <c r="AA2165" s="216"/>
      <c r="AB2165" s="216"/>
      <c r="AC2165" s="216"/>
      <c r="AD2165" s="216"/>
      <c r="AH2165" s="216"/>
      <c r="AI2165" s="216"/>
      <c r="AL2165" s="216"/>
      <c r="AM2165" s="216"/>
      <c r="AP2165" s="216"/>
      <c r="AQ2165" s="216"/>
      <c r="AT2165" s="216"/>
      <c r="AU2165" s="216"/>
      <c r="AX2165" s="216"/>
      <c r="AY2165" s="216"/>
      <c r="BB2165" s="216"/>
      <c r="BC2165" s="216"/>
      <c r="BF2165" s="216"/>
      <c r="BG2165" s="216"/>
      <c r="BJ2165" s="216"/>
      <c r="BK2165" s="216"/>
      <c r="BN2165" s="216"/>
      <c r="BO2165" s="216"/>
      <c r="BR2165" s="216"/>
      <c r="BS2165" s="216"/>
      <c r="BV2165" s="216"/>
      <c r="BW2165" s="216"/>
      <c r="BZ2165" s="216"/>
      <c r="CA2165" s="216"/>
      <c r="CD2165" s="216"/>
      <c r="CE2165" s="216"/>
      <c r="CL2165" s="215"/>
      <c r="CO2165" s="215"/>
      <c r="CP2165" s="215"/>
      <c r="CT2165" s="86"/>
    </row>
    <row r="2166" spans="6:98">
      <c r="F2166" s="215"/>
      <c r="S2166" s="216"/>
      <c r="T2166" s="216"/>
      <c r="U2166" s="216"/>
      <c r="V2166" s="216"/>
      <c r="W2166" s="216"/>
      <c r="X2166" s="216"/>
      <c r="Y2166" s="216"/>
      <c r="Z2166" s="216"/>
      <c r="AA2166" s="216"/>
      <c r="AB2166" s="216"/>
      <c r="AC2166" s="216"/>
      <c r="AD2166" s="216"/>
      <c r="AH2166" s="216"/>
      <c r="AI2166" s="216"/>
      <c r="AL2166" s="216"/>
      <c r="AM2166" s="216"/>
      <c r="AP2166" s="216"/>
      <c r="AQ2166" s="216"/>
      <c r="AT2166" s="216"/>
      <c r="AU2166" s="216"/>
      <c r="AX2166" s="216"/>
      <c r="AY2166" s="216"/>
      <c r="BB2166" s="216"/>
      <c r="BC2166" s="216"/>
      <c r="BF2166" s="216"/>
      <c r="BG2166" s="216"/>
      <c r="BJ2166" s="216"/>
      <c r="BK2166" s="216"/>
      <c r="BN2166" s="216"/>
      <c r="BO2166" s="216"/>
      <c r="BR2166" s="216"/>
      <c r="BS2166" s="216"/>
      <c r="BV2166" s="216"/>
      <c r="BW2166" s="216"/>
      <c r="BZ2166" s="216"/>
      <c r="CA2166" s="216"/>
      <c r="CD2166" s="216"/>
      <c r="CE2166" s="216"/>
      <c r="CL2166" s="215"/>
      <c r="CO2166" s="215"/>
      <c r="CP2166" s="215"/>
      <c r="CT2166" s="86"/>
    </row>
    <row r="2167" spans="6:98">
      <c r="F2167" s="215"/>
      <c r="S2167" s="216"/>
      <c r="T2167" s="216"/>
      <c r="U2167" s="216"/>
      <c r="V2167" s="216"/>
      <c r="W2167" s="216"/>
      <c r="X2167" s="216"/>
      <c r="Y2167" s="216"/>
      <c r="Z2167" s="216"/>
      <c r="AA2167" s="216"/>
      <c r="AB2167" s="216"/>
      <c r="AC2167" s="216"/>
      <c r="AD2167" s="216"/>
      <c r="AH2167" s="216"/>
      <c r="AI2167" s="216"/>
      <c r="AL2167" s="216"/>
      <c r="AM2167" s="216"/>
      <c r="AP2167" s="216"/>
      <c r="AQ2167" s="216"/>
      <c r="AT2167" s="216"/>
      <c r="AU2167" s="216"/>
      <c r="AX2167" s="216"/>
      <c r="AY2167" s="216"/>
      <c r="BB2167" s="216"/>
      <c r="BC2167" s="216"/>
      <c r="BF2167" s="216"/>
      <c r="BG2167" s="216"/>
      <c r="BJ2167" s="216"/>
      <c r="BK2167" s="216"/>
      <c r="BN2167" s="216"/>
      <c r="BO2167" s="216"/>
      <c r="BR2167" s="216"/>
      <c r="BS2167" s="216"/>
      <c r="BV2167" s="216"/>
      <c r="BW2167" s="216"/>
      <c r="BZ2167" s="216"/>
      <c r="CA2167" s="216"/>
      <c r="CD2167" s="216"/>
      <c r="CE2167" s="216"/>
      <c r="CL2167" s="215"/>
      <c r="CO2167" s="215"/>
      <c r="CP2167" s="215"/>
      <c r="CT2167" s="86"/>
    </row>
    <row r="2168" spans="6:98">
      <c r="F2168" s="215"/>
      <c r="S2168" s="216"/>
      <c r="T2168" s="216"/>
      <c r="U2168" s="216"/>
      <c r="V2168" s="216"/>
      <c r="W2168" s="216"/>
      <c r="X2168" s="216"/>
      <c r="Y2168" s="216"/>
      <c r="Z2168" s="216"/>
      <c r="AA2168" s="216"/>
      <c r="AB2168" s="216"/>
      <c r="AC2168" s="216"/>
      <c r="AD2168" s="216"/>
      <c r="AH2168" s="216"/>
      <c r="AI2168" s="216"/>
      <c r="AL2168" s="216"/>
      <c r="AM2168" s="216"/>
      <c r="AP2168" s="216"/>
      <c r="AQ2168" s="216"/>
      <c r="AT2168" s="216"/>
      <c r="AU2168" s="216"/>
      <c r="AX2168" s="216"/>
      <c r="AY2168" s="216"/>
      <c r="BB2168" s="216"/>
      <c r="BC2168" s="216"/>
      <c r="BF2168" s="216"/>
      <c r="BG2168" s="216"/>
      <c r="BJ2168" s="216"/>
      <c r="BK2168" s="216"/>
      <c r="BN2168" s="216"/>
      <c r="BO2168" s="216"/>
      <c r="BR2168" s="216"/>
      <c r="BS2168" s="216"/>
      <c r="BV2168" s="216"/>
      <c r="BW2168" s="216"/>
      <c r="BZ2168" s="216"/>
      <c r="CA2168" s="216"/>
      <c r="CD2168" s="216"/>
      <c r="CE2168" s="216"/>
      <c r="CL2168" s="215"/>
      <c r="CO2168" s="215"/>
      <c r="CP2168" s="215"/>
      <c r="CT2168" s="86"/>
    </row>
    <row r="2169" spans="6:98">
      <c r="F2169" s="215"/>
      <c r="S2169" s="216"/>
      <c r="T2169" s="216"/>
      <c r="U2169" s="216"/>
      <c r="V2169" s="216"/>
      <c r="W2169" s="216"/>
      <c r="X2169" s="216"/>
      <c r="Y2169" s="216"/>
      <c r="Z2169" s="216"/>
      <c r="AA2169" s="216"/>
      <c r="AB2169" s="216"/>
      <c r="AC2169" s="216"/>
      <c r="AD2169" s="216"/>
      <c r="AH2169" s="216"/>
      <c r="AI2169" s="216"/>
      <c r="AL2169" s="216"/>
      <c r="AM2169" s="216"/>
      <c r="AP2169" s="216"/>
      <c r="AQ2169" s="216"/>
      <c r="AT2169" s="216"/>
      <c r="AU2169" s="216"/>
      <c r="AX2169" s="216"/>
      <c r="AY2169" s="216"/>
      <c r="BB2169" s="216"/>
      <c r="BC2169" s="216"/>
      <c r="BF2169" s="216"/>
      <c r="BG2169" s="216"/>
      <c r="BJ2169" s="216"/>
      <c r="BK2169" s="216"/>
      <c r="BN2169" s="216"/>
      <c r="BO2169" s="216"/>
      <c r="BR2169" s="216"/>
      <c r="BS2169" s="216"/>
      <c r="BV2169" s="216"/>
      <c r="BW2169" s="216"/>
      <c r="BZ2169" s="216"/>
      <c r="CA2169" s="216"/>
      <c r="CD2169" s="216"/>
      <c r="CE2169" s="216"/>
      <c r="CL2169" s="215"/>
      <c r="CO2169" s="215"/>
      <c r="CP2169" s="215"/>
      <c r="CT2169" s="86"/>
    </row>
    <row r="2170" spans="6:98">
      <c r="F2170" s="215"/>
      <c r="S2170" s="216"/>
      <c r="T2170" s="216"/>
      <c r="U2170" s="216"/>
      <c r="V2170" s="216"/>
      <c r="W2170" s="216"/>
      <c r="X2170" s="216"/>
      <c r="Y2170" s="216"/>
      <c r="Z2170" s="216"/>
      <c r="AA2170" s="216"/>
      <c r="AB2170" s="216"/>
      <c r="AC2170" s="216"/>
      <c r="AD2170" s="216"/>
      <c r="AH2170" s="216"/>
      <c r="AI2170" s="216"/>
      <c r="AL2170" s="216"/>
      <c r="AM2170" s="216"/>
      <c r="AP2170" s="216"/>
      <c r="AQ2170" s="216"/>
      <c r="AT2170" s="216"/>
      <c r="AU2170" s="216"/>
      <c r="AX2170" s="216"/>
      <c r="AY2170" s="216"/>
      <c r="BB2170" s="216"/>
      <c r="BC2170" s="216"/>
      <c r="BF2170" s="216"/>
      <c r="BG2170" s="216"/>
      <c r="BJ2170" s="216"/>
      <c r="BK2170" s="216"/>
      <c r="BN2170" s="216"/>
      <c r="BO2170" s="216"/>
      <c r="BR2170" s="216"/>
      <c r="BS2170" s="216"/>
      <c r="BV2170" s="216"/>
      <c r="BW2170" s="216"/>
      <c r="BZ2170" s="216"/>
      <c r="CA2170" s="216"/>
      <c r="CD2170" s="216"/>
      <c r="CE2170" s="216"/>
      <c r="CL2170" s="215"/>
      <c r="CO2170" s="215"/>
      <c r="CP2170" s="215"/>
      <c r="CT2170" s="86"/>
    </row>
    <row r="2171" spans="6:98">
      <c r="F2171" s="215"/>
      <c r="S2171" s="216"/>
      <c r="T2171" s="216"/>
      <c r="U2171" s="216"/>
      <c r="V2171" s="216"/>
      <c r="W2171" s="216"/>
      <c r="X2171" s="216"/>
      <c r="Y2171" s="216"/>
      <c r="Z2171" s="216"/>
      <c r="AA2171" s="216"/>
      <c r="AB2171" s="216"/>
      <c r="AC2171" s="216"/>
      <c r="AD2171" s="216"/>
      <c r="AH2171" s="216"/>
      <c r="AI2171" s="216"/>
      <c r="AL2171" s="216"/>
      <c r="AM2171" s="216"/>
      <c r="AP2171" s="216"/>
      <c r="AQ2171" s="216"/>
      <c r="AT2171" s="216"/>
      <c r="AU2171" s="216"/>
      <c r="AX2171" s="216"/>
      <c r="AY2171" s="216"/>
      <c r="BB2171" s="216"/>
      <c r="BC2171" s="216"/>
      <c r="BF2171" s="216"/>
      <c r="BG2171" s="216"/>
      <c r="BJ2171" s="216"/>
      <c r="BK2171" s="216"/>
      <c r="BN2171" s="216"/>
      <c r="BO2171" s="216"/>
      <c r="BR2171" s="216"/>
      <c r="BS2171" s="216"/>
      <c r="BV2171" s="216"/>
      <c r="BW2171" s="216"/>
      <c r="BZ2171" s="216"/>
      <c r="CA2171" s="216"/>
      <c r="CD2171" s="216"/>
      <c r="CE2171" s="216"/>
      <c r="CL2171" s="215"/>
      <c r="CO2171" s="215"/>
      <c r="CP2171" s="215"/>
      <c r="CT2171" s="86"/>
    </row>
    <row r="2172" spans="6:98">
      <c r="F2172" s="215"/>
      <c r="S2172" s="216"/>
      <c r="T2172" s="216"/>
      <c r="U2172" s="216"/>
      <c r="V2172" s="216"/>
      <c r="W2172" s="216"/>
      <c r="X2172" s="216"/>
      <c r="Y2172" s="216"/>
      <c r="Z2172" s="216"/>
      <c r="AA2172" s="216"/>
      <c r="AB2172" s="216"/>
      <c r="AC2172" s="216"/>
      <c r="AD2172" s="216"/>
      <c r="AH2172" s="216"/>
      <c r="AI2172" s="216"/>
      <c r="AL2172" s="216"/>
      <c r="AM2172" s="216"/>
      <c r="AP2172" s="216"/>
      <c r="AQ2172" s="216"/>
      <c r="AT2172" s="216"/>
      <c r="AU2172" s="216"/>
      <c r="AX2172" s="216"/>
      <c r="AY2172" s="216"/>
      <c r="BB2172" s="216"/>
      <c r="BC2172" s="216"/>
      <c r="BF2172" s="216"/>
      <c r="BG2172" s="216"/>
      <c r="BJ2172" s="216"/>
      <c r="BK2172" s="216"/>
      <c r="BN2172" s="216"/>
      <c r="BO2172" s="216"/>
      <c r="BR2172" s="216"/>
      <c r="BS2172" s="216"/>
      <c r="BV2172" s="216"/>
      <c r="BW2172" s="216"/>
      <c r="BZ2172" s="216"/>
      <c r="CA2172" s="216"/>
      <c r="CD2172" s="216"/>
      <c r="CE2172" s="216"/>
      <c r="CL2172" s="215"/>
      <c r="CO2172" s="215"/>
      <c r="CP2172" s="215"/>
      <c r="CT2172" s="86"/>
    </row>
    <row r="2173" spans="6:98">
      <c r="F2173" s="215"/>
      <c r="S2173" s="216"/>
      <c r="T2173" s="216"/>
      <c r="U2173" s="216"/>
      <c r="V2173" s="216"/>
      <c r="W2173" s="216"/>
      <c r="X2173" s="216"/>
      <c r="Y2173" s="216"/>
      <c r="Z2173" s="216"/>
      <c r="AA2173" s="216"/>
      <c r="AB2173" s="216"/>
      <c r="AC2173" s="216"/>
      <c r="AD2173" s="216"/>
      <c r="AH2173" s="216"/>
      <c r="AI2173" s="216"/>
      <c r="AL2173" s="216"/>
      <c r="AM2173" s="216"/>
      <c r="AP2173" s="216"/>
      <c r="AQ2173" s="216"/>
      <c r="AT2173" s="216"/>
      <c r="AU2173" s="216"/>
      <c r="AX2173" s="216"/>
      <c r="AY2173" s="216"/>
      <c r="BB2173" s="216"/>
      <c r="BC2173" s="216"/>
      <c r="BF2173" s="216"/>
      <c r="BG2173" s="216"/>
      <c r="BJ2173" s="216"/>
      <c r="BK2173" s="216"/>
      <c r="BN2173" s="216"/>
      <c r="BO2173" s="216"/>
      <c r="BR2173" s="216"/>
      <c r="BS2173" s="216"/>
      <c r="BV2173" s="216"/>
      <c r="BW2173" s="216"/>
      <c r="BZ2173" s="216"/>
      <c r="CA2173" s="216"/>
      <c r="CD2173" s="216"/>
      <c r="CE2173" s="216"/>
      <c r="CL2173" s="215"/>
      <c r="CO2173" s="215"/>
      <c r="CP2173" s="215"/>
      <c r="CT2173" s="86"/>
    </row>
    <row r="2174" spans="6:98">
      <c r="F2174" s="215"/>
      <c r="S2174" s="216"/>
      <c r="T2174" s="216"/>
      <c r="U2174" s="216"/>
      <c r="V2174" s="216"/>
      <c r="W2174" s="216"/>
      <c r="X2174" s="216"/>
      <c r="Y2174" s="216"/>
      <c r="Z2174" s="216"/>
      <c r="AA2174" s="216"/>
      <c r="AB2174" s="216"/>
      <c r="AC2174" s="216"/>
      <c r="AD2174" s="216"/>
      <c r="AH2174" s="216"/>
      <c r="AI2174" s="216"/>
      <c r="AL2174" s="216"/>
      <c r="AM2174" s="216"/>
      <c r="AP2174" s="216"/>
      <c r="AQ2174" s="216"/>
      <c r="AT2174" s="216"/>
      <c r="AU2174" s="216"/>
      <c r="AX2174" s="216"/>
      <c r="AY2174" s="216"/>
      <c r="BB2174" s="216"/>
      <c r="BC2174" s="216"/>
      <c r="BF2174" s="216"/>
      <c r="BG2174" s="216"/>
      <c r="BJ2174" s="216"/>
      <c r="BK2174" s="216"/>
      <c r="BN2174" s="216"/>
      <c r="BO2174" s="216"/>
      <c r="BR2174" s="216"/>
      <c r="BS2174" s="216"/>
      <c r="BV2174" s="216"/>
      <c r="BW2174" s="216"/>
      <c r="BZ2174" s="216"/>
      <c r="CA2174" s="216"/>
      <c r="CD2174" s="216"/>
      <c r="CE2174" s="216"/>
      <c r="CL2174" s="215"/>
      <c r="CO2174" s="215"/>
      <c r="CP2174" s="215"/>
      <c r="CT2174" s="86"/>
    </row>
    <row r="2175" spans="6:98">
      <c r="F2175" s="215"/>
      <c r="S2175" s="216"/>
      <c r="T2175" s="216"/>
      <c r="U2175" s="216"/>
      <c r="V2175" s="216"/>
      <c r="W2175" s="216"/>
      <c r="X2175" s="216"/>
      <c r="Y2175" s="216"/>
      <c r="Z2175" s="216"/>
      <c r="AA2175" s="216"/>
      <c r="AB2175" s="216"/>
      <c r="AC2175" s="216"/>
      <c r="AD2175" s="216"/>
      <c r="AH2175" s="216"/>
      <c r="AI2175" s="216"/>
      <c r="AL2175" s="216"/>
      <c r="AM2175" s="216"/>
      <c r="AP2175" s="216"/>
      <c r="AQ2175" s="216"/>
      <c r="AT2175" s="216"/>
      <c r="AU2175" s="216"/>
      <c r="AX2175" s="216"/>
      <c r="AY2175" s="216"/>
      <c r="BB2175" s="216"/>
      <c r="BC2175" s="216"/>
      <c r="BF2175" s="216"/>
      <c r="BG2175" s="216"/>
      <c r="BJ2175" s="216"/>
      <c r="BK2175" s="216"/>
      <c r="BN2175" s="216"/>
      <c r="BO2175" s="216"/>
      <c r="BR2175" s="216"/>
      <c r="BS2175" s="216"/>
      <c r="BV2175" s="216"/>
      <c r="BW2175" s="216"/>
      <c r="BZ2175" s="216"/>
      <c r="CA2175" s="216"/>
      <c r="CD2175" s="216"/>
      <c r="CE2175" s="216"/>
      <c r="CL2175" s="215"/>
      <c r="CO2175" s="215"/>
      <c r="CP2175" s="215"/>
      <c r="CT2175" s="86"/>
    </row>
    <row r="2176" spans="6:98">
      <c r="F2176" s="215"/>
      <c r="S2176" s="216"/>
      <c r="T2176" s="216"/>
      <c r="U2176" s="216"/>
      <c r="V2176" s="216"/>
      <c r="W2176" s="216"/>
      <c r="X2176" s="216"/>
      <c r="Y2176" s="216"/>
      <c r="Z2176" s="216"/>
      <c r="AA2176" s="216"/>
      <c r="AB2176" s="216"/>
      <c r="AC2176" s="216"/>
      <c r="AD2176" s="216"/>
      <c r="AH2176" s="216"/>
      <c r="AI2176" s="216"/>
      <c r="AL2176" s="216"/>
      <c r="AM2176" s="216"/>
      <c r="AP2176" s="216"/>
      <c r="AQ2176" s="216"/>
      <c r="AT2176" s="216"/>
      <c r="AU2176" s="216"/>
      <c r="AX2176" s="216"/>
      <c r="AY2176" s="216"/>
      <c r="BB2176" s="216"/>
      <c r="BC2176" s="216"/>
      <c r="BF2176" s="216"/>
      <c r="BG2176" s="216"/>
      <c r="BJ2176" s="216"/>
      <c r="BK2176" s="216"/>
      <c r="BN2176" s="216"/>
      <c r="BO2176" s="216"/>
      <c r="BR2176" s="216"/>
      <c r="BS2176" s="216"/>
      <c r="BV2176" s="216"/>
      <c r="BW2176" s="216"/>
      <c r="BZ2176" s="216"/>
      <c r="CA2176" s="216"/>
      <c r="CD2176" s="216"/>
      <c r="CE2176" s="216"/>
      <c r="CL2176" s="215"/>
      <c r="CO2176" s="215"/>
      <c r="CP2176" s="215"/>
      <c r="CT2176" s="86"/>
    </row>
    <row r="2177" spans="6:98">
      <c r="F2177" s="215"/>
      <c r="S2177" s="216"/>
      <c r="T2177" s="216"/>
      <c r="U2177" s="216"/>
      <c r="V2177" s="216"/>
      <c r="W2177" s="216"/>
      <c r="X2177" s="216"/>
      <c r="Y2177" s="216"/>
      <c r="Z2177" s="216"/>
      <c r="AA2177" s="216"/>
      <c r="AB2177" s="216"/>
      <c r="AC2177" s="216"/>
      <c r="AD2177" s="216"/>
      <c r="AH2177" s="216"/>
      <c r="AI2177" s="216"/>
      <c r="AL2177" s="216"/>
      <c r="AM2177" s="216"/>
      <c r="AP2177" s="216"/>
      <c r="AQ2177" s="216"/>
      <c r="AT2177" s="216"/>
      <c r="AU2177" s="216"/>
      <c r="AX2177" s="216"/>
      <c r="AY2177" s="216"/>
      <c r="BB2177" s="216"/>
      <c r="BC2177" s="216"/>
      <c r="BF2177" s="216"/>
      <c r="BG2177" s="216"/>
      <c r="BJ2177" s="216"/>
      <c r="BK2177" s="216"/>
      <c r="BN2177" s="216"/>
      <c r="BO2177" s="216"/>
      <c r="BR2177" s="216"/>
      <c r="BS2177" s="216"/>
      <c r="BV2177" s="216"/>
      <c r="BW2177" s="216"/>
      <c r="BZ2177" s="216"/>
      <c r="CA2177" s="216"/>
      <c r="CD2177" s="216"/>
      <c r="CE2177" s="216"/>
      <c r="CL2177" s="215"/>
      <c r="CO2177" s="215"/>
      <c r="CP2177" s="215"/>
      <c r="CT2177" s="86"/>
    </row>
    <row r="2178" spans="6:98">
      <c r="F2178" s="215"/>
      <c r="S2178" s="216"/>
      <c r="T2178" s="216"/>
      <c r="U2178" s="216"/>
      <c r="V2178" s="216"/>
      <c r="W2178" s="216"/>
      <c r="X2178" s="216"/>
      <c r="Y2178" s="216"/>
      <c r="Z2178" s="216"/>
      <c r="AA2178" s="216"/>
      <c r="AB2178" s="216"/>
      <c r="AC2178" s="216"/>
      <c r="AD2178" s="216"/>
      <c r="AH2178" s="216"/>
      <c r="AI2178" s="216"/>
      <c r="AL2178" s="216"/>
      <c r="AM2178" s="216"/>
      <c r="AP2178" s="216"/>
      <c r="AQ2178" s="216"/>
      <c r="AT2178" s="216"/>
      <c r="AU2178" s="216"/>
      <c r="AX2178" s="216"/>
      <c r="AY2178" s="216"/>
      <c r="BB2178" s="216"/>
      <c r="BC2178" s="216"/>
      <c r="BF2178" s="216"/>
      <c r="BG2178" s="216"/>
      <c r="BJ2178" s="216"/>
      <c r="BK2178" s="216"/>
      <c r="BN2178" s="216"/>
      <c r="BO2178" s="216"/>
      <c r="BR2178" s="216"/>
      <c r="BS2178" s="216"/>
      <c r="BV2178" s="216"/>
      <c r="BW2178" s="216"/>
      <c r="BZ2178" s="216"/>
      <c r="CA2178" s="216"/>
      <c r="CD2178" s="216"/>
      <c r="CE2178" s="216"/>
      <c r="CL2178" s="215"/>
      <c r="CO2178" s="215"/>
      <c r="CP2178" s="215"/>
      <c r="CT2178" s="86"/>
    </row>
    <row r="2179" spans="6:98">
      <c r="F2179" s="215"/>
      <c r="S2179" s="216"/>
      <c r="T2179" s="216"/>
      <c r="U2179" s="216"/>
      <c r="V2179" s="216"/>
      <c r="W2179" s="216"/>
      <c r="X2179" s="216"/>
      <c r="Y2179" s="216"/>
      <c r="Z2179" s="216"/>
      <c r="AA2179" s="216"/>
      <c r="AB2179" s="216"/>
      <c r="AC2179" s="216"/>
      <c r="AD2179" s="216"/>
      <c r="AH2179" s="216"/>
      <c r="AI2179" s="216"/>
      <c r="AL2179" s="216"/>
      <c r="AM2179" s="216"/>
      <c r="AP2179" s="216"/>
      <c r="AQ2179" s="216"/>
      <c r="AT2179" s="216"/>
      <c r="AU2179" s="216"/>
      <c r="AX2179" s="216"/>
      <c r="AY2179" s="216"/>
      <c r="BB2179" s="216"/>
      <c r="BC2179" s="216"/>
      <c r="BF2179" s="216"/>
      <c r="BG2179" s="216"/>
      <c r="BJ2179" s="216"/>
      <c r="BK2179" s="216"/>
      <c r="BN2179" s="216"/>
      <c r="BO2179" s="216"/>
      <c r="BR2179" s="216"/>
      <c r="BS2179" s="216"/>
      <c r="BV2179" s="216"/>
      <c r="BW2179" s="216"/>
      <c r="BZ2179" s="216"/>
      <c r="CA2179" s="216"/>
      <c r="CD2179" s="216"/>
      <c r="CE2179" s="216"/>
      <c r="CL2179" s="215"/>
      <c r="CO2179" s="215"/>
      <c r="CP2179" s="215"/>
      <c r="CT2179" s="86"/>
    </row>
    <row r="2180" spans="6:98">
      <c r="F2180" s="215"/>
      <c r="S2180" s="216"/>
      <c r="T2180" s="216"/>
      <c r="U2180" s="216"/>
      <c r="V2180" s="216"/>
      <c r="W2180" s="216"/>
      <c r="X2180" s="216"/>
      <c r="Y2180" s="216"/>
      <c r="Z2180" s="216"/>
      <c r="AA2180" s="216"/>
      <c r="AB2180" s="216"/>
      <c r="AC2180" s="216"/>
      <c r="AD2180" s="216"/>
      <c r="AH2180" s="216"/>
      <c r="AI2180" s="216"/>
      <c r="AL2180" s="216"/>
      <c r="AM2180" s="216"/>
      <c r="AP2180" s="216"/>
      <c r="AQ2180" s="216"/>
      <c r="AT2180" s="216"/>
      <c r="AU2180" s="216"/>
      <c r="AX2180" s="216"/>
      <c r="AY2180" s="216"/>
      <c r="BB2180" s="216"/>
      <c r="BC2180" s="216"/>
      <c r="BF2180" s="216"/>
      <c r="BG2180" s="216"/>
      <c r="BJ2180" s="216"/>
      <c r="BK2180" s="216"/>
      <c r="BN2180" s="216"/>
      <c r="BO2180" s="216"/>
      <c r="BR2180" s="216"/>
      <c r="BS2180" s="216"/>
      <c r="BV2180" s="216"/>
      <c r="BW2180" s="216"/>
      <c r="BZ2180" s="216"/>
      <c r="CA2180" s="216"/>
      <c r="CD2180" s="216"/>
      <c r="CE2180" s="216"/>
      <c r="CL2180" s="215"/>
      <c r="CO2180" s="215"/>
      <c r="CP2180" s="215"/>
      <c r="CT2180" s="86"/>
    </row>
    <row r="2181" spans="6:98">
      <c r="F2181" s="215"/>
      <c r="S2181" s="216"/>
      <c r="T2181" s="216"/>
      <c r="U2181" s="216"/>
      <c r="V2181" s="216"/>
      <c r="W2181" s="216"/>
      <c r="X2181" s="216"/>
      <c r="Y2181" s="216"/>
      <c r="Z2181" s="216"/>
      <c r="AA2181" s="216"/>
      <c r="AB2181" s="216"/>
      <c r="AC2181" s="216"/>
      <c r="AD2181" s="216"/>
      <c r="AH2181" s="216"/>
      <c r="AI2181" s="216"/>
      <c r="AL2181" s="216"/>
      <c r="AM2181" s="216"/>
      <c r="AP2181" s="216"/>
      <c r="AQ2181" s="216"/>
      <c r="AT2181" s="216"/>
      <c r="AU2181" s="216"/>
      <c r="AX2181" s="216"/>
      <c r="AY2181" s="216"/>
      <c r="BB2181" s="216"/>
      <c r="BC2181" s="216"/>
      <c r="BF2181" s="216"/>
      <c r="BG2181" s="216"/>
      <c r="BJ2181" s="216"/>
      <c r="BK2181" s="216"/>
      <c r="BN2181" s="216"/>
      <c r="BO2181" s="216"/>
      <c r="BR2181" s="216"/>
      <c r="BS2181" s="216"/>
      <c r="BV2181" s="216"/>
      <c r="BW2181" s="216"/>
      <c r="BZ2181" s="216"/>
      <c r="CA2181" s="216"/>
      <c r="CD2181" s="216"/>
      <c r="CE2181" s="216"/>
      <c r="CL2181" s="215"/>
      <c r="CO2181" s="215"/>
      <c r="CP2181" s="215"/>
      <c r="CT2181" s="86"/>
    </row>
    <row r="2182" spans="6:98">
      <c r="F2182" s="215"/>
      <c r="S2182" s="216"/>
      <c r="T2182" s="216"/>
      <c r="U2182" s="216"/>
      <c r="V2182" s="216"/>
      <c r="W2182" s="216"/>
      <c r="X2182" s="216"/>
      <c r="Y2182" s="216"/>
      <c r="Z2182" s="216"/>
      <c r="AA2182" s="216"/>
      <c r="AB2182" s="216"/>
      <c r="AC2182" s="216"/>
      <c r="AD2182" s="216"/>
      <c r="AH2182" s="216"/>
      <c r="AI2182" s="216"/>
      <c r="AL2182" s="216"/>
      <c r="AM2182" s="216"/>
      <c r="AP2182" s="216"/>
      <c r="AQ2182" s="216"/>
      <c r="AT2182" s="216"/>
      <c r="AU2182" s="216"/>
      <c r="AX2182" s="216"/>
      <c r="AY2182" s="216"/>
      <c r="BB2182" s="216"/>
      <c r="BC2182" s="216"/>
      <c r="BF2182" s="216"/>
      <c r="BG2182" s="216"/>
      <c r="BJ2182" s="216"/>
      <c r="BK2182" s="216"/>
      <c r="BN2182" s="216"/>
      <c r="BO2182" s="216"/>
      <c r="BR2182" s="216"/>
      <c r="BS2182" s="216"/>
      <c r="BV2182" s="216"/>
      <c r="BW2182" s="216"/>
      <c r="BZ2182" s="216"/>
      <c r="CA2182" s="216"/>
      <c r="CD2182" s="216"/>
      <c r="CE2182" s="216"/>
      <c r="CL2182" s="215"/>
      <c r="CO2182" s="215"/>
      <c r="CP2182" s="215"/>
      <c r="CT2182" s="86"/>
    </row>
    <row r="2183" spans="6:98">
      <c r="F2183" s="215"/>
      <c r="S2183" s="216"/>
      <c r="T2183" s="216"/>
      <c r="U2183" s="216"/>
      <c r="V2183" s="216"/>
      <c r="W2183" s="216"/>
      <c r="X2183" s="216"/>
      <c r="Y2183" s="216"/>
      <c r="Z2183" s="216"/>
      <c r="AA2183" s="216"/>
      <c r="AB2183" s="216"/>
      <c r="AC2183" s="216"/>
      <c r="AD2183" s="216"/>
      <c r="AH2183" s="216"/>
      <c r="AI2183" s="216"/>
      <c r="AL2183" s="216"/>
      <c r="AM2183" s="216"/>
      <c r="AP2183" s="216"/>
      <c r="AQ2183" s="216"/>
      <c r="AT2183" s="216"/>
      <c r="AU2183" s="216"/>
      <c r="AX2183" s="216"/>
      <c r="AY2183" s="216"/>
      <c r="BB2183" s="216"/>
      <c r="BC2183" s="216"/>
      <c r="BF2183" s="216"/>
      <c r="BG2183" s="216"/>
      <c r="BJ2183" s="216"/>
      <c r="BK2183" s="216"/>
      <c r="BN2183" s="216"/>
      <c r="BO2183" s="216"/>
      <c r="BR2183" s="216"/>
      <c r="BS2183" s="216"/>
      <c r="BV2183" s="216"/>
      <c r="BW2183" s="216"/>
      <c r="BZ2183" s="216"/>
      <c r="CA2183" s="216"/>
      <c r="CD2183" s="216"/>
      <c r="CE2183" s="216"/>
      <c r="CL2183" s="215"/>
      <c r="CO2183" s="215"/>
      <c r="CP2183" s="215"/>
      <c r="CT2183" s="86"/>
    </row>
    <row r="2184" spans="6:98">
      <c r="F2184" s="215"/>
      <c r="S2184" s="216"/>
      <c r="T2184" s="216"/>
      <c r="U2184" s="216"/>
      <c r="V2184" s="216"/>
      <c r="W2184" s="216"/>
      <c r="X2184" s="216"/>
      <c r="Y2184" s="216"/>
      <c r="Z2184" s="216"/>
      <c r="AA2184" s="216"/>
      <c r="AB2184" s="216"/>
      <c r="AC2184" s="216"/>
      <c r="AD2184" s="216"/>
      <c r="AH2184" s="216"/>
      <c r="AI2184" s="216"/>
      <c r="AL2184" s="216"/>
      <c r="AM2184" s="216"/>
      <c r="AP2184" s="216"/>
      <c r="AQ2184" s="216"/>
      <c r="AT2184" s="216"/>
      <c r="AU2184" s="216"/>
      <c r="AX2184" s="216"/>
      <c r="AY2184" s="216"/>
      <c r="BB2184" s="216"/>
      <c r="BC2184" s="216"/>
      <c r="BF2184" s="216"/>
      <c r="BG2184" s="216"/>
      <c r="BJ2184" s="216"/>
      <c r="BK2184" s="216"/>
      <c r="BN2184" s="216"/>
      <c r="BO2184" s="216"/>
      <c r="BR2184" s="216"/>
      <c r="BS2184" s="216"/>
      <c r="BV2184" s="216"/>
      <c r="BW2184" s="216"/>
      <c r="BZ2184" s="216"/>
      <c r="CA2184" s="216"/>
      <c r="CD2184" s="216"/>
      <c r="CE2184" s="216"/>
      <c r="CL2184" s="215"/>
      <c r="CO2184" s="215"/>
      <c r="CP2184" s="215"/>
      <c r="CT2184" s="86"/>
    </row>
    <row r="2185" spans="6:98">
      <c r="F2185" s="215"/>
      <c r="S2185" s="216"/>
      <c r="T2185" s="216"/>
      <c r="U2185" s="216"/>
      <c r="V2185" s="216"/>
      <c r="W2185" s="216"/>
      <c r="X2185" s="216"/>
      <c r="Y2185" s="216"/>
      <c r="Z2185" s="216"/>
      <c r="AA2185" s="216"/>
      <c r="AB2185" s="216"/>
      <c r="AC2185" s="216"/>
      <c r="AD2185" s="216"/>
      <c r="AH2185" s="216"/>
      <c r="AI2185" s="216"/>
      <c r="AL2185" s="216"/>
      <c r="AM2185" s="216"/>
      <c r="AP2185" s="216"/>
      <c r="AQ2185" s="216"/>
      <c r="AT2185" s="216"/>
      <c r="AU2185" s="216"/>
      <c r="AX2185" s="216"/>
      <c r="AY2185" s="216"/>
      <c r="BB2185" s="216"/>
      <c r="BC2185" s="216"/>
      <c r="BF2185" s="216"/>
      <c r="BG2185" s="216"/>
      <c r="BJ2185" s="216"/>
      <c r="BK2185" s="216"/>
      <c r="BN2185" s="216"/>
      <c r="BO2185" s="216"/>
      <c r="BR2185" s="216"/>
      <c r="BS2185" s="216"/>
      <c r="BV2185" s="216"/>
      <c r="BW2185" s="216"/>
      <c r="BZ2185" s="216"/>
      <c r="CA2185" s="216"/>
      <c r="CD2185" s="216"/>
      <c r="CE2185" s="216"/>
      <c r="CL2185" s="215"/>
      <c r="CO2185" s="215"/>
      <c r="CP2185" s="215"/>
      <c r="CT2185" s="86"/>
    </row>
    <row r="2186" spans="6:98">
      <c r="F2186" s="215"/>
      <c r="S2186" s="216"/>
      <c r="T2186" s="216"/>
      <c r="U2186" s="216"/>
      <c r="V2186" s="216"/>
      <c r="W2186" s="216"/>
      <c r="X2186" s="216"/>
      <c r="Y2186" s="216"/>
      <c r="Z2186" s="216"/>
      <c r="AA2186" s="216"/>
      <c r="AB2186" s="216"/>
      <c r="AC2186" s="216"/>
      <c r="AD2186" s="216"/>
      <c r="AH2186" s="216"/>
      <c r="AI2186" s="216"/>
      <c r="AL2186" s="216"/>
      <c r="AM2186" s="216"/>
      <c r="AP2186" s="216"/>
      <c r="AQ2186" s="216"/>
      <c r="AT2186" s="216"/>
      <c r="AU2186" s="216"/>
      <c r="AX2186" s="216"/>
      <c r="AY2186" s="216"/>
      <c r="BB2186" s="216"/>
      <c r="BC2186" s="216"/>
      <c r="BF2186" s="216"/>
      <c r="BG2186" s="216"/>
      <c r="BJ2186" s="216"/>
      <c r="BK2186" s="216"/>
      <c r="BN2186" s="216"/>
      <c r="BO2186" s="216"/>
      <c r="BR2186" s="216"/>
      <c r="BS2186" s="216"/>
      <c r="BV2186" s="216"/>
      <c r="BW2186" s="216"/>
      <c r="BZ2186" s="216"/>
      <c r="CA2186" s="216"/>
      <c r="CD2186" s="216"/>
      <c r="CE2186" s="216"/>
      <c r="CL2186" s="215"/>
      <c r="CO2186" s="215"/>
      <c r="CP2186" s="215"/>
      <c r="CT2186" s="86"/>
    </row>
    <row r="2187" spans="6:98">
      <c r="F2187" s="215"/>
      <c r="S2187" s="216"/>
      <c r="T2187" s="216"/>
      <c r="U2187" s="216"/>
      <c r="V2187" s="216"/>
      <c r="W2187" s="216"/>
      <c r="X2187" s="216"/>
      <c r="Y2187" s="216"/>
      <c r="Z2187" s="216"/>
      <c r="AA2187" s="216"/>
      <c r="AB2187" s="216"/>
      <c r="AC2187" s="216"/>
      <c r="AD2187" s="216"/>
      <c r="AH2187" s="216"/>
      <c r="AI2187" s="216"/>
      <c r="AL2187" s="216"/>
      <c r="AM2187" s="216"/>
      <c r="AP2187" s="216"/>
      <c r="AQ2187" s="216"/>
      <c r="AT2187" s="216"/>
      <c r="AU2187" s="216"/>
      <c r="AX2187" s="216"/>
      <c r="AY2187" s="216"/>
      <c r="BB2187" s="216"/>
      <c r="BC2187" s="216"/>
      <c r="BF2187" s="216"/>
      <c r="BG2187" s="216"/>
      <c r="BJ2187" s="216"/>
      <c r="BK2187" s="216"/>
      <c r="BN2187" s="216"/>
      <c r="BO2187" s="216"/>
      <c r="BR2187" s="216"/>
      <c r="BS2187" s="216"/>
      <c r="BV2187" s="216"/>
      <c r="BW2187" s="216"/>
      <c r="BZ2187" s="216"/>
      <c r="CA2187" s="216"/>
      <c r="CD2187" s="216"/>
      <c r="CE2187" s="216"/>
      <c r="CL2187" s="215"/>
      <c r="CO2187" s="215"/>
      <c r="CP2187" s="215"/>
      <c r="CT2187" s="86"/>
    </row>
    <row r="2188" spans="6:98">
      <c r="F2188" s="215"/>
      <c r="S2188" s="216"/>
      <c r="T2188" s="216"/>
      <c r="U2188" s="216"/>
      <c r="V2188" s="216"/>
      <c r="W2188" s="216"/>
      <c r="X2188" s="216"/>
      <c r="Y2188" s="216"/>
      <c r="Z2188" s="216"/>
      <c r="AA2188" s="216"/>
      <c r="AB2188" s="216"/>
      <c r="AC2188" s="216"/>
      <c r="AD2188" s="216"/>
      <c r="AH2188" s="216"/>
      <c r="AI2188" s="216"/>
      <c r="AL2188" s="216"/>
      <c r="AM2188" s="216"/>
      <c r="AP2188" s="216"/>
      <c r="AQ2188" s="216"/>
      <c r="AT2188" s="216"/>
      <c r="AU2188" s="216"/>
      <c r="AX2188" s="216"/>
      <c r="AY2188" s="216"/>
      <c r="BB2188" s="216"/>
      <c r="BC2188" s="216"/>
      <c r="BF2188" s="216"/>
      <c r="BG2188" s="216"/>
      <c r="BJ2188" s="216"/>
      <c r="BK2188" s="216"/>
      <c r="BN2188" s="216"/>
      <c r="BO2188" s="216"/>
      <c r="BR2188" s="216"/>
      <c r="BS2188" s="216"/>
      <c r="BV2188" s="216"/>
      <c r="BW2188" s="216"/>
      <c r="BZ2188" s="216"/>
      <c r="CA2188" s="216"/>
      <c r="CD2188" s="216"/>
      <c r="CE2188" s="216"/>
      <c r="CL2188" s="215"/>
      <c r="CO2188" s="215"/>
      <c r="CP2188" s="215"/>
      <c r="CT2188" s="86"/>
    </row>
    <row r="2189" spans="6:98">
      <c r="F2189" s="215"/>
      <c r="S2189" s="216"/>
      <c r="T2189" s="216"/>
      <c r="U2189" s="216"/>
      <c r="V2189" s="216"/>
      <c r="W2189" s="216"/>
      <c r="X2189" s="216"/>
      <c r="Y2189" s="216"/>
      <c r="Z2189" s="216"/>
      <c r="AA2189" s="216"/>
      <c r="AB2189" s="216"/>
      <c r="AC2189" s="216"/>
      <c r="AD2189" s="216"/>
      <c r="AH2189" s="216"/>
      <c r="AI2189" s="216"/>
      <c r="AL2189" s="216"/>
      <c r="AM2189" s="216"/>
      <c r="AP2189" s="216"/>
      <c r="AQ2189" s="216"/>
      <c r="AT2189" s="216"/>
      <c r="AU2189" s="216"/>
      <c r="AX2189" s="216"/>
      <c r="AY2189" s="216"/>
      <c r="BB2189" s="216"/>
      <c r="BC2189" s="216"/>
      <c r="BF2189" s="216"/>
      <c r="BG2189" s="216"/>
      <c r="BJ2189" s="216"/>
      <c r="BK2189" s="216"/>
      <c r="BN2189" s="216"/>
      <c r="BO2189" s="216"/>
      <c r="BR2189" s="216"/>
      <c r="BS2189" s="216"/>
      <c r="BV2189" s="216"/>
      <c r="BW2189" s="216"/>
      <c r="BZ2189" s="216"/>
      <c r="CA2189" s="216"/>
      <c r="CD2189" s="216"/>
      <c r="CE2189" s="216"/>
      <c r="CL2189" s="215"/>
      <c r="CO2189" s="215"/>
      <c r="CP2189" s="215"/>
      <c r="CT2189" s="86"/>
    </row>
    <row r="2190" spans="6:98">
      <c r="F2190" s="215"/>
      <c r="S2190" s="216"/>
      <c r="T2190" s="216"/>
      <c r="U2190" s="216"/>
      <c r="V2190" s="216"/>
      <c r="W2190" s="216"/>
      <c r="X2190" s="216"/>
      <c r="Y2190" s="216"/>
      <c r="Z2190" s="216"/>
      <c r="AA2190" s="216"/>
      <c r="AB2190" s="216"/>
      <c r="AC2190" s="216"/>
      <c r="AD2190" s="216"/>
      <c r="AH2190" s="216"/>
      <c r="AI2190" s="216"/>
      <c r="AL2190" s="216"/>
      <c r="AM2190" s="216"/>
      <c r="AP2190" s="216"/>
      <c r="AQ2190" s="216"/>
      <c r="AT2190" s="216"/>
      <c r="AU2190" s="216"/>
      <c r="AX2190" s="216"/>
      <c r="AY2190" s="216"/>
      <c r="BB2190" s="216"/>
      <c r="BC2190" s="216"/>
      <c r="BF2190" s="216"/>
      <c r="BG2190" s="216"/>
      <c r="BJ2190" s="216"/>
      <c r="BK2190" s="216"/>
      <c r="BN2190" s="216"/>
      <c r="BO2190" s="216"/>
      <c r="BR2190" s="216"/>
      <c r="BS2190" s="216"/>
      <c r="BV2190" s="216"/>
      <c r="BW2190" s="216"/>
      <c r="BZ2190" s="216"/>
      <c r="CA2190" s="216"/>
      <c r="CD2190" s="216"/>
      <c r="CE2190" s="216"/>
      <c r="CL2190" s="215"/>
      <c r="CO2190" s="215"/>
      <c r="CP2190" s="215"/>
      <c r="CT2190" s="86"/>
    </row>
    <row r="2191" spans="6:98">
      <c r="F2191" s="215"/>
      <c r="S2191" s="216"/>
      <c r="T2191" s="216"/>
      <c r="U2191" s="216"/>
      <c r="V2191" s="216"/>
      <c r="W2191" s="216"/>
      <c r="X2191" s="216"/>
      <c r="Y2191" s="216"/>
      <c r="Z2191" s="216"/>
      <c r="AA2191" s="216"/>
      <c r="AB2191" s="216"/>
      <c r="AC2191" s="216"/>
      <c r="AD2191" s="216"/>
      <c r="AH2191" s="216"/>
      <c r="AI2191" s="216"/>
      <c r="AL2191" s="216"/>
      <c r="AM2191" s="216"/>
      <c r="AP2191" s="216"/>
      <c r="AQ2191" s="216"/>
      <c r="AT2191" s="216"/>
      <c r="AU2191" s="216"/>
      <c r="AX2191" s="216"/>
      <c r="AY2191" s="216"/>
      <c r="BB2191" s="216"/>
      <c r="BC2191" s="216"/>
      <c r="BF2191" s="216"/>
      <c r="BG2191" s="216"/>
      <c r="BJ2191" s="216"/>
      <c r="BK2191" s="216"/>
      <c r="BN2191" s="216"/>
      <c r="BO2191" s="216"/>
      <c r="BR2191" s="216"/>
      <c r="BS2191" s="216"/>
      <c r="BV2191" s="216"/>
      <c r="BW2191" s="216"/>
      <c r="BZ2191" s="216"/>
      <c r="CA2191" s="216"/>
      <c r="CD2191" s="216"/>
      <c r="CE2191" s="216"/>
      <c r="CL2191" s="215"/>
      <c r="CO2191" s="215"/>
      <c r="CP2191" s="215"/>
      <c r="CT2191" s="86"/>
    </row>
    <row r="2192" spans="6:98">
      <c r="F2192" s="215"/>
      <c r="S2192" s="216"/>
      <c r="T2192" s="216"/>
      <c r="U2192" s="216"/>
      <c r="V2192" s="216"/>
      <c r="W2192" s="216"/>
      <c r="X2192" s="216"/>
      <c r="Y2192" s="216"/>
      <c r="Z2192" s="216"/>
      <c r="AA2192" s="216"/>
      <c r="AB2192" s="216"/>
      <c r="AC2192" s="216"/>
      <c r="AD2192" s="216"/>
      <c r="AH2192" s="216"/>
      <c r="AI2192" s="216"/>
      <c r="AL2192" s="216"/>
      <c r="AM2192" s="216"/>
      <c r="AP2192" s="216"/>
      <c r="AQ2192" s="216"/>
      <c r="AT2192" s="216"/>
      <c r="AU2192" s="216"/>
      <c r="AX2192" s="216"/>
      <c r="AY2192" s="216"/>
      <c r="BB2192" s="216"/>
      <c r="BC2192" s="216"/>
      <c r="BF2192" s="216"/>
      <c r="BG2192" s="216"/>
      <c r="BJ2192" s="216"/>
      <c r="BK2192" s="216"/>
      <c r="BN2192" s="216"/>
      <c r="BO2192" s="216"/>
      <c r="BR2192" s="216"/>
      <c r="BS2192" s="216"/>
      <c r="BV2192" s="216"/>
      <c r="BW2192" s="216"/>
      <c r="BZ2192" s="216"/>
      <c r="CA2192" s="216"/>
      <c r="CD2192" s="216"/>
      <c r="CE2192" s="216"/>
      <c r="CL2192" s="215"/>
      <c r="CO2192" s="215"/>
      <c r="CP2192" s="215"/>
      <c r="CT2192" s="86"/>
    </row>
    <row r="2193" spans="6:98">
      <c r="F2193" s="215"/>
      <c r="S2193" s="216"/>
      <c r="T2193" s="216"/>
      <c r="U2193" s="216"/>
      <c r="V2193" s="216"/>
      <c r="W2193" s="216"/>
      <c r="X2193" s="216"/>
      <c r="Y2193" s="216"/>
      <c r="Z2193" s="216"/>
      <c r="AA2193" s="216"/>
      <c r="AB2193" s="216"/>
      <c r="AC2193" s="216"/>
      <c r="AD2193" s="216"/>
      <c r="AH2193" s="216"/>
      <c r="AI2193" s="216"/>
      <c r="AL2193" s="216"/>
      <c r="AM2193" s="216"/>
      <c r="AP2193" s="216"/>
      <c r="AQ2193" s="216"/>
      <c r="AT2193" s="216"/>
      <c r="AU2193" s="216"/>
      <c r="AX2193" s="216"/>
      <c r="AY2193" s="216"/>
      <c r="BB2193" s="216"/>
      <c r="BC2193" s="216"/>
      <c r="BF2193" s="216"/>
      <c r="BG2193" s="216"/>
      <c r="BJ2193" s="216"/>
      <c r="BK2193" s="216"/>
      <c r="BN2193" s="216"/>
      <c r="BO2193" s="216"/>
      <c r="BR2193" s="216"/>
      <c r="BS2193" s="216"/>
      <c r="BV2193" s="216"/>
      <c r="BW2193" s="216"/>
      <c r="BZ2193" s="216"/>
      <c r="CA2193" s="216"/>
      <c r="CD2193" s="216"/>
      <c r="CE2193" s="216"/>
      <c r="CL2193" s="215"/>
      <c r="CO2193" s="215"/>
      <c r="CP2193" s="215"/>
      <c r="CT2193" s="86"/>
    </row>
    <row r="2194" spans="6:98">
      <c r="F2194" s="215"/>
      <c r="S2194" s="216"/>
      <c r="T2194" s="216"/>
      <c r="U2194" s="216"/>
      <c r="V2194" s="216"/>
      <c r="W2194" s="216"/>
      <c r="X2194" s="216"/>
      <c r="Y2194" s="216"/>
      <c r="Z2194" s="216"/>
      <c r="AA2194" s="216"/>
      <c r="AB2194" s="216"/>
      <c r="AC2194" s="216"/>
      <c r="AD2194" s="216"/>
      <c r="AH2194" s="216"/>
      <c r="AI2194" s="216"/>
      <c r="AL2194" s="216"/>
      <c r="AM2194" s="216"/>
      <c r="AP2194" s="216"/>
      <c r="AQ2194" s="216"/>
      <c r="AT2194" s="216"/>
      <c r="AU2194" s="216"/>
      <c r="AX2194" s="216"/>
      <c r="AY2194" s="216"/>
      <c r="BB2194" s="216"/>
      <c r="BC2194" s="216"/>
      <c r="BF2194" s="216"/>
      <c r="BG2194" s="216"/>
      <c r="BJ2194" s="216"/>
      <c r="BK2194" s="216"/>
      <c r="BN2194" s="216"/>
      <c r="BO2194" s="216"/>
      <c r="BR2194" s="216"/>
      <c r="BS2194" s="216"/>
      <c r="BV2194" s="216"/>
      <c r="BW2194" s="216"/>
      <c r="BZ2194" s="216"/>
      <c r="CA2194" s="216"/>
      <c r="CD2194" s="216"/>
      <c r="CE2194" s="216"/>
      <c r="CL2194" s="215"/>
      <c r="CO2194" s="215"/>
      <c r="CP2194" s="215"/>
      <c r="CT2194" s="86"/>
    </row>
    <row r="2195" spans="6:98">
      <c r="F2195" s="215"/>
      <c r="S2195" s="216"/>
      <c r="T2195" s="216"/>
      <c r="U2195" s="216"/>
      <c r="V2195" s="216"/>
      <c r="W2195" s="216"/>
      <c r="X2195" s="216"/>
      <c r="Y2195" s="216"/>
      <c r="Z2195" s="216"/>
      <c r="AA2195" s="216"/>
      <c r="AB2195" s="216"/>
      <c r="AC2195" s="216"/>
      <c r="AD2195" s="216"/>
      <c r="AH2195" s="216"/>
      <c r="AI2195" s="216"/>
      <c r="AL2195" s="216"/>
      <c r="AM2195" s="216"/>
      <c r="AP2195" s="216"/>
      <c r="AQ2195" s="216"/>
      <c r="AT2195" s="216"/>
      <c r="AU2195" s="216"/>
      <c r="AX2195" s="216"/>
      <c r="AY2195" s="216"/>
      <c r="BB2195" s="216"/>
      <c r="BC2195" s="216"/>
      <c r="BF2195" s="216"/>
      <c r="BG2195" s="216"/>
      <c r="BJ2195" s="216"/>
      <c r="BK2195" s="216"/>
      <c r="BN2195" s="216"/>
      <c r="BO2195" s="216"/>
      <c r="BR2195" s="216"/>
      <c r="BS2195" s="216"/>
      <c r="BV2195" s="216"/>
      <c r="BW2195" s="216"/>
      <c r="BZ2195" s="216"/>
      <c r="CA2195" s="216"/>
      <c r="CD2195" s="216"/>
      <c r="CE2195" s="216"/>
      <c r="CL2195" s="215"/>
      <c r="CO2195" s="215"/>
      <c r="CP2195" s="215"/>
      <c r="CT2195" s="86"/>
    </row>
    <row r="2196" spans="6:98">
      <c r="F2196" s="215"/>
      <c r="S2196" s="216"/>
      <c r="T2196" s="216"/>
      <c r="U2196" s="216"/>
      <c r="V2196" s="216"/>
      <c r="W2196" s="216"/>
      <c r="X2196" s="216"/>
      <c r="Y2196" s="216"/>
      <c r="Z2196" s="216"/>
      <c r="AA2196" s="216"/>
      <c r="AB2196" s="216"/>
      <c r="AC2196" s="216"/>
      <c r="AD2196" s="216"/>
      <c r="AH2196" s="216"/>
      <c r="AI2196" s="216"/>
      <c r="AL2196" s="216"/>
      <c r="AM2196" s="216"/>
      <c r="AP2196" s="216"/>
      <c r="AQ2196" s="216"/>
      <c r="AT2196" s="216"/>
      <c r="AU2196" s="216"/>
      <c r="AX2196" s="216"/>
      <c r="AY2196" s="216"/>
      <c r="BB2196" s="216"/>
      <c r="BC2196" s="216"/>
      <c r="BF2196" s="216"/>
      <c r="BG2196" s="216"/>
      <c r="BJ2196" s="216"/>
      <c r="BK2196" s="216"/>
      <c r="BN2196" s="216"/>
      <c r="BO2196" s="216"/>
      <c r="BR2196" s="216"/>
      <c r="BS2196" s="216"/>
      <c r="BV2196" s="216"/>
      <c r="BW2196" s="216"/>
      <c r="BZ2196" s="216"/>
      <c r="CA2196" s="216"/>
      <c r="CD2196" s="216"/>
      <c r="CE2196" s="216"/>
      <c r="CL2196" s="215"/>
      <c r="CO2196" s="215"/>
      <c r="CP2196" s="215"/>
      <c r="CT2196" s="86"/>
    </row>
    <row r="2197" spans="6:98">
      <c r="F2197" s="215"/>
      <c r="S2197" s="216"/>
      <c r="T2197" s="216"/>
      <c r="U2197" s="216"/>
      <c r="V2197" s="216"/>
      <c r="W2197" s="216"/>
      <c r="X2197" s="216"/>
      <c r="Y2197" s="216"/>
      <c r="Z2197" s="216"/>
      <c r="AA2197" s="216"/>
      <c r="AB2197" s="216"/>
      <c r="AC2197" s="216"/>
      <c r="AD2197" s="216"/>
      <c r="AH2197" s="216"/>
      <c r="AI2197" s="216"/>
      <c r="AL2197" s="216"/>
      <c r="AM2197" s="216"/>
      <c r="AP2197" s="216"/>
      <c r="AQ2197" s="216"/>
      <c r="AT2197" s="216"/>
      <c r="AU2197" s="216"/>
      <c r="AX2197" s="216"/>
      <c r="AY2197" s="216"/>
      <c r="BB2197" s="216"/>
      <c r="BC2197" s="216"/>
      <c r="BF2197" s="216"/>
      <c r="BG2197" s="216"/>
      <c r="BJ2197" s="216"/>
      <c r="BK2197" s="216"/>
      <c r="BN2197" s="216"/>
      <c r="BO2197" s="216"/>
      <c r="BR2197" s="216"/>
      <c r="BS2197" s="216"/>
      <c r="BV2197" s="216"/>
      <c r="BW2197" s="216"/>
      <c r="BZ2197" s="216"/>
      <c r="CA2197" s="216"/>
      <c r="CD2197" s="216"/>
      <c r="CE2197" s="216"/>
      <c r="CL2197" s="215"/>
      <c r="CO2197" s="215"/>
      <c r="CP2197" s="215"/>
      <c r="CT2197" s="86"/>
    </row>
    <row r="2198" spans="6:98">
      <c r="F2198" s="215"/>
      <c r="S2198" s="216"/>
      <c r="T2198" s="216"/>
      <c r="U2198" s="216"/>
      <c r="V2198" s="216"/>
      <c r="W2198" s="216"/>
      <c r="X2198" s="216"/>
      <c r="Y2198" s="216"/>
      <c r="Z2198" s="216"/>
      <c r="AA2198" s="216"/>
      <c r="AB2198" s="216"/>
      <c r="AC2198" s="216"/>
      <c r="AD2198" s="216"/>
      <c r="AH2198" s="216"/>
      <c r="AI2198" s="216"/>
      <c r="AL2198" s="216"/>
      <c r="AM2198" s="216"/>
      <c r="AP2198" s="216"/>
      <c r="AQ2198" s="216"/>
      <c r="AT2198" s="216"/>
      <c r="AU2198" s="216"/>
      <c r="AX2198" s="216"/>
      <c r="AY2198" s="216"/>
      <c r="BB2198" s="216"/>
      <c r="BC2198" s="216"/>
      <c r="BF2198" s="216"/>
      <c r="BG2198" s="216"/>
      <c r="BJ2198" s="216"/>
      <c r="BK2198" s="216"/>
      <c r="BN2198" s="216"/>
      <c r="BO2198" s="216"/>
      <c r="BR2198" s="216"/>
      <c r="BS2198" s="216"/>
      <c r="BV2198" s="216"/>
      <c r="BW2198" s="216"/>
      <c r="BZ2198" s="216"/>
      <c r="CA2198" s="216"/>
      <c r="CD2198" s="216"/>
      <c r="CE2198" s="216"/>
      <c r="CL2198" s="215"/>
      <c r="CO2198" s="215"/>
      <c r="CP2198" s="215"/>
      <c r="CT2198" s="86"/>
    </row>
    <row r="2199" spans="6:98">
      <c r="F2199" s="215"/>
      <c r="S2199" s="216"/>
      <c r="T2199" s="216"/>
      <c r="U2199" s="216"/>
      <c r="V2199" s="216"/>
      <c r="W2199" s="216"/>
      <c r="X2199" s="216"/>
      <c r="Y2199" s="216"/>
      <c r="Z2199" s="216"/>
      <c r="AA2199" s="216"/>
      <c r="AB2199" s="216"/>
      <c r="AC2199" s="216"/>
      <c r="AD2199" s="216"/>
      <c r="AH2199" s="216"/>
      <c r="AI2199" s="216"/>
      <c r="AL2199" s="216"/>
      <c r="AM2199" s="216"/>
      <c r="AP2199" s="216"/>
      <c r="AQ2199" s="216"/>
      <c r="AT2199" s="216"/>
      <c r="AU2199" s="216"/>
      <c r="AX2199" s="216"/>
      <c r="AY2199" s="216"/>
      <c r="BB2199" s="216"/>
      <c r="BC2199" s="216"/>
      <c r="BF2199" s="216"/>
      <c r="BG2199" s="216"/>
      <c r="BJ2199" s="216"/>
      <c r="BK2199" s="216"/>
      <c r="BN2199" s="216"/>
      <c r="BO2199" s="216"/>
      <c r="BR2199" s="216"/>
      <c r="BS2199" s="216"/>
      <c r="BV2199" s="216"/>
      <c r="BW2199" s="216"/>
      <c r="BZ2199" s="216"/>
      <c r="CA2199" s="216"/>
      <c r="CD2199" s="216"/>
      <c r="CE2199" s="216"/>
      <c r="CL2199" s="215"/>
      <c r="CO2199" s="215"/>
      <c r="CP2199" s="215"/>
      <c r="CT2199" s="86"/>
    </row>
    <row r="2200" spans="6:98">
      <c r="F2200" s="215"/>
      <c r="S2200" s="216"/>
      <c r="T2200" s="216"/>
      <c r="U2200" s="216"/>
      <c r="V2200" s="216"/>
      <c r="W2200" s="216"/>
      <c r="X2200" s="216"/>
      <c r="Y2200" s="216"/>
      <c r="Z2200" s="216"/>
      <c r="AA2200" s="216"/>
      <c r="AB2200" s="216"/>
      <c r="AC2200" s="216"/>
      <c r="AD2200" s="216"/>
      <c r="AH2200" s="216"/>
      <c r="AI2200" s="216"/>
      <c r="AL2200" s="216"/>
      <c r="AM2200" s="216"/>
      <c r="AP2200" s="216"/>
      <c r="AQ2200" s="216"/>
      <c r="AT2200" s="216"/>
      <c r="AU2200" s="216"/>
      <c r="AX2200" s="216"/>
      <c r="AY2200" s="216"/>
      <c r="BB2200" s="216"/>
      <c r="BC2200" s="216"/>
      <c r="BF2200" s="216"/>
      <c r="BG2200" s="216"/>
      <c r="BJ2200" s="216"/>
      <c r="BK2200" s="216"/>
      <c r="BN2200" s="216"/>
      <c r="BO2200" s="216"/>
      <c r="BR2200" s="216"/>
      <c r="BS2200" s="216"/>
      <c r="BV2200" s="216"/>
      <c r="BW2200" s="216"/>
      <c r="BZ2200" s="216"/>
      <c r="CA2200" s="216"/>
      <c r="CD2200" s="216"/>
      <c r="CE2200" s="216"/>
      <c r="CL2200" s="215"/>
      <c r="CO2200" s="215"/>
      <c r="CP2200" s="215"/>
      <c r="CT2200" s="86"/>
    </row>
    <row r="2201" spans="6:98">
      <c r="F2201" s="215"/>
      <c r="S2201" s="216"/>
      <c r="T2201" s="216"/>
      <c r="U2201" s="216"/>
      <c r="V2201" s="216"/>
      <c r="W2201" s="216"/>
      <c r="X2201" s="216"/>
      <c r="Y2201" s="216"/>
      <c r="Z2201" s="216"/>
      <c r="AA2201" s="216"/>
      <c r="AB2201" s="216"/>
      <c r="AC2201" s="216"/>
      <c r="AD2201" s="216"/>
      <c r="AH2201" s="216"/>
      <c r="AI2201" s="216"/>
      <c r="AL2201" s="216"/>
      <c r="AM2201" s="216"/>
      <c r="AP2201" s="216"/>
      <c r="AQ2201" s="216"/>
      <c r="AT2201" s="216"/>
      <c r="AU2201" s="216"/>
      <c r="AX2201" s="216"/>
      <c r="AY2201" s="216"/>
      <c r="BB2201" s="216"/>
      <c r="BC2201" s="216"/>
      <c r="BF2201" s="216"/>
      <c r="BG2201" s="216"/>
      <c r="BJ2201" s="216"/>
      <c r="BK2201" s="216"/>
      <c r="BN2201" s="216"/>
      <c r="BO2201" s="216"/>
      <c r="BR2201" s="216"/>
      <c r="BS2201" s="216"/>
      <c r="BV2201" s="216"/>
      <c r="BW2201" s="216"/>
      <c r="BZ2201" s="216"/>
      <c r="CA2201" s="216"/>
      <c r="CD2201" s="216"/>
      <c r="CE2201" s="216"/>
      <c r="CL2201" s="215"/>
      <c r="CO2201" s="215"/>
      <c r="CP2201" s="215"/>
      <c r="CT2201" s="86"/>
    </row>
    <row r="2202" spans="6:98">
      <c r="F2202" s="215"/>
      <c r="S2202" s="216"/>
      <c r="T2202" s="216"/>
      <c r="U2202" s="216"/>
      <c r="V2202" s="216"/>
      <c r="W2202" s="216"/>
      <c r="X2202" s="216"/>
      <c r="Y2202" s="216"/>
      <c r="Z2202" s="216"/>
      <c r="AA2202" s="216"/>
      <c r="AB2202" s="216"/>
      <c r="AC2202" s="216"/>
      <c r="AD2202" s="216"/>
      <c r="AH2202" s="216"/>
      <c r="AI2202" s="216"/>
      <c r="AL2202" s="216"/>
      <c r="AM2202" s="216"/>
      <c r="AP2202" s="216"/>
      <c r="AQ2202" s="216"/>
      <c r="AT2202" s="216"/>
      <c r="AU2202" s="216"/>
      <c r="AX2202" s="216"/>
      <c r="AY2202" s="216"/>
      <c r="BB2202" s="216"/>
      <c r="BC2202" s="216"/>
      <c r="BF2202" s="216"/>
      <c r="BG2202" s="216"/>
      <c r="BJ2202" s="216"/>
      <c r="BK2202" s="216"/>
      <c r="BN2202" s="216"/>
      <c r="BO2202" s="216"/>
      <c r="BR2202" s="216"/>
      <c r="BS2202" s="216"/>
      <c r="BV2202" s="216"/>
      <c r="BW2202" s="216"/>
      <c r="BZ2202" s="216"/>
      <c r="CA2202" s="216"/>
      <c r="CD2202" s="216"/>
      <c r="CE2202" s="216"/>
      <c r="CL2202" s="215"/>
      <c r="CO2202" s="215"/>
      <c r="CP2202" s="215"/>
      <c r="CT2202" s="86"/>
    </row>
    <row r="2203" spans="6:98">
      <c r="F2203" s="215"/>
      <c r="S2203" s="216"/>
      <c r="T2203" s="216"/>
      <c r="U2203" s="216"/>
      <c r="V2203" s="216"/>
      <c r="W2203" s="216"/>
      <c r="X2203" s="216"/>
      <c r="Y2203" s="216"/>
      <c r="Z2203" s="216"/>
      <c r="AA2203" s="216"/>
      <c r="AB2203" s="216"/>
      <c r="AC2203" s="216"/>
      <c r="AD2203" s="216"/>
      <c r="AH2203" s="216"/>
      <c r="AI2203" s="216"/>
      <c r="AL2203" s="216"/>
      <c r="AM2203" s="216"/>
      <c r="AP2203" s="216"/>
      <c r="AQ2203" s="216"/>
      <c r="AT2203" s="216"/>
      <c r="AU2203" s="216"/>
      <c r="AX2203" s="216"/>
      <c r="AY2203" s="216"/>
      <c r="BB2203" s="216"/>
      <c r="BC2203" s="216"/>
      <c r="BF2203" s="216"/>
      <c r="BG2203" s="216"/>
      <c r="BJ2203" s="216"/>
      <c r="BK2203" s="216"/>
      <c r="BN2203" s="216"/>
      <c r="BO2203" s="216"/>
      <c r="BR2203" s="216"/>
      <c r="BS2203" s="216"/>
      <c r="BV2203" s="216"/>
      <c r="BW2203" s="216"/>
      <c r="BZ2203" s="216"/>
      <c r="CA2203" s="216"/>
      <c r="CD2203" s="216"/>
      <c r="CE2203" s="216"/>
      <c r="CL2203" s="215"/>
      <c r="CO2203" s="215"/>
      <c r="CP2203" s="215"/>
      <c r="CT2203" s="86"/>
    </row>
    <row r="2204" spans="6:98">
      <c r="F2204" s="215"/>
      <c r="S2204" s="216"/>
      <c r="T2204" s="216"/>
      <c r="U2204" s="216"/>
      <c r="V2204" s="216"/>
      <c r="W2204" s="216"/>
      <c r="X2204" s="216"/>
      <c r="Y2204" s="216"/>
      <c r="Z2204" s="216"/>
      <c r="AA2204" s="216"/>
      <c r="AB2204" s="216"/>
      <c r="AC2204" s="216"/>
      <c r="AD2204" s="216"/>
      <c r="AH2204" s="216"/>
      <c r="AI2204" s="216"/>
      <c r="AL2204" s="216"/>
      <c r="AM2204" s="216"/>
      <c r="AP2204" s="216"/>
      <c r="AQ2204" s="216"/>
      <c r="AT2204" s="216"/>
      <c r="AU2204" s="216"/>
      <c r="AX2204" s="216"/>
      <c r="AY2204" s="216"/>
      <c r="BB2204" s="216"/>
      <c r="BC2204" s="216"/>
      <c r="BF2204" s="216"/>
      <c r="BG2204" s="216"/>
      <c r="BJ2204" s="216"/>
      <c r="BK2204" s="216"/>
      <c r="BN2204" s="216"/>
      <c r="BO2204" s="216"/>
      <c r="BR2204" s="216"/>
      <c r="BS2204" s="216"/>
      <c r="BV2204" s="216"/>
      <c r="BW2204" s="216"/>
      <c r="BZ2204" s="216"/>
      <c r="CA2204" s="216"/>
      <c r="CD2204" s="216"/>
      <c r="CE2204" s="216"/>
      <c r="CL2204" s="215"/>
      <c r="CO2204" s="215"/>
      <c r="CP2204" s="215"/>
      <c r="CT2204" s="86"/>
    </row>
    <row r="2205" spans="6:98">
      <c r="F2205" s="215"/>
      <c r="S2205" s="216"/>
      <c r="T2205" s="216"/>
      <c r="U2205" s="216"/>
      <c r="V2205" s="216"/>
      <c r="W2205" s="216"/>
      <c r="X2205" s="216"/>
      <c r="Y2205" s="216"/>
      <c r="Z2205" s="216"/>
      <c r="AA2205" s="216"/>
      <c r="AB2205" s="216"/>
      <c r="AC2205" s="216"/>
      <c r="AD2205" s="216"/>
      <c r="AH2205" s="216"/>
      <c r="AI2205" s="216"/>
      <c r="AL2205" s="216"/>
      <c r="AM2205" s="216"/>
      <c r="AP2205" s="216"/>
      <c r="AQ2205" s="216"/>
      <c r="AT2205" s="216"/>
      <c r="AU2205" s="216"/>
      <c r="AX2205" s="216"/>
      <c r="AY2205" s="216"/>
      <c r="BB2205" s="216"/>
      <c r="BC2205" s="216"/>
      <c r="BF2205" s="216"/>
      <c r="BG2205" s="216"/>
      <c r="BJ2205" s="216"/>
      <c r="BK2205" s="216"/>
      <c r="BN2205" s="216"/>
      <c r="BO2205" s="216"/>
      <c r="BR2205" s="216"/>
      <c r="BS2205" s="216"/>
      <c r="BV2205" s="216"/>
      <c r="BW2205" s="216"/>
      <c r="BZ2205" s="216"/>
      <c r="CA2205" s="216"/>
      <c r="CD2205" s="216"/>
      <c r="CE2205" s="216"/>
      <c r="CL2205" s="215"/>
      <c r="CO2205" s="215"/>
      <c r="CP2205" s="215"/>
      <c r="CT2205" s="86"/>
    </row>
    <row r="2206" spans="6:98">
      <c r="F2206" s="215"/>
      <c r="S2206" s="216"/>
      <c r="T2206" s="216"/>
      <c r="U2206" s="216"/>
      <c r="V2206" s="216"/>
      <c r="W2206" s="216"/>
      <c r="X2206" s="216"/>
      <c r="Y2206" s="216"/>
      <c r="Z2206" s="216"/>
      <c r="AA2206" s="216"/>
      <c r="AB2206" s="216"/>
      <c r="AC2206" s="216"/>
      <c r="AD2206" s="216"/>
      <c r="AH2206" s="216"/>
      <c r="AI2206" s="216"/>
      <c r="AL2206" s="216"/>
      <c r="AM2206" s="216"/>
      <c r="AP2206" s="216"/>
      <c r="AQ2206" s="216"/>
      <c r="AT2206" s="216"/>
      <c r="AU2206" s="216"/>
      <c r="AX2206" s="216"/>
      <c r="AY2206" s="216"/>
      <c r="BB2206" s="216"/>
      <c r="BC2206" s="216"/>
      <c r="BF2206" s="216"/>
      <c r="BG2206" s="216"/>
      <c r="BJ2206" s="216"/>
      <c r="BK2206" s="216"/>
      <c r="BN2206" s="216"/>
      <c r="BO2206" s="216"/>
      <c r="BR2206" s="216"/>
      <c r="BS2206" s="216"/>
      <c r="BV2206" s="216"/>
      <c r="BW2206" s="216"/>
      <c r="BZ2206" s="216"/>
      <c r="CA2206" s="216"/>
      <c r="CD2206" s="216"/>
      <c r="CE2206" s="216"/>
      <c r="CL2206" s="215"/>
      <c r="CO2206" s="215"/>
      <c r="CP2206" s="215"/>
      <c r="CT2206" s="86"/>
    </row>
    <row r="2207" spans="6:98">
      <c r="F2207" s="215"/>
      <c r="S2207" s="216"/>
      <c r="T2207" s="216"/>
      <c r="U2207" s="216"/>
      <c r="V2207" s="216"/>
      <c r="W2207" s="216"/>
      <c r="X2207" s="216"/>
      <c r="Y2207" s="216"/>
      <c r="Z2207" s="216"/>
      <c r="AA2207" s="216"/>
      <c r="AB2207" s="216"/>
      <c r="AC2207" s="216"/>
      <c r="AD2207" s="216"/>
      <c r="AH2207" s="216"/>
      <c r="AI2207" s="216"/>
      <c r="AL2207" s="216"/>
      <c r="AM2207" s="216"/>
      <c r="AP2207" s="216"/>
      <c r="AQ2207" s="216"/>
      <c r="AT2207" s="216"/>
      <c r="AU2207" s="216"/>
      <c r="AX2207" s="216"/>
      <c r="AY2207" s="216"/>
      <c r="BB2207" s="216"/>
      <c r="BC2207" s="216"/>
      <c r="BF2207" s="216"/>
      <c r="BG2207" s="216"/>
      <c r="BJ2207" s="216"/>
      <c r="BK2207" s="216"/>
      <c r="BN2207" s="216"/>
      <c r="BO2207" s="216"/>
      <c r="BR2207" s="216"/>
      <c r="BS2207" s="216"/>
      <c r="BV2207" s="216"/>
      <c r="BW2207" s="216"/>
      <c r="BZ2207" s="216"/>
      <c r="CA2207" s="216"/>
      <c r="CD2207" s="216"/>
      <c r="CE2207" s="216"/>
      <c r="CL2207" s="215"/>
      <c r="CO2207" s="215"/>
      <c r="CP2207" s="215"/>
      <c r="CT2207" s="86"/>
    </row>
    <row r="2208" spans="6:98">
      <c r="F2208" s="215"/>
      <c r="S2208" s="216"/>
      <c r="T2208" s="216"/>
      <c r="U2208" s="216"/>
      <c r="V2208" s="216"/>
      <c r="W2208" s="216"/>
      <c r="X2208" s="216"/>
      <c r="Y2208" s="216"/>
      <c r="Z2208" s="216"/>
      <c r="AA2208" s="216"/>
      <c r="AB2208" s="216"/>
      <c r="AC2208" s="216"/>
      <c r="AD2208" s="216"/>
      <c r="AH2208" s="216"/>
      <c r="AI2208" s="216"/>
      <c r="AL2208" s="216"/>
      <c r="AM2208" s="216"/>
      <c r="AP2208" s="216"/>
      <c r="AQ2208" s="216"/>
      <c r="AT2208" s="216"/>
      <c r="AU2208" s="216"/>
      <c r="AX2208" s="216"/>
      <c r="AY2208" s="216"/>
      <c r="BB2208" s="216"/>
      <c r="BC2208" s="216"/>
      <c r="BF2208" s="216"/>
      <c r="BG2208" s="216"/>
      <c r="BJ2208" s="216"/>
      <c r="BK2208" s="216"/>
      <c r="BN2208" s="216"/>
      <c r="BO2208" s="216"/>
      <c r="BR2208" s="216"/>
      <c r="BS2208" s="216"/>
      <c r="BV2208" s="216"/>
      <c r="BW2208" s="216"/>
      <c r="BZ2208" s="216"/>
      <c r="CA2208" s="216"/>
      <c r="CD2208" s="216"/>
      <c r="CE2208" s="216"/>
      <c r="CL2208" s="215"/>
      <c r="CO2208" s="215"/>
      <c r="CP2208" s="215"/>
      <c r="CT2208" s="86"/>
    </row>
    <row r="2209" spans="6:98">
      <c r="F2209" s="215"/>
      <c r="S2209" s="216"/>
      <c r="T2209" s="216"/>
      <c r="U2209" s="216"/>
      <c r="V2209" s="216"/>
      <c r="W2209" s="216"/>
      <c r="X2209" s="216"/>
      <c r="Y2209" s="216"/>
      <c r="Z2209" s="216"/>
      <c r="AA2209" s="216"/>
      <c r="AB2209" s="216"/>
      <c r="AC2209" s="216"/>
      <c r="AD2209" s="216"/>
      <c r="AH2209" s="216"/>
      <c r="AI2209" s="216"/>
      <c r="AL2209" s="216"/>
      <c r="AM2209" s="216"/>
      <c r="AP2209" s="216"/>
      <c r="AQ2209" s="216"/>
      <c r="AT2209" s="216"/>
      <c r="AU2209" s="216"/>
      <c r="AX2209" s="216"/>
      <c r="AY2209" s="216"/>
      <c r="BB2209" s="216"/>
      <c r="BC2209" s="216"/>
      <c r="BF2209" s="216"/>
      <c r="BG2209" s="216"/>
      <c r="BJ2209" s="216"/>
      <c r="BK2209" s="216"/>
      <c r="BN2209" s="216"/>
      <c r="BO2209" s="216"/>
      <c r="BR2209" s="216"/>
      <c r="BS2209" s="216"/>
      <c r="BV2209" s="216"/>
      <c r="BW2209" s="216"/>
      <c r="BZ2209" s="216"/>
      <c r="CA2209" s="216"/>
      <c r="CD2209" s="216"/>
      <c r="CE2209" s="216"/>
      <c r="CL2209" s="215"/>
      <c r="CO2209" s="215"/>
      <c r="CP2209" s="215"/>
      <c r="CT2209" s="86"/>
    </row>
    <row r="2210" spans="6:98">
      <c r="F2210" s="215"/>
      <c r="S2210" s="216"/>
      <c r="T2210" s="216"/>
      <c r="U2210" s="216"/>
      <c r="V2210" s="216"/>
      <c r="W2210" s="216"/>
      <c r="X2210" s="216"/>
      <c r="Y2210" s="216"/>
      <c r="Z2210" s="216"/>
      <c r="AA2210" s="216"/>
      <c r="AB2210" s="216"/>
      <c r="AC2210" s="216"/>
      <c r="AD2210" s="216"/>
      <c r="AH2210" s="216"/>
      <c r="AI2210" s="216"/>
      <c r="AL2210" s="216"/>
      <c r="AM2210" s="216"/>
      <c r="AP2210" s="216"/>
      <c r="AQ2210" s="216"/>
      <c r="AT2210" s="216"/>
      <c r="AU2210" s="216"/>
      <c r="AX2210" s="216"/>
      <c r="AY2210" s="216"/>
      <c r="BB2210" s="216"/>
      <c r="BC2210" s="216"/>
      <c r="BF2210" s="216"/>
      <c r="BG2210" s="216"/>
      <c r="BJ2210" s="216"/>
      <c r="BK2210" s="216"/>
      <c r="BN2210" s="216"/>
      <c r="BO2210" s="216"/>
      <c r="BR2210" s="216"/>
      <c r="BS2210" s="216"/>
      <c r="BV2210" s="216"/>
      <c r="BW2210" s="216"/>
      <c r="BZ2210" s="216"/>
      <c r="CA2210" s="216"/>
      <c r="CD2210" s="216"/>
      <c r="CE2210" s="216"/>
      <c r="CL2210" s="215"/>
      <c r="CO2210" s="215"/>
      <c r="CP2210" s="215"/>
      <c r="CT2210" s="86"/>
    </row>
    <row r="2211" spans="6:98">
      <c r="F2211" s="215"/>
      <c r="S2211" s="216"/>
      <c r="T2211" s="216"/>
      <c r="U2211" s="216"/>
      <c r="V2211" s="216"/>
      <c r="W2211" s="216"/>
      <c r="X2211" s="216"/>
      <c r="Y2211" s="216"/>
      <c r="Z2211" s="216"/>
      <c r="AA2211" s="216"/>
      <c r="AB2211" s="216"/>
      <c r="AC2211" s="216"/>
      <c r="AD2211" s="216"/>
      <c r="AH2211" s="216"/>
      <c r="AI2211" s="216"/>
      <c r="AL2211" s="216"/>
      <c r="AM2211" s="216"/>
      <c r="AP2211" s="216"/>
      <c r="AQ2211" s="216"/>
      <c r="AT2211" s="216"/>
      <c r="AU2211" s="216"/>
      <c r="AX2211" s="216"/>
      <c r="AY2211" s="216"/>
      <c r="BB2211" s="216"/>
      <c r="BC2211" s="216"/>
      <c r="BF2211" s="216"/>
      <c r="BG2211" s="216"/>
      <c r="BJ2211" s="216"/>
      <c r="BK2211" s="216"/>
      <c r="BN2211" s="216"/>
      <c r="BO2211" s="216"/>
      <c r="BR2211" s="216"/>
      <c r="BS2211" s="216"/>
      <c r="BV2211" s="216"/>
      <c r="BW2211" s="216"/>
      <c r="BZ2211" s="216"/>
      <c r="CA2211" s="216"/>
      <c r="CD2211" s="216"/>
      <c r="CE2211" s="216"/>
      <c r="CL2211" s="215"/>
      <c r="CO2211" s="215"/>
      <c r="CP2211" s="215"/>
      <c r="CT2211" s="86"/>
    </row>
    <row r="2212" spans="6:98">
      <c r="F2212" s="215"/>
      <c r="S2212" s="216"/>
      <c r="T2212" s="216"/>
      <c r="U2212" s="216"/>
      <c r="V2212" s="216"/>
      <c r="W2212" s="216"/>
      <c r="X2212" s="216"/>
      <c r="Y2212" s="216"/>
      <c r="Z2212" s="216"/>
      <c r="AA2212" s="216"/>
      <c r="AB2212" s="216"/>
      <c r="AC2212" s="216"/>
      <c r="AD2212" s="216"/>
      <c r="AH2212" s="216"/>
      <c r="AI2212" s="216"/>
      <c r="AL2212" s="216"/>
      <c r="AM2212" s="216"/>
      <c r="AP2212" s="216"/>
      <c r="AQ2212" s="216"/>
      <c r="AT2212" s="216"/>
      <c r="AU2212" s="216"/>
      <c r="AX2212" s="216"/>
      <c r="AY2212" s="216"/>
      <c r="BB2212" s="216"/>
      <c r="BC2212" s="216"/>
      <c r="BF2212" s="216"/>
      <c r="BG2212" s="216"/>
      <c r="BJ2212" s="216"/>
      <c r="BK2212" s="216"/>
      <c r="BN2212" s="216"/>
      <c r="BO2212" s="216"/>
      <c r="BR2212" s="216"/>
      <c r="BS2212" s="216"/>
      <c r="BV2212" s="216"/>
      <c r="BW2212" s="216"/>
      <c r="BZ2212" s="216"/>
      <c r="CA2212" s="216"/>
      <c r="CD2212" s="216"/>
      <c r="CE2212" s="216"/>
      <c r="CL2212" s="215"/>
      <c r="CO2212" s="215"/>
      <c r="CP2212" s="215"/>
      <c r="CT2212" s="86"/>
    </row>
    <row r="2213" spans="6:98">
      <c r="F2213" s="215"/>
      <c r="S2213" s="216"/>
      <c r="T2213" s="216"/>
      <c r="U2213" s="216"/>
      <c r="V2213" s="216"/>
      <c r="W2213" s="216"/>
      <c r="X2213" s="216"/>
      <c r="Y2213" s="216"/>
      <c r="Z2213" s="216"/>
      <c r="AA2213" s="216"/>
      <c r="AB2213" s="216"/>
      <c r="AC2213" s="216"/>
      <c r="AD2213" s="216"/>
      <c r="AH2213" s="216"/>
      <c r="AI2213" s="216"/>
      <c r="AL2213" s="216"/>
      <c r="AM2213" s="216"/>
      <c r="AP2213" s="216"/>
      <c r="AQ2213" s="216"/>
      <c r="AT2213" s="216"/>
      <c r="AU2213" s="216"/>
      <c r="AX2213" s="216"/>
      <c r="AY2213" s="216"/>
      <c r="BB2213" s="216"/>
      <c r="BC2213" s="216"/>
      <c r="BF2213" s="216"/>
      <c r="BG2213" s="216"/>
      <c r="BJ2213" s="216"/>
      <c r="BK2213" s="216"/>
      <c r="BN2213" s="216"/>
      <c r="BO2213" s="216"/>
      <c r="BR2213" s="216"/>
      <c r="BS2213" s="216"/>
      <c r="BV2213" s="216"/>
      <c r="BW2213" s="216"/>
      <c r="BZ2213" s="216"/>
      <c r="CA2213" s="216"/>
      <c r="CD2213" s="216"/>
      <c r="CE2213" s="216"/>
      <c r="CL2213" s="215"/>
      <c r="CO2213" s="215"/>
      <c r="CP2213" s="215"/>
      <c r="CT2213" s="86"/>
    </row>
    <row r="2214" spans="6:98">
      <c r="F2214" s="215"/>
      <c r="S2214" s="216"/>
      <c r="T2214" s="216"/>
      <c r="U2214" s="216"/>
      <c r="V2214" s="216"/>
      <c r="W2214" s="216"/>
      <c r="X2214" s="216"/>
      <c r="Y2214" s="216"/>
      <c r="Z2214" s="216"/>
      <c r="AA2214" s="216"/>
      <c r="AB2214" s="216"/>
      <c r="AC2214" s="216"/>
      <c r="AD2214" s="216"/>
      <c r="AH2214" s="216"/>
      <c r="AI2214" s="216"/>
      <c r="AL2214" s="216"/>
      <c r="AM2214" s="216"/>
      <c r="AP2214" s="216"/>
      <c r="AQ2214" s="216"/>
      <c r="AT2214" s="216"/>
      <c r="AU2214" s="216"/>
      <c r="AX2214" s="216"/>
      <c r="AY2214" s="216"/>
      <c r="BB2214" s="216"/>
      <c r="BC2214" s="216"/>
      <c r="BF2214" s="216"/>
      <c r="BG2214" s="216"/>
      <c r="BJ2214" s="216"/>
      <c r="BK2214" s="216"/>
      <c r="BN2214" s="216"/>
      <c r="BO2214" s="216"/>
      <c r="BR2214" s="216"/>
      <c r="BS2214" s="216"/>
      <c r="BV2214" s="216"/>
      <c r="BW2214" s="216"/>
      <c r="BZ2214" s="216"/>
      <c r="CA2214" s="216"/>
      <c r="CD2214" s="216"/>
      <c r="CE2214" s="216"/>
      <c r="CL2214" s="215"/>
      <c r="CO2214" s="215"/>
      <c r="CP2214" s="215"/>
      <c r="CT2214" s="86"/>
    </row>
    <row r="2215" spans="6:98">
      <c r="F2215" s="215"/>
      <c r="S2215" s="216"/>
      <c r="T2215" s="216"/>
      <c r="U2215" s="216"/>
      <c r="V2215" s="216"/>
      <c r="W2215" s="216"/>
      <c r="X2215" s="216"/>
      <c r="Y2215" s="216"/>
      <c r="Z2215" s="216"/>
      <c r="AA2215" s="216"/>
      <c r="AB2215" s="216"/>
      <c r="AC2215" s="216"/>
      <c r="AD2215" s="216"/>
      <c r="AH2215" s="216"/>
      <c r="AI2215" s="216"/>
      <c r="AL2215" s="216"/>
      <c r="AM2215" s="216"/>
      <c r="AP2215" s="216"/>
      <c r="AQ2215" s="216"/>
      <c r="AT2215" s="216"/>
      <c r="AU2215" s="216"/>
      <c r="AX2215" s="216"/>
      <c r="AY2215" s="216"/>
      <c r="BB2215" s="216"/>
      <c r="BC2215" s="216"/>
      <c r="BF2215" s="216"/>
      <c r="BG2215" s="216"/>
      <c r="BJ2215" s="216"/>
      <c r="BK2215" s="216"/>
      <c r="BN2215" s="216"/>
      <c r="BO2215" s="216"/>
      <c r="BR2215" s="216"/>
      <c r="BS2215" s="216"/>
      <c r="BV2215" s="216"/>
      <c r="BW2215" s="216"/>
      <c r="BZ2215" s="216"/>
      <c r="CA2215" s="216"/>
      <c r="CD2215" s="216"/>
      <c r="CE2215" s="216"/>
      <c r="CL2215" s="215"/>
      <c r="CO2215" s="215"/>
      <c r="CP2215" s="215"/>
      <c r="CT2215" s="86"/>
    </row>
    <row r="2216" spans="6:98">
      <c r="F2216" s="215"/>
      <c r="S2216" s="216"/>
      <c r="T2216" s="216"/>
      <c r="U2216" s="216"/>
      <c r="V2216" s="216"/>
      <c r="W2216" s="216"/>
      <c r="X2216" s="216"/>
      <c r="Y2216" s="216"/>
      <c r="Z2216" s="216"/>
      <c r="AA2216" s="216"/>
      <c r="AB2216" s="216"/>
      <c r="AC2216" s="216"/>
      <c r="AD2216" s="216"/>
      <c r="AH2216" s="216"/>
      <c r="AI2216" s="216"/>
      <c r="AL2216" s="216"/>
      <c r="AM2216" s="216"/>
      <c r="AP2216" s="216"/>
      <c r="AQ2216" s="216"/>
      <c r="AT2216" s="216"/>
      <c r="AU2216" s="216"/>
      <c r="AX2216" s="216"/>
      <c r="AY2216" s="216"/>
      <c r="BB2216" s="216"/>
      <c r="BC2216" s="216"/>
      <c r="BF2216" s="216"/>
      <c r="BG2216" s="216"/>
      <c r="BJ2216" s="216"/>
      <c r="BK2216" s="216"/>
      <c r="BN2216" s="216"/>
      <c r="BO2216" s="216"/>
      <c r="BR2216" s="216"/>
      <c r="BS2216" s="216"/>
      <c r="BV2216" s="216"/>
      <c r="BW2216" s="216"/>
      <c r="BZ2216" s="216"/>
      <c r="CA2216" s="216"/>
      <c r="CD2216" s="216"/>
      <c r="CE2216" s="216"/>
      <c r="CL2216" s="215"/>
      <c r="CO2216" s="215"/>
      <c r="CP2216" s="215"/>
      <c r="CT2216" s="86"/>
    </row>
    <row r="2217" spans="6:98">
      <c r="F2217" s="215"/>
      <c r="S2217" s="216"/>
      <c r="T2217" s="216"/>
      <c r="U2217" s="216"/>
      <c r="V2217" s="216"/>
      <c r="W2217" s="216"/>
      <c r="X2217" s="216"/>
      <c r="Y2217" s="216"/>
      <c r="Z2217" s="216"/>
      <c r="AA2217" s="216"/>
      <c r="AB2217" s="216"/>
      <c r="AC2217" s="216"/>
      <c r="AD2217" s="216"/>
      <c r="AH2217" s="216"/>
      <c r="AI2217" s="216"/>
      <c r="AL2217" s="216"/>
      <c r="AM2217" s="216"/>
      <c r="AP2217" s="216"/>
      <c r="AQ2217" s="216"/>
      <c r="AT2217" s="216"/>
      <c r="AU2217" s="216"/>
      <c r="AX2217" s="216"/>
      <c r="AY2217" s="216"/>
      <c r="BB2217" s="216"/>
      <c r="BC2217" s="216"/>
      <c r="BF2217" s="216"/>
      <c r="BG2217" s="216"/>
      <c r="BJ2217" s="216"/>
      <c r="BK2217" s="216"/>
      <c r="BN2217" s="216"/>
      <c r="BO2217" s="216"/>
      <c r="BR2217" s="216"/>
      <c r="BS2217" s="216"/>
      <c r="BV2217" s="216"/>
      <c r="BW2217" s="216"/>
      <c r="BZ2217" s="216"/>
      <c r="CA2217" s="216"/>
      <c r="CD2217" s="216"/>
      <c r="CE2217" s="216"/>
      <c r="CL2217" s="215"/>
      <c r="CO2217" s="215"/>
      <c r="CP2217" s="215"/>
      <c r="CT2217" s="86"/>
    </row>
    <row r="2218" spans="6:98">
      <c r="F2218" s="215"/>
      <c r="S2218" s="216"/>
      <c r="T2218" s="216"/>
      <c r="U2218" s="216"/>
      <c r="V2218" s="216"/>
      <c r="W2218" s="216"/>
      <c r="X2218" s="216"/>
      <c r="Y2218" s="216"/>
      <c r="Z2218" s="216"/>
      <c r="AA2218" s="216"/>
      <c r="AB2218" s="216"/>
      <c r="AC2218" s="216"/>
      <c r="AD2218" s="216"/>
      <c r="AH2218" s="216"/>
      <c r="AI2218" s="216"/>
      <c r="AL2218" s="216"/>
      <c r="AM2218" s="216"/>
      <c r="AP2218" s="216"/>
      <c r="AQ2218" s="216"/>
      <c r="AT2218" s="216"/>
      <c r="AU2218" s="216"/>
      <c r="AX2218" s="216"/>
      <c r="AY2218" s="216"/>
      <c r="BB2218" s="216"/>
      <c r="BC2218" s="216"/>
      <c r="BF2218" s="216"/>
      <c r="BG2218" s="216"/>
      <c r="BJ2218" s="216"/>
      <c r="BK2218" s="216"/>
      <c r="BN2218" s="216"/>
      <c r="BO2218" s="216"/>
      <c r="BR2218" s="216"/>
      <c r="BS2218" s="216"/>
      <c r="BV2218" s="216"/>
      <c r="BW2218" s="216"/>
      <c r="BZ2218" s="216"/>
      <c r="CA2218" s="216"/>
      <c r="CD2218" s="216"/>
      <c r="CE2218" s="216"/>
      <c r="CL2218" s="215"/>
      <c r="CO2218" s="215"/>
      <c r="CP2218" s="215"/>
      <c r="CT2218" s="86"/>
    </row>
    <row r="2219" spans="6:98">
      <c r="F2219" s="215"/>
      <c r="S2219" s="216"/>
      <c r="T2219" s="216"/>
      <c r="U2219" s="216"/>
      <c r="V2219" s="216"/>
      <c r="W2219" s="216"/>
      <c r="X2219" s="216"/>
      <c r="Y2219" s="216"/>
      <c r="Z2219" s="216"/>
      <c r="AA2219" s="216"/>
      <c r="AB2219" s="216"/>
      <c r="AC2219" s="216"/>
      <c r="AD2219" s="216"/>
      <c r="AH2219" s="216"/>
      <c r="AI2219" s="216"/>
      <c r="AL2219" s="216"/>
      <c r="AM2219" s="216"/>
      <c r="AP2219" s="216"/>
      <c r="AQ2219" s="216"/>
      <c r="AT2219" s="216"/>
      <c r="AU2219" s="216"/>
      <c r="AX2219" s="216"/>
      <c r="AY2219" s="216"/>
      <c r="BB2219" s="216"/>
      <c r="BC2219" s="216"/>
      <c r="BF2219" s="216"/>
      <c r="BG2219" s="216"/>
      <c r="BJ2219" s="216"/>
      <c r="BK2219" s="216"/>
      <c r="BN2219" s="216"/>
      <c r="BO2219" s="216"/>
      <c r="BR2219" s="216"/>
      <c r="BS2219" s="216"/>
      <c r="BV2219" s="216"/>
      <c r="BW2219" s="216"/>
      <c r="BZ2219" s="216"/>
      <c r="CA2219" s="216"/>
      <c r="CD2219" s="216"/>
      <c r="CE2219" s="216"/>
      <c r="CL2219" s="215"/>
      <c r="CO2219" s="215"/>
      <c r="CP2219" s="215"/>
      <c r="CT2219" s="86"/>
    </row>
    <row r="2220" spans="6:98">
      <c r="F2220" s="215"/>
      <c r="S2220" s="216"/>
      <c r="T2220" s="216"/>
      <c r="U2220" s="216"/>
      <c r="V2220" s="216"/>
      <c r="W2220" s="216"/>
      <c r="X2220" s="216"/>
      <c r="Y2220" s="216"/>
      <c r="Z2220" s="216"/>
      <c r="AA2220" s="216"/>
      <c r="AB2220" s="216"/>
      <c r="AC2220" s="216"/>
      <c r="AD2220" s="216"/>
      <c r="AH2220" s="216"/>
      <c r="AI2220" s="216"/>
      <c r="AL2220" s="216"/>
      <c r="AM2220" s="216"/>
      <c r="AP2220" s="216"/>
      <c r="AQ2220" s="216"/>
      <c r="AT2220" s="216"/>
      <c r="AU2220" s="216"/>
      <c r="AX2220" s="216"/>
      <c r="AY2220" s="216"/>
      <c r="BB2220" s="216"/>
      <c r="BC2220" s="216"/>
      <c r="BF2220" s="216"/>
      <c r="BG2220" s="216"/>
      <c r="BJ2220" s="216"/>
      <c r="BK2220" s="216"/>
      <c r="BN2220" s="216"/>
      <c r="BO2220" s="216"/>
      <c r="BR2220" s="216"/>
      <c r="BS2220" s="216"/>
      <c r="BV2220" s="216"/>
      <c r="BW2220" s="216"/>
      <c r="BZ2220" s="216"/>
      <c r="CA2220" s="216"/>
      <c r="CD2220" s="216"/>
      <c r="CE2220" s="216"/>
      <c r="CL2220" s="215"/>
      <c r="CO2220" s="215"/>
      <c r="CP2220" s="215"/>
      <c r="CT2220" s="86"/>
    </row>
    <row r="2221" spans="6:98">
      <c r="F2221" s="215"/>
      <c r="S2221" s="216"/>
      <c r="T2221" s="216"/>
      <c r="U2221" s="216"/>
      <c r="V2221" s="216"/>
      <c r="W2221" s="216"/>
      <c r="X2221" s="216"/>
      <c r="Y2221" s="216"/>
      <c r="Z2221" s="216"/>
      <c r="AA2221" s="216"/>
      <c r="AB2221" s="216"/>
      <c r="AC2221" s="216"/>
      <c r="AD2221" s="216"/>
      <c r="AH2221" s="216"/>
      <c r="AI2221" s="216"/>
      <c r="AL2221" s="216"/>
      <c r="AM2221" s="216"/>
      <c r="AP2221" s="216"/>
      <c r="AQ2221" s="216"/>
      <c r="AT2221" s="216"/>
      <c r="AU2221" s="216"/>
      <c r="AX2221" s="216"/>
      <c r="AY2221" s="216"/>
      <c r="BB2221" s="216"/>
      <c r="BC2221" s="216"/>
      <c r="BF2221" s="216"/>
      <c r="BG2221" s="216"/>
      <c r="BJ2221" s="216"/>
      <c r="BK2221" s="216"/>
      <c r="BN2221" s="216"/>
      <c r="BO2221" s="216"/>
      <c r="BR2221" s="216"/>
      <c r="BS2221" s="216"/>
      <c r="BV2221" s="216"/>
      <c r="BW2221" s="216"/>
      <c r="BZ2221" s="216"/>
      <c r="CA2221" s="216"/>
      <c r="CD2221" s="216"/>
      <c r="CE2221" s="216"/>
      <c r="CL2221" s="215"/>
      <c r="CO2221" s="215"/>
      <c r="CP2221" s="215"/>
      <c r="CT2221" s="86"/>
    </row>
    <row r="2222" spans="6:98">
      <c r="F2222" s="215"/>
      <c r="S2222" s="216"/>
      <c r="T2222" s="216"/>
      <c r="U2222" s="216"/>
      <c r="V2222" s="216"/>
      <c r="W2222" s="216"/>
      <c r="X2222" s="216"/>
      <c r="Y2222" s="216"/>
      <c r="Z2222" s="216"/>
      <c r="AA2222" s="216"/>
      <c r="AB2222" s="216"/>
      <c r="AC2222" s="216"/>
      <c r="AD2222" s="216"/>
      <c r="AH2222" s="216"/>
      <c r="AI2222" s="216"/>
      <c r="AL2222" s="216"/>
      <c r="AM2222" s="216"/>
      <c r="AP2222" s="216"/>
      <c r="AQ2222" s="216"/>
      <c r="AT2222" s="216"/>
      <c r="AU2222" s="216"/>
      <c r="AX2222" s="216"/>
      <c r="AY2222" s="216"/>
      <c r="BB2222" s="216"/>
      <c r="BC2222" s="216"/>
      <c r="BF2222" s="216"/>
      <c r="BG2222" s="216"/>
      <c r="BJ2222" s="216"/>
      <c r="BK2222" s="216"/>
      <c r="BN2222" s="216"/>
      <c r="BO2222" s="216"/>
      <c r="BR2222" s="216"/>
      <c r="BS2222" s="216"/>
      <c r="BV2222" s="216"/>
      <c r="BW2222" s="216"/>
      <c r="BZ2222" s="216"/>
      <c r="CA2222" s="216"/>
      <c r="CD2222" s="216"/>
      <c r="CE2222" s="216"/>
      <c r="CL2222" s="215"/>
      <c r="CO2222" s="215"/>
      <c r="CP2222" s="215"/>
      <c r="CT2222" s="86"/>
    </row>
    <row r="2223" spans="6:98">
      <c r="F2223" s="215"/>
      <c r="S2223" s="216"/>
      <c r="T2223" s="216"/>
      <c r="U2223" s="216"/>
      <c r="V2223" s="216"/>
      <c r="W2223" s="216"/>
      <c r="X2223" s="216"/>
      <c r="Y2223" s="216"/>
      <c r="Z2223" s="216"/>
      <c r="AA2223" s="216"/>
      <c r="AB2223" s="216"/>
      <c r="AC2223" s="216"/>
      <c r="AD2223" s="216"/>
      <c r="AH2223" s="216"/>
      <c r="AI2223" s="216"/>
      <c r="AL2223" s="216"/>
      <c r="AM2223" s="216"/>
      <c r="AP2223" s="216"/>
      <c r="AQ2223" s="216"/>
      <c r="AT2223" s="216"/>
      <c r="AU2223" s="216"/>
      <c r="AX2223" s="216"/>
      <c r="AY2223" s="216"/>
      <c r="BB2223" s="216"/>
      <c r="BC2223" s="216"/>
      <c r="BF2223" s="216"/>
      <c r="BG2223" s="216"/>
      <c r="BJ2223" s="216"/>
      <c r="BK2223" s="216"/>
      <c r="BN2223" s="216"/>
      <c r="BO2223" s="216"/>
      <c r="BR2223" s="216"/>
      <c r="BS2223" s="216"/>
      <c r="BV2223" s="216"/>
      <c r="BW2223" s="216"/>
      <c r="BZ2223" s="216"/>
      <c r="CA2223" s="216"/>
      <c r="CD2223" s="216"/>
      <c r="CE2223" s="216"/>
      <c r="CL2223" s="215"/>
      <c r="CO2223" s="215"/>
      <c r="CP2223" s="215"/>
      <c r="CT2223" s="86"/>
    </row>
    <row r="2224" spans="6:98">
      <c r="F2224" s="215"/>
      <c r="S2224" s="216"/>
      <c r="T2224" s="216"/>
      <c r="U2224" s="216"/>
      <c r="V2224" s="216"/>
      <c r="W2224" s="216"/>
      <c r="X2224" s="216"/>
      <c r="Y2224" s="216"/>
      <c r="Z2224" s="216"/>
      <c r="AA2224" s="216"/>
      <c r="AB2224" s="216"/>
      <c r="AC2224" s="216"/>
      <c r="AD2224" s="216"/>
      <c r="AH2224" s="216"/>
      <c r="AI2224" s="216"/>
      <c r="AL2224" s="216"/>
      <c r="AM2224" s="216"/>
      <c r="AP2224" s="216"/>
      <c r="AQ2224" s="216"/>
      <c r="AT2224" s="216"/>
      <c r="AU2224" s="216"/>
      <c r="AX2224" s="216"/>
      <c r="AY2224" s="216"/>
      <c r="BB2224" s="216"/>
      <c r="BC2224" s="216"/>
      <c r="BF2224" s="216"/>
      <c r="BG2224" s="216"/>
      <c r="BJ2224" s="216"/>
      <c r="BK2224" s="216"/>
      <c r="BN2224" s="216"/>
      <c r="BO2224" s="216"/>
      <c r="BR2224" s="216"/>
      <c r="BS2224" s="216"/>
      <c r="BV2224" s="216"/>
      <c r="BW2224" s="216"/>
      <c r="BZ2224" s="216"/>
      <c r="CA2224" s="216"/>
      <c r="CD2224" s="216"/>
      <c r="CE2224" s="216"/>
      <c r="CL2224" s="215"/>
      <c r="CO2224" s="215"/>
      <c r="CP2224" s="215"/>
      <c r="CT2224" s="86"/>
    </row>
    <row r="2225" spans="6:98">
      <c r="F2225" s="215"/>
      <c r="S2225" s="216"/>
      <c r="T2225" s="216"/>
      <c r="U2225" s="216"/>
      <c r="V2225" s="216"/>
      <c r="W2225" s="216"/>
      <c r="X2225" s="216"/>
      <c r="Y2225" s="216"/>
      <c r="Z2225" s="216"/>
      <c r="AA2225" s="216"/>
      <c r="AB2225" s="216"/>
      <c r="AC2225" s="216"/>
      <c r="AD2225" s="216"/>
      <c r="AH2225" s="216"/>
      <c r="AI2225" s="216"/>
      <c r="AL2225" s="216"/>
      <c r="AM2225" s="216"/>
      <c r="AP2225" s="216"/>
      <c r="AQ2225" s="216"/>
      <c r="AT2225" s="216"/>
      <c r="AU2225" s="216"/>
      <c r="AX2225" s="216"/>
      <c r="AY2225" s="216"/>
      <c r="BB2225" s="216"/>
      <c r="BC2225" s="216"/>
      <c r="BF2225" s="216"/>
      <c r="BG2225" s="216"/>
      <c r="BJ2225" s="216"/>
      <c r="BK2225" s="216"/>
      <c r="BN2225" s="216"/>
      <c r="BO2225" s="216"/>
      <c r="BR2225" s="216"/>
      <c r="BS2225" s="216"/>
      <c r="BV2225" s="216"/>
      <c r="BW2225" s="216"/>
      <c r="BZ2225" s="216"/>
      <c r="CA2225" s="216"/>
      <c r="CD2225" s="216"/>
      <c r="CE2225" s="216"/>
      <c r="CL2225" s="215"/>
      <c r="CO2225" s="215"/>
      <c r="CP2225" s="215"/>
      <c r="CT2225" s="86"/>
    </row>
    <row r="2226" spans="6:98">
      <c r="F2226" s="215"/>
      <c r="S2226" s="216"/>
      <c r="T2226" s="216"/>
      <c r="U2226" s="216"/>
      <c r="V2226" s="216"/>
      <c r="W2226" s="216"/>
      <c r="X2226" s="216"/>
      <c r="Y2226" s="216"/>
      <c r="Z2226" s="216"/>
      <c r="AA2226" s="216"/>
      <c r="AB2226" s="216"/>
      <c r="AC2226" s="216"/>
      <c r="AD2226" s="216"/>
      <c r="AH2226" s="216"/>
      <c r="AI2226" s="216"/>
      <c r="AL2226" s="216"/>
      <c r="AM2226" s="216"/>
      <c r="AP2226" s="216"/>
      <c r="AQ2226" s="216"/>
      <c r="AT2226" s="216"/>
      <c r="AU2226" s="216"/>
      <c r="AX2226" s="216"/>
      <c r="AY2226" s="216"/>
      <c r="BB2226" s="216"/>
      <c r="BC2226" s="216"/>
      <c r="BF2226" s="216"/>
      <c r="BG2226" s="216"/>
      <c r="BJ2226" s="216"/>
      <c r="BK2226" s="216"/>
      <c r="BN2226" s="216"/>
      <c r="BO2226" s="216"/>
      <c r="BR2226" s="216"/>
      <c r="BS2226" s="216"/>
      <c r="BV2226" s="216"/>
      <c r="BW2226" s="216"/>
      <c r="BZ2226" s="216"/>
      <c r="CA2226" s="216"/>
      <c r="CD2226" s="216"/>
      <c r="CE2226" s="216"/>
      <c r="CL2226" s="215"/>
      <c r="CO2226" s="215"/>
      <c r="CP2226" s="215"/>
      <c r="CT2226" s="86"/>
    </row>
    <row r="2227" spans="6:98">
      <c r="F2227" s="215"/>
      <c r="S2227" s="216"/>
      <c r="T2227" s="216"/>
      <c r="U2227" s="216"/>
      <c r="V2227" s="216"/>
      <c r="W2227" s="216"/>
      <c r="X2227" s="216"/>
      <c r="Y2227" s="216"/>
      <c r="Z2227" s="216"/>
      <c r="AA2227" s="216"/>
      <c r="AB2227" s="216"/>
      <c r="AC2227" s="216"/>
      <c r="AD2227" s="216"/>
      <c r="AH2227" s="216"/>
      <c r="AI2227" s="216"/>
      <c r="AL2227" s="216"/>
      <c r="AM2227" s="216"/>
      <c r="AP2227" s="216"/>
      <c r="AQ2227" s="216"/>
      <c r="AT2227" s="216"/>
      <c r="AU2227" s="216"/>
      <c r="AX2227" s="216"/>
      <c r="AY2227" s="216"/>
      <c r="BB2227" s="216"/>
      <c r="BC2227" s="216"/>
      <c r="BF2227" s="216"/>
      <c r="BG2227" s="216"/>
      <c r="BJ2227" s="216"/>
      <c r="BK2227" s="216"/>
      <c r="BN2227" s="216"/>
      <c r="BO2227" s="216"/>
      <c r="BR2227" s="216"/>
      <c r="BS2227" s="216"/>
      <c r="BV2227" s="216"/>
      <c r="BW2227" s="216"/>
      <c r="BZ2227" s="216"/>
      <c r="CA2227" s="216"/>
      <c r="CD2227" s="216"/>
      <c r="CE2227" s="216"/>
      <c r="CL2227" s="215"/>
      <c r="CO2227" s="215"/>
      <c r="CP2227" s="215"/>
      <c r="CT2227" s="86"/>
    </row>
    <row r="2228" spans="6:98">
      <c r="F2228" s="215"/>
      <c r="S2228" s="216"/>
      <c r="T2228" s="216"/>
      <c r="U2228" s="216"/>
      <c r="V2228" s="216"/>
      <c r="W2228" s="216"/>
      <c r="X2228" s="216"/>
      <c r="Y2228" s="216"/>
      <c r="Z2228" s="216"/>
      <c r="AA2228" s="216"/>
      <c r="AB2228" s="216"/>
      <c r="AC2228" s="216"/>
      <c r="AD2228" s="216"/>
      <c r="AH2228" s="216"/>
      <c r="AI2228" s="216"/>
      <c r="AL2228" s="216"/>
      <c r="AM2228" s="216"/>
      <c r="AP2228" s="216"/>
      <c r="AQ2228" s="216"/>
      <c r="AT2228" s="216"/>
      <c r="AU2228" s="216"/>
      <c r="AX2228" s="216"/>
      <c r="AY2228" s="216"/>
      <c r="BB2228" s="216"/>
      <c r="BC2228" s="216"/>
      <c r="BF2228" s="216"/>
      <c r="BG2228" s="216"/>
      <c r="BJ2228" s="216"/>
      <c r="BK2228" s="216"/>
      <c r="BN2228" s="216"/>
      <c r="BO2228" s="216"/>
      <c r="BR2228" s="216"/>
      <c r="BS2228" s="216"/>
      <c r="BV2228" s="216"/>
      <c r="BW2228" s="216"/>
      <c r="BZ2228" s="216"/>
      <c r="CA2228" s="216"/>
      <c r="CD2228" s="216"/>
      <c r="CE2228" s="216"/>
      <c r="CL2228" s="215"/>
      <c r="CO2228" s="215"/>
      <c r="CP2228" s="215"/>
      <c r="CT2228" s="86"/>
    </row>
    <row r="2229" spans="6:98">
      <c r="F2229" s="215"/>
      <c r="S2229" s="216"/>
      <c r="T2229" s="216"/>
      <c r="U2229" s="216"/>
      <c r="V2229" s="216"/>
      <c r="W2229" s="216"/>
      <c r="X2229" s="216"/>
      <c r="Y2229" s="216"/>
      <c r="Z2229" s="216"/>
      <c r="AA2229" s="216"/>
      <c r="AB2229" s="216"/>
      <c r="AC2229" s="216"/>
      <c r="AD2229" s="216"/>
      <c r="AH2229" s="216"/>
      <c r="AI2229" s="216"/>
      <c r="AL2229" s="216"/>
      <c r="AM2229" s="216"/>
      <c r="AP2229" s="216"/>
      <c r="AQ2229" s="216"/>
      <c r="AT2229" s="216"/>
      <c r="AU2229" s="216"/>
      <c r="AX2229" s="216"/>
      <c r="AY2229" s="216"/>
      <c r="BB2229" s="216"/>
      <c r="BC2229" s="216"/>
      <c r="BF2229" s="216"/>
      <c r="BG2229" s="216"/>
      <c r="BJ2229" s="216"/>
      <c r="BK2229" s="216"/>
      <c r="BN2229" s="216"/>
      <c r="BO2229" s="216"/>
      <c r="BR2229" s="216"/>
      <c r="BS2229" s="216"/>
      <c r="BV2229" s="216"/>
      <c r="BW2229" s="216"/>
      <c r="BZ2229" s="216"/>
      <c r="CA2229" s="216"/>
      <c r="CD2229" s="216"/>
      <c r="CE2229" s="216"/>
      <c r="CL2229" s="215"/>
      <c r="CO2229" s="215"/>
      <c r="CP2229" s="215"/>
      <c r="CT2229" s="86"/>
    </row>
    <row r="2230" spans="6:98">
      <c r="F2230" s="215"/>
      <c r="S2230" s="216"/>
      <c r="T2230" s="216"/>
      <c r="U2230" s="216"/>
      <c r="V2230" s="216"/>
      <c r="W2230" s="216"/>
      <c r="X2230" s="216"/>
      <c r="Y2230" s="216"/>
      <c r="Z2230" s="216"/>
      <c r="AA2230" s="216"/>
      <c r="AB2230" s="216"/>
      <c r="AC2230" s="216"/>
      <c r="AD2230" s="216"/>
      <c r="AH2230" s="216"/>
      <c r="AI2230" s="216"/>
      <c r="AL2230" s="216"/>
      <c r="AM2230" s="216"/>
      <c r="AP2230" s="216"/>
      <c r="AQ2230" s="216"/>
      <c r="AT2230" s="216"/>
      <c r="AU2230" s="216"/>
      <c r="AX2230" s="216"/>
      <c r="AY2230" s="216"/>
      <c r="BB2230" s="216"/>
      <c r="BC2230" s="216"/>
      <c r="BF2230" s="216"/>
      <c r="BG2230" s="216"/>
      <c r="BJ2230" s="216"/>
      <c r="BK2230" s="216"/>
      <c r="BN2230" s="216"/>
      <c r="BO2230" s="216"/>
      <c r="BR2230" s="216"/>
      <c r="BS2230" s="216"/>
      <c r="BV2230" s="216"/>
      <c r="BW2230" s="216"/>
      <c r="BZ2230" s="216"/>
      <c r="CA2230" s="216"/>
      <c r="CD2230" s="216"/>
      <c r="CE2230" s="216"/>
      <c r="CL2230" s="215"/>
      <c r="CO2230" s="215"/>
      <c r="CP2230" s="215"/>
      <c r="CT2230" s="86"/>
    </row>
    <row r="2231" spans="6:98">
      <c r="F2231" s="215"/>
      <c r="S2231" s="216"/>
      <c r="T2231" s="216"/>
      <c r="U2231" s="216"/>
      <c r="V2231" s="216"/>
      <c r="W2231" s="216"/>
      <c r="X2231" s="216"/>
      <c r="Y2231" s="216"/>
      <c r="Z2231" s="216"/>
      <c r="AA2231" s="216"/>
      <c r="AB2231" s="216"/>
      <c r="AC2231" s="216"/>
      <c r="AD2231" s="216"/>
      <c r="AH2231" s="216"/>
      <c r="AI2231" s="216"/>
      <c r="AL2231" s="216"/>
      <c r="AM2231" s="216"/>
      <c r="AP2231" s="216"/>
      <c r="AQ2231" s="216"/>
      <c r="AT2231" s="216"/>
      <c r="AU2231" s="216"/>
      <c r="AX2231" s="216"/>
      <c r="AY2231" s="216"/>
      <c r="BB2231" s="216"/>
      <c r="BC2231" s="216"/>
      <c r="BF2231" s="216"/>
      <c r="BG2231" s="216"/>
      <c r="BJ2231" s="216"/>
      <c r="BK2231" s="216"/>
      <c r="BN2231" s="216"/>
      <c r="BO2231" s="216"/>
      <c r="BR2231" s="216"/>
      <c r="BS2231" s="216"/>
      <c r="BV2231" s="216"/>
      <c r="BW2231" s="216"/>
      <c r="BZ2231" s="216"/>
      <c r="CA2231" s="216"/>
      <c r="CD2231" s="216"/>
      <c r="CE2231" s="216"/>
      <c r="CL2231" s="215"/>
      <c r="CO2231" s="215"/>
      <c r="CP2231" s="215"/>
      <c r="CT2231" s="86"/>
    </row>
    <row r="2232" spans="6:98">
      <c r="F2232" s="215"/>
      <c r="S2232" s="216"/>
      <c r="T2232" s="216"/>
      <c r="U2232" s="216"/>
      <c r="V2232" s="216"/>
      <c r="W2232" s="216"/>
      <c r="X2232" s="216"/>
      <c r="Y2232" s="216"/>
      <c r="Z2232" s="216"/>
      <c r="AA2232" s="216"/>
      <c r="AB2232" s="216"/>
      <c r="AC2232" s="216"/>
      <c r="AD2232" s="216"/>
      <c r="AH2232" s="216"/>
      <c r="AI2232" s="216"/>
      <c r="AL2232" s="216"/>
      <c r="AM2232" s="216"/>
      <c r="AP2232" s="216"/>
      <c r="AQ2232" s="216"/>
      <c r="AT2232" s="216"/>
      <c r="AU2232" s="216"/>
      <c r="AX2232" s="216"/>
      <c r="AY2232" s="216"/>
      <c r="BB2232" s="216"/>
      <c r="BC2232" s="216"/>
      <c r="BF2232" s="216"/>
      <c r="BG2232" s="216"/>
      <c r="BJ2232" s="216"/>
      <c r="BK2232" s="216"/>
      <c r="BN2232" s="216"/>
      <c r="BO2232" s="216"/>
      <c r="BR2232" s="216"/>
      <c r="BS2232" s="216"/>
      <c r="BV2232" s="216"/>
      <c r="BW2232" s="216"/>
      <c r="BZ2232" s="216"/>
      <c r="CA2232" s="216"/>
      <c r="CD2232" s="216"/>
      <c r="CE2232" s="216"/>
      <c r="CL2232" s="215"/>
      <c r="CO2232" s="215"/>
      <c r="CP2232" s="215"/>
      <c r="CT2232" s="86"/>
    </row>
    <row r="2233" spans="6:98">
      <c r="F2233" s="215"/>
      <c r="S2233" s="216"/>
      <c r="T2233" s="216"/>
      <c r="U2233" s="216"/>
      <c r="V2233" s="216"/>
      <c r="W2233" s="216"/>
      <c r="X2233" s="216"/>
      <c r="Y2233" s="216"/>
      <c r="Z2233" s="216"/>
      <c r="AA2233" s="216"/>
      <c r="AB2233" s="216"/>
      <c r="AC2233" s="216"/>
      <c r="AD2233" s="216"/>
      <c r="AH2233" s="216"/>
      <c r="AI2233" s="216"/>
      <c r="AL2233" s="216"/>
      <c r="AM2233" s="216"/>
      <c r="AP2233" s="216"/>
      <c r="AQ2233" s="216"/>
      <c r="AT2233" s="216"/>
      <c r="AU2233" s="216"/>
      <c r="AX2233" s="216"/>
      <c r="AY2233" s="216"/>
      <c r="BB2233" s="216"/>
      <c r="BC2233" s="216"/>
      <c r="BF2233" s="216"/>
      <c r="BG2233" s="216"/>
      <c r="BJ2233" s="216"/>
      <c r="BK2233" s="216"/>
      <c r="BN2233" s="216"/>
      <c r="BO2233" s="216"/>
      <c r="BR2233" s="216"/>
      <c r="BS2233" s="216"/>
      <c r="BV2233" s="216"/>
      <c r="BW2233" s="216"/>
      <c r="BZ2233" s="216"/>
      <c r="CA2233" s="216"/>
      <c r="CD2233" s="216"/>
      <c r="CE2233" s="216"/>
      <c r="CL2233" s="215"/>
      <c r="CO2233" s="215"/>
      <c r="CP2233" s="215"/>
      <c r="CT2233" s="86"/>
    </row>
    <row r="2234" spans="6:98">
      <c r="F2234" s="215"/>
      <c r="S2234" s="216"/>
      <c r="T2234" s="216"/>
      <c r="U2234" s="216"/>
      <c r="V2234" s="216"/>
      <c r="W2234" s="216"/>
      <c r="X2234" s="216"/>
      <c r="Y2234" s="216"/>
      <c r="Z2234" s="216"/>
      <c r="AA2234" s="216"/>
      <c r="AB2234" s="216"/>
      <c r="AC2234" s="216"/>
      <c r="AD2234" s="216"/>
      <c r="AH2234" s="216"/>
      <c r="AI2234" s="216"/>
      <c r="AL2234" s="216"/>
      <c r="AM2234" s="216"/>
      <c r="AP2234" s="216"/>
      <c r="AQ2234" s="216"/>
      <c r="AT2234" s="216"/>
      <c r="AU2234" s="216"/>
      <c r="AX2234" s="216"/>
      <c r="AY2234" s="216"/>
      <c r="BB2234" s="216"/>
      <c r="BC2234" s="216"/>
      <c r="BF2234" s="216"/>
      <c r="BG2234" s="216"/>
      <c r="BJ2234" s="216"/>
      <c r="BK2234" s="216"/>
      <c r="BN2234" s="216"/>
      <c r="BO2234" s="216"/>
      <c r="BR2234" s="216"/>
      <c r="BS2234" s="216"/>
      <c r="BV2234" s="216"/>
      <c r="BW2234" s="216"/>
      <c r="BZ2234" s="216"/>
      <c r="CA2234" s="216"/>
      <c r="CD2234" s="216"/>
      <c r="CE2234" s="216"/>
      <c r="CL2234" s="215"/>
      <c r="CO2234" s="215"/>
      <c r="CP2234" s="215"/>
      <c r="CT2234" s="86"/>
    </row>
    <row r="2235" spans="6:98">
      <c r="F2235" s="215"/>
      <c r="S2235" s="216"/>
      <c r="T2235" s="216"/>
      <c r="U2235" s="216"/>
      <c r="V2235" s="216"/>
      <c r="W2235" s="216"/>
      <c r="X2235" s="216"/>
      <c r="Y2235" s="216"/>
      <c r="Z2235" s="216"/>
      <c r="AA2235" s="216"/>
      <c r="AB2235" s="216"/>
      <c r="AC2235" s="216"/>
      <c r="AD2235" s="216"/>
      <c r="AH2235" s="216"/>
      <c r="AI2235" s="216"/>
      <c r="AL2235" s="216"/>
      <c r="AM2235" s="216"/>
      <c r="AP2235" s="216"/>
      <c r="AQ2235" s="216"/>
      <c r="AT2235" s="216"/>
      <c r="AU2235" s="216"/>
      <c r="AX2235" s="216"/>
      <c r="AY2235" s="216"/>
      <c r="BB2235" s="216"/>
      <c r="BC2235" s="216"/>
      <c r="BF2235" s="216"/>
      <c r="BG2235" s="216"/>
      <c r="BJ2235" s="216"/>
      <c r="BK2235" s="216"/>
      <c r="BN2235" s="216"/>
      <c r="BO2235" s="216"/>
      <c r="BR2235" s="216"/>
      <c r="BS2235" s="216"/>
      <c r="BV2235" s="216"/>
      <c r="BW2235" s="216"/>
      <c r="BZ2235" s="216"/>
      <c r="CA2235" s="216"/>
      <c r="CD2235" s="216"/>
      <c r="CE2235" s="216"/>
      <c r="CL2235" s="215"/>
      <c r="CO2235" s="215"/>
      <c r="CP2235" s="215"/>
      <c r="CT2235" s="86"/>
    </row>
    <row r="2236" spans="6:98">
      <c r="F2236" s="215"/>
      <c r="S2236" s="216"/>
      <c r="T2236" s="216"/>
      <c r="U2236" s="216"/>
      <c r="V2236" s="216"/>
      <c r="W2236" s="216"/>
      <c r="X2236" s="216"/>
      <c r="Y2236" s="216"/>
      <c r="Z2236" s="216"/>
      <c r="AA2236" s="216"/>
      <c r="AB2236" s="216"/>
      <c r="AC2236" s="216"/>
      <c r="AD2236" s="216"/>
      <c r="AH2236" s="216"/>
      <c r="AI2236" s="216"/>
      <c r="AL2236" s="216"/>
      <c r="AM2236" s="216"/>
      <c r="AP2236" s="216"/>
      <c r="AQ2236" s="216"/>
      <c r="AT2236" s="216"/>
      <c r="AU2236" s="216"/>
      <c r="AX2236" s="216"/>
      <c r="AY2236" s="216"/>
      <c r="BB2236" s="216"/>
      <c r="BC2236" s="216"/>
      <c r="BF2236" s="216"/>
      <c r="BG2236" s="216"/>
      <c r="BJ2236" s="216"/>
      <c r="BK2236" s="216"/>
      <c r="BN2236" s="216"/>
      <c r="BO2236" s="216"/>
      <c r="BR2236" s="216"/>
      <c r="BS2236" s="216"/>
      <c r="BV2236" s="216"/>
      <c r="BW2236" s="216"/>
      <c r="BZ2236" s="216"/>
      <c r="CA2236" s="216"/>
      <c r="CD2236" s="216"/>
      <c r="CE2236" s="216"/>
      <c r="CL2236" s="215"/>
      <c r="CO2236" s="215"/>
      <c r="CP2236" s="215"/>
      <c r="CT2236" s="86"/>
    </row>
    <row r="2237" spans="6:98">
      <c r="F2237" s="215"/>
      <c r="S2237" s="216"/>
      <c r="T2237" s="216"/>
      <c r="U2237" s="216"/>
      <c r="V2237" s="216"/>
      <c r="W2237" s="216"/>
      <c r="X2237" s="216"/>
      <c r="Y2237" s="216"/>
      <c r="Z2237" s="216"/>
      <c r="AA2237" s="216"/>
      <c r="AB2237" s="216"/>
      <c r="AC2237" s="216"/>
      <c r="AD2237" s="216"/>
      <c r="AH2237" s="216"/>
      <c r="AI2237" s="216"/>
      <c r="AL2237" s="216"/>
      <c r="AM2237" s="216"/>
      <c r="AP2237" s="216"/>
      <c r="AQ2237" s="216"/>
      <c r="AT2237" s="216"/>
      <c r="AU2237" s="216"/>
      <c r="AX2237" s="216"/>
      <c r="AY2237" s="216"/>
      <c r="BB2237" s="216"/>
      <c r="BC2237" s="216"/>
      <c r="BF2237" s="216"/>
      <c r="BG2237" s="216"/>
      <c r="BJ2237" s="216"/>
      <c r="BK2237" s="216"/>
      <c r="BN2237" s="216"/>
      <c r="BO2237" s="216"/>
      <c r="BR2237" s="216"/>
      <c r="BS2237" s="216"/>
      <c r="BV2237" s="216"/>
      <c r="BW2237" s="216"/>
      <c r="BZ2237" s="216"/>
      <c r="CA2237" s="216"/>
      <c r="CD2237" s="216"/>
      <c r="CE2237" s="216"/>
      <c r="CL2237" s="215"/>
      <c r="CO2237" s="215"/>
      <c r="CP2237" s="215"/>
      <c r="CT2237" s="86"/>
    </row>
    <row r="2238" spans="6:98">
      <c r="F2238" s="215"/>
      <c r="S2238" s="216"/>
      <c r="T2238" s="216"/>
      <c r="U2238" s="216"/>
      <c r="V2238" s="216"/>
      <c r="W2238" s="216"/>
      <c r="X2238" s="216"/>
      <c r="Y2238" s="216"/>
      <c r="Z2238" s="216"/>
      <c r="AA2238" s="216"/>
      <c r="AB2238" s="216"/>
      <c r="AC2238" s="216"/>
      <c r="AD2238" s="216"/>
      <c r="AH2238" s="216"/>
      <c r="AI2238" s="216"/>
      <c r="AL2238" s="216"/>
      <c r="AM2238" s="216"/>
      <c r="AP2238" s="216"/>
      <c r="AQ2238" s="216"/>
      <c r="AT2238" s="216"/>
      <c r="AU2238" s="216"/>
      <c r="AX2238" s="216"/>
      <c r="AY2238" s="216"/>
      <c r="BB2238" s="216"/>
      <c r="BC2238" s="216"/>
      <c r="BF2238" s="216"/>
      <c r="BG2238" s="216"/>
      <c r="BJ2238" s="216"/>
      <c r="BK2238" s="216"/>
      <c r="BN2238" s="216"/>
      <c r="BO2238" s="216"/>
      <c r="BR2238" s="216"/>
      <c r="BS2238" s="216"/>
      <c r="BV2238" s="216"/>
      <c r="BW2238" s="216"/>
      <c r="BZ2238" s="216"/>
      <c r="CA2238" s="216"/>
      <c r="CD2238" s="216"/>
      <c r="CE2238" s="216"/>
      <c r="CL2238" s="215"/>
      <c r="CO2238" s="215"/>
      <c r="CP2238" s="215"/>
      <c r="CT2238" s="86"/>
    </row>
    <row r="2239" spans="6:98">
      <c r="F2239" s="215"/>
      <c r="S2239" s="216"/>
      <c r="T2239" s="216"/>
      <c r="U2239" s="216"/>
      <c r="V2239" s="216"/>
      <c r="W2239" s="216"/>
      <c r="X2239" s="216"/>
      <c r="Y2239" s="216"/>
      <c r="Z2239" s="216"/>
      <c r="AA2239" s="216"/>
      <c r="AB2239" s="216"/>
      <c r="AC2239" s="216"/>
      <c r="AD2239" s="216"/>
      <c r="AH2239" s="216"/>
      <c r="AI2239" s="216"/>
      <c r="AL2239" s="216"/>
      <c r="AM2239" s="216"/>
      <c r="AP2239" s="216"/>
      <c r="AQ2239" s="216"/>
      <c r="AT2239" s="216"/>
      <c r="AU2239" s="216"/>
      <c r="AX2239" s="216"/>
      <c r="AY2239" s="216"/>
      <c r="BB2239" s="216"/>
      <c r="BC2239" s="216"/>
      <c r="BF2239" s="216"/>
      <c r="BG2239" s="216"/>
      <c r="BJ2239" s="216"/>
      <c r="BK2239" s="216"/>
      <c r="BN2239" s="216"/>
      <c r="BO2239" s="216"/>
      <c r="BR2239" s="216"/>
      <c r="BS2239" s="216"/>
      <c r="BV2239" s="216"/>
      <c r="BW2239" s="216"/>
      <c r="BZ2239" s="216"/>
      <c r="CA2239" s="216"/>
      <c r="CD2239" s="216"/>
      <c r="CE2239" s="216"/>
      <c r="CL2239" s="215"/>
      <c r="CO2239" s="215"/>
      <c r="CP2239" s="215"/>
      <c r="CT2239" s="86"/>
    </row>
    <row r="2240" spans="6:98">
      <c r="F2240" s="215"/>
      <c r="S2240" s="216"/>
      <c r="T2240" s="216"/>
      <c r="U2240" s="216"/>
      <c r="V2240" s="216"/>
      <c r="W2240" s="216"/>
      <c r="X2240" s="216"/>
      <c r="Y2240" s="216"/>
      <c r="Z2240" s="216"/>
      <c r="AA2240" s="216"/>
      <c r="AB2240" s="216"/>
      <c r="AC2240" s="216"/>
      <c r="AD2240" s="216"/>
      <c r="AH2240" s="216"/>
      <c r="AI2240" s="216"/>
      <c r="AL2240" s="216"/>
      <c r="AM2240" s="216"/>
      <c r="AP2240" s="216"/>
      <c r="AQ2240" s="216"/>
      <c r="AT2240" s="216"/>
      <c r="AU2240" s="216"/>
      <c r="AX2240" s="216"/>
      <c r="AY2240" s="216"/>
      <c r="BB2240" s="216"/>
      <c r="BC2240" s="216"/>
      <c r="BF2240" s="216"/>
      <c r="BG2240" s="216"/>
      <c r="BJ2240" s="216"/>
      <c r="BK2240" s="216"/>
      <c r="BN2240" s="216"/>
      <c r="BO2240" s="216"/>
      <c r="BR2240" s="216"/>
      <c r="BS2240" s="216"/>
      <c r="BV2240" s="216"/>
      <c r="BW2240" s="216"/>
      <c r="BZ2240" s="216"/>
      <c r="CA2240" s="216"/>
      <c r="CD2240" s="216"/>
      <c r="CE2240" s="216"/>
      <c r="CL2240" s="215"/>
      <c r="CO2240" s="215"/>
      <c r="CP2240" s="215"/>
      <c r="CT2240" s="86"/>
    </row>
    <row r="2241" spans="6:98">
      <c r="F2241" s="215"/>
      <c r="S2241" s="216"/>
      <c r="T2241" s="216"/>
      <c r="U2241" s="216"/>
      <c r="V2241" s="216"/>
      <c r="W2241" s="216"/>
      <c r="X2241" s="216"/>
      <c r="Y2241" s="216"/>
      <c r="Z2241" s="216"/>
      <c r="AA2241" s="216"/>
      <c r="AB2241" s="216"/>
      <c r="AC2241" s="216"/>
      <c r="AD2241" s="216"/>
      <c r="AH2241" s="216"/>
      <c r="AI2241" s="216"/>
      <c r="AL2241" s="216"/>
      <c r="AM2241" s="216"/>
      <c r="AP2241" s="216"/>
      <c r="AQ2241" s="216"/>
      <c r="AT2241" s="216"/>
      <c r="AU2241" s="216"/>
      <c r="AX2241" s="216"/>
      <c r="AY2241" s="216"/>
      <c r="BB2241" s="216"/>
      <c r="BC2241" s="216"/>
      <c r="BF2241" s="216"/>
      <c r="BG2241" s="216"/>
      <c r="BJ2241" s="216"/>
      <c r="BK2241" s="216"/>
      <c r="BN2241" s="216"/>
      <c r="BO2241" s="216"/>
      <c r="BR2241" s="216"/>
      <c r="BS2241" s="216"/>
      <c r="BV2241" s="216"/>
      <c r="BW2241" s="216"/>
      <c r="BZ2241" s="216"/>
      <c r="CA2241" s="216"/>
      <c r="CD2241" s="216"/>
      <c r="CE2241" s="216"/>
      <c r="CL2241" s="215"/>
      <c r="CO2241" s="215"/>
      <c r="CP2241" s="215"/>
      <c r="CT2241" s="86"/>
    </row>
    <row r="2242" spans="6:98">
      <c r="F2242" s="215"/>
      <c r="S2242" s="216"/>
      <c r="T2242" s="216"/>
      <c r="U2242" s="216"/>
      <c r="V2242" s="216"/>
      <c r="W2242" s="216"/>
      <c r="X2242" s="216"/>
      <c r="Y2242" s="216"/>
      <c r="Z2242" s="216"/>
      <c r="AA2242" s="216"/>
      <c r="AB2242" s="216"/>
      <c r="AC2242" s="216"/>
      <c r="AD2242" s="216"/>
      <c r="AH2242" s="216"/>
      <c r="AI2242" s="216"/>
      <c r="AL2242" s="216"/>
      <c r="AM2242" s="216"/>
      <c r="AP2242" s="216"/>
      <c r="AQ2242" s="216"/>
      <c r="AT2242" s="216"/>
      <c r="AU2242" s="216"/>
      <c r="AX2242" s="216"/>
      <c r="AY2242" s="216"/>
      <c r="BB2242" s="216"/>
      <c r="BC2242" s="216"/>
      <c r="BF2242" s="216"/>
      <c r="BG2242" s="216"/>
      <c r="BJ2242" s="216"/>
      <c r="BK2242" s="216"/>
      <c r="BN2242" s="216"/>
      <c r="BO2242" s="216"/>
      <c r="BR2242" s="216"/>
      <c r="BS2242" s="216"/>
      <c r="BV2242" s="216"/>
      <c r="BW2242" s="216"/>
      <c r="BZ2242" s="216"/>
      <c r="CA2242" s="216"/>
      <c r="CD2242" s="216"/>
      <c r="CE2242" s="216"/>
      <c r="CL2242" s="215"/>
      <c r="CO2242" s="215"/>
      <c r="CP2242" s="215"/>
      <c r="CT2242" s="86"/>
    </row>
    <row r="2243" spans="6:98">
      <c r="F2243" s="215"/>
      <c r="S2243" s="216"/>
      <c r="T2243" s="216"/>
      <c r="U2243" s="216"/>
      <c r="V2243" s="216"/>
      <c r="W2243" s="216"/>
      <c r="X2243" s="216"/>
      <c r="Y2243" s="216"/>
      <c r="Z2243" s="216"/>
      <c r="AA2243" s="216"/>
      <c r="AB2243" s="216"/>
      <c r="AC2243" s="216"/>
      <c r="AD2243" s="216"/>
      <c r="AH2243" s="216"/>
      <c r="AI2243" s="216"/>
      <c r="AL2243" s="216"/>
      <c r="AM2243" s="216"/>
      <c r="AP2243" s="216"/>
      <c r="AQ2243" s="216"/>
      <c r="AT2243" s="216"/>
      <c r="AU2243" s="216"/>
      <c r="AX2243" s="216"/>
      <c r="AY2243" s="216"/>
      <c r="BB2243" s="216"/>
      <c r="BC2243" s="216"/>
      <c r="BF2243" s="216"/>
      <c r="BG2243" s="216"/>
      <c r="BJ2243" s="216"/>
      <c r="BK2243" s="216"/>
      <c r="BN2243" s="216"/>
      <c r="BO2243" s="216"/>
      <c r="BR2243" s="216"/>
      <c r="BS2243" s="216"/>
      <c r="BV2243" s="216"/>
      <c r="BW2243" s="216"/>
      <c r="BZ2243" s="216"/>
      <c r="CA2243" s="216"/>
      <c r="CD2243" s="216"/>
      <c r="CE2243" s="216"/>
      <c r="CL2243" s="215"/>
      <c r="CO2243" s="215"/>
      <c r="CP2243" s="215"/>
      <c r="CT2243" s="86"/>
    </row>
    <row r="2244" spans="6:98">
      <c r="F2244" s="215"/>
      <c r="S2244" s="216"/>
      <c r="T2244" s="216"/>
      <c r="U2244" s="216"/>
      <c r="V2244" s="216"/>
      <c r="W2244" s="216"/>
      <c r="X2244" s="216"/>
      <c r="Y2244" s="216"/>
      <c r="Z2244" s="216"/>
      <c r="AA2244" s="216"/>
      <c r="AB2244" s="216"/>
      <c r="AC2244" s="216"/>
      <c r="AD2244" s="216"/>
      <c r="AH2244" s="216"/>
      <c r="AI2244" s="216"/>
      <c r="AL2244" s="216"/>
      <c r="AM2244" s="216"/>
      <c r="AP2244" s="216"/>
      <c r="AQ2244" s="216"/>
      <c r="AT2244" s="216"/>
      <c r="AU2244" s="216"/>
      <c r="AX2244" s="216"/>
      <c r="AY2244" s="216"/>
      <c r="BB2244" s="216"/>
      <c r="BC2244" s="216"/>
      <c r="BF2244" s="216"/>
      <c r="BG2244" s="216"/>
      <c r="BJ2244" s="216"/>
      <c r="BK2244" s="216"/>
      <c r="BN2244" s="216"/>
      <c r="BO2244" s="216"/>
      <c r="BR2244" s="216"/>
      <c r="BS2244" s="216"/>
      <c r="BV2244" s="216"/>
      <c r="BW2244" s="216"/>
      <c r="BZ2244" s="216"/>
      <c r="CA2244" s="216"/>
      <c r="CD2244" s="216"/>
      <c r="CE2244" s="216"/>
      <c r="CL2244" s="215"/>
      <c r="CO2244" s="215"/>
      <c r="CP2244" s="215"/>
      <c r="CT2244" s="86"/>
    </row>
    <row r="2245" spans="6:98">
      <c r="F2245" s="215"/>
      <c r="S2245" s="216"/>
      <c r="T2245" s="216"/>
      <c r="U2245" s="216"/>
      <c r="V2245" s="216"/>
      <c r="W2245" s="216"/>
      <c r="X2245" s="216"/>
      <c r="Y2245" s="216"/>
      <c r="Z2245" s="216"/>
      <c r="AA2245" s="216"/>
      <c r="AB2245" s="216"/>
      <c r="AC2245" s="216"/>
      <c r="AD2245" s="216"/>
      <c r="AH2245" s="216"/>
      <c r="AI2245" s="216"/>
      <c r="AL2245" s="216"/>
      <c r="AM2245" s="216"/>
      <c r="AP2245" s="216"/>
      <c r="AQ2245" s="216"/>
      <c r="AT2245" s="216"/>
      <c r="AU2245" s="216"/>
      <c r="AX2245" s="216"/>
      <c r="AY2245" s="216"/>
      <c r="BB2245" s="216"/>
      <c r="BC2245" s="216"/>
      <c r="BF2245" s="216"/>
      <c r="BG2245" s="216"/>
      <c r="BJ2245" s="216"/>
      <c r="BK2245" s="216"/>
      <c r="BN2245" s="216"/>
      <c r="BO2245" s="216"/>
      <c r="BR2245" s="216"/>
      <c r="BS2245" s="216"/>
      <c r="BV2245" s="216"/>
      <c r="BW2245" s="216"/>
      <c r="BZ2245" s="216"/>
      <c r="CA2245" s="216"/>
      <c r="CD2245" s="216"/>
      <c r="CE2245" s="216"/>
      <c r="CL2245" s="215"/>
      <c r="CO2245" s="215"/>
      <c r="CP2245" s="215"/>
      <c r="CT2245" s="86"/>
    </row>
    <row r="2246" spans="6:98">
      <c r="F2246" s="215"/>
      <c r="S2246" s="216"/>
      <c r="T2246" s="216"/>
      <c r="U2246" s="216"/>
      <c r="V2246" s="216"/>
      <c r="W2246" s="216"/>
      <c r="X2246" s="216"/>
      <c r="Y2246" s="216"/>
      <c r="Z2246" s="216"/>
      <c r="AA2246" s="216"/>
      <c r="AB2246" s="216"/>
      <c r="AC2246" s="216"/>
      <c r="AD2246" s="216"/>
      <c r="AH2246" s="216"/>
      <c r="AI2246" s="216"/>
      <c r="AL2246" s="216"/>
      <c r="AM2246" s="216"/>
      <c r="AP2246" s="216"/>
      <c r="AQ2246" s="216"/>
      <c r="AT2246" s="216"/>
      <c r="AU2246" s="216"/>
      <c r="AX2246" s="216"/>
      <c r="AY2246" s="216"/>
      <c r="BB2246" s="216"/>
      <c r="BC2246" s="216"/>
      <c r="BF2246" s="216"/>
      <c r="BG2246" s="216"/>
      <c r="BJ2246" s="216"/>
      <c r="BK2246" s="216"/>
      <c r="BN2246" s="216"/>
      <c r="BO2246" s="216"/>
      <c r="BR2246" s="216"/>
      <c r="BS2246" s="216"/>
      <c r="BV2246" s="216"/>
      <c r="BW2246" s="216"/>
      <c r="BZ2246" s="216"/>
      <c r="CA2246" s="216"/>
      <c r="CD2246" s="216"/>
      <c r="CE2246" s="216"/>
      <c r="CL2246" s="215"/>
      <c r="CO2246" s="215"/>
      <c r="CP2246" s="215"/>
      <c r="CT2246" s="86"/>
    </row>
    <row r="2247" spans="6:98">
      <c r="F2247" s="215"/>
      <c r="S2247" s="216"/>
      <c r="T2247" s="216"/>
      <c r="U2247" s="216"/>
      <c r="V2247" s="216"/>
      <c r="W2247" s="216"/>
      <c r="X2247" s="216"/>
      <c r="Y2247" s="216"/>
      <c r="Z2247" s="216"/>
      <c r="AA2247" s="216"/>
      <c r="AB2247" s="216"/>
      <c r="AC2247" s="216"/>
      <c r="AD2247" s="216"/>
      <c r="AH2247" s="216"/>
      <c r="AI2247" s="216"/>
      <c r="AL2247" s="216"/>
      <c r="AM2247" s="216"/>
      <c r="AP2247" s="216"/>
      <c r="AQ2247" s="216"/>
      <c r="AT2247" s="216"/>
      <c r="AU2247" s="216"/>
      <c r="AX2247" s="216"/>
      <c r="AY2247" s="216"/>
      <c r="BB2247" s="216"/>
      <c r="BC2247" s="216"/>
      <c r="BF2247" s="216"/>
      <c r="BG2247" s="216"/>
      <c r="BJ2247" s="216"/>
      <c r="BK2247" s="216"/>
      <c r="BN2247" s="216"/>
      <c r="BO2247" s="216"/>
      <c r="BR2247" s="216"/>
      <c r="BS2247" s="216"/>
      <c r="BV2247" s="216"/>
      <c r="BW2247" s="216"/>
      <c r="BZ2247" s="216"/>
      <c r="CA2247" s="216"/>
      <c r="CD2247" s="216"/>
      <c r="CE2247" s="216"/>
      <c r="CL2247" s="215"/>
      <c r="CO2247" s="215"/>
      <c r="CP2247" s="215"/>
      <c r="CT2247" s="86"/>
    </row>
    <row r="2248" spans="6:98">
      <c r="F2248" s="215"/>
      <c r="S2248" s="216"/>
      <c r="T2248" s="216"/>
      <c r="U2248" s="216"/>
      <c r="V2248" s="216"/>
      <c r="W2248" s="216"/>
      <c r="X2248" s="216"/>
      <c r="Y2248" s="216"/>
      <c r="Z2248" s="216"/>
      <c r="AA2248" s="216"/>
      <c r="AB2248" s="216"/>
      <c r="AC2248" s="216"/>
      <c r="AD2248" s="216"/>
      <c r="AH2248" s="216"/>
      <c r="AI2248" s="216"/>
      <c r="AL2248" s="216"/>
      <c r="AM2248" s="216"/>
      <c r="AP2248" s="216"/>
      <c r="AQ2248" s="216"/>
      <c r="AT2248" s="216"/>
      <c r="AU2248" s="216"/>
      <c r="AX2248" s="216"/>
      <c r="AY2248" s="216"/>
      <c r="BB2248" s="216"/>
      <c r="BC2248" s="216"/>
      <c r="BF2248" s="216"/>
      <c r="BG2248" s="216"/>
      <c r="BJ2248" s="216"/>
      <c r="BK2248" s="216"/>
      <c r="BN2248" s="216"/>
      <c r="BO2248" s="216"/>
      <c r="BR2248" s="216"/>
      <c r="BS2248" s="216"/>
      <c r="BV2248" s="216"/>
      <c r="BW2248" s="216"/>
      <c r="BZ2248" s="216"/>
      <c r="CA2248" s="216"/>
      <c r="CD2248" s="216"/>
      <c r="CE2248" s="216"/>
      <c r="CL2248" s="215"/>
      <c r="CO2248" s="215"/>
      <c r="CP2248" s="215"/>
      <c r="CT2248" s="86"/>
    </row>
    <row r="2249" spans="6:98">
      <c r="F2249" s="215"/>
      <c r="S2249" s="216"/>
      <c r="T2249" s="216"/>
      <c r="U2249" s="216"/>
      <c r="V2249" s="216"/>
      <c r="W2249" s="216"/>
      <c r="X2249" s="216"/>
      <c r="Y2249" s="216"/>
      <c r="Z2249" s="216"/>
      <c r="AA2249" s="216"/>
      <c r="AB2249" s="216"/>
      <c r="AC2249" s="216"/>
      <c r="AD2249" s="216"/>
      <c r="AH2249" s="216"/>
      <c r="AI2249" s="216"/>
      <c r="AL2249" s="216"/>
      <c r="AM2249" s="216"/>
      <c r="AP2249" s="216"/>
      <c r="AQ2249" s="216"/>
      <c r="AT2249" s="216"/>
      <c r="AU2249" s="216"/>
      <c r="AX2249" s="216"/>
      <c r="AY2249" s="216"/>
      <c r="BB2249" s="216"/>
      <c r="BC2249" s="216"/>
      <c r="BF2249" s="216"/>
      <c r="BG2249" s="216"/>
      <c r="BJ2249" s="216"/>
      <c r="BK2249" s="216"/>
      <c r="BN2249" s="216"/>
      <c r="BO2249" s="216"/>
      <c r="BR2249" s="216"/>
      <c r="BS2249" s="216"/>
      <c r="BV2249" s="216"/>
      <c r="BW2249" s="216"/>
      <c r="BZ2249" s="216"/>
      <c r="CA2249" s="216"/>
      <c r="CD2249" s="216"/>
      <c r="CE2249" s="216"/>
      <c r="CL2249" s="215"/>
      <c r="CO2249" s="215"/>
      <c r="CP2249" s="215"/>
      <c r="CT2249" s="86"/>
    </row>
    <row r="2250" spans="6:98">
      <c r="F2250" s="215"/>
      <c r="S2250" s="216"/>
      <c r="T2250" s="216"/>
      <c r="U2250" s="216"/>
      <c r="V2250" s="216"/>
      <c r="W2250" s="216"/>
      <c r="X2250" s="216"/>
      <c r="Y2250" s="216"/>
      <c r="Z2250" s="216"/>
      <c r="AA2250" s="216"/>
      <c r="AB2250" s="216"/>
      <c r="AC2250" s="216"/>
      <c r="AD2250" s="216"/>
      <c r="AH2250" s="216"/>
      <c r="AI2250" s="216"/>
      <c r="AL2250" s="216"/>
      <c r="AM2250" s="216"/>
      <c r="AP2250" s="216"/>
      <c r="AQ2250" s="216"/>
      <c r="AT2250" s="216"/>
      <c r="AU2250" s="216"/>
      <c r="AX2250" s="216"/>
      <c r="AY2250" s="216"/>
      <c r="BB2250" s="216"/>
      <c r="BC2250" s="216"/>
      <c r="BF2250" s="216"/>
      <c r="BG2250" s="216"/>
      <c r="BJ2250" s="216"/>
      <c r="BK2250" s="216"/>
      <c r="BN2250" s="216"/>
      <c r="BO2250" s="216"/>
      <c r="BR2250" s="216"/>
      <c r="BS2250" s="216"/>
      <c r="BV2250" s="216"/>
      <c r="BW2250" s="216"/>
      <c r="BZ2250" s="216"/>
      <c r="CA2250" s="216"/>
      <c r="CD2250" s="216"/>
      <c r="CE2250" s="216"/>
      <c r="CL2250" s="215"/>
      <c r="CO2250" s="215"/>
      <c r="CP2250" s="215"/>
      <c r="CT2250" s="86"/>
    </row>
    <row r="2251" spans="6:98">
      <c r="F2251" s="215"/>
      <c r="S2251" s="216"/>
      <c r="T2251" s="216"/>
      <c r="U2251" s="216"/>
      <c r="V2251" s="216"/>
      <c r="W2251" s="216"/>
      <c r="X2251" s="216"/>
      <c r="Y2251" s="216"/>
      <c r="Z2251" s="216"/>
      <c r="AA2251" s="216"/>
      <c r="AB2251" s="216"/>
      <c r="AC2251" s="216"/>
      <c r="AD2251" s="216"/>
      <c r="AH2251" s="216"/>
      <c r="AI2251" s="216"/>
      <c r="AL2251" s="216"/>
      <c r="AM2251" s="216"/>
      <c r="AP2251" s="216"/>
      <c r="AQ2251" s="216"/>
      <c r="AT2251" s="216"/>
      <c r="AU2251" s="216"/>
      <c r="AX2251" s="216"/>
      <c r="AY2251" s="216"/>
      <c r="BB2251" s="216"/>
      <c r="BC2251" s="216"/>
      <c r="BF2251" s="216"/>
      <c r="BG2251" s="216"/>
      <c r="BJ2251" s="216"/>
      <c r="BK2251" s="216"/>
      <c r="BN2251" s="216"/>
      <c r="BO2251" s="216"/>
      <c r="BR2251" s="216"/>
      <c r="BS2251" s="216"/>
      <c r="BV2251" s="216"/>
      <c r="BW2251" s="216"/>
      <c r="BZ2251" s="216"/>
      <c r="CA2251" s="216"/>
      <c r="CD2251" s="216"/>
      <c r="CE2251" s="216"/>
      <c r="CL2251" s="215"/>
      <c r="CO2251" s="215"/>
      <c r="CP2251" s="215"/>
      <c r="CT2251" s="86"/>
    </row>
    <row r="2252" spans="6:98">
      <c r="F2252" s="215"/>
      <c r="S2252" s="216"/>
      <c r="T2252" s="216"/>
      <c r="U2252" s="216"/>
      <c r="V2252" s="216"/>
      <c r="W2252" s="216"/>
      <c r="X2252" s="216"/>
      <c r="Y2252" s="216"/>
      <c r="Z2252" s="216"/>
      <c r="AA2252" s="216"/>
      <c r="AB2252" s="216"/>
      <c r="AC2252" s="216"/>
      <c r="AD2252" s="216"/>
      <c r="AH2252" s="216"/>
      <c r="AI2252" s="216"/>
      <c r="AL2252" s="216"/>
      <c r="AM2252" s="216"/>
      <c r="AP2252" s="216"/>
      <c r="AQ2252" s="216"/>
      <c r="AT2252" s="216"/>
      <c r="AU2252" s="216"/>
      <c r="AX2252" s="216"/>
      <c r="AY2252" s="216"/>
      <c r="BB2252" s="216"/>
      <c r="BC2252" s="216"/>
      <c r="BF2252" s="216"/>
      <c r="BG2252" s="216"/>
      <c r="BJ2252" s="216"/>
      <c r="BK2252" s="216"/>
      <c r="BN2252" s="216"/>
      <c r="BO2252" s="216"/>
      <c r="BR2252" s="216"/>
      <c r="BS2252" s="216"/>
      <c r="BV2252" s="216"/>
      <c r="BW2252" s="216"/>
      <c r="BZ2252" s="216"/>
      <c r="CA2252" s="216"/>
      <c r="CD2252" s="216"/>
      <c r="CE2252" s="216"/>
      <c r="CL2252" s="215"/>
      <c r="CO2252" s="215"/>
      <c r="CP2252" s="215"/>
      <c r="CT2252" s="86"/>
    </row>
    <row r="2253" spans="6:98">
      <c r="F2253" s="215"/>
      <c r="S2253" s="216"/>
      <c r="T2253" s="216"/>
      <c r="U2253" s="216"/>
      <c r="V2253" s="216"/>
      <c r="W2253" s="216"/>
      <c r="X2253" s="216"/>
      <c r="Y2253" s="216"/>
      <c r="Z2253" s="216"/>
      <c r="AA2253" s="216"/>
      <c r="AB2253" s="216"/>
      <c r="AC2253" s="216"/>
      <c r="AD2253" s="216"/>
      <c r="AH2253" s="216"/>
      <c r="AI2253" s="216"/>
      <c r="AL2253" s="216"/>
      <c r="AM2253" s="216"/>
      <c r="AP2253" s="216"/>
      <c r="AQ2253" s="216"/>
      <c r="AT2253" s="216"/>
      <c r="AU2253" s="216"/>
      <c r="AX2253" s="216"/>
      <c r="AY2253" s="216"/>
      <c r="BB2253" s="216"/>
      <c r="BC2253" s="216"/>
      <c r="BF2253" s="216"/>
      <c r="BG2253" s="216"/>
      <c r="BJ2253" s="216"/>
      <c r="BK2253" s="216"/>
      <c r="BN2253" s="216"/>
      <c r="BO2253" s="216"/>
      <c r="BR2253" s="216"/>
      <c r="BS2253" s="216"/>
      <c r="BV2253" s="216"/>
      <c r="BW2253" s="216"/>
      <c r="BZ2253" s="216"/>
      <c r="CA2253" s="216"/>
      <c r="CD2253" s="216"/>
      <c r="CE2253" s="216"/>
      <c r="CL2253" s="215"/>
      <c r="CO2253" s="215"/>
      <c r="CP2253" s="215"/>
      <c r="CT2253" s="86"/>
    </row>
    <row r="2254" spans="6:98">
      <c r="F2254" s="215"/>
      <c r="S2254" s="216"/>
      <c r="T2254" s="216"/>
      <c r="U2254" s="216"/>
      <c r="V2254" s="216"/>
      <c r="W2254" s="216"/>
      <c r="X2254" s="216"/>
      <c r="Y2254" s="216"/>
      <c r="Z2254" s="216"/>
      <c r="AA2254" s="216"/>
      <c r="AB2254" s="216"/>
      <c r="AC2254" s="216"/>
      <c r="AD2254" s="216"/>
      <c r="AH2254" s="216"/>
      <c r="AI2254" s="216"/>
      <c r="AL2254" s="216"/>
      <c r="AM2254" s="216"/>
      <c r="AP2254" s="216"/>
      <c r="AQ2254" s="216"/>
      <c r="AT2254" s="216"/>
      <c r="AU2254" s="216"/>
      <c r="AX2254" s="216"/>
      <c r="AY2254" s="216"/>
      <c r="BB2254" s="216"/>
      <c r="BC2254" s="216"/>
      <c r="BF2254" s="216"/>
      <c r="BG2254" s="216"/>
      <c r="BJ2254" s="216"/>
      <c r="BK2254" s="216"/>
      <c r="BN2254" s="216"/>
      <c r="BO2254" s="216"/>
      <c r="BR2254" s="216"/>
      <c r="BS2254" s="216"/>
      <c r="BV2254" s="216"/>
      <c r="BW2254" s="216"/>
      <c r="BZ2254" s="216"/>
      <c r="CA2254" s="216"/>
      <c r="CD2254" s="216"/>
      <c r="CE2254" s="216"/>
      <c r="CL2254" s="215"/>
      <c r="CO2254" s="215"/>
      <c r="CP2254" s="215"/>
      <c r="CT2254" s="86"/>
    </row>
    <row r="2255" spans="6:98">
      <c r="F2255" s="215"/>
      <c r="S2255" s="216"/>
      <c r="T2255" s="216"/>
      <c r="U2255" s="216"/>
      <c r="V2255" s="216"/>
      <c r="W2255" s="216"/>
      <c r="X2255" s="216"/>
      <c r="Y2255" s="216"/>
      <c r="Z2255" s="216"/>
      <c r="AA2255" s="216"/>
      <c r="AB2255" s="216"/>
      <c r="AC2255" s="216"/>
      <c r="AD2255" s="216"/>
      <c r="AH2255" s="216"/>
      <c r="AI2255" s="216"/>
      <c r="AL2255" s="216"/>
      <c r="AM2255" s="216"/>
      <c r="AP2255" s="216"/>
      <c r="AQ2255" s="216"/>
      <c r="AT2255" s="216"/>
      <c r="AU2255" s="216"/>
      <c r="AX2255" s="216"/>
      <c r="AY2255" s="216"/>
      <c r="BB2255" s="216"/>
      <c r="BC2255" s="216"/>
      <c r="BF2255" s="216"/>
      <c r="BG2255" s="216"/>
      <c r="BJ2255" s="216"/>
      <c r="BK2255" s="216"/>
      <c r="BN2255" s="216"/>
      <c r="BO2255" s="216"/>
      <c r="BR2255" s="216"/>
      <c r="BS2255" s="216"/>
      <c r="BV2255" s="216"/>
      <c r="BW2255" s="216"/>
      <c r="BZ2255" s="216"/>
      <c r="CA2255" s="216"/>
      <c r="CD2255" s="216"/>
      <c r="CE2255" s="216"/>
      <c r="CL2255" s="215"/>
      <c r="CO2255" s="215"/>
      <c r="CP2255" s="215"/>
      <c r="CT2255" s="86"/>
    </row>
    <row r="2256" spans="6:98">
      <c r="F2256" s="215"/>
      <c r="S2256" s="216"/>
      <c r="T2256" s="216"/>
      <c r="U2256" s="216"/>
      <c r="V2256" s="216"/>
      <c r="W2256" s="216"/>
      <c r="X2256" s="216"/>
      <c r="Y2256" s="216"/>
      <c r="Z2256" s="216"/>
      <c r="AA2256" s="216"/>
      <c r="AB2256" s="216"/>
      <c r="AC2256" s="216"/>
      <c r="AD2256" s="216"/>
      <c r="AH2256" s="216"/>
      <c r="AI2256" s="216"/>
      <c r="AL2256" s="216"/>
      <c r="AM2256" s="216"/>
      <c r="AP2256" s="216"/>
      <c r="AQ2256" s="216"/>
      <c r="AT2256" s="216"/>
      <c r="AU2256" s="216"/>
      <c r="AX2256" s="216"/>
      <c r="AY2256" s="216"/>
      <c r="BB2256" s="216"/>
      <c r="BC2256" s="216"/>
      <c r="BF2256" s="216"/>
      <c r="BG2256" s="216"/>
      <c r="BJ2256" s="216"/>
      <c r="BK2256" s="216"/>
      <c r="BN2256" s="216"/>
      <c r="BO2256" s="216"/>
      <c r="BR2256" s="216"/>
      <c r="BS2256" s="216"/>
      <c r="BV2256" s="216"/>
      <c r="BW2256" s="216"/>
      <c r="BZ2256" s="216"/>
      <c r="CA2256" s="216"/>
      <c r="CD2256" s="216"/>
      <c r="CE2256" s="216"/>
      <c r="CL2256" s="215"/>
      <c r="CO2256" s="215"/>
      <c r="CP2256" s="215"/>
      <c r="CT2256" s="86"/>
    </row>
    <row r="2257" spans="6:98">
      <c r="F2257" s="215"/>
      <c r="S2257" s="216"/>
      <c r="T2257" s="216"/>
      <c r="U2257" s="216"/>
      <c r="V2257" s="216"/>
      <c r="W2257" s="216"/>
      <c r="X2257" s="216"/>
      <c r="Y2257" s="216"/>
      <c r="Z2257" s="216"/>
      <c r="AA2257" s="216"/>
      <c r="AB2257" s="216"/>
      <c r="AC2257" s="216"/>
      <c r="AD2257" s="216"/>
      <c r="AH2257" s="216"/>
      <c r="AI2257" s="216"/>
      <c r="AL2257" s="216"/>
      <c r="AM2257" s="216"/>
      <c r="AP2257" s="216"/>
      <c r="AQ2257" s="216"/>
      <c r="AT2257" s="216"/>
      <c r="AU2257" s="216"/>
      <c r="AX2257" s="216"/>
      <c r="AY2257" s="216"/>
      <c r="BB2257" s="216"/>
      <c r="BC2257" s="216"/>
      <c r="BF2257" s="216"/>
      <c r="BG2257" s="216"/>
      <c r="BJ2257" s="216"/>
      <c r="BK2257" s="216"/>
      <c r="BN2257" s="216"/>
      <c r="BO2257" s="216"/>
      <c r="BR2257" s="216"/>
      <c r="BS2257" s="216"/>
      <c r="BV2257" s="216"/>
      <c r="BW2257" s="216"/>
      <c r="BZ2257" s="216"/>
      <c r="CA2257" s="216"/>
      <c r="CD2257" s="216"/>
      <c r="CE2257" s="216"/>
      <c r="CL2257" s="215"/>
      <c r="CO2257" s="215"/>
      <c r="CP2257" s="215"/>
      <c r="CT2257" s="86"/>
    </row>
    <row r="2258" spans="6:98">
      <c r="F2258" s="215"/>
      <c r="S2258" s="216"/>
      <c r="T2258" s="216"/>
      <c r="U2258" s="216"/>
      <c r="V2258" s="216"/>
      <c r="W2258" s="216"/>
      <c r="X2258" s="216"/>
      <c r="Y2258" s="216"/>
      <c r="Z2258" s="216"/>
      <c r="AA2258" s="216"/>
      <c r="AB2258" s="216"/>
      <c r="AC2258" s="216"/>
      <c r="AD2258" s="216"/>
      <c r="AH2258" s="216"/>
      <c r="AI2258" s="216"/>
      <c r="AL2258" s="216"/>
      <c r="AM2258" s="216"/>
      <c r="AP2258" s="216"/>
      <c r="AQ2258" s="216"/>
      <c r="AT2258" s="216"/>
      <c r="AU2258" s="216"/>
      <c r="AX2258" s="216"/>
      <c r="AY2258" s="216"/>
      <c r="BB2258" s="216"/>
      <c r="BC2258" s="216"/>
      <c r="BF2258" s="216"/>
      <c r="BG2258" s="216"/>
      <c r="BJ2258" s="216"/>
      <c r="BK2258" s="216"/>
      <c r="BN2258" s="216"/>
      <c r="BO2258" s="216"/>
      <c r="BR2258" s="216"/>
      <c r="BS2258" s="216"/>
      <c r="BV2258" s="216"/>
      <c r="BW2258" s="216"/>
      <c r="BZ2258" s="216"/>
      <c r="CA2258" s="216"/>
      <c r="CD2258" s="216"/>
      <c r="CE2258" s="216"/>
      <c r="CL2258" s="215"/>
      <c r="CO2258" s="215"/>
      <c r="CP2258" s="215"/>
      <c r="CT2258" s="86"/>
    </row>
    <row r="2259" spans="6:98">
      <c r="F2259" s="215"/>
      <c r="S2259" s="216"/>
      <c r="T2259" s="216"/>
      <c r="U2259" s="216"/>
      <c r="V2259" s="216"/>
      <c r="W2259" s="216"/>
      <c r="X2259" s="216"/>
      <c r="Y2259" s="216"/>
      <c r="Z2259" s="216"/>
      <c r="AA2259" s="216"/>
      <c r="AB2259" s="216"/>
      <c r="AC2259" s="216"/>
      <c r="AD2259" s="216"/>
      <c r="AH2259" s="216"/>
      <c r="AI2259" s="216"/>
      <c r="AL2259" s="216"/>
      <c r="AM2259" s="216"/>
      <c r="AP2259" s="216"/>
      <c r="AQ2259" s="216"/>
      <c r="AT2259" s="216"/>
      <c r="AU2259" s="216"/>
      <c r="AX2259" s="216"/>
      <c r="AY2259" s="216"/>
      <c r="BB2259" s="216"/>
      <c r="BC2259" s="216"/>
      <c r="BF2259" s="216"/>
      <c r="BG2259" s="216"/>
      <c r="BJ2259" s="216"/>
      <c r="BK2259" s="216"/>
      <c r="BN2259" s="216"/>
      <c r="BO2259" s="216"/>
      <c r="BR2259" s="216"/>
      <c r="BS2259" s="216"/>
      <c r="BV2259" s="216"/>
      <c r="BW2259" s="216"/>
      <c r="BZ2259" s="216"/>
      <c r="CA2259" s="216"/>
      <c r="CD2259" s="216"/>
      <c r="CE2259" s="216"/>
      <c r="CL2259" s="215"/>
      <c r="CO2259" s="215"/>
      <c r="CP2259" s="215"/>
      <c r="CT2259" s="86"/>
    </row>
    <row r="2260" spans="6:98">
      <c r="F2260" s="215"/>
      <c r="S2260" s="216"/>
      <c r="T2260" s="216"/>
      <c r="U2260" s="216"/>
      <c r="V2260" s="216"/>
      <c r="W2260" s="216"/>
      <c r="X2260" s="216"/>
      <c r="Y2260" s="216"/>
      <c r="Z2260" s="216"/>
      <c r="AA2260" s="216"/>
      <c r="AB2260" s="216"/>
      <c r="AC2260" s="216"/>
      <c r="AD2260" s="216"/>
      <c r="AH2260" s="216"/>
      <c r="AI2260" s="216"/>
      <c r="AL2260" s="216"/>
      <c r="AM2260" s="216"/>
      <c r="AP2260" s="216"/>
      <c r="AQ2260" s="216"/>
      <c r="AT2260" s="216"/>
      <c r="AU2260" s="216"/>
      <c r="AX2260" s="216"/>
      <c r="AY2260" s="216"/>
      <c r="BB2260" s="216"/>
      <c r="BC2260" s="216"/>
      <c r="BF2260" s="216"/>
      <c r="BG2260" s="216"/>
      <c r="BJ2260" s="216"/>
      <c r="BK2260" s="216"/>
      <c r="BN2260" s="216"/>
      <c r="BO2260" s="216"/>
      <c r="BR2260" s="216"/>
      <c r="BS2260" s="216"/>
      <c r="BV2260" s="216"/>
      <c r="BW2260" s="216"/>
      <c r="BZ2260" s="216"/>
      <c r="CA2260" s="216"/>
      <c r="CD2260" s="216"/>
      <c r="CE2260" s="216"/>
      <c r="CL2260" s="215"/>
      <c r="CO2260" s="215"/>
      <c r="CP2260" s="215"/>
      <c r="CT2260" s="86"/>
    </row>
    <row r="2261" spans="6:98">
      <c r="F2261" s="215"/>
      <c r="S2261" s="216"/>
      <c r="T2261" s="216"/>
      <c r="U2261" s="216"/>
      <c r="V2261" s="216"/>
      <c r="W2261" s="216"/>
      <c r="X2261" s="216"/>
      <c r="Y2261" s="216"/>
      <c r="Z2261" s="216"/>
      <c r="AA2261" s="216"/>
      <c r="AB2261" s="216"/>
      <c r="AC2261" s="216"/>
      <c r="AD2261" s="216"/>
      <c r="AH2261" s="216"/>
      <c r="AI2261" s="216"/>
      <c r="AL2261" s="216"/>
      <c r="AM2261" s="216"/>
      <c r="AP2261" s="216"/>
      <c r="AQ2261" s="216"/>
      <c r="AT2261" s="216"/>
      <c r="AU2261" s="216"/>
      <c r="AX2261" s="216"/>
      <c r="AY2261" s="216"/>
      <c r="BB2261" s="216"/>
      <c r="BC2261" s="216"/>
      <c r="BF2261" s="216"/>
      <c r="BG2261" s="216"/>
      <c r="BJ2261" s="216"/>
      <c r="BK2261" s="216"/>
      <c r="BN2261" s="216"/>
      <c r="BO2261" s="216"/>
      <c r="BR2261" s="216"/>
      <c r="BS2261" s="216"/>
      <c r="BV2261" s="216"/>
      <c r="BW2261" s="216"/>
      <c r="BZ2261" s="216"/>
      <c r="CA2261" s="216"/>
      <c r="CD2261" s="216"/>
      <c r="CE2261" s="216"/>
      <c r="CL2261" s="215"/>
      <c r="CO2261" s="215"/>
      <c r="CP2261" s="215"/>
      <c r="CT2261" s="86"/>
    </row>
    <row r="2262" spans="6:98">
      <c r="F2262" s="215"/>
      <c r="S2262" s="216"/>
      <c r="T2262" s="216"/>
      <c r="U2262" s="216"/>
      <c r="V2262" s="216"/>
      <c r="W2262" s="216"/>
      <c r="X2262" s="216"/>
      <c r="Y2262" s="216"/>
      <c r="Z2262" s="216"/>
      <c r="AA2262" s="216"/>
      <c r="AB2262" s="216"/>
      <c r="AC2262" s="216"/>
      <c r="AD2262" s="216"/>
      <c r="AH2262" s="216"/>
      <c r="AI2262" s="216"/>
      <c r="AL2262" s="216"/>
      <c r="AM2262" s="216"/>
      <c r="AP2262" s="216"/>
      <c r="AQ2262" s="216"/>
      <c r="AT2262" s="216"/>
      <c r="AU2262" s="216"/>
      <c r="AX2262" s="216"/>
      <c r="AY2262" s="216"/>
      <c r="BB2262" s="216"/>
      <c r="BC2262" s="216"/>
      <c r="BF2262" s="216"/>
      <c r="BG2262" s="216"/>
      <c r="BJ2262" s="216"/>
      <c r="BK2262" s="216"/>
      <c r="BN2262" s="216"/>
      <c r="BO2262" s="216"/>
      <c r="BR2262" s="216"/>
      <c r="BS2262" s="216"/>
      <c r="BV2262" s="216"/>
      <c r="BW2262" s="216"/>
      <c r="BZ2262" s="216"/>
      <c r="CA2262" s="216"/>
      <c r="CD2262" s="216"/>
      <c r="CE2262" s="216"/>
      <c r="CL2262" s="215"/>
      <c r="CO2262" s="215"/>
      <c r="CP2262" s="215"/>
      <c r="CT2262" s="86"/>
    </row>
    <row r="2263" spans="6:98">
      <c r="F2263" s="215"/>
      <c r="S2263" s="216"/>
      <c r="T2263" s="216"/>
      <c r="U2263" s="216"/>
      <c r="V2263" s="216"/>
      <c r="W2263" s="216"/>
      <c r="X2263" s="216"/>
      <c r="Y2263" s="216"/>
      <c r="Z2263" s="216"/>
      <c r="AA2263" s="216"/>
      <c r="AB2263" s="216"/>
      <c r="AC2263" s="216"/>
      <c r="AD2263" s="216"/>
      <c r="AH2263" s="216"/>
      <c r="AI2263" s="216"/>
      <c r="AL2263" s="216"/>
      <c r="AM2263" s="216"/>
      <c r="AP2263" s="216"/>
      <c r="AQ2263" s="216"/>
      <c r="AT2263" s="216"/>
      <c r="AU2263" s="216"/>
      <c r="AX2263" s="216"/>
      <c r="AY2263" s="216"/>
      <c r="BB2263" s="216"/>
      <c r="BC2263" s="216"/>
      <c r="BF2263" s="216"/>
      <c r="BG2263" s="216"/>
      <c r="BJ2263" s="216"/>
      <c r="BK2263" s="216"/>
      <c r="BN2263" s="216"/>
      <c r="BO2263" s="216"/>
      <c r="BR2263" s="216"/>
      <c r="BS2263" s="216"/>
      <c r="BV2263" s="216"/>
      <c r="BW2263" s="216"/>
      <c r="BZ2263" s="216"/>
      <c r="CA2263" s="216"/>
      <c r="CD2263" s="216"/>
      <c r="CE2263" s="216"/>
      <c r="CL2263" s="215"/>
      <c r="CO2263" s="215"/>
      <c r="CP2263" s="215"/>
      <c r="CT2263" s="86"/>
    </row>
    <row r="2264" spans="6:98">
      <c r="F2264" s="215"/>
      <c r="S2264" s="216"/>
      <c r="T2264" s="216"/>
      <c r="U2264" s="216"/>
      <c r="V2264" s="216"/>
      <c r="W2264" s="216"/>
      <c r="X2264" s="216"/>
      <c r="Y2264" s="216"/>
      <c r="Z2264" s="216"/>
      <c r="AA2264" s="216"/>
      <c r="AB2264" s="216"/>
      <c r="AC2264" s="216"/>
      <c r="AD2264" s="216"/>
      <c r="AH2264" s="216"/>
      <c r="AI2264" s="216"/>
      <c r="AL2264" s="216"/>
      <c r="AM2264" s="216"/>
      <c r="AP2264" s="216"/>
      <c r="AQ2264" s="216"/>
      <c r="AT2264" s="216"/>
      <c r="AU2264" s="216"/>
      <c r="AX2264" s="216"/>
      <c r="AY2264" s="216"/>
      <c r="BB2264" s="216"/>
      <c r="BC2264" s="216"/>
      <c r="BF2264" s="216"/>
      <c r="BG2264" s="216"/>
      <c r="BJ2264" s="216"/>
      <c r="BK2264" s="216"/>
      <c r="BN2264" s="216"/>
      <c r="BO2264" s="216"/>
      <c r="BR2264" s="216"/>
      <c r="BS2264" s="216"/>
      <c r="BV2264" s="216"/>
      <c r="BW2264" s="216"/>
      <c r="BZ2264" s="216"/>
      <c r="CA2264" s="216"/>
      <c r="CD2264" s="216"/>
      <c r="CE2264" s="216"/>
      <c r="CL2264" s="215"/>
      <c r="CO2264" s="215"/>
      <c r="CP2264" s="215"/>
      <c r="CT2264" s="86"/>
    </row>
    <row r="2265" spans="6:98">
      <c r="F2265" s="215"/>
      <c r="S2265" s="216"/>
      <c r="T2265" s="216"/>
      <c r="U2265" s="216"/>
      <c r="V2265" s="216"/>
      <c r="W2265" s="216"/>
      <c r="X2265" s="216"/>
      <c r="Y2265" s="216"/>
      <c r="Z2265" s="216"/>
      <c r="AA2265" s="216"/>
      <c r="AB2265" s="216"/>
      <c r="AC2265" s="216"/>
      <c r="AD2265" s="216"/>
      <c r="AH2265" s="216"/>
      <c r="AI2265" s="216"/>
      <c r="AL2265" s="216"/>
      <c r="AM2265" s="216"/>
      <c r="AP2265" s="216"/>
      <c r="AQ2265" s="216"/>
      <c r="AT2265" s="216"/>
      <c r="AU2265" s="216"/>
      <c r="AX2265" s="216"/>
      <c r="AY2265" s="216"/>
      <c r="BB2265" s="216"/>
      <c r="BC2265" s="216"/>
      <c r="BF2265" s="216"/>
      <c r="BG2265" s="216"/>
      <c r="BJ2265" s="216"/>
      <c r="BK2265" s="216"/>
      <c r="BN2265" s="216"/>
      <c r="BO2265" s="216"/>
      <c r="BR2265" s="216"/>
      <c r="BS2265" s="216"/>
      <c r="BV2265" s="216"/>
      <c r="BW2265" s="216"/>
      <c r="BZ2265" s="216"/>
      <c r="CA2265" s="216"/>
      <c r="CD2265" s="216"/>
      <c r="CE2265" s="216"/>
      <c r="CL2265" s="215"/>
      <c r="CO2265" s="215"/>
      <c r="CP2265" s="215"/>
      <c r="CT2265" s="86"/>
    </row>
    <row r="2266" spans="6:98">
      <c r="F2266" s="215"/>
      <c r="S2266" s="216"/>
      <c r="T2266" s="216"/>
      <c r="U2266" s="216"/>
      <c r="V2266" s="216"/>
      <c r="W2266" s="216"/>
      <c r="X2266" s="216"/>
      <c r="Y2266" s="216"/>
      <c r="Z2266" s="216"/>
      <c r="AA2266" s="216"/>
      <c r="AB2266" s="216"/>
      <c r="AC2266" s="216"/>
      <c r="AD2266" s="216"/>
      <c r="AH2266" s="216"/>
      <c r="AI2266" s="216"/>
      <c r="AL2266" s="216"/>
      <c r="AM2266" s="216"/>
      <c r="AP2266" s="216"/>
      <c r="AQ2266" s="216"/>
      <c r="AT2266" s="216"/>
      <c r="AU2266" s="216"/>
      <c r="AX2266" s="216"/>
      <c r="AY2266" s="216"/>
      <c r="BB2266" s="216"/>
      <c r="BC2266" s="216"/>
      <c r="BF2266" s="216"/>
      <c r="BG2266" s="216"/>
      <c r="BJ2266" s="216"/>
      <c r="BK2266" s="216"/>
      <c r="BN2266" s="216"/>
      <c r="BO2266" s="216"/>
      <c r="BR2266" s="216"/>
      <c r="BS2266" s="216"/>
      <c r="BV2266" s="216"/>
      <c r="BW2266" s="216"/>
      <c r="BZ2266" s="216"/>
      <c r="CA2266" s="216"/>
      <c r="CD2266" s="216"/>
      <c r="CE2266" s="216"/>
      <c r="CL2266" s="215"/>
      <c r="CO2266" s="215"/>
      <c r="CP2266" s="215"/>
      <c r="CT2266" s="86"/>
    </row>
    <row r="2267" spans="6:98">
      <c r="F2267" s="215"/>
      <c r="S2267" s="216"/>
      <c r="T2267" s="216"/>
      <c r="U2267" s="216"/>
      <c r="V2267" s="216"/>
      <c r="W2267" s="216"/>
      <c r="X2267" s="216"/>
      <c r="Y2267" s="216"/>
      <c r="Z2267" s="216"/>
      <c r="AA2267" s="216"/>
      <c r="AB2267" s="216"/>
      <c r="AC2267" s="216"/>
      <c r="AD2267" s="216"/>
      <c r="AH2267" s="216"/>
      <c r="AI2267" s="216"/>
      <c r="AL2267" s="216"/>
      <c r="AM2267" s="216"/>
      <c r="AP2267" s="216"/>
      <c r="AQ2267" s="216"/>
      <c r="AT2267" s="216"/>
      <c r="AU2267" s="216"/>
      <c r="AX2267" s="216"/>
      <c r="AY2267" s="216"/>
      <c r="BB2267" s="216"/>
      <c r="BC2267" s="216"/>
      <c r="BF2267" s="216"/>
      <c r="BG2267" s="216"/>
      <c r="BJ2267" s="216"/>
      <c r="BK2267" s="216"/>
      <c r="BN2267" s="216"/>
      <c r="BO2267" s="216"/>
      <c r="BR2267" s="216"/>
      <c r="BS2267" s="216"/>
      <c r="BV2267" s="216"/>
      <c r="BW2267" s="216"/>
      <c r="BZ2267" s="216"/>
      <c r="CA2267" s="216"/>
      <c r="CD2267" s="216"/>
      <c r="CE2267" s="216"/>
      <c r="CL2267" s="215"/>
      <c r="CO2267" s="215"/>
      <c r="CP2267" s="215"/>
      <c r="CT2267" s="86"/>
    </row>
    <row r="2268" spans="6:98">
      <c r="F2268" s="215"/>
      <c r="S2268" s="216"/>
      <c r="T2268" s="216"/>
      <c r="U2268" s="216"/>
      <c r="V2268" s="216"/>
      <c r="W2268" s="216"/>
      <c r="X2268" s="216"/>
      <c r="Y2268" s="216"/>
      <c r="Z2268" s="216"/>
      <c r="AA2268" s="216"/>
      <c r="AB2268" s="216"/>
      <c r="AC2268" s="216"/>
      <c r="AD2268" s="216"/>
      <c r="AH2268" s="216"/>
      <c r="AI2268" s="216"/>
      <c r="AL2268" s="216"/>
      <c r="AM2268" s="216"/>
      <c r="AP2268" s="216"/>
      <c r="AQ2268" s="216"/>
      <c r="AT2268" s="216"/>
      <c r="AU2268" s="216"/>
      <c r="AX2268" s="216"/>
      <c r="AY2268" s="216"/>
      <c r="BB2268" s="216"/>
      <c r="BC2268" s="216"/>
      <c r="BF2268" s="216"/>
      <c r="BG2268" s="216"/>
      <c r="BJ2268" s="216"/>
      <c r="BK2268" s="216"/>
      <c r="BN2268" s="216"/>
      <c r="BO2268" s="216"/>
      <c r="BR2268" s="216"/>
      <c r="BS2268" s="216"/>
      <c r="BV2268" s="216"/>
      <c r="BW2268" s="216"/>
      <c r="BZ2268" s="216"/>
      <c r="CA2268" s="216"/>
      <c r="CD2268" s="216"/>
      <c r="CE2268" s="216"/>
      <c r="CL2268" s="215"/>
      <c r="CO2268" s="215"/>
      <c r="CP2268" s="215"/>
      <c r="CT2268" s="86"/>
    </row>
    <row r="2269" spans="6:98">
      <c r="F2269" s="215"/>
      <c r="S2269" s="216"/>
      <c r="T2269" s="216"/>
      <c r="U2269" s="216"/>
      <c r="V2269" s="216"/>
      <c r="W2269" s="216"/>
      <c r="X2269" s="216"/>
      <c r="Y2269" s="216"/>
      <c r="Z2269" s="216"/>
      <c r="AA2269" s="216"/>
      <c r="AB2269" s="216"/>
      <c r="AC2269" s="216"/>
      <c r="AD2269" s="216"/>
      <c r="AH2269" s="216"/>
      <c r="AI2269" s="216"/>
      <c r="AL2269" s="216"/>
      <c r="AM2269" s="216"/>
      <c r="AP2269" s="216"/>
      <c r="AQ2269" s="216"/>
      <c r="AT2269" s="216"/>
      <c r="AU2269" s="216"/>
      <c r="AX2269" s="216"/>
      <c r="AY2269" s="216"/>
      <c r="BB2269" s="216"/>
      <c r="BC2269" s="216"/>
      <c r="BF2269" s="216"/>
      <c r="BG2269" s="216"/>
      <c r="BJ2269" s="216"/>
      <c r="BK2269" s="216"/>
      <c r="BN2269" s="216"/>
      <c r="BO2269" s="216"/>
      <c r="BR2269" s="216"/>
      <c r="BS2269" s="216"/>
      <c r="BV2269" s="216"/>
      <c r="BW2269" s="216"/>
      <c r="BZ2269" s="216"/>
      <c r="CA2269" s="216"/>
      <c r="CD2269" s="216"/>
      <c r="CE2269" s="216"/>
      <c r="CL2269" s="215"/>
      <c r="CO2269" s="215"/>
      <c r="CP2269" s="215"/>
      <c r="CT2269" s="86"/>
    </row>
    <row r="2270" spans="6:98">
      <c r="F2270" s="215"/>
      <c r="S2270" s="216"/>
      <c r="T2270" s="216"/>
      <c r="U2270" s="216"/>
      <c r="V2270" s="216"/>
      <c r="W2270" s="216"/>
      <c r="X2270" s="216"/>
      <c r="Y2270" s="216"/>
      <c r="Z2270" s="216"/>
      <c r="AA2270" s="216"/>
      <c r="AB2270" s="216"/>
      <c r="AC2270" s="216"/>
      <c r="AD2270" s="216"/>
      <c r="AH2270" s="216"/>
      <c r="AI2270" s="216"/>
      <c r="AL2270" s="216"/>
      <c r="AM2270" s="216"/>
      <c r="AP2270" s="216"/>
      <c r="AQ2270" s="216"/>
      <c r="AT2270" s="216"/>
      <c r="AU2270" s="216"/>
      <c r="AX2270" s="216"/>
      <c r="AY2270" s="216"/>
      <c r="BB2270" s="216"/>
      <c r="BC2270" s="216"/>
      <c r="BF2270" s="216"/>
      <c r="BG2270" s="216"/>
      <c r="BJ2270" s="216"/>
      <c r="BK2270" s="216"/>
      <c r="BN2270" s="216"/>
      <c r="BO2270" s="216"/>
      <c r="BR2270" s="216"/>
      <c r="BS2270" s="216"/>
      <c r="BV2270" s="216"/>
      <c r="BW2270" s="216"/>
      <c r="BZ2270" s="216"/>
      <c r="CA2270" s="216"/>
      <c r="CD2270" s="216"/>
      <c r="CE2270" s="216"/>
      <c r="CL2270" s="215"/>
      <c r="CO2270" s="215"/>
      <c r="CP2270" s="215"/>
      <c r="CT2270" s="86"/>
    </row>
    <row r="2271" spans="6:98">
      <c r="F2271" s="215"/>
      <c r="S2271" s="216"/>
      <c r="T2271" s="216"/>
      <c r="U2271" s="216"/>
      <c r="V2271" s="216"/>
      <c r="W2271" s="216"/>
      <c r="X2271" s="216"/>
      <c r="Y2271" s="216"/>
      <c r="Z2271" s="216"/>
      <c r="AA2271" s="216"/>
      <c r="AB2271" s="216"/>
      <c r="AC2271" s="216"/>
      <c r="AD2271" s="216"/>
      <c r="AH2271" s="216"/>
      <c r="AI2271" s="216"/>
      <c r="AL2271" s="216"/>
      <c r="AM2271" s="216"/>
      <c r="AP2271" s="216"/>
      <c r="AQ2271" s="216"/>
      <c r="AT2271" s="216"/>
      <c r="AU2271" s="216"/>
      <c r="AX2271" s="216"/>
      <c r="AY2271" s="216"/>
      <c r="BB2271" s="216"/>
      <c r="BC2271" s="216"/>
      <c r="BF2271" s="216"/>
      <c r="BG2271" s="216"/>
      <c r="BJ2271" s="216"/>
      <c r="BK2271" s="216"/>
      <c r="BN2271" s="216"/>
      <c r="BO2271" s="216"/>
      <c r="BR2271" s="216"/>
      <c r="BS2271" s="216"/>
      <c r="BV2271" s="216"/>
      <c r="BW2271" s="216"/>
      <c r="BZ2271" s="216"/>
      <c r="CA2271" s="216"/>
      <c r="CD2271" s="216"/>
      <c r="CE2271" s="216"/>
      <c r="CL2271" s="215"/>
      <c r="CO2271" s="215"/>
      <c r="CP2271" s="215"/>
      <c r="CT2271" s="86"/>
    </row>
    <row r="2272" spans="6:98">
      <c r="F2272" s="215"/>
      <c r="S2272" s="216"/>
      <c r="T2272" s="216"/>
      <c r="U2272" s="216"/>
      <c r="V2272" s="216"/>
      <c r="W2272" s="216"/>
      <c r="X2272" s="216"/>
      <c r="Y2272" s="216"/>
      <c r="Z2272" s="216"/>
      <c r="AA2272" s="216"/>
      <c r="AB2272" s="216"/>
      <c r="AC2272" s="216"/>
      <c r="AD2272" s="216"/>
      <c r="AH2272" s="216"/>
      <c r="AI2272" s="216"/>
      <c r="AL2272" s="216"/>
      <c r="AM2272" s="216"/>
      <c r="AP2272" s="216"/>
      <c r="AQ2272" s="216"/>
      <c r="AT2272" s="216"/>
      <c r="AU2272" s="216"/>
      <c r="AX2272" s="216"/>
      <c r="AY2272" s="216"/>
      <c r="BB2272" s="216"/>
      <c r="BC2272" s="216"/>
      <c r="BF2272" s="216"/>
      <c r="BG2272" s="216"/>
      <c r="BJ2272" s="216"/>
      <c r="BK2272" s="216"/>
      <c r="BN2272" s="216"/>
      <c r="BO2272" s="216"/>
      <c r="BR2272" s="216"/>
      <c r="BS2272" s="216"/>
      <c r="BV2272" s="216"/>
      <c r="BW2272" s="216"/>
      <c r="BZ2272" s="216"/>
      <c r="CA2272" s="216"/>
      <c r="CD2272" s="216"/>
      <c r="CE2272" s="216"/>
      <c r="CL2272" s="215"/>
      <c r="CO2272" s="215"/>
      <c r="CP2272" s="215"/>
      <c r="CT2272" s="86"/>
    </row>
    <row r="2273" spans="6:98">
      <c r="F2273" s="215"/>
      <c r="S2273" s="216"/>
      <c r="T2273" s="216"/>
      <c r="U2273" s="216"/>
      <c r="V2273" s="216"/>
      <c r="W2273" s="216"/>
      <c r="X2273" s="216"/>
      <c r="Y2273" s="216"/>
      <c r="Z2273" s="216"/>
      <c r="AA2273" s="216"/>
      <c r="AB2273" s="216"/>
      <c r="AC2273" s="216"/>
      <c r="AD2273" s="216"/>
      <c r="AH2273" s="216"/>
      <c r="AI2273" s="216"/>
      <c r="AL2273" s="216"/>
      <c r="AM2273" s="216"/>
      <c r="AP2273" s="216"/>
      <c r="AQ2273" s="216"/>
      <c r="AT2273" s="216"/>
      <c r="AU2273" s="216"/>
      <c r="AX2273" s="216"/>
      <c r="AY2273" s="216"/>
      <c r="BB2273" s="216"/>
      <c r="BC2273" s="216"/>
      <c r="BF2273" s="216"/>
      <c r="BG2273" s="216"/>
      <c r="BJ2273" s="216"/>
      <c r="BK2273" s="216"/>
      <c r="BN2273" s="216"/>
      <c r="BO2273" s="216"/>
      <c r="BR2273" s="216"/>
      <c r="BS2273" s="216"/>
      <c r="BV2273" s="216"/>
      <c r="BW2273" s="216"/>
      <c r="BZ2273" s="216"/>
      <c r="CA2273" s="216"/>
      <c r="CD2273" s="216"/>
      <c r="CE2273" s="216"/>
      <c r="CL2273" s="215"/>
      <c r="CO2273" s="215"/>
      <c r="CP2273" s="215"/>
      <c r="CT2273" s="86"/>
    </row>
    <row r="2274" spans="6:98">
      <c r="F2274" s="215"/>
      <c r="S2274" s="216"/>
      <c r="T2274" s="216"/>
      <c r="U2274" s="216"/>
      <c r="V2274" s="216"/>
      <c r="W2274" s="216"/>
      <c r="X2274" s="216"/>
      <c r="Y2274" s="216"/>
      <c r="Z2274" s="216"/>
      <c r="AA2274" s="216"/>
      <c r="AB2274" s="216"/>
      <c r="AC2274" s="216"/>
      <c r="AD2274" s="216"/>
      <c r="AH2274" s="216"/>
      <c r="AI2274" s="216"/>
      <c r="AL2274" s="216"/>
      <c r="AM2274" s="216"/>
      <c r="AP2274" s="216"/>
      <c r="AQ2274" s="216"/>
      <c r="AT2274" s="216"/>
      <c r="AU2274" s="216"/>
      <c r="AX2274" s="216"/>
      <c r="AY2274" s="216"/>
      <c r="BB2274" s="216"/>
      <c r="BC2274" s="216"/>
      <c r="BF2274" s="216"/>
      <c r="BG2274" s="216"/>
      <c r="BJ2274" s="216"/>
      <c r="BK2274" s="216"/>
      <c r="BN2274" s="216"/>
      <c r="BO2274" s="216"/>
      <c r="BR2274" s="216"/>
      <c r="BS2274" s="216"/>
      <c r="BV2274" s="216"/>
      <c r="BW2274" s="216"/>
      <c r="BZ2274" s="216"/>
      <c r="CA2274" s="216"/>
      <c r="CD2274" s="216"/>
      <c r="CE2274" s="216"/>
      <c r="CL2274" s="215"/>
      <c r="CO2274" s="215"/>
      <c r="CP2274" s="215"/>
      <c r="CT2274" s="86"/>
    </row>
    <row r="2275" spans="6:98">
      <c r="F2275" s="215"/>
      <c r="S2275" s="216"/>
      <c r="T2275" s="216"/>
      <c r="U2275" s="216"/>
      <c r="V2275" s="216"/>
      <c r="W2275" s="216"/>
      <c r="X2275" s="216"/>
      <c r="Y2275" s="216"/>
      <c r="Z2275" s="216"/>
      <c r="AA2275" s="216"/>
      <c r="AB2275" s="216"/>
      <c r="AC2275" s="216"/>
      <c r="AD2275" s="216"/>
      <c r="AH2275" s="216"/>
      <c r="AI2275" s="216"/>
      <c r="AL2275" s="216"/>
      <c r="AM2275" s="216"/>
      <c r="AP2275" s="216"/>
      <c r="AQ2275" s="216"/>
      <c r="AT2275" s="216"/>
      <c r="AU2275" s="216"/>
      <c r="AX2275" s="216"/>
      <c r="AY2275" s="216"/>
      <c r="BB2275" s="216"/>
      <c r="BC2275" s="216"/>
      <c r="BF2275" s="216"/>
      <c r="BG2275" s="216"/>
      <c r="BJ2275" s="216"/>
      <c r="BK2275" s="216"/>
      <c r="BN2275" s="216"/>
      <c r="BO2275" s="216"/>
      <c r="BR2275" s="216"/>
      <c r="BS2275" s="216"/>
      <c r="BV2275" s="216"/>
      <c r="BW2275" s="216"/>
      <c r="BZ2275" s="216"/>
      <c r="CA2275" s="216"/>
      <c r="CD2275" s="216"/>
      <c r="CE2275" s="216"/>
      <c r="CL2275" s="215"/>
      <c r="CO2275" s="215"/>
      <c r="CP2275" s="215"/>
      <c r="CT2275" s="86"/>
    </row>
    <row r="2276" spans="6:98">
      <c r="F2276" s="215"/>
      <c r="S2276" s="216"/>
      <c r="T2276" s="216"/>
      <c r="U2276" s="216"/>
      <c r="V2276" s="216"/>
      <c r="W2276" s="216"/>
      <c r="X2276" s="216"/>
      <c r="Y2276" s="216"/>
      <c r="Z2276" s="216"/>
      <c r="AA2276" s="216"/>
      <c r="AB2276" s="216"/>
      <c r="AC2276" s="216"/>
      <c r="AD2276" s="216"/>
      <c r="AH2276" s="216"/>
      <c r="AI2276" s="216"/>
      <c r="AL2276" s="216"/>
      <c r="AM2276" s="216"/>
      <c r="AP2276" s="216"/>
      <c r="AQ2276" s="216"/>
      <c r="AT2276" s="216"/>
      <c r="AU2276" s="216"/>
      <c r="AX2276" s="216"/>
      <c r="AY2276" s="216"/>
      <c r="BB2276" s="216"/>
      <c r="BC2276" s="216"/>
      <c r="BF2276" s="216"/>
      <c r="BG2276" s="216"/>
      <c r="BJ2276" s="216"/>
      <c r="BK2276" s="216"/>
      <c r="BN2276" s="216"/>
      <c r="BO2276" s="216"/>
      <c r="BR2276" s="216"/>
      <c r="BS2276" s="216"/>
      <c r="BV2276" s="216"/>
      <c r="BW2276" s="216"/>
      <c r="BZ2276" s="216"/>
      <c r="CA2276" s="216"/>
      <c r="CD2276" s="216"/>
      <c r="CE2276" s="216"/>
      <c r="CL2276" s="215"/>
      <c r="CO2276" s="215"/>
      <c r="CP2276" s="215"/>
      <c r="CT2276" s="86"/>
    </row>
    <row r="2277" spans="6:98">
      <c r="F2277" s="215"/>
      <c r="S2277" s="216"/>
      <c r="T2277" s="216"/>
      <c r="U2277" s="216"/>
      <c r="V2277" s="216"/>
      <c r="W2277" s="216"/>
      <c r="X2277" s="216"/>
      <c r="Y2277" s="216"/>
      <c r="Z2277" s="216"/>
      <c r="AA2277" s="216"/>
      <c r="AB2277" s="216"/>
      <c r="AC2277" s="216"/>
      <c r="AD2277" s="216"/>
      <c r="AH2277" s="216"/>
      <c r="AI2277" s="216"/>
      <c r="AL2277" s="216"/>
      <c r="AM2277" s="216"/>
      <c r="AP2277" s="216"/>
      <c r="AQ2277" s="216"/>
      <c r="AT2277" s="216"/>
      <c r="AU2277" s="216"/>
      <c r="AX2277" s="216"/>
      <c r="AY2277" s="216"/>
      <c r="BB2277" s="216"/>
      <c r="BC2277" s="216"/>
      <c r="BF2277" s="216"/>
      <c r="BG2277" s="216"/>
      <c r="BJ2277" s="216"/>
      <c r="BK2277" s="216"/>
      <c r="BN2277" s="216"/>
      <c r="BO2277" s="216"/>
      <c r="BR2277" s="216"/>
      <c r="BS2277" s="216"/>
      <c r="BV2277" s="216"/>
      <c r="BW2277" s="216"/>
      <c r="BZ2277" s="216"/>
      <c r="CA2277" s="216"/>
      <c r="CD2277" s="216"/>
      <c r="CE2277" s="216"/>
      <c r="CL2277" s="215"/>
      <c r="CO2277" s="215"/>
      <c r="CP2277" s="215"/>
      <c r="CT2277" s="86"/>
    </row>
    <row r="2278" spans="6:98">
      <c r="F2278" s="215"/>
      <c r="S2278" s="216"/>
      <c r="T2278" s="216"/>
      <c r="U2278" s="216"/>
      <c r="V2278" s="216"/>
      <c r="W2278" s="216"/>
      <c r="X2278" s="216"/>
      <c r="Y2278" s="216"/>
      <c r="Z2278" s="216"/>
      <c r="AA2278" s="216"/>
      <c r="AB2278" s="216"/>
      <c r="AC2278" s="216"/>
      <c r="AD2278" s="216"/>
      <c r="AH2278" s="216"/>
      <c r="AI2278" s="216"/>
      <c r="AL2278" s="216"/>
      <c r="AM2278" s="216"/>
      <c r="AP2278" s="216"/>
      <c r="AQ2278" s="216"/>
      <c r="AT2278" s="216"/>
      <c r="AU2278" s="216"/>
      <c r="AX2278" s="216"/>
      <c r="AY2278" s="216"/>
      <c r="BB2278" s="216"/>
      <c r="BC2278" s="216"/>
      <c r="BF2278" s="216"/>
      <c r="BG2278" s="216"/>
      <c r="BJ2278" s="216"/>
      <c r="BK2278" s="216"/>
      <c r="BN2278" s="216"/>
      <c r="BO2278" s="216"/>
      <c r="BR2278" s="216"/>
      <c r="BS2278" s="216"/>
      <c r="BV2278" s="216"/>
      <c r="BW2278" s="216"/>
      <c r="BZ2278" s="216"/>
      <c r="CA2278" s="216"/>
      <c r="CD2278" s="216"/>
      <c r="CE2278" s="216"/>
      <c r="CL2278" s="215"/>
      <c r="CO2278" s="215"/>
      <c r="CP2278" s="215"/>
      <c r="CT2278" s="86"/>
    </row>
    <row r="2279" spans="6:98">
      <c r="F2279" s="215"/>
      <c r="S2279" s="216"/>
      <c r="T2279" s="216"/>
      <c r="U2279" s="216"/>
      <c r="V2279" s="216"/>
      <c r="W2279" s="216"/>
      <c r="X2279" s="216"/>
      <c r="Y2279" s="216"/>
      <c r="Z2279" s="216"/>
      <c r="AA2279" s="216"/>
      <c r="AB2279" s="216"/>
      <c r="AC2279" s="216"/>
      <c r="AD2279" s="216"/>
      <c r="AH2279" s="216"/>
      <c r="AI2279" s="216"/>
      <c r="AL2279" s="216"/>
      <c r="AM2279" s="216"/>
      <c r="AP2279" s="216"/>
      <c r="AQ2279" s="216"/>
      <c r="AT2279" s="216"/>
      <c r="AU2279" s="216"/>
      <c r="AX2279" s="216"/>
      <c r="AY2279" s="216"/>
      <c r="BB2279" s="216"/>
      <c r="BC2279" s="216"/>
      <c r="BF2279" s="216"/>
      <c r="BG2279" s="216"/>
      <c r="BJ2279" s="216"/>
      <c r="BK2279" s="216"/>
      <c r="BN2279" s="216"/>
      <c r="BO2279" s="216"/>
      <c r="BR2279" s="216"/>
      <c r="BS2279" s="216"/>
      <c r="BV2279" s="216"/>
      <c r="BW2279" s="216"/>
      <c r="BZ2279" s="216"/>
      <c r="CA2279" s="216"/>
      <c r="CD2279" s="216"/>
      <c r="CE2279" s="216"/>
      <c r="CL2279" s="215"/>
      <c r="CO2279" s="215"/>
      <c r="CP2279" s="215"/>
      <c r="CT2279" s="86"/>
    </row>
    <row r="2280" spans="6:98">
      <c r="F2280" s="215"/>
      <c r="S2280" s="216"/>
      <c r="T2280" s="216"/>
      <c r="U2280" s="216"/>
      <c r="V2280" s="216"/>
      <c r="W2280" s="216"/>
      <c r="X2280" s="216"/>
      <c r="Y2280" s="216"/>
      <c r="Z2280" s="216"/>
      <c r="AA2280" s="216"/>
      <c r="AB2280" s="216"/>
      <c r="AC2280" s="216"/>
      <c r="AD2280" s="216"/>
      <c r="AH2280" s="216"/>
      <c r="AI2280" s="216"/>
      <c r="AL2280" s="216"/>
      <c r="AM2280" s="216"/>
      <c r="AP2280" s="216"/>
      <c r="AQ2280" s="216"/>
      <c r="AT2280" s="216"/>
      <c r="AU2280" s="216"/>
      <c r="AX2280" s="216"/>
      <c r="AY2280" s="216"/>
      <c r="BB2280" s="216"/>
      <c r="BC2280" s="216"/>
      <c r="BF2280" s="216"/>
      <c r="BG2280" s="216"/>
      <c r="BJ2280" s="216"/>
      <c r="BK2280" s="216"/>
      <c r="BN2280" s="216"/>
      <c r="BO2280" s="216"/>
      <c r="BR2280" s="216"/>
      <c r="BS2280" s="216"/>
      <c r="BV2280" s="216"/>
      <c r="BW2280" s="216"/>
      <c r="BZ2280" s="216"/>
      <c r="CA2280" s="216"/>
      <c r="CD2280" s="216"/>
      <c r="CE2280" s="216"/>
      <c r="CL2280" s="215"/>
      <c r="CO2280" s="215"/>
      <c r="CP2280" s="215"/>
      <c r="CT2280" s="86"/>
    </row>
    <row r="2281" spans="6:98">
      <c r="F2281" s="215"/>
      <c r="S2281" s="216"/>
      <c r="T2281" s="216"/>
      <c r="U2281" s="216"/>
      <c r="V2281" s="216"/>
      <c r="W2281" s="216"/>
      <c r="X2281" s="216"/>
      <c r="Y2281" s="216"/>
      <c r="Z2281" s="216"/>
      <c r="AA2281" s="216"/>
      <c r="AB2281" s="216"/>
      <c r="AC2281" s="216"/>
      <c r="AD2281" s="216"/>
      <c r="AH2281" s="216"/>
      <c r="AI2281" s="216"/>
      <c r="AL2281" s="216"/>
      <c r="AM2281" s="216"/>
      <c r="AP2281" s="216"/>
      <c r="AQ2281" s="216"/>
      <c r="AT2281" s="216"/>
      <c r="AU2281" s="216"/>
      <c r="AX2281" s="216"/>
      <c r="AY2281" s="216"/>
      <c r="BB2281" s="216"/>
      <c r="BC2281" s="216"/>
      <c r="BF2281" s="216"/>
      <c r="BG2281" s="216"/>
      <c r="BJ2281" s="216"/>
      <c r="BK2281" s="216"/>
      <c r="BN2281" s="216"/>
      <c r="BO2281" s="216"/>
      <c r="BR2281" s="216"/>
      <c r="BS2281" s="216"/>
      <c r="BV2281" s="216"/>
      <c r="BW2281" s="216"/>
      <c r="BZ2281" s="216"/>
      <c r="CA2281" s="216"/>
      <c r="CD2281" s="216"/>
      <c r="CE2281" s="216"/>
      <c r="CL2281" s="215"/>
      <c r="CO2281" s="215"/>
      <c r="CP2281" s="215"/>
      <c r="CT2281" s="86"/>
    </row>
    <row r="2282" spans="6:98">
      <c r="F2282" s="215"/>
      <c r="S2282" s="216"/>
      <c r="T2282" s="216"/>
      <c r="U2282" s="216"/>
      <c r="V2282" s="216"/>
      <c r="W2282" s="216"/>
      <c r="X2282" s="216"/>
      <c r="Y2282" s="216"/>
      <c r="Z2282" s="216"/>
      <c r="AA2282" s="216"/>
      <c r="AB2282" s="216"/>
      <c r="AC2282" s="216"/>
      <c r="AD2282" s="216"/>
      <c r="AH2282" s="216"/>
      <c r="AI2282" s="216"/>
      <c r="AL2282" s="216"/>
      <c r="AM2282" s="216"/>
      <c r="AP2282" s="216"/>
      <c r="AQ2282" s="216"/>
      <c r="AT2282" s="216"/>
      <c r="AU2282" s="216"/>
      <c r="AX2282" s="216"/>
      <c r="AY2282" s="216"/>
      <c r="BB2282" s="216"/>
      <c r="BC2282" s="216"/>
      <c r="BF2282" s="216"/>
      <c r="BG2282" s="216"/>
      <c r="BJ2282" s="216"/>
      <c r="BK2282" s="216"/>
      <c r="BN2282" s="216"/>
      <c r="BO2282" s="216"/>
      <c r="BR2282" s="216"/>
      <c r="BS2282" s="216"/>
      <c r="BV2282" s="216"/>
      <c r="BW2282" s="216"/>
      <c r="BZ2282" s="216"/>
      <c r="CA2282" s="216"/>
      <c r="CD2282" s="216"/>
      <c r="CE2282" s="216"/>
      <c r="CL2282" s="215"/>
      <c r="CO2282" s="215"/>
      <c r="CP2282" s="215"/>
      <c r="CT2282" s="86"/>
    </row>
    <row r="2283" spans="6:98">
      <c r="F2283" s="215"/>
      <c r="S2283" s="216"/>
      <c r="T2283" s="216"/>
      <c r="U2283" s="216"/>
      <c r="V2283" s="216"/>
      <c r="W2283" s="216"/>
      <c r="X2283" s="216"/>
      <c r="Y2283" s="216"/>
      <c r="Z2283" s="216"/>
      <c r="AA2283" s="216"/>
      <c r="AB2283" s="216"/>
      <c r="AC2283" s="216"/>
      <c r="AD2283" s="216"/>
      <c r="AH2283" s="216"/>
      <c r="AI2283" s="216"/>
      <c r="AL2283" s="216"/>
      <c r="AM2283" s="216"/>
      <c r="AP2283" s="216"/>
      <c r="AQ2283" s="216"/>
      <c r="AT2283" s="216"/>
      <c r="AU2283" s="216"/>
      <c r="AX2283" s="216"/>
      <c r="AY2283" s="216"/>
      <c r="BB2283" s="216"/>
      <c r="BC2283" s="216"/>
      <c r="BF2283" s="216"/>
      <c r="BG2283" s="216"/>
      <c r="BJ2283" s="216"/>
      <c r="BK2283" s="216"/>
      <c r="BN2283" s="216"/>
      <c r="BO2283" s="216"/>
      <c r="BR2283" s="216"/>
      <c r="BS2283" s="216"/>
      <c r="BV2283" s="216"/>
      <c r="BW2283" s="216"/>
      <c r="BZ2283" s="216"/>
      <c r="CA2283" s="216"/>
      <c r="CD2283" s="216"/>
      <c r="CE2283" s="216"/>
      <c r="CL2283" s="215"/>
      <c r="CO2283" s="215"/>
      <c r="CP2283" s="215"/>
      <c r="CT2283" s="86"/>
    </row>
    <row r="2284" spans="6:98">
      <c r="F2284" s="215"/>
      <c r="S2284" s="216"/>
      <c r="T2284" s="216"/>
      <c r="U2284" s="216"/>
      <c r="V2284" s="216"/>
      <c r="W2284" s="216"/>
      <c r="X2284" s="216"/>
      <c r="Y2284" s="216"/>
      <c r="Z2284" s="216"/>
      <c r="AA2284" s="216"/>
      <c r="AB2284" s="216"/>
      <c r="AC2284" s="216"/>
      <c r="AD2284" s="216"/>
      <c r="AH2284" s="216"/>
      <c r="AI2284" s="216"/>
      <c r="AL2284" s="216"/>
      <c r="AM2284" s="216"/>
      <c r="AP2284" s="216"/>
      <c r="AQ2284" s="216"/>
      <c r="AT2284" s="216"/>
      <c r="AU2284" s="216"/>
      <c r="AX2284" s="216"/>
      <c r="AY2284" s="216"/>
      <c r="BB2284" s="216"/>
      <c r="BC2284" s="216"/>
      <c r="BF2284" s="216"/>
      <c r="BG2284" s="216"/>
      <c r="BJ2284" s="216"/>
      <c r="BK2284" s="216"/>
      <c r="BN2284" s="216"/>
      <c r="BO2284" s="216"/>
      <c r="BR2284" s="216"/>
      <c r="BS2284" s="216"/>
      <c r="BV2284" s="216"/>
      <c r="BW2284" s="216"/>
      <c r="BZ2284" s="216"/>
      <c r="CA2284" s="216"/>
      <c r="CD2284" s="216"/>
      <c r="CE2284" s="216"/>
      <c r="CL2284" s="215"/>
      <c r="CO2284" s="215"/>
      <c r="CP2284" s="215"/>
      <c r="CT2284" s="86"/>
    </row>
    <row r="2285" spans="6:98">
      <c r="F2285" s="215"/>
      <c r="S2285" s="216"/>
      <c r="T2285" s="216"/>
      <c r="U2285" s="216"/>
      <c r="V2285" s="216"/>
      <c r="W2285" s="216"/>
      <c r="X2285" s="216"/>
      <c r="Y2285" s="216"/>
      <c r="Z2285" s="216"/>
      <c r="AA2285" s="216"/>
      <c r="AB2285" s="216"/>
      <c r="AC2285" s="216"/>
      <c r="AD2285" s="216"/>
      <c r="AH2285" s="216"/>
      <c r="AI2285" s="216"/>
      <c r="AL2285" s="216"/>
      <c r="AM2285" s="216"/>
      <c r="AP2285" s="216"/>
      <c r="AQ2285" s="216"/>
      <c r="AT2285" s="216"/>
      <c r="AU2285" s="216"/>
      <c r="AX2285" s="216"/>
      <c r="AY2285" s="216"/>
      <c r="BB2285" s="216"/>
      <c r="BC2285" s="216"/>
      <c r="BF2285" s="216"/>
      <c r="BG2285" s="216"/>
      <c r="BJ2285" s="216"/>
      <c r="BK2285" s="216"/>
      <c r="BN2285" s="216"/>
      <c r="BO2285" s="216"/>
      <c r="BR2285" s="216"/>
      <c r="BS2285" s="216"/>
      <c r="BV2285" s="216"/>
      <c r="BW2285" s="216"/>
      <c r="BZ2285" s="216"/>
      <c r="CA2285" s="216"/>
      <c r="CD2285" s="216"/>
      <c r="CE2285" s="216"/>
      <c r="CL2285" s="215"/>
      <c r="CO2285" s="215"/>
      <c r="CP2285" s="215"/>
      <c r="CT2285" s="86"/>
    </row>
    <row r="2286" spans="6:98">
      <c r="F2286" s="215"/>
      <c r="S2286" s="216"/>
      <c r="T2286" s="216"/>
      <c r="U2286" s="216"/>
      <c r="V2286" s="216"/>
      <c r="W2286" s="216"/>
      <c r="X2286" s="216"/>
      <c r="Y2286" s="216"/>
      <c r="Z2286" s="216"/>
      <c r="AA2286" s="216"/>
      <c r="AB2286" s="216"/>
      <c r="AC2286" s="216"/>
      <c r="AD2286" s="216"/>
      <c r="AH2286" s="216"/>
      <c r="AI2286" s="216"/>
      <c r="AL2286" s="216"/>
      <c r="AM2286" s="216"/>
      <c r="AP2286" s="216"/>
      <c r="AQ2286" s="216"/>
      <c r="AT2286" s="216"/>
      <c r="AU2286" s="216"/>
      <c r="AX2286" s="216"/>
      <c r="AY2286" s="216"/>
      <c r="BB2286" s="216"/>
      <c r="BC2286" s="216"/>
      <c r="BF2286" s="216"/>
      <c r="BG2286" s="216"/>
      <c r="BJ2286" s="216"/>
      <c r="BK2286" s="216"/>
      <c r="BN2286" s="216"/>
      <c r="BO2286" s="216"/>
      <c r="BR2286" s="216"/>
      <c r="BS2286" s="216"/>
      <c r="BV2286" s="216"/>
      <c r="BW2286" s="216"/>
      <c r="BZ2286" s="216"/>
      <c r="CA2286" s="216"/>
      <c r="CD2286" s="216"/>
      <c r="CE2286" s="216"/>
      <c r="CL2286" s="215"/>
      <c r="CO2286" s="215"/>
      <c r="CP2286" s="215"/>
      <c r="CT2286" s="86"/>
    </row>
    <row r="2287" spans="6:98">
      <c r="F2287" s="215"/>
      <c r="S2287" s="216"/>
      <c r="T2287" s="216"/>
      <c r="U2287" s="216"/>
      <c r="V2287" s="216"/>
      <c r="W2287" s="216"/>
      <c r="X2287" s="216"/>
      <c r="Y2287" s="216"/>
      <c r="Z2287" s="216"/>
      <c r="AA2287" s="216"/>
      <c r="AB2287" s="216"/>
      <c r="AC2287" s="216"/>
      <c r="AD2287" s="216"/>
      <c r="AH2287" s="216"/>
      <c r="AI2287" s="216"/>
      <c r="AL2287" s="216"/>
      <c r="AM2287" s="216"/>
      <c r="AP2287" s="216"/>
      <c r="AQ2287" s="216"/>
      <c r="AT2287" s="216"/>
      <c r="AU2287" s="216"/>
      <c r="AX2287" s="216"/>
      <c r="AY2287" s="216"/>
      <c r="BB2287" s="216"/>
      <c r="BC2287" s="216"/>
      <c r="BF2287" s="216"/>
      <c r="BG2287" s="216"/>
      <c r="BJ2287" s="216"/>
      <c r="BK2287" s="216"/>
      <c r="BN2287" s="216"/>
      <c r="BO2287" s="216"/>
      <c r="BR2287" s="216"/>
      <c r="BS2287" s="216"/>
      <c r="BV2287" s="216"/>
      <c r="BW2287" s="216"/>
      <c r="BZ2287" s="216"/>
      <c r="CA2287" s="216"/>
      <c r="CD2287" s="216"/>
      <c r="CE2287" s="216"/>
      <c r="CL2287" s="215"/>
      <c r="CO2287" s="215"/>
      <c r="CP2287" s="215"/>
      <c r="CT2287" s="86"/>
    </row>
    <row r="2288" spans="6:98">
      <c r="F2288" s="215"/>
      <c r="S2288" s="216"/>
      <c r="T2288" s="216"/>
      <c r="U2288" s="216"/>
      <c r="V2288" s="216"/>
      <c r="W2288" s="216"/>
      <c r="X2288" s="216"/>
      <c r="Y2288" s="216"/>
      <c r="Z2288" s="216"/>
      <c r="AA2288" s="216"/>
      <c r="AB2288" s="216"/>
      <c r="AC2288" s="216"/>
      <c r="AD2288" s="216"/>
      <c r="AH2288" s="216"/>
      <c r="AI2288" s="216"/>
      <c r="AL2288" s="216"/>
      <c r="AM2288" s="216"/>
      <c r="AP2288" s="216"/>
      <c r="AQ2288" s="216"/>
      <c r="AT2288" s="216"/>
      <c r="AU2288" s="216"/>
      <c r="AX2288" s="216"/>
      <c r="AY2288" s="216"/>
      <c r="BB2288" s="216"/>
      <c r="BC2288" s="216"/>
      <c r="BF2288" s="216"/>
      <c r="BG2288" s="216"/>
      <c r="BJ2288" s="216"/>
      <c r="BK2288" s="216"/>
      <c r="BN2288" s="216"/>
      <c r="BO2288" s="216"/>
      <c r="BR2288" s="216"/>
      <c r="BS2288" s="216"/>
      <c r="BV2288" s="216"/>
      <c r="BW2288" s="216"/>
      <c r="BZ2288" s="216"/>
      <c r="CA2288" s="216"/>
      <c r="CD2288" s="216"/>
      <c r="CE2288" s="216"/>
      <c r="CL2288" s="215"/>
      <c r="CO2288" s="215"/>
      <c r="CP2288" s="215"/>
      <c r="CT2288" s="86"/>
    </row>
    <row r="2289" spans="6:98">
      <c r="F2289" s="215"/>
      <c r="S2289" s="216"/>
      <c r="T2289" s="216"/>
      <c r="U2289" s="216"/>
      <c r="V2289" s="216"/>
      <c r="W2289" s="216"/>
      <c r="X2289" s="216"/>
      <c r="Y2289" s="216"/>
      <c r="Z2289" s="216"/>
      <c r="AA2289" s="216"/>
      <c r="AB2289" s="216"/>
      <c r="AC2289" s="216"/>
      <c r="AD2289" s="216"/>
      <c r="AH2289" s="216"/>
      <c r="AI2289" s="216"/>
      <c r="AL2289" s="216"/>
      <c r="AM2289" s="216"/>
      <c r="AP2289" s="216"/>
      <c r="AQ2289" s="216"/>
      <c r="AT2289" s="216"/>
      <c r="AU2289" s="216"/>
      <c r="AX2289" s="216"/>
      <c r="AY2289" s="216"/>
      <c r="BB2289" s="216"/>
      <c r="BC2289" s="216"/>
      <c r="BF2289" s="216"/>
      <c r="BG2289" s="216"/>
      <c r="BJ2289" s="216"/>
      <c r="BK2289" s="216"/>
      <c r="BN2289" s="216"/>
      <c r="BO2289" s="216"/>
      <c r="BR2289" s="216"/>
      <c r="BS2289" s="216"/>
      <c r="BV2289" s="216"/>
      <c r="BW2289" s="216"/>
      <c r="BZ2289" s="216"/>
      <c r="CA2289" s="216"/>
      <c r="CD2289" s="216"/>
      <c r="CE2289" s="216"/>
      <c r="CL2289" s="215"/>
      <c r="CO2289" s="215"/>
      <c r="CP2289" s="215"/>
      <c r="CT2289" s="86"/>
    </row>
    <row r="2290" spans="6:98">
      <c r="F2290" s="215"/>
      <c r="S2290" s="216"/>
      <c r="T2290" s="216"/>
      <c r="U2290" s="216"/>
      <c r="V2290" s="216"/>
      <c r="W2290" s="216"/>
      <c r="X2290" s="216"/>
      <c r="Y2290" s="216"/>
      <c r="Z2290" s="216"/>
      <c r="AA2290" s="216"/>
      <c r="AB2290" s="216"/>
      <c r="AC2290" s="216"/>
      <c r="AD2290" s="216"/>
      <c r="AH2290" s="216"/>
      <c r="AI2290" s="216"/>
      <c r="AL2290" s="216"/>
      <c r="AM2290" s="216"/>
      <c r="AP2290" s="216"/>
      <c r="AQ2290" s="216"/>
      <c r="AT2290" s="216"/>
      <c r="AU2290" s="216"/>
      <c r="AX2290" s="216"/>
      <c r="AY2290" s="216"/>
      <c r="BB2290" s="216"/>
      <c r="BC2290" s="216"/>
      <c r="BF2290" s="216"/>
      <c r="BG2290" s="216"/>
      <c r="BJ2290" s="216"/>
      <c r="BK2290" s="216"/>
      <c r="BN2290" s="216"/>
      <c r="BO2290" s="216"/>
      <c r="BR2290" s="216"/>
      <c r="BS2290" s="216"/>
      <c r="BV2290" s="216"/>
      <c r="BW2290" s="216"/>
      <c r="BZ2290" s="216"/>
      <c r="CA2290" s="216"/>
      <c r="CD2290" s="216"/>
      <c r="CE2290" s="216"/>
      <c r="CL2290" s="215"/>
      <c r="CO2290" s="215"/>
      <c r="CP2290" s="215"/>
      <c r="CT2290" s="86"/>
    </row>
    <row r="2291" spans="6:98">
      <c r="F2291" s="215"/>
      <c r="S2291" s="216"/>
      <c r="T2291" s="216"/>
      <c r="U2291" s="216"/>
      <c r="V2291" s="216"/>
      <c r="W2291" s="216"/>
      <c r="X2291" s="216"/>
      <c r="Y2291" s="216"/>
      <c r="Z2291" s="216"/>
      <c r="AA2291" s="216"/>
      <c r="AB2291" s="216"/>
      <c r="AC2291" s="216"/>
      <c r="AD2291" s="216"/>
      <c r="AH2291" s="216"/>
      <c r="AI2291" s="216"/>
      <c r="AL2291" s="216"/>
      <c r="AM2291" s="216"/>
      <c r="AP2291" s="216"/>
      <c r="AQ2291" s="216"/>
      <c r="AT2291" s="216"/>
      <c r="AU2291" s="216"/>
      <c r="AX2291" s="216"/>
      <c r="AY2291" s="216"/>
      <c r="BB2291" s="216"/>
      <c r="BC2291" s="216"/>
      <c r="BF2291" s="216"/>
      <c r="BG2291" s="216"/>
      <c r="BJ2291" s="216"/>
      <c r="BK2291" s="216"/>
      <c r="BN2291" s="216"/>
      <c r="BO2291" s="216"/>
      <c r="BR2291" s="216"/>
      <c r="BS2291" s="216"/>
      <c r="BV2291" s="216"/>
      <c r="BW2291" s="216"/>
      <c r="BZ2291" s="216"/>
      <c r="CA2291" s="216"/>
      <c r="CD2291" s="216"/>
      <c r="CE2291" s="216"/>
      <c r="CL2291" s="215"/>
      <c r="CO2291" s="215"/>
      <c r="CP2291" s="215"/>
      <c r="CT2291" s="86"/>
    </row>
    <row r="2292" spans="6:98">
      <c r="F2292" s="215"/>
      <c r="S2292" s="216"/>
      <c r="T2292" s="216"/>
      <c r="U2292" s="216"/>
      <c r="V2292" s="216"/>
      <c r="W2292" s="216"/>
      <c r="X2292" s="216"/>
      <c r="Y2292" s="216"/>
      <c r="Z2292" s="216"/>
      <c r="AA2292" s="216"/>
      <c r="AB2292" s="216"/>
      <c r="AC2292" s="216"/>
      <c r="AD2292" s="216"/>
      <c r="AH2292" s="216"/>
      <c r="AI2292" s="216"/>
      <c r="AL2292" s="216"/>
      <c r="AM2292" s="216"/>
      <c r="AP2292" s="216"/>
      <c r="AQ2292" s="216"/>
      <c r="AT2292" s="216"/>
      <c r="AU2292" s="216"/>
      <c r="AX2292" s="216"/>
      <c r="AY2292" s="216"/>
      <c r="BB2292" s="216"/>
      <c r="BC2292" s="216"/>
      <c r="BF2292" s="216"/>
      <c r="BG2292" s="216"/>
      <c r="BJ2292" s="216"/>
      <c r="BK2292" s="216"/>
      <c r="BN2292" s="216"/>
      <c r="BO2292" s="216"/>
      <c r="BR2292" s="216"/>
      <c r="BS2292" s="216"/>
      <c r="BV2292" s="216"/>
      <c r="BW2292" s="216"/>
      <c r="BZ2292" s="216"/>
      <c r="CA2292" s="216"/>
      <c r="CD2292" s="216"/>
      <c r="CE2292" s="216"/>
      <c r="CL2292" s="215"/>
      <c r="CO2292" s="215"/>
      <c r="CP2292" s="215"/>
      <c r="CT2292" s="86"/>
    </row>
    <row r="2293" spans="6:98">
      <c r="F2293" s="215"/>
      <c r="S2293" s="216"/>
      <c r="T2293" s="216"/>
      <c r="U2293" s="216"/>
      <c r="V2293" s="216"/>
      <c r="W2293" s="216"/>
      <c r="X2293" s="216"/>
      <c r="Y2293" s="216"/>
      <c r="Z2293" s="216"/>
      <c r="AA2293" s="216"/>
      <c r="AB2293" s="216"/>
      <c r="AC2293" s="216"/>
      <c r="AD2293" s="216"/>
      <c r="AH2293" s="216"/>
      <c r="AI2293" s="216"/>
      <c r="AL2293" s="216"/>
      <c r="AM2293" s="216"/>
      <c r="AP2293" s="216"/>
      <c r="AQ2293" s="216"/>
      <c r="AT2293" s="216"/>
      <c r="AU2293" s="216"/>
      <c r="AX2293" s="216"/>
      <c r="AY2293" s="216"/>
      <c r="BB2293" s="216"/>
      <c r="BC2293" s="216"/>
      <c r="BF2293" s="216"/>
      <c r="BG2293" s="216"/>
      <c r="BJ2293" s="216"/>
      <c r="BK2293" s="216"/>
      <c r="BN2293" s="216"/>
      <c r="BO2293" s="216"/>
      <c r="BR2293" s="216"/>
      <c r="BS2293" s="216"/>
      <c r="BV2293" s="216"/>
      <c r="BW2293" s="216"/>
      <c r="BZ2293" s="216"/>
      <c r="CA2293" s="216"/>
      <c r="CD2293" s="216"/>
      <c r="CE2293" s="216"/>
      <c r="CL2293" s="215"/>
      <c r="CO2293" s="215"/>
      <c r="CP2293" s="215"/>
      <c r="CT2293" s="86"/>
    </row>
    <row r="2294" spans="6:98">
      <c r="F2294" s="215"/>
      <c r="S2294" s="216"/>
      <c r="T2294" s="216"/>
      <c r="U2294" s="216"/>
      <c r="V2294" s="216"/>
      <c r="W2294" s="216"/>
      <c r="X2294" s="216"/>
      <c r="Y2294" s="216"/>
      <c r="Z2294" s="216"/>
      <c r="AA2294" s="216"/>
      <c r="AB2294" s="216"/>
      <c r="AC2294" s="216"/>
      <c r="AD2294" s="216"/>
      <c r="AH2294" s="216"/>
      <c r="AI2294" s="216"/>
      <c r="AL2294" s="216"/>
      <c r="AM2294" s="216"/>
      <c r="AP2294" s="216"/>
      <c r="AQ2294" s="216"/>
      <c r="AT2294" s="216"/>
      <c r="AU2294" s="216"/>
      <c r="AX2294" s="216"/>
      <c r="AY2294" s="216"/>
      <c r="BB2294" s="216"/>
      <c r="BC2294" s="216"/>
      <c r="BF2294" s="216"/>
      <c r="BG2294" s="216"/>
      <c r="BJ2294" s="216"/>
      <c r="BK2294" s="216"/>
      <c r="BN2294" s="216"/>
      <c r="BO2294" s="216"/>
      <c r="BR2294" s="216"/>
      <c r="BS2294" s="216"/>
      <c r="BV2294" s="216"/>
      <c r="BW2294" s="216"/>
      <c r="BZ2294" s="216"/>
      <c r="CA2294" s="216"/>
      <c r="CD2294" s="216"/>
      <c r="CE2294" s="216"/>
      <c r="CL2294" s="215"/>
      <c r="CO2294" s="215"/>
      <c r="CP2294" s="215"/>
      <c r="CT2294" s="86"/>
    </row>
    <row r="2295" spans="6:98">
      <c r="F2295" s="215"/>
      <c r="S2295" s="216"/>
      <c r="T2295" s="216"/>
      <c r="U2295" s="216"/>
      <c r="V2295" s="216"/>
      <c r="W2295" s="216"/>
      <c r="X2295" s="216"/>
      <c r="Y2295" s="216"/>
      <c r="Z2295" s="216"/>
      <c r="AA2295" s="216"/>
      <c r="AB2295" s="216"/>
      <c r="AC2295" s="216"/>
      <c r="AD2295" s="216"/>
      <c r="AH2295" s="216"/>
      <c r="AI2295" s="216"/>
      <c r="AL2295" s="216"/>
      <c r="AM2295" s="216"/>
      <c r="AP2295" s="216"/>
      <c r="AQ2295" s="216"/>
      <c r="AT2295" s="216"/>
      <c r="AU2295" s="216"/>
      <c r="AX2295" s="216"/>
      <c r="AY2295" s="216"/>
      <c r="BB2295" s="216"/>
      <c r="BC2295" s="216"/>
      <c r="BF2295" s="216"/>
      <c r="BG2295" s="216"/>
      <c r="BJ2295" s="216"/>
      <c r="BK2295" s="216"/>
      <c r="BN2295" s="216"/>
      <c r="BO2295" s="216"/>
      <c r="BR2295" s="216"/>
      <c r="BS2295" s="216"/>
      <c r="BV2295" s="216"/>
      <c r="BW2295" s="216"/>
      <c r="BZ2295" s="216"/>
      <c r="CA2295" s="216"/>
      <c r="CD2295" s="216"/>
      <c r="CE2295" s="216"/>
      <c r="CL2295" s="215"/>
      <c r="CO2295" s="215"/>
      <c r="CP2295" s="215"/>
      <c r="CT2295" s="86"/>
    </row>
    <row r="2296" spans="6:98">
      <c r="F2296" s="215"/>
      <c r="S2296" s="216"/>
      <c r="T2296" s="216"/>
      <c r="U2296" s="216"/>
      <c r="V2296" s="216"/>
      <c r="W2296" s="216"/>
      <c r="X2296" s="216"/>
      <c r="Y2296" s="216"/>
      <c r="Z2296" s="216"/>
      <c r="AA2296" s="216"/>
      <c r="AB2296" s="216"/>
      <c r="AC2296" s="216"/>
      <c r="AD2296" s="216"/>
      <c r="AH2296" s="216"/>
      <c r="AI2296" s="216"/>
      <c r="AL2296" s="216"/>
      <c r="AM2296" s="216"/>
      <c r="AP2296" s="216"/>
      <c r="AQ2296" s="216"/>
      <c r="AT2296" s="216"/>
      <c r="AU2296" s="216"/>
      <c r="AX2296" s="216"/>
      <c r="AY2296" s="216"/>
      <c r="BB2296" s="216"/>
      <c r="BC2296" s="216"/>
      <c r="BF2296" s="216"/>
      <c r="BG2296" s="216"/>
      <c r="BJ2296" s="216"/>
      <c r="BK2296" s="216"/>
      <c r="BN2296" s="216"/>
      <c r="BO2296" s="216"/>
      <c r="BR2296" s="216"/>
      <c r="BS2296" s="216"/>
      <c r="BV2296" s="216"/>
      <c r="BW2296" s="216"/>
      <c r="BZ2296" s="216"/>
      <c r="CA2296" s="216"/>
      <c r="CD2296" s="216"/>
      <c r="CE2296" s="216"/>
      <c r="CL2296" s="215"/>
      <c r="CO2296" s="215"/>
      <c r="CP2296" s="215"/>
      <c r="CT2296" s="86"/>
    </row>
    <row r="2297" spans="6:98">
      <c r="F2297" s="215"/>
      <c r="S2297" s="216"/>
      <c r="T2297" s="216"/>
      <c r="U2297" s="216"/>
      <c r="V2297" s="216"/>
      <c r="W2297" s="216"/>
      <c r="X2297" s="216"/>
      <c r="Y2297" s="216"/>
      <c r="Z2297" s="216"/>
      <c r="AA2297" s="216"/>
      <c r="AB2297" s="216"/>
      <c r="AC2297" s="216"/>
      <c r="AD2297" s="216"/>
      <c r="AH2297" s="216"/>
      <c r="AI2297" s="216"/>
      <c r="AL2297" s="216"/>
      <c r="AM2297" s="216"/>
      <c r="AP2297" s="216"/>
      <c r="AQ2297" s="216"/>
      <c r="AT2297" s="216"/>
      <c r="AU2297" s="216"/>
      <c r="AX2297" s="216"/>
      <c r="AY2297" s="216"/>
      <c r="BB2297" s="216"/>
      <c r="BC2297" s="216"/>
      <c r="BF2297" s="216"/>
      <c r="BG2297" s="216"/>
      <c r="BJ2297" s="216"/>
      <c r="BK2297" s="216"/>
      <c r="BN2297" s="216"/>
      <c r="BO2297" s="216"/>
      <c r="BR2297" s="216"/>
      <c r="BS2297" s="216"/>
      <c r="BV2297" s="216"/>
      <c r="BW2297" s="216"/>
      <c r="BZ2297" s="216"/>
      <c r="CA2297" s="216"/>
      <c r="CD2297" s="216"/>
      <c r="CE2297" s="216"/>
      <c r="CL2297" s="215"/>
      <c r="CO2297" s="215"/>
      <c r="CP2297" s="215"/>
      <c r="CT2297" s="86"/>
    </row>
    <row r="2298" spans="6:98">
      <c r="F2298" s="215"/>
      <c r="S2298" s="216"/>
      <c r="T2298" s="216"/>
      <c r="U2298" s="216"/>
      <c r="V2298" s="216"/>
      <c r="W2298" s="216"/>
      <c r="X2298" s="216"/>
      <c r="Y2298" s="216"/>
      <c r="Z2298" s="216"/>
      <c r="AA2298" s="216"/>
      <c r="AB2298" s="216"/>
      <c r="AC2298" s="216"/>
      <c r="AD2298" s="216"/>
      <c r="AH2298" s="216"/>
      <c r="AI2298" s="216"/>
      <c r="AL2298" s="216"/>
      <c r="AM2298" s="216"/>
      <c r="AP2298" s="216"/>
      <c r="AQ2298" s="216"/>
      <c r="AT2298" s="216"/>
      <c r="AU2298" s="216"/>
      <c r="AX2298" s="216"/>
      <c r="AY2298" s="216"/>
      <c r="BB2298" s="216"/>
      <c r="BC2298" s="216"/>
      <c r="BF2298" s="216"/>
      <c r="BG2298" s="216"/>
      <c r="BJ2298" s="216"/>
      <c r="BK2298" s="216"/>
      <c r="BN2298" s="216"/>
      <c r="BO2298" s="216"/>
      <c r="BR2298" s="216"/>
      <c r="BS2298" s="216"/>
      <c r="BV2298" s="216"/>
      <c r="BW2298" s="216"/>
      <c r="BZ2298" s="216"/>
      <c r="CA2298" s="216"/>
      <c r="CD2298" s="216"/>
      <c r="CE2298" s="216"/>
      <c r="CL2298" s="215"/>
      <c r="CO2298" s="215"/>
      <c r="CP2298" s="215"/>
      <c r="CT2298" s="86"/>
    </row>
    <row r="2299" spans="6:98">
      <c r="F2299" s="215"/>
      <c r="S2299" s="216"/>
      <c r="T2299" s="216"/>
      <c r="U2299" s="216"/>
      <c r="V2299" s="216"/>
      <c r="W2299" s="216"/>
      <c r="X2299" s="216"/>
      <c r="Y2299" s="216"/>
      <c r="Z2299" s="216"/>
      <c r="AA2299" s="216"/>
      <c r="AB2299" s="216"/>
      <c r="AC2299" s="216"/>
      <c r="AD2299" s="216"/>
      <c r="AH2299" s="216"/>
      <c r="AI2299" s="216"/>
      <c r="AL2299" s="216"/>
      <c r="AM2299" s="216"/>
      <c r="AP2299" s="216"/>
      <c r="AQ2299" s="216"/>
      <c r="AT2299" s="216"/>
      <c r="AU2299" s="216"/>
      <c r="AX2299" s="216"/>
      <c r="AY2299" s="216"/>
      <c r="BB2299" s="216"/>
      <c r="BC2299" s="216"/>
      <c r="BF2299" s="216"/>
      <c r="BG2299" s="216"/>
      <c r="BJ2299" s="216"/>
      <c r="BK2299" s="216"/>
      <c r="BN2299" s="216"/>
      <c r="BO2299" s="216"/>
      <c r="BR2299" s="216"/>
      <c r="BS2299" s="216"/>
      <c r="BV2299" s="216"/>
      <c r="BW2299" s="216"/>
      <c r="BZ2299" s="216"/>
      <c r="CA2299" s="216"/>
      <c r="CD2299" s="216"/>
      <c r="CE2299" s="216"/>
      <c r="CL2299" s="215"/>
      <c r="CO2299" s="215"/>
      <c r="CP2299" s="215"/>
      <c r="CT2299" s="86"/>
    </row>
    <row r="2300" spans="6:98">
      <c r="F2300" s="215"/>
      <c r="S2300" s="216"/>
      <c r="T2300" s="216"/>
      <c r="U2300" s="216"/>
      <c r="V2300" s="216"/>
      <c r="W2300" s="216"/>
      <c r="X2300" s="216"/>
      <c r="Y2300" s="216"/>
      <c r="Z2300" s="216"/>
      <c r="AA2300" s="216"/>
      <c r="AB2300" s="216"/>
      <c r="AC2300" s="216"/>
      <c r="AD2300" s="216"/>
      <c r="AH2300" s="216"/>
      <c r="AI2300" s="216"/>
      <c r="AL2300" s="216"/>
      <c r="AM2300" s="216"/>
      <c r="AP2300" s="216"/>
      <c r="AQ2300" s="216"/>
      <c r="AT2300" s="216"/>
      <c r="AU2300" s="216"/>
      <c r="AX2300" s="216"/>
      <c r="AY2300" s="216"/>
      <c r="BB2300" s="216"/>
      <c r="BC2300" s="216"/>
      <c r="BF2300" s="216"/>
      <c r="BG2300" s="216"/>
      <c r="BJ2300" s="216"/>
      <c r="BK2300" s="216"/>
      <c r="BN2300" s="216"/>
      <c r="BO2300" s="216"/>
      <c r="BR2300" s="216"/>
      <c r="BS2300" s="216"/>
      <c r="BV2300" s="216"/>
      <c r="BW2300" s="216"/>
      <c r="BZ2300" s="216"/>
      <c r="CA2300" s="216"/>
      <c r="CD2300" s="216"/>
      <c r="CE2300" s="216"/>
      <c r="CL2300" s="215"/>
      <c r="CO2300" s="215"/>
      <c r="CP2300" s="215"/>
      <c r="CT2300" s="86"/>
    </row>
    <row r="2301" spans="6:98">
      <c r="F2301" s="215"/>
      <c r="S2301" s="216"/>
      <c r="T2301" s="216"/>
      <c r="U2301" s="216"/>
      <c r="V2301" s="216"/>
      <c r="W2301" s="216"/>
      <c r="X2301" s="216"/>
      <c r="Y2301" s="216"/>
      <c r="Z2301" s="216"/>
      <c r="AA2301" s="216"/>
      <c r="AB2301" s="216"/>
      <c r="AC2301" s="216"/>
      <c r="AD2301" s="216"/>
      <c r="AH2301" s="216"/>
      <c r="AI2301" s="216"/>
      <c r="AL2301" s="216"/>
      <c r="AM2301" s="216"/>
      <c r="AP2301" s="216"/>
      <c r="AQ2301" s="216"/>
      <c r="AT2301" s="216"/>
      <c r="AU2301" s="216"/>
      <c r="AX2301" s="216"/>
      <c r="AY2301" s="216"/>
      <c r="BB2301" s="216"/>
      <c r="BC2301" s="216"/>
      <c r="BF2301" s="216"/>
      <c r="BG2301" s="216"/>
      <c r="BJ2301" s="216"/>
      <c r="BK2301" s="216"/>
      <c r="BN2301" s="216"/>
      <c r="BO2301" s="216"/>
      <c r="BR2301" s="216"/>
      <c r="BS2301" s="216"/>
      <c r="BV2301" s="216"/>
      <c r="BW2301" s="216"/>
      <c r="BZ2301" s="216"/>
      <c r="CA2301" s="216"/>
      <c r="CD2301" s="216"/>
      <c r="CE2301" s="216"/>
      <c r="CL2301" s="215"/>
      <c r="CO2301" s="215"/>
      <c r="CP2301" s="215"/>
      <c r="CT2301" s="86"/>
    </row>
    <row r="2302" spans="6:98">
      <c r="F2302" s="215"/>
      <c r="S2302" s="216"/>
      <c r="T2302" s="216"/>
      <c r="U2302" s="216"/>
      <c r="V2302" s="216"/>
      <c r="W2302" s="216"/>
      <c r="X2302" s="216"/>
      <c r="Y2302" s="216"/>
      <c r="Z2302" s="216"/>
      <c r="AA2302" s="216"/>
      <c r="AB2302" s="216"/>
      <c r="AC2302" s="216"/>
      <c r="AD2302" s="216"/>
      <c r="AH2302" s="216"/>
      <c r="AI2302" s="216"/>
      <c r="AL2302" s="216"/>
      <c r="AM2302" s="216"/>
      <c r="AP2302" s="216"/>
      <c r="AQ2302" s="216"/>
      <c r="AT2302" s="216"/>
      <c r="AU2302" s="216"/>
      <c r="AX2302" s="216"/>
      <c r="AY2302" s="216"/>
      <c r="BB2302" s="216"/>
      <c r="BC2302" s="216"/>
      <c r="BF2302" s="216"/>
      <c r="BG2302" s="216"/>
      <c r="BJ2302" s="216"/>
      <c r="BK2302" s="216"/>
      <c r="BN2302" s="216"/>
      <c r="BO2302" s="216"/>
      <c r="BR2302" s="216"/>
      <c r="BS2302" s="216"/>
      <c r="BV2302" s="216"/>
      <c r="BW2302" s="216"/>
      <c r="BZ2302" s="216"/>
      <c r="CA2302" s="216"/>
      <c r="CD2302" s="216"/>
      <c r="CE2302" s="216"/>
      <c r="CL2302" s="215"/>
      <c r="CO2302" s="215"/>
      <c r="CP2302" s="215"/>
      <c r="CT2302" s="86"/>
    </row>
    <row r="2303" spans="6:98">
      <c r="F2303" s="215"/>
      <c r="S2303" s="216"/>
      <c r="T2303" s="216"/>
      <c r="U2303" s="216"/>
      <c r="V2303" s="216"/>
      <c r="W2303" s="216"/>
      <c r="X2303" s="216"/>
      <c r="Y2303" s="216"/>
      <c r="Z2303" s="216"/>
      <c r="AA2303" s="216"/>
      <c r="AB2303" s="216"/>
      <c r="AC2303" s="216"/>
      <c r="AD2303" s="216"/>
      <c r="AH2303" s="216"/>
      <c r="AI2303" s="216"/>
      <c r="AL2303" s="216"/>
      <c r="AM2303" s="216"/>
      <c r="AP2303" s="216"/>
      <c r="AQ2303" s="216"/>
      <c r="AT2303" s="216"/>
      <c r="AU2303" s="216"/>
      <c r="AX2303" s="216"/>
      <c r="AY2303" s="216"/>
      <c r="BB2303" s="216"/>
      <c r="BC2303" s="216"/>
      <c r="BF2303" s="216"/>
      <c r="BG2303" s="216"/>
      <c r="BJ2303" s="216"/>
      <c r="BK2303" s="216"/>
      <c r="BN2303" s="216"/>
      <c r="BO2303" s="216"/>
      <c r="BR2303" s="216"/>
      <c r="BS2303" s="216"/>
      <c r="BV2303" s="216"/>
      <c r="BW2303" s="216"/>
      <c r="BZ2303" s="216"/>
      <c r="CA2303" s="216"/>
      <c r="CD2303" s="216"/>
      <c r="CE2303" s="216"/>
      <c r="CL2303" s="215"/>
      <c r="CO2303" s="215"/>
      <c r="CP2303" s="215"/>
      <c r="CT2303" s="86"/>
    </row>
    <row r="2304" spans="6:98">
      <c r="F2304" s="215"/>
      <c r="S2304" s="216"/>
      <c r="T2304" s="216"/>
      <c r="U2304" s="216"/>
      <c r="V2304" s="216"/>
      <c r="W2304" s="216"/>
      <c r="X2304" s="216"/>
      <c r="Y2304" s="216"/>
      <c r="Z2304" s="216"/>
      <c r="AA2304" s="216"/>
      <c r="AB2304" s="216"/>
      <c r="AC2304" s="216"/>
      <c r="AD2304" s="216"/>
      <c r="AH2304" s="216"/>
      <c r="AI2304" s="216"/>
      <c r="AL2304" s="216"/>
      <c r="AM2304" s="216"/>
      <c r="AP2304" s="216"/>
      <c r="AQ2304" s="216"/>
      <c r="AT2304" s="216"/>
      <c r="AU2304" s="216"/>
      <c r="AX2304" s="216"/>
      <c r="AY2304" s="216"/>
      <c r="BB2304" s="216"/>
      <c r="BC2304" s="216"/>
      <c r="BF2304" s="216"/>
      <c r="BG2304" s="216"/>
      <c r="BJ2304" s="216"/>
      <c r="BK2304" s="216"/>
      <c r="BN2304" s="216"/>
      <c r="BO2304" s="216"/>
      <c r="BR2304" s="216"/>
      <c r="BS2304" s="216"/>
      <c r="BV2304" s="216"/>
      <c r="BW2304" s="216"/>
      <c r="BZ2304" s="216"/>
      <c r="CA2304" s="216"/>
      <c r="CD2304" s="216"/>
      <c r="CE2304" s="216"/>
      <c r="CL2304" s="215"/>
      <c r="CO2304" s="215"/>
      <c r="CP2304" s="215"/>
      <c r="CT2304" s="86"/>
    </row>
    <row r="2305" spans="6:98">
      <c r="F2305" s="215"/>
      <c r="S2305" s="216"/>
      <c r="T2305" s="216"/>
      <c r="U2305" s="216"/>
      <c r="V2305" s="216"/>
      <c r="W2305" s="216"/>
      <c r="X2305" s="216"/>
      <c r="Y2305" s="216"/>
      <c r="Z2305" s="216"/>
      <c r="AA2305" s="216"/>
      <c r="AB2305" s="216"/>
      <c r="AC2305" s="216"/>
      <c r="AD2305" s="216"/>
      <c r="AH2305" s="216"/>
      <c r="AI2305" s="216"/>
      <c r="AL2305" s="216"/>
      <c r="AM2305" s="216"/>
      <c r="AP2305" s="216"/>
      <c r="AQ2305" s="216"/>
      <c r="AT2305" s="216"/>
      <c r="AU2305" s="216"/>
      <c r="AX2305" s="216"/>
      <c r="AY2305" s="216"/>
      <c r="BB2305" s="216"/>
      <c r="BC2305" s="216"/>
      <c r="BF2305" s="216"/>
      <c r="BG2305" s="216"/>
      <c r="BJ2305" s="216"/>
      <c r="BK2305" s="216"/>
      <c r="BN2305" s="216"/>
      <c r="BO2305" s="216"/>
      <c r="BR2305" s="216"/>
      <c r="BS2305" s="216"/>
      <c r="BV2305" s="216"/>
      <c r="BW2305" s="216"/>
      <c r="BZ2305" s="216"/>
      <c r="CA2305" s="216"/>
      <c r="CD2305" s="216"/>
      <c r="CE2305" s="216"/>
      <c r="CL2305" s="215"/>
      <c r="CO2305" s="215"/>
      <c r="CP2305" s="215"/>
      <c r="CT2305" s="86"/>
    </row>
    <row r="2306" spans="6:98">
      <c r="F2306" s="215"/>
      <c r="S2306" s="216"/>
      <c r="T2306" s="216"/>
      <c r="U2306" s="216"/>
      <c r="V2306" s="216"/>
      <c r="W2306" s="216"/>
      <c r="X2306" s="216"/>
      <c r="Y2306" s="216"/>
      <c r="Z2306" s="216"/>
      <c r="AA2306" s="216"/>
      <c r="AB2306" s="216"/>
      <c r="AC2306" s="216"/>
      <c r="AD2306" s="216"/>
      <c r="AH2306" s="216"/>
      <c r="AI2306" s="216"/>
      <c r="AL2306" s="216"/>
      <c r="AM2306" s="216"/>
      <c r="AP2306" s="216"/>
      <c r="AQ2306" s="216"/>
      <c r="AT2306" s="216"/>
      <c r="AU2306" s="216"/>
      <c r="AX2306" s="216"/>
      <c r="AY2306" s="216"/>
      <c r="BB2306" s="216"/>
      <c r="BC2306" s="216"/>
      <c r="BF2306" s="216"/>
      <c r="BG2306" s="216"/>
      <c r="BJ2306" s="216"/>
      <c r="BK2306" s="216"/>
      <c r="BN2306" s="216"/>
      <c r="BO2306" s="216"/>
      <c r="BR2306" s="216"/>
      <c r="BS2306" s="216"/>
      <c r="BV2306" s="216"/>
      <c r="BW2306" s="216"/>
      <c r="BZ2306" s="216"/>
      <c r="CA2306" s="216"/>
      <c r="CD2306" s="216"/>
      <c r="CE2306" s="216"/>
      <c r="CL2306" s="215"/>
      <c r="CO2306" s="215"/>
      <c r="CP2306" s="215"/>
      <c r="CT2306" s="86"/>
    </row>
    <row r="2307" spans="6:98">
      <c r="F2307" s="215"/>
      <c r="S2307" s="216"/>
      <c r="T2307" s="216"/>
      <c r="U2307" s="216"/>
      <c r="V2307" s="216"/>
      <c r="W2307" s="216"/>
      <c r="X2307" s="216"/>
      <c r="Y2307" s="216"/>
      <c r="Z2307" s="216"/>
      <c r="AA2307" s="216"/>
      <c r="AB2307" s="216"/>
      <c r="AC2307" s="216"/>
      <c r="AD2307" s="216"/>
      <c r="AH2307" s="216"/>
      <c r="AI2307" s="216"/>
      <c r="AL2307" s="216"/>
      <c r="AM2307" s="216"/>
      <c r="AP2307" s="216"/>
      <c r="AQ2307" s="216"/>
      <c r="AT2307" s="216"/>
      <c r="AU2307" s="216"/>
      <c r="AX2307" s="216"/>
      <c r="AY2307" s="216"/>
      <c r="BB2307" s="216"/>
      <c r="BC2307" s="216"/>
      <c r="BF2307" s="216"/>
      <c r="BG2307" s="216"/>
      <c r="BJ2307" s="216"/>
      <c r="BK2307" s="216"/>
      <c r="BN2307" s="216"/>
      <c r="BO2307" s="216"/>
      <c r="BR2307" s="216"/>
      <c r="BS2307" s="216"/>
      <c r="BV2307" s="216"/>
      <c r="BW2307" s="216"/>
      <c r="BZ2307" s="216"/>
      <c r="CA2307" s="216"/>
      <c r="CD2307" s="216"/>
      <c r="CE2307" s="216"/>
      <c r="CL2307" s="215"/>
      <c r="CO2307" s="215"/>
      <c r="CP2307" s="215"/>
      <c r="CT2307" s="86"/>
    </row>
    <row r="2308" spans="6:98">
      <c r="F2308" s="215"/>
      <c r="S2308" s="216"/>
      <c r="T2308" s="216"/>
      <c r="U2308" s="216"/>
      <c r="V2308" s="216"/>
      <c r="W2308" s="216"/>
      <c r="X2308" s="216"/>
      <c r="Y2308" s="216"/>
      <c r="Z2308" s="216"/>
      <c r="AA2308" s="216"/>
      <c r="AB2308" s="216"/>
      <c r="AC2308" s="216"/>
      <c r="AD2308" s="216"/>
      <c r="AH2308" s="216"/>
      <c r="AI2308" s="216"/>
      <c r="AL2308" s="216"/>
      <c r="AM2308" s="216"/>
      <c r="AP2308" s="216"/>
      <c r="AQ2308" s="216"/>
      <c r="AT2308" s="216"/>
      <c r="AU2308" s="216"/>
      <c r="AX2308" s="216"/>
      <c r="AY2308" s="216"/>
      <c r="BB2308" s="216"/>
      <c r="BC2308" s="216"/>
      <c r="BF2308" s="216"/>
      <c r="BG2308" s="216"/>
      <c r="BJ2308" s="216"/>
      <c r="BK2308" s="216"/>
      <c r="BN2308" s="216"/>
      <c r="BO2308" s="216"/>
      <c r="BR2308" s="216"/>
      <c r="BS2308" s="216"/>
      <c r="BV2308" s="216"/>
      <c r="BW2308" s="216"/>
      <c r="BZ2308" s="216"/>
      <c r="CA2308" s="216"/>
      <c r="CD2308" s="216"/>
      <c r="CE2308" s="216"/>
      <c r="CL2308" s="215"/>
      <c r="CO2308" s="215"/>
      <c r="CP2308" s="215"/>
      <c r="CT2308" s="86"/>
    </row>
    <row r="2309" spans="6:98">
      <c r="F2309" s="215"/>
      <c r="S2309" s="216"/>
      <c r="T2309" s="216"/>
      <c r="U2309" s="216"/>
      <c r="V2309" s="216"/>
      <c r="W2309" s="216"/>
      <c r="X2309" s="216"/>
      <c r="Y2309" s="216"/>
      <c r="Z2309" s="216"/>
      <c r="AA2309" s="216"/>
      <c r="AB2309" s="216"/>
      <c r="AC2309" s="216"/>
      <c r="AD2309" s="216"/>
      <c r="AH2309" s="216"/>
      <c r="AI2309" s="216"/>
      <c r="AL2309" s="216"/>
      <c r="AM2309" s="216"/>
      <c r="AP2309" s="216"/>
      <c r="AQ2309" s="216"/>
      <c r="AT2309" s="216"/>
      <c r="AU2309" s="216"/>
      <c r="AX2309" s="216"/>
      <c r="AY2309" s="216"/>
      <c r="BB2309" s="216"/>
      <c r="BC2309" s="216"/>
      <c r="BF2309" s="216"/>
      <c r="BG2309" s="216"/>
      <c r="BJ2309" s="216"/>
      <c r="BK2309" s="216"/>
      <c r="BN2309" s="216"/>
      <c r="BO2309" s="216"/>
      <c r="BR2309" s="216"/>
      <c r="BS2309" s="216"/>
      <c r="BV2309" s="216"/>
      <c r="BW2309" s="216"/>
      <c r="BZ2309" s="216"/>
      <c r="CA2309" s="216"/>
      <c r="CD2309" s="216"/>
      <c r="CE2309" s="216"/>
      <c r="CL2309" s="215"/>
      <c r="CO2309" s="215"/>
      <c r="CP2309" s="215"/>
      <c r="CT2309" s="86"/>
    </row>
    <row r="2310" spans="6:98">
      <c r="F2310" s="215"/>
      <c r="S2310" s="216"/>
      <c r="T2310" s="216"/>
      <c r="U2310" s="216"/>
      <c r="V2310" s="216"/>
      <c r="W2310" s="216"/>
      <c r="X2310" s="216"/>
      <c r="Y2310" s="216"/>
      <c r="Z2310" s="216"/>
      <c r="AA2310" s="216"/>
      <c r="AB2310" s="216"/>
      <c r="AC2310" s="216"/>
      <c r="AD2310" s="216"/>
      <c r="AH2310" s="216"/>
      <c r="AI2310" s="216"/>
      <c r="AL2310" s="216"/>
      <c r="AM2310" s="216"/>
      <c r="AP2310" s="216"/>
      <c r="AQ2310" s="216"/>
      <c r="AT2310" s="216"/>
      <c r="AU2310" s="216"/>
      <c r="AX2310" s="216"/>
      <c r="AY2310" s="216"/>
      <c r="BB2310" s="216"/>
      <c r="BC2310" s="216"/>
      <c r="BF2310" s="216"/>
      <c r="BG2310" s="216"/>
      <c r="BJ2310" s="216"/>
      <c r="BK2310" s="216"/>
      <c r="BN2310" s="216"/>
      <c r="BO2310" s="216"/>
      <c r="BR2310" s="216"/>
      <c r="BS2310" s="216"/>
      <c r="BV2310" s="216"/>
      <c r="BW2310" s="216"/>
      <c r="BZ2310" s="216"/>
      <c r="CA2310" s="216"/>
      <c r="CD2310" s="216"/>
      <c r="CE2310" s="216"/>
      <c r="CL2310" s="215"/>
      <c r="CO2310" s="215"/>
      <c r="CP2310" s="215"/>
      <c r="CT2310" s="86"/>
    </row>
    <row r="2311" spans="6:98">
      <c r="F2311" s="215"/>
      <c r="S2311" s="216"/>
      <c r="T2311" s="216"/>
      <c r="U2311" s="216"/>
      <c r="V2311" s="216"/>
      <c r="W2311" s="216"/>
      <c r="X2311" s="216"/>
      <c r="Y2311" s="216"/>
      <c r="Z2311" s="216"/>
      <c r="AA2311" s="216"/>
      <c r="AB2311" s="216"/>
      <c r="AC2311" s="216"/>
      <c r="AD2311" s="216"/>
      <c r="AH2311" s="216"/>
      <c r="AI2311" s="216"/>
      <c r="AL2311" s="216"/>
      <c r="AM2311" s="216"/>
      <c r="AP2311" s="216"/>
      <c r="AQ2311" s="216"/>
      <c r="AT2311" s="216"/>
      <c r="AU2311" s="216"/>
      <c r="AX2311" s="216"/>
      <c r="AY2311" s="216"/>
      <c r="BB2311" s="216"/>
      <c r="BC2311" s="216"/>
      <c r="BF2311" s="216"/>
      <c r="BG2311" s="216"/>
      <c r="BJ2311" s="216"/>
      <c r="BK2311" s="216"/>
      <c r="BN2311" s="216"/>
      <c r="BO2311" s="216"/>
      <c r="BR2311" s="216"/>
      <c r="BS2311" s="216"/>
      <c r="BV2311" s="216"/>
      <c r="BW2311" s="216"/>
      <c r="BZ2311" s="216"/>
      <c r="CA2311" s="216"/>
      <c r="CD2311" s="216"/>
      <c r="CE2311" s="216"/>
      <c r="CL2311" s="215"/>
      <c r="CO2311" s="215"/>
      <c r="CP2311" s="215"/>
      <c r="CT2311" s="86"/>
    </row>
    <row r="2312" spans="6:98">
      <c r="F2312" s="215"/>
      <c r="S2312" s="216"/>
      <c r="T2312" s="216"/>
      <c r="U2312" s="216"/>
      <c r="V2312" s="216"/>
      <c r="W2312" s="216"/>
      <c r="X2312" s="216"/>
      <c r="Y2312" s="216"/>
      <c r="Z2312" s="216"/>
      <c r="AA2312" s="216"/>
      <c r="AB2312" s="216"/>
      <c r="AC2312" s="216"/>
      <c r="AD2312" s="216"/>
      <c r="AH2312" s="216"/>
      <c r="AI2312" s="216"/>
      <c r="AL2312" s="216"/>
      <c r="AM2312" s="216"/>
      <c r="AP2312" s="216"/>
      <c r="AQ2312" s="216"/>
      <c r="AT2312" s="216"/>
      <c r="AU2312" s="216"/>
      <c r="AX2312" s="216"/>
      <c r="AY2312" s="216"/>
      <c r="BB2312" s="216"/>
      <c r="BC2312" s="216"/>
      <c r="BF2312" s="216"/>
      <c r="BG2312" s="216"/>
      <c r="BJ2312" s="216"/>
      <c r="BK2312" s="216"/>
      <c r="BN2312" s="216"/>
      <c r="BO2312" s="216"/>
      <c r="BR2312" s="216"/>
      <c r="BS2312" s="216"/>
      <c r="BV2312" s="216"/>
      <c r="BW2312" s="216"/>
      <c r="BZ2312" s="216"/>
      <c r="CA2312" s="216"/>
      <c r="CD2312" s="216"/>
      <c r="CE2312" s="216"/>
      <c r="CL2312" s="215"/>
      <c r="CO2312" s="215"/>
      <c r="CP2312" s="215"/>
      <c r="CT2312" s="86"/>
    </row>
    <row r="2313" spans="6:98">
      <c r="F2313" s="215"/>
      <c r="S2313" s="216"/>
      <c r="T2313" s="216"/>
      <c r="U2313" s="216"/>
      <c r="V2313" s="216"/>
      <c r="W2313" s="216"/>
      <c r="X2313" s="216"/>
      <c r="Y2313" s="216"/>
      <c r="Z2313" s="216"/>
      <c r="AA2313" s="216"/>
      <c r="AB2313" s="216"/>
      <c r="AC2313" s="216"/>
      <c r="AD2313" s="216"/>
      <c r="AH2313" s="216"/>
      <c r="AI2313" s="216"/>
      <c r="AL2313" s="216"/>
      <c r="AM2313" s="216"/>
      <c r="AP2313" s="216"/>
      <c r="AQ2313" s="216"/>
      <c r="AT2313" s="216"/>
      <c r="AU2313" s="216"/>
      <c r="AX2313" s="216"/>
      <c r="AY2313" s="216"/>
      <c r="BB2313" s="216"/>
      <c r="BC2313" s="216"/>
      <c r="BF2313" s="216"/>
      <c r="BG2313" s="216"/>
      <c r="BJ2313" s="216"/>
      <c r="BK2313" s="216"/>
      <c r="BN2313" s="216"/>
      <c r="BO2313" s="216"/>
      <c r="BR2313" s="216"/>
      <c r="BS2313" s="216"/>
      <c r="BV2313" s="216"/>
      <c r="BW2313" s="216"/>
      <c r="BZ2313" s="216"/>
      <c r="CA2313" s="216"/>
      <c r="CD2313" s="216"/>
      <c r="CE2313" s="216"/>
      <c r="CL2313" s="215"/>
      <c r="CO2313" s="215"/>
      <c r="CP2313" s="215"/>
      <c r="CT2313" s="86"/>
    </row>
    <row r="2314" spans="6:98">
      <c r="F2314" s="215"/>
      <c r="S2314" s="216"/>
      <c r="T2314" s="216"/>
      <c r="U2314" s="216"/>
      <c r="V2314" s="216"/>
      <c r="W2314" s="216"/>
      <c r="X2314" s="216"/>
      <c r="Y2314" s="216"/>
      <c r="Z2314" s="216"/>
      <c r="AA2314" s="216"/>
      <c r="AB2314" s="216"/>
      <c r="AC2314" s="216"/>
      <c r="AD2314" s="216"/>
      <c r="AH2314" s="216"/>
      <c r="AI2314" s="216"/>
      <c r="AL2314" s="216"/>
      <c r="AM2314" s="216"/>
      <c r="AP2314" s="216"/>
      <c r="AQ2314" s="216"/>
      <c r="AT2314" s="216"/>
      <c r="AU2314" s="216"/>
      <c r="AX2314" s="216"/>
      <c r="AY2314" s="216"/>
      <c r="BB2314" s="216"/>
      <c r="BC2314" s="216"/>
      <c r="BF2314" s="216"/>
      <c r="BG2314" s="216"/>
      <c r="BJ2314" s="216"/>
      <c r="BK2314" s="216"/>
      <c r="BN2314" s="216"/>
      <c r="BO2314" s="216"/>
      <c r="BR2314" s="216"/>
      <c r="BS2314" s="216"/>
      <c r="BV2314" s="216"/>
      <c r="BW2314" s="216"/>
      <c r="BZ2314" s="216"/>
      <c r="CA2314" s="216"/>
      <c r="CD2314" s="216"/>
      <c r="CE2314" s="216"/>
      <c r="CL2314" s="215"/>
      <c r="CO2314" s="215"/>
      <c r="CP2314" s="215"/>
      <c r="CT2314" s="86"/>
    </row>
    <row r="2315" spans="6:98">
      <c r="F2315" s="215"/>
      <c r="S2315" s="216"/>
      <c r="T2315" s="216"/>
      <c r="U2315" s="216"/>
      <c r="V2315" s="216"/>
      <c r="W2315" s="216"/>
      <c r="X2315" s="216"/>
      <c r="Y2315" s="216"/>
      <c r="Z2315" s="216"/>
      <c r="AA2315" s="216"/>
      <c r="AB2315" s="216"/>
      <c r="AC2315" s="216"/>
      <c r="AD2315" s="216"/>
      <c r="AH2315" s="216"/>
      <c r="AI2315" s="216"/>
      <c r="AL2315" s="216"/>
      <c r="AM2315" s="216"/>
      <c r="AP2315" s="216"/>
      <c r="AQ2315" s="216"/>
      <c r="AT2315" s="216"/>
      <c r="AU2315" s="216"/>
      <c r="AX2315" s="216"/>
      <c r="AY2315" s="216"/>
      <c r="BB2315" s="216"/>
      <c r="BC2315" s="216"/>
      <c r="BF2315" s="216"/>
      <c r="BG2315" s="216"/>
      <c r="BJ2315" s="216"/>
      <c r="BK2315" s="216"/>
      <c r="BN2315" s="216"/>
      <c r="BO2315" s="216"/>
      <c r="BR2315" s="216"/>
      <c r="BS2315" s="216"/>
      <c r="BV2315" s="216"/>
      <c r="BW2315" s="216"/>
      <c r="BZ2315" s="216"/>
      <c r="CA2315" s="216"/>
      <c r="CD2315" s="216"/>
      <c r="CE2315" s="216"/>
      <c r="CL2315" s="215"/>
      <c r="CO2315" s="215"/>
      <c r="CP2315" s="215"/>
      <c r="CT2315" s="86"/>
    </row>
    <row r="2316" spans="6:98">
      <c r="F2316" s="215"/>
      <c r="S2316" s="216"/>
      <c r="T2316" s="216"/>
      <c r="U2316" s="216"/>
      <c r="V2316" s="216"/>
      <c r="W2316" s="216"/>
      <c r="X2316" s="216"/>
      <c r="Y2316" s="216"/>
      <c r="Z2316" s="216"/>
      <c r="AA2316" s="216"/>
      <c r="AB2316" s="216"/>
      <c r="AC2316" s="216"/>
      <c r="AD2316" s="216"/>
      <c r="AH2316" s="216"/>
      <c r="AI2316" s="216"/>
      <c r="AL2316" s="216"/>
      <c r="AM2316" s="216"/>
      <c r="AP2316" s="216"/>
      <c r="AQ2316" s="216"/>
      <c r="AT2316" s="216"/>
      <c r="AU2316" s="216"/>
      <c r="AX2316" s="216"/>
      <c r="AY2316" s="216"/>
      <c r="BB2316" s="216"/>
      <c r="BC2316" s="216"/>
      <c r="BF2316" s="216"/>
      <c r="BG2316" s="216"/>
      <c r="BJ2316" s="216"/>
      <c r="BK2316" s="216"/>
      <c r="BN2316" s="216"/>
      <c r="BO2316" s="216"/>
      <c r="BR2316" s="216"/>
      <c r="BS2316" s="216"/>
      <c r="BV2316" s="216"/>
      <c r="BW2316" s="216"/>
      <c r="BZ2316" s="216"/>
      <c r="CA2316" s="216"/>
      <c r="CD2316" s="216"/>
      <c r="CE2316" s="216"/>
      <c r="CL2316" s="215"/>
      <c r="CO2316" s="215"/>
      <c r="CP2316" s="215"/>
      <c r="CT2316" s="86"/>
    </row>
    <row r="2317" spans="6:98">
      <c r="F2317" s="215"/>
      <c r="S2317" s="216"/>
      <c r="T2317" s="216"/>
      <c r="U2317" s="216"/>
      <c r="V2317" s="216"/>
      <c r="W2317" s="216"/>
      <c r="X2317" s="216"/>
      <c r="Y2317" s="216"/>
      <c r="Z2317" s="216"/>
      <c r="AA2317" s="216"/>
      <c r="AB2317" s="216"/>
      <c r="AC2317" s="216"/>
      <c r="AD2317" s="216"/>
      <c r="AH2317" s="216"/>
      <c r="AI2317" s="216"/>
      <c r="AL2317" s="216"/>
      <c r="AM2317" s="216"/>
      <c r="AP2317" s="216"/>
      <c r="AQ2317" s="216"/>
      <c r="AT2317" s="216"/>
      <c r="AU2317" s="216"/>
      <c r="AX2317" s="216"/>
      <c r="AY2317" s="216"/>
      <c r="BB2317" s="216"/>
      <c r="BC2317" s="216"/>
      <c r="BF2317" s="216"/>
      <c r="BG2317" s="216"/>
      <c r="BJ2317" s="216"/>
      <c r="BK2317" s="216"/>
      <c r="BN2317" s="216"/>
      <c r="BO2317" s="216"/>
      <c r="BR2317" s="216"/>
      <c r="BS2317" s="216"/>
      <c r="BV2317" s="216"/>
      <c r="BW2317" s="216"/>
      <c r="BZ2317" s="216"/>
      <c r="CA2317" s="216"/>
      <c r="CD2317" s="216"/>
      <c r="CE2317" s="216"/>
      <c r="CL2317" s="215"/>
      <c r="CO2317" s="215"/>
      <c r="CP2317" s="215"/>
      <c r="CT2317" s="86"/>
    </row>
    <row r="2318" spans="6:98">
      <c r="F2318" s="215"/>
      <c r="S2318" s="216"/>
      <c r="T2318" s="216"/>
      <c r="U2318" s="216"/>
      <c r="V2318" s="216"/>
      <c r="W2318" s="216"/>
      <c r="X2318" s="216"/>
      <c r="Y2318" s="216"/>
      <c r="Z2318" s="216"/>
      <c r="AA2318" s="216"/>
      <c r="AB2318" s="216"/>
      <c r="AC2318" s="216"/>
      <c r="AD2318" s="216"/>
      <c r="AH2318" s="216"/>
      <c r="AI2318" s="216"/>
      <c r="AL2318" s="216"/>
      <c r="AM2318" s="216"/>
      <c r="AP2318" s="216"/>
      <c r="AQ2318" s="216"/>
      <c r="AT2318" s="216"/>
      <c r="AU2318" s="216"/>
      <c r="AX2318" s="216"/>
      <c r="AY2318" s="216"/>
      <c r="BB2318" s="216"/>
      <c r="BC2318" s="216"/>
      <c r="BF2318" s="216"/>
      <c r="BG2318" s="216"/>
      <c r="BJ2318" s="216"/>
      <c r="BK2318" s="216"/>
      <c r="BN2318" s="216"/>
      <c r="BO2318" s="216"/>
      <c r="BR2318" s="216"/>
      <c r="BS2318" s="216"/>
      <c r="BV2318" s="216"/>
      <c r="BW2318" s="216"/>
      <c r="BZ2318" s="216"/>
      <c r="CA2318" s="216"/>
      <c r="CD2318" s="216"/>
      <c r="CE2318" s="216"/>
      <c r="CL2318" s="215"/>
      <c r="CO2318" s="215"/>
      <c r="CP2318" s="215"/>
      <c r="CT2318" s="86"/>
    </row>
    <row r="2319" spans="6:98">
      <c r="F2319" s="215"/>
      <c r="S2319" s="216"/>
      <c r="T2319" s="216"/>
      <c r="U2319" s="216"/>
      <c r="V2319" s="216"/>
      <c r="W2319" s="216"/>
      <c r="X2319" s="216"/>
      <c r="Y2319" s="216"/>
      <c r="Z2319" s="216"/>
      <c r="AA2319" s="216"/>
      <c r="AB2319" s="216"/>
      <c r="AC2319" s="216"/>
      <c r="AD2319" s="216"/>
      <c r="AH2319" s="216"/>
      <c r="AI2319" s="216"/>
      <c r="AL2319" s="216"/>
      <c r="AM2319" s="216"/>
      <c r="AP2319" s="216"/>
      <c r="AQ2319" s="216"/>
      <c r="AT2319" s="216"/>
      <c r="AU2319" s="216"/>
      <c r="AX2319" s="216"/>
      <c r="AY2319" s="216"/>
      <c r="BB2319" s="216"/>
      <c r="BC2319" s="216"/>
      <c r="BF2319" s="216"/>
      <c r="BG2319" s="216"/>
      <c r="BJ2319" s="216"/>
      <c r="BK2319" s="216"/>
      <c r="BN2319" s="216"/>
      <c r="BO2319" s="216"/>
      <c r="BR2319" s="216"/>
      <c r="BS2319" s="216"/>
      <c r="BV2319" s="216"/>
      <c r="BW2319" s="216"/>
      <c r="BZ2319" s="216"/>
      <c r="CA2319" s="216"/>
      <c r="CD2319" s="216"/>
      <c r="CE2319" s="216"/>
      <c r="CL2319" s="215"/>
      <c r="CO2319" s="215"/>
      <c r="CP2319" s="215"/>
      <c r="CT2319" s="86"/>
    </row>
    <row r="2320" spans="6:98">
      <c r="F2320" s="215"/>
      <c r="S2320" s="216"/>
      <c r="T2320" s="216"/>
      <c r="U2320" s="216"/>
      <c r="V2320" s="216"/>
      <c r="W2320" s="216"/>
      <c r="X2320" s="216"/>
      <c r="Y2320" s="216"/>
      <c r="Z2320" s="216"/>
      <c r="AA2320" s="216"/>
      <c r="AB2320" s="216"/>
      <c r="AC2320" s="216"/>
      <c r="AD2320" s="216"/>
      <c r="AH2320" s="216"/>
      <c r="AI2320" s="216"/>
      <c r="AL2320" s="216"/>
      <c r="AM2320" s="216"/>
      <c r="AP2320" s="216"/>
      <c r="AQ2320" s="216"/>
      <c r="AT2320" s="216"/>
      <c r="AU2320" s="216"/>
      <c r="AX2320" s="216"/>
      <c r="AY2320" s="216"/>
      <c r="BB2320" s="216"/>
      <c r="BC2320" s="216"/>
      <c r="BF2320" s="216"/>
      <c r="BG2320" s="216"/>
      <c r="BJ2320" s="216"/>
      <c r="BK2320" s="216"/>
      <c r="BN2320" s="216"/>
      <c r="BO2320" s="216"/>
      <c r="BR2320" s="216"/>
      <c r="BS2320" s="216"/>
      <c r="BV2320" s="216"/>
      <c r="BW2320" s="216"/>
      <c r="BZ2320" s="216"/>
      <c r="CA2320" s="216"/>
      <c r="CD2320" s="216"/>
      <c r="CE2320" s="216"/>
      <c r="CL2320" s="215"/>
      <c r="CO2320" s="215"/>
      <c r="CP2320" s="215"/>
      <c r="CT2320" s="86"/>
    </row>
    <row r="2321" spans="6:98">
      <c r="F2321" s="215"/>
      <c r="S2321" s="216"/>
      <c r="T2321" s="216"/>
      <c r="U2321" s="216"/>
      <c r="V2321" s="216"/>
      <c r="W2321" s="216"/>
      <c r="X2321" s="216"/>
      <c r="Y2321" s="216"/>
      <c r="Z2321" s="216"/>
      <c r="AA2321" s="216"/>
      <c r="AB2321" s="216"/>
      <c r="AC2321" s="216"/>
      <c r="AD2321" s="216"/>
      <c r="AH2321" s="216"/>
      <c r="AI2321" s="216"/>
      <c r="AL2321" s="216"/>
      <c r="AM2321" s="216"/>
      <c r="AP2321" s="216"/>
      <c r="AQ2321" s="216"/>
      <c r="AT2321" s="216"/>
      <c r="AU2321" s="216"/>
      <c r="AX2321" s="216"/>
      <c r="AY2321" s="216"/>
      <c r="BB2321" s="216"/>
      <c r="BC2321" s="216"/>
      <c r="BF2321" s="216"/>
      <c r="BG2321" s="216"/>
      <c r="BJ2321" s="216"/>
      <c r="BK2321" s="216"/>
      <c r="BN2321" s="216"/>
      <c r="BO2321" s="216"/>
      <c r="BR2321" s="216"/>
      <c r="BS2321" s="216"/>
      <c r="BV2321" s="216"/>
      <c r="BW2321" s="216"/>
      <c r="BZ2321" s="216"/>
      <c r="CA2321" s="216"/>
      <c r="CD2321" s="216"/>
      <c r="CE2321" s="216"/>
      <c r="CL2321" s="215"/>
      <c r="CO2321" s="215"/>
      <c r="CP2321" s="215"/>
      <c r="CT2321" s="86"/>
    </row>
    <row r="2322" spans="6:98">
      <c r="F2322" s="215"/>
      <c r="S2322" s="216"/>
      <c r="T2322" s="216"/>
      <c r="U2322" s="216"/>
      <c r="V2322" s="216"/>
      <c r="W2322" s="216"/>
      <c r="X2322" s="216"/>
      <c r="Y2322" s="216"/>
      <c r="Z2322" s="216"/>
      <c r="AA2322" s="216"/>
      <c r="AB2322" s="216"/>
      <c r="AC2322" s="216"/>
      <c r="AD2322" s="216"/>
      <c r="AH2322" s="216"/>
      <c r="AI2322" s="216"/>
      <c r="AL2322" s="216"/>
      <c r="AM2322" s="216"/>
      <c r="AP2322" s="216"/>
      <c r="AQ2322" s="216"/>
      <c r="AT2322" s="216"/>
      <c r="AU2322" s="216"/>
      <c r="AX2322" s="216"/>
      <c r="AY2322" s="216"/>
      <c r="BB2322" s="216"/>
      <c r="BC2322" s="216"/>
      <c r="BF2322" s="216"/>
      <c r="BG2322" s="216"/>
      <c r="BJ2322" s="216"/>
      <c r="BK2322" s="216"/>
      <c r="BN2322" s="216"/>
      <c r="BO2322" s="216"/>
      <c r="BR2322" s="216"/>
      <c r="BS2322" s="216"/>
      <c r="BV2322" s="216"/>
      <c r="BW2322" s="216"/>
      <c r="BZ2322" s="216"/>
      <c r="CA2322" s="216"/>
      <c r="CD2322" s="216"/>
      <c r="CE2322" s="216"/>
      <c r="CL2322" s="215"/>
      <c r="CO2322" s="215"/>
      <c r="CP2322" s="215"/>
      <c r="CT2322" s="86"/>
    </row>
    <row r="2323" spans="6:98">
      <c r="F2323" s="215"/>
      <c r="S2323" s="216"/>
      <c r="T2323" s="216"/>
      <c r="U2323" s="216"/>
      <c r="V2323" s="216"/>
      <c r="W2323" s="216"/>
      <c r="X2323" s="216"/>
      <c r="Y2323" s="216"/>
      <c r="Z2323" s="216"/>
      <c r="AA2323" s="216"/>
      <c r="AB2323" s="216"/>
      <c r="AC2323" s="216"/>
      <c r="AD2323" s="216"/>
      <c r="AH2323" s="216"/>
      <c r="AI2323" s="216"/>
      <c r="AL2323" s="216"/>
      <c r="AM2323" s="216"/>
      <c r="AP2323" s="216"/>
      <c r="AQ2323" s="216"/>
      <c r="AT2323" s="216"/>
      <c r="AU2323" s="216"/>
      <c r="AX2323" s="216"/>
      <c r="AY2323" s="216"/>
      <c r="BB2323" s="216"/>
      <c r="BC2323" s="216"/>
      <c r="BF2323" s="216"/>
      <c r="BG2323" s="216"/>
      <c r="BJ2323" s="216"/>
      <c r="BK2323" s="216"/>
      <c r="BN2323" s="216"/>
      <c r="BO2323" s="216"/>
      <c r="BR2323" s="216"/>
      <c r="BS2323" s="216"/>
      <c r="BV2323" s="216"/>
      <c r="BW2323" s="216"/>
      <c r="BZ2323" s="216"/>
      <c r="CA2323" s="216"/>
      <c r="CD2323" s="216"/>
      <c r="CE2323" s="216"/>
      <c r="CL2323" s="215"/>
      <c r="CO2323" s="215"/>
      <c r="CP2323" s="215"/>
      <c r="CT2323" s="86"/>
    </row>
    <row r="2324" spans="6:98">
      <c r="F2324" s="215"/>
      <c r="S2324" s="216"/>
      <c r="T2324" s="216"/>
      <c r="U2324" s="216"/>
      <c r="V2324" s="216"/>
      <c r="W2324" s="216"/>
      <c r="X2324" s="216"/>
      <c r="Y2324" s="216"/>
      <c r="Z2324" s="216"/>
      <c r="AA2324" s="216"/>
      <c r="AB2324" s="216"/>
      <c r="AC2324" s="216"/>
      <c r="AD2324" s="216"/>
      <c r="AH2324" s="216"/>
      <c r="AI2324" s="216"/>
      <c r="AL2324" s="216"/>
      <c r="AM2324" s="216"/>
      <c r="AP2324" s="216"/>
      <c r="AQ2324" s="216"/>
      <c r="AT2324" s="216"/>
      <c r="AU2324" s="216"/>
      <c r="AX2324" s="216"/>
      <c r="AY2324" s="216"/>
      <c r="BB2324" s="216"/>
      <c r="BC2324" s="216"/>
      <c r="BF2324" s="216"/>
      <c r="BG2324" s="216"/>
      <c r="BJ2324" s="216"/>
      <c r="BK2324" s="216"/>
      <c r="BN2324" s="216"/>
      <c r="BO2324" s="216"/>
      <c r="BR2324" s="216"/>
      <c r="BS2324" s="216"/>
      <c r="BV2324" s="216"/>
      <c r="BW2324" s="216"/>
      <c r="BZ2324" s="216"/>
      <c r="CA2324" s="216"/>
      <c r="CD2324" s="216"/>
      <c r="CE2324" s="216"/>
      <c r="CL2324" s="215"/>
      <c r="CO2324" s="215"/>
      <c r="CP2324" s="215"/>
      <c r="CT2324" s="86"/>
    </row>
    <row r="2325" spans="6:98">
      <c r="F2325" s="215"/>
      <c r="S2325" s="216"/>
      <c r="T2325" s="216"/>
      <c r="U2325" s="216"/>
      <c r="V2325" s="216"/>
      <c r="W2325" s="216"/>
      <c r="X2325" s="216"/>
      <c r="Y2325" s="216"/>
      <c r="Z2325" s="216"/>
      <c r="AA2325" s="216"/>
      <c r="AB2325" s="216"/>
      <c r="AC2325" s="216"/>
      <c r="AD2325" s="216"/>
      <c r="AH2325" s="216"/>
      <c r="AI2325" s="216"/>
      <c r="AL2325" s="216"/>
      <c r="AM2325" s="216"/>
      <c r="AP2325" s="216"/>
      <c r="AQ2325" s="216"/>
      <c r="AT2325" s="216"/>
      <c r="AU2325" s="216"/>
      <c r="AX2325" s="216"/>
      <c r="AY2325" s="216"/>
      <c r="BB2325" s="216"/>
      <c r="BC2325" s="216"/>
      <c r="BF2325" s="216"/>
      <c r="BG2325" s="216"/>
      <c r="BJ2325" s="216"/>
      <c r="BK2325" s="216"/>
      <c r="BN2325" s="216"/>
      <c r="BO2325" s="216"/>
      <c r="BR2325" s="216"/>
      <c r="BS2325" s="216"/>
      <c r="BV2325" s="216"/>
      <c r="BW2325" s="216"/>
      <c r="BZ2325" s="216"/>
      <c r="CA2325" s="216"/>
      <c r="CD2325" s="216"/>
      <c r="CE2325" s="216"/>
      <c r="CL2325" s="215"/>
      <c r="CO2325" s="215"/>
      <c r="CP2325" s="215"/>
      <c r="CT2325" s="86"/>
    </row>
    <row r="2326" spans="6:98">
      <c r="F2326" s="215"/>
      <c r="S2326" s="216"/>
      <c r="T2326" s="216"/>
      <c r="U2326" s="216"/>
      <c r="V2326" s="216"/>
      <c r="W2326" s="216"/>
      <c r="X2326" s="216"/>
      <c r="Y2326" s="216"/>
      <c r="Z2326" s="216"/>
      <c r="AA2326" s="216"/>
      <c r="AB2326" s="216"/>
      <c r="AC2326" s="216"/>
      <c r="AD2326" s="216"/>
      <c r="AH2326" s="216"/>
      <c r="AI2326" s="216"/>
      <c r="AL2326" s="216"/>
      <c r="AM2326" s="216"/>
      <c r="AP2326" s="216"/>
      <c r="AQ2326" s="216"/>
      <c r="AT2326" s="216"/>
      <c r="AU2326" s="216"/>
      <c r="AX2326" s="216"/>
      <c r="AY2326" s="216"/>
      <c r="BB2326" s="216"/>
      <c r="BC2326" s="216"/>
      <c r="BF2326" s="216"/>
      <c r="BG2326" s="216"/>
      <c r="BJ2326" s="216"/>
      <c r="BK2326" s="216"/>
      <c r="BN2326" s="216"/>
      <c r="BO2326" s="216"/>
      <c r="BR2326" s="216"/>
      <c r="BS2326" s="216"/>
      <c r="BV2326" s="216"/>
      <c r="BW2326" s="216"/>
      <c r="BZ2326" s="216"/>
      <c r="CA2326" s="216"/>
      <c r="CD2326" s="216"/>
      <c r="CE2326" s="216"/>
      <c r="CL2326" s="215"/>
      <c r="CO2326" s="215"/>
      <c r="CP2326" s="215"/>
      <c r="CT2326" s="86"/>
    </row>
    <row r="2327" spans="6:98">
      <c r="F2327" s="215"/>
      <c r="S2327" s="216"/>
      <c r="T2327" s="216"/>
      <c r="U2327" s="216"/>
      <c r="V2327" s="216"/>
      <c r="W2327" s="216"/>
      <c r="X2327" s="216"/>
      <c r="Y2327" s="216"/>
      <c r="Z2327" s="216"/>
      <c r="AA2327" s="216"/>
      <c r="AB2327" s="216"/>
      <c r="AC2327" s="216"/>
      <c r="AD2327" s="216"/>
      <c r="AH2327" s="216"/>
      <c r="AI2327" s="216"/>
      <c r="AL2327" s="216"/>
      <c r="AM2327" s="216"/>
      <c r="AP2327" s="216"/>
      <c r="AQ2327" s="216"/>
      <c r="AT2327" s="216"/>
      <c r="AU2327" s="216"/>
      <c r="AX2327" s="216"/>
      <c r="AY2327" s="216"/>
      <c r="BB2327" s="216"/>
      <c r="BC2327" s="216"/>
      <c r="BF2327" s="216"/>
      <c r="BG2327" s="216"/>
      <c r="BJ2327" s="216"/>
      <c r="BK2327" s="216"/>
      <c r="BN2327" s="216"/>
      <c r="BO2327" s="216"/>
      <c r="BR2327" s="216"/>
      <c r="BS2327" s="216"/>
      <c r="BV2327" s="216"/>
      <c r="BW2327" s="216"/>
      <c r="BZ2327" s="216"/>
      <c r="CA2327" s="216"/>
      <c r="CD2327" s="216"/>
      <c r="CE2327" s="216"/>
      <c r="CL2327" s="215"/>
      <c r="CO2327" s="215"/>
      <c r="CP2327" s="215"/>
      <c r="CT2327" s="86"/>
    </row>
    <row r="2328" spans="6:98">
      <c r="F2328" s="215"/>
      <c r="S2328" s="216"/>
      <c r="T2328" s="216"/>
      <c r="U2328" s="216"/>
      <c r="V2328" s="216"/>
      <c r="W2328" s="216"/>
      <c r="X2328" s="216"/>
      <c r="Y2328" s="216"/>
      <c r="Z2328" s="216"/>
      <c r="AA2328" s="216"/>
      <c r="AB2328" s="216"/>
      <c r="AC2328" s="216"/>
      <c r="AD2328" s="216"/>
      <c r="AH2328" s="216"/>
      <c r="AI2328" s="216"/>
      <c r="AL2328" s="216"/>
      <c r="AM2328" s="216"/>
      <c r="AP2328" s="216"/>
      <c r="AQ2328" s="216"/>
      <c r="AT2328" s="216"/>
      <c r="AU2328" s="216"/>
      <c r="AX2328" s="216"/>
      <c r="AY2328" s="216"/>
      <c r="BB2328" s="216"/>
      <c r="BC2328" s="216"/>
      <c r="BF2328" s="216"/>
      <c r="BG2328" s="216"/>
      <c r="BJ2328" s="216"/>
      <c r="BK2328" s="216"/>
      <c r="BN2328" s="216"/>
      <c r="BO2328" s="216"/>
      <c r="BR2328" s="216"/>
      <c r="BS2328" s="216"/>
      <c r="BV2328" s="216"/>
      <c r="BW2328" s="216"/>
      <c r="BZ2328" s="216"/>
      <c r="CA2328" s="216"/>
      <c r="CD2328" s="216"/>
      <c r="CE2328" s="216"/>
      <c r="CL2328" s="215"/>
      <c r="CO2328" s="215"/>
      <c r="CP2328" s="215"/>
      <c r="CT2328" s="86"/>
    </row>
    <row r="2329" spans="6:98">
      <c r="F2329" s="215"/>
      <c r="S2329" s="216"/>
      <c r="T2329" s="216"/>
      <c r="U2329" s="216"/>
      <c r="V2329" s="216"/>
      <c r="W2329" s="216"/>
      <c r="X2329" s="216"/>
      <c r="Y2329" s="216"/>
      <c r="Z2329" s="216"/>
      <c r="AA2329" s="216"/>
      <c r="AB2329" s="216"/>
      <c r="AC2329" s="216"/>
      <c r="AD2329" s="216"/>
      <c r="AH2329" s="216"/>
      <c r="AI2329" s="216"/>
      <c r="AL2329" s="216"/>
      <c r="AM2329" s="216"/>
      <c r="AP2329" s="216"/>
      <c r="AQ2329" s="216"/>
      <c r="AT2329" s="216"/>
      <c r="AU2329" s="216"/>
      <c r="AX2329" s="216"/>
      <c r="AY2329" s="216"/>
      <c r="BB2329" s="216"/>
      <c r="BC2329" s="216"/>
      <c r="BF2329" s="216"/>
      <c r="BG2329" s="216"/>
      <c r="BJ2329" s="216"/>
      <c r="BK2329" s="216"/>
      <c r="BN2329" s="216"/>
      <c r="BO2329" s="216"/>
      <c r="BR2329" s="216"/>
      <c r="BS2329" s="216"/>
      <c r="BV2329" s="216"/>
      <c r="BW2329" s="216"/>
      <c r="BZ2329" s="216"/>
      <c r="CA2329" s="216"/>
      <c r="CD2329" s="216"/>
      <c r="CE2329" s="216"/>
      <c r="CL2329" s="215"/>
      <c r="CO2329" s="215"/>
      <c r="CP2329" s="215"/>
      <c r="CT2329" s="86"/>
    </row>
    <row r="2330" spans="6:98">
      <c r="F2330" s="215"/>
      <c r="S2330" s="216"/>
      <c r="T2330" s="216"/>
      <c r="U2330" s="216"/>
      <c r="V2330" s="216"/>
      <c r="W2330" s="216"/>
      <c r="X2330" s="216"/>
      <c r="Y2330" s="216"/>
      <c r="Z2330" s="216"/>
      <c r="AA2330" s="216"/>
      <c r="AB2330" s="216"/>
      <c r="AC2330" s="216"/>
      <c r="AD2330" s="216"/>
      <c r="AH2330" s="216"/>
      <c r="AI2330" s="216"/>
      <c r="AL2330" s="216"/>
      <c r="AM2330" s="216"/>
      <c r="AP2330" s="216"/>
      <c r="AQ2330" s="216"/>
      <c r="AT2330" s="216"/>
      <c r="AU2330" s="216"/>
      <c r="AX2330" s="216"/>
      <c r="AY2330" s="216"/>
      <c r="BB2330" s="216"/>
      <c r="BC2330" s="216"/>
      <c r="BF2330" s="216"/>
      <c r="BG2330" s="216"/>
      <c r="BJ2330" s="216"/>
      <c r="BK2330" s="216"/>
      <c r="BN2330" s="216"/>
      <c r="BO2330" s="216"/>
      <c r="BR2330" s="216"/>
      <c r="BS2330" s="216"/>
      <c r="BV2330" s="216"/>
      <c r="BW2330" s="216"/>
      <c r="BZ2330" s="216"/>
      <c r="CA2330" s="216"/>
      <c r="CD2330" s="216"/>
      <c r="CE2330" s="216"/>
      <c r="CL2330" s="215"/>
      <c r="CO2330" s="215"/>
      <c r="CP2330" s="215"/>
      <c r="CT2330" s="86"/>
    </row>
    <row r="2331" spans="6:98">
      <c r="F2331" s="215"/>
      <c r="S2331" s="216"/>
      <c r="T2331" s="216"/>
      <c r="U2331" s="216"/>
      <c r="V2331" s="216"/>
      <c r="W2331" s="216"/>
      <c r="X2331" s="216"/>
      <c r="Y2331" s="216"/>
      <c r="Z2331" s="216"/>
      <c r="AA2331" s="216"/>
      <c r="AB2331" s="216"/>
      <c r="AC2331" s="216"/>
      <c r="AD2331" s="216"/>
      <c r="AH2331" s="216"/>
      <c r="AI2331" s="216"/>
      <c r="AL2331" s="216"/>
      <c r="AM2331" s="216"/>
      <c r="AP2331" s="216"/>
      <c r="AQ2331" s="216"/>
      <c r="AT2331" s="216"/>
      <c r="AU2331" s="216"/>
      <c r="AX2331" s="216"/>
      <c r="AY2331" s="216"/>
      <c r="BB2331" s="216"/>
      <c r="BC2331" s="216"/>
      <c r="BF2331" s="216"/>
      <c r="BG2331" s="216"/>
      <c r="BJ2331" s="216"/>
      <c r="BK2331" s="216"/>
      <c r="BN2331" s="216"/>
      <c r="BO2331" s="216"/>
      <c r="BR2331" s="216"/>
      <c r="BS2331" s="216"/>
      <c r="BV2331" s="216"/>
      <c r="BW2331" s="216"/>
      <c r="BZ2331" s="216"/>
      <c r="CA2331" s="216"/>
      <c r="CD2331" s="216"/>
      <c r="CE2331" s="216"/>
      <c r="CL2331" s="215"/>
      <c r="CO2331" s="215"/>
      <c r="CP2331" s="215"/>
      <c r="CT2331" s="86"/>
    </row>
    <row r="2332" spans="6:98">
      <c r="F2332" s="215"/>
      <c r="S2332" s="216"/>
      <c r="T2332" s="216"/>
      <c r="U2332" s="216"/>
      <c r="V2332" s="216"/>
      <c r="W2332" s="216"/>
      <c r="X2332" s="216"/>
      <c r="Y2332" s="216"/>
      <c r="Z2332" s="216"/>
      <c r="AA2332" s="216"/>
      <c r="AB2332" s="216"/>
      <c r="AC2332" s="216"/>
      <c r="AD2332" s="216"/>
      <c r="AH2332" s="216"/>
      <c r="AI2332" s="216"/>
      <c r="AL2332" s="216"/>
      <c r="AM2332" s="216"/>
      <c r="AP2332" s="216"/>
      <c r="AQ2332" s="216"/>
      <c r="AT2332" s="216"/>
      <c r="AU2332" s="216"/>
      <c r="AX2332" s="216"/>
      <c r="AY2332" s="216"/>
      <c r="BB2332" s="216"/>
      <c r="BC2332" s="216"/>
      <c r="BF2332" s="216"/>
      <c r="BG2332" s="216"/>
      <c r="BJ2332" s="216"/>
      <c r="BK2332" s="216"/>
      <c r="BN2332" s="216"/>
      <c r="BO2332" s="216"/>
      <c r="BR2332" s="216"/>
      <c r="BS2332" s="216"/>
      <c r="BV2332" s="216"/>
      <c r="BW2332" s="216"/>
      <c r="BZ2332" s="216"/>
      <c r="CA2332" s="216"/>
      <c r="CD2332" s="216"/>
      <c r="CE2332" s="216"/>
      <c r="CL2332" s="215"/>
      <c r="CO2332" s="215"/>
      <c r="CP2332" s="215"/>
      <c r="CT2332" s="86"/>
    </row>
    <row r="2333" spans="6:98">
      <c r="F2333" s="215"/>
      <c r="S2333" s="216"/>
      <c r="T2333" s="216"/>
      <c r="U2333" s="216"/>
      <c r="V2333" s="216"/>
      <c r="W2333" s="216"/>
      <c r="X2333" s="216"/>
      <c r="Y2333" s="216"/>
      <c r="Z2333" s="216"/>
      <c r="AA2333" s="216"/>
      <c r="AB2333" s="216"/>
      <c r="AC2333" s="216"/>
      <c r="AD2333" s="216"/>
      <c r="AH2333" s="216"/>
      <c r="AI2333" s="216"/>
      <c r="AL2333" s="216"/>
      <c r="AM2333" s="216"/>
      <c r="AP2333" s="216"/>
      <c r="AQ2333" s="216"/>
      <c r="AT2333" s="216"/>
      <c r="AU2333" s="216"/>
      <c r="AX2333" s="216"/>
      <c r="AY2333" s="216"/>
      <c r="BB2333" s="216"/>
      <c r="BC2333" s="216"/>
      <c r="BF2333" s="216"/>
      <c r="BG2333" s="216"/>
      <c r="BJ2333" s="216"/>
      <c r="BK2333" s="216"/>
      <c r="BN2333" s="216"/>
      <c r="BO2333" s="216"/>
      <c r="BR2333" s="216"/>
      <c r="BS2333" s="216"/>
      <c r="BV2333" s="216"/>
      <c r="BW2333" s="216"/>
      <c r="BZ2333" s="216"/>
      <c r="CA2333" s="216"/>
      <c r="CD2333" s="216"/>
      <c r="CE2333" s="216"/>
      <c r="CL2333" s="215"/>
      <c r="CO2333" s="215"/>
      <c r="CP2333" s="215"/>
      <c r="CT2333" s="86"/>
    </row>
    <row r="2334" spans="6:98">
      <c r="F2334" s="215"/>
      <c r="S2334" s="216"/>
      <c r="T2334" s="216"/>
      <c r="U2334" s="216"/>
      <c r="V2334" s="216"/>
      <c r="W2334" s="216"/>
      <c r="X2334" s="216"/>
      <c r="Y2334" s="216"/>
      <c r="Z2334" s="216"/>
      <c r="AA2334" s="216"/>
      <c r="AB2334" s="216"/>
      <c r="AC2334" s="216"/>
      <c r="AD2334" s="216"/>
      <c r="AH2334" s="216"/>
      <c r="AI2334" s="216"/>
      <c r="AL2334" s="216"/>
      <c r="AM2334" s="216"/>
      <c r="AP2334" s="216"/>
      <c r="AQ2334" s="216"/>
      <c r="AT2334" s="216"/>
      <c r="AU2334" s="216"/>
      <c r="AX2334" s="216"/>
      <c r="AY2334" s="216"/>
      <c r="BB2334" s="216"/>
      <c r="BC2334" s="216"/>
      <c r="BF2334" s="216"/>
      <c r="BG2334" s="216"/>
      <c r="BJ2334" s="216"/>
      <c r="BK2334" s="216"/>
      <c r="BN2334" s="216"/>
      <c r="BO2334" s="216"/>
      <c r="BR2334" s="216"/>
      <c r="BS2334" s="216"/>
      <c r="BV2334" s="216"/>
      <c r="BW2334" s="216"/>
      <c r="BZ2334" s="216"/>
      <c r="CA2334" s="216"/>
      <c r="CD2334" s="216"/>
      <c r="CE2334" s="216"/>
      <c r="CL2334" s="215"/>
      <c r="CO2334" s="215"/>
      <c r="CP2334" s="215"/>
      <c r="CT2334" s="86"/>
    </row>
    <row r="2335" spans="6:98">
      <c r="F2335" s="215"/>
      <c r="S2335" s="216"/>
      <c r="T2335" s="216"/>
      <c r="U2335" s="216"/>
      <c r="V2335" s="216"/>
      <c r="W2335" s="216"/>
      <c r="X2335" s="216"/>
      <c r="Y2335" s="216"/>
      <c r="Z2335" s="216"/>
      <c r="AA2335" s="216"/>
      <c r="AB2335" s="216"/>
      <c r="AC2335" s="216"/>
      <c r="AD2335" s="216"/>
      <c r="AH2335" s="216"/>
      <c r="AI2335" s="216"/>
      <c r="AL2335" s="216"/>
      <c r="AM2335" s="216"/>
      <c r="AP2335" s="216"/>
      <c r="AQ2335" s="216"/>
      <c r="AT2335" s="216"/>
      <c r="AU2335" s="216"/>
      <c r="AX2335" s="216"/>
      <c r="AY2335" s="216"/>
      <c r="BB2335" s="216"/>
      <c r="BC2335" s="216"/>
      <c r="BF2335" s="216"/>
      <c r="BG2335" s="216"/>
      <c r="BJ2335" s="216"/>
      <c r="BK2335" s="216"/>
      <c r="BN2335" s="216"/>
      <c r="BO2335" s="216"/>
      <c r="BR2335" s="216"/>
      <c r="BS2335" s="216"/>
      <c r="BV2335" s="216"/>
      <c r="BW2335" s="216"/>
      <c r="BZ2335" s="216"/>
      <c r="CA2335" s="216"/>
      <c r="CD2335" s="216"/>
      <c r="CE2335" s="216"/>
      <c r="CL2335" s="215"/>
      <c r="CO2335" s="215"/>
      <c r="CP2335" s="215"/>
      <c r="CT2335" s="86"/>
    </row>
    <row r="2336" spans="6:98">
      <c r="F2336" s="215"/>
      <c r="S2336" s="216"/>
      <c r="T2336" s="216"/>
      <c r="U2336" s="216"/>
      <c r="V2336" s="216"/>
      <c r="W2336" s="216"/>
      <c r="X2336" s="216"/>
      <c r="Y2336" s="216"/>
      <c r="Z2336" s="216"/>
      <c r="AA2336" s="216"/>
      <c r="AB2336" s="216"/>
      <c r="AC2336" s="216"/>
      <c r="AD2336" s="216"/>
      <c r="AH2336" s="216"/>
      <c r="AI2336" s="216"/>
      <c r="AL2336" s="216"/>
      <c r="AM2336" s="216"/>
      <c r="AP2336" s="216"/>
      <c r="AQ2336" s="216"/>
      <c r="AT2336" s="216"/>
      <c r="AU2336" s="216"/>
      <c r="AX2336" s="216"/>
      <c r="AY2336" s="216"/>
      <c r="BB2336" s="216"/>
      <c r="BC2336" s="216"/>
      <c r="BF2336" s="216"/>
      <c r="BG2336" s="216"/>
      <c r="BJ2336" s="216"/>
      <c r="BK2336" s="216"/>
      <c r="BN2336" s="216"/>
      <c r="BO2336" s="216"/>
      <c r="BR2336" s="216"/>
      <c r="BS2336" s="216"/>
      <c r="BV2336" s="216"/>
      <c r="BW2336" s="216"/>
      <c r="BZ2336" s="216"/>
      <c r="CA2336" s="216"/>
      <c r="CD2336" s="216"/>
      <c r="CE2336" s="216"/>
      <c r="CL2336" s="215"/>
      <c r="CO2336" s="215"/>
      <c r="CP2336" s="215"/>
      <c r="CT2336" s="86"/>
    </row>
    <row r="2337" spans="6:98">
      <c r="F2337" s="215"/>
      <c r="S2337" s="216"/>
      <c r="T2337" s="216"/>
      <c r="U2337" s="216"/>
      <c r="V2337" s="216"/>
      <c r="W2337" s="216"/>
      <c r="X2337" s="216"/>
      <c r="Y2337" s="216"/>
      <c r="Z2337" s="216"/>
      <c r="AA2337" s="216"/>
      <c r="AB2337" s="216"/>
      <c r="AC2337" s="216"/>
      <c r="AD2337" s="216"/>
      <c r="AH2337" s="216"/>
      <c r="AI2337" s="216"/>
      <c r="AL2337" s="216"/>
      <c r="AM2337" s="216"/>
      <c r="AP2337" s="216"/>
      <c r="AQ2337" s="216"/>
      <c r="AT2337" s="216"/>
      <c r="AU2337" s="216"/>
      <c r="AX2337" s="216"/>
      <c r="AY2337" s="216"/>
      <c r="BB2337" s="216"/>
      <c r="BC2337" s="216"/>
      <c r="BF2337" s="216"/>
      <c r="BG2337" s="216"/>
      <c r="BJ2337" s="216"/>
      <c r="BK2337" s="216"/>
      <c r="BN2337" s="216"/>
      <c r="BO2337" s="216"/>
      <c r="BR2337" s="216"/>
      <c r="BS2337" s="216"/>
      <c r="BV2337" s="216"/>
      <c r="BW2337" s="216"/>
      <c r="BZ2337" s="216"/>
      <c r="CA2337" s="216"/>
      <c r="CD2337" s="216"/>
      <c r="CE2337" s="216"/>
      <c r="CL2337" s="215"/>
      <c r="CO2337" s="215"/>
      <c r="CP2337" s="215"/>
      <c r="CT2337" s="86"/>
    </row>
    <row r="2338" spans="6:98">
      <c r="F2338" s="215"/>
      <c r="S2338" s="216"/>
      <c r="T2338" s="216"/>
      <c r="U2338" s="216"/>
      <c r="V2338" s="216"/>
      <c r="W2338" s="216"/>
      <c r="X2338" s="216"/>
      <c r="Y2338" s="216"/>
      <c r="Z2338" s="216"/>
      <c r="AA2338" s="216"/>
      <c r="AB2338" s="216"/>
      <c r="AC2338" s="216"/>
      <c r="AD2338" s="216"/>
      <c r="AH2338" s="216"/>
      <c r="AI2338" s="216"/>
      <c r="AL2338" s="216"/>
      <c r="AM2338" s="216"/>
      <c r="AP2338" s="216"/>
      <c r="AQ2338" s="216"/>
      <c r="AT2338" s="216"/>
      <c r="AU2338" s="216"/>
      <c r="AX2338" s="216"/>
      <c r="AY2338" s="216"/>
      <c r="BB2338" s="216"/>
      <c r="BC2338" s="216"/>
      <c r="BF2338" s="216"/>
      <c r="BG2338" s="216"/>
      <c r="BJ2338" s="216"/>
      <c r="BK2338" s="216"/>
      <c r="BN2338" s="216"/>
      <c r="BO2338" s="216"/>
      <c r="BR2338" s="216"/>
      <c r="BS2338" s="216"/>
      <c r="BV2338" s="216"/>
      <c r="BW2338" s="216"/>
      <c r="BZ2338" s="216"/>
      <c r="CA2338" s="216"/>
      <c r="CD2338" s="216"/>
      <c r="CE2338" s="216"/>
      <c r="CL2338" s="215"/>
      <c r="CO2338" s="215"/>
      <c r="CP2338" s="215"/>
      <c r="CT2338" s="86"/>
    </row>
    <row r="2339" spans="6:98">
      <c r="F2339" s="215"/>
      <c r="S2339" s="216"/>
      <c r="T2339" s="216"/>
      <c r="U2339" s="216"/>
      <c r="V2339" s="216"/>
      <c r="W2339" s="216"/>
      <c r="X2339" s="216"/>
      <c r="Y2339" s="216"/>
      <c r="Z2339" s="216"/>
      <c r="AA2339" s="216"/>
      <c r="AB2339" s="216"/>
      <c r="AC2339" s="216"/>
      <c r="AD2339" s="216"/>
      <c r="AH2339" s="216"/>
      <c r="AI2339" s="216"/>
      <c r="AL2339" s="216"/>
      <c r="AM2339" s="216"/>
      <c r="AP2339" s="216"/>
      <c r="AQ2339" s="216"/>
      <c r="AT2339" s="216"/>
      <c r="AU2339" s="216"/>
      <c r="AX2339" s="216"/>
      <c r="AY2339" s="216"/>
      <c r="BB2339" s="216"/>
      <c r="BC2339" s="216"/>
      <c r="BF2339" s="216"/>
      <c r="BG2339" s="216"/>
      <c r="BJ2339" s="216"/>
      <c r="BK2339" s="216"/>
      <c r="BN2339" s="216"/>
      <c r="BO2339" s="216"/>
      <c r="BR2339" s="216"/>
      <c r="BS2339" s="216"/>
      <c r="BV2339" s="216"/>
      <c r="BW2339" s="216"/>
      <c r="BZ2339" s="216"/>
      <c r="CA2339" s="216"/>
      <c r="CD2339" s="216"/>
      <c r="CE2339" s="216"/>
      <c r="CL2339" s="215"/>
      <c r="CO2339" s="215"/>
      <c r="CP2339" s="215"/>
      <c r="CT2339" s="86"/>
    </row>
    <row r="2340" spans="6:98">
      <c r="F2340" s="215"/>
      <c r="S2340" s="216"/>
      <c r="T2340" s="216"/>
      <c r="U2340" s="216"/>
      <c r="V2340" s="216"/>
      <c r="W2340" s="216"/>
      <c r="X2340" s="216"/>
      <c r="Y2340" s="216"/>
      <c r="Z2340" s="216"/>
      <c r="AA2340" s="216"/>
      <c r="AB2340" s="216"/>
      <c r="AC2340" s="216"/>
      <c r="AD2340" s="216"/>
      <c r="AH2340" s="216"/>
      <c r="AI2340" s="216"/>
      <c r="AL2340" s="216"/>
      <c r="AM2340" s="216"/>
      <c r="AP2340" s="216"/>
      <c r="AQ2340" s="216"/>
      <c r="AT2340" s="216"/>
      <c r="AU2340" s="216"/>
      <c r="AX2340" s="216"/>
      <c r="AY2340" s="216"/>
      <c r="BB2340" s="216"/>
      <c r="BC2340" s="216"/>
      <c r="BF2340" s="216"/>
      <c r="BG2340" s="216"/>
      <c r="BJ2340" s="216"/>
      <c r="BK2340" s="216"/>
      <c r="BN2340" s="216"/>
      <c r="BO2340" s="216"/>
      <c r="BR2340" s="216"/>
      <c r="BS2340" s="216"/>
      <c r="BV2340" s="216"/>
      <c r="BW2340" s="216"/>
      <c r="BZ2340" s="216"/>
      <c r="CA2340" s="216"/>
      <c r="CD2340" s="216"/>
      <c r="CE2340" s="216"/>
      <c r="CL2340" s="215"/>
      <c r="CO2340" s="215"/>
      <c r="CP2340" s="215"/>
      <c r="CT2340" s="86"/>
    </row>
    <row r="2341" spans="6:98">
      <c r="F2341" s="215"/>
      <c r="S2341" s="216"/>
      <c r="T2341" s="216"/>
      <c r="U2341" s="216"/>
      <c r="V2341" s="216"/>
      <c r="W2341" s="216"/>
      <c r="X2341" s="216"/>
      <c r="Y2341" s="216"/>
      <c r="Z2341" s="216"/>
      <c r="AA2341" s="216"/>
      <c r="AB2341" s="216"/>
      <c r="AC2341" s="216"/>
      <c r="AD2341" s="216"/>
      <c r="AH2341" s="216"/>
      <c r="AI2341" s="216"/>
      <c r="AL2341" s="216"/>
      <c r="AM2341" s="216"/>
      <c r="AP2341" s="216"/>
      <c r="AQ2341" s="216"/>
      <c r="AT2341" s="216"/>
      <c r="AU2341" s="216"/>
      <c r="AX2341" s="216"/>
      <c r="AY2341" s="216"/>
      <c r="BB2341" s="216"/>
      <c r="BC2341" s="216"/>
      <c r="BF2341" s="216"/>
      <c r="BG2341" s="216"/>
      <c r="BJ2341" s="216"/>
      <c r="BK2341" s="216"/>
      <c r="BN2341" s="216"/>
      <c r="BO2341" s="216"/>
      <c r="BR2341" s="216"/>
      <c r="BS2341" s="216"/>
      <c r="BV2341" s="216"/>
      <c r="BW2341" s="216"/>
      <c r="BZ2341" s="216"/>
      <c r="CA2341" s="216"/>
      <c r="CD2341" s="216"/>
      <c r="CE2341" s="216"/>
      <c r="CL2341" s="215"/>
      <c r="CO2341" s="215"/>
      <c r="CP2341" s="215"/>
      <c r="CT2341" s="86"/>
    </row>
    <row r="2342" spans="6:98">
      <c r="F2342" s="215"/>
      <c r="S2342" s="216"/>
      <c r="T2342" s="216"/>
      <c r="U2342" s="216"/>
      <c r="V2342" s="216"/>
      <c r="W2342" s="216"/>
      <c r="X2342" s="216"/>
      <c r="Y2342" s="216"/>
      <c r="Z2342" s="216"/>
      <c r="AA2342" s="216"/>
      <c r="AB2342" s="216"/>
      <c r="AC2342" s="216"/>
      <c r="AD2342" s="216"/>
      <c r="AH2342" s="216"/>
      <c r="AI2342" s="216"/>
      <c r="AL2342" s="216"/>
      <c r="AM2342" s="216"/>
      <c r="AP2342" s="216"/>
      <c r="AQ2342" s="216"/>
      <c r="AT2342" s="216"/>
      <c r="AU2342" s="216"/>
      <c r="AX2342" s="216"/>
      <c r="AY2342" s="216"/>
      <c r="BB2342" s="216"/>
      <c r="BC2342" s="216"/>
      <c r="BF2342" s="216"/>
      <c r="BG2342" s="216"/>
      <c r="BJ2342" s="216"/>
      <c r="BK2342" s="216"/>
      <c r="BN2342" s="216"/>
      <c r="BO2342" s="216"/>
      <c r="BR2342" s="216"/>
      <c r="BS2342" s="216"/>
      <c r="BV2342" s="216"/>
      <c r="BW2342" s="216"/>
      <c r="BZ2342" s="216"/>
      <c r="CA2342" s="216"/>
      <c r="CD2342" s="216"/>
      <c r="CE2342" s="216"/>
      <c r="CL2342" s="215"/>
      <c r="CO2342" s="215"/>
      <c r="CP2342" s="215"/>
      <c r="CT2342" s="86"/>
    </row>
    <row r="2343" spans="6:98">
      <c r="F2343" s="215"/>
      <c r="S2343" s="216"/>
      <c r="T2343" s="216"/>
      <c r="U2343" s="216"/>
      <c r="V2343" s="216"/>
      <c r="W2343" s="216"/>
      <c r="X2343" s="216"/>
      <c r="Y2343" s="216"/>
      <c r="Z2343" s="216"/>
      <c r="AA2343" s="216"/>
      <c r="AB2343" s="216"/>
      <c r="AC2343" s="216"/>
      <c r="AD2343" s="216"/>
      <c r="AH2343" s="216"/>
      <c r="AI2343" s="216"/>
      <c r="AL2343" s="216"/>
      <c r="AM2343" s="216"/>
      <c r="AP2343" s="216"/>
      <c r="AQ2343" s="216"/>
      <c r="AT2343" s="216"/>
      <c r="AU2343" s="216"/>
      <c r="AX2343" s="216"/>
      <c r="AY2343" s="216"/>
      <c r="BB2343" s="216"/>
      <c r="BC2343" s="216"/>
      <c r="BF2343" s="216"/>
      <c r="BG2343" s="216"/>
      <c r="BJ2343" s="216"/>
      <c r="BK2343" s="216"/>
      <c r="BN2343" s="216"/>
      <c r="BO2343" s="216"/>
      <c r="BR2343" s="216"/>
      <c r="BS2343" s="216"/>
      <c r="BV2343" s="216"/>
      <c r="BW2343" s="216"/>
      <c r="BZ2343" s="216"/>
      <c r="CA2343" s="216"/>
      <c r="CD2343" s="216"/>
      <c r="CE2343" s="216"/>
      <c r="CL2343" s="215"/>
      <c r="CO2343" s="215"/>
      <c r="CP2343" s="215"/>
      <c r="CT2343" s="86"/>
    </row>
    <row r="2344" spans="6:98">
      <c r="F2344" s="215"/>
      <c r="S2344" s="216"/>
      <c r="T2344" s="216"/>
      <c r="U2344" s="216"/>
      <c r="V2344" s="216"/>
      <c r="W2344" s="216"/>
      <c r="X2344" s="216"/>
      <c r="Y2344" s="216"/>
      <c r="Z2344" s="216"/>
      <c r="AA2344" s="216"/>
      <c r="AB2344" s="216"/>
      <c r="AC2344" s="216"/>
      <c r="AD2344" s="216"/>
      <c r="AH2344" s="216"/>
      <c r="AI2344" s="216"/>
      <c r="AL2344" s="216"/>
      <c r="AM2344" s="216"/>
      <c r="AP2344" s="216"/>
      <c r="AQ2344" s="216"/>
      <c r="AT2344" s="216"/>
      <c r="AU2344" s="216"/>
      <c r="AX2344" s="216"/>
      <c r="AY2344" s="216"/>
      <c r="BB2344" s="216"/>
      <c r="BC2344" s="216"/>
      <c r="BF2344" s="216"/>
      <c r="BG2344" s="216"/>
      <c r="BJ2344" s="216"/>
      <c r="BK2344" s="216"/>
      <c r="BN2344" s="216"/>
      <c r="BO2344" s="216"/>
      <c r="BR2344" s="216"/>
      <c r="BS2344" s="216"/>
      <c r="BV2344" s="216"/>
      <c r="BW2344" s="216"/>
      <c r="BZ2344" s="216"/>
      <c r="CA2344" s="216"/>
      <c r="CD2344" s="216"/>
      <c r="CE2344" s="216"/>
      <c r="CL2344" s="215"/>
      <c r="CO2344" s="215"/>
      <c r="CP2344" s="215"/>
      <c r="CT2344" s="86"/>
    </row>
    <row r="2345" spans="6:98">
      <c r="F2345" s="215"/>
      <c r="S2345" s="216"/>
      <c r="T2345" s="216"/>
      <c r="U2345" s="216"/>
      <c r="V2345" s="216"/>
      <c r="W2345" s="216"/>
      <c r="X2345" s="216"/>
      <c r="Y2345" s="216"/>
      <c r="Z2345" s="216"/>
      <c r="AA2345" s="216"/>
      <c r="AB2345" s="216"/>
      <c r="AC2345" s="216"/>
      <c r="AD2345" s="216"/>
      <c r="AH2345" s="216"/>
      <c r="AI2345" s="216"/>
      <c r="AL2345" s="216"/>
      <c r="AM2345" s="216"/>
      <c r="AP2345" s="216"/>
      <c r="AQ2345" s="216"/>
      <c r="AT2345" s="216"/>
      <c r="AU2345" s="216"/>
      <c r="AX2345" s="216"/>
      <c r="AY2345" s="216"/>
      <c r="BB2345" s="216"/>
      <c r="BC2345" s="216"/>
      <c r="BF2345" s="216"/>
      <c r="BG2345" s="216"/>
      <c r="BJ2345" s="216"/>
      <c r="BK2345" s="216"/>
      <c r="BN2345" s="216"/>
      <c r="BO2345" s="216"/>
      <c r="BR2345" s="216"/>
      <c r="BS2345" s="216"/>
      <c r="BV2345" s="216"/>
      <c r="BW2345" s="216"/>
      <c r="BZ2345" s="216"/>
      <c r="CA2345" s="216"/>
      <c r="CD2345" s="216"/>
      <c r="CE2345" s="216"/>
      <c r="CL2345" s="215"/>
      <c r="CO2345" s="215"/>
      <c r="CP2345" s="215"/>
      <c r="CT2345" s="86"/>
    </row>
    <row r="2346" spans="6:98">
      <c r="F2346" s="215"/>
      <c r="S2346" s="216"/>
      <c r="T2346" s="216"/>
      <c r="U2346" s="216"/>
      <c r="V2346" s="216"/>
      <c r="W2346" s="216"/>
      <c r="X2346" s="216"/>
      <c r="Y2346" s="216"/>
      <c r="Z2346" s="216"/>
      <c r="AA2346" s="216"/>
      <c r="AB2346" s="216"/>
      <c r="AC2346" s="216"/>
      <c r="AD2346" s="216"/>
      <c r="AH2346" s="216"/>
      <c r="AI2346" s="216"/>
      <c r="AL2346" s="216"/>
      <c r="AM2346" s="216"/>
      <c r="AP2346" s="216"/>
      <c r="AQ2346" s="216"/>
      <c r="AT2346" s="216"/>
      <c r="AU2346" s="216"/>
      <c r="AX2346" s="216"/>
      <c r="AY2346" s="216"/>
      <c r="BB2346" s="216"/>
      <c r="BC2346" s="216"/>
      <c r="BF2346" s="216"/>
      <c r="BG2346" s="216"/>
      <c r="BJ2346" s="216"/>
      <c r="BK2346" s="216"/>
      <c r="BN2346" s="216"/>
      <c r="BO2346" s="216"/>
      <c r="BR2346" s="216"/>
      <c r="BS2346" s="216"/>
      <c r="BV2346" s="216"/>
      <c r="BW2346" s="216"/>
      <c r="BZ2346" s="216"/>
      <c r="CA2346" s="216"/>
      <c r="CD2346" s="216"/>
      <c r="CE2346" s="216"/>
      <c r="CL2346" s="215"/>
      <c r="CO2346" s="215"/>
      <c r="CP2346" s="215"/>
      <c r="CT2346" s="86"/>
    </row>
    <row r="2347" spans="6:98">
      <c r="F2347" s="215"/>
      <c r="S2347" s="216"/>
      <c r="T2347" s="216"/>
      <c r="U2347" s="216"/>
      <c r="V2347" s="216"/>
      <c r="W2347" s="216"/>
      <c r="X2347" s="216"/>
      <c r="Y2347" s="216"/>
      <c r="Z2347" s="216"/>
      <c r="AA2347" s="216"/>
      <c r="AB2347" s="216"/>
      <c r="AC2347" s="216"/>
      <c r="AD2347" s="216"/>
      <c r="AH2347" s="216"/>
      <c r="AI2347" s="216"/>
      <c r="AL2347" s="216"/>
      <c r="AM2347" s="216"/>
      <c r="AP2347" s="216"/>
      <c r="AQ2347" s="216"/>
      <c r="AT2347" s="216"/>
      <c r="AU2347" s="216"/>
      <c r="AX2347" s="216"/>
      <c r="AY2347" s="216"/>
      <c r="BB2347" s="216"/>
      <c r="BC2347" s="216"/>
      <c r="BF2347" s="216"/>
      <c r="BG2347" s="216"/>
      <c r="BJ2347" s="216"/>
      <c r="BK2347" s="216"/>
      <c r="BN2347" s="216"/>
      <c r="BO2347" s="216"/>
      <c r="BR2347" s="216"/>
      <c r="BS2347" s="216"/>
      <c r="BV2347" s="216"/>
      <c r="BW2347" s="216"/>
      <c r="BZ2347" s="216"/>
      <c r="CA2347" s="216"/>
      <c r="CD2347" s="216"/>
      <c r="CE2347" s="216"/>
      <c r="CL2347" s="215"/>
      <c r="CO2347" s="215"/>
      <c r="CP2347" s="215"/>
      <c r="CT2347" s="86"/>
    </row>
    <row r="2348" spans="6:98">
      <c r="F2348" s="215"/>
      <c r="S2348" s="216"/>
      <c r="T2348" s="216"/>
      <c r="U2348" s="216"/>
      <c r="V2348" s="216"/>
      <c r="W2348" s="216"/>
      <c r="X2348" s="216"/>
      <c r="Y2348" s="216"/>
      <c r="Z2348" s="216"/>
      <c r="AA2348" s="216"/>
      <c r="AB2348" s="216"/>
      <c r="AC2348" s="216"/>
      <c r="AD2348" s="216"/>
      <c r="AH2348" s="216"/>
      <c r="AI2348" s="216"/>
      <c r="AL2348" s="216"/>
      <c r="AM2348" s="216"/>
      <c r="AP2348" s="216"/>
      <c r="AQ2348" s="216"/>
      <c r="AT2348" s="216"/>
      <c r="AU2348" s="216"/>
      <c r="AX2348" s="216"/>
      <c r="AY2348" s="216"/>
      <c r="BB2348" s="216"/>
      <c r="BC2348" s="216"/>
      <c r="BF2348" s="216"/>
      <c r="BG2348" s="216"/>
      <c r="BJ2348" s="216"/>
      <c r="BK2348" s="216"/>
      <c r="BN2348" s="216"/>
      <c r="BO2348" s="216"/>
      <c r="BR2348" s="216"/>
      <c r="BS2348" s="216"/>
      <c r="BV2348" s="216"/>
      <c r="BW2348" s="216"/>
      <c r="BZ2348" s="216"/>
      <c r="CA2348" s="216"/>
      <c r="CD2348" s="216"/>
      <c r="CE2348" s="216"/>
      <c r="CL2348" s="215"/>
      <c r="CO2348" s="215"/>
      <c r="CP2348" s="215"/>
      <c r="CT2348" s="86"/>
    </row>
    <row r="2349" spans="6:98">
      <c r="F2349" s="215"/>
      <c r="S2349" s="216"/>
      <c r="T2349" s="216"/>
      <c r="U2349" s="216"/>
      <c r="V2349" s="216"/>
      <c r="W2349" s="216"/>
      <c r="X2349" s="216"/>
      <c r="Y2349" s="216"/>
      <c r="Z2349" s="216"/>
      <c r="AA2349" s="216"/>
      <c r="AB2349" s="216"/>
      <c r="AC2349" s="216"/>
      <c r="AD2349" s="216"/>
      <c r="AH2349" s="216"/>
      <c r="AI2349" s="216"/>
      <c r="AL2349" s="216"/>
      <c r="AM2349" s="216"/>
      <c r="AP2349" s="216"/>
      <c r="AQ2349" s="216"/>
      <c r="AT2349" s="216"/>
      <c r="AU2349" s="216"/>
      <c r="AX2349" s="216"/>
      <c r="AY2349" s="216"/>
      <c r="BB2349" s="216"/>
      <c r="BC2349" s="216"/>
      <c r="BF2349" s="216"/>
      <c r="BG2349" s="216"/>
      <c r="BJ2349" s="216"/>
      <c r="BK2349" s="216"/>
      <c r="BN2349" s="216"/>
      <c r="BO2349" s="216"/>
      <c r="BR2349" s="216"/>
      <c r="BS2349" s="216"/>
      <c r="BV2349" s="216"/>
      <c r="BW2349" s="216"/>
      <c r="BZ2349" s="216"/>
      <c r="CA2349" s="216"/>
      <c r="CD2349" s="216"/>
      <c r="CE2349" s="216"/>
      <c r="CL2349" s="215"/>
      <c r="CO2349" s="215"/>
      <c r="CP2349" s="215"/>
      <c r="CT2349" s="86"/>
    </row>
    <row r="2350" spans="6:98">
      <c r="F2350" s="215"/>
      <c r="S2350" s="216"/>
      <c r="T2350" s="216"/>
      <c r="U2350" s="216"/>
      <c r="V2350" s="216"/>
      <c r="W2350" s="216"/>
      <c r="X2350" s="216"/>
      <c r="Y2350" s="216"/>
      <c r="Z2350" s="216"/>
      <c r="AA2350" s="216"/>
      <c r="AB2350" s="216"/>
      <c r="AC2350" s="216"/>
      <c r="AD2350" s="216"/>
      <c r="AH2350" s="216"/>
      <c r="AI2350" s="216"/>
      <c r="AL2350" s="216"/>
      <c r="AM2350" s="216"/>
      <c r="AP2350" s="216"/>
      <c r="AQ2350" s="216"/>
      <c r="AT2350" s="216"/>
      <c r="AU2350" s="216"/>
      <c r="AX2350" s="216"/>
      <c r="AY2350" s="216"/>
      <c r="BB2350" s="216"/>
      <c r="BC2350" s="216"/>
      <c r="BF2350" s="216"/>
      <c r="BG2350" s="216"/>
      <c r="BJ2350" s="216"/>
      <c r="BK2350" s="216"/>
      <c r="BN2350" s="216"/>
      <c r="BO2350" s="216"/>
      <c r="BR2350" s="216"/>
      <c r="BS2350" s="216"/>
      <c r="BV2350" s="216"/>
      <c r="BW2350" s="216"/>
      <c r="BZ2350" s="216"/>
      <c r="CA2350" s="216"/>
      <c r="CD2350" s="216"/>
      <c r="CE2350" s="216"/>
      <c r="CL2350" s="215"/>
      <c r="CO2350" s="215"/>
      <c r="CP2350" s="215"/>
      <c r="CT2350" s="86"/>
    </row>
    <row r="2351" spans="6:98">
      <c r="F2351" s="215"/>
      <c r="S2351" s="216"/>
      <c r="T2351" s="216"/>
      <c r="U2351" s="216"/>
      <c r="V2351" s="216"/>
      <c r="W2351" s="216"/>
      <c r="X2351" s="216"/>
      <c r="Y2351" s="216"/>
      <c r="Z2351" s="216"/>
      <c r="AA2351" s="216"/>
      <c r="AB2351" s="216"/>
      <c r="AC2351" s="216"/>
      <c r="AD2351" s="216"/>
      <c r="AH2351" s="216"/>
      <c r="AI2351" s="216"/>
      <c r="AL2351" s="216"/>
      <c r="AM2351" s="216"/>
      <c r="AP2351" s="216"/>
      <c r="AQ2351" s="216"/>
      <c r="AT2351" s="216"/>
      <c r="AU2351" s="216"/>
      <c r="AX2351" s="216"/>
      <c r="AY2351" s="216"/>
      <c r="BB2351" s="216"/>
      <c r="BC2351" s="216"/>
      <c r="BF2351" s="216"/>
      <c r="BG2351" s="216"/>
      <c r="BJ2351" s="216"/>
      <c r="BK2351" s="216"/>
      <c r="BN2351" s="216"/>
      <c r="BO2351" s="216"/>
      <c r="BR2351" s="216"/>
      <c r="BS2351" s="216"/>
      <c r="BV2351" s="216"/>
      <c r="BW2351" s="216"/>
      <c r="BZ2351" s="216"/>
      <c r="CA2351" s="216"/>
      <c r="CD2351" s="216"/>
      <c r="CE2351" s="216"/>
      <c r="CL2351" s="215"/>
      <c r="CO2351" s="215"/>
      <c r="CP2351" s="215"/>
      <c r="CT2351" s="86"/>
    </row>
    <row r="2352" spans="6:98">
      <c r="F2352" s="215"/>
      <c r="S2352" s="216"/>
      <c r="T2352" s="216"/>
      <c r="U2352" s="216"/>
      <c r="V2352" s="216"/>
      <c r="W2352" s="216"/>
      <c r="X2352" s="216"/>
      <c r="Y2352" s="216"/>
      <c r="Z2352" s="216"/>
      <c r="AA2352" s="216"/>
      <c r="AB2352" s="216"/>
      <c r="AC2352" s="216"/>
      <c r="AD2352" s="216"/>
      <c r="AH2352" s="216"/>
      <c r="AI2352" s="216"/>
      <c r="AL2352" s="216"/>
      <c r="AM2352" s="216"/>
      <c r="AP2352" s="216"/>
      <c r="AQ2352" s="216"/>
      <c r="AT2352" s="216"/>
      <c r="AU2352" s="216"/>
      <c r="AX2352" s="216"/>
      <c r="AY2352" s="216"/>
      <c r="BB2352" s="216"/>
      <c r="BC2352" s="216"/>
      <c r="BF2352" s="216"/>
      <c r="BG2352" s="216"/>
      <c r="BJ2352" s="216"/>
      <c r="BK2352" s="216"/>
      <c r="BN2352" s="216"/>
      <c r="BO2352" s="216"/>
      <c r="BR2352" s="216"/>
      <c r="BS2352" s="216"/>
      <c r="BV2352" s="216"/>
      <c r="BW2352" s="216"/>
      <c r="BZ2352" s="216"/>
      <c r="CA2352" s="216"/>
      <c r="CD2352" s="216"/>
      <c r="CE2352" s="216"/>
      <c r="CL2352" s="215"/>
      <c r="CO2352" s="215"/>
      <c r="CP2352" s="215"/>
      <c r="CT2352" s="86"/>
    </row>
    <row r="2353" spans="2:105">
      <c r="F2353" s="215"/>
      <c r="S2353" s="216"/>
      <c r="T2353" s="216"/>
      <c r="U2353" s="216"/>
      <c r="V2353" s="216"/>
      <c r="W2353" s="216"/>
      <c r="X2353" s="216"/>
      <c r="Y2353" s="216"/>
      <c r="Z2353" s="216"/>
      <c r="AA2353" s="216"/>
      <c r="AB2353" s="216"/>
      <c r="AC2353" s="216"/>
      <c r="AD2353" s="216"/>
      <c r="AH2353" s="216"/>
      <c r="AI2353" s="216"/>
      <c r="AL2353" s="216"/>
      <c r="AM2353" s="216"/>
      <c r="AP2353" s="216"/>
      <c r="AQ2353" s="216"/>
      <c r="AT2353" s="216"/>
      <c r="AU2353" s="216"/>
      <c r="AX2353" s="216"/>
      <c r="AY2353" s="216"/>
      <c r="BB2353" s="216"/>
      <c r="BC2353" s="216"/>
      <c r="BF2353" s="216"/>
      <c r="BG2353" s="216"/>
      <c r="BJ2353" s="216"/>
      <c r="BK2353" s="216"/>
      <c r="BN2353" s="216"/>
      <c r="BO2353" s="216"/>
      <c r="BR2353" s="216"/>
      <c r="BS2353" s="216"/>
      <c r="BV2353" s="216"/>
      <c r="BW2353" s="216"/>
      <c r="BZ2353" s="216"/>
      <c r="CA2353" s="216"/>
      <c r="CD2353" s="216"/>
      <c r="CE2353" s="216"/>
      <c r="CL2353" s="215"/>
      <c r="CO2353" s="215"/>
      <c r="CP2353" s="215"/>
      <c r="CT2353" s="86"/>
    </row>
    <row r="2354" spans="2:105">
      <c r="F2354" s="215"/>
      <c r="S2354" s="216"/>
      <c r="T2354" s="216"/>
      <c r="U2354" s="216"/>
      <c r="V2354" s="216"/>
      <c r="W2354" s="216"/>
      <c r="X2354" s="216"/>
      <c r="Y2354" s="216"/>
      <c r="Z2354" s="216"/>
      <c r="AA2354" s="216"/>
      <c r="AB2354" s="216"/>
      <c r="AC2354" s="216"/>
      <c r="AD2354" s="216"/>
      <c r="AH2354" s="216"/>
      <c r="AI2354" s="216"/>
      <c r="AL2354" s="216"/>
      <c r="AM2354" s="216"/>
      <c r="AP2354" s="216"/>
      <c r="AQ2354" s="216"/>
      <c r="AT2354" s="216"/>
      <c r="AU2354" s="216"/>
      <c r="AX2354" s="216"/>
      <c r="AY2354" s="216"/>
      <c r="BB2354" s="216"/>
      <c r="BC2354" s="216"/>
      <c r="BF2354" s="216"/>
      <c r="BG2354" s="216"/>
      <c r="BJ2354" s="216"/>
      <c r="BK2354" s="216"/>
      <c r="BN2354" s="216"/>
      <c r="BO2354" s="216"/>
      <c r="BR2354" s="216"/>
      <c r="BS2354" s="216"/>
      <c r="BV2354" s="216"/>
      <c r="BW2354" s="216"/>
      <c r="BZ2354" s="216"/>
      <c r="CA2354" s="216"/>
      <c r="CD2354" s="216"/>
      <c r="CE2354" s="216"/>
      <c r="CL2354" s="215"/>
      <c r="CO2354" s="215"/>
      <c r="CP2354" s="215"/>
      <c r="CT2354" s="86"/>
    </row>
    <row r="2355" spans="2:105">
      <c r="F2355" s="215"/>
      <c r="S2355" s="216"/>
      <c r="T2355" s="216"/>
      <c r="U2355" s="216"/>
      <c r="V2355" s="216"/>
      <c r="W2355" s="216"/>
      <c r="X2355" s="216"/>
      <c r="Y2355" s="216"/>
      <c r="Z2355" s="216"/>
      <c r="AA2355" s="216"/>
      <c r="AB2355" s="216"/>
      <c r="AC2355" s="216"/>
      <c r="AD2355" s="216"/>
      <c r="AH2355" s="216"/>
      <c r="AI2355" s="216"/>
      <c r="AL2355" s="216"/>
      <c r="AM2355" s="216"/>
      <c r="AP2355" s="216"/>
      <c r="AQ2355" s="216"/>
      <c r="AT2355" s="216"/>
      <c r="AU2355" s="216"/>
      <c r="AX2355" s="216"/>
      <c r="AY2355" s="216"/>
      <c r="BB2355" s="216"/>
      <c r="BC2355" s="216"/>
      <c r="BF2355" s="216"/>
      <c r="BG2355" s="216"/>
      <c r="BJ2355" s="216"/>
      <c r="BK2355" s="216"/>
      <c r="BN2355" s="216"/>
      <c r="BO2355" s="216"/>
      <c r="BR2355" s="216"/>
      <c r="BS2355" s="216"/>
      <c r="BV2355" s="216"/>
      <c r="BW2355" s="216"/>
      <c r="BZ2355" s="216"/>
      <c r="CA2355" s="216"/>
      <c r="CD2355" s="216"/>
      <c r="CE2355" s="216"/>
      <c r="CL2355" s="215"/>
      <c r="CO2355" s="215"/>
      <c r="CP2355" s="215"/>
      <c r="CT2355" s="86"/>
    </row>
    <row r="2356" spans="2:105">
      <c r="F2356" s="215"/>
      <c r="S2356" s="216"/>
      <c r="T2356" s="216"/>
      <c r="U2356" s="216"/>
      <c r="V2356" s="216"/>
      <c r="W2356" s="216"/>
      <c r="X2356" s="216"/>
      <c r="Y2356" s="216"/>
      <c r="Z2356" s="216"/>
      <c r="AA2356" s="216"/>
      <c r="AB2356" s="216"/>
      <c r="AC2356" s="216"/>
      <c r="AD2356" s="216"/>
      <c r="AH2356" s="216"/>
      <c r="AI2356" s="216"/>
      <c r="AL2356" s="216"/>
      <c r="AM2356" s="216"/>
      <c r="AP2356" s="216"/>
      <c r="AQ2356" s="216"/>
      <c r="AT2356" s="216"/>
      <c r="AU2356" s="216"/>
      <c r="AX2356" s="216"/>
      <c r="AY2356" s="216"/>
      <c r="BB2356" s="216"/>
      <c r="BC2356" s="216"/>
      <c r="BF2356" s="216"/>
      <c r="BG2356" s="216"/>
      <c r="BJ2356" s="216"/>
      <c r="BK2356" s="216"/>
      <c r="BN2356" s="216"/>
      <c r="BO2356" s="216"/>
      <c r="BR2356" s="216"/>
      <c r="BS2356" s="216"/>
      <c r="BV2356" s="216"/>
      <c r="BW2356" s="216"/>
      <c r="BZ2356" s="216"/>
      <c r="CA2356" s="216"/>
      <c r="CD2356" s="216"/>
      <c r="CE2356" s="216"/>
      <c r="CL2356" s="215"/>
      <c r="CO2356" s="215"/>
      <c r="CP2356" s="215"/>
      <c r="CT2356" s="86"/>
    </row>
    <row r="2357" spans="2:105">
      <c r="F2357" s="215"/>
      <c r="S2357" s="216"/>
      <c r="T2357" s="216"/>
      <c r="U2357" s="216"/>
      <c r="V2357" s="216"/>
      <c r="W2357" s="216"/>
      <c r="X2357" s="216"/>
      <c r="Y2357" s="216"/>
      <c r="Z2357" s="216"/>
      <c r="AA2357" s="216"/>
      <c r="AB2357" s="216"/>
      <c r="AC2357" s="216"/>
      <c r="AD2357" s="216"/>
      <c r="AH2357" s="216"/>
      <c r="AI2357" s="216"/>
      <c r="AL2357" s="216"/>
      <c r="AM2357" s="216"/>
      <c r="AP2357" s="216"/>
      <c r="AQ2357" s="216"/>
      <c r="AT2357" s="216"/>
      <c r="AU2357" s="216"/>
      <c r="AX2357" s="216"/>
      <c r="AY2357" s="216"/>
      <c r="BB2357" s="216"/>
      <c r="BC2357" s="216"/>
      <c r="BF2357" s="216"/>
      <c r="BG2357" s="216"/>
      <c r="BJ2357" s="216"/>
      <c r="BK2357" s="216"/>
      <c r="BN2357" s="216"/>
      <c r="BO2357" s="216"/>
      <c r="BR2357" s="216"/>
      <c r="BS2357" s="216"/>
      <c r="BV2357" s="216"/>
      <c r="BW2357" s="216"/>
      <c r="BZ2357" s="216"/>
      <c r="CA2357" s="216"/>
      <c r="CD2357" s="216"/>
      <c r="CE2357" s="216"/>
      <c r="CL2357" s="215"/>
      <c r="CO2357" s="215"/>
      <c r="CP2357" s="215"/>
      <c r="CT2357" s="86"/>
    </row>
    <row r="2358" spans="2:105">
      <c r="F2358" s="215"/>
      <c r="S2358" s="216"/>
      <c r="T2358" s="216"/>
      <c r="U2358" s="216"/>
      <c r="V2358" s="216"/>
      <c r="W2358" s="216"/>
      <c r="X2358" s="216"/>
      <c r="Y2358" s="216"/>
      <c r="Z2358" s="216"/>
      <c r="AA2358" s="216"/>
      <c r="AB2358" s="216"/>
      <c r="AC2358" s="216"/>
      <c r="AD2358" s="216"/>
      <c r="AH2358" s="216"/>
      <c r="AI2358" s="216"/>
      <c r="AL2358" s="216"/>
      <c r="AM2358" s="216"/>
      <c r="AP2358" s="216"/>
      <c r="AQ2358" s="216"/>
      <c r="AT2358" s="216"/>
      <c r="AU2358" s="216"/>
      <c r="AX2358" s="216"/>
      <c r="AY2358" s="216"/>
      <c r="BB2358" s="216"/>
      <c r="BC2358" s="216"/>
      <c r="BF2358" s="216"/>
      <c r="BG2358" s="216"/>
      <c r="BJ2358" s="216"/>
      <c r="BK2358" s="216"/>
      <c r="BN2358" s="216"/>
      <c r="BO2358" s="216"/>
      <c r="BR2358" s="216"/>
      <c r="BS2358" s="216"/>
      <c r="BV2358" s="216"/>
      <c r="BW2358" s="216"/>
      <c r="BZ2358" s="216"/>
      <c r="CA2358" s="216"/>
      <c r="CD2358" s="216"/>
      <c r="CE2358" s="216"/>
      <c r="CL2358" s="215"/>
      <c r="CO2358" s="215"/>
      <c r="CP2358" s="215"/>
      <c r="CT2358" s="86"/>
    </row>
    <row r="2359" spans="2:105">
      <c r="F2359" s="215"/>
      <c r="S2359" s="216"/>
      <c r="T2359" s="216"/>
      <c r="U2359" s="216"/>
      <c r="V2359" s="216"/>
      <c r="W2359" s="216"/>
      <c r="X2359" s="216"/>
      <c r="Y2359" s="216"/>
      <c r="Z2359" s="216"/>
      <c r="AA2359" s="216"/>
      <c r="AB2359" s="216"/>
      <c r="AC2359" s="216"/>
      <c r="AD2359" s="216"/>
      <c r="AH2359" s="216"/>
      <c r="AI2359" s="216"/>
      <c r="AL2359" s="216"/>
      <c r="AM2359" s="216"/>
      <c r="AP2359" s="216"/>
      <c r="AQ2359" s="216"/>
      <c r="AT2359" s="216"/>
      <c r="AU2359" s="216"/>
      <c r="AX2359" s="216"/>
      <c r="AY2359" s="216"/>
      <c r="BB2359" s="216"/>
      <c r="BC2359" s="216"/>
      <c r="BF2359" s="216"/>
      <c r="BG2359" s="216"/>
      <c r="BJ2359" s="216"/>
      <c r="BK2359" s="216"/>
      <c r="BN2359" s="216"/>
      <c r="BO2359" s="216"/>
      <c r="BR2359" s="216"/>
      <c r="BS2359" s="216"/>
      <c r="BV2359" s="216"/>
      <c r="BW2359" s="216"/>
      <c r="BZ2359" s="216"/>
      <c r="CA2359" s="216"/>
      <c r="CD2359" s="216"/>
      <c r="CE2359" s="216"/>
      <c r="CL2359" s="215"/>
      <c r="CO2359" s="215"/>
      <c r="CP2359" s="215"/>
      <c r="CT2359" s="86"/>
    </row>
    <row r="2360" spans="2:105">
      <c r="F2360" s="215"/>
      <c r="S2360" s="216"/>
      <c r="T2360" s="216"/>
      <c r="U2360" s="216"/>
      <c r="V2360" s="216"/>
      <c r="W2360" s="216"/>
      <c r="X2360" s="216"/>
      <c r="Y2360" s="216"/>
      <c r="Z2360" s="216"/>
      <c r="AA2360" s="216"/>
      <c r="AB2360" s="216"/>
      <c r="AC2360" s="216"/>
      <c r="AD2360" s="216"/>
      <c r="AH2360" s="216"/>
      <c r="AI2360" s="216"/>
      <c r="AL2360" s="216"/>
      <c r="AM2360" s="216"/>
      <c r="AP2360" s="216"/>
      <c r="AQ2360" s="216"/>
      <c r="AT2360" s="216"/>
      <c r="AU2360" s="216"/>
      <c r="AX2360" s="216"/>
      <c r="AY2360" s="216"/>
      <c r="BB2360" s="216"/>
      <c r="BC2360" s="216"/>
      <c r="BF2360" s="216"/>
      <c r="BG2360" s="216"/>
      <c r="BJ2360" s="216"/>
      <c r="BK2360" s="216"/>
      <c r="BN2360" s="216"/>
      <c r="BO2360" s="216"/>
      <c r="BR2360" s="216"/>
      <c r="BS2360" s="216"/>
      <c r="BV2360" s="216"/>
      <c r="BW2360" s="216"/>
      <c r="BZ2360" s="216"/>
      <c r="CA2360" s="216"/>
      <c r="CD2360" s="216"/>
      <c r="CE2360" s="216"/>
      <c r="CL2360" s="215"/>
      <c r="CO2360" s="215"/>
      <c r="CP2360" s="215"/>
      <c r="CT2360" s="86"/>
    </row>
    <row r="2361" spans="2:105">
      <c r="F2361" s="215"/>
      <c r="S2361" s="216"/>
      <c r="T2361" s="216"/>
      <c r="U2361" s="216"/>
      <c r="V2361" s="216"/>
      <c r="W2361" s="216"/>
      <c r="X2361" s="216"/>
      <c r="Y2361" s="216"/>
      <c r="Z2361" s="216"/>
      <c r="AA2361" s="216"/>
      <c r="AB2361" s="216"/>
      <c r="AC2361" s="216"/>
      <c r="AD2361" s="216"/>
      <c r="AH2361" s="216"/>
      <c r="AI2361" s="216"/>
      <c r="AL2361" s="216"/>
      <c r="AM2361" s="216"/>
      <c r="AP2361" s="216"/>
      <c r="AQ2361" s="216"/>
      <c r="AT2361" s="216"/>
      <c r="AU2361" s="216"/>
      <c r="AX2361" s="216"/>
      <c r="AY2361" s="216"/>
      <c r="BB2361" s="216"/>
      <c r="BC2361" s="216"/>
      <c r="BF2361" s="216"/>
      <c r="BG2361" s="216"/>
      <c r="BJ2361" s="216"/>
      <c r="BK2361" s="216"/>
      <c r="BN2361" s="216"/>
      <c r="BO2361" s="216"/>
      <c r="BR2361" s="216"/>
      <c r="BS2361" s="216"/>
      <c r="BV2361" s="216"/>
      <c r="BW2361" s="216"/>
      <c r="BZ2361" s="216"/>
      <c r="CA2361" s="216"/>
      <c r="CD2361" s="216"/>
      <c r="CE2361" s="216"/>
      <c r="CL2361" s="215"/>
      <c r="CO2361" s="215"/>
      <c r="CP2361" s="215"/>
      <c r="CT2361" s="86"/>
    </row>
    <row r="2362" spans="2:105">
      <c r="F2362" s="215"/>
      <c r="S2362" s="216"/>
      <c r="T2362" s="216"/>
      <c r="U2362" s="216"/>
      <c r="V2362" s="216"/>
      <c r="W2362" s="216"/>
      <c r="X2362" s="216"/>
      <c r="Y2362" s="216"/>
      <c r="Z2362" s="216"/>
      <c r="AA2362" s="216"/>
      <c r="AB2362" s="216"/>
      <c r="AC2362" s="216"/>
      <c r="AD2362" s="216"/>
      <c r="AH2362" s="216"/>
      <c r="AI2362" s="216"/>
      <c r="AL2362" s="216"/>
      <c r="AM2362" s="216"/>
      <c r="AP2362" s="216"/>
      <c r="AQ2362" s="216"/>
      <c r="AT2362" s="216"/>
      <c r="AU2362" s="216"/>
      <c r="AX2362" s="216"/>
      <c r="AY2362" s="216"/>
      <c r="BB2362" s="216"/>
      <c r="BC2362" s="216"/>
      <c r="BF2362" s="216"/>
      <c r="BG2362" s="216"/>
      <c r="BJ2362" s="216"/>
      <c r="BK2362" s="216"/>
      <c r="BN2362" s="216"/>
      <c r="BO2362" s="216"/>
      <c r="BR2362" s="216"/>
      <c r="BS2362" s="216"/>
      <c r="BV2362" s="216"/>
      <c r="BW2362" s="216"/>
      <c r="BZ2362" s="216"/>
      <c r="CA2362" s="216"/>
      <c r="CD2362" s="216"/>
      <c r="CE2362" s="216"/>
      <c r="CL2362" s="215"/>
      <c r="CO2362" s="215"/>
      <c r="CP2362" s="215"/>
      <c r="CT2362" s="86"/>
    </row>
    <row r="2363" spans="2:105">
      <c r="F2363" s="215"/>
      <c r="S2363" s="216"/>
      <c r="T2363" s="216"/>
      <c r="U2363" s="216"/>
      <c r="V2363" s="216"/>
      <c r="W2363" s="216"/>
      <c r="X2363" s="216"/>
      <c r="Y2363" s="216"/>
      <c r="Z2363" s="216"/>
      <c r="AA2363" s="216"/>
      <c r="AB2363" s="216"/>
      <c r="AC2363" s="216"/>
      <c r="AD2363" s="216"/>
      <c r="AH2363" s="216"/>
      <c r="AI2363" s="216"/>
      <c r="AL2363" s="216"/>
      <c r="AM2363" s="216"/>
      <c r="AP2363" s="216"/>
      <c r="AQ2363" s="216"/>
      <c r="AT2363" s="216"/>
      <c r="AU2363" s="216"/>
      <c r="AX2363" s="216"/>
      <c r="AY2363" s="216"/>
      <c r="BB2363" s="216"/>
      <c r="BC2363" s="216"/>
      <c r="BF2363" s="216"/>
      <c r="BG2363" s="216"/>
      <c r="BJ2363" s="216"/>
      <c r="BK2363" s="216"/>
      <c r="BN2363" s="216"/>
      <c r="BO2363" s="216"/>
      <c r="BR2363" s="216"/>
      <c r="BS2363" s="216"/>
      <c r="BV2363" s="216"/>
      <c r="BW2363" s="216"/>
      <c r="BZ2363" s="216"/>
      <c r="CA2363" s="216"/>
      <c r="CD2363" s="216"/>
      <c r="CE2363" s="216"/>
      <c r="CL2363" s="215"/>
      <c r="CO2363" s="215"/>
      <c r="CP2363" s="215"/>
      <c r="CT2363" s="86"/>
    </row>
    <row r="2364" spans="2:105">
      <c r="B2364" s="73"/>
      <c r="C2364" s="73"/>
      <c r="D2364" s="71"/>
      <c r="E2364" s="73"/>
      <c r="F2364" s="73"/>
      <c r="G2364" s="71"/>
      <c r="H2364" s="22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23"/>
      <c r="I2365" s="73"/>
      <c r="J2365" s="73"/>
      <c r="K2365" s="73"/>
      <c r="L2365" s="73"/>
      <c r="M2365" s="73"/>
      <c r="N2365" s="165"/>
      <c r="O2365" s="73"/>
      <c r="P2365" s="73"/>
      <c r="Q2365" s="73"/>
      <c r="R2365" s="73"/>
      <c r="S2365" s="73"/>
      <c r="T2365" s="73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165"/>
      <c r="AF2365" s="73"/>
      <c r="AG2365" s="95"/>
      <c r="AH2365" s="95"/>
      <c r="AI2365" s="73"/>
      <c r="AJ2365" s="73"/>
      <c r="AK2365" s="73"/>
      <c r="AL2365" s="73"/>
      <c r="AM2365" s="95"/>
      <c r="AN2365" s="95"/>
      <c r="AO2365" s="73"/>
      <c r="AP2365" s="73"/>
      <c r="AQ2365" s="95"/>
      <c r="AR2365" s="95"/>
      <c r="AS2365" s="73"/>
      <c r="AT2365" s="73"/>
      <c r="AU2365" s="95"/>
      <c r="AV2365" s="95"/>
      <c r="AW2365" s="73"/>
      <c r="AX2365" s="73"/>
      <c r="AY2365" s="95"/>
      <c r="AZ2365" s="95"/>
      <c r="BA2365" s="73"/>
      <c r="BB2365" s="73"/>
      <c r="BC2365" s="95"/>
      <c r="BD2365" s="95"/>
      <c r="BE2365" s="73"/>
      <c r="BF2365" s="73"/>
      <c r="BG2365" s="95"/>
      <c r="BH2365" s="95"/>
      <c r="BI2365" s="73"/>
      <c r="BJ2365" s="73"/>
      <c r="BK2365" s="95"/>
      <c r="BL2365" s="95"/>
      <c r="BM2365" s="73"/>
      <c r="BN2365" s="73"/>
      <c r="BO2365" s="95"/>
      <c r="BP2365" s="95"/>
      <c r="BQ2365" s="73"/>
      <c r="BR2365" s="73"/>
      <c r="BS2365" s="95"/>
      <c r="BT2365" s="95"/>
      <c r="BU2365" s="73"/>
      <c r="BV2365" s="73"/>
      <c r="BW2365" s="95"/>
      <c r="BX2365" s="95"/>
      <c r="BY2365" s="73"/>
      <c r="BZ2365" s="73"/>
      <c r="CA2365" s="95"/>
      <c r="CB2365" s="95"/>
      <c r="CC2365" s="73"/>
      <c r="CD2365" s="73"/>
      <c r="CE2365" s="95"/>
      <c r="CF2365" s="95"/>
      <c r="CG2365" s="73"/>
      <c r="CH2365" s="73"/>
      <c r="CI2365" s="95"/>
      <c r="CJ2365" s="9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96"/>
      <c r="CZ2365" s="71"/>
    </row>
    <row r="2366" spans="2:105">
      <c r="B2366" s="71"/>
      <c r="C2366" s="71"/>
      <c r="D2366" s="71"/>
      <c r="E2366" s="71"/>
      <c r="F2366" s="72"/>
      <c r="G2366" s="71"/>
      <c r="H2366" s="223"/>
      <c r="I2366" s="73"/>
      <c r="J2366" s="73"/>
      <c r="K2366" s="73"/>
      <c r="L2366" s="73"/>
      <c r="M2366" s="73"/>
      <c r="N2366" s="165"/>
      <c r="O2366" s="73"/>
      <c r="P2366" s="73"/>
      <c r="Q2366" s="73"/>
      <c r="R2366" s="73"/>
      <c r="S2366" s="73"/>
      <c r="T2366" s="73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165"/>
      <c r="AF2366" s="73"/>
      <c r="AG2366" s="95"/>
      <c r="AH2366" s="95"/>
      <c r="AI2366" s="73"/>
      <c r="AJ2366" s="73"/>
      <c r="AK2366" s="73"/>
      <c r="AL2366" s="73"/>
      <c r="AM2366" s="95"/>
      <c r="AN2366" s="95"/>
      <c r="AO2366" s="73"/>
      <c r="AP2366" s="73"/>
      <c r="AQ2366" s="95"/>
      <c r="AR2366" s="95"/>
      <c r="AS2366" s="73"/>
      <c r="AT2366" s="73"/>
      <c r="AU2366" s="95"/>
      <c r="AV2366" s="95"/>
      <c r="AW2366" s="73"/>
      <c r="AX2366" s="73"/>
      <c r="AY2366" s="95"/>
      <c r="AZ2366" s="95"/>
      <c r="BA2366" s="73"/>
      <c r="BB2366" s="73"/>
      <c r="BC2366" s="95"/>
      <c r="BD2366" s="95"/>
      <c r="BE2366" s="73"/>
      <c r="BF2366" s="73"/>
      <c r="BG2366" s="95"/>
      <c r="BH2366" s="95"/>
      <c r="BI2366" s="73"/>
      <c r="BJ2366" s="73"/>
      <c r="BK2366" s="95"/>
      <c r="BL2366" s="95"/>
      <c r="BM2366" s="73"/>
      <c r="BN2366" s="73"/>
      <c r="BO2366" s="95"/>
      <c r="BP2366" s="95"/>
      <c r="BQ2366" s="73"/>
      <c r="BR2366" s="73"/>
      <c r="BS2366" s="95"/>
      <c r="BT2366" s="95"/>
      <c r="BU2366" s="73"/>
      <c r="BV2366" s="73"/>
      <c r="BW2366" s="95"/>
      <c r="BX2366" s="95"/>
      <c r="BY2366" s="73"/>
      <c r="BZ2366" s="73"/>
      <c r="CA2366" s="95"/>
      <c r="CB2366" s="95"/>
      <c r="CC2366" s="73"/>
      <c r="CD2366" s="73"/>
      <c r="CE2366" s="95"/>
      <c r="CF2366" s="95"/>
      <c r="CG2366" s="73"/>
      <c r="CH2366" s="73"/>
      <c r="CI2366" s="95"/>
      <c r="CJ2366" s="9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96"/>
      <c r="CZ2366" s="71"/>
    </row>
    <row r="2367" spans="2:105">
      <c r="F2367" s="215"/>
      <c r="S2367" s="216"/>
      <c r="T2367" s="216"/>
      <c r="U2367" s="216"/>
      <c r="V2367" s="216"/>
      <c r="W2367" s="216"/>
      <c r="X2367" s="216"/>
      <c r="Y2367" s="216"/>
      <c r="Z2367" s="216"/>
      <c r="AA2367" s="216"/>
      <c r="AB2367" s="216"/>
      <c r="AC2367" s="216"/>
      <c r="AD2367" s="216"/>
      <c r="AH2367" s="216"/>
      <c r="AI2367" s="216"/>
      <c r="AL2367" s="216"/>
      <c r="AM2367" s="216"/>
      <c r="AP2367" s="216"/>
      <c r="AQ2367" s="216"/>
      <c r="AT2367" s="216"/>
      <c r="AU2367" s="216"/>
      <c r="AX2367" s="216"/>
      <c r="AY2367" s="216"/>
      <c r="BB2367" s="216"/>
      <c r="BC2367" s="216"/>
      <c r="BF2367" s="216"/>
      <c r="BG2367" s="216"/>
      <c r="BJ2367" s="216"/>
      <c r="BK2367" s="216"/>
      <c r="BN2367" s="216"/>
      <c r="BO2367" s="216"/>
      <c r="BR2367" s="216"/>
      <c r="BS2367" s="216"/>
      <c r="BV2367" s="216"/>
      <c r="BW2367" s="216"/>
      <c r="BZ2367" s="216"/>
      <c r="CA2367" s="216"/>
      <c r="CD2367" s="216"/>
      <c r="CE2367" s="216"/>
      <c r="CL2367" s="215"/>
      <c r="CP2367" s="215"/>
      <c r="CT2367" s="86"/>
    </row>
    <row r="2368" spans="2:105">
      <c r="F2368" s="215"/>
      <c r="S2368" s="216"/>
      <c r="T2368" s="216"/>
      <c r="U2368" s="216"/>
      <c r="V2368" s="216"/>
      <c r="W2368" s="216"/>
      <c r="X2368" s="216"/>
      <c r="Y2368" s="216"/>
      <c r="Z2368" s="216"/>
      <c r="AA2368" s="216"/>
      <c r="AB2368" s="216"/>
      <c r="AC2368" s="216"/>
      <c r="AD2368" s="216"/>
      <c r="AH2368" s="216"/>
      <c r="AI2368" s="216"/>
      <c r="AL2368" s="216"/>
      <c r="AM2368" s="216"/>
      <c r="AP2368" s="216"/>
      <c r="AQ2368" s="216"/>
      <c r="AT2368" s="216"/>
      <c r="AU2368" s="216"/>
      <c r="AX2368" s="216"/>
      <c r="AY2368" s="216"/>
      <c r="BB2368" s="216"/>
      <c r="BC2368" s="216"/>
      <c r="BF2368" s="216"/>
      <c r="BG2368" s="216"/>
      <c r="BJ2368" s="216"/>
      <c r="BK2368" s="216"/>
      <c r="BN2368" s="216"/>
      <c r="BO2368" s="216"/>
      <c r="BR2368" s="216"/>
      <c r="BS2368" s="216"/>
      <c r="BV2368" s="216"/>
      <c r="BW2368" s="216"/>
      <c r="BZ2368" s="216"/>
      <c r="CA2368" s="216"/>
      <c r="CD2368" s="216"/>
      <c r="CE2368" s="216"/>
      <c r="CL2368" s="215"/>
      <c r="CP2368" s="215"/>
      <c r="CT2368" s="86"/>
    </row>
    <row r="2369" spans="6:98">
      <c r="F2369" s="215"/>
      <c r="S2369" s="216"/>
      <c r="T2369" s="216"/>
      <c r="U2369" s="216"/>
      <c r="V2369" s="216"/>
      <c r="W2369" s="216"/>
      <c r="X2369" s="216"/>
      <c r="Y2369" s="216"/>
      <c r="Z2369" s="216"/>
      <c r="AA2369" s="216"/>
      <c r="AB2369" s="216"/>
      <c r="AC2369" s="216"/>
      <c r="AD2369" s="216"/>
      <c r="AH2369" s="216"/>
      <c r="AI2369" s="216"/>
      <c r="AL2369" s="216"/>
      <c r="AM2369" s="216"/>
      <c r="AP2369" s="216"/>
      <c r="AQ2369" s="216"/>
      <c r="AT2369" s="216"/>
      <c r="AU2369" s="216"/>
      <c r="AX2369" s="216"/>
      <c r="AY2369" s="216"/>
      <c r="BB2369" s="216"/>
      <c r="BC2369" s="216"/>
      <c r="BF2369" s="216"/>
      <c r="BG2369" s="216"/>
      <c r="BJ2369" s="216"/>
      <c r="BK2369" s="216"/>
      <c r="BN2369" s="216"/>
      <c r="BO2369" s="216"/>
      <c r="BR2369" s="216"/>
      <c r="BS2369" s="216"/>
      <c r="BV2369" s="216"/>
      <c r="BW2369" s="216"/>
      <c r="BZ2369" s="216"/>
      <c r="CA2369" s="216"/>
      <c r="CD2369" s="216"/>
      <c r="CE2369" s="216"/>
      <c r="CL2369" s="215"/>
      <c r="CP2369" s="215"/>
      <c r="CT2369" s="86"/>
    </row>
    <row r="2370" spans="6:98">
      <c r="F2370" s="215"/>
      <c r="S2370" s="216"/>
      <c r="T2370" s="216"/>
      <c r="U2370" s="216"/>
      <c r="V2370" s="216"/>
      <c r="W2370" s="216"/>
      <c r="X2370" s="216"/>
      <c r="Y2370" s="216"/>
      <c r="Z2370" s="216"/>
      <c r="AA2370" s="216"/>
      <c r="AB2370" s="216"/>
      <c r="AC2370" s="216"/>
      <c r="AD2370" s="216"/>
      <c r="AH2370" s="216"/>
      <c r="AI2370" s="216"/>
      <c r="AL2370" s="216"/>
      <c r="AM2370" s="216"/>
      <c r="AP2370" s="216"/>
      <c r="AQ2370" s="216"/>
      <c r="AT2370" s="216"/>
      <c r="AU2370" s="216"/>
      <c r="AX2370" s="216"/>
      <c r="AY2370" s="216"/>
      <c r="BB2370" s="216"/>
      <c r="BC2370" s="216"/>
      <c r="BF2370" s="216"/>
      <c r="BG2370" s="216"/>
      <c r="BJ2370" s="216"/>
      <c r="BK2370" s="216"/>
      <c r="BN2370" s="216"/>
      <c r="BO2370" s="216"/>
      <c r="BR2370" s="216"/>
      <c r="BS2370" s="216"/>
      <c r="BV2370" s="216"/>
      <c r="BW2370" s="216"/>
      <c r="BZ2370" s="216"/>
      <c r="CA2370" s="216"/>
      <c r="CD2370" s="216"/>
      <c r="CE2370" s="216"/>
      <c r="CL2370" s="215"/>
      <c r="CP2370" s="215"/>
      <c r="CT2370" s="86"/>
    </row>
    <row r="2371" spans="6:98">
      <c r="F2371" s="215"/>
      <c r="S2371" s="216"/>
      <c r="T2371" s="216"/>
      <c r="U2371" s="216"/>
      <c r="V2371" s="216"/>
      <c r="W2371" s="216"/>
      <c r="X2371" s="216"/>
      <c r="Y2371" s="216"/>
      <c r="Z2371" s="216"/>
      <c r="AA2371" s="216"/>
      <c r="AB2371" s="216"/>
      <c r="AC2371" s="216"/>
      <c r="AD2371" s="216"/>
      <c r="AH2371" s="216"/>
      <c r="AI2371" s="216"/>
      <c r="AL2371" s="216"/>
      <c r="AM2371" s="216"/>
      <c r="AP2371" s="216"/>
      <c r="AQ2371" s="216"/>
      <c r="AT2371" s="216"/>
      <c r="AU2371" s="216"/>
      <c r="AX2371" s="216"/>
      <c r="AY2371" s="216"/>
      <c r="BB2371" s="216"/>
      <c r="BC2371" s="216"/>
      <c r="BF2371" s="216"/>
      <c r="BG2371" s="216"/>
      <c r="BJ2371" s="216"/>
      <c r="BK2371" s="216"/>
      <c r="BN2371" s="216"/>
      <c r="BO2371" s="216"/>
      <c r="BR2371" s="216"/>
      <c r="BS2371" s="216"/>
      <c r="BV2371" s="216"/>
      <c r="BW2371" s="216"/>
      <c r="BZ2371" s="216"/>
      <c r="CA2371" s="216"/>
      <c r="CD2371" s="216"/>
      <c r="CE2371" s="216"/>
      <c r="CL2371" s="215"/>
      <c r="CP2371" s="215"/>
      <c r="CT2371" s="86"/>
    </row>
    <row r="2372" spans="6:98">
      <c r="F2372" s="215"/>
      <c r="S2372" s="216"/>
      <c r="T2372" s="216"/>
      <c r="U2372" s="216"/>
      <c r="V2372" s="216"/>
      <c r="W2372" s="216"/>
      <c r="X2372" s="216"/>
      <c r="Y2372" s="216"/>
      <c r="Z2372" s="216"/>
      <c r="AA2372" s="216"/>
      <c r="AB2372" s="216"/>
      <c r="AC2372" s="216"/>
      <c r="AD2372" s="216"/>
      <c r="AH2372" s="216"/>
      <c r="AI2372" s="216"/>
      <c r="AL2372" s="216"/>
      <c r="AM2372" s="216"/>
      <c r="AP2372" s="216"/>
      <c r="AQ2372" s="216"/>
      <c r="AT2372" s="216"/>
      <c r="AU2372" s="216"/>
      <c r="AX2372" s="216"/>
      <c r="AY2372" s="216"/>
      <c r="BB2372" s="216"/>
      <c r="BC2372" s="216"/>
      <c r="BF2372" s="216"/>
      <c r="BG2372" s="216"/>
      <c r="BJ2372" s="216"/>
      <c r="BK2372" s="216"/>
      <c r="BN2372" s="216"/>
      <c r="BO2372" s="216"/>
      <c r="BR2372" s="216"/>
      <c r="BS2372" s="216"/>
      <c r="BV2372" s="216"/>
      <c r="BW2372" s="216"/>
      <c r="BZ2372" s="216"/>
      <c r="CA2372" s="216"/>
      <c r="CD2372" s="216"/>
      <c r="CE2372" s="216"/>
      <c r="CL2372" s="215"/>
      <c r="CP2372" s="215"/>
      <c r="CT2372" s="86"/>
    </row>
    <row r="2373" spans="6:98">
      <c r="F2373" s="215"/>
      <c r="S2373" s="216"/>
      <c r="T2373" s="216"/>
      <c r="U2373" s="216"/>
      <c r="V2373" s="216"/>
      <c r="W2373" s="216"/>
      <c r="X2373" s="216"/>
      <c r="Y2373" s="216"/>
      <c r="Z2373" s="216"/>
      <c r="AA2373" s="216"/>
      <c r="AB2373" s="216"/>
      <c r="AC2373" s="216"/>
      <c r="AD2373" s="216"/>
      <c r="AH2373" s="216"/>
      <c r="AI2373" s="216"/>
      <c r="AL2373" s="216"/>
      <c r="AM2373" s="216"/>
      <c r="AP2373" s="216"/>
      <c r="AQ2373" s="216"/>
      <c r="AT2373" s="216"/>
      <c r="AU2373" s="216"/>
      <c r="AX2373" s="216"/>
      <c r="AY2373" s="216"/>
      <c r="BB2373" s="216"/>
      <c r="BC2373" s="216"/>
      <c r="BF2373" s="216"/>
      <c r="BG2373" s="216"/>
      <c r="BJ2373" s="216"/>
      <c r="BK2373" s="216"/>
      <c r="BN2373" s="216"/>
      <c r="BO2373" s="216"/>
      <c r="BR2373" s="216"/>
      <c r="BS2373" s="216"/>
      <c r="BV2373" s="216"/>
      <c r="BW2373" s="216"/>
      <c r="BZ2373" s="216"/>
      <c r="CA2373" s="216"/>
      <c r="CD2373" s="216"/>
      <c r="CE2373" s="216"/>
      <c r="CL2373" s="215"/>
      <c r="CP2373" s="215"/>
      <c r="CT2373" s="86"/>
    </row>
    <row r="2374" spans="6:98">
      <c r="F2374" s="215"/>
      <c r="S2374" s="216"/>
      <c r="T2374" s="216"/>
      <c r="U2374" s="216"/>
      <c r="V2374" s="216"/>
      <c r="W2374" s="216"/>
      <c r="X2374" s="216"/>
      <c r="Y2374" s="216"/>
      <c r="Z2374" s="216"/>
      <c r="AA2374" s="216"/>
      <c r="AB2374" s="216"/>
      <c r="AC2374" s="216"/>
      <c r="AD2374" s="216"/>
      <c r="AH2374" s="216"/>
      <c r="AI2374" s="216"/>
      <c r="AL2374" s="216"/>
      <c r="AM2374" s="216"/>
      <c r="AP2374" s="216"/>
      <c r="AQ2374" s="216"/>
      <c r="AT2374" s="216"/>
      <c r="AU2374" s="216"/>
      <c r="AX2374" s="216"/>
      <c r="AY2374" s="216"/>
      <c r="BB2374" s="216"/>
      <c r="BC2374" s="216"/>
      <c r="BF2374" s="216"/>
      <c r="BG2374" s="216"/>
      <c r="BJ2374" s="216"/>
      <c r="BK2374" s="216"/>
      <c r="BN2374" s="216"/>
      <c r="BO2374" s="216"/>
      <c r="BR2374" s="216"/>
      <c r="BS2374" s="216"/>
      <c r="BV2374" s="216"/>
      <c r="BW2374" s="216"/>
      <c r="BZ2374" s="216"/>
      <c r="CA2374" s="216"/>
      <c r="CD2374" s="216"/>
      <c r="CE2374" s="216"/>
      <c r="CL2374" s="215"/>
      <c r="CP2374" s="215"/>
      <c r="CT2374" s="86"/>
    </row>
    <row r="2375" spans="6:98">
      <c r="F2375" s="215"/>
      <c r="S2375" s="216"/>
      <c r="T2375" s="216"/>
      <c r="U2375" s="216"/>
      <c r="V2375" s="216"/>
      <c r="W2375" s="216"/>
      <c r="X2375" s="216"/>
      <c r="Y2375" s="216"/>
      <c r="Z2375" s="216"/>
      <c r="AA2375" s="216"/>
      <c r="AB2375" s="216"/>
      <c r="AC2375" s="216"/>
      <c r="AD2375" s="216"/>
      <c r="AH2375" s="216"/>
      <c r="AI2375" s="216"/>
      <c r="AL2375" s="216"/>
      <c r="AM2375" s="216"/>
      <c r="AP2375" s="216"/>
      <c r="AQ2375" s="216"/>
      <c r="AT2375" s="216"/>
      <c r="AU2375" s="216"/>
      <c r="AX2375" s="216"/>
      <c r="AY2375" s="216"/>
      <c r="BB2375" s="216"/>
      <c r="BC2375" s="216"/>
      <c r="BF2375" s="216"/>
      <c r="BG2375" s="216"/>
      <c r="BJ2375" s="216"/>
      <c r="BK2375" s="216"/>
      <c r="BN2375" s="216"/>
      <c r="BO2375" s="216"/>
      <c r="BR2375" s="216"/>
      <c r="BS2375" s="216"/>
      <c r="BV2375" s="216"/>
      <c r="BW2375" s="216"/>
      <c r="BZ2375" s="216"/>
      <c r="CA2375" s="216"/>
      <c r="CD2375" s="216"/>
      <c r="CE2375" s="216"/>
      <c r="CL2375" s="215"/>
      <c r="CP2375" s="215"/>
      <c r="CT2375" s="86"/>
    </row>
    <row r="2376" spans="6:98">
      <c r="F2376" s="215"/>
      <c r="S2376" s="216"/>
      <c r="T2376" s="216"/>
      <c r="U2376" s="216"/>
      <c r="V2376" s="216"/>
      <c r="W2376" s="216"/>
      <c r="X2376" s="216"/>
      <c r="Y2376" s="216"/>
      <c r="Z2376" s="216"/>
      <c r="AA2376" s="216"/>
      <c r="AB2376" s="216"/>
      <c r="AC2376" s="216"/>
      <c r="AD2376" s="216"/>
      <c r="AH2376" s="216"/>
      <c r="AI2376" s="216"/>
      <c r="AL2376" s="216"/>
      <c r="AM2376" s="216"/>
      <c r="AP2376" s="216"/>
      <c r="AQ2376" s="216"/>
      <c r="AT2376" s="216"/>
      <c r="AU2376" s="216"/>
      <c r="AX2376" s="216"/>
      <c r="AY2376" s="216"/>
      <c r="BB2376" s="216"/>
      <c r="BC2376" s="216"/>
      <c r="BF2376" s="216"/>
      <c r="BG2376" s="216"/>
      <c r="BJ2376" s="216"/>
      <c r="BK2376" s="216"/>
      <c r="BN2376" s="216"/>
      <c r="BO2376" s="216"/>
      <c r="BR2376" s="216"/>
      <c r="BS2376" s="216"/>
      <c r="BV2376" s="216"/>
      <c r="BW2376" s="216"/>
      <c r="BZ2376" s="216"/>
      <c r="CA2376" s="216"/>
      <c r="CD2376" s="216"/>
      <c r="CE2376" s="216"/>
      <c r="CL2376" s="215"/>
      <c r="CP2376" s="215"/>
      <c r="CT2376" s="86"/>
    </row>
    <row r="2377" spans="6:98">
      <c r="F2377" s="215"/>
      <c r="S2377" s="216"/>
      <c r="T2377" s="216"/>
      <c r="U2377" s="216"/>
      <c r="V2377" s="216"/>
      <c r="W2377" s="216"/>
      <c r="X2377" s="216"/>
      <c r="Y2377" s="216"/>
      <c r="Z2377" s="216"/>
      <c r="AA2377" s="216"/>
      <c r="AB2377" s="216"/>
      <c r="AC2377" s="216"/>
      <c r="AD2377" s="216"/>
      <c r="AH2377" s="216"/>
      <c r="AI2377" s="216"/>
      <c r="AL2377" s="216"/>
      <c r="AM2377" s="216"/>
      <c r="AP2377" s="216"/>
      <c r="AQ2377" s="216"/>
      <c r="AT2377" s="216"/>
      <c r="AU2377" s="216"/>
      <c r="AX2377" s="216"/>
      <c r="AY2377" s="216"/>
      <c r="BB2377" s="216"/>
      <c r="BC2377" s="216"/>
      <c r="BF2377" s="216"/>
      <c r="BG2377" s="216"/>
      <c r="BJ2377" s="216"/>
      <c r="BK2377" s="216"/>
      <c r="BN2377" s="216"/>
      <c r="BO2377" s="216"/>
      <c r="BR2377" s="216"/>
      <c r="BS2377" s="216"/>
      <c r="BV2377" s="216"/>
      <c r="BW2377" s="216"/>
      <c r="BZ2377" s="216"/>
      <c r="CA2377" s="216"/>
      <c r="CD2377" s="216"/>
      <c r="CE2377" s="216"/>
      <c r="CL2377" s="215"/>
      <c r="CP2377" s="215"/>
      <c r="CT2377" s="86"/>
    </row>
    <row r="2378" spans="6:98">
      <c r="F2378" s="215"/>
      <c r="S2378" s="216"/>
      <c r="T2378" s="216"/>
      <c r="U2378" s="216"/>
      <c r="V2378" s="216"/>
      <c r="W2378" s="216"/>
      <c r="X2378" s="216"/>
      <c r="Y2378" s="216"/>
      <c r="Z2378" s="216"/>
      <c r="AA2378" s="216"/>
      <c r="AB2378" s="216"/>
      <c r="AC2378" s="216"/>
      <c r="AD2378" s="216"/>
      <c r="AH2378" s="216"/>
      <c r="AI2378" s="216"/>
      <c r="AL2378" s="216"/>
      <c r="AM2378" s="216"/>
      <c r="AP2378" s="216"/>
      <c r="AQ2378" s="216"/>
      <c r="AT2378" s="216"/>
      <c r="AU2378" s="216"/>
      <c r="AX2378" s="216"/>
      <c r="AY2378" s="216"/>
      <c r="BB2378" s="216"/>
      <c r="BC2378" s="216"/>
      <c r="BF2378" s="216"/>
      <c r="BG2378" s="216"/>
      <c r="BJ2378" s="216"/>
      <c r="BK2378" s="216"/>
      <c r="BN2378" s="216"/>
      <c r="BO2378" s="216"/>
      <c r="BR2378" s="216"/>
      <c r="BS2378" s="216"/>
      <c r="BV2378" s="216"/>
      <c r="BW2378" s="216"/>
      <c r="BZ2378" s="216"/>
      <c r="CA2378" s="216"/>
      <c r="CD2378" s="216"/>
      <c r="CE2378" s="216"/>
      <c r="CL2378" s="215"/>
      <c r="CP2378" s="215"/>
      <c r="CT2378" s="86"/>
    </row>
    <row r="2379" spans="6:98">
      <c r="F2379" s="215"/>
      <c r="S2379" s="216"/>
      <c r="T2379" s="216"/>
      <c r="U2379" s="216"/>
      <c r="V2379" s="216"/>
      <c r="W2379" s="216"/>
      <c r="X2379" s="216"/>
      <c r="Y2379" s="216"/>
      <c r="Z2379" s="216"/>
      <c r="AA2379" s="216"/>
      <c r="AB2379" s="216"/>
      <c r="AC2379" s="216"/>
      <c r="AD2379" s="216"/>
      <c r="AH2379" s="216"/>
      <c r="AI2379" s="216"/>
      <c r="AL2379" s="216"/>
      <c r="AM2379" s="216"/>
      <c r="AP2379" s="216"/>
      <c r="AQ2379" s="216"/>
      <c r="AT2379" s="216"/>
      <c r="AU2379" s="216"/>
      <c r="AX2379" s="216"/>
      <c r="AY2379" s="216"/>
      <c r="BB2379" s="216"/>
      <c r="BC2379" s="216"/>
      <c r="BF2379" s="216"/>
      <c r="BG2379" s="216"/>
      <c r="BJ2379" s="216"/>
      <c r="BK2379" s="216"/>
      <c r="BN2379" s="216"/>
      <c r="BO2379" s="216"/>
      <c r="BR2379" s="216"/>
      <c r="BS2379" s="216"/>
      <c r="BV2379" s="216"/>
      <c r="BW2379" s="216"/>
      <c r="BZ2379" s="216"/>
      <c r="CA2379" s="216"/>
      <c r="CD2379" s="216"/>
      <c r="CE2379" s="216"/>
      <c r="CL2379" s="215"/>
      <c r="CP2379" s="215"/>
      <c r="CT2379" s="86"/>
    </row>
    <row r="2380" spans="6:98">
      <c r="F2380" s="215"/>
      <c r="S2380" s="216"/>
      <c r="T2380" s="216"/>
      <c r="U2380" s="216"/>
      <c r="V2380" s="216"/>
      <c r="W2380" s="216"/>
      <c r="X2380" s="216"/>
      <c r="Y2380" s="216"/>
      <c r="Z2380" s="216"/>
      <c r="AA2380" s="216"/>
      <c r="AB2380" s="216"/>
      <c r="AC2380" s="216"/>
      <c r="AD2380" s="216"/>
      <c r="AH2380" s="216"/>
      <c r="AI2380" s="216"/>
      <c r="AL2380" s="216"/>
      <c r="AM2380" s="216"/>
      <c r="AP2380" s="216"/>
      <c r="AQ2380" s="216"/>
      <c r="AT2380" s="216"/>
      <c r="AU2380" s="216"/>
      <c r="AX2380" s="216"/>
      <c r="AY2380" s="216"/>
      <c r="BB2380" s="216"/>
      <c r="BC2380" s="216"/>
      <c r="BF2380" s="216"/>
      <c r="BG2380" s="216"/>
      <c r="BJ2380" s="216"/>
      <c r="BK2380" s="216"/>
      <c r="BN2380" s="216"/>
      <c r="BO2380" s="216"/>
      <c r="BR2380" s="216"/>
      <c r="BS2380" s="216"/>
      <c r="BV2380" s="216"/>
      <c r="BW2380" s="216"/>
      <c r="BZ2380" s="216"/>
      <c r="CA2380" s="216"/>
      <c r="CD2380" s="216"/>
      <c r="CE2380" s="216"/>
      <c r="CL2380" s="215"/>
      <c r="CP2380" s="215"/>
      <c r="CT2380" s="86"/>
    </row>
    <row r="2381" spans="6:98">
      <c r="F2381" s="215"/>
      <c r="S2381" s="216"/>
      <c r="T2381" s="216"/>
      <c r="U2381" s="216"/>
      <c r="V2381" s="216"/>
      <c r="W2381" s="216"/>
      <c r="X2381" s="216"/>
      <c r="Y2381" s="216"/>
      <c r="Z2381" s="216"/>
      <c r="AA2381" s="216"/>
      <c r="AB2381" s="216"/>
      <c r="AC2381" s="216"/>
      <c r="AD2381" s="216"/>
      <c r="AH2381" s="216"/>
      <c r="AI2381" s="216"/>
      <c r="AL2381" s="216"/>
      <c r="AM2381" s="216"/>
      <c r="AP2381" s="216"/>
      <c r="AQ2381" s="216"/>
      <c r="AT2381" s="216"/>
      <c r="AU2381" s="216"/>
      <c r="AX2381" s="216"/>
      <c r="AY2381" s="216"/>
      <c r="BB2381" s="216"/>
      <c r="BC2381" s="216"/>
      <c r="BF2381" s="216"/>
      <c r="BG2381" s="216"/>
      <c r="BJ2381" s="216"/>
      <c r="BK2381" s="216"/>
      <c r="BN2381" s="216"/>
      <c r="BO2381" s="216"/>
      <c r="BR2381" s="216"/>
      <c r="BS2381" s="216"/>
      <c r="BV2381" s="216"/>
      <c r="BW2381" s="216"/>
      <c r="BZ2381" s="216"/>
      <c r="CA2381" s="216"/>
      <c r="CD2381" s="216"/>
      <c r="CE2381" s="216"/>
      <c r="CL2381" s="215"/>
      <c r="CP2381" s="215"/>
      <c r="CT2381" s="86"/>
    </row>
    <row r="2382" spans="6:98">
      <c r="F2382" s="215"/>
      <c r="S2382" s="216"/>
      <c r="T2382" s="216"/>
      <c r="U2382" s="216"/>
      <c r="V2382" s="216"/>
      <c r="W2382" s="216"/>
      <c r="X2382" s="216"/>
      <c r="Y2382" s="216"/>
      <c r="Z2382" s="216"/>
      <c r="AA2382" s="216"/>
      <c r="AB2382" s="216"/>
      <c r="AC2382" s="216"/>
      <c r="AD2382" s="216"/>
      <c r="AH2382" s="216"/>
      <c r="AI2382" s="216"/>
      <c r="AL2382" s="216"/>
      <c r="AM2382" s="216"/>
      <c r="AP2382" s="216"/>
      <c r="AQ2382" s="216"/>
      <c r="AT2382" s="216"/>
      <c r="AU2382" s="216"/>
      <c r="AX2382" s="216"/>
      <c r="AY2382" s="216"/>
      <c r="BB2382" s="216"/>
      <c r="BC2382" s="216"/>
      <c r="BF2382" s="216"/>
      <c r="BG2382" s="216"/>
      <c r="BJ2382" s="216"/>
      <c r="BK2382" s="216"/>
      <c r="BN2382" s="216"/>
      <c r="BO2382" s="216"/>
      <c r="BR2382" s="216"/>
      <c r="BS2382" s="216"/>
      <c r="BV2382" s="216"/>
      <c r="BW2382" s="216"/>
      <c r="BZ2382" s="216"/>
      <c r="CA2382" s="216"/>
      <c r="CD2382" s="216"/>
      <c r="CE2382" s="216"/>
      <c r="CL2382" s="215"/>
      <c r="CP2382" s="215"/>
      <c r="CT2382" s="86"/>
    </row>
    <row r="2383" spans="6:98">
      <c r="F2383" s="215"/>
      <c r="S2383" s="216"/>
      <c r="T2383" s="216"/>
      <c r="U2383" s="216"/>
      <c r="V2383" s="216"/>
      <c r="W2383" s="216"/>
      <c r="X2383" s="216"/>
      <c r="Y2383" s="216"/>
      <c r="Z2383" s="216"/>
      <c r="AA2383" s="216"/>
      <c r="AB2383" s="216"/>
      <c r="AC2383" s="216"/>
      <c r="AD2383" s="216"/>
      <c r="AH2383" s="216"/>
      <c r="AI2383" s="216"/>
      <c r="AL2383" s="216"/>
      <c r="AM2383" s="216"/>
      <c r="AP2383" s="216"/>
      <c r="AQ2383" s="216"/>
      <c r="AT2383" s="216"/>
      <c r="AU2383" s="216"/>
      <c r="AX2383" s="216"/>
      <c r="AY2383" s="216"/>
      <c r="BB2383" s="216"/>
      <c r="BC2383" s="216"/>
      <c r="BF2383" s="216"/>
      <c r="BG2383" s="216"/>
      <c r="BJ2383" s="216"/>
      <c r="BK2383" s="216"/>
      <c r="BN2383" s="216"/>
      <c r="BO2383" s="216"/>
      <c r="BR2383" s="216"/>
      <c r="BS2383" s="216"/>
      <c r="BV2383" s="216"/>
      <c r="BW2383" s="216"/>
      <c r="BZ2383" s="216"/>
      <c r="CA2383" s="216"/>
      <c r="CD2383" s="216"/>
      <c r="CE2383" s="216"/>
      <c r="CL2383" s="215"/>
      <c r="CP2383" s="215"/>
      <c r="CT2383" s="86"/>
    </row>
    <row r="2384" spans="6:98">
      <c r="F2384" s="215"/>
      <c r="S2384" s="216"/>
      <c r="T2384" s="216"/>
      <c r="U2384" s="216"/>
      <c r="V2384" s="216"/>
      <c r="W2384" s="216"/>
      <c r="X2384" s="216"/>
      <c r="Y2384" s="216"/>
      <c r="Z2384" s="216"/>
      <c r="AA2384" s="216"/>
      <c r="AB2384" s="216"/>
      <c r="AC2384" s="216"/>
      <c r="AD2384" s="216"/>
      <c r="AH2384" s="216"/>
      <c r="AI2384" s="216"/>
      <c r="AL2384" s="216"/>
      <c r="AM2384" s="216"/>
      <c r="AP2384" s="216"/>
      <c r="AQ2384" s="216"/>
      <c r="AT2384" s="216"/>
      <c r="AU2384" s="216"/>
      <c r="AX2384" s="216"/>
      <c r="AY2384" s="216"/>
      <c r="BB2384" s="216"/>
      <c r="BC2384" s="216"/>
      <c r="BF2384" s="216"/>
      <c r="BG2384" s="216"/>
      <c r="BJ2384" s="216"/>
      <c r="BK2384" s="216"/>
      <c r="BN2384" s="216"/>
      <c r="BO2384" s="216"/>
      <c r="BR2384" s="216"/>
      <c r="BS2384" s="216"/>
      <c r="BV2384" s="216"/>
      <c r="BW2384" s="216"/>
      <c r="BZ2384" s="216"/>
      <c r="CA2384" s="216"/>
      <c r="CD2384" s="216"/>
      <c r="CE2384" s="216"/>
      <c r="CL2384" s="215"/>
      <c r="CP2384" s="215"/>
      <c r="CT2384" s="86"/>
    </row>
    <row r="2385" spans="6:98">
      <c r="F2385" s="215"/>
      <c r="S2385" s="216"/>
      <c r="T2385" s="216"/>
      <c r="U2385" s="216"/>
      <c r="V2385" s="216"/>
      <c r="W2385" s="216"/>
      <c r="X2385" s="216"/>
      <c r="Y2385" s="216"/>
      <c r="Z2385" s="216"/>
      <c r="AA2385" s="216"/>
      <c r="AB2385" s="216"/>
      <c r="AC2385" s="216"/>
      <c r="AD2385" s="216"/>
      <c r="AH2385" s="216"/>
      <c r="AI2385" s="216"/>
      <c r="AL2385" s="216"/>
      <c r="AM2385" s="216"/>
      <c r="AP2385" s="216"/>
      <c r="AQ2385" s="216"/>
      <c r="AT2385" s="216"/>
      <c r="AU2385" s="216"/>
      <c r="AX2385" s="216"/>
      <c r="AY2385" s="216"/>
      <c r="BB2385" s="216"/>
      <c r="BC2385" s="216"/>
      <c r="BF2385" s="216"/>
      <c r="BG2385" s="216"/>
      <c r="BJ2385" s="216"/>
      <c r="BK2385" s="216"/>
      <c r="BN2385" s="216"/>
      <c r="BO2385" s="216"/>
      <c r="BR2385" s="216"/>
      <c r="BS2385" s="216"/>
      <c r="BV2385" s="216"/>
      <c r="BW2385" s="216"/>
      <c r="BZ2385" s="216"/>
      <c r="CA2385" s="216"/>
      <c r="CD2385" s="216"/>
      <c r="CE2385" s="216"/>
      <c r="CL2385" s="215"/>
      <c r="CP2385" s="215"/>
      <c r="CT2385" s="86"/>
    </row>
    <row r="2386" spans="6:98">
      <c r="F2386" s="215"/>
      <c r="S2386" s="216"/>
      <c r="T2386" s="216"/>
      <c r="U2386" s="216"/>
      <c r="V2386" s="216"/>
      <c r="W2386" s="216"/>
      <c r="X2386" s="216"/>
      <c r="Y2386" s="216"/>
      <c r="Z2386" s="216"/>
      <c r="AA2386" s="216"/>
      <c r="AB2386" s="216"/>
      <c r="AC2386" s="216"/>
      <c r="AD2386" s="216"/>
      <c r="AH2386" s="216"/>
      <c r="AI2386" s="216"/>
      <c r="AL2386" s="216"/>
      <c r="AM2386" s="216"/>
      <c r="AP2386" s="216"/>
      <c r="AQ2386" s="216"/>
      <c r="AT2386" s="216"/>
      <c r="AU2386" s="216"/>
      <c r="AX2386" s="216"/>
      <c r="AY2386" s="216"/>
      <c r="BB2386" s="216"/>
      <c r="BC2386" s="216"/>
      <c r="BF2386" s="216"/>
      <c r="BG2386" s="216"/>
      <c r="BJ2386" s="216"/>
      <c r="BK2386" s="216"/>
      <c r="BN2386" s="216"/>
      <c r="BO2386" s="216"/>
      <c r="BR2386" s="216"/>
      <c r="BS2386" s="216"/>
      <c r="BV2386" s="216"/>
      <c r="BW2386" s="216"/>
      <c r="BZ2386" s="216"/>
      <c r="CA2386" s="216"/>
      <c r="CD2386" s="216"/>
      <c r="CE2386" s="216"/>
      <c r="CL2386" s="215"/>
      <c r="CP2386" s="215"/>
      <c r="CT2386" s="86"/>
    </row>
    <row r="2387" spans="6:98">
      <c r="F2387" s="215"/>
      <c r="S2387" s="216"/>
      <c r="T2387" s="216"/>
      <c r="U2387" s="216"/>
      <c r="V2387" s="216"/>
      <c r="W2387" s="216"/>
      <c r="X2387" s="216"/>
      <c r="Y2387" s="216"/>
      <c r="Z2387" s="216"/>
      <c r="AA2387" s="216"/>
      <c r="AB2387" s="216"/>
      <c r="AC2387" s="216"/>
      <c r="AD2387" s="216"/>
      <c r="AH2387" s="216"/>
      <c r="AI2387" s="216"/>
      <c r="AL2387" s="216"/>
      <c r="AM2387" s="216"/>
      <c r="AP2387" s="216"/>
      <c r="AQ2387" s="216"/>
      <c r="AT2387" s="216"/>
      <c r="AU2387" s="216"/>
      <c r="AX2387" s="216"/>
      <c r="AY2387" s="216"/>
      <c r="BB2387" s="216"/>
      <c r="BC2387" s="216"/>
      <c r="BF2387" s="216"/>
      <c r="BG2387" s="216"/>
      <c r="BJ2387" s="216"/>
      <c r="BK2387" s="216"/>
      <c r="BN2387" s="216"/>
      <c r="BO2387" s="216"/>
      <c r="BR2387" s="216"/>
      <c r="BS2387" s="216"/>
      <c r="BV2387" s="216"/>
      <c r="BW2387" s="216"/>
      <c r="BZ2387" s="216"/>
      <c r="CA2387" s="216"/>
      <c r="CD2387" s="216"/>
      <c r="CE2387" s="216"/>
      <c r="CL2387" s="215"/>
      <c r="CP2387" s="215"/>
      <c r="CT2387" s="86"/>
    </row>
    <row r="2388" spans="6:98">
      <c r="F2388" s="215"/>
      <c r="S2388" s="216"/>
      <c r="T2388" s="216"/>
      <c r="U2388" s="216"/>
      <c r="V2388" s="216"/>
      <c r="W2388" s="216"/>
      <c r="X2388" s="216"/>
      <c r="Y2388" s="216"/>
      <c r="Z2388" s="216"/>
      <c r="AA2388" s="216"/>
      <c r="AB2388" s="216"/>
      <c r="AC2388" s="216"/>
      <c r="AD2388" s="216"/>
      <c r="AH2388" s="216"/>
      <c r="AI2388" s="216"/>
      <c r="AL2388" s="216"/>
      <c r="AM2388" s="216"/>
      <c r="AP2388" s="216"/>
      <c r="AQ2388" s="216"/>
      <c r="AT2388" s="216"/>
      <c r="AU2388" s="216"/>
      <c r="AX2388" s="216"/>
      <c r="AY2388" s="216"/>
      <c r="BB2388" s="216"/>
      <c r="BC2388" s="216"/>
      <c r="BF2388" s="216"/>
      <c r="BG2388" s="216"/>
      <c r="BJ2388" s="216"/>
      <c r="BK2388" s="216"/>
      <c r="BN2388" s="216"/>
      <c r="BO2388" s="216"/>
      <c r="BR2388" s="216"/>
      <c r="BS2388" s="216"/>
      <c r="BV2388" s="216"/>
      <c r="BW2388" s="216"/>
      <c r="BZ2388" s="216"/>
      <c r="CA2388" s="216"/>
      <c r="CD2388" s="216"/>
      <c r="CE2388" s="216"/>
      <c r="CL2388" s="215"/>
      <c r="CP2388" s="215"/>
      <c r="CT2388" s="86"/>
    </row>
    <row r="2389" spans="6:98">
      <c r="F2389" s="215"/>
      <c r="S2389" s="216"/>
      <c r="T2389" s="216"/>
      <c r="U2389" s="216"/>
      <c r="V2389" s="216"/>
      <c r="W2389" s="216"/>
      <c r="X2389" s="216"/>
      <c r="Y2389" s="216"/>
      <c r="Z2389" s="216"/>
      <c r="AA2389" s="216"/>
      <c r="AB2389" s="216"/>
      <c r="AC2389" s="216"/>
      <c r="AD2389" s="216"/>
      <c r="AH2389" s="216"/>
      <c r="AI2389" s="216"/>
      <c r="AL2389" s="216"/>
      <c r="AM2389" s="216"/>
      <c r="AP2389" s="216"/>
      <c r="AQ2389" s="216"/>
      <c r="AT2389" s="216"/>
      <c r="AU2389" s="216"/>
      <c r="AX2389" s="216"/>
      <c r="AY2389" s="216"/>
      <c r="BB2389" s="216"/>
      <c r="BC2389" s="216"/>
      <c r="BF2389" s="216"/>
      <c r="BG2389" s="216"/>
      <c r="BJ2389" s="216"/>
      <c r="BK2389" s="216"/>
      <c r="BN2389" s="216"/>
      <c r="BO2389" s="216"/>
      <c r="BR2389" s="216"/>
      <c r="BS2389" s="216"/>
      <c r="BV2389" s="216"/>
      <c r="BW2389" s="216"/>
      <c r="BZ2389" s="216"/>
      <c r="CA2389" s="216"/>
      <c r="CD2389" s="216"/>
      <c r="CE2389" s="216"/>
      <c r="CL2389" s="215"/>
      <c r="CP2389" s="215"/>
      <c r="CT2389" s="86"/>
    </row>
    <row r="2390" spans="6:98">
      <c r="F2390" s="215"/>
      <c r="S2390" s="216"/>
      <c r="T2390" s="216"/>
      <c r="U2390" s="216"/>
      <c r="V2390" s="216"/>
      <c r="W2390" s="216"/>
      <c r="X2390" s="216"/>
      <c r="Y2390" s="216"/>
      <c r="Z2390" s="216"/>
      <c r="AA2390" s="216"/>
      <c r="AB2390" s="216"/>
      <c r="AC2390" s="216"/>
      <c r="AD2390" s="216"/>
      <c r="AH2390" s="216"/>
      <c r="AI2390" s="216"/>
      <c r="AL2390" s="216"/>
      <c r="AM2390" s="216"/>
      <c r="AP2390" s="216"/>
      <c r="AQ2390" s="216"/>
      <c r="AT2390" s="216"/>
      <c r="AU2390" s="216"/>
      <c r="AX2390" s="216"/>
      <c r="AY2390" s="216"/>
      <c r="BB2390" s="216"/>
      <c r="BC2390" s="216"/>
      <c r="BF2390" s="216"/>
      <c r="BG2390" s="216"/>
      <c r="BJ2390" s="216"/>
      <c r="BK2390" s="216"/>
      <c r="BN2390" s="216"/>
      <c r="BO2390" s="216"/>
      <c r="BR2390" s="216"/>
      <c r="BS2390" s="216"/>
      <c r="BV2390" s="216"/>
      <c r="BW2390" s="216"/>
      <c r="BZ2390" s="216"/>
      <c r="CA2390" s="216"/>
      <c r="CD2390" s="216"/>
      <c r="CE2390" s="216"/>
      <c r="CL2390" s="215"/>
      <c r="CP2390" s="215"/>
      <c r="CT2390" s="86"/>
    </row>
    <row r="2391" spans="6:98">
      <c r="F2391" s="215"/>
      <c r="S2391" s="216"/>
      <c r="T2391" s="216"/>
      <c r="U2391" s="216"/>
      <c r="V2391" s="216"/>
      <c r="W2391" s="216"/>
      <c r="X2391" s="216"/>
      <c r="Y2391" s="216"/>
      <c r="Z2391" s="216"/>
      <c r="AA2391" s="216"/>
      <c r="AB2391" s="216"/>
      <c r="AC2391" s="216"/>
      <c r="AD2391" s="216"/>
      <c r="AH2391" s="216"/>
      <c r="AI2391" s="216"/>
      <c r="AL2391" s="216"/>
      <c r="AM2391" s="216"/>
      <c r="AP2391" s="216"/>
      <c r="AQ2391" s="216"/>
      <c r="AT2391" s="216"/>
      <c r="AU2391" s="216"/>
      <c r="AX2391" s="216"/>
      <c r="AY2391" s="216"/>
      <c r="BB2391" s="216"/>
      <c r="BC2391" s="216"/>
      <c r="BF2391" s="216"/>
      <c r="BG2391" s="216"/>
      <c r="BJ2391" s="216"/>
      <c r="BK2391" s="216"/>
      <c r="BN2391" s="216"/>
      <c r="BO2391" s="216"/>
      <c r="BR2391" s="216"/>
      <c r="BS2391" s="216"/>
      <c r="BV2391" s="216"/>
      <c r="BW2391" s="216"/>
      <c r="BZ2391" s="216"/>
      <c r="CA2391" s="216"/>
      <c r="CD2391" s="216"/>
      <c r="CE2391" s="216"/>
      <c r="CL2391" s="215"/>
      <c r="CP2391" s="215"/>
      <c r="CT2391" s="86"/>
    </row>
    <row r="2392" spans="6:98">
      <c r="F2392" s="215"/>
      <c r="S2392" s="216"/>
      <c r="T2392" s="216"/>
      <c r="U2392" s="216"/>
      <c r="V2392" s="216"/>
      <c r="W2392" s="216"/>
      <c r="X2392" s="216"/>
      <c r="Y2392" s="216"/>
      <c r="Z2392" s="216"/>
      <c r="AA2392" s="216"/>
      <c r="AB2392" s="216"/>
      <c r="AC2392" s="216"/>
      <c r="AD2392" s="216"/>
      <c r="AH2392" s="216"/>
      <c r="AI2392" s="216"/>
      <c r="AL2392" s="216"/>
      <c r="AM2392" s="216"/>
      <c r="AP2392" s="216"/>
      <c r="AQ2392" s="216"/>
      <c r="AT2392" s="216"/>
      <c r="AU2392" s="216"/>
      <c r="AX2392" s="216"/>
      <c r="AY2392" s="216"/>
      <c r="BB2392" s="216"/>
      <c r="BC2392" s="216"/>
      <c r="BF2392" s="216"/>
      <c r="BG2392" s="216"/>
      <c r="BJ2392" s="216"/>
      <c r="BK2392" s="216"/>
      <c r="BN2392" s="216"/>
      <c r="BO2392" s="216"/>
      <c r="BR2392" s="216"/>
      <c r="BS2392" s="216"/>
      <c r="BV2392" s="216"/>
      <c r="BW2392" s="216"/>
      <c r="BZ2392" s="216"/>
      <c r="CA2392" s="216"/>
      <c r="CD2392" s="216"/>
      <c r="CE2392" s="216"/>
      <c r="CL2392" s="215"/>
      <c r="CP2392" s="215"/>
      <c r="CT2392" s="86"/>
    </row>
    <row r="2393" spans="6:98">
      <c r="F2393" s="215"/>
      <c r="S2393" s="216"/>
      <c r="T2393" s="216"/>
      <c r="U2393" s="216"/>
      <c r="V2393" s="216"/>
      <c r="W2393" s="216"/>
      <c r="X2393" s="216"/>
      <c r="Y2393" s="216"/>
      <c r="Z2393" s="216"/>
      <c r="AA2393" s="216"/>
      <c r="AB2393" s="216"/>
      <c r="AC2393" s="216"/>
      <c r="AD2393" s="216"/>
      <c r="AH2393" s="216"/>
      <c r="AI2393" s="216"/>
      <c r="AL2393" s="216"/>
      <c r="AM2393" s="216"/>
      <c r="AP2393" s="216"/>
      <c r="AQ2393" s="216"/>
      <c r="AT2393" s="216"/>
      <c r="AU2393" s="216"/>
      <c r="AX2393" s="216"/>
      <c r="AY2393" s="216"/>
      <c r="BB2393" s="216"/>
      <c r="BC2393" s="216"/>
      <c r="BF2393" s="216"/>
      <c r="BG2393" s="216"/>
      <c r="BJ2393" s="216"/>
      <c r="BK2393" s="216"/>
      <c r="BN2393" s="216"/>
      <c r="BO2393" s="216"/>
      <c r="BR2393" s="216"/>
      <c r="BS2393" s="216"/>
      <c r="BV2393" s="216"/>
      <c r="BW2393" s="216"/>
      <c r="BZ2393" s="216"/>
      <c r="CA2393" s="216"/>
      <c r="CD2393" s="216"/>
      <c r="CE2393" s="216"/>
      <c r="CL2393" s="215"/>
      <c r="CP2393" s="215"/>
      <c r="CT2393" s="86"/>
    </row>
    <row r="2394" spans="6:98">
      <c r="F2394" s="215"/>
      <c r="S2394" s="216"/>
      <c r="T2394" s="216"/>
      <c r="U2394" s="216"/>
      <c r="V2394" s="216"/>
      <c r="W2394" s="216"/>
      <c r="X2394" s="216"/>
      <c r="Y2394" s="216"/>
      <c r="Z2394" s="216"/>
      <c r="AA2394" s="216"/>
      <c r="AB2394" s="216"/>
      <c r="AC2394" s="216"/>
      <c r="AD2394" s="216"/>
      <c r="AH2394" s="216"/>
      <c r="AI2394" s="216"/>
      <c r="AL2394" s="216"/>
      <c r="AM2394" s="216"/>
      <c r="AP2394" s="216"/>
      <c r="AQ2394" s="216"/>
      <c r="AT2394" s="216"/>
      <c r="AU2394" s="216"/>
      <c r="AX2394" s="216"/>
      <c r="AY2394" s="216"/>
      <c r="BB2394" s="216"/>
      <c r="BC2394" s="216"/>
      <c r="BF2394" s="216"/>
      <c r="BG2394" s="216"/>
      <c r="BJ2394" s="216"/>
      <c r="BK2394" s="216"/>
      <c r="BN2394" s="216"/>
      <c r="BO2394" s="216"/>
      <c r="BR2394" s="216"/>
      <c r="BS2394" s="216"/>
      <c r="BV2394" s="216"/>
      <c r="BW2394" s="216"/>
      <c r="BZ2394" s="216"/>
      <c r="CA2394" s="216"/>
      <c r="CD2394" s="216"/>
      <c r="CE2394" s="216"/>
      <c r="CL2394" s="215"/>
      <c r="CP2394" s="215"/>
      <c r="CT2394" s="86"/>
    </row>
    <row r="2395" spans="6:98">
      <c r="F2395" s="215"/>
      <c r="S2395" s="216"/>
      <c r="T2395" s="216"/>
      <c r="U2395" s="216"/>
      <c r="V2395" s="216"/>
      <c r="W2395" s="216"/>
      <c r="X2395" s="216"/>
      <c r="Y2395" s="216"/>
      <c r="Z2395" s="216"/>
      <c r="AA2395" s="216"/>
      <c r="AB2395" s="216"/>
      <c r="AC2395" s="216"/>
      <c r="AD2395" s="216"/>
      <c r="AH2395" s="216"/>
      <c r="AI2395" s="216"/>
      <c r="AL2395" s="216"/>
      <c r="AM2395" s="216"/>
      <c r="AP2395" s="216"/>
      <c r="AQ2395" s="216"/>
      <c r="AT2395" s="216"/>
      <c r="AU2395" s="216"/>
      <c r="AX2395" s="216"/>
      <c r="AY2395" s="216"/>
      <c r="BB2395" s="216"/>
      <c r="BC2395" s="216"/>
      <c r="BF2395" s="216"/>
      <c r="BG2395" s="216"/>
      <c r="BJ2395" s="216"/>
      <c r="BK2395" s="216"/>
      <c r="BN2395" s="216"/>
      <c r="BO2395" s="216"/>
      <c r="BR2395" s="216"/>
      <c r="BS2395" s="216"/>
      <c r="BV2395" s="216"/>
      <c r="BW2395" s="216"/>
      <c r="BZ2395" s="216"/>
      <c r="CA2395" s="216"/>
      <c r="CD2395" s="216"/>
      <c r="CE2395" s="216"/>
      <c r="CL2395" s="215"/>
      <c r="CP2395" s="215"/>
      <c r="CT2395" s="86"/>
    </row>
    <row r="2396" spans="6:98">
      <c r="F2396" s="215"/>
      <c r="S2396" s="216"/>
      <c r="T2396" s="216"/>
      <c r="U2396" s="216"/>
      <c r="V2396" s="216"/>
      <c r="W2396" s="216"/>
      <c r="X2396" s="216"/>
      <c r="Y2396" s="216"/>
      <c r="Z2396" s="216"/>
      <c r="AA2396" s="216"/>
      <c r="AB2396" s="216"/>
      <c r="AC2396" s="216"/>
      <c r="AD2396" s="216"/>
      <c r="AH2396" s="216"/>
      <c r="AI2396" s="216"/>
      <c r="AL2396" s="216"/>
      <c r="AM2396" s="216"/>
      <c r="AP2396" s="216"/>
      <c r="AQ2396" s="216"/>
      <c r="AT2396" s="216"/>
      <c r="AU2396" s="216"/>
      <c r="AX2396" s="216"/>
      <c r="AY2396" s="216"/>
      <c r="BB2396" s="216"/>
      <c r="BC2396" s="216"/>
      <c r="BF2396" s="216"/>
      <c r="BG2396" s="216"/>
      <c r="BJ2396" s="216"/>
      <c r="BK2396" s="216"/>
      <c r="BN2396" s="216"/>
      <c r="BO2396" s="216"/>
      <c r="BR2396" s="216"/>
      <c r="BS2396" s="216"/>
      <c r="BV2396" s="216"/>
      <c r="BW2396" s="216"/>
      <c r="BZ2396" s="216"/>
      <c r="CA2396" s="216"/>
      <c r="CD2396" s="216"/>
      <c r="CE2396" s="216"/>
      <c r="CL2396" s="215"/>
      <c r="CP2396" s="215"/>
      <c r="CT2396" s="86"/>
    </row>
    <row r="2397" spans="6:98">
      <c r="F2397" s="215"/>
      <c r="S2397" s="216"/>
      <c r="T2397" s="216"/>
      <c r="U2397" s="216"/>
      <c r="V2397" s="216"/>
      <c r="W2397" s="216"/>
      <c r="X2397" s="216"/>
      <c r="Y2397" s="216"/>
      <c r="Z2397" s="216"/>
      <c r="AA2397" s="216"/>
      <c r="AB2397" s="216"/>
      <c r="AC2397" s="216"/>
      <c r="AD2397" s="216"/>
      <c r="AH2397" s="216"/>
      <c r="AI2397" s="216"/>
      <c r="AL2397" s="216"/>
      <c r="AM2397" s="216"/>
      <c r="AP2397" s="216"/>
      <c r="AQ2397" s="216"/>
      <c r="AT2397" s="216"/>
      <c r="AU2397" s="216"/>
      <c r="AX2397" s="216"/>
      <c r="AY2397" s="216"/>
      <c r="BB2397" s="216"/>
      <c r="BC2397" s="216"/>
      <c r="BF2397" s="216"/>
      <c r="BG2397" s="216"/>
      <c r="BJ2397" s="216"/>
      <c r="BK2397" s="216"/>
      <c r="BN2397" s="216"/>
      <c r="BO2397" s="216"/>
      <c r="BR2397" s="216"/>
      <c r="BS2397" s="216"/>
      <c r="BV2397" s="216"/>
      <c r="BW2397" s="216"/>
      <c r="BZ2397" s="216"/>
      <c r="CA2397" s="216"/>
      <c r="CD2397" s="216"/>
      <c r="CE2397" s="216"/>
      <c r="CL2397" s="215"/>
      <c r="CP2397" s="215"/>
      <c r="CT2397" s="86"/>
    </row>
    <row r="2398" spans="6:98">
      <c r="F2398" s="215"/>
      <c r="S2398" s="216"/>
      <c r="T2398" s="216"/>
      <c r="U2398" s="216"/>
      <c r="V2398" s="216"/>
      <c r="W2398" s="216"/>
      <c r="X2398" s="216"/>
      <c r="Y2398" s="216"/>
      <c r="Z2398" s="216"/>
      <c r="AA2398" s="216"/>
      <c r="AB2398" s="216"/>
      <c r="AC2398" s="216"/>
      <c r="AD2398" s="216"/>
      <c r="AH2398" s="216"/>
      <c r="AI2398" s="216"/>
      <c r="AL2398" s="216"/>
      <c r="AM2398" s="216"/>
      <c r="AP2398" s="216"/>
      <c r="AQ2398" s="216"/>
      <c r="AT2398" s="216"/>
      <c r="AU2398" s="216"/>
      <c r="AX2398" s="216"/>
      <c r="AY2398" s="216"/>
      <c r="BB2398" s="216"/>
      <c r="BC2398" s="216"/>
      <c r="BF2398" s="216"/>
      <c r="BG2398" s="216"/>
      <c r="BJ2398" s="216"/>
      <c r="BK2398" s="216"/>
      <c r="BN2398" s="216"/>
      <c r="BO2398" s="216"/>
      <c r="BR2398" s="216"/>
      <c r="BS2398" s="216"/>
      <c r="BV2398" s="216"/>
      <c r="BW2398" s="216"/>
      <c r="BZ2398" s="216"/>
      <c r="CA2398" s="216"/>
      <c r="CD2398" s="216"/>
      <c r="CE2398" s="216"/>
      <c r="CL2398" s="215"/>
      <c r="CP2398" s="215"/>
      <c r="CT2398" s="86"/>
    </row>
    <row r="2399" spans="6:98">
      <c r="F2399" s="215"/>
      <c r="S2399" s="216"/>
      <c r="T2399" s="216"/>
      <c r="U2399" s="216"/>
      <c r="V2399" s="216"/>
      <c r="W2399" s="216"/>
      <c r="X2399" s="216"/>
      <c r="Y2399" s="216"/>
      <c r="Z2399" s="216"/>
      <c r="AA2399" s="216"/>
      <c r="AB2399" s="216"/>
      <c r="AC2399" s="216"/>
      <c r="AD2399" s="216"/>
      <c r="AH2399" s="216"/>
      <c r="AI2399" s="216"/>
      <c r="AL2399" s="216"/>
      <c r="AM2399" s="216"/>
      <c r="AP2399" s="216"/>
      <c r="AQ2399" s="216"/>
      <c r="AT2399" s="216"/>
      <c r="AU2399" s="216"/>
      <c r="AX2399" s="216"/>
      <c r="AY2399" s="216"/>
      <c r="BB2399" s="216"/>
      <c r="BC2399" s="216"/>
      <c r="BF2399" s="216"/>
      <c r="BG2399" s="216"/>
      <c r="BJ2399" s="216"/>
      <c r="BK2399" s="216"/>
      <c r="BN2399" s="216"/>
      <c r="BO2399" s="216"/>
      <c r="BR2399" s="216"/>
      <c r="BS2399" s="216"/>
      <c r="BV2399" s="216"/>
      <c r="BW2399" s="216"/>
      <c r="BZ2399" s="216"/>
      <c r="CA2399" s="216"/>
      <c r="CD2399" s="216"/>
      <c r="CE2399" s="216"/>
      <c r="CL2399" s="215"/>
      <c r="CP2399" s="215"/>
      <c r="CT2399" s="86"/>
    </row>
    <row r="2400" spans="6:98">
      <c r="F2400" s="215"/>
      <c r="S2400" s="216"/>
      <c r="T2400" s="216"/>
      <c r="U2400" s="216"/>
      <c r="V2400" s="216"/>
      <c r="W2400" s="216"/>
      <c r="X2400" s="216"/>
      <c r="Y2400" s="216"/>
      <c r="Z2400" s="216"/>
      <c r="AA2400" s="216"/>
      <c r="AB2400" s="216"/>
      <c r="AC2400" s="216"/>
      <c r="AD2400" s="216"/>
      <c r="AH2400" s="216"/>
      <c r="AI2400" s="216"/>
      <c r="AL2400" s="216"/>
      <c r="AM2400" s="216"/>
      <c r="AP2400" s="216"/>
      <c r="AQ2400" s="216"/>
      <c r="AT2400" s="216"/>
      <c r="AU2400" s="216"/>
      <c r="AX2400" s="216"/>
      <c r="AY2400" s="216"/>
      <c r="BB2400" s="216"/>
      <c r="BC2400" s="216"/>
      <c r="BF2400" s="216"/>
      <c r="BG2400" s="216"/>
      <c r="BJ2400" s="216"/>
      <c r="BK2400" s="216"/>
      <c r="BN2400" s="216"/>
      <c r="BO2400" s="216"/>
      <c r="BR2400" s="216"/>
      <c r="BS2400" s="216"/>
      <c r="BV2400" s="216"/>
      <c r="BW2400" s="216"/>
      <c r="BZ2400" s="216"/>
      <c r="CA2400" s="216"/>
      <c r="CD2400" s="216"/>
      <c r="CE2400" s="216"/>
      <c r="CL2400" s="215"/>
      <c r="CP2400" s="215"/>
      <c r="CT2400" s="86"/>
    </row>
    <row r="2401" spans="6:98">
      <c r="F2401" s="215"/>
      <c r="S2401" s="216"/>
      <c r="T2401" s="216"/>
      <c r="U2401" s="216"/>
      <c r="V2401" s="216"/>
      <c r="W2401" s="216"/>
      <c r="X2401" s="216"/>
      <c r="Y2401" s="216"/>
      <c r="Z2401" s="216"/>
      <c r="AA2401" s="216"/>
      <c r="AB2401" s="216"/>
      <c r="AC2401" s="216"/>
      <c r="AD2401" s="216"/>
      <c r="AH2401" s="216"/>
      <c r="AI2401" s="216"/>
      <c r="AL2401" s="216"/>
      <c r="AM2401" s="216"/>
      <c r="AP2401" s="216"/>
      <c r="AQ2401" s="216"/>
      <c r="AT2401" s="216"/>
      <c r="AU2401" s="216"/>
      <c r="AX2401" s="216"/>
      <c r="AY2401" s="216"/>
      <c r="BB2401" s="216"/>
      <c r="BC2401" s="216"/>
      <c r="BF2401" s="216"/>
      <c r="BG2401" s="216"/>
      <c r="BJ2401" s="216"/>
      <c r="BK2401" s="216"/>
      <c r="BN2401" s="216"/>
      <c r="BO2401" s="216"/>
      <c r="BR2401" s="216"/>
      <c r="BS2401" s="216"/>
      <c r="BV2401" s="216"/>
      <c r="BW2401" s="216"/>
      <c r="BZ2401" s="216"/>
      <c r="CA2401" s="216"/>
      <c r="CD2401" s="216"/>
      <c r="CE2401" s="216"/>
      <c r="CL2401" s="215"/>
      <c r="CP2401" s="215"/>
      <c r="CT2401" s="86"/>
    </row>
    <row r="2402" spans="6:98">
      <c r="F2402" s="215"/>
      <c r="S2402" s="216"/>
      <c r="T2402" s="216"/>
      <c r="U2402" s="216"/>
      <c r="V2402" s="216"/>
      <c r="W2402" s="216"/>
      <c r="X2402" s="216"/>
      <c r="Y2402" s="216"/>
      <c r="Z2402" s="216"/>
      <c r="AA2402" s="216"/>
      <c r="AB2402" s="216"/>
      <c r="AC2402" s="216"/>
      <c r="AD2402" s="216"/>
      <c r="AH2402" s="216"/>
      <c r="AI2402" s="216"/>
      <c r="AL2402" s="216"/>
      <c r="AM2402" s="216"/>
      <c r="AP2402" s="216"/>
      <c r="AQ2402" s="216"/>
      <c r="AT2402" s="216"/>
      <c r="AU2402" s="216"/>
      <c r="AX2402" s="216"/>
      <c r="AY2402" s="216"/>
      <c r="BB2402" s="216"/>
      <c r="BC2402" s="216"/>
      <c r="BF2402" s="216"/>
      <c r="BG2402" s="216"/>
      <c r="BJ2402" s="216"/>
      <c r="BK2402" s="216"/>
      <c r="BN2402" s="216"/>
      <c r="BO2402" s="216"/>
      <c r="BR2402" s="216"/>
      <c r="BS2402" s="216"/>
      <c r="BV2402" s="216"/>
      <c r="BW2402" s="216"/>
      <c r="BZ2402" s="216"/>
      <c r="CA2402" s="216"/>
      <c r="CD2402" s="216"/>
      <c r="CE2402" s="216"/>
      <c r="CL2402" s="215"/>
      <c r="CP2402" s="215"/>
      <c r="CT2402" s="86"/>
    </row>
    <row r="2403" spans="6:98">
      <c r="F2403" s="215"/>
      <c r="S2403" s="216"/>
      <c r="T2403" s="216"/>
      <c r="U2403" s="216"/>
      <c r="V2403" s="216"/>
      <c r="W2403" s="216"/>
      <c r="X2403" s="216"/>
      <c r="Y2403" s="216"/>
      <c r="Z2403" s="216"/>
      <c r="AA2403" s="216"/>
      <c r="AB2403" s="216"/>
      <c r="AC2403" s="216"/>
      <c r="AD2403" s="216"/>
      <c r="AH2403" s="216"/>
      <c r="AI2403" s="216"/>
      <c r="AL2403" s="216"/>
      <c r="AM2403" s="216"/>
      <c r="AP2403" s="216"/>
      <c r="AQ2403" s="216"/>
      <c r="AT2403" s="216"/>
      <c r="AU2403" s="216"/>
      <c r="AX2403" s="216"/>
      <c r="AY2403" s="216"/>
      <c r="BB2403" s="216"/>
      <c r="BC2403" s="216"/>
      <c r="BF2403" s="216"/>
      <c r="BG2403" s="216"/>
      <c r="BJ2403" s="216"/>
      <c r="BK2403" s="216"/>
      <c r="BN2403" s="216"/>
      <c r="BO2403" s="216"/>
      <c r="BR2403" s="216"/>
      <c r="BS2403" s="216"/>
      <c r="BV2403" s="216"/>
      <c r="BW2403" s="216"/>
      <c r="BZ2403" s="216"/>
      <c r="CA2403" s="216"/>
      <c r="CD2403" s="216"/>
      <c r="CE2403" s="216"/>
      <c r="CL2403" s="215"/>
      <c r="CP2403" s="215"/>
      <c r="CT2403" s="86"/>
    </row>
    <row r="2404" spans="6:98">
      <c r="F2404" s="215"/>
      <c r="S2404" s="216"/>
      <c r="T2404" s="216"/>
      <c r="U2404" s="216"/>
      <c r="V2404" s="216"/>
      <c r="W2404" s="216"/>
      <c r="X2404" s="216"/>
      <c r="Y2404" s="216"/>
      <c r="Z2404" s="216"/>
      <c r="AA2404" s="216"/>
      <c r="AB2404" s="216"/>
      <c r="AC2404" s="216"/>
      <c r="AD2404" s="216"/>
      <c r="AH2404" s="216"/>
      <c r="AI2404" s="216"/>
      <c r="AL2404" s="216"/>
      <c r="AM2404" s="216"/>
      <c r="AP2404" s="216"/>
      <c r="AQ2404" s="216"/>
      <c r="AT2404" s="216"/>
      <c r="AU2404" s="216"/>
      <c r="AX2404" s="216"/>
      <c r="AY2404" s="216"/>
      <c r="BB2404" s="216"/>
      <c r="BC2404" s="216"/>
      <c r="BF2404" s="216"/>
      <c r="BG2404" s="216"/>
      <c r="BJ2404" s="216"/>
      <c r="BK2404" s="216"/>
      <c r="BN2404" s="216"/>
      <c r="BO2404" s="216"/>
      <c r="BR2404" s="216"/>
      <c r="BS2404" s="216"/>
      <c r="BV2404" s="216"/>
      <c r="BW2404" s="216"/>
      <c r="BZ2404" s="216"/>
      <c r="CA2404" s="216"/>
      <c r="CD2404" s="216"/>
      <c r="CE2404" s="216"/>
      <c r="CL2404" s="215"/>
      <c r="CP2404" s="215"/>
      <c r="CT2404" s="86"/>
    </row>
    <row r="2405" spans="6:98">
      <c r="F2405" s="215"/>
      <c r="S2405" s="216"/>
      <c r="T2405" s="216"/>
      <c r="U2405" s="216"/>
      <c r="V2405" s="216"/>
      <c r="W2405" s="216"/>
      <c r="X2405" s="216"/>
      <c r="Y2405" s="216"/>
      <c r="Z2405" s="216"/>
      <c r="AA2405" s="216"/>
      <c r="AB2405" s="216"/>
      <c r="AC2405" s="216"/>
      <c r="AD2405" s="216"/>
      <c r="AH2405" s="216"/>
      <c r="AI2405" s="216"/>
      <c r="AL2405" s="216"/>
      <c r="AM2405" s="216"/>
      <c r="AP2405" s="216"/>
      <c r="AQ2405" s="216"/>
      <c r="AT2405" s="216"/>
      <c r="AU2405" s="216"/>
      <c r="AX2405" s="216"/>
      <c r="AY2405" s="216"/>
      <c r="BB2405" s="216"/>
      <c r="BC2405" s="216"/>
      <c r="BF2405" s="216"/>
      <c r="BG2405" s="216"/>
      <c r="BJ2405" s="216"/>
      <c r="BK2405" s="216"/>
      <c r="BN2405" s="216"/>
      <c r="BO2405" s="216"/>
      <c r="BR2405" s="216"/>
      <c r="BS2405" s="216"/>
      <c r="BV2405" s="216"/>
      <c r="BW2405" s="216"/>
      <c r="BZ2405" s="216"/>
      <c r="CA2405" s="216"/>
      <c r="CD2405" s="216"/>
      <c r="CE2405" s="216"/>
      <c r="CL2405" s="215"/>
      <c r="CP2405" s="215"/>
      <c r="CT2405" s="86"/>
    </row>
    <row r="2406" spans="6:98">
      <c r="F2406" s="215"/>
      <c r="S2406" s="216"/>
      <c r="T2406" s="216"/>
      <c r="U2406" s="216"/>
      <c r="V2406" s="216"/>
      <c r="W2406" s="216"/>
      <c r="X2406" s="216"/>
      <c r="Y2406" s="216"/>
      <c r="Z2406" s="216"/>
      <c r="AA2406" s="216"/>
      <c r="AB2406" s="216"/>
      <c r="AC2406" s="216"/>
      <c r="AD2406" s="216"/>
      <c r="AH2406" s="216"/>
      <c r="AI2406" s="216"/>
      <c r="AL2406" s="216"/>
      <c r="AM2406" s="216"/>
      <c r="AP2406" s="216"/>
      <c r="AQ2406" s="216"/>
      <c r="AT2406" s="216"/>
      <c r="AU2406" s="216"/>
      <c r="AX2406" s="216"/>
      <c r="AY2406" s="216"/>
      <c r="BB2406" s="216"/>
      <c r="BC2406" s="216"/>
      <c r="BF2406" s="216"/>
      <c r="BG2406" s="216"/>
      <c r="BJ2406" s="216"/>
      <c r="BK2406" s="216"/>
      <c r="BN2406" s="216"/>
      <c r="BO2406" s="216"/>
      <c r="BR2406" s="216"/>
      <c r="BS2406" s="216"/>
      <c r="BV2406" s="216"/>
      <c r="BW2406" s="216"/>
      <c r="BZ2406" s="216"/>
      <c r="CA2406" s="216"/>
      <c r="CD2406" s="216"/>
      <c r="CE2406" s="216"/>
      <c r="CL2406" s="215"/>
      <c r="CP2406" s="215"/>
      <c r="CT2406" s="86"/>
    </row>
    <row r="2407" spans="6:98">
      <c r="F2407" s="215"/>
      <c r="S2407" s="216"/>
      <c r="T2407" s="216"/>
      <c r="U2407" s="216"/>
      <c r="V2407" s="216"/>
      <c r="W2407" s="216"/>
      <c r="X2407" s="216"/>
      <c r="Y2407" s="216"/>
      <c r="Z2407" s="216"/>
      <c r="AA2407" s="216"/>
      <c r="AB2407" s="216"/>
      <c r="AC2407" s="216"/>
      <c r="AD2407" s="216"/>
      <c r="AH2407" s="216"/>
      <c r="AI2407" s="216"/>
      <c r="AL2407" s="216"/>
      <c r="AM2407" s="216"/>
      <c r="AP2407" s="216"/>
      <c r="AQ2407" s="216"/>
      <c r="AT2407" s="216"/>
      <c r="AU2407" s="216"/>
      <c r="AX2407" s="216"/>
      <c r="AY2407" s="216"/>
      <c r="BB2407" s="216"/>
      <c r="BC2407" s="216"/>
      <c r="BF2407" s="216"/>
      <c r="BG2407" s="216"/>
      <c r="BJ2407" s="216"/>
      <c r="BK2407" s="216"/>
      <c r="BN2407" s="216"/>
      <c r="BO2407" s="216"/>
      <c r="BR2407" s="216"/>
      <c r="BS2407" s="216"/>
      <c r="BV2407" s="216"/>
      <c r="BW2407" s="216"/>
      <c r="BZ2407" s="216"/>
      <c r="CA2407" s="216"/>
      <c r="CD2407" s="216"/>
      <c r="CE2407" s="216"/>
      <c r="CL2407" s="215"/>
      <c r="CP2407" s="215"/>
      <c r="CT2407" s="86"/>
    </row>
    <row r="2408" spans="6:98">
      <c r="F2408" s="215"/>
      <c r="S2408" s="216"/>
      <c r="T2408" s="216"/>
      <c r="U2408" s="216"/>
      <c r="V2408" s="216"/>
      <c r="W2408" s="216"/>
      <c r="X2408" s="216"/>
      <c r="Y2408" s="216"/>
      <c r="Z2408" s="216"/>
      <c r="AA2408" s="216"/>
      <c r="AB2408" s="216"/>
      <c r="AC2408" s="216"/>
      <c r="AD2408" s="216"/>
      <c r="AH2408" s="216"/>
      <c r="AI2408" s="216"/>
      <c r="AL2408" s="216"/>
      <c r="AM2408" s="216"/>
      <c r="AP2408" s="216"/>
      <c r="AQ2408" s="216"/>
      <c r="AT2408" s="216"/>
      <c r="AU2408" s="216"/>
      <c r="AX2408" s="216"/>
      <c r="AY2408" s="216"/>
      <c r="BB2408" s="216"/>
      <c r="BC2408" s="216"/>
      <c r="BF2408" s="216"/>
      <c r="BG2408" s="216"/>
      <c r="BJ2408" s="216"/>
      <c r="BK2408" s="216"/>
      <c r="BN2408" s="216"/>
      <c r="BO2408" s="216"/>
      <c r="BR2408" s="216"/>
      <c r="BS2408" s="216"/>
      <c r="BV2408" s="216"/>
      <c r="BW2408" s="216"/>
      <c r="BZ2408" s="216"/>
      <c r="CA2408" s="216"/>
      <c r="CD2408" s="216"/>
      <c r="CE2408" s="216"/>
      <c r="CL2408" s="215"/>
      <c r="CP2408" s="215"/>
      <c r="CT2408" s="86"/>
    </row>
    <row r="2409" spans="6:98">
      <c r="F2409" s="215"/>
      <c r="S2409" s="216"/>
      <c r="T2409" s="216"/>
      <c r="U2409" s="216"/>
      <c r="V2409" s="216"/>
      <c r="W2409" s="216"/>
      <c r="X2409" s="216"/>
      <c r="Y2409" s="216"/>
      <c r="Z2409" s="216"/>
      <c r="AA2409" s="216"/>
      <c r="AB2409" s="216"/>
      <c r="AC2409" s="216"/>
      <c r="AD2409" s="216"/>
      <c r="AH2409" s="216"/>
      <c r="AI2409" s="216"/>
      <c r="AL2409" s="216"/>
      <c r="AM2409" s="216"/>
      <c r="AP2409" s="216"/>
      <c r="AQ2409" s="216"/>
      <c r="AT2409" s="216"/>
      <c r="AU2409" s="216"/>
      <c r="AX2409" s="216"/>
      <c r="AY2409" s="216"/>
      <c r="BB2409" s="216"/>
      <c r="BC2409" s="216"/>
      <c r="BF2409" s="216"/>
      <c r="BG2409" s="216"/>
      <c r="BJ2409" s="216"/>
      <c r="BK2409" s="216"/>
      <c r="BN2409" s="216"/>
      <c r="BO2409" s="216"/>
      <c r="BR2409" s="216"/>
      <c r="BS2409" s="216"/>
      <c r="BV2409" s="216"/>
      <c r="BW2409" s="216"/>
      <c r="BZ2409" s="216"/>
      <c r="CA2409" s="216"/>
      <c r="CD2409" s="216"/>
      <c r="CE2409" s="216"/>
      <c r="CL2409" s="215"/>
      <c r="CP2409" s="215"/>
      <c r="CT2409" s="86"/>
    </row>
    <row r="2410" spans="6:98">
      <c r="F2410" s="215"/>
      <c r="S2410" s="216"/>
      <c r="T2410" s="216"/>
      <c r="U2410" s="216"/>
      <c r="V2410" s="216"/>
      <c r="W2410" s="216"/>
      <c r="X2410" s="216"/>
      <c r="Y2410" s="216"/>
      <c r="Z2410" s="216"/>
      <c r="AA2410" s="216"/>
      <c r="AB2410" s="216"/>
      <c r="AC2410" s="216"/>
      <c r="AD2410" s="216"/>
      <c r="AH2410" s="216"/>
      <c r="AI2410" s="216"/>
      <c r="AL2410" s="216"/>
      <c r="AM2410" s="216"/>
      <c r="AP2410" s="216"/>
      <c r="AQ2410" s="216"/>
      <c r="AT2410" s="216"/>
      <c r="AU2410" s="216"/>
      <c r="AX2410" s="216"/>
      <c r="AY2410" s="216"/>
      <c r="BB2410" s="216"/>
      <c r="BC2410" s="216"/>
      <c r="BF2410" s="216"/>
      <c r="BG2410" s="216"/>
      <c r="BJ2410" s="216"/>
      <c r="BK2410" s="216"/>
      <c r="BN2410" s="216"/>
      <c r="BO2410" s="216"/>
      <c r="BR2410" s="216"/>
      <c r="BS2410" s="216"/>
      <c r="BV2410" s="216"/>
      <c r="BW2410" s="216"/>
      <c r="BZ2410" s="216"/>
      <c r="CA2410" s="216"/>
      <c r="CD2410" s="216"/>
      <c r="CE2410" s="216"/>
      <c r="CL2410" s="215"/>
      <c r="CP2410" s="215"/>
      <c r="CT2410" s="86"/>
    </row>
    <row r="2411" spans="6:98">
      <c r="F2411" s="215"/>
      <c r="S2411" s="216"/>
      <c r="T2411" s="216"/>
      <c r="U2411" s="216"/>
      <c r="V2411" s="216"/>
      <c r="W2411" s="216"/>
      <c r="X2411" s="216"/>
      <c r="Y2411" s="216"/>
      <c r="Z2411" s="216"/>
      <c r="AA2411" s="216"/>
      <c r="AB2411" s="216"/>
      <c r="AC2411" s="216"/>
      <c r="AD2411" s="216"/>
      <c r="AH2411" s="216"/>
      <c r="AI2411" s="216"/>
      <c r="AL2411" s="216"/>
      <c r="AM2411" s="216"/>
      <c r="AP2411" s="216"/>
      <c r="AQ2411" s="216"/>
      <c r="AT2411" s="216"/>
      <c r="AU2411" s="216"/>
      <c r="AX2411" s="216"/>
      <c r="AY2411" s="216"/>
      <c r="BB2411" s="216"/>
      <c r="BC2411" s="216"/>
      <c r="BF2411" s="216"/>
      <c r="BG2411" s="216"/>
      <c r="BJ2411" s="216"/>
      <c r="BK2411" s="216"/>
      <c r="BN2411" s="216"/>
      <c r="BO2411" s="216"/>
      <c r="BR2411" s="216"/>
      <c r="BS2411" s="216"/>
      <c r="BV2411" s="216"/>
      <c r="BW2411" s="216"/>
      <c r="BZ2411" s="216"/>
      <c r="CA2411" s="216"/>
      <c r="CD2411" s="216"/>
      <c r="CE2411" s="216"/>
      <c r="CL2411" s="215"/>
      <c r="CP2411" s="215"/>
      <c r="CT2411" s="86"/>
    </row>
    <row r="2412" spans="6:98">
      <c r="F2412" s="215"/>
      <c r="S2412" s="216"/>
      <c r="T2412" s="216"/>
      <c r="U2412" s="216"/>
      <c r="V2412" s="216"/>
      <c r="W2412" s="216"/>
      <c r="X2412" s="216"/>
      <c r="Y2412" s="216"/>
      <c r="Z2412" s="216"/>
      <c r="AA2412" s="216"/>
      <c r="AB2412" s="216"/>
      <c r="AC2412" s="216"/>
      <c r="AD2412" s="216"/>
      <c r="AH2412" s="216"/>
      <c r="AI2412" s="216"/>
      <c r="AL2412" s="216"/>
      <c r="AM2412" s="216"/>
      <c r="AP2412" s="216"/>
      <c r="AQ2412" s="216"/>
      <c r="AT2412" s="216"/>
      <c r="AU2412" s="216"/>
      <c r="AX2412" s="216"/>
      <c r="AY2412" s="216"/>
      <c r="BB2412" s="216"/>
      <c r="BC2412" s="216"/>
      <c r="BF2412" s="216"/>
      <c r="BG2412" s="216"/>
      <c r="BJ2412" s="216"/>
      <c r="BK2412" s="216"/>
      <c r="BN2412" s="216"/>
      <c r="BO2412" s="216"/>
      <c r="BR2412" s="216"/>
      <c r="BS2412" s="216"/>
      <c r="BV2412" s="216"/>
      <c r="BW2412" s="216"/>
      <c r="BZ2412" s="216"/>
      <c r="CA2412" s="216"/>
      <c r="CD2412" s="216"/>
      <c r="CE2412" s="216"/>
      <c r="CL2412" s="215"/>
      <c r="CP2412" s="215"/>
      <c r="CT2412" s="86"/>
    </row>
    <row r="2413" spans="6:98">
      <c r="F2413" s="215"/>
      <c r="S2413" s="216"/>
      <c r="T2413" s="216"/>
      <c r="U2413" s="216"/>
      <c r="V2413" s="216"/>
      <c r="W2413" s="216"/>
      <c r="X2413" s="216"/>
      <c r="Y2413" s="216"/>
      <c r="Z2413" s="216"/>
      <c r="AA2413" s="216"/>
      <c r="AB2413" s="216"/>
      <c r="AC2413" s="216"/>
      <c r="AD2413" s="216"/>
      <c r="AH2413" s="216"/>
      <c r="AI2413" s="216"/>
      <c r="AL2413" s="216"/>
      <c r="AM2413" s="216"/>
      <c r="AP2413" s="216"/>
      <c r="AQ2413" s="216"/>
      <c r="AT2413" s="216"/>
      <c r="AU2413" s="216"/>
      <c r="AX2413" s="216"/>
      <c r="AY2413" s="216"/>
      <c r="BB2413" s="216"/>
      <c r="BC2413" s="216"/>
      <c r="BF2413" s="216"/>
      <c r="BG2413" s="216"/>
      <c r="BJ2413" s="216"/>
      <c r="BK2413" s="216"/>
      <c r="BN2413" s="216"/>
      <c r="BO2413" s="216"/>
      <c r="BR2413" s="216"/>
      <c r="BS2413" s="216"/>
      <c r="BV2413" s="216"/>
      <c r="BW2413" s="216"/>
      <c r="BZ2413" s="216"/>
      <c r="CA2413" s="216"/>
      <c r="CD2413" s="216"/>
      <c r="CE2413" s="216"/>
      <c r="CL2413" s="215"/>
      <c r="CP2413" s="215"/>
      <c r="CT2413" s="86"/>
    </row>
    <row r="2414" spans="6:98">
      <c r="F2414" s="215"/>
      <c r="S2414" s="216"/>
      <c r="T2414" s="216"/>
      <c r="U2414" s="216"/>
      <c r="V2414" s="216"/>
      <c r="W2414" s="216"/>
      <c r="X2414" s="216"/>
      <c r="Y2414" s="216"/>
      <c r="Z2414" s="216"/>
      <c r="AA2414" s="216"/>
      <c r="AB2414" s="216"/>
      <c r="AC2414" s="216"/>
      <c r="AD2414" s="216"/>
      <c r="AH2414" s="216"/>
      <c r="AI2414" s="216"/>
      <c r="AL2414" s="216"/>
      <c r="AM2414" s="216"/>
      <c r="AP2414" s="216"/>
      <c r="AQ2414" s="216"/>
      <c r="AT2414" s="216"/>
      <c r="AU2414" s="216"/>
      <c r="AX2414" s="216"/>
      <c r="AY2414" s="216"/>
      <c r="BB2414" s="216"/>
      <c r="BC2414" s="216"/>
      <c r="BF2414" s="216"/>
      <c r="BG2414" s="216"/>
      <c r="BJ2414" s="216"/>
      <c r="BK2414" s="216"/>
      <c r="BN2414" s="216"/>
      <c r="BO2414" s="216"/>
      <c r="BR2414" s="216"/>
      <c r="BS2414" s="216"/>
      <c r="BV2414" s="216"/>
      <c r="BW2414" s="216"/>
      <c r="BZ2414" s="216"/>
      <c r="CA2414" s="216"/>
      <c r="CD2414" s="216"/>
      <c r="CE2414" s="216"/>
      <c r="CL2414" s="215"/>
      <c r="CP2414" s="215"/>
      <c r="CT2414" s="86"/>
    </row>
    <row r="2415" spans="6:98">
      <c r="F2415" s="215"/>
      <c r="S2415" s="216"/>
      <c r="T2415" s="216"/>
      <c r="U2415" s="216"/>
      <c r="V2415" s="216"/>
      <c r="W2415" s="216"/>
      <c r="X2415" s="216"/>
      <c r="Y2415" s="216"/>
      <c r="Z2415" s="216"/>
      <c r="AA2415" s="216"/>
      <c r="AB2415" s="216"/>
      <c r="AC2415" s="216"/>
      <c r="AD2415" s="216"/>
      <c r="AH2415" s="216"/>
      <c r="AI2415" s="216"/>
      <c r="AL2415" s="216"/>
      <c r="AM2415" s="216"/>
      <c r="AP2415" s="216"/>
      <c r="AQ2415" s="216"/>
      <c r="AT2415" s="216"/>
      <c r="AU2415" s="216"/>
      <c r="AX2415" s="216"/>
      <c r="AY2415" s="216"/>
      <c r="BB2415" s="216"/>
      <c r="BC2415" s="216"/>
      <c r="BF2415" s="216"/>
      <c r="BG2415" s="216"/>
      <c r="BJ2415" s="216"/>
      <c r="BK2415" s="216"/>
      <c r="BN2415" s="216"/>
      <c r="BO2415" s="216"/>
      <c r="BR2415" s="216"/>
      <c r="BS2415" s="216"/>
      <c r="BV2415" s="216"/>
      <c r="BW2415" s="216"/>
      <c r="BZ2415" s="216"/>
      <c r="CA2415" s="216"/>
      <c r="CD2415" s="216"/>
      <c r="CE2415" s="216"/>
      <c r="CL2415" s="215"/>
      <c r="CP2415" s="215"/>
      <c r="CT2415" s="86"/>
    </row>
    <row r="2416" spans="6:98">
      <c r="F2416" s="215"/>
      <c r="S2416" s="216"/>
      <c r="T2416" s="216"/>
      <c r="U2416" s="216"/>
      <c r="V2416" s="216"/>
      <c r="W2416" s="216"/>
      <c r="X2416" s="216"/>
      <c r="Y2416" s="216"/>
      <c r="Z2416" s="216"/>
      <c r="AA2416" s="216"/>
      <c r="AB2416" s="216"/>
      <c r="AC2416" s="216"/>
      <c r="AD2416" s="216"/>
      <c r="AH2416" s="216"/>
      <c r="AI2416" s="216"/>
      <c r="AL2416" s="216"/>
      <c r="AM2416" s="216"/>
      <c r="AP2416" s="216"/>
      <c r="AQ2416" s="216"/>
      <c r="AT2416" s="216"/>
      <c r="AU2416" s="216"/>
      <c r="AX2416" s="216"/>
      <c r="AY2416" s="216"/>
      <c r="BB2416" s="216"/>
      <c r="BC2416" s="216"/>
      <c r="BF2416" s="216"/>
      <c r="BG2416" s="216"/>
      <c r="BJ2416" s="216"/>
      <c r="BK2416" s="216"/>
      <c r="BN2416" s="216"/>
      <c r="BO2416" s="216"/>
      <c r="BR2416" s="216"/>
      <c r="BS2416" s="216"/>
      <c r="BV2416" s="216"/>
      <c r="BW2416" s="216"/>
      <c r="BZ2416" s="216"/>
      <c r="CA2416" s="216"/>
      <c r="CD2416" s="216"/>
      <c r="CE2416" s="216"/>
      <c r="CL2416" s="215"/>
      <c r="CP2416" s="215"/>
      <c r="CT2416" s="86"/>
    </row>
    <row r="2417" spans="6:98">
      <c r="F2417" s="215"/>
      <c r="S2417" s="216"/>
      <c r="T2417" s="216"/>
      <c r="U2417" s="216"/>
      <c r="V2417" s="216"/>
      <c r="W2417" s="216"/>
      <c r="X2417" s="216"/>
      <c r="Y2417" s="216"/>
      <c r="Z2417" s="216"/>
      <c r="AA2417" s="216"/>
      <c r="AB2417" s="216"/>
      <c r="AC2417" s="216"/>
      <c r="AD2417" s="216"/>
      <c r="AH2417" s="216"/>
      <c r="AI2417" s="216"/>
      <c r="AL2417" s="216"/>
      <c r="AM2417" s="216"/>
      <c r="AP2417" s="216"/>
      <c r="AQ2417" s="216"/>
      <c r="AT2417" s="216"/>
      <c r="AU2417" s="216"/>
      <c r="AX2417" s="216"/>
      <c r="AY2417" s="216"/>
      <c r="BB2417" s="216"/>
      <c r="BC2417" s="216"/>
      <c r="BF2417" s="216"/>
      <c r="BG2417" s="216"/>
      <c r="BJ2417" s="216"/>
      <c r="BK2417" s="216"/>
      <c r="BN2417" s="216"/>
      <c r="BO2417" s="216"/>
      <c r="BR2417" s="216"/>
      <c r="BS2417" s="216"/>
      <c r="BV2417" s="216"/>
      <c r="BW2417" s="216"/>
      <c r="BZ2417" s="216"/>
      <c r="CA2417" s="216"/>
      <c r="CD2417" s="216"/>
      <c r="CE2417" s="216"/>
      <c r="CL2417" s="215"/>
      <c r="CP2417" s="215"/>
      <c r="CT2417" s="86"/>
    </row>
    <row r="2418" spans="6:98">
      <c r="F2418" s="215"/>
      <c r="S2418" s="216"/>
      <c r="T2418" s="216"/>
      <c r="U2418" s="216"/>
      <c r="V2418" s="216"/>
      <c r="W2418" s="216"/>
      <c r="X2418" s="216"/>
      <c r="Y2418" s="216"/>
      <c r="Z2418" s="216"/>
      <c r="AA2418" s="216"/>
      <c r="AB2418" s="216"/>
      <c r="AC2418" s="216"/>
      <c r="AD2418" s="216"/>
      <c r="AH2418" s="216"/>
      <c r="AI2418" s="216"/>
      <c r="AL2418" s="216"/>
      <c r="AM2418" s="216"/>
      <c r="AP2418" s="216"/>
      <c r="AQ2418" s="216"/>
      <c r="AT2418" s="216"/>
      <c r="AU2418" s="216"/>
      <c r="AX2418" s="216"/>
      <c r="AY2418" s="216"/>
      <c r="BB2418" s="216"/>
      <c r="BC2418" s="216"/>
      <c r="BF2418" s="216"/>
      <c r="BG2418" s="216"/>
      <c r="BJ2418" s="216"/>
      <c r="BK2418" s="216"/>
      <c r="BN2418" s="216"/>
      <c r="BO2418" s="216"/>
      <c r="BR2418" s="216"/>
      <c r="BS2418" s="216"/>
      <c r="BV2418" s="216"/>
      <c r="BW2418" s="216"/>
      <c r="BZ2418" s="216"/>
      <c r="CA2418" s="216"/>
      <c r="CD2418" s="216"/>
      <c r="CE2418" s="216"/>
      <c r="CL2418" s="215"/>
      <c r="CP2418" s="215"/>
      <c r="CT2418" s="86"/>
    </row>
    <row r="2419" spans="6:98">
      <c r="F2419" s="215"/>
      <c r="S2419" s="216"/>
      <c r="T2419" s="216"/>
      <c r="U2419" s="216"/>
      <c r="V2419" s="216"/>
      <c r="W2419" s="216"/>
      <c r="X2419" s="216"/>
      <c r="Y2419" s="216"/>
      <c r="Z2419" s="216"/>
      <c r="AA2419" s="216"/>
      <c r="AB2419" s="216"/>
      <c r="AC2419" s="216"/>
      <c r="AD2419" s="216"/>
      <c r="AH2419" s="216"/>
      <c r="AI2419" s="216"/>
      <c r="AL2419" s="216"/>
      <c r="AM2419" s="216"/>
      <c r="AP2419" s="216"/>
      <c r="AQ2419" s="216"/>
      <c r="AT2419" s="216"/>
      <c r="AU2419" s="216"/>
      <c r="AX2419" s="216"/>
      <c r="AY2419" s="216"/>
      <c r="BB2419" s="216"/>
      <c r="BC2419" s="216"/>
      <c r="BF2419" s="216"/>
      <c r="BG2419" s="216"/>
      <c r="BJ2419" s="216"/>
      <c r="BK2419" s="216"/>
      <c r="BN2419" s="216"/>
      <c r="BO2419" s="216"/>
      <c r="BR2419" s="216"/>
      <c r="BS2419" s="216"/>
      <c r="BV2419" s="216"/>
      <c r="BW2419" s="216"/>
      <c r="BZ2419" s="216"/>
      <c r="CA2419" s="216"/>
      <c r="CD2419" s="216"/>
      <c r="CE2419" s="216"/>
      <c r="CL2419" s="215"/>
      <c r="CP2419" s="215"/>
      <c r="CT2419" s="86"/>
    </row>
    <row r="2420" spans="6:98">
      <c r="F2420" s="215"/>
      <c r="S2420" s="216"/>
      <c r="T2420" s="216"/>
      <c r="U2420" s="216"/>
      <c r="V2420" s="216"/>
      <c r="W2420" s="216"/>
      <c r="X2420" s="216"/>
      <c r="Y2420" s="216"/>
      <c r="Z2420" s="216"/>
      <c r="AA2420" s="216"/>
      <c r="AB2420" s="216"/>
      <c r="AC2420" s="216"/>
      <c r="AD2420" s="216"/>
      <c r="AH2420" s="216"/>
      <c r="AI2420" s="216"/>
      <c r="AL2420" s="216"/>
      <c r="AM2420" s="216"/>
      <c r="AP2420" s="216"/>
      <c r="AQ2420" s="216"/>
      <c r="AT2420" s="216"/>
      <c r="AU2420" s="216"/>
      <c r="AX2420" s="216"/>
      <c r="AY2420" s="216"/>
      <c r="BB2420" s="216"/>
      <c r="BC2420" s="216"/>
      <c r="BF2420" s="216"/>
      <c r="BG2420" s="216"/>
      <c r="BJ2420" s="216"/>
      <c r="BK2420" s="216"/>
      <c r="BN2420" s="216"/>
      <c r="BO2420" s="216"/>
      <c r="BR2420" s="216"/>
      <c r="BS2420" s="216"/>
      <c r="BV2420" s="216"/>
      <c r="BW2420" s="216"/>
      <c r="BZ2420" s="216"/>
      <c r="CA2420" s="216"/>
      <c r="CD2420" s="216"/>
      <c r="CE2420" s="216"/>
      <c r="CL2420" s="215"/>
      <c r="CP2420" s="215"/>
      <c r="CT2420" s="86"/>
    </row>
    <row r="2421" spans="6:98">
      <c r="F2421" s="215"/>
      <c r="S2421" s="216"/>
      <c r="T2421" s="216"/>
      <c r="U2421" s="216"/>
      <c r="V2421" s="216"/>
      <c r="W2421" s="216"/>
      <c r="X2421" s="216"/>
      <c r="Y2421" s="216"/>
      <c r="Z2421" s="216"/>
      <c r="AA2421" s="216"/>
      <c r="AB2421" s="216"/>
      <c r="AC2421" s="216"/>
      <c r="AD2421" s="216"/>
      <c r="AH2421" s="216"/>
      <c r="AI2421" s="216"/>
      <c r="AL2421" s="216"/>
      <c r="AM2421" s="216"/>
      <c r="AP2421" s="216"/>
      <c r="AQ2421" s="216"/>
      <c r="AT2421" s="216"/>
      <c r="AU2421" s="216"/>
      <c r="AX2421" s="216"/>
      <c r="AY2421" s="216"/>
      <c r="BB2421" s="216"/>
      <c r="BC2421" s="216"/>
      <c r="BF2421" s="216"/>
      <c r="BG2421" s="216"/>
      <c r="BJ2421" s="216"/>
      <c r="BK2421" s="216"/>
      <c r="BN2421" s="216"/>
      <c r="BO2421" s="216"/>
      <c r="BR2421" s="216"/>
      <c r="BS2421" s="216"/>
      <c r="BV2421" s="216"/>
      <c r="BW2421" s="216"/>
      <c r="BZ2421" s="216"/>
      <c r="CA2421" s="216"/>
      <c r="CD2421" s="216"/>
      <c r="CE2421" s="216"/>
      <c r="CL2421" s="215"/>
      <c r="CP2421" s="215"/>
      <c r="CT2421" s="86"/>
    </row>
    <row r="2422" spans="6:98">
      <c r="F2422" s="215"/>
      <c r="S2422" s="216"/>
      <c r="T2422" s="216"/>
      <c r="U2422" s="216"/>
      <c r="V2422" s="216"/>
      <c r="W2422" s="216"/>
      <c r="X2422" s="216"/>
      <c r="Y2422" s="216"/>
      <c r="Z2422" s="216"/>
      <c r="AA2422" s="216"/>
      <c r="AB2422" s="216"/>
      <c r="AC2422" s="216"/>
      <c r="AD2422" s="216"/>
      <c r="AH2422" s="216"/>
      <c r="AI2422" s="216"/>
      <c r="AL2422" s="216"/>
      <c r="AM2422" s="216"/>
      <c r="AP2422" s="216"/>
      <c r="AQ2422" s="216"/>
      <c r="AT2422" s="216"/>
      <c r="AU2422" s="216"/>
      <c r="AX2422" s="216"/>
      <c r="AY2422" s="216"/>
      <c r="BB2422" s="216"/>
      <c r="BC2422" s="216"/>
      <c r="BF2422" s="216"/>
      <c r="BG2422" s="216"/>
      <c r="BJ2422" s="216"/>
      <c r="BK2422" s="216"/>
      <c r="BN2422" s="216"/>
      <c r="BO2422" s="216"/>
      <c r="BR2422" s="216"/>
      <c r="BS2422" s="216"/>
      <c r="BV2422" s="216"/>
      <c r="BW2422" s="216"/>
      <c r="BZ2422" s="216"/>
      <c r="CA2422" s="216"/>
      <c r="CD2422" s="216"/>
      <c r="CE2422" s="216"/>
      <c r="CL2422" s="215"/>
      <c r="CP2422" s="215"/>
      <c r="CT2422" s="86"/>
    </row>
    <row r="2423" spans="6:98">
      <c r="F2423" s="215"/>
      <c r="S2423" s="216"/>
      <c r="T2423" s="216"/>
      <c r="U2423" s="216"/>
      <c r="V2423" s="216"/>
      <c r="W2423" s="216"/>
      <c r="X2423" s="216"/>
      <c r="Y2423" s="216"/>
      <c r="Z2423" s="216"/>
      <c r="AA2423" s="216"/>
      <c r="AB2423" s="216"/>
      <c r="AC2423" s="216"/>
      <c r="AD2423" s="216"/>
      <c r="AH2423" s="216"/>
      <c r="AI2423" s="216"/>
      <c r="AL2423" s="216"/>
      <c r="AM2423" s="216"/>
      <c r="AP2423" s="216"/>
      <c r="AQ2423" s="216"/>
      <c r="AT2423" s="216"/>
      <c r="AU2423" s="216"/>
      <c r="AX2423" s="216"/>
      <c r="AY2423" s="216"/>
      <c r="BB2423" s="216"/>
      <c r="BC2423" s="216"/>
      <c r="BF2423" s="216"/>
      <c r="BG2423" s="216"/>
      <c r="BJ2423" s="216"/>
      <c r="BK2423" s="216"/>
      <c r="BN2423" s="216"/>
      <c r="BO2423" s="216"/>
      <c r="BR2423" s="216"/>
      <c r="BS2423" s="216"/>
      <c r="BV2423" s="216"/>
      <c r="BW2423" s="216"/>
      <c r="BZ2423" s="216"/>
      <c r="CA2423" s="216"/>
      <c r="CD2423" s="216"/>
      <c r="CE2423" s="216"/>
      <c r="CL2423" s="215"/>
      <c r="CP2423" s="215"/>
      <c r="CT2423" s="86"/>
    </row>
    <row r="2424" spans="6:98">
      <c r="F2424" s="215"/>
      <c r="S2424" s="216"/>
      <c r="T2424" s="216"/>
      <c r="U2424" s="216"/>
      <c r="V2424" s="216"/>
      <c r="W2424" s="216"/>
      <c r="X2424" s="216"/>
      <c r="Y2424" s="216"/>
      <c r="Z2424" s="216"/>
      <c r="AA2424" s="216"/>
      <c r="AB2424" s="216"/>
      <c r="AC2424" s="216"/>
      <c r="AD2424" s="216"/>
      <c r="AH2424" s="216"/>
      <c r="AI2424" s="216"/>
      <c r="AL2424" s="216"/>
      <c r="AM2424" s="216"/>
      <c r="AP2424" s="216"/>
      <c r="AQ2424" s="216"/>
      <c r="AT2424" s="216"/>
      <c r="AU2424" s="216"/>
      <c r="AX2424" s="216"/>
      <c r="AY2424" s="216"/>
      <c r="BB2424" s="216"/>
      <c r="BC2424" s="216"/>
      <c r="BF2424" s="216"/>
      <c r="BG2424" s="216"/>
      <c r="BJ2424" s="216"/>
      <c r="BK2424" s="216"/>
      <c r="BN2424" s="216"/>
      <c r="BO2424" s="216"/>
      <c r="BR2424" s="216"/>
      <c r="BS2424" s="216"/>
      <c r="BV2424" s="216"/>
      <c r="BW2424" s="216"/>
      <c r="BZ2424" s="216"/>
      <c r="CA2424" s="216"/>
      <c r="CD2424" s="216"/>
      <c r="CE2424" s="216"/>
      <c r="CL2424" s="215"/>
      <c r="CP2424" s="215"/>
      <c r="CT2424" s="86"/>
    </row>
    <row r="2425" spans="6:98">
      <c r="F2425" s="215"/>
      <c r="S2425" s="216"/>
      <c r="T2425" s="216"/>
      <c r="U2425" s="216"/>
      <c r="V2425" s="216"/>
      <c r="W2425" s="216"/>
      <c r="X2425" s="216"/>
      <c r="Y2425" s="216"/>
      <c r="Z2425" s="216"/>
      <c r="AA2425" s="216"/>
      <c r="AB2425" s="216"/>
      <c r="AC2425" s="216"/>
      <c r="AD2425" s="216"/>
      <c r="AH2425" s="216"/>
      <c r="AI2425" s="216"/>
      <c r="AL2425" s="216"/>
      <c r="AM2425" s="216"/>
      <c r="AP2425" s="216"/>
      <c r="AQ2425" s="216"/>
      <c r="AT2425" s="216"/>
      <c r="AU2425" s="216"/>
      <c r="AX2425" s="216"/>
      <c r="AY2425" s="216"/>
      <c r="BB2425" s="216"/>
      <c r="BC2425" s="216"/>
      <c r="BF2425" s="216"/>
      <c r="BG2425" s="216"/>
      <c r="BJ2425" s="216"/>
      <c r="BK2425" s="216"/>
      <c r="BN2425" s="216"/>
      <c r="BO2425" s="216"/>
      <c r="BR2425" s="216"/>
      <c r="BS2425" s="216"/>
      <c r="BV2425" s="216"/>
      <c r="BW2425" s="216"/>
      <c r="BZ2425" s="216"/>
      <c r="CA2425" s="216"/>
      <c r="CD2425" s="216"/>
      <c r="CE2425" s="216"/>
      <c r="CL2425" s="215"/>
      <c r="CP2425" s="215"/>
      <c r="CT2425" s="86"/>
    </row>
    <row r="2426" spans="6:98">
      <c r="F2426" s="215"/>
      <c r="S2426" s="216"/>
      <c r="T2426" s="216"/>
      <c r="U2426" s="216"/>
      <c r="V2426" s="216"/>
      <c r="W2426" s="216"/>
      <c r="X2426" s="216"/>
      <c r="Y2426" s="216"/>
      <c r="Z2426" s="216"/>
      <c r="AA2426" s="216"/>
      <c r="AB2426" s="216"/>
      <c r="AC2426" s="216"/>
      <c r="AD2426" s="216"/>
      <c r="AH2426" s="216"/>
      <c r="AI2426" s="216"/>
      <c r="AL2426" s="216"/>
      <c r="AM2426" s="216"/>
      <c r="AP2426" s="216"/>
      <c r="AQ2426" s="216"/>
      <c r="AT2426" s="216"/>
      <c r="AU2426" s="216"/>
      <c r="AX2426" s="216"/>
      <c r="AY2426" s="216"/>
      <c r="BB2426" s="216"/>
      <c r="BC2426" s="216"/>
      <c r="BF2426" s="216"/>
      <c r="BG2426" s="216"/>
      <c r="BJ2426" s="216"/>
      <c r="BK2426" s="216"/>
      <c r="BN2426" s="216"/>
      <c r="BO2426" s="216"/>
      <c r="BR2426" s="216"/>
      <c r="BS2426" s="216"/>
      <c r="BV2426" s="216"/>
      <c r="BW2426" s="216"/>
      <c r="BZ2426" s="216"/>
      <c r="CA2426" s="216"/>
      <c r="CD2426" s="216"/>
      <c r="CE2426" s="216"/>
      <c r="CL2426" s="215"/>
      <c r="CP2426" s="215"/>
      <c r="CT2426" s="86"/>
    </row>
    <row r="2427" spans="6:98">
      <c r="F2427" s="215"/>
      <c r="S2427" s="216"/>
      <c r="T2427" s="216"/>
      <c r="U2427" s="216"/>
      <c r="V2427" s="216"/>
      <c r="W2427" s="216"/>
      <c r="X2427" s="216"/>
      <c r="Y2427" s="216"/>
      <c r="Z2427" s="216"/>
      <c r="AA2427" s="216"/>
      <c r="AB2427" s="216"/>
      <c r="AC2427" s="216"/>
      <c r="AD2427" s="216"/>
      <c r="AH2427" s="216"/>
      <c r="AI2427" s="216"/>
      <c r="AL2427" s="216"/>
      <c r="AM2427" s="216"/>
      <c r="AP2427" s="216"/>
      <c r="AQ2427" s="216"/>
      <c r="AT2427" s="216"/>
      <c r="AU2427" s="216"/>
      <c r="AX2427" s="216"/>
      <c r="AY2427" s="216"/>
      <c r="BB2427" s="216"/>
      <c r="BC2427" s="216"/>
      <c r="BF2427" s="216"/>
      <c r="BG2427" s="216"/>
      <c r="BJ2427" s="216"/>
      <c r="BK2427" s="216"/>
      <c r="BN2427" s="216"/>
      <c r="BO2427" s="216"/>
      <c r="BR2427" s="216"/>
      <c r="BS2427" s="216"/>
      <c r="BV2427" s="216"/>
      <c r="BW2427" s="216"/>
      <c r="BZ2427" s="216"/>
      <c r="CA2427" s="216"/>
      <c r="CD2427" s="216"/>
      <c r="CE2427" s="216"/>
      <c r="CL2427" s="215"/>
      <c r="CP2427" s="215"/>
      <c r="CT2427" s="86"/>
    </row>
    <row r="2428" spans="6:98">
      <c r="F2428" s="215"/>
      <c r="S2428" s="216"/>
      <c r="T2428" s="216"/>
      <c r="U2428" s="216"/>
      <c r="V2428" s="216"/>
      <c r="W2428" s="216"/>
      <c r="X2428" s="216"/>
      <c r="Y2428" s="216"/>
      <c r="Z2428" s="216"/>
      <c r="AA2428" s="216"/>
      <c r="AB2428" s="216"/>
      <c r="AC2428" s="216"/>
      <c r="AD2428" s="216"/>
      <c r="AH2428" s="216"/>
      <c r="AI2428" s="216"/>
      <c r="AL2428" s="216"/>
      <c r="AM2428" s="216"/>
      <c r="AP2428" s="216"/>
      <c r="AQ2428" s="216"/>
      <c r="AT2428" s="216"/>
      <c r="AU2428" s="216"/>
      <c r="AX2428" s="216"/>
      <c r="AY2428" s="216"/>
      <c r="BB2428" s="216"/>
      <c r="BC2428" s="216"/>
      <c r="BF2428" s="216"/>
      <c r="BG2428" s="216"/>
      <c r="BJ2428" s="216"/>
      <c r="BK2428" s="216"/>
      <c r="BN2428" s="216"/>
      <c r="BO2428" s="216"/>
      <c r="BR2428" s="216"/>
      <c r="BS2428" s="216"/>
      <c r="BV2428" s="216"/>
      <c r="BW2428" s="216"/>
      <c r="BZ2428" s="216"/>
      <c r="CA2428" s="216"/>
      <c r="CD2428" s="216"/>
      <c r="CE2428" s="216"/>
      <c r="CL2428" s="215"/>
      <c r="CP2428" s="215"/>
      <c r="CT2428" s="86"/>
    </row>
    <row r="2429" spans="6:98">
      <c r="F2429" s="215"/>
      <c r="S2429" s="216"/>
      <c r="T2429" s="216"/>
      <c r="U2429" s="216"/>
      <c r="V2429" s="216"/>
      <c r="W2429" s="216"/>
      <c r="X2429" s="216"/>
      <c r="Y2429" s="216"/>
      <c r="Z2429" s="216"/>
      <c r="AA2429" s="216"/>
      <c r="AB2429" s="216"/>
      <c r="AC2429" s="216"/>
      <c r="AD2429" s="216"/>
      <c r="AH2429" s="216"/>
      <c r="AI2429" s="216"/>
      <c r="AL2429" s="216"/>
      <c r="AM2429" s="216"/>
      <c r="AP2429" s="216"/>
      <c r="AQ2429" s="216"/>
      <c r="AT2429" s="216"/>
      <c r="AU2429" s="216"/>
      <c r="AX2429" s="216"/>
      <c r="AY2429" s="216"/>
      <c r="BB2429" s="216"/>
      <c r="BC2429" s="216"/>
      <c r="BF2429" s="216"/>
      <c r="BG2429" s="216"/>
      <c r="BJ2429" s="216"/>
      <c r="BK2429" s="216"/>
      <c r="BN2429" s="216"/>
      <c r="BO2429" s="216"/>
      <c r="BR2429" s="216"/>
      <c r="BS2429" s="216"/>
      <c r="BV2429" s="216"/>
      <c r="BW2429" s="216"/>
      <c r="BZ2429" s="216"/>
      <c r="CA2429" s="216"/>
      <c r="CD2429" s="216"/>
      <c r="CE2429" s="216"/>
      <c r="CL2429" s="215"/>
      <c r="CP2429" s="215"/>
      <c r="CT2429" s="86"/>
    </row>
    <row r="2430" spans="6:98">
      <c r="F2430" s="215"/>
      <c r="S2430" s="216"/>
      <c r="T2430" s="216"/>
      <c r="U2430" s="216"/>
      <c r="V2430" s="216"/>
      <c r="W2430" s="216"/>
      <c r="X2430" s="216"/>
      <c r="Y2430" s="216"/>
      <c r="Z2430" s="216"/>
      <c r="AA2430" s="216"/>
      <c r="AB2430" s="216"/>
      <c r="AC2430" s="216"/>
      <c r="AD2430" s="216"/>
      <c r="AH2430" s="216"/>
      <c r="AI2430" s="216"/>
      <c r="AL2430" s="216"/>
      <c r="AM2430" s="216"/>
      <c r="AP2430" s="216"/>
      <c r="AQ2430" s="216"/>
      <c r="AT2430" s="216"/>
      <c r="AU2430" s="216"/>
      <c r="AX2430" s="216"/>
      <c r="AY2430" s="216"/>
      <c r="BB2430" s="216"/>
      <c r="BC2430" s="216"/>
      <c r="BF2430" s="216"/>
      <c r="BG2430" s="216"/>
      <c r="BJ2430" s="216"/>
      <c r="BK2430" s="216"/>
      <c r="BN2430" s="216"/>
      <c r="BO2430" s="216"/>
      <c r="BR2430" s="216"/>
      <c r="BS2430" s="216"/>
      <c r="BV2430" s="216"/>
      <c r="BW2430" s="216"/>
      <c r="BZ2430" s="216"/>
      <c r="CA2430" s="216"/>
      <c r="CD2430" s="216"/>
      <c r="CE2430" s="216"/>
      <c r="CL2430" s="215"/>
      <c r="CP2430" s="215"/>
      <c r="CT2430" s="86"/>
    </row>
    <row r="2431" spans="6:98">
      <c r="F2431" s="215"/>
      <c r="S2431" s="216"/>
      <c r="T2431" s="216"/>
      <c r="U2431" s="216"/>
      <c r="V2431" s="216"/>
      <c r="W2431" s="216"/>
      <c r="X2431" s="216"/>
      <c r="Y2431" s="216"/>
      <c r="Z2431" s="216"/>
      <c r="AA2431" s="216"/>
      <c r="AB2431" s="216"/>
      <c r="AC2431" s="216"/>
      <c r="AD2431" s="216"/>
      <c r="AH2431" s="216"/>
      <c r="AI2431" s="216"/>
      <c r="AL2431" s="216"/>
      <c r="AM2431" s="216"/>
      <c r="AP2431" s="216"/>
      <c r="AQ2431" s="216"/>
      <c r="AT2431" s="216"/>
      <c r="AU2431" s="216"/>
      <c r="AX2431" s="216"/>
      <c r="AY2431" s="216"/>
      <c r="BB2431" s="216"/>
      <c r="BC2431" s="216"/>
      <c r="BF2431" s="216"/>
      <c r="BG2431" s="216"/>
      <c r="BJ2431" s="216"/>
      <c r="BK2431" s="216"/>
      <c r="BN2431" s="216"/>
      <c r="BO2431" s="216"/>
      <c r="BR2431" s="216"/>
      <c r="BS2431" s="216"/>
      <c r="BV2431" s="216"/>
      <c r="BW2431" s="216"/>
      <c r="BZ2431" s="216"/>
      <c r="CA2431" s="216"/>
      <c r="CD2431" s="216"/>
      <c r="CE2431" s="216"/>
      <c r="CL2431" s="215"/>
      <c r="CP2431" s="215"/>
      <c r="CT2431" s="86"/>
    </row>
    <row r="2432" spans="6:98">
      <c r="F2432" s="215"/>
      <c r="S2432" s="216"/>
      <c r="T2432" s="216"/>
      <c r="U2432" s="216"/>
      <c r="V2432" s="216"/>
      <c r="W2432" s="216"/>
      <c r="X2432" s="216"/>
      <c r="Y2432" s="216"/>
      <c r="Z2432" s="216"/>
      <c r="AA2432" s="216"/>
      <c r="AB2432" s="216"/>
      <c r="AC2432" s="216"/>
      <c r="AD2432" s="216"/>
      <c r="AH2432" s="216"/>
      <c r="AI2432" s="216"/>
      <c r="AL2432" s="216"/>
      <c r="AM2432" s="216"/>
      <c r="AP2432" s="216"/>
      <c r="AQ2432" s="216"/>
      <c r="AT2432" s="216"/>
      <c r="AU2432" s="216"/>
      <c r="AX2432" s="216"/>
      <c r="AY2432" s="216"/>
      <c r="BB2432" s="216"/>
      <c r="BC2432" s="216"/>
      <c r="BF2432" s="216"/>
      <c r="BG2432" s="216"/>
      <c r="BJ2432" s="216"/>
      <c r="BK2432" s="216"/>
      <c r="BN2432" s="216"/>
      <c r="BO2432" s="216"/>
      <c r="BR2432" s="216"/>
      <c r="BS2432" s="216"/>
      <c r="BV2432" s="216"/>
      <c r="BW2432" s="216"/>
      <c r="BZ2432" s="216"/>
      <c r="CA2432" s="216"/>
      <c r="CD2432" s="216"/>
      <c r="CE2432" s="216"/>
      <c r="CL2432" s="215"/>
      <c r="CP2432" s="215"/>
      <c r="CT2432" s="86"/>
    </row>
    <row r="2433" spans="6:98">
      <c r="F2433" s="215"/>
      <c r="S2433" s="216"/>
      <c r="T2433" s="216"/>
      <c r="U2433" s="216"/>
      <c r="V2433" s="216"/>
      <c r="W2433" s="216"/>
      <c r="X2433" s="216"/>
      <c r="Y2433" s="216"/>
      <c r="Z2433" s="216"/>
      <c r="AA2433" s="216"/>
      <c r="AB2433" s="216"/>
      <c r="AC2433" s="216"/>
      <c r="AD2433" s="216"/>
      <c r="AH2433" s="216"/>
      <c r="AI2433" s="216"/>
      <c r="AL2433" s="216"/>
      <c r="AM2433" s="216"/>
      <c r="AP2433" s="216"/>
      <c r="AQ2433" s="216"/>
      <c r="AT2433" s="216"/>
      <c r="AU2433" s="216"/>
      <c r="AX2433" s="216"/>
      <c r="AY2433" s="216"/>
      <c r="BB2433" s="216"/>
      <c r="BC2433" s="216"/>
      <c r="BF2433" s="216"/>
      <c r="BG2433" s="216"/>
      <c r="BJ2433" s="216"/>
      <c r="BK2433" s="216"/>
      <c r="BN2433" s="216"/>
      <c r="BO2433" s="216"/>
      <c r="BR2433" s="216"/>
      <c r="BS2433" s="216"/>
      <c r="BV2433" s="216"/>
      <c r="BW2433" s="216"/>
      <c r="BZ2433" s="216"/>
      <c r="CA2433" s="216"/>
      <c r="CD2433" s="216"/>
      <c r="CE2433" s="216"/>
      <c r="CL2433" s="215"/>
      <c r="CP2433" s="215"/>
      <c r="CT2433" s="86"/>
    </row>
    <row r="2434" spans="6:98">
      <c r="F2434" s="215"/>
      <c r="S2434" s="216"/>
      <c r="T2434" s="216"/>
      <c r="U2434" s="216"/>
      <c r="V2434" s="216"/>
      <c r="W2434" s="216"/>
      <c r="X2434" s="216"/>
      <c r="Y2434" s="216"/>
      <c r="Z2434" s="216"/>
      <c r="AA2434" s="216"/>
      <c r="AB2434" s="216"/>
      <c r="AC2434" s="216"/>
      <c r="AD2434" s="216"/>
      <c r="AH2434" s="216"/>
      <c r="AI2434" s="216"/>
      <c r="AL2434" s="216"/>
      <c r="AM2434" s="216"/>
      <c r="AP2434" s="216"/>
      <c r="AQ2434" s="216"/>
      <c r="AT2434" s="216"/>
      <c r="AU2434" s="216"/>
      <c r="AX2434" s="216"/>
      <c r="AY2434" s="216"/>
      <c r="BB2434" s="216"/>
      <c r="BC2434" s="216"/>
      <c r="BF2434" s="216"/>
      <c r="BG2434" s="216"/>
      <c r="BJ2434" s="216"/>
      <c r="BK2434" s="216"/>
      <c r="BN2434" s="216"/>
      <c r="BO2434" s="216"/>
      <c r="BR2434" s="216"/>
      <c r="BS2434" s="216"/>
      <c r="BV2434" s="216"/>
      <c r="BW2434" s="216"/>
      <c r="BZ2434" s="216"/>
      <c r="CA2434" s="216"/>
      <c r="CD2434" s="216"/>
      <c r="CE2434" s="216"/>
      <c r="CL2434" s="215"/>
      <c r="CP2434" s="215"/>
      <c r="CT2434" s="86"/>
    </row>
    <row r="2435" spans="6:98">
      <c r="F2435" s="215"/>
      <c r="S2435" s="216"/>
      <c r="T2435" s="216"/>
      <c r="U2435" s="216"/>
      <c r="V2435" s="216"/>
      <c r="W2435" s="216"/>
      <c r="X2435" s="216"/>
      <c r="Y2435" s="216"/>
      <c r="Z2435" s="216"/>
      <c r="AA2435" s="216"/>
      <c r="AB2435" s="216"/>
      <c r="AC2435" s="216"/>
      <c r="AD2435" s="216"/>
      <c r="AH2435" s="216"/>
      <c r="AI2435" s="216"/>
      <c r="AL2435" s="216"/>
      <c r="AM2435" s="216"/>
      <c r="AP2435" s="216"/>
      <c r="AQ2435" s="216"/>
      <c r="AT2435" s="216"/>
      <c r="AU2435" s="216"/>
      <c r="AX2435" s="216"/>
      <c r="AY2435" s="216"/>
      <c r="BB2435" s="216"/>
      <c r="BC2435" s="216"/>
      <c r="BF2435" s="216"/>
      <c r="BG2435" s="216"/>
      <c r="BJ2435" s="216"/>
      <c r="BK2435" s="216"/>
      <c r="BN2435" s="216"/>
      <c r="BO2435" s="216"/>
      <c r="BR2435" s="216"/>
      <c r="BS2435" s="216"/>
      <c r="BV2435" s="216"/>
      <c r="BW2435" s="216"/>
      <c r="BZ2435" s="216"/>
      <c r="CA2435" s="216"/>
      <c r="CD2435" s="216"/>
      <c r="CE2435" s="216"/>
      <c r="CL2435" s="215"/>
      <c r="CP2435" s="215"/>
      <c r="CT2435" s="86"/>
    </row>
    <row r="2436" spans="6:98">
      <c r="F2436" s="215"/>
      <c r="S2436" s="216"/>
      <c r="T2436" s="216"/>
      <c r="U2436" s="216"/>
      <c r="V2436" s="216"/>
      <c r="W2436" s="216"/>
      <c r="X2436" s="216"/>
      <c r="Y2436" s="216"/>
      <c r="Z2436" s="216"/>
      <c r="AA2436" s="216"/>
      <c r="AB2436" s="216"/>
      <c r="AC2436" s="216"/>
      <c r="AD2436" s="216"/>
      <c r="AH2436" s="216"/>
      <c r="AI2436" s="216"/>
      <c r="AL2436" s="216"/>
      <c r="AM2436" s="216"/>
      <c r="AP2436" s="216"/>
      <c r="AQ2436" s="216"/>
      <c r="AT2436" s="216"/>
      <c r="AU2436" s="216"/>
      <c r="AX2436" s="216"/>
      <c r="AY2436" s="216"/>
      <c r="BB2436" s="216"/>
      <c r="BC2436" s="216"/>
      <c r="BF2436" s="216"/>
      <c r="BG2436" s="216"/>
      <c r="BJ2436" s="216"/>
      <c r="BK2436" s="216"/>
      <c r="BN2436" s="216"/>
      <c r="BO2436" s="216"/>
      <c r="BR2436" s="216"/>
      <c r="BS2436" s="216"/>
      <c r="BV2436" s="216"/>
      <c r="BW2436" s="216"/>
      <c r="BZ2436" s="216"/>
      <c r="CA2436" s="216"/>
      <c r="CD2436" s="216"/>
      <c r="CE2436" s="216"/>
      <c r="CL2436" s="215"/>
      <c r="CP2436" s="215"/>
      <c r="CT2436" s="86"/>
    </row>
    <row r="2437" spans="6:98">
      <c r="F2437" s="215"/>
      <c r="S2437" s="216"/>
      <c r="T2437" s="216"/>
      <c r="U2437" s="216"/>
      <c r="V2437" s="216"/>
      <c r="W2437" s="216"/>
      <c r="X2437" s="216"/>
      <c r="Y2437" s="216"/>
      <c r="Z2437" s="216"/>
      <c r="AA2437" s="216"/>
      <c r="AB2437" s="216"/>
      <c r="AC2437" s="216"/>
      <c r="AD2437" s="216"/>
      <c r="AH2437" s="216"/>
      <c r="AI2437" s="216"/>
      <c r="AL2437" s="216"/>
      <c r="AM2437" s="216"/>
      <c r="AP2437" s="216"/>
      <c r="AQ2437" s="216"/>
      <c r="AT2437" s="216"/>
      <c r="AU2437" s="216"/>
      <c r="AX2437" s="216"/>
      <c r="AY2437" s="216"/>
      <c r="BB2437" s="216"/>
      <c r="BC2437" s="216"/>
      <c r="BF2437" s="216"/>
      <c r="BG2437" s="216"/>
      <c r="BJ2437" s="216"/>
      <c r="BK2437" s="216"/>
      <c r="BN2437" s="216"/>
      <c r="BO2437" s="216"/>
      <c r="BR2437" s="216"/>
      <c r="BS2437" s="216"/>
      <c r="BV2437" s="216"/>
      <c r="BW2437" s="216"/>
      <c r="BZ2437" s="216"/>
      <c r="CA2437" s="216"/>
      <c r="CD2437" s="216"/>
      <c r="CE2437" s="216"/>
      <c r="CL2437" s="215"/>
      <c r="CP2437" s="215"/>
      <c r="CT2437" s="86"/>
    </row>
    <row r="2438" spans="6:98">
      <c r="F2438" s="215"/>
      <c r="S2438" s="216"/>
      <c r="T2438" s="216"/>
      <c r="U2438" s="216"/>
      <c r="V2438" s="216"/>
      <c r="W2438" s="216"/>
      <c r="X2438" s="216"/>
      <c r="Y2438" s="216"/>
      <c r="Z2438" s="216"/>
      <c r="AA2438" s="216"/>
      <c r="AB2438" s="216"/>
      <c r="AC2438" s="216"/>
      <c r="AD2438" s="216"/>
      <c r="AH2438" s="216"/>
      <c r="AI2438" s="216"/>
      <c r="AL2438" s="216"/>
      <c r="AM2438" s="216"/>
      <c r="AP2438" s="216"/>
      <c r="AQ2438" s="216"/>
      <c r="AT2438" s="216"/>
      <c r="AU2438" s="216"/>
      <c r="AX2438" s="216"/>
      <c r="AY2438" s="216"/>
      <c r="BB2438" s="216"/>
      <c r="BC2438" s="216"/>
      <c r="BF2438" s="216"/>
      <c r="BG2438" s="216"/>
      <c r="BJ2438" s="216"/>
      <c r="BK2438" s="216"/>
      <c r="BN2438" s="216"/>
      <c r="BO2438" s="216"/>
      <c r="BR2438" s="216"/>
      <c r="BS2438" s="216"/>
      <c r="BV2438" s="216"/>
      <c r="BW2438" s="216"/>
      <c r="BZ2438" s="216"/>
      <c r="CA2438" s="216"/>
      <c r="CD2438" s="216"/>
      <c r="CE2438" s="216"/>
      <c r="CL2438" s="215"/>
      <c r="CP2438" s="215"/>
      <c r="CT2438" s="86"/>
    </row>
    <row r="2439" spans="6:98">
      <c r="F2439" s="215"/>
      <c r="S2439" s="216"/>
      <c r="T2439" s="216"/>
      <c r="U2439" s="216"/>
      <c r="V2439" s="216"/>
      <c r="W2439" s="216"/>
      <c r="X2439" s="216"/>
      <c r="Y2439" s="216"/>
      <c r="Z2439" s="216"/>
      <c r="AA2439" s="216"/>
      <c r="AB2439" s="216"/>
      <c r="AC2439" s="216"/>
      <c r="AD2439" s="216"/>
      <c r="AH2439" s="216"/>
      <c r="AI2439" s="216"/>
      <c r="AL2439" s="216"/>
      <c r="AM2439" s="216"/>
      <c r="AP2439" s="216"/>
      <c r="AQ2439" s="216"/>
      <c r="AT2439" s="216"/>
      <c r="AU2439" s="216"/>
      <c r="AX2439" s="216"/>
      <c r="AY2439" s="216"/>
      <c r="BB2439" s="216"/>
      <c r="BC2439" s="216"/>
      <c r="BF2439" s="216"/>
      <c r="BG2439" s="216"/>
      <c r="BJ2439" s="216"/>
      <c r="BK2439" s="216"/>
      <c r="BN2439" s="216"/>
      <c r="BO2439" s="216"/>
      <c r="BR2439" s="216"/>
      <c r="BS2439" s="216"/>
      <c r="BV2439" s="216"/>
      <c r="BW2439" s="216"/>
      <c r="BZ2439" s="216"/>
      <c r="CA2439" s="216"/>
      <c r="CD2439" s="216"/>
      <c r="CE2439" s="216"/>
      <c r="CL2439" s="215"/>
      <c r="CP2439" s="215"/>
      <c r="CT2439" s="86"/>
    </row>
    <row r="2440" spans="6:98">
      <c r="F2440" s="215"/>
      <c r="S2440" s="216"/>
      <c r="T2440" s="216"/>
      <c r="U2440" s="216"/>
      <c r="V2440" s="216"/>
      <c r="W2440" s="216"/>
      <c r="X2440" s="216"/>
      <c r="Y2440" s="216"/>
      <c r="Z2440" s="216"/>
      <c r="AA2440" s="216"/>
      <c r="AB2440" s="216"/>
      <c r="AC2440" s="216"/>
      <c r="AD2440" s="216"/>
      <c r="AH2440" s="216"/>
      <c r="AI2440" s="216"/>
      <c r="AL2440" s="216"/>
      <c r="AM2440" s="216"/>
      <c r="AP2440" s="216"/>
      <c r="AQ2440" s="216"/>
      <c r="AT2440" s="216"/>
      <c r="AU2440" s="216"/>
      <c r="AX2440" s="216"/>
      <c r="AY2440" s="216"/>
      <c r="BB2440" s="216"/>
      <c r="BC2440" s="216"/>
      <c r="BF2440" s="216"/>
      <c r="BG2440" s="216"/>
      <c r="BJ2440" s="216"/>
      <c r="BK2440" s="216"/>
      <c r="BN2440" s="216"/>
      <c r="BO2440" s="216"/>
      <c r="BR2440" s="216"/>
      <c r="BS2440" s="216"/>
      <c r="BV2440" s="216"/>
      <c r="BW2440" s="216"/>
      <c r="BZ2440" s="216"/>
      <c r="CA2440" s="216"/>
      <c r="CD2440" s="216"/>
      <c r="CE2440" s="216"/>
      <c r="CL2440" s="215"/>
      <c r="CP2440" s="215"/>
      <c r="CT2440" s="86"/>
    </row>
    <row r="2441" spans="6:98">
      <c r="F2441" s="215"/>
      <c r="S2441" s="216"/>
      <c r="T2441" s="216"/>
      <c r="U2441" s="216"/>
      <c r="V2441" s="216"/>
      <c r="W2441" s="216"/>
      <c r="X2441" s="216"/>
      <c r="Y2441" s="216"/>
      <c r="Z2441" s="216"/>
      <c r="AA2441" s="216"/>
      <c r="AB2441" s="216"/>
      <c r="AC2441" s="216"/>
      <c r="AD2441" s="216"/>
      <c r="AH2441" s="216"/>
      <c r="AI2441" s="216"/>
      <c r="AL2441" s="216"/>
      <c r="AM2441" s="216"/>
      <c r="AP2441" s="216"/>
      <c r="AQ2441" s="216"/>
      <c r="AT2441" s="216"/>
      <c r="AU2441" s="216"/>
      <c r="AX2441" s="216"/>
      <c r="AY2441" s="216"/>
      <c r="BB2441" s="216"/>
      <c r="BC2441" s="216"/>
      <c r="BF2441" s="216"/>
      <c r="BG2441" s="216"/>
      <c r="BJ2441" s="216"/>
      <c r="BK2441" s="216"/>
      <c r="BN2441" s="216"/>
      <c r="BO2441" s="216"/>
      <c r="BR2441" s="216"/>
      <c r="BS2441" s="216"/>
      <c r="BV2441" s="216"/>
      <c r="BW2441" s="216"/>
      <c r="BZ2441" s="216"/>
      <c r="CA2441" s="216"/>
      <c r="CD2441" s="216"/>
      <c r="CE2441" s="216"/>
      <c r="CL2441" s="215"/>
      <c r="CP2441" s="215"/>
      <c r="CT2441" s="86"/>
    </row>
    <row r="2442" spans="6:98">
      <c r="F2442" s="215"/>
      <c r="S2442" s="216"/>
      <c r="T2442" s="216"/>
      <c r="U2442" s="216"/>
      <c r="V2442" s="216"/>
      <c r="W2442" s="216"/>
      <c r="X2442" s="216"/>
      <c r="Y2442" s="216"/>
      <c r="Z2442" s="216"/>
      <c r="AA2442" s="216"/>
      <c r="AB2442" s="216"/>
      <c r="AC2442" s="216"/>
      <c r="AD2442" s="216"/>
      <c r="AH2442" s="216"/>
      <c r="AI2442" s="216"/>
      <c r="AL2442" s="216"/>
      <c r="AM2442" s="216"/>
      <c r="AP2442" s="216"/>
      <c r="AQ2442" s="216"/>
      <c r="AT2442" s="216"/>
      <c r="AU2442" s="216"/>
      <c r="AX2442" s="216"/>
      <c r="AY2442" s="216"/>
      <c r="BB2442" s="216"/>
      <c r="BC2442" s="216"/>
      <c r="BF2442" s="216"/>
      <c r="BG2442" s="216"/>
      <c r="BJ2442" s="216"/>
      <c r="BK2442" s="216"/>
      <c r="BN2442" s="216"/>
      <c r="BO2442" s="216"/>
      <c r="BR2442" s="216"/>
      <c r="BS2442" s="216"/>
      <c r="BV2442" s="216"/>
      <c r="BW2442" s="216"/>
      <c r="BZ2442" s="216"/>
      <c r="CA2442" s="216"/>
      <c r="CD2442" s="216"/>
      <c r="CE2442" s="216"/>
      <c r="CL2442" s="215"/>
      <c r="CP2442" s="215"/>
      <c r="CT2442" s="86"/>
    </row>
    <row r="2443" spans="6:98">
      <c r="F2443" s="215"/>
      <c r="S2443" s="216"/>
      <c r="T2443" s="216"/>
      <c r="U2443" s="216"/>
      <c r="V2443" s="216"/>
      <c r="W2443" s="216"/>
      <c r="X2443" s="216"/>
      <c r="Y2443" s="216"/>
      <c r="Z2443" s="216"/>
      <c r="AA2443" s="216"/>
      <c r="AB2443" s="216"/>
      <c r="AC2443" s="216"/>
      <c r="AD2443" s="216"/>
      <c r="AH2443" s="216"/>
      <c r="AI2443" s="216"/>
      <c r="AL2443" s="216"/>
      <c r="AM2443" s="216"/>
      <c r="AP2443" s="216"/>
      <c r="AQ2443" s="216"/>
      <c r="AT2443" s="216"/>
      <c r="AU2443" s="216"/>
      <c r="AX2443" s="216"/>
      <c r="AY2443" s="216"/>
      <c r="BB2443" s="216"/>
      <c r="BC2443" s="216"/>
      <c r="BF2443" s="216"/>
      <c r="BG2443" s="216"/>
      <c r="BJ2443" s="216"/>
      <c r="BK2443" s="216"/>
      <c r="BN2443" s="216"/>
      <c r="BO2443" s="216"/>
      <c r="BR2443" s="216"/>
      <c r="BS2443" s="216"/>
      <c r="BV2443" s="216"/>
      <c r="BW2443" s="216"/>
      <c r="BZ2443" s="216"/>
      <c r="CA2443" s="216"/>
      <c r="CD2443" s="216"/>
      <c r="CE2443" s="216"/>
      <c r="CL2443" s="215"/>
      <c r="CP2443" s="215"/>
      <c r="CT2443" s="86"/>
    </row>
    <row r="2444" spans="6:98">
      <c r="F2444" s="215"/>
      <c r="S2444" s="216"/>
      <c r="T2444" s="216"/>
      <c r="U2444" s="216"/>
      <c r="V2444" s="216"/>
      <c r="W2444" s="216"/>
      <c r="X2444" s="216"/>
      <c r="Y2444" s="216"/>
      <c r="Z2444" s="216"/>
      <c r="AA2444" s="216"/>
      <c r="AB2444" s="216"/>
      <c r="AC2444" s="216"/>
      <c r="AD2444" s="216"/>
      <c r="AH2444" s="216"/>
      <c r="AI2444" s="216"/>
      <c r="AL2444" s="216"/>
      <c r="AM2444" s="216"/>
      <c r="AP2444" s="216"/>
      <c r="AQ2444" s="216"/>
      <c r="AT2444" s="216"/>
      <c r="AU2444" s="216"/>
      <c r="AX2444" s="216"/>
      <c r="AY2444" s="216"/>
      <c r="BB2444" s="216"/>
      <c r="BC2444" s="216"/>
      <c r="BF2444" s="216"/>
      <c r="BG2444" s="216"/>
      <c r="BJ2444" s="216"/>
      <c r="BK2444" s="216"/>
      <c r="BN2444" s="216"/>
      <c r="BO2444" s="216"/>
      <c r="BR2444" s="216"/>
      <c r="BS2444" s="216"/>
      <c r="BV2444" s="216"/>
      <c r="BW2444" s="216"/>
      <c r="BZ2444" s="216"/>
      <c r="CA2444" s="216"/>
      <c r="CD2444" s="216"/>
      <c r="CE2444" s="216"/>
      <c r="CL2444" s="215"/>
      <c r="CP2444" s="215"/>
      <c r="CT2444" s="86"/>
    </row>
    <row r="2445" spans="6:98">
      <c r="F2445" s="215"/>
      <c r="S2445" s="216"/>
      <c r="T2445" s="216"/>
      <c r="U2445" s="216"/>
      <c r="V2445" s="216"/>
      <c r="W2445" s="216"/>
      <c r="X2445" s="216"/>
      <c r="Y2445" s="216"/>
      <c r="Z2445" s="216"/>
      <c r="AA2445" s="216"/>
      <c r="AB2445" s="216"/>
      <c r="AC2445" s="216"/>
      <c r="AD2445" s="216"/>
      <c r="AH2445" s="216"/>
      <c r="AI2445" s="216"/>
      <c r="AL2445" s="216"/>
      <c r="AM2445" s="216"/>
      <c r="AP2445" s="216"/>
      <c r="AQ2445" s="216"/>
      <c r="AT2445" s="216"/>
      <c r="AU2445" s="216"/>
      <c r="AX2445" s="216"/>
      <c r="AY2445" s="216"/>
      <c r="BB2445" s="216"/>
      <c r="BC2445" s="216"/>
      <c r="BF2445" s="216"/>
      <c r="BG2445" s="216"/>
      <c r="BJ2445" s="216"/>
      <c r="BK2445" s="216"/>
      <c r="BN2445" s="216"/>
      <c r="BO2445" s="216"/>
      <c r="BR2445" s="216"/>
      <c r="BS2445" s="216"/>
      <c r="BV2445" s="216"/>
      <c r="BW2445" s="216"/>
      <c r="BZ2445" s="216"/>
      <c r="CA2445" s="216"/>
      <c r="CD2445" s="216"/>
      <c r="CE2445" s="216"/>
      <c r="CL2445" s="215"/>
      <c r="CP2445" s="215"/>
      <c r="CT2445" s="86"/>
    </row>
    <row r="2446" spans="6:98">
      <c r="F2446" s="215"/>
      <c r="S2446" s="216"/>
      <c r="T2446" s="216"/>
      <c r="U2446" s="216"/>
      <c r="V2446" s="216"/>
      <c r="W2446" s="216"/>
      <c r="X2446" s="216"/>
      <c r="Y2446" s="216"/>
      <c r="Z2446" s="216"/>
      <c r="AA2446" s="216"/>
      <c r="AB2446" s="216"/>
      <c r="AC2446" s="216"/>
      <c r="AD2446" s="216"/>
      <c r="AH2446" s="216"/>
      <c r="AI2446" s="216"/>
      <c r="AL2446" s="216"/>
      <c r="AM2446" s="216"/>
      <c r="AP2446" s="216"/>
      <c r="AQ2446" s="216"/>
      <c r="AT2446" s="216"/>
      <c r="AU2446" s="216"/>
      <c r="AX2446" s="216"/>
      <c r="AY2446" s="216"/>
      <c r="BB2446" s="216"/>
      <c r="BC2446" s="216"/>
      <c r="BF2446" s="216"/>
      <c r="BG2446" s="216"/>
      <c r="BJ2446" s="216"/>
      <c r="BK2446" s="216"/>
      <c r="BN2446" s="216"/>
      <c r="BO2446" s="216"/>
      <c r="BR2446" s="216"/>
      <c r="BS2446" s="216"/>
      <c r="BV2446" s="216"/>
      <c r="BW2446" s="216"/>
      <c r="BZ2446" s="216"/>
      <c r="CA2446" s="216"/>
      <c r="CD2446" s="216"/>
      <c r="CE2446" s="216"/>
      <c r="CL2446" s="215"/>
      <c r="CP2446" s="215"/>
      <c r="CT2446" s="86"/>
    </row>
    <row r="2447" spans="6:98">
      <c r="F2447" s="215"/>
      <c r="S2447" s="216"/>
      <c r="T2447" s="216"/>
      <c r="U2447" s="216"/>
      <c r="V2447" s="216"/>
      <c r="W2447" s="216"/>
      <c r="X2447" s="216"/>
      <c r="Y2447" s="216"/>
      <c r="Z2447" s="216"/>
      <c r="AA2447" s="216"/>
      <c r="AB2447" s="216"/>
      <c r="AC2447" s="216"/>
      <c r="AD2447" s="216"/>
      <c r="AH2447" s="216"/>
      <c r="AI2447" s="216"/>
      <c r="AL2447" s="216"/>
      <c r="AM2447" s="216"/>
      <c r="AP2447" s="216"/>
      <c r="AQ2447" s="216"/>
      <c r="AT2447" s="216"/>
      <c r="AU2447" s="216"/>
      <c r="AX2447" s="216"/>
      <c r="AY2447" s="216"/>
      <c r="BB2447" s="216"/>
      <c r="BC2447" s="216"/>
      <c r="BF2447" s="216"/>
      <c r="BG2447" s="216"/>
      <c r="BJ2447" s="216"/>
      <c r="BK2447" s="216"/>
      <c r="BN2447" s="216"/>
      <c r="BO2447" s="216"/>
      <c r="BR2447" s="216"/>
      <c r="BS2447" s="216"/>
      <c r="BV2447" s="216"/>
      <c r="BW2447" s="216"/>
      <c r="BZ2447" s="216"/>
      <c r="CA2447" s="216"/>
      <c r="CD2447" s="216"/>
      <c r="CE2447" s="216"/>
      <c r="CL2447" s="215"/>
      <c r="CP2447" s="215"/>
      <c r="CT2447" s="86"/>
    </row>
    <row r="2448" spans="6:98">
      <c r="F2448" s="215"/>
      <c r="S2448" s="216"/>
      <c r="T2448" s="216"/>
      <c r="U2448" s="216"/>
      <c r="V2448" s="216"/>
      <c r="W2448" s="216"/>
      <c r="X2448" s="216"/>
      <c r="Y2448" s="216"/>
      <c r="Z2448" s="216"/>
      <c r="AA2448" s="216"/>
      <c r="AB2448" s="216"/>
      <c r="AC2448" s="216"/>
      <c r="AD2448" s="216"/>
      <c r="AH2448" s="216"/>
      <c r="AI2448" s="216"/>
      <c r="AL2448" s="216"/>
      <c r="AM2448" s="216"/>
      <c r="AP2448" s="216"/>
      <c r="AQ2448" s="216"/>
      <c r="AT2448" s="216"/>
      <c r="AU2448" s="216"/>
      <c r="AX2448" s="216"/>
      <c r="AY2448" s="216"/>
      <c r="BB2448" s="216"/>
      <c r="BC2448" s="216"/>
      <c r="BF2448" s="216"/>
      <c r="BG2448" s="216"/>
      <c r="BJ2448" s="216"/>
      <c r="BK2448" s="216"/>
      <c r="BN2448" s="216"/>
      <c r="BO2448" s="216"/>
      <c r="BR2448" s="216"/>
      <c r="BS2448" s="216"/>
      <c r="BV2448" s="216"/>
      <c r="BW2448" s="216"/>
      <c r="BZ2448" s="216"/>
      <c r="CA2448" s="216"/>
      <c r="CD2448" s="216"/>
      <c r="CE2448" s="216"/>
      <c r="CL2448" s="215"/>
      <c r="CP2448" s="215"/>
      <c r="CT2448" s="86"/>
    </row>
    <row r="2449" spans="6:98">
      <c r="F2449" s="215"/>
      <c r="S2449" s="216"/>
      <c r="T2449" s="216"/>
      <c r="U2449" s="216"/>
      <c r="V2449" s="216"/>
      <c r="W2449" s="216"/>
      <c r="X2449" s="216"/>
      <c r="Y2449" s="216"/>
      <c r="Z2449" s="216"/>
      <c r="AA2449" s="216"/>
      <c r="AB2449" s="216"/>
      <c r="AC2449" s="216"/>
      <c r="AD2449" s="216"/>
      <c r="AH2449" s="216"/>
      <c r="AI2449" s="216"/>
      <c r="AL2449" s="216"/>
      <c r="AM2449" s="216"/>
      <c r="AP2449" s="216"/>
      <c r="AQ2449" s="216"/>
      <c r="AT2449" s="216"/>
      <c r="AU2449" s="216"/>
      <c r="AX2449" s="216"/>
      <c r="AY2449" s="216"/>
      <c r="BB2449" s="216"/>
      <c r="BC2449" s="216"/>
      <c r="BF2449" s="216"/>
      <c r="BG2449" s="216"/>
      <c r="BJ2449" s="216"/>
      <c r="BK2449" s="216"/>
      <c r="BN2449" s="216"/>
      <c r="BO2449" s="216"/>
      <c r="BR2449" s="216"/>
      <c r="BS2449" s="216"/>
      <c r="BV2449" s="216"/>
      <c r="BW2449" s="216"/>
      <c r="BZ2449" s="216"/>
      <c r="CA2449" s="216"/>
      <c r="CD2449" s="216"/>
      <c r="CE2449" s="216"/>
      <c r="CL2449" s="215"/>
      <c r="CP2449" s="215"/>
      <c r="CT2449" s="86"/>
    </row>
    <row r="2450" spans="6:98">
      <c r="F2450" s="215"/>
      <c r="S2450" s="216"/>
      <c r="T2450" s="216"/>
      <c r="U2450" s="216"/>
      <c r="V2450" s="216"/>
      <c r="W2450" s="216"/>
      <c r="X2450" s="216"/>
      <c r="Y2450" s="216"/>
      <c r="Z2450" s="216"/>
      <c r="AA2450" s="216"/>
      <c r="AB2450" s="216"/>
      <c r="AC2450" s="216"/>
      <c r="AD2450" s="216"/>
      <c r="AH2450" s="216"/>
      <c r="AI2450" s="216"/>
      <c r="AL2450" s="216"/>
      <c r="AM2450" s="216"/>
      <c r="AP2450" s="216"/>
      <c r="AQ2450" s="216"/>
      <c r="AT2450" s="216"/>
      <c r="AU2450" s="216"/>
      <c r="AX2450" s="216"/>
      <c r="AY2450" s="216"/>
      <c r="BB2450" s="216"/>
      <c r="BC2450" s="216"/>
      <c r="BF2450" s="216"/>
      <c r="BG2450" s="216"/>
      <c r="BJ2450" s="216"/>
      <c r="BK2450" s="216"/>
      <c r="BN2450" s="216"/>
      <c r="BO2450" s="216"/>
      <c r="BR2450" s="216"/>
      <c r="BS2450" s="216"/>
      <c r="BV2450" s="216"/>
      <c r="BW2450" s="216"/>
      <c r="BZ2450" s="216"/>
      <c r="CA2450" s="216"/>
      <c r="CD2450" s="216"/>
      <c r="CE2450" s="216"/>
      <c r="CL2450" s="215"/>
      <c r="CP2450" s="215"/>
      <c r="CT2450" s="86"/>
    </row>
    <row r="2451" spans="6:98">
      <c r="F2451" s="215"/>
      <c r="S2451" s="216"/>
      <c r="T2451" s="216"/>
      <c r="U2451" s="216"/>
      <c r="V2451" s="216"/>
      <c r="W2451" s="216"/>
      <c r="X2451" s="216"/>
      <c r="Y2451" s="216"/>
      <c r="Z2451" s="216"/>
      <c r="AA2451" s="216"/>
      <c r="AB2451" s="216"/>
      <c r="AC2451" s="216"/>
      <c r="AD2451" s="216"/>
      <c r="AH2451" s="216"/>
      <c r="AI2451" s="216"/>
      <c r="AL2451" s="216"/>
      <c r="AM2451" s="216"/>
      <c r="AP2451" s="216"/>
      <c r="AQ2451" s="216"/>
      <c r="AT2451" s="216"/>
      <c r="AU2451" s="216"/>
      <c r="AX2451" s="216"/>
      <c r="AY2451" s="216"/>
      <c r="BB2451" s="216"/>
      <c r="BC2451" s="216"/>
      <c r="BF2451" s="216"/>
      <c r="BG2451" s="216"/>
      <c r="BJ2451" s="216"/>
      <c r="BK2451" s="216"/>
      <c r="BN2451" s="216"/>
      <c r="BO2451" s="216"/>
      <c r="BR2451" s="216"/>
      <c r="BS2451" s="216"/>
      <c r="BV2451" s="216"/>
      <c r="BW2451" s="216"/>
      <c r="BZ2451" s="216"/>
      <c r="CA2451" s="216"/>
      <c r="CD2451" s="216"/>
      <c r="CE2451" s="216"/>
      <c r="CL2451" s="215"/>
      <c r="CP2451" s="215"/>
      <c r="CT2451" s="86"/>
    </row>
    <row r="2452" spans="6:98">
      <c r="F2452" s="215"/>
      <c r="S2452" s="216"/>
      <c r="T2452" s="216"/>
      <c r="U2452" s="216"/>
      <c r="V2452" s="216"/>
      <c r="W2452" s="216"/>
      <c r="X2452" s="216"/>
      <c r="Y2452" s="216"/>
      <c r="Z2452" s="216"/>
      <c r="AA2452" s="216"/>
      <c r="AB2452" s="216"/>
      <c r="AC2452" s="216"/>
      <c r="AD2452" s="216"/>
      <c r="AH2452" s="216"/>
      <c r="AI2452" s="216"/>
      <c r="AL2452" s="216"/>
      <c r="AM2452" s="216"/>
      <c r="AP2452" s="216"/>
      <c r="AQ2452" s="216"/>
      <c r="AT2452" s="216"/>
      <c r="AU2452" s="216"/>
      <c r="AX2452" s="216"/>
      <c r="AY2452" s="216"/>
      <c r="BB2452" s="216"/>
      <c r="BC2452" s="216"/>
      <c r="BF2452" s="216"/>
      <c r="BG2452" s="216"/>
      <c r="BJ2452" s="216"/>
      <c r="BK2452" s="216"/>
      <c r="BN2452" s="216"/>
      <c r="BO2452" s="216"/>
      <c r="BR2452" s="216"/>
      <c r="BS2452" s="216"/>
      <c r="BV2452" s="216"/>
      <c r="BW2452" s="216"/>
      <c r="BZ2452" s="216"/>
      <c r="CA2452" s="216"/>
      <c r="CD2452" s="216"/>
      <c r="CE2452" s="216"/>
      <c r="CL2452" s="215"/>
      <c r="CP2452" s="215"/>
      <c r="CT2452" s="86"/>
    </row>
    <row r="2453" spans="6:98">
      <c r="F2453" s="215"/>
      <c r="S2453" s="216"/>
      <c r="T2453" s="216"/>
      <c r="U2453" s="216"/>
      <c r="V2453" s="216"/>
      <c r="W2453" s="216"/>
      <c r="X2453" s="216"/>
      <c r="Y2453" s="216"/>
      <c r="Z2453" s="216"/>
      <c r="AA2453" s="216"/>
      <c r="AB2453" s="216"/>
      <c r="AC2453" s="216"/>
      <c r="AD2453" s="216"/>
      <c r="AH2453" s="216"/>
      <c r="AI2453" s="216"/>
      <c r="AL2453" s="216"/>
      <c r="AM2453" s="216"/>
      <c r="AP2453" s="216"/>
      <c r="AQ2453" s="216"/>
      <c r="AT2453" s="216"/>
      <c r="AU2453" s="216"/>
      <c r="AX2453" s="216"/>
      <c r="AY2453" s="216"/>
      <c r="BB2453" s="216"/>
      <c r="BC2453" s="216"/>
      <c r="BF2453" s="216"/>
      <c r="BG2453" s="216"/>
      <c r="BJ2453" s="216"/>
      <c r="BK2453" s="216"/>
      <c r="BN2453" s="216"/>
      <c r="BO2453" s="216"/>
      <c r="BR2453" s="216"/>
      <c r="BS2453" s="216"/>
      <c r="BV2453" s="216"/>
      <c r="BW2453" s="216"/>
      <c r="BZ2453" s="216"/>
      <c r="CA2453" s="216"/>
      <c r="CD2453" s="216"/>
      <c r="CE2453" s="216"/>
      <c r="CL2453" s="215"/>
      <c r="CP2453" s="215"/>
      <c r="CT2453" s="86"/>
    </row>
    <row r="2454" spans="6:98">
      <c r="F2454" s="215"/>
      <c r="S2454" s="216"/>
      <c r="T2454" s="216"/>
      <c r="U2454" s="216"/>
      <c r="V2454" s="216"/>
      <c r="W2454" s="216"/>
      <c r="X2454" s="216"/>
      <c r="Y2454" s="216"/>
      <c r="Z2454" s="216"/>
      <c r="AA2454" s="216"/>
      <c r="AB2454" s="216"/>
      <c r="AC2454" s="216"/>
      <c r="AD2454" s="216"/>
      <c r="AH2454" s="216"/>
      <c r="AI2454" s="216"/>
      <c r="AL2454" s="216"/>
      <c r="AM2454" s="216"/>
      <c r="AP2454" s="216"/>
      <c r="AQ2454" s="216"/>
      <c r="AT2454" s="216"/>
      <c r="AU2454" s="216"/>
      <c r="AX2454" s="216"/>
      <c r="AY2454" s="216"/>
      <c r="BB2454" s="216"/>
      <c r="BC2454" s="216"/>
      <c r="BF2454" s="216"/>
      <c r="BG2454" s="216"/>
      <c r="BJ2454" s="216"/>
      <c r="BK2454" s="216"/>
      <c r="BN2454" s="216"/>
      <c r="BO2454" s="216"/>
      <c r="BR2454" s="216"/>
      <c r="BS2454" s="216"/>
      <c r="BV2454" s="216"/>
      <c r="BW2454" s="216"/>
      <c r="BZ2454" s="216"/>
      <c r="CA2454" s="216"/>
      <c r="CD2454" s="216"/>
      <c r="CE2454" s="216"/>
      <c r="CL2454" s="215"/>
      <c r="CP2454" s="215"/>
      <c r="CT2454" s="86"/>
    </row>
    <row r="2455" spans="6:98">
      <c r="F2455" s="215"/>
      <c r="S2455" s="216"/>
      <c r="T2455" s="216"/>
      <c r="U2455" s="216"/>
      <c r="V2455" s="216"/>
      <c r="W2455" s="216"/>
      <c r="X2455" s="216"/>
      <c r="Y2455" s="216"/>
      <c r="Z2455" s="216"/>
      <c r="AA2455" s="216"/>
      <c r="AB2455" s="216"/>
      <c r="AC2455" s="216"/>
      <c r="AD2455" s="216"/>
      <c r="AH2455" s="216"/>
      <c r="AI2455" s="216"/>
      <c r="AL2455" s="216"/>
      <c r="AM2455" s="216"/>
      <c r="AP2455" s="216"/>
      <c r="AQ2455" s="216"/>
      <c r="AT2455" s="216"/>
      <c r="AU2455" s="216"/>
      <c r="AX2455" s="216"/>
      <c r="AY2455" s="216"/>
      <c r="BB2455" s="216"/>
      <c r="BC2455" s="216"/>
      <c r="BF2455" s="216"/>
      <c r="BG2455" s="216"/>
      <c r="BJ2455" s="216"/>
      <c r="BK2455" s="216"/>
      <c r="BN2455" s="216"/>
      <c r="BO2455" s="216"/>
      <c r="BR2455" s="216"/>
      <c r="BS2455" s="216"/>
      <c r="BV2455" s="216"/>
      <c r="BW2455" s="216"/>
      <c r="BZ2455" s="216"/>
      <c r="CA2455" s="216"/>
      <c r="CD2455" s="216"/>
      <c r="CE2455" s="216"/>
      <c r="CL2455" s="215"/>
      <c r="CP2455" s="215"/>
      <c r="CT2455" s="86"/>
    </row>
    <row r="2456" spans="6:98">
      <c r="F2456" s="215"/>
      <c r="S2456" s="216"/>
      <c r="T2456" s="216"/>
      <c r="U2456" s="216"/>
      <c r="V2456" s="216"/>
      <c r="W2456" s="216"/>
      <c r="X2456" s="216"/>
      <c r="Y2456" s="216"/>
      <c r="Z2456" s="216"/>
      <c r="AA2456" s="216"/>
      <c r="AB2456" s="216"/>
      <c r="AC2456" s="216"/>
      <c r="AD2456" s="216"/>
      <c r="AH2456" s="216"/>
      <c r="AI2456" s="216"/>
      <c r="AL2456" s="216"/>
      <c r="AM2456" s="216"/>
      <c r="AP2456" s="216"/>
      <c r="AQ2456" s="216"/>
      <c r="AT2456" s="216"/>
      <c r="AU2456" s="216"/>
      <c r="AX2456" s="216"/>
      <c r="AY2456" s="216"/>
      <c r="BB2456" s="216"/>
      <c r="BC2456" s="216"/>
      <c r="BF2456" s="216"/>
      <c r="BG2456" s="216"/>
      <c r="BJ2456" s="216"/>
      <c r="BK2456" s="216"/>
      <c r="BN2456" s="216"/>
      <c r="BO2456" s="216"/>
      <c r="BR2456" s="216"/>
      <c r="BS2456" s="216"/>
      <c r="BV2456" s="216"/>
      <c r="BW2456" s="216"/>
      <c r="BZ2456" s="216"/>
      <c r="CA2456" s="216"/>
      <c r="CD2456" s="216"/>
      <c r="CE2456" s="216"/>
      <c r="CL2456" s="215"/>
      <c r="CP2456" s="215"/>
      <c r="CT2456" s="86"/>
    </row>
    <row r="2457" spans="6:98">
      <c r="F2457" s="215"/>
      <c r="S2457" s="216"/>
      <c r="T2457" s="216"/>
      <c r="U2457" s="216"/>
      <c r="V2457" s="216"/>
      <c r="W2457" s="216"/>
      <c r="X2457" s="216"/>
      <c r="Y2457" s="216"/>
      <c r="Z2457" s="216"/>
      <c r="AA2457" s="216"/>
      <c r="AB2457" s="216"/>
      <c r="AC2457" s="216"/>
      <c r="AD2457" s="216"/>
      <c r="AH2457" s="216"/>
      <c r="AI2457" s="216"/>
      <c r="AL2457" s="216"/>
      <c r="AM2457" s="216"/>
      <c r="AP2457" s="216"/>
      <c r="AQ2457" s="216"/>
      <c r="AT2457" s="216"/>
      <c r="AU2457" s="216"/>
      <c r="AX2457" s="216"/>
      <c r="AY2457" s="216"/>
      <c r="BB2457" s="216"/>
      <c r="BC2457" s="216"/>
      <c r="BF2457" s="216"/>
      <c r="BG2457" s="216"/>
      <c r="BJ2457" s="216"/>
      <c r="BK2457" s="216"/>
      <c r="BN2457" s="216"/>
      <c r="BO2457" s="216"/>
      <c r="BR2457" s="216"/>
      <c r="BS2457" s="216"/>
      <c r="BV2457" s="216"/>
      <c r="BW2457" s="216"/>
      <c r="BZ2457" s="216"/>
      <c r="CA2457" s="216"/>
      <c r="CD2457" s="216"/>
      <c r="CE2457" s="216"/>
      <c r="CL2457" s="215"/>
      <c r="CP2457" s="215"/>
      <c r="CT2457" s="86"/>
    </row>
    <row r="2458" spans="6:98">
      <c r="F2458" s="215"/>
      <c r="S2458" s="216"/>
      <c r="T2458" s="216"/>
      <c r="U2458" s="216"/>
      <c r="V2458" s="216"/>
      <c r="W2458" s="216"/>
      <c r="X2458" s="216"/>
      <c r="Y2458" s="216"/>
      <c r="Z2458" s="216"/>
      <c r="AA2458" s="216"/>
      <c r="AB2458" s="216"/>
      <c r="AC2458" s="216"/>
      <c r="AD2458" s="216"/>
      <c r="AH2458" s="216"/>
      <c r="AI2458" s="216"/>
      <c r="AL2458" s="216"/>
      <c r="AM2458" s="216"/>
      <c r="AP2458" s="216"/>
      <c r="AQ2458" s="216"/>
      <c r="AT2458" s="216"/>
      <c r="AU2458" s="216"/>
      <c r="AX2458" s="216"/>
      <c r="AY2458" s="216"/>
      <c r="BB2458" s="216"/>
      <c r="BC2458" s="216"/>
      <c r="BF2458" s="216"/>
      <c r="BG2458" s="216"/>
      <c r="BJ2458" s="216"/>
      <c r="BK2458" s="216"/>
      <c r="BN2458" s="216"/>
      <c r="BO2458" s="216"/>
      <c r="BR2458" s="216"/>
      <c r="BS2458" s="216"/>
      <c r="BV2458" s="216"/>
      <c r="BW2458" s="216"/>
      <c r="BZ2458" s="216"/>
      <c r="CA2458" s="216"/>
      <c r="CD2458" s="216"/>
      <c r="CE2458" s="216"/>
      <c r="CL2458" s="215"/>
      <c r="CP2458" s="215"/>
      <c r="CT2458" s="86"/>
    </row>
    <row r="2459" spans="6:98">
      <c r="F2459" s="215"/>
      <c r="S2459" s="216"/>
      <c r="T2459" s="216"/>
      <c r="U2459" s="216"/>
      <c r="V2459" s="216"/>
      <c r="W2459" s="216"/>
      <c r="X2459" s="216"/>
      <c r="Y2459" s="216"/>
      <c r="Z2459" s="216"/>
      <c r="AA2459" s="216"/>
      <c r="AB2459" s="216"/>
      <c r="AC2459" s="216"/>
      <c r="AD2459" s="216"/>
      <c r="AH2459" s="216"/>
      <c r="AI2459" s="216"/>
      <c r="AL2459" s="216"/>
      <c r="AM2459" s="216"/>
      <c r="AP2459" s="216"/>
      <c r="AQ2459" s="216"/>
      <c r="AT2459" s="216"/>
      <c r="AU2459" s="216"/>
      <c r="AX2459" s="216"/>
      <c r="AY2459" s="216"/>
      <c r="BB2459" s="216"/>
      <c r="BC2459" s="216"/>
      <c r="BF2459" s="216"/>
      <c r="BG2459" s="216"/>
      <c r="BJ2459" s="216"/>
      <c r="BK2459" s="216"/>
      <c r="BN2459" s="216"/>
      <c r="BO2459" s="216"/>
      <c r="BR2459" s="216"/>
      <c r="BS2459" s="216"/>
      <c r="BV2459" s="216"/>
      <c r="BW2459" s="216"/>
      <c r="BZ2459" s="216"/>
      <c r="CA2459" s="216"/>
      <c r="CD2459" s="216"/>
      <c r="CE2459" s="216"/>
      <c r="CL2459" s="215"/>
      <c r="CP2459" s="215"/>
      <c r="CT2459" s="86"/>
    </row>
    <row r="2460" spans="6:98">
      <c r="F2460" s="215"/>
      <c r="S2460" s="216"/>
      <c r="T2460" s="216"/>
      <c r="U2460" s="216"/>
      <c r="V2460" s="216"/>
      <c r="W2460" s="216"/>
      <c r="X2460" s="216"/>
      <c r="Y2460" s="216"/>
      <c r="Z2460" s="216"/>
      <c r="AA2460" s="216"/>
      <c r="AB2460" s="216"/>
      <c r="AC2460" s="216"/>
      <c r="AD2460" s="216"/>
      <c r="AH2460" s="216"/>
      <c r="AI2460" s="216"/>
      <c r="AL2460" s="216"/>
      <c r="AM2460" s="216"/>
      <c r="AP2460" s="216"/>
      <c r="AQ2460" s="216"/>
      <c r="AT2460" s="216"/>
      <c r="AU2460" s="216"/>
      <c r="AX2460" s="216"/>
      <c r="AY2460" s="216"/>
      <c r="BB2460" s="216"/>
      <c r="BC2460" s="216"/>
      <c r="BF2460" s="216"/>
      <c r="BG2460" s="216"/>
      <c r="BJ2460" s="216"/>
      <c r="BK2460" s="216"/>
      <c r="BN2460" s="216"/>
      <c r="BO2460" s="216"/>
      <c r="BR2460" s="216"/>
      <c r="BS2460" s="216"/>
      <c r="BV2460" s="216"/>
      <c r="BW2460" s="216"/>
      <c r="BZ2460" s="216"/>
      <c r="CA2460" s="216"/>
      <c r="CD2460" s="216"/>
      <c r="CE2460" s="216"/>
      <c r="CL2460" s="215"/>
      <c r="CP2460" s="215"/>
      <c r="CT2460" s="86"/>
    </row>
    <row r="2461" spans="6:98">
      <c r="F2461" s="215"/>
      <c r="S2461" s="216"/>
      <c r="T2461" s="216"/>
      <c r="U2461" s="216"/>
      <c r="V2461" s="216"/>
      <c r="W2461" s="216"/>
      <c r="X2461" s="216"/>
      <c r="Y2461" s="216"/>
      <c r="Z2461" s="216"/>
      <c r="AA2461" s="216"/>
      <c r="AB2461" s="216"/>
      <c r="AC2461" s="216"/>
      <c r="AD2461" s="216"/>
      <c r="AH2461" s="216"/>
      <c r="AI2461" s="216"/>
      <c r="AL2461" s="216"/>
      <c r="AM2461" s="216"/>
      <c r="AP2461" s="216"/>
      <c r="AQ2461" s="216"/>
      <c r="AT2461" s="216"/>
      <c r="AU2461" s="216"/>
      <c r="AX2461" s="216"/>
      <c r="AY2461" s="216"/>
      <c r="BB2461" s="216"/>
      <c r="BC2461" s="216"/>
      <c r="BF2461" s="216"/>
      <c r="BG2461" s="216"/>
      <c r="BJ2461" s="216"/>
      <c r="BK2461" s="216"/>
      <c r="BN2461" s="216"/>
      <c r="BO2461" s="216"/>
      <c r="BR2461" s="216"/>
      <c r="BS2461" s="216"/>
      <c r="BV2461" s="216"/>
      <c r="BW2461" s="216"/>
      <c r="BZ2461" s="216"/>
      <c r="CA2461" s="216"/>
      <c r="CD2461" s="216"/>
      <c r="CE2461" s="216"/>
      <c r="CL2461" s="215"/>
      <c r="CP2461" s="215"/>
      <c r="CT2461" s="86"/>
    </row>
    <row r="2462" spans="6:98">
      <c r="F2462" s="215"/>
      <c r="S2462" s="216"/>
      <c r="T2462" s="216"/>
      <c r="U2462" s="216"/>
      <c r="V2462" s="216"/>
      <c r="W2462" s="216"/>
      <c r="X2462" s="216"/>
      <c r="Y2462" s="216"/>
      <c r="Z2462" s="216"/>
      <c r="AA2462" s="216"/>
      <c r="AB2462" s="216"/>
      <c r="AC2462" s="216"/>
      <c r="AD2462" s="216"/>
      <c r="AH2462" s="216"/>
      <c r="AI2462" s="216"/>
      <c r="AL2462" s="216"/>
      <c r="AM2462" s="216"/>
      <c r="AP2462" s="216"/>
      <c r="AQ2462" s="216"/>
      <c r="AT2462" s="216"/>
      <c r="AU2462" s="216"/>
      <c r="AX2462" s="216"/>
      <c r="AY2462" s="216"/>
      <c r="BB2462" s="216"/>
      <c r="BC2462" s="216"/>
      <c r="BF2462" s="216"/>
      <c r="BG2462" s="216"/>
      <c r="BJ2462" s="216"/>
      <c r="BK2462" s="216"/>
      <c r="BN2462" s="216"/>
      <c r="BO2462" s="216"/>
      <c r="BR2462" s="216"/>
      <c r="BS2462" s="216"/>
      <c r="BV2462" s="216"/>
      <c r="BW2462" s="216"/>
      <c r="BZ2462" s="216"/>
      <c r="CA2462" s="216"/>
      <c r="CD2462" s="216"/>
      <c r="CE2462" s="216"/>
      <c r="CL2462" s="215"/>
      <c r="CP2462" s="215"/>
      <c r="CT2462" s="86"/>
    </row>
    <row r="2463" spans="6:98">
      <c r="F2463" s="215"/>
      <c r="S2463" s="216"/>
      <c r="T2463" s="216"/>
      <c r="U2463" s="216"/>
      <c r="V2463" s="216"/>
      <c r="W2463" s="216"/>
      <c r="X2463" s="216"/>
      <c r="Y2463" s="216"/>
      <c r="Z2463" s="216"/>
      <c r="AA2463" s="216"/>
      <c r="AB2463" s="216"/>
      <c r="AC2463" s="216"/>
      <c r="AD2463" s="216"/>
      <c r="AH2463" s="216"/>
      <c r="AI2463" s="216"/>
      <c r="AL2463" s="216"/>
      <c r="AM2463" s="216"/>
      <c r="AP2463" s="216"/>
      <c r="AQ2463" s="216"/>
      <c r="AT2463" s="216"/>
      <c r="AU2463" s="216"/>
      <c r="AX2463" s="216"/>
      <c r="AY2463" s="216"/>
      <c r="BB2463" s="216"/>
      <c r="BC2463" s="216"/>
      <c r="BF2463" s="216"/>
      <c r="BG2463" s="216"/>
      <c r="BJ2463" s="216"/>
      <c r="BK2463" s="216"/>
      <c r="BN2463" s="216"/>
      <c r="BO2463" s="216"/>
      <c r="BR2463" s="216"/>
      <c r="BS2463" s="216"/>
      <c r="BV2463" s="216"/>
      <c r="BW2463" s="216"/>
      <c r="BZ2463" s="216"/>
      <c r="CA2463" s="216"/>
      <c r="CD2463" s="216"/>
      <c r="CE2463" s="216"/>
      <c r="CL2463" s="215"/>
      <c r="CP2463" s="215"/>
      <c r="CT2463" s="86"/>
    </row>
    <row r="2464" spans="6:98">
      <c r="F2464" s="215"/>
      <c r="S2464" s="216"/>
      <c r="T2464" s="216"/>
      <c r="U2464" s="216"/>
      <c r="V2464" s="216"/>
      <c r="W2464" s="216"/>
      <c r="X2464" s="216"/>
      <c r="Y2464" s="216"/>
      <c r="Z2464" s="216"/>
      <c r="AA2464" s="216"/>
      <c r="AB2464" s="216"/>
      <c r="AC2464" s="216"/>
      <c r="AD2464" s="216"/>
      <c r="AH2464" s="216"/>
      <c r="AI2464" s="216"/>
      <c r="AL2464" s="216"/>
      <c r="AM2464" s="216"/>
      <c r="AP2464" s="216"/>
      <c r="AQ2464" s="216"/>
      <c r="AT2464" s="216"/>
      <c r="AU2464" s="216"/>
      <c r="AX2464" s="216"/>
      <c r="AY2464" s="216"/>
      <c r="BB2464" s="216"/>
      <c r="BC2464" s="216"/>
      <c r="BF2464" s="216"/>
      <c r="BG2464" s="216"/>
      <c r="BJ2464" s="216"/>
      <c r="BK2464" s="216"/>
      <c r="BN2464" s="216"/>
      <c r="BO2464" s="216"/>
      <c r="BR2464" s="216"/>
      <c r="BS2464" s="216"/>
      <c r="BV2464" s="216"/>
      <c r="BW2464" s="216"/>
      <c r="BZ2464" s="216"/>
      <c r="CA2464" s="216"/>
      <c r="CD2464" s="216"/>
      <c r="CE2464" s="216"/>
      <c r="CL2464" s="215"/>
      <c r="CP2464" s="215"/>
      <c r="CT2464" s="86"/>
    </row>
    <row r="2465" spans="6:98">
      <c r="F2465" s="215"/>
      <c r="S2465" s="216"/>
      <c r="T2465" s="216"/>
      <c r="U2465" s="216"/>
      <c r="V2465" s="216"/>
      <c r="W2465" s="216"/>
      <c r="X2465" s="216"/>
      <c r="Y2465" s="216"/>
      <c r="Z2465" s="216"/>
      <c r="AA2465" s="216"/>
      <c r="AB2465" s="216"/>
      <c r="AC2465" s="216"/>
      <c r="AD2465" s="216"/>
      <c r="AH2465" s="216"/>
      <c r="AI2465" s="216"/>
      <c r="AL2465" s="216"/>
      <c r="AM2465" s="216"/>
      <c r="AP2465" s="216"/>
      <c r="AQ2465" s="216"/>
      <c r="AT2465" s="216"/>
      <c r="AU2465" s="216"/>
      <c r="AX2465" s="216"/>
      <c r="AY2465" s="216"/>
      <c r="BB2465" s="216"/>
      <c r="BC2465" s="216"/>
      <c r="BF2465" s="216"/>
      <c r="BG2465" s="216"/>
      <c r="BJ2465" s="216"/>
      <c r="BK2465" s="216"/>
      <c r="BN2465" s="216"/>
      <c r="BO2465" s="216"/>
      <c r="BR2465" s="216"/>
      <c r="BS2465" s="216"/>
      <c r="BV2465" s="216"/>
      <c r="BW2465" s="216"/>
      <c r="BZ2465" s="216"/>
      <c r="CA2465" s="216"/>
      <c r="CD2465" s="216"/>
      <c r="CE2465" s="216"/>
      <c r="CL2465" s="215"/>
      <c r="CP2465" s="215"/>
      <c r="CT2465" s="86"/>
    </row>
    <row r="2466" spans="6:98">
      <c r="F2466" s="215"/>
      <c r="S2466" s="216"/>
      <c r="T2466" s="216"/>
      <c r="U2466" s="216"/>
      <c r="V2466" s="216"/>
      <c r="W2466" s="216"/>
      <c r="X2466" s="216"/>
      <c r="Y2466" s="216"/>
      <c r="Z2466" s="216"/>
      <c r="AA2466" s="216"/>
      <c r="AB2466" s="216"/>
      <c r="AC2466" s="216"/>
      <c r="AD2466" s="216"/>
      <c r="AH2466" s="216"/>
      <c r="AI2466" s="216"/>
      <c r="AL2466" s="216"/>
      <c r="AM2466" s="216"/>
      <c r="AP2466" s="216"/>
      <c r="AQ2466" s="216"/>
      <c r="AT2466" s="216"/>
      <c r="AU2466" s="216"/>
      <c r="AX2466" s="216"/>
      <c r="AY2466" s="216"/>
      <c r="BB2466" s="216"/>
      <c r="BC2466" s="216"/>
      <c r="BF2466" s="216"/>
      <c r="BG2466" s="216"/>
      <c r="BJ2466" s="216"/>
      <c r="BK2466" s="216"/>
      <c r="BN2466" s="216"/>
      <c r="BO2466" s="216"/>
      <c r="BR2466" s="216"/>
      <c r="BS2466" s="216"/>
      <c r="BV2466" s="216"/>
      <c r="BW2466" s="216"/>
      <c r="BZ2466" s="216"/>
      <c r="CA2466" s="216"/>
      <c r="CD2466" s="216"/>
      <c r="CE2466" s="216"/>
      <c r="CL2466" s="215"/>
      <c r="CP2466" s="215"/>
      <c r="CT2466" s="86"/>
    </row>
    <row r="2467" spans="6:98">
      <c r="F2467" s="215"/>
      <c r="S2467" s="216"/>
      <c r="T2467" s="216"/>
      <c r="U2467" s="216"/>
      <c r="V2467" s="216"/>
      <c r="W2467" s="216"/>
      <c r="X2467" s="216"/>
      <c r="Y2467" s="216"/>
      <c r="Z2467" s="216"/>
      <c r="AA2467" s="216"/>
      <c r="AB2467" s="216"/>
      <c r="AC2467" s="216"/>
      <c r="AD2467" s="216"/>
      <c r="AH2467" s="216"/>
      <c r="AI2467" s="216"/>
      <c r="AL2467" s="216"/>
      <c r="AM2467" s="216"/>
      <c r="AP2467" s="216"/>
      <c r="AQ2467" s="216"/>
      <c r="AT2467" s="216"/>
      <c r="AU2467" s="216"/>
      <c r="AX2467" s="216"/>
      <c r="AY2467" s="216"/>
      <c r="BB2467" s="216"/>
      <c r="BC2467" s="216"/>
      <c r="BF2467" s="216"/>
      <c r="BG2467" s="216"/>
      <c r="BJ2467" s="216"/>
      <c r="BK2467" s="216"/>
      <c r="BN2467" s="216"/>
      <c r="BO2467" s="216"/>
      <c r="BR2467" s="216"/>
      <c r="BS2467" s="216"/>
      <c r="BV2467" s="216"/>
      <c r="BW2467" s="216"/>
      <c r="BZ2467" s="216"/>
      <c r="CA2467" s="216"/>
      <c r="CD2467" s="216"/>
      <c r="CE2467" s="216"/>
      <c r="CL2467" s="215"/>
      <c r="CP2467" s="215"/>
      <c r="CT2467" s="86"/>
    </row>
    <row r="2468" spans="6:98">
      <c r="F2468" s="215"/>
      <c r="S2468" s="216"/>
      <c r="T2468" s="216"/>
      <c r="U2468" s="216"/>
      <c r="V2468" s="216"/>
      <c r="W2468" s="216"/>
      <c r="X2468" s="216"/>
      <c r="Y2468" s="216"/>
      <c r="Z2468" s="216"/>
      <c r="AA2468" s="216"/>
      <c r="AB2468" s="216"/>
      <c r="AC2468" s="216"/>
      <c r="AD2468" s="216"/>
      <c r="AH2468" s="216"/>
      <c r="AI2468" s="216"/>
      <c r="AL2468" s="216"/>
      <c r="AM2468" s="216"/>
      <c r="AP2468" s="216"/>
      <c r="AQ2468" s="216"/>
      <c r="AT2468" s="216"/>
      <c r="AU2468" s="216"/>
      <c r="AX2468" s="216"/>
      <c r="AY2468" s="216"/>
      <c r="BB2468" s="216"/>
      <c r="BC2468" s="216"/>
      <c r="BF2468" s="216"/>
      <c r="BG2468" s="216"/>
      <c r="BJ2468" s="216"/>
      <c r="BK2468" s="216"/>
      <c r="BN2468" s="216"/>
      <c r="BO2468" s="216"/>
      <c r="BR2468" s="216"/>
      <c r="BS2468" s="216"/>
      <c r="BV2468" s="216"/>
      <c r="BW2468" s="216"/>
      <c r="BZ2468" s="216"/>
      <c r="CA2468" s="216"/>
      <c r="CD2468" s="216"/>
      <c r="CE2468" s="216"/>
      <c r="CL2468" s="215"/>
      <c r="CP2468" s="215"/>
      <c r="CT2468" s="86"/>
    </row>
    <row r="2469" spans="6:98">
      <c r="F2469" s="215"/>
      <c r="S2469" s="216"/>
      <c r="T2469" s="216"/>
      <c r="U2469" s="216"/>
      <c r="V2469" s="216"/>
      <c r="W2469" s="216"/>
      <c r="X2469" s="216"/>
      <c r="Y2469" s="216"/>
      <c r="Z2469" s="216"/>
      <c r="AA2469" s="216"/>
      <c r="AB2469" s="216"/>
      <c r="AC2469" s="216"/>
      <c r="AD2469" s="216"/>
      <c r="AH2469" s="216"/>
      <c r="AI2469" s="216"/>
      <c r="AL2469" s="216"/>
      <c r="AM2469" s="216"/>
      <c r="AP2469" s="216"/>
      <c r="AQ2469" s="216"/>
      <c r="AT2469" s="216"/>
      <c r="AU2469" s="216"/>
      <c r="AX2469" s="216"/>
      <c r="AY2469" s="216"/>
      <c r="BB2469" s="216"/>
      <c r="BC2469" s="216"/>
      <c r="BF2469" s="216"/>
      <c r="BG2469" s="216"/>
      <c r="BJ2469" s="216"/>
      <c r="BK2469" s="216"/>
      <c r="BN2469" s="216"/>
      <c r="BO2469" s="216"/>
      <c r="BR2469" s="216"/>
      <c r="BS2469" s="216"/>
      <c r="BV2469" s="216"/>
      <c r="BW2469" s="216"/>
      <c r="BZ2469" s="216"/>
      <c r="CA2469" s="216"/>
      <c r="CD2469" s="216"/>
      <c r="CE2469" s="216"/>
      <c r="CL2469" s="215"/>
      <c r="CP2469" s="215"/>
      <c r="CT2469" s="86"/>
    </row>
    <row r="2470" spans="6:98">
      <c r="F2470" s="215"/>
      <c r="S2470" s="216"/>
      <c r="T2470" s="216"/>
      <c r="U2470" s="216"/>
      <c r="V2470" s="216"/>
      <c r="W2470" s="216"/>
      <c r="X2470" s="216"/>
      <c r="Y2470" s="216"/>
      <c r="Z2470" s="216"/>
      <c r="AA2470" s="216"/>
      <c r="AB2470" s="216"/>
      <c r="AC2470" s="216"/>
      <c r="AD2470" s="216"/>
      <c r="AH2470" s="216"/>
      <c r="AI2470" s="216"/>
      <c r="AL2470" s="216"/>
      <c r="AM2470" s="216"/>
      <c r="AP2470" s="216"/>
      <c r="AQ2470" s="216"/>
      <c r="AT2470" s="216"/>
      <c r="AU2470" s="216"/>
      <c r="AX2470" s="216"/>
      <c r="AY2470" s="216"/>
      <c r="BB2470" s="216"/>
      <c r="BC2470" s="216"/>
      <c r="BF2470" s="216"/>
      <c r="BG2470" s="216"/>
      <c r="BJ2470" s="216"/>
      <c r="BK2470" s="216"/>
      <c r="BN2470" s="216"/>
      <c r="BO2470" s="216"/>
      <c r="BR2470" s="216"/>
      <c r="BS2470" s="216"/>
      <c r="BV2470" s="216"/>
      <c r="BW2470" s="216"/>
      <c r="BZ2470" s="216"/>
      <c r="CA2470" s="216"/>
      <c r="CD2470" s="216"/>
      <c r="CE2470" s="216"/>
      <c r="CL2470" s="215"/>
      <c r="CP2470" s="215"/>
      <c r="CT2470" s="86"/>
    </row>
    <row r="2471" spans="6:98">
      <c r="F2471" s="215"/>
      <c r="S2471" s="216"/>
      <c r="T2471" s="216"/>
      <c r="U2471" s="216"/>
      <c r="V2471" s="216"/>
      <c r="W2471" s="216"/>
      <c r="X2471" s="216"/>
      <c r="Y2471" s="216"/>
      <c r="Z2471" s="216"/>
      <c r="AA2471" s="216"/>
      <c r="AB2471" s="216"/>
      <c r="AC2471" s="216"/>
      <c r="AD2471" s="216"/>
      <c r="AH2471" s="216"/>
      <c r="AI2471" s="216"/>
      <c r="AL2471" s="216"/>
      <c r="AM2471" s="216"/>
      <c r="AP2471" s="216"/>
      <c r="AQ2471" s="216"/>
      <c r="AT2471" s="216"/>
      <c r="AU2471" s="216"/>
      <c r="AX2471" s="216"/>
      <c r="AY2471" s="216"/>
      <c r="BB2471" s="216"/>
      <c r="BC2471" s="216"/>
      <c r="BF2471" s="216"/>
      <c r="BG2471" s="216"/>
      <c r="BJ2471" s="216"/>
      <c r="BK2471" s="216"/>
      <c r="BN2471" s="216"/>
      <c r="BO2471" s="216"/>
      <c r="BR2471" s="216"/>
      <c r="BS2471" s="216"/>
      <c r="BV2471" s="216"/>
      <c r="BW2471" s="216"/>
      <c r="BZ2471" s="216"/>
      <c r="CA2471" s="216"/>
      <c r="CD2471" s="216"/>
      <c r="CE2471" s="216"/>
      <c r="CL2471" s="215"/>
      <c r="CP2471" s="215"/>
      <c r="CT2471" s="86"/>
    </row>
    <row r="2472" spans="6:98">
      <c r="F2472" s="215"/>
      <c r="S2472" s="216"/>
      <c r="T2472" s="216"/>
      <c r="U2472" s="216"/>
      <c r="V2472" s="216"/>
      <c r="W2472" s="216"/>
      <c r="X2472" s="216"/>
      <c r="Y2472" s="216"/>
      <c r="Z2472" s="216"/>
      <c r="AA2472" s="216"/>
      <c r="AB2472" s="216"/>
      <c r="AC2472" s="216"/>
      <c r="AD2472" s="216"/>
      <c r="AH2472" s="216"/>
      <c r="AI2472" s="216"/>
      <c r="AL2472" s="216"/>
      <c r="AM2472" s="216"/>
      <c r="AP2472" s="216"/>
      <c r="AQ2472" s="216"/>
      <c r="AT2472" s="216"/>
      <c r="AU2472" s="216"/>
      <c r="AX2472" s="216"/>
      <c r="AY2472" s="216"/>
      <c r="BB2472" s="216"/>
      <c r="BC2472" s="216"/>
      <c r="BF2472" s="216"/>
      <c r="BG2472" s="216"/>
      <c r="BJ2472" s="216"/>
      <c r="BK2472" s="216"/>
      <c r="BN2472" s="216"/>
      <c r="BO2472" s="216"/>
      <c r="BR2472" s="216"/>
      <c r="BS2472" s="216"/>
      <c r="BV2472" s="216"/>
      <c r="BW2472" s="216"/>
      <c r="BZ2472" s="216"/>
      <c r="CA2472" s="216"/>
      <c r="CD2472" s="216"/>
      <c r="CE2472" s="216"/>
      <c r="CL2472" s="215"/>
      <c r="CP2472" s="215"/>
      <c r="CT2472" s="86"/>
    </row>
    <row r="2473" spans="6:98">
      <c r="F2473" s="215"/>
      <c r="S2473" s="216"/>
      <c r="T2473" s="216"/>
      <c r="U2473" s="216"/>
      <c r="V2473" s="216"/>
      <c r="W2473" s="216"/>
      <c r="X2473" s="216"/>
      <c r="Y2473" s="216"/>
      <c r="Z2473" s="216"/>
      <c r="AA2473" s="216"/>
      <c r="AB2473" s="216"/>
      <c r="AC2473" s="216"/>
      <c r="AD2473" s="216"/>
      <c r="AH2473" s="216"/>
      <c r="AI2473" s="216"/>
      <c r="AL2473" s="216"/>
      <c r="AM2473" s="216"/>
      <c r="AP2473" s="216"/>
      <c r="AQ2473" s="216"/>
      <c r="AT2473" s="216"/>
      <c r="AU2473" s="216"/>
      <c r="AX2473" s="216"/>
      <c r="AY2473" s="216"/>
      <c r="BB2473" s="216"/>
      <c r="BC2473" s="216"/>
      <c r="BF2473" s="216"/>
      <c r="BG2473" s="216"/>
      <c r="BJ2473" s="216"/>
      <c r="BK2473" s="216"/>
      <c r="BN2473" s="216"/>
      <c r="BO2473" s="216"/>
      <c r="BR2473" s="216"/>
      <c r="BS2473" s="216"/>
      <c r="BV2473" s="216"/>
      <c r="BW2473" s="216"/>
      <c r="BZ2473" s="216"/>
      <c r="CA2473" s="216"/>
      <c r="CD2473" s="216"/>
      <c r="CE2473" s="216"/>
      <c r="CL2473" s="215"/>
      <c r="CP2473" s="215"/>
      <c r="CT2473" s="86"/>
    </row>
    <row r="2474" spans="6:98">
      <c r="F2474" s="215"/>
      <c r="S2474" s="216"/>
      <c r="T2474" s="216"/>
      <c r="U2474" s="216"/>
      <c r="V2474" s="216"/>
      <c r="W2474" s="216"/>
      <c r="X2474" s="216"/>
      <c r="Y2474" s="216"/>
      <c r="Z2474" s="216"/>
      <c r="AA2474" s="216"/>
      <c r="AB2474" s="216"/>
      <c r="AC2474" s="216"/>
      <c r="AD2474" s="216"/>
      <c r="AH2474" s="216"/>
      <c r="AI2474" s="216"/>
      <c r="AL2474" s="216"/>
      <c r="AM2474" s="216"/>
      <c r="AP2474" s="216"/>
      <c r="AQ2474" s="216"/>
      <c r="AT2474" s="216"/>
      <c r="AU2474" s="216"/>
      <c r="AX2474" s="216"/>
      <c r="AY2474" s="216"/>
      <c r="BB2474" s="216"/>
      <c r="BC2474" s="216"/>
      <c r="BF2474" s="216"/>
      <c r="BG2474" s="216"/>
      <c r="BJ2474" s="216"/>
      <c r="BK2474" s="216"/>
      <c r="BN2474" s="216"/>
      <c r="BO2474" s="216"/>
      <c r="BR2474" s="216"/>
      <c r="BS2474" s="216"/>
      <c r="BV2474" s="216"/>
      <c r="BW2474" s="216"/>
      <c r="BZ2474" s="216"/>
      <c r="CA2474" s="216"/>
      <c r="CD2474" s="216"/>
      <c r="CE2474" s="216"/>
      <c r="CL2474" s="215"/>
      <c r="CP2474" s="215"/>
      <c r="CT2474" s="86"/>
    </row>
    <row r="2475" spans="6:98">
      <c r="F2475" s="215"/>
      <c r="S2475" s="216"/>
      <c r="T2475" s="216"/>
      <c r="U2475" s="216"/>
      <c r="V2475" s="216"/>
      <c r="W2475" s="216"/>
      <c r="X2475" s="216"/>
      <c r="Y2475" s="216"/>
      <c r="Z2475" s="216"/>
      <c r="AA2475" s="216"/>
      <c r="AB2475" s="216"/>
      <c r="AC2475" s="216"/>
      <c r="AD2475" s="216"/>
      <c r="AH2475" s="216"/>
      <c r="AI2475" s="216"/>
      <c r="AL2475" s="216"/>
      <c r="AM2475" s="216"/>
      <c r="AP2475" s="216"/>
      <c r="AQ2475" s="216"/>
      <c r="AT2475" s="216"/>
      <c r="AU2475" s="216"/>
      <c r="AX2475" s="216"/>
      <c r="AY2475" s="216"/>
      <c r="BB2475" s="216"/>
      <c r="BC2475" s="216"/>
      <c r="BF2475" s="216"/>
      <c r="BG2475" s="216"/>
      <c r="BJ2475" s="216"/>
      <c r="BK2475" s="216"/>
      <c r="BN2475" s="216"/>
      <c r="BO2475" s="216"/>
      <c r="BR2475" s="216"/>
      <c r="BS2475" s="216"/>
      <c r="BV2475" s="216"/>
      <c r="BW2475" s="216"/>
      <c r="BZ2475" s="216"/>
      <c r="CA2475" s="216"/>
      <c r="CD2475" s="216"/>
      <c r="CE2475" s="216"/>
      <c r="CL2475" s="215"/>
      <c r="CP2475" s="215"/>
      <c r="CT2475" s="86"/>
    </row>
    <row r="2476" spans="6:98">
      <c r="F2476" s="215"/>
      <c r="S2476" s="216"/>
      <c r="T2476" s="216"/>
      <c r="U2476" s="216"/>
      <c r="V2476" s="216"/>
      <c r="W2476" s="216"/>
      <c r="X2476" s="216"/>
      <c r="Y2476" s="216"/>
      <c r="Z2476" s="216"/>
      <c r="AA2476" s="216"/>
      <c r="AB2476" s="216"/>
      <c r="AC2476" s="216"/>
      <c r="AD2476" s="216"/>
      <c r="AH2476" s="216"/>
      <c r="AI2476" s="216"/>
      <c r="AL2476" s="216"/>
      <c r="AM2476" s="216"/>
      <c r="AP2476" s="216"/>
      <c r="AQ2476" s="216"/>
      <c r="AT2476" s="216"/>
      <c r="AU2476" s="216"/>
      <c r="AX2476" s="216"/>
      <c r="AY2476" s="216"/>
      <c r="BB2476" s="216"/>
      <c r="BC2476" s="216"/>
      <c r="BF2476" s="216"/>
      <c r="BG2476" s="216"/>
      <c r="BJ2476" s="216"/>
      <c r="BK2476" s="216"/>
      <c r="BN2476" s="216"/>
      <c r="BO2476" s="216"/>
      <c r="BR2476" s="216"/>
      <c r="BS2476" s="216"/>
      <c r="BV2476" s="216"/>
      <c r="BW2476" s="216"/>
      <c r="BZ2476" s="216"/>
      <c r="CA2476" s="216"/>
      <c r="CD2476" s="216"/>
      <c r="CE2476" s="216"/>
      <c r="CL2476" s="215"/>
      <c r="CP2476" s="215"/>
      <c r="CT2476" s="86"/>
    </row>
    <row r="2477" spans="6:98">
      <c r="F2477" s="215"/>
      <c r="S2477" s="216"/>
      <c r="T2477" s="216"/>
      <c r="U2477" s="216"/>
      <c r="V2477" s="216"/>
      <c r="W2477" s="216"/>
      <c r="X2477" s="216"/>
      <c r="Y2477" s="216"/>
      <c r="Z2477" s="216"/>
      <c r="AA2477" s="216"/>
      <c r="AB2477" s="216"/>
      <c r="AC2477" s="216"/>
      <c r="AD2477" s="216"/>
      <c r="AH2477" s="216"/>
      <c r="AI2477" s="216"/>
      <c r="AL2477" s="216"/>
      <c r="AM2477" s="216"/>
      <c r="AP2477" s="216"/>
      <c r="AQ2477" s="216"/>
      <c r="AT2477" s="216"/>
      <c r="AU2477" s="216"/>
      <c r="AX2477" s="216"/>
      <c r="AY2477" s="216"/>
      <c r="BB2477" s="216"/>
      <c r="BC2477" s="216"/>
      <c r="BF2477" s="216"/>
      <c r="BG2477" s="216"/>
      <c r="BJ2477" s="216"/>
      <c r="BK2477" s="216"/>
      <c r="BN2477" s="216"/>
      <c r="BO2477" s="216"/>
      <c r="BR2477" s="216"/>
      <c r="BS2477" s="216"/>
      <c r="BV2477" s="216"/>
      <c r="BW2477" s="216"/>
      <c r="BZ2477" s="216"/>
      <c r="CA2477" s="216"/>
      <c r="CD2477" s="216"/>
      <c r="CE2477" s="216"/>
      <c r="CL2477" s="215"/>
      <c r="CP2477" s="215"/>
      <c r="CT2477" s="86"/>
    </row>
    <row r="2478" spans="6:98">
      <c r="F2478" s="215"/>
      <c r="S2478" s="216"/>
      <c r="T2478" s="216"/>
      <c r="U2478" s="216"/>
      <c r="V2478" s="216"/>
      <c r="W2478" s="216"/>
      <c r="X2478" s="216"/>
      <c r="Y2478" s="216"/>
      <c r="Z2478" s="216"/>
      <c r="AA2478" s="216"/>
      <c r="AB2478" s="216"/>
      <c r="AC2478" s="216"/>
      <c r="AD2478" s="216"/>
      <c r="AH2478" s="216"/>
      <c r="AI2478" s="216"/>
      <c r="AL2478" s="216"/>
      <c r="AM2478" s="216"/>
      <c r="AP2478" s="216"/>
      <c r="AQ2478" s="216"/>
      <c r="AT2478" s="216"/>
      <c r="AU2478" s="216"/>
      <c r="AX2478" s="216"/>
      <c r="AY2478" s="216"/>
      <c r="BB2478" s="216"/>
      <c r="BC2478" s="216"/>
      <c r="BF2478" s="216"/>
      <c r="BG2478" s="216"/>
      <c r="BJ2478" s="216"/>
      <c r="BK2478" s="216"/>
      <c r="BN2478" s="216"/>
      <c r="BO2478" s="216"/>
      <c r="BR2478" s="216"/>
      <c r="BS2478" s="216"/>
      <c r="BV2478" s="216"/>
      <c r="BW2478" s="216"/>
      <c r="BZ2478" s="216"/>
      <c r="CA2478" s="216"/>
      <c r="CD2478" s="216"/>
      <c r="CE2478" s="216"/>
      <c r="CL2478" s="215"/>
      <c r="CP2478" s="215"/>
      <c r="CT2478" s="86"/>
    </row>
    <row r="2479" spans="6:98">
      <c r="F2479" s="215"/>
      <c r="S2479" s="216"/>
      <c r="T2479" s="216"/>
      <c r="U2479" s="216"/>
      <c r="V2479" s="216"/>
      <c r="W2479" s="216"/>
      <c r="X2479" s="216"/>
      <c r="Y2479" s="216"/>
      <c r="Z2479" s="216"/>
      <c r="AA2479" s="216"/>
      <c r="AB2479" s="216"/>
      <c r="AC2479" s="216"/>
      <c r="AD2479" s="216"/>
      <c r="AH2479" s="216"/>
      <c r="AI2479" s="216"/>
      <c r="AL2479" s="216"/>
      <c r="AM2479" s="216"/>
      <c r="AP2479" s="216"/>
      <c r="AQ2479" s="216"/>
      <c r="AT2479" s="216"/>
      <c r="AU2479" s="216"/>
      <c r="AX2479" s="216"/>
      <c r="AY2479" s="216"/>
      <c r="BB2479" s="216"/>
      <c r="BC2479" s="216"/>
      <c r="BF2479" s="216"/>
      <c r="BG2479" s="216"/>
      <c r="BJ2479" s="216"/>
      <c r="BK2479" s="216"/>
      <c r="BN2479" s="216"/>
      <c r="BO2479" s="216"/>
      <c r="BR2479" s="216"/>
      <c r="BS2479" s="216"/>
      <c r="BV2479" s="216"/>
      <c r="BW2479" s="216"/>
      <c r="BZ2479" s="216"/>
      <c r="CA2479" s="216"/>
      <c r="CD2479" s="216"/>
      <c r="CE2479" s="216"/>
      <c r="CL2479" s="215"/>
      <c r="CP2479" s="215"/>
      <c r="CT2479" s="86"/>
    </row>
    <row r="2480" spans="6:98">
      <c r="F2480" s="215"/>
      <c r="S2480" s="216"/>
      <c r="T2480" s="216"/>
      <c r="U2480" s="216"/>
      <c r="V2480" s="216"/>
      <c r="W2480" s="216"/>
      <c r="X2480" s="216"/>
      <c r="Y2480" s="216"/>
      <c r="Z2480" s="216"/>
      <c r="AA2480" s="216"/>
      <c r="AB2480" s="216"/>
      <c r="AC2480" s="216"/>
      <c r="AD2480" s="216"/>
      <c r="AH2480" s="216"/>
      <c r="AI2480" s="216"/>
      <c r="AL2480" s="216"/>
      <c r="AM2480" s="216"/>
      <c r="AP2480" s="216"/>
      <c r="AQ2480" s="216"/>
      <c r="AT2480" s="216"/>
      <c r="AU2480" s="216"/>
      <c r="AX2480" s="216"/>
      <c r="AY2480" s="216"/>
      <c r="BB2480" s="216"/>
      <c r="BC2480" s="216"/>
      <c r="BF2480" s="216"/>
      <c r="BG2480" s="216"/>
      <c r="BJ2480" s="216"/>
      <c r="BK2480" s="216"/>
      <c r="BN2480" s="216"/>
      <c r="BO2480" s="216"/>
      <c r="BR2480" s="216"/>
      <c r="BS2480" s="216"/>
      <c r="BV2480" s="216"/>
      <c r="BW2480" s="216"/>
      <c r="BZ2480" s="216"/>
      <c r="CA2480" s="216"/>
      <c r="CD2480" s="216"/>
      <c r="CE2480" s="216"/>
      <c r="CL2480" s="215"/>
      <c r="CP2480" s="215"/>
      <c r="CT2480" s="86"/>
    </row>
    <row r="2481" spans="6:98">
      <c r="F2481" s="215"/>
      <c r="S2481" s="216"/>
      <c r="T2481" s="216"/>
      <c r="U2481" s="216"/>
      <c r="V2481" s="216"/>
      <c r="W2481" s="216"/>
      <c r="X2481" s="216"/>
      <c r="Y2481" s="216"/>
      <c r="Z2481" s="216"/>
      <c r="AA2481" s="216"/>
      <c r="AB2481" s="216"/>
      <c r="AC2481" s="216"/>
      <c r="AD2481" s="216"/>
      <c r="AH2481" s="216"/>
      <c r="AI2481" s="216"/>
      <c r="AL2481" s="216"/>
      <c r="AM2481" s="216"/>
      <c r="AP2481" s="216"/>
      <c r="AQ2481" s="216"/>
      <c r="AT2481" s="216"/>
      <c r="AU2481" s="216"/>
      <c r="AX2481" s="216"/>
      <c r="AY2481" s="216"/>
      <c r="BB2481" s="216"/>
      <c r="BC2481" s="216"/>
      <c r="BF2481" s="216"/>
      <c r="BG2481" s="216"/>
      <c r="BJ2481" s="216"/>
      <c r="BK2481" s="216"/>
      <c r="BN2481" s="216"/>
      <c r="BO2481" s="216"/>
      <c r="BR2481" s="216"/>
      <c r="BS2481" s="216"/>
      <c r="BV2481" s="216"/>
      <c r="BW2481" s="216"/>
      <c r="BZ2481" s="216"/>
      <c r="CA2481" s="216"/>
      <c r="CD2481" s="216"/>
      <c r="CE2481" s="216"/>
      <c r="CL2481" s="215"/>
      <c r="CP2481" s="215"/>
      <c r="CT2481" s="86"/>
    </row>
    <row r="2482" spans="6:98">
      <c r="F2482" s="215"/>
      <c r="S2482" s="216"/>
      <c r="T2482" s="216"/>
      <c r="U2482" s="216"/>
      <c r="V2482" s="216"/>
      <c r="W2482" s="216"/>
      <c r="X2482" s="216"/>
      <c r="Y2482" s="216"/>
      <c r="Z2482" s="216"/>
      <c r="AA2482" s="216"/>
      <c r="AB2482" s="216"/>
      <c r="AC2482" s="216"/>
      <c r="AD2482" s="216"/>
      <c r="AH2482" s="216"/>
      <c r="AI2482" s="216"/>
      <c r="AL2482" s="216"/>
      <c r="AM2482" s="216"/>
      <c r="AP2482" s="216"/>
      <c r="AQ2482" s="216"/>
      <c r="AT2482" s="216"/>
      <c r="AU2482" s="216"/>
      <c r="AX2482" s="216"/>
      <c r="AY2482" s="216"/>
      <c r="BB2482" s="216"/>
      <c r="BC2482" s="216"/>
      <c r="BF2482" s="216"/>
      <c r="BG2482" s="216"/>
      <c r="BJ2482" s="216"/>
      <c r="BK2482" s="216"/>
      <c r="BN2482" s="216"/>
      <c r="BO2482" s="216"/>
      <c r="BR2482" s="216"/>
      <c r="BS2482" s="216"/>
      <c r="BV2482" s="216"/>
      <c r="BW2482" s="216"/>
      <c r="BZ2482" s="216"/>
      <c r="CA2482" s="216"/>
      <c r="CD2482" s="216"/>
      <c r="CE2482" s="216"/>
      <c r="CL2482" s="215"/>
      <c r="CP2482" s="215"/>
      <c r="CT2482" s="86"/>
    </row>
    <row r="2483" spans="6:98">
      <c r="F2483" s="215"/>
      <c r="S2483" s="216"/>
      <c r="T2483" s="216"/>
      <c r="U2483" s="216"/>
      <c r="V2483" s="216"/>
      <c r="W2483" s="216"/>
      <c r="X2483" s="216"/>
      <c r="Y2483" s="216"/>
      <c r="Z2483" s="216"/>
      <c r="AA2483" s="216"/>
      <c r="AB2483" s="216"/>
      <c r="AC2483" s="216"/>
      <c r="AD2483" s="216"/>
      <c r="AH2483" s="216"/>
      <c r="AI2483" s="216"/>
      <c r="AL2483" s="216"/>
      <c r="AM2483" s="216"/>
      <c r="AP2483" s="216"/>
      <c r="AQ2483" s="216"/>
      <c r="AT2483" s="216"/>
      <c r="AU2483" s="216"/>
      <c r="AX2483" s="216"/>
      <c r="AY2483" s="216"/>
      <c r="BB2483" s="216"/>
      <c r="BC2483" s="216"/>
      <c r="BF2483" s="216"/>
      <c r="BG2483" s="216"/>
      <c r="BJ2483" s="216"/>
      <c r="BK2483" s="216"/>
      <c r="BN2483" s="216"/>
      <c r="BO2483" s="216"/>
      <c r="BR2483" s="216"/>
      <c r="BS2483" s="216"/>
      <c r="BV2483" s="216"/>
      <c r="BW2483" s="216"/>
      <c r="BZ2483" s="216"/>
      <c r="CA2483" s="216"/>
      <c r="CD2483" s="216"/>
      <c r="CE2483" s="216"/>
      <c r="CL2483" s="215"/>
      <c r="CP2483" s="215"/>
      <c r="CT2483" s="86"/>
    </row>
    <row r="2484" spans="6:98">
      <c r="F2484" s="215"/>
      <c r="S2484" s="216"/>
      <c r="T2484" s="216"/>
      <c r="U2484" s="216"/>
      <c r="V2484" s="216"/>
      <c r="W2484" s="216"/>
      <c r="X2484" s="216"/>
      <c r="Y2484" s="216"/>
      <c r="Z2484" s="216"/>
      <c r="AA2484" s="216"/>
      <c r="AB2484" s="216"/>
      <c r="AC2484" s="216"/>
      <c r="AD2484" s="216"/>
      <c r="AH2484" s="216"/>
      <c r="AI2484" s="216"/>
      <c r="AL2484" s="216"/>
      <c r="AM2484" s="216"/>
      <c r="AP2484" s="216"/>
      <c r="AQ2484" s="216"/>
      <c r="AT2484" s="216"/>
      <c r="AU2484" s="216"/>
      <c r="AX2484" s="216"/>
      <c r="AY2484" s="216"/>
      <c r="BB2484" s="216"/>
      <c r="BC2484" s="216"/>
      <c r="BF2484" s="216"/>
      <c r="BG2484" s="216"/>
      <c r="BJ2484" s="216"/>
      <c r="BK2484" s="216"/>
      <c r="BN2484" s="216"/>
      <c r="BO2484" s="216"/>
      <c r="BR2484" s="216"/>
      <c r="BS2484" s="216"/>
      <c r="BV2484" s="216"/>
      <c r="BW2484" s="216"/>
      <c r="BZ2484" s="216"/>
      <c r="CA2484" s="216"/>
      <c r="CD2484" s="216"/>
      <c r="CE2484" s="216"/>
      <c r="CL2484" s="215"/>
      <c r="CP2484" s="215"/>
      <c r="CT2484" s="86"/>
    </row>
    <row r="2485" spans="6:98">
      <c r="F2485" s="215"/>
      <c r="S2485" s="216"/>
      <c r="T2485" s="216"/>
      <c r="U2485" s="216"/>
      <c r="V2485" s="216"/>
      <c r="W2485" s="216"/>
      <c r="X2485" s="216"/>
      <c r="Y2485" s="216"/>
      <c r="Z2485" s="216"/>
      <c r="AA2485" s="216"/>
      <c r="AB2485" s="216"/>
      <c r="AC2485" s="216"/>
      <c r="AD2485" s="216"/>
      <c r="AH2485" s="216"/>
      <c r="AI2485" s="216"/>
      <c r="AL2485" s="216"/>
      <c r="AM2485" s="216"/>
      <c r="AP2485" s="216"/>
      <c r="AQ2485" s="216"/>
      <c r="AT2485" s="216"/>
      <c r="AU2485" s="216"/>
      <c r="AX2485" s="216"/>
      <c r="AY2485" s="216"/>
      <c r="BB2485" s="216"/>
      <c r="BC2485" s="216"/>
      <c r="BF2485" s="216"/>
      <c r="BG2485" s="216"/>
      <c r="BJ2485" s="216"/>
      <c r="BK2485" s="216"/>
      <c r="BN2485" s="216"/>
      <c r="BO2485" s="216"/>
      <c r="BR2485" s="216"/>
      <c r="BS2485" s="216"/>
      <c r="BV2485" s="216"/>
      <c r="BW2485" s="216"/>
      <c r="BZ2485" s="216"/>
      <c r="CA2485" s="216"/>
      <c r="CD2485" s="216"/>
      <c r="CE2485" s="216"/>
      <c r="CL2485" s="215"/>
      <c r="CP2485" s="215"/>
      <c r="CT2485" s="86"/>
    </row>
    <row r="2486" spans="6:98">
      <c r="F2486" s="215"/>
      <c r="S2486" s="216"/>
      <c r="T2486" s="216"/>
      <c r="U2486" s="216"/>
      <c r="V2486" s="216"/>
      <c r="W2486" s="216"/>
      <c r="X2486" s="216"/>
      <c r="Y2486" s="216"/>
      <c r="Z2486" s="216"/>
      <c r="AA2486" s="216"/>
      <c r="AB2486" s="216"/>
      <c r="AC2486" s="216"/>
      <c r="AD2486" s="216"/>
      <c r="AH2486" s="216"/>
      <c r="AI2486" s="216"/>
      <c r="AL2486" s="216"/>
      <c r="AM2486" s="216"/>
      <c r="AP2486" s="216"/>
      <c r="AQ2486" s="216"/>
      <c r="AT2486" s="216"/>
      <c r="AU2486" s="216"/>
      <c r="AX2486" s="216"/>
      <c r="AY2486" s="216"/>
      <c r="BB2486" s="216"/>
      <c r="BC2486" s="216"/>
      <c r="BF2486" s="216"/>
      <c r="BG2486" s="216"/>
      <c r="BJ2486" s="216"/>
      <c r="BK2486" s="216"/>
      <c r="BN2486" s="216"/>
      <c r="BO2486" s="216"/>
      <c r="BR2486" s="216"/>
      <c r="BS2486" s="216"/>
      <c r="BV2486" s="216"/>
      <c r="BW2486" s="216"/>
      <c r="BZ2486" s="216"/>
      <c r="CA2486" s="216"/>
      <c r="CD2486" s="216"/>
      <c r="CE2486" s="216"/>
      <c r="CL2486" s="215"/>
      <c r="CP2486" s="215"/>
      <c r="CT2486" s="86"/>
    </row>
    <row r="2487" spans="6:98">
      <c r="F2487" s="215"/>
      <c r="S2487" s="216"/>
      <c r="T2487" s="216"/>
      <c r="U2487" s="216"/>
      <c r="V2487" s="216"/>
      <c r="W2487" s="216"/>
      <c r="X2487" s="216"/>
      <c r="Y2487" s="216"/>
      <c r="Z2487" s="216"/>
      <c r="AA2487" s="216"/>
      <c r="AB2487" s="216"/>
      <c r="AC2487" s="216"/>
      <c r="AD2487" s="216"/>
      <c r="AH2487" s="216"/>
      <c r="AI2487" s="216"/>
      <c r="AL2487" s="216"/>
      <c r="AM2487" s="216"/>
      <c r="AP2487" s="216"/>
      <c r="AQ2487" s="216"/>
      <c r="AT2487" s="216"/>
      <c r="AU2487" s="216"/>
      <c r="AX2487" s="216"/>
      <c r="AY2487" s="216"/>
      <c r="BB2487" s="216"/>
      <c r="BC2487" s="216"/>
      <c r="BF2487" s="216"/>
      <c r="BG2487" s="216"/>
      <c r="BJ2487" s="216"/>
      <c r="BK2487" s="216"/>
      <c r="BN2487" s="216"/>
      <c r="BO2487" s="216"/>
      <c r="BR2487" s="216"/>
      <c r="BS2487" s="216"/>
      <c r="BV2487" s="216"/>
      <c r="BW2487" s="216"/>
      <c r="BZ2487" s="216"/>
      <c r="CA2487" s="216"/>
      <c r="CD2487" s="216"/>
      <c r="CE2487" s="216"/>
      <c r="CL2487" s="215"/>
      <c r="CP2487" s="215"/>
      <c r="CT2487" s="86"/>
    </row>
    <row r="2488" spans="6:98">
      <c r="F2488" s="215"/>
      <c r="S2488" s="216"/>
      <c r="T2488" s="216"/>
      <c r="U2488" s="216"/>
      <c r="V2488" s="216"/>
      <c r="W2488" s="216"/>
      <c r="X2488" s="216"/>
      <c r="Y2488" s="216"/>
      <c r="Z2488" s="216"/>
      <c r="AA2488" s="216"/>
      <c r="AB2488" s="216"/>
      <c r="AC2488" s="216"/>
      <c r="AD2488" s="216"/>
      <c r="AH2488" s="216"/>
      <c r="AI2488" s="216"/>
      <c r="AL2488" s="216"/>
      <c r="AM2488" s="216"/>
      <c r="AP2488" s="216"/>
      <c r="AQ2488" s="216"/>
      <c r="AT2488" s="216"/>
      <c r="AU2488" s="216"/>
      <c r="AX2488" s="216"/>
      <c r="AY2488" s="216"/>
      <c r="BB2488" s="216"/>
      <c r="BC2488" s="216"/>
      <c r="BF2488" s="216"/>
      <c r="BG2488" s="216"/>
      <c r="BJ2488" s="216"/>
      <c r="BK2488" s="216"/>
      <c r="BN2488" s="216"/>
      <c r="BO2488" s="216"/>
      <c r="BR2488" s="216"/>
      <c r="BS2488" s="216"/>
      <c r="BV2488" s="216"/>
      <c r="BW2488" s="216"/>
      <c r="BZ2488" s="216"/>
      <c r="CA2488" s="216"/>
      <c r="CD2488" s="216"/>
      <c r="CE2488" s="216"/>
      <c r="CL2488" s="215"/>
      <c r="CP2488" s="215"/>
      <c r="CT2488" s="86"/>
    </row>
    <row r="2489" spans="6:98">
      <c r="F2489" s="215"/>
      <c r="S2489" s="216"/>
      <c r="T2489" s="216"/>
      <c r="U2489" s="216"/>
      <c r="V2489" s="216"/>
      <c r="W2489" s="216"/>
      <c r="X2489" s="216"/>
      <c r="Y2489" s="216"/>
      <c r="Z2489" s="216"/>
      <c r="AA2489" s="216"/>
      <c r="AB2489" s="216"/>
      <c r="AC2489" s="216"/>
      <c r="AD2489" s="216"/>
      <c r="AH2489" s="216"/>
      <c r="AI2489" s="216"/>
      <c r="AL2489" s="216"/>
      <c r="AM2489" s="216"/>
      <c r="AP2489" s="216"/>
      <c r="AQ2489" s="216"/>
      <c r="AT2489" s="216"/>
      <c r="AU2489" s="216"/>
      <c r="AX2489" s="216"/>
      <c r="AY2489" s="216"/>
      <c r="BB2489" s="216"/>
      <c r="BC2489" s="216"/>
      <c r="BF2489" s="216"/>
      <c r="BG2489" s="216"/>
      <c r="BJ2489" s="216"/>
      <c r="BK2489" s="216"/>
      <c r="BN2489" s="216"/>
      <c r="BO2489" s="216"/>
      <c r="BR2489" s="216"/>
      <c r="BS2489" s="216"/>
      <c r="BV2489" s="216"/>
      <c r="BW2489" s="216"/>
      <c r="BZ2489" s="216"/>
      <c r="CA2489" s="216"/>
      <c r="CD2489" s="216"/>
      <c r="CE2489" s="216"/>
      <c r="CL2489" s="215"/>
      <c r="CP2489" s="215"/>
      <c r="CT2489" s="86"/>
    </row>
    <row r="2490" spans="6:98">
      <c r="F2490" s="215"/>
      <c r="S2490" s="216"/>
      <c r="T2490" s="216"/>
      <c r="U2490" s="216"/>
      <c r="V2490" s="216"/>
      <c r="W2490" s="216"/>
      <c r="X2490" s="216"/>
      <c r="Y2490" s="216"/>
      <c r="Z2490" s="216"/>
      <c r="AA2490" s="216"/>
      <c r="AB2490" s="216"/>
      <c r="AC2490" s="216"/>
      <c r="AD2490" s="216"/>
      <c r="AH2490" s="216"/>
      <c r="AI2490" s="216"/>
      <c r="AL2490" s="216"/>
      <c r="AM2490" s="216"/>
      <c r="AP2490" s="216"/>
      <c r="AQ2490" s="216"/>
      <c r="AT2490" s="216"/>
      <c r="AU2490" s="216"/>
      <c r="AX2490" s="216"/>
      <c r="AY2490" s="216"/>
      <c r="BB2490" s="216"/>
      <c r="BC2490" s="216"/>
      <c r="BF2490" s="216"/>
      <c r="BG2490" s="216"/>
      <c r="BJ2490" s="216"/>
      <c r="BK2490" s="216"/>
      <c r="BN2490" s="216"/>
      <c r="BO2490" s="216"/>
      <c r="BR2490" s="216"/>
      <c r="BS2490" s="216"/>
      <c r="BV2490" s="216"/>
      <c r="BW2490" s="216"/>
      <c r="BZ2490" s="216"/>
      <c r="CA2490" s="216"/>
      <c r="CD2490" s="216"/>
      <c r="CE2490" s="216"/>
      <c r="CL2490" s="215"/>
      <c r="CP2490" s="215"/>
      <c r="CT2490" s="86"/>
    </row>
    <row r="2491" spans="6:98">
      <c r="F2491" s="215"/>
      <c r="S2491" s="216"/>
      <c r="T2491" s="216"/>
      <c r="U2491" s="216"/>
      <c r="V2491" s="216"/>
      <c r="W2491" s="216"/>
      <c r="X2491" s="216"/>
      <c r="Y2491" s="216"/>
      <c r="Z2491" s="216"/>
      <c r="AA2491" s="216"/>
      <c r="AB2491" s="216"/>
      <c r="AC2491" s="216"/>
      <c r="AD2491" s="216"/>
      <c r="AH2491" s="216"/>
      <c r="AI2491" s="216"/>
      <c r="AL2491" s="216"/>
      <c r="AM2491" s="216"/>
      <c r="AP2491" s="216"/>
      <c r="AQ2491" s="216"/>
      <c r="AT2491" s="216"/>
      <c r="AU2491" s="216"/>
      <c r="AX2491" s="216"/>
      <c r="AY2491" s="216"/>
      <c r="BB2491" s="216"/>
      <c r="BC2491" s="216"/>
      <c r="BF2491" s="216"/>
      <c r="BG2491" s="216"/>
      <c r="BJ2491" s="216"/>
      <c r="BK2491" s="216"/>
      <c r="BN2491" s="216"/>
      <c r="BO2491" s="216"/>
      <c r="BR2491" s="216"/>
      <c r="BS2491" s="216"/>
      <c r="BV2491" s="216"/>
      <c r="BW2491" s="216"/>
      <c r="BZ2491" s="216"/>
      <c r="CA2491" s="216"/>
      <c r="CD2491" s="216"/>
      <c r="CE2491" s="216"/>
      <c r="CL2491" s="215"/>
      <c r="CP2491" s="215"/>
      <c r="CT2491" s="86"/>
    </row>
    <row r="2492" spans="6:98">
      <c r="F2492" s="215"/>
      <c r="S2492" s="216"/>
      <c r="T2492" s="216"/>
      <c r="U2492" s="216"/>
      <c r="V2492" s="216"/>
      <c r="W2492" s="216"/>
      <c r="X2492" s="216"/>
      <c r="Y2492" s="216"/>
      <c r="Z2492" s="216"/>
      <c r="AA2492" s="216"/>
      <c r="AB2492" s="216"/>
      <c r="AC2492" s="216"/>
      <c r="AD2492" s="216"/>
      <c r="AH2492" s="216"/>
      <c r="AI2492" s="216"/>
      <c r="AL2492" s="216"/>
      <c r="AM2492" s="216"/>
      <c r="AP2492" s="216"/>
      <c r="AQ2492" s="216"/>
      <c r="AT2492" s="216"/>
      <c r="AU2492" s="216"/>
      <c r="AX2492" s="216"/>
      <c r="AY2492" s="216"/>
      <c r="BB2492" s="216"/>
      <c r="BC2492" s="216"/>
      <c r="BF2492" s="216"/>
      <c r="BG2492" s="216"/>
      <c r="BJ2492" s="216"/>
      <c r="BK2492" s="216"/>
      <c r="BN2492" s="216"/>
      <c r="BO2492" s="216"/>
      <c r="BR2492" s="216"/>
      <c r="BS2492" s="216"/>
      <c r="BV2492" s="216"/>
      <c r="BW2492" s="216"/>
      <c r="BZ2492" s="216"/>
      <c r="CA2492" s="216"/>
      <c r="CD2492" s="216"/>
      <c r="CE2492" s="216"/>
      <c r="CL2492" s="215"/>
      <c r="CP2492" s="215"/>
      <c r="CT2492" s="86"/>
    </row>
    <row r="2493" spans="6:98">
      <c r="F2493" s="215"/>
      <c r="S2493" s="216"/>
      <c r="T2493" s="216"/>
      <c r="U2493" s="216"/>
      <c r="V2493" s="216"/>
      <c r="W2493" s="216"/>
      <c r="X2493" s="216"/>
      <c r="Y2493" s="216"/>
      <c r="Z2493" s="216"/>
      <c r="AA2493" s="216"/>
      <c r="AB2493" s="216"/>
      <c r="AC2493" s="216"/>
      <c r="AD2493" s="216"/>
      <c r="AH2493" s="216"/>
      <c r="AI2493" s="216"/>
      <c r="AL2493" s="216"/>
      <c r="AM2493" s="216"/>
      <c r="AP2493" s="216"/>
      <c r="AQ2493" s="216"/>
      <c r="AT2493" s="216"/>
      <c r="AU2493" s="216"/>
      <c r="AX2493" s="216"/>
      <c r="AY2493" s="216"/>
      <c r="BB2493" s="216"/>
      <c r="BC2493" s="216"/>
      <c r="BF2493" s="216"/>
      <c r="BG2493" s="216"/>
      <c r="BJ2493" s="216"/>
      <c r="BK2493" s="216"/>
      <c r="BN2493" s="216"/>
      <c r="BO2493" s="216"/>
      <c r="BR2493" s="216"/>
      <c r="BS2493" s="216"/>
      <c r="BV2493" s="216"/>
      <c r="BW2493" s="216"/>
      <c r="BZ2493" s="216"/>
      <c r="CA2493" s="216"/>
      <c r="CD2493" s="216"/>
      <c r="CE2493" s="216"/>
      <c r="CL2493" s="215"/>
      <c r="CP2493" s="215"/>
      <c r="CT2493" s="86"/>
    </row>
    <row r="2494" spans="6:98">
      <c r="F2494" s="215"/>
      <c r="S2494" s="216"/>
      <c r="T2494" s="216"/>
      <c r="U2494" s="216"/>
      <c r="V2494" s="216"/>
      <c r="W2494" s="216"/>
      <c r="X2494" s="216"/>
      <c r="Y2494" s="216"/>
      <c r="Z2494" s="216"/>
      <c r="AA2494" s="216"/>
      <c r="AB2494" s="216"/>
      <c r="AC2494" s="216"/>
      <c r="AD2494" s="216"/>
      <c r="AH2494" s="216"/>
      <c r="AI2494" s="216"/>
      <c r="AL2494" s="216"/>
      <c r="AM2494" s="216"/>
      <c r="AP2494" s="216"/>
      <c r="AQ2494" s="216"/>
      <c r="AT2494" s="216"/>
      <c r="AU2494" s="216"/>
      <c r="AX2494" s="216"/>
      <c r="AY2494" s="216"/>
      <c r="BB2494" s="216"/>
      <c r="BC2494" s="216"/>
      <c r="BF2494" s="216"/>
      <c r="BG2494" s="216"/>
      <c r="BJ2494" s="216"/>
      <c r="BK2494" s="216"/>
      <c r="BN2494" s="216"/>
      <c r="BO2494" s="216"/>
      <c r="BR2494" s="216"/>
      <c r="BS2494" s="216"/>
      <c r="BV2494" s="216"/>
      <c r="BW2494" s="216"/>
      <c r="BZ2494" s="216"/>
      <c r="CA2494" s="216"/>
      <c r="CD2494" s="216"/>
      <c r="CE2494" s="216"/>
      <c r="CL2494" s="215"/>
      <c r="CP2494" s="215"/>
      <c r="CT2494" s="86"/>
    </row>
    <row r="2495" spans="6:98">
      <c r="F2495" s="215"/>
      <c r="S2495" s="216"/>
      <c r="T2495" s="216"/>
      <c r="U2495" s="216"/>
      <c r="V2495" s="216"/>
      <c r="W2495" s="216"/>
      <c r="X2495" s="216"/>
      <c r="Y2495" s="216"/>
      <c r="Z2495" s="216"/>
      <c r="AA2495" s="216"/>
      <c r="AB2495" s="216"/>
      <c r="AC2495" s="216"/>
      <c r="AD2495" s="216"/>
      <c r="AH2495" s="216"/>
      <c r="AI2495" s="216"/>
      <c r="AL2495" s="216"/>
      <c r="AM2495" s="216"/>
      <c r="AP2495" s="216"/>
      <c r="AQ2495" s="216"/>
      <c r="AT2495" s="216"/>
      <c r="AU2495" s="216"/>
      <c r="AX2495" s="216"/>
      <c r="AY2495" s="216"/>
      <c r="BB2495" s="216"/>
      <c r="BC2495" s="216"/>
      <c r="BF2495" s="216"/>
      <c r="BG2495" s="216"/>
      <c r="BJ2495" s="216"/>
      <c r="BK2495" s="216"/>
      <c r="BN2495" s="216"/>
      <c r="BO2495" s="216"/>
      <c r="BR2495" s="216"/>
      <c r="BS2495" s="216"/>
      <c r="BV2495" s="216"/>
      <c r="BW2495" s="216"/>
      <c r="BZ2495" s="216"/>
      <c r="CA2495" s="216"/>
      <c r="CD2495" s="216"/>
      <c r="CE2495" s="216"/>
      <c r="CL2495" s="215"/>
      <c r="CP2495" s="215"/>
      <c r="CT2495" s="86"/>
    </row>
    <row r="2496" spans="6:98">
      <c r="F2496" s="215"/>
      <c r="S2496" s="216"/>
      <c r="T2496" s="216"/>
      <c r="U2496" s="216"/>
      <c r="V2496" s="216"/>
      <c r="W2496" s="216"/>
      <c r="X2496" s="216"/>
      <c r="Y2496" s="216"/>
      <c r="Z2496" s="216"/>
      <c r="AA2496" s="216"/>
      <c r="AB2496" s="216"/>
      <c r="AC2496" s="216"/>
      <c r="AD2496" s="216"/>
      <c r="AH2496" s="216"/>
      <c r="AI2496" s="216"/>
      <c r="AL2496" s="216"/>
      <c r="AM2496" s="216"/>
      <c r="AP2496" s="216"/>
      <c r="AQ2496" s="216"/>
      <c r="AT2496" s="216"/>
      <c r="AU2496" s="216"/>
      <c r="AX2496" s="216"/>
      <c r="AY2496" s="216"/>
      <c r="BB2496" s="216"/>
      <c r="BC2496" s="216"/>
      <c r="BF2496" s="216"/>
      <c r="BG2496" s="216"/>
      <c r="BJ2496" s="216"/>
      <c r="BK2496" s="216"/>
      <c r="BN2496" s="216"/>
      <c r="BO2496" s="216"/>
      <c r="BR2496" s="216"/>
      <c r="BS2496" s="216"/>
      <c r="BV2496" s="216"/>
      <c r="BW2496" s="216"/>
      <c r="BZ2496" s="216"/>
      <c r="CA2496" s="216"/>
      <c r="CD2496" s="216"/>
      <c r="CE2496" s="216"/>
      <c r="CL2496" s="215"/>
      <c r="CP2496" s="215"/>
      <c r="CT2496" s="86"/>
    </row>
    <row r="2497" spans="6:98">
      <c r="F2497" s="215"/>
      <c r="S2497" s="216"/>
      <c r="T2497" s="216"/>
      <c r="U2497" s="216"/>
      <c r="V2497" s="216"/>
      <c r="W2497" s="216"/>
      <c r="X2497" s="216"/>
      <c r="Y2497" s="216"/>
      <c r="Z2497" s="216"/>
      <c r="AA2497" s="216"/>
      <c r="AB2497" s="216"/>
      <c r="AC2497" s="216"/>
      <c r="AD2497" s="216"/>
      <c r="AH2497" s="216"/>
      <c r="AI2497" s="216"/>
      <c r="AL2497" s="216"/>
      <c r="AM2497" s="216"/>
      <c r="AP2497" s="216"/>
      <c r="AQ2497" s="216"/>
      <c r="AT2497" s="216"/>
      <c r="AU2497" s="216"/>
      <c r="AX2497" s="216"/>
      <c r="AY2497" s="216"/>
      <c r="BB2497" s="216"/>
      <c r="BC2497" s="216"/>
      <c r="BF2497" s="216"/>
      <c r="BG2497" s="216"/>
      <c r="BJ2497" s="216"/>
      <c r="BK2497" s="216"/>
      <c r="BN2497" s="216"/>
      <c r="BO2497" s="216"/>
      <c r="BR2497" s="216"/>
      <c r="BS2497" s="216"/>
      <c r="BV2497" s="216"/>
      <c r="BW2497" s="216"/>
      <c r="BZ2497" s="216"/>
      <c r="CA2497" s="216"/>
      <c r="CD2497" s="216"/>
      <c r="CE2497" s="216"/>
      <c r="CL2497" s="215"/>
      <c r="CP2497" s="215"/>
      <c r="CT2497" s="86"/>
    </row>
    <row r="2498" spans="6:98">
      <c r="F2498" s="215"/>
      <c r="S2498" s="216"/>
      <c r="T2498" s="216"/>
      <c r="U2498" s="216"/>
      <c r="V2498" s="216"/>
      <c r="W2498" s="216"/>
      <c r="X2498" s="216"/>
      <c r="Y2498" s="216"/>
      <c r="Z2498" s="216"/>
      <c r="AA2498" s="216"/>
      <c r="AB2498" s="216"/>
      <c r="AC2498" s="216"/>
      <c r="AD2498" s="216"/>
      <c r="AH2498" s="216"/>
      <c r="AI2498" s="216"/>
      <c r="AL2498" s="216"/>
      <c r="AM2498" s="216"/>
      <c r="AP2498" s="216"/>
      <c r="AQ2498" s="216"/>
      <c r="AT2498" s="216"/>
      <c r="AU2498" s="216"/>
      <c r="AX2498" s="216"/>
      <c r="AY2498" s="216"/>
      <c r="BB2498" s="216"/>
      <c r="BC2498" s="216"/>
      <c r="BF2498" s="216"/>
      <c r="BG2498" s="216"/>
      <c r="BJ2498" s="216"/>
      <c r="BK2498" s="216"/>
      <c r="BN2498" s="216"/>
      <c r="BO2498" s="216"/>
      <c r="BR2498" s="216"/>
      <c r="BS2498" s="216"/>
      <c r="BV2498" s="216"/>
      <c r="BW2498" s="216"/>
      <c r="BZ2498" s="216"/>
      <c r="CA2498" s="216"/>
      <c r="CD2498" s="216"/>
      <c r="CE2498" s="216"/>
      <c r="CL2498" s="215"/>
      <c r="CP2498" s="215"/>
      <c r="CT2498" s="86"/>
    </row>
    <row r="2499" spans="6:98">
      <c r="F2499" s="215"/>
      <c r="S2499" s="216"/>
      <c r="T2499" s="216"/>
      <c r="U2499" s="216"/>
      <c r="V2499" s="216"/>
      <c r="W2499" s="216"/>
      <c r="X2499" s="216"/>
      <c r="Y2499" s="216"/>
      <c r="Z2499" s="216"/>
      <c r="AA2499" s="216"/>
      <c r="AB2499" s="216"/>
      <c r="AC2499" s="216"/>
      <c r="AD2499" s="216"/>
      <c r="AH2499" s="216"/>
      <c r="AI2499" s="216"/>
      <c r="AL2499" s="216"/>
      <c r="AM2499" s="216"/>
      <c r="AP2499" s="216"/>
      <c r="AQ2499" s="216"/>
      <c r="AT2499" s="216"/>
      <c r="AU2499" s="216"/>
      <c r="AX2499" s="216"/>
      <c r="AY2499" s="216"/>
      <c r="BB2499" s="216"/>
      <c r="BC2499" s="216"/>
      <c r="BF2499" s="216"/>
      <c r="BG2499" s="216"/>
      <c r="BJ2499" s="216"/>
      <c r="BK2499" s="216"/>
      <c r="BN2499" s="216"/>
      <c r="BO2499" s="216"/>
      <c r="BR2499" s="216"/>
      <c r="BS2499" s="216"/>
      <c r="BV2499" s="216"/>
      <c r="BW2499" s="216"/>
      <c r="BZ2499" s="216"/>
      <c r="CA2499" s="216"/>
      <c r="CD2499" s="216"/>
      <c r="CE2499" s="216"/>
      <c r="CL2499" s="215"/>
      <c r="CP2499" s="215"/>
      <c r="CT2499" s="86"/>
    </row>
    <row r="2500" spans="6:98">
      <c r="F2500" s="215"/>
      <c r="S2500" s="216"/>
      <c r="T2500" s="216"/>
      <c r="U2500" s="216"/>
      <c r="V2500" s="216"/>
      <c r="W2500" s="216"/>
      <c r="X2500" s="216"/>
      <c r="Y2500" s="216"/>
      <c r="Z2500" s="216"/>
      <c r="AA2500" s="216"/>
      <c r="AB2500" s="216"/>
      <c r="AC2500" s="216"/>
      <c r="AD2500" s="216"/>
      <c r="AH2500" s="216"/>
      <c r="AI2500" s="216"/>
      <c r="AL2500" s="216"/>
      <c r="AM2500" s="216"/>
      <c r="AP2500" s="216"/>
      <c r="AQ2500" s="216"/>
      <c r="AT2500" s="216"/>
      <c r="AU2500" s="216"/>
      <c r="AX2500" s="216"/>
      <c r="AY2500" s="216"/>
      <c r="BB2500" s="216"/>
      <c r="BC2500" s="216"/>
      <c r="BF2500" s="216"/>
      <c r="BG2500" s="216"/>
      <c r="BJ2500" s="216"/>
      <c r="BK2500" s="216"/>
      <c r="BN2500" s="216"/>
      <c r="BO2500" s="216"/>
      <c r="BR2500" s="216"/>
      <c r="BS2500" s="216"/>
      <c r="BV2500" s="216"/>
      <c r="BW2500" s="216"/>
      <c r="BZ2500" s="216"/>
      <c r="CA2500" s="216"/>
      <c r="CD2500" s="216"/>
      <c r="CE2500" s="216"/>
      <c r="CL2500" s="215"/>
      <c r="CP2500" s="215"/>
      <c r="CT2500" s="86"/>
    </row>
    <row r="2501" spans="6:98">
      <c r="F2501" s="215"/>
      <c r="S2501" s="216"/>
      <c r="T2501" s="216"/>
      <c r="U2501" s="216"/>
      <c r="V2501" s="216"/>
      <c r="W2501" s="216"/>
      <c r="X2501" s="216"/>
      <c r="Y2501" s="216"/>
      <c r="Z2501" s="216"/>
      <c r="AA2501" s="216"/>
      <c r="AB2501" s="216"/>
      <c r="AC2501" s="216"/>
      <c r="AD2501" s="216"/>
      <c r="AH2501" s="216"/>
      <c r="AI2501" s="216"/>
      <c r="AL2501" s="216"/>
      <c r="AM2501" s="216"/>
      <c r="AP2501" s="216"/>
      <c r="AQ2501" s="216"/>
      <c r="AT2501" s="216"/>
      <c r="AU2501" s="216"/>
      <c r="AX2501" s="216"/>
      <c r="AY2501" s="216"/>
      <c r="BB2501" s="216"/>
      <c r="BC2501" s="216"/>
      <c r="BF2501" s="216"/>
      <c r="BG2501" s="216"/>
      <c r="BJ2501" s="216"/>
      <c r="BK2501" s="216"/>
      <c r="BN2501" s="216"/>
      <c r="BO2501" s="216"/>
      <c r="BR2501" s="216"/>
      <c r="BS2501" s="216"/>
      <c r="BV2501" s="216"/>
      <c r="BW2501" s="216"/>
      <c r="BZ2501" s="216"/>
      <c r="CA2501" s="216"/>
      <c r="CD2501" s="216"/>
      <c r="CE2501" s="216"/>
      <c r="CL2501" s="215"/>
      <c r="CP2501" s="215"/>
      <c r="CT2501" s="86"/>
    </row>
    <row r="2502" spans="6:98">
      <c r="F2502" s="215"/>
      <c r="S2502" s="216"/>
      <c r="T2502" s="216"/>
      <c r="U2502" s="216"/>
      <c r="V2502" s="216"/>
      <c r="W2502" s="216"/>
      <c r="X2502" s="216"/>
      <c r="Y2502" s="216"/>
      <c r="Z2502" s="216"/>
      <c r="AA2502" s="216"/>
      <c r="AB2502" s="216"/>
      <c r="AC2502" s="216"/>
      <c r="AD2502" s="216"/>
      <c r="AH2502" s="216"/>
      <c r="AI2502" s="216"/>
      <c r="AL2502" s="216"/>
      <c r="AM2502" s="216"/>
      <c r="AP2502" s="216"/>
      <c r="AQ2502" s="216"/>
      <c r="AT2502" s="216"/>
      <c r="AU2502" s="216"/>
      <c r="AX2502" s="216"/>
      <c r="AY2502" s="216"/>
      <c r="BB2502" s="216"/>
      <c r="BC2502" s="216"/>
      <c r="BF2502" s="216"/>
      <c r="BG2502" s="216"/>
      <c r="BJ2502" s="216"/>
      <c r="BK2502" s="216"/>
      <c r="BN2502" s="216"/>
      <c r="BO2502" s="216"/>
      <c r="BR2502" s="216"/>
      <c r="BS2502" s="216"/>
      <c r="BV2502" s="216"/>
      <c r="BW2502" s="216"/>
      <c r="BZ2502" s="216"/>
      <c r="CA2502" s="216"/>
      <c r="CD2502" s="216"/>
      <c r="CE2502" s="216"/>
      <c r="CL2502" s="215"/>
      <c r="CP2502" s="215"/>
      <c r="CT2502" s="86"/>
    </row>
    <row r="2503" spans="6:98">
      <c r="F2503" s="215"/>
      <c r="S2503" s="216"/>
      <c r="T2503" s="216"/>
      <c r="U2503" s="216"/>
      <c r="V2503" s="216"/>
      <c r="W2503" s="216"/>
      <c r="X2503" s="216"/>
      <c r="Y2503" s="216"/>
      <c r="Z2503" s="216"/>
      <c r="AA2503" s="216"/>
      <c r="AB2503" s="216"/>
      <c r="AC2503" s="216"/>
      <c r="AD2503" s="216"/>
      <c r="AH2503" s="216"/>
      <c r="AI2503" s="216"/>
      <c r="AL2503" s="216"/>
      <c r="AM2503" s="216"/>
      <c r="AP2503" s="216"/>
      <c r="AQ2503" s="216"/>
      <c r="AT2503" s="216"/>
      <c r="AU2503" s="216"/>
      <c r="AX2503" s="216"/>
      <c r="AY2503" s="216"/>
      <c r="BB2503" s="216"/>
      <c r="BC2503" s="216"/>
      <c r="BF2503" s="216"/>
      <c r="BG2503" s="216"/>
      <c r="BJ2503" s="216"/>
      <c r="BK2503" s="216"/>
      <c r="BN2503" s="216"/>
      <c r="BO2503" s="216"/>
      <c r="BR2503" s="216"/>
      <c r="BS2503" s="216"/>
      <c r="BV2503" s="216"/>
      <c r="BW2503" s="216"/>
      <c r="BZ2503" s="216"/>
      <c r="CA2503" s="216"/>
      <c r="CD2503" s="216"/>
      <c r="CE2503" s="216"/>
      <c r="CL2503" s="215"/>
      <c r="CP2503" s="215"/>
      <c r="CT2503" s="86"/>
    </row>
    <row r="2504" spans="6:98">
      <c r="F2504" s="215"/>
      <c r="S2504" s="216"/>
      <c r="T2504" s="216"/>
      <c r="U2504" s="216"/>
      <c r="V2504" s="216"/>
      <c r="W2504" s="216"/>
      <c r="X2504" s="216"/>
      <c r="Y2504" s="216"/>
      <c r="Z2504" s="216"/>
      <c r="AA2504" s="216"/>
      <c r="AB2504" s="216"/>
      <c r="AC2504" s="216"/>
      <c r="AD2504" s="216"/>
      <c r="AH2504" s="216"/>
      <c r="AI2504" s="216"/>
      <c r="AL2504" s="216"/>
      <c r="AM2504" s="216"/>
      <c r="AP2504" s="216"/>
      <c r="AQ2504" s="216"/>
      <c r="AT2504" s="216"/>
      <c r="AU2504" s="216"/>
      <c r="AX2504" s="216"/>
      <c r="AY2504" s="216"/>
      <c r="BB2504" s="216"/>
      <c r="BC2504" s="216"/>
      <c r="BF2504" s="216"/>
      <c r="BG2504" s="216"/>
      <c r="BJ2504" s="216"/>
      <c r="BK2504" s="216"/>
      <c r="BN2504" s="216"/>
      <c r="BO2504" s="216"/>
      <c r="BR2504" s="216"/>
      <c r="BS2504" s="216"/>
      <c r="BV2504" s="216"/>
      <c r="BW2504" s="216"/>
      <c r="BZ2504" s="216"/>
      <c r="CA2504" s="216"/>
      <c r="CD2504" s="216"/>
      <c r="CE2504" s="216"/>
      <c r="CL2504" s="215"/>
      <c r="CP2504" s="215"/>
      <c r="CT2504" s="86"/>
    </row>
    <row r="2505" spans="6:98">
      <c r="F2505" s="215"/>
      <c r="S2505" s="216"/>
      <c r="T2505" s="216"/>
      <c r="U2505" s="216"/>
      <c r="V2505" s="216"/>
      <c r="W2505" s="216"/>
      <c r="X2505" s="216"/>
      <c r="Y2505" s="216"/>
      <c r="Z2505" s="216"/>
      <c r="AA2505" s="216"/>
      <c r="AB2505" s="216"/>
      <c r="AC2505" s="216"/>
      <c r="AD2505" s="216"/>
      <c r="AH2505" s="216"/>
      <c r="AI2505" s="216"/>
      <c r="AL2505" s="216"/>
      <c r="AM2505" s="216"/>
      <c r="AP2505" s="216"/>
      <c r="AQ2505" s="216"/>
      <c r="AT2505" s="216"/>
      <c r="AU2505" s="216"/>
      <c r="AX2505" s="216"/>
      <c r="AY2505" s="216"/>
      <c r="BB2505" s="216"/>
      <c r="BC2505" s="216"/>
      <c r="BF2505" s="216"/>
      <c r="BG2505" s="216"/>
      <c r="BJ2505" s="216"/>
      <c r="BK2505" s="216"/>
      <c r="BN2505" s="216"/>
      <c r="BO2505" s="216"/>
      <c r="BR2505" s="216"/>
      <c r="BS2505" s="216"/>
      <c r="BV2505" s="216"/>
      <c r="BW2505" s="216"/>
      <c r="BZ2505" s="216"/>
      <c r="CA2505" s="216"/>
      <c r="CD2505" s="216"/>
      <c r="CE2505" s="216"/>
      <c r="CL2505" s="215"/>
      <c r="CP2505" s="215"/>
      <c r="CT2505" s="86"/>
    </row>
    <row r="2506" spans="6:98">
      <c r="F2506" s="215"/>
      <c r="S2506" s="216"/>
      <c r="T2506" s="216"/>
      <c r="U2506" s="216"/>
      <c r="V2506" s="216"/>
      <c r="W2506" s="216"/>
      <c r="X2506" s="216"/>
      <c r="Y2506" s="216"/>
      <c r="Z2506" s="216"/>
      <c r="AA2506" s="216"/>
      <c r="AB2506" s="216"/>
      <c r="AC2506" s="216"/>
      <c r="AD2506" s="216"/>
      <c r="AH2506" s="216"/>
      <c r="AI2506" s="216"/>
      <c r="AL2506" s="216"/>
      <c r="AM2506" s="216"/>
      <c r="AP2506" s="216"/>
      <c r="AQ2506" s="216"/>
      <c r="AT2506" s="216"/>
      <c r="AU2506" s="216"/>
      <c r="AX2506" s="216"/>
      <c r="AY2506" s="216"/>
      <c r="BB2506" s="216"/>
      <c r="BC2506" s="216"/>
      <c r="BF2506" s="216"/>
      <c r="BG2506" s="216"/>
      <c r="BJ2506" s="216"/>
      <c r="BK2506" s="216"/>
      <c r="BN2506" s="216"/>
      <c r="BO2506" s="216"/>
      <c r="BR2506" s="216"/>
      <c r="BS2506" s="216"/>
      <c r="BV2506" s="216"/>
      <c r="BW2506" s="216"/>
      <c r="BZ2506" s="216"/>
      <c r="CA2506" s="216"/>
      <c r="CD2506" s="216"/>
      <c r="CE2506" s="216"/>
      <c r="CL2506" s="215"/>
      <c r="CP2506" s="215"/>
      <c r="CT2506" s="86"/>
    </row>
    <row r="2507" spans="6:98">
      <c r="F2507" s="215"/>
      <c r="S2507" s="216"/>
      <c r="T2507" s="216"/>
      <c r="U2507" s="216"/>
      <c r="V2507" s="216"/>
      <c r="W2507" s="216"/>
      <c r="X2507" s="216"/>
      <c r="Y2507" s="216"/>
      <c r="Z2507" s="216"/>
      <c r="AA2507" s="216"/>
      <c r="AB2507" s="216"/>
      <c r="AC2507" s="216"/>
      <c r="AD2507" s="216"/>
      <c r="AH2507" s="216"/>
      <c r="AI2507" s="216"/>
      <c r="AL2507" s="216"/>
      <c r="AM2507" s="216"/>
      <c r="AP2507" s="216"/>
      <c r="AQ2507" s="216"/>
      <c r="AT2507" s="216"/>
      <c r="AU2507" s="216"/>
      <c r="AX2507" s="216"/>
      <c r="AY2507" s="216"/>
      <c r="BB2507" s="216"/>
      <c r="BC2507" s="216"/>
      <c r="BF2507" s="216"/>
      <c r="BG2507" s="216"/>
      <c r="BJ2507" s="216"/>
      <c r="BK2507" s="216"/>
      <c r="BN2507" s="216"/>
      <c r="BO2507" s="216"/>
      <c r="BR2507" s="216"/>
      <c r="BS2507" s="216"/>
      <c r="BV2507" s="216"/>
      <c r="BW2507" s="216"/>
      <c r="BZ2507" s="216"/>
      <c r="CA2507" s="216"/>
      <c r="CD2507" s="216"/>
      <c r="CE2507" s="216"/>
      <c r="CL2507" s="215"/>
      <c r="CP2507" s="215"/>
      <c r="CT2507" s="86"/>
    </row>
    <row r="2508" spans="6:98">
      <c r="F2508" s="215"/>
      <c r="S2508" s="216"/>
      <c r="T2508" s="216"/>
      <c r="U2508" s="216"/>
      <c r="V2508" s="216"/>
      <c r="W2508" s="216"/>
      <c r="X2508" s="216"/>
      <c r="Y2508" s="216"/>
      <c r="Z2508" s="216"/>
      <c r="AA2508" s="216"/>
      <c r="AB2508" s="216"/>
      <c r="AC2508" s="216"/>
      <c r="AD2508" s="216"/>
      <c r="AH2508" s="216"/>
      <c r="AI2508" s="216"/>
      <c r="AL2508" s="216"/>
      <c r="AM2508" s="216"/>
      <c r="AP2508" s="216"/>
      <c r="AQ2508" s="216"/>
      <c r="AT2508" s="216"/>
      <c r="AU2508" s="216"/>
      <c r="AX2508" s="216"/>
      <c r="AY2508" s="216"/>
      <c r="BB2508" s="216"/>
      <c r="BC2508" s="216"/>
      <c r="BF2508" s="216"/>
      <c r="BG2508" s="216"/>
      <c r="BJ2508" s="216"/>
      <c r="BK2508" s="216"/>
      <c r="BN2508" s="216"/>
      <c r="BO2508" s="216"/>
      <c r="BR2508" s="216"/>
      <c r="BS2508" s="216"/>
      <c r="BV2508" s="216"/>
      <c r="BW2508" s="216"/>
      <c r="BZ2508" s="216"/>
      <c r="CA2508" s="216"/>
      <c r="CD2508" s="216"/>
      <c r="CE2508" s="216"/>
      <c r="CL2508" s="215"/>
      <c r="CP2508" s="215"/>
      <c r="CT2508" s="86"/>
    </row>
    <row r="2509" spans="6:98">
      <c r="F2509" s="215"/>
      <c r="S2509" s="216"/>
      <c r="T2509" s="216"/>
      <c r="U2509" s="216"/>
      <c r="V2509" s="216"/>
      <c r="W2509" s="216"/>
      <c r="X2509" s="216"/>
      <c r="Y2509" s="216"/>
      <c r="Z2509" s="216"/>
      <c r="AA2509" s="216"/>
      <c r="AB2509" s="216"/>
      <c r="AC2509" s="216"/>
      <c r="AD2509" s="216"/>
      <c r="AH2509" s="216"/>
      <c r="AI2509" s="216"/>
      <c r="AL2509" s="216"/>
      <c r="AM2509" s="216"/>
      <c r="AP2509" s="216"/>
      <c r="AQ2509" s="216"/>
      <c r="AT2509" s="216"/>
      <c r="AU2509" s="216"/>
      <c r="AX2509" s="216"/>
      <c r="AY2509" s="216"/>
      <c r="BB2509" s="216"/>
      <c r="BC2509" s="216"/>
      <c r="BF2509" s="216"/>
      <c r="BG2509" s="216"/>
      <c r="BJ2509" s="216"/>
      <c r="BK2509" s="216"/>
      <c r="BN2509" s="216"/>
      <c r="BO2509" s="216"/>
      <c r="BR2509" s="216"/>
      <c r="BS2509" s="216"/>
      <c r="BV2509" s="216"/>
      <c r="BW2509" s="216"/>
      <c r="BZ2509" s="216"/>
      <c r="CA2509" s="216"/>
      <c r="CD2509" s="216"/>
      <c r="CE2509" s="216"/>
      <c r="CL2509" s="215"/>
      <c r="CP2509" s="215"/>
      <c r="CT2509" s="86"/>
    </row>
    <row r="2510" spans="6:98">
      <c r="F2510" s="215"/>
      <c r="S2510" s="216"/>
      <c r="T2510" s="216"/>
      <c r="U2510" s="216"/>
      <c r="V2510" s="216"/>
      <c r="W2510" s="216"/>
      <c r="X2510" s="216"/>
      <c r="Y2510" s="216"/>
      <c r="Z2510" s="216"/>
      <c r="AA2510" s="216"/>
      <c r="AB2510" s="216"/>
      <c r="AC2510" s="216"/>
      <c r="AD2510" s="216"/>
      <c r="AH2510" s="216"/>
      <c r="AI2510" s="216"/>
      <c r="AL2510" s="216"/>
      <c r="AM2510" s="216"/>
      <c r="AP2510" s="216"/>
      <c r="AQ2510" s="216"/>
      <c r="AT2510" s="216"/>
      <c r="AU2510" s="216"/>
      <c r="AX2510" s="216"/>
      <c r="AY2510" s="216"/>
      <c r="BB2510" s="216"/>
      <c r="BC2510" s="216"/>
      <c r="BF2510" s="216"/>
      <c r="BG2510" s="216"/>
      <c r="BJ2510" s="216"/>
      <c r="BK2510" s="216"/>
      <c r="BN2510" s="216"/>
      <c r="BO2510" s="216"/>
      <c r="BR2510" s="216"/>
      <c r="BS2510" s="216"/>
      <c r="BV2510" s="216"/>
      <c r="BW2510" s="216"/>
      <c r="BZ2510" s="216"/>
      <c r="CA2510" s="216"/>
      <c r="CD2510" s="216"/>
      <c r="CE2510" s="216"/>
      <c r="CL2510" s="215"/>
      <c r="CP2510" s="215"/>
      <c r="CT2510" s="86"/>
    </row>
    <row r="2511" spans="6:98">
      <c r="F2511" s="215"/>
      <c r="S2511" s="216"/>
      <c r="T2511" s="216"/>
      <c r="U2511" s="216"/>
      <c r="V2511" s="216"/>
      <c r="W2511" s="216"/>
      <c r="X2511" s="216"/>
      <c r="Y2511" s="216"/>
      <c r="Z2511" s="216"/>
      <c r="AA2511" s="216"/>
      <c r="AB2511" s="216"/>
      <c r="AC2511" s="216"/>
      <c r="AD2511" s="216"/>
      <c r="AH2511" s="216"/>
      <c r="AI2511" s="216"/>
      <c r="AL2511" s="216"/>
      <c r="AM2511" s="216"/>
      <c r="AP2511" s="216"/>
      <c r="AQ2511" s="216"/>
      <c r="AT2511" s="216"/>
      <c r="AU2511" s="216"/>
      <c r="AX2511" s="216"/>
      <c r="AY2511" s="216"/>
      <c r="BB2511" s="216"/>
      <c r="BC2511" s="216"/>
      <c r="BF2511" s="216"/>
      <c r="BG2511" s="216"/>
      <c r="BJ2511" s="216"/>
      <c r="BK2511" s="216"/>
      <c r="BN2511" s="216"/>
      <c r="BO2511" s="216"/>
      <c r="BR2511" s="216"/>
      <c r="BS2511" s="216"/>
      <c r="BV2511" s="216"/>
      <c r="BW2511" s="216"/>
      <c r="BZ2511" s="216"/>
      <c r="CA2511" s="216"/>
      <c r="CD2511" s="216"/>
      <c r="CE2511" s="216"/>
      <c r="CL2511" s="215"/>
      <c r="CP2511" s="215"/>
      <c r="CT2511" s="86"/>
    </row>
    <row r="2512" spans="6:98">
      <c r="F2512" s="215"/>
      <c r="S2512" s="216"/>
      <c r="T2512" s="216"/>
      <c r="U2512" s="216"/>
      <c r="V2512" s="216"/>
      <c r="W2512" s="216"/>
      <c r="X2512" s="216"/>
      <c r="Y2512" s="216"/>
      <c r="Z2512" s="216"/>
      <c r="AA2512" s="216"/>
      <c r="AB2512" s="216"/>
      <c r="AC2512" s="216"/>
      <c r="AD2512" s="216"/>
      <c r="AH2512" s="216"/>
      <c r="AI2512" s="216"/>
      <c r="AL2512" s="216"/>
      <c r="AM2512" s="216"/>
      <c r="AP2512" s="216"/>
      <c r="AQ2512" s="216"/>
      <c r="AT2512" s="216"/>
      <c r="AU2512" s="216"/>
      <c r="AX2512" s="216"/>
      <c r="AY2512" s="216"/>
      <c r="BB2512" s="216"/>
      <c r="BC2512" s="216"/>
      <c r="BF2512" s="216"/>
      <c r="BG2512" s="216"/>
      <c r="BJ2512" s="216"/>
      <c r="BK2512" s="216"/>
      <c r="BN2512" s="216"/>
      <c r="BO2512" s="216"/>
      <c r="BR2512" s="216"/>
      <c r="BS2512" s="216"/>
      <c r="BV2512" s="216"/>
      <c r="BW2512" s="216"/>
      <c r="BZ2512" s="216"/>
      <c r="CA2512" s="216"/>
      <c r="CD2512" s="216"/>
      <c r="CE2512" s="216"/>
      <c r="CL2512" s="215"/>
      <c r="CP2512" s="215"/>
      <c r="CT2512" s="86"/>
    </row>
    <row r="2513" spans="6:98">
      <c r="F2513" s="215"/>
      <c r="S2513" s="216"/>
      <c r="T2513" s="216"/>
      <c r="U2513" s="216"/>
      <c r="V2513" s="216"/>
      <c r="W2513" s="216"/>
      <c r="X2513" s="216"/>
      <c r="Y2513" s="216"/>
      <c r="Z2513" s="216"/>
      <c r="AA2513" s="216"/>
      <c r="AB2513" s="216"/>
      <c r="AC2513" s="216"/>
      <c r="AD2513" s="216"/>
      <c r="AH2513" s="216"/>
      <c r="AI2513" s="216"/>
      <c r="AL2513" s="216"/>
      <c r="AM2513" s="216"/>
      <c r="AP2513" s="216"/>
      <c r="AQ2513" s="216"/>
      <c r="AT2513" s="216"/>
      <c r="AU2513" s="216"/>
      <c r="AX2513" s="216"/>
      <c r="AY2513" s="216"/>
      <c r="BB2513" s="216"/>
      <c r="BC2513" s="216"/>
      <c r="BF2513" s="216"/>
      <c r="BG2513" s="216"/>
      <c r="BJ2513" s="216"/>
      <c r="BK2513" s="216"/>
      <c r="BN2513" s="216"/>
      <c r="BO2513" s="216"/>
      <c r="BR2513" s="216"/>
      <c r="BS2513" s="216"/>
      <c r="BV2513" s="216"/>
      <c r="BW2513" s="216"/>
      <c r="BZ2513" s="216"/>
      <c r="CA2513" s="216"/>
      <c r="CD2513" s="216"/>
      <c r="CE2513" s="216"/>
      <c r="CL2513" s="215"/>
      <c r="CP2513" s="215"/>
      <c r="CT2513" s="86"/>
    </row>
    <row r="2514" spans="6:98">
      <c r="F2514" s="215"/>
      <c r="S2514" s="216"/>
      <c r="T2514" s="216"/>
      <c r="U2514" s="216"/>
      <c r="V2514" s="216"/>
      <c r="W2514" s="216"/>
      <c r="X2514" s="216"/>
      <c r="Y2514" s="216"/>
      <c r="Z2514" s="216"/>
      <c r="AA2514" s="216"/>
      <c r="AB2514" s="216"/>
      <c r="AC2514" s="216"/>
      <c r="AD2514" s="216"/>
      <c r="AH2514" s="216"/>
      <c r="AI2514" s="216"/>
      <c r="AL2514" s="216"/>
      <c r="AM2514" s="216"/>
      <c r="AP2514" s="216"/>
      <c r="AQ2514" s="216"/>
      <c r="AT2514" s="216"/>
      <c r="AU2514" s="216"/>
      <c r="AX2514" s="216"/>
      <c r="AY2514" s="216"/>
      <c r="BB2514" s="216"/>
      <c r="BC2514" s="216"/>
      <c r="BF2514" s="216"/>
      <c r="BG2514" s="216"/>
      <c r="BJ2514" s="216"/>
      <c r="BK2514" s="216"/>
      <c r="BN2514" s="216"/>
      <c r="BO2514" s="216"/>
      <c r="BR2514" s="216"/>
      <c r="BS2514" s="216"/>
      <c r="BV2514" s="216"/>
      <c r="BW2514" s="216"/>
      <c r="BZ2514" s="216"/>
      <c r="CA2514" s="216"/>
      <c r="CD2514" s="216"/>
      <c r="CE2514" s="216"/>
      <c r="CL2514" s="215"/>
      <c r="CP2514" s="215"/>
      <c r="CT2514" s="86"/>
    </row>
    <row r="2515" spans="6:98">
      <c r="F2515" s="215"/>
      <c r="S2515" s="216"/>
      <c r="T2515" s="216"/>
      <c r="U2515" s="216"/>
      <c r="V2515" s="216"/>
      <c r="W2515" s="216"/>
      <c r="X2515" s="216"/>
      <c r="Y2515" s="216"/>
      <c r="Z2515" s="216"/>
      <c r="AA2515" s="216"/>
      <c r="AB2515" s="216"/>
      <c r="AC2515" s="216"/>
      <c r="AD2515" s="216"/>
      <c r="AH2515" s="216"/>
      <c r="AI2515" s="216"/>
      <c r="AL2515" s="216"/>
      <c r="AM2515" s="216"/>
      <c r="AP2515" s="216"/>
      <c r="AQ2515" s="216"/>
      <c r="AT2515" s="216"/>
      <c r="AU2515" s="216"/>
      <c r="AX2515" s="216"/>
      <c r="AY2515" s="216"/>
      <c r="BB2515" s="216"/>
      <c r="BC2515" s="216"/>
      <c r="BF2515" s="216"/>
      <c r="BG2515" s="216"/>
      <c r="BJ2515" s="216"/>
      <c r="BK2515" s="216"/>
      <c r="BN2515" s="216"/>
      <c r="BO2515" s="216"/>
      <c r="BR2515" s="216"/>
      <c r="BS2515" s="216"/>
      <c r="BV2515" s="216"/>
      <c r="BW2515" s="216"/>
      <c r="BZ2515" s="216"/>
      <c r="CA2515" s="216"/>
      <c r="CD2515" s="216"/>
      <c r="CE2515" s="216"/>
      <c r="CL2515" s="215"/>
      <c r="CP2515" s="215"/>
      <c r="CT2515" s="86"/>
    </row>
    <row r="2516" spans="6:98">
      <c r="F2516" s="215"/>
      <c r="S2516" s="216"/>
      <c r="T2516" s="216"/>
      <c r="U2516" s="216"/>
      <c r="V2516" s="216"/>
      <c r="W2516" s="216"/>
      <c r="X2516" s="216"/>
      <c r="Y2516" s="216"/>
      <c r="Z2516" s="216"/>
      <c r="AA2516" s="216"/>
      <c r="AB2516" s="216"/>
      <c r="AC2516" s="216"/>
      <c r="AD2516" s="216"/>
      <c r="AH2516" s="216"/>
      <c r="AI2516" s="216"/>
      <c r="AL2516" s="216"/>
      <c r="AM2516" s="216"/>
      <c r="AP2516" s="216"/>
      <c r="AQ2516" s="216"/>
      <c r="AT2516" s="216"/>
      <c r="AU2516" s="216"/>
      <c r="AX2516" s="216"/>
      <c r="AY2516" s="216"/>
      <c r="BB2516" s="216"/>
      <c r="BC2516" s="216"/>
      <c r="BF2516" s="216"/>
      <c r="BG2516" s="216"/>
      <c r="BJ2516" s="216"/>
      <c r="BK2516" s="216"/>
      <c r="BN2516" s="216"/>
      <c r="BO2516" s="216"/>
      <c r="BR2516" s="216"/>
      <c r="BS2516" s="216"/>
      <c r="BV2516" s="216"/>
      <c r="BW2516" s="216"/>
      <c r="BZ2516" s="216"/>
      <c r="CA2516" s="216"/>
      <c r="CD2516" s="216"/>
      <c r="CE2516" s="216"/>
      <c r="CL2516" s="215"/>
      <c r="CP2516" s="215"/>
      <c r="CT2516" s="86"/>
    </row>
    <row r="2517" spans="6:98">
      <c r="F2517" s="215"/>
      <c r="S2517" s="216"/>
      <c r="T2517" s="216"/>
      <c r="U2517" s="216"/>
      <c r="V2517" s="216"/>
      <c r="W2517" s="216"/>
      <c r="X2517" s="216"/>
      <c r="Y2517" s="216"/>
      <c r="Z2517" s="216"/>
      <c r="AA2517" s="216"/>
      <c r="AB2517" s="216"/>
      <c r="AC2517" s="216"/>
      <c r="AD2517" s="216"/>
      <c r="AH2517" s="216"/>
      <c r="AI2517" s="216"/>
      <c r="AL2517" s="216"/>
      <c r="AM2517" s="216"/>
      <c r="AP2517" s="216"/>
      <c r="AQ2517" s="216"/>
      <c r="AT2517" s="216"/>
      <c r="AU2517" s="216"/>
      <c r="AX2517" s="216"/>
      <c r="AY2517" s="216"/>
      <c r="BB2517" s="216"/>
      <c r="BC2517" s="216"/>
      <c r="BF2517" s="216"/>
      <c r="BG2517" s="216"/>
      <c r="BJ2517" s="216"/>
      <c r="BK2517" s="216"/>
      <c r="BN2517" s="216"/>
      <c r="BO2517" s="216"/>
      <c r="BR2517" s="216"/>
      <c r="BS2517" s="216"/>
      <c r="BV2517" s="216"/>
      <c r="BW2517" s="216"/>
      <c r="BZ2517" s="216"/>
      <c r="CA2517" s="216"/>
      <c r="CD2517" s="216"/>
      <c r="CE2517" s="216"/>
      <c r="CL2517" s="215"/>
      <c r="CP2517" s="215"/>
      <c r="CT2517" s="86"/>
    </row>
    <row r="2518" spans="6:98">
      <c r="F2518" s="215"/>
      <c r="S2518" s="216"/>
      <c r="T2518" s="216"/>
      <c r="U2518" s="216"/>
      <c r="V2518" s="216"/>
      <c r="W2518" s="216"/>
      <c r="X2518" s="216"/>
      <c r="Y2518" s="216"/>
      <c r="Z2518" s="216"/>
      <c r="AA2518" s="216"/>
      <c r="AB2518" s="216"/>
      <c r="AC2518" s="216"/>
      <c r="AD2518" s="216"/>
      <c r="AH2518" s="216"/>
      <c r="AI2518" s="216"/>
      <c r="AL2518" s="216"/>
      <c r="AM2518" s="216"/>
      <c r="AP2518" s="216"/>
      <c r="AQ2518" s="216"/>
      <c r="AT2518" s="216"/>
      <c r="AU2518" s="216"/>
      <c r="AX2518" s="216"/>
      <c r="AY2518" s="216"/>
      <c r="BB2518" s="216"/>
      <c r="BC2518" s="216"/>
      <c r="BF2518" s="216"/>
      <c r="BG2518" s="216"/>
      <c r="BJ2518" s="216"/>
      <c r="BK2518" s="216"/>
      <c r="BN2518" s="216"/>
      <c r="BO2518" s="216"/>
      <c r="BR2518" s="216"/>
      <c r="BS2518" s="216"/>
      <c r="BV2518" s="216"/>
      <c r="BW2518" s="216"/>
      <c r="BZ2518" s="216"/>
      <c r="CA2518" s="216"/>
      <c r="CD2518" s="216"/>
      <c r="CE2518" s="216"/>
      <c r="CL2518" s="215"/>
      <c r="CP2518" s="215"/>
      <c r="CT2518" s="86"/>
    </row>
    <row r="2519" spans="6:98">
      <c r="F2519" s="215"/>
      <c r="S2519" s="216"/>
      <c r="T2519" s="216"/>
      <c r="U2519" s="216"/>
      <c r="V2519" s="216"/>
      <c r="W2519" s="216"/>
      <c r="X2519" s="216"/>
      <c r="Y2519" s="216"/>
      <c r="Z2519" s="216"/>
      <c r="AA2519" s="216"/>
      <c r="AB2519" s="216"/>
      <c r="AC2519" s="216"/>
      <c r="AD2519" s="216"/>
      <c r="AH2519" s="216"/>
      <c r="AI2519" s="216"/>
      <c r="AL2519" s="216"/>
      <c r="AM2519" s="216"/>
      <c r="AP2519" s="216"/>
      <c r="AQ2519" s="216"/>
      <c r="AT2519" s="216"/>
      <c r="AU2519" s="216"/>
      <c r="AX2519" s="216"/>
      <c r="AY2519" s="216"/>
      <c r="BB2519" s="216"/>
      <c r="BC2519" s="216"/>
      <c r="BF2519" s="216"/>
      <c r="BG2519" s="216"/>
      <c r="BJ2519" s="216"/>
      <c r="BK2519" s="216"/>
      <c r="BN2519" s="216"/>
      <c r="BO2519" s="216"/>
      <c r="BR2519" s="216"/>
      <c r="BS2519" s="216"/>
      <c r="BV2519" s="216"/>
      <c r="BW2519" s="216"/>
      <c r="BZ2519" s="216"/>
      <c r="CA2519" s="216"/>
      <c r="CD2519" s="216"/>
      <c r="CE2519" s="216"/>
      <c r="CL2519" s="215"/>
      <c r="CP2519" s="215"/>
      <c r="CT2519" s="86"/>
    </row>
    <row r="2520" spans="6:98">
      <c r="F2520" s="215"/>
      <c r="S2520" s="216"/>
      <c r="T2520" s="216"/>
      <c r="U2520" s="216"/>
      <c r="V2520" s="216"/>
      <c r="W2520" s="216"/>
      <c r="X2520" s="216"/>
      <c r="Y2520" s="216"/>
      <c r="Z2520" s="216"/>
      <c r="AA2520" s="216"/>
      <c r="AB2520" s="216"/>
      <c r="AC2520" s="216"/>
      <c r="AD2520" s="216"/>
      <c r="AH2520" s="216"/>
      <c r="AI2520" s="216"/>
      <c r="AL2520" s="216"/>
      <c r="AM2520" s="216"/>
      <c r="AP2520" s="216"/>
      <c r="AQ2520" s="216"/>
      <c r="AT2520" s="216"/>
      <c r="AU2520" s="216"/>
      <c r="AX2520" s="216"/>
      <c r="AY2520" s="216"/>
      <c r="BB2520" s="216"/>
      <c r="BC2520" s="216"/>
      <c r="BF2520" s="216"/>
      <c r="BG2520" s="216"/>
      <c r="BJ2520" s="216"/>
      <c r="BK2520" s="216"/>
      <c r="BN2520" s="216"/>
      <c r="BO2520" s="216"/>
      <c r="BR2520" s="216"/>
      <c r="BS2520" s="216"/>
      <c r="BV2520" s="216"/>
      <c r="BW2520" s="216"/>
      <c r="BZ2520" s="216"/>
      <c r="CA2520" s="216"/>
      <c r="CD2520" s="216"/>
      <c r="CE2520" s="216"/>
      <c r="CL2520" s="215"/>
      <c r="CP2520" s="215"/>
      <c r="CT2520" s="86"/>
    </row>
    <row r="2521" spans="6:98">
      <c r="F2521" s="215"/>
      <c r="S2521" s="216"/>
      <c r="T2521" s="216"/>
      <c r="U2521" s="216"/>
      <c r="V2521" s="216"/>
      <c r="W2521" s="216"/>
      <c r="X2521" s="216"/>
      <c r="Y2521" s="216"/>
      <c r="Z2521" s="216"/>
      <c r="AA2521" s="216"/>
      <c r="AB2521" s="216"/>
      <c r="AC2521" s="216"/>
      <c r="AD2521" s="216"/>
      <c r="AH2521" s="216"/>
      <c r="AI2521" s="216"/>
      <c r="AL2521" s="216"/>
      <c r="AM2521" s="216"/>
      <c r="AP2521" s="216"/>
      <c r="AQ2521" s="216"/>
      <c r="AT2521" s="216"/>
      <c r="AU2521" s="216"/>
      <c r="AX2521" s="216"/>
      <c r="AY2521" s="216"/>
      <c r="BB2521" s="216"/>
      <c r="BC2521" s="216"/>
      <c r="BF2521" s="216"/>
      <c r="BG2521" s="216"/>
      <c r="BJ2521" s="216"/>
      <c r="BK2521" s="216"/>
      <c r="BN2521" s="216"/>
      <c r="BO2521" s="216"/>
      <c r="BR2521" s="216"/>
      <c r="BS2521" s="216"/>
      <c r="BV2521" s="216"/>
      <c r="BW2521" s="216"/>
      <c r="BZ2521" s="216"/>
      <c r="CA2521" s="216"/>
      <c r="CD2521" s="216"/>
      <c r="CE2521" s="216"/>
      <c r="CL2521" s="215"/>
      <c r="CP2521" s="215"/>
      <c r="CT2521" s="86"/>
    </row>
    <row r="2522" spans="6:98">
      <c r="F2522" s="215"/>
      <c r="S2522" s="216"/>
      <c r="T2522" s="216"/>
      <c r="U2522" s="216"/>
      <c r="V2522" s="216"/>
      <c r="W2522" s="216"/>
      <c r="X2522" s="216"/>
      <c r="Y2522" s="216"/>
      <c r="Z2522" s="216"/>
      <c r="AA2522" s="216"/>
      <c r="AB2522" s="216"/>
      <c r="AC2522" s="216"/>
      <c r="AD2522" s="216"/>
      <c r="AH2522" s="216"/>
      <c r="AI2522" s="216"/>
      <c r="AL2522" s="216"/>
      <c r="AM2522" s="216"/>
      <c r="AP2522" s="216"/>
      <c r="AQ2522" s="216"/>
      <c r="AT2522" s="216"/>
      <c r="AU2522" s="216"/>
      <c r="AX2522" s="216"/>
      <c r="AY2522" s="216"/>
      <c r="BB2522" s="216"/>
      <c r="BC2522" s="216"/>
      <c r="BF2522" s="216"/>
      <c r="BG2522" s="216"/>
      <c r="BJ2522" s="216"/>
      <c r="BK2522" s="216"/>
      <c r="BN2522" s="216"/>
      <c r="BO2522" s="216"/>
      <c r="BR2522" s="216"/>
      <c r="BS2522" s="216"/>
      <c r="BV2522" s="216"/>
      <c r="BW2522" s="216"/>
      <c r="BZ2522" s="216"/>
      <c r="CA2522" s="216"/>
      <c r="CD2522" s="216"/>
      <c r="CE2522" s="216"/>
      <c r="CL2522" s="215"/>
      <c r="CP2522" s="215"/>
      <c r="CT2522" s="86"/>
    </row>
    <row r="2523" spans="6:98">
      <c r="F2523" s="215"/>
      <c r="S2523" s="216"/>
      <c r="T2523" s="216"/>
      <c r="U2523" s="216"/>
      <c r="V2523" s="216"/>
      <c r="W2523" s="216"/>
      <c r="X2523" s="216"/>
      <c r="Y2523" s="216"/>
      <c r="Z2523" s="216"/>
      <c r="AA2523" s="216"/>
      <c r="AB2523" s="216"/>
      <c r="AC2523" s="216"/>
      <c r="AD2523" s="216"/>
      <c r="AH2523" s="216"/>
      <c r="AI2523" s="216"/>
      <c r="AL2523" s="216"/>
      <c r="AM2523" s="216"/>
      <c r="AP2523" s="216"/>
      <c r="AQ2523" s="216"/>
      <c r="AT2523" s="216"/>
      <c r="AU2523" s="216"/>
      <c r="AX2523" s="216"/>
      <c r="AY2523" s="216"/>
      <c r="BB2523" s="216"/>
      <c r="BC2523" s="216"/>
      <c r="BF2523" s="216"/>
      <c r="BG2523" s="216"/>
      <c r="BJ2523" s="216"/>
      <c r="BK2523" s="216"/>
      <c r="BN2523" s="216"/>
      <c r="BO2523" s="216"/>
      <c r="BR2523" s="216"/>
      <c r="BS2523" s="216"/>
      <c r="BV2523" s="216"/>
      <c r="BW2523" s="216"/>
      <c r="BZ2523" s="216"/>
      <c r="CA2523" s="216"/>
      <c r="CD2523" s="216"/>
      <c r="CE2523" s="216"/>
      <c r="CL2523" s="215"/>
      <c r="CP2523" s="215"/>
      <c r="CT2523" s="86"/>
    </row>
    <row r="2524" spans="6:98">
      <c r="F2524" s="215"/>
      <c r="S2524" s="216"/>
      <c r="T2524" s="216"/>
      <c r="U2524" s="216"/>
      <c r="V2524" s="216"/>
      <c r="W2524" s="216"/>
      <c r="X2524" s="216"/>
      <c r="Y2524" s="216"/>
      <c r="Z2524" s="216"/>
      <c r="AA2524" s="216"/>
      <c r="AB2524" s="216"/>
      <c r="AC2524" s="216"/>
      <c r="AD2524" s="216"/>
      <c r="AH2524" s="216"/>
      <c r="AI2524" s="216"/>
      <c r="AL2524" s="216"/>
      <c r="AM2524" s="216"/>
      <c r="AP2524" s="216"/>
      <c r="AQ2524" s="216"/>
      <c r="AT2524" s="216"/>
      <c r="AU2524" s="216"/>
      <c r="AX2524" s="216"/>
      <c r="AY2524" s="216"/>
      <c r="BB2524" s="216"/>
      <c r="BC2524" s="216"/>
      <c r="BF2524" s="216"/>
      <c r="BG2524" s="216"/>
      <c r="BJ2524" s="216"/>
      <c r="BK2524" s="216"/>
      <c r="BN2524" s="216"/>
      <c r="BO2524" s="216"/>
      <c r="BR2524" s="216"/>
      <c r="BS2524" s="216"/>
      <c r="BV2524" s="216"/>
      <c r="BW2524" s="216"/>
      <c r="BZ2524" s="216"/>
      <c r="CA2524" s="216"/>
      <c r="CD2524" s="216"/>
      <c r="CE2524" s="216"/>
      <c r="CL2524" s="215"/>
      <c r="CP2524" s="215"/>
      <c r="CT2524" s="86"/>
    </row>
    <row r="2525" spans="6:98">
      <c r="F2525" s="215"/>
      <c r="S2525" s="216"/>
      <c r="T2525" s="216"/>
      <c r="U2525" s="216"/>
      <c r="V2525" s="216"/>
      <c r="W2525" s="216"/>
      <c r="X2525" s="216"/>
      <c r="Y2525" s="216"/>
      <c r="Z2525" s="216"/>
      <c r="AA2525" s="216"/>
      <c r="AB2525" s="216"/>
      <c r="AC2525" s="216"/>
      <c r="AD2525" s="216"/>
      <c r="AH2525" s="216"/>
      <c r="AI2525" s="216"/>
      <c r="AL2525" s="216"/>
      <c r="AM2525" s="216"/>
      <c r="AP2525" s="216"/>
      <c r="AQ2525" s="216"/>
      <c r="AT2525" s="216"/>
      <c r="AU2525" s="216"/>
      <c r="AX2525" s="216"/>
      <c r="AY2525" s="216"/>
      <c r="BB2525" s="216"/>
      <c r="BC2525" s="216"/>
      <c r="BF2525" s="216"/>
      <c r="BG2525" s="216"/>
      <c r="BJ2525" s="216"/>
      <c r="BK2525" s="216"/>
      <c r="BN2525" s="216"/>
      <c r="BO2525" s="216"/>
      <c r="BR2525" s="216"/>
      <c r="BS2525" s="216"/>
      <c r="BV2525" s="216"/>
      <c r="BW2525" s="216"/>
      <c r="BZ2525" s="216"/>
      <c r="CA2525" s="216"/>
      <c r="CD2525" s="216"/>
      <c r="CE2525" s="216"/>
      <c r="CL2525" s="215"/>
      <c r="CP2525" s="215"/>
      <c r="CT2525" s="86"/>
    </row>
    <row r="2526" spans="6:98">
      <c r="F2526" s="215"/>
      <c r="S2526" s="216"/>
      <c r="T2526" s="216"/>
      <c r="U2526" s="216"/>
      <c r="V2526" s="216"/>
      <c r="W2526" s="216"/>
      <c r="X2526" s="216"/>
      <c r="Y2526" s="216"/>
      <c r="Z2526" s="216"/>
      <c r="AA2526" s="216"/>
      <c r="AB2526" s="216"/>
      <c r="AC2526" s="216"/>
      <c r="AD2526" s="216"/>
      <c r="AH2526" s="216"/>
      <c r="AI2526" s="216"/>
      <c r="AL2526" s="216"/>
      <c r="AM2526" s="216"/>
      <c r="AP2526" s="216"/>
      <c r="AQ2526" s="216"/>
      <c r="AT2526" s="216"/>
      <c r="AU2526" s="216"/>
      <c r="AX2526" s="216"/>
      <c r="AY2526" s="216"/>
      <c r="BB2526" s="216"/>
      <c r="BC2526" s="216"/>
      <c r="BF2526" s="216"/>
      <c r="BG2526" s="216"/>
      <c r="BJ2526" s="216"/>
      <c r="BK2526" s="216"/>
      <c r="BN2526" s="216"/>
      <c r="BO2526" s="216"/>
      <c r="BR2526" s="216"/>
      <c r="BS2526" s="216"/>
      <c r="BV2526" s="216"/>
      <c r="BW2526" s="216"/>
      <c r="BZ2526" s="216"/>
      <c r="CA2526" s="216"/>
      <c r="CD2526" s="216"/>
      <c r="CE2526" s="216"/>
      <c r="CL2526" s="215"/>
      <c r="CP2526" s="215"/>
      <c r="CT2526" s="86"/>
    </row>
    <row r="2527" spans="6:98">
      <c r="F2527" s="215"/>
      <c r="S2527" s="216"/>
      <c r="T2527" s="216"/>
      <c r="U2527" s="216"/>
      <c r="V2527" s="216"/>
      <c r="W2527" s="216"/>
      <c r="X2527" s="216"/>
      <c r="Y2527" s="216"/>
      <c r="Z2527" s="216"/>
      <c r="AA2527" s="216"/>
      <c r="AB2527" s="216"/>
      <c r="AC2527" s="216"/>
      <c r="AD2527" s="216"/>
      <c r="AH2527" s="216"/>
      <c r="AI2527" s="216"/>
      <c r="AL2527" s="216"/>
      <c r="AM2527" s="216"/>
      <c r="AP2527" s="216"/>
      <c r="AQ2527" s="216"/>
      <c r="AT2527" s="216"/>
      <c r="AU2527" s="216"/>
      <c r="AX2527" s="216"/>
      <c r="AY2527" s="216"/>
      <c r="BB2527" s="216"/>
      <c r="BC2527" s="216"/>
      <c r="BF2527" s="216"/>
      <c r="BG2527" s="216"/>
      <c r="BJ2527" s="216"/>
      <c r="BK2527" s="216"/>
      <c r="BN2527" s="216"/>
      <c r="BO2527" s="216"/>
      <c r="BR2527" s="216"/>
      <c r="BS2527" s="216"/>
      <c r="BV2527" s="216"/>
      <c r="BW2527" s="216"/>
      <c r="BZ2527" s="216"/>
      <c r="CA2527" s="216"/>
      <c r="CD2527" s="216"/>
      <c r="CE2527" s="216"/>
      <c r="CL2527" s="215"/>
      <c r="CP2527" s="215"/>
      <c r="CT2527" s="86"/>
    </row>
    <row r="2528" spans="6:98">
      <c r="F2528" s="215"/>
      <c r="S2528" s="216"/>
      <c r="T2528" s="216"/>
      <c r="U2528" s="216"/>
      <c r="V2528" s="216"/>
      <c r="W2528" s="216"/>
      <c r="X2528" s="216"/>
      <c r="Y2528" s="216"/>
      <c r="Z2528" s="216"/>
      <c r="AA2528" s="216"/>
      <c r="AB2528" s="216"/>
      <c r="AC2528" s="216"/>
      <c r="AD2528" s="216"/>
      <c r="AH2528" s="216"/>
      <c r="AI2528" s="216"/>
      <c r="AL2528" s="216"/>
      <c r="AM2528" s="216"/>
      <c r="AP2528" s="216"/>
      <c r="AQ2528" s="216"/>
      <c r="AT2528" s="216"/>
      <c r="AU2528" s="216"/>
      <c r="AX2528" s="216"/>
      <c r="AY2528" s="216"/>
      <c r="BB2528" s="216"/>
      <c r="BC2528" s="216"/>
      <c r="BF2528" s="216"/>
      <c r="BG2528" s="216"/>
      <c r="BJ2528" s="216"/>
      <c r="BK2528" s="216"/>
      <c r="BN2528" s="216"/>
      <c r="BO2528" s="216"/>
      <c r="BR2528" s="216"/>
      <c r="BS2528" s="216"/>
      <c r="BV2528" s="216"/>
      <c r="BW2528" s="216"/>
      <c r="BZ2528" s="216"/>
      <c r="CA2528" s="216"/>
      <c r="CD2528" s="216"/>
      <c r="CE2528" s="216"/>
      <c r="CL2528" s="215"/>
      <c r="CP2528" s="215"/>
      <c r="CT2528" s="86"/>
    </row>
    <row r="2529" spans="6:98">
      <c r="F2529" s="215"/>
      <c r="S2529" s="216"/>
      <c r="T2529" s="216"/>
      <c r="U2529" s="216"/>
      <c r="V2529" s="216"/>
      <c r="W2529" s="216"/>
      <c r="X2529" s="216"/>
      <c r="Y2529" s="216"/>
      <c r="Z2529" s="216"/>
      <c r="AA2529" s="216"/>
      <c r="AB2529" s="216"/>
      <c r="AC2529" s="216"/>
      <c r="AD2529" s="216"/>
      <c r="AH2529" s="216"/>
      <c r="AI2529" s="216"/>
      <c r="AL2529" s="216"/>
      <c r="AM2529" s="216"/>
      <c r="AP2529" s="216"/>
      <c r="AQ2529" s="216"/>
      <c r="AT2529" s="216"/>
      <c r="AU2529" s="216"/>
      <c r="AX2529" s="216"/>
      <c r="AY2529" s="216"/>
      <c r="BB2529" s="216"/>
      <c r="BC2529" s="216"/>
      <c r="BF2529" s="216"/>
      <c r="BG2529" s="216"/>
      <c r="BJ2529" s="216"/>
      <c r="BK2529" s="216"/>
      <c r="BN2529" s="216"/>
      <c r="BO2529" s="216"/>
      <c r="BR2529" s="216"/>
      <c r="BS2529" s="216"/>
      <c r="BV2529" s="216"/>
      <c r="BW2529" s="216"/>
      <c r="BZ2529" s="216"/>
      <c r="CA2529" s="216"/>
      <c r="CD2529" s="216"/>
      <c r="CE2529" s="216"/>
      <c r="CL2529" s="215"/>
      <c r="CP2529" s="215"/>
      <c r="CT2529" s="86"/>
    </row>
    <row r="2530" spans="6:98">
      <c r="F2530" s="215"/>
      <c r="S2530" s="216"/>
      <c r="T2530" s="216"/>
      <c r="U2530" s="216"/>
      <c r="V2530" s="216"/>
      <c r="W2530" s="216"/>
      <c r="X2530" s="216"/>
      <c r="Y2530" s="216"/>
      <c r="Z2530" s="216"/>
      <c r="AA2530" s="216"/>
      <c r="AB2530" s="216"/>
      <c r="AC2530" s="216"/>
      <c r="AD2530" s="216"/>
      <c r="AH2530" s="216"/>
      <c r="AI2530" s="216"/>
      <c r="AL2530" s="216"/>
      <c r="AM2530" s="216"/>
      <c r="AP2530" s="216"/>
      <c r="AQ2530" s="216"/>
      <c r="AT2530" s="216"/>
      <c r="AU2530" s="216"/>
      <c r="AX2530" s="216"/>
      <c r="AY2530" s="216"/>
      <c r="BB2530" s="216"/>
      <c r="BC2530" s="216"/>
      <c r="BF2530" s="216"/>
      <c r="BG2530" s="216"/>
      <c r="BJ2530" s="216"/>
      <c r="BK2530" s="216"/>
      <c r="BN2530" s="216"/>
      <c r="BO2530" s="216"/>
      <c r="BR2530" s="216"/>
      <c r="BS2530" s="216"/>
      <c r="BV2530" s="216"/>
      <c r="BW2530" s="216"/>
      <c r="BZ2530" s="216"/>
      <c r="CA2530" s="216"/>
      <c r="CD2530" s="216"/>
      <c r="CE2530" s="216"/>
      <c r="CL2530" s="215"/>
      <c r="CP2530" s="215"/>
      <c r="CT2530" s="86"/>
    </row>
    <row r="2531" spans="6:98">
      <c r="F2531" s="215"/>
      <c r="S2531" s="216"/>
      <c r="T2531" s="216"/>
      <c r="U2531" s="216"/>
      <c r="V2531" s="216"/>
      <c r="W2531" s="216"/>
      <c r="X2531" s="216"/>
      <c r="Y2531" s="216"/>
      <c r="Z2531" s="216"/>
      <c r="AA2531" s="216"/>
      <c r="AB2531" s="216"/>
      <c r="AC2531" s="216"/>
      <c r="AD2531" s="216"/>
      <c r="AH2531" s="216"/>
      <c r="AI2531" s="216"/>
      <c r="AL2531" s="216"/>
      <c r="AM2531" s="216"/>
      <c r="AP2531" s="216"/>
      <c r="AQ2531" s="216"/>
      <c r="AT2531" s="216"/>
      <c r="AU2531" s="216"/>
      <c r="AX2531" s="216"/>
      <c r="AY2531" s="216"/>
      <c r="BB2531" s="216"/>
      <c r="BC2531" s="216"/>
      <c r="BF2531" s="216"/>
      <c r="BG2531" s="216"/>
      <c r="BJ2531" s="216"/>
      <c r="BK2531" s="216"/>
      <c r="BN2531" s="216"/>
      <c r="BO2531" s="216"/>
      <c r="BR2531" s="216"/>
      <c r="BS2531" s="216"/>
      <c r="BV2531" s="216"/>
      <c r="BW2531" s="216"/>
      <c r="BZ2531" s="216"/>
      <c r="CA2531" s="216"/>
      <c r="CD2531" s="216"/>
      <c r="CE2531" s="216"/>
      <c r="CL2531" s="215"/>
      <c r="CP2531" s="215"/>
      <c r="CT2531" s="86"/>
    </row>
    <row r="2532" spans="6:98">
      <c r="F2532" s="215"/>
      <c r="S2532" s="216"/>
      <c r="T2532" s="216"/>
      <c r="U2532" s="216"/>
      <c r="V2532" s="216"/>
      <c r="W2532" s="216"/>
      <c r="X2532" s="216"/>
      <c r="Y2532" s="216"/>
      <c r="Z2532" s="216"/>
      <c r="AA2532" s="216"/>
      <c r="AB2532" s="216"/>
      <c r="AC2532" s="216"/>
      <c r="AD2532" s="216"/>
      <c r="AH2532" s="216"/>
      <c r="AI2532" s="216"/>
      <c r="AL2532" s="216"/>
      <c r="AM2532" s="216"/>
      <c r="AP2532" s="216"/>
      <c r="AQ2532" s="216"/>
      <c r="AT2532" s="216"/>
      <c r="AU2532" s="216"/>
      <c r="AX2532" s="216"/>
      <c r="AY2532" s="216"/>
      <c r="BB2532" s="216"/>
      <c r="BC2532" s="216"/>
      <c r="BF2532" s="216"/>
      <c r="BG2532" s="216"/>
      <c r="BJ2532" s="216"/>
      <c r="BK2532" s="216"/>
      <c r="BN2532" s="216"/>
      <c r="BO2532" s="216"/>
      <c r="BR2532" s="216"/>
      <c r="BS2532" s="216"/>
      <c r="BV2532" s="216"/>
      <c r="BW2532" s="216"/>
      <c r="BZ2532" s="216"/>
      <c r="CA2532" s="216"/>
      <c r="CD2532" s="216"/>
      <c r="CE2532" s="216"/>
      <c r="CL2532" s="215"/>
      <c r="CP2532" s="215"/>
      <c r="CT2532" s="86"/>
    </row>
    <row r="2533" spans="6:98">
      <c r="F2533" s="215"/>
      <c r="S2533" s="216"/>
      <c r="T2533" s="216"/>
      <c r="U2533" s="216"/>
      <c r="V2533" s="216"/>
      <c r="W2533" s="216"/>
      <c r="X2533" s="216"/>
      <c r="Y2533" s="216"/>
      <c r="Z2533" s="216"/>
      <c r="AA2533" s="216"/>
      <c r="AB2533" s="216"/>
      <c r="AC2533" s="216"/>
      <c r="AD2533" s="216"/>
      <c r="AH2533" s="216"/>
      <c r="AI2533" s="216"/>
      <c r="AL2533" s="216"/>
      <c r="AM2533" s="216"/>
      <c r="AP2533" s="216"/>
      <c r="AQ2533" s="216"/>
      <c r="AT2533" s="216"/>
      <c r="AU2533" s="216"/>
      <c r="AX2533" s="216"/>
      <c r="AY2533" s="216"/>
      <c r="BB2533" s="216"/>
      <c r="BC2533" s="216"/>
      <c r="BF2533" s="216"/>
      <c r="BG2533" s="216"/>
      <c r="BJ2533" s="216"/>
      <c r="BK2533" s="216"/>
      <c r="BN2533" s="216"/>
      <c r="BO2533" s="216"/>
      <c r="BR2533" s="216"/>
      <c r="BS2533" s="216"/>
      <c r="BV2533" s="216"/>
      <c r="BW2533" s="216"/>
      <c r="BZ2533" s="216"/>
      <c r="CA2533" s="216"/>
      <c r="CD2533" s="216"/>
      <c r="CE2533" s="216"/>
      <c r="CL2533" s="215"/>
      <c r="CP2533" s="215"/>
      <c r="CT2533" s="86"/>
    </row>
    <row r="2534" spans="6:98">
      <c r="F2534" s="215"/>
      <c r="S2534" s="216"/>
      <c r="T2534" s="216"/>
      <c r="U2534" s="216"/>
      <c r="V2534" s="216"/>
      <c r="W2534" s="216"/>
      <c r="X2534" s="216"/>
      <c r="Y2534" s="216"/>
      <c r="Z2534" s="216"/>
      <c r="AA2534" s="216"/>
      <c r="AB2534" s="216"/>
      <c r="AC2534" s="216"/>
      <c r="AD2534" s="216"/>
      <c r="AH2534" s="216"/>
      <c r="AI2534" s="216"/>
      <c r="AL2534" s="216"/>
      <c r="AM2534" s="216"/>
      <c r="AP2534" s="216"/>
      <c r="AQ2534" s="216"/>
      <c r="AT2534" s="216"/>
      <c r="AU2534" s="216"/>
      <c r="AX2534" s="216"/>
      <c r="AY2534" s="216"/>
      <c r="BB2534" s="216"/>
      <c r="BC2534" s="216"/>
      <c r="BF2534" s="216"/>
      <c r="BG2534" s="216"/>
      <c r="BJ2534" s="216"/>
      <c r="BK2534" s="216"/>
      <c r="BN2534" s="216"/>
      <c r="BO2534" s="216"/>
      <c r="BR2534" s="216"/>
      <c r="BS2534" s="216"/>
      <c r="BV2534" s="216"/>
      <c r="BW2534" s="216"/>
      <c r="BZ2534" s="216"/>
      <c r="CA2534" s="216"/>
      <c r="CD2534" s="216"/>
      <c r="CE2534" s="216"/>
      <c r="CL2534" s="215"/>
      <c r="CP2534" s="215"/>
      <c r="CT2534" s="86"/>
    </row>
    <row r="2535" spans="6:98">
      <c r="F2535" s="215"/>
      <c r="S2535" s="216"/>
      <c r="T2535" s="216"/>
      <c r="U2535" s="216"/>
      <c r="V2535" s="216"/>
      <c r="W2535" s="216"/>
      <c r="X2535" s="216"/>
      <c r="Y2535" s="216"/>
      <c r="Z2535" s="216"/>
      <c r="AA2535" s="216"/>
      <c r="AB2535" s="216"/>
      <c r="AC2535" s="216"/>
      <c r="AD2535" s="216"/>
      <c r="AH2535" s="216"/>
      <c r="AI2535" s="216"/>
      <c r="AL2535" s="216"/>
      <c r="AM2535" s="216"/>
      <c r="AP2535" s="216"/>
      <c r="AQ2535" s="216"/>
      <c r="AT2535" s="216"/>
      <c r="AU2535" s="216"/>
      <c r="AX2535" s="216"/>
      <c r="AY2535" s="216"/>
      <c r="BB2535" s="216"/>
      <c r="BC2535" s="216"/>
      <c r="BF2535" s="216"/>
      <c r="BG2535" s="216"/>
      <c r="BJ2535" s="216"/>
      <c r="BK2535" s="216"/>
      <c r="BN2535" s="216"/>
      <c r="BO2535" s="216"/>
      <c r="BR2535" s="216"/>
      <c r="BS2535" s="216"/>
      <c r="BV2535" s="216"/>
      <c r="BW2535" s="216"/>
      <c r="BZ2535" s="216"/>
      <c r="CA2535" s="216"/>
      <c r="CD2535" s="216"/>
      <c r="CE2535" s="216"/>
      <c r="CL2535" s="215"/>
      <c r="CP2535" s="215"/>
      <c r="CT2535" s="86"/>
    </row>
    <row r="2536" spans="6:98">
      <c r="F2536" s="215"/>
      <c r="S2536" s="216"/>
      <c r="T2536" s="216"/>
      <c r="U2536" s="216"/>
      <c r="V2536" s="216"/>
      <c r="W2536" s="216"/>
      <c r="X2536" s="216"/>
      <c r="Y2536" s="216"/>
      <c r="Z2536" s="216"/>
      <c r="AA2536" s="216"/>
      <c r="AB2536" s="216"/>
      <c r="AC2536" s="216"/>
      <c r="AD2536" s="216"/>
      <c r="AH2536" s="216"/>
      <c r="AI2536" s="216"/>
      <c r="AL2536" s="216"/>
      <c r="AM2536" s="216"/>
      <c r="AP2536" s="216"/>
      <c r="AQ2536" s="216"/>
      <c r="AT2536" s="216"/>
      <c r="AU2536" s="216"/>
      <c r="AX2536" s="216"/>
      <c r="AY2536" s="216"/>
      <c r="BB2536" s="216"/>
      <c r="BC2536" s="216"/>
      <c r="BF2536" s="216"/>
      <c r="BG2536" s="216"/>
      <c r="BJ2536" s="216"/>
      <c r="BK2536" s="216"/>
      <c r="BN2536" s="216"/>
      <c r="BO2536" s="216"/>
      <c r="BR2536" s="216"/>
      <c r="BS2536" s="216"/>
      <c r="BV2536" s="216"/>
      <c r="BW2536" s="216"/>
      <c r="BZ2536" s="216"/>
      <c r="CA2536" s="216"/>
      <c r="CD2536" s="216"/>
      <c r="CE2536" s="216"/>
      <c r="CL2536" s="215"/>
      <c r="CP2536" s="215"/>
      <c r="CT2536" s="86"/>
    </row>
    <row r="2537" spans="6:98">
      <c r="F2537" s="215"/>
      <c r="S2537" s="216"/>
      <c r="T2537" s="216"/>
      <c r="U2537" s="216"/>
      <c r="V2537" s="216"/>
      <c r="W2537" s="216"/>
      <c r="X2537" s="216"/>
      <c r="Y2537" s="216"/>
      <c r="Z2537" s="216"/>
      <c r="AA2537" s="216"/>
      <c r="AB2537" s="216"/>
      <c r="AC2537" s="216"/>
      <c r="AD2537" s="216"/>
      <c r="AH2537" s="216"/>
      <c r="AI2537" s="216"/>
      <c r="AL2537" s="216"/>
      <c r="AM2537" s="216"/>
      <c r="AP2537" s="216"/>
      <c r="AQ2537" s="216"/>
      <c r="AT2537" s="216"/>
      <c r="AU2537" s="216"/>
      <c r="AX2537" s="216"/>
      <c r="AY2537" s="216"/>
      <c r="BB2537" s="216"/>
      <c r="BC2537" s="216"/>
      <c r="BF2537" s="216"/>
      <c r="BG2537" s="216"/>
      <c r="BJ2537" s="216"/>
      <c r="BK2537" s="216"/>
      <c r="BN2537" s="216"/>
      <c r="BO2537" s="216"/>
      <c r="BR2537" s="216"/>
      <c r="BS2537" s="216"/>
      <c r="BV2537" s="216"/>
      <c r="BW2537" s="216"/>
      <c r="BZ2537" s="216"/>
      <c r="CA2537" s="216"/>
      <c r="CD2537" s="216"/>
      <c r="CE2537" s="216"/>
      <c r="CL2537" s="215"/>
      <c r="CP2537" s="215"/>
      <c r="CT2537" s="86"/>
    </row>
    <row r="2538" spans="6:98">
      <c r="F2538" s="215"/>
      <c r="S2538" s="216"/>
      <c r="T2538" s="216"/>
      <c r="U2538" s="216"/>
      <c r="V2538" s="216"/>
      <c r="W2538" s="216"/>
      <c r="X2538" s="216"/>
      <c r="Y2538" s="216"/>
      <c r="Z2538" s="216"/>
      <c r="AA2538" s="216"/>
      <c r="AB2538" s="216"/>
      <c r="AC2538" s="216"/>
      <c r="AD2538" s="216"/>
      <c r="AH2538" s="216"/>
      <c r="AI2538" s="216"/>
      <c r="AL2538" s="216"/>
      <c r="AM2538" s="216"/>
      <c r="AP2538" s="216"/>
      <c r="AQ2538" s="216"/>
      <c r="AT2538" s="216"/>
      <c r="AU2538" s="216"/>
      <c r="AX2538" s="216"/>
      <c r="AY2538" s="216"/>
      <c r="BB2538" s="216"/>
      <c r="BC2538" s="216"/>
      <c r="BF2538" s="216"/>
      <c r="BG2538" s="216"/>
      <c r="BJ2538" s="216"/>
      <c r="BK2538" s="216"/>
      <c r="BN2538" s="216"/>
      <c r="BO2538" s="216"/>
      <c r="BR2538" s="216"/>
      <c r="BS2538" s="216"/>
      <c r="BV2538" s="216"/>
      <c r="BW2538" s="216"/>
      <c r="BZ2538" s="216"/>
      <c r="CA2538" s="216"/>
      <c r="CD2538" s="216"/>
      <c r="CE2538" s="216"/>
      <c r="CL2538" s="215"/>
      <c r="CP2538" s="215"/>
      <c r="CT2538" s="86"/>
    </row>
    <row r="2539" spans="6:98">
      <c r="F2539" s="215"/>
      <c r="S2539" s="216"/>
      <c r="T2539" s="216"/>
      <c r="U2539" s="216"/>
      <c r="V2539" s="216"/>
      <c r="W2539" s="216"/>
      <c r="X2539" s="216"/>
      <c r="Y2539" s="216"/>
      <c r="Z2539" s="216"/>
      <c r="AA2539" s="216"/>
      <c r="AB2539" s="216"/>
      <c r="AC2539" s="216"/>
      <c r="AD2539" s="216"/>
      <c r="AH2539" s="216"/>
      <c r="AI2539" s="216"/>
      <c r="AL2539" s="216"/>
      <c r="AM2539" s="216"/>
      <c r="AP2539" s="216"/>
      <c r="AQ2539" s="216"/>
      <c r="AT2539" s="216"/>
      <c r="AU2539" s="216"/>
      <c r="AX2539" s="216"/>
      <c r="AY2539" s="216"/>
      <c r="BB2539" s="216"/>
      <c r="BC2539" s="216"/>
      <c r="BF2539" s="216"/>
      <c r="BG2539" s="216"/>
      <c r="BJ2539" s="216"/>
      <c r="BK2539" s="216"/>
      <c r="BN2539" s="216"/>
      <c r="BO2539" s="216"/>
      <c r="BR2539" s="216"/>
      <c r="BS2539" s="216"/>
      <c r="BV2539" s="216"/>
      <c r="BW2539" s="216"/>
      <c r="BZ2539" s="216"/>
      <c r="CA2539" s="216"/>
      <c r="CD2539" s="216"/>
      <c r="CE2539" s="216"/>
      <c r="CL2539" s="215"/>
      <c r="CP2539" s="215"/>
      <c r="CT2539" s="86"/>
    </row>
    <row r="2540" spans="6:98">
      <c r="F2540" s="215"/>
      <c r="S2540" s="216"/>
      <c r="T2540" s="216"/>
      <c r="U2540" s="216"/>
      <c r="V2540" s="216"/>
      <c r="W2540" s="216"/>
      <c r="X2540" s="216"/>
      <c r="Y2540" s="216"/>
      <c r="Z2540" s="216"/>
      <c r="AA2540" s="216"/>
      <c r="AB2540" s="216"/>
      <c r="AC2540" s="216"/>
      <c r="AD2540" s="216"/>
      <c r="AH2540" s="216"/>
      <c r="AI2540" s="216"/>
      <c r="AL2540" s="216"/>
      <c r="AM2540" s="216"/>
      <c r="AP2540" s="216"/>
      <c r="AQ2540" s="216"/>
      <c r="AT2540" s="216"/>
      <c r="AU2540" s="216"/>
      <c r="AX2540" s="216"/>
      <c r="AY2540" s="216"/>
      <c r="BB2540" s="216"/>
      <c r="BC2540" s="216"/>
      <c r="BF2540" s="216"/>
      <c r="BG2540" s="216"/>
      <c r="BJ2540" s="216"/>
      <c r="BK2540" s="216"/>
      <c r="BN2540" s="216"/>
      <c r="BO2540" s="216"/>
      <c r="BR2540" s="216"/>
      <c r="BS2540" s="216"/>
      <c r="BV2540" s="216"/>
      <c r="BW2540" s="216"/>
      <c r="BZ2540" s="216"/>
      <c r="CA2540" s="216"/>
      <c r="CD2540" s="216"/>
      <c r="CE2540" s="216"/>
      <c r="CL2540" s="215"/>
      <c r="CP2540" s="215"/>
      <c r="CT2540" s="86"/>
    </row>
    <row r="2541" spans="6:98">
      <c r="F2541" s="215"/>
      <c r="S2541" s="216"/>
      <c r="T2541" s="216"/>
      <c r="U2541" s="216"/>
      <c r="V2541" s="216"/>
      <c r="W2541" s="216"/>
      <c r="X2541" s="216"/>
      <c r="Y2541" s="216"/>
      <c r="Z2541" s="216"/>
      <c r="AA2541" s="216"/>
      <c r="AB2541" s="216"/>
      <c r="AC2541" s="216"/>
      <c r="AD2541" s="216"/>
      <c r="AH2541" s="216"/>
      <c r="AI2541" s="216"/>
      <c r="AL2541" s="216"/>
      <c r="AM2541" s="216"/>
      <c r="AP2541" s="216"/>
      <c r="AQ2541" s="216"/>
      <c r="AT2541" s="216"/>
      <c r="AU2541" s="216"/>
      <c r="AX2541" s="216"/>
      <c r="AY2541" s="216"/>
      <c r="BB2541" s="216"/>
      <c r="BC2541" s="216"/>
      <c r="BF2541" s="216"/>
      <c r="BG2541" s="216"/>
      <c r="BJ2541" s="216"/>
      <c r="BK2541" s="216"/>
      <c r="BN2541" s="216"/>
      <c r="BO2541" s="216"/>
      <c r="BR2541" s="216"/>
      <c r="BS2541" s="216"/>
      <c r="BV2541" s="216"/>
      <c r="BW2541" s="216"/>
      <c r="BZ2541" s="216"/>
      <c r="CA2541" s="216"/>
      <c r="CD2541" s="216"/>
      <c r="CE2541" s="216"/>
      <c r="CL2541" s="215"/>
      <c r="CO2541" s="215"/>
      <c r="CP2541" s="215"/>
      <c r="CT2541" s="86"/>
    </row>
    <row r="2542" spans="6:98">
      <c r="F2542" s="215"/>
      <c r="S2542" s="216"/>
      <c r="T2542" s="216"/>
      <c r="U2542" s="216"/>
      <c r="V2542" s="216"/>
      <c r="W2542" s="216"/>
      <c r="X2542" s="216"/>
      <c r="Y2542" s="216"/>
      <c r="Z2542" s="216"/>
      <c r="AA2542" s="216"/>
      <c r="AB2542" s="216"/>
      <c r="AC2542" s="216"/>
      <c r="AD2542" s="216"/>
      <c r="AH2542" s="216"/>
      <c r="AI2542" s="216"/>
      <c r="AL2542" s="216"/>
      <c r="AM2542" s="216"/>
      <c r="AP2542" s="216"/>
      <c r="AQ2542" s="216"/>
      <c r="AT2542" s="216"/>
      <c r="AU2542" s="216"/>
      <c r="AX2542" s="216"/>
      <c r="AY2542" s="216"/>
      <c r="BB2542" s="216"/>
      <c r="BC2542" s="216"/>
      <c r="BF2542" s="216"/>
      <c r="BG2542" s="216"/>
      <c r="BJ2542" s="216"/>
      <c r="BK2542" s="216"/>
      <c r="BN2542" s="216"/>
      <c r="BO2542" s="216"/>
      <c r="BR2542" s="216"/>
      <c r="BS2542" s="216"/>
      <c r="BV2542" s="216"/>
      <c r="BW2542" s="216"/>
      <c r="BZ2542" s="216"/>
      <c r="CA2542" s="216"/>
      <c r="CD2542" s="216"/>
      <c r="CE2542" s="216"/>
      <c r="CL2542" s="215"/>
      <c r="CO2542" s="215"/>
      <c r="CP2542" s="215"/>
      <c r="CT2542" s="86"/>
    </row>
    <row r="2543" spans="6:98">
      <c r="F2543" s="215"/>
      <c r="S2543" s="216"/>
      <c r="T2543" s="216"/>
      <c r="U2543" s="216"/>
      <c r="V2543" s="216"/>
      <c r="W2543" s="216"/>
      <c r="X2543" s="216"/>
      <c r="Y2543" s="216"/>
      <c r="Z2543" s="216"/>
      <c r="AA2543" s="216"/>
      <c r="AB2543" s="216"/>
      <c r="AC2543" s="216"/>
      <c r="AD2543" s="216"/>
      <c r="AH2543" s="216"/>
      <c r="AI2543" s="216"/>
      <c r="AL2543" s="216"/>
      <c r="AM2543" s="216"/>
      <c r="AP2543" s="216"/>
      <c r="AQ2543" s="216"/>
      <c r="AT2543" s="216"/>
      <c r="AU2543" s="216"/>
      <c r="AX2543" s="216"/>
      <c r="AY2543" s="216"/>
      <c r="BB2543" s="216"/>
      <c r="BC2543" s="216"/>
      <c r="BF2543" s="216"/>
      <c r="BG2543" s="216"/>
      <c r="BJ2543" s="216"/>
      <c r="BK2543" s="216"/>
      <c r="BN2543" s="216"/>
      <c r="BO2543" s="216"/>
      <c r="BR2543" s="216"/>
      <c r="BS2543" s="216"/>
      <c r="BV2543" s="216"/>
      <c r="BW2543" s="216"/>
      <c r="BZ2543" s="216"/>
      <c r="CA2543" s="216"/>
      <c r="CD2543" s="216"/>
      <c r="CE2543" s="216"/>
      <c r="CL2543" s="215"/>
      <c r="CO2543" s="215"/>
      <c r="CP2543" s="215"/>
      <c r="CT2543" s="86"/>
    </row>
    <row r="2544" spans="6:98">
      <c r="F2544" s="215"/>
      <c r="S2544" s="216"/>
      <c r="T2544" s="216"/>
      <c r="U2544" s="216"/>
      <c r="V2544" s="216"/>
      <c r="W2544" s="216"/>
      <c r="X2544" s="216"/>
      <c r="Y2544" s="216"/>
      <c r="Z2544" s="216"/>
      <c r="AA2544" s="216"/>
      <c r="AB2544" s="216"/>
      <c r="AC2544" s="216"/>
      <c r="AD2544" s="216"/>
      <c r="AH2544" s="216"/>
      <c r="AI2544" s="216"/>
      <c r="AL2544" s="216"/>
      <c r="AM2544" s="216"/>
      <c r="AP2544" s="216"/>
      <c r="AQ2544" s="216"/>
      <c r="AT2544" s="216"/>
      <c r="AU2544" s="216"/>
      <c r="AX2544" s="216"/>
      <c r="AY2544" s="216"/>
      <c r="BB2544" s="216"/>
      <c r="BC2544" s="216"/>
      <c r="BF2544" s="216"/>
      <c r="BG2544" s="216"/>
      <c r="BJ2544" s="216"/>
      <c r="BK2544" s="216"/>
      <c r="BN2544" s="216"/>
      <c r="BO2544" s="216"/>
      <c r="BR2544" s="216"/>
      <c r="BS2544" s="216"/>
      <c r="BV2544" s="216"/>
      <c r="BW2544" s="216"/>
      <c r="BZ2544" s="216"/>
      <c r="CA2544" s="216"/>
      <c r="CD2544" s="216"/>
      <c r="CE2544" s="216"/>
      <c r="CL2544" s="215"/>
      <c r="CO2544" s="215"/>
      <c r="CP2544" s="215"/>
      <c r="CT2544" s="86"/>
    </row>
    <row r="2545" spans="6:98">
      <c r="F2545" s="215"/>
      <c r="S2545" s="216"/>
      <c r="T2545" s="216"/>
      <c r="U2545" s="216"/>
      <c r="V2545" s="216"/>
      <c r="W2545" s="216"/>
      <c r="X2545" s="216"/>
      <c r="Y2545" s="216"/>
      <c r="Z2545" s="216"/>
      <c r="AA2545" s="216"/>
      <c r="AB2545" s="216"/>
      <c r="AC2545" s="216"/>
      <c r="AD2545" s="216"/>
      <c r="AH2545" s="216"/>
      <c r="AI2545" s="216"/>
      <c r="AL2545" s="216"/>
      <c r="AM2545" s="216"/>
      <c r="AP2545" s="216"/>
      <c r="AQ2545" s="216"/>
      <c r="AT2545" s="216"/>
      <c r="AU2545" s="216"/>
      <c r="AX2545" s="216"/>
      <c r="AY2545" s="216"/>
      <c r="BB2545" s="216"/>
      <c r="BC2545" s="216"/>
      <c r="BF2545" s="216"/>
      <c r="BG2545" s="216"/>
      <c r="BJ2545" s="216"/>
      <c r="BK2545" s="216"/>
      <c r="BN2545" s="216"/>
      <c r="BO2545" s="216"/>
      <c r="BR2545" s="216"/>
      <c r="BS2545" s="216"/>
      <c r="BV2545" s="216"/>
      <c r="BW2545" s="216"/>
      <c r="BZ2545" s="216"/>
      <c r="CA2545" s="216"/>
      <c r="CD2545" s="216"/>
      <c r="CE2545" s="216"/>
      <c r="CL2545" s="215"/>
      <c r="CO2545" s="215"/>
      <c r="CP2545" s="215"/>
      <c r="CT2545" s="86"/>
    </row>
    <row r="2546" spans="6:98">
      <c r="F2546" s="215"/>
      <c r="S2546" s="216"/>
      <c r="T2546" s="216"/>
      <c r="U2546" s="216"/>
      <c r="V2546" s="216"/>
      <c r="W2546" s="216"/>
      <c r="X2546" s="216"/>
      <c r="Y2546" s="216"/>
      <c r="Z2546" s="216"/>
      <c r="AA2546" s="216"/>
      <c r="AB2546" s="216"/>
      <c r="AC2546" s="216"/>
      <c r="AD2546" s="216"/>
      <c r="AH2546" s="216"/>
      <c r="AI2546" s="216"/>
      <c r="AL2546" s="216"/>
      <c r="AM2546" s="216"/>
      <c r="AP2546" s="216"/>
      <c r="AQ2546" s="216"/>
      <c r="AT2546" s="216"/>
      <c r="AU2546" s="216"/>
      <c r="AX2546" s="216"/>
      <c r="AY2546" s="216"/>
      <c r="BB2546" s="216"/>
      <c r="BC2546" s="216"/>
      <c r="BF2546" s="216"/>
      <c r="BG2546" s="216"/>
      <c r="BJ2546" s="216"/>
      <c r="BK2546" s="216"/>
      <c r="BN2546" s="216"/>
      <c r="BO2546" s="216"/>
      <c r="BR2546" s="216"/>
      <c r="BS2546" s="216"/>
      <c r="BV2546" s="216"/>
      <c r="BW2546" s="216"/>
      <c r="BZ2546" s="216"/>
      <c r="CA2546" s="216"/>
      <c r="CD2546" s="216"/>
      <c r="CE2546" s="216"/>
      <c r="CL2546" s="215"/>
      <c r="CO2546" s="215"/>
      <c r="CP2546" s="215"/>
      <c r="CT2546" s="86"/>
    </row>
    <row r="2547" spans="6:98">
      <c r="F2547" s="215"/>
      <c r="S2547" s="216"/>
      <c r="T2547" s="216"/>
      <c r="U2547" s="216"/>
      <c r="V2547" s="216"/>
      <c r="W2547" s="216"/>
      <c r="X2547" s="216"/>
      <c r="Y2547" s="216"/>
      <c r="Z2547" s="216"/>
      <c r="AA2547" s="216"/>
      <c r="AB2547" s="216"/>
      <c r="AC2547" s="216"/>
      <c r="AD2547" s="216"/>
      <c r="AH2547" s="216"/>
      <c r="AI2547" s="216"/>
      <c r="AL2547" s="216"/>
      <c r="AM2547" s="216"/>
      <c r="AP2547" s="216"/>
      <c r="AQ2547" s="216"/>
      <c r="AT2547" s="216"/>
      <c r="AU2547" s="216"/>
      <c r="AX2547" s="216"/>
      <c r="AY2547" s="216"/>
      <c r="BB2547" s="216"/>
      <c r="BC2547" s="216"/>
      <c r="BF2547" s="216"/>
      <c r="BG2547" s="216"/>
      <c r="BJ2547" s="216"/>
      <c r="BK2547" s="216"/>
      <c r="BN2547" s="216"/>
      <c r="BO2547" s="216"/>
      <c r="BR2547" s="216"/>
      <c r="BS2547" s="216"/>
      <c r="BV2547" s="216"/>
      <c r="BW2547" s="216"/>
      <c r="BZ2547" s="216"/>
      <c r="CA2547" s="216"/>
      <c r="CD2547" s="216"/>
      <c r="CE2547" s="216"/>
      <c r="CL2547" s="215"/>
      <c r="CO2547" s="215"/>
      <c r="CP2547" s="215"/>
      <c r="CT2547" s="86"/>
    </row>
    <row r="2548" spans="6:98">
      <c r="F2548" s="215"/>
      <c r="S2548" s="216"/>
      <c r="T2548" s="216"/>
      <c r="U2548" s="216"/>
      <c r="V2548" s="216"/>
      <c r="W2548" s="216"/>
      <c r="X2548" s="216"/>
      <c r="Y2548" s="216"/>
      <c r="Z2548" s="216"/>
      <c r="AA2548" s="216"/>
      <c r="AB2548" s="216"/>
      <c r="AC2548" s="216"/>
      <c r="AD2548" s="216"/>
      <c r="AH2548" s="216"/>
      <c r="AI2548" s="216"/>
      <c r="AL2548" s="216"/>
      <c r="AM2548" s="216"/>
      <c r="AP2548" s="216"/>
      <c r="AQ2548" s="216"/>
      <c r="AT2548" s="216"/>
      <c r="AU2548" s="216"/>
      <c r="AX2548" s="216"/>
      <c r="AY2548" s="216"/>
      <c r="BB2548" s="216"/>
      <c r="BC2548" s="216"/>
      <c r="BF2548" s="216"/>
      <c r="BG2548" s="216"/>
      <c r="BJ2548" s="216"/>
      <c r="BK2548" s="216"/>
      <c r="BN2548" s="216"/>
      <c r="BO2548" s="216"/>
      <c r="BR2548" s="216"/>
      <c r="BS2548" s="216"/>
      <c r="BV2548" s="216"/>
      <c r="BW2548" s="216"/>
      <c r="BZ2548" s="216"/>
      <c r="CA2548" s="216"/>
      <c r="CD2548" s="216"/>
      <c r="CE2548" s="216"/>
      <c r="CL2548" s="215"/>
      <c r="CO2548" s="215"/>
      <c r="CP2548" s="215"/>
      <c r="CT2548" s="86"/>
    </row>
    <row r="2549" spans="6:98">
      <c r="F2549" s="215"/>
      <c r="S2549" s="216"/>
      <c r="T2549" s="216"/>
      <c r="U2549" s="216"/>
      <c r="V2549" s="216"/>
      <c r="W2549" s="216"/>
      <c r="X2549" s="216"/>
      <c r="Y2549" s="216"/>
      <c r="Z2549" s="216"/>
      <c r="AA2549" s="216"/>
      <c r="AB2549" s="216"/>
      <c r="AC2549" s="216"/>
      <c r="AD2549" s="216"/>
      <c r="AH2549" s="216"/>
      <c r="AI2549" s="216"/>
      <c r="AL2549" s="216"/>
      <c r="AM2549" s="216"/>
      <c r="AP2549" s="216"/>
      <c r="AQ2549" s="216"/>
      <c r="AT2549" s="216"/>
      <c r="AU2549" s="216"/>
      <c r="AX2549" s="216"/>
      <c r="AY2549" s="216"/>
      <c r="BB2549" s="216"/>
      <c r="BC2549" s="216"/>
      <c r="BF2549" s="216"/>
      <c r="BG2549" s="216"/>
      <c r="BJ2549" s="216"/>
      <c r="BK2549" s="216"/>
      <c r="BN2549" s="216"/>
      <c r="BO2549" s="216"/>
      <c r="BR2549" s="216"/>
      <c r="BS2549" s="216"/>
      <c r="BV2549" s="216"/>
      <c r="BW2549" s="216"/>
      <c r="BZ2549" s="216"/>
      <c r="CA2549" s="216"/>
      <c r="CD2549" s="216"/>
      <c r="CE2549" s="216"/>
      <c r="CL2549" s="215"/>
      <c r="CO2549" s="215"/>
      <c r="CP2549" s="215"/>
      <c r="CT2549" s="86"/>
    </row>
    <row r="2550" spans="6:98">
      <c r="F2550" s="215"/>
      <c r="S2550" s="216"/>
      <c r="T2550" s="216"/>
      <c r="U2550" s="216"/>
      <c r="V2550" s="216"/>
      <c r="W2550" s="216"/>
      <c r="X2550" s="216"/>
      <c r="Y2550" s="216"/>
      <c r="Z2550" s="216"/>
      <c r="AA2550" s="216"/>
      <c r="AB2550" s="216"/>
      <c r="AC2550" s="216"/>
      <c r="AD2550" s="216"/>
      <c r="AH2550" s="216"/>
      <c r="AI2550" s="216"/>
      <c r="AL2550" s="216"/>
      <c r="AM2550" s="216"/>
      <c r="AP2550" s="216"/>
      <c r="AQ2550" s="216"/>
      <c r="AT2550" s="216"/>
      <c r="AU2550" s="216"/>
      <c r="AX2550" s="216"/>
      <c r="AY2550" s="216"/>
      <c r="BB2550" s="216"/>
      <c r="BC2550" s="216"/>
      <c r="BF2550" s="216"/>
      <c r="BG2550" s="216"/>
      <c r="BJ2550" s="216"/>
      <c r="BK2550" s="216"/>
      <c r="BN2550" s="216"/>
      <c r="BO2550" s="216"/>
      <c r="BR2550" s="216"/>
      <c r="BS2550" s="216"/>
      <c r="BV2550" s="216"/>
      <c r="BW2550" s="216"/>
      <c r="BZ2550" s="216"/>
      <c r="CA2550" s="216"/>
      <c r="CD2550" s="216"/>
      <c r="CE2550" s="216"/>
      <c r="CL2550" s="215"/>
      <c r="CO2550" s="215"/>
      <c r="CP2550" s="215"/>
      <c r="CT2550" s="86"/>
    </row>
    <row r="2551" spans="6:98">
      <c r="F2551" s="215"/>
      <c r="S2551" s="216"/>
      <c r="T2551" s="216"/>
      <c r="U2551" s="216"/>
      <c r="V2551" s="216"/>
      <c r="W2551" s="216"/>
      <c r="X2551" s="216"/>
      <c r="Y2551" s="216"/>
      <c r="Z2551" s="216"/>
      <c r="AA2551" s="216"/>
      <c r="AB2551" s="216"/>
      <c r="AC2551" s="216"/>
      <c r="AD2551" s="216"/>
      <c r="AH2551" s="216"/>
      <c r="AI2551" s="216"/>
      <c r="AL2551" s="216"/>
      <c r="AM2551" s="216"/>
      <c r="AP2551" s="216"/>
      <c r="AQ2551" s="216"/>
      <c r="AT2551" s="216"/>
      <c r="AU2551" s="216"/>
      <c r="AX2551" s="216"/>
      <c r="AY2551" s="216"/>
      <c r="BB2551" s="216"/>
      <c r="BC2551" s="216"/>
      <c r="BF2551" s="216"/>
      <c r="BG2551" s="216"/>
      <c r="BJ2551" s="216"/>
      <c r="BK2551" s="216"/>
      <c r="BN2551" s="216"/>
      <c r="BO2551" s="216"/>
      <c r="BR2551" s="216"/>
      <c r="BS2551" s="216"/>
      <c r="BV2551" s="216"/>
      <c r="BW2551" s="216"/>
      <c r="BZ2551" s="216"/>
      <c r="CA2551" s="216"/>
      <c r="CD2551" s="216"/>
      <c r="CE2551" s="216"/>
      <c r="CL2551" s="215"/>
      <c r="CO2551" s="215"/>
      <c r="CP2551" s="215"/>
      <c r="CT2551" s="86"/>
    </row>
    <row r="2552" spans="6:98">
      <c r="F2552" s="215"/>
      <c r="S2552" s="216"/>
      <c r="T2552" s="216"/>
      <c r="U2552" s="216"/>
      <c r="V2552" s="216"/>
      <c r="W2552" s="216"/>
      <c r="X2552" s="216"/>
      <c r="Y2552" s="216"/>
      <c r="Z2552" s="216"/>
      <c r="AA2552" s="216"/>
      <c r="AB2552" s="216"/>
      <c r="AC2552" s="216"/>
      <c r="AD2552" s="216"/>
      <c r="AH2552" s="216"/>
      <c r="AI2552" s="216"/>
      <c r="AL2552" s="216"/>
      <c r="AM2552" s="216"/>
      <c r="AP2552" s="216"/>
      <c r="AQ2552" s="216"/>
      <c r="AT2552" s="216"/>
      <c r="AU2552" s="216"/>
      <c r="AX2552" s="216"/>
      <c r="AY2552" s="216"/>
      <c r="BB2552" s="216"/>
      <c r="BC2552" s="216"/>
      <c r="BF2552" s="216"/>
      <c r="BG2552" s="216"/>
      <c r="BJ2552" s="216"/>
      <c r="BK2552" s="216"/>
      <c r="BN2552" s="216"/>
      <c r="BO2552" s="216"/>
      <c r="BR2552" s="216"/>
      <c r="BS2552" s="216"/>
      <c r="BV2552" s="216"/>
      <c r="BW2552" s="216"/>
      <c r="BZ2552" s="216"/>
      <c r="CA2552" s="216"/>
      <c r="CD2552" s="216"/>
      <c r="CE2552" s="216"/>
      <c r="CL2552" s="215"/>
      <c r="CO2552" s="215"/>
      <c r="CP2552" s="215"/>
      <c r="CT2552" s="86"/>
    </row>
    <row r="2553" spans="6:98">
      <c r="F2553" s="215"/>
      <c r="S2553" s="216"/>
      <c r="T2553" s="216"/>
      <c r="U2553" s="216"/>
      <c r="V2553" s="216"/>
      <c r="W2553" s="216"/>
      <c r="X2553" s="216"/>
      <c r="Y2553" s="216"/>
      <c r="Z2553" s="216"/>
      <c r="AA2553" s="216"/>
      <c r="AB2553" s="216"/>
      <c r="AC2553" s="216"/>
      <c r="AD2553" s="216"/>
      <c r="AH2553" s="216"/>
      <c r="AI2553" s="216"/>
      <c r="AL2553" s="216"/>
      <c r="AM2553" s="216"/>
      <c r="AP2553" s="216"/>
      <c r="AQ2553" s="216"/>
      <c r="AT2553" s="216"/>
      <c r="AU2553" s="216"/>
      <c r="AX2553" s="216"/>
      <c r="AY2553" s="216"/>
      <c r="BB2553" s="216"/>
      <c r="BC2553" s="216"/>
      <c r="BF2553" s="216"/>
      <c r="BG2553" s="216"/>
      <c r="BJ2553" s="216"/>
      <c r="BK2553" s="216"/>
      <c r="BN2553" s="216"/>
      <c r="BO2553" s="216"/>
      <c r="BR2553" s="216"/>
      <c r="BS2553" s="216"/>
      <c r="BV2553" s="216"/>
      <c r="BW2553" s="216"/>
      <c r="BZ2553" s="216"/>
      <c r="CA2553" s="216"/>
      <c r="CD2553" s="216"/>
      <c r="CE2553" s="216"/>
      <c r="CL2553" s="215"/>
      <c r="CO2553" s="215"/>
      <c r="CP2553" s="215"/>
      <c r="CT2553" s="86"/>
    </row>
    <row r="2554" spans="6:98">
      <c r="F2554" s="215"/>
      <c r="S2554" s="216"/>
      <c r="T2554" s="216"/>
      <c r="U2554" s="216"/>
      <c r="V2554" s="216"/>
      <c r="W2554" s="216"/>
      <c r="X2554" s="216"/>
      <c r="Y2554" s="216"/>
      <c r="Z2554" s="216"/>
      <c r="AA2554" s="216"/>
      <c r="AB2554" s="216"/>
      <c r="AC2554" s="216"/>
      <c r="AD2554" s="216"/>
      <c r="AH2554" s="216"/>
      <c r="AI2554" s="216"/>
      <c r="AL2554" s="216"/>
      <c r="AM2554" s="216"/>
      <c r="AP2554" s="216"/>
      <c r="AQ2554" s="216"/>
      <c r="AT2554" s="216"/>
      <c r="AU2554" s="216"/>
      <c r="AX2554" s="216"/>
      <c r="AY2554" s="216"/>
      <c r="BB2554" s="216"/>
      <c r="BC2554" s="216"/>
      <c r="BF2554" s="216"/>
      <c r="BG2554" s="216"/>
      <c r="BJ2554" s="216"/>
      <c r="BK2554" s="216"/>
      <c r="BN2554" s="216"/>
      <c r="BO2554" s="216"/>
      <c r="BR2554" s="216"/>
      <c r="BS2554" s="216"/>
      <c r="BV2554" s="216"/>
      <c r="BW2554" s="216"/>
      <c r="BZ2554" s="216"/>
      <c r="CA2554" s="216"/>
      <c r="CD2554" s="216"/>
      <c r="CE2554" s="216"/>
      <c r="CL2554" s="215"/>
      <c r="CO2554" s="215"/>
      <c r="CP2554" s="215"/>
      <c r="CT2554" s="86"/>
    </row>
    <row r="2555" spans="6:98">
      <c r="F2555" s="215"/>
      <c r="S2555" s="216"/>
      <c r="T2555" s="216"/>
      <c r="U2555" s="216"/>
      <c r="V2555" s="216"/>
      <c r="W2555" s="216"/>
      <c r="X2555" s="216"/>
      <c r="Y2555" s="216"/>
      <c r="Z2555" s="216"/>
      <c r="AA2555" s="216"/>
      <c r="AB2555" s="216"/>
      <c r="AC2555" s="216"/>
      <c r="AD2555" s="216"/>
      <c r="AH2555" s="216"/>
      <c r="AI2555" s="216"/>
      <c r="AL2555" s="216"/>
      <c r="AM2555" s="216"/>
      <c r="AP2555" s="216"/>
      <c r="AQ2555" s="216"/>
      <c r="AT2555" s="216"/>
      <c r="AU2555" s="216"/>
      <c r="AX2555" s="216"/>
      <c r="AY2555" s="216"/>
      <c r="BB2555" s="216"/>
      <c r="BC2555" s="216"/>
      <c r="BF2555" s="216"/>
      <c r="BG2555" s="216"/>
      <c r="BJ2555" s="216"/>
      <c r="BK2555" s="216"/>
      <c r="BN2555" s="216"/>
      <c r="BO2555" s="216"/>
      <c r="BR2555" s="216"/>
      <c r="BS2555" s="216"/>
      <c r="BV2555" s="216"/>
      <c r="BW2555" s="216"/>
      <c r="BZ2555" s="216"/>
      <c r="CA2555" s="216"/>
      <c r="CD2555" s="216"/>
      <c r="CE2555" s="216"/>
      <c r="CL2555" s="215"/>
      <c r="CO2555" s="215"/>
      <c r="CP2555" s="215"/>
      <c r="CT2555" s="86"/>
    </row>
    <row r="2556" spans="6:98">
      <c r="F2556" s="215"/>
      <c r="S2556" s="216"/>
      <c r="T2556" s="216"/>
      <c r="U2556" s="216"/>
      <c r="V2556" s="216"/>
      <c r="W2556" s="216"/>
      <c r="X2556" s="216"/>
      <c r="Y2556" s="216"/>
      <c r="Z2556" s="216"/>
      <c r="AA2556" s="216"/>
      <c r="AB2556" s="216"/>
      <c r="AC2556" s="216"/>
      <c r="AD2556" s="216"/>
      <c r="AH2556" s="216"/>
      <c r="AI2556" s="216"/>
      <c r="AL2556" s="216"/>
      <c r="AM2556" s="216"/>
      <c r="AP2556" s="216"/>
      <c r="AQ2556" s="216"/>
      <c r="AT2556" s="216"/>
      <c r="AU2556" s="216"/>
      <c r="AX2556" s="216"/>
      <c r="AY2556" s="216"/>
      <c r="BB2556" s="216"/>
      <c r="BC2556" s="216"/>
      <c r="BF2556" s="216"/>
      <c r="BG2556" s="216"/>
      <c r="BJ2556" s="216"/>
      <c r="BK2556" s="216"/>
      <c r="BN2556" s="216"/>
      <c r="BO2556" s="216"/>
      <c r="BR2556" s="216"/>
      <c r="BS2556" s="216"/>
      <c r="BV2556" s="216"/>
      <c r="BW2556" s="216"/>
      <c r="BZ2556" s="216"/>
      <c r="CA2556" s="216"/>
      <c r="CD2556" s="216"/>
      <c r="CE2556" s="216"/>
      <c r="CL2556" s="215"/>
      <c r="CO2556" s="215"/>
      <c r="CP2556" s="215"/>
      <c r="CT2556" s="86"/>
    </row>
    <row r="2557" spans="6:98">
      <c r="F2557" s="215"/>
      <c r="S2557" s="216"/>
      <c r="T2557" s="216"/>
      <c r="U2557" s="216"/>
      <c r="V2557" s="216"/>
      <c r="W2557" s="216"/>
      <c r="X2557" s="216"/>
      <c r="Y2557" s="216"/>
      <c r="Z2557" s="216"/>
      <c r="AA2557" s="216"/>
      <c r="AB2557" s="216"/>
      <c r="AC2557" s="216"/>
      <c r="AD2557" s="216"/>
      <c r="AH2557" s="216"/>
      <c r="AI2557" s="216"/>
      <c r="AL2557" s="216"/>
      <c r="AM2557" s="216"/>
      <c r="AP2557" s="216"/>
      <c r="AQ2557" s="216"/>
      <c r="AT2557" s="216"/>
      <c r="AU2557" s="216"/>
      <c r="AX2557" s="216"/>
      <c r="AY2557" s="216"/>
      <c r="BB2557" s="216"/>
      <c r="BC2557" s="216"/>
      <c r="BF2557" s="216"/>
      <c r="BG2557" s="216"/>
      <c r="BJ2557" s="216"/>
      <c r="BK2557" s="216"/>
      <c r="BN2557" s="216"/>
      <c r="BO2557" s="216"/>
      <c r="BR2557" s="216"/>
      <c r="BS2557" s="216"/>
      <c r="BV2557" s="216"/>
      <c r="BW2557" s="216"/>
      <c r="BZ2557" s="216"/>
      <c r="CA2557" s="216"/>
      <c r="CD2557" s="216"/>
      <c r="CE2557" s="216"/>
      <c r="CL2557" s="215"/>
      <c r="CO2557" s="215"/>
      <c r="CP2557" s="215"/>
      <c r="CT2557" s="86"/>
    </row>
    <row r="2558" spans="6:98">
      <c r="F2558" s="215"/>
      <c r="S2558" s="216"/>
      <c r="T2558" s="216"/>
      <c r="U2558" s="216"/>
      <c r="V2558" s="216"/>
      <c r="W2558" s="216"/>
      <c r="X2558" s="216"/>
      <c r="Y2558" s="216"/>
      <c r="Z2558" s="216"/>
      <c r="AA2558" s="216"/>
      <c r="AB2558" s="216"/>
      <c r="AC2558" s="216"/>
      <c r="AD2558" s="216"/>
      <c r="AH2558" s="216"/>
      <c r="AI2558" s="216"/>
      <c r="AL2558" s="216"/>
      <c r="AM2558" s="216"/>
      <c r="AP2558" s="216"/>
      <c r="AQ2558" s="216"/>
      <c r="AT2558" s="216"/>
      <c r="AU2558" s="216"/>
      <c r="AX2558" s="216"/>
      <c r="AY2558" s="216"/>
      <c r="BB2558" s="216"/>
      <c r="BC2558" s="216"/>
      <c r="BF2558" s="216"/>
      <c r="BG2558" s="216"/>
      <c r="BJ2558" s="216"/>
      <c r="BK2558" s="216"/>
      <c r="BN2558" s="216"/>
      <c r="BO2558" s="216"/>
      <c r="BR2558" s="216"/>
      <c r="BS2558" s="216"/>
      <c r="BV2558" s="216"/>
      <c r="BW2558" s="216"/>
      <c r="BZ2558" s="216"/>
      <c r="CA2558" s="216"/>
      <c r="CD2558" s="216"/>
      <c r="CE2558" s="216"/>
      <c r="CL2558" s="215"/>
      <c r="CO2558" s="215"/>
      <c r="CP2558" s="215"/>
      <c r="CT2558" s="86"/>
    </row>
    <row r="2559" spans="6:98">
      <c r="F2559" s="215"/>
      <c r="S2559" s="216"/>
      <c r="T2559" s="216"/>
      <c r="U2559" s="216"/>
      <c r="V2559" s="216"/>
      <c r="W2559" s="216"/>
      <c r="X2559" s="216"/>
      <c r="Y2559" s="216"/>
      <c r="Z2559" s="216"/>
      <c r="AA2559" s="216"/>
      <c r="AB2559" s="216"/>
      <c r="AC2559" s="216"/>
      <c r="AD2559" s="216"/>
      <c r="AH2559" s="216"/>
      <c r="AI2559" s="216"/>
      <c r="AL2559" s="216"/>
      <c r="AM2559" s="216"/>
      <c r="AP2559" s="216"/>
      <c r="AQ2559" s="216"/>
      <c r="AT2559" s="216"/>
      <c r="AU2559" s="216"/>
      <c r="AX2559" s="216"/>
      <c r="AY2559" s="216"/>
      <c r="BB2559" s="216"/>
      <c r="BC2559" s="216"/>
      <c r="BF2559" s="216"/>
      <c r="BG2559" s="216"/>
      <c r="BJ2559" s="216"/>
      <c r="BK2559" s="216"/>
      <c r="BN2559" s="216"/>
      <c r="BO2559" s="216"/>
      <c r="BR2559" s="216"/>
      <c r="BS2559" s="216"/>
      <c r="BV2559" s="216"/>
      <c r="BW2559" s="216"/>
      <c r="BZ2559" s="216"/>
      <c r="CA2559" s="216"/>
      <c r="CD2559" s="216"/>
      <c r="CE2559" s="216"/>
      <c r="CL2559" s="215"/>
      <c r="CO2559" s="215"/>
      <c r="CP2559" s="215"/>
      <c r="CT2559" s="86"/>
    </row>
    <row r="2560" spans="6:98">
      <c r="F2560" s="215"/>
      <c r="S2560" s="216"/>
      <c r="T2560" s="216"/>
      <c r="U2560" s="216"/>
      <c r="V2560" s="216"/>
      <c r="W2560" s="216"/>
      <c r="X2560" s="216"/>
      <c r="Y2560" s="216"/>
      <c r="Z2560" s="216"/>
      <c r="AA2560" s="216"/>
      <c r="AB2560" s="216"/>
      <c r="AC2560" s="216"/>
      <c r="AD2560" s="216"/>
      <c r="AH2560" s="216"/>
      <c r="AI2560" s="216"/>
      <c r="AL2560" s="216"/>
      <c r="AM2560" s="216"/>
      <c r="AP2560" s="216"/>
      <c r="AQ2560" s="216"/>
      <c r="AT2560" s="216"/>
      <c r="AU2560" s="216"/>
      <c r="AX2560" s="216"/>
      <c r="AY2560" s="216"/>
      <c r="BB2560" s="216"/>
      <c r="BC2560" s="216"/>
      <c r="BF2560" s="216"/>
      <c r="BG2560" s="216"/>
      <c r="BJ2560" s="216"/>
      <c r="BK2560" s="216"/>
      <c r="BN2560" s="216"/>
      <c r="BO2560" s="216"/>
      <c r="BR2560" s="216"/>
      <c r="BS2560" s="216"/>
      <c r="BV2560" s="216"/>
      <c r="BW2560" s="216"/>
      <c r="BZ2560" s="216"/>
      <c r="CA2560" s="216"/>
      <c r="CD2560" s="216"/>
      <c r="CE2560" s="216"/>
      <c r="CL2560" s="215"/>
      <c r="CO2560" s="215"/>
      <c r="CP2560" s="215"/>
      <c r="CT2560" s="86"/>
    </row>
    <row r="2561" spans="6:98">
      <c r="F2561" s="215"/>
      <c r="S2561" s="216"/>
      <c r="T2561" s="216"/>
      <c r="U2561" s="216"/>
      <c r="V2561" s="216"/>
      <c r="W2561" s="216"/>
      <c r="X2561" s="216"/>
      <c r="Y2561" s="216"/>
      <c r="Z2561" s="216"/>
      <c r="AA2561" s="216"/>
      <c r="AB2561" s="216"/>
      <c r="AC2561" s="216"/>
      <c r="AD2561" s="216"/>
      <c r="AH2561" s="216"/>
      <c r="AI2561" s="216"/>
      <c r="AL2561" s="216"/>
      <c r="AM2561" s="216"/>
      <c r="AP2561" s="216"/>
      <c r="AQ2561" s="216"/>
      <c r="AT2561" s="216"/>
      <c r="AU2561" s="216"/>
      <c r="AX2561" s="216"/>
      <c r="AY2561" s="216"/>
      <c r="BB2561" s="216"/>
      <c r="BC2561" s="216"/>
      <c r="BF2561" s="216"/>
      <c r="BG2561" s="216"/>
      <c r="BJ2561" s="216"/>
      <c r="BK2561" s="216"/>
      <c r="BN2561" s="216"/>
      <c r="BO2561" s="216"/>
      <c r="BR2561" s="216"/>
      <c r="BS2561" s="216"/>
      <c r="BV2561" s="216"/>
      <c r="BW2561" s="216"/>
      <c r="BZ2561" s="216"/>
      <c r="CA2561" s="216"/>
      <c r="CD2561" s="216"/>
      <c r="CE2561" s="216"/>
      <c r="CL2561" s="215"/>
      <c r="CO2561" s="215"/>
      <c r="CP2561" s="215"/>
      <c r="CT2561" s="86"/>
    </row>
    <row r="2562" spans="6:98">
      <c r="F2562" s="215"/>
      <c r="S2562" s="216"/>
      <c r="T2562" s="216"/>
      <c r="U2562" s="216"/>
      <c r="V2562" s="216"/>
      <c r="W2562" s="216"/>
      <c r="X2562" s="216"/>
      <c r="Y2562" s="216"/>
      <c r="Z2562" s="216"/>
      <c r="AA2562" s="216"/>
      <c r="AB2562" s="216"/>
      <c r="AC2562" s="216"/>
      <c r="AD2562" s="216"/>
      <c r="AH2562" s="216"/>
      <c r="AI2562" s="216"/>
      <c r="AL2562" s="216"/>
      <c r="AM2562" s="216"/>
      <c r="AP2562" s="216"/>
      <c r="AQ2562" s="216"/>
      <c r="AT2562" s="216"/>
      <c r="AU2562" s="216"/>
      <c r="AX2562" s="216"/>
      <c r="AY2562" s="216"/>
      <c r="BB2562" s="216"/>
      <c r="BC2562" s="216"/>
      <c r="BF2562" s="216"/>
      <c r="BG2562" s="216"/>
      <c r="BJ2562" s="216"/>
      <c r="BK2562" s="216"/>
      <c r="BN2562" s="216"/>
      <c r="BO2562" s="216"/>
      <c r="BR2562" s="216"/>
      <c r="BS2562" s="216"/>
      <c r="BV2562" s="216"/>
      <c r="BW2562" s="216"/>
      <c r="BZ2562" s="216"/>
      <c r="CA2562" s="216"/>
      <c r="CD2562" s="216"/>
      <c r="CE2562" s="216"/>
      <c r="CL2562" s="215"/>
      <c r="CO2562" s="215"/>
      <c r="CP2562" s="215"/>
      <c r="CT2562" s="86"/>
    </row>
    <row r="2563" spans="6:98">
      <c r="F2563" s="215"/>
      <c r="S2563" s="216"/>
      <c r="T2563" s="216"/>
      <c r="U2563" s="216"/>
      <c r="V2563" s="216"/>
      <c r="W2563" s="216"/>
      <c r="X2563" s="216"/>
      <c r="Y2563" s="216"/>
      <c r="Z2563" s="216"/>
      <c r="AA2563" s="216"/>
      <c r="AB2563" s="216"/>
      <c r="AC2563" s="216"/>
      <c r="AD2563" s="216"/>
      <c r="AH2563" s="216"/>
      <c r="AI2563" s="216"/>
      <c r="AL2563" s="216"/>
      <c r="AM2563" s="216"/>
      <c r="AP2563" s="216"/>
      <c r="AQ2563" s="216"/>
      <c r="AT2563" s="216"/>
      <c r="AU2563" s="216"/>
      <c r="AX2563" s="216"/>
      <c r="AY2563" s="216"/>
      <c r="BB2563" s="216"/>
      <c r="BC2563" s="216"/>
      <c r="BF2563" s="216"/>
      <c r="BG2563" s="216"/>
      <c r="BJ2563" s="216"/>
      <c r="BK2563" s="216"/>
      <c r="BN2563" s="216"/>
      <c r="BO2563" s="216"/>
      <c r="BR2563" s="216"/>
      <c r="BS2563" s="216"/>
      <c r="BV2563" s="216"/>
      <c r="BW2563" s="216"/>
      <c r="BZ2563" s="216"/>
      <c r="CA2563" s="216"/>
      <c r="CD2563" s="216"/>
      <c r="CE2563" s="216"/>
      <c r="CL2563" s="215"/>
      <c r="CO2563" s="215"/>
      <c r="CP2563" s="215"/>
      <c r="CT2563" s="86"/>
    </row>
    <row r="2564" spans="6:98">
      <c r="F2564" s="215"/>
      <c r="S2564" s="216"/>
      <c r="T2564" s="216"/>
      <c r="U2564" s="216"/>
      <c r="V2564" s="216"/>
      <c r="W2564" s="216"/>
      <c r="X2564" s="216"/>
      <c r="Y2564" s="216"/>
      <c r="Z2564" s="216"/>
      <c r="AA2564" s="216"/>
      <c r="AB2564" s="216"/>
      <c r="AC2564" s="216"/>
      <c r="AD2564" s="216"/>
      <c r="AH2564" s="216"/>
      <c r="AI2564" s="216"/>
      <c r="AL2564" s="216"/>
      <c r="AM2564" s="216"/>
      <c r="AP2564" s="216"/>
      <c r="AQ2564" s="216"/>
      <c r="AT2564" s="216"/>
      <c r="AU2564" s="216"/>
      <c r="AX2564" s="216"/>
      <c r="AY2564" s="216"/>
      <c r="BB2564" s="216"/>
      <c r="BC2564" s="216"/>
      <c r="BF2564" s="216"/>
      <c r="BG2564" s="216"/>
      <c r="BJ2564" s="216"/>
      <c r="BK2564" s="216"/>
      <c r="BN2564" s="216"/>
      <c r="BO2564" s="216"/>
      <c r="BR2564" s="216"/>
      <c r="BS2564" s="216"/>
      <c r="BV2564" s="216"/>
      <c r="BW2564" s="216"/>
      <c r="BZ2564" s="216"/>
      <c r="CA2564" s="216"/>
      <c r="CD2564" s="216"/>
      <c r="CE2564" s="216"/>
      <c r="CL2564" s="215"/>
      <c r="CO2564" s="215"/>
      <c r="CP2564" s="215"/>
      <c r="CT2564" s="86"/>
    </row>
    <row r="2565" spans="6:98">
      <c r="F2565" s="215"/>
      <c r="S2565" s="216"/>
      <c r="T2565" s="216"/>
      <c r="U2565" s="216"/>
      <c r="V2565" s="216"/>
      <c r="W2565" s="216"/>
      <c r="X2565" s="216"/>
      <c r="Y2565" s="216"/>
      <c r="Z2565" s="216"/>
      <c r="AA2565" s="216"/>
      <c r="AB2565" s="216"/>
      <c r="AC2565" s="216"/>
      <c r="AD2565" s="216"/>
      <c r="AH2565" s="216"/>
      <c r="AI2565" s="216"/>
      <c r="AL2565" s="216"/>
      <c r="AM2565" s="216"/>
      <c r="AP2565" s="216"/>
      <c r="AQ2565" s="216"/>
      <c r="AT2565" s="216"/>
      <c r="AU2565" s="216"/>
      <c r="AX2565" s="216"/>
      <c r="AY2565" s="216"/>
      <c r="BB2565" s="216"/>
      <c r="BC2565" s="216"/>
      <c r="BF2565" s="216"/>
      <c r="BG2565" s="216"/>
      <c r="BJ2565" s="216"/>
      <c r="BK2565" s="216"/>
      <c r="BN2565" s="216"/>
      <c r="BO2565" s="216"/>
      <c r="BR2565" s="216"/>
      <c r="BS2565" s="216"/>
      <c r="BV2565" s="216"/>
      <c r="BW2565" s="216"/>
      <c r="BZ2565" s="216"/>
      <c r="CA2565" s="216"/>
      <c r="CD2565" s="216"/>
      <c r="CE2565" s="216"/>
      <c r="CL2565" s="215"/>
      <c r="CO2565" s="215"/>
      <c r="CP2565" s="215"/>
      <c r="CT2565" s="86"/>
    </row>
    <row r="2566" spans="6:98">
      <c r="F2566" s="215"/>
      <c r="S2566" s="216"/>
      <c r="T2566" s="216"/>
      <c r="U2566" s="216"/>
      <c r="V2566" s="216"/>
      <c r="W2566" s="216"/>
      <c r="X2566" s="216"/>
      <c r="Y2566" s="216"/>
      <c r="Z2566" s="216"/>
      <c r="AA2566" s="216"/>
      <c r="AB2566" s="216"/>
      <c r="AC2566" s="216"/>
      <c r="AD2566" s="216"/>
      <c r="AH2566" s="216"/>
      <c r="AI2566" s="216"/>
      <c r="AL2566" s="216"/>
      <c r="AM2566" s="216"/>
      <c r="AP2566" s="216"/>
      <c r="AQ2566" s="216"/>
      <c r="AT2566" s="216"/>
      <c r="AU2566" s="216"/>
      <c r="AX2566" s="216"/>
      <c r="AY2566" s="216"/>
      <c r="BB2566" s="216"/>
      <c r="BC2566" s="216"/>
      <c r="BF2566" s="216"/>
      <c r="BG2566" s="216"/>
      <c r="BJ2566" s="216"/>
      <c r="BK2566" s="216"/>
      <c r="BN2566" s="216"/>
      <c r="BO2566" s="216"/>
      <c r="BR2566" s="216"/>
      <c r="BS2566" s="216"/>
      <c r="BV2566" s="216"/>
      <c r="BW2566" s="216"/>
      <c r="BZ2566" s="216"/>
      <c r="CA2566" s="216"/>
      <c r="CD2566" s="216"/>
      <c r="CE2566" s="216"/>
      <c r="CL2566" s="215"/>
      <c r="CO2566" s="215"/>
      <c r="CP2566" s="215"/>
      <c r="CT2566" s="86"/>
    </row>
    <row r="2567" spans="6:98">
      <c r="F2567" s="215"/>
      <c r="S2567" s="216"/>
      <c r="T2567" s="216"/>
      <c r="U2567" s="216"/>
      <c r="V2567" s="216"/>
      <c r="W2567" s="216"/>
      <c r="X2567" s="216"/>
      <c r="Y2567" s="216"/>
      <c r="Z2567" s="216"/>
      <c r="AA2567" s="216"/>
      <c r="AB2567" s="216"/>
      <c r="AC2567" s="216"/>
      <c r="AD2567" s="216"/>
      <c r="AH2567" s="216"/>
      <c r="AI2567" s="216"/>
      <c r="AL2567" s="216"/>
      <c r="AM2567" s="216"/>
      <c r="AP2567" s="216"/>
      <c r="AQ2567" s="216"/>
      <c r="AT2567" s="216"/>
      <c r="AU2567" s="216"/>
      <c r="AX2567" s="216"/>
      <c r="AY2567" s="216"/>
      <c r="BB2567" s="216"/>
      <c r="BC2567" s="216"/>
      <c r="BF2567" s="216"/>
      <c r="BG2567" s="216"/>
      <c r="BJ2567" s="216"/>
      <c r="BK2567" s="216"/>
      <c r="BN2567" s="216"/>
      <c r="BO2567" s="216"/>
      <c r="BR2567" s="216"/>
      <c r="BS2567" s="216"/>
      <c r="BV2567" s="216"/>
      <c r="BW2567" s="216"/>
      <c r="BZ2567" s="216"/>
      <c r="CA2567" s="216"/>
      <c r="CD2567" s="216"/>
      <c r="CE2567" s="216"/>
      <c r="CL2567" s="215"/>
      <c r="CO2567" s="215"/>
      <c r="CP2567" s="215"/>
      <c r="CT2567" s="86"/>
    </row>
    <row r="2568" spans="6:98">
      <c r="F2568" s="215"/>
      <c r="S2568" s="216"/>
      <c r="T2568" s="216"/>
      <c r="U2568" s="216"/>
      <c r="V2568" s="216"/>
      <c r="W2568" s="216"/>
      <c r="X2568" s="216"/>
      <c r="Y2568" s="216"/>
      <c r="Z2568" s="216"/>
      <c r="AA2568" s="216"/>
      <c r="AB2568" s="216"/>
      <c r="AC2568" s="216"/>
      <c r="AD2568" s="216"/>
      <c r="AH2568" s="216"/>
      <c r="AI2568" s="216"/>
      <c r="AL2568" s="216"/>
      <c r="AM2568" s="216"/>
      <c r="AP2568" s="216"/>
      <c r="AQ2568" s="216"/>
      <c r="AT2568" s="216"/>
      <c r="AU2568" s="216"/>
      <c r="AX2568" s="216"/>
      <c r="AY2568" s="216"/>
      <c r="BB2568" s="216"/>
      <c r="BC2568" s="216"/>
      <c r="BF2568" s="216"/>
      <c r="BG2568" s="216"/>
      <c r="BJ2568" s="216"/>
      <c r="BK2568" s="216"/>
      <c r="BN2568" s="216"/>
      <c r="BO2568" s="216"/>
      <c r="BR2568" s="216"/>
      <c r="BS2568" s="216"/>
      <c r="BV2568" s="216"/>
      <c r="BW2568" s="216"/>
      <c r="BZ2568" s="216"/>
      <c r="CA2568" s="216"/>
      <c r="CD2568" s="216"/>
      <c r="CE2568" s="216"/>
      <c r="CL2568" s="215"/>
      <c r="CO2568" s="215"/>
      <c r="CP2568" s="215"/>
      <c r="CT2568" s="86"/>
    </row>
    <row r="2569" spans="6:98">
      <c r="F2569" s="215"/>
      <c r="S2569" s="216"/>
      <c r="T2569" s="216"/>
      <c r="U2569" s="216"/>
      <c r="V2569" s="216"/>
      <c r="W2569" s="216"/>
      <c r="X2569" s="216"/>
      <c r="Y2569" s="216"/>
      <c r="Z2569" s="216"/>
      <c r="AA2569" s="216"/>
      <c r="AB2569" s="216"/>
      <c r="AC2569" s="216"/>
      <c r="AD2569" s="216"/>
      <c r="AH2569" s="216"/>
      <c r="AI2569" s="216"/>
      <c r="AL2569" s="216"/>
      <c r="AM2569" s="216"/>
      <c r="AP2569" s="216"/>
      <c r="AQ2569" s="216"/>
      <c r="AT2569" s="216"/>
      <c r="AU2569" s="216"/>
      <c r="AX2569" s="216"/>
      <c r="AY2569" s="216"/>
      <c r="BB2569" s="216"/>
      <c r="BC2569" s="216"/>
      <c r="BF2569" s="216"/>
      <c r="BG2569" s="216"/>
      <c r="BJ2569" s="216"/>
      <c r="BK2569" s="216"/>
      <c r="BN2569" s="216"/>
      <c r="BO2569" s="216"/>
      <c r="BR2569" s="216"/>
      <c r="BS2569" s="216"/>
      <c r="BV2569" s="216"/>
      <c r="BW2569" s="216"/>
      <c r="BZ2569" s="216"/>
      <c r="CA2569" s="216"/>
      <c r="CD2569" s="216"/>
      <c r="CE2569" s="216"/>
      <c r="CL2569" s="215"/>
      <c r="CO2569" s="215"/>
      <c r="CP2569" s="215"/>
      <c r="CT2569" s="86"/>
    </row>
    <row r="2570" spans="6:98">
      <c r="F2570" s="215"/>
      <c r="S2570" s="216"/>
      <c r="T2570" s="216"/>
      <c r="U2570" s="216"/>
      <c r="V2570" s="216"/>
      <c r="W2570" s="216"/>
      <c r="X2570" s="216"/>
      <c r="Y2570" s="216"/>
      <c r="Z2570" s="216"/>
      <c r="AA2570" s="216"/>
      <c r="AB2570" s="216"/>
      <c r="AC2570" s="216"/>
      <c r="AD2570" s="216"/>
      <c r="AH2570" s="216"/>
      <c r="AI2570" s="216"/>
      <c r="AL2570" s="216"/>
      <c r="AM2570" s="216"/>
      <c r="AP2570" s="216"/>
      <c r="AQ2570" s="216"/>
      <c r="AT2570" s="216"/>
      <c r="AU2570" s="216"/>
      <c r="AX2570" s="216"/>
      <c r="AY2570" s="216"/>
      <c r="BB2570" s="216"/>
      <c r="BC2570" s="216"/>
      <c r="BF2570" s="216"/>
      <c r="BG2570" s="216"/>
      <c r="BJ2570" s="216"/>
      <c r="BK2570" s="216"/>
      <c r="BN2570" s="216"/>
      <c r="BO2570" s="216"/>
      <c r="BR2570" s="216"/>
      <c r="BS2570" s="216"/>
      <c r="BV2570" s="216"/>
      <c r="BW2570" s="216"/>
      <c r="BZ2570" s="216"/>
      <c r="CA2570" s="216"/>
      <c r="CD2570" s="216"/>
      <c r="CE2570" s="216"/>
      <c r="CL2570" s="215"/>
      <c r="CO2570" s="215"/>
      <c r="CP2570" s="215"/>
      <c r="CT2570" s="86"/>
    </row>
    <row r="2571" spans="6:98">
      <c r="F2571" s="215"/>
      <c r="S2571" s="216"/>
      <c r="T2571" s="216"/>
      <c r="U2571" s="216"/>
      <c r="V2571" s="216"/>
      <c r="W2571" s="216"/>
      <c r="X2571" s="216"/>
      <c r="Y2571" s="216"/>
      <c r="Z2571" s="216"/>
      <c r="AA2571" s="216"/>
      <c r="AB2571" s="216"/>
      <c r="AC2571" s="216"/>
      <c r="AD2571" s="216"/>
      <c r="AH2571" s="216"/>
      <c r="AI2571" s="216"/>
      <c r="AL2571" s="216"/>
      <c r="AM2571" s="216"/>
      <c r="AP2571" s="216"/>
      <c r="AQ2571" s="216"/>
      <c r="AT2571" s="216"/>
      <c r="AU2571" s="216"/>
      <c r="AX2571" s="216"/>
      <c r="AY2571" s="216"/>
      <c r="BB2571" s="216"/>
      <c r="BC2571" s="216"/>
      <c r="BF2571" s="216"/>
      <c r="BG2571" s="216"/>
      <c r="BJ2571" s="216"/>
      <c r="BK2571" s="216"/>
      <c r="BN2571" s="216"/>
      <c r="BO2571" s="216"/>
      <c r="BR2571" s="216"/>
      <c r="BS2571" s="216"/>
      <c r="BV2571" s="216"/>
      <c r="BW2571" s="216"/>
      <c r="BZ2571" s="216"/>
      <c r="CA2571" s="216"/>
      <c r="CD2571" s="216"/>
      <c r="CE2571" s="216"/>
      <c r="CL2571" s="215"/>
      <c r="CO2571" s="215"/>
      <c r="CP2571" s="215"/>
      <c r="CT2571" s="86"/>
    </row>
    <row r="2572" spans="6:98">
      <c r="F2572" s="215"/>
      <c r="S2572" s="216"/>
      <c r="T2572" s="216"/>
      <c r="U2572" s="216"/>
      <c r="V2572" s="216"/>
      <c r="W2572" s="216"/>
      <c r="X2572" s="216"/>
      <c r="Y2572" s="216"/>
      <c r="Z2572" s="216"/>
      <c r="AA2572" s="216"/>
      <c r="AB2572" s="216"/>
      <c r="AC2572" s="216"/>
      <c r="AD2572" s="216"/>
      <c r="AH2572" s="216"/>
      <c r="AI2572" s="216"/>
      <c r="AL2572" s="216"/>
      <c r="AM2572" s="216"/>
      <c r="AP2572" s="216"/>
      <c r="AQ2572" s="216"/>
      <c r="AT2572" s="216"/>
      <c r="AU2572" s="216"/>
      <c r="AX2572" s="216"/>
      <c r="AY2572" s="216"/>
      <c r="BB2572" s="216"/>
      <c r="BC2572" s="216"/>
      <c r="BF2572" s="216"/>
      <c r="BG2572" s="216"/>
      <c r="BJ2572" s="216"/>
      <c r="BK2572" s="216"/>
      <c r="BN2572" s="216"/>
      <c r="BO2572" s="216"/>
      <c r="BR2572" s="216"/>
      <c r="BS2572" s="216"/>
      <c r="BV2572" s="216"/>
      <c r="BW2572" s="216"/>
      <c r="BZ2572" s="216"/>
      <c r="CA2572" s="216"/>
      <c r="CD2572" s="216"/>
      <c r="CE2572" s="216"/>
      <c r="CL2572" s="215"/>
      <c r="CO2572" s="215"/>
      <c r="CP2572" s="215"/>
      <c r="CT2572" s="86"/>
    </row>
    <row r="2573" spans="6:98">
      <c r="F2573" s="215"/>
      <c r="S2573" s="216"/>
      <c r="T2573" s="216"/>
      <c r="U2573" s="216"/>
      <c r="V2573" s="216"/>
      <c r="W2573" s="216"/>
      <c r="X2573" s="216"/>
      <c r="Y2573" s="216"/>
      <c r="Z2573" s="216"/>
      <c r="AA2573" s="216"/>
      <c r="AB2573" s="216"/>
      <c r="AC2573" s="216"/>
      <c r="AD2573" s="216"/>
      <c r="AH2573" s="216"/>
      <c r="AI2573" s="216"/>
      <c r="AL2573" s="216"/>
      <c r="AM2573" s="216"/>
      <c r="AP2573" s="216"/>
      <c r="AQ2573" s="216"/>
      <c r="AT2573" s="216"/>
      <c r="AU2573" s="216"/>
      <c r="AX2573" s="216"/>
      <c r="AY2573" s="216"/>
      <c r="BB2573" s="216"/>
      <c r="BC2573" s="216"/>
      <c r="BF2573" s="216"/>
      <c r="BG2573" s="216"/>
      <c r="BJ2573" s="216"/>
      <c r="BK2573" s="216"/>
      <c r="BN2573" s="216"/>
      <c r="BO2573" s="216"/>
      <c r="BR2573" s="216"/>
      <c r="BS2573" s="216"/>
      <c r="BV2573" s="216"/>
      <c r="BW2573" s="216"/>
      <c r="BZ2573" s="216"/>
      <c r="CA2573" s="216"/>
      <c r="CD2573" s="216"/>
      <c r="CE2573" s="216"/>
      <c r="CL2573" s="215"/>
      <c r="CO2573" s="215"/>
      <c r="CP2573" s="215"/>
      <c r="CT2573" s="86"/>
    </row>
    <row r="2574" spans="6:98">
      <c r="F2574" s="215"/>
      <c r="S2574" s="216"/>
      <c r="T2574" s="216"/>
      <c r="U2574" s="216"/>
      <c r="V2574" s="216"/>
      <c r="W2574" s="216"/>
      <c r="X2574" s="216"/>
      <c r="Y2574" s="216"/>
      <c r="Z2574" s="216"/>
      <c r="AA2574" s="216"/>
      <c r="AB2574" s="216"/>
      <c r="AC2574" s="216"/>
      <c r="AD2574" s="216"/>
      <c r="AH2574" s="216"/>
      <c r="AI2574" s="216"/>
      <c r="AL2574" s="216"/>
      <c r="AM2574" s="216"/>
      <c r="AP2574" s="216"/>
      <c r="AQ2574" s="216"/>
      <c r="AT2574" s="216"/>
      <c r="AU2574" s="216"/>
      <c r="AX2574" s="216"/>
      <c r="AY2574" s="216"/>
      <c r="BB2574" s="216"/>
      <c r="BC2574" s="216"/>
      <c r="BF2574" s="216"/>
      <c r="BG2574" s="216"/>
      <c r="BJ2574" s="216"/>
      <c r="BK2574" s="216"/>
      <c r="BN2574" s="216"/>
      <c r="BO2574" s="216"/>
      <c r="BR2574" s="216"/>
      <c r="BS2574" s="216"/>
      <c r="BV2574" s="216"/>
      <c r="BW2574" s="216"/>
      <c r="BZ2574" s="216"/>
      <c r="CA2574" s="216"/>
      <c r="CD2574" s="216"/>
      <c r="CE2574" s="216"/>
      <c r="CL2574" s="215"/>
      <c r="CO2574" s="215"/>
      <c r="CP2574" s="215"/>
      <c r="CT2574" s="86"/>
    </row>
    <row r="2575" spans="6:98">
      <c r="F2575" s="215"/>
      <c r="S2575" s="216"/>
      <c r="T2575" s="216"/>
      <c r="U2575" s="216"/>
      <c r="V2575" s="216"/>
      <c r="W2575" s="216"/>
      <c r="X2575" s="216"/>
      <c r="Y2575" s="216"/>
      <c r="Z2575" s="216"/>
      <c r="AA2575" s="216"/>
      <c r="AB2575" s="216"/>
      <c r="AC2575" s="216"/>
      <c r="AD2575" s="216"/>
      <c r="AH2575" s="216"/>
      <c r="AI2575" s="216"/>
      <c r="AL2575" s="216"/>
      <c r="AM2575" s="216"/>
      <c r="AP2575" s="216"/>
      <c r="AQ2575" s="216"/>
      <c r="AT2575" s="216"/>
      <c r="AU2575" s="216"/>
      <c r="AX2575" s="216"/>
      <c r="AY2575" s="216"/>
      <c r="BB2575" s="216"/>
      <c r="BC2575" s="216"/>
      <c r="BF2575" s="216"/>
      <c r="BG2575" s="216"/>
      <c r="BJ2575" s="216"/>
      <c r="BK2575" s="216"/>
      <c r="BN2575" s="216"/>
      <c r="BO2575" s="216"/>
      <c r="BR2575" s="216"/>
      <c r="BS2575" s="216"/>
      <c r="BV2575" s="216"/>
      <c r="BW2575" s="216"/>
      <c r="BZ2575" s="216"/>
      <c r="CA2575" s="216"/>
      <c r="CD2575" s="216"/>
      <c r="CE2575" s="216"/>
      <c r="CL2575" s="215"/>
      <c r="CO2575" s="215"/>
      <c r="CP2575" s="215"/>
      <c r="CT2575" s="86"/>
    </row>
    <row r="2576" spans="6:98">
      <c r="F2576" s="215"/>
      <c r="S2576" s="216"/>
      <c r="T2576" s="216"/>
      <c r="U2576" s="216"/>
      <c r="V2576" s="216"/>
      <c r="W2576" s="216"/>
      <c r="X2576" s="216"/>
      <c r="Y2576" s="216"/>
      <c r="Z2576" s="216"/>
      <c r="AA2576" s="216"/>
      <c r="AB2576" s="216"/>
      <c r="AC2576" s="216"/>
      <c r="AD2576" s="216"/>
      <c r="AH2576" s="216"/>
      <c r="AI2576" s="216"/>
      <c r="AL2576" s="216"/>
      <c r="AM2576" s="216"/>
      <c r="AP2576" s="216"/>
      <c r="AQ2576" s="216"/>
      <c r="AT2576" s="216"/>
      <c r="AU2576" s="216"/>
      <c r="AX2576" s="216"/>
      <c r="AY2576" s="216"/>
      <c r="BB2576" s="216"/>
      <c r="BC2576" s="216"/>
      <c r="BF2576" s="216"/>
      <c r="BG2576" s="216"/>
      <c r="BJ2576" s="216"/>
      <c r="BK2576" s="216"/>
      <c r="BN2576" s="216"/>
      <c r="BO2576" s="216"/>
      <c r="BR2576" s="216"/>
      <c r="BS2576" s="216"/>
      <c r="BV2576" s="216"/>
      <c r="BW2576" s="216"/>
      <c r="BZ2576" s="216"/>
      <c r="CA2576" s="216"/>
      <c r="CD2576" s="216"/>
      <c r="CE2576" s="216"/>
      <c r="CL2576" s="215"/>
      <c r="CO2576" s="215"/>
      <c r="CP2576" s="215"/>
      <c r="CT2576" s="86"/>
    </row>
    <row r="2577" spans="6:98">
      <c r="F2577" s="215"/>
      <c r="S2577" s="216"/>
      <c r="T2577" s="216"/>
      <c r="U2577" s="216"/>
      <c r="V2577" s="216"/>
      <c r="W2577" s="216"/>
      <c r="X2577" s="216"/>
      <c r="Y2577" s="216"/>
      <c r="Z2577" s="216"/>
      <c r="AA2577" s="216"/>
      <c r="AB2577" s="216"/>
      <c r="AC2577" s="216"/>
      <c r="AD2577" s="216"/>
      <c r="AH2577" s="216"/>
      <c r="AI2577" s="216"/>
      <c r="AL2577" s="216"/>
      <c r="AM2577" s="216"/>
      <c r="AP2577" s="216"/>
      <c r="AQ2577" s="216"/>
      <c r="AT2577" s="216"/>
      <c r="AU2577" s="216"/>
      <c r="AX2577" s="216"/>
      <c r="AY2577" s="216"/>
      <c r="BB2577" s="216"/>
      <c r="BC2577" s="216"/>
      <c r="BF2577" s="216"/>
      <c r="BG2577" s="216"/>
      <c r="BJ2577" s="216"/>
      <c r="BK2577" s="216"/>
      <c r="BN2577" s="216"/>
      <c r="BO2577" s="216"/>
      <c r="BR2577" s="216"/>
      <c r="BS2577" s="216"/>
      <c r="BV2577" s="216"/>
      <c r="BW2577" s="216"/>
      <c r="BZ2577" s="216"/>
      <c r="CA2577" s="216"/>
      <c r="CD2577" s="216"/>
      <c r="CE2577" s="216"/>
      <c r="CL2577" s="215"/>
      <c r="CO2577" s="215"/>
      <c r="CP2577" s="215"/>
      <c r="CT2577" s="86"/>
    </row>
    <row r="2578" spans="6:98">
      <c r="F2578" s="215"/>
      <c r="S2578" s="216"/>
      <c r="T2578" s="216"/>
      <c r="U2578" s="216"/>
      <c r="V2578" s="216"/>
      <c r="W2578" s="216"/>
      <c r="X2578" s="216"/>
      <c r="Y2578" s="216"/>
      <c r="Z2578" s="216"/>
      <c r="AA2578" s="216"/>
      <c r="AB2578" s="216"/>
      <c r="AC2578" s="216"/>
      <c r="AD2578" s="216"/>
      <c r="AH2578" s="216"/>
      <c r="AI2578" s="216"/>
      <c r="AL2578" s="216"/>
      <c r="AM2578" s="216"/>
      <c r="AP2578" s="216"/>
      <c r="AQ2578" s="216"/>
      <c r="AT2578" s="216"/>
      <c r="AU2578" s="216"/>
      <c r="AX2578" s="216"/>
      <c r="AY2578" s="216"/>
      <c r="BB2578" s="216"/>
      <c r="BC2578" s="216"/>
      <c r="BF2578" s="216"/>
      <c r="BG2578" s="216"/>
      <c r="BJ2578" s="216"/>
      <c r="BK2578" s="216"/>
      <c r="BN2578" s="216"/>
      <c r="BO2578" s="216"/>
      <c r="BR2578" s="216"/>
      <c r="BS2578" s="216"/>
      <c r="BV2578" s="216"/>
      <c r="BW2578" s="216"/>
      <c r="BZ2578" s="216"/>
      <c r="CA2578" s="216"/>
      <c r="CD2578" s="216"/>
      <c r="CE2578" s="216"/>
      <c r="CL2578" s="215"/>
      <c r="CO2578" s="215"/>
      <c r="CP2578" s="215"/>
      <c r="CT2578" s="86"/>
    </row>
    <row r="2579" spans="6:98">
      <c r="F2579" s="215"/>
      <c r="S2579" s="216"/>
      <c r="T2579" s="216"/>
      <c r="U2579" s="216"/>
      <c r="V2579" s="216"/>
      <c r="W2579" s="216"/>
      <c r="X2579" s="216"/>
      <c r="Y2579" s="216"/>
      <c r="Z2579" s="216"/>
      <c r="AA2579" s="216"/>
      <c r="AB2579" s="216"/>
      <c r="AC2579" s="216"/>
      <c r="AD2579" s="216"/>
      <c r="AH2579" s="216"/>
      <c r="AI2579" s="216"/>
      <c r="AL2579" s="216"/>
      <c r="AM2579" s="216"/>
      <c r="AP2579" s="216"/>
      <c r="AQ2579" s="216"/>
      <c r="AT2579" s="216"/>
      <c r="AU2579" s="216"/>
      <c r="AX2579" s="216"/>
      <c r="AY2579" s="216"/>
      <c r="BB2579" s="216"/>
      <c r="BC2579" s="216"/>
      <c r="BF2579" s="216"/>
      <c r="BG2579" s="216"/>
      <c r="BJ2579" s="216"/>
      <c r="BK2579" s="216"/>
      <c r="BN2579" s="216"/>
      <c r="BO2579" s="216"/>
      <c r="BR2579" s="216"/>
      <c r="BS2579" s="216"/>
      <c r="BV2579" s="216"/>
      <c r="BW2579" s="216"/>
      <c r="BZ2579" s="216"/>
      <c r="CA2579" s="216"/>
      <c r="CD2579" s="216"/>
      <c r="CE2579" s="216"/>
      <c r="CL2579" s="215"/>
      <c r="CO2579" s="215"/>
      <c r="CP2579" s="215"/>
      <c r="CT2579" s="86"/>
    </row>
    <row r="2580" spans="6:98">
      <c r="F2580" s="215"/>
      <c r="S2580" s="216"/>
      <c r="T2580" s="216"/>
      <c r="U2580" s="216"/>
      <c r="V2580" s="216"/>
      <c r="W2580" s="216"/>
      <c r="X2580" s="216"/>
      <c r="Y2580" s="216"/>
      <c r="Z2580" s="216"/>
      <c r="AA2580" s="216"/>
      <c r="AB2580" s="216"/>
      <c r="AC2580" s="216"/>
      <c r="AD2580" s="216"/>
      <c r="AH2580" s="216"/>
      <c r="AI2580" s="216"/>
      <c r="AL2580" s="216"/>
      <c r="AM2580" s="216"/>
      <c r="AP2580" s="216"/>
      <c r="AQ2580" s="216"/>
      <c r="AT2580" s="216"/>
      <c r="AU2580" s="216"/>
      <c r="AX2580" s="216"/>
      <c r="AY2580" s="216"/>
      <c r="BB2580" s="216"/>
      <c r="BC2580" s="216"/>
      <c r="BF2580" s="216"/>
      <c r="BG2580" s="216"/>
      <c r="BJ2580" s="216"/>
      <c r="BK2580" s="216"/>
      <c r="BN2580" s="216"/>
      <c r="BO2580" s="216"/>
      <c r="BR2580" s="216"/>
      <c r="BS2580" s="216"/>
      <c r="BV2580" s="216"/>
      <c r="BW2580" s="216"/>
      <c r="BZ2580" s="216"/>
      <c r="CA2580" s="216"/>
      <c r="CD2580" s="216"/>
      <c r="CE2580" s="216"/>
      <c r="CL2580" s="215"/>
      <c r="CO2580" s="215"/>
      <c r="CP2580" s="215"/>
      <c r="CT2580" s="86"/>
    </row>
    <row r="2581" spans="6:98">
      <c r="F2581" s="215"/>
      <c r="S2581" s="216"/>
      <c r="T2581" s="216"/>
      <c r="U2581" s="216"/>
      <c r="V2581" s="216"/>
      <c r="W2581" s="216"/>
      <c r="X2581" s="216"/>
      <c r="Y2581" s="216"/>
      <c r="Z2581" s="216"/>
      <c r="AA2581" s="216"/>
      <c r="AB2581" s="216"/>
      <c r="AC2581" s="216"/>
      <c r="AD2581" s="216"/>
      <c r="AH2581" s="216"/>
      <c r="AI2581" s="216"/>
      <c r="AL2581" s="216"/>
      <c r="AM2581" s="216"/>
      <c r="AP2581" s="216"/>
      <c r="AQ2581" s="216"/>
      <c r="AT2581" s="216"/>
      <c r="AU2581" s="216"/>
      <c r="AX2581" s="216"/>
      <c r="AY2581" s="216"/>
      <c r="BB2581" s="216"/>
      <c r="BC2581" s="216"/>
      <c r="BF2581" s="216"/>
      <c r="BG2581" s="216"/>
      <c r="BJ2581" s="216"/>
      <c r="BK2581" s="216"/>
      <c r="BN2581" s="216"/>
      <c r="BO2581" s="216"/>
      <c r="BR2581" s="216"/>
      <c r="BS2581" s="216"/>
      <c r="BV2581" s="216"/>
      <c r="BW2581" s="216"/>
      <c r="BZ2581" s="216"/>
      <c r="CA2581" s="216"/>
      <c r="CD2581" s="216"/>
      <c r="CE2581" s="216"/>
      <c r="CL2581" s="215"/>
      <c r="CO2581" s="215"/>
      <c r="CP2581" s="215"/>
      <c r="CT2581" s="86"/>
    </row>
    <row r="2582" spans="6:98">
      <c r="F2582" s="215"/>
      <c r="S2582" s="216"/>
      <c r="T2582" s="216"/>
      <c r="U2582" s="216"/>
      <c r="V2582" s="216"/>
      <c r="W2582" s="216"/>
      <c r="X2582" s="216"/>
      <c r="Y2582" s="216"/>
      <c r="Z2582" s="216"/>
      <c r="AA2582" s="216"/>
      <c r="AB2582" s="216"/>
      <c r="AC2582" s="216"/>
      <c r="AD2582" s="216"/>
      <c r="AH2582" s="216"/>
      <c r="AI2582" s="216"/>
      <c r="AL2582" s="216"/>
      <c r="AM2582" s="216"/>
      <c r="AP2582" s="216"/>
      <c r="AQ2582" s="216"/>
      <c r="AT2582" s="216"/>
      <c r="AU2582" s="216"/>
      <c r="AX2582" s="216"/>
      <c r="AY2582" s="216"/>
      <c r="BB2582" s="216"/>
      <c r="BC2582" s="216"/>
      <c r="BF2582" s="216"/>
      <c r="BG2582" s="216"/>
      <c r="BJ2582" s="216"/>
      <c r="BK2582" s="216"/>
      <c r="BN2582" s="216"/>
      <c r="BO2582" s="216"/>
      <c r="BR2582" s="216"/>
      <c r="BS2582" s="216"/>
      <c r="BV2582" s="216"/>
      <c r="BW2582" s="216"/>
      <c r="BZ2582" s="216"/>
      <c r="CA2582" s="216"/>
      <c r="CD2582" s="216"/>
      <c r="CE2582" s="216"/>
      <c r="CL2582" s="215"/>
      <c r="CO2582" s="215"/>
      <c r="CP2582" s="215"/>
      <c r="CT2582" s="86"/>
    </row>
    <row r="2583" spans="6:98">
      <c r="F2583" s="215"/>
      <c r="S2583" s="216"/>
      <c r="T2583" s="216"/>
      <c r="U2583" s="216"/>
      <c r="V2583" s="216"/>
      <c r="W2583" s="216"/>
      <c r="X2583" s="216"/>
      <c r="Y2583" s="216"/>
      <c r="Z2583" s="216"/>
      <c r="AA2583" s="216"/>
      <c r="AB2583" s="216"/>
      <c r="AC2583" s="216"/>
      <c r="AD2583" s="216"/>
      <c r="AH2583" s="216"/>
      <c r="AI2583" s="216"/>
      <c r="AL2583" s="216"/>
      <c r="AM2583" s="216"/>
      <c r="AP2583" s="216"/>
      <c r="AQ2583" s="216"/>
      <c r="AT2583" s="216"/>
      <c r="AU2583" s="216"/>
      <c r="AX2583" s="216"/>
      <c r="AY2583" s="216"/>
      <c r="BB2583" s="216"/>
      <c r="BC2583" s="216"/>
      <c r="BF2583" s="216"/>
      <c r="BG2583" s="216"/>
      <c r="BJ2583" s="216"/>
      <c r="BK2583" s="216"/>
      <c r="BN2583" s="216"/>
      <c r="BO2583" s="216"/>
      <c r="BR2583" s="216"/>
      <c r="BS2583" s="216"/>
      <c r="BV2583" s="216"/>
      <c r="BW2583" s="216"/>
      <c r="BZ2583" s="216"/>
      <c r="CA2583" s="216"/>
      <c r="CD2583" s="216"/>
      <c r="CE2583" s="216"/>
      <c r="CL2583" s="215"/>
      <c r="CO2583" s="215"/>
      <c r="CP2583" s="215"/>
      <c r="CT2583" s="86"/>
    </row>
    <row r="2584" spans="6:98">
      <c r="F2584" s="215"/>
      <c r="S2584" s="216"/>
      <c r="T2584" s="216"/>
      <c r="U2584" s="216"/>
      <c r="V2584" s="216"/>
      <c r="W2584" s="216"/>
      <c r="X2584" s="216"/>
      <c r="Y2584" s="216"/>
      <c r="Z2584" s="216"/>
      <c r="AA2584" s="216"/>
      <c r="AB2584" s="216"/>
      <c r="AC2584" s="216"/>
      <c r="AD2584" s="216"/>
      <c r="AH2584" s="216"/>
      <c r="AI2584" s="216"/>
      <c r="AL2584" s="216"/>
      <c r="AM2584" s="216"/>
      <c r="AP2584" s="216"/>
      <c r="AQ2584" s="216"/>
      <c r="AT2584" s="216"/>
      <c r="AU2584" s="216"/>
      <c r="AX2584" s="216"/>
      <c r="AY2584" s="216"/>
      <c r="BB2584" s="216"/>
      <c r="BC2584" s="216"/>
      <c r="BF2584" s="216"/>
      <c r="BG2584" s="216"/>
      <c r="BJ2584" s="216"/>
      <c r="BK2584" s="216"/>
      <c r="BN2584" s="216"/>
      <c r="BO2584" s="216"/>
      <c r="BR2584" s="216"/>
      <c r="BS2584" s="216"/>
      <c r="BV2584" s="216"/>
      <c r="BW2584" s="216"/>
      <c r="BZ2584" s="216"/>
      <c r="CA2584" s="216"/>
      <c r="CD2584" s="216"/>
      <c r="CE2584" s="216"/>
      <c r="CL2584" s="215"/>
      <c r="CO2584" s="215"/>
      <c r="CP2584" s="215"/>
      <c r="CT2584" s="86"/>
    </row>
    <row r="2585" spans="6:98">
      <c r="F2585" s="215"/>
      <c r="S2585" s="216"/>
      <c r="T2585" s="216"/>
      <c r="U2585" s="216"/>
      <c r="V2585" s="216"/>
      <c r="W2585" s="216"/>
      <c r="X2585" s="216"/>
      <c r="Y2585" s="216"/>
      <c r="Z2585" s="216"/>
      <c r="AA2585" s="216"/>
      <c r="AB2585" s="216"/>
      <c r="AC2585" s="216"/>
      <c r="AD2585" s="216"/>
      <c r="AH2585" s="216"/>
      <c r="AI2585" s="216"/>
      <c r="AL2585" s="216"/>
      <c r="AM2585" s="216"/>
      <c r="AP2585" s="216"/>
      <c r="AQ2585" s="216"/>
      <c r="AT2585" s="216"/>
      <c r="AU2585" s="216"/>
      <c r="AX2585" s="216"/>
      <c r="AY2585" s="216"/>
      <c r="BB2585" s="216"/>
      <c r="BC2585" s="216"/>
      <c r="BF2585" s="216"/>
      <c r="BG2585" s="216"/>
      <c r="BJ2585" s="216"/>
      <c r="BK2585" s="216"/>
      <c r="BN2585" s="216"/>
      <c r="BO2585" s="216"/>
      <c r="BR2585" s="216"/>
      <c r="BS2585" s="216"/>
      <c r="BV2585" s="216"/>
      <c r="BW2585" s="216"/>
      <c r="BZ2585" s="216"/>
      <c r="CA2585" s="216"/>
      <c r="CD2585" s="216"/>
      <c r="CE2585" s="216"/>
      <c r="CL2585" s="215"/>
      <c r="CO2585" s="215"/>
      <c r="CP2585" s="215"/>
      <c r="CT2585" s="86"/>
    </row>
    <row r="2586" spans="6:98">
      <c r="F2586" s="215"/>
      <c r="S2586" s="216"/>
      <c r="T2586" s="216"/>
      <c r="U2586" s="216"/>
      <c r="V2586" s="216"/>
      <c r="W2586" s="216"/>
      <c r="X2586" s="216"/>
      <c r="Y2586" s="216"/>
      <c r="Z2586" s="216"/>
      <c r="AA2586" s="216"/>
      <c r="AB2586" s="216"/>
      <c r="AC2586" s="216"/>
      <c r="AD2586" s="216"/>
      <c r="AH2586" s="216"/>
      <c r="AI2586" s="216"/>
      <c r="AL2586" s="216"/>
      <c r="AM2586" s="216"/>
      <c r="AP2586" s="216"/>
      <c r="AQ2586" s="216"/>
      <c r="AT2586" s="216"/>
      <c r="AU2586" s="216"/>
      <c r="AX2586" s="216"/>
      <c r="AY2586" s="216"/>
      <c r="BB2586" s="216"/>
      <c r="BC2586" s="216"/>
      <c r="BF2586" s="216"/>
      <c r="BG2586" s="216"/>
      <c r="BJ2586" s="216"/>
      <c r="BK2586" s="216"/>
      <c r="BN2586" s="216"/>
      <c r="BO2586" s="216"/>
      <c r="BR2586" s="216"/>
      <c r="BS2586" s="216"/>
      <c r="BV2586" s="216"/>
      <c r="BW2586" s="216"/>
      <c r="BZ2586" s="216"/>
      <c r="CA2586" s="216"/>
      <c r="CD2586" s="216"/>
      <c r="CE2586" s="216"/>
      <c r="CL2586" s="215"/>
      <c r="CO2586" s="215"/>
      <c r="CP2586" s="215"/>
      <c r="CT2586" s="86"/>
    </row>
    <row r="2587" spans="6:98">
      <c r="F2587" s="215"/>
      <c r="S2587" s="216"/>
      <c r="T2587" s="216"/>
      <c r="U2587" s="216"/>
      <c r="V2587" s="216"/>
      <c r="W2587" s="216"/>
      <c r="X2587" s="216"/>
      <c r="Y2587" s="216"/>
      <c r="Z2587" s="216"/>
      <c r="AA2587" s="216"/>
      <c r="AB2587" s="216"/>
      <c r="AC2587" s="216"/>
      <c r="AD2587" s="216"/>
      <c r="AH2587" s="216"/>
      <c r="AI2587" s="216"/>
      <c r="AL2587" s="216"/>
      <c r="AM2587" s="216"/>
      <c r="AP2587" s="216"/>
      <c r="AQ2587" s="216"/>
      <c r="AT2587" s="216"/>
      <c r="AU2587" s="216"/>
      <c r="AX2587" s="216"/>
      <c r="AY2587" s="216"/>
      <c r="BB2587" s="216"/>
      <c r="BC2587" s="216"/>
      <c r="BF2587" s="216"/>
      <c r="BG2587" s="216"/>
      <c r="BJ2587" s="216"/>
      <c r="BK2587" s="216"/>
      <c r="BN2587" s="216"/>
      <c r="BO2587" s="216"/>
      <c r="BR2587" s="216"/>
      <c r="BS2587" s="216"/>
      <c r="BV2587" s="216"/>
      <c r="BW2587" s="216"/>
      <c r="BZ2587" s="216"/>
      <c r="CA2587" s="216"/>
      <c r="CD2587" s="216"/>
      <c r="CE2587" s="216"/>
      <c r="CL2587" s="215"/>
      <c r="CO2587" s="215"/>
      <c r="CP2587" s="215"/>
      <c r="CT2587" s="86"/>
    </row>
    <row r="2588" spans="6:98">
      <c r="F2588" s="215"/>
      <c r="S2588" s="216"/>
      <c r="T2588" s="216"/>
      <c r="U2588" s="216"/>
      <c r="V2588" s="216"/>
      <c r="W2588" s="216"/>
      <c r="X2588" s="216"/>
      <c r="Y2588" s="216"/>
      <c r="Z2588" s="216"/>
      <c r="AA2588" s="216"/>
      <c r="AB2588" s="216"/>
      <c r="AC2588" s="216"/>
      <c r="AD2588" s="216"/>
      <c r="AH2588" s="216"/>
      <c r="AI2588" s="216"/>
      <c r="AL2588" s="216"/>
      <c r="AM2588" s="216"/>
      <c r="AP2588" s="216"/>
      <c r="AQ2588" s="216"/>
      <c r="AT2588" s="216"/>
      <c r="AU2588" s="216"/>
      <c r="AX2588" s="216"/>
      <c r="AY2588" s="216"/>
      <c r="BB2588" s="216"/>
      <c r="BC2588" s="216"/>
      <c r="BF2588" s="216"/>
      <c r="BG2588" s="216"/>
      <c r="BJ2588" s="216"/>
      <c r="BK2588" s="216"/>
      <c r="BN2588" s="216"/>
      <c r="BO2588" s="216"/>
      <c r="BR2588" s="216"/>
      <c r="BS2588" s="216"/>
      <c r="BV2588" s="216"/>
      <c r="BW2588" s="216"/>
      <c r="BZ2588" s="216"/>
      <c r="CA2588" s="216"/>
      <c r="CD2588" s="216"/>
      <c r="CE2588" s="216"/>
      <c r="CL2588" s="215"/>
      <c r="CO2588" s="215"/>
      <c r="CP2588" s="215"/>
      <c r="CT2588" s="86"/>
    </row>
    <row r="2589" spans="6:98">
      <c r="F2589" s="215"/>
      <c r="S2589" s="216"/>
      <c r="T2589" s="216"/>
      <c r="U2589" s="216"/>
      <c r="V2589" s="216"/>
      <c r="W2589" s="216"/>
      <c r="X2589" s="216"/>
      <c r="Y2589" s="216"/>
      <c r="Z2589" s="216"/>
      <c r="AA2589" s="216"/>
      <c r="AB2589" s="216"/>
      <c r="AC2589" s="216"/>
      <c r="AD2589" s="216"/>
      <c r="AH2589" s="216"/>
      <c r="AI2589" s="216"/>
      <c r="AL2589" s="216"/>
      <c r="AM2589" s="216"/>
      <c r="AP2589" s="216"/>
      <c r="AQ2589" s="216"/>
      <c r="AT2589" s="216"/>
      <c r="AU2589" s="216"/>
      <c r="AX2589" s="216"/>
      <c r="AY2589" s="216"/>
      <c r="BB2589" s="216"/>
      <c r="BC2589" s="216"/>
      <c r="BF2589" s="216"/>
      <c r="BG2589" s="216"/>
      <c r="BJ2589" s="216"/>
      <c r="BK2589" s="216"/>
      <c r="BN2589" s="216"/>
      <c r="BO2589" s="216"/>
      <c r="BR2589" s="216"/>
      <c r="BS2589" s="216"/>
      <c r="BV2589" s="216"/>
      <c r="BW2589" s="216"/>
      <c r="BZ2589" s="216"/>
      <c r="CA2589" s="216"/>
      <c r="CD2589" s="216"/>
      <c r="CE2589" s="216"/>
      <c r="CL2589" s="215"/>
      <c r="CO2589" s="215"/>
      <c r="CP2589" s="215"/>
      <c r="CT2589" s="86"/>
    </row>
    <row r="2590" spans="6:98">
      <c r="F2590" s="215"/>
      <c r="S2590" s="216"/>
      <c r="T2590" s="216"/>
      <c r="U2590" s="216"/>
      <c r="V2590" s="216"/>
      <c r="W2590" s="216"/>
      <c r="X2590" s="216"/>
      <c r="Y2590" s="216"/>
      <c r="Z2590" s="216"/>
      <c r="AA2590" s="216"/>
      <c r="AB2590" s="216"/>
      <c r="AC2590" s="216"/>
      <c r="AD2590" s="216"/>
      <c r="AH2590" s="216"/>
      <c r="AI2590" s="216"/>
      <c r="AL2590" s="216"/>
      <c r="AM2590" s="216"/>
      <c r="AP2590" s="216"/>
      <c r="AQ2590" s="216"/>
      <c r="AT2590" s="216"/>
      <c r="AU2590" s="216"/>
      <c r="AX2590" s="216"/>
      <c r="AY2590" s="216"/>
      <c r="BB2590" s="216"/>
      <c r="BC2590" s="216"/>
      <c r="BF2590" s="216"/>
      <c r="BG2590" s="216"/>
      <c r="BJ2590" s="216"/>
      <c r="BK2590" s="216"/>
      <c r="BN2590" s="216"/>
      <c r="BO2590" s="216"/>
      <c r="BR2590" s="216"/>
      <c r="BS2590" s="216"/>
      <c r="BV2590" s="216"/>
      <c r="BW2590" s="216"/>
      <c r="BZ2590" s="216"/>
      <c r="CA2590" s="216"/>
      <c r="CD2590" s="216"/>
      <c r="CE2590" s="216"/>
      <c r="CL2590" s="215"/>
      <c r="CO2590" s="215"/>
      <c r="CP2590" s="215"/>
      <c r="CT2590" s="86"/>
    </row>
    <row r="2591" spans="6:98">
      <c r="F2591" s="215"/>
      <c r="S2591" s="216"/>
      <c r="T2591" s="216"/>
      <c r="U2591" s="216"/>
      <c r="V2591" s="216"/>
      <c r="W2591" s="216"/>
      <c r="X2591" s="216"/>
      <c r="Y2591" s="216"/>
      <c r="Z2591" s="216"/>
      <c r="AA2591" s="216"/>
      <c r="AB2591" s="216"/>
      <c r="AC2591" s="216"/>
      <c r="AD2591" s="216"/>
      <c r="AH2591" s="216"/>
      <c r="AI2591" s="216"/>
      <c r="AL2591" s="216"/>
      <c r="AM2591" s="216"/>
      <c r="AP2591" s="216"/>
      <c r="AQ2591" s="216"/>
      <c r="AT2591" s="216"/>
      <c r="AU2591" s="216"/>
      <c r="AX2591" s="216"/>
      <c r="AY2591" s="216"/>
      <c r="BB2591" s="216"/>
      <c r="BC2591" s="216"/>
      <c r="BF2591" s="216"/>
      <c r="BG2591" s="216"/>
      <c r="BJ2591" s="216"/>
      <c r="BK2591" s="216"/>
      <c r="BN2591" s="216"/>
      <c r="BO2591" s="216"/>
      <c r="BR2591" s="216"/>
      <c r="BS2591" s="216"/>
      <c r="BV2591" s="216"/>
      <c r="BW2591" s="216"/>
      <c r="BZ2591" s="216"/>
      <c r="CA2591" s="216"/>
      <c r="CD2591" s="216"/>
      <c r="CE2591" s="216"/>
      <c r="CL2591" s="215"/>
      <c r="CO2591" s="215"/>
      <c r="CP2591" s="215"/>
      <c r="CT2591" s="86"/>
    </row>
    <row r="2592" spans="6:98">
      <c r="F2592" s="215"/>
      <c r="S2592" s="216"/>
      <c r="T2592" s="216"/>
      <c r="U2592" s="216"/>
      <c r="V2592" s="216"/>
      <c r="W2592" s="216"/>
      <c r="X2592" s="216"/>
      <c r="Y2592" s="216"/>
      <c r="Z2592" s="216"/>
      <c r="AA2592" s="216"/>
      <c r="AB2592" s="216"/>
      <c r="AC2592" s="216"/>
      <c r="AD2592" s="216"/>
      <c r="AH2592" s="216"/>
      <c r="AI2592" s="216"/>
      <c r="AL2592" s="216"/>
      <c r="AM2592" s="216"/>
      <c r="AP2592" s="216"/>
      <c r="AQ2592" s="216"/>
      <c r="AT2592" s="216"/>
      <c r="AU2592" s="216"/>
      <c r="AX2592" s="216"/>
      <c r="AY2592" s="216"/>
      <c r="BB2592" s="216"/>
      <c r="BC2592" s="216"/>
      <c r="BF2592" s="216"/>
      <c r="BG2592" s="216"/>
      <c r="BJ2592" s="216"/>
      <c r="BK2592" s="216"/>
      <c r="BN2592" s="216"/>
      <c r="BO2592" s="216"/>
      <c r="BR2592" s="216"/>
      <c r="BS2592" s="216"/>
      <c r="BV2592" s="216"/>
      <c r="BW2592" s="216"/>
      <c r="BZ2592" s="216"/>
      <c r="CA2592" s="216"/>
      <c r="CD2592" s="216"/>
      <c r="CE2592" s="216"/>
      <c r="CL2592" s="215"/>
      <c r="CO2592" s="215"/>
      <c r="CP2592" s="215"/>
      <c r="CT2592" s="86"/>
    </row>
    <row r="2593" spans="6:98">
      <c r="F2593" s="215"/>
      <c r="S2593" s="216"/>
      <c r="T2593" s="216"/>
      <c r="U2593" s="216"/>
      <c r="V2593" s="216"/>
      <c r="W2593" s="216"/>
      <c r="X2593" s="216"/>
      <c r="Y2593" s="216"/>
      <c r="Z2593" s="216"/>
      <c r="AA2593" s="216"/>
      <c r="AB2593" s="216"/>
      <c r="AC2593" s="216"/>
      <c r="AD2593" s="216"/>
      <c r="AH2593" s="216"/>
      <c r="AI2593" s="216"/>
      <c r="AL2593" s="216"/>
      <c r="AM2593" s="216"/>
      <c r="AP2593" s="216"/>
      <c r="AQ2593" s="216"/>
      <c r="AT2593" s="216"/>
      <c r="AU2593" s="216"/>
      <c r="AX2593" s="216"/>
      <c r="AY2593" s="216"/>
      <c r="BB2593" s="216"/>
      <c r="BC2593" s="216"/>
      <c r="BF2593" s="216"/>
      <c r="BG2593" s="216"/>
      <c r="BJ2593" s="216"/>
      <c r="BK2593" s="216"/>
      <c r="BN2593" s="216"/>
      <c r="BO2593" s="216"/>
      <c r="BR2593" s="216"/>
      <c r="BS2593" s="216"/>
      <c r="BV2593" s="216"/>
      <c r="BW2593" s="216"/>
      <c r="BZ2593" s="216"/>
      <c r="CA2593" s="216"/>
      <c r="CD2593" s="216"/>
      <c r="CE2593" s="216"/>
      <c r="CL2593" s="215"/>
      <c r="CO2593" s="215"/>
      <c r="CP2593" s="215"/>
      <c r="CT2593" s="86"/>
    </row>
    <row r="2594" spans="6:98">
      <c r="F2594" s="215"/>
      <c r="S2594" s="216"/>
      <c r="T2594" s="216"/>
      <c r="U2594" s="216"/>
      <c r="V2594" s="216"/>
      <c r="W2594" s="216"/>
      <c r="X2594" s="216"/>
      <c r="Y2594" s="216"/>
      <c r="Z2594" s="216"/>
      <c r="AA2594" s="216"/>
      <c r="AB2594" s="216"/>
      <c r="AC2594" s="216"/>
      <c r="AD2594" s="216"/>
      <c r="AH2594" s="216"/>
      <c r="AI2594" s="216"/>
      <c r="AL2594" s="216"/>
      <c r="AM2594" s="216"/>
      <c r="AP2594" s="216"/>
      <c r="AQ2594" s="216"/>
      <c r="AT2594" s="216"/>
      <c r="AU2594" s="216"/>
      <c r="AX2594" s="216"/>
      <c r="AY2594" s="216"/>
      <c r="BB2594" s="216"/>
      <c r="BC2594" s="216"/>
      <c r="BF2594" s="216"/>
      <c r="BG2594" s="216"/>
      <c r="BJ2594" s="216"/>
      <c r="BK2594" s="216"/>
      <c r="BN2594" s="216"/>
      <c r="BO2594" s="216"/>
      <c r="BR2594" s="216"/>
      <c r="BS2594" s="216"/>
      <c r="BV2594" s="216"/>
      <c r="BW2594" s="216"/>
      <c r="BZ2594" s="216"/>
      <c r="CA2594" s="216"/>
      <c r="CD2594" s="216"/>
      <c r="CE2594" s="216"/>
      <c r="CL2594" s="215"/>
      <c r="CO2594" s="215"/>
      <c r="CP2594" s="215"/>
      <c r="CT2594" s="86"/>
    </row>
    <row r="2595" spans="6:98">
      <c r="F2595" s="215"/>
      <c r="S2595" s="216"/>
      <c r="T2595" s="216"/>
      <c r="U2595" s="216"/>
      <c r="V2595" s="216"/>
      <c r="W2595" s="216"/>
      <c r="X2595" s="216"/>
      <c r="Y2595" s="216"/>
      <c r="Z2595" s="216"/>
      <c r="AA2595" s="216"/>
      <c r="AB2595" s="216"/>
      <c r="AC2595" s="216"/>
      <c r="AD2595" s="216"/>
      <c r="AH2595" s="216"/>
      <c r="AI2595" s="216"/>
      <c r="AL2595" s="216"/>
      <c r="AM2595" s="216"/>
      <c r="AP2595" s="216"/>
      <c r="AQ2595" s="216"/>
      <c r="AT2595" s="216"/>
      <c r="AU2595" s="216"/>
      <c r="AX2595" s="216"/>
      <c r="AY2595" s="216"/>
      <c r="BB2595" s="216"/>
      <c r="BC2595" s="216"/>
      <c r="BF2595" s="216"/>
      <c r="BG2595" s="216"/>
      <c r="BJ2595" s="216"/>
      <c r="BK2595" s="216"/>
      <c r="BN2595" s="216"/>
      <c r="BO2595" s="216"/>
      <c r="BR2595" s="216"/>
      <c r="BS2595" s="216"/>
      <c r="BV2595" s="216"/>
      <c r="BW2595" s="216"/>
      <c r="BZ2595" s="216"/>
      <c r="CA2595" s="216"/>
      <c r="CD2595" s="216"/>
      <c r="CE2595" s="216"/>
      <c r="CL2595" s="215"/>
      <c r="CO2595" s="215"/>
      <c r="CP2595" s="215"/>
      <c r="CT2595" s="86"/>
    </row>
    <row r="2596" spans="6:98">
      <c r="F2596" s="215"/>
      <c r="S2596" s="216"/>
      <c r="T2596" s="216"/>
      <c r="U2596" s="216"/>
      <c r="V2596" s="216"/>
      <c r="W2596" s="216"/>
      <c r="X2596" s="216"/>
      <c r="Y2596" s="216"/>
      <c r="Z2596" s="216"/>
      <c r="AA2596" s="216"/>
      <c r="AB2596" s="216"/>
      <c r="AC2596" s="216"/>
      <c r="AD2596" s="216"/>
      <c r="AH2596" s="216"/>
      <c r="AI2596" s="216"/>
      <c r="AL2596" s="216"/>
      <c r="AM2596" s="216"/>
      <c r="AP2596" s="216"/>
      <c r="AQ2596" s="216"/>
      <c r="AT2596" s="216"/>
      <c r="AU2596" s="216"/>
      <c r="AX2596" s="216"/>
      <c r="AY2596" s="216"/>
      <c r="BB2596" s="216"/>
      <c r="BC2596" s="216"/>
      <c r="BF2596" s="216"/>
      <c r="BG2596" s="216"/>
      <c r="BJ2596" s="216"/>
      <c r="BK2596" s="216"/>
      <c r="BN2596" s="216"/>
      <c r="BO2596" s="216"/>
      <c r="BR2596" s="216"/>
      <c r="BS2596" s="216"/>
      <c r="BV2596" s="216"/>
      <c r="BW2596" s="216"/>
      <c r="BZ2596" s="216"/>
      <c r="CA2596" s="216"/>
      <c r="CD2596" s="216"/>
      <c r="CE2596" s="216"/>
      <c r="CL2596" s="215"/>
      <c r="CO2596" s="215"/>
      <c r="CP2596" s="215"/>
      <c r="CT2596" s="86"/>
    </row>
    <row r="2597" spans="6:98">
      <c r="F2597" s="215"/>
      <c r="S2597" s="216"/>
      <c r="T2597" s="216"/>
      <c r="U2597" s="216"/>
      <c r="V2597" s="216"/>
      <c r="W2597" s="216"/>
      <c r="X2597" s="216"/>
      <c r="Y2597" s="216"/>
      <c r="Z2597" s="216"/>
      <c r="AA2597" s="216"/>
      <c r="AB2597" s="216"/>
      <c r="AC2597" s="216"/>
      <c r="AD2597" s="216"/>
      <c r="AH2597" s="216"/>
      <c r="AI2597" s="216"/>
      <c r="AL2597" s="216"/>
      <c r="AM2597" s="216"/>
      <c r="AP2597" s="216"/>
      <c r="AQ2597" s="216"/>
      <c r="AT2597" s="216"/>
      <c r="AU2597" s="216"/>
      <c r="AX2597" s="216"/>
      <c r="AY2597" s="216"/>
      <c r="BB2597" s="216"/>
      <c r="BC2597" s="216"/>
      <c r="BF2597" s="216"/>
      <c r="BG2597" s="216"/>
      <c r="BJ2597" s="216"/>
      <c r="BK2597" s="216"/>
      <c r="BN2597" s="216"/>
      <c r="BO2597" s="216"/>
      <c r="BR2597" s="216"/>
      <c r="BS2597" s="216"/>
      <c r="BV2597" s="216"/>
      <c r="BW2597" s="216"/>
      <c r="BZ2597" s="216"/>
      <c r="CA2597" s="216"/>
      <c r="CD2597" s="216"/>
      <c r="CE2597" s="216"/>
      <c r="CL2597" s="215"/>
      <c r="CO2597" s="215"/>
      <c r="CP2597" s="215"/>
      <c r="CT2597" s="86"/>
    </row>
    <row r="2598" spans="6:98">
      <c r="F2598" s="215"/>
      <c r="S2598" s="216"/>
      <c r="T2598" s="216"/>
      <c r="U2598" s="216"/>
      <c r="V2598" s="216"/>
      <c r="W2598" s="216"/>
      <c r="X2598" s="216"/>
      <c r="Y2598" s="216"/>
      <c r="Z2598" s="216"/>
      <c r="AA2598" s="216"/>
      <c r="AB2598" s="216"/>
      <c r="AC2598" s="216"/>
      <c r="AD2598" s="216"/>
      <c r="AH2598" s="216"/>
      <c r="AI2598" s="216"/>
      <c r="AL2598" s="216"/>
      <c r="AM2598" s="216"/>
      <c r="AP2598" s="216"/>
      <c r="AQ2598" s="216"/>
      <c r="AT2598" s="216"/>
      <c r="AU2598" s="216"/>
      <c r="AX2598" s="216"/>
      <c r="AY2598" s="216"/>
      <c r="BB2598" s="216"/>
      <c r="BC2598" s="216"/>
      <c r="BF2598" s="216"/>
      <c r="BG2598" s="216"/>
      <c r="BJ2598" s="216"/>
      <c r="BK2598" s="216"/>
      <c r="BN2598" s="216"/>
      <c r="BO2598" s="216"/>
      <c r="BR2598" s="216"/>
      <c r="BS2598" s="216"/>
      <c r="BV2598" s="216"/>
      <c r="BW2598" s="216"/>
      <c r="BZ2598" s="216"/>
      <c r="CA2598" s="216"/>
      <c r="CD2598" s="216"/>
      <c r="CE2598" s="216"/>
      <c r="CL2598" s="215"/>
      <c r="CO2598" s="215"/>
      <c r="CP2598" s="215"/>
      <c r="CT2598" s="86"/>
    </row>
    <row r="2599" spans="6:98">
      <c r="F2599" s="215"/>
      <c r="S2599" s="216"/>
      <c r="T2599" s="216"/>
      <c r="U2599" s="216"/>
      <c r="V2599" s="216"/>
      <c r="W2599" s="216"/>
      <c r="X2599" s="216"/>
      <c r="Y2599" s="216"/>
      <c r="Z2599" s="216"/>
      <c r="AA2599" s="216"/>
      <c r="AB2599" s="216"/>
      <c r="AC2599" s="216"/>
      <c r="AD2599" s="216"/>
      <c r="AH2599" s="216"/>
      <c r="AI2599" s="216"/>
      <c r="AL2599" s="216"/>
      <c r="AM2599" s="216"/>
      <c r="AP2599" s="216"/>
      <c r="AQ2599" s="216"/>
      <c r="AT2599" s="216"/>
      <c r="AU2599" s="216"/>
      <c r="AX2599" s="216"/>
      <c r="AY2599" s="216"/>
      <c r="BB2599" s="216"/>
      <c r="BC2599" s="216"/>
      <c r="BF2599" s="216"/>
      <c r="BG2599" s="216"/>
      <c r="BJ2599" s="216"/>
      <c r="BK2599" s="216"/>
      <c r="BN2599" s="216"/>
      <c r="BO2599" s="216"/>
      <c r="BR2599" s="216"/>
      <c r="BS2599" s="216"/>
      <c r="BV2599" s="216"/>
      <c r="BW2599" s="216"/>
      <c r="BZ2599" s="216"/>
      <c r="CA2599" s="216"/>
      <c r="CD2599" s="216"/>
      <c r="CE2599" s="216"/>
      <c r="CL2599" s="215"/>
      <c r="CO2599" s="215"/>
      <c r="CP2599" s="215"/>
      <c r="CT2599" s="86"/>
    </row>
    <row r="2600" spans="6:98">
      <c r="F2600" s="215"/>
      <c r="S2600" s="216"/>
      <c r="T2600" s="216"/>
      <c r="U2600" s="216"/>
      <c r="V2600" s="216"/>
      <c r="W2600" s="216"/>
      <c r="X2600" s="216"/>
      <c r="Y2600" s="216"/>
      <c r="Z2600" s="216"/>
      <c r="AA2600" s="216"/>
      <c r="AB2600" s="216"/>
      <c r="AC2600" s="216"/>
      <c r="AD2600" s="216"/>
      <c r="AH2600" s="216"/>
      <c r="AI2600" s="216"/>
      <c r="AL2600" s="216"/>
      <c r="AM2600" s="216"/>
      <c r="AP2600" s="216"/>
      <c r="AQ2600" s="216"/>
      <c r="AT2600" s="216"/>
      <c r="AU2600" s="216"/>
      <c r="AX2600" s="216"/>
      <c r="AY2600" s="216"/>
      <c r="BB2600" s="216"/>
      <c r="BC2600" s="216"/>
      <c r="BF2600" s="216"/>
      <c r="BG2600" s="216"/>
      <c r="BJ2600" s="216"/>
      <c r="BK2600" s="216"/>
      <c r="BN2600" s="216"/>
      <c r="BO2600" s="216"/>
      <c r="BR2600" s="216"/>
      <c r="BS2600" s="216"/>
      <c r="BV2600" s="216"/>
      <c r="BW2600" s="216"/>
      <c r="BZ2600" s="216"/>
      <c r="CA2600" s="216"/>
      <c r="CD2600" s="216"/>
      <c r="CE2600" s="216"/>
      <c r="CL2600" s="215"/>
      <c r="CO2600" s="215"/>
      <c r="CP2600" s="215"/>
      <c r="CT2600" s="86"/>
    </row>
    <row r="2601" spans="6:98">
      <c r="F2601" s="215"/>
      <c r="S2601" s="216"/>
      <c r="T2601" s="216"/>
      <c r="U2601" s="216"/>
      <c r="V2601" s="216"/>
      <c r="W2601" s="216"/>
      <c r="X2601" s="216"/>
      <c r="Y2601" s="216"/>
      <c r="Z2601" s="216"/>
      <c r="AA2601" s="216"/>
      <c r="AB2601" s="216"/>
      <c r="AC2601" s="216"/>
      <c r="AD2601" s="216"/>
      <c r="AH2601" s="216"/>
      <c r="AI2601" s="216"/>
      <c r="AL2601" s="216"/>
      <c r="AM2601" s="216"/>
      <c r="AP2601" s="216"/>
      <c r="AQ2601" s="216"/>
      <c r="AT2601" s="216"/>
      <c r="AU2601" s="216"/>
      <c r="AX2601" s="216"/>
      <c r="AY2601" s="216"/>
      <c r="BB2601" s="216"/>
      <c r="BC2601" s="216"/>
      <c r="BF2601" s="216"/>
      <c r="BG2601" s="216"/>
      <c r="BJ2601" s="216"/>
      <c r="BK2601" s="216"/>
      <c r="BN2601" s="216"/>
      <c r="BO2601" s="216"/>
      <c r="BR2601" s="216"/>
      <c r="BS2601" s="216"/>
      <c r="BV2601" s="216"/>
      <c r="BW2601" s="216"/>
      <c r="BZ2601" s="216"/>
      <c r="CA2601" s="216"/>
      <c r="CD2601" s="216"/>
      <c r="CE2601" s="216"/>
      <c r="CL2601" s="215"/>
      <c r="CO2601" s="215"/>
      <c r="CP2601" s="215"/>
      <c r="CT2601" s="86"/>
    </row>
    <row r="2602" spans="6:98">
      <c r="F2602" s="215"/>
      <c r="S2602" s="216"/>
      <c r="T2602" s="216"/>
      <c r="U2602" s="216"/>
      <c r="V2602" s="216"/>
      <c r="W2602" s="216"/>
      <c r="X2602" s="216"/>
      <c r="Y2602" s="216"/>
      <c r="Z2602" s="216"/>
      <c r="AA2602" s="216"/>
      <c r="AB2602" s="216"/>
      <c r="AC2602" s="216"/>
      <c r="AD2602" s="216"/>
      <c r="AH2602" s="216"/>
      <c r="AI2602" s="216"/>
      <c r="AL2602" s="216"/>
      <c r="AM2602" s="216"/>
      <c r="AP2602" s="216"/>
      <c r="AQ2602" s="216"/>
      <c r="AT2602" s="216"/>
      <c r="AU2602" s="216"/>
      <c r="AX2602" s="216"/>
      <c r="AY2602" s="216"/>
      <c r="BB2602" s="216"/>
      <c r="BC2602" s="216"/>
      <c r="BF2602" s="216"/>
      <c r="BG2602" s="216"/>
      <c r="BJ2602" s="216"/>
      <c r="BK2602" s="216"/>
      <c r="BN2602" s="216"/>
      <c r="BO2602" s="216"/>
      <c r="BR2602" s="216"/>
      <c r="BS2602" s="216"/>
      <c r="BV2602" s="216"/>
      <c r="BW2602" s="216"/>
      <c r="BZ2602" s="216"/>
      <c r="CA2602" s="216"/>
      <c r="CD2602" s="216"/>
      <c r="CE2602" s="216"/>
      <c r="CL2602" s="215"/>
      <c r="CO2602" s="215"/>
      <c r="CP2602" s="215"/>
      <c r="CT2602" s="86"/>
    </row>
    <row r="2603" spans="6:98">
      <c r="F2603" s="215"/>
      <c r="S2603" s="216"/>
      <c r="T2603" s="216"/>
      <c r="U2603" s="216"/>
      <c r="V2603" s="216"/>
      <c r="W2603" s="216"/>
      <c r="X2603" s="216"/>
      <c r="Y2603" s="216"/>
      <c r="Z2603" s="216"/>
      <c r="AA2603" s="216"/>
      <c r="AB2603" s="216"/>
      <c r="AC2603" s="216"/>
      <c r="AD2603" s="216"/>
      <c r="AH2603" s="216"/>
      <c r="AI2603" s="216"/>
      <c r="AL2603" s="216"/>
      <c r="AM2603" s="216"/>
      <c r="AP2603" s="216"/>
      <c r="AQ2603" s="216"/>
      <c r="AT2603" s="216"/>
      <c r="AU2603" s="216"/>
      <c r="AX2603" s="216"/>
      <c r="AY2603" s="216"/>
      <c r="BB2603" s="216"/>
      <c r="BC2603" s="216"/>
      <c r="BF2603" s="216"/>
      <c r="BG2603" s="216"/>
      <c r="BJ2603" s="216"/>
      <c r="BK2603" s="216"/>
      <c r="BN2603" s="216"/>
      <c r="BO2603" s="216"/>
      <c r="BR2603" s="216"/>
      <c r="BS2603" s="216"/>
      <c r="BV2603" s="216"/>
      <c r="BW2603" s="216"/>
      <c r="BZ2603" s="216"/>
      <c r="CA2603" s="216"/>
      <c r="CD2603" s="216"/>
      <c r="CE2603" s="216"/>
      <c r="CL2603" s="215"/>
      <c r="CO2603" s="215"/>
      <c r="CP2603" s="215"/>
      <c r="CT2603" s="86"/>
    </row>
    <row r="2604" spans="6:98">
      <c r="F2604" s="215"/>
      <c r="S2604" s="216"/>
      <c r="T2604" s="216"/>
      <c r="U2604" s="216"/>
      <c r="V2604" s="216"/>
      <c r="W2604" s="216"/>
      <c r="X2604" s="216"/>
      <c r="Y2604" s="216"/>
      <c r="Z2604" s="216"/>
      <c r="AA2604" s="216"/>
      <c r="AB2604" s="216"/>
      <c r="AC2604" s="216"/>
      <c r="AD2604" s="216"/>
      <c r="AH2604" s="216"/>
      <c r="AI2604" s="216"/>
      <c r="AL2604" s="216"/>
      <c r="AM2604" s="216"/>
      <c r="AP2604" s="216"/>
      <c r="AQ2604" s="216"/>
      <c r="AT2604" s="216"/>
      <c r="AU2604" s="216"/>
      <c r="AX2604" s="216"/>
      <c r="AY2604" s="216"/>
      <c r="BB2604" s="216"/>
      <c r="BC2604" s="216"/>
      <c r="BF2604" s="216"/>
      <c r="BG2604" s="216"/>
      <c r="BJ2604" s="216"/>
      <c r="BK2604" s="216"/>
      <c r="BN2604" s="216"/>
      <c r="BO2604" s="216"/>
      <c r="BR2604" s="216"/>
      <c r="BS2604" s="216"/>
      <c r="BV2604" s="216"/>
      <c r="BW2604" s="216"/>
      <c r="BZ2604" s="216"/>
      <c r="CA2604" s="216"/>
      <c r="CD2604" s="216"/>
      <c r="CE2604" s="216"/>
      <c r="CL2604" s="215"/>
      <c r="CO2604" s="215"/>
      <c r="CP2604" s="215"/>
      <c r="CT2604" s="86"/>
    </row>
    <row r="2605" spans="6:98">
      <c r="F2605" s="215"/>
      <c r="S2605" s="216"/>
      <c r="T2605" s="216"/>
      <c r="U2605" s="216"/>
      <c r="V2605" s="216"/>
      <c r="W2605" s="216"/>
      <c r="X2605" s="216"/>
      <c r="Y2605" s="216"/>
      <c r="Z2605" s="216"/>
      <c r="AA2605" s="216"/>
      <c r="AB2605" s="216"/>
      <c r="AC2605" s="216"/>
      <c r="AD2605" s="216"/>
      <c r="AH2605" s="216"/>
      <c r="AI2605" s="216"/>
      <c r="AL2605" s="216"/>
      <c r="AM2605" s="216"/>
      <c r="AP2605" s="216"/>
      <c r="AQ2605" s="216"/>
      <c r="AT2605" s="216"/>
      <c r="AU2605" s="216"/>
      <c r="AX2605" s="216"/>
      <c r="AY2605" s="216"/>
      <c r="BB2605" s="216"/>
      <c r="BC2605" s="216"/>
      <c r="BF2605" s="216"/>
      <c r="BG2605" s="216"/>
      <c r="BJ2605" s="216"/>
      <c r="BK2605" s="216"/>
      <c r="BN2605" s="216"/>
      <c r="BO2605" s="216"/>
      <c r="BR2605" s="216"/>
      <c r="BS2605" s="216"/>
      <c r="BV2605" s="216"/>
      <c r="BW2605" s="216"/>
      <c r="BZ2605" s="216"/>
      <c r="CA2605" s="216"/>
      <c r="CD2605" s="216"/>
      <c r="CE2605" s="216"/>
      <c r="CL2605" s="215"/>
      <c r="CO2605" s="215"/>
      <c r="CP2605" s="215"/>
      <c r="CT2605" s="86"/>
    </row>
    <row r="2606" spans="6:98">
      <c r="F2606" s="215"/>
      <c r="S2606" s="216"/>
      <c r="T2606" s="216"/>
      <c r="U2606" s="216"/>
      <c r="V2606" s="216"/>
      <c r="W2606" s="216"/>
      <c r="X2606" s="216"/>
      <c r="Y2606" s="216"/>
      <c r="Z2606" s="216"/>
      <c r="AA2606" s="216"/>
      <c r="AB2606" s="216"/>
      <c r="AC2606" s="216"/>
      <c r="AD2606" s="216"/>
      <c r="AH2606" s="216"/>
      <c r="AI2606" s="216"/>
      <c r="AL2606" s="216"/>
      <c r="AM2606" s="216"/>
      <c r="AP2606" s="216"/>
      <c r="AQ2606" s="216"/>
      <c r="AT2606" s="216"/>
      <c r="AU2606" s="216"/>
      <c r="AX2606" s="216"/>
      <c r="AY2606" s="216"/>
      <c r="BB2606" s="216"/>
      <c r="BC2606" s="216"/>
      <c r="BF2606" s="216"/>
      <c r="BG2606" s="216"/>
      <c r="BJ2606" s="216"/>
      <c r="BK2606" s="216"/>
      <c r="BN2606" s="216"/>
      <c r="BO2606" s="216"/>
      <c r="BR2606" s="216"/>
      <c r="BS2606" s="216"/>
      <c r="BV2606" s="216"/>
      <c r="BW2606" s="216"/>
      <c r="BZ2606" s="216"/>
      <c r="CA2606" s="216"/>
      <c r="CD2606" s="216"/>
      <c r="CE2606" s="216"/>
      <c r="CL2606" s="215"/>
      <c r="CO2606" s="215"/>
      <c r="CP2606" s="215"/>
      <c r="CT2606" s="86"/>
    </row>
    <row r="2607" spans="6:98">
      <c r="F2607" s="215"/>
      <c r="S2607" s="216"/>
      <c r="T2607" s="216"/>
      <c r="U2607" s="216"/>
      <c r="V2607" s="216"/>
      <c r="W2607" s="216"/>
      <c r="X2607" s="216"/>
      <c r="Y2607" s="216"/>
      <c r="Z2607" s="216"/>
      <c r="AA2607" s="216"/>
      <c r="AB2607" s="216"/>
      <c r="AC2607" s="216"/>
      <c r="AD2607" s="216"/>
      <c r="AH2607" s="216"/>
      <c r="AI2607" s="216"/>
      <c r="AL2607" s="216"/>
      <c r="AM2607" s="216"/>
      <c r="AP2607" s="216"/>
      <c r="AQ2607" s="216"/>
      <c r="AT2607" s="216"/>
      <c r="AU2607" s="216"/>
      <c r="AX2607" s="216"/>
      <c r="AY2607" s="216"/>
      <c r="BB2607" s="216"/>
      <c r="BC2607" s="216"/>
      <c r="BF2607" s="216"/>
      <c r="BG2607" s="216"/>
      <c r="BJ2607" s="216"/>
      <c r="BK2607" s="216"/>
      <c r="BN2607" s="216"/>
      <c r="BO2607" s="216"/>
      <c r="BR2607" s="216"/>
      <c r="BS2607" s="216"/>
      <c r="BV2607" s="216"/>
      <c r="BW2607" s="216"/>
      <c r="BZ2607" s="216"/>
      <c r="CA2607" s="216"/>
      <c r="CD2607" s="216"/>
      <c r="CE2607" s="216"/>
      <c r="CL2607" s="215"/>
      <c r="CO2607" s="215"/>
      <c r="CP2607" s="215"/>
      <c r="CT2607" s="86"/>
    </row>
    <row r="2608" spans="6:98">
      <c r="F2608" s="215"/>
      <c r="S2608" s="216"/>
      <c r="T2608" s="216"/>
      <c r="U2608" s="216"/>
      <c r="V2608" s="216"/>
      <c r="W2608" s="216"/>
      <c r="X2608" s="216"/>
      <c r="Y2608" s="216"/>
      <c r="Z2608" s="216"/>
      <c r="AA2608" s="216"/>
      <c r="AB2608" s="216"/>
      <c r="AC2608" s="216"/>
      <c r="AD2608" s="216"/>
      <c r="AH2608" s="216"/>
      <c r="AI2608" s="216"/>
      <c r="AL2608" s="216"/>
      <c r="AM2608" s="216"/>
      <c r="AP2608" s="216"/>
      <c r="AQ2608" s="216"/>
      <c r="AT2608" s="216"/>
      <c r="AU2608" s="216"/>
      <c r="AX2608" s="216"/>
      <c r="AY2608" s="216"/>
      <c r="BB2608" s="216"/>
      <c r="BC2608" s="216"/>
      <c r="BF2608" s="216"/>
      <c r="BG2608" s="216"/>
      <c r="BJ2608" s="216"/>
      <c r="BK2608" s="216"/>
      <c r="BN2608" s="216"/>
      <c r="BO2608" s="216"/>
      <c r="BR2608" s="216"/>
      <c r="BS2608" s="216"/>
      <c r="BV2608" s="216"/>
      <c r="BW2608" s="216"/>
      <c r="BZ2608" s="216"/>
      <c r="CA2608" s="216"/>
      <c r="CD2608" s="216"/>
      <c r="CE2608" s="216"/>
      <c r="CL2608" s="215"/>
      <c r="CO2608" s="215"/>
      <c r="CP2608" s="215"/>
      <c r="CT2608" s="86"/>
    </row>
    <row r="2609" spans="6:98">
      <c r="F2609" s="215"/>
      <c r="S2609" s="216"/>
      <c r="T2609" s="216"/>
      <c r="U2609" s="216"/>
      <c r="V2609" s="216"/>
      <c r="W2609" s="216"/>
      <c r="X2609" s="216"/>
      <c r="Y2609" s="216"/>
      <c r="Z2609" s="216"/>
      <c r="AA2609" s="216"/>
      <c r="AB2609" s="216"/>
      <c r="AC2609" s="216"/>
      <c r="AD2609" s="216"/>
      <c r="AH2609" s="216"/>
      <c r="AI2609" s="216"/>
      <c r="AL2609" s="216"/>
      <c r="AM2609" s="216"/>
      <c r="AP2609" s="216"/>
      <c r="AQ2609" s="216"/>
      <c r="AT2609" s="216"/>
      <c r="AU2609" s="216"/>
      <c r="AX2609" s="216"/>
      <c r="AY2609" s="216"/>
      <c r="BB2609" s="216"/>
      <c r="BC2609" s="216"/>
      <c r="BF2609" s="216"/>
      <c r="BG2609" s="216"/>
      <c r="BJ2609" s="216"/>
      <c r="BK2609" s="216"/>
      <c r="BN2609" s="216"/>
      <c r="BO2609" s="216"/>
      <c r="BR2609" s="216"/>
      <c r="BS2609" s="216"/>
      <c r="BV2609" s="216"/>
      <c r="BW2609" s="216"/>
      <c r="BZ2609" s="216"/>
      <c r="CA2609" s="216"/>
      <c r="CD2609" s="216"/>
      <c r="CE2609" s="216"/>
      <c r="CL2609" s="215"/>
      <c r="CO2609" s="215"/>
      <c r="CP2609" s="215"/>
      <c r="CT2609" s="86"/>
    </row>
    <row r="2610" spans="6:98">
      <c r="F2610" s="215"/>
      <c r="S2610" s="216"/>
      <c r="T2610" s="216"/>
      <c r="U2610" s="216"/>
      <c r="V2610" s="216"/>
      <c r="W2610" s="216"/>
      <c r="X2610" s="216"/>
      <c r="Y2610" s="216"/>
      <c r="Z2610" s="216"/>
      <c r="AA2610" s="216"/>
      <c r="AB2610" s="216"/>
      <c r="AC2610" s="216"/>
      <c r="AD2610" s="216"/>
      <c r="AH2610" s="216"/>
      <c r="AI2610" s="216"/>
      <c r="AL2610" s="216"/>
      <c r="AM2610" s="216"/>
      <c r="AP2610" s="216"/>
      <c r="AQ2610" s="216"/>
      <c r="AT2610" s="216"/>
      <c r="AU2610" s="216"/>
      <c r="AX2610" s="216"/>
      <c r="AY2610" s="216"/>
      <c r="BB2610" s="216"/>
      <c r="BC2610" s="216"/>
      <c r="BF2610" s="216"/>
      <c r="BG2610" s="216"/>
      <c r="BJ2610" s="216"/>
      <c r="BK2610" s="216"/>
      <c r="BN2610" s="216"/>
      <c r="BO2610" s="216"/>
      <c r="BR2610" s="216"/>
      <c r="BS2610" s="216"/>
      <c r="BV2610" s="216"/>
      <c r="BW2610" s="216"/>
      <c r="BZ2610" s="216"/>
      <c r="CA2610" s="216"/>
      <c r="CD2610" s="216"/>
      <c r="CE2610" s="216"/>
      <c r="CL2610" s="215"/>
      <c r="CO2610" s="215"/>
      <c r="CP2610" s="215"/>
      <c r="CT2610" s="86"/>
    </row>
    <row r="2611" spans="6:98">
      <c r="F2611" s="215"/>
      <c r="S2611" s="216"/>
      <c r="T2611" s="216"/>
      <c r="U2611" s="216"/>
      <c r="V2611" s="216"/>
      <c r="W2611" s="216"/>
      <c r="X2611" s="216"/>
      <c r="Y2611" s="216"/>
      <c r="Z2611" s="216"/>
      <c r="AA2611" s="216"/>
      <c r="AB2611" s="216"/>
      <c r="AC2611" s="216"/>
      <c r="AD2611" s="216"/>
      <c r="AH2611" s="216"/>
      <c r="AI2611" s="216"/>
      <c r="AL2611" s="216"/>
      <c r="AM2611" s="216"/>
      <c r="AP2611" s="216"/>
      <c r="AQ2611" s="216"/>
      <c r="AT2611" s="216"/>
      <c r="AU2611" s="216"/>
      <c r="AX2611" s="216"/>
      <c r="AY2611" s="216"/>
      <c r="BB2611" s="216"/>
      <c r="BC2611" s="216"/>
      <c r="BF2611" s="216"/>
      <c r="BG2611" s="216"/>
      <c r="BJ2611" s="216"/>
      <c r="BK2611" s="216"/>
      <c r="BN2611" s="216"/>
      <c r="BO2611" s="216"/>
      <c r="BR2611" s="216"/>
      <c r="BS2611" s="216"/>
      <c r="BV2611" s="216"/>
      <c r="BW2611" s="216"/>
      <c r="BZ2611" s="216"/>
      <c r="CA2611" s="216"/>
      <c r="CD2611" s="216"/>
      <c r="CE2611" s="216"/>
      <c r="CL2611" s="215"/>
      <c r="CO2611" s="215"/>
      <c r="CP2611" s="215"/>
      <c r="CT2611" s="86"/>
    </row>
    <row r="2612" spans="6:98">
      <c r="F2612" s="215"/>
      <c r="S2612" s="216"/>
      <c r="T2612" s="216"/>
      <c r="U2612" s="216"/>
      <c r="V2612" s="216"/>
      <c r="W2612" s="216"/>
      <c r="X2612" s="216"/>
      <c r="Y2612" s="216"/>
      <c r="Z2612" s="216"/>
      <c r="AA2612" s="216"/>
      <c r="AB2612" s="216"/>
      <c r="AC2612" s="216"/>
      <c r="AD2612" s="216"/>
      <c r="AH2612" s="216"/>
      <c r="AI2612" s="216"/>
      <c r="AL2612" s="216"/>
      <c r="AM2612" s="216"/>
      <c r="AP2612" s="216"/>
      <c r="AQ2612" s="216"/>
      <c r="AT2612" s="216"/>
      <c r="AU2612" s="216"/>
      <c r="AX2612" s="216"/>
      <c r="AY2612" s="216"/>
      <c r="BB2612" s="216"/>
      <c r="BC2612" s="216"/>
      <c r="BF2612" s="216"/>
      <c r="BG2612" s="216"/>
      <c r="BJ2612" s="216"/>
      <c r="BK2612" s="216"/>
      <c r="BN2612" s="216"/>
      <c r="BO2612" s="216"/>
      <c r="BR2612" s="216"/>
      <c r="BS2612" s="216"/>
      <c r="BV2612" s="216"/>
      <c r="BW2612" s="216"/>
      <c r="BZ2612" s="216"/>
      <c r="CA2612" s="216"/>
      <c r="CD2612" s="216"/>
      <c r="CE2612" s="216"/>
      <c r="CL2612" s="215"/>
      <c r="CO2612" s="215"/>
      <c r="CP2612" s="215"/>
      <c r="CT2612" s="86"/>
    </row>
    <row r="2613" spans="6:98">
      <c r="F2613" s="215"/>
      <c r="S2613" s="216"/>
      <c r="T2613" s="216"/>
      <c r="U2613" s="216"/>
      <c r="V2613" s="216"/>
      <c r="W2613" s="216"/>
      <c r="X2613" s="216"/>
      <c r="Y2613" s="216"/>
      <c r="Z2613" s="216"/>
      <c r="AA2613" s="216"/>
      <c r="AB2613" s="216"/>
      <c r="AC2613" s="216"/>
      <c r="AD2613" s="216"/>
      <c r="AH2613" s="216"/>
      <c r="AI2613" s="216"/>
      <c r="AL2613" s="216"/>
      <c r="AM2613" s="216"/>
      <c r="AP2613" s="216"/>
      <c r="AQ2613" s="216"/>
      <c r="AT2613" s="216"/>
      <c r="AU2613" s="216"/>
      <c r="AX2613" s="216"/>
      <c r="AY2613" s="216"/>
      <c r="BB2613" s="216"/>
      <c r="BC2613" s="216"/>
      <c r="BF2613" s="216"/>
      <c r="BG2613" s="216"/>
      <c r="BJ2613" s="216"/>
      <c r="BK2613" s="216"/>
      <c r="BN2613" s="216"/>
      <c r="BO2613" s="216"/>
      <c r="BR2613" s="216"/>
      <c r="BS2613" s="216"/>
      <c r="BV2613" s="216"/>
      <c r="BW2613" s="216"/>
      <c r="BZ2613" s="216"/>
      <c r="CA2613" s="216"/>
      <c r="CD2613" s="216"/>
      <c r="CE2613" s="216"/>
      <c r="CL2613" s="215"/>
      <c r="CO2613" s="215"/>
      <c r="CP2613" s="215"/>
      <c r="CT2613" s="86"/>
    </row>
    <row r="2614" spans="6:98">
      <c r="F2614" s="215"/>
      <c r="S2614" s="216"/>
      <c r="T2614" s="216"/>
      <c r="U2614" s="216"/>
      <c r="V2614" s="216"/>
      <c r="W2614" s="216"/>
      <c r="X2614" s="216"/>
      <c r="Y2614" s="216"/>
      <c r="Z2614" s="216"/>
      <c r="AA2614" s="216"/>
      <c r="AB2614" s="216"/>
      <c r="AC2614" s="216"/>
      <c r="AD2614" s="216"/>
      <c r="AH2614" s="216"/>
      <c r="AI2614" s="216"/>
      <c r="AL2614" s="216"/>
      <c r="AM2614" s="216"/>
      <c r="AP2614" s="216"/>
      <c r="AQ2614" s="216"/>
      <c r="AT2614" s="216"/>
      <c r="AU2614" s="216"/>
      <c r="AX2614" s="216"/>
      <c r="AY2614" s="216"/>
      <c r="BB2614" s="216"/>
      <c r="BC2614" s="216"/>
      <c r="BF2614" s="216"/>
      <c r="BG2614" s="216"/>
      <c r="BJ2614" s="216"/>
      <c r="BK2614" s="216"/>
      <c r="BN2614" s="216"/>
      <c r="BO2614" s="216"/>
      <c r="BR2614" s="216"/>
      <c r="BS2614" s="216"/>
      <c r="BV2614" s="216"/>
      <c r="BW2614" s="216"/>
      <c r="BZ2614" s="216"/>
      <c r="CA2614" s="216"/>
      <c r="CD2614" s="216"/>
      <c r="CE2614" s="216"/>
      <c r="CL2614" s="215"/>
      <c r="CO2614" s="215"/>
      <c r="CP2614" s="215"/>
      <c r="CT2614" s="86"/>
    </row>
    <row r="2615" spans="6:98">
      <c r="F2615" s="215"/>
      <c r="S2615" s="216"/>
      <c r="T2615" s="216"/>
      <c r="U2615" s="216"/>
      <c r="V2615" s="216"/>
      <c r="W2615" s="216"/>
      <c r="X2615" s="216"/>
      <c r="Y2615" s="216"/>
      <c r="Z2615" s="216"/>
      <c r="AA2615" s="216"/>
      <c r="AB2615" s="216"/>
      <c r="AC2615" s="216"/>
      <c r="AD2615" s="216"/>
      <c r="AH2615" s="216"/>
      <c r="AI2615" s="216"/>
      <c r="AL2615" s="216"/>
      <c r="AM2615" s="216"/>
      <c r="AP2615" s="216"/>
      <c r="AQ2615" s="216"/>
      <c r="AT2615" s="216"/>
      <c r="AU2615" s="216"/>
      <c r="AX2615" s="216"/>
      <c r="AY2615" s="216"/>
      <c r="BB2615" s="216"/>
      <c r="BC2615" s="216"/>
      <c r="BF2615" s="216"/>
      <c r="BG2615" s="216"/>
      <c r="BJ2615" s="216"/>
      <c r="BK2615" s="216"/>
      <c r="BN2615" s="216"/>
      <c r="BO2615" s="216"/>
      <c r="BR2615" s="216"/>
      <c r="BS2615" s="216"/>
      <c r="BV2615" s="216"/>
      <c r="BW2615" s="216"/>
      <c r="BZ2615" s="216"/>
      <c r="CA2615" s="216"/>
      <c r="CD2615" s="216"/>
      <c r="CE2615" s="216"/>
      <c r="CL2615" s="215"/>
      <c r="CO2615" s="215"/>
      <c r="CP2615" s="215"/>
      <c r="CT2615" s="86"/>
    </row>
    <row r="2616" spans="6:98">
      <c r="F2616" s="215"/>
      <c r="S2616" s="216"/>
      <c r="T2616" s="216"/>
      <c r="U2616" s="216"/>
      <c r="V2616" s="216"/>
      <c r="W2616" s="216"/>
      <c r="X2616" s="216"/>
      <c r="Y2616" s="216"/>
      <c r="Z2616" s="216"/>
      <c r="AA2616" s="216"/>
      <c r="AB2616" s="216"/>
      <c r="AC2616" s="216"/>
      <c r="AD2616" s="216"/>
      <c r="AH2616" s="216"/>
      <c r="AI2616" s="216"/>
      <c r="AL2616" s="216"/>
      <c r="AM2616" s="216"/>
      <c r="AP2616" s="216"/>
      <c r="AQ2616" s="216"/>
      <c r="AT2616" s="216"/>
      <c r="AU2616" s="216"/>
      <c r="AX2616" s="216"/>
      <c r="AY2616" s="216"/>
      <c r="BB2616" s="216"/>
      <c r="BC2616" s="216"/>
      <c r="BF2616" s="216"/>
      <c r="BG2616" s="216"/>
      <c r="BJ2616" s="216"/>
      <c r="BK2616" s="216"/>
      <c r="BN2616" s="216"/>
      <c r="BO2616" s="216"/>
      <c r="BR2616" s="216"/>
      <c r="BS2616" s="216"/>
      <c r="BV2616" s="216"/>
      <c r="BW2616" s="216"/>
      <c r="BZ2616" s="216"/>
      <c r="CA2616" s="216"/>
      <c r="CD2616" s="216"/>
      <c r="CE2616" s="216"/>
      <c r="CL2616" s="215"/>
      <c r="CO2616" s="215"/>
      <c r="CP2616" s="215"/>
      <c r="CT2616" s="86"/>
    </row>
    <row r="2617" spans="6:98">
      <c r="F2617" s="215"/>
      <c r="S2617" s="216"/>
      <c r="T2617" s="216"/>
      <c r="U2617" s="216"/>
      <c r="V2617" s="216"/>
      <c r="W2617" s="216"/>
      <c r="X2617" s="216"/>
      <c r="Y2617" s="216"/>
      <c r="Z2617" s="216"/>
      <c r="AA2617" s="216"/>
      <c r="AB2617" s="216"/>
      <c r="AC2617" s="216"/>
      <c r="AD2617" s="216"/>
      <c r="AH2617" s="216"/>
      <c r="AI2617" s="216"/>
      <c r="AL2617" s="216"/>
      <c r="AM2617" s="216"/>
      <c r="AP2617" s="216"/>
      <c r="AQ2617" s="216"/>
      <c r="AT2617" s="216"/>
      <c r="AU2617" s="216"/>
      <c r="AX2617" s="216"/>
      <c r="AY2617" s="216"/>
      <c r="BB2617" s="216"/>
      <c r="BC2617" s="216"/>
      <c r="BF2617" s="216"/>
      <c r="BG2617" s="216"/>
      <c r="BJ2617" s="216"/>
      <c r="BK2617" s="216"/>
      <c r="BN2617" s="216"/>
      <c r="BO2617" s="216"/>
      <c r="BR2617" s="216"/>
      <c r="BS2617" s="216"/>
      <c r="BV2617" s="216"/>
      <c r="BW2617" s="216"/>
      <c r="BZ2617" s="216"/>
      <c r="CA2617" s="216"/>
      <c r="CD2617" s="216"/>
      <c r="CE2617" s="216"/>
      <c r="CL2617" s="215"/>
      <c r="CO2617" s="215"/>
      <c r="CP2617" s="215"/>
      <c r="CT2617" s="86"/>
    </row>
    <row r="2618" spans="6:98">
      <c r="F2618" s="215"/>
      <c r="S2618" s="216"/>
      <c r="T2618" s="216"/>
      <c r="U2618" s="216"/>
      <c r="V2618" s="216"/>
      <c r="W2618" s="216"/>
      <c r="X2618" s="216"/>
      <c r="Y2618" s="216"/>
      <c r="Z2618" s="216"/>
      <c r="AA2618" s="216"/>
      <c r="AB2618" s="216"/>
      <c r="AC2618" s="216"/>
      <c r="AD2618" s="216"/>
      <c r="AH2618" s="216"/>
      <c r="AI2618" s="216"/>
      <c r="AL2618" s="216"/>
      <c r="AM2618" s="216"/>
      <c r="AP2618" s="216"/>
      <c r="AQ2618" s="216"/>
      <c r="AT2618" s="216"/>
      <c r="AU2618" s="216"/>
      <c r="AX2618" s="216"/>
      <c r="AY2618" s="216"/>
      <c r="BB2618" s="216"/>
      <c r="BC2618" s="216"/>
      <c r="BF2618" s="216"/>
      <c r="BG2618" s="216"/>
      <c r="BJ2618" s="216"/>
      <c r="BK2618" s="216"/>
      <c r="BN2618" s="216"/>
      <c r="BO2618" s="216"/>
      <c r="BR2618" s="216"/>
      <c r="BS2618" s="216"/>
      <c r="BV2618" s="216"/>
      <c r="BW2618" s="216"/>
      <c r="BZ2618" s="216"/>
      <c r="CA2618" s="216"/>
      <c r="CD2618" s="216"/>
      <c r="CE2618" s="216"/>
      <c r="CL2618" s="215"/>
      <c r="CO2618" s="215"/>
      <c r="CP2618" s="215"/>
      <c r="CT2618" s="86"/>
    </row>
    <row r="2619" spans="6:98">
      <c r="F2619" s="215"/>
      <c r="S2619" s="216"/>
      <c r="T2619" s="216"/>
      <c r="U2619" s="216"/>
      <c r="V2619" s="216"/>
      <c r="W2619" s="216"/>
      <c r="X2619" s="216"/>
      <c r="Y2619" s="216"/>
      <c r="Z2619" s="216"/>
      <c r="AA2619" s="216"/>
      <c r="AB2619" s="216"/>
      <c r="AC2619" s="216"/>
      <c r="AD2619" s="216"/>
      <c r="AH2619" s="216"/>
      <c r="AI2619" s="216"/>
      <c r="AL2619" s="216"/>
      <c r="AM2619" s="216"/>
      <c r="AP2619" s="216"/>
      <c r="AQ2619" s="216"/>
      <c r="AT2619" s="216"/>
      <c r="AU2619" s="216"/>
      <c r="AX2619" s="216"/>
      <c r="AY2619" s="216"/>
      <c r="BB2619" s="216"/>
      <c r="BC2619" s="216"/>
      <c r="BF2619" s="216"/>
      <c r="BG2619" s="216"/>
      <c r="BJ2619" s="216"/>
      <c r="BK2619" s="216"/>
      <c r="BN2619" s="216"/>
      <c r="BO2619" s="216"/>
      <c r="BR2619" s="216"/>
      <c r="BS2619" s="216"/>
      <c r="BV2619" s="216"/>
      <c r="BW2619" s="216"/>
      <c r="BZ2619" s="216"/>
      <c r="CA2619" s="216"/>
      <c r="CD2619" s="216"/>
      <c r="CE2619" s="216"/>
      <c r="CL2619" s="215"/>
      <c r="CO2619" s="215"/>
      <c r="CP2619" s="215"/>
      <c r="CT2619" s="86"/>
    </row>
    <row r="2620" spans="6:98">
      <c r="F2620" s="215"/>
      <c r="S2620" s="216"/>
      <c r="T2620" s="216"/>
      <c r="U2620" s="216"/>
      <c r="V2620" s="216"/>
      <c r="W2620" s="216"/>
      <c r="X2620" s="216"/>
      <c r="Y2620" s="216"/>
      <c r="Z2620" s="216"/>
      <c r="AA2620" s="216"/>
      <c r="AB2620" s="216"/>
      <c r="AC2620" s="216"/>
      <c r="AD2620" s="216"/>
      <c r="AH2620" s="216"/>
      <c r="AI2620" s="216"/>
      <c r="AL2620" s="216"/>
      <c r="AM2620" s="216"/>
      <c r="AP2620" s="216"/>
      <c r="AQ2620" s="216"/>
      <c r="AT2620" s="216"/>
      <c r="AU2620" s="216"/>
      <c r="AX2620" s="216"/>
      <c r="AY2620" s="216"/>
      <c r="BB2620" s="216"/>
      <c r="BC2620" s="216"/>
      <c r="BF2620" s="216"/>
      <c r="BG2620" s="216"/>
      <c r="BJ2620" s="216"/>
      <c r="BK2620" s="216"/>
      <c r="BN2620" s="216"/>
      <c r="BO2620" s="216"/>
      <c r="BR2620" s="216"/>
      <c r="BS2620" s="216"/>
      <c r="BV2620" s="216"/>
      <c r="BW2620" s="216"/>
      <c r="BZ2620" s="216"/>
      <c r="CA2620" s="216"/>
      <c r="CD2620" s="216"/>
      <c r="CE2620" s="216"/>
      <c r="CL2620" s="215"/>
      <c r="CO2620" s="215"/>
      <c r="CP2620" s="215"/>
      <c r="CT2620" s="86"/>
    </row>
    <row r="2621" spans="6:98">
      <c r="F2621" s="215"/>
      <c r="S2621" s="216"/>
      <c r="T2621" s="216"/>
      <c r="U2621" s="216"/>
      <c r="V2621" s="216"/>
      <c r="W2621" s="216"/>
      <c r="X2621" s="216"/>
      <c r="Y2621" s="216"/>
      <c r="Z2621" s="216"/>
      <c r="AA2621" s="216"/>
      <c r="AB2621" s="216"/>
      <c r="AC2621" s="216"/>
      <c r="AD2621" s="216"/>
      <c r="AH2621" s="216"/>
      <c r="AI2621" s="216"/>
      <c r="AL2621" s="216"/>
      <c r="AM2621" s="216"/>
      <c r="AP2621" s="216"/>
      <c r="AQ2621" s="216"/>
      <c r="AT2621" s="216"/>
      <c r="AU2621" s="216"/>
      <c r="AX2621" s="216"/>
      <c r="AY2621" s="216"/>
      <c r="BB2621" s="216"/>
      <c r="BC2621" s="216"/>
      <c r="BF2621" s="216"/>
      <c r="BG2621" s="216"/>
      <c r="BJ2621" s="216"/>
      <c r="BK2621" s="216"/>
      <c r="BN2621" s="216"/>
      <c r="BO2621" s="216"/>
      <c r="BR2621" s="216"/>
      <c r="BS2621" s="216"/>
      <c r="BV2621" s="216"/>
      <c r="BW2621" s="216"/>
      <c r="BZ2621" s="216"/>
      <c r="CA2621" s="216"/>
      <c r="CD2621" s="216"/>
      <c r="CE2621" s="216"/>
      <c r="CL2621" s="215"/>
      <c r="CO2621" s="215"/>
      <c r="CP2621" s="215"/>
      <c r="CT2621" s="86"/>
    </row>
    <row r="2622" spans="6:98">
      <c r="F2622" s="215"/>
      <c r="S2622" s="216"/>
      <c r="T2622" s="216"/>
      <c r="U2622" s="216"/>
      <c r="V2622" s="216"/>
      <c r="W2622" s="216"/>
      <c r="X2622" s="216"/>
      <c r="Y2622" s="216"/>
      <c r="Z2622" s="216"/>
      <c r="AA2622" s="216"/>
      <c r="AB2622" s="216"/>
      <c r="AC2622" s="216"/>
      <c r="AD2622" s="216"/>
      <c r="AH2622" s="216"/>
      <c r="AI2622" s="216"/>
      <c r="AL2622" s="216"/>
      <c r="AM2622" s="216"/>
      <c r="AP2622" s="216"/>
      <c r="AQ2622" s="216"/>
      <c r="AT2622" s="216"/>
      <c r="AU2622" s="216"/>
      <c r="AX2622" s="216"/>
      <c r="AY2622" s="216"/>
      <c r="BB2622" s="216"/>
      <c r="BC2622" s="216"/>
      <c r="BF2622" s="216"/>
      <c r="BG2622" s="216"/>
      <c r="BJ2622" s="216"/>
      <c r="BK2622" s="216"/>
      <c r="BN2622" s="216"/>
      <c r="BO2622" s="216"/>
      <c r="BR2622" s="216"/>
      <c r="BS2622" s="216"/>
      <c r="BV2622" s="216"/>
      <c r="BW2622" s="216"/>
      <c r="BZ2622" s="216"/>
      <c r="CA2622" s="216"/>
      <c r="CD2622" s="216"/>
      <c r="CE2622" s="216"/>
      <c r="CL2622" s="215"/>
      <c r="CO2622" s="215"/>
      <c r="CP2622" s="215"/>
      <c r="CT2622" s="86"/>
    </row>
    <row r="2623" spans="6:98">
      <c r="F2623" s="215"/>
      <c r="S2623" s="216"/>
      <c r="T2623" s="216"/>
      <c r="U2623" s="216"/>
      <c r="V2623" s="216"/>
      <c r="W2623" s="216"/>
      <c r="X2623" s="216"/>
      <c r="Y2623" s="216"/>
      <c r="Z2623" s="216"/>
      <c r="AA2623" s="216"/>
      <c r="AB2623" s="216"/>
      <c r="AC2623" s="216"/>
      <c r="AD2623" s="216"/>
      <c r="AH2623" s="216"/>
      <c r="AI2623" s="216"/>
      <c r="AL2623" s="216"/>
      <c r="AM2623" s="216"/>
      <c r="AP2623" s="216"/>
      <c r="AQ2623" s="216"/>
      <c r="AT2623" s="216"/>
      <c r="AU2623" s="216"/>
      <c r="AX2623" s="216"/>
      <c r="AY2623" s="216"/>
      <c r="BB2623" s="216"/>
      <c r="BC2623" s="216"/>
      <c r="BF2623" s="216"/>
      <c r="BG2623" s="216"/>
      <c r="BJ2623" s="216"/>
      <c r="BK2623" s="216"/>
      <c r="BN2623" s="216"/>
      <c r="BO2623" s="216"/>
      <c r="BR2623" s="216"/>
      <c r="BS2623" s="216"/>
      <c r="BV2623" s="216"/>
      <c r="BW2623" s="216"/>
      <c r="BZ2623" s="216"/>
      <c r="CA2623" s="216"/>
      <c r="CD2623" s="216"/>
      <c r="CE2623" s="216"/>
      <c r="CL2623" s="215"/>
      <c r="CO2623" s="215"/>
      <c r="CP2623" s="215"/>
      <c r="CT2623" s="86"/>
    </row>
    <row r="2624" spans="6:98">
      <c r="F2624" s="215"/>
      <c r="S2624" s="216"/>
      <c r="T2624" s="216"/>
      <c r="U2624" s="216"/>
      <c r="V2624" s="216"/>
      <c r="W2624" s="216"/>
      <c r="X2624" s="216"/>
      <c r="Y2624" s="216"/>
      <c r="Z2624" s="216"/>
      <c r="AA2624" s="216"/>
      <c r="AB2624" s="216"/>
      <c r="AC2624" s="216"/>
      <c r="AD2624" s="216"/>
      <c r="AH2624" s="216"/>
      <c r="AI2624" s="216"/>
      <c r="AL2624" s="216"/>
      <c r="AM2624" s="216"/>
      <c r="AP2624" s="216"/>
      <c r="AQ2624" s="216"/>
      <c r="AT2624" s="216"/>
      <c r="AU2624" s="216"/>
      <c r="AX2624" s="216"/>
      <c r="AY2624" s="216"/>
      <c r="BB2624" s="216"/>
      <c r="BC2624" s="216"/>
      <c r="BF2624" s="216"/>
      <c r="BG2624" s="216"/>
      <c r="BJ2624" s="216"/>
      <c r="BK2624" s="216"/>
      <c r="BN2624" s="216"/>
      <c r="BO2624" s="216"/>
      <c r="BR2624" s="216"/>
      <c r="BS2624" s="216"/>
      <c r="BV2624" s="216"/>
      <c r="BW2624" s="216"/>
      <c r="BZ2624" s="216"/>
      <c r="CA2624" s="216"/>
      <c r="CD2624" s="216"/>
      <c r="CE2624" s="216"/>
      <c r="CL2624" s="215"/>
      <c r="CO2624" s="215"/>
      <c r="CP2624" s="215"/>
      <c r="CT2624" s="86"/>
    </row>
    <row r="2625" spans="6:98">
      <c r="F2625" s="215"/>
      <c r="S2625" s="216"/>
      <c r="T2625" s="216"/>
      <c r="U2625" s="216"/>
      <c r="V2625" s="216"/>
      <c r="W2625" s="216"/>
      <c r="X2625" s="216"/>
      <c r="Y2625" s="216"/>
      <c r="Z2625" s="216"/>
      <c r="AA2625" s="216"/>
      <c r="AB2625" s="216"/>
      <c r="AC2625" s="216"/>
      <c r="AD2625" s="216"/>
      <c r="AH2625" s="216"/>
      <c r="AI2625" s="216"/>
      <c r="AL2625" s="216"/>
      <c r="AM2625" s="216"/>
      <c r="AP2625" s="216"/>
      <c r="AQ2625" s="216"/>
      <c r="AT2625" s="216"/>
      <c r="AU2625" s="216"/>
      <c r="AX2625" s="216"/>
      <c r="AY2625" s="216"/>
      <c r="BB2625" s="216"/>
      <c r="BC2625" s="216"/>
      <c r="BF2625" s="216"/>
      <c r="BG2625" s="216"/>
      <c r="BJ2625" s="216"/>
      <c r="BK2625" s="216"/>
      <c r="BN2625" s="216"/>
      <c r="BO2625" s="216"/>
      <c r="BR2625" s="216"/>
      <c r="BS2625" s="216"/>
      <c r="BV2625" s="216"/>
      <c r="BW2625" s="216"/>
      <c r="BZ2625" s="216"/>
      <c r="CA2625" s="216"/>
      <c r="CD2625" s="216"/>
      <c r="CE2625" s="216"/>
      <c r="CL2625" s="215"/>
      <c r="CO2625" s="215"/>
      <c r="CP2625" s="215"/>
      <c r="CT2625" s="86"/>
    </row>
    <row r="2626" spans="6:98">
      <c r="F2626" s="215"/>
      <c r="S2626" s="216"/>
      <c r="T2626" s="216"/>
      <c r="U2626" s="216"/>
      <c r="V2626" s="216"/>
      <c r="W2626" s="216"/>
      <c r="X2626" s="216"/>
      <c r="Y2626" s="216"/>
      <c r="Z2626" s="216"/>
      <c r="AA2626" s="216"/>
      <c r="AB2626" s="216"/>
      <c r="AC2626" s="216"/>
      <c r="AD2626" s="216"/>
      <c r="AH2626" s="216"/>
      <c r="AI2626" s="216"/>
      <c r="AL2626" s="216"/>
      <c r="AM2626" s="216"/>
      <c r="AP2626" s="216"/>
      <c r="AQ2626" s="216"/>
      <c r="AT2626" s="216"/>
      <c r="AU2626" s="216"/>
      <c r="AX2626" s="216"/>
      <c r="AY2626" s="216"/>
      <c r="BB2626" s="216"/>
      <c r="BC2626" s="216"/>
      <c r="BF2626" s="216"/>
      <c r="BG2626" s="216"/>
      <c r="BJ2626" s="216"/>
      <c r="BK2626" s="216"/>
      <c r="BN2626" s="216"/>
      <c r="BO2626" s="216"/>
      <c r="BR2626" s="216"/>
      <c r="BS2626" s="216"/>
      <c r="BV2626" s="216"/>
      <c r="BW2626" s="216"/>
      <c r="BZ2626" s="216"/>
      <c r="CA2626" s="216"/>
      <c r="CD2626" s="216"/>
      <c r="CE2626" s="216"/>
      <c r="CL2626" s="215"/>
      <c r="CO2626" s="215"/>
      <c r="CP2626" s="215"/>
      <c r="CT2626" s="86"/>
    </row>
    <row r="2627" spans="6:98">
      <c r="F2627" s="215"/>
      <c r="S2627" s="216"/>
      <c r="T2627" s="216"/>
      <c r="U2627" s="216"/>
      <c r="V2627" s="216"/>
      <c r="W2627" s="216"/>
      <c r="X2627" s="216"/>
      <c r="Y2627" s="216"/>
      <c r="Z2627" s="216"/>
      <c r="AA2627" s="216"/>
      <c r="AB2627" s="216"/>
      <c r="AC2627" s="216"/>
      <c r="AD2627" s="216"/>
      <c r="AH2627" s="216"/>
      <c r="AI2627" s="216"/>
      <c r="AL2627" s="216"/>
      <c r="AM2627" s="216"/>
      <c r="AP2627" s="216"/>
      <c r="AQ2627" s="216"/>
      <c r="AT2627" s="216"/>
      <c r="AU2627" s="216"/>
      <c r="AX2627" s="216"/>
      <c r="AY2627" s="216"/>
      <c r="BB2627" s="216"/>
      <c r="BC2627" s="216"/>
      <c r="BF2627" s="216"/>
      <c r="BG2627" s="216"/>
      <c r="BJ2627" s="216"/>
      <c r="BK2627" s="216"/>
      <c r="BN2627" s="216"/>
      <c r="BO2627" s="216"/>
      <c r="BR2627" s="216"/>
      <c r="BS2627" s="216"/>
      <c r="BV2627" s="216"/>
      <c r="BW2627" s="216"/>
      <c r="BZ2627" s="216"/>
      <c r="CA2627" s="216"/>
      <c r="CD2627" s="216"/>
      <c r="CE2627" s="216"/>
      <c r="CL2627" s="215"/>
      <c r="CO2627" s="215"/>
      <c r="CP2627" s="215"/>
      <c r="CT2627" s="86"/>
    </row>
    <row r="2628" spans="6:98">
      <c r="F2628" s="215"/>
      <c r="S2628" s="216"/>
      <c r="T2628" s="216"/>
      <c r="U2628" s="216"/>
      <c r="V2628" s="216"/>
      <c r="W2628" s="216"/>
      <c r="X2628" s="216"/>
      <c r="Y2628" s="216"/>
      <c r="Z2628" s="216"/>
      <c r="AA2628" s="216"/>
      <c r="AB2628" s="216"/>
      <c r="AC2628" s="216"/>
      <c r="AD2628" s="216"/>
      <c r="AH2628" s="216"/>
      <c r="AI2628" s="216"/>
      <c r="AL2628" s="216"/>
      <c r="AM2628" s="216"/>
      <c r="AP2628" s="216"/>
      <c r="AQ2628" s="216"/>
      <c r="AT2628" s="216"/>
      <c r="AU2628" s="216"/>
      <c r="AX2628" s="216"/>
      <c r="AY2628" s="216"/>
      <c r="BB2628" s="216"/>
      <c r="BC2628" s="216"/>
      <c r="BF2628" s="216"/>
      <c r="BG2628" s="216"/>
      <c r="BJ2628" s="216"/>
      <c r="BK2628" s="216"/>
      <c r="BN2628" s="216"/>
      <c r="BO2628" s="216"/>
      <c r="BR2628" s="216"/>
      <c r="BS2628" s="216"/>
      <c r="BV2628" s="216"/>
      <c r="BW2628" s="216"/>
      <c r="BZ2628" s="216"/>
      <c r="CA2628" s="216"/>
      <c r="CD2628" s="216"/>
      <c r="CE2628" s="216"/>
      <c r="CL2628" s="215"/>
      <c r="CO2628" s="215"/>
      <c r="CP2628" s="215"/>
      <c r="CT2628" s="86"/>
    </row>
    <row r="2629" spans="6:98">
      <c r="F2629" s="215"/>
      <c r="S2629" s="216"/>
      <c r="T2629" s="216"/>
      <c r="U2629" s="216"/>
      <c r="V2629" s="216"/>
      <c r="W2629" s="216"/>
      <c r="X2629" s="216"/>
      <c r="Y2629" s="216"/>
      <c r="Z2629" s="216"/>
      <c r="AA2629" s="216"/>
      <c r="AB2629" s="216"/>
      <c r="AC2629" s="216"/>
      <c r="AD2629" s="216"/>
      <c r="AH2629" s="216"/>
      <c r="AI2629" s="216"/>
      <c r="AL2629" s="216"/>
      <c r="AM2629" s="216"/>
      <c r="AP2629" s="216"/>
      <c r="AQ2629" s="216"/>
      <c r="AT2629" s="216"/>
      <c r="AU2629" s="216"/>
      <c r="AX2629" s="216"/>
      <c r="AY2629" s="216"/>
      <c r="BB2629" s="216"/>
      <c r="BC2629" s="216"/>
      <c r="BF2629" s="216"/>
      <c r="BG2629" s="216"/>
      <c r="BJ2629" s="216"/>
      <c r="BK2629" s="216"/>
      <c r="BN2629" s="216"/>
      <c r="BO2629" s="216"/>
      <c r="BR2629" s="216"/>
      <c r="BS2629" s="216"/>
      <c r="BV2629" s="216"/>
      <c r="BW2629" s="216"/>
      <c r="BZ2629" s="216"/>
      <c r="CA2629" s="216"/>
      <c r="CD2629" s="216"/>
      <c r="CE2629" s="216"/>
      <c r="CL2629" s="215"/>
      <c r="CO2629" s="215"/>
      <c r="CP2629" s="215"/>
      <c r="CT2629" s="86"/>
    </row>
    <row r="2630" spans="6:98">
      <c r="F2630" s="215"/>
      <c r="S2630" s="216"/>
      <c r="T2630" s="216"/>
      <c r="U2630" s="216"/>
      <c r="V2630" s="216"/>
      <c r="W2630" s="216"/>
      <c r="X2630" s="216"/>
      <c r="Y2630" s="216"/>
      <c r="Z2630" s="216"/>
      <c r="AA2630" s="216"/>
      <c r="AB2630" s="216"/>
      <c r="AC2630" s="216"/>
      <c r="AD2630" s="216"/>
      <c r="AH2630" s="216"/>
      <c r="AI2630" s="216"/>
      <c r="AL2630" s="216"/>
      <c r="AM2630" s="216"/>
      <c r="AP2630" s="216"/>
      <c r="AQ2630" s="216"/>
      <c r="AT2630" s="216"/>
      <c r="AU2630" s="216"/>
      <c r="AX2630" s="216"/>
      <c r="AY2630" s="216"/>
      <c r="BB2630" s="216"/>
      <c r="BC2630" s="216"/>
      <c r="BF2630" s="216"/>
      <c r="BG2630" s="216"/>
      <c r="BJ2630" s="216"/>
      <c r="BK2630" s="216"/>
      <c r="BN2630" s="216"/>
      <c r="BO2630" s="216"/>
      <c r="BR2630" s="216"/>
      <c r="BS2630" s="216"/>
      <c r="BV2630" s="216"/>
      <c r="BW2630" s="216"/>
      <c r="BZ2630" s="216"/>
      <c r="CA2630" s="216"/>
      <c r="CD2630" s="216"/>
      <c r="CE2630" s="216"/>
      <c r="CL2630" s="215"/>
      <c r="CO2630" s="215"/>
      <c r="CP2630" s="215"/>
      <c r="CT2630" s="86"/>
    </row>
    <row r="2631" spans="6:98">
      <c r="F2631" s="215"/>
      <c r="S2631" s="216"/>
      <c r="T2631" s="216"/>
      <c r="U2631" s="216"/>
      <c r="V2631" s="216"/>
      <c r="W2631" s="216"/>
      <c r="X2631" s="216"/>
      <c r="Y2631" s="216"/>
      <c r="Z2631" s="216"/>
      <c r="AA2631" s="216"/>
      <c r="AB2631" s="216"/>
      <c r="AC2631" s="216"/>
      <c r="AD2631" s="216"/>
      <c r="AH2631" s="216"/>
      <c r="AI2631" s="216"/>
      <c r="AL2631" s="216"/>
      <c r="AM2631" s="216"/>
      <c r="AP2631" s="216"/>
      <c r="AQ2631" s="216"/>
      <c r="AT2631" s="216"/>
      <c r="AU2631" s="216"/>
      <c r="AX2631" s="216"/>
      <c r="AY2631" s="216"/>
      <c r="BB2631" s="216"/>
      <c r="BC2631" s="216"/>
      <c r="BF2631" s="216"/>
      <c r="BG2631" s="216"/>
      <c r="BJ2631" s="216"/>
      <c r="BK2631" s="216"/>
      <c r="BN2631" s="216"/>
      <c r="BO2631" s="216"/>
      <c r="BR2631" s="216"/>
      <c r="BS2631" s="216"/>
      <c r="BV2631" s="216"/>
      <c r="BW2631" s="216"/>
      <c r="BZ2631" s="216"/>
      <c r="CA2631" s="216"/>
      <c r="CD2631" s="216"/>
      <c r="CE2631" s="216"/>
      <c r="CL2631" s="215"/>
      <c r="CO2631" s="215"/>
      <c r="CP2631" s="215"/>
      <c r="CT2631" s="86"/>
    </row>
    <row r="2632" spans="6:98">
      <c r="F2632" s="215"/>
      <c r="S2632" s="216"/>
      <c r="T2632" s="216"/>
      <c r="U2632" s="216"/>
      <c r="V2632" s="216"/>
      <c r="W2632" s="216"/>
      <c r="X2632" s="216"/>
      <c r="Y2632" s="216"/>
      <c r="Z2632" s="216"/>
      <c r="AA2632" s="216"/>
      <c r="AB2632" s="216"/>
      <c r="AC2632" s="216"/>
      <c r="AD2632" s="216"/>
      <c r="AH2632" s="216"/>
      <c r="AI2632" s="216"/>
      <c r="AL2632" s="216"/>
      <c r="AM2632" s="216"/>
      <c r="AP2632" s="216"/>
      <c r="AQ2632" s="216"/>
      <c r="AT2632" s="216"/>
      <c r="AU2632" s="216"/>
      <c r="AX2632" s="216"/>
      <c r="AY2632" s="216"/>
      <c r="BB2632" s="216"/>
      <c r="BC2632" s="216"/>
      <c r="BF2632" s="216"/>
      <c r="BG2632" s="216"/>
      <c r="BJ2632" s="216"/>
      <c r="BK2632" s="216"/>
      <c r="BN2632" s="216"/>
      <c r="BO2632" s="216"/>
      <c r="BR2632" s="216"/>
      <c r="BS2632" s="216"/>
      <c r="BV2632" s="216"/>
      <c r="BW2632" s="216"/>
      <c r="BZ2632" s="216"/>
      <c r="CA2632" s="216"/>
      <c r="CD2632" s="216"/>
      <c r="CE2632" s="216"/>
      <c r="CL2632" s="215"/>
      <c r="CO2632" s="215"/>
      <c r="CP2632" s="215"/>
      <c r="CT2632" s="86"/>
    </row>
    <row r="2633" spans="6:98">
      <c r="F2633" s="215"/>
      <c r="S2633" s="216"/>
      <c r="T2633" s="216"/>
      <c r="U2633" s="216"/>
      <c r="V2633" s="216"/>
      <c r="W2633" s="216"/>
      <c r="X2633" s="216"/>
      <c r="Y2633" s="216"/>
      <c r="Z2633" s="216"/>
      <c r="AA2633" s="216"/>
      <c r="AB2633" s="216"/>
      <c r="AC2633" s="216"/>
      <c r="AD2633" s="216"/>
      <c r="AH2633" s="216"/>
      <c r="AI2633" s="216"/>
      <c r="AL2633" s="216"/>
      <c r="AM2633" s="216"/>
      <c r="AP2633" s="216"/>
      <c r="AQ2633" s="216"/>
      <c r="AT2633" s="216"/>
      <c r="AU2633" s="216"/>
      <c r="AX2633" s="216"/>
      <c r="AY2633" s="216"/>
      <c r="BB2633" s="216"/>
      <c r="BC2633" s="216"/>
      <c r="BF2633" s="216"/>
      <c r="BG2633" s="216"/>
      <c r="BJ2633" s="216"/>
      <c r="BK2633" s="216"/>
      <c r="BN2633" s="216"/>
      <c r="BO2633" s="216"/>
      <c r="BR2633" s="216"/>
      <c r="BS2633" s="216"/>
      <c r="BV2633" s="216"/>
      <c r="BW2633" s="216"/>
      <c r="BZ2633" s="216"/>
      <c r="CA2633" s="216"/>
      <c r="CD2633" s="216"/>
      <c r="CE2633" s="216"/>
      <c r="CL2633" s="215"/>
      <c r="CO2633" s="215"/>
      <c r="CP2633" s="215"/>
      <c r="CT2633" s="86"/>
    </row>
    <row r="2634" spans="6:98">
      <c r="F2634" s="215"/>
      <c r="S2634" s="216"/>
      <c r="T2634" s="216"/>
      <c r="U2634" s="216"/>
      <c r="V2634" s="216"/>
      <c r="W2634" s="216"/>
      <c r="X2634" s="216"/>
      <c r="Y2634" s="216"/>
      <c r="Z2634" s="216"/>
      <c r="AA2634" s="216"/>
      <c r="AB2634" s="216"/>
      <c r="AC2634" s="216"/>
      <c r="AD2634" s="216"/>
      <c r="AH2634" s="216"/>
      <c r="AI2634" s="216"/>
      <c r="AL2634" s="216"/>
      <c r="AM2634" s="216"/>
      <c r="AP2634" s="216"/>
      <c r="AQ2634" s="216"/>
      <c r="AT2634" s="216"/>
      <c r="AU2634" s="216"/>
      <c r="AX2634" s="216"/>
      <c r="AY2634" s="216"/>
      <c r="BB2634" s="216"/>
      <c r="BC2634" s="216"/>
      <c r="BF2634" s="216"/>
      <c r="BG2634" s="216"/>
      <c r="BJ2634" s="216"/>
      <c r="BK2634" s="216"/>
      <c r="BN2634" s="216"/>
      <c r="BO2634" s="216"/>
      <c r="BR2634" s="216"/>
      <c r="BS2634" s="216"/>
      <c r="BV2634" s="216"/>
      <c r="BW2634" s="216"/>
      <c r="BZ2634" s="216"/>
      <c r="CA2634" s="216"/>
      <c r="CD2634" s="216"/>
      <c r="CE2634" s="216"/>
      <c r="CL2634" s="215"/>
      <c r="CO2634" s="215"/>
      <c r="CP2634" s="215"/>
      <c r="CT2634" s="86"/>
    </row>
    <row r="2635" spans="6:98">
      <c r="F2635" s="215"/>
      <c r="S2635" s="216"/>
      <c r="T2635" s="216"/>
      <c r="U2635" s="216"/>
      <c r="V2635" s="216"/>
      <c r="W2635" s="216"/>
      <c r="X2635" s="216"/>
      <c r="Y2635" s="216"/>
      <c r="Z2635" s="216"/>
      <c r="AA2635" s="216"/>
      <c r="AB2635" s="216"/>
      <c r="AC2635" s="216"/>
      <c r="AD2635" s="216"/>
      <c r="AH2635" s="216"/>
      <c r="AI2635" s="216"/>
      <c r="AL2635" s="216"/>
      <c r="AM2635" s="216"/>
      <c r="AP2635" s="216"/>
      <c r="AQ2635" s="216"/>
      <c r="AT2635" s="216"/>
      <c r="AU2635" s="216"/>
      <c r="AX2635" s="216"/>
      <c r="AY2635" s="216"/>
      <c r="BB2635" s="216"/>
      <c r="BC2635" s="216"/>
      <c r="BF2635" s="216"/>
      <c r="BG2635" s="216"/>
      <c r="BJ2635" s="216"/>
      <c r="BK2635" s="216"/>
      <c r="BN2635" s="216"/>
      <c r="BO2635" s="216"/>
      <c r="BR2635" s="216"/>
      <c r="BS2635" s="216"/>
      <c r="BV2635" s="216"/>
      <c r="BW2635" s="216"/>
      <c r="BZ2635" s="216"/>
      <c r="CA2635" s="216"/>
      <c r="CD2635" s="216"/>
      <c r="CE2635" s="216"/>
      <c r="CL2635" s="215"/>
      <c r="CO2635" s="215"/>
      <c r="CP2635" s="215"/>
      <c r="CT2635" s="86"/>
    </row>
    <row r="2636" spans="6:98">
      <c r="F2636" s="215"/>
      <c r="S2636" s="216"/>
      <c r="T2636" s="216"/>
      <c r="U2636" s="216"/>
      <c r="V2636" s="216"/>
      <c r="W2636" s="216"/>
      <c r="X2636" s="216"/>
      <c r="Y2636" s="216"/>
      <c r="Z2636" s="216"/>
      <c r="AA2636" s="216"/>
      <c r="AB2636" s="216"/>
      <c r="AC2636" s="216"/>
      <c r="AD2636" s="216"/>
      <c r="AH2636" s="216"/>
      <c r="AI2636" s="216"/>
      <c r="AL2636" s="216"/>
      <c r="AM2636" s="216"/>
      <c r="AP2636" s="216"/>
      <c r="AQ2636" s="216"/>
      <c r="AT2636" s="216"/>
      <c r="AU2636" s="216"/>
      <c r="AX2636" s="216"/>
      <c r="AY2636" s="216"/>
      <c r="BB2636" s="216"/>
      <c r="BC2636" s="216"/>
      <c r="BF2636" s="216"/>
      <c r="BG2636" s="216"/>
      <c r="BJ2636" s="216"/>
      <c r="BK2636" s="216"/>
      <c r="BN2636" s="216"/>
      <c r="BO2636" s="216"/>
      <c r="BR2636" s="216"/>
      <c r="BS2636" s="216"/>
      <c r="BV2636" s="216"/>
      <c r="BW2636" s="216"/>
      <c r="BZ2636" s="216"/>
      <c r="CA2636" s="216"/>
      <c r="CD2636" s="216"/>
      <c r="CE2636" s="216"/>
      <c r="CL2636" s="215"/>
      <c r="CO2636" s="215"/>
      <c r="CP2636" s="215"/>
      <c r="CT2636" s="86"/>
    </row>
    <row r="2637" spans="6:98">
      <c r="F2637" s="215"/>
      <c r="S2637" s="216"/>
      <c r="T2637" s="216"/>
      <c r="U2637" s="216"/>
      <c r="V2637" s="216"/>
      <c r="W2637" s="216"/>
      <c r="X2637" s="216"/>
      <c r="Y2637" s="216"/>
      <c r="Z2637" s="216"/>
      <c r="AA2637" s="216"/>
      <c r="AB2637" s="216"/>
      <c r="AC2637" s="216"/>
      <c r="AD2637" s="216"/>
      <c r="AH2637" s="216"/>
      <c r="AI2637" s="216"/>
      <c r="AL2637" s="216"/>
      <c r="AM2637" s="216"/>
      <c r="AP2637" s="216"/>
      <c r="AQ2637" s="216"/>
      <c r="AT2637" s="216"/>
      <c r="AU2637" s="216"/>
      <c r="AX2637" s="216"/>
      <c r="AY2637" s="216"/>
      <c r="BB2637" s="216"/>
      <c r="BC2637" s="216"/>
      <c r="BF2637" s="216"/>
      <c r="BG2637" s="216"/>
      <c r="BJ2637" s="216"/>
      <c r="BK2637" s="216"/>
      <c r="BN2637" s="216"/>
      <c r="BO2637" s="216"/>
      <c r="BR2637" s="216"/>
      <c r="BS2637" s="216"/>
      <c r="BV2637" s="216"/>
      <c r="BW2637" s="216"/>
      <c r="BZ2637" s="216"/>
      <c r="CA2637" s="216"/>
      <c r="CD2637" s="216"/>
      <c r="CE2637" s="216"/>
      <c r="CL2637" s="215"/>
      <c r="CO2637" s="215"/>
      <c r="CP2637" s="215"/>
      <c r="CT2637" s="86"/>
    </row>
    <row r="2638" spans="6:98">
      <c r="F2638" s="215"/>
      <c r="S2638" s="216"/>
      <c r="T2638" s="216"/>
      <c r="U2638" s="216"/>
      <c r="V2638" s="216"/>
      <c r="W2638" s="216"/>
      <c r="X2638" s="216"/>
      <c r="Y2638" s="216"/>
      <c r="Z2638" s="216"/>
      <c r="AA2638" s="216"/>
      <c r="AB2638" s="216"/>
      <c r="AC2638" s="216"/>
      <c r="AD2638" s="216"/>
      <c r="AH2638" s="216"/>
      <c r="AI2638" s="216"/>
      <c r="AL2638" s="216"/>
      <c r="AM2638" s="216"/>
      <c r="AP2638" s="216"/>
      <c r="AQ2638" s="216"/>
      <c r="AT2638" s="216"/>
      <c r="AU2638" s="216"/>
      <c r="AX2638" s="216"/>
      <c r="AY2638" s="216"/>
      <c r="BB2638" s="216"/>
      <c r="BC2638" s="216"/>
      <c r="BF2638" s="216"/>
      <c r="BG2638" s="216"/>
      <c r="BJ2638" s="216"/>
      <c r="BK2638" s="216"/>
      <c r="BN2638" s="216"/>
      <c r="BO2638" s="216"/>
      <c r="BR2638" s="216"/>
      <c r="BS2638" s="216"/>
      <c r="BV2638" s="216"/>
      <c r="BW2638" s="216"/>
      <c r="BZ2638" s="216"/>
      <c r="CA2638" s="216"/>
      <c r="CD2638" s="216"/>
      <c r="CE2638" s="216"/>
      <c r="CL2638" s="215"/>
      <c r="CO2638" s="215"/>
      <c r="CP2638" s="215"/>
      <c r="CT2638" s="86"/>
    </row>
    <row r="2639" spans="6:98">
      <c r="F2639" s="215"/>
      <c r="S2639" s="216"/>
      <c r="T2639" s="216"/>
      <c r="U2639" s="216"/>
      <c r="V2639" s="216"/>
      <c r="W2639" s="216"/>
      <c r="X2639" s="216"/>
      <c r="Y2639" s="216"/>
      <c r="Z2639" s="216"/>
      <c r="AA2639" s="216"/>
      <c r="AB2639" s="216"/>
      <c r="AC2639" s="216"/>
      <c r="AD2639" s="216"/>
      <c r="AH2639" s="216"/>
      <c r="AI2639" s="216"/>
      <c r="AL2639" s="216"/>
      <c r="AM2639" s="216"/>
      <c r="AP2639" s="216"/>
      <c r="AQ2639" s="216"/>
      <c r="AT2639" s="216"/>
      <c r="AU2639" s="216"/>
      <c r="AX2639" s="216"/>
      <c r="AY2639" s="216"/>
      <c r="BB2639" s="216"/>
      <c r="BC2639" s="216"/>
      <c r="BF2639" s="216"/>
      <c r="BG2639" s="216"/>
      <c r="BJ2639" s="216"/>
      <c r="BK2639" s="216"/>
      <c r="BN2639" s="216"/>
      <c r="BO2639" s="216"/>
      <c r="BR2639" s="216"/>
      <c r="BS2639" s="216"/>
      <c r="BV2639" s="216"/>
      <c r="BW2639" s="216"/>
      <c r="BZ2639" s="216"/>
      <c r="CA2639" s="216"/>
      <c r="CD2639" s="216"/>
      <c r="CE2639" s="216"/>
      <c r="CL2639" s="215"/>
      <c r="CO2639" s="215"/>
      <c r="CP2639" s="215"/>
      <c r="CT2639" s="86"/>
    </row>
    <row r="2640" spans="6:98">
      <c r="F2640" s="215"/>
      <c r="S2640" s="216"/>
      <c r="T2640" s="216"/>
      <c r="U2640" s="216"/>
      <c r="V2640" s="216"/>
      <c r="W2640" s="216"/>
      <c r="X2640" s="216"/>
      <c r="Y2640" s="216"/>
      <c r="Z2640" s="216"/>
      <c r="AA2640" s="216"/>
      <c r="AB2640" s="216"/>
      <c r="AC2640" s="216"/>
      <c r="AD2640" s="216"/>
      <c r="AH2640" s="216"/>
      <c r="AI2640" s="216"/>
      <c r="AL2640" s="216"/>
      <c r="AM2640" s="216"/>
      <c r="AP2640" s="216"/>
      <c r="AQ2640" s="216"/>
      <c r="AT2640" s="216"/>
      <c r="AU2640" s="216"/>
      <c r="AX2640" s="216"/>
      <c r="AY2640" s="216"/>
      <c r="BB2640" s="216"/>
      <c r="BC2640" s="216"/>
      <c r="BF2640" s="216"/>
      <c r="BG2640" s="216"/>
      <c r="BJ2640" s="216"/>
      <c r="BK2640" s="216"/>
      <c r="BN2640" s="216"/>
      <c r="BO2640" s="216"/>
      <c r="BR2640" s="216"/>
      <c r="BS2640" s="216"/>
      <c r="BV2640" s="216"/>
      <c r="BW2640" s="216"/>
      <c r="BZ2640" s="216"/>
      <c r="CA2640" s="216"/>
      <c r="CD2640" s="216"/>
      <c r="CE2640" s="216"/>
      <c r="CL2640" s="215"/>
      <c r="CO2640" s="215"/>
      <c r="CP2640" s="215"/>
      <c r="CT2640" s="86"/>
    </row>
    <row r="2641" spans="6:98">
      <c r="F2641" s="215"/>
      <c r="S2641" s="216"/>
      <c r="T2641" s="216"/>
      <c r="U2641" s="216"/>
      <c r="V2641" s="216"/>
      <c r="W2641" s="216"/>
      <c r="X2641" s="216"/>
      <c r="Y2641" s="216"/>
      <c r="Z2641" s="216"/>
      <c r="AA2641" s="216"/>
      <c r="AB2641" s="216"/>
      <c r="AC2641" s="216"/>
      <c r="AD2641" s="216"/>
      <c r="AH2641" s="216"/>
      <c r="AI2641" s="216"/>
      <c r="AL2641" s="216"/>
      <c r="AM2641" s="216"/>
      <c r="AP2641" s="216"/>
      <c r="AQ2641" s="216"/>
      <c r="AT2641" s="216"/>
      <c r="AU2641" s="216"/>
      <c r="AX2641" s="216"/>
      <c r="AY2641" s="216"/>
      <c r="BB2641" s="216"/>
      <c r="BC2641" s="216"/>
      <c r="BF2641" s="216"/>
      <c r="BG2641" s="216"/>
      <c r="BJ2641" s="216"/>
      <c r="BK2641" s="216"/>
      <c r="BN2641" s="216"/>
      <c r="BO2641" s="216"/>
      <c r="BR2641" s="216"/>
      <c r="BS2641" s="216"/>
      <c r="BV2641" s="216"/>
      <c r="BW2641" s="216"/>
      <c r="BZ2641" s="216"/>
      <c r="CA2641" s="216"/>
      <c r="CD2641" s="216"/>
      <c r="CE2641" s="216"/>
      <c r="CL2641" s="215"/>
      <c r="CO2641" s="215"/>
      <c r="CP2641" s="215"/>
      <c r="CT2641" s="86"/>
    </row>
    <row r="2642" spans="6:98">
      <c r="F2642" s="215"/>
      <c r="S2642" s="216"/>
      <c r="T2642" s="216"/>
      <c r="U2642" s="216"/>
      <c r="V2642" s="216"/>
      <c r="W2642" s="216"/>
      <c r="X2642" s="216"/>
      <c r="Y2642" s="216"/>
      <c r="Z2642" s="216"/>
      <c r="AA2642" s="216"/>
      <c r="AB2642" s="216"/>
      <c r="AC2642" s="216"/>
      <c r="AD2642" s="216"/>
      <c r="AH2642" s="216"/>
      <c r="AI2642" s="216"/>
      <c r="AL2642" s="216"/>
      <c r="AM2642" s="216"/>
      <c r="AP2642" s="216"/>
      <c r="AQ2642" s="216"/>
      <c r="AT2642" s="216"/>
      <c r="AU2642" s="216"/>
      <c r="AX2642" s="216"/>
      <c r="AY2642" s="216"/>
      <c r="BB2642" s="216"/>
      <c r="BC2642" s="216"/>
      <c r="BF2642" s="216"/>
      <c r="BG2642" s="216"/>
      <c r="BJ2642" s="216"/>
      <c r="BK2642" s="216"/>
      <c r="BN2642" s="216"/>
      <c r="BO2642" s="216"/>
      <c r="BR2642" s="216"/>
      <c r="BS2642" s="216"/>
      <c r="BV2642" s="216"/>
      <c r="BW2642" s="216"/>
      <c r="BZ2642" s="216"/>
      <c r="CA2642" s="216"/>
      <c r="CD2642" s="216"/>
      <c r="CE2642" s="216"/>
      <c r="CL2642" s="215"/>
      <c r="CO2642" s="215"/>
      <c r="CP2642" s="215"/>
      <c r="CT2642" s="86"/>
    </row>
    <row r="2643" spans="6:98">
      <c r="F2643" s="215"/>
      <c r="S2643" s="216"/>
      <c r="T2643" s="216"/>
      <c r="U2643" s="216"/>
      <c r="V2643" s="216"/>
      <c r="W2643" s="216"/>
      <c r="X2643" s="216"/>
      <c r="Y2643" s="216"/>
      <c r="Z2643" s="216"/>
      <c r="AA2643" s="216"/>
      <c r="AB2643" s="216"/>
      <c r="AC2643" s="216"/>
      <c r="AD2643" s="216"/>
      <c r="AH2643" s="216"/>
      <c r="AI2643" s="216"/>
      <c r="AL2643" s="216"/>
      <c r="AM2643" s="216"/>
      <c r="AP2643" s="216"/>
      <c r="AQ2643" s="216"/>
      <c r="AT2643" s="216"/>
      <c r="AU2643" s="216"/>
      <c r="AX2643" s="216"/>
      <c r="AY2643" s="216"/>
      <c r="BB2643" s="216"/>
      <c r="BC2643" s="216"/>
      <c r="BF2643" s="216"/>
      <c r="BG2643" s="216"/>
      <c r="BJ2643" s="216"/>
      <c r="BK2643" s="216"/>
      <c r="BN2643" s="216"/>
      <c r="BO2643" s="216"/>
      <c r="BR2643" s="216"/>
      <c r="BS2643" s="216"/>
      <c r="BV2643" s="216"/>
      <c r="BW2643" s="216"/>
      <c r="BZ2643" s="216"/>
      <c r="CA2643" s="216"/>
      <c r="CD2643" s="216"/>
      <c r="CE2643" s="216"/>
      <c r="CL2643" s="215"/>
      <c r="CO2643" s="215"/>
      <c r="CP2643" s="215"/>
      <c r="CT2643" s="86"/>
    </row>
    <row r="2644" spans="6:98">
      <c r="F2644" s="215"/>
      <c r="S2644" s="216"/>
      <c r="T2644" s="216"/>
      <c r="U2644" s="216"/>
      <c r="V2644" s="216"/>
      <c r="W2644" s="216"/>
      <c r="X2644" s="216"/>
      <c r="Y2644" s="216"/>
      <c r="Z2644" s="216"/>
      <c r="AA2644" s="216"/>
      <c r="AB2644" s="216"/>
      <c r="AC2644" s="216"/>
      <c r="AD2644" s="216"/>
      <c r="AH2644" s="216"/>
      <c r="AI2644" s="216"/>
      <c r="AL2644" s="216"/>
      <c r="AM2644" s="216"/>
      <c r="AP2644" s="216"/>
      <c r="AQ2644" s="216"/>
      <c r="AT2644" s="216"/>
      <c r="AU2644" s="216"/>
      <c r="AX2644" s="216"/>
      <c r="AY2644" s="216"/>
      <c r="BB2644" s="216"/>
      <c r="BC2644" s="216"/>
      <c r="BF2644" s="216"/>
      <c r="BG2644" s="216"/>
      <c r="BJ2644" s="216"/>
      <c r="BK2644" s="216"/>
      <c r="BN2644" s="216"/>
      <c r="BO2644" s="216"/>
      <c r="BR2644" s="216"/>
      <c r="BS2644" s="216"/>
      <c r="BV2644" s="216"/>
      <c r="BW2644" s="216"/>
      <c r="BZ2644" s="216"/>
      <c r="CA2644" s="216"/>
      <c r="CD2644" s="216"/>
      <c r="CE2644" s="216"/>
      <c r="CL2644" s="215"/>
      <c r="CO2644" s="215"/>
      <c r="CP2644" s="215"/>
      <c r="CT2644" s="86"/>
    </row>
    <row r="2645" spans="6:98">
      <c r="F2645" s="215"/>
      <c r="S2645" s="216"/>
      <c r="T2645" s="216"/>
      <c r="U2645" s="216"/>
      <c r="V2645" s="216"/>
      <c r="W2645" s="216"/>
      <c r="X2645" s="216"/>
      <c r="Y2645" s="216"/>
      <c r="Z2645" s="216"/>
      <c r="AA2645" s="216"/>
      <c r="AB2645" s="216"/>
      <c r="AC2645" s="216"/>
      <c r="AD2645" s="216"/>
      <c r="AH2645" s="216"/>
      <c r="AI2645" s="216"/>
      <c r="AL2645" s="216"/>
      <c r="AM2645" s="216"/>
      <c r="AP2645" s="216"/>
      <c r="AQ2645" s="216"/>
      <c r="AT2645" s="216"/>
      <c r="AU2645" s="216"/>
      <c r="AX2645" s="216"/>
      <c r="AY2645" s="216"/>
      <c r="BB2645" s="216"/>
      <c r="BC2645" s="216"/>
      <c r="BF2645" s="216"/>
      <c r="BG2645" s="216"/>
      <c r="BJ2645" s="216"/>
      <c r="BK2645" s="216"/>
      <c r="BN2645" s="216"/>
      <c r="BO2645" s="216"/>
      <c r="BR2645" s="216"/>
      <c r="BS2645" s="216"/>
      <c r="BV2645" s="216"/>
      <c r="BW2645" s="216"/>
      <c r="BZ2645" s="216"/>
      <c r="CA2645" s="216"/>
      <c r="CD2645" s="216"/>
      <c r="CE2645" s="216"/>
      <c r="CL2645" s="215"/>
      <c r="CO2645" s="215"/>
      <c r="CP2645" s="215"/>
      <c r="CT2645" s="86"/>
    </row>
    <row r="2646" spans="6:98">
      <c r="F2646" s="215"/>
      <c r="S2646" s="216"/>
      <c r="T2646" s="216"/>
      <c r="U2646" s="216"/>
      <c r="V2646" s="216"/>
      <c r="W2646" s="216"/>
      <c r="X2646" s="216"/>
      <c r="Y2646" s="216"/>
      <c r="Z2646" s="216"/>
      <c r="AA2646" s="216"/>
      <c r="AB2646" s="216"/>
      <c r="AC2646" s="216"/>
      <c r="AD2646" s="216"/>
      <c r="AH2646" s="216"/>
      <c r="AI2646" s="216"/>
      <c r="AL2646" s="216"/>
      <c r="AM2646" s="216"/>
      <c r="AP2646" s="216"/>
      <c r="AQ2646" s="216"/>
      <c r="AT2646" s="216"/>
      <c r="AU2646" s="216"/>
      <c r="AX2646" s="216"/>
      <c r="AY2646" s="216"/>
      <c r="BB2646" s="216"/>
      <c r="BC2646" s="216"/>
      <c r="BF2646" s="216"/>
      <c r="BG2646" s="216"/>
      <c r="BJ2646" s="216"/>
      <c r="BK2646" s="216"/>
      <c r="BN2646" s="216"/>
      <c r="BO2646" s="216"/>
      <c r="BR2646" s="216"/>
      <c r="BS2646" s="216"/>
      <c r="BV2646" s="216"/>
      <c r="BW2646" s="216"/>
      <c r="BZ2646" s="216"/>
      <c r="CA2646" s="216"/>
      <c r="CD2646" s="216"/>
      <c r="CE2646" s="216"/>
      <c r="CL2646" s="215"/>
      <c r="CO2646" s="215"/>
      <c r="CP2646" s="215"/>
      <c r="CT2646" s="86"/>
    </row>
    <row r="2647" spans="6:98">
      <c r="F2647" s="215"/>
      <c r="S2647" s="216"/>
      <c r="T2647" s="216"/>
      <c r="U2647" s="216"/>
      <c r="V2647" s="216"/>
      <c r="W2647" s="216"/>
      <c r="X2647" s="216"/>
      <c r="Y2647" s="216"/>
      <c r="Z2647" s="216"/>
      <c r="AA2647" s="216"/>
      <c r="AB2647" s="216"/>
      <c r="AC2647" s="216"/>
      <c r="AD2647" s="216"/>
      <c r="AH2647" s="216"/>
      <c r="AI2647" s="216"/>
      <c r="AL2647" s="216"/>
      <c r="AM2647" s="216"/>
      <c r="AP2647" s="216"/>
      <c r="AQ2647" s="216"/>
      <c r="AT2647" s="216"/>
      <c r="AU2647" s="216"/>
      <c r="AX2647" s="216"/>
      <c r="AY2647" s="216"/>
      <c r="BB2647" s="216"/>
      <c r="BC2647" s="216"/>
      <c r="BF2647" s="216"/>
      <c r="BG2647" s="216"/>
      <c r="BJ2647" s="216"/>
      <c r="BK2647" s="216"/>
      <c r="BN2647" s="216"/>
      <c r="BO2647" s="216"/>
      <c r="BR2647" s="216"/>
      <c r="BS2647" s="216"/>
      <c r="BV2647" s="216"/>
      <c r="BW2647" s="216"/>
      <c r="BZ2647" s="216"/>
      <c r="CA2647" s="216"/>
      <c r="CD2647" s="216"/>
      <c r="CE2647" s="216"/>
      <c r="CL2647" s="215"/>
      <c r="CO2647" s="215"/>
      <c r="CP2647" s="215"/>
      <c r="CT2647" s="86"/>
    </row>
    <row r="2648" spans="6:98">
      <c r="F2648" s="215"/>
      <c r="S2648" s="216"/>
      <c r="T2648" s="216"/>
      <c r="U2648" s="216"/>
      <c r="V2648" s="216"/>
      <c r="W2648" s="216"/>
      <c r="X2648" s="216"/>
      <c r="Y2648" s="216"/>
      <c r="Z2648" s="216"/>
      <c r="AA2648" s="216"/>
      <c r="AB2648" s="216"/>
      <c r="AC2648" s="216"/>
      <c r="AD2648" s="216"/>
      <c r="AH2648" s="216"/>
      <c r="AI2648" s="216"/>
      <c r="AL2648" s="216"/>
      <c r="AM2648" s="216"/>
      <c r="AP2648" s="216"/>
      <c r="AQ2648" s="216"/>
      <c r="AT2648" s="216"/>
      <c r="AU2648" s="216"/>
      <c r="AX2648" s="216"/>
      <c r="AY2648" s="216"/>
      <c r="BB2648" s="216"/>
      <c r="BC2648" s="216"/>
      <c r="BF2648" s="216"/>
      <c r="BG2648" s="216"/>
      <c r="BJ2648" s="216"/>
      <c r="BK2648" s="216"/>
      <c r="BN2648" s="216"/>
      <c r="BO2648" s="216"/>
      <c r="BR2648" s="216"/>
      <c r="BS2648" s="216"/>
      <c r="BV2648" s="216"/>
      <c r="BW2648" s="216"/>
      <c r="BZ2648" s="216"/>
      <c r="CA2648" s="216"/>
      <c r="CD2648" s="216"/>
      <c r="CE2648" s="216"/>
      <c r="CL2648" s="215"/>
      <c r="CO2648" s="215"/>
      <c r="CP2648" s="215"/>
      <c r="CT2648" s="86"/>
    </row>
    <row r="2649" spans="6:98">
      <c r="F2649" s="215"/>
      <c r="S2649" s="216"/>
      <c r="T2649" s="216"/>
      <c r="U2649" s="216"/>
      <c r="V2649" s="216"/>
      <c r="W2649" s="216"/>
      <c r="X2649" s="216"/>
      <c r="Y2649" s="216"/>
      <c r="Z2649" s="216"/>
      <c r="AA2649" s="216"/>
      <c r="AB2649" s="216"/>
      <c r="AC2649" s="216"/>
      <c r="AD2649" s="216"/>
      <c r="AH2649" s="216"/>
      <c r="AI2649" s="216"/>
      <c r="AL2649" s="216"/>
      <c r="AM2649" s="216"/>
      <c r="AP2649" s="216"/>
      <c r="AQ2649" s="216"/>
      <c r="AT2649" s="216"/>
      <c r="AU2649" s="216"/>
      <c r="AX2649" s="216"/>
      <c r="AY2649" s="216"/>
      <c r="BB2649" s="216"/>
      <c r="BC2649" s="216"/>
      <c r="BF2649" s="216"/>
      <c r="BG2649" s="216"/>
      <c r="BJ2649" s="216"/>
      <c r="BK2649" s="216"/>
      <c r="BN2649" s="216"/>
      <c r="BO2649" s="216"/>
      <c r="BR2649" s="216"/>
      <c r="BS2649" s="216"/>
      <c r="BV2649" s="216"/>
      <c r="BW2649" s="216"/>
      <c r="BZ2649" s="216"/>
      <c r="CA2649" s="216"/>
      <c r="CD2649" s="216"/>
      <c r="CE2649" s="216"/>
      <c r="CL2649" s="215"/>
      <c r="CO2649" s="215"/>
      <c r="CP2649" s="215"/>
      <c r="CT2649" s="86"/>
    </row>
    <row r="2650" spans="6:98">
      <c r="F2650" s="215"/>
      <c r="S2650" s="216"/>
      <c r="T2650" s="216"/>
      <c r="U2650" s="216"/>
      <c r="V2650" s="216"/>
      <c r="W2650" s="216"/>
      <c r="X2650" s="216"/>
      <c r="Y2650" s="216"/>
      <c r="Z2650" s="216"/>
      <c r="AA2650" s="216"/>
      <c r="AB2650" s="216"/>
      <c r="AC2650" s="216"/>
      <c r="AD2650" s="216"/>
      <c r="AH2650" s="216"/>
      <c r="AI2650" s="216"/>
      <c r="AL2650" s="216"/>
      <c r="AM2650" s="216"/>
      <c r="AP2650" s="216"/>
      <c r="AQ2650" s="216"/>
      <c r="AT2650" s="216"/>
      <c r="AU2650" s="216"/>
      <c r="AX2650" s="216"/>
      <c r="AY2650" s="216"/>
      <c r="BB2650" s="216"/>
      <c r="BC2650" s="216"/>
      <c r="BF2650" s="216"/>
      <c r="BG2650" s="216"/>
      <c r="BJ2650" s="216"/>
      <c r="BK2650" s="216"/>
      <c r="BN2650" s="216"/>
      <c r="BO2650" s="216"/>
      <c r="BR2650" s="216"/>
      <c r="BS2650" s="216"/>
      <c r="BV2650" s="216"/>
      <c r="BW2650" s="216"/>
      <c r="BZ2650" s="216"/>
      <c r="CA2650" s="216"/>
      <c r="CD2650" s="216"/>
      <c r="CE2650" s="216"/>
      <c r="CL2650" s="215"/>
      <c r="CO2650" s="215"/>
      <c r="CP2650" s="215"/>
      <c r="CT2650" s="86"/>
    </row>
    <row r="2651" spans="6:98">
      <c r="F2651" s="215"/>
      <c r="S2651" s="216"/>
      <c r="T2651" s="216"/>
      <c r="U2651" s="216"/>
      <c r="V2651" s="216"/>
      <c r="W2651" s="216"/>
      <c r="X2651" s="216"/>
      <c r="Y2651" s="216"/>
      <c r="Z2651" s="216"/>
      <c r="AA2651" s="216"/>
      <c r="AB2651" s="216"/>
      <c r="AC2651" s="216"/>
      <c r="AD2651" s="216"/>
      <c r="AH2651" s="216"/>
      <c r="AI2651" s="216"/>
      <c r="AL2651" s="216"/>
      <c r="AM2651" s="216"/>
      <c r="AP2651" s="216"/>
      <c r="AQ2651" s="216"/>
      <c r="AT2651" s="216"/>
      <c r="AU2651" s="216"/>
      <c r="AX2651" s="216"/>
      <c r="AY2651" s="216"/>
      <c r="BB2651" s="216"/>
      <c r="BC2651" s="216"/>
      <c r="BF2651" s="216"/>
      <c r="BG2651" s="216"/>
      <c r="BJ2651" s="216"/>
      <c r="BK2651" s="216"/>
      <c r="BN2651" s="216"/>
      <c r="BO2651" s="216"/>
      <c r="BR2651" s="216"/>
      <c r="BS2651" s="216"/>
      <c r="BV2651" s="216"/>
      <c r="BW2651" s="216"/>
      <c r="BZ2651" s="216"/>
      <c r="CA2651" s="216"/>
      <c r="CD2651" s="216"/>
      <c r="CE2651" s="216"/>
      <c r="CL2651" s="215"/>
      <c r="CO2651" s="215"/>
      <c r="CP2651" s="215"/>
      <c r="CT2651" s="86"/>
    </row>
    <row r="2652" spans="6:98">
      <c r="F2652" s="215"/>
      <c r="S2652" s="216"/>
      <c r="T2652" s="216"/>
      <c r="U2652" s="216"/>
      <c r="V2652" s="216"/>
      <c r="W2652" s="216"/>
      <c r="X2652" s="216"/>
      <c r="Y2652" s="216"/>
      <c r="Z2652" s="216"/>
      <c r="AA2652" s="216"/>
      <c r="AB2652" s="216"/>
      <c r="AC2652" s="216"/>
      <c r="AD2652" s="216"/>
      <c r="AH2652" s="216"/>
      <c r="AI2652" s="216"/>
      <c r="AL2652" s="216"/>
      <c r="AM2652" s="216"/>
      <c r="AP2652" s="216"/>
      <c r="AQ2652" s="216"/>
      <c r="AT2652" s="216"/>
      <c r="AU2652" s="216"/>
      <c r="AX2652" s="216"/>
      <c r="AY2652" s="216"/>
      <c r="BB2652" s="216"/>
      <c r="BC2652" s="216"/>
      <c r="BF2652" s="216"/>
      <c r="BG2652" s="216"/>
      <c r="BJ2652" s="216"/>
      <c r="BK2652" s="216"/>
      <c r="BN2652" s="216"/>
      <c r="BO2652" s="216"/>
      <c r="BR2652" s="216"/>
      <c r="BS2652" s="216"/>
      <c r="BV2652" s="216"/>
      <c r="BW2652" s="216"/>
      <c r="BZ2652" s="216"/>
      <c r="CA2652" s="216"/>
      <c r="CD2652" s="216"/>
      <c r="CE2652" s="216"/>
      <c r="CL2652" s="215"/>
      <c r="CO2652" s="215"/>
      <c r="CP2652" s="215"/>
      <c r="CT2652" s="86"/>
    </row>
    <row r="2653" spans="6:98">
      <c r="F2653" s="215"/>
      <c r="S2653" s="216"/>
      <c r="T2653" s="216"/>
      <c r="U2653" s="216"/>
      <c r="V2653" s="216"/>
      <c r="W2653" s="216"/>
      <c r="X2653" s="216"/>
      <c r="Y2653" s="216"/>
      <c r="Z2653" s="216"/>
      <c r="AA2653" s="216"/>
      <c r="AB2653" s="216"/>
      <c r="AC2653" s="216"/>
      <c r="AD2653" s="216"/>
      <c r="AH2653" s="216"/>
      <c r="AI2653" s="216"/>
      <c r="AL2653" s="216"/>
      <c r="AM2653" s="216"/>
      <c r="AP2653" s="216"/>
      <c r="AQ2653" s="216"/>
      <c r="AT2653" s="216"/>
      <c r="AU2653" s="216"/>
      <c r="AX2653" s="216"/>
      <c r="AY2653" s="216"/>
      <c r="BB2653" s="216"/>
      <c r="BC2653" s="216"/>
      <c r="BF2653" s="216"/>
      <c r="BG2653" s="216"/>
      <c r="BJ2653" s="216"/>
      <c r="BK2653" s="216"/>
      <c r="BN2653" s="216"/>
      <c r="BO2653" s="216"/>
      <c r="BR2653" s="216"/>
      <c r="BS2653" s="216"/>
      <c r="BV2653" s="216"/>
      <c r="BW2653" s="216"/>
      <c r="BZ2653" s="216"/>
      <c r="CA2653" s="216"/>
      <c r="CD2653" s="216"/>
      <c r="CE2653" s="216"/>
      <c r="CL2653" s="215"/>
      <c r="CO2653" s="215"/>
      <c r="CP2653" s="215"/>
      <c r="CT2653" s="86"/>
    </row>
    <row r="2654" spans="6:98">
      <c r="F2654" s="215"/>
      <c r="S2654" s="216"/>
      <c r="T2654" s="216"/>
      <c r="U2654" s="216"/>
      <c r="V2654" s="216"/>
      <c r="W2654" s="216"/>
      <c r="X2654" s="216"/>
      <c r="Y2654" s="216"/>
      <c r="Z2654" s="216"/>
      <c r="AA2654" s="216"/>
      <c r="AB2654" s="216"/>
      <c r="AC2654" s="216"/>
      <c r="AD2654" s="216"/>
      <c r="AH2654" s="216"/>
      <c r="AI2654" s="216"/>
      <c r="AL2654" s="216"/>
      <c r="AM2654" s="216"/>
      <c r="AP2654" s="216"/>
      <c r="AQ2654" s="216"/>
      <c r="AT2654" s="216"/>
      <c r="AU2654" s="216"/>
      <c r="AX2654" s="216"/>
      <c r="AY2654" s="216"/>
      <c r="BB2654" s="216"/>
      <c r="BC2654" s="216"/>
      <c r="BF2654" s="216"/>
      <c r="BG2654" s="216"/>
      <c r="BJ2654" s="216"/>
      <c r="BK2654" s="216"/>
      <c r="BN2654" s="216"/>
      <c r="BO2654" s="216"/>
      <c r="BR2654" s="216"/>
      <c r="BS2654" s="216"/>
      <c r="BV2654" s="216"/>
      <c r="BW2654" s="216"/>
      <c r="BZ2654" s="216"/>
      <c r="CA2654" s="216"/>
      <c r="CD2654" s="216"/>
      <c r="CE2654" s="216"/>
      <c r="CL2654" s="215"/>
      <c r="CO2654" s="215"/>
      <c r="CP2654" s="215"/>
      <c r="CT2654" s="86"/>
    </row>
    <row r="2655" spans="6:98">
      <c r="F2655" s="215"/>
      <c r="S2655" s="216"/>
      <c r="T2655" s="216"/>
      <c r="U2655" s="216"/>
      <c r="V2655" s="216"/>
      <c r="W2655" s="216"/>
      <c r="X2655" s="216"/>
      <c r="Y2655" s="216"/>
      <c r="Z2655" s="216"/>
      <c r="AA2655" s="216"/>
      <c r="AB2655" s="216"/>
      <c r="AC2655" s="216"/>
      <c r="AD2655" s="216"/>
      <c r="AH2655" s="216"/>
      <c r="AI2655" s="216"/>
      <c r="AL2655" s="216"/>
      <c r="AM2655" s="216"/>
      <c r="AP2655" s="216"/>
      <c r="AQ2655" s="216"/>
      <c r="AT2655" s="216"/>
      <c r="AU2655" s="216"/>
      <c r="AX2655" s="216"/>
      <c r="AY2655" s="216"/>
      <c r="BB2655" s="216"/>
      <c r="BC2655" s="216"/>
      <c r="BF2655" s="216"/>
      <c r="BG2655" s="216"/>
      <c r="BJ2655" s="216"/>
      <c r="BK2655" s="216"/>
      <c r="BN2655" s="216"/>
      <c r="BO2655" s="216"/>
      <c r="BR2655" s="216"/>
      <c r="BS2655" s="216"/>
      <c r="BV2655" s="216"/>
      <c r="BW2655" s="216"/>
      <c r="BZ2655" s="216"/>
      <c r="CA2655" s="216"/>
      <c r="CD2655" s="216"/>
      <c r="CE2655" s="216"/>
      <c r="CL2655" s="215"/>
      <c r="CO2655" s="215"/>
      <c r="CP2655" s="215"/>
      <c r="CT2655" s="86"/>
    </row>
    <row r="2656" spans="6:98">
      <c r="F2656" s="215"/>
      <c r="S2656" s="216"/>
      <c r="T2656" s="216"/>
      <c r="U2656" s="216"/>
      <c r="V2656" s="216"/>
      <c r="W2656" s="216"/>
      <c r="X2656" s="216"/>
      <c r="Y2656" s="216"/>
      <c r="Z2656" s="216"/>
      <c r="AA2656" s="216"/>
      <c r="AB2656" s="216"/>
      <c r="AC2656" s="216"/>
      <c r="AD2656" s="216"/>
      <c r="AH2656" s="216"/>
      <c r="AI2656" s="216"/>
      <c r="AL2656" s="216"/>
      <c r="AM2656" s="216"/>
      <c r="AP2656" s="216"/>
      <c r="AQ2656" s="216"/>
      <c r="AT2656" s="216"/>
      <c r="AU2656" s="216"/>
      <c r="AX2656" s="216"/>
      <c r="AY2656" s="216"/>
      <c r="BB2656" s="216"/>
      <c r="BC2656" s="216"/>
      <c r="BF2656" s="216"/>
      <c r="BG2656" s="216"/>
      <c r="BJ2656" s="216"/>
      <c r="BK2656" s="216"/>
      <c r="BN2656" s="216"/>
      <c r="BO2656" s="216"/>
      <c r="BR2656" s="216"/>
      <c r="BS2656" s="216"/>
      <c r="BV2656" s="216"/>
      <c r="BW2656" s="216"/>
      <c r="BZ2656" s="216"/>
      <c r="CA2656" s="216"/>
      <c r="CD2656" s="216"/>
      <c r="CE2656" s="216"/>
      <c r="CL2656" s="215"/>
      <c r="CO2656" s="215"/>
      <c r="CP2656" s="215"/>
      <c r="CT2656" s="86"/>
    </row>
    <row r="2657" spans="6:98">
      <c r="F2657" s="215"/>
      <c r="S2657" s="216"/>
      <c r="T2657" s="216"/>
      <c r="U2657" s="216"/>
      <c r="V2657" s="216"/>
      <c r="W2657" s="216"/>
      <c r="X2657" s="216"/>
      <c r="Y2657" s="216"/>
      <c r="Z2657" s="216"/>
      <c r="AA2657" s="216"/>
      <c r="AB2657" s="216"/>
      <c r="AC2657" s="216"/>
      <c r="AD2657" s="216"/>
      <c r="AH2657" s="216"/>
      <c r="AI2657" s="216"/>
      <c r="AL2657" s="216"/>
      <c r="AM2657" s="216"/>
      <c r="AP2657" s="216"/>
      <c r="AQ2657" s="216"/>
      <c r="AT2657" s="216"/>
      <c r="AU2657" s="216"/>
      <c r="AX2657" s="216"/>
      <c r="AY2657" s="216"/>
      <c r="BB2657" s="216"/>
      <c r="BC2657" s="216"/>
      <c r="BF2657" s="216"/>
      <c r="BG2657" s="216"/>
      <c r="BJ2657" s="216"/>
      <c r="BK2657" s="216"/>
      <c r="BN2657" s="216"/>
      <c r="BO2657" s="216"/>
      <c r="BR2657" s="216"/>
      <c r="BS2657" s="216"/>
      <c r="BV2657" s="216"/>
      <c r="BW2657" s="216"/>
      <c r="BZ2657" s="216"/>
      <c r="CA2657" s="216"/>
      <c r="CD2657" s="216"/>
      <c r="CE2657" s="216"/>
      <c r="CL2657" s="215"/>
      <c r="CO2657" s="215"/>
      <c r="CP2657" s="215"/>
      <c r="CT2657" s="86"/>
    </row>
    <row r="2658" spans="6:98">
      <c r="F2658" s="215"/>
      <c r="S2658" s="216"/>
      <c r="T2658" s="216"/>
      <c r="U2658" s="216"/>
      <c r="V2658" s="216"/>
      <c r="W2658" s="216"/>
      <c r="X2658" s="216"/>
      <c r="Y2658" s="216"/>
      <c r="Z2658" s="216"/>
      <c r="AA2658" s="216"/>
      <c r="AB2658" s="216"/>
      <c r="AC2658" s="216"/>
      <c r="AD2658" s="216"/>
      <c r="AH2658" s="216"/>
      <c r="AI2658" s="216"/>
      <c r="AL2658" s="216"/>
      <c r="AM2658" s="216"/>
      <c r="AP2658" s="216"/>
      <c r="AQ2658" s="216"/>
      <c r="AT2658" s="216"/>
      <c r="AU2658" s="216"/>
      <c r="AX2658" s="216"/>
      <c r="AY2658" s="216"/>
      <c r="BB2658" s="216"/>
      <c r="BC2658" s="216"/>
      <c r="BF2658" s="216"/>
      <c r="BG2658" s="216"/>
      <c r="BJ2658" s="216"/>
      <c r="BK2658" s="216"/>
      <c r="BN2658" s="216"/>
      <c r="BO2658" s="216"/>
      <c r="BR2658" s="216"/>
      <c r="BS2658" s="216"/>
      <c r="BV2658" s="216"/>
      <c r="BW2658" s="216"/>
      <c r="BZ2658" s="216"/>
      <c r="CA2658" s="216"/>
      <c r="CD2658" s="216"/>
      <c r="CE2658" s="216"/>
      <c r="CL2658" s="215"/>
      <c r="CO2658" s="215"/>
      <c r="CP2658" s="215"/>
      <c r="CT2658" s="86"/>
    </row>
    <row r="2659" spans="6:98">
      <c r="F2659" s="215"/>
      <c r="S2659" s="216"/>
      <c r="T2659" s="216"/>
      <c r="U2659" s="216"/>
      <c r="V2659" s="216"/>
      <c r="W2659" s="216"/>
      <c r="X2659" s="216"/>
      <c r="Y2659" s="216"/>
      <c r="Z2659" s="216"/>
      <c r="AA2659" s="216"/>
      <c r="AB2659" s="216"/>
      <c r="AC2659" s="216"/>
      <c r="AD2659" s="216"/>
      <c r="AH2659" s="216"/>
      <c r="AI2659" s="216"/>
      <c r="AL2659" s="216"/>
      <c r="AM2659" s="216"/>
      <c r="AP2659" s="216"/>
      <c r="AQ2659" s="216"/>
      <c r="AT2659" s="216"/>
      <c r="AU2659" s="216"/>
      <c r="AX2659" s="216"/>
      <c r="AY2659" s="216"/>
      <c r="BB2659" s="216"/>
      <c r="BC2659" s="216"/>
      <c r="BF2659" s="216"/>
      <c r="BG2659" s="216"/>
      <c r="BJ2659" s="216"/>
      <c r="BK2659" s="216"/>
      <c r="BN2659" s="216"/>
      <c r="BO2659" s="216"/>
      <c r="BR2659" s="216"/>
      <c r="BS2659" s="216"/>
      <c r="BV2659" s="216"/>
      <c r="BW2659" s="216"/>
      <c r="BZ2659" s="216"/>
      <c r="CA2659" s="216"/>
      <c r="CD2659" s="216"/>
      <c r="CE2659" s="216"/>
      <c r="CL2659" s="215"/>
      <c r="CO2659" s="215"/>
      <c r="CP2659" s="215"/>
      <c r="CT2659" s="86"/>
    </row>
    <row r="2660" spans="6:98">
      <c r="F2660" s="215"/>
      <c r="S2660" s="216"/>
      <c r="T2660" s="216"/>
      <c r="U2660" s="216"/>
      <c r="V2660" s="216"/>
      <c r="W2660" s="216"/>
      <c r="X2660" s="216"/>
      <c r="Y2660" s="216"/>
      <c r="Z2660" s="216"/>
      <c r="AA2660" s="216"/>
      <c r="AB2660" s="216"/>
      <c r="AC2660" s="216"/>
      <c r="AD2660" s="216"/>
      <c r="AH2660" s="216"/>
      <c r="AI2660" s="216"/>
      <c r="AL2660" s="216"/>
      <c r="AM2660" s="216"/>
      <c r="AP2660" s="216"/>
      <c r="AQ2660" s="216"/>
      <c r="AT2660" s="216"/>
      <c r="AU2660" s="216"/>
      <c r="AX2660" s="216"/>
      <c r="AY2660" s="216"/>
      <c r="BB2660" s="216"/>
      <c r="BC2660" s="216"/>
      <c r="BF2660" s="216"/>
      <c r="BG2660" s="216"/>
      <c r="BJ2660" s="216"/>
      <c r="BK2660" s="216"/>
      <c r="BN2660" s="216"/>
      <c r="BO2660" s="216"/>
      <c r="BR2660" s="216"/>
      <c r="BS2660" s="216"/>
      <c r="BV2660" s="216"/>
      <c r="BW2660" s="216"/>
      <c r="BZ2660" s="216"/>
      <c r="CA2660" s="216"/>
      <c r="CD2660" s="216"/>
      <c r="CE2660" s="216"/>
      <c r="CL2660" s="215"/>
      <c r="CO2660" s="215"/>
      <c r="CP2660" s="215"/>
      <c r="CT2660" s="86"/>
    </row>
    <row r="2661" spans="6:98">
      <c r="F2661" s="215"/>
      <c r="S2661" s="216"/>
      <c r="T2661" s="216"/>
      <c r="U2661" s="216"/>
      <c r="V2661" s="216"/>
      <c r="W2661" s="216"/>
      <c r="X2661" s="216"/>
      <c r="Y2661" s="216"/>
      <c r="Z2661" s="216"/>
      <c r="AA2661" s="216"/>
      <c r="AB2661" s="216"/>
      <c r="AC2661" s="216"/>
      <c r="AD2661" s="216"/>
      <c r="AH2661" s="216"/>
      <c r="AI2661" s="216"/>
      <c r="AL2661" s="216"/>
      <c r="AM2661" s="216"/>
      <c r="AP2661" s="216"/>
      <c r="AQ2661" s="216"/>
      <c r="AT2661" s="216"/>
      <c r="AU2661" s="216"/>
      <c r="AX2661" s="216"/>
      <c r="AY2661" s="216"/>
      <c r="BB2661" s="216"/>
      <c r="BC2661" s="216"/>
      <c r="BF2661" s="216"/>
      <c r="BG2661" s="216"/>
      <c r="BJ2661" s="216"/>
      <c r="BK2661" s="216"/>
      <c r="BN2661" s="216"/>
      <c r="BO2661" s="216"/>
      <c r="BR2661" s="216"/>
      <c r="BS2661" s="216"/>
      <c r="BV2661" s="216"/>
      <c r="BW2661" s="216"/>
      <c r="BZ2661" s="216"/>
      <c r="CA2661" s="216"/>
      <c r="CD2661" s="216"/>
      <c r="CE2661" s="216"/>
      <c r="CL2661" s="215"/>
      <c r="CO2661" s="215"/>
      <c r="CP2661" s="215"/>
      <c r="CT2661" s="86"/>
    </row>
    <row r="2662" spans="6:98">
      <c r="F2662" s="215"/>
      <c r="S2662" s="216"/>
      <c r="T2662" s="216"/>
      <c r="U2662" s="216"/>
      <c r="V2662" s="216"/>
      <c r="W2662" s="216"/>
      <c r="X2662" s="216"/>
      <c r="Y2662" s="216"/>
      <c r="Z2662" s="216"/>
      <c r="AA2662" s="216"/>
      <c r="AB2662" s="216"/>
      <c r="AC2662" s="216"/>
      <c r="AD2662" s="216"/>
      <c r="AH2662" s="216"/>
      <c r="AI2662" s="216"/>
      <c r="AL2662" s="216"/>
      <c r="AM2662" s="216"/>
      <c r="AP2662" s="216"/>
      <c r="AQ2662" s="216"/>
      <c r="AT2662" s="216"/>
      <c r="AU2662" s="216"/>
      <c r="AX2662" s="216"/>
      <c r="AY2662" s="216"/>
      <c r="BB2662" s="216"/>
      <c r="BC2662" s="216"/>
      <c r="BF2662" s="216"/>
      <c r="BG2662" s="216"/>
      <c r="BJ2662" s="216"/>
      <c r="BK2662" s="216"/>
      <c r="BN2662" s="216"/>
      <c r="BO2662" s="216"/>
      <c r="BR2662" s="216"/>
      <c r="BS2662" s="216"/>
      <c r="BV2662" s="216"/>
      <c r="BW2662" s="216"/>
      <c r="BZ2662" s="216"/>
      <c r="CA2662" s="216"/>
      <c r="CD2662" s="216"/>
      <c r="CE2662" s="216"/>
      <c r="CL2662" s="215"/>
      <c r="CO2662" s="215"/>
      <c r="CP2662" s="215"/>
      <c r="CT2662" s="86"/>
    </row>
    <row r="2663" spans="6:98">
      <c r="F2663" s="215"/>
      <c r="S2663" s="216"/>
      <c r="T2663" s="216"/>
      <c r="U2663" s="216"/>
      <c r="V2663" s="216"/>
      <c r="W2663" s="216"/>
      <c r="X2663" s="216"/>
      <c r="Y2663" s="216"/>
      <c r="Z2663" s="216"/>
      <c r="AA2663" s="216"/>
      <c r="AB2663" s="216"/>
      <c r="AC2663" s="216"/>
      <c r="AD2663" s="216"/>
      <c r="AH2663" s="216"/>
      <c r="AI2663" s="216"/>
      <c r="AL2663" s="216"/>
      <c r="AM2663" s="216"/>
      <c r="AP2663" s="216"/>
      <c r="AQ2663" s="216"/>
      <c r="AT2663" s="216"/>
      <c r="AU2663" s="216"/>
      <c r="AX2663" s="216"/>
      <c r="AY2663" s="216"/>
      <c r="BB2663" s="216"/>
      <c r="BC2663" s="216"/>
      <c r="BF2663" s="216"/>
      <c r="BG2663" s="216"/>
      <c r="BJ2663" s="216"/>
      <c r="BK2663" s="216"/>
      <c r="BN2663" s="216"/>
      <c r="BO2663" s="216"/>
      <c r="BR2663" s="216"/>
      <c r="BS2663" s="216"/>
      <c r="BV2663" s="216"/>
      <c r="BW2663" s="216"/>
      <c r="BZ2663" s="216"/>
      <c r="CA2663" s="216"/>
      <c r="CD2663" s="216"/>
      <c r="CE2663" s="216"/>
      <c r="CL2663" s="215"/>
      <c r="CO2663" s="215"/>
      <c r="CP2663" s="215"/>
      <c r="CT2663" s="86"/>
    </row>
    <row r="2664" spans="6:98">
      <c r="F2664" s="215"/>
      <c r="S2664" s="216"/>
      <c r="T2664" s="216"/>
      <c r="U2664" s="216"/>
      <c r="V2664" s="216"/>
      <c r="W2664" s="216"/>
      <c r="X2664" s="216"/>
      <c r="Y2664" s="216"/>
      <c r="Z2664" s="216"/>
      <c r="AA2664" s="216"/>
      <c r="AB2664" s="216"/>
      <c r="AC2664" s="216"/>
      <c r="AD2664" s="216"/>
      <c r="AH2664" s="216"/>
      <c r="AI2664" s="216"/>
      <c r="AL2664" s="216"/>
      <c r="AM2664" s="216"/>
      <c r="AP2664" s="216"/>
      <c r="AQ2664" s="216"/>
      <c r="AT2664" s="216"/>
      <c r="AU2664" s="216"/>
      <c r="AX2664" s="216"/>
      <c r="AY2664" s="216"/>
      <c r="BB2664" s="216"/>
      <c r="BC2664" s="216"/>
      <c r="BF2664" s="216"/>
      <c r="BG2664" s="216"/>
      <c r="BJ2664" s="216"/>
      <c r="BK2664" s="216"/>
      <c r="BN2664" s="216"/>
      <c r="BO2664" s="216"/>
      <c r="BR2664" s="216"/>
      <c r="BS2664" s="216"/>
      <c r="BV2664" s="216"/>
      <c r="BW2664" s="216"/>
      <c r="BZ2664" s="216"/>
      <c r="CA2664" s="216"/>
      <c r="CD2664" s="216"/>
      <c r="CE2664" s="216"/>
      <c r="CL2664" s="215"/>
      <c r="CO2664" s="215"/>
      <c r="CP2664" s="215"/>
      <c r="CT2664" s="86"/>
    </row>
    <row r="2665" spans="6:98">
      <c r="F2665" s="215"/>
      <c r="S2665" s="216"/>
      <c r="T2665" s="216"/>
      <c r="U2665" s="216"/>
      <c r="V2665" s="216"/>
      <c r="W2665" s="216"/>
      <c r="X2665" s="216"/>
      <c r="Y2665" s="216"/>
      <c r="Z2665" s="216"/>
      <c r="AA2665" s="216"/>
      <c r="AB2665" s="216"/>
      <c r="AC2665" s="216"/>
      <c r="AD2665" s="216"/>
      <c r="AH2665" s="216"/>
      <c r="AI2665" s="216"/>
      <c r="AL2665" s="216"/>
      <c r="AM2665" s="216"/>
      <c r="AP2665" s="216"/>
      <c r="AQ2665" s="216"/>
      <c r="AT2665" s="216"/>
      <c r="AU2665" s="216"/>
      <c r="AX2665" s="216"/>
      <c r="AY2665" s="216"/>
      <c r="BB2665" s="216"/>
      <c r="BC2665" s="216"/>
      <c r="BF2665" s="216"/>
      <c r="BG2665" s="216"/>
      <c r="BJ2665" s="216"/>
      <c r="BK2665" s="216"/>
      <c r="BN2665" s="216"/>
      <c r="BO2665" s="216"/>
      <c r="BR2665" s="216"/>
      <c r="BS2665" s="216"/>
      <c r="BV2665" s="216"/>
      <c r="BW2665" s="216"/>
      <c r="BZ2665" s="216"/>
      <c r="CA2665" s="216"/>
      <c r="CD2665" s="216"/>
      <c r="CE2665" s="216"/>
      <c r="CL2665" s="215"/>
      <c r="CO2665" s="215"/>
      <c r="CP2665" s="215"/>
      <c r="CT2665" s="86"/>
    </row>
    <row r="2666" spans="6:98">
      <c r="F2666" s="215"/>
      <c r="S2666" s="216"/>
      <c r="T2666" s="216"/>
      <c r="U2666" s="216"/>
      <c r="V2666" s="216"/>
      <c r="W2666" s="216"/>
      <c r="X2666" s="216"/>
      <c r="Y2666" s="216"/>
      <c r="Z2666" s="216"/>
      <c r="AA2666" s="216"/>
      <c r="AB2666" s="216"/>
      <c r="AC2666" s="216"/>
      <c r="AD2666" s="216"/>
      <c r="AH2666" s="216"/>
      <c r="AI2666" s="216"/>
      <c r="AL2666" s="216"/>
      <c r="AM2666" s="216"/>
      <c r="AP2666" s="216"/>
      <c r="AQ2666" s="216"/>
      <c r="AT2666" s="216"/>
      <c r="AU2666" s="216"/>
      <c r="AX2666" s="216"/>
      <c r="AY2666" s="216"/>
      <c r="BB2666" s="216"/>
      <c r="BC2666" s="216"/>
      <c r="BF2666" s="216"/>
      <c r="BG2666" s="216"/>
      <c r="BJ2666" s="216"/>
      <c r="BK2666" s="216"/>
      <c r="BN2666" s="216"/>
      <c r="BO2666" s="216"/>
      <c r="BR2666" s="216"/>
      <c r="BS2666" s="216"/>
      <c r="BV2666" s="216"/>
      <c r="BW2666" s="216"/>
      <c r="BZ2666" s="216"/>
      <c r="CA2666" s="216"/>
      <c r="CD2666" s="216"/>
      <c r="CE2666" s="216"/>
      <c r="CL2666" s="215"/>
      <c r="CO2666" s="215"/>
      <c r="CP2666" s="215"/>
      <c r="CT2666" s="86"/>
    </row>
    <row r="2667" spans="6:98">
      <c r="F2667" s="215"/>
      <c r="S2667" s="216"/>
      <c r="T2667" s="216"/>
      <c r="U2667" s="216"/>
      <c r="V2667" s="216"/>
      <c r="W2667" s="216"/>
      <c r="X2667" s="216"/>
      <c r="Y2667" s="216"/>
      <c r="Z2667" s="216"/>
      <c r="AA2667" s="216"/>
      <c r="AB2667" s="216"/>
      <c r="AC2667" s="216"/>
      <c r="AD2667" s="216"/>
      <c r="AH2667" s="216"/>
      <c r="AI2667" s="216"/>
      <c r="AL2667" s="216"/>
      <c r="AM2667" s="216"/>
      <c r="AP2667" s="216"/>
      <c r="AQ2667" s="216"/>
      <c r="AT2667" s="216"/>
      <c r="AU2667" s="216"/>
      <c r="AX2667" s="216"/>
      <c r="AY2667" s="216"/>
      <c r="BB2667" s="216"/>
      <c r="BC2667" s="216"/>
      <c r="BF2667" s="216"/>
      <c r="BG2667" s="216"/>
      <c r="BJ2667" s="216"/>
      <c r="BK2667" s="216"/>
      <c r="BN2667" s="216"/>
      <c r="BO2667" s="216"/>
      <c r="BR2667" s="216"/>
      <c r="BS2667" s="216"/>
      <c r="BV2667" s="216"/>
      <c r="BW2667" s="216"/>
      <c r="BZ2667" s="216"/>
      <c r="CA2667" s="216"/>
      <c r="CD2667" s="216"/>
      <c r="CE2667" s="216"/>
      <c r="CL2667" s="215"/>
      <c r="CO2667" s="215"/>
      <c r="CP2667" s="215"/>
      <c r="CT2667" s="86"/>
    </row>
    <row r="2668" spans="6:98">
      <c r="F2668" s="215"/>
      <c r="S2668" s="216"/>
      <c r="T2668" s="216"/>
      <c r="U2668" s="216"/>
      <c r="V2668" s="216"/>
      <c r="W2668" s="216"/>
      <c r="X2668" s="216"/>
      <c r="Y2668" s="216"/>
      <c r="Z2668" s="216"/>
      <c r="AA2668" s="216"/>
      <c r="AB2668" s="216"/>
      <c r="AC2668" s="216"/>
      <c r="AD2668" s="216"/>
      <c r="AH2668" s="216"/>
      <c r="AI2668" s="216"/>
      <c r="AL2668" s="216"/>
      <c r="AM2668" s="216"/>
      <c r="AP2668" s="216"/>
      <c r="AQ2668" s="216"/>
      <c r="AT2668" s="216"/>
      <c r="AU2668" s="216"/>
      <c r="AX2668" s="216"/>
      <c r="AY2668" s="216"/>
      <c r="BB2668" s="216"/>
      <c r="BC2668" s="216"/>
      <c r="BF2668" s="216"/>
      <c r="BG2668" s="216"/>
      <c r="BJ2668" s="216"/>
      <c r="BK2668" s="216"/>
      <c r="BN2668" s="216"/>
      <c r="BO2668" s="216"/>
      <c r="BR2668" s="216"/>
      <c r="BS2668" s="216"/>
      <c r="BV2668" s="216"/>
      <c r="BW2668" s="216"/>
      <c r="BZ2668" s="216"/>
      <c r="CA2668" s="216"/>
      <c r="CD2668" s="216"/>
      <c r="CE2668" s="216"/>
      <c r="CL2668" s="215"/>
      <c r="CO2668" s="215"/>
      <c r="CP2668" s="215"/>
      <c r="CT2668" s="86"/>
    </row>
    <row r="2669" spans="6:98">
      <c r="F2669" s="215"/>
      <c r="S2669" s="216"/>
      <c r="T2669" s="216"/>
      <c r="U2669" s="216"/>
      <c r="V2669" s="216"/>
      <c r="W2669" s="216"/>
      <c r="X2669" s="216"/>
      <c r="Y2669" s="216"/>
      <c r="Z2669" s="216"/>
      <c r="AA2669" s="216"/>
      <c r="AB2669" s="216"/>
      <c r="AC2669" s="216"/>
      <c r="AD2669" s="216"/>
      <c r="AH2669" s="216"/>
      <c r="AI2669" s="216"/>
      <c r="AL2669" s="216"/>
      <c r="AM2669" s="216"/>
      <c r="AP2669" s="216"/>
      <c r="AQ2669" s="216"/>
      <c r="AT2669" s="216"/>
      <c r="AU2669" s="216"/>
      <c r="AX2669" s="216"/>
      <c r="AY2669" s="216"/>
      <c r="BB2669" s="216"/>
      <c r="BC2669" s="216"/>
      <c r="BF2669" s="216"/>
      <c r="BG2669" s="216"/>
      <c r="BJ2669" s="216"/>
      <c r="BK2669" s="216"/>
      <c r="BN2669" s="216"/>
      <c r="BO2669" s="216"/>
      <c r="BR2669" s="216"/>
      <c r="BS2669" s="216"/>
      <c r="BV2669" s="216"/>
      <c r="BW2669" s="216"/>
      <c r="BZ2669" s="216"/>
      <c r="CA2669" s="216"/>
      <c r="CD2669" s="216"/>
      <c r="CE2669" s="216"/>
      <c r="CL2669" s="215"/>
      <c r="CO2669" s="215"/>
      <c r="CP2669" s="215"/>
      <c r="CT2669" s="86"/>
    </row>
    <row r="2670" spans="6:98">
      <c r="F2670" s="215"/>
      <c r="S2670" s="216"/>
      <c r="T2670" s="216"/>
      <c r="U2670" s="216"/>
      <c r="V2670" s="216"/>
      <c r="W2670" s="216"/>
      <c r="X2670" s="216"/>
      <c r="Y2670" s="216"/>
      <c r="Z2670" s="216"/>
      <c r="AA2670" s="216"/>
      <c r="AB2670" s="216"/>
      <c r="AC2670" s="216"/>
      <c r="AD2670" s="216"/>
      <c r="AH2670" s="216"/>
      <c r="AI2670" s="216"/>
      <c r="AL2670" s="216"/>
      <c r="AM2670" s="216"/>
      <c r="AP2670" s="216"/>
      <c r="AQ2670" s="216"/>
      <c r="AT2670" s="216"/>
      <c r="AU2670" s="216"/>
      <c r="AX2670" s="216"/>
      <c r="AY2670" s="216"/>
      <c r="BB2670" s="216"/>
      <c r="BC2670" s="216"/>
      <c r="BF2670" s="216"/>
      <c r="BG2670" s="216"/>
      <c r="BJ2670" s="216"/>
      <c r="BK2670" s="216"/>
      <c r="BN2670" s="216"/>
      <c r="BO2670" s="216"/>
      <c r="BR2670" s="216"/>
      <c r="BS2670" s="216"/>
      <c r="BV2670" s="216"/>
      <c r="BW2670" s="216"/>
      <c r="BZ2670" s="216"/>
      <c r="CA2670" s="216"/>
      <c r="CD2670" s="216"/>
      <c r="CE2670" s="216"/>
      <c r="CL2670" s="215"/>
      <c r="CO2670" s="215"/>
      <c r="CP2670" s="215"/>
      <c r="CT2670" s="86"/>
    </row>
    <row r="2671" spans="6:98">
      <c r="F2671" s="215"/>
      <c r="S2671" s="216"/>
      <c r="T2671" s="216"/>
      <c r="U2671" s="216"/>
      <c r="V2671" s="216"/>
      <c r="W2671" s="216"/>
      <c r="X2671" s="216"/>
      <c r="Y2671" s="216"/>
      <c r="Z2671" s="216"/>
      <c r="AA2671" s="216"/>
      <c r="AB2671" s="216"/>
      <c r="AC2671" s="216"/>
      <c r="AD2671" s="216"/>
      <c r="AH2671" s="216"/>
      <c r="AI2671" s="216"/>
      <c r="AL2671" s="216"/>
      <c r="AM2671" s="216"/>
      <c r="AP2671" s="216"/>
      <c r="AQ2671" s="216"/>
      <c r="AT2671" s="216"/>
      <c r="AU2671" s="216"/>
      <c r="AX2671" s="216"/>
      <c r="AY2671" s="216"/>
      <c r="BB2671" s="216"/>
      <c r="BC2671" s="216"/>
      <c r="BF2671" s="216"/>
      <c r="BG2671" s="216"/>
      <c r="BJ2671" s="216"/>
      <c r="BK2671" s="216"/>
      <c r="BN2671" s="216"/>
      <c r="BO2671" s="216"/>
      <c r="BR2671" s="216"/>
      <c r="BS2671" s="216"/>
      <c r="BV2671" s="216"/>
      <c r="BW2671" s="216"/>
      <c r="BZ2671" s="216"/>
      <c r="CA2671" s="216"/>
      <c r="CD2671" s="216"/>
      <c r="CE2671" s="216"/>
      <c r="CL2671" s="215"/>
      <c r="CO2671" s="215"/>
      <c r="CP2671" s="215"/>
      <c r="CT2671" s="86"/>
    </row>
    <row r="2672" spans="6:98">
      <c r="F2672" s="215"/>
      <c r="S2672" s="216"/>
      <c r="T2672" s="216"/>
      <c r="U2672" s="216"/>
      <c r="V2672" s="216"/>
      <c r="W2672" s="216"/>
      <c r="X2672" s="216"/>
      <c r="Y2672" s="216"/>
      <c r="Z2672" s="216"/>
      <c r="AA2672" s="216"/>
      <c r="AB2672" s="216"/>
      <c r="AC2672" s="216"/>
      <c r="AD2672" s="216"/>
      <c r="AH2672" s="216"/>
      <c r="AI2672" s="216"/>
      <c r="AL2672" s="216"/>
      <c r="AM2672" s="216"/>
      <c r="AP2672" s="216"/>
      <c r="AQ2672" s="216"/>
      <c r="AT2672" s="216"/>
      <c r="AU2672" s="216"/>
      <c r="AX2672" s="216"/>
      <c r="AY2672" s="216"/>
      <c r="BB2672" s="216"/>
      <c r="BC2672" s="216"/>
      <c r="BF2672" s="216"/>
      <c r="BG2672" s="216"/>
      <c r="BJ2672" s="216"/>
      <c r="BK2672" s="216"/>
      <c r="BN2672" s="216"/>
      <c r="BO2672" s="216"/>
      <c r="BR2672" s="216"/>
      <c r="BS2672" s="216"/>
      <c r="BV2672" s="216"/>
      <c r="BW2672" s="216"/>
      <c r="BZ2672" s="216"/>
      <c r="CA2672" s="216"/>
      <c r="CD2672" s="216"/>
      <c r="CE2672" s="216"/>
      <c r="CL2672" s="215"/>
      <c r="CO2672" s="215"/>
      <c r="CP2672" s="215"/>
      <c r="CT2672" s="86"/>
    </row>
    <row r="2673" spans="6:98">
      <c r="F2673" s="215"/>
      <c r="S2673" s="216"/>
      <c r="T2673" s="216"/>
      <c r="U2673" s="216"/>
      <c r="V2673" s="216"/>
      <c r="W2673" s="216"/>
      <c r="X2673" s="216"/>
      <c r="Y2673" s="216"/>
      <c r="Z2673" s="216"/>
      <c r="AA2673" s="216"/>
      <c r="AB2673" s="216"/>
      <c r="AC2673" s="216"/>
      <c r="AD2673" s="216"/>
      <c r="AH2673" s="216"/>
      <c r="AI2673" s="216"/>
      <c r="AL2673" s="216"/>
      <c r="AM2673" s="216"/>
      <c r="AP2673" s="216"/>
      <c r="AQ2673" s="216"/>
      <c r="AT2673" s="216"/>
      <c r="AU2673" s="216"/>
      <c r="AX2673" s="216"/>
      <c r="AY2673" s="216"/>
      <c r="BB2673" s="216"/>
      <c r="BC2673" s="216"/>
      <c r="BF2673" s="216"/>
      <c r="BG2673" s="216"/>
      <c r="BJ2673" s="216"/>
      <c r="BK2673" s="216"/>
      <c r="BN2673" s="216"/>
      <c r="BO2673" s="216"/>
      <c r="BR2673" s="216"/>
      <c r="BS2673" s="216"/>
      <c r="BV2673" s="216"/>
      <c r="BW2673" s="216"/>
      <c r="BZ2673" s="216"/>
      <c r="CA2673" s="216"/>
      <c r="CD2673" s="216"/>
      <c r="CE2673" s="216"/>
      <c r="CL2673" s="215"/>
      <c r="CO2673" s="215"/>
      <c r="CP2673" s="215"/>
      <c r="CT2673" s="86"/>
    </row>
    <row r="2674" spans="6:98">
      <c r="F2674" s="215"/>
      <c r="S2674" s="216"/>
      <c r="T2674" s="216"/>
      <c r="U2674" s="216"/>
      <c r="V2674" s="216"/>
      <c r="W2674" s="216"/>
      <c r="X2674" s="216"/>
      <c r="Y2674" s="216"/>
      <c r="Z2674" s="216"/>
      <c r="AA2674" s="216"/>
      <c r="AB2674" s="216"/>
      <c r="AC2674" s="216"/>
      <c r="AD2674" s="216"/>
      <c r="AH2674" s="216"/>
      <c r="AI2674" s="216"/>
      <c r="AL2674" s="216"/>
      <c r="AM2674" s="216"/>
      <c r="AP2674" s="216"/>
      <c r="AQ2674" s="216"/>
      <c r="AT2674" s="216"/>
      <c r="AU2674" s="216"/>
      <c r="AX2674" s="216"/>
      <c r="AY2674" s="216"/>
      <c r="BB2674" s="216"/>
      <c r="BC2674" s="216"/>
      <c r="BF2674" s="216"/>
      <c r="BG2674" s="216"/>
      <c r="BJ2674" s="216"/>
      <c r="BK2674" s="216"/>
      <c r="BN2674" s="216"/>
      <c r="BO2674" s="216"/>
      <c r="BR2674" s="216"/>
      <c r="BS2674" s="216"/>
      <c r="BV2674" s="216"/>
      <c r="BW2674" s="216"/>
      <c r="BZ2674" s="216"/>
      <c r="CA2674" s="216"/>
      <c r="CD2674" s="216"/>
      <c r="CE2674" s="216"/>
      <c r="CL2674" s="215"/>
      <c r="CO2674" s="215"/>
      <c r="CP2674" s="215"/>
      <c r="CT2674" s="86"/>
    </row>
    <row r="2675" spans="6:98">
      <c r="F2675" s="215"/>
      <c r="S2675" s="216"/>
      <c r="T2675" s="216"/>
      <c r="U2675" s="216"/>
      <c r="V2675" s="216"/>
      <c r="W2675" s="216"/>
      <c r="X2675" s="216"/>
      <c r="Y2675" s="216"/>
      <c r="Z2675" s="216"/>
      <c r="AA2675" s="216"/>
      <c r="AB2675" s="216"/>
      <c r="AC2675" s="216"/>
      <c r="AD2675" s="216"/>
      <c r="AH2675" s="216"/>
      <c r="AI2675" s="216"/>
      <c r="AL2675" s="216"/>
      <c r="AM2675" s="216"/>
      <c r="AP2675" s="216"/>
      <c r="AQ2675" s="216"/>
      <c r="AT2675" s="216"/>
      <c r="AU2675" s="216"/>
      <c r="AX2675" s="216"/>
      <c r="AY2675" s="216"/>
      <c r="BB2675" s="216"/>
      <c r="BC2675" s="216"/>
      <c r="BF2675" s="216"/>
      <c r="BG2675" s="216"/>
      <c r="BJ2675" s="216"/>
      <c r="BK2675" s="216"/>
      <c r="BN2675" s="216"/>
      <c r="BO2675" s="216"/>
      <c r="BR2675" s="216"/>
      <c r="BS2675" s="216"/>
      <c r="BV2675" s="216"/>
      <c r="BW2675" s="216"/>
      <c r="BZ2675" s="216"/>
      <c r="CA2675" s="216"/>
      <c r="CD2675" s="216"/>
      <c r="CE2675" s="216"/>
      <c r="CL2675" s="215"/>
      <c r="CO2675" s="215"/>
      <c r="CP2675" s="215"/>
      <c r="CT2675" s="86"/>
    </row>
    <row r="2676" spans="6:98">
      <c r="F2676" s="215"/>
      <c r="S2676" s="216"/>
      <c r="T2676" s="216"/>
      <c r="U2676" s="216"/>
      <c r="V2676" s="216"/>
      <c r="W2676" s="216"/>
      <c r="X2676" s="216"/>
      <c r="Y2676" s="216"/>
      <c r="Z2676" s="216"/>
      <c r="AA2676" s="216"/>
      <c r="AB2676" s="216"/>
      <c r="AC2676" s="216"/>
      <c r="AD2676" s="216"/>
      <c r="AH2676" s="216"/>
      <c r="AI2676" s="216"/>
      <c r="AL2676" s="216"/>
      <c r="AM2676" s="216"/>
      <c r="AP2676" s="216"/>
      <c r="AQ2676" s="216"/>
      <c r="AT2676" s="216"/>
      <c r="AU2676" s="216"/>
      <c r="AX2676" s="216"/>
      <c r="AY2676" s="216"/>
      <c r="BB2676" s="216"/>
      <c r="BC2676" s="216"/>
      <c r="BF2676" s="216"/>
      <c r="BG2676" s="216"/>
      <c r="BJ2676" s="216"/>
      <c r="BK2676" s="216"/>
      <c r="BN2676" s="216"/>
      <c r="BO2676" s="216"/>
      <c r="BR2676" s="216"/>
      <c r="BS2676" s="216"/>
      <c r="BV2676" s="216"/>
      <c r="BW2676" s="216"/>
      <c r="BZ2676" s="216"/>
      <c r="CA2676" s="216"/>
      <c r="CD2676" s="216"/>
      <c r="CE2676" s="216"/>
      <c r="CL2676" s="215"/>
      <c r="CO2676" s="215"/>
      <c r="CP2676" s="215"/>
      <c r="CT2676" s="86"/>
    </row>
    <row r="2677" spans="6:98">
      <c r="F2677" s="215"/>
      <c r="S2677" s="216"/>
      <c r="T2677" s="216"/>
      <c r="U2677" s="216"/>
      <c r="V2677" s="216"/>
      <c r="W2677" s="216"/>
      <c r="X2677" s="216"/>
      <c r="Y2677" s="216"/>
      <c r="Z2677" s="216"/>
      <c r="AA2677" s="216"/>
      <c r="AB2677" s="216"/>
      <c r="AC2677" s="216"/>
      <c r="AD2677" s="216"/>
      <c r="AH2677" s="216"/>
      <c r="AI2677" s="216"/>
      <c r="AL2677" s="216"/>
      <c r="AM2677" s="216"/>
      <c r="AP2677" s="216"/>
      <c r="AQ2677" s="216"/>
      <c r="AT2677" s="216"/>
      <c r="AU2677" s="216"/>
      <c r="AX2677" s="216"/>
      <c r="AY2677" s="216"/>
      <c r="BB2677" s="216"/>
      <c r="BC2677" s="216"/>
      <c r="BF2677" s="216"/>
      <c r="BG2677" s="216"/>
      <c r="BJ2677" s="216"/>
      <c r="BK2677" s="216"/>
      <c r="BN2677" s="216"/>
      <c r="BO2677" s="216"/>
      <c r="BR2677" s="216"/>
      <c r="BS2677" s="216"/>
      <c r="BV2677" s="216"/>
      <c r="BW2677" s="216"/>
      <c r="BZ2677" s="216"/>
      <c r="CA2677" s="216"/>
      <c r="CD2677" s="216"/>
      <c r="CE2677" s="216"/>
      <c r="CL2677" s="215"/>
      <c r="CO2677" s="215"/>
      <c r="CP2677" s="215"/>
      <c r="CT2677" s="86"/>
    </row>
    <row r="2678" spans="6:98">
      <c r="F2678" s="215"/>
      <c r="S2678" s="216"/>
      <c r="T2678" s="216"/>
      <c r="U2678" s="216"/>
      <c r="V2678" s="216"/>
      <c r="W2678" s="216"/>
      <c r="X2678" s="216"/>
      <c r="Y2678" s="216"/>
      <c r="Z2678" s="216"/>
      <c r="AA2678" s="216"/>
      <c r="AB2678" s="216"/>
      <c r="AC2678" s="216"/>
      <c r="AD2678" s="216"/>
      <c r="AH2678" s="216"/>
      <c r="AI2678" s="216"/>
      <c r="AL2678" s="216"/>
      <c r="AM2678" s="216"/>
      <c r="AP2678" s="216"/>
      <c r="AQ2678" s="216"/>
      <c r="AT2678" s="216"/>
      <c r="AU2678" s="216"/>
      <c r="AX2678" s="216"/>
      <c r="AY2678" s="216"/>
      <c r="BB2678" s="216"/>
      <c r="BC2678" s="216"/>
      <c r="BF2678" s="216"/>
      <c r="BG2678" s="216"/>
      <c r="BJ2678" s="216"/>
      <c r="BK2678" s="216"/>
      <c r="BN2678" s="216"/>
      <c r="BO2678" s="216"/>
      <c r="BR2678" s="216"/>
      <c r="BS2678" s="216"/>
      <c r="BV2678" s="216"/>
      <c r="BW2678" s="216"/>
      <c r="BZ2678" s="216"/>
      <c r="CA2678" s="216"/>
      <c r="CD2678" s="216"/>
      <c r="CE2678" s="216"/>
      <c r="CL2678" s="215"/>
      <c r="CO2678" s="215"/>
      <c r="CP2678" s="215"/>
      <c r="CT2678" s="86"/>
    </row>
    <row r="2679" spans="6:98">
      <c r="F2679" s="215"/>
      <c r="S2679" s="216"/>
      <c r="T2679" s="216"/>
      <c r="U2679" s="216"/>
      <c r="V2679" s="216"/>
      <c r="W2679" s="216"/>
      <c r="X2679" s="216"/>
      <c r="Y2679" s="216"/>
      <c r="Z2679" s="216"/>
      <c r="AA2679" s="216"/>
      <c r="AB2679" s="216"/>
      <c r="AC2679" s="216"/>
      <c r="AD2679" s="216"/>
      <c r="AH2679" s="216"/>
      <c r="AI2679" s="216"/>
      <c r="AL2679" s="216"/>
      <c r="AM2679" s="216"/>
      <c r="AP2679" s="216"/>
      <c r="AQ2679" s="216"/>
      <c r="AT2679" s="216"/>
      <c r="AU2679" s="216"/>
      <c r="AX2679" s="216"/>
      <c r="AY2679" s="216"/>
      <c r="BB2679" s="216"/>
      <c r="BC2679" s="216"/>
      <c r="BF2679" s="216"/>
      <c r="BG2679" s="216"/>
      <c r="BJ2679" s="216"/>
      <c r="BK2679" s="216"/>
      <c r="BN2679" s="216"/>
      <c r="BO2679" s="216"/>
      <c r="BR2679" s="216"/>
      <c r="BS2679" s="216"/>
      <c r="BV2679" s="216"/>
      <c r="BW2679" s="216"/>
      <c r="BZ2679" s="216"/>
      <c r="CA2679" s="216"/>
      <c r="CD2679" s="216"/>
      <c r="CE2679" s="216"/>
      <c r="CL2679" s="215"/>
      <c r="CO2679" s="215"/>
      <c r="CP2679" s="215"/>
      <c r="CT2679" s="86"/>
    </row>
    <row r="2680" spans="6:98">
      <c r="F2680" s="215"/>
      <c r="S2680" s="216"/>
      <c r="T2680" s="216"/>
      <c r="U2680" s="216"/>
      <c r="V2680" s="216"/>
      <c r="W2680" s="216"/>
      <c r="X2680" s="216"/>
      <c r="Y2680" s="216"/>
      <c r="Z2680" s="216"/>
      <c r="AA2680" s="216"/>
      <c r="AB2680" s="216"/>
      <c r="AC2680" s="216"/>
      <c r="AD2680" s="216"/>
      <c r="AH2680" s="216"/>
      <c r="AI2680" s="216"/>
      <c r="AL2680" s="216"/>
      <c r="AM2680" s="216"/>
      <c r="AP2680" s="216"/>
      <c r="AQ2680" s="216"/>
      <c r="AT2680" s="216"/>
      <c r="AU2680" s="216"/>
      <c r="AX2680" s="216"/>
      <c r="AY2680" s="216"/>
      <c r="BB2680" s="216"/>
      <c r="BC2680" s="216"/>
      <c r="BF2680" s="216"/>
      <c r="BG2680" s="216"/>
      <c r="BJ2680" s="216"/>
      <c r="BK2680" s="216"/>
      <c r="BN2680" s="216"/>
      <c r="BO2680" s="216"/>
      <c r="BR2680" s="216"/>
      <c r="BS2680" s="216"/>
      <c r="BV2680" s="216"/>
      <c r="BW2680" s="216"/>
      <c r="BZ2680" s="216"/>
      <c r="CA2680" s="216"/>
      <c r="CD2680" s="216"/>
      <c r="CE2680" s="216"/>
      <c r="CL2680" s="215"/>
      <c r="CO2680" s="215"/>
      <c r="CP2680" s="215"/>
      <c r="CT2680" s="86"/>
    </row>
    <row r="2681" spans="6:98">
      <c r="F2681" s="215"/>
      <c r="S2681" s="216"/>
      <c r="T2681" s="216"/>
      <c r="U2681" s="216"/>
      <c r="V2681" s="216"/>
      <c r="W2681" s="216"/>
      <c r="X2681" s="216"/>
      <c r="Y2681" s="216"/>
      <c r="Z2681" s="216"/>
      <c r="AA2681" s="216"/>
      <c r="AB2681" s="216"/>
      <c r="AC2681" s="216"/>
      <c r="AD2681" s="216"/>
      <c r="AH2681" s="216"/>
      <c r="AI2681" s="216"/>
      <c r="AL2681" s="216"/>
      <c r="AM2681" s="216"/>
      <c r="AP2681" s="216"/>
      <c r="AQ2681" s="216"/>
      <c r="AT2681" s="216"/>
      <c r="AU2681" s="216"/>
      <c r="AX2681" s="216"/>
      <c r="AY2681" s="216"/>
      <c r="BB2681" s="216"/>
      <c r="BC2681" s="216"/>
      <c r="BF2681" s="216"/>
      <c r="BG2681" s="216"/>
      <c r="BJ2681" s="216"/>
      <c r="BK2681" s="216"/>
      <c r="BN2681" s="216"/>
      <c r="BO2681" s="216"/>
      <c r="BR2681" s="216"/>
      <c r="BS2681" s="216"/>
      <c r="BV2681" s="216"/>
      <c r="BW2681" s="216"/>
      <c r="BZ2681" s="216"/>
      <c r="CA2681" s="216"/>
      <c r="CD2681" s="216"/>
      <c r="CE2681" s="216"/>
      <c r="CL2681" s="215"/>
      <c r="CO2681" s="215"/>
      <c r="CP2681" s="215"/>
      <c r="CT2681" s="86"/>
    </row>
    <row r="2682" spans="6:98">
      <c r="F2682" s="215"/>
      <c r="S2682" s="216"/>
      <c r="T2682" s="216"/>
      <c r="U2682" s="216"/>
      <c r="V2682" s="216"/>
      <c r="W2682" s="216"/>
      <c r="X2682" s="216"/>
      <c r="Y2682" s="216"/>
      <c r="Z2682" s="216"/>
      <c r="AA2682" s="216"/>
      <c r="AB2682" s="216"/>
      <c r="AC2682" s="216"/>
      <c r="AD2682" s="216"/>
      <c r="AH2682" s="216"/>
      <c r="AI2682" s="216"/>
      <c r="AL2682" s="216"/>
      <c r="AM2682" s="216"/>
      <c r="AP2682" s="216"/>
      <c r="AQ2682" s="216"/>
      <c r="AT2682" s="216"/>
      <c r="AU2682" s="216"/>
      <c r="AX2682" s="216"/>
      <c r="AY2682" s="216"/>
      <c r="BB2682" s="216"/>
      <c r="BC2682" s="216"/>
      <c r="BF2682" s="216"/>
      <c r="BG2682" s="216"/>
      <c r="BJ2682" s="216"/>
      <c r="BK2682" s="216"/>
      <c r="BN2682" s="216"/>
      <c r="BO2682" s="216"/>
      <c r="BR2682" s="216"/>
      <c r="BS2682" s="216"/>
      <c r="BV2682" s="216"/>
      <c r="BW2682" s="216"/>
      <c r="BZ2682" s="216"/>
      <c r="CA2682" s="216"/>
      <c r="CD2682" s="216"/>
      <c r="CE2682" s="216"/>
      <c r="CL2682" s="215"/>
      <c r="CO2682" s="215"/>
      <c r="CP2682" s="215"/>
      <c r="CT2682" s="86"/>
    </row>
    <row r="2683" spans="6:98">
      <c r="F2683" s="215"/>
      <c r="S2683" s="216"/>
      <c r="T2683" s="216"/>
      <c r="U2683" s="216"/>
      <c r="V2683" s="216"/>
      <c r="W2683" s="216"/>
      <c r="X2683" s="216"/>
      <c r="Y2683" s="216"/>
      <c r="Z2683" s="216"/>
      <c r="AA2683" s="216"/>
      <c r="AB2683" s="216"/>
      <c r="AC2683" s="216"/>
      <c r="AD2683" s="216"/>
      <c r="AH2683" s="216"/>
      <c r="AI2683" s="216"/>
      <c r="AL2683" s="216"/>
      <c r="AM2683" s="216"/>
      <c r="AP2683" s="216"/>
      <c r="AQ2683" s="216"/>
      <c r="AT2683" s="216"/>
      <c r="AU2683" s="216"/>
      <c r="AX2683" s="216"/>
      <c r="AY2683" s="216"/>
      <c r="BB2683" s="216"/>
      <c r="BC2683" s="216"/>
      <c r="BF2683" s="216"/>
      <c r="BG2683" s="216"/>
      <c r="BJ2683" s="216"/>
      <c r="BK2683" s="216"/>
      <c r="BN2683" s="216"/>
      <c r="BO2683" s="216"/>
      <c r="BR2683" s="216"/>
      <c r="BS2683" s="216"/>
      <c r="BV2683" s="216"/>
      <c r="BW2683" s="216"/>
      <c r="BZ2683" s="216"/>
      <c r="CA2683" s="216"/>
      <c r="CD2683" s="216"/>
      <c r="CE2683" s="216"/>
      <c r="CL2683" s="215"/>
      <c r="CO2683" s="215"/>
      <c r="CP2683" s="215"/>
      <c r="CT2683" s="86"/>
    </row>
    <row r="2684" spans="6:98">
      <c r="F2684" s="215"/>
      <c r="S2684" s="216"/>
      <c r="T2684" s="216"/>
      <c r="U2684" s="216"/>
      <c r="V2684" s="216"/>
      <c r="W2684" s="216"/>
      <c r="X2684" s="216"/>
      <c r="Y2684" s="216"/>
      <c r="Z2684" s="216"/>
      <c r="AA2684" s="216"/>
      <c r="AB2684" s="216"/>
      <c r="AC2684" s="216"/>
      <c r="AD2684" s="216"/>
      <c r="AH2684" s="216"/>
      <c r="AI2684" s="216"/>
      <c r="AL2684" s="216"/>
      <c r="AM2684" s="216"/>
      <c r="AP2684" s="216"/>
      <c r="AQ2684" s="216"/>
      <c r="AT2684" s="216"/>
      <c r="AU2684" s="216"/>
      <c r="AX2684" s="216"/>
      <c r="AY2684" s="216"/>
      <c r="BB2684" s="216"/>
      <c r="BC2684" s="216"/>
      <c r="BF2684" s="216"/>
      <c r="BG2684" s="216"/>
      <c r="BJ2684" s="216"/>
      <c r="BK2684" s="216"/>
      <c r="BN2684" s="216"/>
      <c r="BO2684" s="216"/>
      <c r="BR2684" s="216"/>
      <c r="BS2684" s="216"/>
      <c r="BV2684" s="216"/>
      <c r="BW2684" s="216"/>
      <c r="BZ2684" s="216"/>
      <c r="CA2684" s="216"/>
      <c r="CD2684" s="216"/>
      <c r="CE2684" s="216"/>
      <c r="CL2684" s="215"/>
      <c r="CO2684" s="215"/>
      <c r="CP2684" s="215"/>
      <c r="CT2684" s="86"/>
    </row>
    <row r="2685" spans="6:98">
      <c r="F2685" s="215"/>
      <c r="S2685" s="216"/>
      <c r="T2685" s="216"/>
      <c r="U2685" s="216"/>
      <c r="V2685" s="216"/>
      <c r="W2685" s="216"/>
      <c r="X2685" s="216"/>
      <c r="Y2685" s="216"/>
      <c r="Z2685" s="216"/>
      <c r="AA2685" s="216"/>
      <c r="AB2685" s="216"/>
      <c r="AC2685" s="216"/>
      <c r="AD2685" s="216"/>
      <c r="AH2685" s="216"/>
      <c r="AI2685" s="216"/>
      <c r="AL2685" s="216"/>
      <c r="AM2685" s="216"/>
      <c r="AP2685" s="216"/>
      <c r="AQ2685" s="216"/>
      <c r="AT2685" s="216"/>
      <c r="AU2685" s="216"/>
      <c r="AX2685" s="216"/>
      <c r="AY2685" s="216"/>
      <c r="BB2685" s="216"/>
      <c r="BC2685" s="216"/>
      <c r="BF2685" s="216"/>
      <c r="BG2685" s="216"/>
      <c r="BJ2685" s="216"/>
      <c r="BK2685" s="216"/>
      <c r="BN2685" s="216"/>
      <c r="BO2685" s="216"/>
      <c r="BR2685" s="216"/>
      <c r="BS2685" s="216"/>
      <c r="BV2685" s="216"/>
      <c r="BW2685" s="216"/>
      <c r="BZ2685" s="216"/>
      <c r="CA2685" s="216"/>
      <c r="CD2685" s="216"/>
      <c r="CE2685" s="216"/>
      <c r="CL2685" s="215"/>
      <c r="CO2685" s="215"/>
      <c r="CP2685" s="215"/>
      <c r="CT2685" s="86"/>
    </row>
    <row r="2686" spans="6:98">
      <c r="F2686" s="215"/>
      <c r="S2686" s="216"/>
      <c r="T2686" s="216"/>
      <c r="U2686" s="216"/>
      <c r="V2686" s="216"/>
      <c r="W2686" s="216"/>
      <c r="X2686" s="216"/>
      <c r="Y2686" s="216"/>
      <c r="Z2686" s="216"/>
      <c r="AA2686" s="216"/>
      <c r="AB2686" s="216"/>
      <c r="AC2686" s="216"/>
      <c r="AD2686" s="216"/>
      <c r="AH2686" s="216"/>
      <c r="AI2686" s="216"/>
      <c r="AL2686" s="216"/>
      <c r="AM2686" s="216"/>
      <c r="AP2686" s="216"/>
      <c r="AQ2686" s="216"/>
      <c r="AT2686" s="216"/>
      <c r="AU2686" s="216"/>
      <c r="AX2686" s="216"/>
      <c r="AY2686" s="216"/>
      <c r="BB2686" s="216"/>
      <c r="BC2686" s="216"/>
      <c r="BF2686" s="216"/>
      <c r="BG2686" s="216"/>
      <c r="BJ2686" s="216"/>
      <c r="BK2686" s="216"/>
      <c r="BN2686" s="216"/>
      <c r="BO2686" s="216"/>
      <c r="BR2686" s="216"/>
      <c r="BS2686" s="216"/>
      <c r="BV2686" s="216"/>
      <c r="BW2686" s="216"/>
      <c r="BZ2686" s="216"/>
      <c r="CA2686" s="216"/>
      <c r="CD2686" s="216"/>
      <c r="CE2686" s="216"/>
      <c r="CL2686" s="215"/>
      <c r="CO2686" s="215"/>
      <c r="CP2686" s="215"/>
      <c r="CT2686" s="86"/>
    </row>
    <row r="2687" spans="6:98">
      <c r="F2687" s="215"/>
      <c r="S2687" s="216"/>
      <c r="T2687" s="216"/>
      <c r="U2687" s="216"/>
      <c r="V2687" s="216"/>
      <c r="W2687" s="216"/>
      <c r="X2687" s="216"/>
      <c r="Y2687" s="216"/>
      <c r="Z2687" s="216"/>
      <c r="AA2687" s="216"/>
      <c r="AB2687" s="216"/>
      <c r="AC2687" s="216"/>
      <c r="AD2687" s="216"/>
      <c r="AH2687" s="216"/>
      <c r="AI2687" s="216"/>
      <c r="AL2687" s="216"/>
      <c r="AM2687" s="216"/>
      <c r="AP2687" s="216"/>
      <c r="AQ2687" s="216"/>
      <c r="AT2687" s="216"/>
      <c r="AU2687" s="216"/>
      <c r="AX2687" s="216"/>
      <c r="AY2687" s="216"/>
      <c r="BB2687" s="216"/>
      <c r="BC2687" s="216"/>
      <c r="BF2687" s="216"/>
      <c r="BG2687" s="216"/>
      <c r="BJ2687" s="216"/>
      <c r="BK2687" s="216"/>
      <c r="BN2687" s="216"/>
      <c r="BO2687" s="216"/>
      <c r="BR2687" s="216"/>
      <c r="BS2687" s="216"/>
      <c r="BV2687" s="216"/>
      <c r="BW2687" s="216"/>
      <c r="BZ2687" s="216"/>
      <c r="CA2687" s="216"/>
      <c r="CD2687" s="216"/>
      <c r="CE2687" s="216"/>
      <c r="CL2687" s="215"/>
      <c r="CO2687" s="215"/>
      <c r="CP2687" s="215"/>
      <c r="CT2687" s="86"/>
    </row>
    <row r="2688" spans="6:98">
      <c r="F2688" s="215"/>
      <c r="S2688" s="216"/>
      <c r="T2688" s="216"/>
      <c r="U2688" s="216"/>
      <c r="V2688" s="216"/>
      <c r="W2688" s="216"/>
      <c r="X2688" s="216"/>
      <c r="Y2688" s="216"/>
      <c r="Z2688" s="216"/>
      <c r="AA2688" s="216"/>
      <c r="AB2688" s="216"/>
      <c r="AC2688" s="216"/>
      <c r="AD2688" s="216"/>
      <c r="AH2688" s="216"/>
      <c r="AI2688" s="216"/>
      <c r="AL2688" s="216"/>
      <c r="AM2688" s="216"/>
      <c r="AP2688" s="216"/>
      <c r="AQ2688" s="216"/>
      <c r="AT2688" s="216"/>
      <c r="AU2688" s="216"/>
      <c r="AX2688" s="216"/>
      <c r="AY2688" s="216"/>
      <c r="BB2688" s="216"/>
      <c r="BC2688" s="216"/>
      <c r="BF2688" s="216"/>
      <c r="BG2688" s="216"/>
      <c r="BJ2688" s="216"/>
      <c r="BK2688" s="216"/>
      <c r="BN2688" s="216"/>
      <c r="BO2688" s="216"/>
      <c r="BR2688" s="216"/>
      <c r="BS2688" s="216"/>
      <c r="BV2688" s="216"/>
      <c r="BW2688" s="216"/>
      <c r="BZ2688" s="216"/>
      <c r="CA2688" s="216"/>
      <c r="CD2688" s="216"/>
      <c r="CE2688" s="216"/>
      <c r="CL2688" s="215"/>
      <c r="CO2688" s="215"/>
      <c r="CP2688" s="215"/>
      <c r="CT2688" s="86"/>
    </row>
    <row r="2689" spans="6:98">
      <c r="F2689" s="215"/>
      <c r="S2689" s="216"/>
      <c r="T2689" s="216"/>
      <c r="U2689" s="216"/>
      <c r="V2689" s="216"/>
      <c r="W2689" s="216"/>
      <c r="X2689" s="216"/>
      <c r="Y2689" s="216"/>
      <c r="Z2689" s="216"/>
      <c r="AA2689" s="216"/>
      <c r="AB2689" s="216"/>
      <c r="AC2689" s="216"/>
      <c r="AD2689" s="216"/>
      <c r="AH2689" s="216"/>
      <c r="AI2689" s="216"/>
      <c r="AL2689" s="216"/>
      <c r="AM2689" s="216"/>
      <c r="AP2689" s="216"/>
      <c r="AQ2689" s="216"/>
      <c r="AT2689" s="216"/>
      <c r="AU2689" s="216"/>
      <c r="AX2689" s="216"/>
      <c r="AY2689" s="216"/>
      <c r="BB2689" s="216"/>
      <c r="BC2689" s="216"/>
      <c r="BF2689" s="216"/>
      <c r="BG2689" s="216"/>
      <c r="BJ2689" s="216"/>
      <c r="BK2689" s="216"/>
      <c r="BN2689" s="216"/>
      <c r="BO2689" s="216"/>
      <c r="BR2689" s="216"/>
      <c r="BS2689" s="216"/>
      <c r="BV2689" s="216"/>
      <c r="BW2689" s="216"/>
      <c r="BZ2689" s="216"/>
      <c r="CA2689" s="216"/>
      <c r="CD2689" s="216"/>
      <c r="CE2689" s="216"/>
      <c r="CL2689" s="215"/>
      <c r="CO2689" s="215"/>
      <c r="CP2689" s="215"/>
      <c r="CT2689" s="86"/>
    </row>
    <row r="2690" spans="6:98">
      <c r="F2690" s="215"/>
      <c r="S2690" s="216"/>
      <c r="T2690" s="216"/>
      <c r="U2690" s="216"/>
      <c r="V2690" s="216"/>
      <c r="W2690" s="216"/>
      <c r="X2690" s="216"/>
      <c r="Y2690" s="216"/>
      <c r="Z2690" s="216"/>
      <c r="AA2690" s="216"/>
      <c r="AB2690" s="216"/>
      <c r="AC2690" s="216"/>
      <c r="AD2690" s="216"/>
      <c r="AH2690" s="216"/>
      <c r="AI2690" s="216"/>
      <c r="AL2690" s="216"/>
      <c r="AM2690" s="216"/>
      <c r="AP2690" s="216"/>
      <c r="AQ2690" s="216"/>
      <c r="AT2690" s="216"/>
      <c r="AU2690" s="216"/>
      <c r="AX2690" s="216"/>
      <c r="AY2690" s="216"/>
      <c r="BB2690" s="216"/>
      <c r="BC2690" s="216"/>
      <c r="BF2690" s="216"/>
      <c r="BG2690" s="216"/>
      <c r="BJ2690" s="216"/>
      <c r="BK2690" s="216"/>
      <c r="BN2690" s="216"/>
      <c r="BO2690" s="216"/>
      <c r="BR2690" s="216"/>
      <c r="BS2690" s="216"/>
      <c r="BV2690" s="216"/>
      <c r="BW2690" s="216"/>
      <c r="BZ2690" s="216"/>
      <c r="CA2690" s="216"/>
      <c r="CD2690" s="216"/>
      <c r="CE2690" s="216"/>
      <c r="CL2690" s="215"/>
      <c r="CO2690" s="215"/>
      <c r="CP2690" s="215"/>
      <c r="CT2690" s="86"/>
    </row>
    <row r="2691" spans="6:98">
      <c r="F2691" s="215"/>
      <c r="S2691" s="216"/>
      <c r="T2691" s="216"/>
      <c r="U2691" s="216"/>
      <c r="V2691" s="216"/>
      <c r="W2691" s="216"/>
      <c r="X2691" s="216"/>
      <c r="Y2691" s="216"/>
      <c r="Z2691" s="216"/>
      <c r="AA2691" s="216"/>
      <c r="AB2691" s="216"/>
      <c r="AC2691" s="216"/>
      <c r="AD2691" s="216"/>
      <c r="AH2691" s="216"/>
      <c r="AI2691" s="216"/>
      <c r="AL2691" s="216"/>
      <c r="AM2691" s="216"/>
      <c r="AP2691" s="216"/>
      <c r="AQ2691" s="216"/>
      <c r="AT2691" s="216"/>
      <c r="AU2691" s="216"/>
      <c r="AX2691" s="216"/>
      <c r="AY2691" s="216"/>
      <c r="BB2691" s="216"/>
      <c r="BC2691" s="216"/>
      <c r="BF2691" s="216"/>
      <c r="BG2691" s="216"/>
      <c r="BJ2691" s="216"/>
      <c r="BK2691" s="216"/>
      <c r="BN2691" s="216"/>
      <c r="BO2691" s="216"/>
      <c r="BR2691" s="216"/>
      <c r="BS2691" s="216"/>
      <c r="BV2691" s="216"/>
      <c r="BW2691" s="216"/>
      <c r="BZ2691" s="216"/>
      <c r="CA2691" s="216"/>
      <c r="CD2691" s="216"/>
      <c r="CE2691" s="216"/>
      <c r="CL2691" s="215"/>
      <c r="CO2691" s="215"/>
      <c r="CP2691" s="215"/>
      <c r="CT2691" s="86"/>
    </row>
    <row r="2692" spans="6:98">
      <c r="F2692" s="215"/>
      <c r="S2692" s="216"/>
      <c r="T2692" s="216"/>
      <c r="U2692" s="216"/>
      <c r="V2692" s="216"/>
      <c r="W2692" s="216"/>
      <c r="X2692" s="216"/>
      <c r="Y2692" s="216"/>
      <c r="Z2692" s="216"/>
      <c r="AA2692" s="216"/>
      <c r="AB2692" s="216"/>
      <c r="AC2692" s="216"/>
      <c r="AD2692" s="216"/>
      <c r="AH2692" s="216"/>
      <c r="AI2692" s="216"/>
      <c r="AL2692" s="216"/>
      <c r="AM2692" s="216"/>
      <c r="AP2692" s="216"/>
      <c r="AQ2692" s="216"/>
      <c r="AT2692" s="216"/>
      <c r="AU2692" s="216"/>
      <c r="AX2692" s="216"/>
      <c r="AY2692" s="216"/>
      <c r="BB2692" s="216"/>
      <c r="BC2692" s="216"/>
      <c r="BF2692" s="216"/>
      <c r="BG2692" s="216"/>
      <c r="BJ2692" s="216"/>
      <c r="BK2692" s="216"/>
      <c r="BN2692" s="216"/>
      <c r="BO2692" s="216"/>
      <c r="BR2692" s="216"/>
      <c r="BS2692" s="216"/>
      <c r="BV2692" s="216"/>
      <c r="BW2692" s="216"/>
      <c r="BZ2692" s="216"/>
      <c r="CA2692" s="216"/>
      <c r="CD2692" s="216"/>
      <c r="CE2692" s="216"/>
      <c r="CL2692" s="215"/>
      <c r="CO2692" s="215"/>
      <c r="CP2692" s="215"/>
      <c r="CT2692" s="86"/>
    </row>
    <row r="2693" spans="6:98">
      <c r="F2693" s="215"/>
      <c r="S2693" s="216"/>
      <c r="T2693" s="216"/>
      <c r="U2693" s="216"/>
      <c r="V2693" s="216"/>
      <c r="W2693" s="216"/>
      <c r="X2693" s="216"/>
      <c r="Y2693" s="216"/>
      <c r="Z2693" s="216"/>
      <c r="AA2693" s="216"/>
      <c r="AB2693" s="216"/>
      <c r="AC2693" s="216"/>
      <c r="AD2693" s="216"/>
      <c r="AH2693" s="216"/>
      <c r="AI2693" s="216"/>
      <c r="AL2693" s="216"/>
      <c r="AM2693" s="216"/>
      <c r="AP2693" s="216"/>
      <c r="AQ2693" s="216"/>
      <c r="AT2693" s="216"/>
      <c r="AU2693" s="216"/>
      <c r="AX2693" s="216"/>
      <c r="AY2693" s="216"/>
      <c r="BB2693" s="216"/>
      <c r="BC2693" s="216"/>
      <c r="BF2693" s="216"/>
      <c r="BG2693" s="216"/>
      <c r="BJ2693" s="216"/>
      <c r="BK2693" s="216"/>
      <c r="BN2693" s="216"/>
      <c r="BO2693" s="216"/>
      <c r="BR2693" s="216"/>
      <c r="BS2693" s="216"/>
      <c r="BV2693" s="216"/>
      <c r="BW2693" s="216"/>
      <c r="BZ2693" s="216"/>
      <c r="CA2693" s="216"/>
      <c r="CD2693" s="216"/>
      <c r="CE2693" s="216"/>
      <c r="CL2693" s="215"/>
      <c r="CO2693" s="215"/>
      <c r="CP2693" s="215"/>
      <c r="CT2693" s="86"/>
    </row>
    <row r="2694" spans="6:98">
      <c r="F2694" s="215"/>
      <c r="S2694" s="216"/>
      <c r="T2694" s="216"/>
      <c r="U2694" s="216"/>
      <c r="V2694" s="216"/>
      <c r="W2694" s="216"/>
      <c r="X2694" s="216"/>
      <c r="Y2694" s="216"/>
      <c r="Z2694" s="216"/>
      <c r="AA2694" s="216"/>
      <c r="AB2694" s="216"/>
      <c r="AC2694" s="216"/>
      <c r="AD2694" s="216"/>
      <c r="AH2694" s="216"/>
      <c r="AI2694" s="216"/>
      <c r="AL2694" s="216"/>
      <c r="AM2694" s="216"/>
      <c r="AP2694" s="216"/>
      <c r="AQ2694" s="216"/>
      <c r="AT2694" s="216"/>
      <c r="AU2694" s="216"/>
      <c r="AX2694" s="216"/>
      <c r="AY2694" s="216"/>
      <c r="BB2694" s="216"/>
      <c r="BC2694" s="216"/>
      <c r="BF2694" s="216"/>
      <c r="BG2694" s="216"/>
      <c r="BJ2694" s="216"/>
      <c r="BK2694" s="216"/>
      <c r="BN2694" s="216"/>
      <c r="BO2694" s="216"/>
      <c r="BR2694" s="216"/>
      <c r="BS2694" s="216"/>
      <c r="BV2694" s="216"/>
      <c r="BW2694" s="216"/>
      <c r="BZ2694" s="216"/>
      <c r="CA2694" s="216"/>
      <c r="CD2694" s="216"/>
      <c r="CE2694" s="216"/>
      <c r="CL2694" s="215"/>
      <c r="CO2694" s="215"/>
      <c r="CP2694" s="215"/>
      <c r="CT2694" s="86"/>
    </row>
    <row r="2695" spans="6:98">
      <c r="F2695" s="215"/>
      <c r="S2695" s="216"/>
      <c r="T2695" s="216"/>
      <c r="U2695" s="216"/>
      <c r="V2695" s="216"/>
      <c r="W2695" s="216"/>
      <c r="X2695" s="216"/>
      <c r="Y2695" s="216"/>
      <c r="Z2695" s="216"/>
      <c r="AA2695" s="216"/>
      <c r="AB2695" s="216"/>
      <c r="AC2695" s="216"/>
      <c r="AD2695" s="216"/>
      <c r="AH2695" s="216"/>
      <c r="AI2695" s="216"/>
      <c r="AL2695" s="216"/>
      <c r="AM2695" s="216"/>
      <c r="AP2695" s="216"/>
      <c r="AQ2695" s="216"/>
      <c r="AT2695" s="216"/>
      <c r="AU2695" s="216"/>
      <c r="AX2695" s="216"/>
      <c r="AY2695" s="216"/>
      <c r="BB2695" s="216"/>
      <c r="BC2695" s="216"/>
      <c r="BF2695" s="216"/>
      <c r="BG2695" s="216"/>
      <c r="BJ2695" s="216"/>
      <c r="BK2695" s="216"/>
      <c r="BN2695" s="216"/>
      <c r="BO2695" s="216"/>
      <c r="BR2695" s="216"/>
      <c r="BS2695" s="216"/>
      <c r="BV2695" s="216"/>
      <c r="BW2695" s="216"/>
      <c r="BZ2695" s="216"/>
      <c r="CA2695" s="216"/>
      <c r="CD2695" s="216"/>
      <c r="CE2695" s="216"/>
      <c r="CL2695" s="215"/>
      <c r="CO2695" s="215"/>
      <c r="CP2695" s="215"/>
      <c r="CT2695" s="86"/>
    </row>
    <row r="2696" spans="6:98">
      <c r="F2696" s="215"/>
      <c r="S2696" s="216"/>
      <c r="T2696" s="216"/>
      <c r="U2696" s="216"/>
      <c r="V2696" s="216"/>
      <c r="W2696" s="216"/>
      <c r="X2696" s="216"/>
      <c r="Y2696" s="216"/>
      <c r="Z2696" s="216"/>
      <c r="AA2696" s="216"/>
      <c r="AB2696" s="216"/>
      <c r="AC2696" s="216"/>
      <c r="AD2696" s="216"/>
      <c r="AH2696" s="216"/>
      <c r="AI2696" s="216"/>
      <c r="AL2696" s="216"/>
      <c r="AM2696" s="216"/>
      <c r="AP2696" s="216"/>
      <c r="AQ2696" s="216"/>
      <c r="AT2696" s="216"/>
      <c r="AU2696" s="216"/>
      <c r="AX2696" s="216"/>
      <c r="AY2696" s="216"/>
      <c r="BB2696" s="216"/>
      <c r="BC2696" s="216"/>
      <c r="BF2696" s="216"/>
      <c r="BG2696" s="216"/>
      <c r="BJ2696" s="216"/>
      <c r="BK2696" s="216"/>
      <c r="BN2696" s="216"/>
      <c r="BO2696" s="216"/>
      <c r="BR2696" s="216"/>
      <c r="BS2696" s="216"/>
      <c r="BV2696" s="216"/>
      <c r="BW2696" s="216"/>
      <c r="BZ2696" s="216"/>
      <c r="CA2696" s="216"/>
      <c r="CD2696" s="216"/>
      <c r="CE2696" s="216"/>
      <c r="CL2696" s="215"/>
      <c r="CO2696" s="215"/>
      <c r="CP2696" s="215"/>
      <c r="CT2696" s="86"/>
    </row>
    <row r="2697" spans="6:98">
      <c r="F2697" s="215"/>
      <c r="S2697" s="216"/>
      <c r="T2697" s="216"/>
      <c r="U2697" s="216"/>
      <c r="V2697" s="216"/>
      <c r="W2697" s="216"/>
      <c r="X2697" s="216"/>
      <c r="Y2697" s="216"/>
      <c r="Z2697" s="216"/>
      <c r="AA2697" s="216"/>
      <c r="AB2697" s="216"/>
      <c r="AC2697" s="216"/>
      <c r="AD2697" s="216"/>
      <c r="AH2697" s="216"/>
      <c r="AI2697" s="216"/>
      <c r="AL2697" s="216"/>
      <c r="AM2697" s="216"/>
      <c r="AP2697" s="216"/>
      <c r="AQ2697" s="216"/>
      <c r="AT2697" s="216"/>
      <c r="AU2697" s="216"/>
      <c r="AX2697" s="216"/>
      <c r="AY2697" s="216"/>
      <c r="BB2697" s="216"/>
      <c r="BC2697" s="216"/>
      <c r="BF2697" s="216"/>
      <c r="BG2697" s="216"/>
      <c r="BJ2697" s="216"/>
      <c r="BK2697" s="216"/>
      <c r="BN2697" s="216"/>
      <c r="BO2697" s="216"/>
      <c r="BR2697" s="216"/>
      <c r="BS2697" s="216"/>
      <c r="BV2697" s="216"/>
      <c r="BW2697" s="216"/>
      <c r="BZ2697" s="216"/>
      <c r="CA2697" s="216"/>
      <c r="CD2697" s="216"/>
      <c r="CE2697" s="216"/>
      <c r="CL2697" s="215"/>
      <c r="CO2697" s="215"/>
      <c r="CP2697" s="215"/>
      <c r="CT2697" s="86"/>
    </row>
    <row r="2698" spans="6:98">
      <c r="F2698" s="215"/>
      <c r="S2698" s="216"/>
      <c r="T2698" s="216"/>
      <c r="U2698" s="216"/>
      <c r="V2698" s="216"/>
      <c r="W2698" s="216"/>
      <c r="X2698" s="216"/>
      <c r="Y2698" s="216"/>
      <c r="Z2698" s="216"/>
      <c r="AA2698" s="216"/>
      <c r="AB2698" s="216"/>
      <c r="AC2698" s="216"/>
      <c r="AD2698" s="216"/>
      <c r="AH2698" s="216"/>
      <c r="AI2698" s="216"/>
      <c r="AL2698" s="216"/>
      <c r="AM2698" s="216"/>
      <c r="AP2698" s="216"/>
      <c r="AQ2698" s="216"/>
      <c r="AT2698" s="216"/>
      <c r="AU2698" s="216"/>
      <c r="AX2698" s="216"/>
      <c r="AY2698" s="216"/>
      <c r="BB2698" s="216"/>
      <c r="BC2698" s="216"/>
      <c r="BF2698" s="216"/>
      <c r="BG2698" s="216"/>
      <c r="BJ2698" s="216"/>
      <c r="BK2698" s="216"/>
      <c r="BN2698" s="216"/>
      <c r="BO2698" s="216"/>
      <c r="BR2698" s="216"/>
      <c r="BS2698" s="216"/>
      <c r="BV2698" s="216"/>
      <c r="BW2698" s="216"/>
      <c r="BZ2698" s="216"/>
      <c r="CA2698" s="216"/>
      <c r="CD2698" s="216"/>
      <c r="CE2698" s="216"/>
      <c r="CL2698" s="215"/>
      <c r="CO2698" s="215"/>
      <c r="CP2698" s="215"/>
      <c r="CT2698" s="86"/>
    </row>
    <row r="2699" spans="6:98">
      <c r="F2699" s="215"/>
      <c r="S2699" s="216"/>
      <c r="T2699" s="216"/>
      <c r="U2699" s="216"/>
      <c r="V2699" s="216"/>
      <c r="W2699" s="216"/>
      <c r="X2699" s="216"/>
      <c r="Y2699" s="216"/>
      <c r="Z2699" s="216"/>
      <c r="AA2699" s="216"/>
      <c r="AB2699" s="216"/>
      <c r="AC2699" s="216"/>
      <c r="AD2699" s="216"/>
      <c r="AH2699" s="216"/>
      <c r="AI2699" s="216"/>
      <c r="AL2699" s="216"/>
      <c r="AM2699" s="216"/>
      <c r="AP2699" s="216"/>
      <c r="AQ2699" s="216"/>
      <c r="AT2699" s="216"/>
      <c r="AU2699" s="216"/>
      <c r="AX2699" s="216"/>
      <c r="AY2699" s="216"/>
      <c r="BB2699" s="216"/>
      <c r="BC2699" s="216"/>
      <c r="BF2699" s="216"/>
      <c r="BG2699" s="216"/>
      <c r="BJ2699" s="216"/>
      <c r="BK2699" s="216"/>
      <c r="BN2699" s="216"/>
      <c r="BO2699" s="216"/>
      <c r="BR2699" s="216"/>
      <c r="BS2699" s="216"/>
      <c r="BV2699" s="216"/>
      <c r="BW2699" s="216"/>
      <c r="BZ2699" s="216"/>
      <c r="CA2699" s="216"/>
      <c r="CD2699" s="216"/>
      <c r="CE2699" s="216"/>
      <c r="CL2699" s="215"/>
      <c r="CO2699" s="215"/>
      <c r="CP2699" s="215"/>
      <c r="CT2699" s="86"/>
    </row>
    <row r="2700" spans="6:98">
      <c r="F2700" s="215"/>
      <c r="S2700" s="216"/>
      <c r="T2700" s="216"/>
      <c r="U2700" s="216"/>
      <c r="V2700" s="216"/>
      <c r="W2700" s="216"/>
      <c r="X2700" s="216"/>
      <c r="Y2700" s="216"/>
      <c r="Z2700" s="216"/>
      <c r="AA2700" s="216"/>
      <c r="AB2700" s="216"/>
      <c r="AC2700" s="216"/>
      <c r="AD2700" s="216"/>
      <c r="AH2700" s="216"/>
      <c r="AI2700" s="216"/>
      <c r="AL2700" s="216"/>
      <c r="AM2700" s="216"/>
      <c r="AP2700" s="216"/>
      <c r="AQ2700" s="216"/>
      <c r="AT2700" s="216"/>
      <c r="AU2700" s="216"/>
      <c r="AX2700" s="216"/>
      <c r="AY2700" s="216"/>
      <c r="BB2700" s="216"/>
      <c r="BC2700" s="216"/>
      <c r="BF2700" s="216"/>
      <c r="BG2700" s="216"/>
      <c r="BJ2700" s="216"/>
      <c r="BK2700" s="216"/>
      <c r="BN2700" s="216"/>
      <c r="BO2700" s="216"/>
      <c r="BR2700" s="216"/>
      <c r="BS2700" s="216"/>
      <c r="BV2700" s="216"/>
      <c r="BW2700" s="216"/>
      <c r="BZ2700" s="216"/>
      <c r="CA2700" s="216"/>
      <c r="CD2700" s="216"/>
      <c r="CE2700" s="216"/>
      <c r="CL2700" s="215"/>
      <c r="CO2700" s="215"/>
      <c r="CP2700" s="215"/>
      <c r="CT2700" s="86"/>
    </row>
    <row r="2701" spans="6:98">
      <c r="F2701" s="215"/>
      <c r="S2701" s="216"/>
      <c r="T2701" s="216"/>
      <c r="U2701" s="216"/>
      <c r="V2701" s="216"/>
      <c r="W2701" s="216"/>
      <c r="X2701" s="216"/>
      <c r="Y2701" s="216"/>
      <c r="Z2701" s="216"/>
      <c r="AA2701" s="216"/>
      <c r="AB2701" s="216"/>
      <c r="AC2701" s="216"/>
      <c r="AD2701" s="216"/>
      <c r="AH2701" s="216"/>
      <c r="AI2701" s="216"/>
      <c r="AL2701" s="216"/>
      <c r="AM2701" s="216"/>
      <c r="AP2701" s="216"/>
      <c r="AQ2701" s="216"/>
      <c r="AT2701" s="216"/>
      <c r="AU2701" s="216"/>
      <c r="AX2701" s="216"/>
      <c r="AY2701" s="216"/>
      <c r="BB2701" s="216"/>
      <c r="BC2701" s="216"/>
      <c r="BF2701" s="216"/>
      <c r="BG2701" s="216"/>
      <c r="BJ2701" s="216"/>
      <c r="BK2701" s="216"/>
      <c r="BN2701" s="216"/>
      <c r="BO2701" s="216"/>
      <c r="BR2701" s="216"/>
      <c r="BS2701" s="216"/>
      <c r="BV2701" s="216"/>
      <c r="BW2701" s="216"/>
      <c r="BZ2701" s="216"/>
      <c r="CA2701" s="216"/>
      <c r="CD2701" s="216"/>
      <c r="CE2701" s="216"/>
      <c r="CL2701" s="215"/>
      <c r="CO2701" s="215"/>
      <c r="CP2701" s="215"/>
      <c r="CT2701" s="86"/>
    </row>
    <row r="2702" spans="6:98">
      <c r="F2702" s="215"/>
      <c r="S2702" s="216"/>
      <c r="T2702" s="216"/>
      <c r="U2702" s="216"/>
      <c r="V2702" s="216"/>
      <c r="W2702" s="216"/>
      <c r="X2702" s="216"/>
      <c r="Y2702" s="216"/>
      <c r="Z2702" s="216"/>
      <c r="AA2702" s="216"/>
      <c r="AB2702" s="216"/>
      <c r="AC2702" s="216"/>
      <c r="AD2702" s="216"/>
      <c r="AH2702" s="216"/>
      <c r="AI2702" s="216"/>
      <c r="AL2702" s="216"/>
      <c r="AM2702" s="216"/>
      <c r="AP2702" s="216"/>
      <c r="AQ2702" s="216"/>
      <c r="AT2702" s="216"/>
      <c r="AU2702" s="216"/>
      <c r="AX2702" s="216"/>
      <c r="AY2702" s="216"/>
      <c r="BB2702" s="216"/>
      <c r="BC2702" s="216"/>
      <c r="BF2702" s="216"/>
      <c r="BG2702" s="216"/>
      <c r="BJ2702" s="216"/>
      <c r="BK2702" s="216"/>
      <c r="BN2702" s="216"/>
      <c r="BO2702" s="216"/>
      <c r="BR2702" s="216"/>
      <c r="BS2702" s="216"/>
      <c r="BV2702" s="216"/>
      <c r="BW2702" s="216"/>
      <c r="BZ2702" s="216"/>
      <c r="CA2702" s="216"/>
      <c r="CD2702" s="216"/>
      <c r="CE2702" s="216"/>
      <c r="CL2702" s="215"/>
      <c r="CO2702" s="215"/>
      <c r="CP2702" s="215"/>
      <c r="CT2702" s="86"/>
    </row>
    <row r="2703" spans="6:98">
      <c r="F2703" s="215"/>
      <c r="S2703" s="216"/>
      <c r="T2703" s="216"/>
      <c r="U2703" s="216"/>
      <c r="V2703" s="216"/>
      <c r="W2703" s="216"/>
      <c r="X2703" s="216"/>
      <c r="Y2703" s="216"/>
      <c r="Z2703" s="216"/>
      <c r="AA2703" s="216"/>
      <c r="AB2703" s="216"/>
      <c r="AC2703" s="216"/>
      <c r="AD2703" s="216"/>
      <c r="AH2703" s="216"/>
      <c r="AI2703" s="216"/>
      <c r="AL2703" s="216"/>
      <c r="AM2703" s="216"/>
      <c r="AP2703" s="216"/>
      <c r="AQ2703" s="216"/>
      <c r="AT2703" s="216"/>
      <c r="AU2703" s="216"/>
      <c r="AX2703" s="216"/>
      <c r="AY2703" s="216"/>
      <c r="BB2703" s="216"/>
      <c r="BC2703" s="216"/>
      <c r="BF2703" s="216"/>
      <c r="BG2703" s="216"/>
      <c r="BJ2703" s="216"/>
      <c r="BK2703" s="216"/>
      <c r="BN2703" s="216"/>
      <c r="BO2703" s="216"/>
      <c r="BR2703" s="216"/>
      <c r="BS2703" s="216"/>
      <c r="BV2703" s="216"/>
      <c r="BW2703" s="216"/>
      <c r="BZ2703" s="216"/>
      <c r="CA2703" s="216"/>
      <c r="CD2703" s="216"/>
      <c r="CE2703" s="216"/>
      <c r="CL2703" s="215"/>
      <c r="CO2703" s="215"/>
      <c r="CP2703" s="215"/>
      <c r="CT2703" s="86"/>
    </row>
    <row r="2704" spans="6:98">
      <c r="F2704" s="215"/>
      <c r="S2704" s="216"/>
      <c r="T2704" s="216"/>
      <c r="U2704" s="216"/>
      <c r="V2704" s="216"/>
      <c r="W2704" s="216"/>
      <c r="X2704" s="216"/>
      <c r="Y2704" s="216"/>
      <c r="Z2704" s="216"/>
      <c r="AA2704" s="216"/>
      <c r="AB2704" s="216"/>
      <c r="AC2704" s="216"/>
      <c r="AD2704" s="216"/>
      <c r="AH2704" s="216"/>
      <c r="AI2704" s="216"/>
      <c r="AL2704" s="216"/>
      <c r="AM2704" s="216"/>
      <c r="AP2704" s="216"/>
      <c r="AQ2704" s="216"/>
      <c r="AT2704" s="216"/>
      <c r="AU2704" s="216"/>
      <c r="AX2704" s="216"/>
      <c r="AY2704" s="216"/>
      <c r="BB2704" s="216"/>
      <c r="BC2704" s="216"/>
      <c r="BF2704" s="216"/>
      <c r="BG2704" s="216"/>
      <c r="BJ2704" s="216"/>
      <c r="BK2704" s="216"/>
      <c r="BN2704" s="216"/>
      <c r="BO2704" s="216"/>
      <c r="BR2704" s="216"/>
      <c r="BS2704" s="216"/>
      <c r="BV2704" s="216"/>
      <c r="BW2704" s="216"/>
      <c r="BZ2704" s="216"/>
      <c r="CA2704" s="216"/>
      <c r="CD2704" s="216"/>
      <c r="CE2704" s="216"/>
      <c r="CL2704" s="215"/>
      <c r="CO2704" s="215"/>
      <c r="CP2704" s="215"/>
      <c r="CT2704" s="86"/>
    </row>
    <row r="2705" spans="6:98">
      <c r="F2705" s="215"/>
      <c r="S2705" s="216"/>
      <c r="T2705" s="216"/>
      <c r="U2705" s="216"/>
      <c r="V2705" s="216"/>
      <c r="W2705" s="216"/>
      <c r="X2705" s="216"/>
      <c r="Y2705" s="216"/>
      <c r="Z2705" s="216"/>
      <c r="AA2705" s="216"/>
      <c r="AB2705" s="216"/>
      <c r="AC2705" s="216"/>
      <c r="AD2705" s="216"/>
      <c r="AH2705" s="216"/>
      <c r="AI2705" s="216"/>
      <c r="AL2705" s="216"/>
      <c r="AM2705" s="216"/>
      <c r="AP2705" s="216"/>
      <c r="AQ2705" s="216"/>
      <c r="AT2705" s="216"/>
      <c r="AU2705" s="216"/>
      <c r="AX2705" s="216"/>
      <c r="AY2705" s="216"/>
      <c r="BB2705" s="216"/>
      <c r="BC2705" s="216"/>
      <c r="BF2705" s="216"/>
      <c r="BG2705" s="216"/>
      <c r="BJ2705" s="216"/>
      <c r="BK2705" s="216"/>
      <c r="BN2705" s="216"/>
      <c r="BO2705" s="216"/>
      <c r="BR2705" s="216"/>
      <c r="BS2705" s="216"/>
      <c r="BV2705" s="216"/>
      <c r="BW2705" s="216"/>
      <c r="BZ2705" s="216"/>
      <c r="CA2705" s="216"/>
      <c r="CD2705" s="216"/>
      <c r="CE2705" s="216"/>
      <c r="CL2705" s="215"/>
      <c r="CO2705" s="215"/>
      <c r="CP2705" s="215"/>
      <c r="CT2705" s="86"/>
    </row>
    <row r="2706" spans="6:98">
      <c r="F2706" s="215"/>
      <c r="S2706" s="216"/>
      <c r="T2706" s="216"/>
      <c r="U2706" s="216"/>
      <c r="V2706" s="216"/>
      <c r="W2706" s="216"/>
      <c r="X2706" s="216"/>
      <c r="Y2706" s="216"/>
      <c r="Z2706" s="216"/>
      <c r="AA2706" s="216"/>
      <c r="AB2706" s="216"/>
      <c r="AC2706" s="216"/>
      <c r="AD2706" s="216"/>
      <c r="AH2706" s="216"/>
      <c r="AI2706" s="216"/>
      <c r="AL2706" s="216"/>
      <c r="AM2706" s="216"/>
      <c r="AP2706" s="216"/>
      <c r="AQ2706" s="216"/>
      <c r="AT2706" s="216"/>
      <c r="AU2706" s="216"/>
      <c r="AX2706" s="216"/>
      <c r="AY2706" s="216"/>
      <c r="BB2706" s="216"/>
      <c r="BC2706" s="216"/>
      <c r="BF2706" s="216"/>
      <c r="BG2706" s="216"/>
      <c r="BJ2706" s="216"/>
      <c r="BK2706" s="216"/>
      <c r="BN2706" s="216"/>
      <c r="BO2706" s="216"/>
      <c r="BR2706" s="216"/>
      <c r="BS2706" s="216"/>
      <c r="BV2706" s="216"/>
      <c r="BW2706" s="216"/>
      <c r="BZ2706" s="216"/>
      <c r="CA2706" s="216"/>
      <c r="CD2706" s="216"/>
      <c r="CE2706" s="216"/>
      <c r="CL2706" s="215"/>
      <c r="CO2706" s="215"/>
      <c r="CP2706" s="215"/>
      <c r="CT2706" s="86"/>
    </row>
    <row r="2707" spans="6:98">
      <c r="F2707" s="215"/>
      <c r="S2707" s="216"/>
      <c r="T2707" s="216"/>
      <c r="U2707" s="216"/>
      <c r="V2707" s="216"/>
      <c r="W2707" s="216"/>
      <c r="X2707" s="216"/>
      <c r="Y2707" s="216"/>
      <c r="Z2707" s="216"/>
      <c r="AA2707" s="216"/>
      <c r="AB2707" s="216"/>
      <c r="AC2707" s="216"/>
      <c r="AD2707" s="216"/>
      <c r="AH2707" s="216"/>
      <c r="AI2707" s="216"/>
      <c r="AL2707" s="216"/>
      <c r="AM2707" s="216"/>
      <c r="AP2707" s="216"/>
      <c r="AQ2707" s="216"/>
      <c r="AT2707" s="216"/>
      <c r="AU2707" s="216"/>
      <c r="AX2707" s="216"/>
      <c r="AY2707" s="216"/>
      <c r="BB2707" s="216"/>
      <c r="BC2707" s="216"/>
      <c r="BF2707" s="216"/>
      <c r="BG2707" s="216"/>
      <c r="BJ2707" s="216"/>
      <c r="BK2707" s="216"/>
      <c r="BN2707" s="216"/>
      <c r="BO2707" s="216"/>
      <c r="BR2707" s="216"/>
      <c r="BS2707" s="216"/>
      <c r="BV2707" s="216"/>
      <c r="BW2707" s="216"/>
      <c r="BZ2707" s="216"/>
      <c r="CA2707" s="216"/>
      <c r="CD2707" s="216"/>
      <c r="CE2707" s="216"/>
      <c r="CL2707" s="215"/>
      <c r="CO2707" s="215"/>
      <c r="CP2707" s="215"/>
      <c r="CT2707" s="86"/>
    </row>
    <row r="2708" spans="6:98">
      <c r="F2708" s="215"/>
      <c r="S2708" s="216"/>
      <c r="T2708" s="216"/>
      <c r="U2708" s="216"/>
      <c r="V2708" s="216"/>
      <c r="W2708" s="216"/>
      <c r="X2708" s="216"/>
      <c r="Y2708" s="216"/>
      <c r="Z2708" s="216"/>
      <c r="AA2708" s="216"/>
      <c r="AB2708" s="216"/>
      <c r="AC2708" s="216"/>
      <c r="AD2708" s="216"/>
      <c r="AH2708" s="216"/>
      <c r="AI2708" s="216"/>
      <c r="AL2708" s="216"/>
      <c r="AM2708" s="216"/>
      <c r="AP2708" s="216"/>
      <c r="AQ2708" s="216"/>
      <c r="AT2708" s="216"/>
      <c r="AU2708" s="216"/>
      <c r="AX2708" s="216"/>
      <c r="AY2708" s="216"/>
      <c r="BB2708" s="216"/>
      <c r="BC2708" s="216"/>
      <c r="BF2708" s="216"/>
      <c r="BG2708" s="216"/>
      <c r="BJ2708" s="216"/>
      <c r="BK2708" s="216"/>
      <c r="BN2708" s="216"/>
      <c r="BO2708" s="216"/>
      <c r="BR2708" s="216"/>
      <c r="BS2708" s="216"/>
      <c r="BV2708" s="216"/>
      <c r="BW2708" s="216"/>
      <c r="BZ2708" s="216"/>
      <c r="CA2708" s="216"/>
      <c r="CD2708" s="216"/>
      <c r="CE2708" s="216"/>
      <c r="CL2708" s="215"/>
      <c r="CO2708" s="215"/>
      <c r="CP2708" s="215"/>
      <c r="CT2708" s="86"/>
    </row>
    <row r="2709" spans="6:98">
      <c r="F2709" s="215"/>
      <c r="S2709" s="216"/>
      <c r="T2709" s="216"/>
      <c r="U2709" s="216"/>
      <c r="V2709" s="216"/>
      <c r="W2709" s="216"/>
      <c r="X2709" s="216"/>
      <c r="Y2709" s="216"/>
      <c r="Z2709" s="216"/>
      <c r="AA2709" s="216"/>
      <c r="AB2709" s="216"/>
      <c r="AC2709" s="216"/>
      <c r="AD2709" s="216"/>
      <c r="AH2709" s="216"/>
      <c r="AI2709" s="216"/>
      <c r="AL2709" s="216"/>
      <c r="AM2709" s="216"/>
      <c r="AP2709" s="216"/>
      <c r="AQ2709" s="216"/>
      <c r="AT2709" s="216"/>
      <c r="AU2709" s="216"/>
      <c r="AX2709" s="216"/>
      <c r="AY2709" s="216"/>
      <c r="BB2709" s="216"/>
      <c r="BC2709" s="216"/>
      <c r="BF2709" s="216"/>
      <c r="BG2709" s="216"/>
      <c r="BJ2709" s="216"/>
      <c r="BK2709" s="216"/>
      <c r="BN2709" s="216"/>
      <c r="BO2709" s="216"/>
      <c r="BR2709" s="216"/>
      <c r="BS2709" s="216"/>
      <c r="BV2709" s="216"/>
      <c r="BW2709" s="216"/>
      <c r="BZ2709" s="216"/>
      <c r="CA2709" s="216"/>
      <c r="CD2709" s="216"/>
      <c r="CE2709" s="216"/>
      <c r="CL2709" s="215"/>
      <c r="CO2709" s="215"/>
      <c r="CP2709" s="215"/>
      <c r="CT2709" s="86"/>
    </row>
    <row r="2710" spans="6:98">
      <c r="F2710" s="215"/>
      <c r="S2710" s="216"/>
      <c r="T2710" s="216"/>
      <c r="U2710" s="216"/>
      <c r="V2710" s="216"/>
      <c r="W2710" s="216"/>
      <c r="X2710" s="216"/>
      <c r="Y2710" s="216"/>
      <c r="Z2710" s="216"/>
      <c r="AA2710" s="216"/>
      <c r="AB2710" s="216"/>
      <c r="AC2710" s="216"/>
      <c r="AD2710" s="216"/>
      <c r="AH2710" s="216"/>
      <c r="AI2710" s="216"/>
      <c r="AL2710" s="216"/>
      <c r="AM2710" s="216"/>
      <c r="AP2710" s="216"/>
      <c r="AQ2710" s="216"/>
      <c r="AT2710" s="216"/>
      <c r="AU2710" s="216"/>
      <c r="AX2710" s="216"/>
      <c r="AY2710" s="216"/>
      <c r="BB2710" s="216"/>
      <c r="BC2710" s="216"/>
      <c r="BF2710" s="216"/>
      <c r="BG2710" s="216"/>
      <c r="BJ2710" s="216"/>
      <c r="BK2710" s="216"/>
      <c r="BN2710" s="216"/>
      <c r="BO2710" s="216"/>
      <c r="BR2710" s="216"/>
      <c r="BS2710" s="216"/>
      <c r="BV2710" s="216"/>
      <c r="BW2710" s="216"/>
      <c r="BZ2710" s="216"/>
      <c r="CA2710" s="216"/>
      <c r="CD2710" s="216"/>
      <c r="CE2710" s="216"/>
      <c r="CL2710" s="215"/>
      <c r="CO2710" s="215"/>
      <c r="CP2710" s="215"/>
      <c r="CT2710" s="86"/>
    </row>
    <row r="2711" spans="6:98">
      <c r="F2711" s="215"/>
      <c r="S2711" s="216"/>
      <c r="T2711" s="216"/>
      <c r="U2711" s="216"/>
      <c r="V2711" s="216"/>
      <c r="W2711" s="216"/>
      <c r="X2711" s="216"/>
      <c r="Y2711" s="216"/>
      <c r="Z2711" s="216"/>
      <c r="AA2711" s="216"/>
      <c r="AB2711" s="216"/>
      <c r="AC2711" s="216"/>
      <c r="AD2711" s="216"/>
      <c r="AH2711" s="216"/>
      <c r="AI2711" s="216"/>
      <c r="AL2711" s="216"/>
      <c r="AM2711" s="216"/>
      <c r="AP2711" s="216"/>
      <c r="AQ2711" s="216"/>
      <c r="AT2711" s="216"/>
      <c r="AU2711" s="216"/>
      <c r="AX2711" s="216"/>
      <c r="AY2711" s="216"/>
      <c r="BB2711" s="216"/>
      <c r="BC2711" s="216"/>
      <c r="BF2711" s="216"/>
      <c r="BG2711" s="216"/>
      <c r="BJ2711" s="216"/>
      <c r="BK2711" s="216"/>
      <c r="BN2711" s="216"/>
      <c r="BO2711" s="216"/>
      <c r="BR2711" s="216"/>
      <c r="BS2711" s="216"/>
      <c r="BV2711" s="216"/>
      <c r="BW2711" s="216"/>
      <c r="BZ2711" s="216"/>
      <c r="CA2711" s="216"/>
      <c r="CD2711" s="216"/>
      <c r="CE2711" s="216"/>
      <c r="CL2711" s="215"/>
      <c r="CO2711" s="215"/>
      <c r="CP2711" s="215"/>
      <c r="CT2711" s="86"/>
    </row>
    <row r="2712" spans="6:98">
      <c r="F2712" s="215"/>
      <c r="S2712" s="216"/>
      <c r="T2712" s="216"/>
      <c r="U2712" s="216"/>
      <c r="V2712" s="216"/>
      <c r="W2712" s="216"/>
      <c r="X2712" s="216"/>
      <c r="Y2712" s="216"/>
      <c r="Z2712" s="216"/>
      <c r="AA2712" s="216"/>
      <c r="AB2712" s="216"/>
      <c r="AC2712" s="216"/>
      <c r="AD2712" s="216"/>
      <c r="AH2712" s="216"/>
      <c r="AI2712" s="216"/>
      <c r="AL2712" s="216"/>
      <c r="AM2712" s="216"/>
      <c r="AP2712" s="216"/>
      <c r="AQ2712" s="216"/>
      <c r="AT2712" s="216"/>
      <c r="AU2712" s="216"/>
      <c r="AX2712" s="216"/>
      <c r="AY2712" s="216"/>
      <c r="BB2712" s="216"/>
      <c r="BC2712" s="216"/>
      <c r="BF2712" s="216"/>
      <c r="BG2712" s="216"/>
      <c r="BJ2712" s="216"/>
      <c r="BK2712" s="216"/>
      <c r="BN2712" s="216"/>
      <c r="BO2712" s="216"/>
      <c r="BR2712" s="216"/>
      <c r="BS2712" s="216"/>
      <c r="BV2712" s="216"/>
      <c r="BW2712" s="216"/>
      <c r="BZ2712" s="216"/>
      <c r="CA2712" s="216"/>
      <c r="CD2712" s="216"/>
      <c r="CE2712" s="216"/>
      <c r="CL2712" s="215"/>
      <c r="CO2712" s="215"/>
      <c r="CP2712" s="215"/>
      <c r="CT2712" s="86"/>
    </row>
    <row r="2713" spans="6:98">
      <c r="F2713" s="215"/>
      <c r="S2713" s="216"/>
      <c r="T2713" s="216"/>
      <c r="U2713" s="216"/>
      <c r="V2713" s="216"/>
      <c r="W2713" s="216"/>
      <c r="X2713" s="216"/>
      <c r="Y2713" s="216"/>
      <c r="Z2713" s="216"/>
      <c r="AA2713" s="216"/>
      <c r="AB2713" s="216"/>
      <c r="AC2713" s="216"/>
      <c r="AD2713" s="216"/>
      <c r="AH2713" s="216"/>
      <c r="AI2713" s="216"/>
      <c r="AL2713" s="216"/>
      <c r="AM2713" s="216"/>
      <c r="AP2713" s="216"/>
      <c r="AQ2713" s="216"/>
      <c r="AT2713" s="216"/>
      <c r="AU2713" s="216"/>
      <c r="AX2713" s="216"/>
      <c r="AY2713" s="216"/>
      <c r="BB2713" s="216"/>
      <c r="BC2713" s="216"/>
      <c r="BF2713" s="216"/>
      <c r="BG2713" s="216"/>
      <c r="BJ2713" s="216"/>
      <c r="BK2713" s="216"/>
      <c r="BN2713" s="216"/>
      <c r="BO2713" s="216"/>
      <c r="BR2713" s="216"/>
      <c r="BS2713" s="216"/>
      <c r="BV2713" s="216"/>
      <c r="BW2713" s="216"/>
      <c r="BZ2713" s="216"/>
      <c r="CA2713" s="216"/>
      <c r="CD2713" s="216"/>
      <c r="CE2713" s="216"/>
      <c r="CL2713" s="215"/>
      <c r="CO2713" s="215"/>
      <c r="CP2713" s="215"/>
      <c r="CT2713" s="86"/>
    </row>
    <row r="2714" spans="6:98">
      <c r="F2714" s="215"/>
      <c r="S2714" s="216"/>
      <c r="T2714" s="216"/>
      <c r="U2714" s="216"/>
      <c r="V2714" s="216"/>
      <c r="W2714" s="216"/>
      <c r="X2714" s="216"/>
      <c r="Y2714" s="216"/>
      <c r="Z2714" s="216"/>
      <c r="AA2714" s="216"/>
      <c r="AB2714" s="216"/>
      <c r="AC2714" s="216"/>
      <c r="AD2714" s="216"/>
      <c r="AH2714" s="216"/>
      <c r="AI2714" s="216"/>
      <c r="AL2714" s="216"/>
      <c r="AM2714" s="216"/>
      <c r="AP2714" s="216"/>
      <c r="AQ2714" s="216"/>
      <c r="AT2714" s="216"/>
      <c r="AU2714" s="216"/>
      <c r="AX2714" s="216"/>
      <c r="AY2714" s="216"/>
      <c r="BB2714" s="216"/>
      <c r="BC2714" s="216"/>
      <c r="BF2714" s="216"/>
      <c r="BG2714" s="216"/>
      <c r="BJ2714" s="216"/>
      <c r="BK2714" s="216"/>
      <c r="BN2714" s="216"/>
      <c r="BO2714" s="216"/>
      <c r="BR2714" s="216"/>
      <c r="BS2714" s="216"/>
      <c r="BV2714" s="216"/>
      <c r="BW2714" s="216"/>
      <c r="BZ2714" s="216"/>
      <c r="CA2714" s="216"/>
      <c r="CD2714" s="216"/>
      <c r="CE2714" s="216"/>
      <c r="CL2714" s="215"/>
      <c r="CO2714" s="215"/>
      <c r="CP2714" s="215"/>
      <c r="CT2714" s="86"/>
    </row>
    <row r="2715" spans="6:98">
      <c r="F2715" s="215"/>
      <c r="S2715" s="216"/>
      <c r="T2715" s="216"/>
      <c r="U2715" s="216"/>
      <c r="V2715" s="216"/>
      <c r="W2715" s="216"/>
      <c r="X2715" s="216"/>
      <c r="Y2715" s="216"/>
      <c r="Z2715" s="216"/>
      <c r="AA2715" s="216"/>
      <c r="AB2715" s="216"/>
      <c r="AC2715" s="216"/>
      <c r="AD2715" s="216"/>
      <c r="AH2715" s="216"/>
      <c r="AI2715" s="216"/>
      <c r="AL2715" s="216"/>
      <c r="AM2715" s="216"/>
      <c r="AP2715" s="216"/>
      <c r="AQ2715" s="216"/>
      <c r="AT2715" s="216"/>
      <c r="AU2715" s="216"/>
      <c r="AX2715" s="216"/>
      <c r="AY2715" s="216"/>
      <c r="BB2715" s="216"/>
      <c r="BC2715" s="216"/>
      <c r="BF2715" s="216"/>
      <c r="BG2715" s="216"/>
      <c r="BJ2715" s="216"/>
      <c r="BK2715" s="216"/>
      <c r="BN2715" s="216"/>
      <c r="BO2715" s="216"/>
      <c r="BR2715" s="216"/>
      <c r="BS2715" s="216"/>
      <c r="BV2715" s="216"/>
      <c r="BW2715" s="216"/>
      <c r="BZ2715" s="216"/>
      <c r="CA2715" s="216"/>
      <c r="CD2715" s="216"/>
      <c r="CE2715" s="216"/>
      <c r="CL2715" s="215"/>
      <c r="CO2715" s="215"/>
      <c r="CP2715" s="215"/>
      <c r="CT2715" s="86"/>
    </row>
    <row r="2716" spans="6:98">
      <c r="F2716" s="215"/>
      <c r="S2716" s="216"/>
      <c r="T2716" s="216"/>
      <c r="U2716" s="216"/>
      <c r="V2716" s="216"/>
      <c r="W2716" s="216"/>
      <c r="X2716" s="216"/>
      <c r="Y2716" s="216"/>
      <c r="Z2716" s="216"/>
      <c r="AA2716" s="216"/>
      <c r="AB2716" s="216"/>
      <c r="AC2716" s="216"/>
      <c r="AD2716" s="216"/>
      <c r="AH2716" s="216"/>
      <c r="AI2716" s="216"/>
      <c r="AL2716" s="216"/>
      <c r="AM2716" s="216"/>
      <c r="AP2716" s="216"/>
      <c r="AQ2716" s="216"/>
      <c r="AT2716" s="216"/>
      <c r="AU2716" s="216"/>
      <c r="AX2716" s="216"/>
      <c r="AY2716" s="216"/>
      <c r="BB2716" s="216"/>
      <c r="BC2716" s="216"/>
      <c r="BF2716" s="216"/>
      <c r="BG2716" s="216"/>
      <c r="BJ2716" s="216"/>
      <c r="BK2716" s="216"/>
      <c r="BN2716" s="216"/>
      <c r="BO2716" s="216"/>
      <c r="BR2716" s="216"/>
      <c r="BS2716" s="216"/>
      <c r="BV2716" s="216"/>
      <c r="BW2716" s="216"/>
      <c r="BZ2716" s="216"/>
      <c r="CA2716" s="216"/>
      <c r="CD2716" s="216"/>
      <c r="CE2716" s="216"/>
      <c r="CL2716" s="215"/>
      <c r="CO2716" s="215"/>
      <c r="CP2716" s="215"/>
      <c r="CT2716" s="86"/>
    </row>
    <row r="2717" spans="6:98">
      <c r="F2717" s="215"/>
      <c r="S2717" s="216"/>
      <c r="T2717" s="216"/>
      <c r="U2717" s="216"/>
      <c r="V2717" s="216"/>
      <c r="W2717" s="216"/>
      <c r="X2717" s="216"/>
      <c r="Y2717" s="216"/>
      <c r="Z2717" s="216"/>
      <c r="AA2717" s="216"/>
      <c r="AB2717" s="216"/>
      <c r="AC2717" s="216"/>
      <c r="AD2717" s="216"/>
      <c r="AH2717" s="216"/>
      <c r="AI2717" s="216"/>
      <c r="AL2717" s="216"/>
      <c r="AM2717" s="216"/>
      <c r="AP2717" s="216"/>
      <c r="AQ2717" s="216"/>
      <c r="AT2717" s="216"/>
      <c r="AU2717" s="216"/>
      <c r="AX2717" s="216"/>
      <c r="AY2717" s="216"/>
      <c r="BB2717" s="216"/>
      <c r="BC2717" s="216"/>
      <c r="BF2717" s="216"/>
      <c r="BG2717" s="216"/>
      <c r="BJ2717" s="216"/>
      <c r="BK2717" s="216"/>
      <c r="BN2717" s="216"/>
      <c r="BO2717" s="216"/>
      <c r="BR2717" s="216"/>
      <c r="BS2717" s="216"/>
      <c r="BV2717" s="216"/>
      <c r="BW2717" s="216"/>
      <c r="BZ2717" s="216"/>
      <c r="CA2717" s="216"/>
      <c r="CD2717" s="216"/>
      <c r="CE2717" s="216"/>
      <c r="CL2717" s="215"/>
      <c r="CO2717" s="215"/>
      <c r="CP2717" s="215"/>
      <c r="CT2717" s="86"/>
    </row>
    <row r="2718" spans="6:98">
      <c r="F2718" s="215"/>
      <c r="S2718" s="216"/>
      <c r="T2718" s="216"/>
      <c r="U2718" s="216"/>
      <c r="V2718" s="216"/>
      <c r="W2718" s="216"/>
      <c r="X2718" s="216"/>
      <c r="Y2718" s="216"/>
      <c r="Z2718" s="216"/>
      <c r="AA2718" s="216"/>
      <c r="AB2718" s="216"/>
      <c r="AC2718" s="216"/>
      <c r="AD2718" s="216"/>
      <c r="AH2718" s="216"/>
      <c r="AI2718" s="216"/>
      <c r="AL2718" s="216"/>
      <c r="AM2718" s="216"/>
      <c r="AP2718" s="216"/>
      <c r="AQ2718" s="216"/>
      <c r="AT2718" s="216"/>
      <c r="AU2718" s="216"/>
      <c r="AX2718" s="216"/>
      <c r="AY2718" s="216"/>
      <c r="BB2718" s="216"/>
      <c r="BC2718" s="216"/>
      <c r="BF2718" s="216"/>
      <c r="BG2718" s="216"/>
      <c r="BJ2718" s="216"/>
      <c r="BK2718" s="216"/>
      <c r="BN2718" s="216"/>
      <c r="BO2718" s="216"/>
      <c r="BR2718" s="216"/>
      <c r="BS2718" s="216"/>
      <c r="BV2718" s="216"/>
      <c r="BW2718" s="216"/>
      <c r="BZ2718" s="216"/>
      <c r="CA2718" s="216"/>
      <c r="CD2718" s="216"/>
      <c r="CE2718" s="216"/>
      <c r="CL2718" s="215"/>
      <c r="CO2718" s="215"/>
      <c r="CP2718" s="215"/>
      <c r="CT2718" s="86"/>
    </row>
    <row r="2719" spans="6:98">
      <c r="F2719" s="215"/>
      <c r="S2719" s="216"/>
      <c r="T2719" s="216"/>
      <c r="U2719" s="216"/>
      <c r="V2719" s="216"/>
      <c r="W2719" s="216"/>
      <c r="X2719" s="216"/>
      <c r="Y2719" s="216"/>
      <c r="Z2719" s="216"/>
      <c r="AA2719" s="216"/>
      <c r="AB2719" s="216"/>
      <c r="AC2719" s="216"/>
      <c r="AD2719" s="216"/>
      <c r="AH2719" s="216"/>
      <c r="AI2719" s="216"/>
      <c r="AL2719" s="216"/>
      <c r="AM2719" s="216"/>
      <c r="AP2719" s="216"/>
      <c r="AQ2719" s="216"/>
      <c r="AT2719" s="216"/>
      <c r="AU2719" s="216"/>
      <c r="AX2719" s="216"/>
      <c r="AY2719" s="216"/>
      <c r="BB2719" s="216"/>
      <c r="BC2719" s="216"/>
      <c r="BF2719" s="216"/>
      <c r="BG2719" s="216"/>
      <c r="BJ2719" s="216"/>
      <c r="BK2719" s="216"/>
      <c r="BN2719" s="216"/>
      <c r="BO2719" s="216"/>
      <c r="BR2719" s="216"/>
      <c r="BS2719" s="216"/>
      <c r="BV2719" s="216"/>
      <c r="BW2719" s="216"/>
      <c r="BZ2719" s="216"/>
      <c r="CA2719" s="216"/>
      <c r="CD2719" s="216"/>
      <c r="CE2719" s="216"/>
      <c r="CL2719" s="215"/>
      <c r="CO2719" s="215"/>
      <c r="CP2719" s="215"/>
      <c r="CT2719" s="86"/>
    </row>
    <row r="2720" spans="6:98">
      <c r="F2720" s="215"/>
      <c r="S2720" s="216"/>
      <c r="T2720" s="216"/>
      <c r="U2720" s="216"/>
      <c r="V2720" s="216"/>
      <c r="W2720" s="216"/>
      <c r="X2720" s="216"/>
      <c r="Y2720" s="216"/>
      <c r="Z2720" s="216"/>
      <c r="AA2720" s="216"/>
      <c r="AB2720" s="216"/>
      <c r="AC2720" s="216"/>
      <c r="AD2720" s="216"/>
      <c r="AH2720" s="216"/>
      <c r="AI2720" s="216"/>
      <c r="AL2720" s="216"/>
      <c r="AM2720" s="216"/>
      <c r="AP2720" s="216"/>
      <c r="AQ2720" s="216"/>
      <c r="AT2720" s="216"/>
      <c r="AU2720" s="216"/>
      <c r="AX2720" s="216"/>
      <c r="AY2720" s="216"/>
      <c r="BB2720" s="216"/>
      <c r="BC2720" s="216"/>
      <c r="BF2720" s="216"/>
      <c r="BG2720" s="216"/>
      <c r="BJ2720" s="216"/>
      <c r="BK2720" s="216"/>
      <c r="BN2720" s="216"/>
      <c r="BO2720" s="216"/>
      <c r="BR2720" s="216"/>
      <c r="BS2720" s="216"/>
      <c r="BV2720" s="216"/>
      <c r="BW2720" s="216"/>
      <c r="BZ2720" s="216"/>
      <c r="CA2720" s="216"/>
      <c r="CD2720" s="216"/>
      <c r="CE2720" s="216"/>
      <c r="CL2720" s="215"/>
      <c r="CO2720" s="215"/>
      <c r="CP2720" s="215"/>
      <c r="CT2720" s="86"/>
    </row>
    <row r="2721" spans="6:98">
      <c r="F2721" s="215"/>
      <c r="S2721" s="216"/>
      <c r="T2721" s="216"/>
      <c r="U2721" s="216"/>
      <c r="V2721" s="216"/>
      <c r="W2721" s="216"/>
      <c r="X2721" s="216"/>
      <c r="Y2721" s="216"/>
      <c r="Z2721" s="216"/>
      <c r="AA2721" s="216"/>
      <c r="AB2721" s="216"/>
      <c r="AC2721" s="216"/>
      <c r="AD2721" s="216"/>
      <c r="AH2721" s="216"/>
      <c r="AI2721" s="216"/>
      <c r="AL2721" s="216"/>
      <c r="AM2721" s="216"/>
      <c r="AP2721" s="216"/>
      <c r="AQ2721" s="216"/>
      <c r="AT2721" s="216"/>
      <c r="AU2721" s="216"/>
      <c r="AX2721" s="216"/>
      <c r="AY2721" s="216"/>
      <c r="BB2721" s="216"/>
      <c r="BC2721" s="216"/>
      <c r="BF2721" s="216"/>
      <c r="BG2721" s="216"/>
      <c r="BJ2721" s="216"/>
      <c r="BK2721" s="216"/>
      <c r="BN2721" s="216"/>
      <c r="BO2721" s="216"/>
      <c r="BR2721" s="216"/>
      <c r="BS2721" s="216"/>
      <c r="BV2721" s="216"/>
      <c r="BW2721" s="216"/>
      <c r="BZ2721" s="216"/>
      <c r="CA2721" s="216"/>
      <c r="CD2721" s="216"/>
      <c r="CE2721" s="216"/>
      <c r="CL2721" s="215"/>
      <c r="CO2721" s="215"/>
      <c r="CP2721" s="215"/>
      <c r="CT2721" s="86"/>
    </row>
    <row r="2722" spans="6:98">
      <c r="F2722" s="215"/>
      <c r="S2722" s="216"/>
      <c r="T2722" s="216"/>
      <c r="U2722" s="216"/>
      <c r="V2722" s="216"/>
      <c r="W2722" s="216"/>
      <c r="X2722" s="216"/>
      <c r="Y2722" s="216"/>
      <c r="Z2722" s="216"/>
      <c r="AA2722" s="216"/>
      <c r="AB2722" s="216"/>
      <c r="AC2722" s="216"/>
      <c r="AD2722" s="216"/>
      <c r="AH2722" s="216"/>
      <c r="AI2722" s="216"/>
      <c r="AL2722" s="216"/>
      <c r="AM2722" s="216"/>
      <c r="AP2722" s="216"/>
      <c r="AQ2722" s="216"/>
      <c r="AT2722" s="216"/>
      <c r="AU2722" s="216"/>
      <c r="AX2722" s="216"/>
      <c r="AY2722" s="216"/>
      <c r="BB2722" s="216"/>
      <c r="BC2722" s="216"/>
      <c r="BF2722" s="216"/>
      <c r="BG2722" s="216"/>
      <c r="BJ2722" s="216"/>
      <c r="BK2722" s="216"/>
      <c r="BN2722" s="216"/>
      <c r="BO2722" s="216"/>
      <c r="BR2722" s="216"/>
      <c r="BS2722" s="216"/>
      <c r="BV2722" s="216"/>
      <c r="BW2722" s="216"/>
      <c r="BZ2722" s="216"/>
      <c r="CA2722" s="216"/>
      <c r="CD2722" s="216"/>
      <c r="CE2722" s="216"/>
      <c r="CL2722" s="215"/>
      <c r="CO2722" s="215"/>
      <c r="CP2722" s="215"/>
      <c r="CT2722" s="86"/>
    </row>
    <row r="2723" spans="6:98">
      <c r="F2723" s="215"/>
      <c r="S2723" s="216"/>
      <c r="T2723" s="216"/>
      <c r="U2723" s="216"/>
      <c r="V2723" s="216"/>
      <c r="W2723" s="216"/>
      <c r="X2723" s="216"/>
      <c r="Y2723" s="216"/>
      <c r="Z2723" s="216"/>
      <c r="AA2723" s="216"/>
      <c r="AB2723" s="216"/>
      <c r="AC2723" s="216"/>
      <c r="AD2723" s="216"/>
      <c r="AH2723" s="216"/>
      <c r="AI2723" s="216"/>
      <c r="AL2723" s="216"/>
      <c r="AM2723" s="216"/>
      <c r="AP2723" s="216"/>
      <c r="AQ2723" s="216"/>
      <c r="AT2723" s="216"/>
      <c r="AU2723" s="216"/>
      <c r="AX2723" s="216"/>
      <c r="AY2723" s="216"/>
      <c r="BB2723" s="216"/>
      <c r="BC2723" s="216"/>
      <c r="BF2723" s="216"/>
      <c r="BG2723" s="216"/>
      <c r="BJ2723" s="216"/>
      <c r="BK2723" s="216"/>
      <c r="BN2723" s="216"/>
      <c r="BO2723" s="216"/>
      <c r="BR2723" s="216"/>
      <c r="BS2723" s="216"/>
      <c r="BV2723" s="216"/>
      <c r="BW2723" s="216"/>
      <c r="BZ2723" s="216"/>
      <c r="CA2723" s="216"/>
      <c r="CD2723" s="216"/>
      <c r="CE2723" s="216"/>
      <c r="CL2723" s="215"/>
      <c r="CO2723" s="215"/>
      <c r="CP2723" s="215"/>
      <c r="CT2723" s="86"/>
    </row>
    <row r="2724" spans="6:98">
      <c r="F2724" s="215"/>
      <c r="S2724" s="216"/>
      <c r="T2724" s="216"/>
      <c r="U2724" s="216"/>
      <c r="V2724" s="216"/>
      <c r="W2724" s="216"/>
      <c r="X2724" s="216"/>
      <c r="Y2724" s="216"/>
      <c r="Z2724" s="216"/>
      <c r="AA2724" s="216"/>
      <c r="AB2724" s="216"/>
      <c r="AC2724" s="216"/>
      <c r="AD2724" s="216"/>
      <c r="AH2724" s="216"/>
      <c r="AI2724" s="216"/>
      <c r="AL2724" s="216"/>
      <c r="AM2724" s="216"/>
      <c r="AP2724" s="216"/>
      <c r="AQ2724" s="216"/>
      <c r="AT2724" s="216"/>
      <c r="AU2724" s="216"/>
      <c r="AX2724" s="216"/>
      <c r="AY2724" s="216"/>
      <c r="BB2724" s="216"/>
      <c r="BC2724" s="216"/>
      <c r="BF2724" s="216"/>
      <c r="BG2724" s="216"/>
      <c r="BJ2724" s="216"/>
      <c r="BK2724" s="216"/>
      <c r="BN2724" s="216"/>
      <c r="BO2724" s="216"/>
      <c r="BR2724" s="216"/>
      <c r="BS2724" s="216"/>
      <c r="BV2724" s="216"/>
      <c r="BW2724" s="216"/>
      <c r="BZ2724" s="216"/>
      <c r="CA2724" s="216"/>
      <c r="CD2724" s="216"/>
      <c r="CE2724" s="216"/>
      <c r="CL2724" s="215"/>
      <c r="CO2724" s="215"/>
      <c r="CP2724" s="215"/>
      <c r="CT2724" s="86"/>
    </row>
    <row r="2725" spans="6:98">
      <c r="F2725" s="215"/>
      <c r="S2725" s="216"/>
      <c r="T2725" s="216"/>
      <c r="U2725" s="216"/>
      <c r="V2725" s="216"/>
      <c r="W2725" s="216"/>
      <c r="X2725" s="216"/>
      <c r="Y2725" s="216"/>
      <c r="Z2725" s="216"/>
      <c r="AA2725" s="216"/>
      <c r="AB2725" s="216"/>
      <c r="AC2725" s="216"/>
      <c r="AD2725" s="216"/>
      <c r="AH2725" s="216"/>
      <c r="AI2725" s="216"/>
      <c r="AL2725" s="216"/>
      <c r="AM2725" s="216"/>
      <c r="AP2725" s="216"/>
      <c r="AQ2725" s="216"/>
      <c r="AT2725" s="216"/>
      <c r="AU2725" s="216"/>
      <c r="AX2725" s="216"/>
      <c r="AY2725" s="216"/>
      <c r="BB2725" s="216"/>
      <c r="BC2725" s="216"/>
      <c r="BF2725" s="216"/>
      <c r="BG2725" s="216"/>
      <c r="BJ2725" s="216"/>
      <c r="BK2725" s="216"/>
      <c r="BN2725" s="216"/>
      <c r="BO2725" s="216"/>
      <c r="BR2725" s="216"/>
      <c r="BS2725" s="216"/>
      <c r="BV2725" s="216"/>
      <c r="BW2725" s="216"/>
      <c r="BZ2725" s="216"/>
      <c r="CA2725" s="216"/>
      <c r="CD2725" s="216"/>
      <c r="CE2725" s="216"/>
      <c r="CL2725" s="215"/>
      <c r="CO2725" s="215"/>
      <c r="CP2725" s="215"/>
      <c r="CT2725" s="86"/>
    </row>
    <row r="2726" spans="6:98">
      <c r="F2726" s="215"/>
      <c r="S2726" s="216"/>
      <c r="T2726" s="216"/>
      <c r="U2726" s="216"/>
      <c r="V2726" s="216"/>
      <c r="W2726" s="216"/>
      <c r="X2726" s="216"/>
      <c r="Y2726" s="216"/>
      <c r="Z2726" s="216"/>
      <c r="AA2726" s="216"/>
      <c r="AB2726" s="216"/>
      <c r="AC2726" s="216"/>
      <c r="AD2726" s="216"/>
      <c r="AH2726" s="216"/>
      <c r="AI2726" s="216"/>
      <c r="AL2726" s="216"/>
      <c r="AM2726" s="216"/>
      <c r="AP2726" s="216"/>
      <c r="AQ2726" s="216"/>
      <c r="AT2726" s="216"/>
      <c r="AU2726" s="216"/>
      <c r="AX2726" s="216"/>
      <c r="AY2726" s="216"/>
      <c r="BB2726" s="216"/>
      <c r="BC2726" s="216"/>
      <c r="BF2726" s="216"/>
      <c r="BG2726" s="216"/>
      <c r="BJ2726" s="216"/>
      <c r="BK2726" s="216"/>
      <c r="BN2726" s="216"/>
      <c r="BO2726" s="216"/>
      <c r="BR2726" s="216"/>
      <c r="BS2726" s="216"/>
      <c r="BV2726" s="216"/>
      <c r="BW2726" s="216"/>
      <c r="BZ2726" s="216"/>
      <c r="CA2726" s="216"/>
      <c r="CD2726" s="216"/>
      <c r="CE2726" s="216"/>
      <c r="CL2726" s="215"/>
      <c r="CO2726" s="215"/>
      <c r="CP2726" s="215"/>
      <c r="CT2726" s="86"/>
    </row>
    <row r="2727" spans="6:98">
      <c r="F2727" s="215"/>
      <c r="S2727" s="216"/>
      <c r="T2727" s="216"/>
      <c r="U2727" s="216"/>
      <c r="V2727" s="216"/>
      <c r="W2727" s="216"/>
      <c r="X2727" s="216"/>
      <c r="Y2727" s="216"/>
      <c r="Z2727" s="216"/>
      <c r="AA2727" s="216"/>
      <c r="AB2727" s="216"/>
      <c r="AC2727" s="216"/>
      <c r="AD2727" s="216"/>
      <c r="AH2727" s="216"/>
      <c r="AI2727" s="216"/>
      <c r="AL2727" s="216"/>
      <c r="AM2727" s="216"/>
      <c r="AP2727" s="216"/>
      <c r="AQ2727" s="216"/>
      <c r="AT2727" s="216"/>
      <c r="AU2727" s="216"/>
      <c r="AX2727" s="216"/>
      <c r="AY2727" s="216"/>
      <c r="BB2727" s="216"/>
      <c r="BC2727" s="216"/>
      <c r="BF2727" s="216"/>
      <c r="BG2727" s="216"/>
      <c r="BJ2727" s="216"/>
      <c r="BK2727" s="216"/>
      <c r="BN2727" s="216"/>
      <c r="BO2727" s="216"/>
      <c r="BR2727" s="216"/>
      <c r="BS2727" s="216"/>
      <c r="BV2727" s="216"/>
      <c r="BW2727" s="216"/>
      <c r="BZ2727" s="216"/>
      <c r="CA2727" s="216"/>
      <c r="CD2727" s="216"/>
      <c r="CE2727" s="216"/>
      <c r="CL2727" s="215"/>
      <c r="CO2727" s="215"/>
      <c r="CP2727" s="215"/>
      <c r="CT2727" s="86"/>
    </row>
    <row r="2728" spans="6:98">
      <c r="F2728" s="215"/>
      <c r="S2728" s="216"/>
      <c r="T2728" s="216"/>
      <c r="U2728" s="216"/>
      <c r="V2728" s="216"/>
      <c r="W2728" s="216"/>
      <c r="X2728" s="216"/>
      <c r="Y2728" s="216"/>
      <c r="Z2728" s="216"/>
      <c r="AA2728" s="216"/>
      <c r="AB2728" s="216"/>
      <c r="AC2728" s="216"/>
      <c r="AD2728" s="216"/>
      <c r="AH2728" s="216"/>
      <c r="AI2728" s="216"/>
      <c r="AL2728" s="216"/>
      <c r="AM2728" s="216"/>
      <c r="AP2728" s="216"/>
      <c r="AQ2728" s="216"/>
      <c r="AT2728" s="216"/>
      <c r="AU2728" s="216"/>
      <c r="AX2728" s="216"/>
      <c r="AY2728" s="216"/>
      <c r="BB2728" s="216"/>
      <c r="BC2728" s="216"/>
      <c r="BF2728" s="216"/>
      <c r="BG2728" s="216"/>
      <c r="BJ2728" s="216"/>
      <c r="BK2728" s="216"/>
      <c r="BN2728" s="216"/>
      <c r="BO2728" s="216"/>
      <c r="BR2728" s="216"/>
      <c r="BS2728" s="216"/>
      <c r="BV2728" s="216"/>
      <c r="BW2728" s="216"/>
      <c r="BZ2728" s="216"/>
      <c r="CA2728" s="216"/>
      <c r="CD2728" s="216"/>
      <c r="CE2728" s="216"/>
      <c r="CL2728" s="215"/>
      <c r="CO2728" s="215"/>
      <c r="CP2728" s="215"/>
      <c r="CT2728" s="86"/>
    </row>
    <row r="2729" spans="6:98">
      <c r="F2729" s="215"/>
      <c r="S2729" s="216"/>
      <c r="T2729" s="216"/>
      <c r="U2729" s="216"/>
      <c r="V2729" s="216"/>
      <c r="W2729" s="216"/>
      <c r="X2729" s="216"/>
      <c r="Y2729" s="216"/>
      <c r="Z2729" s="216"/>
      <c r="AA2729" s="216"/>
      <c r="AB2729" s="216"/>
      <c r="AC2729" s="216"/>
      <c r="AD2729" s="216"/>
      <c r="AH2729" s="216"/>
      <c r="AI2729" s="216"/>
      <c r="AL2729" s="216"/>
      <c r="AM2729" s="216"/>
      <c r="AP2729" s="216"/>
      <c r="AQ2729" s="216"/>
      <c r="AT2729" s="216"/>
      <c r="AU2729" s="216"/>
      <c r="AX2729" s="216"/>
      <c r="AY2729" s="216"/>
      <c r="BB2729" s="216"/>
      <c r="BC2729" s="216"/>
      <c r="BF2729" s="216"/>
      <c r="BG2729" s="216"/>
      <c r="BJ2729" s="216"/>
      <c r="BK2729" s="216"/>
      <c r="BN2729" s="216"/>
      <c r="BO2729" s="216"/>
      <c r="BR2729" s="216"/>
      <c r="BS2729" s="216"/>
      <c r="BV2729" s="216"/>
      <c r="BW2729" s="216"/>
      <c r="BZ2729" s="216"/>
      <c r="CA2729" s="216"/>
      <c r="CD2729" s="216"/>
      <c r="CE2729" s="216"/>
      <c r="CL2729" s="215"/>
      <c r="CO2729" s="215"/>
      <c r="CP2729" s="215"/>
      <c r="CT2729" s="86"/>
    </row>
    <row r="2730" spans="6:98">
      <c r="F2730" s="215"/>
      <c r="S2730" s="216"/>
      <c r="T2730" s="216"/>
      <c r="U2730" s="216"/>
      <c r="V2730" s="216"/>
      <c r="W2730" s="216"/>
      <c r="X2730" s="216"/>
      <c r="Y2730" s="216"/>
      <c r="Z2730" s="216"/>
      <c r="AA2730" s="216"/>
      <c r="AB2730" s="216"/>
      <c r="AC2730" s="216"/>
      <c r="AD2730" s="216"/>
      <c r="AH2730" s="216"/>
      <c r="AI2730" s="216"/>
      <c r="AL2730" s="216"/>
      <c r="AM2730" s="216"/>
      <c r="AP2730" s="216"/>
      <c r="AQ2730" s="216"/>
      <c r="AT2730" s="216"/>
      <c r="AU2730" s="216"/>
      <c r="AX2730" s="216"/>
      <c r="AY2730" s="216"/>
      <c r="BB2730" s="216"/>
      <c r="BC2730" s="216"/>
      <c r="BF2730" s="216"/>
      <c r="BG2730" s="216"/>
      <c r="BJ2730" s="216"/>
      <c r="BK2730" s="216"/>
      <c r="BN2730" s="216"/>
      <c r="BO2730" s="216"/>
      <c r="BR2730" s="216"/>
      <c r="BS2730" s="216"/>
      <c r="BV2730" s="216"/>
      <c r="BW2730" s="216"/>
      <c r="BZ2730" s="216"/>
      <c r="CA2730" s="216"/>
      <c r="CD2730" s="216"/>
      <c r="CE2730" s="216"/>
      <c r="CL2730" s="215"/>
      <c r="CO2730" s="215"/>
      <c r="CP2730" s="215"/>
      <c r="CT2730" s="86"/>
    </row>
    <row r="2731" spans="6:98">
      <c r="F2731" s="215"/>
      <c r="S2731" s="216"/>
      <c r="T2731" s="216"/>
      <c r="U2731" s="216"/>
      <c r="V2731" s="216"/>
      <c r="W2731" s="216"/>
      <c r="X2731" s="216"/>
      <c r="Y2731" s="216"/>
      <c r="Z2731" s="216"/>
      <c r="AA2731" s="216"/>
      <c r="AB2731" s="216"/>
      <c r="AC2731" s="216"/>
      <c r="AD2731" s="216"/>
      <c r="AH2731" s="216"/>
      <c r="AI2731" s="216"/>
      <c r="AL2731" s="216"/>
      <c r="AM2731" s="216"/>
      <c r="AP2731" s="216"/>
      <c r="AQ2731" s="216"/>
      <c r="AT2731" s="216"/>
      <c r="AU2731" s="216"/>
      <c r="AX2731" s="216"/>
      <c r="AY2731" s="216"/>
      <c r="BB2731" s="216"/>
      <c r="BC2731" s="216"/>
      <c r="BF2731" s="216"/>
      <c r="BG2731" s="216"/>
      <c r="BJ2731" s="216"/>
      <c r="BK2731" s="216"/>
      <c r="BN2731" s="216"/>
      <c r="BO2731" s="216"/>
      <c r="BR2731" s="216"/>
      <c r="BS2731" s="216"/>
      <c r="BV2731" s="216"/>
      <c r="BW2731" s="216"/>
      <c r="BZ2731" s="216"/>
      <c r="CA2731" s="216"/>
      <c r="CD2731" s="216"/>
      <c r="CE2731" s="216"/>
      <c r="CL2731" s="215"/>
      <c r="CO2731" s="215"/>
      <c r="CP2731" s="215"/>
      <c r="CT2731" s="86"/>
    </row>
    <row r="2732" spans="6:98">
      <c r="F2732" s="215"/>
      <c r="S2732" s="216"/>
      <c r="T2732" s="216"/>
      <c r="U2732" s="216"/>
      <c r="V2732" s="216"/>
      <c r="W2732" s="216"/>
      <c r="X2732" s="216"/>
      <c r="Y2732" s="216"/>
      <c r="Z2732" s="216"/>
      <c r="AA2732" s="216"/>
      <c r="AB2732" s="216"/>
      <c r="AC2732" s="216"/>
      <c r="AD2732" s="216"/>
      <c r="AH2732" s="216"/>
      <c r="AI2732" s="216"/>
      <c r="AL2732" s="216"/>
      <c r="AM2732" s="216"/>
      <c r="AP2732" s="216"/>
      <c r="AQ2732" s="216"/>
      <c r="AT2732" s="216"/>
      <c r="AU2732" s="216"/>
      <c r="AX2732" s="216"/>
      <c r="AY2732" s="216"/>
      <c r="BB2732" s="216"/>
      <c r="BC2732" s="216"/>
      <c r="BF2732" s="216"/>
      <c r="BG2732" s="216"/>
      <c r="BJ2732" s="216"/>
      <c r="BK2732" s="216"/>
      <c r="BN2732" s="216"/>
      <c r="BO2732" s="216"/>
      <c r="BR2732" s="216"/>
      <c r="BS2732" s="216"/>
      <c r="BV2732" s="216"/>
      <c r="BW2732" s="216"/>
      <c r="BZ2732" s="216"/>
      <c r="CA2732" s="216"/>
      <c r="CD2732" s="216"/>
      <c r="CE2732" s="216"/>
      <c r="CL2732" s="215"/>
      <c r="CO2732" s="215"/>
      <c r="CP2732" s="215"/>
      <c r="CT2732" s="86"/>
    </row>
    <row r="2733" spans="6:98">
      <c r="F2733" s="215"/>
      <c r="S2733" s="216"/>
      <c r="T2733" s="216"/>
      <c r="U2733" s="216"/>
      <c r="V2733" s="216"/>
      <c r="W2733" s="216"/>
      <c r="X2733" s="216"/>
      <c r="Y2733" s="216"/>
      <c r="Z2733" s="216"/>
      <c r="AA2733" s="216"/>
      <c r="AB2733" s="216"/>
      <c r="AC2733" s="216"/>
      <c r="AD2733" s="216"/>
      <c r="AH2733" s="216"/>
      <c r="AI2733" s="216"/>
      <c r="AL2733" s="216"/>
      <c r="AM2733" s="216"/>
      <c r="AP2733" s="216"/>
      <c r="AQ2733" s="216"/>
      <c r="AT2733" s="216"/>
      <c r="AU2733" s="216"/>
      <c r="AX2733" s="216"/>
      <c r="AY2733" s="216"/>
      <c r="BB2733" s="216"/>
      <c r="BC2733" s="216"/>
      <c r="BF2733" s="216"/>
      <c r="BG2733" s="216"/>
      <c r="BJ2733" s="216"/>
      <c r="BK2733" s="216"/>
      <c r="BN2733" s="216"/>
      <c r="BO2733" s="216"/>
      <c r="BR2733" s="216"/>
      <c r="BS2733" s="216"/>
      <c r="BV2733" s="216"/>
      <c r="BW2733" s="216"/>
      <c r="BZ2733" s="216"/>
      <c r="CA2733" s="216"/>
      <c r="CD2733" s="216"/>
      <c r="CE2733" s="216"/>
      <c r="CL2733" s="215"/>
      <c r="CO2733" s="215"/>
      <c r="CP2733" s="215"/>
      <c r="CT2733" s="86"/>
    </row>
    <row r="2734" spans="6:98">
      <c r="F2734" s="215"/>
      <c r="S2734" s="216"/>
      <c r="T2734" s="216"/>
      <c r="U2734" s="216"/>
      <c r="V2734" s="216"/>
      <c r="W2734" s="216"/>
      <c r="X2734" s="216"/>
      <c r="Y2734" s="216"/>
      <c r="Z2734" s="216"/>
      <c r="AA2734" s="216"/>
      <c r="AB2734" s="216"/>
      <c r="AC2734" s="216"/>
      <c r="AD2734" s="216"/>
      <c r="AH2734" s="216"/>
      <c r="AI2734" s="216"/>
      <c r="AL2734" s="216"/>
      <c r="AM2734" s="216"/>
      <c r="AP2734" s="216"/>
      <c r="AQ2734" s="216"/>
      <c r="AT2734" s="216"/>
      <c r="AU2734" s="216"/>
      <c r="AX2734" s="216"/>
      <c r="AY2734" s="216"/>
      <c r="BB2734" s="216"/>
      <c r="BC2734" s="216"/>
      <c r="BF2734" s="216"/>
      <c r="BG2734" s="216"/>
      <c r="BJ2734" s="216"/>
      <c r="BK2734" s="216"/>
      <c r="BN2734" s="216"/>
      <c r="BO2734" s="216"/>
      <c r="BR2734" s="216"/>
      <c r="BS2734" s="216"/>
      <c r="BV2734" s="216"/>
      <c r="BW2734" s="216"/>
      <c r="BZ2734" s="216"/>
      <c r="CA2734" s="216"/>
      <c r="CD2734" s="216"/>
      <c r="CE2734" s="216"/>
      <c r="CL2734" s="215"/>
      <c r="CO2734" s="215"/>
      <c r="CP2734" s="215"/>
      <c r="CT2734" s="86"/>
    </row>
    <row r="2735" spans="6:98">
      <c r="F2735" s="215"/>
      <c r="S2735" s="216"/>
      <c r="T2735" s="216"/>
      <c r="U2735" s="216"/>
      <c r="V2735" s="216"/>
      <c r="W2735" s="216"/>
      <c r="X2735" s="216"/>
      <c r="Y2735" s="216"/>
      <c r="Z2735" s="216"/>
      <c r="AA2735" s="216"/>
      <c r="AB2735" s="216"/>
      <c r="AC2735" s="216"/>
      <c r="AD2735" s="216"/>
      <c r="AH2735" s="216"/>
      <c r="AI2735" s="216"/>
      <c r="AL2735" s="216"/>
      <c r="AM2735" s="216"/>
      <c r="AP2735" s="216"/>
      <c r="AQ2735" s="216"/>
      <c r="AT2735" s="216"/>
      <c r="AU2735" s="216"/>
      <c r="AX2735" s="216"/>
      <c r="AY2735" s="216"/>
      <c r="BB2735" s="216"/>
      <c r="BC2735" s="216"/>
      <c r="BF2735" s="216"/>
      <c r="BG2735" s="216"/>
      <c r="BJ2735" s="216"/>
      <c r="BK2735" s="216"/>
      <c r="BN2735" s="216"/>
      <c r="BO2735" s="216"/>
      <c r="BR2735" s="216"/>
      <c r="BS2735" s="216"/>
      <c r="BV2735" s="216"/>
      <c r="BW2735" s="216"/>
      <c r="BZ2735" s="216"/>
      <c r="CA2735" s="216"/>
      <c r="CD2735" s="216"/>
      <c r="CE2735" s="216"/>
      <c r="CL2735" s="215"/>
      <c r="CO2735" s="215"/>
      <c r="CP2735" s="215"/>
      <c r="CT2735" s="86"/>
    </row>
    <row r="2736" spans="6:98">
      <c r="F2736" s="215"/>
      <c r="S2736" s="216"/>
      <c r="T2736" s="216"/>
      <c r="U2736" s="216"/>
      <c r="V2736" s="216"/>
      <c r="W2736" s="216"/>
      <c r="X2736" s="216"/>
      <c r="Y2736" s="216"/>
      <c r="Z2736" s="216"/>
      <c r="AA2736" s="216"/>
      <c r="AB2736" s="216"/>
      <c r="AC2736" s="216"/>
      <c r="AD2736" s="216"/>
      <c r="AH2736" s="216"/>
      <c r="AI2736" s="216"/>
      <c r="AL2736" s="216"/>
      <c r="AM2736" s="216"/>
      <c r="AP2736" s="216"/>
      <c r="AQ2736" s="216"/>
      <c r="AT2736" s="216"/>
      <c r="AU2736" s="216"/>
      <c r="AX2736" s="216"/>
      <c r="AY2736" s="216"/>
      <c r="BB2736" s="216"/>
      <c r="BC2736" s="216"/>
      <c r="BF2736" s="216"/>
      <c r="BG2736" s="216"/>
      <c r="BJ2736" s="216"/>
      <c r="BK2736" s="216"/>
      <c r="BN2736" s="216"/>
      <c r="BO2736" s="216"/>
      <c r="BR2736" s="216"/>
      <c r="BS2736" s="216"/>
      <c r="BV2736" s="216"/>
      <c r="BW2736" s="216"/>
      <c r="BZ2736" s="216"/>
      <c r="CA2736" s="216"/>
      <c r="CD2736" s="216"/>
      <c r="CE2736" s="216"/>
      <c r="CL2736" s="215"/>
      <c r="CO2736" s="215"/>
      <c r="CP2736" s="215"/>
      <c r="CT2736" s="86"/>
    </row>
    <row r="2737" spans="6:98">
      <c r="F2737" s="215"/>
      <c r="S2737" s="216"/>
      <c r="T2737" s="216"/>
      <c r="U2737" s="216"/>
      <c r="V2737" s="216"/>
      <c r="W2737" s="216"/>
      <c r="X2737" s="216"/>
      <c r="Y2737" s="216"/>
      <c r="Z2737" s="216"/>
      <c r="AA2737" s="216"/>
      <c r="AB2737" s="216"/>
      <c r="AC2737" s="216"/>
      <c r="AD2737" s="216"/>
      <c r="AH2737" s="216"/>
      <c r="AI2737" s="216"/>
      <c r="AL2737" s="216"/>
      <c r="AM2737" s="216"/>
      <c r="AP2737" s="216"/>
      <c r="AQ2737" s="216"/>
      <c r="AT2737" s="216"/>
      <c r="AU2737" s="216"/>
      <c r="AX2737" s="216"/>
      <c r="AY2737" s="216"/>
      <c r="BB2737" s="216"/>
      <c r="BC2737" s="216"/>
      <c r="BF2737" s="216"/>
      <c r="BG2737" s="216"/>
      <c r="BJ2737" s="216"/>
      <c r="BK2737" s="216"/>
      <c r="BN2737" s="216"/>
      <c r="BO2737" s="216"/>
      <c r="BR2737" s="216"/>
      <c r="BS2737" s="216"/>
      <c r="BV2737" s="216"/>
      <c r="BW2737" s="216"/>
      <c r="BZ2737" s="216"/>
      <c r="CA2737" s="216"/>
      <c r="CD2737" s="216"/>
      <c r="CE2737" s="216"/>
      <c r="CL2737" s="215"/>
      <c r="CO2737" s="215"/>
      <c r="CP2737" s="215"/>
      <c r="CT2737" s="86"/>
    </row>
    <row r="2738" spans="6:98">
      <c r="F2738" s="215"/>
      <c r="S2738" s="216"/>
      <c r="T2738" s="216"/>
      <c r="U2738" s="216"/>
      <c r="V2738" s="216"/>
      <c r="W2738" s="216"/>
      <c r="X2738" s="216"/>
      <c r="Y2738" s="216"/>
      <c r="Z2738" s="216"/>
      <c r="AA2738" s="216"/>
      <c r="AB2738" s="216"/>
      <c r="AC2738" s="216"/>
      <c r="AD2738" s="216"/>
      <c r="AH2738" s="216"/>
      <c r="AI2738" s="216"/>
      <c r="AL2738" s="216"/>
      <c r="AM2738" s="216"/>
      <c r="AP2738" s="216"/>
      <c r="AQ2738" s="216"/>
      <c r="AT2738" s="216"/>
      <c r="AU2738" s="216"/>
      <c r="AX2738" s="216"/>
      <c r="AY2738" s="216"/>
      <c r="BB2738" s="216"/>
      <c r="BC2738" s="216"/>
      <c r="BF2738" s="216"/>
      <c r="BG2738" s="216"/>
      <c r="BJ2738" s="216"/>
      <c r="BK2738" s="216"/>
      <c r="BN2738" s="216"/>
      <c r="BO2738" s="216"/>
      <c r="BR2738" s="216"/>
      <c r="BS2738" s="216"/>
      <c r="BV2738" s="216"/>
      <c r="BW2738" s="216"/>
      <c r="BZ2738" s="216"/>
      <c r="CA2738" s="216"/>
      <c r="CD2738" s="216"/>
      <c r="CE2738" s="216"/>
      <c r="CL2738" s="215"/>
      <c r="CO2738" s="215"/>
      <c r="CP2738" s="215"/>
      <c r="CT2738" s="86"/>
    </row>
    <row r="2739" spans="6:98">
      <c r="F2739" s="215"/>
      <c r="S2739" s="216"/>
      <c r="T2739" s="216"/>
      <c r="U2739" s="216"/>
      <c r="V2739" s="216"/>
      <c r="W2739" s="216"/>
      <c r="X2739" s="216"/>
      <c r="Y2739" s="216"/>
      <c r="Z2739" s="216"/>
      <c r="AA2739" s="216"/>
      <c r="AB2739" s="216"/>
      <c r="AC2739" s="216"/>
      <c r="AD2739" s="216"/>
      <c r="AH2739" s="216"/>
      <c r="AI2739" s="216"/>
      <c r="AL2739" s="216"/>
      <c r="AM2739" s="216"/>
      <c r="AP2739" s="216"/>
      <c r="AQ2739" s="216"/>
      <c r="AT2739" s="216"/>
      <c r="AU2739" s="216"/>
      <c r="AX2739" s="216"/>
      <c r="AY2739" s="216"/>
      <c r="BB2739" s="216"/>
      <c r="BC2739" s="216"/>
      <c r="BF2739" s="216"/>
      <c r="BG2739" s="216"/>
      <c r="BJ2739" s="216"/>
      <c r="BK2739" s="216"/>
      <c r="BN2739" s="216"/>
      <c r="BO2739" s="216"/>
      <c r="BR2739" s="216"/>
      <c r="BS2739" s="216"/>
      <c r="BV2739" s="216"/>
      <c r="BW2739" s="216"/>
      <c r="BZ2739" s="216"/>
      <c r="CA2739" s="216"/>
      <c r="CD2739" s="216"/>
      <c r="CE2739" s="216"/>
      <c r="CL2739" s="215"/>
      <c r="CO2739" s="215"/>
      <c r="CP2739" s="215"/>
      <c r="CT2739" s="86"/>
    </row>
    <row r="2740" spans="6:98">
      <c r="F2740" s="215"/>
      <c r="S2740" s="216"/>
      <c r="T2740" s="216"/>
      <c r="U2740" s="216"/>
      <c r="V2740" s="216"/>
      <c r="W2740" s="216"/>
      <c r="X2740" s="216"/>
      <c r="Y2740" s="216"/>
      <c r="Z2740" s="216"/>
      <c r="AA2740" s="216"/>
      <c r="AB2740" s="216"/>
      <c r="AC2740" s="216"/>
      <c r="AD2740" s="216"/>
      <c r="AH2740" s="216"/>
      <c r="AI2740" s="216"/>
      <c r="AL2740" s="216"/>
      <c r="AM2740" s="216"/>
      <c r="AP2740" s="216"/>
      <c r="AQ2740" s="216"/>
      <c r="AT2740" s="216"/>
      <c r="AU2740" s="216"/>
      <c r="AX2740" s="216"/>
      <c r="AY2740" s="216"/>
      <c r="BB2740" s="216"/>
      <c r="BC2740" s="216"/>
      <c r="BF2740" s="216"/>
      <c r="BG2740" s="216"/>
      <c r="BJ2740" s="216"/>
      <c r="BK2740" s="216"/>
      <c r="BN2740" s="216"/>
      <c r="BO2740" s="216"/>
      <c r="BR2740" s="216"/>
      <c r="BS2740" s="216"/>
      <c r="BV2740" s="216"/>
      <c r="BW2740" s="216"/>
      <c r="BZ2740" s="216"/>
      <c r="CA2740" s="216"/>
      <c r="CD2740" s="216"/>
      <c r="CE2740" s="216"/>
      <c r="CL2740" s="215"/>
      <c r="CO2740" s="215"/>
      <c r="CP2740" s="215"/>
      <c r="CT2740" s="86"/>
    </row>
    <row r="2741" spans="6:98">
      <c r="F2741" s="215"/>
      <c r="S2741" s="216"/>
      <c r="T2741" s="216"/>
      <c r="U2741" s="216"/>
      <c r="V2741" s="216"/>
      <c r="W2741" s="216"/>
      <c r="X2741" s="216"/>
      <c r="Y2741" s="216"/>
      <c r="Z2741" s="216"/>
      <c r="AA2741" s="216"/>
      <c r="AB2741" s="216"/>
      <c r="AC2741" s="216"/>
      <c r="AD2741" s="216"/>
      <c r="AH2741" s="216"/>
      <c r="AI2741" s="216"/>
      <c r="AL2741" s="216"/>
      <c r="AM2741" s="216"/>
      <c r="AP2741" s="216"/>
      <c r="AQ2741" s="216"/>
      <c r="AT2741" s="216"/>
      <c r="AU2741" s="216"/>
      <c r="AX2741" s="216"/>
      <c r="AY2741" s="216"/>
      <c r="BB2741" s="216"/>
      <c r="BC2741" s="216"/>
      <c r="BF2741" s="216"/>
      <c r="BG2741" s="216"/>
      <c r="BJ2741" s="216"/>
      <c r="BK2741" s="216"/>
      <c r="BN2741" s="216"/>
      <c r="BO2741" s="216"/>
      <c r="BR2741" s="216"/>
      <c r="BS2741" s="216"/>
      <c r="BV2741" s="216"/>
      <c r="BW2741" s="216"/>
      <c r="BZ2741" s="216"/>
      <c r="CA2741" s="216"/>
      <c r="CD2741" s="216"/>
      <c r="CE2741" s="216"/>
      <c r="CL2741" s="215"/>
      <c r="CO2741" s="215"/>
      <c r="CP2741" s="215"/>
      <c r="CT2741" s="86"/>
    </row>
    <row r="2742" spans="6:98">
      <c r="F2742" s="215"/>
      <c r="S2742" s="216"/>
      <c r="T2742" s="216"/>
      <c r="U2742" s="216"/>
      <c r="V2742" s="216"/>
      <c r="W2742" s="216"/>
      <c r="X2742" s="216"/>
      <c r="Y2742" s="216"/>
      <c r="Z2742" s="216"/>
      <c r="AA2742" s="216"/>
      <c r="AB2742" s="216"/>
      <c r="AC2742" s="216"/>
      <c r="AD2742" s="216"/>
      <c r="AH2742" s="216"/>
      <c r="AI2742" s="216"/>
      <c r="AL2742" s="216"/>
      <c r="AM2742" s="216"/>
      <c r="AP2742" s="216"/>
      <c r="AQ2742" s="216"/>
      <c r="AT2742" s="216"/>
      <c r="AU2742" s="216"/>
      <c r="AX2742" s="216"/>
      <c r="AY2742" s="216"/>
      <c r="BB2742" s="216"/>
      <c r="BC2742" s="216"/>
      <c r="BF2742" s="216"/>
      <c r="BG2742" s="216"/>
      <c r="BJ2742" s="216"/>
      <c r="BK2742" s="216"/>
      <c r="BN2742" s="216"/>
      <c r="BO2742" s="216"/>
      <c r="BR2742" s="216"/>
      <c r="BS2742" s="216"/>
      <c r="BV2742" s="216"/>
      <c r="BW2742" s="216"/>
      <c r="BZ2742" s="216"/>
      <c r="CA2742" s="216"/>
      <c r="CD2742" s="216"/>
      <c r="CE2742" s="216"/>
      <c r="CL2742" s="215"/>
      <c r="CO2742" s="215"/>
      <c r="CP2742" s="215"/>
      <c r="CT2742" s="86"/>
    </row>
    <row r="2743" spans="6:98">
      <c r="F2743" s="215"/>
      <c r="S2743" s="216"/>
      <c r="T2743" s="216"/>
      <c r="U2743" s="216"/>
      <c r="V2743" s="216"/>
      <c r="W2743" s="216"/>
      <c r="X2743" s="216"/>
      <c r="Y2743" s="216"/>
      <c r="Z2743" s="216"/>
      <c r="AA2743" s="216"/>
      <c r="AB2743" s="216"/>
      <c r="AC2743" s="216"/>
      <c r="AD2743" s="216"/>
      <c r="AH2743" s="216"/>
      <c r="AI2743" s="216"/>
      <c r="AL2743" s="216"/>
      <c r="AM2743" s="216"/>
      <c r="AP2743" s="216"/>
      <c r="AQ2743" s="216"/>
      <c r="AT2743" s="216"/>
      <c r="AU2743" s="216"/>
      <c r="AX2743" s="216"/>
      <c r="AY2743" s="216"/>
      <c r="BB2743" s="216"/>
      <c r="BC2743" s="216"/>
      <c r="BF2743" s="216"/>
      <c r="BG2743" s="216"/>
      <c r="BJ2743" s="216"/>
      <c r="BK2743" s="216"/>
      <c r="BN2743" s="216"/>
      <c r="BO2743" s="216"/>
      <c r="BR2743" s="216"/>
      <c r="BS2743" s="216"/>
      <c r="BV2743" s="216"/>
      <c r="BW2743" s="216"/>
      <c r="BZ2743" s="216"/>
      <c r="CA2743" s="216"/>
      <c r="CD2743" s="216"/>
      <c r="CE2743" s="216"/>
      <c r="CL2743" s="215"/>
      <c r="CO2743" s="215"/>
      <c r="CP2743" s="215"/>
      <c r="CT2743" s="86"/>
    </row>
    <row r="2744" spans="6:98">
      <c r="F2744" s="215"/>
      <c r="S2744" s="216"/>
      <c r="T2744" s="216"/>
      <c r="U2744" s="216"/>
      <c r="V2744" s="216"/>
      <c r="W2744" s="216"/>
      <c r="X2744" s="216"/>
      <c r="Y2744" s="216"/>
      <c r="Z2744" s="216"/>
      <c r="AA2744" s="216"/>
      <c r="AB2744" s="216"/>
      <c r="AC2744" s="216"/>
      <c r="AD2744" s="216"/>
      <c r="AH2744" s="216"/>
      <c r="AI2744" s="216"/>
      <c r="AL2744" s="216"/>
      <c r="AM2744" s="216"/>
      <c r="AP2744" s="216"/>
      <c r="AQ2744" s="216"/>
      <c r="AT2744" s="216"/>
      <c r="AU2744" s="216"/>
      <c r="AX2744" s="216"/>
      <c r="AY2744" s="216"/>
      <c r="BB2744" s="216"/>
      <c r="BC2744" s="216"/>
      <c r="BF2744" s="216"/>
      <c r="BG2744" s="216"/>
      <c r="BJ2744" s="216"/>
      <c r="BK2744" s="216"/>
      <c r="BN2744" s="216"/>
      <c r="BO2744" s="216"/>
      <c r="BR2744" s="216"/>
      <c r="BS2744" s="216"/>
      <c r="BV2744" s="216"/>
      <c r="BW2744" s="216"/>
      <c r="BZ2744" s="216"/>
      <c r="CA2744" s="216"/>
      <c r="CD2744" s="216"/>
      <c r="CE2744" s="216"/>
      <c r="CL2744" s="215"/>
      <c r="CO2744" s="215"/>
      <c r="CP2744" s="215"/>
      <c r="CT2744" s="86"/>
    </row>
    <row r="2745" spans="6:98">
      <c r="F2745" s="215"/>
      <c r="S2745" s="216"/>
      <c r="T2745" s="216"/>
      <c r="U2745" s="216"/>
      <c r="V2745" s="216"/>
      <c r="W2745" s="216"/>
      <c r="X2745" s="216"/>
      <c r="Y2745" s="216"/>
      <c r="Z2745" s="216"/>
      <c r="AA2745" s="216"/>
      <c r="AB2745" s="216"/>
      <c r="AC2745" s="216"/>
      <c r="AD2745" s="216"/>
      <c r="AH2745" s="216"/>
      <c r="AI2745" s="216"/>
      <c r="AL2745" s="216"/>
      <c r="AM2745" s="216"/>
      <c r="AP2745" s="216"/>
      <c r="AQ2745" s="216"/>
      <c r="AT2745" s="216"/>
      <c r="AU2745" s="216"/>
      <c r="AX2745" s="216"/>
      <c r="AY2745" s="216"/>
      <c r="BB2745" s="216"/>
      <c r="BC2745" s="216"/>
      <c r="BF2745" s="216"/>
      <c r="BG2745" s="216"/>
      <c r="BJ2745" s="216"/>
      <c r="BK2745" s="216"/>
      <c r="BN2745" s="216"/>
      <c r="BO2745" s="216"/>
      <c r="BR2745" s="216"/>
      <c r="BS2745" s="216"/>
      <c r="BV2745" s="216"/>
      <c r="BW2745" s="216"/>
      <c r="BZ2745" s="216"/>
      <c r="CA2745" s="216"/>
      <c r="CD2745" s="216"/>
      <c r="CE2745" s="216"/>
      <c r="CL2745" s="215"/>
      <c r="CO2745" s="215"/>
      <c r="CP2745" s="215"/>
      <c r="CT2745" s="86"/>
    </row>
    <row r="2746" spans="6:98">
      <c r="F2746" s="215"/>
      <c r="S2746" s="216"/>
      <c r="T2746" s="216"/>
      <c r="U2746" s="216"/>
      <c r="V2746" s="216"/>
      <c r="W2746" s="216"/>
      <c r="X2746" s="216"/>
      <c r="Y2746" s="216"/>
      <c r="Z2746" s="216"/>
      <c r="AA2746" s="216"/>
      <c r="AB2746" s="216"/>
      <c r="AC2746" s="216"/>
      <c r="AD2746" s="216"/>
      <c r="AH2746" s="216"/>
      <c r="AI2746" s="216"/>
      <c r="AL2746" s="216"/>
      <c r="AM2746" s="216"/>
      <c r="AP2746" s="216"/>
      <c r="AQ2746" s="216"/>
      <c r="AT2746" s="216"/>
      <c r="AU2746" s="216"/>
      <c r="AX2746" s="216"/>
      <c r="AY2746" s="216"/>
      <c r="BB2746" s="216"/>
      <c r="BC2746" s="216"/>
      <c r="BF2746" s="216"/>
      <c r="BG2746" s="216"/>
      <c r="BJ2746" s="216"/>
      <c r="BK2746" s="216"/>
      <c r="BN2746" s="216"/>
      <c r="BO2746" s="216"/>
      <c r="BR2746" s="216"/>
      <c r="BS2746" s="216"/>
      <c r="BV2746" s="216"/>
      <c r="BW2746" s="216"/>
      <c r="BZ2746" s="216"/>
      <c r="CA2746" s="216"/>
      <c r="CD2746" s="216"/>
      <c r="CE2746" s="216"/>
      <c r="CL2746" s="215"/>
      <c r="CO2746" s="215"/>
      <c r="CP2746" s="215"/>
      <c r="CT2746" s="86"/>
    </row>
    <row r="2747" spans="6:98">
      <c r="F2747" s="215"/>
      <c r="S2747" s="216"/>
      <c r="T2747" s="216"/>
      <c r="U2747" s="216"/>
      <c r="V2747" s="216"/>
      <c r="W2747" s="216"/>
      <c r="X2747" s="216"/>
      <c r="Y2747" s="216"/>
      <c r="Z2747" s="216"/>
      <c r="AA2747" s="216"/>
      <c r="AB2747" s="216"/>
      <c r="AC2747" s="216"/>
      <c r="AD2747" s="216"/>
      <c r="AH2747" s="216"/>
      <c r="AI2747" s="216"/>
      <c r="AL2747" s="216"/>
      <c r="AM2747" s="216"/>
      <c r="AP2747" s="216"/>
      <c r="AQ2747" s="216"/>
      <c r="AT2747" s="216"/>
      <c r="AU2747" s="216"/>
      <c r="AX2747" s="216"/>
      <c r="AY2747" s="216"/>
      <c r="BB2747" s="216"/>
      <c r="BC2747" s="216"/>
      <c r="BF2747" s="216"/>
      <c r="BG2747" s="216"/>
      <c r="BJ2747" s="216"/>
      <c r="BK2747" s="216"/>
      <c r="BN2747" s="216"/>
      <c r="BO2747" s="216"/>
      <c r="BR2747" s="216"/>
      <c r="BS2747" s="216"/>
      <c r="BV2747" s="216"/>
      <c r="BW2747" s="216"/>
      <c r="BZ2747" s="216"/>
      <c r="CA2747" s="216"/>
      <c r="CD2747" s="216"/>
      <c r="CE2747" s="216"/>
      <c r="CL2747" s="215"/>
      <c r="CO2747" s="215"/>
      <c r="CP2747" s="215"/>
      <c r="CT2747" s="86"/>
    </row>
    <row r="2748" spans="6:98">
      <c r="F2748" s="215"/>
      <c r="S2748" s="216"/>
      <c r="T2748" s="216"/>
      <c r="U2748" s="216"/>
      <c r="V2748" s="216"/>
      <c r="W2748" s="216"/>
      <c r="X2748" s="216"/>
      <c r="Y2748" s="216"/>
      <c r="Z2748" s="216"/>
      <c r="AA2748" s="216"/>
      <c r="AB2748" s="216"/>
      <c r="AC2748" s="216"/>
      <c r="AD2748" s="216"/>
      <c r="AH2748" s="216"/>
      <c r="AI2748" s="216"/>
      <c r="AL2748" s="216"/>
      <c r="AM2748" s="216"/>
      <c r="AP2748" s="216"/>
      <c r="AQ2748" s="216"/>
      <c r="AT2748" s="216"/>
      <c r="AU2748" s="216"/>
      <c r="AX2748" s="216"/>
      <c r="AY2748" s="216"/>
      <c r="BB2748" s="216"/>
      <c r="BC2748" s="216"/>
      <c r="BF2748" s="216"/>
      <c r="BG2748" s="216"/>
      <c r="BJ2748" s="216"/>
      <c r="BK2748" s="216"/>
      <c r="BN2748" s="216"/>
      <c r="BO2748" s="216"/>
      <c r="BR2748" s="216"/>
      <c r="BS2748" s="216"/>
      <c r="BV2748" s="216"/>
      <c r="BW2748" s="216"/>
      <c r="BZ2748" s="216"/>
      <c r="CA2748" s="216"/>
      <c r="CD2748" s="216"/>
      <c r="CE2748" s="216"/>
      <c r="CL2748" s="215"/>
      <c r="CO2748" s="215"/>
      <c r="CP2748" s="215"/>
      <c r="CT2748" s="86"/>
    </row>
    <row r="2749" spans="6:98">
      <c r="F2749" s="215"/>
      <c r="S2749" s="216"/>
      <c r="T2749" s="216"/>
      <c r="U2749" s="216"/>
      <c r="V2749" s="216"/>
      <c r="W2749" s="216"/>
      <c r="X2749" s="216"/>
      <c r="Y2749" s="216"/>
      <c r="Z2749" s="216"/>
      <c r="AA2749" s="216"/>
      <c r="AB2749" s="216"/>
      <c r="AC2749" s="216"/>
      <c r="AD2749" s="216"/>
      <c r="AH2749" s="216"/>
      <c r="AI2749" s="216"/>
      <c r="AL2749" s="216"/>
      <c r="AM2749" s="216"/>
      <c r="AP2749" s="216"/>
      <c r="AQ2749" s="216"/>
      <c r="AT2749" s="216"/>
      <c r="AU2749" s="216"/>
      <c r="AX2749" s="216"/>
      <c r="AY2749" s="216"/>
      <c r="BB2749" s="216"/>
      <c r="BC2749" s="216"/>
      <c r="BF2749" s="216"/>
      <c r="BG2749" s="216"/>
      <c r="BJ2749" s="216"/>
      <c r="BK2749" s="216"/>
      <c r="BN2749" s="216"/>
      <c r="BO2749" s="216"/>
      <c r="BR2749" s="216"/>
      <c r="BS2749" s="216"/>
      <c r="BV2749" s="216"/>
      <c r="BW2749" s="216"/>
      <c r="BZ2749" s="216"/>
      <c r="CA2749" s="216"/>
      <c r="CD2749" s="216"/>
      <c r="CE2749" s="216"/>
      <c r="CL2749" s="215"/>
      <c r="CO2749" s="215"/>
      <c r="CP2749" s="215"/>
      <c r="CT2749" s="86"/>
    </row>
    <row r="2750" spans="6:98">
      <c r="F2750" s="215"/>
      <c r="S2750" s="216"/>
      <c r="T2750" s="216"/>
      <c r="U2750" s="216"/>
      <c r="V2750" s="216"/>
      <c r="W2750" s="216"/>
      <c r="X2750" s="216"/>
      <c r="Y2750" s="216"/>
      <c r="Z2750" s="216"/>
      <c r="AA2750" s="216"/>
      <c r="AB2750" s="216"/>
      <c r="AC2750" s="216"/>
      <c r="AD2750" s="216"/>
      <c r="AH2750" s="216"/>
      <c r="AI2750" s="216"/>
      <c r="AL2750" s="216"/>
      <c r="AM2750" s="216"/>
      <c r="AP2750" s="216"/>
      <c r="AQ2750" s="216"/>
      <c r="AT2750" s="216"/>
      <c r="AU2750" s="216"/>
      <c r="AX2750" s="216"/>
      <c r="AY2750" s="216"/>
      <c r="BB2750" s="216"/>
      <c r="BC2750" s="216"/>
      <c r="BF2750" s="216"/>
      <c r="BG2750" s="216"/>
      <c r="BJ2750" s="216"/>
      <c r="BK2750" s="216"/>
      <c r="BN2750" s="216"/>
      <c r="BO2750" s="216"/>
      <c r="BR2750" s="216"/>
      <c r="BS2750" s="216"/>
      <c r="BV2750" s="216"/>
      <c r="BW2750" s="216"/>
      <c r="BZ2750" s="216"/>
      <c r="CA2750" s="216"/>
      <c r="CD2750" s="216"/>
      <c r="CE2750" s="216"/>
      <c r="CL2750" s="215"/>
      <c r="CO2750" s="215"/>
      <c r="CP2750" s="215"/>
      <c r="CT2750" s="86"/>
    </row>
    <row r="2751" spans="6:98">
      <c r="F2751" s="215"/>
      <c r="S2751" s="216"/>
      <c r="T2751" s="216"/>
      <c r="U2751" s="216"/>
      <c r="V2751" s="216"/>
      <c r="W2751" s="216"/>
      <c r="X2751" s="216"/>
      <c r="Y2751" s="216"/>
      <c r="Z2751" s="216"/>
      <c r="AA2751" s="216"/>
      <c r="AB2751" s="216"/>
      <c r="AC2751" s="216"/>
      <c r="AD2751" s="216"/>
      <c r="AH2751" s="216"/>
      <c r="AI2751" s="216"/>
      <c r="AL2751" s="216"/>
      <c r="AM2751" s="216"/>
      <c r="AP2751" s="216"/>
      <c r="AQ2751" s="216"/>
      <c r="AT2751" s="216"/>
      <c r="AU2751" s="216"/>
      <c r="AX2751" s="216"/>
      <c r="AY2751" s="216"/>
      <c r="BB2751" s="216"/>
      <c r="BC2751" s="216"/>
      <c r="BF2751" s="216"/>
      <c r="BG2751" s="216"/>
      <c r="BJ2751" s="216"/>
      <c r="BK2751" s="216"/>
      <c r="BN2751" s="216"/>
      <c r="BO2751" s="216"/>
      <c r="BR2751" s="216"/>
      <c r="BS2751" s="216"/>
      <c r="BV2751" s="216"/>
      <c r="BW2751" s="216"/>
      <c r="BZ2751" s="216"/>
      <c r="CA2751" s="216"/>
      <c r="CD2751" s="216"/>
      <c r="CE2751" s="216"/>
      <c r="CL2751" s="215"/>
      <c r="CO2751" s="215"/>
      <c r="CP2751" s="215"/>
      <c r="CT2751" s="86"/>
    </row>
    <row r="2752" spans="6:98">
      <c r="F2752" s="215"/>
      <c r="S2752" s="216"/>
      <c r="T2752" s="216"/>
      <c r="U2752" s="216"/>
      <c r="V2752" s="216"/>
      <c r="W2752" s="216"/>
      <c r="X2752" s="216"/>
      <c r="Y2752" s="216"/>
      <c r="Z2752" s="216"/>
      <c r="AA2752" s="216"/>
      <c r="AB2752" s="216"/>
      <c r="AC2752" s="216"/>
      <c r="AD2752" s="216"/>
      <c r="AH2752" s="216"/>
      <c r="AI2752" s="216"/>
      <c r="AL2752" s="216"/>
      <c r="AM2752" s="216"/>
      <c r="AP2752" s="216"/>
      <c r="AQ2752" s="216"/>
      <c r="AT2752" s="216"/>
      <c r="AU2752" s="216"/>
      <c r="AX2752" s="216"/>
      <c r="AY2752" s="216"/>
      <c r="BB2752" s="216"/>
      <c r="BC2752" s="216"/>
      <c r="BF2752" s="216"/>
      <c r="BG2752" s="216"/>
      <c r="BJ2752" s="216"/>
      <c r="BK2752" s="216"/>
      <c r="BN2752" s="216"/>
      <c r="BO2752" s="216"/>
      <c r="BR2752" s="216"/>
      <c r="BS2752" s="216"/>
      <c r="BV2752" s="216"/>
      <c r="BW2752" s="216"/>
      <c r="BZ2752" s="216"/>
      <c r="CA2752" s="216"/>
      <c r="CD2752" s="216"/>
      <c r="CE2752" s="216"/>
      <c r="CL2752" s="215"/>
      <c r="CO2752" s="215"/>
      <c r="CP2752" s="215"/>
      <c r="CT2752" s="86"/>
    </row>
    <row r="2753" spans="2:104">
      <c r="F2753" s="215"/>
      <c r="S2753" s="216"/>
      <c r="T2753" s="216"/>
      <c r="U2753" s="216"/>
      <c r="V2753" s="216"/>
      <c r="W2753" s="216"/>
      <c r="X2753" s="216"/>
      <c r="Y2753" s="216"/>
      <c r="Z2753" s="216"/>
      <c r="AA2753" s="216"/>
      <c r="AB2753" s="216"/>
      <c r="AC2753" s="216"/>
      <c r="AD2753" s="216"/>
      <c r="AH2753" s="216"/>
      <c r="AI2753" s="216"/>
      <c r="AL2753" s="216"/>
      <c r="AM2753" s="216"/>
      <c r="AP2753" s="216"/>
      <c r="AQ2753" s="216"/>
      <c r="AT2753" s="216"/>
      <c r="AU2753" s="216"/>
      <c r="AX2753" s="216"/>
      <c r="AY2753" s="216"/>
      <c r="BB2753" s="216"/>
      <c r="BC2753" s="216"/>
      <c r="BF2753" s="216"/>
      <c r="BG2753" s="216"/>
      <c r="BJ2753" s="216"/>
      <c r="BK2753" s="216"/>
      <c r="BN2753" s="216"/>
      <c r="BO2753" s="216"/>
      <c r="BR2753" s="216"/>
      <c r="BS2753" s="216"/>
      <c r="BV2753" s="216"/>
      <c r="BW2753" s="216"/>
      <c r="BZ2753" s="216"/>
      <c r="CA2753" s="216"/>
      <c r="CD2753" s="216"/>
      <c r="CE2753" s="216"/>
      <c r="CL2753" s="215"/>
      <c r="CO2753" s="215"/>
      <c r="CP2753" s="215"/>
      <c r="CT2753" s="86"/>
    </row>
    <row r="2754" spans="2:104">
      <c r="F2754" s="215"/>
      <c r="S2754" s="216"/>
      <c r="T2754" s="216"/>
      <c r="U2754" s="216"/>
      <c r="V2754" s="216"/>
      <c r="W2754" s="216"/>
      <c r="X2754" s="216"/>
      <c r="Y2754" s="216"/>
      <c r="Z2754" s="216"/>
      <c r="AA2754" s="216"/>
      <c r="AB2754" s="216"/>
      <c r="AC2754" s="216"/>
      <c r="AD2754" s="216"/>
      <c r="AH2754" s="216"/>
      <c r="AI2754" s="216"/>
      <c r="AL2754" s="216"/>
      <c r="AM2754" s="216"/>
      <c r="AP2754" s="216"/>
      <c r="AQ2754" s="216"/>
      <c r="AT2754" s="216"/>
      <c r="AU2754" s="216"/>
      <c r="AX2754" s="216"/>
      <c r="AY2754" s="216"/>
      <c r="BB2754" s="216"/>
      <c r="BC2754" s="216"/>
      <c r="BF2754" s="216"/>
      <c r="BG2754" s="216"/>
      <c r="BJ2754" s="216"/>
      <c r="BK2754" s="216"/>
      <c r="BN2754" s="216"/>
      <c r="BO2754" s="216"/>
      <c r="BR2754" s="216"/>
      <c r="BS2754" s="216"/>
      <c r="BV2754" s="216"/>
      <c r="BW2754" s="216"/>
      <c r="BZ2754" s="216"/>
      <c r="CA2754" s="216"/>
      <c r="CD2754" s="216"/>
      <c r="CE2754" s="216"/>
      <c r="CL2754" s="215"/>
      <c r="CO2754" s="215"/>
      <c r="CP2754" s="215"/>
      <c r="CT2754" s="86"/>
    </row>
    <row r="2755" spans="2:104">
      <c r="F2755" s="215"/>
      <c r="S2755" s="216"/>
      <c r="T2755" s="216"/>
      <c r="U2755" s="216"/>
      <c r="V2755" s="216"/>
      <c r="W2755" s="216"/>
      <c r="X2755" s="216"/>
      <c r="Y2755" s="216"/>
      <c r="Z2755" s="216"/>
      <c r="AA2755" s="216"/>
      <c r="AB2755" s="216"/>
      <c r="AC2755" s="216"/>
      <c r="AD2755" s="216"/>
      <c r="AH2755" s="216"/>
      <c r="AI2755" s="216"/>
      <c r="AL2755" s="216"/>
      <c r="AM2755" s="216"/>
      <c r="AP2755" s="216"/>
      <c r="AQ2755" s="216"/>
      <c r="AT2755" s="216"/>
      <c r="AU2755" s="216"/>
      <c r="AX2755" s="216"/>
      <c r="AY2755" s="216"/>
      <c r="BB2755" s="216"/>
      <c r="BC2755" s="216"/>
      <c r="BF2755" s="216"/>
      <c r="BG2755" s="216"/>
      <c r="BJ2755" s="216"/>
      <c r="BK2755" s="216"/>
      <c r="BN2755" s="216"/>
      <c r="BO2755" s="216"/>
      <c r="BR2755" s="216"/>
      <c r="BS2755" s="216"/>
      <c r="BV2755" s="216"/>
      <c r="BW2755" s="216"/>
      <c r="BZ2755" s="216"/>
      <c r="CA2755" s="216"/>
      <c r="CD2755" s="216"/>
      <c r="CE2755" s="216"/>
      <c r="CL2755" s="215"/>
      <c r="CO2755" s="215"/>
      <c r="CP2755" s="215"/>
      <c r="CT2755" s="86"/>
    </row>
    <row r="2756" spans="2:104">
      <c r="F2756" s="215"/>
      <c r="S2756" s="216"/>
      <c r="T2756" s="216"/>
      <c r="U2756" s="216"/>
      <c r="V2756" s="216"/>
      <c r="W2756" s="216"/>
      <c r="X2756" s="216"/>
      <c r="Y2756" s="216"/>
      <c r="Z2756" s="216"/>
      <c r="AA2756" s="216"/>
      <c r="AB2756" s="216"/>
      <c r="AC2756" s="216"/>
      <c r="AD2756" s="216"/>
      <c r="AH2756" s="216"/>
      <c r="AI2756" s="216"/>
      <c r="AL2756" s="216"/>
      <c r="AM2756" s="216"/>
      <c r="AP2756" s="216"/>
      <c r="AQ2756" s="216"/>
      <c r="AT2756" s="216"/>
      <c r="AU2756" s="216"/>
      <c r="AX2756" s="216"/>
      <c r="AY2756" s="216"/>
      <c r="BB2756" s="216"/>
      <c r="BC2756" s="216"/>
      <c r="BF2756" s="216"/>
      <c r="BG2756" s="216"/>
      <c r="BJ2756" s="216"/>
      <c r="BK2756" s="216"/>
      <c r="BN2756" s="216"/>
      <c r="BO2756" s="216"/>
      <c r="BR2756" s="216"/>
      <c r="BS2756" s="216"/>
      <c r="BV2756" s="216"/>
      <c r="BW2756" s="216"/>
      <c r="BZ2756" s="216"/>
      <c r="CA2756" s="216"/>
      <c r="CD2756" s="216"/>
      <c r="CE2756" s="216"/>
      <c r="CL2756" s="215"/>
      <c r="CO2756" s="215"/>
      <c r="CP2756" s="215"/>
      <c r="CT2756" s="86"/>
    </row>
    <row r="2757" spans="2:104">
      <c r="F2757" s="215"/>
      <c r="S2757" s="216"/>
      <c r="T2757" s="216"/>
      <c r="U2757" s="216"/>
      <c r="V2757" s="216"/>
      <c r="W2757" s="216"/>
      <c r="X2757" s="216"/>
      <c r="Y2757" s="216"/>
      <c r="Z2757" s="216"/>
      <c r="AA2757" s="216"/>
      <c r="AB2757" s="216"/>
      <c r="AC2757" s="216"/>
      <c r="AD2757" s="216"/>
      <c r="AH2757" s="216"/>
      <c r="AI2757" s="216"/>
      <c r="AL2757" s="216"/>
      <c r="AM2757" s="216"/>
      <c r="AP2757" s="216"/>
      <c r="AQ2757" s="216"/>
      <c r="AT2757" s="216"/>
      <c r="AU2757" s="216"/>
      <c r="AX2757" s="216"/>
      <c r="AY2757" s="216"/>
      <c r="BB2757" s="216"/>
      <c r="BC2757" s="216"/>
      <c r="BF2757" s="216"/>
      <c r="BG2757" s="216"/>
      <c r="BJ2757" s="216"/>
      <c r="BK2757" s="216"/>
      <c r="BN2757" s="216"/>
      <c r="BO2757" s="216"/>
      <c r="BR2757" s="216"/>
      <c r="BS2757" s="216"/>
      <c r="BV2757" s="216"/>
      <c r="BW2757" s="216"/>
      <c r="BZ2757" s="216"/>
      <c r="CA2757" s="216"/>
      <c r="CD2757" s="216"/>
      <c r="CE2757" s="216"/>
      <c r="CL2757" s="215"/>
      <c r="CO2757" s="215"/>
      <c r="CP2757" s="215"/>
      <c r="CT2757" s="86"/>
    </row>
    <row r="2758" spans="2:104">
      <c r="B2758" s="73"/>
      <c r="C2758" s="73"/>
      <c r="D2758" s="71"/>
      <c r="E2758" s="73"/>
      <c r="F2758" s="73"/>
      <c r="G2758" s="71"/>
      <c r="H2758" s="22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15"/>
      <c r="S2759" s="216"/>
      <c r="T2759" s="216"/>
      <c r="U2759" s="216"/>
      <c r="V2759" s="216"/>
      <c r="W2759" s="216"/>
      <c r="X2759" s="216"/>
      <c r="Y2759" s="216"/>
      <c r="Z2759" s="216"/>
      <c r="AA2759" s="216"/>
      <c r="AB2759" s="216"/>
      <c r="AC2759" s="216"/>
      <c r="AD2759" s="216"/>
      <c r="AH2759" s="216"/>
      <c r="AI2759" s="216"/>
      <c r="AL2759" s="216"/>
      <c r="AM2759" s="216"/>
      <c r="AP2759" s="216"/>
      <c r="AQ2759" s="216"/>
      <c r="AT2759" s="216"/>
      <c r="AU2759" s="216"/>
      <c r="AX2759" s="216"/>
      <c r="AY2759" s="216"/>
      <c r="BB2759" s="216"/>
      <c r="BC2759" s="216"/>
      <c r="BF2759" s="216"/>
      <c r="BG2759" s="216"/>
      <c r="BJ2759" s="216"/>
      <c r="BK2759" s="216"/>
      <c r="BN2759" s="216"/>
      <c r="BO2759" s="216"/>
      <c r="BR2759" s="216"/>
      <c r="BS2759" s="216"/>
      <c r="BV2759" s="216"/>
      <c r="BW2759" s="216"/>
      <c r="BZ2759" s="216"/>
      <c r="CA2759" s="216"/>
      <c r="CD2759" s="216"/>
      <c r="CE2759" s="216"/>
      <c r="CL2759" s="215"/>
      <c r="CP2759" s="215"/>
      <c r="CT2759" s="86"/>
    </row>
    <row r="2760" spans="2:104">
      <c r="F2760" s="215"/>
      <c r="S2760" s="216"/>
      <c r="T2760" s="216"/>
      <c r="U2760" s="216"/>
      <c r="V2760" s="216"/>
      <c r="W2760" s="216"/>
      <c r="X2760" s="216"/>
      <c r="Y2760" s="216"/>
      <c r="Z2760" s="216"/>
      <c r="AA2760" s="216"/>
      <c r="AB2760" s="216"/>
      <c r="AC2760" s="216"/>
      <c r="AD2760" s="216"/>
      <c r="AH2760" s="216"/>
      <c r="AI2760" s="216"/>
      <c r="AL2760" s="216"/>
      <c r="AM2760" s="216"/>
      <c r="AP2760" s="216"/>
      <c r="AQ2760" s="216"/>
      <c r="AT2760" s="216"/>
      <c r="AU2760" s="216"/>
      <c r="AX2760" s="216"/>
      <c r="AY2760" s="216"/>
      <c r="BB2760" s="216"/>
      <c r="BC2760" s="216"/>
      <c r="BF2760" s="216"/>
      <c r="BG2760" s="216"/>
      <c r="BJ2760" s="216"/>
      <c r="BK2760" s="216"/>
      <c r="BN2760" s="216"/>
      <c r="BO2760" s="216"/>
      <c r="BR2760" s="216"/>
      <c r="BS2760" s="216"/>
      <c r="BV2760" s="216"/>
      <c r="BW2760" s="216"/>
      <c r="BZ2760" s="216"/>
      <c r="CA2760" s="216"/>
      <c r="CD2760" s="216"/>
      <c r="CE2760" s="216"/>
      <c r="CL2760" s="215"/>
      <c r="CP2760" s="215"/>
      <c r="CT2760" s="86"/>
    </row>
    <row r="2761" spans="2:104">
      <c r="F2761" s="215"/>
      <c r="S2761" s="216"/>
      <c r="T2761" s="216"/>
      <c r="U2761" s="216"/>
      <c r="V2761" s="216"/>
      <c r="W2761" s="216"/>
      <c r="X2761" s="216"/>
      <c r="Y2761" s="216"/>
      <c r="Z2761" s="216"/>
      <c r="AA2761" s="216"/>
      <c r="AB2761" s="216"/>
      <c r="AC2761" s="216"/>
      <c r="AD2761" s="216"/>
      <c r="AH2761" s="216"/>
      <c r="AI2761" s="216"/>
      <c r="AL2761" s="216"/>
      <c r="AM2761" s="216"/>
      <c r="AP2761" s="216"/>
      <c r="AQ2761" s="216"/>
      <c r="AT2761" s="216"/>
      <c r="AU2761" s="216"/>
      <c r="AX2761" s="216"/>
      <c r="AY2761" s="216"/>
      <c r="BB2761" s="216"/>
      <c r="BC2761" s="216"/>
      <c r="BF2761" s="216"/>
      <c r="BG2761" s="216"/>
      <c r="BJ2761" s="216"/>
      <c r="BK2761" s="216"/>
      <c r="BN2761" s="216"/>
      <c r="BO2761" s="216"/>
      <c r="BR2761" s="216"/>
      <c r="BS2761" s="216"/>
      <c r="BV2761" s="216"/>
      <c r="BW2761" s="216"/>
      <c r="BZ2761" s="216"/>
      <c r="CA2761" s="216"/>
      <c r="CD2761" s="216"/>
      <c r="CE2761" s="216"/>
      <c r="CL2761" s="215"/>
      <c r="CP2761" s="215"/>
      <c r="CT2761" s="86"/>
    </row>
    <row r="2762" spans="2:104">
      <c r="F2762" s="215"/>
      <c r="S2762" s="216"/>
      <c r="T2762" s="216"/>
      <c r="U2762" s="216"/>
      <c r="V2762" s="216"/>
      <c r="W2762" s="216"/>
      <c r="X2762" s="216"/>
      <c r="Y2762" s="216"/>
      <c r="Z2762" s="216"/>
      <c r="AA2762" s="216"/>
      <c r="AB2762" s="216"/>
      <c r="AC2762" s="216"/>
      <c r="AD2762" s="216"/>
      <c r="AH2762" s="216"/>
      <c r="AI2762" s="216"/>
      <c r="AL2762" s="216"/>
      <c r="AM2762" s="216"/>
      <c r="AP2762" s="216"/>
      <c r="AQ2762" s="216"/>
      <c r="AT2762" s="216"/>
      <c r="AU2762" s="216"/>
      <c r="AX2762" s="216"/>
      <c r="AY2762" s="216"/>
      <c r="BB2762" s="216"/>
      <c r="BC2762" s="216"/>
      <c r="BF2762" s="216"/>
      <c r="BG2762" s="216"/>
      <c r="BJ2762" s="216"/>
      <c r="BK2762" s="216"/>
      <c r="BN2762" s="216"/>
      <c r="BO2762" s="216"/>
      <c r="BR2762" s="216"/>
      <c r="BS2762" s="216"/>
      <c r="BV2762" s="216"/>
      <c r="BW2762" s="216"/>
      <c r="BZ2762" s="216"/>
      <c r="CA2762" s="216"/>
      <c r="CD2762" s="216"/>
      <c r="CE2762" s="216"/>
      <c r="CL2762" s="215"/>
      <c r="CP2762" s="215"/>
      <c r="CT2762" s="86"/>
    </row>
    <row r="2763" spans="2:104">
      <c r="F2763" s="215"/>
      <c r="S2763" s="216"/>
      <c r="T2763" s="216"/>
      <c r="U2763" s="216"/>
      <c r="V2763" s="216"/>
      <c r="W2763" s="216"/>
      <c r="X2763" s="216"/>
      <c r="Y2763" s="216"/>
      <c r="Z2763" s="216"/>
      <c r="AA2763" s="216"/>
      <c r="AB2763" s="216"/>
      <c r="AC2763" s="216"/>
      <c r="AD2763" s="216"/>
      <c r="AH2763" s="216"/>
      <c r="AI2763" s="216"/>
      <c r="AL2763" s="216"/>
      <c r="AM2763" s="216"/>
      <c r="AP2763" s="216"/>
      <c r="AQ2763" s="216"/>
      <c r="AT2763" s="216"/>
      <c r="AU2763" s="216"/>
      <c r="AX2763" s="216"/>
      <c r="AY2763" s="216"/>
      <c r="BB2763" s="216"/>
      <c r="BC2763" s="216"/>
      <c r="BF2763" s="216"/>
      <c r="BG2763" s="216"/>
      <c r="BJ2763" s="216"/>
      <c r="BK2763" s="216"/>
      <c r="BN2763" s="216"/>
      <c r="BO2763" s="216"/>
      <c r="BR2763" s="216"/>
      <c r="BS2763" s="216"/>
      <c r="BV2763" s="216"/>
      <c r="BW2763" s="216"/>
      <c r="BZ2763" s="216"/>
      <c r="CA2763" s="216"/>
      <c r="CD2763" s="216"/>
      <c r="CE2763" s="216"/>
      <c r="CL2763" s="215"/>
      <c r="CP2763" s="215"/>
      <c r="CT2763" s="86"/>
    </row>
    <row r="2764" spans="2:104">
      <c r="F2764" s="215"/>
      <c r="S2764" s="216"/>
      <c r="T2764" s="216"/>
      <c r="U2764" s="216"/>
      <c r="V2764" s="216"/>
      <c r="W2764" s="216"/>
      <c r="X2764" s="216"/>
      <c r="Y2764" s="216"/>
      <c r="Z2764" s="216"/>
      <c r="AA2764" s="216"/>
      <c r="AB2764" s="216"/>
      <c r="AC2764" s="216"/>
      <c r="AD2764" s="216"/>
      <c r="AH2764" s="216"/>
      <c r="AI2764" s="216"/>
      <c r="AL2764" s="216"/>
      <c r="AM2764" s="216"/>
      <c r="AP2764" s="216"/>
      <c r="AQ2764" s="216"/>
      <c r="AT2764" s="216"/>
      <c r="AU2764" s="216"/>
      <c r="AX2764" s="216"/>
      <c r="AY2764" s="216"/>
      <c r="BB2764" s="216"/>
      <c r="BC2764" s="216"/>
      <c r="BF2764" s="216"/>
      <c r="BG2764" s="216"/>
      <c r="BJ2764" s="216"/>
      <c r="BK2764" s="216"/>
      <c r="BN2764" s="216"/>
      <c r="BO2764" s="216"/>
      <c r="BR2764" s="216"/>
      <c r="BS2764" s="216"/>
      <c r="BV2764" s="216"/>
      <c r="BW2764" s="216"/>
      <c r="BZ2764" s="216"/>
      <c r="CA2764" s="216"/>
      <c r="CD2764" s="216"/>
      <c r="CE2764" s="216"/>
      <c r="CL2764" s="215"/>
      <c r="CP2764" s="215"/>
      <c r="CT2764" s="86"/>
    </row>
    <row r="2765" spans="2:104">
      <c r="F2765" s="215"/>
      <c r="S2765" s="216"/>
      <c r="T2765" s="216"/>
      <c r="U2765" s="216"/>
      <c r="V2765" s="216"/>
      <c r="W2765" s="216"/>
      <c r="X2765" s="216"/>
      <c r="Y2765" s="216"/>
      <c r="Z2765" s="216"/>
      <c r="AA2765" s="216"/>
      <c r="AB2765" s="216"/>
      <c r="AC2765" s="216"/>
      <c r="AD2765" s="216"/>
      <c r="AH2765" s="216"/>
      <c r="AI2765" s="216"/>
      <c r="AL2765" s="216"/>
      <c r="AM2765" s="216"/>
      <c r="AP2765" s="216"/>
      <c r="AQ2765" s="216"/>
      <c r="AT2765" s="216"/>
      <c r="AU2765" s="216"/>
      <c r="AX2765" s="216"/>
      <c r="AY2765" s="216"/>
      <c r="BB2765" s="216"/>
      <c r="BC2765" s="216"/>
      <c r="BF2765" s="216"/>
      <c r="BG2765" s="216"/>
      <c r="BJ2765" s="216"/>
      <c r="BK2765" s="216"/>
      <c r="BN2765" s="216"/>
      <c r="BO2765" s="216"/>
      <c r="BR2765" s="216"/>
      <c r="BS2765" s="216"/>
      <c r="BV2765" s="216"/>
      <c r="BW2765" s="216"/>
      <c r="BZ2765" s="216"/>
      <c r="CA2765" s="216"/>
      <c r="CD2765" s="216"/>
      <c r="CE2765" s="216"/>
      <c r="CL2765" s="215"/>
      <c r="CP2765" s="215"/>
      <c r="CT2765" s="86"/>
    </row>
    <row r="2766" spans="2:104">
      <c r="F2766" s="215"/>
      <c r="S2766" s="216"/>
      <c r="T2766" s="216"/>
      <c r="U2766" s="216"/>
      <c r="V2766" s="216"/>
      <c r="W2766" s="216"/>
      <c r="X2766" s="216"/>
      <c r="Y2766" s="216"/>
      <c r="Z2766" s="216"/>
      <c r="AA2766" s="216"/>
      <c r="AB2766" s="216"/>
      <c r="AC2766" s="216"/>
      <c r="AD2766" s="216"/>
      <c r="AH2766" s="216"/>
      <c r="AI2766" s="216"/>
      <c r="AL2766" s="216"/>
      <c r="AM2766" s="216"/>
      <c r="AP2766" s="216"/>
      <c r="AQ2766" s="216"/>
      <c r="AT2766" s="216"/>
      <c r="AU2766" s="216"/>
      <c r="AX2766" s="216"/>
      <c r="AY2766" s="216"/>
      <c r="BB2766" s="216"/>
      <c r="BC2766" s="216"/>
      <c r="BF2766" s="216"/>
      <c r="BG2766" s="216"/>
      <c r="BJ2766" s="216"/>
      <c r="BK2766" s="216"/>
      <c r="BN2766" s="216"/>
      <c r="BO2766" s="216"/>
      <c r="BR2766" s="216"/>
      <c r="BS2766" s="216"/>
      <c r="BV2766" s="216"/>
      <c r="BW2766" s="216"/>
      <c r="BZ2766" s="216"/>
      <c r="CA2766" s="216"/>
      <c r="CD2766" s="216"/>
      <c r="CE2766" s="216"/>
      <c r="CL2766" s="215"/>
      <c r="CP2766" s="215"/>
      <c r="CT2766" s="86"/>
    </row>
    <row r="2767" spans="2:104">
      <c r="F2767" s="215"/>
      <c r="S2767" s="216"/>
      <c r="T2767" s="216"/>
      <c r="U2767" s="216"/>
      <c r="V2767" s="216"/>
      <c r="W2767" s="216"/>
      <c r="X2767" s="216"/>
      <c r="Y2767" s="216"/>
      <c r="Z2767" s="216"/>
      <c r="AA2767" s="216"/>
      <c r="AB2767" s="216"/>
      <c r="AC2767" s="216"/>
      <c r="AD2767" s="216"/>
      <c r="AH2767" s="216"/>
      <c r="AI2767" s="216"/>
      <c r="AL2767" s="216"/>
      <c r="AM2767" s="216"/>
      <c r="AP2767" s="216"/>
      <c r="AQ2767" s="216"/>
      <c r="AT2767" s="216"/>
      <c r="AU2767" s="216"/>
      <c r="AX2767" s="216"/>
      <c r="AY2767" s="216"/>
      <c r="BB2767" s="216"/>
      <c r="BC2767" s="216"/>
      <c r="BF2767" s="216"/>
      <c r="BG2767" s="216"/>
      <c r="BJ2767" s="216"/>
      <c r="BK2767" s="216"/>
      <c r="BN2767" s="216"/>
      <c r="BO2767" s="216"/>
      <c r="BR2767" s="216"/>
      <c r="BS2767" s="216"/>
      <c r="BV2767" s="216"/>
      <c r="BW2767" s="216"/>
      <c r="BZ2767" s="216"/>
      <c r="CA2767" s="216"/>
      <c r="CD2767" s="216"/>
      <c r="CE2767" s="216"/>
      <c r="CL2767" s="215"/>
      <c r="CP2767" s="215"/>
      <c r="CT2767" s="86"/>
    </row>
    <row r="2768" spans="2:104">
      <c r="F2768" s="215"/>
      <c r="S2768" s="216"/>
      <c r="T2768" s="216"/>
      <c r="U2768" s="216"/>
      <c r="V2768" s="216"/>
      <c r="W2768" s="216"/>
      <c r="X2768" s="216"/>
      <c r="Y2768" s="216"/>
      <c r="Z2768" s="216"/>
      <c r="AA2768" s="216"/>
      <c r="AB2768" s="216"/>
      <c r="AC2768" s="216"/>
      <c r="AD2768" s="216"/>
      <c r="AH2768" s="216"/>
      <c r="AI2768" s="216"/>
      <c r="AL2768" s="216"/>
      <c r="AM2768" s="216"/>
      <c r="AP2768" s="216"/>
      <c r="AQ2768" s="216"/>
      <c r="AT2768" s="216"/>
      <c r="AU2768" s="216"/>
      <c r="AX2768" s="216"/>
      <c r="AY2768" s="216"/>
      <c r="BB2768" s="216"/>
      <c r="BC2768" s="216"/>
      <c r="BF2768" s="216"/>
      <c r="BG2768" s="216"/>
      <c r="BJ2768" s="216"/>
      <c r="BK2768" s="216"/>
      <c r="BN2768" s="216"/>
      <c r="BO2768" s="216"/>
      <c r="BR2768" s="216"/>
      <c r="BS2768" s="216"/>
      <c r="BV2768" s="216"/>
      <c r="BW2768" s="216"/>
      <c r="BZ2768" s="216"/>
      <c r="CA2768" s="216"/>
      <c r="CD2768" s="216"/>
      <c r="CE2768" s="216"/>
      <c r="CL2768" s="215"/>
      <c r="CP2768" s="215"/>
      <c r="CT2768" s="86"/>
    </row>
    <row r="2769" spans="6:98">
      <c r="F2769" s="215"/>
      <c r="S2769" s="216"/>
      <c r="T2769" s="216"/>
      <c r="U2769" s="216"/>
      <c r="V2769" s="216"/>
      <c r="W2769" s="216"/>
      <c r="X2769" s="216"/>
      <c r="Y2769" s="216"/>
      <c r="Z2769" s="216"/>
      <c r="AA2769" s="216"/>
      <c r="AB2769" s="216"/>
      <c r="AC2769" s="216"/>
      <c r="AD2769" s="216"/>
      <c r="AH2769" s="216"/>
      <c r="AI2769" s="216"/>
      <c r="AL2769" s="216"/>
      <c r="AM2769" s="216"/>
      <c r="AP2769" s="216"/>
      <c r="AQ2769" s="216"/>
      <c r="AT2769" s="216"/>
      <c r="AU2769" s="216"/>
      <c r="AX2769" s="216"/>
      <c r="AY2769" s="216"/>
      <c r="BB2769" s="216"/>
      <c r="BC2769" s="216"/>
      <c r="BF2769" s="216"/>
      <c r="BG2769" s="216"/>
      <c r="BJ2769" s="216"/>
      <c r="BK2769" s="216"/>
      <c r="BN2769" s="216"/>
      <c r="BO2769" s="216"/>
      <c r="BR2769" s="216"/>
      <c r="BS2769" s="216"/>
      <c r="BV2769" s="216"/>
      <c r="BW2769" s="216"/>
      <c r="BZ2769" s="216"/>
      <c r="CA2769" s="216"/>
      <c r="CD2769" s="216"/>
      <c r="CE2769" s="216"/>
      <c r="CL2769" s="215"/>
      <c r="CP2769" s="215"/>
      <c r="CT2769" s="86"/>
    </row>
    <row r="2770" spans="6:98">
      <c r="F2770" s="215"/>
      <c r="S2770" s="216"/>
      <c r="T2770" s="216"/>
      <c r="U2770" s="216"/>
      <c r="V2770" s="216"/>
      <c r="W2770" s="216"/>
      <c r="X2770" s="216"/>
      <c r="Y2770" s="216"/>
      <c r="Z2770" s="216"/>
      <c r="AA2770" s="216"/>
      <c r="AB2770" s="216"/>
      <c r="AC2770" s="216"/>
      <c r="AD2770" s="216"/>
      <c r="AH2770" s="216"/>
      <c r="AI2770" s="216"/>
      <c r="AL2770" s="216"/>
      <c r="AM2770" s="216"/>
      <c r="AP2770" s="216"/>
      <c r="AQ2770" s="216"/>
      <c r="AT2770" s="216"/>
      <c r="AU2770" s="216"/>
      <c r="AX2770" s="216"/>
      <c r="AY2770" s="216"/>
      <c r="BB2770" s="216"/>
      <c r="BC2770" s="216"/>
      <c r="BF2770" s="216"/>
      <c r="BG2770" s="216"/>
      <c r="BJ2770" s="216"/>
      <c r="BK2770" s="216"/>
      <c r="BN2770" s="216"/>
      <c r="BO2770" s="216"/>
      <c r="BR2770" s="216"/>
      <c r="BS2770" s="216"/>
      <c r="BV2770" s="216"/>
      <c r="BW2770" s="216"/>
      <c r="BZ2770" s="216"/>
      <c r="CA2770" s="216"/>
      <c r="CD2770" s="216"/>
      <c r="CE2770" s="216"/>
      <c r="CL2770" s="215"/>
      <c r="CP2770" s="215"/>
      <c r="CT2770" s="86"/>
    </row>
    <row r="2771" spans="6:98">
      <c r="F2771" s="215"/>
      <c r="S2771" s="216"/>
      <c r="T2771" s="216"/>
      <c r="U2771" s="216"/>
      <c r="V2771" s="216"/>
      <c r="W2771" s="216"/>
      <c r="X2771" s="216"/>
      <c r="Y2771" s="216"/>
      <c r="Z2771" s="216"/>
      <c r="AA2771" s="216"/>
      <c r="AB2771" s="216"/>
      <c r="AC2771" s="216"/>
      <c r="AD2771" s="216"/>
      <c r="AH2771" s="216"/>
      <c r="AI2771" s="216"/>
      <c r="AL2771" s="216"/>
      <c r="AM2771" s="216"/>
      <c r="AP2771" s="216"/>
      <c r="AQ2771" s="216"/>
      <c r="AT2771" s="216"/>
      <c r="AU2771" s="216"/>
      <c r="AX2771" s="216"/>
      <c r="AY2771" s="216"/>
      <c r="BB2771" s="216"/>
      <c r="BC2771" s="216"/>
      <c r="BF2771" s="216"/>
      <c r="BG2771" s="216"/>
      <c r="BJ2771" s="216"/>
      <c r="BK2771" s="216"/>
      <c r="BN2771" s="216"/>
      <c r="BO2771" s="216"/>
      <c r="BR2771" s="216"/>
      <c r="BS2771" s="216"/>
      <c r="BV2771" s="216"/>
      <c r="BW2771" s="216"/>
      <c r="BZ2771" s="216"/>
      <c r="CA2771" s="216"/>
      <c r="CD2771" s="216"/>
      <c r="CE2771" s="216"/>
      <c r="CL2771" s="215"/>
      <c r="CP2771" s="215"/>
      <c r="CT2771" s="86"/>
    </row>
    <row r="2772" spans="6:98">
      <c r="F2772" s="215"/>
      <c r="S2772" s="216"/>
      <c r="T2772" s="216"/>
      <c r="U2772" s="216"/>
      <c r="V2772" s="216"/>
      <c r="W2772" s="216"/>
      <c r="X2772" s="216"/>
      <c r="Y2772" s="216"/>
      <c r="Z2772" s="216"/>
      <c r="AA2772" s="216"/>
      <c r="AB2772" s="216"/>
      <c r="AC2772" s="216"/>
      <c r="AD2772" s="216"/>
      <c r="AH2772" s="216"/>
      <c r="AI2772" s="216"/>
      <c r="AL2772" s="216"/>
      <c r="AM2772" s="216"/>
      <c r="AP2772" s="216"/>
      <c r="AQ2772" s="216"/>
      <c r="AT2772" s="216"/>
      <c r="AU2772" s="216"/>
      <c r="AX2772" s="216"/>
      <c r="AY2772" s="216"/>
      <c r="BB2772" s="216"/>
      <c r="BC2772" s="216"/>
      <c r="BF2772" s="216"/>
      <c r="BG2772" s="216"/>
      <c r="BJ2772" s="216"/>
      <c r="BK2772" s="216"/>
      <c r="BN2772" s="216"/>
      <c r="BO2772" s="216"/>
      <c r="BR2772" s="216"/>
      <c r="BS2772" s="216"/>
      <c r="BV2772" s="216"/>
      <c r="BW2772" s="216"/>
      <c r="BZ2772" s="216"/>
      <c r="CA2772" s="216"/>
      <c r="CD2772" s="216"/>
      <c r="CE2772" s="216"/>
      <c r="CL2772" s="215"/>
      <c r="CP2772" s="215"/>
      <c r="CT2772" s="86"/>
    </row>
    <row r="2773" spans="6:98">
      <c r="F2773" s="215"/>
      <c r="S2773" s="216"/>
      <c r="T2773" s="216"/>
      <c r="U2773" s="216"/>
      <c r="V2773" s="216"/>
      <c r="W2773" s="216"/>
      <c r="X2773" s="216"/>
      <c r="Y2773" s="216"/>
      <c r="Z2773" s="216"/>
      <c r="AA2773" s="216"/>
      <c r="AB2773" s="216"/>
      <c r="AC2773" s="216"/>
      <c r="AD2773" s="216"/>
      <c r="AH2773" s="216"/>
      <c r="AI2773" s="216"/>
      <c r="AL2773" s="216"/>
      <c r="AM2773" s="216"/>
      <c r="AP2773" s="216"/>
      <c r="AQ2773" s="216"/>
      <c r="AT2773" s="216"/>
      <c r="AU2773" s="216"/>
      <c r="AX2773" s="216"/>
      <c r="AY2773" s="216"/>
      <c r="BB2773" s="216"/>
      <c r="BC2773" s="216"/>
      <c r="BF2773" s="216"/>
      <c r="BG2773" s="216"/>
      <c r="BJ2773" s="216"/>
      <c r="BK2773" s="216"/>
      <c r="BN2773" s="216"/>
      <c r="BO2773" s="216"/>
      <c r="BR2773" s="216"/>
      <c r="BS2773" s="216"/>
      <c r="BV2773" s="216"/>
      <c r="BW2773" s="216"/>
      <c r="BZ2773" s="216"/>
      <c r="CA2773" s="216"/>
      <c r="CD2773" s="216"/>
      <c r="CE2773" s="216"/>
      <c r="CL2773" s="215"/>
      <c r="CP2773" s="215"/>
      <c r="CT2773" s="86"/>
    </row>
    <row r="2774" spans="6:98">
      <c r="F2774" s="215"/>
      <c r="S2774" s="216"/>
      <c r="T2774" s="216"/>
      <c r="U2774" s="216"/>
      <c r="V2774" s="216"/>
      <c r="W2774" s="216"/>
      <c r="X2774" s="216"/>
      <c r="Y2774" s="216"/>
      <c r="Z2774" s="216"/>
      <c r="AA2774" s="216"/>
      <c r="AB2774" s="216"/>
      <c r="AC2774" s="216"/>
      <c r="AD2774" s="216"/>
      <c r="AH2774" s="216"/>
      <c r="AI2774" s="216"/>
      <c r="AL2774" s="216"/>
      <c r="AM2774" s="216"/>
      <c r="AP2774" s="216"/>
      <c r="AQ2774" s="216"/>
      <c r="AT2774" s="216"/>
      <c r="AU2774" s="216"/>
      <c r="AX2774" s="216"/>
      <c r="AY2774" s="216"/>
      <c r="BB2774" s="216"/>
      <c r="BC2774" s="216"/>
      <c r="BF2774" s="216"/>
      <c r="BG2774" s="216"/>
      <c r="BJ2774" s="216"/>
      <c r="BK2774" s="216"/>
      <c r="BN2774" s="216"/>
      <c r="BO2774" s="216"/>
      <c r="BR2774" s="216"/>
      <c r="BS2774" s="216"/>
      <c r="BV2774" s="216"/>
      <c r="BW2774" s="216"/>
      <c r="BZ2774" s="216"/>
      <c r="CA2774" s="216"/>
      <c r="CD2774" s="216"/>
      <c r="CE2774" s="216"/>
      <c r="CL2774" s="215"/>
      <c r="CP2774" s="215"/>
      <c r="CT2774" s="86"/>
    </row>
    <row r="2775" spans="6:98">
      <c r="F2775" s="215"/>
      <c r="S2775" s="216"/>
      <c r="T2775" s="216"/>
      <c r="U2775" s="216"/>
      <c r="V2775" s="216"/>
      <c r="W2775" s="216"/>
      <c r="X2775" s="216"/>
      <c r="Y2775" s="216"/>
      <c r="Z2775" s="216"/>
      <c r="AA2775" s="216"/>
      <c r="AB2775" s="216"/>
      <c r="AC2775" s="216"/>
      <c r="AD2775" s="216"/>
      <c r="AH2775" s="216"/>
      <c r="AI2775" s="216"/>
      <c r="AL2775" s="216"/>
      <c r="AM2775" s="216"/>
      <c r="AP2775" s="216"/>
      <c r="AQ2775" s="216"/>
      <c r="AT2775" s="216"/>
      <c r="AU2775" s="216"/>
      <c r="AX2775" s="216"/>
      <c r="AY2775" s="216"/>
      <c r="BB2775" s="216"/>
      <c r="BC2775" s="216"/>
      <c r="BF2775" s="216"/>
      <c r="BG2775" s="216"/>
      <c r="BJ2775" s="216"/>
      <c r="BK2775" s="216"/>
      <c r="BN2775" s="216"/>
      <c r="BO2775" s="216"/>
      <c r="BR2775" s="216"/>
      <c r="BS2775" s="216"/>
      <c r="BV2775" s="216"/>
      <c r="BW2775" s="216"/>
      <c r="BZ2775" s="216"/>
      <c r="CA2775" s="216"/>
      <c r="CD2775" s="216"/>
      <c r="CE2775" s="216"/>
      <c r="CL2775" s="215"/>
      <c r="CP2775" s="215"/>
      <c r="CT2775" s="86"/>
    </row>
    <row r="2776" spans="6:98">
      <c r="F2776" s="215"/>
      <c r="S2776" s="216"/>
      <c r="T2776" s="216"/>
      <c r="U2776" s="216"/>
      <c r="V2776" s="216"/>
      <c r="W2776" s="216"/>
      <c r="X2776" s="216"/>
      <c r="Y2776" s="216"/>
      <c r="Z2776" s="216"/>
      <c r="AA2776" s="216"/>
      <c r="AB2776" s="216"/>
      <c r="AC2776" s="216"/>
      <c r="AD2776" s="216"/>
      <c r="AH2776" s="216"/>
      <c r="AI2776" s="216"/>
      <c r="AL2776" s="216"/>
      <c r="AM2776" s="216"/>
      <c r="AP2776" s="216"/>
      <c r="AQ2776" s="216"/>
      <c r="AT2776" s="216"/>
      <c r="AU2776" s="216"/>
      <c r="AX2776" s="216"/>
      <c r="AY2776" s="216"/>
      <c r="BB2776" s="216"/>
      <c r="BC2776" s="216"/>
      <c r="BF2776" s="216"/>
      <c r="BG2776" s="216"/>
      <c r="BJ2776" s="216"/>
      <c r="BK2776" s="216"/>
      <c r="BN2776" s="216"/>
      <c r="BO2776" s="216"/>
      <c r="BR2776" s="216"/>
      <c r="BS2776" s="216"/>
      <c r="BV2776" s="216"/>
      <c r="BW2776" s="216"/>
      <c r="BZ2776" s="216"/>
      <c r="CA2776" s="216"/>
      <c r="CD2776" s="216"/>
      <c r="CE2776" s="216"/>
      <c r="CL2776" s="215"/>
      <c r="CP2776" s="215"/>
      <c r="CT2776" s="86"/>
    </row>
    <row r="2777" spans="6:98">
      <c r="F2777" s="215"/>
      <c r="S2777" s="216"/>
      <c r="T2777" s="216"/>
      <c r="U2777" s="216"/>
      <c r="V2777" s="216"/>
      <c r="W2777" s="216"/>
      <c r="X2777" s="216"/>
      <c r="Y2777" s="216"/>
      <c r="Z2777" s="216"/>
      <c r="AA2777" s="216"/>
      <c r="AB2777" s="216"/>
      <c r="AC2777" s="216"/>
      <c r="AD2777" s="216"/>
      <c r="AH2777" s="216"/>
      <c r="AI2777" s="216"/>
      <c r="AL2777" s="216"/>
      <c r="AM2777" s="216"/>
      <c r="AP2777" s="216"/>
      <c r="AQ2777" s="216"/>
      <c r="AT2777" s="216"/>
      <c r="AU2777" s="216"/>
      <c r="AX2777" s="216"/>
      <c r="AY2777" s="216"/>
      <c r="BB2777" s="216"/>
      <c r="BC2777" s="216"/>
      <c r="BF2777" s="216"/>
      <c r="BG2777" s="216"/>
      <c r="BJ2777" s="216"/>
      <c r="BK2777" s="216"/>
      <c r="BN2777" s="216"/>
      <c r="BO2777" s="216"/>
      <c r="BR2777" s="216"/>
      <c r="BS2777" s="216"/>
      <c r="BV2777" s="216"/>
      <c r="BW2777" s="216"/>
      <c r="BZ2777" s="216"/>
      <c r="CA2777" s="216"/>
      <c r="CD2777" s="216"/>
      <c r="CE2777" s="216"/>
      <c r="CL2777" s="215"/>
      <c r="CP2777" s="215"/>
      <c r="CT2777" s="86"/>
    </row>
    <row r="2778" spans="6:98">
      <c r="F2778" s="215"/>
      <c r="S2778" s="216"/>
      <c r="T2778" s="216"/>
      <c r="U2778" s="216"/>
      <c r="V2778" s="216"/>
      <c r="W2778" s="216"/>
      <c r="X2778" s="216"/>
      <c r="Y2778" s="216"/>
      <c r="Z2778" s="216"/>
      <c r="AA2778" s="216"/>
      <c r="AB2778" s="216"/>
      <c r="AC2778" s="216"/>
      <c r="AD2778" s="216"/>
      <c r="AH2778" s="216"/>
      <c r="AI2778" s="216"/>
      <c r="AL2778" s="216"/>
      <c r="AM2778" s="216"/>
      <c r="AP2778" s="216"/>
      <c r="AQ2778" s="216"/>
      <c r="AT2778" s="216"/>
      <c r="AU2778" s="216"/>
      <c r="AX2778" s="216"/>
      <c r="AY2778" s="216"/>
      <c r="BB2778" s="216"/>
      <c r="BC2778" s="216"/>
      <c r="BF2778" s="216"/>
      <c r="BG2778" s="216"/>
      <c r="BJ2778" s="216"/>
      <c r="BK2778" s="216"/>
      <c r="BN2778" s="216"/>
      <c r="BO2778" s="216"/>
      <c r="BR2778" s="216"/>
      <c r="BS2778" s="216"/>
      <c r="BV2778" s="216"/>
      <c r="BW2778" s="216"/>
      <c r="BZ2778" s="216"/>
      <c r="CA2778" s="216"/>
      <c r="CD2778" s="216"/>
      <c r="CE2778" s="216"/>
      <c r="CL2778" s="215"/>
      <c r="CP2778" s="215"/>
      <c r="CT2778" s="86"/>
    </row>
    <row r="2779" spans="6:98">
      <c r="F2779" s="215"/>
      <c r="S2779" s="216"/>
      <c r="T2779" s="216"/>
      <c r="U2779" s="216"/>
      <c r="V2779" s="216"/>
      <c r="W2779" s="216"/>
      <c r="X2779" s="216"/>
      <c r="Y2779" s="216"/>
      <c r="Z2779" s="216"/>
      <c r="AA2779" s="216"/>
      <c r="AB2779" s="216"/>
      <c r="AC2779" s="216"/>
      <c r="AD2779" s="216"/>
      <c r="AH2779" s="216"/>
      <c r="AI2779" s="216"/>
      <c r="AL2779" s="216"/>
      <c r="AM2779" s="216"/>
      <c r="AP2779" s="216"/>
      <c r="AQ2779" s="216"/>
      <c r="AT2779" s="216"/>
      <c r="AU2779" s="216"/>
      <c r="AX2779" s="216"/>
      <c r="AY2779" s="216"/>
      <c r="BB2779" s="216"/>
      <c r="BC2779" s="216"/>
      <c r="BF2779" s="216"/>
      <c r="BG2779" s="216"/>
      <c r="BJ2779" s="216"/>
      <c r="BK2779" s="216"/>
      <c r="BN2779" s="216"/>
      <c r="BO2779" s="216"/>
      <c r="BR2779" s="216"/>
      <c r="BS2779" s="216"/>
      <c r="BV2779" s="216"/>
      <c r="BW2779" s="216"/>
      <c r="BZ2779" s="216"/>
      <c r="CA2779" s="216"/>
      <c r="CD2779" s="216"/>
      <c r="CE2779" s="216"/>
      <c r="CL2779" s="215"/>
      <c r="CP2779" s="215"/>
      <c r="CT2779" s="86"/>
    </row>
    <row r="2780" spans="6:98">
      <c r="F2780" s="215"/>
      <c r="S2780" s="216"/>
      <c r="T2780" s="216"/>
      <c r="U2780" s="216"/>
      <c r="V2780" s="216"/>
      <c r="W2780" s="216"/>
      <c r="X2780" s="216"/>
      <c r="Y2780" s="216"/>
      <c r="Z2780" s="216"/>
      <c r="AA2780" s="216"/>
      <c r="AB2780" s="216"/>
      <c r="AC2780" s="216"/>
      <c r="AD2780" s="216"/>
      <c r="AH2780" s="216"/>
      <c r="AI2780" s="216"/>
      <c r="AL2780" s="216"/>
      <c r="AM2780" s="216"/>
      <c r="AP2780" s="216"/>
      <c r="AQ2780" s="216"/>
      <c r="AT2780" s="216"/>
      <c r="AU2780" s="216"/>
      <c r="AX2780" s="216"/>
      <c r="AY2780" s="216"/>
      <c r="BB2780" s="216"/>
      <c r="BC2780" s="216"/>
      <c r="BF2780" s="216"/>
      <c r="BG2780" s="216"/>
      <c r="BJ2780" s="216"/>
      <c r="BK2780" s="216"/>
      <c r="BN2780" s="216"/>
      <c r="BO2780" s="216"/>
      <c r="BR2780" s="216"/>
      <c r="BS2780" s="216"/>
      <c r="BV2780" s="216"/>
      <c r="BW2780" s="216"/>
      <c r="BZ2780" s="216"/>
      <c r="CA2780" s="216"/>
      <c r="CD2780" s="216"/>
      <c r="CE2780" s="216"/>
      <c r="CL2780" s="215"/>
      <c r="CP2780" s="215"/>
      <c r="CT2780" s="86"/>
    </row>
    <row r="2781" spans="6:98">
      <c r="F2781" s="215"/>
      <c r="S2781" s="216"/>
      <c r="T2781" s="216"/>
      <c r="U2781" s="216"/>
      <c r="V2781" s="216"/>
      <c r="W2781" s="216"/>
      <c r="X2781" s="216"/>
      <c r="Y2781" s="216"/>
      <c r="Z2781" s="216"/>
      <c r="AA2781" s="216"/>
      <c r="AB2781" s="216"/>
      <c r="AC2781" s="216"/>
      <c r="AD2781" s="216"/>
      <c r="AH2781" s="216"/>
      <c r="AI2781" s="216"/>
      <c r="AL2781" s="216"/>
      <c r="AM2781" s="216"/>
      <c r="AP2781" s="216"/>
      <c r="AQ2781" s="216"/>
      <c r="AT2781" s="216"/>
      <c r="AU2781" s="216"/>
      <c r="AX2781" s="216"/>
      <c r="AY2781" s="216"/>
      <c r="BB2781" s="216"/>
      <c r="BC2781" s="216"/>
      <c r="BF2781" s="216"/>
      <c r="BG2781" s="216"/>
      <c r="BJ2781" s="216"/>
      <c r="BK2781" s="216"/>
      <c r="BN2781" s="216"/>
      <c r="BO2781" s="216"/>
      <c r="BR2781" s="216"/>
      <c r="BS2781" s="216"/>
      <c r="BV2781" s="216"/>
      <c r="BW2781" s="216"/>
      <c r="BZ2781" s="216"/>
      <c r="CA2781" s="216"/>
      <c r="CD2781" s="216"/>
      <c r="CE2781" s="216"/>
      <c r="CL2781" s="215"/>
      <c r="CP2781" s="215"/>
      <c r="CT2781" s="86"/>
    </row>
    <row r="2782" spans="6:98">
      <c r="F2782" s="215"/>
      <c r="S2782" s="216"/>
      <c r="T2782" s="216"/>
      <c r="U2782" s="216"/>
      <c r="V2782" s="216"/>
      <c r="W2782" s="216"/>
      <c r="X2782" s="216"/>
      <c r="Y2782" s="216"/>
      <c r="Z2782" s="216"/>
      <c r="AA2782" s="216"/>
      <c r="AB2782" s="216"/>
      <c r="AC2782" s="216"/>
      <c r="AD2782" s="216"/>
      <c r="AH2782" s="216"/>
      <c r="AI2782" s="216"/>
      <c r="AL2782" s="216"/>
      <c r="AM2782" s="216"/>
      <c r="AP2782" s="216"/>
      <c r="AQ2782" s="216"/>
      <c r="AT2782" s="216"/>
      <c r="AU2782" s="216"/>
      <c r="AX2782" s="216"/>
      <c r="AY2782" s="216"/>
      <c r="BB2782" s="216"/>
      <c r="BC2782" s="216"/>
      <c r="BF2782" s="216"/>
      <c r="BG2782" s="216"/>
      <c r="BJ2782" s="216"/>
      <c r="BK2782" s="216"/>
      <c r="BN2782" s="216"/>
      <c r="BO2782" s="216"/>
      <c r="BR2782" s="216"/>
      <c r="BS2782" s="216"/>
      <c r="BV2782" s="216"/>
      <c r="BW2782" s="216"/>
      <c r="BZ2782" s="216"/>
      <c r="CA2782" s="216"/>
      <c r="CD2782" s="216"/>
      <c r="CE2782" s="216"/>
      <c r="CL2782" s="215"/>
      <c r="CP2782" s="215"/>
      <c r="CT2782" s="86"/>
    </row>
    <row r="2783" spans="6:98">
      <c r="F2783" s="215"/>
      <c r="S2783" s="216"/>
      <c r="T2783" s="216"/>
      <c r="U2783" s="216"/>
      <c r="V2783" s="216"/>
      <c r="W2783" s="216"/>
      <c r="X2783" s="216"/>
      <c r="Y2783" s="216"/>
      <c r="Z2783" s="216"/>
      <c r="AA2783" s="216"/>
      <c r="AB2783" s="216"/>
      <c r="AC2783" s="216"/>
      <c r="AD2783" s="216"/>
      <c r="AH2783" s="216"/>
      <c r="AI2783" s="216"/>
      <c r="AL2783" s="216"/>
      <c r="AM2783" s="216"/>
      <c r="AP2783" s="216"/>
      <c r="AQ2783" s="216"/>
      <c r="AT2783" s="216"/>
      <c r="AU2783" s="216"/>
      <c r="AX2783" s="216"/>
      <c r="AY2783" s="216"/>
      <c r="BB2783" s="216"/>
      <c r="BC2783" s="216"/>
      <c r="BF2783" s="216"/>
      <c r="BG2783" s="216"/>
      <c r="BJ2783" s="216"/>
      <c r="BK2783" s="216"/>
      <c r="BN2783" s="216"/>
      <c r="BO2783" s="216"/>
      <c r="BR2783" s="216"/>
      <c r="BS2783" s="216"/>
      <c r="BV2783" s="216"/>
      <c r="BW2783" s="216"/>
      <c r="BZ2783" s="216"/>
      <c r="CA2783" s="216"/>
      <c r="CD2783" s="216"/>
      <c r="CE2783" s="216"/>
      <c r="CL2783" s="215"/>
      <c r="CP2783" s="215"/>
      <c r="CT2783" s="86"/>
    </row>
    <row r="2784" spans="6:98">
      <c r="F2784" s="215"/>
      <c r="S2784" s="216"/>
      <c r="T2784" s="216"/>
      <c r="U2784" s="216"/>
      <c r="V2784" s="216"/>
      <c r="W2784" s="216"/>
      <c r="X2784" s="216"/>
      <c r="Y2784" s="216"/>
      <c r="Z2784" s="216"/>
      <c r="AA2784" s="216"/>
      <c r="AB2784" s="216"/>
      <c r="AC2784" s="216"/>
      <c r="AD2784" s="216"/>
      <c r="AH2784" s="216"/>
      <c r="AI2784" s="216"/>
      <c r="AL2784" s="216"/>
      <c r="AM2784" s="216"/>
      <c r="AP2784" s="216"/>
      <c r="AQ2784" s="216"/>
      <c r="AT2784" s="216"/>
      <c r="AU2784" s="216"/>
      <c r="AX2784" s="216"/>
      <c r="AY2784" s="216"/>
      <c r="BB2784" s="216"/>
      <c r="BC2784" s="216"/>
      <c r="BF2784" s="216"/>
      <c r="BG2784" s="216"/>
      <c r="BJ2784" s="216"/>
      <c r="BK2784" s="216"/>
      <c r="BN2784" s="216"/>
      <c r="BO2784" s="216"/>
      <c r="BR2784" s="216"/>
      <c r="BS2784" s="216"/>
      <c r="BV2784" s="216"/>
      <c r="BW2784" s="216"/>
      <c r="BZ2784" s="216"/>
      <c r="CA2784" s="216"/>
      <c r="CD2784" s="216"/>
      <c r="CE2784" s="216"/>
      <c r="CL2784" s="215"/>
      <c r="CP2784" s="215"/>
      <c r="CT2784" s="86"/>
    </row>
    <row r="2785" spans="6:98">
      <c r="F2785" s="215"/>
      <c r="S2785" s="216"/>
      <c r="T2785" s="216"/>
      <c r="U2785" s="216"/>
      <c r="V2785" s="216"/>
      <c r="W2785" s="216"/>
      <c r="X2785" s="216"/>
      <c r="Y2785" s="216"/>
      <c r="Z2785" s="216"/>
      <c r="AA2785" s="216"/>
      <c r="AB2785" s="216"/>
      <c r="AC2785" s="216"/>
      <c r="AD2785" s="216"/>
      <c r="AH2785" s="216"/>
      <c r="AI2785" s="216"/>
      <c r="AL2785" s="216"/>
      <c r="AM2785" s="216"/>
      <c r="AP2785" s="216"/>
      <c r="AQ2785" s="216"/>
      <c r="AT2785" s="216"/>
      <c r="AU2785" s="216"/>
      <c r="AX2785" s="216"/>
      <c r="AY2785" s="216"/>
      <c r="BB2785" s="216"/>
      <c r="BC2785" s="216"/>
      <c r="BF2785" s="216"/>
      <c r="BG2785" s="216"/>
      <c r="BJ2785" s="216"/>
      <c r="BK2785" s="216"/>
      <c r="BN2785" s="216"/>
      <c r="BO2785" s="216"/>
      <c r="BR2785" s="216"/>
      <c r="BS2785" s="216"/>
      <c r="BV2785" s="216"/>
      <c r="BW2785" s="216"/>
      <c r="BZ2785" s="216"/>
      <c r="CA2785" s="216"/>
      <c r="CD2785" s="216"/>
      <c r="CE2785" s="216"/>
      <c r="CL2785" s="215"/>
      <c r="CP2785" s="215"/>
      <c r="CT2785" s="86"/>
    </row>
    <row r="2786" spans="6:98">
      <c r="F2786" s="215"/>
      <c r="S2786" s="216"/>
      <c r="T2786" s="216"/>
      <c r="U2786" s="216"/>
      <c r="V2786" s="216"/>
      <c r="W2786" s="216"/>
      <c r="X2786" s="216"/>
      <c r="Y2786" s="216"/>
      <c r="Z2786" s="216"/>
      <c r="AA2786" s="216"/>
      <c r="AB2786" s="216"/>
      <c r="AC2786" s="216"/>
      <c r="AD2786" s="216"/>
      <c r="AH2786" s="216"/>
      <c r="AI2786" s="216"/>
      <c r="AL2786" s="216"/>
      <c r="AM2786" s="216"/>
      <c r="AP2786" s="216"/>
      <c r="AQ2786" s="216"/>
      <c r="AT2786" s="216"/>
      <c r="AU2786" s="216"/>
      <c r="AX2786" s="216"/>
      <c r="AY2786" s="216"/>
      <c r="BB2786" s="216"/>
      <c r="BC2786" s="216"/>
      <c r="BF2786" s="216"/>
      <c r="BG2786" s="216"/>
      <c r="BJ2786" s="216"/>
      <c r="BK2786" s="216"/>
      <c r="BN2786" s="216"/>
      <c r="BO2786" s="216"/>
      <c r="BR2786" s="216"/>
      <c r="BS2786" s="216"/>
      <c r="BV2786" s="216"/>
      <c r="BW2786" s="216"/>
      <c r="BZ2786" s="216"/>
      <c r="CA2786" s="216"/>
      <c r="CD2786" s="216"/>
      <c r="CE2786" s="216"/>
      <c r="CL2786" s="215"/>
      <c r="CP2786" s="215"/>
      <c r="CT2786" s="86"/>
    </row>
    <row r="2787" spans="6:98">
      <c r="F2787" s="215"/>
      <c r="S2787" s="216"/>
      <c r="T2787" s="216"/>
      <c r="U2787" s="216"/>
      <c r="V2787" s="216"/>
      <c r="W2787" s="216"/>
      <c r="X2787" s="216"/>
      <c r="Y2787" s="216"/>
      <c r="Z2787" s="216"/>
      <c r="AA2787" s="216"/>
      <c r="AB2787" s="216"/>
      <c r="AC2787" s="216"/>
      <c r="AD2787" s="216"/>
      <c r="AH2787" s="216"/>
      <c r="AI2787" s="216"/>
      <c r="AL2787" s="216"/>
      <c r="AM2787" s="216"/>
      <c r="AP2787" s="216"/>
      <c r="AQ2787" s="216"/>
      <c r="AT2787" s="216"/>
      <c r="AU2787" s="216"/>
      <c r="AX2787" s="216"/>
      <c r="AY2787" s="216"/>
      <c r="BB2787" s="216"/>
      <c r="BC2787" s="216"/>
      <c r="BF2787" s="216"/>
      <c r="BG2787" s="216"/>
      <c r="BJ2787" s="216"/>
      <c r="BK2787" s="216"/>
      <c r="BN2787" s="216"/>
      <c r="BO2787" s="216"/>
      <c r="BR2787" s="216"/>
      <c r="BS2787" s="216"/>
      <c r="BV2787" s="216"/>
      <c r="BW2787" s="216"/>
      <c r="BZ2787" s="216"/>
      <c r="CA2787" s="216"/>
      <c r="CD2787" s="216"/>
      <c r="CE2787" s="216"/>
      <c r="CL2787" s="215"/>
      <c r="CP2787" s="215"/>
      <c r="CT2787" s="86"/>
    </row>
    <row r="2788" spans="6:98">
      <c r="F2788" s="215"/>
      <c r="S2788" s="216"/>
      <c r="T2788" s="216"/>
      <c r="U2788" s="216"/>
      <c r="V2788" s="216"/>
      <c r="W2788" s="216"/>
      <c r="X2788" s="216"/>
      <c r="Y2788" s="216"/>
      <c r="Z2788" s="216"/>
      <c r="AA2788" s="216"/>
      <c r="AB2788" s="216"/>
      <c r="AC2788" s="216"/>
      <c r="AD2788" s="216"/>
      <c r="AH2788" s="216"/>
      <c r="AI2788" s="216"/>
      <c r="AL2788" s="216"/>
      <c r="AM2788" s="216"/>
      <c r="AP2788" s="216"/>
      <c r="AQ2788" s="216"/>
      <c r="AT2788" s="216"/>
      <c r="AU2788" s="216"/>
      <c r="AX2788" s="216"/>
      <c r="AY2788" s="216"/>
      <c r="BB2788" s="216"/>
      <c r="BC2788" s="216"/>
      <c r="BF2788" s="216"/>
      <c r="BG2788" s="216"/>
      <c r="BJ2788" s="216"/>
      <c r="BK2788" s="216"/>
      <c r="BN2788" s="216"/>
      <c r="BO2788" s="216"/>
      <c r="BR2788" s="216"/>
      <c r="BS2788" s="216"/>
      <c r="BV2788" s="216"/>
      <c r="BW2788" s="216"/>
      <c r="BZ2788" s="216"/>
      <c r="CA2788" s="216"/>
      <c r="CD2788" s="216"/>
      <c r="CE2788" s="216"/>
      <c r="CL2788" s="215"/>
      <c r="CP2788" s="215"/>
      <c r="CT2788" s="86"/>
    </row>
    <row r="2789" spans="6:98">
      <c r="F2789" s="215"/>
      <c r="S2789" s="216"/>
      <c r="T2789" s="216"/>
      <c r="U2789" s="216"/>
      <c r="V2789" s="216"/>
      <c r="W2789" s="216"/>
      <c r="X2789" s="216"/>
      <c r="Y2789" s="216"/>
      <c r="Z2789" s="216"/>
      <c r="AA2789" s="216"/>
      <c r="AB2789" s="216"/>
      <c r="AC2789" s="216"/>
      <c r="AD2789" s="216"/>
      <c r="AH2789" s="216"/>
      <c r="AI2789" s="216"/>
      <c r="AL2789" s="216"/>
      <c r="AM2789" s="216"/>
      <c r="AP2789" s="216"/>
      <c r="AQ2789" s="216"/>
      <c r="AT2789" s="216"/>
      <c r="AU2789" s="216"/>
      <c r="AX2789" s="216"/>
      <c r="AY2789" s="216"/>
      <c r="BB2789" s="216"/>
      <c r="BC2789" s="216"/>
      <c r="BF2789" s="216"/>
      <c r="BG2789" s="216"/>
      <c r="BJ2789" s="216"/>
      <c r="BK2789" s="216"/>
      <c r="BN2789" s="216"/>
      <c r="BO2789" s="216"/>
      <c r="BR2789" s="216"/>
      <c r="BS2789" s="216"/>
      <c r="BV2789" s="216"/>
      <c r="BW2789" s="216"/>
      <c r="BZ2789" s="216"/>
      <c r="CA2789" s="216"/>
      <c r="CD2789" s="216"/>
      <c r="CE2789" s="216"/>
      <c r="CL2789" s="215"/>
      <c r="CP2789" s="215"/>
      <c r="CT2789" s="86"/>
    </row>
    <row r="2790" spans="6:98">
      <c r="F2790" s="215"/>
      <c r="S2790" s="216"/>
      <c r="T2790" s="216"/>
      <c r="U2790" s="216"/>
      <c r="V2790" s="216"/>
      <c r="W2790" s="216"/>
      <c r="X2790" s="216"/>
      <c r="Y2790" s="216"/>
      <c r="Z2790" s="216"/>
      <c r="AA2790" s="216"/>
      <c r="AB2790" s="216"/>
      <c r="AC2790" s="216"/>
      <c r="AD2790" s="216"/>
      <c r="AH2790" s="216"/>
      <c r="AI2790" s="216"/>
      <c r="AL2790" s="216"/>
      <c r="AM2790" s="216"/>
      <c r="AP2790" s="216"/>
      <c r="AQ2790" s="216"/>
      <c r="AT2790" s="216"/>
      <c r="AU2790" s="216"/>
      <c r="AX2790" s="216"/>
      <c r="AY2790" s="216"/>
      <c r="BB2790" s="216"/>
      <c r="BC2790" s="216"/>
      <c r="BF2790" s="216"/>
      <c r="BG2790" s="216"/>
      <c r="BJ2790" s="216"/>
      <c r="BK2790" s="216"/>
      <c r="BN2790" s="216"/>
      <c r="BO2790" s="216"/>
      <c r="BR2790" s="216"/>
      <c r="BS2790" s="216"/>
      <c r="BV2790" s="216"/>
      <c r="BW2790" s="216"/>
      <c r="BZ2790" s="216"/>
      <c r="CA2790" s="216"/>
      <c r="CD2790" s="216"/>
      <c r="CE2790" s="216"/>
      <c r="CL2790" s="215"/>
      <c r="CP2790" s="215"/>
      <c r="CT2790" s="86"/>
    </row>
    <row r="2791" spans="6:98">
      <c r="F2791" s="215"/>
      <c r="S2791" s="216"/>
      <c r="T2791" s="216"/>
      <c r="U2791" s="216"/>
      <c r="V2791" s="216"/>
      <c r="W2791" s="216"/>
      <c r="X2791" s="216"/>
      <c r="Y2791" s="216"/>
      <c r="Z2791" s="216"/>
      <c r="AA2791" s="216"/>
      <c r="AB2791" s="216"/>
      <c r="AC2791" s="216"/>
      <c r="AD2791" s="216"/>
      <c r="AH2791" s="216"/>
      <c r="AI2791" s="216"/>
      <c r="AL2791" s="216"/>
      <c r="AM2791" s="216"/>
      <c r="AP2791" s="216"/>
      <c r="AQ2791" s="216"/>
      <c r="AT2791" s="216"/>
      <c r="AU2791" s="216"/>
      <c r="AX2791" s="216"/>
      <c r="AY2791" s="216"/>
      <c r="BB2791" s="216"/>
      <c r="BC2791" s="216"/>
      <c r="BF2791" s="216"/>
      <c r="BG2791" s="216"/>
      <c r="BJ2791" s="216"/>
      <c r="BK2791" s="216"/>
      <c r="BN2791" s="216"/>
      <c r="BO2791" s="216"/>
      <c r="BR2791" s="216"/>
      <c r="BS2791" s="216"/>
      <c r="BV2791" s="216"/>
      <c r="BW2791" s="216"/>
      <c r="BZ2791" s="216"/>
      <c r="CA2791" s="216"/>
      <c r="CD2791" s="216"/>
      <c r="CE2791" s="216"/>
      <c r="CL2791" s="215"/>
      <c r="CP2791" s="215"/>
      <c r="CT2791" s="86"/>
    </row>
    <row r="2792" spans="6:98">
      <c r="F2792" s="215"/>
      <c r="S2792" s="216"/>
      <c r="T2792" s="216"/>
      <c r="U2792" s="216"/>
      <c r="V2792" s="216"/>
      <c r="W2792" s="216"/>
      <c r="X2792" s="216"/>
      <c r="Y2792" s="216"/>
      <c r="Z2792" s="216"/>
      <c r="AA2792" s="216"/>
      <c r="AB2792" s="216"/>
      <c r="AC2792" s="216"/>
      <c r="AD2792" s="216"/>
      <c r="AH2792" s="216"/>
      <c r="AI2792" s="216"/>
      <c r="AL2792" s="216"/>
      <c r="AM2792" s="216"/>
      <c r="AP2792" s="216"/>
      <c r="AQ2792" s="216"/>
      <c r="AT2792" s="216"/>
      <c r="AU2792" s="216"/>
      <c r="AX2792" s="216"/>
      <c r="AY2792" s="216"/>
      <c r="BB2792" s="216"/>
      <c r="BC2792" s="216"/>
      <c r="BF2792" s="216"/>
      <c r="BG2792" s="216"/>
      <c r="BJ2792" s="216"/>
      <c r="BK2792" s="216"/>
      <c r="BN2792" s="216"/>
      <c r="BO2792" s="216"/>
      <c r="BR2792" s="216"/>
      <c r="BS2792" s="216"/>
      <c r="BV2792" s="216"/>
      <c r="BW2792" s="216"/>
      <c r="BZ2792" s="216"/>
      <c r="CA2792" s="216"/>
      <c r="CD2792" s="216"/>
      <c r="CE2792" s="216"/>
      <c r="CL2792" s="215"/>
      <c r="CP2792" s="215"/>
      <c r="CT2792" s="86"/>
    </row>
    <row r="2793" spans="6:98">
      <c r="F2793" s="215"/>
      <c r="S2793" s="216"/>
      <c r="T2793" s="216"/>
      <c r="U2793" s="216"/>
      <c r="V2793" s="216"/>
      <c r="W2793" s="216"/>
      <c r="X2793" s="216"/>
      <c r="Y2793" s="216"/>
      <c r="Z2793" s="216"/>
      <c r="AA2793" s="216"/>
      <c r="AB2793" s="216"/>
      <c r="AC2793" s="216"/>
      <c r="AD2793" s="216"/>
      <c r="AH2793" s="216"/>
      <c r="AI2793" s="216"/>
      <c r="AL2793" s="216"/>
      <c r="AM2793" s="216"/>
      <c r="AP2793" s="216"/>
      <c r="AQ2793" s="216"/>
      <c r="AT2793" s="216"/>
      <c r="AU2793" s="216"/>
      <c r="AX2793" s="216"/>
      <c r="AY2793" s="216"/>
      <c r="BB2793" s="216"/>
      <c r="BC2793" s="216"/>
      <c r="BF2793" s="216"/>
      <c r="BG2793" s="216"/>
      <c r="BJ2793" s="216"/>
      <c r="BK2793" s="216"/>
      <c r="BN2793" s="216"/>
      <c r="BO2793" s="216"/>
      <c r="BR2793" s="216"/>
      <c r="BS2793" s="216"/>
      <c r="BV2793" s="216"/>
      <c r="BW2793" s="216"/>
      <c r="BZ2793" s="216"/>
      <c r="CA2793" s="216"/>
      <c r="CD2793" s="216"/>
      <c r="CE2793" s="216"/>
      <c r="CL2793" s="215"/>
      <c r="CP2793" s="215"/>
      <c r="CT2793" s="86"/>
    </row>
    <row r="2794" spans="6:98">
      <c r="F2794" s="215"/>
      <c r="S2794" s="216"/>
      <c r="T2794" s="216"/>
      <c r="U2794" s="216"/>
      <c r="V2794" s="216"/>
      <c r="W2794" s="216"/>
      <c r="X2794" s="216"/>
      <c r="Y2794" s="216"/>
      <c r="Z2794" s="216"/>
      <c r="AA2794" s="216"/>
      <c r="AB2794" s="216"/>
      <c r="AC2794" s="216"/>
      <c r="AD2794" s="216"/>
      <c r="AH2794" s="216"/>
      <c r="AI2794" s="216"/>
      <c r="AL2794" s="216"/>
      <c r="AM2794" s="216"/>
      <c r="AP2794" s="216"/>
      <c r="AQ2794" s="216"/>
      <c r="AT2794" s="216"/>
      <c r="AU2794" s="216"/>
      <c r="AX2794" s="216"/>
      <c r="AY2794" s="216"/>
      <c r="BB2794" s="216"/>
      <c r="BC2794" s="216"/>
      <c r="BF2794" s="216"/>
      <c r="BG2794" s="216"/>
      <c r="BJ2794" s="216"/>
      <c r="BK2794" s="216"/>
      <c r="BN2794" s="216"/>
      <c r="BO2794" s="216"/>
      <c r="BR2794" s="216"/>
      <c r="BS2794" s="216"/>
      <c r="BV2794" s="216"/>
      <c r="BW2794" s="216"/>
      <c r="BZ2794" s="216"/>
      <c r="CA2794" s="216"/>
      <c r="CD2794" s="216"/>
      <c r="CE2794" s="216"/>
      <c r="CL2794" s="215"/>
      <c r="CP2794" s="215"/>
      <c r="CT2794" s="86"/>
    </row>
    <row r="2795" spans="6:98">
      <c r="F2795" s="215"/>
      <c r="S2795" s="216"/>
      <c r="T2795" s="216"/>
      <c r="U2795" s="216"/>
      <c r="V2795" s="216"/>
      <c r="W2795" s="216"/>
      <c r="X2795" s="216"/>
      <c r="Y2795" s="216"/>
      <c r="Z2795" s="216"/>
      <c r="AA2795" s="216"/>
      <c r="AB2795" s="216"/>
      <c r="AC2795" s="216"/>
      <c r="AD2795" s="216"/>
      <c r="AH2795" s="216"/>
      <c r="AI2795" s="216"/>
      <c r="AL2795" s="216"/>
      <c r="AM2795" s="216"/>
      <c r="AP2795" s="216"/>
      <c r="AQ2795" s="216"/>
      <c r="AT2795" s="216"/>
      <c r="AU2795" s="216"/>
      <c r="AX2795" s="216"/>
      <c r="AY2795" s="216"/>
      <c r="BB2795" s="216"/>
      <c r="BC2795" s="216"/>
      <c r="BF2795" s="216"/>
      <c r="BG2795" s="216"/>
      <c r="BJ2795" s="216"/>
      <c r="BK2795" s="216"/>
      <c r="BN2795" s="216"/>
      <c r="BO2795" s="216"/>
      <c r="BR2795" s="216"/>
      <c r="BS2795" s="216"/>
      <c r="BV2795" s="216"/>
      <c r="BW2795" s="216"/>
      <c r="BZ2795" s="216"/>
      <c r="CA2795" s="216"/>
      <c r="CD2795" s="216"/>
      <c r="CE2795" s="216"/>
      <c r="CL2795" s="215"/>
      <c r="CP2795" s="215"/>
      <c r="CT2795" s="86"/>
    </row>
    <row r="2796" spans="6:98">
      <c r="F2796" s="215"/>
      <c r="S2796" s="216"/>
      <c r="T2796" s="216"/>
      <c r="U2796" s="216"/>
      <c r="V2796" s="216"/>
      <c r="W2796" s="216"/>
      <c r="X2796" s="216"/>
      <c r="Y2796" s="216"/>
      <c r="Z2796" s="216"/>
      <c r="AA2796" s="216"/>
      <c r="AB2796" s="216"/>
      <c r="AC2796" s="216"/>
      <c r="AD2796" s="216"/>
      <c r="AH2796" s="216"/>
      <c r="AI2796" s="216"/>
      <c r="AL2796" s="216"/>
      <c r="AM2796" s="216"/>
      <c r="AP2796" s="216"/>
      <c r="AQ2796" s="216"/>
      <c r="AT2796" s="216"/>
      <c r="AU2796" s="216"/>
      <c r="AX2796" s="216"/>
      <c r="AY2796" s="216"/>
      <c r="BB2796" s="216"/>
      <c r="BC2796" s="216"/>
      <c r="BF2796" s="216"/>
      <c r="BG2796" s="216"/>
      <c r="BJ2796" s="216"/>
      <c r="BK2796" s="216"/>
      <c r="BN2796" s="216"/>
      <c r="BO2796" s="216"/>
      <c r="BR2796" s="216"/>
      <c r="BS2796" s="216"/>
      <c r="BV2796" s="216"/>
      <c r="BW2796" s="216"/>
      <c r="BZ2796" s="216"/>
      <c r="CA2796" s="216"/>
      <c r="CD2796" s="216"/>
      <c r="CE2796" s="216"/>
      <c r="CL2796" s="215"/>
      <c r="CP2796" s="215"/>
      <c r="CT2796" s="86"/>
    </row>
    <row r="2797" spans="6:98">
      <c r="F2797" s="215"/>
      <c r="S2797" s="216"/>
      <c r="T2797" s="216"/>
      <c r="U2797" s="216"/>
      <c r="V2797" s="216"/>
      <c r="W2797" s="216"/>
      <c r="X2797" s="216"/>
      <c r="Y2797" s="216"/>
      <c r="Z2797" s="216"/>
      <c r="AA2797" s="216"/>
      <c r="AB2797" s="216"/>
      <c r="AC2797" s="216"/>
      <c r="AD2797" s="216"/>
      <c r="AH2797" s="216"/>
      <c r="AI2797" s="216"/>
      <c r="AL2797" s="216"/>
      <c r="AM2797" s="216"/>
      <c r="AP2797" s="216"/>
      <c r="AQ2797" s="216"/>
      <c r="AT2797" s="216"/>
      <c r="AU2797" s="216"/>
      <c r="AX2797" s="216"/>
      <c r="AY2797" s="216"/>
      <c r="BB2797" s="216"/>
      <c r="BC2797" s="216"/>
      <c r="BF2797" s="216"/>
      <c r="BG2797" s="216"/>
      <c r="BJ2797" s="216"/>
      <c r="BK2797" s="216"/>
      <c r="BN2797" s="216"/>
      <c r="BO2797" s="216"/>
      <c r="BR2797" s="216"/>
      <c r="BS2797" s="216"/>
      <c r="BV2797" s="216"/>
      <c r="BW2797" s="216"/>
      <c r="BZ2797" s="216"/>
      <c r="CA2797" s="216"/>
      <c r="CD2797" s="216"/>
      <c r="CE2797" s="216"/>
      <c r="CL2797" s="215"/>
      <c r="CP2797" s="215"/>
      <c r="CT2797" s="86"/>
    </row>
    <row r="2798" spans="6:98">
      <c r="F2798" s="215"/>
      <c r="S2798" s="216"/>
      <c r="T2798" s="216"/>
      <c r="U2798" s="216"/>
      <c r="V2798" s="216"/>
      <c r="W2798" s="216"/>
      <c r="X2798" s="216"/>
      <c r="Y2798" s="216"/>
      <c r="Z2798" s="216"/>
      <c r="AA2798" s="216"/>
      <c r="AB2798" s="216"/>
      <c r="AC2798" s="216"/>
      <c r="AD2798" s="216"/>
      <c r="AH2798" s="216"/>
      <c r="AI2798" s="216"/>
      <c r="AL2798" s="216"/>
      <c r="AM2798" s="216"/>
      <c r="AP2798" s="216"/>
      <c r="AQ2798" s="216"/>
      <c r="AT2798" s="216"/>
      <c r="AU2798" s="216"/>
      <c r="AX2798" s="216"/>
      <c r="AY2798" s="216"/>
      <c r="BB2798" s="216"/>
      <c r="BC2798" s="216"/>
      <c r="BF2798" s="216"/>
      <c r="BG2798" s="216"/>
      <c r="BJ2798" s="216"/>
      <c r="BK2798" s="216"/>
      <c r="BN2798" s="216"/>
      <c r="BO2798" s="216"/>
      <c r="BR2798" s="216"/>
      <c r="BS2798" s="216"/>
      <c r="BV2798" s="216"/>
      <c r="BW2798" s="216"/>
      <c r="BZ2798" s="216"/>
      <c r="CA2798" s="216"/>
      <c r="CD2798" s="216"/>
      <c r="CE2798" s="216"/>
      <c r="CL2798" s="215"/>
      <c r="CP2798" s="215"/>
      <c r="CT2798" s="86"/>
    </row>
    <row r="2799" spans="6:98">
      <c r="F2799" s="215"/>
      <c r="S2799" s="216"/>
      <c r="T2799" s="216"/>
      <c r="U2799" s="216"/>
      <c r="V2799" s="216"/>
      <c r="W2799" s="216"/>
      <c r="X2799" s="216"/>
      <c r="Y2799" s="216"/>
      <c r="Z2799" s="216"/>
      <c r="AA2799" s="216"/>
      <c r="AB2799" s="216"/>
      <c r="AC2799" s="216"/>
      <c r="AD2799" s="216"/>
      <c r="AH2799" s="216"/>
      <c r="AI2799" s="216"/>
      <c r="AL2799" s="216"/>
      <c r="AM2799" s="216"/>
      <c r="AP2799" s="216"/>
      <c r="AQ2799" s="216"/>
      <c r="AT2799" s="216"/>
      <c r="AU2799" s="216"/>
      <c r="AX2799" s="216"/>
      <c r="AY2799" s="216"/>
      <c r="BB2799" s="216"/>
      <c r="BC2799" s="216"/>
      <c r="BF2799" s="216"/>
      <c r="BG2799" s="216"/>
      <c r="BJ2799" s="216"/>
      <c r="BK2799" s="216"/>
      <c r="BN2799" s="216"/>
      <c r="BO2799" s="216"/>
      <c r="BR2799" s="216"/>
      <c r="BS2799" s="216"/>
      <c r="BV2799" s="216"/>
      <c r="BW2799" s="216"/>
      <c r="BZ2799" s="216"/>
      <c r="CA2799" s="216"/>
      <c r="CD2799" s="216"/>
      <c r="CE2799" s="216"/>
      <c r="CL2799" s="215"/>
      <c r="CP2799" s="215"/>
      <c r="CT2799" s="86"/>
    </row>
    <row r="2800" spans="6:98">
      <c r="F2800" s="215"/>
      <c r="S2800" s="216"/>
      <c r="T2800" s="216"/>
      <c r="U2800" s="216"/>
      <c r="V2800" s="216"/>
      <c r="W2800" s="216"/>
      <c r="X2800" s="216"/>
      <c r="Y2800" s="216"/>
      <c r="Z2800" s="216"/>
      <c r="AA2800" s="216"/>
      <c r="AB2800" s="216"/>
      <c r="AC2800" s="216"/>
      <c r="AD2800" s="216"/>
      <c r="AH2800" s="216"/>
      <c r="AI2800" s="216"/>
      <c r="AL2800" s="216"/>
      <c r="AM2800" s="216"/>
      <c r="AP2800" s="216"/>
      <c r="AQ2800" s="216"/>
      <c r="AT2800" s="216"/>
      <c r="AU2800" s="216"/>
      <c r="AX2800" s="216"/>
      <c r="AY2800" s="216"/>
      <c r="BB2800" s="216"/>
      <c r="BC2800" s="216"/>
      <c r="BF2800" s="216"/>
      <c r="BG2800" s="216"/>
      <c r="BJ2800" s="216"/>
      <c r="BK2800" s="216"/>
      <c r="BN2800" s="216"/>
      <c r="BO2800" s="216"/>
      <c r="BR2800" s="216"/>
      <c r="BS2800" s="216"/>
      <c r="BV2800" s="216"/>
      <c r="BW2800" s="216"/>
      <c r="BZ2800" s="216"/>
      <c r="CA2800" s="216"/>
      <c r="CD2800" s="216"/>
      <c r="CE2800" s="216"/>
      <c r="CL2800" s="215"/>
      <c r="CP2800" s="215"/>
      <c r="CT2800" s="86"/>
    </row>
    <row r="2801" spans="6:98">
      <c r="F2801" s="215"/>
      <c r="S2801" s="216"/>
      <c r="T2801" s="216"/>
      <c r="U2801" s="216"/>
      <c r="V2801" s="216"/>
      <c r="W2801" s="216"/>
      <c r="X2801" s="216"/>
      <c r="Y2801" s="216"/>
      <c r="Z2801" s="216"/>
      <c r="AA2801" s="216"/>
      <c r="AB2801" s="216"/>
      <c r="AC2801" s="216"/>
      <c r="AD2801" s="216"/>
      <c r="AH2801" s="216"/>
      <c r="AI2801" s="216"/>
      <c r="AL2801" s="216"/>
      <c r="AM2801" s="216"/>
      <c r="AP2801" s="216"/>
      <c r="AQ2801" s="216"/>
      <c r="AT2801" s="216"/>
      <c r="AU2801" s="216"/>
      <c r="AX2801" s="216"/>
      <c r="AY2801" s="216"/>
      <c r="BB2801" s="216"/>
      <c r="BC2801" s="216"/>
      <c r="BF2801" s="216"/>
      <c r="BG2801" s="216"/>
      <c r="BJ2801" s="216"/>
      <c r="BK2801" s="216"/>
      <c r="BN2801" s="216"/>
      <c r="BO2801" s="216"/>
      <c r="BR2801" s="216"/>
      <c r="BS2801" s="216"/>
      <c r="BV2801" s="216"/>
      <c r="BW2801" s="216"/>
      <c r="BZ2801" s="216"/>
      <c r="CA2801" s="216"/>
      <c r="CD2801" s="216"/>
      <c r="CE2801" s="216"/>
      <c r="CL2801" s="215"/>
      <c r="CP2801" s="215"/>
      <c r="CT2801" s="86"/>
    </row>
    <row r="2802" spans="6:98">
      <c r="F2802" s="215"/>
      <c r="S2802" s="216"/>
      <c r="T2802" s="216"/>
      <c r="U2802" s="216"/>
      <c r="V2802" s="216"/>
      <c r="W2802" s="216"/>
      <c r="X2802" s="216"/>
      <c r="Y2802" s="216"/>
      <c r="Z2802" s="216"/>
      <c r="AA2802" s="216"/>
      <c r="AB2802" s="216"/>
      <c r="AC2802" s="216"/>
      <c r="AD2802" s="216"/>
      <c r="AH2802" s="216"/>
      <c r="AI2802" s="216"/>
      <c r="AL2802" s="216"/>
      <c r="AM2802" s="216"/>
      <c r="AP2802" s="216"/>
      <c r="AQ2802" s="216"/>
      <c r="AT2802" s="216"/>
      <c r="AU2802" s="216"/>
      <c r="AX2802" s="216"/>
      <c r="AY2802" s="216"/>
      <c r="BB2802" s="216"/>
      <c r="BC2802" s="216"/>
      <c r="BF2802" s="216"/>
      <c r="BG2802" s="216"/>
      <c r="BJ2802" s="216"/>
      <c r="BK2802" s="216"/>
      <c r="BN2802" s="216"/>
      <c r="BO2802" s="216"/>
      <c r="BR2802" s="216"/>
      <c r="BS2802" s="216"/>
      <c r="BV2802" s="216"/>
      <c r="BW2802" s="216"/>
      <c r="BZ2802" s="216"/>
      <c r="CA2802" s="216"/>
      <c r="CD2802" s="216"/>
      <c r="CE2802" s="216"/>
      <c r="CL2802" s="215"/>
      <c r="CP2802" s="215"/>
      <c r="CT2802" s="86"/>
    </row>
    <row r="2803" spans="6:98">
      <c r="F2803" s="215"/>
      <c r="S2803" s="216"/>
      <c r="T2803" s="216"/>
      <c r="U2803" s="216"/>
      <c r="V2803" s="216"/>
      <c r="W2803" s="216"/>
      <c r="X2803" s="216"/>
      <c r="Y2803" s="216"/>
      <c r="Z2803" s="216"/>
      <c r="AA2803" s="216"/>
      <c r="AB2803" s="216"/>
      <c r="AC2803" s="216"/>
      <c r="AD2803" s="216"/>
      <c r="AH2803" s="216"/>
      <c r="AI2803" s="216"/>
      <c r="AL2803" s="216"/>
      <c r="AM2803" s="216"/>
      <c r="AP2803" s="216"/>
      <c r="AQ2803" s="216"/>
      <c r="AT2803" s="216"/>
      <c r="AU2803" s="216"/>
      <c r="AX2803" s="216"/>
      <c r="AY2803" s="216"/>
      <c r="BB2803" s="216"/>
      <c r="BC2803" s="216"/>
      <c r="BF2803" s="216"/>
      <c r="BG2803" s="216"/>
      <c r="BJ2803" s="216"/>
      <c r="BK2803" s="216"/>
      <c r="BN2803" s="216"/>
      <c r="BO2803" s="216"/>
      <c r="BR2803" s="216"/>
      <c r="BS2803" s="216"/>
      <c r="BV2803" s="216"/>
      <c r="BW2803" s="216"/>
      <c r="BZ2803" s="216"/>
      <c r="CA2803" s="216"/>
      <c r="CD2803" s="216"/>
      <c r="CE2803" s="216"/>
      <c r="CL2803" s="215"/>
      <c r="CP2803" s="215"/>
      <c r="CT2803" s="86"/>
    </row>
    <row r="2804" spans="6:98">
      <c r="F2804" s="215"/>
      <c r="S2804" s="216"/>
      <c r="T2804" s="216"/>
      <c r="U2804" s="216"/>
      <c r="V2804" s="216"/>
      <c r="W2804" s="216"/>
      <c r="X2804" s="216"/>
      <c r="Y2804" s="216"/>
      <c r="Z2804" s="216"/>
      <c r="AA2804" s="216"/>
      <c r="AB2804" s="216"/>
      <c r="AC2804" s="216"/>
      <c r="AD2804" s="216"/>
      <c r="AH2804" s="216"/>
      <c r="AI2804" s="216"/>
      <c r="AL2804" s="216"/>
      <c r="AM2804" s="216"/>
      <c r="AP2804" s="216"/>
      <c r="AQ2804" s="216"/>
      <c r="AT2804" s="216"/>
      <c r="AU2804" s="216"/>
      <c r="AX2804" s="216"/>
      <c r="AY2804" s="216"/>
      <c r="BB2804" s="216"/>
      <c r="BC2804" s="216"/>
      <c r="BF2804" s="216"/>
      <c r="BG2804" s="216"/>
      <c r="BJ2804" s="216"/>
      <c r="BK2804" s="216"/>
      <c r="BN2804" s="216"/>
      <c r="BO2804" s="216"/>
      <c r="BR2804" s="216"/>
      <c r="BS2804" s="216"/>
      <c r="BV2804" s="216"/>
      <c r="BW2804" s="216"/>
      <c r="BZ2804" s="216"/>
      <c r="CA2804" s="216"/>
      <c r="CD2804" s="216"/>
      <c r="CE2804" s="216"/>
      <c r="CL2804" s="215"/>
      <c r="CP2804" s="215"/>
      <c r="CT2804" s="86"/>
    </row>
    <row r="2805" spans="6:98">
      <c r="F2805" s="215"/>
      <c r="S2805" s="216"/>
      <c r="T2805" s="216"/>
      <c r="U2805" s="216"/>
      <c r="V2805" s="216"/>
      <c r="W2805" s="216"/>
      <c r="X2805" s="216"/>
      <c r="Y2805" s="216"/>
      <c r="Z2805" s="216"/>
      <c r="AA2805" s="216"/>
      <c r="AB2805" s="216"/>
      <c r="AC2805" s="216"/>
      <c r="AD2805" s="216"/>
      <c r="AH2805" s="216"/>
      <c r="AI2805" s="216"/>
      <c r="AL2805" s="216"/>
      <c r="AM2805" s="216"/>
      <c r="AP2805" s="216"/>
      <c r="AQ2805" s="216"/>
      <c r="AT2805" s="216"/>
      <c r="AU2805" s="216"/>
      <c r="AX2805" s="216"/>
      <c r="AY2805" s="216"/>
      <c r="BB2805" s="216"/>
      <c r="BC2805" s="216"/>
      <c r="BF2805" s="216"/>
      <c r="BG2805" s="216"/>
      <c r="BJ2805" s="216"/>
      <c r="BK2805" s="216"/>
      <c r="BN2805" s="216"/>
      <c r="BO2805" s="216"/>
      <c r="BR2805" s="216"/>
      <c r="BS2805" s="216"/>
      <c r="BV2805" s="216"/>
      <c r="BW2805" s="216"/>
      <c r="BZ2805" s="216"/>
      <c r="CA2805" s="216"/>
      <c r="CD2805" s="216"/>
      <c r="CE2805" s="216"/>
      <c r="CL2805" s="215"/>
      <c r="CP2805" s="215"/>
      <c r="CT2805" s="86"/>
    </row>
    <row r="2806" spans="6:98">
      <c r="F2806" s="215"/>
      <c r="S2806" s="216"/>
      <c r="T2806" s="216"/>
      <c r="U2806" s="216"/>
      <c r="V2806" s="216"/>
      <c r="W2806" s="216"/>
      <c r="X2806" s="216"/>
      <c r="Y2806" s="216"/>
      <c r="Z2806" s="216"/>
      <c r="AA2806" s="216"/>
      <c r="AB2806" s="216"/>
      <c r="AC2806" s="216"/>
      <c r="AD2806" s="216"/>
      <c r="AH2806" s="216"/>
      <c r="AI2806" s="216"/>
      <c r="AL2806" s="216"/>
      <c r="AM2806" s="216"/>
      <c r="AP2806" s="216"/>
      <c r="AQ2806" s="216"/>
      <c r="AT2806" s="216"/>
      <c r="AU2806" s="216"/>
      <c r="AX2806" s="216"/>
      <c r="AY2806" s="216"/>
      <c r="BB2806" s="216"/>
      <c r="BC2806" s="216"/>
      <c r="BF2806" s="216"/>
      <c r="BG2806" s="216"/>
      <c r="BJ2806" s="216"/>
      <c r="BK2806" s="216"/>
      <c r="BN2806" s="216"/>
      <c r="BO2806" s="216"/>
      <c r="BR2806" s="216"/>
      <c r="BS2806" s="216"/>
      <c r="BV2806" s="216"/>
      <c r="BW2806" s="216"/>
      <c r="BZ2806" s="216"/>
      <c r="CA2806" s="216"/>
      <c r="CD2806" s="216"/>
      <c r="CE2806" s="216"/>
      <c r="CL2806" s="215"/>
      <c r="CP2806" s="215"/>
      <c r="CT2806" s="86"/>
    </row>
    <row r="2807" spans="6:98">
      <c r="F2807" s="215"/>
      <c r="S2807" s="216"/>
      <c r="T2807" s="216"/>
      <c r="U2807" s="216"/>
      <c r="V2807" s="216"/>
      <c r="W2807" s="216"/>
      <c r="X2807" s="216"/>
      <c r="Y2807" s="216"/>
      <c r="Z2807" s="216"/>
      <c r="AA2807" s="216"/>
      <c r="AB2807" s="216"/>
      <c r="AC2807" s="216"/>
      <c r="AD2807" s="216"/>
      <c r="AH2807" s="216"/>
      <c r="AI2807" s="216"/>
      <c r="AL2807" s="216"/>
      <c r="AM2807" s="216"/>
      <c r="AP2807" s="216"/>
      <c r="AQ2807" s="216"/>
      <c r="AT2807" s="216"/>
      <c r="AU2807" s="216"/>
      <c r="AX2807" s="216"/>
      <c r="AY2807" s="216"/>
      <c r="BB2807" s="216"/>
      <c r="BC2807" s="216"/>
      <c r="BF2807" s="216"/>
      <c r="BG2807" s="216"/>
      <c r="BJ2807" s="216"/>
      <c r="BK2807" s="216"/>
      <c r="BN2807" s="216"/>
      <c r="BO2807" s="216"/>
      <c r="BR2807" s="216"/>
      <c r="BS2807" s="216"/>
      <c r="BV2807" s="216"/>
      <c r="BW2807" s="216"/>
      <c r="BZ2807" s="216"/>
      <c r="CA2807" s="216"/>
      <c r="CD2807" s="216"/>
      <c r="CE2807" s="216"/>
      <c r="CL2807" s="215"/>
      <c r="CP2807" s="215"/>
      <c r="CT2807" s="86"/>
    </row>
    <row r="2808" spans="6:98">
      <c r="F2808" s="215"/>
      <c r="S2808" s="216"/>
      <c r="T2808" s="216"/>
      <c r="U2808" s="216"/>
      <c r="V2808" s="216"/>
      <c r="W2808" s="216"/>
      <c r="X2808" s="216"/>
      <c r="Y2808" s="216"/>
      <c r="Z2808" s="216"/>
      <c r="AA2808" s="216"/>
      <c r="AB2808" s="216"/>
      <c r="AC2808" s="216"/>
      <c r="AD2808" s="216"/>
      <c r="AH2808" s="216"/>
      <c r="AI2808" s="216"/>
      <c r="AL2808" s="216"/>
      <c r="AM2808" s="216"/>
      <c r="AP2808" s="216"/>
      <c r="AQ2808" s="216"/>
      <c r="AT2808" s="216"/>
      <c r="AU2808" s="216"/>
      <c r="AX2808" s="216"/>
      <c r="AY2808" s="216"/>
      <c r="BB2808" s="216"/>
      <c r="BC2808" s="216"/>
      <c r="BF2808" s="216"/>
      <c r="BG2808" s="216"/>
      <c r="BJ2808" s="216"/>
      <c r="BK2808" s="216"/>
      <c r="BN2808" s="216"/>
      <c r="BO2808" s="216"/>
      <c r="BR2808" s="216"/>
      <c r="BS2808" s="216"/>
      <c r="BV2808" s="216"/>
      <c r="BW2808" s="216"/>
      <c r="BZ2808" s="216"/>
      <c r="CA2808" s="216"/>
      <c r="CD2808" s="216"/>
      <c r="CE2808" s="216"/>
      <c r="CL2808" s="215"/>
      <c r="CP2808" s="215"/>
      <c r="CT2808" s="86"/>
    </row>
    <row r="2809" spans="6:98">
      <c r="F2809" s="215"/>
      <c r="S2809" s="216"/>
      <c r="T2809" s="216"/>
      <c r="U2809" s="216"/>
      <c r="V2809" s="216"/>
      <c r="W2809" s="216"/>
      <c r="X2809" s="216"/>
      <c r="Y2809" s="216"/>
      <c r="Z2809" s="216"/>
      <c r="AA2809" s="216"/>
      <c r="AB2809" s="216"/>
      <c r="AC2809" s="216"/>
      <c r="AD2809" s="216"/>
      <c r="AH2809" s="216"/>
      <c r="AI2809" s="216"/>
      <c r="AL2809" s="216"/>
      <c r="AM2809" s="216"/>
      <c r="AP2809" s="216"/>
      <c r="AQ2809" s="216"/>
      <c r="AT2809" s="216"/>
      <c r="AU2809" s="216"/>
      <c r="AX2809" s="216"/>
      <c r="AY2809" s="216"/>
      <c r="BB2809" s="216"/>
      <c r="BC2809" s="216"/>
      <c r="BF2809" s="216"/>
      <c r="BG2809" s="216"/>
      <c r="BJ2809" s="216"/>
      <c r="BK2809" s="216"/>
      <c r="BN2809" s="216"/>
      <c r="BO2809" s="216"/>
      <c r="BR2809" s="216"/>
      <c r="BS2809" s="216"/>
      <c r="BV2809" s="216"/>
      <c r="BW2809" s="216"/>
      <c r="BZ2809" s="216"/>
      <c r="CA2809" s="216"/>
      <c r="CD2809" s="216"/>
      <c r="CE2809" s="216"/>
      <c r="CL2809" s="215"/>
      <c r="CP2809" s="215"/>
      <c r="CT2809" s="86"/>
    </row>
    <row r="2810" spans="6:98">
      <c r="F2810" s="215"/>
      <c r="S2810" s="216"/>
      <c r="T2810" s="216"/>
      <c r="U2810" s="216"/>
      <c r="V2810" s="216"/>
      <c r="W2810" s="216"/>
      <c r="X2810" s="216"/>
      <c r="Y2810" s="216"/>
      <c r="Z2810" s="216"/>
      <c r="AA2810" s="216"/>
      <c r="AB2810" s="216"/>
      <c r="AC2810" s="216"/>
      <c r="AD2810" s="216"/>
      <c r="AH2810" s="216"/>
      <c r="AI2810" s="216"/>
      <c r="AL2810" s="216"/>
      <c r="AM2810" s="216"/>
      <c r="AP2810" s="216"/>
      <c r="AQ2810" s="216"/>
      <c r="AT2810" s="216"/>
      <c r="AU2810" s="216"/>
      <c r="AX2810" s="216"/>
      <c r="AY2810" s="216"/>
      <c r="BB2810" s="216"/>
      <c r="BC2810" s="216"/>
      <c r="BF2810" s="216"/>
      <c r="BG2810" s="216"/>
      <c r="BJ2810" s="216"/>
      <c r="BK2810" s="216"/>
      <c r="BN2810" s="216"/>
      <c r="BO2810" s="216"/>
      <c r="BR2810" s="216"/>
      <c r="BS2810" s="216"/>
      <c r="BV2810" s="216"/>
      <c r="BW2810" s="216"/>
      <c r="BZ2810" s="216"/>
      <c r="CA2810" s="216"/>
      <c r="CD2810" s="216"/>
      <c r="CE2810" s="216"/>
      <c r="CL2810" s="215"/>
      <c r="CP2810" s="215"/>
      <c r="CT2810" s="86"/>
    </row>
    <row r="2811" spans="6:98">
      <c r="F2811" s="215"/>
      <c r="S2811" s="216"/>
      <c r="T2811" s="216"/>
      <c r="U2811" s="216"/>
      <c r="V2811" s="216"/>
      <c r="W2811" s="216"/>
      <c r="X2811" s="216"/>
      <c r="Y2811" s="216"/>
      <c r="Z2811" s="216"/>
      <c r="AA2811" s="216"/>
      <c r="AB2811" s="216"/>
      <c r="AC2811" s="216"/>
      <c r="AD2811" s="216"/>
      <c r="AH2811" s="216"/>
      <c r="AI2811" s="216"/>
      <c r="AL2811" s="216"/>
      <c r="AM2811" s="216"/>
      <c r="AP2811" s="216"/>
      <c r="AQ2811" s="216"/>
      <c r="AT2811" s="216"/>
      <c r="AU2811" s="216"/>
      <c r="AX2811" s="216"/>
      <c r="AY2811" s="216"/>
      <c r="BB2811" s="216"/>
      <c r="BC2811" s="216"/>
      <c r="BF2811" s="216"/>
      <c r="BG2811" s="216"/>
      <c r="BJ2811" s="216"/>
      <c r="BK2811" s="216"/>
      <c r="BN2811" s="216"/>
      <c r="BO2811" s="216"/>
      <c r="BR2811" s="216"/>
      <c r="BS2811" s="216"/>
      <c r="BV2811" s="216"/>
      <c r="BW2811" s="216"/>
      <c r="BZ2811" s="216"/>
      <c r="CA2811" s="216"/>
      <c r="CD2811" s="216"/>
      <c r="CE2811" s="216"/>
      <c r="CL2811" s="215"/>
      <c r="CP2811" s="215"/>
      <c r="CT2811" s="86"/>
    </row>
    <row r="2812" spans="6:98">
      <c r="F2812" s="215"/>
      <c r="S2812" s="216"/>
      <c r="T2812" s="216"/>
      <c r="U2812" s="216"/>
      <c r="V2812" s="216"/>
      <c r="W2812" s="216"/>
      <c r="X2812" s="216"/>
      <c r="Y2812" s="216"/>
      <c r="Z2812" s="216"/>
      <c r="AA2812" s="216"/>
      <c r="AB2812" s="216"/>
      <c r="AC2812" s="216"/>
      <c r="AD2812" s="216"/>
      <c r="AH2812" s="216"/>
      <c r="AI2812" s="216"/>
      <c r="AL2812" s="216"/>
      <c r="AM2812" s="216"/>
      <c r="AP2812" s="216"/>
      <c r="AQ2812" s="216"/>
      <c r="AT2812" s="216"/>
      <c r="AU2812" s="216"/>
      <c r="AX2812" s="216"/>
      <c r="AY2812" s="216"/>
      <c r="BB2812" s="216"/>
      <c r="BC2812" s="216"/>
      <c r="BF2812" s="216"/>
      <c r="BG2812" s="216"/>
      <c r="BJ2812" s="216"/>
      <c r="BK2812" s="216"/>
      <c r="BN2812" s="216"/>
      <c r="BO2812" s="216"/>
      <c r="BR2812" s="216"/>
      <c r="BS2812" s="216"/>
      <c r="BV2812" s="216"/>
      <c r="BW2812" s="216"/>
      <c r="BZ2812" s="216"/>
      <c r="CA2812" s="216"/>
      <c r="CD2812" s="216"/>
      <c r="CE2812" s="216"/>
      <c r="CL2812" s="215"/>
      <c r="CP2812" s="215"/>
      <c r="CT2812" s="86"/>
    </row>
    <row r="2813" spans="6:98">
      <c r="F2813" s="215"/>
      <c r="S2813" s="216"/>
      <c r="T2813" s="216"/>
      <c r="U2813" s="216"/>
      <c r="V2813" s="216"/>
      <c r="W2813" s="216"/>
      <c r="X2813" s="216"/>
      <c r="Y2813" s="216"/>
      <c r="Z2813" s="216"/>
      <c r="AA2813" s="216"/>
      <c r="AB2813" s="216"/>
      <c r="AC2813" s="216"/>
      <c r="AD2813" s="216"/>
      <c r="AH2813" s="216"/>
      <c r="AI2813" s="216"/>
      <c r="AL2813" s="216"/>
      <c r="AM2813" s="216"/>
      <c r="AP2813" s="216"/>
      <c r="AQ2813" s="216"/>
      <c r="AT2813" s="216"/>
      <c r="AU2813" s="216"/>
      <c r="AX2813" s="216"/>
      <c r="AY2813" s="216"/>
      <c r="BB2813" s="216"/>
      <c r="BC2813" s="216"/>
      <c r="BF2813" s="216"/>
      <c r="BG2813" s="216"/>
      <c r="BJ2813" s="216"/>
      <c r="BK2813" s="216"/>
      <c r="BN2813" s="216"/>
      <c r="BO2813" s="216"/>
      <c r="BR2813" s="216"/>
      <c r="BS2813" s="216"/>
      <c r="BV2813" s="216"/>
      <c r="BW2813" s="216"/>
      <c r="BZ2813" s="216"/>
      <c r="CA2813" s="216"/>
      <c r="CD2813" s="216"/>
      <c r="CE2813" s="216"/>
      <c r="CL2813" s="215"/>
      <c r="CP2813" s="215"/>
      <c r="CT2813" s="86"/>
    </row>
    <row r="2814" spans="6:98">
      <c r="F2814" s="215"/>
      <c r="S2814" s="216"/>
      <c r="T2814" s="216"/>
      <c r="U2814" s="216"/>
      <c r="V2814" s="216"/>
      <c r="W2814" s="216"/>
      <c r="X2814" s="216"/>
      <c r="Y2814" s="216"/>
      <c r="Z2814" s="216"/>
      <c r="AA2814" s="216"/>
      <c r="AB2814" s="216"/>
      <c r="AC2814" s="216"/>
      <c r="AD2814" s="216"/>
      <c r="AH2814" s="216"/>
      <c r="AI2814" s="216"/>
      <c r="AL2814" s="216"/>
      <c r="AM2814" s="216"/>
      <c r="AP2814" s="216"/>
      <c r="AQ2814" s="216"/>
      <c r="AT2814" s="216"/>
      <c r="AU2814" s="216"/>
      <c r="AX2814" s="216"/>
      <c r="AY2814" s="216"/>
      <c r="BB2814" s="216"/>
      <c r="BC2814" s="216"/>
      <c r="BF2814" s="216"/>
      <c r="BG2814" s="216"/>
      <c r="BJ2814" s="216"/>
      <c r="BK2814" s="216"/>
      <c r="BN2814" s="216"/>
      <c r="BO2814" s="216"/>
      <c r="BR2814" s="216"/>
      <c r="BS2814" s="216"/>
      <c r="BV2814" s="216"/>
      <c r="BW2814" s="216"/>
      <c r="BZ2814" s="216"/>
      <c r="CA2814" s="216"/>
      <c r="CD2814" s="216"/>
      <c r="CE2814" s="216"/>
      <c r="CL2814" s="215"/>
      <c r="CP2814" s="215"/>
      <c r="CT2814" s="86"/>
    </row>
    <row r="2815" spans="6:98">
      <c r="F2815" s="215"/>
      <c r="S2815" s="216"/>
      <c r="T2815" s="216"/>
      <c r="U2815" s="216"/>
      <c r="V2815" s="216"/>
      <c r="W2815" s="216"/>
      <c r="X2815" s="216"/>
      <c r="Y2815" s="216"/>
      <c r="Z2815" s="216"/>
      <c r="AA2815" s="216"/>
      <c r="AB2815" s="216"/>
      <c r="AC2815" s="216"/>
      <c r="AD2815" s="216"/>
      <c r="AH2815" s="216"/>
      <c r="AI2815" s="216"/>
      <c r="AL2815" s="216"/>
      <c r="AM2815" s="216"/>
      <c r="AP2815" s="216"/>
      <c r="AQ2815" s="216"/>
      <c r="AT2815" s="216"/>
      <c r="AU2815" s="216"/>
      <c r="AX2815" s="216"/>
      <c r="AY2815" s="216"/>
      <c r="BB2815" s="216"/>
      <c r="BC2815" s="216"/>
      <c r="BF2815" s="216"/>
      <c r="BG2815" s="216"/>
      <c r="BJ2815" s="216"/>
      <c r="BK2815" s="216"/>
      <c r="BN2815" s="216"/>
      <c r="BO2815" s="216"/>
      <c r="BR2815" s="216"/>
      <c r="BS2815" s="216"/>
      <c r="BV2815" s="216"/>
      <c r="BW2815" s="216"/>
      <c r="BZ2815" s="216"/>
      <c r="CA2815" s="216"/>
      <c r="CD2815" s="216"/>
      <c r="CE2815" s="216"/>
      <c r="CL2815" s="215"/>
      <c r="CP2815" s="215"/>
      <c r="CT2815" s="86"/>
    </row>
    <row r="2816" spans="6:98">
      <c r="F2816" s="215"/>
      <c r="S2816" s="216"/>
      <c r="T2816" s="216"/>
      <c r="U2816" s="216"/>
      <c r="V2816" s="216"/>
      <c r="W2816" s="216"/>
      <c r="X2816" s="216"/>
      <c r="Y2816" s="216"/>
      <c r="Z2816" s="216"/>
      <c r="AA2816" s="216"/>
      <c r="AB2816" s="216"/>
      <c r="AC2816" s="216"/>
      <c r="AD2816" s="216"/>
      <c r="AH2816" s="216"/>
      <c r="AI2816" s="216"/>
      <c r="AL2816" s="216"/>
      <c r="AM2816" s="216"/>
      <c r="AP2816" s="216"/>
      <c r="AQ2816" s="216"/>
      <c r="AT2816" s="216"/>
      <c r="AU2816" s="216"/>
      <c r="AX2816" s="216"/>
      <c r="AY2816" s="216"/>
      <c r="BB2816" s="216"/>
      <c r="BC2816" s="216"/>
      <c r="BF2816" s="216"/>
      <c r="BG2816" s="216"/>
      <c r="BJ2816" s="216"/>
      <c r="BK2816" s="216"/>
      <c r="BN2816" s="216"/>
      <c r="BO2816" s="216"/>
      <c r="BR2816" s="216"/>
      <c r="BS2816" s="216"/>
      <c r="BV2816" s="216"/>
      <c r="BW2816" s="216"/>
      <c r="BZ2816" s="216"/>
      <c r="CA2816" s="216"/>
      <c r="CD2816" s="216"/>
      <c r="CE2816" s="216"/>
      <c r="CL2816" s="215"/>
      <c r="CP2816" s="215"/>
      <c r="CT2816" s="86"/>
    </row>
    <row r="2817" spans="6:98">
      <c r="F2817" s="215"/>
      <c r="S2817" s="216"/>
      <c r="T2817" s="216"/>
      <c r="U2817" s="216"/>
      <c r="V2817" s="216"/>
      <c r="W2817" s="216"/>
      <c r="X2817" s="216"/>
      <c r="Y2817" s="216"/>
      <c r="Z2817" s="216"/>
      <c r="AA2817" s="216"/>
      <c r="AB2817" s="216"/>
      <c r="AC2817" s="216"/>
      <c r="AD2817" s="216"/>
      <c r="AH2817" s="216"/>
      <c r="AI2817" s="216"/>
      <c r="AL2817" s="216"/>
      <c r="AM2817" s="216"/>
      <c r="AP2817" s="216"/>
      <c r="AQ2817" s="216"/>
      <c r="AT2817" s="216"/>
      <c r="AU2817" s="216"/>
      <c r="AX2817" s="216"/>
      <c r="AY2817" s="216"/>
      <c r="BB2817" s="216"/>
      <c r="BC2817" s="216"/>
      <c r="BF2817" s="216"/>
      <c r="BG2817" s="216"/>
      <c r="BJ2817" s="216"/>
      <c r="BK2817" s="216"/>
      <c r="BN2817" s="216"/>
      <c r="BO2817" s="216"/>
      <c r="BR2817" s="216"/>
      <c r="BS2817" s="216"/>
      <c r="BV2817" s="216"/>
      <c r="BW2817" s="216"/>
      <c r="BZ2817" s="216"/>
      <c r="CA2817" s="216"/>
      <c r="CD2817" s="216"/>
      <c r="CE2817" s="216"/>
      <c r="CL2817" s="215"/>
      <c r="CP2817" s="215"/>
      <c r="CT2817" s="86"/>
    </row>
    <row r="2818" spans="6:98">
      <c r="F2818" s="215"/>
      <c r="S2818" s="216"/>
      <c r="T2818" s="216"/>
      <c r="U2818" s="216"/>
      <c r="V2818" s="216"/>
      <c r="W2818" s="216"/>
      <c r="X2818" s="216"/>
      <c r="Y2818" s="216"/>
      <c r="Z2818" s="216"/>
      <c r="AA2818" s="216"/>
      <c r="AB2818" s="216"/>
      <c r="AC2818" s="216"/>
      <c r="AD2818" s="216"/>
      <c r="AH2818" s="216"/>
      <c r="AI2818" s="216"/>
      <c r="AL2818" s="216"/>
      <c r="AM2818" s="216"/>
      <c r="AP2818" s="216"/>
      <c r="AQ2818" s="216"/>
      <c r="AT2818" s="216"/>
      <c r="AU2818" s="216"/>
      <c r="AX2818" s="216"/>
      <c r="AY2818" s="216"/>
      <c r="BB2818" s="216"/>
      <c r="BC2818" s="216"/>
      <c r="BF2818" s="216"/>
      <c r="BG2818" s="216"/>
      <c r="BJ2818" s="216"/>
      <c r="BK2818" s="216"/>
      <c r="BN2818" s="216"/>
      <c r="BO2818" s="216"/>
      <c r="BR2818" s="216"/>
      <c r="BS2818" s="216"/>
      <c r="BV2818" s="216"/>
      <c r="BW2818" s="216"/>
      <c r="BZ2818" s="216"/>
      <c r="CA2818" s="216"/>
      <c r="CD2818" s="216"/>
      <c r="CE2818" s="216"/>
      <c r="CL2818" s="215"/>
      <c r="CP2818" s="215"/>
      <c r="CT2818" s="86"/>
    </row>
    <row r="2819" spans="6:98">
      <c r="F2819" s="215"/>
      <c r="S2819" s="216"/>
      <c r="T2819" s="216"/>
      <c r="U2819" s="216"/>
      <c r="V2819" s="216"/>
      <c r="W2819" s="216"/>
      <c r="X2819" s="216"/>
      <c r="Y2819" s="216"/>
      <c r="Z2819" s="216"/>
      <c r="AA2819" s="216"/>
      <c r="AB2819" s="216"/>
      <c r="AC2819" s="216"/>
      <c r="AD2819" s="216"/>
      <c r="AH2819" s="216"/>
      <c r="AI2819" s="216"/>
      <c r="AL2819" s="216"/>
      <c r="AM2819" s="216"/>
      <c r="AP2819" s="216"/>
      <c r="AQ2819" s="216"/>
      <c r="AT2819" s="216"/>
      <c r="AU2819" s="216"/>
      <c r="AX2819" s="216"/>
      <c r="AY2819" s="216"/>
      <c r="BB2819" s="216"/>
      <c r="BC2819" s="216"/>
      <c r="BF2819" s="216"/>
      <c r="BG2819" s="216"/>
      <c r="BJ2819" s="216"/>
      <c r="BK2819" s="216"/>
      <c r="BN2819" s="216"/>
      <c r="BO2819" s="216"/>
      <c r="BR2819" s="216"/>
      <c r="BS2819" s="216"/>
      <c r="BV2819" s="216"/>
      <c r="BW2819" s="216"/>
      <c r="BZ2819" s="216"/>
      <c r="CA2819" s="216"/>
      <c r="CD2819" s="216"/>
      <c r="CE2819" s="216"/>
      <c r="CL2819" s="215"/>
      <c r="CP2819" s="215"/>
      <c r="CT2819" s="86"/>
    </row>
    <row r="2820" spans="6:98">
      <c r="F2820" s="215"/>
      <c r="S2820" s="216"/>
      <c r="T2820" s="216"/>
      <c r="U2820" s="216"/>
      <c r="V2820" s="216"/>
      <c r="W2820" s="216"/>
      <c r="X2820" s="216"/>
      <c r="Y2820" s="216"/>
      <c r="Z2820" s="216"/>
      <c r="AA2820" s="216"/>
      <c r="AB2820" s="216"/>
      <c r="AC2820" s="216"/>
      <c r="AD2820" s="216"/>
      <c r="AH2820" s="216"/>
      <c r="AI2820" s="216"/>
      <c r="AL2820" s="216"/>
      <c r="AM2820" s="216"/>
      <c r="AP2820" s="216"/>
      <c r="AQ2820" s="216"/>
      <c r="AT2820" s="216"/>
      <c r="AU2820" s="216"/>
      <c r="AX2820" s="216"/>
      <c r="AY2820" s="216"/>
      <c r="BB2820" s="216"/>
      <c r="BC2820" s="216"/>
      <c r="BF2820" s="216"/>
      <c r="BG2820" s="216"/>
      <c r="BJ2820" s="216"/>
      <c r="BK2820" s="216"/>
      <c r="BN2820" s="216"/>
      <c r="BO2820" s="216"/>
      <c r="BR2820" s="216"/>
      <c r="BS2820" s="216"/>
      <c r="BV2820" s="216"/>
      <c r="BW2820" s="216"/>
      <c r="BZ2820" s="216"/>
      <c r="CA2820" s="216"/>
      <c r="CD2820" s="216"/>
      <c r="CE2820" s="216"/>
      <c r="CL2820" s="215"/>
      <c r="CP2820" s="215"/>
      <c r="CT2820" s="86"/>
    </row>
    <row r="2821" spans="6:98">
      <c r="F2821" s="215"/>
      <c r="S2821" s="216"/>
      <c r="T2821" s="216"/>
      <c r="U2821" s="216"/>
      <c r="V2821" s="216"/>
      <c r="W2821" s="216"/>
      <c r="X2821" s="216"/>
      <c r="Y2821" s="216"/>
      <c r="Z2821" s="216"/>
      <c r="AA2821" s="216"/>
      <c r="AB2821" s="216"/>
      <c r="AC2821" s="216"/>
      <c r="AD2821" s="216"/>
      <c r="AH2821" s="216"/>
      <c r="AI2821" s="216"/>
      <c r="AL2821" s="216"/>
      <c r="AM2821" s="216"/>
      <c r="AP2821" s="216"/>
      <c r="AQ2821" s="216"/>
      <c r="AT2821" s="216"/>
      <c r="AU2821" s="216"/>
      <c r="AX2821" s="216"/>
      <c r="AY2821" s="216"/>
      <c r="BB2821" s="216"/>
      <c r="BC2821" s="216"/>
      <c r="BF2821" s="216"/>
      <c r="BG2821" s="216"/>
      <c r="BJ2821" s="216"/>
      <c r="BK2821" s="216"/>
      <c r="BN2821" s="216"/>
      <c r="BO2821" s="216"/>
      <c r="BR2821" s="216"/>
      <c r="BS2821" s="216"/>
      <c r="BV2821" s="216"/>
      <c r="BW2821" s="216"/>
      <c r="BZ2821" s="216"/>
      <c r="CA2821" s="216"/>
      <c r="CD2821" s="216"/>
      <c r="CE2821" s="216"/>
      <c r="CL2821" s="215"/>
      <c r="CP2821" s="215"/>
      <c r="CT2821" s="86"/>
    </row>
    <row r="2822" spans="6:98">
      <c r="F2822" s="215"/>
      <c r="S2822" s="216"/>
      <c r="T2822" s="216"/>
      <c r="U2822" s="216"/>
      <c r="V2822" s="216"/>
      <c r="W2822" s="216"/>
      <c r="X2822" s="216"/>
      <c r="Y2822" s="216"/>
      <c r="Z2822" s="216"/>
      <c r="AA2822" s="216"/>
      <c r="AB2822" s="216"/>
      <c r="AC2822" s="216"/>
      <c r="AD2822" s="216"/>
      <c r="AH2822" s="216"/>
      <c r="AI2822" s="216"/>
      <c r="AL2822" s="216"/>
      <c r="AM2822" s="216"/>
      <c r="AP2822" s="216"/>
      <c r="AQ2822" s="216"/>
      <c r="AT2822" s="216"/>
      <c r="AU2822" s="216"/>
      <c r="AX2822" s="216"/>
      <c r="AY2822" s="216"/>
      <c r="BB2822" s="216"/>
      <c r="BC2822" s="216"/>
      <c r="BF2822" s="216"/>
      <c r="BG2822" s="216"/>
      <c r="BJ2822" s="216"/>
      <c r="BK2822" s="216"/>
      <c r="BN2822" s="216"/>
      <c r="BO2822" s="216"/>
      <c r="BR2822" s="216"/>
      <c r="BS2822" s="216"/>
      <c r="BV2822" s="216"/>
      <c r="BW2822" s="216"/>
      <c r="BZ2822" s="216"/>
      <c r="CA2822" s="216"/>
      <c r="CD2822" s="216"/>
      <c r="CE2822" s="216"/>
      <c r="CL2822" s="215"/>
      <c r="CP2822" s="215"/>
      <c r="CT2822" s="86"/>
    </row>
    <row r="2823" spans="6:98">
      <c r="F2823" s="215"/>
      <c r="S2823" s="216"/>
      <c r="T2823" s="216"/>
      <c r="U2823" s="216"/>
      <c r="V2823" s="216"/>
      <c r="W2823" s="216"/>
      <c r="X2823" s="216"/>
      <c r="Y2823" s="216"/>
      <c r="Z2823" s="216"/>
      <c r="AA2823" s="216"/>
      <c r="AB2823" s="216"/>
      <c r="AC2823" s="216"/>
      <c r="AD2823" s="216"/>
      <c r="AH2823" s="216"/>
      <c r="AI2823" s="216"/>
      <c r="AL2823" s="216"/>
      <c r="AM2823" s="216"/>
      <c r="AP2823" s="216"/>
      <c r="AQ2823" s="216"/>
      <c r="AT2823" s="216"/>
      <c r="AU2823" s="216"/>
      <c r="AX2823" s="216"/>
      <c r="AY2823" s="216"/>
      <c r="BB2823" s="216"/>
      <c r="BC2823" s="216"/>
      <c r="BF2823" s="216"/>
      <c r="BG2823" s="216"/>
      <c r="BJ2823" s="216"/>
      <c r="BK2823" s="216"/>
      <c r="BN2823" s="216"/>
      <c r="BO2823" s="216"/>
      <c r="BR2823" s="216"/>
      <c r="BS2823" s="216"/>
      <c r="BV2823" s="216"/>
      <c r="BW2823" s="216"/>
      <c r="BZ2823" s="216"/>
      <c r="CA2823" s="216"/>
      <c r="CD2823" s="216"/>
      <c r="CE2823" s="216"/>
      <c r="CL2823" s="215"/>
      <c r="CP2823" s="215"/>
      <c r="CT2823" s="86"/>
    </row>
    <row r="2824" spans="6:98">
      <c r="F2824" s="215"/>
      <c r="S2824" s="216"/>
      <c r="T2824" s="216"/>
      <c r="U2824" s="216"/>
      <c r="V2824" s="216"/>
      <c r="W2824" s="216"/>
      <c r="X2824" s="216"/>
      <c r="Y2824" s="216"/>
      <c r="Z2824" s="216"/>
      <c r="AA2824" s="216"/>
      <c r="AB2824" s="216"/>
      <c r="AC2824" s="216"/>
      <c r="AD2824" s="216"/>
      <c r="AH2824" s="216"/>
      <c r="AI2824" s="216"/>
      <c r="AL2824" s="216"/>
      <c r="AM2824" s="216"/>
      <c r="AP2824" s="216"/>
      <c r="AQ2824" s="216"/>
      <c r="AT2824" s="216"/>
      <c r="AU2824" s="216"/>
      <c r="AX2824" s="216"/>
      <c r="AY2824" s="216"/>
      <c r="BB2824" s="216"/>
      <c r="BC2824" s="216"/>
      <c r="BF2824" s="216"/>
      <c r="BG2824" s="216"/>
      <c r="BJ2824" s="216"/>
      <c r="BK2824" s="216"/>
      <c r="BN2824" s="216"/>
      <c r="BO2824" s="216"/>
      <c r="BR2824" s="216"/>
      <c r="BS2824" s="216"/>
      <c r="BV2824" s="216"/>
      <c r="BW2824" s="216"/>
      <c r="BZ2824" s="216"/>
      <c r="CA2824" s="216"/>
      <c r="CD2824" s="216"/>
      <c r="CE2824" s="216"/>
      <c r="CL2824" s="215"/>
      <c r="CP2824" s="215"/>
      <c r="CT2824" s="86"/>
    </row>
    <row r="2825" spans="6:98">
      <c r="F2825" s="215"/>
      <c r="S2825" s="216"/>
      <c r="T2825" s="216"/>
      <c r="U2825" s="216"/>
      <c r="V2825" s="216"/>
      <c r="W2825" s="216"/>
      <c r="X2825" s="216"/>
      <c r="Y2825" s="216"/>
      <c r="Z2825" s="216"/>
      <c r="AA2825" s="216"/>
      <c r="AB2825" s="216"/>
      <c r="AC2825" s="216"/>
      <c r="AD2825" s="216"/>
      <c r="AH2825" s="216"/>
      <c r="AI2825" s="216"/>
      <c r="AL2825" s="216"/>
      <c r="AM2825" s="216"/>
      <c r="AP2825" s="216"/>
      <c r="AQ2825" s="216"/>
      <c r="AT2825" s="216"/>
      <c r="AU2825" s="216"/>
      <c r="AX2825" s="216"/>
      <c r="AY2825" s="216"/>
      <c r="BB2825" s="216"/>
      <c r="BC2825" s="216"/>
      <c r="BF2825" s="216"/>
      <c r="BG2825" s="216"/>
      <c r="BJ2825" s="216"/>
      <c r="BK2825" s="216"/>
      <c r="BN2825" s="216"/>
      <c r="BO2825" s="216"/>
      <c r="BR2825" s="216"/>
      <c r="BS2825" s="216"/>
      <c r="BV2825" s="216"/>
      <c r="BW2825" s="216"/>
      <c r="BZ2825" s="216"/>
      <c r="CA2825" s="216"/>
      <c r="CD2825" s="216"/>
      <c r="CE2825" s="216"/>
      <c r="CL2825" s="215"/>
      <c r="CP2825" s="215"/>
      <c r="CT2825" s="86"/>
    </row>
    <row r="2826" spans="6:98">
      <c r="F2826" s="215"/>
      <c r="S2826" s="216"/>
      <c r="T2826" s="216"/>
      <c r="U2826" s="216"/>
      <c r="V2826" s="216"/>
      <c r="W2826" s="216"/>
      <c r="X2826" s="216"/>
      <c r="Y2826" s="216"/>
      <c r="Z2826" s="216"/>
      <c r="AA2826" s="216"/>
      <c r="AB2826" s="216"/>
      <c r="AC2826" s="216"/>
      <c r="AD2826" s="216"/>
      <c r="AH2826" s="216"/>
      <c r="AI2826" s="216"/>
      <c r="AL2826" s="216"/>
      <c r="AM2826" s="216"/>
      <c r="AP2826" s="216"/>
      <c r="AQ2826" s="216"/>
      <c r="AT2826" s="216"/>
      <c r="AU2826" s="216"/>
      <c r="AX2826" s="216"/>
      <c r="AY2826" s="216"/>
      <c r="BB2826" s="216"/>
      <c r="BC2826" s="216"/>
      <c r="BF2826" s="216"/>
      <c r="BG2826" s="216"/>
      <c r="BJ2826" s="216"/>
      <c r="BK2826" s="216"/>
      <c r="BN2826" s="216"/>
      <c r="BO2826" s="216"/>
      <c r="BR2826" s="216"/>
      <c r="BS2826" s="216"/>
      <c r="BV2826" s="216"/>
      <c r="BW2826" s="216"/>
      <c r="BZ2826" s="216"/>
      <c r="CA2826" s="216"/>
      <c r="CD2826" s="216"/>
      <c r="CE2826" s="216"/>
      <c r="CL2826" s="215"/>
      <c r="CP2826" s="215"/>
      <c r="CT2826" s="86"/>
    </row>
    <row r="2827" spans="6:98">
      <c r="F2827" s="215"/>
      <c r="S2827" s="216"/>
      <c r="T2827" s="216"/>
      <c r="U2827" s="216"/>
      <c r="V2827" s="216"/>
      <c r="W2827" s="216"/>
      <c r="X2827" s="216"/>
      <c r="Y2827" s="216"/>
      <c r="Z2827" s="216"/>
      <c r="AA2827" s="216"/>
      <c r="AB2827" s="216"/>
      <c r="AC2827" s="216"/>
      <c r="AD2827" s="216"/>
      <c r="AH2827" s="216"/>
      <c r="AI2827" s="216"/>
      <c r="AL2827" s="216"/>
      <c r="AM2827" s="216"/>
      <c r="AP2827" s="216"/>
      <c r="AQ2827" s="216"/>
      <c r="AT2827" s="216"/>
      <c r="AU2827" s="216"/>
      <c r="AX2827" s="216"/>
      <c r="AY2827" s="216"/>
      <c r="BB2827" s="216"/>
      <c r="BC2827" s="216"/>
      <c r="BF2827" s="216"/>
      <c r="BG2827" s="216"/>
      <c r="BJ2827" s="216"/>
      <c r="BK2827" s="216"/>
      <c r="BN2827" s="216"/>
      <c r="BO2827" s="216"/>
      <c r="BR2827" s="216"/>
      <c r="BS2827" s="216"/>
      <c r="BV2827" s="216"/>
      <c r="BW2827" s="216"/>
      <c r="BZ2827" s="216"/>
      <c r="CA2827" s="216"/>
      <c r="CD2827" s="216"/>
      <c r="CE2827" s="216"/>
      <c r="CL2827" s="215"/>
      <c r="CP2827" s="215"/>
      <c r="CT2827" s="86"/>
    </row>
    <row r="2828" spans="6:98">
      <c r="F2828" s="215"/>
      <c r="S2828" s="216"/>
      <c r="T2828" s="216"/>
      <c r="U2828" s="216"/>
      <c r="V2828" s="216"/>
      <c r="W2828" s="216"/>
      <c r="X2828" s="216"/>
      <c r="Y2828" s="216"/>
      <c r="Z2828" s="216"/>
      <c r="AA2828" s="216"/>
      <c r="AB2828" s="216"/>
      <c r="AC2828" s="216"/>
      <c r="AD2828" s="216"/>
      <c r="AH2828" s="216"/>
      <c r="AI2828" s="216"/>
      <c r="AL2828" s="216"/>
      <c r="AM2828" s="216"/>
      <c r="AP2828" s="216"/>
      <c r="AQ2828" s="216"/>
      <c r="AT2828" s="216"/>
      <c r="AU2828" s="216"/>
      <c r="AX2828" s="216"/>
      <c r="AY2828" s="216"/>
      <c r="BB2828" s="216"/>
      <c r="BC2828" s="216"/>
      <c r="BF2828" s="216"/>
      <c r="BG2828" s="216"/>
      <c r="BJ2828" s="216"/>
      <c r="BK2828" s="216"/>
      <c r="BN2828" s="216"/>
      <c r="BO2828" s="216"/>
      <c r="BR2828" s="216"/>
      <c r="BS2828" s="216"/>
      <c r="BV2828" s="216"/>
      <c r="BW2828" s="216"/>
      <c r="BZ2828" s="216"/>
      <c r="CA2828" s="216"/>
      <c r="CD2828" s="216"/>
      <c r="CE2828" s="216"/>
      <c r="CL2828" s="215"/>
      <c r="CP2828" s="215"/>
      <c r="CT2828" s="86"/>
    </row>
    <row r="2829" spans="6:98">
      <c r="F2829" s="215"/>
      <c r="S2829" s="216"/>
      <c r="T2829" s="216"/>
      <c r="U2829" s="216"/>
      <c r="V2829" s="216"/>
      <c r="W2829" s="216"/>
      <c r="X2829" s="216"/>
      <c r="Y2829" s="216"/>
      <c r="Z2829" s="216"/>
      <c r="AA2829" s="216"/>
      <c r="AB2829" s="216"/>
      <c r="AC2829" s="216"/>
      <c r="AD2829" s="216"/>
      <c r="AH2829" s="216"/>
      <c r="AI2829" s="216"/>
      <c r="AL2829" s="216"/>
      <c r="AM2829" s="216"/>
      <c r="AP2829" s="216"/>
      <c r="AQ2829" s="216"/>
      <c r="AT2829" s="216"/>
      <c r="AU2829" s="216"/>
      <c r="AX2829" s="216"/>
      <c r="AY2829" s="216"/>
      <c r="BB2829" s="216"/>
      <c r="BC2829" s="216"/>
      <c r="BF2829" s="216"/>
      <c r="BG2829" s="216"/>
      <c r="BJ2829" s="216"/>
      <c r="BK2829" s="216"/>
      <c r="BN2829" s="216"/>
      <c r="BO2829" s="216"/>
      <c r="BR2829" s="216"/>
      <c r="BS2829" s="216"/>
      <c r="BV2829" s="216"/>
      <c r="BW2829" s="216"/>
      <c r="BZ2829" s="216"/>
      <c r="CA2829" s="216"/>
      <c r="CD2829" s="216"/>
      <c r="CE2829" s="216"/>
      <c r="CL2829" s="215"/>
      <c r="CP2829" s="215"/>
      <c r="CT2829" s="86"/>
    </row>
    <row r="2830" spans="6:98">
      <c r="F2830" s="215"/>
      <c r="S2830" s="216"/>
      <c r="T2830" s="216"/>
      <c r="U2830" s="216"/>
      <c r="V2830" s="216"/>
      <c r="W2830" s="216"/>
      <c r="X2830" s="216"/>
      <c r="Y2830" s="216"/>
      <c r="Z2830" s="216"/>
      <c r="AA2830" s="216"/>
      <c r="AB2830" s="216"/>
      <c r="AC2830" s="216"/>
      <c r="AD2830" s="216"/>
      <c r="AH2830" s="216"/>
      <c r="AI2830" s="216"/>
      <c r="AL2830" s="216"/>
      <c r="AM2830" s="216"/>
      <c r="AP2830" s="216"/>
      <c r="AQ2830" s="216"/>
      <c r="AT2830" s="216"/>
      <c r="AU2830" s="216"/>
      <c r="AX2830" s="216"/>
      <c r="AY2830" s="216"/>
      <c r="BB2830" s="216"/>
      <c r="BC2830" s="216"/>
      <c r="BF2830" s="216"/>
      <c r="BG2830" s="216"/>
      <c r="BJ2830" s="216"/>
      <c r="BK2830" s="216"/>
      <c r="BN2830" s="216"/>
      <c r="BO2830" s="216"/>
      <c r="BR2830" s="216"/>
      <c r="BS2830" s="216"/>
      <c r="BV2830" s="216"/>
      <c r="BW2830" s="216"/>
      <c r="BZ2830" s="216"/>
      <c r="CA2830" s="216"/>
      <c r="CD2830" s="216"/>
      <c r="CE2830" s="216"/>
      <c r="CL2830" s="215"/>
      <c r="CP2830" s="215"/>
      <c r="CT2830" s="86"/>
    </row>
    <row r="2831" spans="6:98">
      <c r="F2831" s="215"/>
      <c r="S2831" s="216"/>
      <c r="T2831" s="216"/>
      <c r="U2831" s="216"/>
      <c r="V2831" s="216"/>
      <c r="W2831" s="216"/>
      <c r="X2831" s="216"/>
      <c r="Y2831" s="216"/>
      <c r="Z2831" s="216"/>
      <c r="AA2831" s="216"/>
      <c r="AB2831" s="216"/>
      <c r="AC2831" s="216"/>
      <c r="AD2831" s="216"/>
      <c r="AH2831" s="216"/>
      <c r="AI2831" s="216"/>
      <c r="AL2831" s="216"/>
      <c r="AM2831" s="216"/>
      <c r="AP2831" s="216"/>
      <c r="AQ2831" s="216"/>
      <c r="AT2831" s="216"/>
      <c r="AU2831" s="216"/>
      <c r="AX2831" s="216"/>
      <c r="AY2831" s="216"/>
      <c r="BB2831" s="216"/>
      <c r="BC2831" s="216"/>
      <c r="BF2831" s="216"/>
      <c r="BG2831" s="216"/>
      <c r="BJ2831" s="216"/>
      <c r="BK2831" s="216"/>
      <c r="BN2831" s="216"/>
      <c r="BO2831" s="216"/>
      <c r="BR2831" s="216"/>
      <c r="BS2831" s="216"/>
      <c r="BV2831" s="216"/>
      <c r="BW2831" s="216"/>
      <c r="BZ2831" s="216"/>
      <c r="CA2831" s="216"/>
      <c r="CD2831" s="216"/>
      <c r="CE2831" s="216"/>
      <c r="CL2831" s="215"/>
      <c r="CP2831" s="215"/>
      <c r="CT2831" s="86"/>
    </row>
    <row r="2832" spans="6:98">
      <c r="F2832" s="215"/>
      <c r="S2832" s="216"/>
      <c r="T2832" s="216"/>
      <c r="U2832" s="216"/>
      <c r="V2832" s="216"/>
      <c r="W2832" s="216"/>
      <c r="X2832" s="216"/>
      <c r="Y2832" s="216"/>
      <c r="Z2832" s="216"/>
      <c r="AA2832" s="216"/>
      <c r="AB2832" s="216"/>
      <c r="AC2832" s="216"/>
      <c r="AD2832" s="216"/>
      <c r="AH2832" s="216"/>
      <c r="AI2832" s="216"/>
      <c r="AL2832" s="216"/>
      <c r="AM2832" s="216"/>
      <c r="AP2832" s="216"/>
      <c r="AQ2832" s="216"/>
      <c r="AT2832" s="216"/>
      <c r="AU2832" s="216"/>
      <c r="AX2832" s="216"/>
      <c r="AY2832" s="216"/>
      <c r="BB2832" s="216"/>
      <c r="BC2832" s="216"/>
      <c r="BF2832" s="216"/>
      <c r="BG2832" s="216"/>
      <c r="BJ2832" s="216"/>
      <c r="BK2832" s="216"/>
      <c r="BN2832" s="216"/>
      <c r="BO2832" s="216"/>
      <c r="BR2832" s="216"/>
      <c r="BS2832" s="216"/>
      <c r="BV2832" s="216"/>
      <c r="BW2832" s="216"/>
      <c r="BZ2832" s="216"/>
      <c r="CA2832" s="216"/>
      <c r="CD2832" s="216"/>
      <c r="CE2832" s="216"/>
      <c r="CL2832" s="215"/>
      <c r="CP2832" s="215"/>
      <c r="CT2832" s="86"/>
    </row>
    <row r="2833" spans="6:98">
      <c r="F2833" s="215"/>
      <c r="S2833" s="216"/>
      <c r="T2833" s="216"/>
      <c r="U2833" s="216"/>
      <c r="V2833" s="216"/>
      <c r="W2833" s="216"/>
      <c r="X2833" s="216"/>
      <c r="Y2833" s="216"/>
      <c r="Z2833" s="216"/>
      <c r="AA2833" s="216"/>
      <c r="AB2833" s="216"/>
      <c r="AC2833" s="216"/>
      <c r="AD2833" s="216"/>
      <c r="AH2833" s="216"/>
      <c r="AI2833" s="216"/>
      <c r="AL2833" s="216"/>
      <c r="AM2833" s="216"/>
      <c r="AP2833" s="216"/>
      <c r="AQ2833" s="216"/>
      <c r="AT2833" s="216"/>
      <c r="AU2833" s="216"/>
      <c r="AX2833" s="216"/>
      <c r="AY2833" s="216"/>
      <c r="BB2833" s="216"/>
      <c r="BC2833" s="216"/>
      <c r="BF2833" s="216"/>
      <c r="BG2833" s="216"/>
      <c r="BJ2833" s="216"/>
      <c r="BK2833" s="216"/>
      <c r="BN2833" s="216"/>
      <c r="BO2833" s="216"/>
      <c r="BR2833" s="216"/>
      <c r="BS2833" s="216"/>
      <c r="BV2833" s="216"/>
      <c r="BW2833" s="216"/>
      <c r="BZ2833" s="216"/>
      <c r="CA2833" s="216"/>
      <c r="CD2833" s="216"/>
      <c r="CE2833" s="216"/>
      <c r="CL2833" s="215"/>
      <c r="CP2833" s="215"/>
      <c r="CT2833" s="86"/>
    </row>
    <row r="2834" spans="6:98">
      <c r="F2834" s="215"/>
      <c r="S2834" s="216"/>
      <c r="T2834" s="216"/>
      <c r="U2834" s="216"/>
      <c r="V2834" s="216"/>
      <c r="W2834" s="216"/>
      <c r="X2834" s="216"/>
      <c r="Y2834" s="216"/>
      <c r="Z2834" s="216"/>
      <c r="AA2834" s="216"/>
      <c r="AB2834" s="216"/>
      <c r="AC2834" s="216"/>
      <c r="AD2834" s="216"/>
      <c r="AH2834" s="216"/>
      <c r="AI2834" s="216"/>
      <c r="AL2834" s="216"/>
      <c r="AM2834" s="216"/>
      <c r="AP2834" s="216"/>
      <c r="AQ2834" s="216"/>
      <c r="AT2834" s="216"/>
      <c r="AU2834" s="216"/>
      <c r="AX2834" s="216"/>
      <c r="AY2834" s="216"/>
      <c r="BB2834" s="216"/>
      <c r="BC2834" s="216"/>
      <c r="BF2834" s="216"/>
      <c r="BG2834" s="216"/>
      <c r="BJ2834" s="216"/>
      <c r="BK2834" s="216"/>
      <c r="BN2834" s="216"/>
      <c r="BO2834" s="216"/>
      <c r="BR2834" s="216"/>
      <c r="BS2834" s="216"/>
      <c r="BV2834" s="216"/>
      <c r="BW2834" s="216"/>
      <c r="BZ2834" s="216"/>
      <c r="CA2834" s="216"/>
      <c r="CD2834" s="216"/>
      <c r="CE2834" s="216"/>
      <c r="CL2834" s="215"/>
      <c r="CP2834" s="215"/>
      <c r="CT2834" s="86"/>
    </row>
    <row r="2835" spans="6:98">
      <c r="F2835" s="215"/>
      <c r="S2835" s="216"/>
      <c r="T2835" s="216"/>
      <c r="U2835" s="216"/>
      <c r="V2835" s="216"/>
      <c r="W2835" s="216"/>
      <c r="X2835" s="216"/>
      <c r="Y2835" s="216"/>
      <c r="Z2835" s="216"/>
      <c r="AA2835" s="216"/>
      <c r="AB2835" s="216"/>
      <c r="AC2835" s="216"/>
      <c r="AD2835" s="216"/>
      <c r="AH2835" s="216"/>
      <c r="AI2835" s="216"/>
      <c r="AL2835" s="216"/>
      <c r="AM2835" s="216"/>
      <c r="AP2835" s="216"/>
      <c r="AQ2835" s="216"/>
      <c r="AT2835" s="216"/>
      <c r="AU2835" s="216"/>
      <c r="AX2835" s="216"/>
      <c r="AY2835" s="216"/>
      <c r="BB2835" s="216"/>
      <c r="BC2835" s="216"/>
      <c r="BF2835" s="216"/>
      <c r="BG2835" s="216"/>
      <c r="BJ2835" s="216"/>
      <c r="BK2835" s="216"/>
      <c r="BN2835" s="216"/>
      <c r="BO2835" s="216"/>
      <c r="BR2835" s="216"/>
      <c r="BS2835" s="216"/>
      <c r="BV2835" s="216"/>
      <c r="BW2835" s="216"/>
      <c r="BZ2835" s="216"/>
      <c r="CA2835" s="216"/>
      <c r="CD2835" s="216"/>
      <c r="CE2835" s="216"/>
      <c r="CL2835" s="215"/>
      <c r="CP2835" s="215"/>
      <c r="CT2835" s="86"/>
    </row>
    <row r="2836" spans="6:98">
      <c r="F2836" s="215"/>
      <c r="S2836" s="216"/>
      <c r="T2836" s="216"/>
      <c r="U2836" s="216"/>
      <c r="V2836" s="216"/>
      <c r="W2836" s="216"/>
      <c r="X2836" s="216"/>
      <c r="Y2836" s="216"/>
      <c r="Z2836" s="216"/>
      <c r="AA2836" s="216"/>
      <c r="AB2836" s="216"/>
      <c r="AC2836" s="216"/>
      <c r="AD2836" s="216"/>
      <c r="AH2836" s="216"/>
      <c r="AI2836" s="216"/>
      <c r="AL2836" s="216"/>
      <c r="AM2836" s="216"/>
      <c r="AP2836" s="216"/>
      <c r="AQ2836" s="216"/>
      <c r="AT2836" s="216"/>
      <c r="AU2836" s="216"/>
      <c r="AX2836" s="216"/>
      <c r="AY2836" s="216"/>
      <c r="BB2836" s="216"/>
      <c r="BC2836" s="216"/>
      <c r="BF2836" s="216"/>
      <c r="BG2836" s="216"/>
      <c r="BJ2836" s="216"/>
      <c r="BK2836" s="216"/>
      <c r="BN2836" s="216"/>
      <c r="BO2836" s="216"/>
      <c r="BR2836" s="216"/>
      <c r="BS2836" s="216"/>
      <c r="BV2836" s="216"/>
      <c r="BW2836" s="216"/>
      <c r="BZ2836" s="216"/>
      <c r="CA2836" s="216"/>
      <c r="CD2836" s="216"/>
      <c r="CE2836" s="216"/>
      <c r="CL2836" s="215"/>
      <c r="CP2836" s="215"/>
      <c r="CT2836" s="86"/>
    </row>
    <row r="2837" spans="6:98">
      <c r="F2837" s="215"/>
      <c r="S2837" s="216"/>
      <c r="T2837" s="216"/>
      <c r="U2837" s="216"/>
      <c r="V2837" s="216"/>
      <c r="W2837" s="216"/>
      <c r="X2837" s="216"/>
      <c r="Y2837" s="216"/>
      <c r="Z2837" s="216"/>
      <c r="AA2837" s="216"/>
      <c r="AB2837" s="216"/>
      <c r="AC2837" s="216"/>
      <c r="AD2837" s="216"/>
      <c r="AH2837" s="216"/>
      <c r="AI2837" s="216"/>
      <c r="AL2837" s="216"/>
      <c r="AM2837" s="216"/>
      <c r="AP2837" s="216"/>
      <c r="AQ2837" s="216"/>
      <c r="AT2837" s="216"/>
      <c r="AU2837" s="216"/>
      <c r="AX2837" s="216"/>
      <c r="AY2837" s="216"/>
      <c r="BB2837" s="216"/>
      <c r="BC2837" s="216"/>
      <c r="BF2837" s="216"/>
      <c r="BG2837" s="216"/>
      <c r="BJ2837" s="216"/>
      <c r="BK2837" s="216"/>
      <c r="BN2837" s="216"/>
      <c r="BO2837" s="216"/>
      <c r="BR2837" s="216"/>
      <c r="BS2837" s="216"/>
      <c r="BV2837" s="216"/>
      <c r="BW2837" s="216"/>
      <c r="BZ2837" s="216"/>
      <c r="CA2837" s="216"/>
      <c r="CD2837" s="216"/>
      <c r="CE2837" s="216"/>
      <c r="CL2837" s="215"/>
      <c r="CP2837" s="215"/>
      <c r="CT2837" s="86"/>
    </row>
    <row r="2838" spans="6:98">
      <c r="F2838" s="215"/>
      <c r="S2838" s="216"/>
      <c r="T2838" s="216"/>
      <c r="U2838" s="216"/>
      <c r="V2838" s="216"/>
      <c r="W2838" s="216"/>
      <c r="X2838" s="216"/>
      <c r="Y2838" s="216"/>
      <c r="Z2838" s="216"/>
      <c r="AA2838" s="216"/>
      <c r="AB2838" s="216"/>
      <c r="AC2838" s="216"/>
      <c r="AD2838" s="216"/>
      <c r="AH2838" s="216"/>
      <c r="AI2838" s="216"/>
      <c r="AL2838" s="216"/>
      <c r="AM2838" s="216"/>
      <c r="AP2838" s="216"/>
      <c r="AQ2838" s="216"/>
      <c r="AT2838" s="216"/>
      <c r="AU2838" s="216"/>
      <c r="AX2838" s="216"/>
      <c r="AY2838" s="216"/>
      <c r="BB2838" s="216"/>
      <c r="BC2838" s="216"/>
      <c r="BF2838" s="216"/>
      <c r="BG2838" s="216"/>
      <c r="BJ2838" s="216"/>
      <c r="BK2838" s="216"/>
      <c r="BN2838" s="216"/>
      <c r="BO2838" s="216"/>
      <c r="BR2838" s="216"/>
      <c r="BS2838" s="216"/>
      <c r="BV2838" s="216"/>
      <c r="BW2838" s="216"/>
      <c r="BZ2838" s="216"/>
      <c r="CA2838" s="216"/>
      <c r="CD2838" s="216"/>
      <c r="CE2838" s="216"/>
      <c r="CL2838" s="215"/>
      <c r="CP2838" s="215"/>
      <c r="CT2838" s="86"/>
    </row>
    <row r="2839" spans="6:98">
      <c r="F2839" s="215"/>
      <c r="S2839" s="216"/>
      <c r="T2839" s="216"/>
      <c r="U2839" s="216"/>
      <c r="V2839" s="216"/>
      <c r="W2839" s="216"/>
      <c r="X2839" s="216"/>
      <c r="Y2839" s="216"/>
      <c r="Z2839" s="216"/>
      <c r="AA2839" s="216"/>
      <c r="AB2839" s="216"/>
      <c r="AC2839" s="216"/>
      <c r="AD2839" s="216"/>
      <c r="AH2839" s="216"/>
      <c r="AI2839" s="216"/>
      <c r="AL2839" s="216"/>
      <c r="AM2839" s="216"/>
      <c r="AP2839" s="216"/>
      <c r="AQ2839" s="216"/>
      <c r="AT2839" s="216"/>
      <c r="AU2839" s="216"/>
      <c r="AX2839" s="216"/>
      <c r="AY2839" s="216"/>
      <c r="BB2839" s="216"/>
      <c r="BC2839" s="216"/>
      <c r="BF2839" s="216"/>
      <c r="BG2839" s="216"/>
      <c r="BJ2839" s="216"/>
      <c r="BK2839" s="216"/>
      <c r="BN2839" s="216"/>
      <c r="BO2839" s="216"/>
      <c r="BR2839" s="216"/>
      <c r="BS2839" s="216"/>
      <c r="BV2839" s="216"/>
      <c r="BW2839" s="216"/>
      <c r="BZ2839" s="216"/>
      <c r="CA2839" s="216"/>
      <c r="CD2839" s="216"/>
      <c r="CE2839" s="216"/>
      <c r="CL2839" s="215"/>
      <c r="CP2839" s="215"/>
      <c r="CT2839" s="86"/>
    </row>
    <row r="2840" spans="6:98">
      <c r="F2840" s="215"/>
      <c r="S2840" s="216"/>
      <c r="T2840" s="216"/>
      <c r="U2840" s="216"/>
      <c r="V2840" s="216"/>
      <c r="W2840" s="216"/>
      <c r="X2840" s="216"/>
      <c r="Y2840" s="216"/>
      <c r="Z2840" s="216"/>
      <c r="AA2840" s="216"/>
      <c r="AB2840" s="216"/>
      <c r="AC2840" s="216"/>
      <c r="AD2840" s="216"/>
      <c r="AH2840" s="216"/>
      <c r="AI2840" s="216"/>
      <c r="AL2840" s="216"/>
      <c r="AM2840" s="216"/>
      <c r="AP2840" s="216"/>
      <c r="AQ2840" s="216"/>
      <c r="AT2840" s="216"/>
      <c r="AU2840" s="216"/>
      <c r="AX2840" s="216"/>
      <c r="AY2840" s="216"/>
      <c r="BB2840" s="216"/>
      <c r="BC2840" s="216"/>
      <c r="BF2840" s="216"/>
      <c r="BG2840" s="216"/>
      <c r="BJ2840" s="216"/>
      <c r="BK2840" s="216"/>
      <c r="BN2840" s="216"/>
      <c r="BO2840" s="216"/>
      <c r="BR2840" s="216"/>
      <c r="BS2840" s="216"/>
      <c r="BV2840" s="216"/>
      <c r="BW2840" s="216"/>
      <c r="BZ2840" s="216"/>
      <c r="CA2840" s="216"/>
      <c r="CD2840" s="216"/>
      <c r="CE2840" s="216"/>
      <c r="CL2840" s="215"/>
      <c r="CP2840" s="215"/>
      <c r="CT2840" s="86"/>
    </row>
    <row r="2841" spans="6:98">
      <c r="F2841" s="215"/>
      <c r="S2841" s="216"/>
      <c r="T2841" s="216"/>
      <c r="U2841" s="216"/>
      <c r="V2841" s="216"/>
      <c r="W2841" s="216"/>
      <c r="X2841" s="216"/>
      <c r="Y2841" s="216"/>
      <c r="Z2841" s="216"/>
      <c r="AA2841" s="216"/>
      <c r="AB2841" s="216"/>
      <c r="AC2841" s="216"/>
      <c r="AD2841" s="216"/>
      <c r="AH2841" s="216"/>
      <c r="AI2841" s="216"/>
      <c r="AL2841" s="216"/>
      <c r="AM2841" s="216"/>
      <c r="AP2841" s="216"/>
      <c r="AQ2841" s="216"/>
      <c r="AT2841" s="216"/>
      <c r="AU2841" s="216"/>
      <c r="AX2841" s="216"/>
      <c r="AY2841" s="216"/>
      <c r="BB2841" s="216"/>
      <c r="BC2841" s="216"/>
      <c r="BF2841" s="216"/>
      <c r="BG2841" s="216"/>
      <c r="BJ2841" s="216"/>
      <c r="BK2841" s="216"/>
      <c r="BN2841" s="216"/>
      <c r="BO2841" s="216"/>
      <c r="BR2841" s="216"/>
      <c r="BS2841" s="216"/>
      <c r="BV2841" s="216"/>
      <c r="BW2841" s="216"/>
      <c r="BZ2841" s="216"/>
      <c r="CA2841" s="216"/>
      <c r="CD2841" s="216"/>
      <c r="CE2841" s="216"/>
      <c r="CL2841" s="215"/>
      <c r="CP2841" s="215"/>
      <c r="CT2841" s="86"/>
    </row>
    <row r="2842" spans="6:98">
      <c r="F2842" s="215"/>
      <c r="S2842" s="216"/>
      <c r="T2842" s="216"/>
      <c r="U2842" s="216"/>
      <c r="V2842" s="216"/>
      <c r="W2842" s="216"/>
      <c r="X2842" s="216"/>
      <c r="Y2842" s="216"/>
      <c r="Z2842" s="216"/>
      <c r="AA2842" s="216"/>
      <c r="AB2842" s="216"/>
      <c r="AC2842" s="216"/>
      <c r="AD2842" s="216"/>
      <c r="AH2842" s="216"/>
      <c r="AI2842" s="216"/>
      <c r="AL2842" s="216"/>
      <c r="AM2842" s="216"/>
      <c r="AP2842" s="216"/>
      <c r="AQ2842" s="216"/>
      <c r="AT2842" s="216"/>
      <c r="AU2842" s="216"/>
      <c r="AX2842" s="216"/>
      <c r="AY2842" s="216"/>
      <c r="BB2842" s="216"/>
      <c r="BC2842" s="216"/>
      <c r="BF2842" s="216"/>
      <c r="BG2842" s="216"/>
      <c r="BJ2842" s="216"/>
      <c r="BK2842" s="216"/>
      <c r="BN2842" s="216"/>
      <c r="BO2842" s="216"/>
      <c r="BR2842" s="216"/>
      <c r="BS2842" s="216"/>
      <c r="BV2842" s="216"/>
      <c r="BW2842" s="216"/>
      <c r="BZ2842" s="216"/>
      <c r="CA2842" s="216"/>
      <c r="CD2842" s="216"/>
      <c r="CE2842" s="216"/>
      <c r="CL2842" s="215"/>
      <c r="CP2842" s="215"/>
      <c r="CT2842" s="86"/>
    </row>
    <row r="2843" spans="6:98">
      <c r="F2843" s="215"/>
      <c r="S2843" s="216"/>
      <c r="T2843" s="216"/>
      <c r="U2843" s="216"/>
      <c r="V2843" s="216"/>
      <c r="W2843" s="216"/>
      <c r="X2843" s="216"/>
      <c r="Y2843" s="216"/>
      <c r="Z2843" s="216"/>
      <c r="AA2843" s="216"/>
      <c r="AB2843" s="216"/>
      <c r="AC2843" s="216"/>
      <c r="AD2843" s="216"/>
      <c r="AH2843" s="216"/>
      <c r="AI2843" s="216"/>
      <c r="AL2843" s="216"/>
      <c r="AM2843" s="216"/>
      <c r="AP2843" s="216"/>
      <c r="AQ2843" s="216"/>
      <c r="AT2843" s="216"/>
      <c r="AU2843" s="216"/>
      <c r="AX2843" s="216"/>
      <c r="AY2843" s="216"/>
      <c r="BB2843" s="216"/>
      <c r="BC2843" s="216"/>
      <c r="BF2843" s="216"/>
      <c r="BG2843" s="216"/>
      <c r="BJ2843" s="216"/>
      <c r="BK2843" s="216"/>
      <c r="BN2843" s="216"/>
      <c r="BO2843" s="216"/>
      <c r="BR2843" s="216"/>
      <c r="BS2843" s="216"/>
      <c r="BV2843" s="216"/>
      <c r="BW2843" s="216"/>
      <c r="BZ2843" s="216"/>
      <c r="CA2843" s="216"/>
      <c r="CD2843" s="216"/>
      <c r="CE2843" s="216"/>
      <c r="CL2843" s="215"/>
      <c r="CP2843" s="215"/>
      <c r="CT2843" s="86"/>
    </row>
    <row r="2844" spans="6:98">
      <c r="F2844" s="215"/>
      <c r="S2844" s="216"/>
      <c r="T2844" s="216"/>
      <c r="U2844" s="216"/>
      <c r="V2844" s="216"/>
      <c r="W2844" s="216"/>
      <c r="X2844" s="216"/>
      <c r="Y2844" s="216"/>
      <c r="Z2844" s="216"/>
      <c r="AA2844" s="216"/>
      <c r="AB2844" s="216"/>
      <c r="AC2844" s="216"/>
      <c r="AD2844" s="216"/>
      <c r="AH2844" s="216"/>
      <c r="AI2844" s="216"/>
      <c r="AL2844" s="216"/>
      <c r="AM2844" s="216"/>
      <c r="AP2844" s="216"/>
      <c r="AQ2844" s="216"/>
      <c r="AT2844" s="216"/>
      <c r="AU2844" s="216"/>
      <c r="AX2844" s="216"/>
      <c r="AY2844" s="216"/>
      <c r="BB2844" s="216"/>
      <c r="BC2844" s="216"/>
      <c r="BF2844" s="216"/>
      <c r="BG2844" s="216"/>
      <c r="BJ2844" s="216"/>
      <c r="BK2844" s="216"/>
      <c r="BN2844" s="216"/>
      <c r="BO2844" s="216"/>
      <c r="BR2844" s="216"/>
      <c r="BS2844" s="216"/>
      <c r="BV2844" s="216"/>
      <c r="BW2844" s="216"/>
      <c r="BZ2844" s="216"/>
      <c r="CA2844" s="216"/>
      <c r="CD2844" s="216"/>
      <c r="CE2844" s="216"/>
      <c r="CL2844" s="215"/>
      <c r="CP2844" s="215"/>
      <c r="CT2844" s="86"/>
    </row>
    <row r="2845" spans="6:98">
      <c r="F2845" s="215"/>
      <c r="S2845" s="216"/>
      <c r="T2845" s="216"/>
      <c r="U2845" s="216"/>
      <c r="V2845" s="216"/>
      <c r="W2845" s="216"/>
      <c r="X2845" s="216"/>
      <c r="Y2845" s="216"/>
      <c r="Z2845" s="216"/>
      <c r="AA2845" s="216"/>
      <c r="AB2845" s="216"/>
      <c r="AC2845" s="216"/>
      <c r="AD2845" s="216"/>
      <c r="AH2845" s="216"/>
      <c r="AI2845" s="216"/>
      <c r="AL2845" s="216"/>
      <c r="AM2845" s="216"/>
      <c r="AP2845" s="216"/>
      <c r="AQ2845" s="216"/>
      <c r="AT2845" s="216"/>
      <c r="AU2845" s="216"/>
      <c r="AX2845" s="216"/>
      <c r="AY2845" s="216"/>
      <c r="BB2845" s="216"/>
      <c r="BC2845" s="216"/>
      <c r="BF2845" s="216"/>
      <c r="BG2845" s="216"/>
      <c r="BJ2845" s="216"/>
      <c r="BK2845" s="216"/>
      <c r="BN2845" s="216"/>
      <c r="BO2845" s="216"/>
      <c r="BR2845" s="216"/>
      <c r="BS2845" s="216"/>
      <c r="BV2845" s="216"/>
      <c r="BW2845" s="216"/>
      <c r="BZ2845" s="216"/>
      <c r="CA2845" s="216"/>
      <c r="CD2845" s="216"/>
      <c r="CE2845" s="216"/>
      <c r="CL2845" s="215"/>
      <c r="CP2845" s="215"/>
      <c r="CT2845" s="86"/>
    </row>
    <row r="2846" spans="6:98">
      <c r="F2846" s="215"/>
      <c r="S2846" s="216"/>
      <c r="T2846" s="216"/>
      <c r="U2846" s="216"/>
      <c r="V2846" s="216"/>
      <c r="W2846" s="216"/>
      <c r="X2846" s="216"/>
      <c r="Y2846" s="216"/>
      <c r="Z2846" s="216"/>
      <c r="AA2846" s="216"/>
      <c r="AB2846" s="216"/>
      <c r="AC2846" s="216"/>
      <c r="AD2846" s="216"/>
      <c r="AH2846" s="216"/>
      <c r="AI2846" s="216"/>
      <c r="AL2846" s="216"/>
      <c r="AM2846" s="216"/>
      <c r="AP2846" s="216"/>
      <c r="AQ2846" s="216"/>
      <c r="AT2846" s="216"/>
      <c r="AU2846" s="216"/>
      <c r="AX2846" s="216"/>
      <c r="AY2846" s="216"/>
      <c r="BB2846" s="216"/>
      <c r="BC2846" s="216"/>
      <c r="BF2846" s="216"/>
      <c r="BG2846" s="216"/>
      <c r="BJ2846" s="216"/>
      <c r="BK2846" s="216"/>
      <c r="BN2846" s="216"/>
      <c r="BO2846" s="216"/>
      <c r="BR2846" s="216"/>
      <c r="BS2846" s="216"/>
      <c r="BV2846" s="216"/>
      <c r="BW2846" s="216"/>
      <c r="BZ2846" s="216"/>
      <c r="CA2846" s="216"/>
      <c r="CD2846" s="216"/>
      <c r="CE2846" s="216"/>
      <c r="CL2846" s="215"/>
      <c r="CP2846" s="215"/>
      <c r="CT2846" s="86"/>
    </row>
    <row r="2847" spans="6:98">
      <c r="F2847" s="215"/>
      <c r="S2847" s="216"/>
      <c r="T2847" s="216"/>
      <c r="U2847" s="216"/>
      <c r="V2847" s="216"/>
      <c r="W2847" s="216"/>
      <c r="X2847" s="216"/>
      <c r="Y2847" s="216"/>
      <c r="Z2847" s="216"/>
      <c r="AA2847" s="216"/>
      <c r="AB2847" s="216"/>
      <c r="AC2847" s="216"/>
      <c r="AD2847" s="216"/>
      <c r="AH2847" s="216"/>
      <c r="AI2847" s="216"/>
      <c r="AL2847" s="216"/>
      <c r="AM2847" s="216"/>
      <c r="AP2847" s="216"/>
      <c r="AQ2847" s="216"/>
      <c r="AT2847" s="216"/>
      <c r="AU2847" s="216"/>
      <c r="AX2847" s="216"/>
      <c r="AY2847" s="216"/>
      <c r="BB2847" s="216"/>
      <c r="BC2847" s="216"/>
      <c r="BF2847" s="216"/>
      <c r="BG2847" s="216"/>
      <c r="BJ2847" s="216"/>
      <c r="BK2847" s="216"/>
      <c r="BN2847" s="216"/>
      <c r="BO2847" s="216"/>
      <c r="BR2847" s="216"/>
      <c r="BS2847" s="216"/>
      <c r="BV2847" s="216"/>
      <c r="BW2847" s="216"/>
      <c r="BZ2847" s="216"/>
      <c r="CA2847" s="216"/>
      <c r="CD2847" s="216"/>
      <c r="CE2847" s="216"/>
      <c r="CL2847" s="215"/>
      <c r="CP2847" s="215"/>
      <c r="CT2847" s="86"/>
    </row>
    <row r="2848" spans="6:98">
      <c r="F2848" s="215"/>
      <c r="S2848" s="216"/>
      <c r="T2848" s="216"/>
      <c r="U2848" s="216"/>
      <c r="V2848" s="216"/>
      <c r="W2848" s="216"/>
      <c r="X2848" s="216"/>
      <c r="Y2848" s="216"/>
      <c r="Z2848" s="216"/>
      <c r="AA2848" s="216"/>
      <c r="AB2848" s="216"/>
      <c r="AC2848" s="216"/>
      <c r="AD2848" s="216"/>
      <c r="AH2848" s="216"/>
      <c r="AI2848" s="216"/>
      <c r="AL2848" s="216"/>
      <c r="AM2848" s="216"/>
      <c r="AP2848" s="216"/>
      <c r="AQ2848" s="216"/>
      <c r="AT2848" s="216"/>
      <c r="AU2848" s="216"/>
      <c r="AX2848" s="216"/>
      <c r="AY2848" s="216"/>
      <c r="BB2848" s="216"/>
      <c r="BC2848" s="216"/>
      <c r="BF2848" s="216"/>
      <c r="BG2848" s="216"/>
      <c r="BJ2848" s="216"/>
      <c r="BK2848" s="216"/>
      <c r="BN2848" s="216"/>
      <c r="BO2848" s="216"/>
      <c r="BR2848" s="216"/>
      <c r="BS2848" s="216"/>
      <c r="BV2848" s="216"/>
      <c r="BW2848" s="216"/>
      <c r="BZ2848" s="216"/>
      <c r="CA2848" s="216"/>
      <c r="CD2848" s="216"/>
      <c r="CE2848" s="216"/>
      <c r="CL2848" s="215"/>
      <c r="CP2848" s="215"/>
      <c r="CT2848" s="86"/>
    </row>
    <row r="2849" spans="6:98">
      <c r="F2849" s="215"/>
      <c r="S2849" s="216"/>
      <c r="T2849" s="216"/>
      <c r="U2849" s="216"/>
      <c r="V2849" s="216"/>
      <c r="W2849" s="216"/>
      <c r="X2849" s="216"/>
      <c r="Y2849" s="216"/>
      <c r="Z2849" s="216"/>
      <c r="AA2849" s="216"/>
      <c r="AB2849" s="216"/>
      <c r="AC2849" s="216"/>
      <c r="AD2849" s="216"/>
      <c r="AH2849" s="216"/>
      <c r="AI2849" s="216"/>
      <c r="AL2849" s="216"/>
      <c r="AM2849" s="216"/>
      <c r="AP2849" s="216"/>
      <c r="AQ2849" s="216"/>
      <c r="AT2849" s="216"/>
      <c r="AU2849" s="216"/>
      <c r="AX2849" s="216"/>
      <c r="AY2849" s="216"/>
      <c r="BB2849" s="216"/>
      <c r="BC2849" s="216"/>
      <c r="BF2849" s="216"/>
      <c r="BG2849" s="216"/>
      <c r="BJ2849" s="216"/>
      <c r="BK2849" s="216"/>
      <c r="BN2849" s="216"/>
      <c r="BO2849" s="216"/>
      <c r="BR2849" s="216"/>
      <c r="BS2849" s="216"/>
      <c r="BV2849" s="216"/>
      <c r="BW2849" s="216"/>
      <c r="BZ2849" s="216"/>
      <c r="CA2849" s="216"/>
      <c r="CD2849" s="216"/>
      <c r="CE2849" s="216"/>
      <c r="CL2849" s="215"/>
      <c r="CP2849" s="215"/>
      <c r="CT2849" s="86"/>
    </row>
    <row r="2850" spans="6:98">
      <c r="F2850" s="215"/>
      <c r="S2850" s="216"/>
      <c r="T2850" s="216"/>
      <c r="U2850" s="216"/>
      <c r="V2850" s="216"/>
      <c r="W2850" s="216"/>
      <c r="X2850" s="216"/>
      <c r="Y2850" s="216"/>
      <c r="Z2850" s="216"/>
      <c r="AA2850" s="216"/>
      <c r="AB2850" s="216"/>
      <c r="AC2850" s="216"/>
      <c r="AD2850" s="216"/>
      <c r="AH2850" s="216"/>
      <c r="AI2850" s="216"/>
      <c r="AL2850" s="216"/>
      <c r="AM2850" s="216"/>
      <c r="AP2850" s="216"/>
      <c r="AQ2850" s="216"/>
      <c r="AT2850" s="216"/>
      <c r="AU2850" s="216"/>
      <c r="AX2850" s="216"/>
      <c r="AY2850" s="216"/>
      <c r="BB2850" s="216"/>
      <c r="BC2850" s="216"/>
      <c r="BF2850" s="216"/>
      <c r="BG2850" s="216"/>
      <c r="BJ2850" s="216"/>
      <c r="BK2850" s="216"/>
      <c r="BN2850" s="216"/>
      <c r="BO2850" s="216"/>
      <c r="BR2850" s="216"/>
      <c r="BS2850" s="216"/>
      <c r="BV2850" s="216"/>
      <c r="BW2850" s="216"/>
      <c r="BZ2850" s="216"/>
      <c r="CA2850" s="216"/>
      <c r="CD2850" s="216"/>
      <c r="CE2850" s="216"/>
      <c r="CL2850" s="215"/>
      <c r="CP2850" s="215"/>
      <c r="CT2850" s="86"/>
    </row>
    <row r="2851" spans="6:98">
      <c r="F2851" s="215"/>
      <c r="S2851" s="216"/>
      <c r="T2851" s="216"/>
      <c r="U2851" s="216"/>
      <c r="V2851" s="216"/>
      <c r="W2851" s="216"/>
      <c r="X2851" s="216"/>
      <c r="Y2851" s="216"/>
      <c r="Z2851" s="216"/>
      <c r="AA2851" s="216"/>
      <c r="AB2851" s="216"/>
      <c r="AC2851" s="216"/>
      <c r="AD2851" s="216"/>
      <c r="AH2851" s="216"/>
      <c r="AI2851" s="216"/>
      <c r="AL2851" s="216"/>
      <c r="AM2851" s="216"/>
      <c r="AP2851" s="216"/>
      <c r="AQ2851" s="216"/>
      <c r="AT2851" s="216"/>
      <c r="AU2851" s="216"/>
      <c r="AX2851" s="216"/>
      <c r="AY2851" s="216"/>
      <c r="BB2851" s="216"/>
      <c r="BC2851" s="216"/>
      <c r="BF2851" s="216"/>
      <c r="BG2851" s="216"/>
      <c r="BJ2851" s="216"/>
      <c r="BK2851" s="216"/>
      <c r="BN2851" s="216"/>
      <c r="BO2851" s="216"/>
      <c r="BR2851" s="216"/>
      <c r="BS2851" s="216"/>
      <c r="BV2851" s="216"/>
      <c r="BW2851" s="216"/>
      <c r="BZ2851" s="216"/>
      <c r="CA2851" s="216"/>
      <c r="CD2851" s="216"/>
      <c r="CE2851" s="216"/>
      <c r="CL2851" s="215"/>
      <c r="CP2851" s="215"/>
      <c r="CT2851" s="86"/>
    </row>
    <row r="2852" spans="6:98">
      <c r="F2852" s="215"/>
      <c r="S2852" s="216"/>
      <c r="T2852" s="216"/>
      <c r="U2852" s="216"/>
      <c r="V2852" s="216"/>
      <c r="W2852" s="216"/>
      <c r="X2852" s="216"/>
      <c r="Y2852" s="216"/>
      <c r="Z2852" s="216"/>
      <c r="AA2852" s="216"/>
      <c r="AB2852" s="216"/>
      <c r="AC2852" s="216"/>
      <c r="AD2852" s="216"/>
      <c r="AH2852" s="216"/>
      <c r="AI2852" s="216"/>
      <c r="AL2852" s="216"/>
      <c r="AM2852" s="216"/>
      <c r="AP2852" s="216"/>
      <c r="AQ2852" s="216"/>
      <c r="AT2852" s="216"/>
      <c r="AU2852" s="216"/>
      <c r="AX2852" s="216"/>
      <c r="AY2852" s="216"/>
      <c r="BB2852" s="216"/>
      <c r="BC2852" s="216"/>
      <c r="BF2852" s="216"/>
      <c r="BG2852" s="216"/>
      <c r="BJ2852" s="216"/>
      <c r="BK2852" s="216"/>
      <c r="BN2852" s="216"/>
      <c r="BO2852" s="216"/>
      <c r="BR2852" s="216"/>
      <c r="BS2852" s="216"/>
      <c r="BV2852" s="216"/>
      <c r="BW2852" s="216"/>
      <c r="BZ2852" s="216"/>
      <c r="CA2852" s="216"/>
      <c r="CD2852" s="216"/>
      <c r="CE2852" s="216"/>
      <c r="CL2852" s="215"/>
      <c r="CP2852" s="215"/>
      <c r="CT2852" s="86"/>
    </row>
    <row r="2853" spans="6:98">
      <c r="F2853" s="215"/>
      <c r="S2853" s="216"/>
      <c r="T2853" s="216"/>
      <c r="U2853" s="216"/>
      <c r="V2853" s="216"/>
      <c r="W2853" s="216"/>
      <c r="X2853" s="216"/>
      <c r="Y2853" s="216"/>
      <c r="Z2853" s="216"/>
      <c r="AA2853" s="216"/>
      <c r="AB2853" s="216"/>
      <c r="AC2853" s="216"/>
      <c r="AD2853" s="216"/>
      <c r="AH2853" s="216"/>
      <c r="AI2853" s="216"/>
      <c r="AL2853" s="216"/>
      <c r="AM2853" s="216"/>
      <c r="AP2853" s="216"/>
      <c r="AQ2853" s="216"/>
      <c r="AT2853" s="216"/>
      <c r="AU2853" s="216"/>
      <c r="AX2853" s="216"/>
      <c r="AY2853" s="216"/>
      <c r="BB2853" s="216"/>
      <c r="BC2853" s="216"/>
      <c r="BF2853" s="216"/>
      <c r="BG2853" s="216"/>
      <c r="BJ2853" s="216"/>
      <c r="BK2853" s="216"/>
      <c r="BN2853" s="216"/>
      <c r="BO2853" s="216"/>
      <c r="BR2853" s="216"/>
      <c r="BS2853" s="216"/>
      <c r="BV2853" s="216"/>
      <c r="BW2853" s="216"/>
      <c r="BZ2853" s="216"/>
      <c r="CA2853" s="216"/>
      <c r="CD2853" s="216"/>
      <c r="CE2853" s="216"/>
      <c r="CL2853" s="215"/>
      <c r="CP2853" s="215"/>
      <c r="CT2853" s="86"/>
    </row>
    <row r="2854" spans="6:98">
      <c r="F2854" s="215"/>
      <c r="S2854" s="216"/>
      <c r="T2854" s="216"/>
      <c r="U2854" s="216"/>
      <c r="V2854" s="216"/>
      <c r="W2854" s="216"/>
      <c r="X2854" s="216"/>
      <c r="Y2854" s="216"/>
      <c r="Z2854" s="216"/>
      <c r="AA2854" s="216"/>
      <c r="AB2854" s="216"/>
      <c r="AC2854" s="216"/>
      <c r="AD2854" s="216"/>
      <c r="AH2854" s="216"/>
      <c r="AI2854" s="216"/>
      <c r="AL2854" s="216"/>
      <c r="AM2854" s="216"/>
      <c r="AP2854" s="216"/>
      <c r="AQ2854" s="216"/>
      <c r="AT2854" s="216"/>
      <c r="AU2854" s="216"/>
      <c r="AX2854" s="216"/>
      <c r="AY2854" s="216"/>
      <c r="BB2854" s="216"/>
      <c r="BC2854" s="216"/>
      <c r="BF2854" s="216"/>
      <c r="BG2854" s="216"/>
      <c r="BJ2854" s="216"/>
      <c r="BK2854" s="216"/>
      <c r="BN2854" s="216"/>
      <c r="BO2854" s="216"/>
      <c r="BR2854" s="216"/>
      <c r="BS2854" s="216"/>
      <c r="BV2854" s="216"/>
      <c r="BW2854" s="216"/>
      <c r="BZ2854" s="216"/>
      <c r="CA2854" s="216"/>
      <c r="CD2854" s="216"/>
      <c r="CE2854" s="216"/>
      <c r="CL2854" s="215"/>
      <c r="CP2854" s="215"/>
      <c r="CT2854" s="86"/>
    </row>
    <row r="2855" spans="6:98">
      <c r="F2855" s="215"/>
      <c r="S2855" s="216"/>
      <c r="T2855" s="216"/>
      <c r="U2855" s="216"/>
      <c r="V2855" s="216"/>
      <c r="W2855" s="216"/>
      <c r="X2855" s="216"/>
      <c r="Y2855" s="216"/>
      <c r="Z2855" s="216"/>
      <c r="AA2855" s="216"/>
      <c r="AB2855" s="216"/>
      <c r="AC2855" s="216"/>
      <c r="AD2855" s="216"/>
      <c r="AH2855" s="216"/>
      <c r="AI2855" s="216"/>
      <c r="AL2855" s="216"/>
      <c r="AM2855" s="216"/>
      <c r="AP2855" s="216"/>
      <c r="AQ2855" s="216"/>
      <c r="AT2855" s="216"/>
      <c r="AU2855" s="216"/>
      <c r="AX2855" s="216"/>
      <c r="AY2855" s="216"/>
      <c r="BB2855" s="216"/>
      <c r="BC2855" s="216"/>
      <c r="BF2855" s="216"/>
      <c r="BG2855" s="216"/>
      <c r="BJ2855" s="216"/>
      <c r="BK2855" s="216"/>
      <c r="BN2855" s="216"/>
      <c r="BO2855" s="216"/>
      <c r="BR2855" s="216"/>
      <c r="BS2855" s="216"/>
      <c r="BV2855" s="216"/>
      <c r="BW2855" s="216"/>
      <c r="BZ2855" s="216"/>
      <c r="CA2855" s="216"/>
      <c r="CD2855" s="216"/>
      <c r="CE2855" s="216"/>
      <c r="CL2855" s="215"/>
      <c r="CP2855" s="215"/>
      <c r="CT2855" s="86"/>
    </row>
    <row r="2856" spans="6:98">
      <c r="F2856" s="215"/>
      <c r="S2856" s="216"/>
      <c r="T2856" s="216"/>
      <c r="U2856" s="216"/>
      <c r="V2856" s="216"/>
      <c r="W2856" s="216"/>
      <c r="X2856" s="216"/>
      <c r="Y2856" s="216"/>
      <c r="Z2856" s="216"/>
      <c r="AA2856" s="216"/>
      <c r="AB2856" s="216"/>
      <c r="AC2856" s="216"/>
      <c r="AD2856" s="216"/>
      <c r="AH2856" s="216"/>
      <c r="AI2856" s="216"/>
      <c r="AL2856" s="216"/>
      <c r="AM2856" s="216"/>
      <c r="AP2856" s="216"/>
      <c r="AQ2856" s="216"/>
      <c r="AT2856" s="216"/>
      <c r="AU2856" s="216"/>
      <c r="AX2856" s="216"/>
      <c r="AY2856" s="216"/>
      <c r="BB2856" s="216"/>
      <c r="BC2856" s="216"/>
      <c r="BF2856" s="216"/>
      <c r="BG2856" s="216"/>
      <c r="BJ2856" s="216"/>
      <c r="BK2856" s="216"/>
      <c r="BN2856" s="216"/>
      <c r="BO2856" s="216"/>
      <c r="BR2856" s="216"/>
      <c r="BS2856" s="216"/>
      <c r="BV2856" s="216"/>
      <c r="BW2856" s="216"/>
      <c r="BZ2856" s="216"/>
      <c r="CA2856" s="216"/>
      <c r="CD2856" s="216"/>
      <c r="CE2856" s="216"/>
      <c r="CL2856" s="215"/>
      <c r="CP2856" s="215"/>
      <c r="CT2856" s="86"/>
    </row>
    <row r="2857" spans="6:98">
      <c r="F2857" s="215"/>
      <c r="S2857" s="216"/>
      <c r="T2857" s="216"/>
      <c r="U2857" s="216"/>
      <c r="V2857" s="216"/>
      <c r="W2857" s="216"/>
      <c r="X2857" s="216"/>
      <c r="Y2857" s="216"/>
      <c r="Z2857" s="216"/>
      <c r="AA2857" s="216"/>
      <c r="AB2857" s="216"/>
      <c r="AC2857" s="216"/>
      <c r="AD2857" s="216"/>
      <c r="AH2857" s="216"/>
      <c r="AI2857" s="216"/>
      <c r="AL2857" s="216"/>
      <c r="AM2857" s="216"/>
      <c r="AP2857" s="216"/>
      <c r="AQ2857" s="216"/>
      <c r="AT2857" s="216"/>
      <c r="AU2857" s="216"/>
      <c r="AX2857" s="216"/>
      <c r="AY2857" s="216"/>
      <c r="BB2857" s="216"/>
      <c r="BC2857" s="216"/>
      <c r="BF2857" s="216"/>
      <c r="BG2857" s="216"/>
      <c r="BJ2857" s="216"/>
      <c r="BK2857" s="216"/>
      <c r="BN2857" s="216"/>
      <c r="BO2857" s="216"/>
      <c r="BR2857" s="216"/>
      <c r="BS2857" s="216"/>
      <c r="BV2857" s="216"/>
      <c r="BW2857" s="216"/>
      <c r="BZ2857" s="216"/>
      <c r="CA2857" s="216"/>
      <c r="CD2857" s="216"/>
      <c r="CE2857" s="216"/>
      <c r="CL2857" s="215"/>
      <c r="CP2857" s="215"/>
      <c r="CT2857" s="86"/>
    </row>
    <row r="2858" spans="6:98">
      <c r="F2858" s="215"/>
      <c r="S2858" s="216"/>
      <c r="T2858" s="216"/>
      <c r="U2858" s="216"/>
      <c r="V2858" s="216"/>
      <c r="W2858" s="216"/>
      <c r="X2858" s="216"/>
      <c r="Y2858" s="216"/>
      <c r="Z2858" s="216"/>
      <c r="AA2858" s="216"/>
      <c r="AB2858" s="216"/>
      <c r="AC2858" s="216"/>
      <c r="AD2858" s="216"/>
      <c r="AH2858" s="216"/>
      <c r="AI2858" s="216"/>
      <c r="AL2858" s="216"/>
      <c r="AM2858" s="216"/>
      <c r="AP2858" s="216"/>
      <c r="AQ2858" s="216"/>
      <c r="AT2858" s="216"/>
      <c r="AU2858" s="216"/>
      <c r="AX2858" s="216"/>
      <c r="AY2858" s="216"/>
      <c r="BB2858" s="216"/>
      <c r="BC2858" s="216"/>
      <c r="BF2858" s="216"/>
      <c r="BG2858" s="216"/>
      <c r="BJ2858" s="216"/>
      <c r="BK2858" s="216"/>
      <c r="BN2858" s="216"/>
      <c r="BO2858" s="216"/>
      <c r="BR2858" s="216"/>
      <c r="BS2858" s="216"/>
      <c r="BV2858" s="216"/>
      <c r="BW2858" s="216"/>
      <c r="BZ2858" s="216"/>
      <c r="CA2858" s="216"/>
      <c r="CD2858" s="216"/>
      <c r="CE2858" s="216"/>
      <c r="CL2858" s="215"/>
      <c r="CP2858" s="215"/>
      <c r="CT2858" s="86"/>
    </row>
    <row r="2859" spans="6:98">
      <c r="F2859" s="215"/>
      <c r="S2859" s="216"/>
      <c r="T2859" s="216"/>
      <c r="U2859" s="216"/>
      <c r="V2859" s="216"/>
      <c r="W2859" s="216"/>
      <c r="X2859" s="216"/>
      <c r="Y2859" s="216"/>
      <c r="Z2859" s="216"/>
      <c r="AA2859" s="216"/>
      <c r="AB2859" s="216"/>
      <c r="AC2859" s="216"/>
      <c r="AD2859" s="216"/>
      <c r="AH2859" s="216"/>
      <c r="AI2859" s="216"/>
      <c r="AL2859" s="216"/>
      <c r="AM2859" s="216"/>
      <c r="AP2859" s="216"/>
      <c r="AQ2859" s="216"/>
      <c r="AT2859" s="216"/>
      <c r="AU2859" s="216"/>
      <c r="AX2859" s="216"/>
      <c r="AY2859" s="216"/>
      <c r="BB2859" s="216"/>
      <c r="BC2859" s="216"/>
      <c r="BF2859" s="216"/>
      <c r="BG2859" s="216"/>
      <c r="BJ2859" s="216"/>
      <c r="BK2859" s="216"/>
      <c r="BN2859" s="216"/>
      <c r="BO2859" s="216"/>
      <c r="BR2859" s="216"/>
      <c r="BS2859" s="216"/>
      <c r="BV2859" s="216"/>
      <c r="BW2859" s="216"/>
      <c r="BZ2859" s="216"/>
      <c r="CA2859" s="216"/>
      <c r="CD2859" s="216"/>
      <c r="CE2859" s="216"/>
      <c r="CL2859" s="215"/>
      <c r="CP2859" s="215"/>
      <c r="CT2859" s="86"/>
    </row>
    <row r="2860" spans="6:98">
      <c r="F2860" s="215"/>
      <c r="S2860" s="216"/>
      <c r="T2860" s="216"/>
      <c r="U2860" s="216"/>
      <c r="V2860" s="216"/>
      <c r="W2860" s="216"/>
      <c r="X2860" s="216"/>
      <c r="Y2860" s="216"/>
      <c r="Z2860" s="216"/>
      <c r="AA2860" s="216"/>
      <c r="AB2860" s="216"/>
      <c r="AC2860" s="216"/>
      <c r="AD2860" s="216"/>
      <c r="AH2860" s="216"/>
      <c r="AI2860" s="216"/>
      <c r="AL2860" s="216"/>
      <c r="AM2860" s="216"/>
      <c r="AP2860" s="216"/>
      <c r="AQ2860" s="216"/>
      <c r="AT2860" s="216"/>
      <c r="AU2860" s="216"/>
      <c r="AX2860" s="216"/>
      <c r="AY2860" s="216"/>
      <c r="BB2860" s="216"/>
      <c r="BC2860" s="216"/>
      <c r="BF2860" s="216"/>
      <c r="BG2860" s="216"/>
      <c r="BJ2860" s="216"/>
      <c r="BK2860" s="216"/>
      <c r="BN2860" s="216"/>
      <c r="BO2860" s="216"/>
      <c r="BR2860" s="216"/>
      <c r="BS2860" s="216"/>
      <c r="BV2860" s="216"/>
      <c r="BW2860" s="216"/>
      <c r="BZ2860" s="216"/>
      <c r="CA2860" s="216"/>
      <c r="CD2860" s="216"/>
      <c r="CE2860" s="216"/>
      <c r="CL2860" s="215"/>
      <c r="CP2860" s="215"/>
      <c r="CT2860" s="86"/>
    </row>
    <row r="2861" spans="6:98">
      <c r="F2861" s="215"/>
      <c r="S2861" s="216"/>
      <c r="T2861" s="216"/>
      <c r="U2861" s="216"/>
      <c r="V2861" s="216"/>
      <c r="W2861" s="216"/>
      <c r="X2861" s="216"/>
      <c r="Y2861" s="216"/>
      <c r="Z2861" s="216"/>
      <c r="AA2861" s="216"/>
      <c r="AB2861" s="216"/>
      <c r="AC2861" s="216"/>
      <c r="AD2861" s="216"/>
      <c r="AH2861" s="216"/>
      <c r="AI2861" s="216"/>
      <c r="AL2861" s="216"/>
      <c r="AM2861" s="216"/>
      <c r="AP2861" s="216"/>
      <c r="AQ2861" s="216"/>
      <c r="AT2861" s="216"/>
      <c r="AU2861" s="216"/>
      <c r="AX2861" s="216"/>
      <c r="AY2861" s="216"/>
      <c r="BB2861" s="216"/>
      <c r="BC2861" s="216"/>
      <c r="BF2861" s="216"/>
      <c r="BG2861" s="216"/>
      <c r="BJ2861" s="216"/>
      <c r="BK2861" s="216"/>
      <c r="BN2861" s="216"/>
      <c r="BO2861" s="216"/>
      <c r="BR2861" s="216"/>
      <c r="BS2861" s="216"/>
      <c r="BV2861" s="216"/>
      <c r="BW2861" s="216"/>
      <c r="BZ2861" s="216"/>
      <c r="CA2861" s="216"/>
      <c r="CD2861" s="216"/>
      <c r="CE2861" s="216"/>
      <c r="CL2861" s="215"/>
      <c r="CP2861" s="215"/>
      <c r="CT2861" s="86"/>
    </row>
    <row r="2862" spans="6:98">
      <c r="F2862" s="215"/>
      <c r="S2862" s="216"/>
      <c r="T2862" s="216"/>
      <c r="U2862" s="216"/>
      <c r="V2862" s="216"/>
      <c r="W2862" s="216"/>
      <c r="X2862" s="216"/>
      <c r="Y2862" s="216"/>
      <c r="Z2862" s="216"/>
      <c r="AA2862" s="216"/>
      <c r="AB2862" s="216"/>
      <c r="AC2862" s="216"/>
      <c r="AD2862" s="216"/>
      <c r="AH2862" s="216"/>
      <c r="AI2862" s="216"/>
      <c r="AL2862" s="216"/>
      <c r="AM2862" s="216"/>
      <c r="AP2862" s="216"/>
      <c r="AQ2862" s="216"/>
      <c r="AT2862" s="216"/>
      <c r="AU2862" s="216"/>
      <c r="AX2862" s="216"/>
      <c r="AY2862" s="216"/>
      <c r="BB2862" s="216"/>
      <c r="BC2862" s="216"/>
      <c r="BF2862" s="216"/>
      <c r="BG2862" s="216"/>
      <c r="BJ2862" s="216"/>
      <c r="BK2862" s="216"/>
      <c r="BN2862" s="216"/>
      <c r="BO2862" s="216"/>
      <c r="BR2862" s="216"/>
      <c r="BS2862" s="216"/>
      <c r="BV2862" s="216"/>
      <c r="BW2862" s="216"/>
      <c r="BZ2862" s="216"/>
      <c r="CA2862" s="216"/>
      <c r="CD2862" s="216"/>
      <c r="CE2862" s="216"/>
      <c r="CL2862" s="215"/>
      <c r="CP2862" s="215"/>
      <c r="CT2862" s="86"/>
    </row>
    <row r="2863" spans="6:98">
      <c r="F2863" s="215"/>
      <c r="S2863" s="216"/>
      <c r="T2863" s="216"/>
      <c r="U2863" s="216"/>
      <c r="V2863" s="216"/>
      <c r="W2863" s="216"/>
      <c r="X2863" s="216"/>
      <c r="Y2863" s="216"/>
      <c r="Z2863" s="216"/>
      <c r="AA2863" s="216"/>
      <c r="AB2863" s="216"/>
      <c r="AC2863" s="216"/>
      <c r="AD2863" s="216"/>
      <c r="AH2863" s="216"/>
      <c r="AI2863" s="216"/>
      <c r="AL2863" s="216"/>
      <c r="AM2863" s="216"/>
      <c r="AP2863" s="216"/>
      <c r="AQ2863" s="216"/>
      <c r="AT2863" s="216"/>
      <c r="AU2863" s="216"/>
      <c r="AX2863" s="216"/>
      <c r="AY2863" s="216"/>
      <c r="BB2863" s="216"/>
      <c r="BC2863" s="216"/>
      <c r="BF2863" s="216"/>
      <c r="BG2863" s="216"/>
      <c r="BJ2863" s="216"/>
      <c r="BK2863" s="216"/>
      <c r="BN2863" s="216"/>
      <c r="BO2863" s="216"/>
      <c r="BR2863" s="216"/>
      <c r="BS2863" s="216"/>
      <c r="BV2863" s="216"/>
      <c r="BW2863" s="216"/>
      <c r="BZ2863" s="216"/>
      <c r="CA2863" s="216"/>
      <c r="CD2863" s="216"/>
      <c r="CE2863" s="216"/>
      <c r="CL2863" s="215"/>
      <c r="CP2863" s="215"/>
      <c r="CT2863" s="86"/>
    </row>
    <row r="2864" spans="6:98">
      <c r="F2864" s="215"/>
      <c r="S2864" s="216"/>
      <c r="T2864" s="216"/>
      <c r="U2864" s="216"/>
      <c r="V2864" s="216"/>
      <c r="W2864" s="216"/>
      <c r="X2864" s="216"/>
      <c r="Y2864" s="216"/>
      <c r="Z2864" s="216"/>
      <c r="AA2864" s="216"/>
      <c r="AB2864" s="216"/>
      <c r="AC2864" s="216"/>
      <c r="AD2864" s="216"/>
      <c r="AH2864" s="216"/>
      <c r="AI2864" s="216"/>
      <c r="AL2864" s="216"/>
      <c r="AM2864" s="216"/>
      <c r="AP2864" s="216"/>
      <c r="AQ2864" s="216"/>
      <c r="AT2864" s="216"/>
      <c r="AU2864" s="216"/>
      <c r="AX2864" s="216"/>
      <c r="AY2864" s="216"/>
      <c r="BB2864" s="216"/>
      <c r="BC2864" s="216"/>
      <c r="BF2864" s="216"/>
      <c r="BG2864" s="216"/>
      <c r="BJ2864" s="216"/>
      <c r="BK2864" s="216"/>
      <c r="BN2864" s="216"/>
      <c r="BO2864" s="216"/>
      <c r="BR2864" s="216"/>
      <c r="BS2864" s="216"/>
      <c r="BV2864" s="216"/>
      <c r="BW2864" s="216"/>
      <c r="BZ2864" s="216"/>
      <c r="CA2864" s="216"/>
      <c r="CD2864" s="216"/>
      <c r="CE2864" s="216"/>
      <c r="CL2864" s="215"/>
      <c r="CP2864" s="215"/>
      <c r="CT2864" s="86"/>
    </row>
    <row r="2865" spans="6:98">
      <c r="F2865" s="215"/>
      <c r="S2865" s="216"/>
      <c r="T2865" s="216"/>
      <c r="U2865" s="216"/>
      <c r="V2865" s="216"/>
      <c r="W2865" s="216"/>
      <c r="X2865" s="216"/>
      <c r="Y2865" s="216"/>
      <c r="Z2865" s="216"/>
      <c r="AA2865" s="216"/>
      <c r="AB2865" s="216"/>
      <c r="AC2865" s="216"/>
      <c r="AD2865" s="216"/>
      <c r="AH2865" s="216"/>
      <c r="AI2865" s="216"/>
      <c r="AL2865" s="216"/>
      <c r="AM2865" s="216"/>
      <c r="AP2865" s="216"/>
      <c r="AQ2865" s="216"/>
      <c r="AT2865" s="216"/>
      <c r="AU2865" s="216"/>
      <c r="AX2865" s="216"/>
      <c r="AY2865" s="216"/>
      <c r="BB2865" s="216"/>
      <c r="BC2865" s="216"/>
      <c r="BF2865" s="216"/>
      <c r="BG2865" s="216"/>
      <c r="BJ2865" s="216"/>
      <c r="BK2865" s="216"/>
      <c r="BN2865" s="216"/>
      <c r="BO2865" s="216"/>
      <c r="BR2865" s="216"/>
      <c r="BS2865" s="216"/>
      <c r="BV2865" s="216"/>
      <c r="BW2865" s="216"/>
      <c r="BZ2865" s="216"/>
      <c r="CA2865" s="216"/>
      <c r="CD2865" s="216"/>
      <c r="CE2865" s="216"/>
      <c r="CL2865" s="215"/>
      <c r="CP2865" s="215"/>
      <c r="CT2865" s="86"/>
    </row>
    <row r="2866" spans="6:98">
      <c r="F2866" s="215"/>
      <c r="S2866" s="216"/>
      <c r="T2866" s="216"/>
      <c r="U2866" s="216"/>
      <c r="V2866" s="216"/>
      <c r="W2866" s="216"/>
      <c r="X2866" s="216"/>
      <c r="Y2866" s="216"/>
      <c r="Z2866" s="216"/>
      <c r="AA2866" s="216"/>
      <c r="AB2866" s="216"/>
      <c r="AC2866" s="216"/>
      <c r="AD2866" s="216"/>
      <c r="AH2866" s="216"/>
      <c r="AI2866" s="216"/>
      <c r="AL2866" s="216"/>
      <c r="AM2866" s="216"/>
      <c r="AP2866" s="216"/>
      <c r="AQ2866" s="216"/>
      <c r="AT2866" s="216"/>
      <c r="AU2866" s="216"/>
      <c r="AX2866" s="216"/>
      <c r="AY2866" s="216"/>
      <c r="BB2866" s="216"/>
      <c r="BC2866" s="216"/>
      <c r="BF2866" s="216"/>
      <c r="BG2866" s="216"/>
      <c r="BJ2866" s="216"/>
      <c r="BK2866" s="216"/>
      <c r="BN2866" s="216"/>
      <c r="BO2866" s="216"/>
      <c r="BR2866" s="216"/>
      <c r="BS2866" s="216"/>
      <c r="BV2866" s="216"/>
      <c r="BW2866" s="216"/>
      <c r="BZ2866" s="216"/>
      <c r="CA2866" s="216"/>
      <c r="CD2866" s="216"/>
      <c r="CE2866" s="216"/>
      <c r="CL2866" s="215"/>
      <c r="CP2866" s="215"/>
      <c r="CT2866" s="86"/>
    </row>
    <row r="2867" spans="6:98">
      <c r="F2867" s="215"/>
      <c r="S2867" s="216"/>
      <c r="T2867" s="216"/>
      <c r="U2867" s="216"/>
      <c r="V2867" s="216"/>
      <c r="W2867" s="216"/>
      <c r="X2867" s="216"/>
      <c r="Y2867" s="216"/>
      <c r="Z2867" s="216"/>
      <c r="AA2867" s="216"/>
      <c r="AB2867" s="216"/>
      <c r="AC2867" s="216"/>
      <c r="AD2867" s="216"/>
      <c r="AH2867" s="216"/>
      <c r="AI2867" s="216"/>
      <c r="AL2867" s="216"/>
      <c r="AM2867" s="216"/>
      <c r="AP2867" s="216"/>
      <c r="AQ2867" s="216"/>
      <c r="AT2867" s="216"/>
      <c r="AU2867" s="216"/>
      <c r="AX2867" s="216"/>
      <c r="AY2867" s="216"/>
      <c r="BB2867" s="216"/>
      <c r="BC2867" s="216"/>
      <c r="BF2867" s="216"/>
      <c r="BG2867" s="216"/>
      <c r="BJ2867" s="216"/>
      <c r="BK2867" s="216"/>
      <c r="BN2867" s="216"/>
      <c r="BO2867" s="216"/>
      <c r="BR2867" s="216"/>
      <c r="BS2867" s="216"/>
      <c r="BV2867" s="216"/>
      <c r="BW2867" s="216"/>
      <c r="BZ2867" s="216"/>
      <c r="CA2867" s="216"/>
      <c r="CD2867" s="216"/>
      <c r="CE2867" s="216"/>
      <c r="CL2867" s="215"/>
      <c r="CP2867" s="215"/>
      <c r="CT2867" s="86"/>
    </row>
    <row r="2868" spans="6:98">
      <c r="F2868" s="215"/>
      <c r="S2868" s="216"/>
      <c r="T2868" s="216"/>
      <c r="U2868" s="216"/>
      <c r="V2868" s="216"/>
      <c r="W2868" s="216"/>
      <c r="X2868" s="216"/>
      <c r="Y2868" s="216"/>
      <c r="Z2868" s="216"/>
      <c r="AA2868" s="216"/>
      <c r="AB2868" s="216"/>
      <c r="AC2868" s="216"/>
      <c r="AD2868" s="216"/>
      <c r="AH2868" s="216"/>
      <c r="AI2868" s="216"/>
      <c r="AL2868" s="216"/>
      <c r="AM2868" s="216"/>
      <c r="AP2868" s="216"/>
      <c r="AQ2868" s="216"/>
      <c r="AT2868" s="216"/>
      <c r="AU2868" s="216"/>
      <c r="AX2868" s="216"/>
      <c r="AY2868" s="216"/>
      <c r="BB2868" s="216"/>
      <c r="BC2868" s="216"/>
      <c r="BF2868" s="216"/>
      <c r="BG2868" s="216"/>
      <c r="BJ2868" s="216"/>
      <c r="BK2868" s="216"/>
      <c r="BN2868" s="216"/>
      <c r="BO2868" s="216"/>
      <c r="BR2868" s="216"/>
      <c r="BS2868" s="216"/>
      <c r="BV2868" s="216"/>
      <c r="BW2868" s="216"/>
      <c r="BZ2868" s="216"/>
      <c r="CA2868" s="216"/>
      <c r="CD2868" s="216"/>
      <c r="CE2868" s="216"/>
      <c r="CL2868" s="215"/>
      <c r="CP2868" s="215"/>
      <c r="CT2868" s="86"/>
    </row>
    <row r="2869" spans="6:98">
      <c r="F2869" s="215"/>
      <c r="S2869" s="216"/>
      <c r="T2869" s="216"/>
      <c r="U2869" s="216"/>
      <c r="V2869" s="216"/>
      <c r="W2869" s="216"/>
      <c r="X2869" s="216"/>
      <c r="Y2869" s="216"/>
      <c r="Z2869" s="216"/>
      <c r="AA2869" s="216"/>
      <c r="AB2869" s="216"/>
      <c r="AC2869" s="216"/>
      <c r="AD2869" s="216"/>
      <c r="AH2869" s="216"/>
      <c r="AI2869" s="216"/>
      <c r="AL2869" s="216"/>
      <c r="AM2869" s="216"/>
      <c r="AP2869" s="216"/>
      <c r="AQ2869" s="216"/>
      <c r="AT2869" s="216"/>
      <c r="AU2869" s="216"/>
      <c r="AX2869" s="216"/>
      <c r="AY2869" s="216"/>
      <c r="BB2869" s="216"/>
      <c r="BC2869" s="216"/>
      <c r="BF2869" s="216"/>
      <c r="BG2869" s="216"/>
      <c r="BJ2869" s="216"/>
      <c r="BK2869" s="216"/>
      <c r="BN2869" s="216"/>
      <c r="BO2869" s="216"/>
      <c r="BR2869" s="216"/>
      <c r="BS2869" s="216"/>
      <c r="BV2869" s="216"/>
      <c r="BW2869" s="216"/>
      <c r="BZ2869" s="216"/>
      <c r="CA2869" s="216"/>
      <c r="CD2869" s="216"/>
      <c r="CE2869" s="216"/>
      <c r="CL2869" s="215"/>
      <c r="CP2869" s="215"/>
      <c r="CT2869" s="86"/>
    </row>
    <row r="2870" spans="6:98">
      <c r="F2870" s="215"/>
      <c r="S2870" s="216"/>
      <c r="T2870" s="216"/>
      <c r="U2870" s="216"/>
      <c r="V2870" s="216"/>
      <c r="W2870" s="216"/>
      <c r="X2870" s="216"/>
      <c r="Y2870" s="216"/>
      <c r="Z2870" s="216"/>
      <c r="AA2870" s="216"/>
      <c r="AB2870" s="216"/>
      <c r="AC2870" s="216"/>
      <c r="AD2870" s="216"/>
      <c r="AH2870" s="216"/>
      <c r="AI2870" s="216"/>
      <c r="AL2870" s="216"/>
      <c r="AM2870" s="216"/>
      <c r="AP2870" s="216"/>
      <c r="AQ2870" s="216"/>
      <c r="AT2870" s="216"/>
      <c r="AU2870" s="216"/>
      <c r="AX2870" s="216"/>
      <c r="AY2870" s="216"/>
      <c r="BB2870" s="216"/>
      <c r="BC2870" s="216"/>
      <c r="BF2870" s="216"/>
      <c r="BG2870" s="216"/>
      <c r="BJ2870" s="216"/>
      <c r="BK2870" s="216"/>
      <c r="BN2870" s="216"/>
      <c r="BO2870" s="216"/>
      <c r="BR2870" s="216"/>
      <c r="BS2870" s="216"/>
      <c r="BV2870" s="216"/>
      <c r="BW2870" s="216"/>
      <c r="BZ2870" s="216"/>
      <c r="CA2870" s="216"/>
      <c r="CD2870" s="216"/>
      <c r="CE2870" s="216"/>
      <c r="CL2870" s="215"/>
      <c r="CP2870" s="215"/>
      <c r="CT2870" s="86"/>
    </row>
    <row r="2871" spans="6:98">
      <c r="F2871" s="215"/>
      <c r="S2871" s="216"/>
      <c r="T2871" s="216"/>
      <c r="U2871" s="216"/>
      <c r="V2871" s="216"/>
      <c r="W2871" s="216"/>
      <c r="X2871" s="216"/>
      <c r="Y2871" s="216"/>
      <c r="Z2871" s="216"/>
      <c r="AA2871" s="216"/>
      <c r="AB2871" s="216"/>
      <c r="AC2871" s="216"/>
      <c r="AD2871" s="216"/>
      <c r="AH2871" s="216"/>
      <c r="AI2871" s="216"/>
      <c r="AL2871" s="216"/>
      <c r="AM2871" s="216"/>
      <c r="AP2871" s="216"/>
      <c r="AQ2871" s="216"/>
      <c r="AT2871" s="216"/>
      <c r="AU2871" s="216"/>
      <c r="AX2871" s="216"/>
      <c r="AY2871" s="216"/>
      <c r="BB2871" s="216"/>
      <c r="BC2871" s="216"/>
      <c r="BF2871" s="216"/>
      <c r="BG2871" s="216"/>
      <c r="BJ2871" s="216"/>
      <c r="BK2871" s="216"/>
      <c r="BN2871" s="216"/>
      <c r="BO2871" s="216"/>
      <c r="BR2871" s="216"/>
      <c r="BS2871" s="216"/>
      <c r="BV2871" s="216"/>
      <c r="BW2871" s="216"/>
      <c r="BZ2871" s="216"/>
      <c r="CA2871" s="216"/>
      <c r="CD2871" s="216"/>
      <c r="CE2871" s="216"/>
      <c r="CL2871" s="215"/>
      <c r="CP2871" s="215"/>
      <c r="CT2871" s="86"/>
    </row>
    <row r="2872" spans="6:98">
      <c r="F2872" s="215"/>
      <c r="S2872" s="216"/>
      <c r="T2872" s="216"/>
      <c r="U2872" s="216"/>
      <c r="V2872" s="216"/>
      <c r="W2872" s="216"/>
      <c r="X2872" s="216"/>
      <c r="Y2872" s="216"/>
      <c r="Z2872" s="216"/>
      <c r="AA2872" s="216"/>
      <c r="AB2872" s="216"/>
      <c r="AC2872" s="216"/>
      <c r="AD2872" s="216"/>
      <c r="AH2872" s="216"/>
      <c r="AI2872" s="216"/>
      <c r="AL2872" s="216"/>
      <c r="AM2872" s="216"/>
      <c r="AP2872" s="216"/>
      <c r="AQ2872" s="216"/>
      <c r="AT2872" s="216"/>
      <c r="AU2872" s="216"/>
      <c r="AX2872" s="216"/>
      <c r="AY2872" s="216"/>
      <c r="BB2872" s="216"/>
      <c r="BC2872" s="216"/>
      <c r="BF2872" s="216"/>
      <c r="BG2872" s="216"/>
      <c r="BJ2872" s="216"/>
      <c r="BK2872" s="216"/>
      <c r="BN2872" s="216"/>
      <c r="BO2872" s="216"/>
      <c r="BR2872" s="216"/>
      <c r="BS2872" s="216"/>
      <c r="BV2872" s="216"/>
      <c r="BW2872" s="216"/>
      <c r="BZ2872" s="216"/>
      <c r="CA2872" s="216"/>
      <c r="CD2872" s="216"/>
      <c r="CE2872" s="216"/>
      <c r="CL2872" s="215"/>
      <c r="CP2872" s="215"/>
      <c r="CT2872" s="86"/>
    </row>
    <row r="2873" spans="6:98">
      <c r="F2873" s="215"/>
      <c r="S2873" s="216"/>
      <c r="T2873" s="216"/>
      <c r="U2873" s="216"/>
      <c r="V2873" s="216"/>
      <c r="W2873" s="216"/>
      <c r="X2873" s="216"/>
      <c r="Y2873" s="216"/>
      <c r="Z2873" s="216"/>
      <c r="AA2873" s="216"/>
      <c r="AB2873" s="216"/>
      <c r="AC2873" s="216"/>
      <c r="AD2873" s="216"/>
      <c r="AH2873" s="216"/>
      <c r="AI2873" s="216"/>
      <c r="AL2873" s="216"/>
      <c r="AM2873" s="216"/>
      <c r="AP2873" s="216"/>
      <c r="AQ2873" s="216"/>
      <c r="AT2873" s="216"/>
      <c r="AU2873" s="216"/>
      <c r="AX2873" s="216"/>
      <c r="AY2873" s="216"/>
      <c r="BB2873" s="216"/>
      <c r="BC2873" s="216"/>
      <c r="BF2873" s="216"/>
      <c r="BG2873" s="216"/>
      <c r="BJ2873" s="216"/>
      <c r="BK2873" s="216"/>
      <c r="BN2873" s="216"/>
      <c r="BO2873" s="216"/>
      <c r="BR2873" s="216"/>
      <c r="BS2873" s="216"/>
      <c r="BV2873" s="216"/>
      <c r="BW2873" s="216"/>
      <c r="BZ2873" s="216"/>
      <c r="CA2873" s="216"/>
      <c r="CD2873" s="216"/>
      <c r="CE2873" s="216"/>
      <c r="CL2873" s="215"/>
      <c r="CP2873" s="215"/>
      <c r="CT2873" s="86"/>
    </row>
    <row r="2874" spans="6:98">
      <c r="F2874" s="215"/>
      <c r="S2874" s="216"/>
      <c r="T2874" s="216"/>
      <c r="U2874" s="216"/>
      <c r="V2874" s="216"/>
      <c r="W2874" s="216"/>
      <c r="X2874" s="216"/>
      <c r="Y2874" s="216"/>
      <c r="Z2874" s="216"/>
      <c r="AA2874" s="216"/>
      <c r="AB2874" s="216"/>
      <c r="AC2874" s="216"/>
      <c r="AD2874" s="216"/>
      <c r="AH2874" s="216"/>
      <c r="AI2874" s="216"/>
      <c r="AL2874" s="216"/>
      <c r="AM2874" s="216"/>
      <c r="AP2874" s="216"/>
      <c r="AQ2874" s="216"/>
      <c r="AT2874" s="216"/>
      <c r="AU2874" s="216"/>
      <c r="AX2874" s="216"/>
      <c r="AY2874" s="216"/>
      <c r="BB2874" s="216"/>
      <c r="BC2874" s="216"/>
      <c r="BF2874" s="216"/>
      <c r="BG2874" s="216"/>
      <c r="BJ2874" s="216"/>
      <c r="BK2874" s="216"/>
      <c r="BN2874" s="216"/>
      <c r="BO2874" s="216"/>
      <c r="BR2874" s="216"/>
      <c r="BS2874" s="216"/>
      <c r="BV2874" s="216"/>
      <c r="BW2874" s="216"/>
      <c r="BZ2874" s="216"/>
      <c r="CA2874" s="216"/>
      <c r="CD2874" s="216"/>
      <c r="CE2874" s="216"/>
      <c r="CL2874" s="215"/>
      <c r="CP2874" s="215"/>
      <c r="CT2874" s="86"/>
    </row>
    <row r="2875" spans="6:98">
      <c r="F2875" s="215"/>
      <c r="S2875" s="216"/>
      <c r="T2875" s="216"/>
      <c r="U2875" s="216"/>
      <c r="V2875" s="216"/>
      <c r="W2875" s="216"/>
      <c r="X2875" s="216"/>
      <c r="Y2875" s="216"/>
      <c r="Z2875" s="216"/>
      <c r="AA2875" s="216"/>
      <c r="AB2875" s="216"/>
      <c r="AC2875" s="216"/>
      <c r="AD2875" s="216"/>
      <c r="AH2875" s="216"/>
      <c r="AI2875" s="216"/>
      <c r="AL2875" s="216"/>
      <c r="AM2875" s="216"/>
      <c r="AP2875" s="216"/>
      <c r="AQ2875" s="216"/>
      <c r="AT2875" s="216"/>
      <c r="AU2875" s="216"/>
      <c r="AX2875" s="216"/>
      <c r="AY2875" s="216"/>
      <c r="BB2875" s="216"/>
      <c r="BC2875" s="216"/>
      <c r="BF2875" s="216"/>
      <c r="BG2875" s="216"/>
      <c r="BJ2875" s="216"/>
      <c r="BK2875" s="216"/>
      <c r="BN2875" s="216"/>
      <c r="BO2875" s="216"/>
      <c r="BR2875" s="216"/>
      <c r="BS2875" s="216"/>
      <c r="BV2875" s="216"/>
      <c r="BW2875" s="216"/>
      <c r="BZ2875" s="216"/>
      <c r="CA2875" s="216"/>
      <c r="CD2875" s="216"/>
      <c r="CE2875" s="216"/>
      <c r="CL2875" s="215"/>
      <c r="CP2875" s="215"/>
      <c r="CT2875" s="86"/>
    </row>
    <row r="2876" spans="6:98">
      <c r="F2876" s="215"/>
      <c r="S2876" s="216"/>
      <c r="T2876" s="216"/>
      <c r="U2876" s="216"/>
      <c r="V2876" s="216"/>
      <c r="W2876" s="216"/>
      <c r="X2876" s="216"/>
      <c r="Y2876" s="216"/>
      <c r="Z2876" s="216"/>
      <c r="AA2876" s="216"/>
      <c r="AB2876" s="216"/>
      <c r="AC2876" s="216"/>
      <c r="AD2876" s="216"/>
      <c r="AH2876" s="216"/>
      <c r="AI2876" s="216"/>
      <c r="AL2876" s="216"/>
      <c r="AM2876" s="216"/>
      <c r="AP2876" s="216"/>
      <c r="AQ2876" s="216"/>
      <c r="AT2876" s="216"/>
      <c r="AU2876" s="216"/>
      <c r="AX2876" s="216"/>
      <c r="AY2876" s="216"/>
      <c r="BB2876" s="216"/>
      <c r="BC2876" s="216"/>
      <c r="BF2876" s="216"/>
      <c r="BG2876" s="216"/>
      <c r="BJ2876" s="216"/>
      <c r="BK2876" s="216"/>
      <c r="BN2876" s="216"/>
      <c r="BO2876" s="216"/>
      <c r="BR2876" s="216"/>
      <c r="BS2876" s="216"/>
      <c r="BV2876" s="216"/>
      <c r="BW2876" s="216"/>
      <c r="BZ2876" s="216"/>
      <c r="CA2876" s="216"/>
      <c r="CD2876" s="216"/>
      <c r="CE2876" s="216"/>
      <c r="CL2876" s="215"/>
      <c r="CP2876" s="215"/>
      <c r="CT2876" s="86"/>
    </row>
    <row r="2877" spans="6:98">
      <c r="F2877" s="215"/>
      <c r="S2877" s="216"/>
      <c r="T2877" s="216"/>
      <c r="U2877" s="216"/>
      <c r="V2877" s="216"/>
      <c r="W2877" s="216"/>
      <c r="X2877" s="216"/>
      <c r="Y2877" s="216"/>
      <c r="Z2877" s="216"/>
      <c r="AA2877" s="216"/>
      <c r="AB2877" s="216"/>
      <c r="AC2877" s="216"/>
      <c r="AD2877" s="216"/>
      <c r="AH2877" s="216"/>
      <c r="AI2877" s="216"/>
      <c r="AL2877" s="216"/>
      <c r="AM2877" s="216"/>
      <c r="AP2877" s="216"/>
      <c r="AQ2877" s="216"/>
      <c r="AT2877" s="216"/>
      <c r="AU2877" s="216"/>
      <c r="AX2877" s="216"/>
      <c r="AY2877" s="216"/>
      <c r="BB2877" s="216"/>
      <c r="BC2877" s="216"/>
      <c r="BF2877" s="216"/>
      <c r="BG2877" s="216"/>
      <c r="BJ2877" s="216"/>
      <c r="BK2877" s="216"/>
      <c r="BN2877" s="216"/>
      <c r="BO2877" s="216"/>
      <c r="BR2877" s="216"/>
      <c r="BS2877" s="216"/>
      <c r="BV2877" s="216"/>
      <c r="BW2877" s="216"/>
      <c r="BZ2877" s="216"/>
      <c r="CA2877" s="216"/>
      <c r="CD2877" s="216"/>
      <c r="CE2877" s="216"/>
      <c r="CL2877" s="215"/>
      <c r="CP2877" s="215"/>
      <c r="CT2877" s="86"/>
    </row>
    <row r="2878" spans="6:98">
      <c r="F2878" s="215"/>
      <c r="S2878" s="216"/>
      <c r="T2878" s="216"/>
      <c r="U2878" s="216"/>
      <c r="V2878" s="216"/>
      <c r="W2878" s="216"/>
      <c r="X2878" s="216"/>
      <c r="Y2878" s="216"/>
      <c r="Z2878" s="216"/>
      <c r="AA2878" s="216"/>
      <c r="AB2878" s="216"/>
      <c r="AC2878" s="216"/>
      <c r="AD2878" s="216"/>
      <c r="AH2878" s="216"/>
      <c r="AI2878" s="216"/>
      <c r="AL2878" s="216"/>
      <c r="AM2878" s="216"/>
      <c r="AP2878" s="216"/>
      <c r="AQ2878" s="216"/>
      <c r="AT2878" s="216"/>
      <c r="AU2878" s="216"/>
      <c r="AX2878" s="216"/>
      <c r="AY2878" s="216"/>
      <c r="BB2878" s="216"/>
      <c r="BC2878" s="216"/>
      <c r="BF2878" s="216"/>
      <c r="BG2878" s="216"/>
      <c r="BJ2878" s="216"/>
      <c r="BK2878" s="216"/>
      <c r="BN2878" s="216"/>
      <c r="BO2878" s="216"/>
      <c r="BR2878" s="216"/>
      <c r="BS2878" s="216"/>
      <c r="BV2878" s="216"/>
      <c r="BW2878" s="216"/>
      <c r="BZ2878" s="216"/>
      <c r="CA2878" s="216"/>
      <c r="CD2878" s="216"/>
      <c r="CE2878" s="216"/>
      <c r="CL2878" s="215"/>
      <c r="CP2878" s="215"/>
      <c r="CT2878" s="86"/>
    </row>
    <row r="2879" spans="6:98">
      <c r="F2879" s="215"/>
      <c r="S2879" s="216"/>
      <c r="T2879" s="216"/>
      <c r="U2879" s="216"/>
      <c r="V2879" s="216"/>
      <c r="W2879" s="216"/>
      <c r="X2879" s="216"/>
      <c r="Y2879" s="216"/>
      <c r="Z2879" s="216"/>
      <c r="AA2879" s="216"/>
      <c r="AB2879" s="216"/>
      <c r="AC2879" s="216"/>
      <c r="AD2879" s="216"/>
      <c r="AH2879" s="216"/>
      <c r="AI2879" s="216"/>
      <c r="AL2879" s="216"/>
      <c r="AM2879" s="216"/>
      <c r="AP2879" s="216"/>
      <c r="AQ2879" s="216"/>
      <c r="AT2879" s="216"/>
      <c r="AU2879" s="216"/>
      <c r="AX2879" s="216"/>
      <c r="AY2879" s="216"/>
      <c r="BB2879" s="216"/>
      <c r="BC2879" s="216"/>
      <c r="BF2879" s="216"/>
      <c r="BG2879" s="216"/>
      <c r="BJ2879" s="216"/>
      <c r="BK2879" s="216"/>
      <c r="BN2879" s="216"/>
      <c r="BO2879" s="216"/>
      <c r="BR2879" s="216"/>
      <c r="BS2879" s="216"/>
      <c r="BV2879" s="216"/>
      <c r="BW2879" s="216"/>
      <c r="BZ2879" s="216"/>
      <c r="CA2879" s="216"/>
      <c r="CD2879" s="216"/>
      <c r="CE2879" s="216"/>
      <c r="CL2879" s="215"/>
      <c r="CP2879" s="215"/>
      <c r="CT2879" s="86"/>
    </row>
    <row r="2880" spans="6:98">
      <c r="F2880" s="215"/>
      <c r="S2880" s="216"/>
      <c r="T2880" s="216"/>
      <c r="U2880" s="216"/>
      <c r="V2880" s="216"/>
      <c r="W2880" s="216"/>
      <c r="X2880" s="216"/>
      <c r="Y2880" s="216"/>
      <c r="Z2880" s="216"/>
      <c r="AA2880" s="216"/>
      <c r="AB2880" s="216"/>
      <c r="AC2880" s="216"/>
      <c r="AD2880" s="216"/>
      <c r="AH2880" s="216"/>
      <c r="AI2880" s="216"/>
      <c r="AL2880" s="216"/>
      <c r="AM2880" s="216"/>
      <c r="AP2880" s="216"/>
      <c r="AQ2880" s="216"/>
      <c r="AT2880" s="216"/>
      <c r="AU2880" s="216"/>
      <c r="AX2880" s="216"/>
      <c r="AY2880" s="216"/>
      <c r="BB2880" s="216"/>
      <c r="BC2880" s="216"/>
      <c r="BF2880" s="216"/>
      <c r="BG2880" s="216"/>
      <c r="BJ2880" s="216"/>
      <c r="BK2880" s="216"/>
      <c r="BN2880" s="216"/>
      <c r="BO2880" s="216"/>
      <c r="BR2880" s="216"/>
      <c r="BS2880" s="216"/>
      <c r="BV2880" s="216"/>
      <c r="BW2880" s="216"/>
      <c r="BZ2880" s="216"/>
      <c r="CA2880" s="216"/>
      <c r="CD2880" s="216"/>
      <c r="CE2880" s="216"/>
      <c r="CL2880" s="215"/>
      <c r="CP2880" s="215"/>
      <c r="CT2880" s="86"/>
    </row>
    <row r="2881" spans="6:98">
      <c r="F2881" s="215"/>
      <c r="S2881" s="216"/>
      <c r="T2881" s="216"/>
      <c r="U2881" s="216"/>
      <c r="V2881" s="216"/>
      <c r="W2881" s="216"/>
      <c r="X2881" s="216"/>
      <c r="Y2881" s="216"/>
      <c r="Z2881" s="216"/>
      <c r="AA2881" s="216"/>
      <c r="AB2881" s="216"/>
      <c r="AC2881" s="216"/>
      <c r="AD2881" s="216"/>
      <c r="AH2881" s="216"/>
      <c r="AI2881" s="216"/>
      <c r="AL2881" s="216"/>
      <c r="AM2881" s="216"/>
      <c r="AP2881" s="216"/>
      <c r="AQ2881" s="216"/>
      <c r="AT2881" s="216"/>
      <c r="AU2881" s="216"/>
      <c r="AX2881" s="216"/>
      <c r="AY2881" s="216"/>
      <c r="BB2881" s="216"/>
      <c r="BC2881" s="216"/>
      <c r="BF2881" s="216"/>
      <c r="BG2881" s="216"/>
      <c r="BJ2881" s="216"/>
      <c r="BK2881" s="216"/>
      <c r="BN2881" s="216"/>
      <c r="BO2881" s="216"/>
      <c r="BR2881" s="216"/>
      <c r="BS2881" s="216"/>
      <c r="BV2881" s="216"/>
      <c r="BW2881" s="216"/>
      <c r="BZ2881" s="216"/>
      <c r="CA2881" s="216"/>
      <c r="CD2881" s="216"/>
      <c r="CE2881" s="216"/>
      <c r="CL2881" s="215"/>
      <c r="CP2881" s="215"/>
      <c r="CT2881" s="86"/>
    </row>
    <row r="2882" spans="6:98">
      <c r="F2882" s="215"/>
      <c r="S2882" s="216"/>
      <c r="T2882" s="216"/>
      <c r="U2882" s="216"/>
      <c r="V2882" s="216"/>
      <c r="W2882" s="216"/>
      <c r="X2882" s="216"/>
      <c r="Y2882" s="216"/>
      <c r="Z2882" s="216"/>
      <c r="AA2882" s="216"/>
      <c r="AB2882" s="216"/>
      <c r="AC2882" s="216"/>
      <c r="AD2882" s="216"/>
      <c r="AH2882" s="216"/>
      <c r="AI2882" s="216"/>
      <c r="AL2882" s="216"/>
      <c r="AM2882" s="216"/>
      <c r="AP2882" s="216"/>
      <c r="AQ2882" s="216"/>
      <c r="AT2882" s="216"/>
      <c r="AU2882" s="216"/>
      <c r="AX2882" s="216"/>
      <c r="AY2882" s="216"/>
      <c r="BB2882" s="216"/>
      <c r="BC2882" s="216"/>
      <c r="BF2882" s="216"/>
      <c r="BG2882" s="216"/>
      <c r="BJ2882" s="216"/>
      <c r="BK2882" s="216"/>
      <c r="BN2882" s="216"/>
      <c r="BO2882" s="216"/>
      <c r="BR2882" s="216"/>
      <c r="BS2882" s="216"/>
      <c r="BV2882" s="216"/>
      <c r="BW2882" s="216"/>
      <c r="BZ2882" s="216"/>
      <c r="CA2882" s="216"/>
      <c r="CD2882" s="216"/>
      <c r="CE2882" s="216"/>
      <c r="CL2882" s="215"/>
      <c r="CP2882" s="215"/>
      <c r="CT2882" s="86"/>
    </row>
    <row r="2883" spans="6:98">
      <c r="F2883" s="215"/>
      <c r="S2883" s="216"/>
      <c r="T2883" s="216"/>
      <c r="U2883" s="216"/>
      <c r="V2883" s="216"/>
      <c r="W2883" s="216"/>
      <c r="X2883" s="216"/>
      <c r="Y2883" s="216"/>
      <c r="Z2883" s="216"/>
      <c r="AA2883" s="216"/>
      <c r="AB2883" s="216"/>
      <c r="AC2883" s="216"/>
      <c r="AD2883" s="216"/>
      <c r="AH2883" s="216"/>
      <c r="AI2883" s="216"/>
      <c r="AL2883" s="216"/>
      <c r="AM2883" s="216"/>
      <c r="AP2883" s="216"/>
      <c r="AQ2883" s="216"/>
      <c r="AT2883" s="216"/>
      <c r="AU2883" s="216"/>
      <c r="AX2883" s="216"/>
      <c r="AY2883" s="216"/>
      <c r="BB2883" s="216"/>
      <c r="BC2883" s="216"/>
      <c r="BF2883" s="216"/>
      <c r="BG2883" s="216"/>
      <c r="BJ2883" s="216"/>
      <c r="BK2883" s="216"/>
      <c r="BN2883" s="216"/>
      <c r="BO2883" s="216"/>
      <c r="BR2883" s="216"/>
      <c r="BS2883" s="216"/>
      <c r="BV2883" s="216"/>
      <c r="BW2883" s="216"/>
      <c r="BZ2883" s="216"/>
      <c r="CA2883" s="216"/>
      <c r="CD2883" s="216"/>
      <c r="CE2883" s="216"/>
      <c r="CL2883" s="215"/>
      <c r="CP2883" s="215"/>
      <c r="CT2883" s="86"/>
    </row>
    <row r="2884" spans="6:98">
      <c r="F2884" s="215"/>
      <c r="S2884" s="216"/>
      <c r="T2884" s="216"/>
      <c r="U2884" s="216"/>
      <c r="V2884" s="216"/>
      <c r="W2884" s="216"/>
      <c r="X2884" s="216"/>
      <c r="Y2884" s="216"/>
      <c r="Z2884" s="216"/>
      <c r="AA2884" s="216"/>
      <c r="AB2884" s="216"/>
      <c r="AC2884" s="216"/>
      <c r="AD2884" s="216"/>
      <c r="AH2884" s="216"/>
      <c r="AI2884" s="216"/>
      <c r="AL2884" s="216"/>
      <c r="AM2884" s="216"/>
      <c r="AP2884" s="216"/>
      <c r="AQ2884" s="216"/>
      <c r="AT2884" s="216"/>
      <c r="AU2884" s="216"/>
      <c r="AX2884" s="216"/>
      <c r="AY2884" s="216"/>
      <c r="BB2884" s="216"/>
      <c r="BC2884" s="216"/>
      <c r="BF2884" s="216"/>
      <c r="BG2884" s="216"/>
      <c r="BJ2884" s="216"/>
      <c r="BK2884" s="216"/>
      <c r="BN2884" s="216"/>
      <c r="BO2884" s="216"/>
      <c r="BR2884" s="216"/>
      <c r="BS2884" s="216"/>
      <c r="BV2884" s="216"/>
      <c r="BW2884" s="216"/>
      <c r="BZ2884" s="216"/>
      <c r="CA2884" s="216"/>
      <c r="CD2884" s="216"/>
      <c r="CE2884" s="216"/>
      <c r="CL2884" s="215"/>
      <c r="CP2884" s="215"/>
      <c r="CT2884" s="86"/>
    </row>
    <row r="2885" spans="6:98">
      <c r="F2885" s="215"/>
      <c r="S2885" s="216"/>
      <c r="T2885" s="216"/>
      <c r="U2885" s="216"/>
      <c r="V2885" s="216"/>
      <c r="W2885" s="216"/>
      <c r="X2885" s="216"/>
      <c r="Y2885" s="216"/>
      <c r="Z2885" s="216"/>
      <c r="AA2885" s="216"/>
      <c r="AB2885" s="216"/>
      <c r="AC2885" s="216"/>
      <c r="AD2885" s="216"/>
      <c r="AH2885" s="216"/>
      <c r="AI2885" s="216"/>
      <c r="AL2885" s="216"/>
      <c r="AM2885" s="216"/>
      <c r="AP2885" s="216"/>
      <c r="AQ2885" s="216"/>
      <c r="AT2885" s="216"/>
      <c r="AU2885" s="216"/>
      <c r="AX2885" s="216"/>
      <c r="AY2885" s="216"/>
      <c r="BB2885" s="216"/>
      <c r="BC2885" s="216"/>
      <c r="BF2885" s="216"/>
      <c r="BG2885" s="216"/>
      <c r="BJ2885" s="216"/>
      <c r="BK2885" s="216"/>
      <c r="BN2885" s="216"/>
      <c r="BO2885" s="216"/>
      <c r="BR2885" s="216"/>
      <c r="BS2885" s="216"/>
      <c r="BV2885" s="216"/>
      <c r="BW2885" s="216"/>
      <c r="BZ2885" s="216"/>
      <c r="CA2885" s="216"/>
      <c r="CD2885" s="216"/>
      <c r="CE2885" s="216"/>
      <c r="CL2885" s="215"/>
      <c r="CP2885" s="215"/>
      <c r="CT2885" s="86"/>
    </row>
    <row r="2886" spans="6:98">
      <c r="F2886" s="215"/>
      <c r="S2886" s="216"/>
      <c r="T2886" s="216"/>
      <c r="U2886" s="216"/>
      <c r="V2886" s="216"/>
      <c r="W2886" s="216"/>
      <c r="X2886" s="216"/>
      <c r="Y2886" s="216"/>
      <c r="Z2886" s="216"/>
      <c r="AA2886" s="216"/>
      <c r="AB2886" s="216"/>
      <c r="AC2886" s="216"/>
      <c r="AD2886" s="216"/>
      <c r="AH2886" s="216"/>
      <c r="AI2886" s="216"/>
      <c r="AL2886" s="216"/>
      <c r="AM2886" s="216"/>
      <c r="AP2886" s="216"/>
      <c r="AQ2886" s="216"/>
      <c r="AT2886" s="216"/>
      <c r="AU2886" s="216"/>
      <c r="AX2886" s="216"/>
      <c r="AY2886" s="216"/>
      <c r="BB2886" s="216"/>
      <c r="BC2886" s="216"/>
      <c r="BF2886" s="216"/>
      <c r="BG2886" s="216"/>
      <c r="BJ2886" s="216"/>
      <c r="BK2886" s="216"/>
      <c r="BN2886" s="216"/>
      <c r="BO2886" s="216"/>
      <c r="BR2886" s="216"/>
      <c r="BS2886" s="216"/>
      <c r="BV2886" s="216"/>
      <c r="BW2886" s="216"/>
      <c r="BZ2886" s="216"/>
      <c r="CA2886" s="216"/>
      <c r="CD2886" s="216"/>
      <c r="CE2886" s="216"/>
      <c r="CL2886" s="215"/>
      <c r="CP2886" s="215"/>
      <c r="CT2886" s="86"/>
    </row>
    <row r="2887" spans="6:98">
      <c r="F2887" s="215"/>
      <c r="S2887" s="216"/>
      <c r="T2887" s="216"/>
      <c r="U2887" s="216"/>
      <c r="V2887" s="216"/>
      <c r="W2887" s="216"/>
      <c r="X2887" s="216"/>
      <c r="Y2887" s="216"/>
      <c r="Z2887" s="216"/>
      <c r="AA2887" s="216"/>
      <c r="AB2887" s="216"/>
      <c r="AC2887" s="216"/>
      <c r="AD2887" s="216"/>
      <c r="AH2887" s="216"/>
      <c r="AI2887" s="216"/>
      <c r="AL2887" s="216"/>
      <c r="AM2887" s="216"/>
      <c r="AP2887" s="216"/>
      <c r="AQ2887" s="216"/>
      <c r="AT2887" s="216"/>
      <c r="AU2887" s="216"/>
      <c r="AX2887" s="216"/>
      <c r="AY2887" s="216"/>
      <c r="BB2887" s="216"/>
      <c r="BC2887" s="216"/>
      <c r="BF2887" s="216"/>
      <c r="BG2887" s="216"/>
      <c r="BJ2887" s="216"/>
      <c r="BK2887" s="216"/>
      <c r="BN2887" s="216"/>
      <c r="BO2887" s="216"/>
      <c r="BR2887" s="216"/>
      <c r="BS2887" s="216"/>
      <c r="BV2887" s="216"/>
      <c r="BW2887" s="216"/>
      <c r="BZ2887" s="216"/>
      <c r="CA2887" s="216"/>
      <c r="CD2887" s="216"/>
      <c r="CE2887" s="216"/>
      <c r="CL2887" s="215"/>
      <c r="CP2887" s="215"/>
      <c r="CT2887" s="86"/>
    </row>
    <row r="2888" spans="6:98">
      <c r="F2888" s="215"/>
      <c r="S2888" s="216"/>
      <c r="T2888" s="216"/>
      <c r="U2888" s="216"/>
      <c r="V2888" s="216"/>
      <c r="W2888" s="216"/>
      <c r="X2888" s="216"/>
      <c r="Y2888" s="216"/>
      <c r="Z2888" s="216"/>
      <c r="AA2888" s="216"/>
      <c r="AB2888" s="216"/>
      <c r="AC2888" s="216"/>
      <c r="AD2888" s="216"/>
      <c r="AH2888" s="216"/>
      <c r="AI2888" s="216"/>
      <c r="AL2888" s="216"/>
      <c r="AM2888" s="216"/>
      <c r="AP2888" s="216"/>
      <c r="AQ2888" s="216"/>
      <c r="AT2888" s="216"/>
      <c r="AU2888" s="216"/>
      <c r="AX2888" s="216"/>
      <c r="AY2888" s="216"/>
      <c r="BB2888" s="216"/>
      <c r="BC2888" s="216"/>
      <c r="BF2888" s="216"/>
      <c r="BG2888" s="216"/>
      <c r="BJ2888" s="216"/>
      <c r="BK2888" s="216"/>
      <c r="BN2888" s="216"/>
      <c r="BO2888" s="216"/>
      <c r="BR2888" s="216"/>
      <c r="BS2888" s="216"/>
      <c r="BV2888" s="216"/>
      <c r="BW2888" s="216"/>
      <c r="BZ2888" s="216"/>
      <c r="CA2888" s="216"/>
      <c r="CD2888" s="216"/>
      <c r="CE2888" s="216"/>
      <c r="CL2888" s="215"/>
      <c r="CP2888" s="215"/>
      <c r="CT2888" s="86"/>
    </row>
    <row r="2889" spans="6:98">
      <c r="F2889" s="215"/>
      <c r="S2889" s="216"/>
      <c r="T2889" s="216"/>
      <c r="U2889" s="216"/>
      <c r="V2889" s="216"/>
      <c r="W2889" s="216"/>
      <c r="X2889" s="216"/>
      <c r="Y2889" s="216"/>
      <c r="Z2889" s="216"/>
      <c r="AA2889" s="216"/>
      <c r="AB2889" s="216"/>
      <c r="AC2889" s="216"/>
      <c r="AD2889" s="216"/>
      <c r="AH2889" s="216"/>
      <c r="AI2889" s="216"/>
      <c r="AL2889" s="216"/>
      <c r="AM2889" s="216"/>
      <c r="AP2889" s="216"/>
      <c r="AQ2889" s="216"/>
      <c r="AT2889" s="216"/>
      <c r="AU2889" s="216"/>
      <c r="AX2889" s="216"/>
      <c r="AY2889" s="216"/>
      <c r="BB2889" s="216"/>
      <c r="BC2889" s="216"/>
      <c r="BF2889" s="216"/>
      <c r="BG2889" s="216"/>
      <c r="BJ2889" s="216"/>
      <c r="BK2889" s="216"/>
      <c r="BN2889" s="216"/>
      <c r="BO2889" s="216"/>
      <c r="BR2889" s="216"/>
      <c r="BS2889" s="216"/>
      <c r="BV2889" s="216"/>
      <c r="BW2889" s="216"/>
      <c r="BZ2889" s="216"/>
      <c r="CA2889" s="216"/>
      <c r="CD2889" s="216"/>
      <c r="CE2889" s="216"/>
      <c r="CL2889" s="215"/>
      <c r="CP2889" s="215"/>
      <c r="CT2889" s="86"/>
    </row>
    <row r="2890" spans="6:98">
      <c r="F2890" s="215"/>
      <c r="S2890" s="216"/>
      <c r="T2890" s="216"/>
      <c r="U2890" s="216"/>
      <c r="V2890" s="216"/>
      <c r="W2890" s="216"/>
      <c r="X2890" s="216"/>
      <c r="Y2890" s="216"/>
      <c r="Z2890" s="216"/>
      <c r="AA2890" s="216"/>
      <c r="AB2890" s="216"/>
      <c r="AC2890" s="216"/>
      <c r="AD2890" s="216"/>
      <c r="AH2890" s="216"/>
      <c r="AI2890" s="216"/>
      <c r="AL2890" s="216"/>
      <c r="AM2890" s="216"/>
      <c r="AP2890" s="216"/>
      <c r="AQ2890" s="216"/>
      <c r="AT2890" s="216"/>
      <c r="AU2890" s="216"/>
      <c r="AX2890" s="216"/>
      <c r="AY2890" s="216"/>
      <c r="BB2890" s="216"/>
      <c r="BC2890" s="216"/>
      <c r="BF2890" s="216"/>
      <c r="BG2890" s="216"/>
      <c r="BJ2890" s="216"/>
      <c r="BK2890" s="216"/>
      <c r="BN2890" s="216"/>
      <c r="BO2890" s="216"/>
      <c r="BR2890" s="216"/>
      <c r="BS2890" s="216"/>
      <c r="BV2890" s="216"/>
      <c r="BW2890" s="216"/>
      <c r="BZ2890" s="216"/>
      <c r="CA2890" s="216"/>
      <c r="CD2890" s="216"/>
      <c r="CE2890" s="216"/>
      <c r="CL2890" s="215"/>
      <c r="CP2890" s="215"/>
      <c r="CT2890" s="86"/>
    </row>
    <row r="2891" spans="6:98">
      <c r="F2891" s="215"/>
      <c r="S2891" s="216"/>
      <c r="T2891" s="216"/>
      <c r="U2891" s="216"/>
      <c r="V2891" s="216"/>
      <c r="W2891" s="216"/>
      <c r="X2891" s="216"/>
      <c r="Y2891" s="216"/>
      <c r="Z2891" s="216"/>
      <c r="AA2891" s="216"/>
      <c r="AB2891" s="216"/>
      <c r="AC2891" s="216"/>
      <c r="AD2891" s="216"/>
      <c r="AH2891" s="216"/>
      <c r="AI2891" s="216"/>
      <c r="AL2891" s="216"/>
      <c r="AM2891" s="216"/>
      <c r="AP2891" s="216"/>
      <c r="AQ2891" s="216"/>
      <c r="AT2891" s="216"/>
      <c r="AU2891" s="216"/>
      <c r="AX2891" s="216"/>
      <c r="AY2891" s="216"/>
      <c r="BB2891" s="216"/>
      <c r="BC2891" s="216"/>
      <c r="BF2891" s="216"/>
      <c r="BG2891" s="216"/>
      <c r="BJ2891" s="216"/>
      <c r="BK2891" s="216"/>
      <c r="BN2891" s="216"/>
      <c r="BO2891" s="216"/>
      <c r="BR2891" s="216"/>
      <c r="BS2891" s="216"/>
      <c r="BV2891" s="216"/>
      <c r="BW2891" s="216"/>
      <c r="BZ2891" s="216"/>
      <c r="CA2891" s="216"/>
      <c r="CD2891" s="216"/>
      <c r="CE2891" s="216"/>
      <c r="CL2891" s="215"/>
      <c r="CP2891" s="215"/>
      <c r="CT2891" s="86"/>
    </row>
    <row r="2892" spans="6:98">
      <c r="F2892" s="215"/>
      <c r="S2892" s="216"/>
      <c r="T2892" s="216"/>
      <c r="U2892" s="216"/>
      <c r="V2892" s="216"/>
      <c r="W2892" s="216"/>
      <c r="X2892" s="216"/>
      <c r="Y2892" s="216"/>
      <c r="Z2892" s="216"/>
      <c r="AA2892" s="216"/>
      <c r="AB2892" s="216"/>
      <c r="AC2892" s="216"/>
      <c r="AD2892" s="216"/>
      <c r="AH2892" s="216"/>
      <c r="AI2892" s="216"/>
      <c r="AL2892" s="216"/>
      <c r="AM2892" s="216"/>
      <c r="AP2892" s="216"/>
      <c r="AQ2892" s="216"/>
      <c r="AT2892" s="216"/>
      <c r="AU2892" s="216"/>
      <c r="AX2892" s="216"/>
      <c r="AY2892" s="216"/>
      <c r="BB2892" s="216"/>
      <c r="BC2892" s="216"/>
      <c r="BF2892" s="216"/>
      <c r="BG2892" s="216"/>
      <c r="BJ2892" s="216"/>
      <c r="BK2892" s="216"/>
      <c r="BN2892" s="216"/>
      <c r="BO2892" s="216"/>
      <c r="BR2892" s="216"/>
      <c r="BS2892" s="216"/>
      <c r="BV2892" s="216"/>
      <c r="BW2892" s="216"/>
      <c r="BZ2892" s="216"/>
      <c r="CA2892" s="216"/>
      <c r="CD2892" s="216"/>
      <c r="CE2892" s="216"/>
      <c r="CL2892" s="215"/>
      <c r="CP2892" s="215"/>
      <c r="CT2892" s="86"/>
    </row>
    <row r="2893" spans="6:98">
      <c r="F2893" s="215"/>
      <c r="S2893" s="216"/>
      <c r="T2893" s="216"/>
      <c r="U2893" s="216"/>
      <c r="V2893" s="216"/>
      <c r="W2893" s="216"/>
      <c r="X2893" s="216"/>
      <c r="Y2893" s="216"/>
      <c r="Z2893" s="216"/>
      <c r="AA2893" s="216"/>
      <c r="AB2893" s="216"/>
      <c r="AC2893" s="216"/>
      <c r="AD2893" s="216"/>
      <c r="AH2893" s="216"/>
      <c r="AI2893" s="216"/>
      <c r="AL2893" s="216"/>
      <c r="AM2893" s="216"/>
      <c r="AP2893" s="216"/>
      <c r="AQ2893" s="216"/>
      <c r="AT2893" s="216"/>
      <c r="AU2893" s="216"/>
      <c r="AX2893" s="216"/>
      <c r="AY2893" s="216"/>
      <c r="BB2893" s="216"/>
      <c r="BC2893" s="216"/>
      <c r="BF2893" s="216"/>
      <c r="BG2893" s="216"/>
      <c r="BJ2893" s="216"/>
      <c r="BK2893" s="216"/>
      <c r="BN2893" s="216"/>
      <c r="BO2893" s="216"/>
      <c r="BR2893" s="216"/>
      <c r="BS2893" s="216"/>
      <c r="BV2893" s="216"/>
      <c r="BW2893" s="216"/>
      <c r="BZ2893" s="216"/>
      <c r="CA2893" s="216"/>
      <c r="CD2893" s="216"/>
      <c r="CE2893" s="216"/>
      <c r="CL2893" s="215"/>
      <c r="CP2893" s="215"/>
      <c r="CT2893" s="86"/>
    </row>
    <row r="2894" spans="6:98">
      <c r="F2894" s="215"/>
      <c r="S2894" s="216"/>
      <c r="T2894" s="216"/>
      <c r="U2894" s="216"/>
      <c r="V2894" s="216"/>
      <c r="W2894" s="216"/>
      <c r="X2894" s="216"/>
      <c r="Y2894" s="216"/>
      <c r="Z2894" s="216"/>
      <c r="AA2894" s="216"/>
      <c r="AB2894" s="216"/>
      <c r="AC2894" s="216"/>
      <c r="AD2894" s="216"/>
      <c r="AH2894" s="216"/>
      <c r="AI2894" s="216"/>
      <c r="AL2894" s="216"/>
      <c r="AM2894" s="216"/>
      <c r="AP2894" s="216"/>
      <c r="AQ2894" s="216"/>
      <c r="AT2894" s="216"/>
      <c r="AU2894" s="216"/>
      <c r="AX2894" s="216"/>
      <c r="AY2894" s="216"/>
      <c r="BB2894" s="216"/>
      <c r="BC2894" s="216"/>
      <c r="BF2894" s="216"/>
      <c r="BG2894" s="216"/>
      <c r="BJ2894" s="216"/>
      <c r="BK2894" s="216"/>
      <c r="BN2894" s="216"/>
      <c r="BO2894" s="216"/>
      <c r="BR2894" s="216"/>
      <c r="BS2894" s="216"/>
      <c r="BV2894" s="216"/>
      <c r="BW2894" s="216"/>
      <c r="BZ2894" s="216"/>
      <c r="CA2894" s="216"/>
      <c r="CD2894" s="216"/>
      <c r="CE2894" s="216"/>
      <c r="CL2894" s="215"/>
      <c r="CP2894" s="215"/>
      <c r="CT2894" s="86"/>
    </row>
    <row r="2895" spans="6:98">
      <c r="F2895" s="215"/>
      <c r="S2895" s="216"/>
      <c r="T2895" s="216"/>
      <c r="U2895" s="216"/>
      <c r="V2895" s="216"/>
      <c r="W2895" s="216"/>
      <c r="X2895" s="216"/>
      <c r="Y2895" s="216"/>
      <c r="Z2895" s="216"/>
      <c r="AA2895" s="216"/>
      <c r="AB2895" s="216"/>
      <c r="AC2895" s="216"/>
      <c r="AD2895" s="216"/>
      <c r="AH2895" s="216"/>
      <c r="AI2895" s="216"/>
      <c r="AL2895" s="216"/>
      <c r="AM2895" s="216"/>
      <c r="AP2895" s="216"/>
      <c r="AQ2895" s="216"/>
      <c r="AT2895" s="216"/>
      <c r="AU2895" s="216"/>
      <c r="AX2895" s="216"/>
      <c r="AY2895" s="216"/>
      <c r="BB2895" s="216"/>
      <c r="BC2895" s="216"/>
      <c r="BF2895" s="216"/>
      <c r="BG2895" s="216"/>
      <c r="BJ2895" s="216"/>
      <c r="BK2895" s="216"/>
      <c r="BN2895" s="216"/>
      <c r="BO2895" s="216"/>
      <c r="BR2895" s="216"/>
      <c r="BS2895" s="216"/>
      <c r="BV2895" s="216"/>
      <c r="BW2895" s="216"/>
      <c r="BZ2895" s="216"/>
      <c r="CA2895" s="216"/>
      <c r="CD2895" s="216"/>
      <c r="CE2895" s="216"/>
      <c r="CL2895" s="215"/>
      <c r="CP2895" s="215"/>
      <c r="CT2895" s="86"/>
    </row>
    <row r="2896" spans="6:98">
      <c r="F2896" s="215"/>
      <c r="S2896" s="216"/>
      <c r="T2896" s="216"/>
      <c r="U2896" s="216"/>
      <c r="V2896" s="216"/>
      <c r="W2896" s="216"/>
      <c r="X2896" s="216"/>
      <c r="Y2896" s="216"/>
      <c r="Z2896" s="216"/>
      <c r="AA2896" s="216"/>
      <c r="AB2896" s="216"/>
      <c r="AC2896" s="216"/>
      <c r="AD2896" s="216"/>
      <c r="AH2896" s="216"/>
      <c r="AI2896" s="216"/>
      <c r="AL2896" s="216"/>
      <c r="AM2896" s="216"/>
      <c r="AP2896" s="216"/>
      <c r="AQ2896" s="216"/>
      <c r="AT2896" s="216"/>
      <c r="AU2896" s="216"/>
      <c r="AX2896" s="216"/>
      <c r="AY2896" s="216"/>
      <c r="BB2896" s="216"/>
      <c r="BC2896" s="216"/>
      <c r="BF2896" s="216"/>
      <c r="BG2896" s="216"/>
      <c r="BJ2896" s="216"/>
      <c r="BK2896" s="216"/>
      <c r="BN2896" s="216"/>
      <c r="BO2896" s="216"/>
      <c r="BR2896" s="216"/>
      <c r="BS2896" s="216"/>
      <c r="BV2896" s="216"/>
      <c r="BW2896" s="216"/>
      <c r="BZ2896" s="216"/>
      <c r="CA2896" s="216"/>
      <c r="CD2896" s="216"/>
      <c r="CE2896" s="216"/>
      <c r="CL2896" s="215"/>
      <c r="CP2896" s="215"/>
      <c r="CT2896" s="86"/>
    </row>
    <row r="2897" spans="6:98">
      <c r="F2897" s="215"/>
      <c r="S2897" s="216"/>
      <c r="T2897" s="216"/>
      <c r="U2897" s="216"/>
      <c r="V2897" s="216"/>
      <c r="W2897" s="216"/>
      <c r="X2897" s="216"/>
      <c r="Y2897" s="216"/>
      <c r="Z2897" s="216"/>
      <c r="AA2897" s="216"/>
      <c r="AB2897" s="216"/>
      <c r="AC2897" s="216"/>
      <c r="AD2897" s="216"/>
      <c r="AH2897" s="216"/>
      <c r="AI2897" s="216"/>
      <c r="AL2897" s="216"/>
      <c r="AM2897" s="216"/>
      <c r="AP2897" s="216"/>
      <c r="AQ2897" s="216"/>
      <c r="AT2897" s="216"/>
      <c r="AU2897" s="216"/>
      <c r="AX2897" s="216"/>
      <c r="AY2897" s="216"/>
      <c r="BB2897" s="216"/>
      <c r="BC2897" s="216"/>
      <c r="BF2897" s="216"/>
      <c r="BG2897" s="216"/>
      <c r="BJ2897" s="216"/>
      <c r="BK2897" s="216"/>
      <c r="BN2897" s="216"/>
      <c r="BO2897" s="216"/>
      <c r="BR2897" s="216"/>
      <c r="BS2897" s="216"/>
      <c r="BV2897" s="216"/>
      <c r="BW2897" s="216"/>
      <c r="BZ2897" s="216"/>
      <c r="CA2897" s="216"/>
      <c r="CD2897" s="216"/>
      <c r="CE2897" s="216"/>
      <c r="CL2897" s="215"/>
      <c r="CP2897" s="215"/>
      <c r="CT2897" s="86"/>
    </row>
    <row r="2898" spans="6:98">
      <c r="F2898" s="215"/>
      <c r="S2898" s="216"/>
      <c r="T2898" s="216"/>
      <c r="U2898" s="216"/>
      <c r="V2898" s="216"/>
      <c r="W2898" s="216"/>
      <c r="X2898" s="216"/>
      <c r="Y2898" s="216"/>
      <c r="Z2898" s="216"/>
      <c r="AA2898" s="216"/>
      <c r="AB2898" s="216"/>
      <c r="AC2898" s="216"/>
      <c r="AD2898" s="216"/>
      <c r="AH2898" s="216"/>
      <c r="AI2898" s="216"/>
      <c r="AL2898" s="216"/>
      <c r="AM2898" s="216"/>
      <c r="AP2898" s="216"/>
      <c r="AQ2898" s="216"/>
      <c r="AT2898" s="216"/>
      <c r="AU2898" s="216"/>
      <c r="AX2898" s="216"/>
      <c r="AY2898" s="216"/>
      <c r="BB2898" s="216"/>
      <c r="BC2898" s="216"/>
      <c r="BF2898" s="216"/>
      <c r="BG2898" s="216"/>
      <c r="BJ2898" s="216"/>
      <c r="BK2898" s="216"/>
      <c r="BN2898" s="216"/>
      <c r="BO2898" s="216"/>
      <c r="BR2898" s="216"/>
      <c r="BS2898" s="216"/>
      <c r="BV2898" s="216"/>
      <c r="BW2898" s="216"/>
      <c r="BZ2898" s="216"/>
      <c r="CA2898" s="216"/>
      <c r="CD2898" s="216"/>
      <c r="CE2898" s="216"/>
      <c r="CL2898" s="215"/>
      <c r="CP2898" s="215"/>
      <c r="CT2898" s="86"/>
    </row>
    <row r="2899" spans="6:98">
      <c r="F2899" s="215"/>
      <c r="S2899" s="216"/>
      <c r="T2899" s="216"/>
      <c r="U2899" s="216"/>
      <c r="V2899" s="216"/>
      <c r="W2899" s="216"/>
      <c r="X2899" s="216"/>
      <c r="Y2899" s="216"/>
      <c r="Z2899" s="216"/>
      <c r="AA2899" s="216"/>
      <c r="AB2899" s="216"/>
      <c r="AC2899" s="216"/>
      <c r="AD2899" s="216"/>
      <c r="AH2899" s="216"/>
      <c r="AI2899" s="216"/>
      <c r="AL2899" s="216"/>
      <c r="AM2899" s="216"/>
      <c r="AP2899" s="216"/>
      <c r="AQ2899" s="216"/>
      <c r="AT2899" s="216"/>
      <c r="AU2899" s="216"/>
      <c r="AX2899" s="216"/>
      <c r="AY2899" s="216"/>
      <c r="BB2899" s="216"/>
      <c r="BC2899" s="216"/>
      <c r="BF2899" s="216"/>
      <c r="BG2899" s="216"/>
      <c r="BJ2899" s="216"/>
      <c r="BK2899" s="216"/>
      <c r="BN2899" s="216"/>
      <c r="BO2899" s="216"/>
      <c r="BR2899" s="216"/>
      <c r="BS2899" s="216"/>
      <c r="BV2899" s="216"/>
      <c r="BW2899" s="216"/>
      <c r="BZ2899" s="216"/>
      <c r="CA2899" s="216"/>
      <c r="CD2899" s="216"/>
      <c r="CE2899" s="216"/>
      <c r="CL2899" s="215"/>
      <c r="CP2899" s="215"/>
      <c r="CT2899" s="86"/>
    </row>
    <row r="2900" spans="6:98">
      <c r="F2900" s="215"/>
      <c r="S2900" s="216"/>
      <c r="T2900" s="216"/>
      <c r="U2900" s="216"/>
      <c r="V2900" s="216"/>
      <c r="W2900" s="216"/>
      <c r="X2900" s="216"/>
      <c r="Y2900" s="216"/>
      <c r="Z2900" s="216"/>
      <c r="AA2900" s="216"/>
      <c r="AB2900" s="216"/>
      <c r="AC2900" s="216"/>
      <c r="AD2900" s="216"/>
      <c r="AH2900" s="216"/>
      <c r="AI2900" s="216"/>
      <c r="AL2900" s="216"/>
      <c r="AM2900" s="216"/>
      <c r="AP2900" s="216"/>
      <c r="AQ2900" s="216"/>
      <c r="AT2900" s="216"/>
      <c r="AU2900" s="216"/>
      <c r="AX2900" s="216"/>
      <c r="AY2900" s="216"/>
      <c r="BB2900" s="216"/>
      <c r="BC2900" s="216"/>
      <c r="BF2900" s="216"/>
      <c r="BG2900" s="216"/>
      <c r="BJ2900" s="216"/>
      <c r="BK2900" s="216"/>
      <c r="BN2900" s="216"/>
      <c r="BO2900" s="216"/>
      <c r="BR2900" s="216"/>
      <c r="BS2900" s="216"/>
      <c r="BV2900" s="216"/>
      <c r="BW2900" s="216"/>
      <c r="BZ2900" s="216"/>
      <c r="CA2900" s="216"/>
      <c r="CD2900" s="216"/>
      <c r="CE2900" s="216"/>
      <c r="CL2900" s="215"/>
      <c r="CP2900" s="215"/>
      <c r="CT2900" s="86"/>
    </row>
    <row r="2901" spans="6:98">
      <c r="F2901" s="215"/>
      <c r="S2901" s="216"/>
      <c r="T2901" s="216"/>
      <c r="U2901" s="216"/>
      <c r="V2901" s="216"/>
      <c r="W2901" s="216"/>
      <c r="X2901" s="216"/>
      <c r="Y2901" s="216"/>
      <c r="Z2901" s="216"/>
      <c r="AA2901" s="216"/>
      <c r="AB2901" s="216"/>
      <c r="AC2901" s="216"/>
      <c r="AD2901" s="216"/>
      <c r="AH2901" s="216"/>
      <c r="AI2901" s="216"/>
      <c r="AL2901" s="216"/>
      <c r="AM2901" s="216"/>
      <c r="AP2901" s="216"/>
      <c r="AQ2901" s="216"/>
      <c r="AT2901" s="216"/>
      <c r="AU2901" s="216"/>
      <c r="AX2901" s="216"/>
      <c r="AY2901" s="216"/>
      <c r="BB2901" s="216"/>
      <c r="BC2901" s="216"/>
      <c r="BF2901" s="216"/>
      <c r="BG2901" s="216"/>
      <c r="BJ2901" s="216"/>
      <c r="BK2901" s="216"/>
      <c r="BN2901" s="216"/>
      <c r="BO2901" s="216"/>
      <c r="BR2901" s="216"/>
      <c r="BS2901" s="216"/>
      <c r="BV2901" s="216"/>
      <c r="BW2901" s="216"/>
      <c r="BZ2901" s="216"/>
      <c r="CA2901" s="216"/>
      <c r="CD2901" s="216"/>
      <c r="CE2901" s="216"/>
      <c r="CL2901" s="215"/>
      <c r="CP2901" s="215"/>
      <c r="CT2901" s="86"/>
    </row>
    <row r="2902" spans="6:98">
      <c r="F2902" s="215"/>
      <c r="S2902" s="216"/>
      <c r="T2902" s="216"/>
      <c r="U2902" s="216"/>
      <c r="V2902" s="216"/>
      <c r="W2902" s="216"/>
      <c r="X2902" s="216"/>
      <c r="Y2902" s="216"/>
      <c r="Z2902" s="216"/>
      <c r="AA2902" s="216"/>
      <c r="AB2902" s="216"/>
      <c r="AC2902" s="216"/>
      <c r="AD2902" s="216"/>
      <c r="AH2902" s="216"/>
      <c r="AI2902" s="216"/>
      <c r="AL2902" s="216"/>
      <c r="AM2902" s="216"/>
      <c r="AP2902" s="216"/>
      <c r="AQ2902" s="216"/>
      <c r="AT2902" s="216"/>
      <c r="AU2902" s="216"/>
      <c r="AX2902" s="216"/>
      <c r="AY2902" s="216"/>
      <c r="BB2902" s="216"/>
      <c r="BC2902" s="216"/>
      <c r="BF2902" s="216"/>
      <c r="BG2902" s="216"/>
      <c r="BJ2902" s="216"/>
      <c r="BK2902" s="216"/>
      <c r="BN2902" s="216"/>
      <c r="BO2902" s="216"/>
      <c r="BR2902" s="216"/>
      <c r="BS2902" s="216"/>
      <c r="BV2902" s="216"/>
      <c r="BW2902" s="216"/>
      <c r="BZ2902" s="216"/>
      <c r="CA2902" s="216"/>
      <c r="CD2902" s="216"/>
      <c r="CE2902" s="216"/>
      <c r="CL2902" s="215"/>
      <c r="CP2902" s="215"/>
      <c r="CT2902" s="86"/>
    </row>
    <row r="2903" spans="6:98">
      <c r="F2903" s="215"/>
      <c r="S2903" s="216"/>
      <c r="T2903" s="216"/>
      <c r="U2903" s="216"/>
      <c r="V2903" s="216"/>
      <c r="W2903" s="216"/>
      <c r="X2903" s="216"/>
      <c r="Y2903" s="216"/>
      <c r="Z2903" s="216"/>
      <c r="AA2903" s="216"/>
      <c r="AB2903" s="216"/>
      <c r="AC2903" s="216"/>
      <c r="AD2903" s="216"/>
      <c r="AH2903" s="216"/>
      <c r="AI2903" s="216"/>
      <c r="AL2903" s="216"/>
      <c r="AM2903" s="216"/>
      <c r="AP2903" s="216"/>
      <c r="AQ2903" s="216"/>
      <c r="AT2903" s="216"/>
      <c r="AU2903" s="216"/>
      <c r="AX2903" s="216"/>
      <c r="AY2903" s="216"/>
      <c r="BB2903" s="216"/>
      <c r="BC2903" s="216"/>
      <c r="BF2903" s="216"/>
      <c r="BG2903" s="216"/>
      <c r="BJ2903" s="216"/>
      <c r="BK2903" s="216"/>
      <c r="BN2903" s="216"/>
      <c r="BO2903" s="216"/>
      <c r="BR2903" s="216"/>
      <c r="BS2903" s="216"/>
      <c r="BV2903" s="216"/>
      <c r="BW2903" s="216"/>
      <c r="BZ2903" s="216"/>
      <c r="CA2903" s="216"/>
      <c r="CD2903" s="216"/>
      <c r="CE2903" s="216"/>
      <c r="CL2903" s="215"/>
      <c r="CP2903" s="215"/>
      <c r="CT2903" s="86"/>
    </row>
    <row r="2904" spans="6:98">
      <c r="F2904" s="215"/>
      <c r="S2904" s="216"/>
      <c r="T2904" s="216"/>
      <c r="U2904" s="216"/>
      <c r="V2904" s="216"/>
      <c r="W2904" s="216"/>
      <c r="X2904" s="216"/>
      <c r="Y2904" s="216"/>
      <c r="Z2904" s="216"/>
      <c r="AA2904" s="216"/>
      <c r="AB2904" s="216"/>
      <c r="AC2904" s="216"/>
      <c r="AD2904" s="216"/>
      <c r="AH2904" s="216"/>
      <c r="AI2904" s="216"/>
      <c r="AL2904" s="216"/>
      <c r="AM2904" s="216"/>
      <c r="AP2904" s="216"/>
      <c r="AQ2904" s="216"/>
      <c r="AT2904" s="216"/>
      <c r="AU2904" s="216"/>
      <c r="AX2904" s="216"/>
      <c r="AY2904" s="216"/>
      <c r="BB2904" s="216"/>
      <c r="BC2904" s="216"/>
      <c r="BF2904" s="216"/>
      <c r="BG2904" s="216"/>
      <c r="BJ2904" s="216"/>
      <c r="BK2904" s="216"/>
      <c r="BN2904" s="216"/>
      <c r="BO2904" s="216"/>
      <c r="BR2904" s="216"/>
      <c r="BS2904" s="216"/>
      <c r="BV2904" s="216"/>
      <c r="BW2904" s="216"/>
      <c r="BZ2904" s="216"/>
      <c r="CA2904" s="216"/>
      <c r="CD2904" s="216"/>
      <c r="CE2904" s="216"/>
      <c r="CL2904" s="215"/>
      <c r="CP2904" s="215"/>
      <c r="CT2904" s="86"/>
    </row>
    <row r="2905" spans="6:98">
      <c r="F2905" s="215"/>
      <c r="S2905" s="216"/>
      <c r="T2905" s="216"/>
      <c r="U2905" s="216"/>
      <c r="V2905" s="216"/>
      <c r="W2905" s="216"/>
      <c r="X2905" s="216"/>
      <c r="Y2905" s="216"/>
      <c r="Z2905" s="216"/>
      <c r="AA2905" s="216"/>
      <c r="AB2905" s="216"/>
      <c r="AC2905" s="216"/>
      <c r="AD2905" s="216"/>
      <c r="AH2905" s="216"/>
      <c r="AI2905" s="216"/>
      <c r="AL2905" s="216"/>
      <c r="AM2905" s="216"/>
      <c r="AP2905" s="216"/>
      <c r="AQ2905" s="216"/>
      <c r="AT2905" s="216"/>
      <c r="AU2905" s="216"/>
      <c r="AX2905" s="216"/>
      <c r="AY2905" s="216"/>
      <c r="BB2905" s="216"/>
      <c r="BC2905" s="216"/>
      <c r="BF2905" s="216"/>
      <c r="BG2905" s="216"/>
      <c r="BJ2905" s="216"/>
      <c r="BK2905" s="216"/>
      <c r="BN2905" s="216"/>
      <c r="BO2905" s="216"/>
      <c r="BR2905" s="216"/>
      <c r="BS2905" s="216"/>
      <c r="BV2905" s="216"/>
      <c r="BW2905" s="216"/>
      <c r="BZ2905" s="216"/>
      <c r="CA2905" s="216"/>
      <c r="CD2905" s="216"/>
      <c r="CE2905" s="216"/>
      <c r="CL2905" s="215"/>
      <c r="CP2905" s="215"/>
      <c r="CT2905" s="86"/>
    </row>
    <row r="2906" spans="6:98">
      <c r="F2906" s="215"/>
      <c r="S2906" s="216"/>
      <c r="T2906" s="216"/>
      <c r="U2906" s="216"/>
      <c r="V2906" s="216"/>
      <c r="W2906" s="216"/>
      <c r="X2906" s="216"/>
      <c r="Y2906" s="216"/>
      <c r="Z2906" s="216"/>
      <c r="AA2906" s="216"/>
      <c r="AB2906" s="216"/>
      <c r="AC2906" s="216"/>
      <c r="AD2906" s="216"/>
      <c r="AH2906" s="216"/>
      <c r="AI2906" s="216"/>
      <c r="AL2906" s="216"/>
      <c r="AM2906" s="216"/>
      <c r="AP2906" s="216"/>
      <c r="AQ2906" s="216"/>
      <c r="AT2906" s="216"/>
      <c r="AU2906" s="216"/>
      <c r="AX2906" s="216"/>
      <c r="AY2906" s="216"/>
      <c r="BB2906" s="216"/>
      <c r="BC2906" s="216"/>
      <c r="BF2906" s="216"/>
      <c r="BG2906" s="216"/>
      <c r="BJ2906" s="216"/>
      <c r="BK2906" s="216"/>
      <c r="BN2906" s="216"/>
      <c r="BO2906" s="216"/>
      <c r="BR2906" s="216"/>
      <c r="BS2906" s="216"/>
      <c r="BV2906" s="216"/>
      <c r="BW2906" s="216"/>
      <c r="BZ2906" s="216"/>
      <c r="CA2906" s="216"/>
      <c r="CD2906" s="216"/>
      <c r="CE2906" s="216"/>
      <c r="CL2906" s="215"/>
      <c r="CP2906" s="215"/>
      <c r="CT2906" s="86"/>
    </row>
    <row r="2907" spans="6:98">
      <c r="F2907" s="215"/>
      <c r="S2907" s="216"/>
      <c r="T2907" s="216"/>
      <c r="U2907" s="216"/>
      <c r="V2907" s="216"/>
      <c r="W2907" s="216"/>
      <c r="X2907" s="216"/>
      <c r="Y2907" s="216"/>
      <c r="Z2907" s="216"/>
      <c r="AA2907" s="216"/>
      <c r="AB2907" s="216"/>
      <c r="AC2907" s="216"/>
      <c r="AD2907" s="216"/>
      <c r="AH2907" s="216"/>
      <c r="AI2907" s="216"/>
      <c r="AL2907" s="216"/>
      <c r="AM2907" s="216"/>
      <c r="AP2907" s="216"/>
      <c r="AQ2907" s="216"/>
      <c r="AT2907" s="216"/>
      <c r="AU2907" s="216"/>
      <c r="AX2907" s="216"/>
      <c r="AY2907" s="216"/>
      <c r="BB2907" s="216"/>
      <c r="BC2907" s="216"/>
      <c r="BF2907" s="216"/>
      <c r="BG2907" s="216"/>
      <c r="BJ2907" s="216"/>
      <c r="BK2907" s="216"/>
      <c r="BN2907" s="216"/>
      <c r="BO2907" s="216"/>
      <c r="BR2907" s="216"/>
      <c r="BS2907" s="216"/>
      <c r="BV2907" s="216"/>
      <c r="BW2907" s="216"/>
      <c r="BZ2907" s="216"/>
      <c r="CA2907" s="216"/>
      <c r="CD2907" s="216"/>
      <c r="CE2907" s="216"/>
      <c r="CL2907" s="215"/>
      <c r="CP2907" s="215"/>
      <c r="CT2907" s="86"/>
    </row>
    <row r="2908" spans="6:98">
      <c r="F2908" s="215"/>
      <c r="S2908" s="216"/>
      <c r="T2908" s="216"/>
      <c r="U2908" s="216"/>
      <c r="V2908" s="216"/>
      <c r="W2908" s="216"/>
      <c r="X2908" s="216"/>
      <c r="Y2908" s="216"/>
      <c r="Z2908" s="216"/>
      <c r="AA2908" s="216"/>
      <c r="AB2908" s="216"/>
      <c r="AC2908" s="216"/>
      <c r="AD2908" s="216"/>
      <c r="AH2908" s="216"/>
      <c r="AI2908" s="216"/>
      <c r="AL2908" s="216"/>
      <c r="AM2908" s="216"/>
      <c r="AP2908" s="216"/>
      <c r="AQ2908" s="216"/>
      <c r="AT2908" s="216"/>
      <c r="AU2908" s="216"/>
      <c r="AX2908" s="216"/>
      <c r="AY2908" s="216"/>
      <c r="BB2908" s="216"/>
      <c r="BC2908" s="216"/>
      <c r="BF2908" s="216"/>
      <c r="BG2908" s="216"/>
      <c r="BJ2908" s="216"/>
      <c r="BK2908" s="216"/>
      <c r="BN2908" s="216"/>
      <c r="BO2908" s="216"/>
      <c r="BR2908" s="216"/>
      <c r="BS2908" s="216"/>
      <c r="BV2908" s="216"/>
      <c r="BW2908" s="216"/>
      <c r="BZ2908" s="216"/>
      <c r="CA2908" s="216"/>
      <c r="CD2908" s="216"/>
      <c r="CE2908" s="216"/>
      <c r="CL2908" s="215"/>
      <c r="CP2908" s="215"/>
      <c r="CT2908" s="86"/>
    </row>
    <row r="2909" spans="6:98">
      <c r="F2909" s="215"/>
      <c r="S2909" s="216"/>
      <c r="T2909" s="216"/>
      <c r="U2909" s="216"/>
      <c r="V2909" s="216"/>
      <c r="W2909" s="216"/>
      <c r="X2909" s="216"/>
      <c r="Y2909" s="216"/>
      <c r="Z2909" s="216"/>
      <c r="AA2909" s="216"/>
      <c r="AB2909" s="216"/>
      <c r="AC2909" s="216"/>
      <c r="AD2909" s="216"/>
      <c r="AH2909" s="216"/>
      <c r="AI2909" s="216"/>
      <c r="AL2909" s="216"/>
      <c r="AM2909" s="216"/>
      <c r="AP2909" s="216"/>
      <c r="AQ2909" s="216"/>
      <c r="AT2909" s="216"/>
      <c r="AU2909" s="216"/>
      <c r="AX2909" s="216"/>
      <c r="AY2909" s="216"/>
      <c r="BB2909" s="216"/>
      <c r="BC2909" s="216"/>
      <c r="BF2909" s="216"/>
      <c r="BG2909" s="216"/>
      <c r="BJ2909" s="216"/>
      <c r="BK2909" s="216"/>
      <c r="BN2909" s="216"/>
      <c r="BO2909" s="216"/>
      <c r="BR2909" s="216"/>
      <c r="BS2909" s="216"/>
      <c r="BV2909" s="216"/>
      <c r="BW2909" s="216"/>
      <c r="BZ2909" s="216"/>
      <c r="CA2909" s="216"/>
      <c r="CD2909" s="216"/>
      <c r="CE2909" s="216"/>
      <c r="CL2909" s="215"/>
      <c r="CP2909" s="215"/>
      <c r="CT2909" s="86"/>
    </row>
    <row r="2910" spans="6:98">
      <c r="F2910" s="215"/>
      <c r="S2910" s="216"/>
      <c r="T2910" s="216"/>
      <c r="U2910" s="216"/>
      <c r="V2910" s="216"/>
      <c r="W2910" s="216"/>
      <c r="X2910" s="216"/>
      <c r="Y2910" s="216"/>
      <c r="Z2910" s="216"/>
      <c r="AA2910" s="216"/>
      <c r="AB2910" s="216"/>
      <c r="AC2910" s="216"/>
      <c r="AD2910" s="216"/>
      <c r="AH2910" s="216"/>
      <c r="AI2910" s="216"/>
      <c r="AL2910" s="216"/>
      <c r="AM2910" s="216"/>
      <c r="AP2910" s="216"/>
      <c r="AQ2910" s="216"/>
      <c r="AT2910" s="216"/>
      <c r="AU2910" s="216"/>
      <c r="AX2910" s="216"/>
      <c r="AY2910" s="216"/>
      <c r="BB2910" s="216"/>
      <c r="BC2910" s="216"/>
      <c r="BF2910" s="216"/>
      <c r="BG2910" s="216"/>
      <c r="BJ2910" s="216"/>
      <c r="BK2910" s="216"/>
      <c r="BN2910" s="216"/>
      <c r="BO2910" s="216"/>
      <c r="BR2910" s="216"/>
      <c r="BS2910" s="216"/>
      <c r="BV2910" s="216"/>
      <c r="BW2910" s="216"/>
      <c r="BZ2910" s="216"/>
      <c r="CA2910" s="216"/>
      <c r="CD2910" s="216"/>
      <c r="CE2910" s="216"/>
      <c r="CL2910" s="215"/>
      <c r="CP2910" s="215"/>
      <c r="CT2910" s="86"/>
    </row>
    <row r="2911" spans="6:98">
      <c r="F2911" s="215"/>
      <c r="S2911" s="216"/>
      <c r="T2911" s="216"/>
      <c r="U2911" s="216"/>
      <c r="V2911" s="216"/>
      <c r="W2911" s="216"/>
      <c r="X2911" s="216"/>
      <c r="Y2911" s="216"/>
      <c r="Z2911" s="216"/>
      <c r="AA2911" s="216"/>
      <c r="AB2911" s="216"/>
      <c r="AC2911" s="216"/>
      <c r="AD2911" s="216"/>
      <c r="AH2911" s="216"/>
      <c r="AI2911" s="216"/>
      <c r="AL2911" s="216"/>
      <c r="AM2911" s="216"/>
      <c r="AP2911" s="216"/>
      <c r="AQ2911" s="216"/>
      <c r="AT2911" s="216"/>
      <c r="AU2911" s="216"/>
      <c r="AX2911" s="216"/>
      <c r="AY2911" s="216"/>
      <c r="BB2911" s="216"/>
      <c r="BC2911" s="216"/>
      <c r="BF2911" s="216"/>
      <c r="BG2911" s="216"/>
      <c r="BJ2911" s="216"/>
      <c r="BK2911" s="216"/>
      <c r="BN2911" s="216"/>
      <c r="BO2911" s="216"/>
      <c r="BR2911" s="216"/>
      <c r="BS2911" s="216"/>
      <c r="BV2911" s="216"/>
      <c r="BW2911" s="216"/>
      <c r="BZ2911" s="216"/>
      <c r="CA2911" s="216"/>
      <c r="CD2911" s="216"/>
      <c r="CE2911" s="216"/>
      <c r="CL2911" s="215"/>
      <c r="CP2911" s="215"/>
      <c r="CT2911" s="86"/>
    </row>
    <row r="2912" spans="6:98">
      <c r="F2912" s="215"/>
      <c r="S2912" s="216"/>
      <c r="T2912" s="216"/>
      <c r="U2912" s="216"/>
      <c r="V2912" s="216"/>
      <c r="W2912" s="216"/>
      <c r="X2912" s="216"/>
      <c r="Y2912" s="216"/>
      <c r="Z2912" s="216"/>
      <c r="AA2912" s="216"/>
      <c r="AB2912" s="216"/>
      <c r="AC2912" s="216"/>
      <c r="AD2912" s="216"/>
      <c r="AH2912" s="216"/>
      <c r="AI2912" s="216"/>
      <c r="AL2912" s="216"/>
      <c r="AM2912" s="216"/>
      <c r="AP2912" s="216"/>
      <c r="AQ2912" s="216"/>
      <c r="AT2912" s="216"/>
      <c r="AU2912" s="216"/>
      <c r="AX2912" s="216"/>
      <c r="AY2912" s="216"/>
      <c r="BB2912" s="216"/>
      <c r="BC2912" s="216"/>
      <c r="BF2912" s="216"/>
      <c r="BG2912" s="216"/>
      <c r="BJ2912" s="216"/>
      <c r="BK2912" s="216"/>
      <c r="BN2912" s="216"/>
      <c r="BO2912" s="216"/>
      <c r="BR2912" s="216"/>
      <c r="BS2912" s="216"/>
      <c r="BV2912" s="216"/>
      <c r="BW2912" s="216"/>
      <c r="BZ2912" s="216"/>
      <c r="CA2912" s="216"/>
      <c r="CD2912" s="216"/>
      <c r="CE2912" s="216"/>
      <c r="CL2912" s="215"/>
      <c r="CP2912" s="215"/>
      <c r="CT2912" s="86"/>
    </row>
    <row r="2913" spans="6:98">
      <c r="F2913" s="215"/>
      <c r="S2913" s="216"/>
      <c r="T2913" s="216"/>
      <c r="U2913" s="216"/>
      <c r="V2913" s="216"/>
      <c r="W2913" s="216"/>
      <c r="X2913" s="216"/>
      <c r="Y2913" s="216"/>
      <c r="Z2913" s="216"/>
      <c r="AA2913" s="216"/>
      <c r="AB2913" s="216"/>
      <c r="AC2913" s="216"/>
      <c r="AD2913" s="216"/>
      <c r="AH2913" s="216"/>
      <c r="AI2913" s="216"/>
      <c r="AL2913" s="216"/>
      <c r="AM2913" s="216"/>
      <c r="AP2913" s="216"/>
      <c r="AQ2913" s="216"/>
      <c r="AT2913" s="216"/>
      <c r="AU2913" s="216"/>
      <c r="AX2913" s="216"/>
      <c r="AY2913" s="216"/>
      <c r="BB2913" s="216"/>
      <c r="BC2913" s="216"/>
      <c r="BF2913" s="216"/>
      <c r="BG2913" s="216"/>
      <c r="BJ2913" s="216"/>
      <c r="BK2913" s="216"/>
      <c r="BN2913" s="216"/>
      <c r="BO2913" s="216"/>
      <c r="BR2913" s="216"/>
      <c r="BS2913" s="216"/>
      <c r="BV2913" s="216"/>
      <c r="BW2913" s="216"/>
      <c r="BZ2913" s="216"/>
      <c r="CA2913" s="216"/>
      <c r="CD2913" s="216"/>
      <c r="CE2913" s="216"/>
      <c r="CL2913" s="215"/>
      <c r="CP2913" s="215"/>
      <c r="CT2913" s="86"/>
    </row>
    <row r="2914" spans="6:98">
      <c r="F2914" s="215"/>
      <c r="S2914" s="216"/>
      <c r="T2914" s="216"/>
      <c r="U2914" s="216"/>
      <c r="V2914" s="216"/>
      <c r="W2914" s="216"/>
      <c r="X2914" s="216"/>
      <c r="Y2914" s="216"/>
      <c r="Z2914" s="216"/>
      <c r="AA2914" s="216"/>
      <c r="AB2914" s="216"/>
      <c r="AC2914" s="216"/>
      <c r="AD2914" s="216"/>
      <c r="AH2914" s="216"/>
      <c r="AI2914" s="216"/>
      <c r="AL2914" s="216"/>
      <c r="AM2914" s="216"/>
      <c r="AP2914" s="216"/>
      <c r="AQ2914" s="216"/>
      <c r="AT2914" s="216"/>
      <c r="AU2914" s="216"/>
      <c r="AX2914" s="216"/>
      <c r="AY2914" s="216"/>
      <c r="BB2914" s="216"/>
      <c r="BC2914" s="216"/>
      <c r="BF2914" s="216"/>
      <c r="BG2914" s="216"/>
      <c r="BJ2914" s="216"/>
      <c r="BK2914" s="216"/>
      <c r="BN2914" s="216"/>
      <c r="BO2914" s="216"/>
      <c r="BR2914" s="216"/>
      <c r="BS2914" s="216"/>
      <c r="BV2914" s="216"/>
      <c r="BW2914" s="216"/>
      <c r="BZ2914" s="216"/>
      <c r="CA2914" s="216"/>
      <c r="CD2914" s="216"/>
      <c r="CE2914" s="216"/>
      <c r="CL2914" s="215"/>
      <c r="CP2914" s="215"/>
      <c r="CT2914" s="86"/>
    </row>
    <row r="2915" spans="6:98">
      <c r="F2915" s="215"/>
      <c r="S2915" s="216"/>
      <c r="T2915" s="216"/>
      <c r="U2915" s="216"/>
      <c r="V2915" s="216"/>
      <c r="W2915" s="216"/>
      <c r="X2915" s="216"/>
      <c r="Y2915" s="216"/>
      <c r="Z2915" s="216"/>
      <c r="AA2915" s="216"/>
      <c r="AB2915" s="216"/>
      <c r="AC2915" s="216"/>
      <c r="AD2915" s="216"/>
      <c r="AH2915" s="216"/>
      <c r="AI2915" s="216"/>
      <c r="AL2915" s="216"/>
      <c r="AM2915" s="216"/>
      <c r="AP2915" s="216"/>
      <c r="AQ2915" s="216"/>
      <c r="AT2915" s="216"/>
      <c r="AU2915" s="216"/>
      <c r="AX2915" s="216"/>
      <c r="AY2915" s="216"/>
      <c r="BB2915" s="216"/>
      <c r="BC2915" s="216"/>
      <c r="BF2915" s="216"/>
      <c r="BG2915" s="216"/>
      <c r="BJ2915" s="216"/>
      <c r="BK2915" s="216"/>
      <c r="BN2915" s="216"/>
      <c r="BO2915" s="216"/>
      <c r="BR2915" s="216"/>
      <c r="BS2915" s="216"/>
      <c r="BV2915" s="216"/>
      <c r="BW2915" s="216"/>
      <c r="BZ2915" s="216"/>
      <c r="CA2915" s="216"/>
      <c r="CD2915" s="216"/>
      <c r="CE2915" s="216"/>
      <c r="CL2915" s="215"/>
      <c r="CP2915" s="215"/>
      <c r="CT2915" s="86"/>
    </row>
    <row r="2916" spans="6:98">
      <c r="F2916" s="215"/>
      <c r="S2916" s="216"/>
      <c r="T2916" s="216"/>
      <c r="U2916" s="216"/>
      <c r="V2916" s="216"/>
      <c r="W2916" s="216"/>
      <c r="X2916" s="216"/>
      <c r="Y2916" s="216"/>
      <c r="Z2916" s="216"/>
      <c r="AA2916" s="216"/>
      <c r="AB2916" s="216"/>
      <c r="AC2916" s="216"/>
      <c r="AD2916" s="216"/>
      <c r="AH2916" s="216"/>
      <c r="AI2916" s="216"/>
      <c r="AL2916" s="216"/>
      <c r="AM2916" s="216"/>
      <c r="AP2916" s="216"/>
      <c r="AQ2916" s="216"/>
      <c r="AT2916" s="216"/>
      <c r="AU2916" s="216"/>
      <c r="AX2916" s="216"/>
      <c r="AY2916" s="216"/>
      <c r="BB2916" s="216"/>
      <c r="BC2916" s="216"/>
      <c r="BF2916" s="216"/>
      <c r="BG2916" s="216"/>
      <c r="BJ2916" s="216"/>
      <c r="BK2916" s="216"/>
      <c r="BN2916" s="216"/>
      <c r="BO2916" s="216"/>
      <c r="BR2916" s="216"/>
      <c r="BS2916" s="216"/>
      <c r="BV2916" s="216"/>
      <c r="BW2916" s="216"/>
      <c r="BZ2916" s="216"/>
      <c r="CA2916" s="216"/>
      <c r="CD2916" s="216"/>
      <c r="CE2916" s="216"/>
      <c r="CL2916" s="215"/>
      <c r="CP2916" s="215"/>
      <c r="CT2916" s="86"/>
    </row>
    <row r="2917" spans="6:98">
      <c r="F2917" s="215"/>
      <c r="S2917" s="216"/>
      <c r="T2917" s="216"/>
      <c r="U2917" s="216"/>
      <c r="V2917" s="216"/>
      <c r="W2917" s="216"/>
      <c r="X2917" s="216"/>
      <c r="Y2917" s="216"/>
      <c r="Z2917" s="216"/>
      <c r="AA2917" s="216"/>
      <c r="AB2917" s="216"/>
      <c r="AC2917" s="216"/>
      <c r="AD2917" s="216"/>
      <c r="AH2917" s="216"/>
      <c r="AI2917" s="216"/>
      <c r="AL2917" s="216"/>
      <c r="AM2917" s="216"/>
      <c r="AP2917" s="216"/>
      <c r="AQ2917" s="216"/>
      <c r="AT2917" s="216"/>
      <c r="AU2917" s="216"/>
      <c r="AX2917" s="216"/>
      <c r="AY2917" s="216"/>
      <c r="BB2917" s="216"/>
      <c r="BC2917" s="216"/>
      <c r="BF2917" s="216"/>
      <c r="BG2917" s="216"/>
      <c r="BJ2917" s="216"/>
      <c r="BK2917" s="216"/>
      <c r="BN2917" s="216"/>
      <c r="BO2917" s="216"/>
      <c r="BR2917" s="216"/>
      <c r="BS2917" s="216"/>
      <c r="BV2917" s="216"/>
      <c r="BW2917" s="216"/>
      <c r="BZ2917" s="216"/>
      <c r="CA2917" s="216"/>
      <c r="CD2917" s="216"/>
      <c r="CE2917" s="216"/>
      <c r="CL2917" s="215"/>
      <c r="CP2917" s="215"/>
      <c r="CT2917" s="86"/>
    </row>
    <row r="2918" spans="6:98">
      <c r="F2918" s="215"/>
      <c r="S2918" s="216"/>
      <c r="T2918" s="216"/>
      <c r="U2918" s="216"/>
      <c r="V2918" s="216"/>
      <c r="W2918" s="216"/>
      <c r="X2918" s="216"/>
      <c r="Y2918" s="216"/>
      <c r="Z2918" s="216"/>
      <c r="AA2918" s="216"/>
      <c r="AB2918" s="216"/>
      <c r="AC2918" s="216"/>
      <c r="AD2918" s="216"/>
      <c r="AH2918" s="216"/>
      <c r="AI2918" s="216"/>
      <c r="AL2918" s="216"/>
      <c r="AM2918" s="216"/>
      <c r="AP2918" s="216"/>
      <c r="AQ2918" s="216"/>
      <c r="AT2918" s="216"/>
      <c r="AU2918" s="216"/>
      <c r="AX2918" s="216"/>
      <c r="AY2918" s="216"/>
      <c r="BB2918" s="216"/>
      <c r="BC2918" s="216"/>
      <c r="BF2918" s="216"/>
      <c r="BG2918" s="216"/>
      <c r="BJ2918" s="216"/>
      <c r="BK2918" s="216"/>
      <c r="BN2918" s="216"/>
      <c r="BO2918" s="216"/>
      <c r="BR2918" s="216"/>
      <c r="BS2918" s="216"/>
      <c r="BV2918" s="216"/>
      <c r="BW2918" s="216"/>
      <c r="BZ2918" s="216"/>
      <c r="CA2918" s="216"/>
      <c r="CD2918" s="216"/>
      <c r="CE2918" s="216"/>
      <c r="CL2918" s="215"/>
      <c r="CP2918" s="215"/>
      <c r="CT2918" s="86"/>
    </row>
    <row r="2919" spans="6:98">
      <c r="F2919" s="215"/>
      <c r="S2919" s="216"/>
      <c r="T2919" s="216"/>
      <c r="U2919" s="216"/>
      <c r="V2919" s="216"/>
      <c r="W2919" s="216"/>
      <c r="X2919" s="216"/>
      <c r="Y2919" s="216"/>
      <c r="Z2919" s="216"/>
      <c r="AA2919" s="216"/>
      <c r="AB2919" s="216"/>
      <c r="AC2919" s="216"/>
      <c r="AD2919" s="216"/>
      <c r="AH2919" s="216"/>
      <c r="AI2919" s="216"/>
      <c r="AL2919" s="216"/>
      <c r="AM2919" s="216"/>
      <c r="AP2919" s="216"/>
      <c r="AQ2919" s="216"/>
      <c r="AT2919" s="216"/>
      <c r="AU2919" s="216"/>
      <c r="AX2919" s="216"/>
      <c r="AY2919" s="216"/>
      <c r="BB2919" s="216"/>
      <c r="BC2919" s="216"/>
      <c r="BF2919" s="216"/>
      <c r="BG2919" s="216"/>
      <c r="BJ2919" s="216"/>
      <c r="BK2919" s="216"/>
      <c r="BN2919" s="216"/>
      <c r="BO2919" s="216"/>
      <c r="BR2919" s="216"/>
      <c r="BS2919" s="216"/>
      <c r="BV2919" s="216"/>
      <c r="BW2919" s="216"/>
      <c r="BZ2919" s="216"/>
      <c r="CA2919" s="216"/>
      <c r="CD2919" s="216"/>
      <c r="CE2919" s="216"/>
      <c r="CL2919" s="215"/>
      <c r="CP2919" s="215"/>
      <c r="CT2919" s="86"/>
    </row>
    <row r="2920" spans="6:98">
      <c r="F2920" s="215"/>
      <c r="S2920" s="216"/>
      <c r="T2920" s="216"/>
      <c r="U2920" s="216"/>
      <c r="V2920" s="216"/>
      <c r="W2920" s="216"/>
      <c r="X2920" s="216"/>
      <c r="Y2920" s="216"/>
      <c r="Z2920" s="216"/>
      <c r="AA2920" s="216"/>
      <c r="AB2920" s="216"/>
      <c r="AC2920" s="216"/>
      <c r="AD2920" s="216"/>
      <c r="AH2920" s="216"/>
      <c r="AI2920" s="216"/>
      <c r="AL2920" s="216"/>
      <c r="AM2920" s="216"/>
      <c r="AP2920" s="216"/>
      <c r="AQ2920" s="216"/>
      <c r="AT2920" s="216"/>
      <c r="AU2920" s="216"/>
      <c r="AX2920" s="216"/>
      <c r="AY2920" s="216"/>
      <c r="BB2920" s="216"/>
      <c r="BC2920" s="216"/>
      <c r="BF2920" s="216"/>
      <c r="BG2920" s="216"/>
      <c r="BJ2920" s="216"/>
      <c r="BK2920" s="216"/>
      <c r="BN2920" s="216"/>
      <c r="BO2920" s="216"/>
      <c r="BR2920" s="216"/>
      <c r="BS2920" s="216"/>
      <c r="BV2920" s="216"/>
      <c r="BW2920" s="216"/>
      <c r="BZ2920" s="216"/>
      <c r="CA2920" s="216"/>
      <c r="CD2920" s="216"/>
      <c r="CE2920" s="216"/>
      <c r="CL2920" s="215"/>
      <c r="CP2920" s="215"/>
      <c r="CT2920" s="86"/>
    </row>
    <row r="2921" spans="6:98">
      <c r="F2921" s="215"/>
      <c r="S2921" s="216"/>
      <c r="T2921" s="216"/>
      <c r="U2921" s="216"/>
      <c r="V2921" s="216"/>
      <c r="W2921" s="216"/>
      <c r="X2921" s="216"/>
      <c r="Y2921" s="216"/>
      <c r="Z2921" s="216"/>
      <c r="AA2921" s="216"/>
      <c r="AB2921" s="216"/>
      <c r="AC2921" s="216"/>
      <c r="AD2921" s="216"/>
      <c r="AH2921" s="216"/>
      <c r="AI2921" s="216"/>
      <c r="AL2921" s="216"/>
      <c r="AM2921" s="216"/>
      <c r="AP2921" s="216"/>
      <c r="AQ2921" s="216"/>
      <c r="AT2921" s="216"/>
      <c r="AU2921" s="216"/>
      <c r="AX2921" s="216"/>
      <c r="AY2921" s="216"/>
      <c r="BB2921" s="216"/>
      <c r="BC2921" s="216"/>
      <c r="BF2921" s="216"/>
      <c r="BG2921" s="216"/>
      <c r="BJ2921" s="216"/>
      <c r="BK2921" s="216"/>
      <c r="BN2921" s="216"/>
      <c r="BO2921" s="216"/>
      <c r="BR2921" s="216"/>
      <c r="BS2921" s="216"/>
      <c r="BV2921" s="216"/>
      <c r="BW2921" s="216"/>
      <c r="BZ2921" s="216"/>
      <c r="CA2921" s="216"/>
      <c r="CD2921" s="216"/>
      <c r="CE2921" s="216"/>
      <c r="CL2921" s="215"/>
      <c r="CP2921" s="215"/>
      <c r="CT2921" s="86"/>
    </row>
    <row r="2922" spans="6:98">
      <c r="F2922" s="215"/>
      <c r="S2922" s="216"/>
      <c r="T2922" s="216"/>
      <c r="U2922" s="216"/>
      <c r="V2922" s="216"/>
      <c r="W2922" s="216"/>
      <c r="X2922" s="216"/>
      <c r="Y2922" s="216"/>
      <c r="Z2922" s="216"/>
      <c r="AA2922" s="216"/>
      <c r="AB2922" s="216"/>
      <c r="AC2922" s="216"/>
      <c r="AD2922" s="216"/>
      <c r="AH2922" s="216"/>
      <c r="AI2922" s="216"/>
      <c r="AL2922" s="216"/>
      <c r="AM2922" s="216"/>
      <c r="AP2922" s="216"/>
      <c r="AQ2922" s="216"/>
      <c r="AT2922" s="216"/>
      <c r="AU2922" s="216"/>
      <c r="AX2922" s="216"/>
      <c r="AY2922" s="216"/>
      <c r="BB2922" s="216"/>
      <c r="BC2922" s="216"/>
      <c r="BF2922" s="216"/>
      <c r="BG2922" s="216"/>
      <c r="BJ2922" s="216"/>
      <c r="BK2922" s="216"/>
      <c r="BN2922" s="216"/>
      <c r="BO2922" s="216"/>
      <c r="BR2922" s="216"/>
      <c r="BS2922" s="216"/>
      <c r="BV2922" s="216"/>
      <c r="BW2922" s="216"/>
      <c r="BZ2922" s="216"/>
      <c r="CA2922" s="216"/>
      <c r="CD2922" s="216"/>
      <c r="CE2922" s="216"/>
      <c r="CL2922" s="215"/>
      <c r="CP2922" s="215"/>
      <c r="CT2922" s="86"/>
    </row>
    <row r="2923" spans="6:98">
      <c r="F2923" s="215"/>
      <c r="S2923" s="216"/>
      <c r="T2923" s="216"/>
      <c r="U2923" s="216"/>
      <c r="V2923" s="216"/>
      <c r="W2923" s="216"/>
      <c r="X2923" s="216"/>
      <c r="Y2923" s="216"/>
      <c r="Z2923" s="216"/>
      <c r="AA2923" s="216"/>
      <c r="AB2923" s="216"/>
      <c r="AC2923" s="216"/>
      <c r="AD2923" s="216"/>
      <c r="AH2923" s="216"/>
      <c r="AI2923" s="216"/>
      <c r="AL2923" s="216"/>
      <c r="AM2923" s="216"/>
      <c r="AP2923" s="216"/>
      <c r="AQ2923" s="216"/>
      <c r="AT2923" s="216"/>
      <c r="AU2923" s="216"/>
      <c r="AX2923" s="216"/>
      <c r="AY2923" s="216"/>
      <c r="BB2923" s="216"/>
      <c r="BC2923" s="216"/>
      <c r="BF2923" s="216"/>
      <c r="BG2923" s="216"/>
      <c r="BJ2923" s="216"/>
      <c r="BK2923" s="216"/>
      <c r="BN2923" s="216"/>
      <c r="BO2923" s="216"/>
      <c r="BR2923" s="216"/>
      <c r="BS2923" s="216"/>
      <c r="BV2923" s="216"/>
      <c r="BW2923" s="216"/>
      <c r="BZ2923" s="216"/>
      <c r="CA2923" s="216"/>
      <c r="CD2923" s="216"/>
      <c r="CE2923" s="216"/>
      <c r="CL2923" s="215"/>
      <c r="CP2923" s="215"/>
      <c r="CT2923" s="86"/>
    </row>
    <row r="2924" spans="6:98">
      <c r="F2924" s="215"/>
      <c r="S2924" s="216"/>
      <c r="T2924" s="216"/>
      <c r="U2924" s="216"/>
      <c r="V2924" s="216"/>
      <c r="W2924" s="216"/>
      <c r="X2924" s="216"/>
      <c r="Y2924" s="216"/>
      <c r="Z2924" s="216"/>
      <c r="AA2924" s="216"/>
      <c r="AB2924" s="216"/>
      <c r="AC2924" s="216"/>
      <c r="AD2924" s="216"/>
      <c r="AH2924" s="216"/>
      <c r="AI2924" s="216"/>
      <c r="AL2924" s="216"/>
      <c r="AM2924" s="216"/>
      <c r="AP2924" s="216"/>
      <c r="AQ2924" s="216"/>
      <c r="AT2924" s="216"/>
      <c r="AU2924" s="216"/>
      <c r="AX2924" s="216"/>
      <c r="AY2924" s="216"/>
      <c r="BB2924" s="216"/>
      <c r="BC2924" s="216"/>
      <c r="BF2924" s="216"/>
      <c r="BG2924" s="216"/>
      <c r="BJ2924" s="216"/>
      <c r="BK2924" s="216"/>
      <c r="BN2924" s="216"/>
      <c r="BO2924" s="216"/>
      <c r="BR2924" s="216"/>
      <c r="BS2924" s="216"/>
      <c r="BV2924" s="216"/>
      <c r="BW2924" s="216"/>
      <c r="BZ2924" s="216"/>
      <c r="CA2924" s="216"/>
      <c r="CD2924" s="216"/>
      <c r="CE2924" s="216"/>
      <c r="CL2924" s="215"/>
      <c r="CP2924" s="215"/>
      <c r="CT2924" s="86"/>
    </row>
    <row r="2925" spans="6:98">
      <c r="F2925" s="215"/>
      <c r="S2925" s="216"/>
      <c r="T2925" s="216"/>
      <c r="U2925" s="216"/>
      <c r="V2925" s="216"/>
      <c r="W2925" s="216"/>
      <c r="X2925" s="216"/>
      <c r="Y2925" s="216"/>
      <c r="Z2925" s="216"/>
      <c r="AA2925" s="216"/>
      <c r="AB2925" s="216"/>
      <c r="AC2925" s="216"/>
      <c r="AD2925" s="216"/>
      <c r="AH2925" s="216"/>
      <c r="AI2925" s="216"/>
      <c r="AL2925" s="216"/>
      <c r="AM2925" s="216"/>
      <c r="AP2925" s="216"/>
      <c r="AQ2925" s="216"/>
      <c r="AT2925" s="216"/>
      <c r="AU2925" s="216"/>
      <c r="AX2925" s="216"/>
      <c r="AY2925" s="216"/>
      <c r="BB2925" s="216"/>
      <c r="BC2925" s="216"/>
      <c r="BF2925" s="216"/>
      <c r="BG2925" s="216"/>
      <c r="BJ2925" s="216"/>
      <c r="BK2925" s="216"/>
      <c r="BN2925" s="216"/>
      <c r="BO2925" s="216"/>
      <c r="BR2925" s="216"/>
      <c r="BS2925" s="216"/>
      <c r="BV2925" s="216"/>
      <c r="BW2925" s="216"/>
      <c r="BZ2925" s="216"/>
      <c r="CA2925" s="216"/>
      <c r="CD2925" s="216"/>
      <c r="CE2925" s="216"/>
      <c r="CL2925" s="215"/>
      <c r="CP2925" s="215"/>
      <c r="CT2925" s="86"/>
    </row>
    <row r="2926" spans="6:98">
      <c r="F2926" s="215"/>
      <c r="S2926" s="216"/>
      <c r="T2926" s="216"/>
      <c r="U2926" s="216"/>
      <c r="V2926" s="216"/>
      <c r="W2926" s="216"/>
      <c r="X2926" s="216"/>
      <c r="Y2926" s="216"/>
      <c r="Z2926" s="216"/>
      <c r="AA2926" s="216"/>
      <c r="AB2926" s="216"/>
      <c r="AC2926" s="216"/>
      <c r="AD2926" s="216"/>
      <c r="AH2926" s="216"/>
      <c r="AI2926" s="216"/>
      <c r="AL2926" s="216"/>
      <c r="AM2926" s="216"/>
      <c r="AP2926" s="216"/>
      <c r="AQ2926" s="216"/>
      <c r="AT2926" s="216"/>
      <c r="AU2926" s="216"/>
      <c r="AX2926" s="216"/>
      <c r="AY2926" s="216"/>
      <c r="BB2926" s="216"/>
      <c r="BC2926" s="216"/>
      <c r="BF2926" s="216"/>
      <c r="BG2926" s="216"/>
      <c r="BJ2926" s="216"/>
      <c r="BK2926" s="216"/>
      <c r="BN2926" s="216"/>
      <c r="BO2926" s="216"/>
      <c r="BR2926" s="216"/>
      <c r="BS2926" s="216"/>
      <c r="BV2926" s="216"/>
      <c r="BW2926" s="216"/>
      <c r="BZ2926" s="216"/>
      <c r="CA2926" s="216"/>
      <c r="CD2926" s="216"/>
      <c r="CE2926" s="216"/>
      <c r="CL2926" s="215"/>
      <c r="CP2926" s="215"/>
      <c r="CT2926" s="86"/>
    </row>
    <row r="2927" spans="6:98">
      <c r="F2927" s="215"/>
      <c r="S2927" s="216"/>
      <c r="T2927" s="216"/>
      <c r="U2927" s="216"/>
      <c r="V2927" s="216"/>
      <c r="W2927" s="216"/>
      <c r="X2927" s="216"/>
      <c r="Y2927" s="216"/>
      <c r="Z2927" s="216"/>
      <c r="AA2927" s="216"/>
      <c r="AB2927" s="216"/>
      <c r="AC2927" s="216"/>
      <c r="AD2927" s="216"/>
      <c r="AH2927" s="216"/>
      <c r="AI2927" s="216"/>
      <c r="AL2927" s="216"/>
      <c r="AM2927" s="216"/>
      <c r="AP2927" s="216"/>
      <c r="AQ2927" s="216"/>
      <c r="AT2927" s="216"/>
      <c r="AU2927" s="216"/>
      <c r="AX2927" s="216"/>
      <c r="AY2927" s="216"/>
      <c r="BB2927" s="216"/>
      <c r="BC2927" s="216"/>
      <c r="BF2927" s="216"/>
      <c r="BG2927" s="216"/>
      <c r="BJ2927" s="216"/>
      <c r="BK2927" s="216"/>
      <c r="BN2927" s="216"/>
      <c r="BO2927" s="216"/>
      <c r="BR2927" s="216"/>
      <c r="BS2927" s="216"/>
      <c r="BV2927" s="216"/>
      <c r="BW2927" s="216"/>
      <c r="BZ2927" s="216"/>
      <c r="CA2927" s="216"/>
      <c r="CD2927" s="216"/>
      <c r="CE2927" s="216"/>
      <c r="CL2927" s="215"/>
      <c r="CP2927" s="215"/>
      <c r="CT2927" s="86"/>
    </row>
    <row r="2928" spans="6:98">
      <c r="F2928" s="215"/>
      <c r="S2928" s="216"/>
      <c r="T2928" s="216"/>
      <c r="U2928" s="216"/>
      <c r="V2928" s="216"/>
      <c r="W2928" s="216"/>
      <c r="X2928" s="216"/>
      <c r="Y2928" s="216"/>
      <c r="Z2928" s="216"/>
      <c r="AA2928" s="216"/>
      <c r="AB2928" s="216"/>
      <c r="AC2928" s="216"/>
      <c r="AD2928" s="216"/>
      <c r="AH2928" s="216"/>
      <c r="AI2928" s="216"/>
      <c r="AL2928" s="216"/>
      <c r="AM2928" s="216"/>
      <c r="AP2928" s="216"/>
      <c r="AQ2928" s="216"/>
      <c r="AT2928" s="216"/>
      <c r="AU2928" s="216"/>
      <c r="AX2928" s="216"/>
      <c r="AY2928" s="216"/>
      <c r="BB2928" s="216"/>
      <c r="BC2928" s="216"/>
      <c r="BF2928" s="216"/>
      <c r="BG2928" s="216"/>
      <c r="BJ2928" s="216"/>
      <c r="BK2928" s="216"/>
      <c r="BN2928" s="216"/>
      <c r="BO2928" s="216"/>
      <c r="BR2928" s="216"/>
      <c r="BS2928" s="216"/>
      <c r="BV2928" s="216"/>
      <c r="BW2928" s="216"/>
      <c r="BZ2928" s="216"/>
      <c r="CA2928" s="216"/>
      <c r="CD2928" s="216"/>
      <c r="CE2928" s="216"/>
      <c r="CL2928" s="215"/>
      <c r="CP2928" s="215"/>
      <c r="CT2928" s="86"/>
    </row>
    <row r="2929" spans="6:98">
      <c r="F2929" s="215"/>
      <c r="S2929" s="216"/>
      <c r="T2929" s="216"/>
      <c r="U2929" s="216"/>
      <c r="V2929" s="216"/>
      <c r="W2929" s="216"/>
      <c r="X2929" s="216"/>
      <c r="Y2929" s="216"/>
      <c r="Z2929" s="216"/>
      <c r="AA2929" s="216"/>
      <c r="AB2929" s="216"/>
      <c r="AC2929" s="216"/>
      <c r="AD2929" s="216"/>
      <c r="AH2929" s="216"/>
      <c r="AI2929" s="216"/>
      <c r="AL2929" s="216"/>
      <c r="AM2929" s="216"/>
      <c r="AP2929" s="216"/>
      <c r="AQ2929" s="216"/>
      <c r="AT2929" s="216"/>
      <c r="AU2929" s="216"/>
      <c r="AX2929" s="216"/>
      <c r="AY2929" s="216"/>
      <c r="BB2929" s="216"/>
      <c r="BC2929" s="216"/>
      <c r="BF2929" s="216"/>
      <c r="BG2929" s="216"/>
      <c r="BJ2929" s="216"/>
      <c r="BK2929" s="216"/>
      <c r="BN2929" s="216"/>
      <c r="BO2929" s="216"/>
      <c r="BR2929" s="216"/>
      <c r="BS2929" s="216"/>
      <c r="BV2929" s="216"/>
      <c r="BW2929" s="216"/>
      <c r="BZ2929" s="216"/>
      <c r="CA2929" s="216"/>
      <c r="CD2929" s="216"/>
      <c r="CE2929" s="216"/>
      <c r="CL2929" s="215"/>
      <c r="CP2929" s="215"/>
      <c r="CT2929" s="86"/>
    </row>
    <row r="2930" spans="6:98">
      <c r="F2930" s="215"/>
      <c r="S2930" s="216"/>
      <c r="T2930" s="216"/>
      <c r="U2930" s="216"/>
      <c r="V2930" s="216"/>
      <c r="W2930" s="216"/>
      <c r="X2930" s="216"/>
      <c r="Y2930" s="216"/>
      <c r="Z2930" s="216"/>
      <c r="AA2930" s="216"/>
      <c r="AB2930" s="216"/>
      <c r="AC2930" s="216"/>
      <c r="AD2930" s="216"/>
      <c r="AH2930" s="216"/>
      <c r="AI2930" s="216"/>
      <c r="AL2930" s="216"/>
      <c r="AM2930" s="216"/>
      <c r="AP2930" s="216"/>
      <c r="AQ2930" s="216"/>
      <c r="AT2930" s="216"/>
      <c r="AU2930" s="216"/>
      <c r="AX2930" s="216"/>
      <c r="AY2930" s="216"/>
      <c r="BB2930" s="216"/>
      <c r="BC2930" s="216"/>
      <c r="BF2930" s="216"/>
      <c r="BG2930" s="216"/>
      <c r="BJ2930" s="216"/>
      <c r="BK2930" s="216"/>
      <c r="BN2930" s="216"/>
      <c r="BO2930" s="216"/>
      <c r="BR2930" s="216"/>
      <c r="BS2930" s="216"/>
      <c r="BV2930" s="216"/>
      <c r="BW2930" s="216"/>
      <c r="BZ2930" s="216"/>
      <c r="CA2930" s="216"/>
      <c r="CD2930" s="216"/>
      <c r="CE2930" s="216"/>
      <c r="CL2930" s="215"/>
      <c r="CP2930" s="215"/>
      <c r="CT2930" s="86"/>
    </row>
    <row r="2931" spans="6:98">
      <c r="F2931" s="215"/>
      <c r="S2931" s="216"/>
      <c r="T2931" s="216"/>
      <c r="U2931" s="216"/>
      <c r="V2931" s="216"/>
      <c r="W2931" s="216"/>
      <c r="X2931" s="216"/>
      <c r="Y2931" s="216"/>
      <c r="Z2931" s="216"/>
      <c r="AA2931" s="216"/>
      <c r="AB2931" s="216"/>
      <c r="AC2931" s="216"/>
      <c r="AD2931" s="216"/>
      <c r="AH2931" s="216"/>
      <c r="AI2931" s="216"/>
      <c r="AL2931" s="216"/>
      <c r="AM2931" s="216"/>
      <c r="AP2931" s="216"/>
      <c r="AQ2931" s="216"/>
      <c r="AT2931" s="216"/>
      <c r="AU2931" s="216"/>
      <c r="AX2931" s="216"/>
      <c r="AY2931" s="216"/>
      <c r="BB2931" s="216"/>
      <c r="BC2931" s="216"/>
      <c r="BF2931" s="216"/>
      <c r="BG2931" s="216"/>
      <c r="BJ2931" s="216"/>
      <c r="BK2931" s="216"/>
      <c r="BN2931" s="216"/>
      <c r="BO2931" s="216"/>
      <c r="BR2931" s="216"/>
      <c r="BS2931" s="216"/>
      <c r="BV2931" s="216"/>
      <c r="BW2931" s="216"/>
      <c r="BZ2931" s="216"/>
      <c r="CA2931" s="216"/>
      <c r="CD2931" s="216"/>
      <c r="CE2931" s="216"/>
      <c r="CL2931" s="215"/>
      <c r="CP2931" s="215"/>
      <c r="CT2931" s="86"/>
    </row>
    <row r="2932" spans="6:98">
      <c r="F2932" s="215"/>
      <c r="S2932" s="216"/>
      <c r="T2932" s="216"/>
      <c r="U2932" s="216"/>
      <c r="V2932" s="216"/>
      <c r="W2932" s="216"/>
      <c r="X2932" s="216"/>
      <c r="Y2932" s="216"/>
      <c r="Z2932" s="216"/>
      <c r="AA2932" s="216"/>
      <c r="AB2932" s="216"/>
      <c r="AC2932" s="216"/>
      <c r="AD2932" s="216"/>
      <c r="AH2932" s="216"/>
      <c r="AI2932" s="216"/>
      <c r="AL2932" s="216"/>
      <c r="AM2932" s="216"/>
      <c r="AP2932" s="216"/>
      <c r="AQ2932" s="216"/>
      <c r="AT2932" s="216"/>
      <c r="AU2932" s="216"/>
      <c r="AX2932" s="216"/>
      <c r="AY2932" s="216"/>
      <c r="BB2932" s="216"/>
      <c r="BC2932" s="216"/>
      <c r="BF2932" s="216"/>
      <c r="BG2932" s="216"/>
      <c r="BJ2932" s="216"/>
      <c r="BK2932" s="216"/>
      <c r="BN2932" s="216"/>
      <c r="BO2932" s="216"/>
      <c r="BR2932" s="216"/>
      <c r="BS2932" s="216"/>
      <c r="BV2932" s="216"/>
      <c r="BW2932" s="216"/>
      <c r="BZ2932" s="216"/>
      <c r="CA2932" s="216"/>
      <c r="CD2932" s="216"/>
      <c r="CE2932" s="216"/>
      <c r="CL2932" s="215"/>
      <c r="CP2932" s="215"/>
      <c r="CT2932" s="86"/>
    </row>
    <row r="2933" spans="6:98">
      <c r="F2933" s="215"/>
      <c r="S2933" s="216"/>
      <c r="T2933" s="216"/>
      <c r="U2933" s="216"/>
      <c r="V2933" s="216"/>
      <c r="W2933" s="216"/>
      <c r="X2933" s="216"/>
      <c r="Y2933" s="216"/>
      <c r="Z2933" s="216"/>
      <c r="AA2933" s="216"/>
      <c r="AB2933" s="216"/>
      <c r="AC2933" s="216"/>
      <c r="AD2933" s="216"/>
      <c r="AH2933" s="216"/>
      <c r="AI2933" s="216"/>
      <c r="AL2933" s="216"/>
      <c r="AM2933" s="216"/>
      <c r="AP2933" s="216"/>
      <c r="AQ2933" s="216"/>
      <c r="AT2933" s="216"/>
      <c r="AU2933" s="216"/>
      <c r="AX2933" s="216"/>
      <c r="AY2933" s="216"/>
      <c r="BB2933" s="216"/>
      <c r="BC2933" s="216"/>
      <c r="BF2933" s="216"/>
      <c r="BG2933" s="216"/>
      <c r="BJ2933" s="216"/>
      <c r="BK2933" s="216"/>
      <c r="BN2933" s="216"/>
      <c r="BO2933" s="216"/>
      <c r="BR2933" s="216"/>
      <c r="BS2933" s="216"/>
      <c r="BV2933" s="216"/>
      <c r="BW2933" s="216"/>
      <c r="BZ2933" s="216"/>
      <c r="CA2933" s="216"/>
      <c r="CD2933" s="216"/>
      <c r="CE2933" s="216"/>
      <c r="CL2933" s="215"/>
      <c r="CP2933" s="215"/>
      <c r="CT2933" s="86"/>
    </row>
    <row r="2934" spans="6:98">
      <c r="F2934" s="215"/>
      <c r="S2934" s="216"/>
      <c r="T2934" s="216"/>
      <c r="U2934" s="216"/>
      <c r="V2934" s="216"/>
      <c r="W2934" s="216"/>
      <c r="X2934" s="216"/>
      <c r="Y2934" s="216"/>
      <c r="Z2934" s="216"/>
      <c r="AA2934" s="216"/>
      <c r="AB2934" s="216"/>
      <c r="AC2934" s="216"/>
      <c r="AD2934" s="216"/>
      <c r="AH2934" s="216"/>
      <c r="AI2934" s="216"/>
      <c r="AL2934" s="216"/>
      <c r="AM2934" s="216"/>
      <c r="AP2934" s="216"/>
      <c r="AQ2934" s="216"/>
      <c r="AT2934" s="216"/>
      <c r="AU2934" s="216"/>
      <c r="AX2934" s="216"/>
      <c r="AY2934" s="216"/>
      <c r="BB2934" s="216"/>
      <c r="BC2934" s="216"/>
      <c r="BF2934" s="216"/>
      <c r="BG2934" s="216"/>
      <c r="BJ2934" s="216"/>
      <c r="BK2934" s="216"/>
      <c r="BN2934" s="216"/>
      <c r="BO2934" s="216"/>
      <c r="BR2934" s="216"/>
      <c r="BS2934" s="216"/>
      <c r="BV2934" s="216"/>
      <c r="BW2934" s="216"/>
      <c r="BZ2934" s="216"/>
      <c r="CA2934" s="216"/>
      <c r="CD2934" s="216"/>
      <c r="CE2934" s="216"/>
      <c r="CL2934" s="215"/>
      <c r="CP2934" s="215"/>
      <c r="CT2934" s="86"/>
    </row>
    <row r="2935" spans="6:98">
      <c r="F2935" s="215"/>
      <c r="S2935" s="216"/>
      <c r="T2935" s="216"/>
      <c r="U2935" s="216"/>
      <c r="V2935" s="216"/>
      <c r="W2935" s="216"/>
      <c r="X2935" s="216"/>
      <c r="Y2935" s="216"/>
      <c r="Z2935" s="216"/>
      <c r="AA2935" s="216"/>
      <c r="AB2935" s="216"/>
      <c r="AC2935" s="216"/>
      <c r="AD2935" s="216"/>
      <c r="AH2935" s="216"/>
      <c r="AI2935" s="216"/>
      <c r="AL2935" s="216"/>
      <c r="AM2935" s="216"/>
      <c r="AP2935" s="216"/>
      <c r="AQ2935" s="216"/>
      <c r="AT2935" s="216"/>
      <c r="AU2935" s="216"/>
      <c r="AX2935" s="216"/>
      <c r="AY2935" s="216"/>
      <c r="BB2935" s="216"/>
      <c r="BC2935" s="216"/>
      <c r="BF2935" s="216"/>
      <c r="BG2935" s="216"/>
      <c r="BJ2935" s="216"/>
      <c r="BK2935" s="216"/>
      <c r="BN2935" s="216"/>
      <c r="BO2935" s="216"/>
      <c r="BR2935" s="216"/>
      <c r="BS2935" s="216"/>
      <c r="BV2935" s="216"/>
      <c r="BW2935" s="216"/>
      <c r="BZ2935" s="216"/>
      <c r="CA2935" s="216"/>
      <c r="CD2935" s="216"/>
      <c r="CE2935" s="216"/>
      <c r="CL2935" s="215"/>
      <c r="CO2935" s="215"/>
      <c r="CP2935" s="215"/>
      <c r="CT2935" s="86"/>
    </row>
    <row r="2936" spans="6:98">
      <c r="F2936" s="215"/>
      <c r="S2936" s="216"/>
      <c r="T2936" s="216"/>
      <c r="U2936" s="216"/>
      <c r="V2936" s="216"/>
      <c r="W2936" s="216"/>
      <c r="X2936" s="216"/>
      <c r="Y2936" s="216"/>
      <c r="Z2936" s="216"/>
      <c r="AA2936" s="216"/>
      <c r="AB2936" s="216"/>
      <c r="AC2936" s="216"/>
      <c r="AD2936" s="216"/>
      <c r="AH2936" s="216"/>
      <c r="AI2936" s="216"/>
      <c r="AL2936" s="216"/>
      <c r="AM2936" s="216"/>
      <c r="AP2936" s="216"/>
      <c r="AQ2936" s="216"/>
      <c r="AT2936" s="216"/>
      <c r="AU2936" s="216"/>
      <c r="AX2936" s="216"/>
      <c r="AY2936" s="216"/>
      <c r="BB2936" s="216"/>
      <c r="BC2936" s="216"/>
      <c r="BF2936" s="216"/>
      <c r="BG2936" s="216"/>
      <c r="BJ2936" s="216"/>
      <c r="BK2936" s="216"/>
      <c r="BN2936" s="216"/>
      <c r="BO2936" s="216"/>
      <c r="BR2936" s="216"/>
      <c r="BS2936" s="216"/>
      <c r="BV2936" s="216"/>
      <c r="BW2936" s="216"/>
      <c r="BZ2936" s="216"/>
      <c r="CA2936" s="216"/>
      <c r="CD2936" s="216"/>
      <c r="CE2936" s="216"/>
      <c r="CL2936" s="215"/>
      <c r="CO2936" s="215"/>
      <c r="CP2936" s="215"/>
      <c r="CT2936" s="86"/>
    </row>
    <row r="2937" spans="6:98">
      <c r="F2937" s="215"/>
      <c r="S2937" s="216"/>
      <c r="T2937" s="216"/>
      <c r="U2937" s="216"/>
      <c r="V2937" s="216"/>
      <c r="W2937" s="216"/>
      <c r="X2937" s="216"/>
      <c r="Y2937" s="216"/>
      <c r="Z2937" s="216"/>
      <c r="AA2937" s="216"/>
      <c r="AB2937" s="216"/>
      <c r="AC2937" s="216"/>
      <c r="AD2937" s="216"/>
      <c r="AH2937" s="216"/>
      <c r="AI2937" s="216"/>
      <c r="AL2937" s="216"/>
      <c r="AM2937" s="216"/>
      <c r="AP2937" s="216"/>
      <c r="AQ2937" s="216"/>
      <c r="AT2937" s="216"/>
      <c r="AU2937" s="216"/>
      <c r="AX2937" s="216"/>
      <c r="AY2937" s="216"/>
      <c r="BB2937" s="216"/>
      <c r="BC2937" s="216"/>
      <c r="BF2937" s="216"/>
      <c r="BG2937" s="216"/>
      <c r="BJ2937" s="216"/>
      <c r="BK2937" s="216"/>
      <c r="BN2937" s="216"/>
      <c r="BO2937" s="216"/>
      <c r="BR2937" s="216"/>
      <c r="BS2937" s="216"/>
      <c r="BV2937" s="216"/>
      <c r="BW2937" s="216"/>
      <c r="BZ2937" s="216"/>
      <c r="CA2937" s="216"/>
      <c r="CD2937" s="216"/>
      <c r="CE2937" s="216"/>
      <c r="CL2937" s="215"/>
      <c r="CO2937" s="215"/>
      <c r="CP2937" s="215"/>
      <c r="CT2937" s="86"/>
    </row>
    <row r="2938" spans="6:98">
      <c r="F2938" s="215"/>
      <c r="S2938" s="216"/>
      <c r="T2938" s="216"/>
      <c r="U2938" s="216"/>
      <c r="V2938" s="216"/>
      <c r="W2938" s="216"/>
      <c r="X2938" s="216"/>
      <c r="Y2938" s="216"/>
      <c r="Z2938" s="216"/>
      <c r="AA2938" s="216"/>
      <c r="AB2938" s="216"/>
      <c r="AC2938" s="216"/>
      <c r="AD2938" s="216"/>
      <c r="AH2938" s="216"/>
      <c r="AI2938" s="216"/>
      <c r="AL2938" s="216"/>
      <c r="AM2938" s="216"/>
      <c r="AP2938" s="216"/>
      <c r="AQ2938" s="216"/>
      <c r="AT2938" s="216"/>
      <c r="AU2938" s="216"/>
      <c r="AX2938" s="216"/>
      <c r="AY2938" s="216"/>
      <c r="BB2938" s="216"/>
      <c r="BC2938" s="216"/>
      <c r="BF2938" s="216"/>
      <c r="BG2938" s="216"/>
      <c r="BJ2938" s="216"/>
      <c r="BK2938" s="216"/>
      <c r="BN2938" s="216"/>
      <c r="BO2938" s="216"/>
      <c r="BR2938" s="216"/>
      <c r="BS2938" s="216"/>
      <c r="BV2938" s="216"/>
      <c r="BW2938" s="216"/>
      <c r="BZ2938" s="216"/>
      <c r="CA2938" s="216"/>
      <c r="CD2938" s="216"/>
      <c r="CE2938" s="216"/>
      <c r="CL2938" s="215"/>
      <c r="CO2938" s="215"/>
      <c r="CP2938" s="215"/>
      <c r="CT2938" s="86"/>
    </row>
    <row r="2939" spans="6:98">
      <c r="F2939" s="215"/>
      <c r="S2939" s="216"/>
      <c r="T2939" s="216"/>
      <c r="U2939" s="216"/>
      <c r="V2939" s="216"/>
      <c r="W2939" s="216"/>
      <c r="X2939" s="216"/>
      <c r="Y2939" s="216"/>
      <c r="Z2939" s="216"/>
      <c r="AA2939" s="216"/>
      <c r="AB2939" s="216"/>
      <c r="AC2939" s="216"/>
      <c r="AD2939" s="216"/>
      <c r="AH2939" s="216"/>
      <c r="AI2939" s="216"/>
      <c r="AL2939" s="216"/>
      <c r="AM2939" s="216"/>
      <c r="AP2939" s="216"/>
      <c r="AQ2939" s="216"/>
      <c r="AT2939" s="216"/>
      <c r="AU2939" s="216"/>
      <c r="AX2939" s="216"/>
      <c r="AY2939" s="216"/>
      <c r="BB2939" s="216"/>
      <c r="BC2939" s="216"/>
      <c r="BF2939" s="216"/>
      <c r="BG2939" s="216"/>
      <c r="BJ2939" s="216"/>
      <c r="BK2939" s="216"/>
      <c r="BN2939" s="216"/>
      <c r="BO2939" s="216"/>
      <c r="BR2939" s="216"/>
      <c r="BS2939" s="216"/>
      <c r="BV2939" s="216"/>
      <c r="BW2939" s="216"/>
      <c r="BZ2939" s="216"/>
      <c r="CA2939" s="216"/>
      <c r="CD2939" s="216"/>
      <c r="CE2939" s="216"/>
      <c r="CL2939" s="215"/>
      <c r="CO2939" s="215"/>
      <c r="CP2939" s="215"/>
      <c r="CT2939" s="86"/>
    </row>
    <row r="2940" spans="6:98">
      <c r="F2940" s="215"/>
      <c r="S2940" s="216"/>
      <c r="T2940" s="216"/>
      <c r="U2940" s="216"/>
      <c r="V2940" s="216"/>
      <c r="W2940" s="216"/>
      <c r="X2940" s="216"/>
      <c r="Y2940" s="216"/>
      <c r="Z2940" s="216"/>
      <c r="AA2940" s="216"/>
      <c r="AB2940" s="216"/>
      <c r="AC2940" s="216"/>
      <c r="AD2940" s="216"/>
      <c r="AH2940" s="216"/>
      <c r="AI2940" s="216"/>
      <c r="AL2940" s="216"/>
      <c r="AM2940" s="216"/>
      <c r="AP2940" s="216"/>
      <c r="AQ2940" s="216"/>
      <c r="AT2940" s="216"/>
      <c r="AU2940" s="216"/>
      <c r="AX2940" s="216"/>
      <c r="AY2940" s="216"/>
      <c r="BB2940" s="216"/>
      <c r="BC2940" s="216"/>
      <c r="BF2940" s="216"/>
      <c r="BG2940" s="216"/>
      <c r="BJ2940" s="216"/>
      <c r="BK2940" s="216"/>
      <c r="BN2940" s="216"/>
      <c r="BO2940" s="216"/>
      <c r="BR2940" s="216"/>
      <c r="BS2940" s="216"/>
      <c r="BV2940" s="216"/>
      <c r="BW2940" s="216"/>
      <c r="BZ2940" s="216"/>
      <c r="CA2940" s="216"/>
      <c r="CD2940" s="216"/>
      <c r="CE2940" s="216"/>
      <c r="CL2940" s="215"/>
      <c r="CO2940" s="215"/>
      <c r="CP2940" s="215"/>
      <c r="CT2940" s="86"/>
    </row>
    <row r="2941" spans="6:98">
      <c r="F2941" s="215"/>
      <c r="S2941" s="216"/>
      <c r="T2941" s="216"/>
      <c r="U2941" s="216"/>
      <c r="V2941" s="216"/>
      <c r="W2941" s="216"/>
      <c r="X2941" s="216"/>
      <c r="Y2941" s="216"/>
      <c r="Z2941" s="216"/>
      <c r="AA2941" s="216"/>
      <c r="AB2941" s="216"/>
      <c r="AC2941" s="216"/>
      <c r="AD2941" s="216"/>
      <c r="AH2941" s="216"/>
      <c r="AI2941" s="216"/>
      <c r="AL2941" s="216"/>
      <c r="AM2941" s="216"/>
      <c r="AP2941" s="216"/>
      <c r="AQ2941" s="216"/>
      <c r="AT2941" s="216"/>
      <c r="AU2941" s="216"/>
      <c r="AX2941" s="216"/>
      <c r="AY2941" s="216"/>
      <c r="BB2941" s="216"/>
      <c r="BC2941" s="216"/>
      <c r="BF2941" s="216"/>
      <c r="BG2941" s="216"/>
      <c r="BJ2941" s="216"/>
      <c r="BK2941" s="216"/>
      <c r="BN2941" s="216"/>
      <c r="BO2941" s="216"/>
      <c r="BR2941" s="216"/>
      <c r="BS2941" s="216"/>
      <c r="BV2941" s="216"/>
      <c r="BW2941" s="216"/>
      <c r="BZ2941" s="216"/>
      <c r="CA2941" s="216"/>
      <c r="CD2941" s="216"/>
      <c r="CE2941" s="216"/>
      <c r="CL2941" s="215"/>
      <c r="CO2941" s="215"/>
      <c r="CP2941" s="215"/>
      <c r="CT2941" s="86"/>
    </row>
    <row r="2942" spans="6:98">
      <c r="F2942" s="215"/>
      <c r="S2942" s="216"/>
      <c r="T2942" s="216"/>
      <c r="U2942" s="216"/>
      <c r="V2942" s="216"/>
      <c r="W2942" s="216"/>
      <c r="X2942" s="216"/>
      <c r="Y2942" s="216"/>
      <c r="Z2942" s="216"/>
      <c r="AA2942" s="216"/>
      <c r="AB2942" s="216"/>
      <c r="AC2942" s="216"/>
      <c r="AD2942" s="216"/>
      <c r="AH2942" s="216"/>
      <c r="AI2942" s="216"/>
      <c r="AL2942" s="216"/>
      <c r="AM2942" s="216"/>
      <c r="AP2942" s="216"/>
      <c r="AQ2942" s="216"/>
      <c r="AT2942" s="216"/>
      <c r="AU2942" s="216"/>
      <c r="AX2942" s="216"/>
      <c r="AY2942" s="216"/>
      <c r="BB2942" s="216"/>
      <c r="BC2942" s="216"/>
      <c r="BF2942" s="216"/>
      <c r="BG2942" s="216"/>
      <c r="BJ2942" s="216"/>
      <c r="BK2942" s="216"/>
      <c r="BN2942" s="216"/>
      <c r="BO2942" s="216"/>
      <c r="BR2942" s="216"/>
      <c r="BS2942" s="216"/>
      <c r="BV2942" s="216"/>
      <c r="BW2942" s="216"/>
      <c r="BZ2942" s="216"/>
      <c r="CA2942" s="216"/>
      <c r="CD2942" s="216"/>
      <c r="CE2942" s="216"/>
      <c r="CL2942" s="215"/>
      <c r="CO2942" s="215"/>
      <c r="CP2942" s="215"/>
      <c r="CT2942" s="86"/>
    </row>
    <row r="2943" spans="6:98">
      <c r="F2943" s="215"/>
      <c r="S2943" s="216"/>
      <c r="T2943" s="216"/>
      <c r="U2943" s="216"/>
      <c r="V2943" s="216"/>
      <c r="W2943" s="216"/>
      <c r="X2943" s="216"/>
      <c r="Y2943" s="216"/>
      <c r="Z2943" s="216"/>
      <c r="AA2943" s="216"/>
      <c r="AB2943" s="216"/>
      <c r="AC2943" s="216"/>
      <c r="AD2943" s="216"/>
      <c r="AH2943" s="216"/>
      <c r="AI2943" s="216"/>
      <c r="AL2943" s="216"/>
      <c r="AM2943" s="216"/>
      <c r="AP2943" s="216"/>
      <c r="AQ2943" s="216"/>
      <c r="AT2943" s="216"/>
      <c r="AU2943" s="216"/>
      <c r="AX2943" s="216"/>
      <c r="AY2943" s="216"/>
      <c r="BB2943" s="216"/>
      <c r="BC2943" s="216"/>
      <c r="BF2943" s="216"/>
      <c r="BG2943" s="216"/>
      <c r="BJ2943" s="216"/>
      <c r="BK2943" s="216"/>
      <c r="BN2943" s="216"/>
      <c r="BO2943" s="216"/>
      <c r="BR2943" s="216"/>
      <c r="BS2943" s="216"/>
      <c r="BV2943" s="216"/>
      <c r="BW2943" s="216"/>
      <c r="BZ2943" s="216"/>
      <c r="CA2943" s="216"/>
      <c r="CD2943" s="216"/>
      <c r="CE2943" s="216"/>
      <c r="CL2943" s="215"/>
      <c r="CO2943" s="215"/>
      <c r="CP2943" s="215"/>
      <c r="CT2943" s="86"/>
    </row>
    <row r="2944" spans="6:98">
      <c r="F2944" s="215"/>
      <c r="S2944" s="216"/>
      <c r="T2944" s="216"/>
      <c r="U2944" s="216"/>
      <c r="V2944" s="216"/>
      <c r="W2944" s="216"/>
      <c r="X2944" s="216"/>
      <c r="Y2944" s="216"/>
      <c r="Z2944" s="216"/>
      <c r="AA2944" s="216"/>
      <c r="AB2944" s="216"/>
      <c r="AC2944" s="216"/>
      <c r="AD2944" s="216"/>
      <c r="AH2944" s="216"/>
      <c r="AI2944" s="216"/>
      <c r="AL2944" s="216"/>
      <c r="AM2944" s="216"/>
      <c r="AP2944" s="216"/>
      <c r="AQ2944" s="216"/>
      <c r="AT2944" s="216"/>
      <c r="AU2944" s="216"/>
      <c r="AX2944" s="216"/>
      <c r="AY2944" s="216"/>
      <c r="BB2944" s="216"/>
      <c r="BC2944" s="216"/>
      <c r="BF2944" s="216"/>
      <c r="BG2944" s="216"/>
      <c r="BJ2944" s="216"/>
      <c r="BK2944" s="216"/>
      <c r="BN2944" s="216"/>
      <c r="BO2944" s="216"/>
      <c r="BR2944" s="216"/>
      <c r="BS2944" s="216"/>
      <c r="BV2944" s="216"/>
      <c r="BW2944" s="216"/>
      <c r="BZ2944" s="216"/>
      <c r="CA2944" s="216"/>
      <c r="CD2944" s="216"/>
      <c r="CE2944" s="216"/>
      <c r="CL2944" s="215"/>
      <c r="CO2944" s="215"/>
      <c r="CP2944" s="215"/>
      <c r="CT2944" s="86"/>
    </row>
    <row r="2945" spans="6:98">
      <c r="F2945" s="215"/>
      <c r="S2945" s="216"/>
      <c r="T2945" s="216"/>
      <c r="U2945" s="216"/>
      <c r="V2945" s="216"/>
      <c r="W2945" s="216"/>
      <c r="X2945" s="216"/>
      <c r="Y2945" s="216"/>
      <c r="Z2945" s="216"/>
      <c r="AA2945" s="216"/>
      <c r="AB2945" s="216"/>
      <c r="AC2945" s="216"/>
      <c r="AD2945" s="216"/>
      <c r="AH2945" s="216"/>
      <c r="AI2945" s="216"/>
      <c r="AL2945" s="216"/>
      <c r="AM2945" s="216"/>
      <c r="AP2945" s="216"/>
      <c r="AQ2945" s="216"/>
      <c r="AT2945" s="216"/>
      <c r="AU2945" s="216"/>
      <c r="AX2945" s="216"/>
      <c r="AY2945" s="216"/>
      <c r="BB2945" s="216"/>
      <c r="BC2945" s="216"/>
      <c r="BF2945" s="216"/>
      <c r="BG2945" s="216"/>
      <c r="BJ2945" s="216"/>
      <c r="BK2945" s="216"/>
      <c r="BN2945" s="216"/>
      <c r="BO2945" s="216"/>
      <c r="BR2945" s="216"/>
      <c r="BS2945" s="216"/>
      <c r="BV2945" s="216"/>
      <c r="BW2945" s="216"/>
      <c r="BZ2945" s="216"/>
      <c r="CA2945" s="216"/>
      <c r="CD2945" s="216"/>
      <c r="CE2945" s="216"/>
      <c r="CL2945" s="215"/>
      <c r="CO2945" s="215"/>
      <c r="CP2945" s="215"/>
      <c r="CT2945" s="86"/>
    </row>
    <row r="2946" spans="6:98">
      <c r="F2946" s="215"/>
      <c r="S2946" s="216"/>
      <c r="T2946" s="216"/>
      <c r="U2946" s="216"/>
      <c r="V2946" s="216"/>
      <c r="W2946" s="216"/>
      <c r="X2946" s="216"/>
      <c r="Y2946" s="216"/>
      <c r="Z2946" s="216"/>
      <c r="AA2946" s="216"/>
      <c r="AB2946" s="216"/>
      <c r="AC2946" s="216"/>
      <c r="AD2946" s="216"/>
      <c r="AH2946" s="216"/>
      <c r="AI2946" s="216"/>
      <c r="AL2946" s="216"/>
      <c r="AM2946" s="216"/>
      <c r="AP2946" s="216"/>
      <c r="AQ2946" s="216"/>
      <c r="AT2946" s="216"/>
      <c r="AU2946" s="216"/>
      <c r="AX2946" s="216"/>
      <c r="AY2946" s="216"/>
      <c r="BB2946" s="216"/>
      <c r="BC2946" s="216"/>
      <c r="BF2946" s="216"/>
      <c r="BG2946" s="216"/>
      <c r="BJ2946" s="216"/>
      <c r="BK2946" s="216"/>
      <c r="BN2946" s="216"/>
      <c r="BO2946" s="216"/>
      <c r="BR2946" s="216"/>
      <c r="BS2946" s="216"/>
      <c r="BV2946" s="216"/>
      <c r="BW2946" s="216"/>
      <c r="BZ2946" s="216"/>
      <c r="CA2946" s="216"/>
      <c r="CD2946" s="216"/>
      <c r="CE2946" s="216"/>
      <c r="CL2946" s="215"/>
      <c r="CO2946" s="215"/>
      <c r="CP2946" s="215"/>
      <c r="CT2946" s="86"/>
    </row>
    <row r="2947" spans="6:98">
      <c r="F2947" s="215"/>
      <c r="S2947" s="216"/>
      <c r="T2947" s="216"/>
      <c r="U2947" s="216"/>
      <c r="V2947" s="216"/>
      <c r="W2947" s="216"/>
      <c r="X2947" s="216"/>
      <c r="Y2947" s="216"/>
      <c r="Z2947" s="216"/>
      <c r="AA2947" s="216"/>
      <c r="AB2947" s="216"/>
      <c r="AC2947" s="216"/>
      <c r="AD2947" s="216"/>
      <c r="AH2947" s="216"/>
      <c r="AI2947" s="216"/>
      <c r="AL2947" s="216"/>
      <c r="AM2947" s="216"/>
      <c r="AP2947" s="216"/>
      <c r="AQ2947" s="216"/>
      <c r="AT2947" s="216"/>
      <c r="AU2947" s="216"/>
      <c r="AX2947" s="216"/>
      <c r="AY2947" s="216"/>
      <c r="BB2947" s="216"/>
      <c r="BC2947" s="216"/>
      <c r="BF2947" s="216"/>
      <c r="BG2947" s="216"/>
      <c r="BJ2947" s="216"/>
      <c r="BK2947" s="216"/>
      <c r="BN2947" s="216"/>
      <c r="BO2947" s="216"/>
      <c r="BR2947" s="216"/>
      <c r="BS2947" s="216"/>
      <c r="BV2947" s="216"/>
      <c r="BW2947" s="216"/>
      <c r="BZ2947" s="216"/>
      <c r="CA2947" s="216"/>
      <c r="CD2947" s="216"/>
      <c r="CE2947" s="216"/>
      <c r="CL2947" s="215"/>
      <c r="CO2947" s="215"/>
      <c r="CP2947" s="215"/>
      <c r="CT2947" s="86"/>
    </row>
    <row r="2948" spans="6:98">
      <c r="F2948" s="215"/>
      <c r="S2948" s="216"/>
      <c r="T2948" s="216"/>
      <c r="U2948" s="216"/>
      <c r="V2948" s="216"/>
      <c r="W2948" s="216"/>
      <c r="X2948" s="216"/>
      <c r="Y2948" s="216"/>
      <c r="Z2948" s="216"/>
      <c r="AA2948" s="216"/>
      <c r="AB2948" s="216"/>
      <c r="AC2948" s="216"/>
      <c r="AD2948" s="216"/>
      <c r="AH2948" s="216"/>
      <c r="AI2948" s="216"/>
      <c r="AL2948" s="216"/>
      <c r="AM2948" s="216"/>
      <c r="AP2948" s="216"/>
      <c r="AQ2948" s="216"/>
      <c r="AT2948" s="216"/>
      <c r="AU2948" s="216"/>
      <c r="AX2948" s="216"/>
      <c r="AY2948" s="216"/>
      <c r="BB2948" s="216"/>
      <c r="BC2948" s="216"/>
      <c r="BF2948" s="216"/>
      <c r="BG2948" s="216"/>
      <c r="BJ2948" s="216"/>
      <c r="BK2948" s="216"/>
      <c r="BN2948" s="216"/>
      <c r="BO2948" s="216"/>
      <c r="BR2948" s="216"/>
      <c r="BS2948" s="216"/>
      <c r="BV2948" s="216"/>
      <c r="BW2948" s="216"/>
      <c r="BZ2948" s="216"/>
      <c r="CA2948" s="216"/>
      <c r="CD2948" s="216"/>
      <c r="CE2948" s="216"/>
      <c r="CL2948" s="215"/>
      <c r="CO2948" s="215"/>
      <c r="CP2948" s="215"/>
      <c r="CT2948" s="86"/>
    </row>
    <row r="2949" spans="6:98">
      <c r="F2949" s="215"/>
      <c r="S2949" s="216"/>
      <c r="T2949" s="216"/>
      <c r="U2949" s="216"/>
      <c r="V2949" s="216"/>
      <c r="W2949" s="216"/>
      <c r="X2949" s="216"/>
      <c r="Y2949" s="216"/>
      <c r="Z2949" s="216"/>
      <c r="AA2949" s="216"/>
      <c r="AB2949" s="216"/>
      <c r="AC2949" s="216"/>
      <c r="AD2949" s="216"/>
      <c r="AH2949" s="216"/>
      <c r="AI2949" s="216"/>
      <c r="AL2949" s="216"/>
      <c r="AM2949" s="216"/>
      <c r="AP2949" s="216"/>
      <c r="AQ2949" s="216"/>
      <c r="AT2949" s="216"/>
      <c r="AU2949" s="216"/>
      <c r="AX2949" s="216"/>
      <c r="AY2949" s="216"/>
      <c r="BB2949" s="216"/>
      <c r="BC2949" s="216"/>
      <c r="BF2949" s="216"/>
      <c r="BG2949" s="216"/>
      <c r="BJ2949" s="216"/>
      <c r="BK2949" s="216"/>
      <c r="BN2949" s="216"/>
      <c r="BO2949" s="216"/>
      <c r="BR2949" s="216"/>
      <c r="BS2949" s="216"/>
      <c r="BV2949" s="216"/>
      <c r="BW2949" s="216"/>
      <c r="BZ2949" s="216"/>
      <c r="CA2949" s="216"/>
      <c r="CD2949" s="216"/>
      <c r="CE2949" s="216"/>
      <c r="CL2949" s="215"/>
      <c r="CO2949" s="215"/>
      <c r="CP2949" s="215"/>
      <c r="CT2949" s="86"/>
    </row>
    <row r="2950" spans="6:98">
      <c r="F2950" s="215"/>
      <c r="S2950" s="216"/>
      <c r="T2950" s="216"/>
      <c r="U2950" s="216"/>
      <c r="V2950" s="216"/>
      <c r="W2950" s="216"/>
      <c r="X2950" s="216"/>
      <c r="Y2950" s="216"/>
      <c r="Z2950" s="216"/>
      <c r="AA2950" s="216"/>
      <c r="AB2950" s="216"/>
      <c r="AC2950" s="216"/>
      <c r="AD2950" s="216"/>
      <c r="AH2950" s="216"/>
      <c r="AI2950" s="216"/>
      <c r="AL2950" s="216"/>
      <c r="AM2950" s="216"/>
      <c r="AP2950" s="216"/>
      <c r="AQ2950" s="216"/>
      <c r="AT2950" s="216"/>
      <c r="AU2950" s="216"/>
      <c r="AX2950" s="216"/>
      <c r="AY2950" s="216"/>
      <c r="BB2950" s="216"/>
      <c r="BC2950" s="216"/>
      <c r="BF2950" s="216"/>
      <c r="BG2950" s="216"/>
      <c r="BJ2950" s="216"/>
      <c r="BK2950" s="216"/>
      <c r="BN2950" s="216"/>
      <c r="BO2950" s="216"/>
      <c r="BR2950" s="216"/>
      <c r="BS2950" s="216"/>
      <c r="BV2950" s="216"/>
      <c r="BW2950" s="216"/>
      <c r="BZ2950" s="216"/>
      <c r="CA2950" s="216"/>
      <c r="CD2950" s="216"/>
      <c r="CE2950" s="216"/>
      <c r="CL2950" s="215"/>
      <c r="CO2950" s="215"/>
      <c r="CP2950" s="215"/>
      <c r="CT2950" s="86"/>
    </row>
    <row r="2951" spans="6:98">
      <c r="F2951" s="215"/>
      <c r="S2951" s="216"/>
      <c r="T2951" s="216"/>
      <c r="U2951" s="216"/>
      <c r="V2951" s="216"/>
      <c r="W2951" s="216"/>
      <c r="X2951" s="216"/>
      <c r="Y2951" s="216"/>
      <c r="Z2951" s="216"/>
      <c r="AA2951" s="216"/>
      <c r="AB2951" s="216"/>
      <c r="AC2951" s="216"/>
      <c r="AD2951" s="216"/>
      <c r="AH2951" s="216"/>
      <c r="AI2951" s="216"/>
      <c r="AL2951" s="216"/>
      <c r="AM2951" s="216"/>
      <c r="AP2951" s="216"/>
      <c r="AQ2951" s="216"/>
      <c r="AT2951" s="216"/>
      <c r="AU2951" s="216"/>
      <c r="AX2951" s="216"/>
      <c r="AY2951" s="216"/>
      <c r="BB2951" s="216"/>
      <c r="BC2951" s="216"/>
      <c r="BF2951" s="216"/>
      <c r="BG2951" s="216"/>
      <c r="BJ2951" s="216"/>
      <c r="BK2951" s="216"/>
      <c r="BN2951" s="216"/>
      <c r="BO2951" s="216"/>
      <c r="BR2951" s="216"/>
      <c r="BS2951" s="216"/>
      <c r="BV2951" s="216"/>
      <c r="BW2951" s="216"/>
      <c r="BZ2951" s="216"/>
      <c r="CA2951" s="216"/>
      <c r="CD2951" s="216"/>
      <c r="CE2951" s="216"/>
      <c r="CL2951" s="215"/>
      <c r="CO2951" s="215"/>
      <c r="CP2951" s="215"/>
      <c r="CT2951" s="86"/>
    </row>
    <row r="2952" spans="6:98">
      <c r="F2952" s="215"/>
      <c r="S2952" s="216"/>
      <c r="T2952" s="216"/>
      <c r="U2952" s="216"/>
      <c r="V2952" s="216"/>
      <c r="W2952" s="216"/>
      <c r="X2952" s="216"/>
      <c r="Y2952" s="216"/>
      <c r="Z2952" s="216"/>
      <c r="AA2952" s="216"/>
      <c r="AB2952" s="216"/>
      <c r="AC2952" s="216"/>
      <c r="AD2952" s="216"/>
      <c r="AH2952" s="216"/>
      <c r="AI2952" s="216"/>
      <c r="AL2952" s="216"/>
      <c r="AM2952" s="216"/>
      <c r="AP2952" s="216"/>
      <c r="AQ2952" s="216"/>
      <c r="AT2952" s="216"/>
      <c r="AU2952" s="216"/>
      <c r="AX2952" s="216"/>
      <c r="AY2952" s="216"/>
      <c r="BB2952" s="216"/>
      <c r="BC2952" s="216"/>
      <c r="BF2952" s="216"/>
      <c r="BG2952" s="216"/>
      <c r="BJ2952" s="216"/>
      <c r="BK2952" s="216"/>
      <c r="BN2952" s="216"/>
      <c r="BO2952" s="216"/>
      <c r="BR2952" s="216"/>
      <c r="BS2952" s="216"/>
      <c r="BV2952" s="216"/>
      <c r="BW2952" s="216"/>
      <c r="BZ2952" s="216"/>
      <c r="CA2952" s="216"/>
      <c r="CD2952" s="216"/>
      <c r="CE2952" s="216"/>
      <c r="CL2952" s="215"/>
      <c r="CO2952" s="215"/>
      <c r="CP2952" s="215"/>
      <c r="CT2952" s="86"/>
    </row>
    <row r="2953" spans="6:98">
      <c r="F2953" s="215"/>
      <c r="S2953" s="216"/>
      <c r="T2953" s="216"/>
      <c r="U2953" s="216"/>
      <c r="V2953" s="216"/>
      <c r="W2953" s="216"/>
      <c r="X2953" s="216"/>
      <c r="Y2953" s="216"/>
      <c r="Z2953" s="216"/>
      <c r="AA2953" s="216"/>
      <c r="AB2953" s="216"/>
      <c r="AC2953" s="216"/>
      <c r="AD2953" s="216"/>
      <c r="AH2953" s="216"/>
      <c r="AI2953" s="216"/>
      <c r="AL2953" s="216"/>
      <c r="AM2953" s="216"/>
      <c r="AP2953" s="216"/>
      <c r="AQ2953" s="216"/>
      <c r="AT2953" s="216"/>
      <c r="AU2953" s="216"/>
      <c r="AX2953" s="216"/>
      <c r="AY2953" s="216"/>
      <c r="BB2953" s="216"/>
      <c r="BC2953" s="216"/>
      <c r="BF2953" s="216"/>
      <c r="BG2953" s="216"/>
      <c r="BJ2953" s="216"/>
      <c r="BK2953" s="216"/>
      <c r="BN2953" s="216"/>
      <c r="BO2953" s="216"/>
      <c r="BR2953" s="216"/>
      <c r="BS2953" s="216"/>
      <c r="BV2953" s="216"/>
      <c r="BW2953" s="216"/>
      <c r="BZ2953" s="216"/>
      <c r="CA2953" s="216"/>
      <c r="CD2953" s="216"/>
      <c r="CE2953" s="216"/>
      <c r="CL2953" s="215"/>
      <c r="CO2953" s="215"/>
      <c r="CP2953" s="215"/>
      <c r="CT2953" s="86"/>
    </row>
    <row r="2954" spans="6:98">
      <c r="F2954" s="215"/>
      <c r="S2954" s="216"/>
      <c r="T2954" s="216"/>
      <c r="U2954" s="216"/>
      <c r="V2954" s="216"/>
      <c r="W2954" s="216"/>
      <c r="X2954" s="216"/>
      <c r="Y2954" s="216"/>
      <c r="Z2954" s="216"/>
      <c r="AA2954" s="216"/>
      <c r="AB2954" s="216"/>
      <c r="AC2954" s="216"/>
      <c r="AD2954" s="216"/>
      <c r="AH2954" s="216"/>
      <c r="AI2954" s="216"/>
      <c r="AL2954" s="216"/>
      <c r="AM2954" s="216"/>
      <c r="AP2954" s="216"/>
      <c r="AQ2954" s="216"/>
      <c r="AT2954" s="216"/>
      <c r="AU2954" s="216"/>
      <c r="AX2954" s="216"/>
      <c r="AY2954" s="216"/>
      <c r="BB2954" s="216"/>
      <c r="BC2954" s="216"/>
      <c r="BF2954" s="216"/>
      <c r="BG2954" s="216"/>
      <c r="BJ2954" s="216"/>
      <c r="BK2954" s="216"/>
      <c r="BN2954" s="216"/>
      <c r="BO2954" s="216"/>
      <c r="BR2954" s="216"/>
      <c r="BS2954" s="216"/>
      <c r="BV2954" s="216"/>
      <c r="BW2954" s="216"/>
      <c r="BZ2954" s="216"/>
      <c r="CA2954" s="216"/>
      <c r="CD2954" s="216"/>
      <c r="CE2954" s="216"/>
      <c r="CL2954" s="215"/>
      <c r="CO2954" s="215"/>
      <c r="CP2954" s="215"/>
      <c r="CT2954" s="86"/>
    </row>
    <row r="2955" spans="6:98">
      <c r="F2955" s="215"/>
      <c r="S2955" s="216"/>
      <c r="T2955" s="216"/>
      <c r="U2955" s="216"/>
      <c r="V2955" s="216"/>
      <c r="W2955" s="216"/>
      <c r="X2955" s="216"/>
      <c r="Y2955" s="216"/>
      <c r="Z2955" s="216"/>
      <c r="AA2955" s="216"/>
      <c r="AB2955" s="216"/>
      <c r="AC2955" s="216"/>
      <c r="AD2955" s="216"/>
      <c r="AH2955" s="216"/>
      <c r="AI2955" s="216"/>
      <c r="AL2955" s="216"/>
      <c r="AM2955" s="216"/>
      <c r="AP2955" s="216"/>
      <c r="AQ2955" s="216"/>
      <c r="AT2955" s="216"/>
      <c r="AU2955" s="216"/>
      <c r="AX2955" s="216"/>
      <c r="AY2955" s="216"/>
      <c r="BB2955" s="216"/>
      <c r="BC2955" s="216"/>
      <c r="BF2955" s="216"/>
      <c r="BG2955" s="216"/>
      <c r="BJ2955" s="216"/>
      <c r="BK2955" s="216"/>
      <c r="BN2955" s="216"/>
      <c r="BO2955" s="216"/>
      <c r="BR2955" s="216"/>
      <c r="BS2955" s="216"/>
      <c r="BV2955" s="216"/>
      <c r="BW2955" s="216"/>
      <c r="BZ2955" s="216"/>
      <c r="CA2955" s="216"/>
      <c r="CD2955" s="216"/>
      <c r="CE2955" s="216"/>
      <c r="CL2955" s="215"/>
      <c r="CO2955" s="215"/>
      <c r="CP2955" s="215"/>
      <c r="CT2955" s="86"/>
    </row>
    <row r="2956" spans="6:98">
      <c r="F2956" s="215"/>
      <c r="S2956" s="216"/>
      <c r="T2956" s="216"/>
      <c r="U2956" s="216"/>
      <c r="V2956" s="216"/>
      <c r="W2956" s="216"/>
      <c r="X2956" s="216"/>
      <c r="Y2956" s="216"/>
      <c r="Z2956" s="216"/>
      <c r="AA2956" s="216"/>
      <c r="AB2956" s="216"/>
      <c r="AC2956" s="216"/>
      <c r="AD2956" s="216"/>
      <c r="AH2956" s="216"/>
      <c r="AI2956" s="216"/>
      <c r="AL2956" s="216"/>
      <c r="AM2956" s="216"/>
      <c r="AP2956" s="216"/>
      <c r="AQ2956" s="216"/>
      <c r="AT2956" s="216"/>
      <c r="AU2956" s="216"/>
      <c r="AX2956" s="216"/>
      <c r="AY2956" s="216"/>
      <c r="BB2956" s="216"/>
      <c r="BC2956" s="216"/>
      <c r="BF2956" s="216"/>
      <c r="BG2956" s="216"/>
      <c r="BJ2956" s="216"/>
      <c r="BK2956" s="216"/>
      <c r="BN2956" s="216"/>
      <c r="BO2956" s="216"/>
      <c r="BR2956" s="216"/>
      <c r="BS2956" s="216"/>
      <c r="BV2956" s="216"/>
      <c r="BW2956" s="216"/>
      <c r="BZ2956" s="216"/>
      <c r="CA2956" s="216"/>
      <c r="CD2956" s="216"/>
      <c r="CE2956" s="216"/>
      <c r="CL2956" s="215"/>
      <c r="CO2956" s="215"/>
      <c r="CP2956" s="215"/>
      <c r="CT2956" s="86"/>
    </row>
    <row r="2957" spans="6:98">
      <c r="F2957" s="215"/>
      <c r="S2957" s="216"/>
      <c r="T2957" s="216"/>
      <c r="U2957" s="216"/>
      <c r="V2957" s="216"/>
      <c r="W2957" s="216"/>
      <c r="X2957" s="216"/>
      <c r="Y2957" s="216"/>
      <c r="Z2957" s="216"/>
      <c r="AA2957" s="216"/>
      <c r="AB2957" s="216"/>
      <c r="AC2957" s="216"/>
      <c r="AD2957" s="216"/>
      <c r="AH2957" s="216"/>
      <c r="AI2957" s="216"/>
      <c r="AL2957" s="216"/>
      <c r="AM2957" s="216"/>
      <c r="AP2957" s="216"/>
      <c r="AQ2957" s="216"/>
      <c r="AT2957" s="216"/>
      <c r="AU2957" s="216"/>
      <c r="AX2957" s="216"/>
      <c r="AY2957" s="216"/>
      <c r="BB2957" s="216"/>
      <c r="BC2957" s="216"/>
      <c r="BF2957" s="216"/>
      <c r="BG2957" s="216"/>
      <c r="BJ2957" s="216"/>
      <c r="BK2957" s="216"/>
      <c r="BN2957" s="216"/>
      <c r="BO2957" s="216"/>
      <c r="BR2957" s="216"/>
      <c r="BS2957" s="216"/>
      <c r="BV2957" s="216"/>
      <c r="BW2957" s="216"/>
      <c r="BZ2957" s="216"/>
      <c r="CA2957" s="216"/>
      <c r="CD2957" s="216"/>
      <c r="CE2957" s="216"/>
      <c r="CL2957" s="215"/>
      <c r="CO2957" s="215"/>
      <c r="CP2957" s="215"/>
      <c r="CT2957" s="86"/>
    </row>
    <row r="2958" spans="6:98">
      <c r="F2958" s="215"/>
      <c r="S2958" s="216"/>
      <c r="T2958" s="216"/>
      <c r="U2958" s="216"/>
      <c r="V2958" s="216"/>
      <c r="W2958" s="216"/>
      <c r="X2958" s="216"/>
      <c r="Y2958" s="216"/>
      <c r="Z2958" s="216"/>
      <c r="AA2958" s="216"/>
      <c r="AB2958" s="216"/>
      <c r="AC2958" s="216"/>
      <c r="AD2958" s="216"/>
      <c r="AH2958" s="216"/>
      <c r="AI2958" s="216"/>
      <c r="AL2958" s="216"/>
      <c r="AM2958" s="216"/>
      <c r="AP2958" s="216"/>
      <c r="AQ2958" s="216"/>
      <c r="AT2958" s="216"/>
      <c r="AU2958" s="216"/>
      <c r="AX2958" s="216"/>
      <c r="AY2958" s="216"/>
      <c r="BB2958" s="216"/>
      <c r="BC2958" s="216"/>
      <c r="BF2958" s="216"/>
      <c r="BG2958" s="216"/>
      <c r="BJ2958" s="216"/>
      <c r="BK2958" s="216"/>
      <c r="BN2958" s="216"/>
      <c r="BO2958" s="216"/>
      <c r="BR2958" s="216"/>
      <c r="BS2958" s="216"/>
      <c r="BV2958" s="216"/>
      <c r="BW2958" s="216"/>
      <c r="BZ2958" s="216"/>
      <c r="CA2958" s="216"/>
      <c r="CD2958" s="216"/>
      <c r="CE2958" s="216"/>
      <c r="CL2958" s="215"/>
      <c r="CO2958" s="215"/>
      <c r="CP2958" s="215"/>
      <c r="CT2958" s="86"/>
    </row>
    <row r="2959" spans="6:98">
      <c r="F2959" s="215"/>
      <c r="S2959" s="216"/>
      <c r="T2959" s="216"/>
      <c r="U2959" s="216"/>
      <c r="V2959" s="216"/>
      <c r="W2959" s="216"/>
      <c r="X2959" s="216"/>
      <c r="Y2959" s="216"/>
      <c r="Z2959" s="216"/>
      <c r="AA2959" s="216"/>
      <c r="AB2959" s="216"/>
      <c r="AC2959" s="216"/>
      <c r="AD2959" s="216"/>
      <c r="AH2959" s="216"/>
      <c r="AI2959" s="216"/>
      <c r="AL2959" s="216"/>
      <c r="AM2959" s="216"/>
      <c r="AP2959" s="216"/>
      <c r="AQ2959" s="216"/>
      <c r="AT2959" s="216"/>
      <c r="AU2959" s="216"/>
      <c r="AX2959" s="216"/>
      <c r="AY2959" s="216"/>
      <c r="BB2959" s="216"/>
      <c r="BC2959" s="216"/>
      <c r="BF2959" s="216"/>
      <c r="BG2959" s="216"/>
      <c r="BJ2959" s="216"/>
      <c r="BK2959" s="216"/>
      <c r="BN2959" s="216"/>
      <c r="BO2959" s="216"/>
      <c r="BR2959" s="216"/>
      <c r="BS2959" s="216"/>
      <c r="BV2959" s="216"/>
      <c r="BW2959" s="216"/>
      <c r="BZ2959" s="216"/>
      <c r="CA2959" s="216"/>
      <c r="CD2959" s="216"/>
      <c r="CE2959" s="216"/>
      <c r="CL2959" s="215"/>
      <c r="CO2959" s="215"/>
      <c r="CP2959" s="215"/>
      <c r="CT2959" s="86"/>
    </row>
    <row r="2960" spans="6:98">
      <c r="F2960" s="215"/>
      <c r="S2960" s="216"/>
      <c r="T2960" s="216"/>
      <c r="U2960" s="216"/>
      <c r="V2960" s="216"/>
      <c r="W2960" s="216"/>
      <c r="X2960" s="216"/>
      <c r="Y2960" s="216"/>
      <c r="Z2960" s="216"/>
      <c r="AA2960" s="216"/>
      <c r="AB2960" s="216"/>
      <c r="AC2960" s="216"/>
      <c r="AD2960" s="216"/>
      <c r="AH2960" s="216"/>
      <c r="AI2960" s="216"/>
      <c r="AL2960" s="216"/>
      <c r="AM2960" s="216"/>
      <c r="AP2960" s="216"/>
      <c r="AQ2960" s="216"/>
      <c r="AT2960" s="216"/>
      <c r="AU2960" s="216"/>
      <c r="AX2960" s="216"/>
      <c r="AY2960" s="216"/>
      <c r="BB2960" s="216"/>
      <c r="BC2960" s="216"/>
      <c r="BF2960" s="216"/>
      <c r="BG2960" s="216"/>
      <c r="BJ2960" s="216"/>
      <c r="BK2960" s="216"/>
      <c r="BN2960" s="216"/>
      <c r="BO2960" s="216"/>
      <c r="BR2960" s="216"/>
      <c r="BS2960" s="216"/>
      <c r="BV2960" s="216"/>
      <c r="BW2960" s="216"/>
      <c r="BZ2960" s="216"/>
      <c r="CA2960" s="216"/>
      <c r="CD2960" s="216"/>
      <c r="CE2960" s="216"/>
      <c r="CL2960" s="215"/>
      <c r="CO2960" s="215"/>
      <c r="CP2960" s="215"/>
      <c r="CT2960" s="86"/>
    </row>
    <row r="2961" spans="6:98">
      <c r="F2961" s="215"/>
      <c r="S2961" s="216"/>
      <c r="T2961" s="216"/>
      <c r="U2961" s="216"/>
      <c r="V2961" s="216"/>
      <c r="W2961" s="216"/>
      <c r="X2961" s="216"/>
      <c r="Y2961" s="216"/>
      <c r="Z2961" s="216"/>
      <c r="AA2961" s="216"/>
      <c r="AB2961" s="216"/>
      <c r="AC2961" s="216"/>
      <c r="AD2961" s="216"/>
      <c r="AH2961" s="216"/>
      <c r="AI2961" s="216"/>
      <c r="AL2961" s="216"/>
      <c r="AM2961" s="216"/>
      <c r="AP2961" s="216"/>
      <c r="AQ2961" s="216"/>
      <c r="AT2961" s="216"/>
      <c r="AU2961" s="216"/>
      <c r="AX2961" s="216"/>
      <c r="AY2961" s="216"/>
      <c r="BB2961" s="216"/>
      <c r="BC2961" s="216"/>
      <c r="BF2961" s="216"/>
      <c r="BG2961" s="216"/>
      <c r="BJ2961" s="216"/>
      <c r="BK2961" s="216"/>
      <c r="BN2961" s="216"/>
      <c r="BO2961" s="216"/>
      <c r="BR2961" s="216"/>
      <c r="BS2961" s="216"/>
      <c r="BV2961" s="216"/>
      <c r="BW2961" s="216"/>
      <c r="BZ2961" s="216"/>
      <c r="CA2961" s="216"/>
      <c r="CD2961" s="216"/>
      <c r="CE2961" s="216"/>
      <c r="CL2961" s="215"/>
      <c r="CO2961" s="215"/>
      <c r="CP2961" s="215"/>
      <c r="CT2961" s="86"/>
    </row>
    <row r="2962" spans="6:98">
      <c r="F2962" s="215"/>
      <c r="S2962" s="216"/>
      <c r="T2962" s="216"/>
      <c r="U2962" s="216"/>
      <c r="V2962" s="216"/>
      <c r="W2962" s="216"/>
      <c r="X2962" s="216"/>
      <c r="Y2962" s="216"/>
      <c r="Z2962" s="216"/>
      <c r="AA2962" s="216"/>
      <c r="AB2962" s="216"/>
      <c r="AC2962" s="216"/>
      <c r="AD2962" s="216"/>
      <c r="AH2962" s="216"/>
      <c r="AI2962" s="216"/>
      <c r="AL2962" s="216"/>
      <c r="AM2962" s="216"/>
      <c r="AP2962" s="216"/>
      <c r="AQ2962" s="216"/>
      <c r="AT2962" s="216"/>
      <c r="AU2962" s="216"/>
      <c r="AX2962" s="216"/>
      <c r="AY2962" s="216"/>
      <c r="BB2962" s="216"/>
      <c r="BC2962" s="216"/>
      <c r="BF2962" s="216"/>
      <c r="BG2962" s="216"/>
      <c r="BJ2962" s="216"/>
      <c r="BK2962" s="216"/>
      <c r="BN2962" s="216"/>
      <c r="BO2962" s="216"/>
      <c r="BR2962" s="216"/>
      <c r="BS2962" s="216"/>
      <c r="BV2962" s="216"/>
      <c r="BW2962" s="216"/>
      <c r="BZ2962" s="216"/>
      <c r="CA2962" s="216"/>
      <c r="CD2962" s="216"/>
      <c r="CE2962" s="216"/>
      <c r="CL2962" s="215"/>
      <c r="CO2962" s="215"/>
      <c r="CP2962" s="215"/>
      <c r="CT2962" s="86"/>
    </row>
    <row r="2963" spans="6:98">
      <c r="F2963" s="215"/>
      <c r="S2963" s="216"/>
      <c r="T2963" s="216"/>
      <c r="U2963" s="216"/>
      <c r="V2963" s="216"/>
      <c r="W2963" s="216"/>
      <c r="X2963" s="216"/>
      <c r="Y2963" s="216"/>
      <c r="Z2963" s="216"/>
      <c r="AA2963" s="216"/>
      <c r="AB2963" s="216"/>
      <c r="AC2963" s="216"/>
      <c r="AD2963" s="216"/>
      <c r="AH2963" s="216"/>
      <c r="AI2963" s="216"/>
      <c r="AL2963" s="216"/>
      <c r="AM2963" s="216"/>
      <c r="AP2963" s="216"/>
      <c r="AQ2963" s="216"/>
      <c r="AT2963" s="216"/>
      <c r="AU2963" s="216"/>
      <c r="AX2963" s="216"/>
      <c r="AY2963" s="216"/>
      <c r="BB2963" s="216"/>
      <c r="BC2963" s="216"/>
      <c r="BF2963" s="216"/>
      <c r="BG2963" s="216"/>
      <c r="BJ2963" s="216"/>
      <c r="BK2963" s="216"/>
      <c r="BN2963" s="216"/>
      <c r="BO2963" s="216"/>
      <c r="BR2963" s="216"/>
      <c r="BS2963" s="216"/>
      <c r="BV2963" s="216"/>
      <c r="BW2963" s="216"/>
      <c r="BZ2963" s="216"/>
      <c r="CA2963" s="216"/>
      <c r="CD2963" s="216"/>
      <c r="CE2963" s="216"/>
      <c r="CL2963" s="215"/>
      <c r="CO2963" s="215"/>
      <c r="CP2963" s="215"/>
      <c r="CT2963" s="86"/>
    </row>
    <row r="2964" spans="6:98">
      <c r="F2964" s="215"/>
      <c r="S2964" s="216"/>
      <c r="T2964" s="216"/>
      <c r="U2964" s="216"/>
      <c r="V2964" s="216"/>
      <c r="W2964" s="216"/>
      <c r="X2964" s="216"/>
      <c r="Y2964" s="216"/>
      <c r="Z2964" s="216"/>
      <c r="AA2964" s="216"/>
      <c r="AB2964" s="216"/>
      <c r="AC2964" s="216"/>
      <c r="AD2964" s="216"/>
      <c r="AH2964" s="216"/>
      <c r="AI2964" s="216"/>
      <c r="AL2964" s="216"/>
      <c r="AM2964" s="216"/>
      <c r="AP2964" s="216"/>
      <c r="AQ2964" s="216"/>
      <c r="AT2964" s="216"/>
      <c r="AU2964" s="216"/>
      <c r="AX2964" s="216"/>
      <c r="AY2964" s="216"/>
      <c r="BB2964" s="216"/>
      <c r="BC2964" s="216"/>
      <c r="BF2964" s="216"/>
      <c r="BG2964" s="216"/>
      <c r="BJ2964" s="216"/>
      <c r="BK2964" s="216"/>
      <c r="BN2964" s="216"/>
      <c r="BO2964" s="216"/>
      <c r="BR2964" s="216"/>
      <c r="BS2964" s="216"/>
      <c r="BV2964" s="216"/>
      <c r="BW2964" s="216"/>
      <c r="BZ2964" s="216"/>
      <c r="CA2964" s="216"/>
      <c r="CD2964" s="216"/>
      <c r="CE2964" s="216"/>
      <c r="CL2964" s="215"/>
      <c r="CO2964" s="215"/>
      <c r="CP2964" s="215"/>
      <c r="CT2964" s="86"/>
    </row>
    <row r="2965" spans="6:98">
      <c r="F2965" s="215"/>
      <c r="S2965" s="216"/>
      <c r="T2965" s="216"/>
      <c r="U2965" s="216"/>
      <c r="V2965" s="216"/>
      <c r="W2965" s="216"/>
      <c r="X2965" s="216"/>
      <c r="Y2965" s="216"/>
      <c r="Z2965" s="216"/>
      <c r="AA2965" s="216"/>
      <c r="AB2965" s="216"/>
      <c r="AC2965" s="216"/>
      <c r="AD2965" s="216"/>
      <c r="AH2965" s="216"/>
      <c r="AI2965" s="216"/>
      <c r="AL2965" s="216"/>
      <c r="AM2965" s="216"/>
      <c r="AP2965" s="216"/>
      <c r="AQ2965" s="216"/>
      <c r="AT2965" s="216"/>
      <c r="AU2965" s="216"/>
      <c r="AX2965" s="216"/>
      <c r="AY2965" s="216"/>
      <c r="BB2965" s="216"/>
      <c r="BC2965" s="216"/>
      <c r="BF2965" s="216"/>
      <c r="BG2965" s="216"/>
      <c r="BJ2965" s="216"/>
      <c r="BK2965" s="216"/>
      <c r="BN2965" s="216"/>
      <c r="BO2965" s="216"/>
      <c r="BR2965" s="216"/>
      <c r="BS2965" s="216"/>
      <c r="BV2965" s="216"/>
      <c r="BW2965" s="216"/>
      <c r="BZ2965" s="216"/>
      <c r="CA2965" s="216"/>
      <c r="CD2965" s="216"/>
      <c r="CE2965" s="216"/>
      <c r="CL2965" s="215"/>
      <c r="CO2965" s="215"/>
      <c r="CP2965" s="215"/>
      <c r="CT2965" s="86"/>
    </row>
    <row r="2966" spans="6:98">
      <c r="F2966" s="215"/>
      <c r="S2966" s="216"/>
      <c r="T2966" s="216"/>
      <c r="U2966" s="216"/>
      <c r="V2966" s="216"/>
      <c r="W2966" s="216"/>
      <c r="X2966" s="216"/>
      <c r="Y2966" s="216"/>
      <c r="Z2966" s="216"/>
      <c r="AA2966" s="216"/>
      <c r="AB2966" s="216"/>
      <c r="AC2966" s="216"/>
      <c r="AD2966" s="216"/>
      <c r="AH2966" s="216"/>
      <c r="AI2966" s="216"/>
      <c r="AL2966" s="216"/>
      <c r="AM2966" s="216"/>
      <c r="AP2966" s="216"/>
      <c r="AQ2966" s="216"/>
      <c r="AT2966" s="216"/>
      <c r="AU2966" s="216"/>
      <c r="AX2966" s="216"/>
      <c r="AY2966" s="216"/>
      <c r="BB2966" s="216"/>
      <c r="BC2966" s="216"/>
      <c r="BF2966" s="216"/>
      <c r="BG2966" s="216"/>
      <c r="BJ2966" s="216"/>
      <c r="BK2966" s="216"/>
      <c r="BN2966" s="216"/>
      <c r="BO2966" s="216"/>
      <c r="BR2966" s="216"/>
      <c r="BS2966" s="216"/>
      <c r="BV2966" s="216"/>
      <c r="BW2966" s="216"/>
      <c r="BZ2966" s="216"/>
      <c r="CA2966" s="216"/>
      <c r="CD2966" s="216"/>
      <c r="CE2966" s="216"/>
      <c r="CL2966" s="215"/>
      <c r="CO2966" s="215"/>
      <c r="CP2966" s="215"/>
      <c r="CT2966" s="86"/>
    </row>
    <row r="2967" spans="6:98">
      <c r="F2967" s="215"/>
      <c r="S2967" s="216"/>
      <c r="T2967" s="216"/>
      <c r="U2967" s="216"/>
      <c r="V2967" s="216"/>
      <c r="W2967" s="216"/>
      <c r="X2967" s="216"/>
      <c r="Y2967" s="216"/>
      <c r="Z2967" s="216"/>
      <c r="AA2967" s="216"/>
      <c r="AB2967" s="216"/>
      <c r="AC2967" s="216"/>
      <c r="AD2967" s="216"/>
      <c r="AH2967" s="216"/>
      <c r="AI2967" s="216"/>
      <c r="AL2967" s="216"/>
      <c r="AM2967" s="216"/>
      <c r="AP2967" s="216"/>
      <c r="AQ2967" s="216"/>
      <c r="AT2967" s="216"/>
      <c r="AU2967" s="216"/>
      <c r="AX2967" s="216"/>
      <c r="AY2967" s="216"/>
      <c r="BB2967" s="216"/>
      <c r="BC2967" s="216"/>
      <c r="BF2967" s="216"/>
      <c r="BG2967" s="216"/>
      <c r="BJ2967" s="216"/>
      <c r="BK2967" s="216"/>
      <c r="BN2967" s="216"/>
      <c r="BO2967" s="216"/>
      <c r="BR2967" s="216"/>
      <c r="BS2967" s="216"/>
      <c r="BV2967" s="216"/>
      <c r="BW2967" s="216"/>
      <c r="BZ2967" s="216"/>
      <c r="CA2967" s="216"/>
      <c r="CD2967" s="216"/>
      <c r="CE2967" s="216"/>
      <c r="CL2967" s="215"/>
      <c r="CO2967" s="215"/>
      <c r="CP2967" s="215"/>
      <c r="CT2967" s="86"/>
    </row>
    <row r="2968" spans="6:98">
      <c r="F2968" s="215"/>
      <c r="S2968" s="216"/>
      <c r="T2968" s="216"/>
      <c r="U2968" s="216"/>
      <c r="V2968" s="216"/>
      <c r="W2968" s="216"/>
      <c r="X2968" s="216"/>
      <c r="Y2968" s="216"/>
      <c r="Z2968" s="216"/>
      <c r="AA2968" s="216"/>
      <c r="AB2968" s="216"/>
      <c r="AC2968" s="216"/>
      <c r="AD2968" s="216"/>
      <c r="AH2968" s="216"/>
      <c r="AI2968" s="216"/>
      <c r="AL2968" s="216"/>
      <c r="AM2968" s="216"/>
      <c r="AP2968" s="216"/>
      <c r="AQ2968" s="216"/>
      <c r="AT2968" s="216"/>
      <c r="AU2968" s="216"/>
      <c r="AX2968" s="216"/>
      <c r="AY2968" s="216"/>
      <c r="BB2968" s="216"/>
      <c r="BC2968" s="216"/>
      <c r="BF2968" s="216"/>
      <c r="BG2968" s="216"/>
      <c r="BJ2968" s="216"/>
      <c r="BK2968" s="216"/>
      <c r="BN2968" s="216"/>
      <c r="BO2968" s="216"/>
      <c r="BR2968" s="216"/>
      <c r="BS2968" s="216"/>
      <c r="BV2968" s="216"/>
      <c r="BW2968" s="216"/>
      <c r="BZ2968" s="216"/>
      <c r="CA2968" s="216"/>
      <c r="CD2968" s="216"/>
      <c r="CE2968" s="216"/>
      <c r="CL2968" s="215"/>
      <c r="CO2968" s="215"/>
      <c r="CP2968" s="215"/>
      <c r="CT2968" s="86"/>
    </row>
    <row r="2969" spans="6:98">
      <c r="F2969" s="215"/>
      <c r="S2969" s="216"/>
      <c r="T2969" s="216"/>
      <c r="U2969" s="216"/>
      <c r="V2969" s="216"/>
      <c r="W2969" s="216"/>
      <c r="X2969" s="216"/>
      <c r="Y2969" s="216"/>
      <c r="Z2969" s="216"/>
      <c r="AA2969" s="216"/>
      <c r="AB2969" s="216"/>
      <c r="AC2969" s="216"/>
      <c r="AD2969" s="216"/>
      <c r="AH2969" s="216"/>
      <c r="AI2969" s="216"/>
      <c r="AL2969" s="216"/>
      <c r="AM2969" s="216"/>
      <c r="AP2969" s="216"/>
      <c r="AQ2969" s="216"/>
      <c r="AT2969" s="216"/>
      <c r="AU2969" s="216"/>
      <c r="AX2969" s="216"/>
      <c r="AY2969" s="216"/>
      <c r="BB2969" s="216"/>
      <c r="BC2969" s="216"/>
      <c r="BF2969" s="216"/>
      <c r="BG2969" s="216"/>
      <c r="BJ2969" s="216"/>
      <c r="BK2969" s="216"/>
      <c r="BN2969" s="216"/>
      <c r="BO2969" s="216"/>
      <c r="BR2969" s="216"/>
      <c r="BS2969" s="216"/>
      <c r="BV2969" s="216"/>
      <c r="BW2969" s="216"/>
      <c r="BZ2969" s="216"/>
      <c r="CA2969" s="216"/>
      <c r="CD2969" s="216"/>
      <c r="CE2969" s="216"/>
      <c r="CL2969" s="215"/>
      <c r="CO2969" s="215"/>
      <c r="CP2969" s="215"/>
      <c r="CT2969" s="86"/>
    </row>
    <row r="2970" spans="6:98">
      <c r="F2970" s="215"/>
      <c r="S2970" s="216"/>
      <c r="T2970" s="216"/>
      <c r="U2970" s="216"/>
      <c r="V2970" s="216"/>
      <c r="W2970" s="216"/>
      <c r="X2970" s="216"/>
      <c r="Y2970" s="216"/>
      <c r="Z2970" s="216"/>
      <c r="AA2970" s="216"/>
      <c r="AB2970" s="216"/>
      <c r="AC2970" s="216"/>
      <c r="AD2970" s="216"/>
      <c r="AH2970" s="216"/>
      <c r="AI2970" s="216"/>
      <c r="AL2970" s="216"/>
      <c r="AM2970" s="216"/>
      <c r="AP2970" s="216"/>
      <c r="AQ2970" s="216"/>
      <c r="AT2970" s="216"/>
      <c r="AU2970" s="216"/>
      <c r="AX2970" s="216"/>
      <c r="AY2970" s="216"/>
      <c r="BB2970" s="216"/>
      <c r="BC2970" s="216"/>
      <c r="BF2970" s="216"/>
      <c r="BG2970" s="216"/>
      <c r="BJ2970" s="216"/>
      <c r="BK2970" s="216"/>
      <c r="BN2970" s="216"/>
      <c r="BO2970" s="216"/>
      <c r="BR2970" s="216"/>
      <c r="BS2970" s="216"/>
      <c r="BV2970" s="216"/>
      <c r="BW2970" s="216"/>
      <c r="BZ2970" s="216"/>
      <c r="CA2970" s="216"/>
      <c r="CD2970" s="216"/>
      <c r="CE2970" s="216"/>
      <c r="CL2970" s="215"/>
      <c r="CO2970" s="215"/>
      <c r="CP2970" s="215"/>
      <c r="CT2970" s="86"/>
    </row>
    <row r="2971" spans="6:98">
      <c r="F2971" s="215"/>
      <c r="S2971" s="216"/>
      <c r="T2971" s="216"/>
      <c r="U2971" s="216"/>
      <c r="V2971" s="216"/>
      <c r="W2971" s="216"/>
      <c r="X2971" s="216"/>
      <c r="Y2971" s="216"/>
      <c r="Z2971" s="216"/>
      <c r="AA2971" s="216"/>
      <c r="AB2971" s="216"/>
      <c r="AC2971" s="216"/>
      <c r="AD2971" s="216"/>
      <c r="AH2971" s="216"/>
      <c r="AI2971" s="216"/>
      <c r="AL2971" s="216"/>
      <c r="AM2971" s="216"/>
      <c r="AP2971" s="216"/>
      <c r="AQ2971" s="216"/>
      <c r="AT2971" s="216"/>
      <c r="AU2971" s="216"/>
      <c r="AX2971" s="216"/>
      <c r="AY2971" s="216"/>
      <c r="BB2971" s="216"/>
      <c r="BC2971" s="216"/>
      <c r="BF2971" s="216"/>
      <c r="BG2971" s="216"/>
      <c r="BJ2971" s="216"/>
      <c r="BK2971" s="216"/>
      <c r="BN2971" s="216"/>
      <c r="BO2971" s="216"/>
      <c r="BR2971" s="216"/>
      <c r="BS2971" s="216"/>
      <c r="BV2971" s="216"/>
      <c r="BW2971" s="216"/>
      <c r="BZ2971" s="216"/>
      <c r="CA2971" s="216"/>
      <c r="CD2971" s="216"/>
      <c r="CE2971" s="216"/>
      <c r="CL2971" s="215"/>
      <c r="CO2971" s="215"/>
      <c r="CP2971" s="215"/>
      <c r="CT2971" s="86"/>
    </row>
    <row r="2972" spans="6:98">
      <c r="F2972" s="215"/>
      <c r="S2972" s="216"/>
      <c r="T2972" s="216"/>
      <c r="U2972" s="216"/>
      <c r="V2972" s="216"/>
      <c r="W2972" s="216"/>
      <c r="X2972" s="216"/>
      <c r="Y2972" s="216"/>
      <c r="Z2972" s="216"/>
      <c r="AA2972" s="216"/>
      <c r="AB2972" s="216"/>
      <c r="AC2972" s="216"/>
      <c r="AD2972" s="216"/>
      <c r="AH2972" s="216"/>
      <c r="AI2972" s="216"/>
      <c r="AL2972" s="216"/>
      <c r="AM2972" s="216"/>
      <c r="AP2972" s="216"/>
      <c r="AQ2972" s="216"/>
      <c r="AT2972" s="216"/>
      <c r="AU2972" s="216"/>
      <c r="AX2972" s="216"/>
      <c r="AY2972" s="216"/>
      <c r="BB2972" s="216"/>
      <c r="BC2972" s="216"/>
      <c r="BF2972" s="216"/>
      <c r="BG2972" s="216"/>
      <c r="BJ2972" s="216"/>
      <c r="BK2972" s="216"/>
      <c r="BN2972" s="216"/>
      <c r="BO2972" s="216"/>
      <c r="BR2972" s="216"/>
      <c r="BS2972" s="216"/>
      <c r="BV2972" s="216"/>
      <c r="BW2972" s="216"/>
      <c r="BZ2972" s="216"/>
      <c r="CA2972" s="216"/>
      <c r="CD2972" s="216"/>
      <c r="CE2972" s="216"/>
      <c r="CL2972" s="215"/>
      <c r="CO2972" s="215"/>
      <c r="CP2972" s="215"/>
      <c r="CT2972" s="86"/>
    </row>
    <row r="2973" spans="6:98">
      <c r="F2973" s="215"/>
      <c r="S2973" s="216"/>
      <c r="T2973" s="216"/>
      <c r="U2973" s="216"/>
      <c r="V2973" s="216"/>
      <c r="W2973" s="216"/>
      <c r="X2973" s="216"/>
      <c r="Y2973" s="216"/>
      <c r="Z2973" s="216"/>
      <c r="AA2973" s="216"/>
      <c r="AB2973" s="216"/>
      <c r="AC2973" s="216"/>
      <c r="AD2973" s="216"/>
      <c r="AH2973" s="216"/>
      <c r="AI2973" s="216"/>
      <c r="AL2973" s="216"/>
      <c r="AM2973" s="216"/>
      <c r="AP2973" s="216"/>
      <c r="AQ2973" s="216"/>
      <c r="AT2973" s="216"/>
      <c r="AU2973" s="216"/>
      <c r="AX2973" s="216"/>
      <c r="AY2973" s="216"/>
      <c r="BB2973" s="216"/>
      <c r="BC2973" s="216"/>
      <c r="BF2973" s="216"/>
      <c r="BG2973" s="216"/>
      <c r="BJ2973" s="216"/>
      <c r="BK2973" s="216"/>
      <c r="BN2973" s="216"/>
      <c r="BO2973" s="216"/>
      <c r="BR2973" s="216"/>
      <c r="BS2973" s="216"/>
      <c r="BV2973" s="216"/>
      <c r="BW2973" s="216"/>
      <c r="BZ2973" s="216"/>
      <c r="CA2973" s="216"/>
      <c r="CD2973" s="216"/>
      <c r="CE2973" s="216"/>
      <c r="CL2973" s="215"/>
      <c r="CO2973" s="215"/>
      <c r="CP2973" s="215"/>
      <c r="CT2973" s="86"/>
    </row>
    <row r="2974" spans="6:98">
      <c r="F2974" s="215"/>
      <c r="S2974" s="216"/>
      <c r="T2974" s="216"/>
      <c r="U2974" s="216"/>
      <c r="V2974" s="216"/>
      <c r="W2974" s="216"/>
      <c r="X2974" s="216"/>
      <c r="Y2974" s="216"/>
      <c r="Z2974" s="216"/>
      <c r="AA2974" s="216"/>
      <c r="AB2974" s="216"/>
      <c r="AC2974" s="216"/>
      <c r="AD2974" s="216"/>
      <c r="AH2974" s="216"/>
      <c r="AI2974" s="216"/>
      <c r="AL2974" s="216"/>
      <c r="AM2974" s="216"/>
      <c r="AP2974" s="216"/>
      <c r="AQ2974" s="216"/>
      <c r="AT2974" s="216"/>
      <c r="AU2974" s="216"/>
      <c r="AX2974" s="216"/>
      <c r="AY2974" s="216"/>
      <c r="BB2974" s="216"/>
      <c r="BC2974" s="216"/>
      <c r="BF2974" s="216"/>
      <c r="BG2974" s="216"/>
      <c r="BJ2974" s="216"/>
      <c r="BK2974" s="216"/>
      <c r="BN2974" s="216"/>
      <c r="BO2974" s="216"/>
      <c r="BR2974" s="216"/>
      <c r="BS2974" s="216"/>
      <c r="BV2974" s="216"/>
      <c r="BW2974" s="216"/>
      <c r="BZ2974" s="216"/>
      <c r="CA2974" s="216"/>
      <c r="CD2974" s="216"/>
      <c r="CE2974" s="216"/>
      <c r="CL2974" s="215"/>
      <c r="CO2974" s="215"/>
      <c r="CP2974" s="215"/>
      <c r="CT2974" s="86"/>
    </row>
    <row r="2975" spans="6:98">
      <c r="F2975" s="215"/>
      <c r="S2975" s="216"/>
      <c r="T2975" s="216"/>
      <c r="U2975" s="216"/>
      <c r="V2975" s="216"/>
      <c r="W2975" s="216"/>
      <c r="X2975" s="216"/>
      <c r="Y2975" s="216"/>
      <c r="Z2975" s="216"/>
      <c r="AA2975" s="216"/>
      <c r="AB2975" s="216"/>
      <c r="AC2975" s="216"/>
      <c r="AD2975" s="216"/>
      <c r="AH2975" s="216"/>
      <c r="AI2975" s="216"/>
      <c r="AL2975" s="216"/>
      <c r="AM2975" s="216"/>
      <c r="AP2975" s="216"/>
      <c r="AQ2975" s="216"/>
      <c r="AT2975" s="216"/>
      <c r="AU2975" s="216"/>
      <c r="AX2975" s="216"/>
      <c r="AY2975" s="216"/>
      <c r="BB2975" s="216"/>
      <c r="BC2975" s="216"/>
      <c r="BF2975" s="216"/>
      <c r="BG2975" s="216"/>
      <c r="BJ2975" s="216"/>
      <c r="BK2975" s="216"/>
      <c r="BN2975" s="216"/>
      <c r="BO2975" s="216"/>
      <c r="BR2975" s="216"/>
      <c r="BS2975" s="216"/>
      <c r="BV2975" s="216"/>
      <c r="BW2975" s="216"/>
      <c r="BZ2975" s="216"/>
      <c r="CA2975" s="216"/>
      <c r="CD2975" s="216"/>
      <c r="CE2975" s="216"/>
      <c r="CL2975" s="215"/>
      <c r="CO2975" s="215"/>
      <c r="CP2975" s="215"/>
      <c r="CT2975" s="86"/>
    </row>
    <row r="2976" spans="6:98">
      <c r="F2976" s="215"/>
      <c r="S2976" s="216"/>
      <c r="T2976" s="216"/>
      <c r="U2976" s="216"/>
      <c r="V2976" s="216"/>
      <c r="W2976" s="216"/>
      <c r="X2976" s="216"/>
      <c r="Y2976" s="216"/>
      <c r="Z2976" s="216"/>
      <c r="AA2976" s="216"/>
      <c r="AB2976" s="216"/>
      <c r="AC2976" s="216"/>
      <c r="AD2976" s="216"/>
      <c r="AH2976" s="216"/>
      <c r="AI2976" s="216"/>
      <c r="AL2976" s="216"/>
      <c r="AM2976" s="216"/>
      <c r="AP2976" s="216"/>
      <c r="AQ2976" s="216"/>
      <c r="AT2976" s="216"/>
      <c r="AU2976" s="216"/>
      <c r="AX2976" s="216"/>
      <c r="AY2976" s="216"/>
      <c r="BB2976" s="216"/>
      <c r="BC2976" s="216"/>
      <c r="BF2976" s="216"/>
      <c r="BG2976" s="216"/>
      <c r="BJ2976" s="216"/>
      <c r="BK2976" s="216"/>
      <c r="BN2976" s="216"/>
      <c r="BO2976" s="216"/>
      <c r="BR2976" s="216"/>
      <c r="BS2976" s="216"/>
      <c r="BV2976" s="216"/>
      <c r="BW2976" s="216"/>
      <c r="BZ2976" s="216"/>
      <c r="CA2976" s="216"/>
      <c r="CD2976" s="216"/>
      <c r="CE2976" s="216"/>
      <c r="CL2976" s="215"/>
      <c r="CO2976" s="215"/>
      <c r="CP2976" s="215"/>
      <c r="CT2976" s="86"/>
    </row>
    <row r="2977" spans="6:98">
      <c r="F2977" s="215"/>
      <c r="S2977" s="216"/>
      <c r="T2977" s="216"/>
      <c r="U2977" s="216"/>
      <c r="V2977" s="216"/>
      <c r="W2977" s="216"/>
      <c r="X2977" s="216"/>
      <c r="Y2977" s="216"/>
      <c r="Z2977" s="216"/>
      <c r="AA2977" s="216"/>
      <c r="AB2977" s="216"/>
      <c r="AC2977" s="216"/>
      <c r="AD2977" s="216"/>
      <c r="AH2977" s="216"/>
      <c r="AI2977" s="216"/>
      <c r="AL2977" s="216"/>
      <c r="AM2977" s="216"/>
      <c r="AP2977" s="216"/>
      <c r="AQ2977" s="216"/>
      <c r="AT2977" s="216"/>
      <c r="AU2977" s="216"/>
      <c r="AX2977" s="216"/>
      <c r="AY2977" s="216"/>
      <c r="BB2977" s="216"/>
      <c r="BC2977" s="216"/>
      <c r="BF2977" s="216"/>
      <c r="BG2977" s="216"/>
      <c r="BJ2977" s="216"/>
      <c r="BK2977" s="216"/>
      <c r="BN2977" s="216"/>
      <c r="BO2977" s="216"/>
      <c r="BR2977" s="216"/>
      <c r="BS2977" s="216"/>
      <c r="BV2977" s="216"/>
      <c r="BW2977" s="216"/>
      <c r="BZ2977" s="216"/>
      <c r="CA2977" s="216"/>
      <c r="CD2977" s="216"/>
      <c r="CE2977" s="216"/>
      <c r="CL2977" s="215"/>
      <c r="CO2977" s="215"/>
      <c r="CP2977" s="215"/>
      <c r="CT2977" s="86"/>
    </row>
    <row r="2978" spans="6:98">
      <c r="F2978" s="215"/>
      <c r="S2978" s="216"/>
      <c r="T2978" s="216"/>
      <c r="U2978" s="216"/>
      <c r="V2978" s="216"/>
      <c r="W2978" s="216"/>
      <c r="X2978" s="216"/>
      <c r="Y2978" s="216"/>
      <c r="Z2978" s="216"/>
      <c r="AA2978" s="216"/>
      <c r="AB2978" s="216"/>
      <c r="AC2978" s="216"/>
      <c r="AD2978" s="216"/>
      <c r="AH2978" s="216"/>
      <c r="AI2978" s="216"/>
      <c r="AL2978" s="216"/>
      <c r="AM2978" s="216"/>
      <c r="AP2978" s="216"/>
      <c r="AQ2978" s="216"/>
      <c r="AT2978" s="216"/>
      <c r="AU2978" s="216"/>
      <c r="AX2978" s="216"/>
      <c r="AY2978" s="216"/>
      <c r="BB2978" s="216"/>
      <c r="BC2978" s="216"/>
      <c r="BF2978" s="216"/>
      <c r="BG2978" s="216"/>
      <c r="BJ2978" s="216"/>
      <c r="BK2978" s="216"/>
      <c r="BN2978" s="216"/>
      <c r="BO2978" s="216"/>
      <c r="BR2978" s="216"/>
      <c r="BS2978" s="216"/>
      <c r="BV2978" s="216"/>
      <c r="BW2978" s="216"/>
      <c r="BZ2978" s="216"/>
      <c r="CA2978" s="216"/>
      <c r="CD2978" s="216"/>
      <c r="CE2978" s="216"/>
      <c r="CL2978" s="215"/>
      <c r="CO2978" s="215"/>
      <c r="CP2978" s="215"/>
      <c r="CT2978" s="86"/>
    </row>
    <row r="2979" spans="6:98">
      <c r="F2979" s="215"/>
      <c r="S2979" s="216"/>
      <c r="T2979" s="216"/>
      <c r="U2979" s="216"/>
      <c r="V2979" s="216"/>
      <c r="W2979" s="216"/>
      <c r="X2979" s="216"/>
      <c r="Y2979" s="216"/>
      <c r="Z2979" s="216"/>
      <c r="AA2979" s="216"/>
      <c r="AB2979" s="216"/>
      <c r="AC2979" s="216"/>
      <c r="AD2979" s="216"/>
      <c r="AH2979" s="216"/>
      <c r="AI2979" s="216"/>
      <c r="AL2979" s="216"/>
      <c r="AM2979" s="216"/>
      <c r="AP2979" s="216"/>
      <c r="AQ2979" s="216"/>
      <c r="AT2979" s="216"/>
      <c r="AU2979" s="216"/>
      <c r="AX2979" s="216"/>
      <c r="AY2979" s="216"/>
      <c r="BB2979" s="216"/>
      <c r="BC2979" s="216"/>
      <c r="BF2979" s="216"/>
      <c r="BG2979" s="216"/>
      <c r="BJ2979" s="216"/>
      <c r="BK2979" s="216"/>
      <c r="BN2979" s="216"/>
      <c r="BO2979" s="216"/>
      <c r="BR2979" s="216"/>
      <c r="BS2979" s="216"/>
      <c r="BV2979" s="216"/>
      <c r="BW2979" s="216"/>
      <c r="BZ2979" s="216"/>
      <c r="CA2979" s="216"/>
      <c r="CD2979" s="216"/>
      <c r="CE2979" s="216"/>
      <c r="CL2979" s="215"/>
      <c r="CO2979" s="215"/>
      <c r="CP2979" s="215"/>
      <c r="CT2979" s="86"/>
    </row>
    <row r="2980" spans="6:98">
      <c r="F2980" s="215"/>
      <c r="S2980" s="216"/>
      <c r="T2980" s="216"/>
      <c r="U2980" s="216"/>
      <c r="V2980" s="216"/>
      <c r="W2980" s="216"/>
      <c r="X2980" s="216"/>
      <c r="Y2980" s="216"/>
      <c r="Z2980" s="216"/>
      <c r="AA2980" s="216"/>
      <c r="AB2980" s="216"/>
      <c r="AC2980" s="216"/>
      <c r="AD2980" s="216"/>
      <c r="AH2980" s="216"/>
      <c r="AI2980" s="216"/>
      <c r="AL2980" s="216"/>
      <c r="AM2980" s="216"/>
      <c r="AP2980" s="216"/>
      <c r="AQ2980" s="216"/>
      <c r="AT2980" s="216"/>
      <c r="AU2980" s="216"/>
      <c r="AX2980" s="216"/>
      <c r="AY2980" s="216"/>
      <c r="BB2980" s="216"/>
      <c r="BC2980" s="216"/>
      <c r="BF2980" s="216"/>
      <c r="BG2980" s="216"/>
      <c r="BJ2980" s="216"/>
      <c r="BK2980" s="216"/>
      <c r="BN2980" s="216"/>
      <c r="BO2980" s="216"/>
      <c r="BR2980" s="216"/>
      <c r="BS2980" s="216"/>
      <c r="BV2980" s="216"/>
      <c r="BW2980" s="216"/>
      <c r="BZ2980" s="216"/>
      <c r="CA2980" s="216"/>
      <c r="CD2980" s="216"/>
      <c r="CE2980" s="216"/>
      <c r="CL2980" s="215"/>
      <c r="CO2980" s="215"/>
      <c r="CP2980" s="215"/>
      <c r="CT2980" s="86"/>
    </row>
    <row r="2981" spans="6:98">
      <c r="F2981" s="215"/>
      <c r="S2981" s="216"/>
      <c r="T2981" s="216"/>
      <c r="U2981" s="216"/>
      <c r="V2981" s="216"/>
      <c r="W2981" s="216"/>
      <c r="X2981" s="216"/>
      <c r="Y2981" s="216"/>
      <c r="Z2981" s="216"/>
      <c r="AA2981" s="216"/>
      <c r="AB2981" s="216"/>
      <c r="AC2981" s="216"/>
      <c r="AD2981" s="216"/>
      <c r="AH2981" s="216"/>
      <c r="AI2981" s="216"/>
      <c r="AL2981" s="216"/>
      <c r="AM2981" s="216"/>
      <c r="AP2981" s="216"/>
      <c r="AQ2981" s="216"/>
      <c r="AT2981" s="216"/>
      <c r="AU2981" s="216"/>
      <c r="AX2981" s="216"/>
      <c r="AY2981" s="216"/>
      <c r="BB2981" s="216"/>
      <c r="BC2981" s="216"/>
      <c r="BF2981" s="216"/>
      <c r="BG2981" s="216"/>
      <c r="BJ2981" s="216"/>
      <c r="BK2981" s="216"/>
      <c r="BN2981" s="216"/>
      <c r="BO2981" s="216"/>
      <c r="BR2981" s="216"/>
      <c r="BS2981" s="216"/>
      <c r="BV2981" s="216"/>
      <c r="BW2981" s="216"/>
      <c r="BZ2981" s="216"/>
      <c r="CA2981" s="216"/>
      <c r="CD2981" s="216"/>
      <c r="CE2981" s="216"/>
      <c r="CL2981" s="215"/>
      <c r="CO2981" s="215"/>
      <c r="CP2981" s="215"/>
      <c r="CT2981" s="86"/>
    </row>
    <row r="2982" spans="6:98">
      <c r="F2982" s="215"/>
      <c r="S2982" s="216"/>
      <c r="T2982" s="216"/>
      <c r="U2982" s="216"/>
      <c r="V2982" s="216"/>
      <c r="W2982" s="216"/>
      <c r="X2982" s="216"/>
      <c r="Y2982" s="216"/>
      <c r="Z2982" s="216"/>
      <c r="AA2982" s="216"/>
      <c r="AB2982" s="216"/>
      <c r="AC2982" s="216"/>
      <c r="AD2982" s="216"/>
      <c r="AH2982" s="216"/>
      <c r="AI2982" s="216"/>
      <c r="AL2982" s="216"/>
      <c r="AM2982" s="216"/>
      <c r="AP2982" s="216"/>
      <c r="AQ2982" s="216"/>
      <c r="AT2982" s="216"/>
      <c r="AU2982" s="216"/>
      <c r="AX2982" s="216"/>
      <c r="AY2982" s="216"/>
      <c r="BB2982" s="216"/>
      <c r="BC2982" s="216"/>
      <c r="BF2982" s="216"/>
      <c r="BG2982" s="216"/>
      <c r="BJ2982" s="216"/>
      <c r="BK2982" s="216"/>
      <c r="BN2982" s="216"/>
      <c r="BO2982" s="216"/>
      <c r="BR2982" s="216"/>
      <c r="BS2982" s="216"/>
      <c r="BV2982" s="216"/>
      <c r="BW2982" s="216"/>
      <c r="BZ2982" s="216"/>
      <c r="CA2982" s="216"/>
      <c r="CD2982" s="216"/>
      <c r="CE2982" s="216"/>
      <c r="CL2982" s="215"/>
      <c r="CO2982" s="215"/>
      <c r="CP2982" s="215"/>
      <c r="CT2982" s="86"/>
    </row>
    <row r="2983" spans="6:98">
      <c r="F2983" s="215"/>
      <c r="S2983" s="216"/>
      <c r="T2983" s="216"/>
      <c r="U2983" s="216"/>
      <c r="V2983" s="216"/>
      <c r="W2983" s="216"/>
      <c r="X2983" s="216"/>
      <c r="Y2983" s="216"/>
      <c r="Z2983" s="216"/>
      <c r="AA2983" s="216"/>
      <c r="AB2983" s="216"/>
      <c r="AC2983" s="216"/>
      <c r="AD2983" s="216"/>
      <c r="AH2983" s="216"/>
      <c r="AI2983" s="216"/>
      <c r="AL2983" s="216"/>
      <c r="AM2983" s="216"/>
      <c r="AP2983" s="216"/>
      <c r="AQ2983" s="216"/>
      <c r="AT2983" s="216"/>
      <c r="AU2983" s="216"/>
      <c r="AX2983" s="216"/>
      <c r="AY2983" s="216"/>
      <c r="BB2983" s="216"/>
      <c r="BC2983" s="216"/>
      <c r="BF2983" s="216"/>
      <c r="BG2983" s="216"/>
      <c r="BJ2983" s="216"/>
      <c r="BK2983" s="216"/>
      <c r="BN2983" s="216"/>
      <c r="BO2983" s="216"/>
      <c r="BR2983" s="216"/>
      <c r="BS2983" s="216"/>
      <c r="BV2983" s="216"/>
      <c r="BW2983" s="216"/>
      <c r="BZ2983" s="216"/>
      <c r="CA2983" s="216"/>
      <c r="CD2983" s="216"/>
      <c r="CE2983" s="216"/>
      <c r="CL2983" s="215"/>
      <c r="CO2983" s="215"/>
      <c r="CP2983" s="215"/>
      <c r="CT2983" s="86"/>
    </row>
    <row r="2984" spans="6:98">
      <c r="F2984" s="215"/>
      <c r="S2984" s="216"/>
      <c r="T2984" s="216"/>
      <c r="U2984" s="216"/>
      <c r="V2984" s="216"/>
      <c r="W2984" s="216"/>
      <c r="X2984" s="216"/>
      <c r="Y2984" s="216"/>
      <c r="Z2984" s="216"/>
      <c r="AA2984" s="216"/>
      <c r="AB2984" s="216"/>
      <c r="AC2984" s="216"/>
      <c r="AD2984" s="216"/>
      <c r="AH2984" s="216"/>
      <c r="AI2984" s="216"/>
      <c r="AL2984" s="216"/>
      <c r="AM2984" s="216"/>
      <c r="AP2984" s="216"/>
      <c r="AQ2984" s="216"/>
      <c r="AT2984" s="216"/>
      <c r="AU2984" s="216"/>
      <c r="AX2984" s="216"/>
      <c r="AY2984" s="216"/>
      <c r="BB2984" s="216"/>
      <c r="BC2984" s="216"/>
      <c r="BF2984" s="216"/>
      <c r="BG2984" s="216"/>
      <c r="BJ2984" s="216"/>
      <c r="BK2984" s="216"/>
      <c r="BN2984" s="216"/>
      <c r="BO2984" s="216"/>
      <c r="BR2984" s="216"/>
      <c r="BS2984" s="216"/>
      <c r="BV2984" s="216"/>
      <c r="BW2984" s="216"/>
      <c r="BZ2984" s="216"/>
      <c r="CA2984" s="216"/>
      <c r="CD2984" s="216"/>
      <c r="CE2984" s="216"/>
      <c r="CL2984" s="215"/>
      <c r="CO2984" s="215"/>
      <c r="CP2984" s="215"/>
      <c r="CT2984" s="86"/>
    </row>
    <row r="2985" spans="6:98">
      <c r="F2985" s="215"/>
      <c r="S2985" s="216"/>
      <c r="T2985" s="216"/>
      <c r="U2985" s="216"/>
      <c r="V2985" s="216"/>
      <c r="W2985" s="216"/>
      <c r="X2985" s="216"/>
      <c r="Y2985" s="216"/>
      <c r="Z2985" s="216"/>
      <c r="AA2985" s="216"/>
      <c r="AB2985" s="216"/>
      <c r="AC2985" s="216"/>
      <c r="AD2985" s="216"/>
      <c r="AH2985" s="216"/>
      <c r="AI2985" s="216"/>
      <c r="AL2985" s="216"/>
      <c r="AM2985" s="216"/>
      <c r="AP2985" s="216"/>
      <c r="AQ2985" s="216"/>
      <c r="AT2985" s="216"/>
      <c r="AU2985" s="216"/>
      <c r="AX2985" s="216"/>
      <c r="AY2985" s="216"/>
      <c r="BB2985" s="216"/>
      <c r="BC2985" s="216"/>
      <c r="BF2985" s="216"/>
      <c r="BG2985" s="216"/>
      <c r="BJ2985" s="216"/>
      <c r="BK2985" s="216"/>
      <c r="BN2985" s="216"/>
      <c r="BO2985" s="216"/>
      <c r="BR2985" s="216"/>
      <c r="BS2985" s="216"/>
      <c r="BV2985" s="216"/>
      <c r="BW2985" s="216"/>
      <c r="BZ2985" s="216"/>
      <c r="CA2985" s="216"/>
      <c r="CD2985" s="216"/>
      <c r="CE2985" s="216"/>
      <c r="CL2985" s="215"/>
      <c r="CO2985" s="215"/>
      <c r="CP2985" s="215"/>
      <c r="CT2985" s="86"/>
    </row>
    <row r="2986" spans="6:98">
      <c r="F2986" s="215"/>
      <c r="S2986" s="216"/>
      <c r="T2986" s="216"/>
      <c r="U2986" s="216"/>
      <c r="V2986" s="216"/>
      <c r="W2986" s="216"/>
      <c r="X2986" s="216"/>
      <c r="Y2986" s="216"/>
      <c r="Z2986" s="216"/>
      <c r="AA2986" s="216"/>
      <c r="AB2986" s="216"/>
      <c r="AC2986" s="216"/>
      <c r="AD2986" s="216"/>
      <c r="AH2986" s="216"/>
      <c r="AI2986" s="216"/>
      <c r="AL2986" s="216"/>
      <c r="AM2986" s="216"/>
      <c r="AP2986" s="216"/>
      <c r="AQ2986" s="216"/>
      <c r="AT2986" s="216"/>
      <c r="AU2986" s="216"/>
      <c r="AX2986" s="216"/>
      <c r="AY2986" s="216"/>
      <c r="BB2986" s="216"/>
      <c r="BC2986" s="216"/>
      <c r="BF2986" s="216"/>
      <c r="BG2986" s="216"/>
      <c r="BJ2986" s="216"/>
      <c r="BK2986" s="216"/>
      <c r="BN2986" s="216"/>
      <c r="BO2986" s="216"/>
      <c r="BR2986" s="216"/>
      <c r="BS2986" s="216"/>
      <c r="BV2986" s="216"/>
      <c r="BW2986" s="216"/>
      <c r="BZ2986" s="216"/>
      <c r="CA2986" s="216"/>
      <c r="CD2986" s="216"/>
      <c r="CE2986" s="216"/>
      <c r="CL2986" s="215"/>
      <c r="CO2986" s="215"/>
      <c r="CP2986" s="215"/>
      <c r="CT2986" s="86"/>
    </row>
    <row r="2987" spans="6:98">
      <c r="F2987" s="215"/>
      <c r="S2987" s="216"/>
      <c r="T2987" s="216"/>
      <c r="U2987" s="216"/>
      <c r="V2987" s="216"/>
      <c r="W2987" s="216"/>
      <c r="X2987" s="216"/>
      <c r="Y2987" s="216"/>
      <c r="Z2987" s="216"/>
      <c r="AA2987" s="216"/>
      <c r="AB2987" s="216"/>
      <c r="AC2987" s="216"/>
      <c r="AD2987" s="216"/>
      <c r="AH2987" s="216"/>
      <c r="AI2987" s="216"/>
      <c r="AL2987" s="216"/>
      <c r="AM2987" s="216"/>
      <c r="AP2987" s="216"/>
      <c r="AQ2987" s="216"/>
      <c r="AT2987" s="216"/>
      <c r="AU2987" s="216"/>
      <c r="AX2987" s="216"/>
      <c r="AY2987" s="216"/>
      <c r="BB2987" s="216"/>
      <c r="BC2987" s="216"/>
      <c r="BF2987" s="216"/>
      <c r="BG2987" s="216"/>
      <c r="BJ2987" s="216"/>
      <c r="BK2987" s="216"/>
      <c r="BN2987" s="216"/>
      <c r="BO2987" s="216"/>
      <c r="BR2987" s="216"/>
      <c r="BS2987" s="216"/>
      <c r="BV2987" s="216"/>
      <c r="BW2987" s="216"/>
      <c r="BZ2987" s="216"/>
      <c r="CA2987" s="216"/>
      <c r="CD2987" s="216"/>
      <c r="CE2987" s="216"/>
      <c r="CL2987" s="215"/>
      <c r="CO2987" s="215"/>
      <c r="CP2987" s="215"/>
      <c r="CT2987" s="86"/>
    </row>
    <row r="2988" spans="6:98">
      <c r="F2988" s="215"/>
      <c r="S2988" s="216"/>
      <c r="T2988" s="216"/>
      <c r="U2988" s="216"/>
      <c r="V2988" s="216"/>
      <c r="W2988" s="216"/>
      <c r="X2988" s="216"/>
      <c r="Y2988" s="216"/>
      <c r="Z2988" s="216"/>
      <c r="AA2988" s="216"/>
      <c r="AB2988" s="216"/>
      <c r="AC2988" s="216"/>
      <c r="AD2988" s="216"/>
      <c r="AH2988" s="216"/>
      <c r="AI2988" s="216"/>
      <c r="AL2988" s="216"/>
      <c r="AM2988" s="216"/>
      <c r="AP2988" s="216"/>
      <c r="AQ2988" s="216"/>
      <c r="AT2988" s="216"/>
      <c r="AU2988" s="216"/>
      <c r="AX2988" s="216"/>
      <c r="AY2988" s="216"/>
      <c r="BB2988" s="216"/>
      <c r="BC2988" s="216"/>
      <c r="BF2988" s="216"/>
      <c r="BG2988" s="216"/>
      <c r="BJ2988" s="216"/>
      <c r="BK2988" s="216"/>
      <c r="BN2988" s="216"/>
      <c r="BO2988" s="216"/>
      <c r="BR2988" s="216"/>
      <c r="BS2988" s="216"/>
      <c r="BV2988" s="216"/>
      <c r="BW2988" s="216"/>
      <c r="BZ2988" s="216"/>
      <c r="CA2988" s="216"/>
      <c r="CD2988" s="216"/>
      <c r="CE2988" s="216"/>
      <c r="CL2988" s="215"/>
      <c r="CO2988" s="215"/>
      <c r="CP2988" s="215"/>
      <c r="CT2988" s="86"/>
    </row>
    <row r="2989" spans="6:98">
      <c r="F2989" s="215"/>
      <c r="S2989" s="216"/>
      <c r="T2989" s="216"/>
      <c r="U2989" s="216"/>
      <c r="V2989" s="216"/>
      <c r="W2989" s="216"/>
      <c r="X2989" s="216"/>
      <c r="Y2989" s="216"/>
      <c r="Z2989" s="216"/>
      <c r="AA2989" s="216"/>
      <c r="AB2989" s="216"/>
      <c r="AC2989" s="216"/>
      <c r="AD2989" s="216"/>
      <c r="AH2989" s="216"/>
      <c r="AI2989" s="216"/>
      <c r="AL2989" s="216"/>
      <c r="AM2989" s="216"/>
      <c r="AP2989" s="216"/>
      <c r="AQ2989" s="216"/>
      <c r="AT2989" s="216"/>
      <c r="AU2989" s="216"/>
      <c r="AX2989" s="216"/>
      <c r="AY2989" s="216"/>
      <c r="BB2989" s="216"/>
      <c r="BC2989" s="216"/>
      <c r="BF2989" s="216"/>
      <c r="BG2989" s="216"/>
      <c r="BJ2989" s="216"/>
      <c r="BK2989" s="216"/>
      <c r="BN2989" s="216"/>
      <c r="BO2989" s="216"/>
      <c r="BR2989" s="216"/>
      <c r="BS2989" s="216"/>
      <c r="BV2989" s="216"/>
      <c r="BW2989" s="216"/>
      <c r="BZ2989" s="216"/>
      <c r="CA2989" s="216"/>
      <c r="CD2989" s="216"/>
      <c r="CE2989" s="216"/>
      <c r="CL2989" s="215"/>
      <c r="CO2989" s="215"/>
      <c r="CP2989" s="215"/>
      <c r="CT2989" s="86"/>
    </row>
    <row r="2990" spans="6:98">
      <c r="F2990" s="215"/>
      <c r="S2990" s="216"/>
      <c r="T2990" s="216"/>
      <c r="U2990" s="216"/>
      <c r="V2990" s="216"/>
      <c r="W2990" s="216"/>
      <c r="X2990" s="216"/>
      <c r="Y2990" s="216"/>
      <c r="Z2990" s="216"/>
      <c r="AA2990" s="216"/>
      <c r="AB2990" s="216"/>
      <c r="AC2990" s="216"/>
      <c r="AD2990" s="216"/>
      <c r="AH2990" s="216"/>
      <c r="AI2990" s="216"/>
      <c r="AL2990" s="216"/>
      <c r="AM2990" s="216"/>
      <c r="AP2990" s="216"/>
      <c r="AQ2990" s="216"/>
      <c r="AT2990" s="216"/>
      <c r="AU2990" s="216"/>
      <c r="AX2990" s="216"/>
      <c r="AY2990" s="216"/>
      <c r="BB2990" s="216"/>
      <c r="BC2990" s="216"/>
      <c r="BF2990" s="216"/>
      <c r="BG2990" s="216"/>
      <c r="BJ2990" s="216"/>
      <c r="BK2990" s="216"/>
      <c r="BN2990" s="216"/>
      <c r="BO2990" s="216"/>
      <c r="BR2990" s="216"/>
      <c r="BS2990" s="216"/>
      <c r="BV2990" s="216"/>
      <c r="BW2990" s="216"/>
      <c r="BZ2990" s="216"/>
      <c r="CA2990" s="216"/>
      <c r="CD2990" s="216"/>
      <c r="CE2990" s="216"/>
      <c r="CL2990" s="215"/>
      <c r="CO2990" s="215"/>
      <c r="CP2990" s="215"/>
      <c r="CT2990" s="86"/>
    </row>
    <row r="2991" spans="6:98">
      <c r="F2991" s="215"/>
      <c r="S2991" s="216"/>
      <c r="T2991" s="216"/>
      <c r="U2991" s="216"/>
      <c r="V2991" s="216"/>
      <c r="W2991" s="216"/>
      <c r="X2991" s="216"/>
      <c r="Y2991" s="216"/>
      <c r="Z2991" s="216"/>
      <c r="AA2991" s="216"/>
      <c r="AB2991" s="216"/>
      <c r="AC2991" s="216"/>
      <c r="AD2991" s="216"/>
      <c r="AH2991" s="216"/>
      <c r="AI2991" s="216"/>
      <c r="AL2991" s="216"/>
      <c r="AM2991" s="216"/>
      <c r="AP2991" s="216"/>
      <c r="AQ2991" s="216"/>
      <c r="AT2991" s="216"/>
      <c r="AU2991" s="216"/>
      <c r="AX2991" s="216"/>
      <c r="AY2991" s="216"/>
      <c r="BB2991" s="216"/>
      <c r="BC2991" s="216"/>
      <c r="BF2991" s="216"/>
      <c r="BG2991" s="216"/>
      <c r="BJ2991" s="216"/>
      <c r="BK2991" s="216"/>
      <c r="BN2991" s="216"/>
      <c r="BO2991" s="216"/>
      <c r="BR2991" s="216"/>
      <c r="BS2991" s="216"/>
      <c r="BV2991" s="216"/>
      <c r="BW2991" s="216"/>
      <c r="BZ2991" s="216"/>
      <c r="CA2991" s="216"/>
      <c r="CD2991" s="216"/>
      <c r="CE2991" s="216"/>
      <c r="CL2991" s="215"/>
      <c r="CO2991" s="215"/>
      <c r="CP2991" s="215"/>
      <c r="CT2991" s="86"/>
    </row>
    <row r="2992" spans="6:98">
      <c r="F2992" s="215"/>
      <c r="S2992" s="216"/>
      <c r="T2992" s="216"/>
      <c r="U2992" s="216"/>
      <c r="V2992" s="216"/>
      <c r="W2992" s="216"/>
      <c r="X2992" s="216"/>
      <c r="Y2992" s="216"/>
      <c r="Z2992" s="216"/>
      <c r="AA2992" s="216"/>
      <c r="AB2992" s="216"/>
      <c r="AC2992" s="216"/>
      <c r="AD2992" s="216"/>
      <c r="AH2992" s="216"/>
      <c r="AI2992" s="216"/>
      <c r="AL2992" s="216"/>
      <c r="AM2992" s="216"/>
      <c r="AP2992" s="216"/>
      <c r="AQ2992" s="216"/>
      <c r="AT2992" s="216"/>
      <c r="AU2992" s="216"/>
      <c r="AX2992" s="216"/>
      <c r="AY2992" s="216"/>
      <c r="BB2992" s="216"/>
      <c r="BC2992" s="216"/>
      <c r="BF2992" s="216"/>
      <c r="BG2992" s="216"/>
      <c r="BJ2992" s="216"/>
      <c r="BK2992" s="216"/>
      <c r="BN2992" s="216"/>
      <c r="BO2992" s="216"/>
      <c r="BR2992" s="216"/>
      <c r="BS2992" s="216"/>
      <c r="BV2992" s="216"/>
      <c r="BW2992" s="216"/>
      <c r="BZ2992" s="216"/>
      <c r="CA2992" s="216"/>
      <c r="CD2992" s="216"/>
      <c r="CE2992" s="216"/>
      <c r="CL2992" s="215"/>
      <c r="CO2992" s="215"/>
      <c r="CP2992" s="215"/>
      <c r="CT2992" s="86"/>
    </row>
    <row r="2993" spans="6:98">
      <c r="F2993" s="215"/>
      <c r="S2993" s="216"/>
      <c r="T2993" s="216"/>
      <c r="U2993" s="216"/>
      <c r="V2993" s="216"/>
      <c r="W2993" s="216"/>
      <c r="X2993" s="216"/>
      <c r="Y2993" s="216"/>
      <c r="Z2993" s="216"/>
      <c r="AA2993" s="216"/>
      <c r="AB2993" s="216"/>
      <c r="AC2993" s="216"/>
      <c r="AD2993" s="216"/>
      <c r="AH2993" s="216"/>
      <c r="AI2993" s="216"/>
      <c r="AL2993" s="216"/>
      <c r="AM2993" s="216"/>
      <c r="AP2993" s="216"/>
      <c r="AQ2993" s="216"/>
      <c r="AT2993" s="216"/>
      <c r="AU2993" s="216"/>
      <c r="AX2993" s="216"/>
      <c r="AY2993" s="216"/>
      <c r="BB2993" s="216"/>
      <c r="BC2993" s="216"/>
      <c r="BF2993" s="216"/>
      <c r="BG2993" s="216"/>
      <c r="BJ2993" s="216"/>
      <c r="BK2993" s="216"/>
      <c r="BN2993" s="216"/>
      <c r="BO2993" s="216"/>
      <c r="BR2993" s="216"/>
      <c r="BS2993" s="216"/>
      <c r="BV2993" s="216"/>
      <c r="BW2993" s="216"/>
      <c r="BZ2993" s="216"/>
      <c r="CA2993" s="216"/>
      <c r="CD2993" s="216"/>
      <c r="CE2993" s="216"/>
      <c r="CL2993" s="215"/>
      <c r="CO2993" s="215"/>
      <c r="CP2993" s="215"/>
      <c r="CT2993" s="86"/>
    </row>
    <row r="2994" spans="6:98">
      <c r="F2994" s="215"/>
      <c r="S2994" s="216"/>
      <c r="T2994" s="216"/>
      <c r="U2994" s="216"/>
      <c r="V2994" s="216"/>
      <c r="W2994" s="216"/>
      <c r="X2994" s="216"/>
      <c r="Y2994" s="216"/>
      <c r="Z2994" s="216"/>
      <c r="AA2994" s="216"/>
      <c r="AB2994" s="216"/>
      <c r="AC2994" s="216"/>
      <c r="AD2994" s="216"/>
      <c r="AH2994" s="216"/>
      <c r="AI2994" s="216"/>
      <c r="AL2994" s="216"/>
      <c r="AM2994" s="216"/>
      <c r="AP2994" s="216"/>
      <c r="AQ2994" s="216"/>
      <c r="AT2994" s="216"/>
      <c r="AU2994" s="216"/>
      <c r="AX2994" s="216"/>
      <c r="AY2994" s="216"/>
      <c r="BB2994" s="216"/>
      <c r="BC2994" s="216"/>
      <c r="BF2994" s="216"/>
      <c r="BG2994" s="216"/>
      <c r="BJ2994" s="216"/>
      <c r="BK2994" s="216"/>
      <c r="BN2994" s="216"/>
      <c r="BO2994" s="216"/>
      <c r="BR2994" s="216"/>
      <c r="BS2994" s="216"/>
      <c r="BV2994" s="216"/>
      <c r="BW2994" s="216"/>
      <c r="BZ2994" s="216"/>
      <c r="CA2994" s="216"/>
      <c r="CD2994" s="216"/>
      <c r="CE2994" s="216"/>
      <c r="CL2994" s="215"/>
      <c r="CO2994" s="215"/>
      <c r="CP2994" s="215"/>
      <c r="CT2994" s="86"/>
    </row>
    <row r="2995" spans="6:98">
      <c r="F2995" s="215"/>
      <c r="S2995" s="216"/>
      <c r="T2995" s="216"/>
      <c r="U2995" s="216"/>
      <c r="V2995" s="216"/>
      <c r="W2995" s="216"/>
      <c r="X2995" s="216"/>
      <c r="Y2995" s="216"/>
      <c r="Z2995" s="216"/>
      <c r="AA2995" s="216"/>
      <c r="AB2995" s="216"/>
      <c r="AC2995" s="216"/>
      <c r="AD2995" s="216"/>
      <c r="AH2995" s="216"/>
      <c r="AI2995" s="216"/>
      <c r="AL2995" s="216"/>
      <c r="AM2995" s="216"/>
      <c r="AP2995" s="216"/>
      <c r="AQ2995" s="216"/>
      <c r="AT2995" s="216"/>
      <c r="AU2995" s="216"/>
      <c r="AX2995" s="216"/>
      <c r="AY2995" s="216"/>
      <c r="BB2995" s="216"/>
      <c r="BC2995" s="216"/>
      <c r="BF2995" s="216"/>
      <c r="BG2995" s="216"/>
      <c r="BJ2995" s="216"/>
      <c r="BK2995" s="216"/>
      <c r="BN2995" s="216"/>
      <c r="BO2995" s="216"/>
      <c r="BR2995" s="216"/>
      <c r="BS2995" s="216"/>
      <c r="BV2995" s="216"/>
      <c r="BW2995" s="216"/>
      <c r="BZ2995" s="216"/>
      <c r="CA2995" s="216"/>
      <c r="CD2995" s="216"/>
      <c r="CE2995" s="216"/>
      <c r="CL2995" s="215"/>
      <c r="CO2995" s="215"/>
      <c r="CP2995" s="215"/>
      <c r="CT2995" s="86"/>
    </row>
    <row r="2996" spans="6:98">
      <c r="F2996" s="215"/>
      <c r="S2996" s="216"/>
      <c r="T2996" s="216"/>
      <c r="U2996" s="216"/>
      <c r="V2996" s="216"/>
      <c r="W2996" s="216"/>
      <c r="X2996" s="216"/>
      <c r="Y2996" s="216"/>
      <c r="Z2996" s="216"/>
      <c r="AA2996" s="216"/>
      <c r="AB2996" s="216"/>
      <c r="AC2996" s="216"/>
      <c r="AD2996" s="216"/>
      <c r="AH2996" s="216"/>
      <c r="AI2996" s="216"/>
      <c r="AL2996" s="216"/>
      <c r="AM2996" s="216"/>
      <c r="AP2996" s="216"/>
      <c r="AQ2996" s="216"/>
      <c r="AT2996" s="216"/>
      <c r="AU2996" s="216"/>
      <c r="AX2996" s="216"/>
      <c r="AY2996" s="216"/>
      <c r="BB2996" s="216"/>
      <c r="BC2996" s="216"/>
      <c r="BF2996" s="216"/>
      <c r="BG2996" s="216"/>
      <c r="BJ2996" s="216"/>
      <c r="BK2996" s="216"/>
      <c r="BN2996" s="216"/>
      <c r="BO2996" s="216"/>
      <c r="BR2996" s="216"/>
      <c r="BS2996" s="216"/>
      <c r="BV2996" s="216"/>
      <c r="BW2996" s="216"/>
      <c r="BZ2996" s="216"/>
      <c r="CA2996" s="216"/>
      <c r="CD2996" s="216"/>
      <c r="CE2996" s="216"/>
      <c r="CL2996" s="215"/>
      <c r="CO2996" s="215"/>
      <c r="CP2996" s="215"/>
      <c r="CT2996" s="86"/>
    </row>
    <row r="2997" spans="6:98">
      <c r="F2997" s="215"/>
      <c r="S2997" s="216"/>
      <c r="T2997" s="216"/>
      <c r="U2997" s="216"/>
      <c r="V2997" s="216"/>
      <c r="W2997" s="216"/>
      <c r="X2997" s="216"/>
      <c r="Y2997" s="216"/>
      <c r="Z2997" s="216"/>
      <c r="AA2997" s="216"/>
      <c r="AB2997" s="216"/>
      <c r="AC2997" s="216"/>
      <c r="AD2997" s="216"/>
      <c r="AH2997" s="216"/>
      <c r="AI2997" s="216"/>
      <c r="AL2997" s="216"/>
      <c r="AM2997" s="216"/>
      <c r="AP2997" s="216"/>
      <c r="AQ2997" s="216"/>
      <c r="AT2997" s="216"/>
      <c r="AU2997" s="216"/>
      <c r="AX2997" s="216"/>
      <c r="AY2997" s="216"/>
      <c r="BB2997" s="216"/>
      <c r="BC2997" s="216"/>
      <c r="BF2997" s="216"/>
      <c r="BG2997" s="216"/>
      <c r="BJ2997" s="216"/>
      <c r="BK2997" s="216"/>
      <c r="BN2997" s="216"/>
      <c r="BO2997" s="216"/>
      <c r="BR2997" s="216"/>
      <c r="BS2997" s="216"/>
      <c r="BV2997" s="216"/>
      <c r="BW2997" s="216"/>
      <c r="BZ2997" s="216"/>
      <c r="CA2997" s="216"/>
      <c r="CD2997" s="216"/>
      <c r="CE2997" s="216"/>
      <c r="CL2997" s="215"/>
      <c r="CO2997" s="215"/>
      <c r="CP2997" s="215"/>
      <c r="CT2997" s="86"/>
    </row>
    <row r="2998" spans="6:98">
      <c r="F2998" s="215"/>
      <c r="S2998" s="216"/>
      <c r="T2998" s="216"/>
      <c r="U2998" s="216"/>
      <c r="V2998" s="216"/>
      <c r="W2998" s="216"/>
      <c r="X2998" s="216"/>
      <c r="Y2998" s="216"/>
      <c r="Z2998" s="216"/>
      <c r="AA2998" s="216"/>
      <c r="AB2998" s="216"/>
      <c r="AC2998" s="216"/>
      <c r="AD2998" s="216"/>
      <c r="AH2998" s="216"/>
      <c r="AI2998" s="216"/>
      <c r="AL2998" s="216"/>
      <c r="AM2998" s="216"/>
      <c r="AP2998" s="216"/>
      <c r="AQ2998" s="216"/>
      <c r="AT2998" s="216"/>
      <c r="AU2998" s="216"/>
      <c r="AX2998" s="216"/>
      <c r="AY2998" s="216"/>
      <c r="BB2998" s="216"/>
      <c r="BC2998" s="216"/>
      <c r="BF2998" s="216"/>
      <c r="BG2998" s="216"/>
      <c r="BJ2998" s="216"/>
      <c r="BK2998" s="216"/>
      <c r="BN2998" s="216"/>
      <c r="BO2998" s="216"/>
      <c r="BR2998" s="216"/>
      <c r="BS2998" s="216"/>
      <c r="BV2998" s="216"/>
      <c r="BW2998" s="216"/>
      <c r="BZ2998" s="216"/>
      <c r="CA2998" s="216"/>
      <c r="CD2998" s="216"/>
      <c r="CE2998" s="216"/>
      <c r="CL2998" s="215"/>
      <c r="CO2998" s="215"/>
      <c r="CP2998" s="215"/>
      <c r="CT2998" s="86"/>
    </row>
    <row r="2999" spans="6:98">
      <c r="F2999" s="215"/>
      <c r="S2999" s="216"/>
      <c r="T2999" s="216"/>
      <c r="U2999" s="216"/>
      <c r="V2999" s="216"/>
      <c r="W2999" s="216"/>
      <c r="X2999" s="216"/>
      <c r="Y2999" s="216"/>
      <c r="Z2999" s="216"/>
      <c r="AA2999" s="216"/>
      <c r="AB2999" s="216"/>
      <c r="AC2999" s="216"/>
      <c r="AD2999" s="216"/>
      <c r="AH2999" s="216"/>
      <c r="AI2999" s="216"/>
      <c r="AL2999" s="216"/>
      <c r="AM2999" s="216"/>
      <c r="AP2999" s="216"/>
      <c r="AQ2999" s="216"/>
      <c r="AT2999" s="216"/>
      <c r="AU2999" s="216"/>
      <c r="AX2999" s="216"/>
      <c r="AY2999" s="216"/>
      <c r="BB2999" s="216"/>
      <c r="BC2999" s="216"/>
      <c r="BF2999" s="216"/>
      <c r="BG2999" s="216"/>
      <c r="BJ2999" s="216"/>
      <c r="BK2999" s="216"/>
      <c r="BN2999" s="216"/>
      <c r="BO2999" s="216"/>
      <c r="BR2999" s="216"/>
      <c r="BS2999" s="216"/>
      <c r="BV2999" s="216"/>
      <c r="BW2999" s="216"/>
      <c r="BZ2999" s="216"/>
      <c r="CA2999" s="216"/>
      <c r="CD2999" s="216"/>
      <c r="CE2999" s="216"/>
      <c r="CL2999" s="215"/>
      <c r="CO2999" s="215"/>
      <c r="CP2999" s="215"/>
      <c r="CT2999" s="86"/>
    </row>
    <row r="3000" spans="6:98">
      <c r="F3000" s="215"/>
      <c r="S3000" s="216"/>
      <c r="T3000" s="216"/>
      <c r="U3000" s="216"/>
      <c r="V3000" s="216"/>
      <c r="W3000" s="216"/>
      <c r="X3000" s="216"/>
      <c r="Y3000" s="216"/>
      <c r="Z3000" s="216"/>
      <c r="AA3000" s="216"/>
      <c r="AB3000" s="216"/>
      <c r="AC3000" s="216"/>
      <c r="AD3000" s="216"/>
      <c r="AH3000" s="216"/>
      <c r="AI3000" s="216"/>
      <c r="AL3000" s="216"/>
      <c r="AM3000" s="216"/>
      <c r="AP3000" s="216"/>
      <c r="AQ3000" s="216"/>
      <c r="AT3000" s="216"/>
      <c r="AU3000" s="216"/>
      <c r="AX3000" s="216"/>
      <c r="AY3000" s="216"/>
      <c r="BB3000" s="216"/>
      <c r="BC3000" s="216"/>
      <c r="BF3000" s="216"/>
      <c r="BG3000" s="216"/>
      <c r="BJ3000" s="216"/>
      <c r="BK3000" s="216"/>
      <c r="BN3000" s="216"/>
      <c r="BO3000" s="216"/>
      <c r="BR3000" s="216"/>
      <c r="BS3000" s="216"/>
      <c r="BV3000" s="216"/>
      <c r="BW3000" s="216"/>
      <c r="BZ3000" s="216"/>
      <c r="CA3000" s="216"/>
      <c r="CD3000" s="216"/>
      <c r="CE3000" s="216"/>
      <c r="CL3000" s="215"/>
      <c r="CO3000" s="215"/>
      <c r="CP3000" s="215"/>
      <c r="CT3000" s="86"/>
    </row>
    <row r="3001" spans="6:98">
      <c r="F3001" s="215"/>
      <c r="S3001" s="216"/>
      <c r="T3001" s="216"/>
      <c r="U3001" s="216"/>
      <c r="V3001" s="216"/>
      <c r="W3001" s="216"/>
      <c r="X3001" s="216"/>
      <c r="Y3001" s="216"/>
      <c r="Z3001" s="216"/>
      <c r="AA3001" s="216"/>
      <c r="AB3001" s="216"/>
      <c r="AC3001" s="216"/>
      <c r="AD3001" s="216"/>
      <c r="AH3001" s="216"/>
      <c r="AI3001" s="216"/>
      <c r="AL3001" s="216"/>
      <c r="AM3001" s="216"/>
      <c r="AP3001" s="216"/>
      <c r="AQ3001" s="216"/>
      <c r="AT3001" s="216"/>
      <c r="AU3001" s="216"/>
      <c r="AX3001" s="216"/>
      <c r="AY3001" s="216"/>
      <c r="BB3001" s="216"/>
      <c r="BC3001" s="216"/>
      <c r="BF3001" s="216"/>
      <c r="BG3001" s="216"/>
      <c r="BJ3001" s="216"/>
      <c r="BK3001" s="216"/>
      <c r="BN3001" s="216"/>
      <c r="BO3001" s="216"/>
      <c r="BR3001" s="216"/>
      <c r="BS3001" s="216"/>
      <c r="BV3001" s="216"/>
      <c r="BW3001" s="216"/>
      <c r="BZ3001" s="216"/>
      <c r="CA3001" s="216"/>
      <c r="CD3001" s="216"/>
      <c r="CE3001" s="216"/>
      <c r="CL3001" s="215"/>
      <c r="CO3001" s="215"/>
      <c r="CP3001" s="215"/>
      <c r="CT3001" s="86"/>
    </row>
    <row r="3002" spans="6:98">
      <c r="F3002" s="215"/>
      <c r="S3002" s="216"/>
      <c r="T3002" s="216"/>
      <c r="U3002" s="216"/>
      <c r="V3002" s="216"/>
      <c r="W3002" s="216"/>
      <c r="X3002" s="216"/>
      <c r="Y3002" s="216"/>
      <c r="Z3002" s="216"/>
      <c r="AA3002" s="216"/>
      <c r="AB3002" s="216"/>
      <c r="AC3002" s="216"/>
      <c r="AD3002" s="216"/>
      <c r="AH3002" s="216"/>
      <c r="AI3002" s="216"/>
      <c r="AL3002" s="216"/>
      <c r="AM3002" s="216"/>
      <c r="AP3002" s="216"/>
      <c r="AQ3002" s="216"/>
      <c r="AT3002" s="216"/>
      <c r="AU3002" s="216"/>
      <c r="AX3002" s="216"/>
      <c r="AY3002" s="216"/>
      <c r="BB3002" s="216"/>
      <c r="BC3002" s="216"/>
      <c r="BF3002" s="216"/>
      <c r="BG3002" s="216"/>
      <c r="BJ3002" s="216"/>
      <c r="BK3002" s="216"/>
      <c r="BN3002" s="216"/>
      <c r="BO3002" s="216"/>
      <c r="BR3002" s="216"/>
      <c r="BS3002" s="216"/>
      <c r="BV3002" s="216"/>
      <c r="BW3002" s="216"/>
      <c r="BZ3002" s="216"/>
      <c r="CA3002" s="216"/>
      <c r="CD3002" s="216"/>
      <c r="CE3002" s="216"/>
      <c r="CL3002" s="215"/>
      <c r="CO3002" s="215"/>
      <c r="CP3002" s="215"/>
      <c r="CT3002" s="86"/>
    </row>
    <row r="3003" spans="6:98">
      <c r="F3003" s="215"/>
      <c r="S3003" s="216"/>
      <c r="T3003" s="216"/>
      <c r="U3003" s="216"/>
      <c r="V3003" s="216"/>
      <c r="W3003" s="216"/>
      <c r="X3003" s="216"/>
      <c r="Y3003" s="216"/>
      <c r="Z3003" s="216"/>
      <c r="AA3003" s="216"/>
      <c r="AB3003" s="216"/>
      <c r="AC3003" s="216"/>
      <c r="AD3003" s="216"/>
      <c r="AH3003" s="216"/>
      <c r="AI3003" s="216"/>
      <c r="AL3003" s="216"/>
      <c r="AM3003" s="216"/>
      <c r="AP3003" s="216"/>
      <c r="AQ3003" s="216"/>
      <c r="AT3003" s="216"/>
      <c r="AU3003" s="216"/>
      <c r="AX3003" s="216"/>
      <c r="AY3003" s="216"/>
      <c r="BB3003" s="216"/>
      <c r="BC3003" s="216"/>
      <c r="BF3003" s="216"/>
      <c r="BG3003" s="216"/>
      <c r="BJ3003" s="216"/>
      <c r="BK3003" s="216"/>
      <c r="BN3003" s="216"/>
      <c r="BO3003" s="216"/>
      <c r="BR3003" s="216"/>
      <c r="BS3003" s="216"/>
      <c r="BV3003" s="216"/>
      <c r="BW3003" s="216"/>
      <c r="BZ3003" s="216"/>
      <c r="CA3003" s="216"/>
      <c r="CD3003" s="216"/>
      <c r="CE3003" s="216"/>
      <c r="CL3003" s="215"/>
      <c r="CO3003" s="215"/>
      <c r="CP3003" s="215"/>
      <c r="CT3003" s="86"/>
    </row>
    <row r="3004" spans="6:98">
      <c r="F3004" s="215"/>
      <c r="S3004" s="216"/>
      <c r="T3004" s="216"/>
      <c r="U3004" s="216"/>
      <c r="V3004" s="216"/>
      <c r="W3004" s="216"/>
      <c r="X3004" s="216"/>
      <c r="Y3004" s="216"/>
      <c r="Z3004" s="216"/>
      <c r="AA3004" s="216"/>
      <c r="AB3004" s="216"/>
      <c r="AC3004" s="216"/>
      <c r="AD3004" s="216"/>
      <c r="AH3004" s="216"/>
      <c r="AI3004" s="216"/>
      <c r="AL3004" s="216"/>
      <c r="AM3004" s="216"/>
      <c r="AP3004" s="216"/>
      <c r="AQ3004" s="216"/>
      <c r="AT3004" s="216"/>
      <c r="AU3004" s="216"/>
      <c r="AX3004" s="216"/>
      <c r="AY3004" s="216"/>
      <c r="BB3004" s="216"/>
      <c r="BC3004" s="216"/>
      <c r="BF3004" s="216"/>
      <c r="BG3004" s="216"/>
      <c r="BJ3004" s="216"/>
      <c r="BK3004" s="216"/>
      <c r="BN3004" s="216"/>
      <c r="BO3004" s="216"/>
      <c r="BR3004" s="216"/>
      <c r="BS3004" s="216"/>
      <c r="BV3004" s="216"/>
      <c r="BW3004" s="216"/>
      <c r="BZ3004" s="216"/>
      <c r="CA3004" s="216"/>
      <c r="CD3004" s="216"/>
      <c r="CE3004" s="216"/>
      <c r="CL3004" s="215"/>
      <c r="CO3004" s="215"/>
      <c r="CP3004" s="215"/>
      <c r="CT3004" s="86"/>
    </row>
    <row r="3005" spans="6:98">
      <c r="F3005" s="215"/>
      <c r="S3005" s="216"/>
      <c r="T3005" s="216"/>
      <c r="U3005" s="216"/>
      <c r="V3005" s="216"/>
      <c r="W3005" s="216"/>
      <c r="X3005" s="216"/>
      <c r="Y3005" s="216"/>
      <c r="Z3005" s="216"/>
      <c r="AA3005" s="216"/>
      <c r="AB3005" s="216"/>
      <c r="AC3005" s="216"/>
      <c r="AD3005" s="216"/>
      <c r="AH3005" s="216"/>
      <c r="AI3005" s="216"/>
      <c r="AL3005" s="216"/>
      <c r="AM3005" s="216"/>
      <c r="AP3005" s="216"/>
      <c r="AQ3005" s="216"/>
      <c r="AT3005" s="216"/>
      <c r="AU3005" s="216"/>
      <c r="AX3005" s="216"/>
      <c r="AY3005" s="216"/>
      <c r="BB3005" s="216"/>
      <c r="BC3005" s="216"/>
      <c r="BF3005" s="216"/>
      <c r="BG3005" s="216"/>
      <c r="BJ3005" s="216"/>
      <c r="BK3005" s="216"/>
      <c r="BN3005" s="216"/>
      <c r="BO3005" s="216"/>
      <c r="BR3005" s="216"/>
      <c r="BS3005" s="216"/>
      <c r="BV3005" s="216"/>
      <c r="BW3005" s="216"/>
      <c r="BZ3005" s="216"/>
      <c r="CA3005" s="216"/>
      <c r="CD3005" s="216"/>
      <c r="CE3005" s="216"/>
      <c r="CL3005" s="215"/>
      <c r="CO3005" s="215"/>
      <c r="CP3005" s="215"/>
      <c r="CT3005" s="86"/>
    </row>
    <row r="3006" spans="6:98">
      <c r="F3006" s="215"/>
      <c r="S3006" s="216"/>
      <c r="T3006" s="216"/>
      <c r="U3006" s="216"/>
      <c r="V3006" s="216"/>
      <c r="W3006" s="216"/>
      <c r="X3006" s="216"/>
      <c r="Y3006" s="216"/>
      <c r="Z3006" s="216"/>
      <c r="AA3006" s="216"/>
      <c r="AB3006" s="216"/>
      <c r="AC3006" s="216"/>
      <c r="AD3006" s="216"/>
      <c r="AH3006" s="216"/>
      <c r="AI3006" s="216"/>
      <c r="AL3006" s="216"/>
      <c r="AM3006" s="216"/>
      <c r="AP3006" s="216"/>
      <c r="AQ3006" s="216"/>
      <c r="AT3006" s="216"/>
      <c r="AU3006" s="216"/>
      <c r="AX3006" s="216"/>
      <c r="AY3006" s="216"/>
      <c r="BB3006" s="216"/>
      <c r="BC3006" s="216"/>
      <c r="BF3006" s="216"/>
      <c r="BG3006" s="216"/>
      <c r="BJ3006" s="216"/>
      <c r="BK3006" s="216"/>
      <c r="BN3006" s="216"/>
      <c r="BO3006" s="216"/>
      <c r="BR3006" s="216"/>
      <c r="BS3006" s="216"/>
      <c r="BV3006" s="216"/>
      <c r="BW3006" s="216"/>
      <c r="BZ3006" s="216"/>
      <c r="CA3006" s="216"/>
      <c r="CD3006" s="216"/>
      <c r="CE3006" s="216"/>
      <c r="CL3006" s="215"/>
      <c r="CO3006" s="215"/>
      <c r="CP3006" s="215"/>
      <c r="CT3006" s="86"/>
    </row>
    <row r="3007" spans="6:98">
      <c r="F3007" s="215"/>
      <c r="S3007" s="216"/>
      <c r="T3007" s="216"/>
      <c r="U3007" s="216"/>
      <c r="V3007" s="216"/>
      <c r="W3007" s="216"/>
      <c r="X3007" s="216"/>
      <c r="Y3007" s="216"/>
      <c r="Z3007" s="216"/>
      <c r="AA3007" s="216"/>
      <c r="AB3007" s="216"/>
      <c r="AC3007" s="216"/>
      <c r="AD3007" s="216"/>
      <c r="AH3007" s="216"/>
      <c r="AI3007" s="216"/>
      <c r="AL3007" s="216"/>
      <c r="AM3007" s="216"/>
      <c r="AP3007" s="216"/>
      <c r="AQ3007" s="216"/>
      <c r="AT3007" s="216"/>
      <c r="AU3007" s="216"/>
      <c r="AX3007" s="216"/>
      <c r="AY3007" s="216"/>
      <c r="BB3007" s="216"/>
      <c r="BC3007" s="216"/>
      <c r="BF3007" s="216"/>
      <c r="BG3007" s="216"/>
      <c r="BJ3007" s="216"/>
      <c r="BK3007" s="216"/>
      <c r="BN3007" s="216"/>
      <c r="BO3007" s="216"/>
      <c r="BR3007" s="216"/>
      <c r="BS3007" s="216"/>
      <c r="BV3007" s="216"/>
      <c r="BW3007" s="216"/>
      <c r="BZ3007" s="216"/>
      <c r="CA3007" s="216"/>
      <c r="CD3007" s="216"/>
      <c r="CE3007" s="216"/>
      <c r="CL3007" s="215"/>
      <c r="CO3007" s="215"/>
      <c r="CP3007" s="215"/>
      <c r="CT3007" s="86"/>
    </row>
    <row r="3008" spans="6:98">
      <c r="F3008" s="215"/>
      <c r="S3008" s="216"/>
      <c r="T3008" s="216"/>
      <c r="U3008" s="216"/>
      <c r="V3008" s="216"/>
      <c r="W3008" s="216"/>
      <c r="X3008" s="216"/>
      <c r="Y3008" s="216"/>
      <c r="Z3008" s="216"/>
      <c r="AA3008" s="216"/>
      <c r="AB3008" s="216"/>
      <c r="AC3008" s="216"/>
      <c r="AD3008" s="216"/>
      <c r="AH3008" s="216"/>
      <c r="AI3008" s="216"/>
      <c r="AL3008" s="216"/>
      <c r="AM3008" s="216"/>
      <c r="AP3008" s="216"/>
      <c r="AQ3008" s="216"/>
      <c r="AT3008" s="216"/>
      <c r="AU3008" s="216"/>
      <c r="AX3008" s="216"/>
      <c r="AY3008" s="216"/>
      <c r="BB3008" s="216"/>
      <c r="BC3008" s="216"/>
      <c r="BF3008" s="216"/>
      <c r="BG3008" s="216"/>
      <c r="BJ3008" s="216"/>
      <c r="BK3008" s="216"/>
      <c r="BN3008" s="216"/>
      <c r="BO3008" s="216"/>
      <c r="BR3008" s="216"/>
      <c r="BS3008" s="216"/>
      <c r="BV3008" s="216"/>
      <c r="BW3008" s="216"/>
      <c r="BZ3008" s="216"/>
      <c r="CA3008" s="216"/>
      <c r="CD3008" s="216"/>
      <c r="CE3008" s="216"/>
      <c r="CL3008" s="215"/>
      <c r="CO3008" s="215"/>
      <c r="CP3008" s="215"/>
      <c r="CT3008" s="86"/>
    </row>
    <row r="3009" spans="6:98">
      <c r="F3009" s="215"/>
      <c r="S3009" s="216"/>
      <c r="T3009" s="216"/>
      <c r="U3009" s="216"/>
      <c r="V3009" s="216"/>
      <c r="W3009" s="216"/>
      <c r="X3009" s="216"/>
      <c r="Y3009" s="216"/>
      <c r="Z3009" s="216"/>
      <c r="AA3009" s="216"/>
      <c r="AB3009" s="216"/>
      <c r="AC3009" s="216"/>
      <c r="AD3009" s="216"/>
      <c r="AH3009" s="216"/>
      <c r="AI3009" s="216"/>
      <c r="AL3009" s="216"/>
      <c r="AM3009" s="216"/>
      <c r="AP3009" s="216"/>
      <c r="AQ3009" s="216"/>
      <c r="AT3009" s="216"/>
      <c r="AU3009" s="216"/>
      <c r="AX3009" s="216"/>
      <c r="AY3009" s="216"/>
      <c r="BB3009" s="216"/>
      <c r="BC3009" s="216"/>
      <c r="BF3009" s="216"/>
      <c r="BG3009" s="216"/>
      <c r="BJ3009" s="216"/>
      <c r="BK3009" s="216"/>
      <c r="BN3009" s="216"/>
      <c r="BO3009" s="216"/>
      <c r="BR3009" s="216"/>
      <c r="BS3009" s="216"/>
      <c r="BV3009" s="216"/>
      <c r="BW3009" s="216"/>
      <c r="BZ3009" s="216"/>
      <c r="CA3009" s="216"/>
      <c r="CD3009" s="216"/>
      <c r="CE3009" s="216"/>
      <c r="CL3009" s="215"/>
      <c r="CO3009" s="215"/>
      <c r="CP3009" s="215"/>
      <c r="CT3009" s="86"/>
    </row>
    <row r="3010" spans="6:98">
      <c r="F3010" s="215"/>
      <c r="S3010" s="216"/>
      <c r="T3010" s="216"/>
      <c r="U3010" s="216"/>
      <c r="V3010" s="216"/>
      <c r="W3010" s="216"/>
      <c r="X3010" s="216"/>
      <c r="Y3010" s="216"/>
      <c r="Z3010" s="216"/>
      <c r="AA3010" s="216"/>
      <c r="AB3010" s="216"/>
      <c r="AC3010" s="216"/>
      <c r="AD3010" s="216"/>
      <c r="AH3010" s="216"/>
      <c r="AI3010" s="216"/>
      <c r="AL3010" s="216"/>
      <c r="AM3010" s="216"/>
      <c r="AP3010" s="216"/>
      <c r="AQ3010" s="216"/>
      <c r="AT3010" s="216"/>
      <c r="AU3010" s="216"/>
      <c r="AX3010" s="216"/>
      <c r="AY3010" s="216"/>
      <c r="BB3010" s="216"/>
      <c r="BC3010" s="216"/>
      <c r="BF3010" s="216"/>
      <c r="BG3010" s="216"/>
      <c r="BJ3010" s="216"/>
      <c r="BK3010" s="216"/>
      <c r="BN3010" s="216"/>
      <c r="BO3010" s="216"/>
      <c r="BR3010" s="216"/>
      <c r="BS3010" s="216"/>
      <c r="BV3010" s="216"/>
      <c r="BW3010" s="216"/>
      <c r="BZ3010" s="216"/>
      <c r="CA3010" s="216"/>
      <c r="CD3010" s="216"/>
      <c r="CE3010" s="216"/>
      <c r="CL3010" s="215"/>
      <c r="CO3010" s="215"/>
      <c r="CP3010" s="215"/>
      <c r="CT3010" s="86"/>
    </row>
    <row r="3011" spans="6:98">
      <c r="F3011" s="215"/>
      <c r="S3011" s="216"/>
      <c r="T3011" s="216"/>
      <c r="U3011" s="216"/>
      <c r="V3011" s="216"/>
      <c r="W3011" s="216"/>
      <c r="X3011" s="216"/>
      <c r="Y3011" s="216"/>
      <c r="Z3011" s="216"/>
      <c r="AA3011" s="216"/>
      <c r="AB3011" s="216"/>
      <c r="AC3011" s="216"/>
      <c r="AD3011" s="216"/>
      <c r="AH3011" s="216"/>
      <c r="AI3011" s="216"/>
      <c r="AL3011" s="216"/>
      <c r="AM3011" s="216"/>
      <c r="AP3011" s="216"/>
      <c r="AQ3011" s="216"/>
      <c r="AT3011" s="216"/>
      <c r="AU3011" s="216"/>
      <c r="AX3011" s="216"/>
      <c r="AY3011" s="216"/>
      <c r="BB3011" s="216"/>
      <c r="BC3011" s="216"/>
      <c r="BF3011" s="216"/>
      <c r="BG3011" s="216"/>
      <c r="BJ3011" s="216"/>
      <c r="BK3011" s="216"/>
      <c r="BN3011" s="216"/>
      <c r="BO3011" s="216"/>
      <c r="BR3011" s="216"/>
      <c r="BS3011" s="216"/>
      <c r="BV3011" s="216"/>
      <c r="BW3011" s="216"/>
      <c r="BZ3011" s="216"/>
      <c r="CA3011" s="216"/>
      <c r="CD3011" s="216"/>
      <c r="CE3011" s="216"/>
      <c r="CL3011" s="215"/>
      <c r="CO3011" s="215"/>
      <c r="CP3011" s="215"/>
      <c r="CT3011" s="86"/>
    </row>
    <row r="3012" spans="6:98">
      <c r="F3012" s="215"/>
      <c r="S3012" s="216"/>
      <c r="T3012" s="216"/>
      <c r="U3012" s="216"/>
      <c r="V3012" s="216"/>
      <c r="W3012" s="216"/>
      <c r="X3012" s="216"/>
      <c r="Y3012" s="216"/>
      <c r="Z3012" s="216"/>
      <c r="AA3012" s="216"/>
      <c r="AB3012" s="216"/>
      <c r="AC3012" s="216"/>
      <c r="AD3012" s="216"/>
      <c r="AH3012" s="216"/>
      <c r="AI3012" s="216"/>
      <c r="AL3012" s="216"/>
      <c r="AM3012" s="216"/>
      <c r="AP3012" s="216"/>
      <c r="AQ3012" s="216"/>
      <c r="AT3012" s="216"/>
      <c r="AU3012" s="216"/>
      <c r="AX3012" s="216"/>
      <c r="AY3012" s="216"/>
      <c r="BB3012" s="216"/>
      <c r="BC3012" s="216"/>
      <c r="BF3012" s="216"/>
      <c r="BG3012" s="216"/>
      <c r="BJ3012" s="216"/>
      <c r="BK3012" s="216"/>
      <c r="BN3012" s="216"/>
      <c r="BO3012" s="216"/>
      <c r="BR3012" s="216"/>
      <c r="BS3012" s="216"/>
      <c r="BV3012" s="216"/>
      <c r="BW3012" s="216"/>
      <c r="BZ3012" s="216"/>
      <c r="CA3012" s="216"/>
      <c r="CD3012" s="216"/>
      <c r="CE3012" s="216"/>
      <c r="CL3012" s="215"/>
      <c r="CO3012" s="215"/>
      <c r="CP3012" s="215"/>
      <c r="CT3012" s="86"/>
    </row>
    <row r="3013" spans="6:98">
      <c r="F3013" s="215"/>
      <c r="S3013" s="216"/>
      <c r="T3013" s="216"/>
      <c r="U3013" s="216"/>
      <c r="V3013" s="216"/>
      <c r="W3013" s="216"/>
      <c r="X3013" s="216"/>
      <c r="Y3013" s="216"/>
      <c r="Z3013" s="216"/>
      <c r="AA3013" s="216"/>
      <c r="AB3013" s="216"/>
      <c r="AC3013" s="216"/>
      <c r="AD3013" s="216"/>
      <c r="AH3013" s="216"/>
      <c r="AI3013" s="216"/>
      <c r="AL3013" s="216"/>
      <c r="AM3013" s="216"/>
      <c r="AP3013" s="216"/>
      <c r="AQ3013" s="216"/>
      <c r="AT3013" s="216"/>
      <c r="AU3013" s="216"/>
      <c r="AX3013" s="216"/>
      <c r="AY3013" s="216"/>
      <c r="BB3013" s="216"/>
      <c r="BC3013" s="216"/>
      <c r="BF3013" s="216"/>
      <c r="BG3013" s="216"/>
      <c r="BJ3013" s="216"/>
      <c r="BK3013" s="216"/>
      <c r="BN3013" s="216"/>
      <c r="BO3013" s="216"/>
      <c r="BR3013" s="216"/>
      <c r="BS3013" s="216"/>
      <c r="BV3013" s="216"/>
      <c r="BW3013" s="216"/>
      <c r="BZ3013" s="216"/>
      <c r="CA3013" s="216"/>
      <c r="CD3013" s="216"/>
      <c r="CE3013" s="216"/>
      <c r="CL3013" s="215"/>
      <c r="CO3013" s="215"/>
      <c r="CP3013" s="215"/>
      <c r="CT3013" s="86"/>
    </row>
    <row r="3014" spans="6:98">
      <c r="F3014" s="215"/>
      <c r="S3014" s="216"/>
      <c r="T3014" s="216"/>
      <c r="U3014" s="216"/>
      <c r="V3014" s="216"/>
      <c r="W3014" s="216"/>
      <c r="X3014" s="216"/>
      <c r="Y3014" s="216"/>
      <c r="Z3014" s="216"/>
      <c r="AA3014" s="216"/>
      <c r="AB3014" s="216"/>
      <c r="AC3014" s="216"/>
      <c r="AD3014" s="216"/>
      <c r="AH3014" s="216"/>
      <c r="AI3014" s="216"/>
      <c r="AL3014" s="216"/>
      <c r="AM3014" s="216"/>
      <c r="AP3014" s="216"/>
      <c r="AQ3014" s="216"/>
      <c r="AT3014" s="216"/>
      <c r="AU3014" s="216"/>
      <c r="AX3014" s="216"/>
      <c r="AY3014" s="216"/>
      <c r="BB3014" s="216"/>
      <c r="BC3014" s="216"/>
      <c r="BF3014" s="216"/>
      <c r="BG3014" s="216"/>
      <c r="BJ3014" s="216"/>
      <c r="BK3014" s="216"/>
      <c r="BN3014" s="216"/>
      <c r="BO3014" s="216"/>
      <c r="BR3014" s="216"/>
      <c r="BS3014" s="216"/>
      <c r="BV3014" s="216"/>
      <c r="BW3014" s="216"/>
      <c r="BZ3014" s="216"/>
      <c r="CA3014" s="216"/>
      <c r="CD3014" s="216"/>
      <c r="CE3014" s="216"/>
      <c r="CL3014" s="215"/>
      <c r="CO3014" s="215"/>
      <c r="CP3014" s="215"/>
      <c r="CT3014" s="86"/>
    </row>
    <row r="3015" spans="6:98">
      <c r="F3015" s="215"/>
      <c r="S3015" s="216"/>
      <c r="T3015" s="216"/>
      <c r="U3015" s="216"/>
      <c r="V3015" s="216"/>
      <c r="W3015" s="216"/>
      <c r="X3015" s="216"/>
      <c r="Y3015" s="216"/>
      <c r="Z3015" s="216"/>
      <c r="AA3015" s="216"/>
      <c r="AB3015" s="216"/>
      <c r="AC3015" s="216"/>
      <c r="AD3015" s="216"/>
      <c r="AH3015" s="216"/>
      <c r="AI3015" s="216"/>
      <c r="AL3015" s="216"/>
      <c r="AM3015" s="216"/>
      <c r="AP3015" s="216"/>
      <c r="AQ3015" s="216"/>
      <c r="AT3015" s="216"/>
      <c r="AU3015" s="216"/>
      <c r="AX3015" s="216"/>
      <c r="AY3015" s="216"/>
      <c r="BB3015" s="216"/>
      <c r="BC3015" s="216"/>
      <c r="BF3015" s="216"/>
      <c r="BG3015" s="216"/>
      <c r="BJ3015" s="216"/>
      <c r="BK3015" s="216"/>
      <c r="BN3015" s="216"/>
      <c r="BO3015" s="216"/>
      <c r="BR3015" s="216"/>
      <c r="BS3015" s="216"/>
      <c r="BV3015" s="216"/>
      <c r="BW3015" s="216"/>
      <c r="BZ3015" s="216"/>
      <c r="CA3015" s="216"/>
      <c r="CD3015" s="216"/>
      <c r="CE3015" s="216"/>
      <c r="CL3015" s="215"/>
      <c r="CO3015" s="215"/>
      <c r="CP3015" s="215"/>
      <c r="CT3015" s="86"/>
    </row>
    <row r="3016" spans="6:98">
      <c r="F3016" s="215"/>
      <c r="S3016" s="216"/>
      <c r="T3016" s="216"/>
      <c r="U3016" s="216"/>
      <c r="V3016" s="216"/>
      <c r="W3016" s="216"/>
      <c r="X3016" s="216"/>
      <c r="Y3016" s="216"/>
      <c r="Z3016" s="216"/>
      <c r="AA3016" s="216"/>
      <c r="AB3016" s="216"/>
      <c r="AC3016" s="216"/>
      <c r="AD3016" s="216"/>
      <c r="AH3016" s="216"/>
      <c r="AI3016" s="216"/>
      <c r="AL3016" s="216"/>
      <c r="AM3016" s="216"/>
      <c r="AP3016" s="216"/>
      <c r="AQ3016" s="216"/>
      <c r="AT3016" s="216"/>
      <c r="AU3016" s="216"/>
      <c r="AX3016" s="216"/>
      <c r="AY3016" s="216"/>
      <c r="BB3016" s="216"/>
      <c r="BC3016" s="216"/>
      <c r="BF3016" s="216"/>
      <c r="BG3016" s="216"/>
      <c r="BJ3016" s="216"/>
      <c r="BK3016" s="216"/>
      <c r="BN3016" s="216"/>
      <c r="BO3016" s="216"/>
      <c r="BR3016" s="216"/>
      <c r="BS3016" s="216"/>
      <c r="BV3016" s="216"/>
      <c r="BW3016" s="216"/>
      <c r="BZ3016" s="216"/>
      <c r="CA3016" s="216"/>
      <c r="CD3016" s="216"/>
      <c r="CE3016" s="216"/>
      <c r="CL3016" s="215"/>
      <c r="CO3016" s="215"/>
      <c r="CP3016" s="215"/>
      <c r="CT3016" s="86"/>
    </row>
    <row r="3017" spans="6:98">
      <c r="F3017" s="215"/>
      <c r="S3017" s="216"/>
      <c r="T3017" s="216"/>
      <c r="U3017" s="216"/>
      <c r="V3017" s="216"/>
      <c r="W3017" s="216"/>
      <c r="X3017" s="216"/>
      <c r="Y3017" s="216"/>
      <c r="Z3017" s="216"/>
      <c r="AA3017" s="216"/>
      <c r="AB3017" s="216"/>
      <c r="AC3017" s="216"/>
      <c r="AD3017" s="216"/>
      <c r="AH3017" s="216"/>
      <c r="AI3017" s="216"/>
      <c r="AL3017" s="216"/>
      <c r="AM3017" s="216"/>
      <c r="AP3017" s="216"/>
      <c r="AQ3017" s="216"/>
      <c r="AT3017" s="216"/>
      <c r="AU3017" s="216"/>
      <c r="AX3017" s="216"/>
      <c r="AY3017" s="216"/>
      <c r="BB3017" s="216"/>
      <c r="BC3017" s="216"/>
      <c r="BF3017" s="216"/>
      <c r="BG3017" s="216"/>
      <c r="BJ3017" s="216"/>
      <c r="BK3017" s="216"/>
      <c r="BN3017" s="216"/>
      <c r="BO3017" s="216"/>
      <c r="BR3017" s="216"/>
      <c r="BS3017" s="216"/>
      <c r="BV3017" s="216"/>
      <c r="BW3017" s="216"/>
      <c r="BZ3017" s="216"/>
      <c r="CA3017" s="216"/>
      <c r="CD3017" s="216"/>
      <c r="CE3017" s="216"/>
      <c r="CL3017" s="215"/>
      <c r="CO3017" s="215"/>
      <c r="CP3017" s="215"/>
      <c r="CT3017" s="86"/>
    </row>
    <row r="3018" spans="6:98">
      <c r="F3018" s="215"/>
      <c r="S3018" s="216"/>
      <c r="T3018" s="216"/>
      <c r="U3018" s="216"/>
      <c r="V3018" s="216"/>
      <c r="W3018" s="216"/>
      <c r="X3018" s="216"/>
      <c r="Y3018" s="216"/>
      <c r="Z3018" s="216"/>
      <c r="AA3018" s="216"/>
      <c r="AB3018" s="216"/>
      <c r="AC3018" s="216"/>
      <c r="AD3018" s="216"/>
      <c r="AH3018" s="216"/>
      <c r="AI3018" s="216"/>
      <c r="AL3018" s="216"/>
      <c r="AM3018" s="216"/>
      <c r="AP3018" s="216"/>
      <c r="AQ3018" s="216"/>
      <c r="AT3018" s="216"/>
      <c r="AU3018" s="216"/>
      <c r="AX3018" s="216"/>
      <c r="AY3018" s="216"/>
      <c r="BB3018" s="216"/>
      <c r="BC3018" s="216"/>
      <c r="BF3018" s="216"/>
      <c r="BG3018" s="216"/>
      <c r="BJ3018" s="216"/>
      <c r="BK3018" s="216"/>
      <c r="BN3018" s="216"/>
      <c r="BO3018" s="216"/>
      <c r="BR3018" s="216"/>
      <c r="BS3018" s="216"/>
      <c r="BV3018" s="216"/>
      <c r="BW3018" s="216"/>
      <c r="BZ3018" s="216"/>
      <c r="CA3018" s="216"/>
      <c r="CD3018" s="216"/>
      <c r="CE3018" s="216"/>
      <c r="CL3018" s="215"/>
      <c r="CO3018" s="215"/>
      <c r="CP3018" s="215"/>
      <c r="CT3018" s="86"/>
    </row>
    <row r="3019" spans="6:98">
      <c r="F3019" s="215"/>
      <c r="S3019" s="216"/>
      <c r="T3019" s="216"/>
      <c r="U3019" s="216"/>
      <c r="V3019" s="216"/>
      <c r="W3019" s="216"/>
      <c r="X3019" s="216"/>
      <c r="Y3019" s="216"/>
      <c r="Z3019" s="216"/>
      <c r="AA3019" s="216"/>
      <c r="AB3019" s="216"/>
      <c r="AC3019" s="216"/>
      <c r="AD3019" s="216"/>
      <c r="AH3019" s="216"/>
      <c r="AI3019" s="216"/>
      <c r="AL3019" s="216"/>
      <c r="AM3019" s="216"/>
      <c r="AP3019" s="216"/>
      <c r="AQ3019" s="216"/>
      <c r="AT3019" s="216"/>
      <c r="AU3019" s="216"/>
      <c r="AX3019" s="216"/>
      <c r="AY3019" s="216"/>
      <c r="BB3019" s="216"/>
      <c r="BC3019" s="216"/>
      <c r="BF3019" s="216"/>
      <c r="BG3019" s="216"/>
      <c r="BJ3019" s="216"/>
      <c r="BK3019" s="216"/>
      <c r="BN3019" s="216"/>
      <c r="BO3019" s="216"/>
      <c r="BR3019" s="216"/>
      <c r="BS3019" s="216"/>
      <c r="BV3019" s="216"/>
      <c r="BW3019" s="216"/>
      <c r="BZ3019" s="216"/>
      <c r="CA3019" s="216"/>
      <c r="CD3019" s="216"/>
      <c r="CE3019" s="216"/>
      <c r="CL3019" s="215"/>
      <c r="CO3019" s="215"/>
      <c r="CP3019" s="215"/>
      <c r="CT3019" s="86"/>
    </row>
    <row r="3020" spans="6:98">
      <c r="F3020" s="215"/>
      <c r="S3020" s="216"/>
      <c r="T3020" s="216"/>
      <c r="U3020" s="216"/>
      <c r="V3020" s="216"/>
      <c r="W3020" s="216"/>
      <c r="X3020" s="216"/>
      <c r="Y3020" s="216"/>
      <c r="Z3020" s="216"/>
      <c r="AA3020" s="216"/>
      <c r="AB3020" s="216"/>
      <c r="AC3020" s="216"/>
      <c r="AD3020" s="216"/>
      <c r="AH3020" s="216"/>
      <c r="AI3020" s="216"/>
      <c r="AL3020" s="216"/>
      <c r="AM3020" s="216"/>
      <c r="AP3020" s="216"/>
      <c r="AQ3020" s="216"/>
      <c r="AT3020" s="216"/>
      <c r="AU3020" s="216"/>
      <c r="AX3020" s="216"/>
      <c r="AY3020" s="216"/>
      <c r="BB3020" s="216"/>
      <c r="BC3020" s="216"/>
      <c r="BF3020" s="216"/>
      <c r="BG3020" s="216"/>
      <c r="BJ3020" s="216"/>
      <c r="BK3020" s="216"/>
      <c r="BN3020" s="216"/>
      <c r="BO3020" s="216"/>
      <c r="BR3020" s="216"/>
      <c r="BS3020" s="216"/>
      <c r="BV3020" s="216"/>
      <c r="BW3020" s="216"/>
      <c r="BZ3020" s="216"/>
      <c r="CA3020" s="216"/>
      <c r="CD3020" s="216"/>
      <c r="CE3020" s="216"/>
      <c r="CL3020" s="215"/>
      <c r="CO3020" s="215"/>
      <c r="CP3020" s="215"/>
      <c r="CT3020" s="86"/>
    </row>
    <row r="3021" spans="6:98">
      <c r="F3021" s="215"/>
      <c r="S3021" s="216"/>
      <c r="T3021" s="216"/>
      <c r="U3021" s="216"/>
      <c r="V3021" s="216"/>
      <c r="W3021" s="216"/>
      <c r="X3021" s="216"/>
      <c r="Y3021" s="216"/>
      <c r="Z3021" s="216"/>
      <c r="AA3021" s="216"/>
      <c r="AB3021" s="216"/>
      <c r="AC3021" s="216"/>
      <c r="AD3021" s="216"/>
      <c r="AH3021" s="216"/>
      <c r="AI3021" s="216"/>
      <c r="AL3021" s="216"/>
      <c r="AM3021" s="216"/>
      <c r="AP3021" s="216"/>
      <c r="AQ3021" s="216"/>
      <c r="AT3021" s="216"/>
      <c r="AU3021" s="216"/>
      <c r="AX3021" s="216"/>
      <c r="AY3021" s="216"/>
      <c r="BB3021" s="216"/>
      <c r="BC3021" s="216"/>
      <c r="BF3021" s="216"/>
      <c r="BG3021" s="216"/>
      <c r="BJ3021" s="216"/>
      <c r="BK3021" s="216"/>
      <c r="BN3021" s="216"/>
      <c r="BO3021" s="216"/>
      <c r="BR3021" s="216"/>
      <c r="BS3021" s="216"/>
      <c r="BV3021" s="216"/>
      <c r="BW3021" s="216"/>
      <c r="BZ3021" s="216"/>
      <c r="CA3021" s="216"/>
      <c r="CD3021" s="216"/>
      <c r="CE3021" s="216"/>
      <c r="CL3021" s="215"/>
      <c r="CO3021" s="215"/>
      <c r="CP3021" s="215"/>
      <c r="CT3021" s="86"/>
    </row>
    <row r="3022" spans="6:98">
      <c r="F3022" s="215"/>
      <c r="S3022" s="216"/>
      <c r="T3022" s="216"/>
      <c r="U3022" s="216"/>
      <c r="V3022" s="216"/>
      <c r="W3022" s="216"/>
      <c r="X3022" s="216"/>
      <c r="Y3022" s="216"/>
      <c r="Z3022" s="216"/>
      <c r="AA3022" s="216"/>
      <c r="AB3022" s="216"/>
      <c r="AC3022" s="216"/>
      <c r="AD3022" s="216"/>
      <c r="AH3022" s="216"/>
      <c r="AI3022" s="216"/>
      <c r="AL3022" s="216"/>
      <c r="AM3022" s="216"/>
      <c r="AP3022" s="216"/>
      <c r="AQ3022" s="216"/>
      <c r="AT3022" s="216"/>
      <c r="AU3022" s="216"/>
      <c r="AX3022" s="216"/>
      <c r="AY3022" s="216"/>
      <c r="BB3022" s="216"/>
      <c r="BC3022" s="216"/>
      <c r="BF3022" s="216"/>
      <c r="BG3022" s="216"/>
      <c r="BJ3022" s="216"/>
      <c r="BK3022" s="216"/>
      <c r="BN3022" s="216"/>
      <c r="BO3022" s="216"/>
      <c r="BR3022" s="216"/>
      <c r="BS3022" s="216"/>
      <c r="BV3022" s="216"/>
      <c r="BW3022" s="216"/>
      <c r="BZ3022" s="216"/>
      <c r="CA3022" s="216"/>
      <c r="CD3022" s="216"/>
      <c r="CE3022" s="216"/>
      <c r="CL3022" s="215"/>
      <c r="CO3022" s="215"/>
      <c r="CP3022" s="215"/>
      <c r="CT3022" s="86"/>
    </row>
    <row r="3023" spans="6:98">
      <c r="F3023" s="215"/>
      <c r="S3023" s="216"/>
      <c r="T3023" s="216"/>
      <c r="U3023" s="216"/>
      <c r="V3023" s="216"/>
      <c r="W3023" s="216"/>
      <c r="X3023" s="216"/>
      <c r="Y3023" s="216"/>
      <c r="Z3023" s="216"/>
      <c r="AA3023" s="216"/>
      <c r="AB3023" s="216"/>
      <c r="AC3023" s="216"/>
      <c r="AD3023" s="216"/>
      <c r="AH3023" s="216"/>
      <c r="AI3023" s="216"/>
      <c r="AL3023" s="216"/>
      <c r="AM3023" s="216"/>
      <c r="AP3023" s="216"/>
      <c r="AQ3023" s="216"/>
      <c r="AT3023" s="216"/>
      <c r="AU3023" s="216"/>
      <c r="AX3023" s="216"/>
      <c r="AY3023" s="216"/>
      <c r="BB3023" s="216"/>
      <c r="BC3023" s="216"/>
      <c r="BF3023" s="216"/>
      <c r="BG3023" s="216"/>
      <c r="BJ3023" s="216"/>
      <c r="BK3023" s="216"/>
      <c r="BN3023" s="216"/>
      <c r="BO3023" s="216"/>
      <c r="BR3023" s="216"/>
      <c r="BS3023" s="216"/>
      <c r="BV3023" s="216"/>
      <c r="BW3023" s="216"/>
      <c r="BZ3023" s="216"/>
      <c r="CA3023" s="216"/>
      <c r="CD3023" s="216"/>
      <c r="CE3023" s="216"/>
      <c r="CL3023" s="215"/>
      <c r="CO3023" s="215"/>
      <c r="CP3023" s="215"/>
      <c r="CT3023" s="86"/>
    </row>
    <row r="3024" spans="6:98">
      <c r="F3024" s="215"/>
      <c r="S3024" s="216"/>
      <c r="T3024" s="216"/>
      <c r="U3024" s="216"/>
      <c r="V3024" s="216"/>
      <c r="W3024" s="216"/>
      <c r="X3024" s="216"/>
      <c r="Y3024" s="216"/>
      <c r="Z3024" s="216"/>
      <c r="AA3024" s="216"/>
      <c r="AB3024" s="216"/>
      <c r="AC3024" s="216"/>
      <c r="AD3024" s="216"/>
      <c r="AH3024" s="216"/>
      <c r="AI3024" s="216"/>
      <c r="AL3024" s="216"/>
      <c r="AM3024" s="216"/>
      <c r="AP3024" s="216"/>
      <c r="AQ3024" s="216"/>
      <c r="AT3024" s="216"/>
      <c r="AU3024" s="216"/>
      <c r="AX3024" s="216"/>
      <c r="AY3024" s="216"/>
      <c r="BB3024" s="216"/>
      <c r="BC3024" s="216"/>
      <c r="BF3024" s="216"/>
      <c r="BG3024" s="216"/>
      <c r="BJ3024" s="216"/>
      <c r="BK3024" s="216"/>
      <c r="BN3024" s="216"/>
      <c r="BO3024" s="216"/>
      <c r="BR3024" s="216"/>
      <c r="BS3024" s="216"/>
      <c r="BV3024" s="216"/>
      <c r="BW3024" s="216"/>
      <c r="BZ3024" s="216"/>
      <c r="CA3024" s="216"/>
      <c r="CD3024" s="216"/>
      <c r="CE3024" s="216"/>
      <c r="CL3024" s="215"/>
      <c r="CO3024" s="215"/>
      <c r="CP3024" s="215"/>
      <c r="CT3024" s="86"/>
    </row>
    <row r="3025" spans="6:98">
      <c r="F3025" s="215"/>
      <c r="S3025" s="216"/>
      <c r="T3025" s="216"/>
      <c r="U3025" s="216"/>
      <c r="V3025" s="216"/>
      <c r="W3025" s="216"/>
      <c r="X3025" s="216"/>
      <c r="Y3025" s="216"/>
      <c r="Z3025" s="216"/>
      <c r="AA3025" s="216"/>
      <c r="AB3025" s="216"/>
      <c r="AC3025" s="216"/>
      <c r="AD3025" s="216"/>
      <c r="AH3025" s="216"/>
      <c r="AI3025" s="216"/>
      <c r="AL3025" s="216"/>
      <c r="AM3025" s="216"/>
      <c r="AP3025" s="216"/>
      <c r="AQ3025" s="216"/>
      <c r="AT3025" s="216"/>
      <c r="AU3025" s="216"/>
      <c r="AX3025" s="216"/>
      <c r="AY3025" s="216"/>
      <c r="BB3025" s="216"/>
      <c r="BC3025" s="216"/>
      <c r="BF3025" s="216"/>
      <c r="BG3025" s="216"/>
      <c r="BJ3025" s="216"/>
      <c r="BK3025" s="216"/>
      <c r="BN3025" s="216"/>
      <c r="BO3025" s="216"/>
      <c r="BR3025" s="216"/>
      <c r="BS3025" s="216"/>
      <c r="BV3025" s="216"/>
      <c r="BW3025" s="216"/>
      <c r="BZ3025" s="216"/>
      <c r="CA3025" s="216"/>
      <c r="CD3025" s="216"/>
      <c r="CE3025" s="216"/>
      <c r="CL3025" s="215"/>
      <c r="CO3025" s="215"/>
      <c r="CP3025" s="215"/>
      <c r="CT3025" s="86"/>
    </row>
    <row r="3026" spans="6:98">
      <c r="F3026" s="215"/>
      <c r="S3026" s="216"/>
      <c r="T3026" s="216"/>
      <c r="U3026" s="216"/>
      <c r="V3026" s="216"/>
      <c r="W3026" s="216"/>
      <c r="X3026" s="216"/>
      <c r="Y3026" s="216"/>
      <c r="Z3026" s="216"/>
      <c r="AA3026" s="216"/>
      <c r="AB3026" s="216"/>
      <c r="AC3026" s="216"/>
      <c r="AD3026" s="216"/>
      <c r="AH3026" s="216"/>
      <c r="AI3026" s="216"/>
      <c r="AL3026" s="216"/>
      <c r="AM3026" s="216"/>
      <c r="AP3026" s="216"/>
      <c r="AQ3026" s="216"/>
      <c r="AT3026" s="216"/>
      <c r="AU3026" s="216"/>
      <c r="AX3026" s="216"/>
      <c r="AY3026" s="216"/>
      <c r="BB3026" s="216"/>
      <c r="BC3026" s="216"/>
      <c r="BF3026" s="216"/>
      <c r="BG3026" s="216"/>
      <c r="BJ3026" s="216"/>
      <c r="BK3026" s="216"/>
      <c r="BN3026" s="216"/>
      <c r="BO3026" s="216"/>
      <c r="BR3026" s="216"/>
      <c r="BS3026" s="216"/>
      <c r="BV3026" s="216"/>
      <c r="BW3026" s="216"/>
      <c r="BZ3026" s="216"/>
      <c r="CA3026" s="216"/>
      <c r="CD3026" s="216"/>
      <c r="CE3026" s="216"/>
      <c r="CL3026" s="215"/>
      <c r="CO3026" s="215"/>
      <c r="CP3026" s="215"/>
      <c r="CT3026" s="86"/>
    </row>
    <row r="3027" spans="6:98">
      <c r="F3027" s="215"/>
      <c r="S3027" s="216"/>
      <c r="T3027" s="216"/>
      <c r="U3027" s="216"/>
      <c r="V3027" s="216"/>
      <c r="W3027" s="216"/>
      <c r="X3027" s="216"/>
      <c r="Y3027" s="216"/>
      <c r="Z3027" s="216"/>
      <c r="AA3027" s="216"/>
      <c r="AB3027" s="216"/>
      <c r="AC3027" s="216"/>
      <c r="AD3027" s="216"/>
      <c r="AH3027" s="216"/>
      <c r="AI3027" s="216"/>
      <c r="AL3027" s="216"/>
      <c r="AM3027" s="216"/>
      <c r="AP3027" s="216"/>
      <c r="AQ3027" s="216"/>
      <c r="AT3027" s="216"/>
      <c r="AU3027" s="216"/>
      <c r="AX3027" s="216"/>
      <c r="AY3027" s="216"/>
      <c r="BB3027" s="216"/>
      <c r="BC3027" s="216"/>
      <c r="BF3027" s="216"/>
      <c r="BG3027" s="216"/>
      <c r="BJ3027" s="216"/>
      <c r="BK3027" s="216"/>
      <c r="BN3027" s="216"/>
      <c r="BO3027" s="216"/>
      <c r="BR3027" s="216"/>
      <c r="BS3027" s="216"/>
      <c r="BV3027" s="216"/>
      <c r="BW3027" s="216"/>
      <c r="BZ3027" s="216"/>
      <c r="CA3027" s="216"/>
      <c r="CD3027" s="216"/>
      <c r="CE3027" s="216"/>
      <c r="CL3027" s="215"/>
      <c r="CO3027" s="215"/>
      <c r="CP3027" s="215"/>
      <c r="CT3027" s="86"/>
    </row>
    <row r="3028" spans="6:98">
      <c r="F3028" s="215"/>
      <c r="S3028" s="216"/>
      <c r="T3028" s="216"/>
      <c r="U3028" s="216"/>
      <c r="V3028" s="216"/>
      <c r="W3028" s="216"/>
      <c r="X3028" s="216"/>
      <c r="Y3028" s="216"/>
      <c r="Z3028" s="216"/>
      <c r="AA3028" s="216"/>
      <c r="AB3028" s="216"/>
      <c r="AC3028" s="216"/>
      <c r="AD3028" s="216"/>
      <c r="AH3028" s="216"/>
      <c r="AI3028" s="216"/>
      <c r="AL3028" s="216"/>
      <c r="AM3028" s="216"/>
      <c r="AP3028" s="216"/>
      <c r="AQ3028" s="216"/>
      <c r="AT3028" s="216"/>
      <c r="AU3028" s="216"/>
      <c r="AX3028" s="216"/>
      <c r="AY3028" s="216"/>
      <c r="BB3028" s="216"/>
      <c r="BC3028" s="216"/>
      <c r="BF3028" s="216"/>
      <c r="BG3028" s="216"/>
      <c r="BJ3028" s="216"/>
      <c r="BK3028" s="216"/>
      <c r="BN3028" s="216"/>
      <c r="BO3028" s="216"/>
      <c r="BR3028" s="216"/>
      <c r="BS3028" s="216"/>
      <c r="BV3028" s="216"/>
      <c r="BW3028" s="216"/>
      <c r="BZ3028" s="216"/>
      <c r="CA3028" s="216"/>
      <c r="CD3028" s="216"/>
      <c r="CE3028" s="216"/>
      <c r="CL3028" s="215"/>
      <c r="CO3028" s="215"/>
      <c r="CP3028" s="215"/>
      <c r="CT3028" s="86"/>
    </row>
    <row r="3029" spans="6:98">
      <c r="F3029" s="215"/>
      <c r="S3029" s="216"/>
      <c r="T3029" s="216"/>
      <c r="U3029" s="216"/>
      <c r="V3029" s="216"/>
      <c r="W3029" s="216"/>
      <c r="X3029" s="216"/>
      <c r="Y3029" s="216"/>
      <c r="Z3029" s="216"/>
      <c r="AA3029" s="216"/>
      <c r="AB3029" s="216"/>
      <c r="AC3029" s="216"/>
      <c r="AD3029" s="216"/>
      <c r="AH3029" s="216"/>
      <c r="AI3029" s="216"/>
      <c r="AL3029" s="216"/>
      <c r="AM3029" s="216"/>
      <c r="AP3029" s="216"/>
      <c r="AQ3029" s="216"/>
      <c r="AT3029" s="216"/>
      <c r="AU3029" s="216"/>
      <c r="AX3029" s="216"/>
      <c r="AY3029" s="216"/>
      <c r="BB3029" s="216"/>
      <c r="BC3029" s="216"/>
      <c r="BF3029" s="216"/>
      <c r="BG3029" s="216"/>
      <c r="BJ3029" s="216"/>
      <c r="BK3029" s="216"/>
      <c r="BN3029" s="216"/>
      <c r="BO3029" s="216"/>
      <c r="BR3029" s="216"/>
      <c r="BS3029" s="216"/>
      <c r="BV3029" s="216"/>
      <c r="BW3029" s="216"/>
      <c r="BZ3029" s="216"/>
      <c r="CA3029" s="216"/>
      <c r="CD3029" s="216"/>
      <c r="CE3029" s="216"/>
      <c r="CL3029" s="215"/>
      <c r="CO3029" s="215"/>
      <c r="CP3029" s="215"/>
      <c r="CT3029" s="86"/>
    </row>
    <row r="3030" spans="6:98">
      <c r="F3030" s="215"/>
      <c r="S3030" s="216"/>
      <c r="T3030" s="216"/>
      <c r="U3030" s="216"/>
      <c r="V3030" s="216"/>
      <c r="W3030" s="216"/>
      <c r="X3030" s="216"/>
      <c r="Y3030" s="216"/>
      <c r="Z3030" s="216"/>
      <c r="AA3030" s="216"/>
      <c r="AB3030" s="216"/>
      <c r="AC3030" s="216"/>
      <c r="AD3030" s="216"/>
      <c r="AH3030" s="216"/>
      <c r="AI3030" s="216"/>
      <c r="AL3030" s="216"/>
      <c r="AM3030" s="216"/>
      <c r="AP3030" s="216"/>
      <c r="AQ3030" s="216"/>
      <c r="AT3030" s="216"/>
      <c r="AU3030" s="216"/>
      <c r="AX3030" s="216"/>
      <c r="AY3030" s="216"/>
      <c r="BB3030" s="216"/>
      <c r="BC3030" s="216"/>
      <c r="BF3030" s="216"/>
      <c r="BG3030" s="216"/>
      <c r="BJ3030" s="216"/>
      <c r="BK3030" s="216"/>
      <c r="BN3030" s="216"/>
      <c r="BO3030" s="216"/>
      <c r="BR3030" s="216"/>
      <c r="BS3030" s="216"/>
      <c r="BV3030" s="216"/>
      <c r="BW3030" s="216"/>
      <c r="BZ3030" s="216"/>
      <c r="CA3030" s="216"/>
      <c r="CD3030" s="216"/>
      <c r="CE3030" s="216"/>
      <c r="CL3030" s="215"/>
      <c r="CO3030" s="215"/>
      <c r="CP3030" s="215"/>
      <c r="CT3030" s="86"/>
    </row>
    <row r="3031" spans="6:98">
      <c r="F3031" s="215"/>
      <c r="S3031" s="216"/>
      <c r="T3031" s="216"/>
      <c r="U3031" s="216"/>
      <c r="V3031" s="216"/>
      <c r="W3031" s="216"/>
      <c r="X3031" s="216"/>
      <c r="Y3031" s="216"/>
      <c r="Z3031" s="216"/>
      <c r="AA3031" s="216"/>
      <c r="AB3031" s="216"/>
      <c r="AC3031" s="216"/>
      <c r="AD3031" s="216"/>
      <c r="AH3031" s="216"/>
      <c r="AI3031" s="216"/>
      <c r="AL3031" s="216"/>
      <c r="AM3031" s="216"/>
      <c r="AP3031" s="216"/>
      <c r="AQ3031" s="216"/>
      <c r="AT3031" s="216"/>
      <c r="AU3031" s="216"/>
      <c r="AX3031" s="216"/>
      <c r="AY3031" s="216"/>
      <c r="BB3031" s="216"/>
      <c r="BC3031" s="216"/>
      <c r="BF3031" s="216"/>
      <c r="BG3031" s="216"/>
      <c r="BJ3031" s="216"/>
      <c r="BK3031" s="216"/>
      <c r="BN3031" s="216"/>
      <c r="BO3031" s="216"/>
      <c r="BR3031" s="216"/>
      <c r="BS3031" s="216"/>
      <c r="BV3031" s="216"/>
      <c r="BW3031" s="216"/>
      <c r="BZ3031" s="216"/>
      <c r="CA3031" s="216"/>
      <c r="CD3031" s="216"/>
      <c r="CE3031" s="216"/>
      <c r="CL3031" s="215"/>
      <c r="CO3031" s="215"/>
      <c r="CP3031" s="215"/>
      <c r="CT3031" s="86"/>
    </row>
    <row r="3032" spans="6:98">
      <c r="F3032" s="215"/>
      <c r="S3032" s="216"/>
      <c r="T3032" s="216"/>
      <c r="U3032" s="216"/>
      <c r="V3032" s="216"/>
      <c r="W3032" s="216"/>
      <c r="X3032" s="216"/>
      <c r="Y3032" s="216"/>
      <c r="Z3032" s="216"/>
      <c r="AA3032" s="216"/>
      <c r="AB3032" s="216"/>
      <c r="AC3032" s="216"/>
      <c r="AD3032" s="216"/>
      <c r="AH3032" s="216"/>
      <c r="AI3032" s="216"/>
      <c r="AL3032" s="216"/>
      <c r="AM3032" s="216"/>
      <c r="AP3032" s="216"/>
      <c r="AQ3032" s="216"/>
      <c r="AT3032" s="216"/>
      <c r="AU3032" s="216"/>
      <c r="AX3032" s="216"/>
      <c r="AY3032" s="216"/>
      <c r="BB3032" s="216"/>
      <c r="BC3032" s="216"/>
      <c r="BF3032" s="216"/>
      <c r="BG3032" s="216"/>
      <c r="BJ3032" s="216"/>
      <c r="BK3032" s="216"/>
      <c r="BN3032" s="216"/>
      <c r="BO3032" s="216"/>
      <c r="BR3032" s="216"/>
      <c r="BS3032" s="216"/>
      <c r="BV3032" s="216"/>
      <c r="BW3032" s="216"/>
      <c r="BZ3032" s="216"/>
      <c r="CA3032" s="216"/>
      <c r="CD3032" s="216"/>
      <c r="CE3032" s="216"/>
      <c r="CL3032" s="215"/>
      <c r="CO3032" s="215"/>
      <c r="CP3032" s="215"/>
      <c r="CT3032" s="86"/>
    </row>
    <row r="3033" spans="6:98">
      <c r="F3033" s="215"/>
      <c r="S3033" s="216"/>
      <c r="T3033" s="216"/>
      <c r="U3033" s="216"/>
      <c r="V3033" s="216"/>
      <c r="W3033" s="216"/>
      <c r="X3033" s="216"/>
      <c r="Y3033" s="216"/>
      <c r="Z3033" s="216"/>
      <c r="AA3033" s="216"/>
      <c r="AB3033" s="216"/>
      <c r="AC3033" s="216"/>
      <c r="AD3033" s="216"/>
      <c r="AH3033" s="216"/>
      <c r="AI3033" s="216"/>
      <c r="AL3033" s="216"/>
      <c r="AM3033" s="216"/>
      <c r="AP3033" s="216"/>
      <c r="AQ3033" s="216"/>
      <c r="AT3033" s="216"/>
      <c r="AU3033" s="216"/>
      <c r="AX3033" s="216"/>
      <c r="AY3033" s="216"/>
      <c r="BB3033" s="216"/>
      <c r="BC3033" s="216"/>
      <c r="BF3033" s="216"/>
      <c r="BG3033" s="216"/>
      <c r="BJ3033" s="216"/>
      <c r="BK3033" s="216"/>
      <c r="BN3033" s="216"/>
      <c r="BO3033" s="216"/>
      <c r="BR3033" s="216"/>
      <c r="BS3033" s="216"/>
      <c r="BV3033" s="216"/>
      <c r="BW3033" s="216"/>
      <c r="BZ3033" s="216"/>
      <c r="CA3033" s="216"/>
      <c r="CD3033" s="216"/>
      <c r="CE3033" s="216"/>
      <c r="CL3033" s="215"/>
      <c r="CO3033" s="215"/>
      <c r="CP3033" s="215"/>
      <c r="CT3033" s="86"/>
    </row>
    <row r="3034" spans="6:98">
      <c r="F3034" s="215"/>
      <c r="S3034" s="216"/>
      <c r="T3034" s="216"/>
      <c r="U3034" s="216"/>
      <c r="V3034" s="216"/>
      <c r="W3034" s="216"/>
      <c r="X3034" s="216"/>
      <c r="Y3034" s="216"/>
      <c r="Z3034" s="216"/>
      <c r="AA3034" s="216"/>
      <c r="AB3034" s="216"/>
      <c r="AC3034" s="216"/>
      <c r="AD3034" s="216"/>
      <c r="AH3034" s="216"/>
      <c r="AI3034" s="216"/>
      <c r="AL3034" s="216"/>
      <c r="AM3034" s="216"/>
      <c r="AP3034" s="216"/>
      <c r="AQ3034" s="216"/>
      <c r="AT3034" s="216"/>
      <c r="AU3034" s="216"/>
      <c r="AX3034" s="216"/>
      <c r="AY3034" s="216"/>
      <c r="BB3034" s="216"/>
      <c r="BC3034" s="216"/>
      <c r="BF3034" s="216"/>
      <c r="BG3034" s="216"/>
      <c r="BJ3034" s="216"/>
      <c r="BK3034" s="216"/>
      <c r="BN3034" s="216"/>
      <c r="BO3034" s="216"/>
      <c r="BR3034" s="216"/>
      <c r="BS3034" s="216"/>
      <c r="BV3034" s="216"/>
      <c r="BW3034" s="216"/>
      <c r="BZ3034" s="216"/>
      <c r="CA3034" s="216"/>
      <c r="CD3034" s="216"/>
      <c r="CE3034" s="216"/>
      <c r="CL3034" s="215"/>
      <c r="CO3034" s="215"/>
      <c r="CP3034" s="215"/>
      <c r="CT3034" s="86"/>
    </row>
    <row r="3035" spans="6:98">
      <c r="F3035" s="215"/>
      <c r="S3035" s="216"/>
      <c r="T3035" s="216"/>
      <c r="U3035" s="216"/>
      <c r="V3035" s="216"/>
      <c r="W3035" s="216"/>
      <c r="X3035" s="216"/>
      <c r="Y3035" s="216"/>
      <c r="Z3035" s="216"/>
      <c r="AA3035" s="216"/>
      <c r="AB3035" s="216"/>
      <c r="AC3035" s="216"/>
      <c r="AD3035" s="216"/>
      <c r="AH3035" s="216"/>
      <c r="AI3035" s="216"/>
      <c r="AL3035" s="216"/>
      <c r="AM3035" s="216"/>
      <c r="AP3035" s="216"/>
      <c r="AQ3035" s="216"/>
      <c r="AT3035" s="216"/>
      <c r="AU3035" s="216"/>
      <c r="AX3035" s="216"/>
      <c r="AY3035" s="216"/>
      <c r="BB3035" s="216"/>
      <c r="BC3035" s="216"/>
      <c r="BF3035" s="216"/>
      <c r="BG3035" s="216"/>
      <c r="BJ3035" s="216"/>
      <c r="BK3035" s="216"/>
      <c r="BN3035" s="216"/>
      <c r="BO3035" s="216"/>
      <c r="BR3035" s="216"/>
      <c r="BS3035" s="216"/>
      <c r="BV3035" s="216"/>
      <c r="BW3035" s="216"/>
      <c r="BZ3035" s="216"/>
      <c r="CA3035" s="216"/>
      <c r="CD3035" s="216"/>
      <c r="CE3035" s="216"/>
      <c r="CL3035" s="215"/>
      <c r="CO3035" s="215"/>
      <c r="CP3035" s="215"/>
      <c r="CT3035" s="86"/>
    </row>
    <row r="3036" spans="6:98">
      <c r="F3036" s="215"/>
      <c r="S3036" s="216"/>
      <c r="T3036" s="216"/>
      <c r="U3036" s="216"/>
      <c r="V3036" s="216"/>
      <c r="W3036" s="216"/>
      <c r="X3036" s="216"/>
      <c r="Y3036" s="216"/>
      <c r="Z3036" s="216"/>
      <c r="AA3036" s="216"/>
      <c r="AB3036" s="216"/>
      <c r="AC3036" s="216"/>
      <c r="AD3036" s="216"/>
      <c r="AH3036" s="216"/>
      <c r="AI3036" s="216"/>
      <c r="AL3036" s="216"/>
      <c r="AM3036" s="216"/>
      <c r="AP3036" s="216"/>
      <c r="AQ3036" s="216"/>
      <c r="AT3036" s="216"/>
      <c r="AU3036" s="216"/>
      <c r="AX3036" s="216"/>
      <c r="AY3036" s="216"/>
      <c r="BB3036" s="216"/>
      <c r="BC3036" s="216"/>
      <c r="BF3036" s="216"/>
      <c r="BG3036" s="216"/>
      <c r="BJ3036" s="216"/>
      <c r="BK3036" s="216"/>
      <c r="BN3036" s="216"/>
      <c r="BO3036" s="216"/>
      <c r="BR3036" s="216"/>
      <c r="BS3036" s="216"/>
      <c r="BV3036" s="216"/>
      <c r="BW3036" s="216"/>
      <c r="BZ3036" s="216"/>
      <c r="CA3036" s="216"/>
      <c r="CD3036" s="216"/>
      <c r="CE3036" s="216"/>
      <c r="CL3036" s="215"/>
      <c r="CO3036" s="215"/>
      <c r="CP3036" s="215"/>
      <c r="CT3036" s="86"/>
    </row>
    <row r="3037" spans="6:98">
      <c r="F3037" s="215"/>
      <c r="S3037" s="216"/>
      <c r="T3037" s="216"/>
      <c r="U3037" s="216"/>
      <c r="V3037" s="216"/>
      <c r="W3037" s="216"/>
      <c r="X3037" s="216"/>
      <c r="Y3037" s="216"/>
      <c r="Z3037" s="216"/>
      <c r="AA3037" s="216"/>
      <c r="AB3037" s="216"/>
      <c r="AC3037" s="216"/>
      <c r="AD3037" s="216"/>
      <c r="AH3037" s="216"/>
      <c r="AI3037" s="216"/>
      <c r="AL3037" s="216"/>
      <c r="AM3037" s="216"/>
      <c r="AP3037" s="216"/>
      <c r="AQ3037" s="216"/>
      <c r="AT3037" s="216"/>
      <c r="AU3037" s="216"/>
      <c r="AX3037" s="216"/>
      <c r="AY3037" s="216"/>
      <c r="BB3037" s="216"/>
      <c r="BC3037" s="216"/>
      <c r="BF3037" s="216"/>
      <c r="BG3037" s="216"/>
      <c r="BJ3037" s="216"/>
      <c r="BK3037" s="216"/>
      <c r="BN3037" s="216"/>
      <c r="BO3037" s="216"/>
      <c r="BR3037" s="216"/>
      <c r="BS3037" s="216"/>
      <c r="BV3037" s="216"/>
      <c r="BW3037" s="216"/>
      <c r="BZ3037" s="216"/>
      <c r="CA3037" s="216"/>
      <c r="CD3037" s="216"/>
      <c r="CE3037" s="216"/>
      <c r="CL3037" s="215"/>
      <c r="CO3037" s="215"/>
      <c r="CP3037" s="215"/>
      <c r="CT3037" s="86"/>
    </row>
    <row r="3038" spans="6:98">
      <c r="F3038" s="215"/>
      <c r="S3038" s="216"/>
      <c r="T3038" s="216"/>
      <c r="U3038" s="216"/>
      <c r="V3038" s="216"/>
      <c r="W3038" s="216"/>
      <c r="X3038" s="216"/>
      <c r="Y3038" s="216"/>
      <c r="Z3038" s="216"/>
      <c r="AA3038" s="216"/>
      <c r="AB3038" s="216"/>
      <c r="AC3038" s="216"/>
      <c r="AD3038" s="216"/>
      <c r="AH3038" s="216"/>
      <c r="AI3038" s="216"/>
      <c r="AL3038" s="216"/>
      <c r="AM3038" s="216"/>
      <c r="AP3038" s="216"/>
      <c r="AQ3038" s="216"/>
      <c r="AT3038" s="216"/>
      <c r="AU3038" s="216"/>
      <c r="AX3038" s="216"/>
      <c r="AY3038" s="216"/>
      <c r="BB3038" s="216"/>
      <c r="BC3038" s="216"/>
      <c r="BF3038" s="216"/>
      <c r="BG3038" s="216"/>
      <c r="BJ3038" s="216"/>
      <c r="BK3038" s="216"/>
      <c r="BN3038" s="216"/>
      <c r="BO3038" s="216"/>
      <c r="BR3038" s="216"/>
      <c r="BS3038" s="216"/>
      <c r="BV3038" s="216"/>
      <c r="BW3038" s="216"/>
      <c r="BZ3038" s="216"/>
      <c r="CA3038" s="216"/>
      <c r="CD3038" s="216"/>
      <c r="CE3038" s="216"/>
      <c r="CL3038" s="215"/>
      <c r="CO3038" s="215"/>
      <c r="CP3038" s="215"/>
      <c r="CT3038" s="86"/>
    </row>
    <row r="3039" spans="6:98">
      <c r="F3039" s="215"/>
      <c r="S3039" s="216"/>
      <c r="T3039" s="216"/>
      <c r="U3039" s="216"/>
      <c r="V3039" s="216"/>
      <c r="W3039" s="216"/>
      <c r="X3039" s="216"/>
      <c r="Y3039" s="216"/>
      <c r="Z3039" s="216"/>
      <c r="AA3039" s="216"/>
      <c r="AB3039" s="216"/>
      <c r="AC3039" s="216"/>
      <c r="AD3039" s="216"/>
      <c r="AH3039" s="216"/>
      <c r="AI3039" s="216"/>
      <c r="AL3039" s="216"/>
      <c r="AM3039" s="216"/>
      <c r="AP3039" s="216"/>
      <c r="AQ3039" s="216"/>
      <c r="AT3039" s="216"/>
      <c r="AU3039" s="216"/>
      <c r="AX3039" s="216"/>
      <c r="AY3039" s="216"/>
      <c r="BB3039" s="216"/>
      <c r="BC3039" s="216"/>
      <c r="BF3039" s="216"/>
      <c r="BG3039" s="216"/>
      <c r="BJ3039" s="216"/>
      <c r="BK3039" s="216"/>
      <c r="BN3039" s="216"/>
      <c r="BO3039" s="216"/>
      <c r="BR3039" s="216"/>
      <c r="BS3039" s="216"/>
      <c r="BV3039" s="216"/>
      <c r="BW3039" s="216"/>
      <c r="BZ3039" s="216"/>
      <c r="CA3039" s="216"/>
      <c r="CD3039" s="216"/>
      <c r="CE3039" s="216"/>
      <c r="CL3039" s="215"/>
      <c r="CO3039" s="215"/>
      <c r="CP3039" s="215"/>
      <c r="CT3039" s="86"/>
    </row>
    <row r="3040" spans="6:98">
      <c r="F3040" s="215"/>
      <c r="S3040" s="216"/>
      <c r="T3040" s="216"/>
      <c r="U3040" s="216"/>
      <c r="V3040" s="216"/>
      <c r="W3040" s="216"/>
      <c r="X3040" s="216"/>
      <c r="Y3040" s="216"/>
      <c r="Z3040" s="216"/>
      <c r="AA3040" s="216"/>
      <c r="AB3040" s="216"/>
      <c r="AC3040" s="216"/>
      <c r="AD3040" s="216"/>
      <c r="AH3040" s="216"/>
      <c r="AI3040" s="216"/>
      <c r="AL3040" s="216"/>
      <c r="AM3040" s="216"/>
      <c r="AP3040" s="216"/>
      <c r="AQ3040" s="216"/>
      <c r="AT3040" s="216"/>
      <c r="AU3040" s="216"/>
      <c r="AX3040" s="216"/>
      <c r="AY3040" s="216"/>
      <c r="BB3040" s="216"/>
      <c r="BC3040" s="216"/>
      <c r="BF3040" s="216"/>
      <c r="BG3040" s="216"/>
      <c r="BJ3040" s="216"/>
      <c r="BK3040" s="216"/>
      <c r="BN3040" s="216"/>
      <c r="BO3040" s="216"/>
      <c r="BR3040" s="216"/>
      <c r="BS3040" s="216"/>
      <c r="BV3040" s="216"/>
      <c r="BW3040" s="216"/>
      <c r="BZ3040" s="216"/>
      <c r="CA3040" s="216"/>
      <c r="CD3040" s="216"/>
      <c r="CE3040" s="216"/>
      <c r="CL3040" s="215"/>
      <c r="CO3040" s="215"/>
      <c r="CP3040" s="215"/>
      <c r="CT3040" s="86"/>
    </row>
    <row r="3041" spans="6:98">
      <c r="F3041" s="215"/>
      <c r="S3041" s="216"/>
      <c r="T3041" s="216"/>
      <c r="U3041" s="216"/>
      <c r="V3041" s="216"/>
      <c r="W3041" s="216"/>
      <c r="X3041" s="216"/>
      <c r="Y3041" s="216"/>
      <c r="Z3041" s="216"/>
      <c r="AA3041" s="216"/>
      <c r="AB3041" s="216"/>
      <c r="AC3041" s="216"/>
      <c r="AD3041" s="216"/>
      <c r="AH3041" s="216"/>
      <c r="AI3041" s="216"/>
      <c r="AL3041" s="216"/>
      <c r="AM3041" s="216"/>
      <c r="AP3041" s="216"/>
      <c r="AQ3041" s="216"/>
      <c r="AT3041" s="216"/>
      <c r="AU3041" s="216"/>
      <c r="AX3041" s="216"/>
      <c r="AY3041" s="216"/>
      <c r="BB3041" s="216"/>
      <c r="BC3041" s="216"/>
      <c r="BF3041" s="216"/>
      <c r="BG3041" s="216"/>
      <c r="BJ3041" s="216"/>
      <c r="BK3041" s="216"/>
      <c r="BN3041" s="216"/>
      <c r="BO3041" s="216"/>
      <c r="BR3041" s="216"/>
      <c r="BS3041" s="216"/>
      <c r="BV3041" s="216"/>
      <c r="BW3041" s="216"/>
      <c r="BZ3041" s="216"/>
      <c r="CA3041" s="216"/>
      <c r="CD3041" s="216"/>
      <c r="CE3041" s="216"/>
      <c r="CL3041" s="215"/>
      <c r="CO3041" s="215"/>
      <c r="CP3041" s="215"/>
      <c r="CT3041" s="86"/>
    </row>
    <row r="3042" spans="6:98">
      <c r="F3042" s="215"/>
      <c r="S3042" s="216"/>
      <c r="T3042" s="216"/>
      <c r="U3042" s="216"/>
      <c r="V3042" s="216"/>
      <c r="W3042" s="216"/>
      <c r="X3042" s="216"/>
      <c r="Y3042" s="216"/>
      <c r="Z3042" s="216"/>
      <c r="AA3042" s="216"/>
      <c r="AB3042" s="216"/>
      <c r="AC3042" s="216"/>
      <c r="AD3042" s="216"/>
      <c r="AH3042" s="216"/>
      <c r="AI3042" s="216"/>
      <c r="AL3042" s="216"/>
      <c r="AM3042" s="216"/>
      <c r="AP3042" s="216"/>
      <c r="AQ3042" s="216"/>
      <c r="AT3042" s="216"/>
      <c r="AU3042" s="216"/>
      <c r="AX3042" s="216"/>
      <c r="AY3042" s="216"/>
      <c r="BB3042" s="216"/>
      <c r="BC3042" s="216"/>
      <c r="BF3042" s="216"/>
      <c r="BG3042" s="216"/>
      <c r="BJ3042" s="216"/>
      <c r="BK3042" s="216"/>
      <c r="BN3042" s="216"/>
      <c r="BO3042" s="216"/>
      <c r="BR3042" s="216"/>
      <c r="BS3042" s="216"/>
      <c r="BV3042" s="216"/>
      <c r="BW3042" s="216"/>
      <c r="BZ3042" s="216"/>
      <c r="CA3042" s="216"/>
      <c r="CD3042" s="216"/>
      <c r="CE3042" s="216"/>
      <c r="CL3042" s="215"/>
      <c r="CO3042" s="215"/>
      <c r="CP3042" s="215"/>
      <c r="CT3042" s="86"/>
    </row>
    <row r="3043" spans="6:98">
      <c r="F3043" s="215"/>
      <c r="S3043" s="216"/>
      <c r="T3043" s="216"/>
      <c r="U3043" s="216"/>
      <c r="V3043" s="216"/>
      <c r="W3043" s="216"/>
      <c r="X3043" s="216"/>
      <c r="Y3043" s="216"/>
      <c r="Z3043" s="216"/>
      <c r="AA3043" s="216"/>
      <c r="AB3043" s="216"/>
      <c r="AC3043" s="216"/>
      <c r="AD3043" s="216"/>
      <c r="AH3043" s="216"/>
      <c r="AI3043" s="216"/>
      <c r="AL3043" s="216"/>
      <c r="AM3043" s="216"/>
      <c r="AP3043" s="216"/>
      <c r="AQ3043" s="216"/>
      <c r="AT3043" s="216"/>
      <c r="AU3043" s="216"/>
      <c r="AX3043" s="216"/>
      <c r="AY3043" s="216"/>
      <c r="BB3043" s="216"/>
      <c r="BC3043" s="216"/>
      <c r="BF3043" s="216"/>
      <c r="BG3043" s="216"/>
      <c r="BJ3043" s="216"/>
      <c r="BK3043" s="216"/>
      <c r="BN3043" s="216"/>
      <c r="BO3043" s="216"/>
      <c r="BR3043" s="216"/>
      <c r="BS3043" s="216"/>
      <c r="BV3043" s="216"/>
      <c r="BW3043" s="216"/>
      <c r="BZ3043" s="216"/>
      <c r="CA3043" s="216"/>
      <c r="CD3043" s="216"/>
      <c r="CE3043" s="216"/>
      <c r="CL3043" s="215"/>
      <c r="CO3043" s="215"/>
      <c r="CP3043" s="215"/>
      <c r="CT3043" s="86"/>
    </row>
    <row r="3044" spans="6:98">
      <c r="F3044" s="215"/>
      <c r="S3044" s="216"/>
      <c r="T3044" s="216"/>
      <c r="U3044" s="216"/>
      <c r="V3044" s="216"/>
      <c r="W3044" s="216"/>
      <c r="X3044" s="216"/>
      <c r="Y3044" s="216"/>
      <c r="Z3044" s="216"/>
      <c r="AA3044" s="216"/>
      <c r="AB3044" s="216"/>
      <c r="AC3044" s="216"/>
      <c r="AD3044" s="216"/>
      <c r="AH3044" s="216"/>
      <c r="AI3044" s="216"/>
      <c r="AL3044" s="216"/>
      <c r="AM3044" s="216"/>
      <c r="AP3044" s="216"/>
      <c r="AQ3044" s="216"/>
      <c r="AT3044" s="216"/>
      <c r="AU3044" s="216"/>
      <c r="AX3044" s="216"/>
      <c r="AY3044" s="216"/>
      <c r="BB3044" s="216"/>
      <c r="BC3044" s="216"/>
      <c r="BF3044" s="216"/>
      <c r="BG3044" s="216"/>
      <c r="BJ3044" s="216"/>
      <c r="BK3044" s="216"/>
      <c r="BN3044" s="216"/>
      <c r="BO3044" s="216"/>
      <c r="BR3044" s="216"/>
      <c r="BS3044" s="216"/>
      <c r="BV3044" s="216"/>
      <c r="BW3044" s="216"/>
      <c r="BZ3044" s="216"/>
      <c r="CA3044" s="216"/>
      <c r="CD3044" s="216"/>
      <c r="CE3044" s="216"/>
      <c r="CL3044" s="215"/>
      <c r="CO3044" s="215"/>
      <c r="CP3044" s="215"/>
      <c r="CT3044" s="86"/>
    </row>
    <row r="3045" spans="6:98">
      <c r="F3045" s="215"/>
      <c r="S3045" s="216"/>
      <c r="T3045" s="216"/>
      <c r="U3045" s="216"/>
      <c r="V3045" s="216"/>
      <c r="W3045" s="216"/>
      <c r="X3045" s="216"/>
      <c r="Y3045" s="216"/>
      <c r="Z3045" s="216"/>
      <c r="AA3045" s="216"/>
      <c r="AB3045" s="216"/>
      <c r="AC3045" s="216"/>
      <c r="AD3045" s="216"/>
      <c r="AH3045" s="216"/>
      <c r="AI3045" s="216"/>
      <c r="AL3045" s="216"/>
      <c r="AM3045" s="216"/>
      <c r="AP3045" s="216"/>
      <c r="AQ3045" s="216"/>
      <c r="AT3045" s="216"/>
      <c r="AU3045" s="216"/>
      <c r="AX3045" s="216"/>
      <c r="AY3045" s="216"/>
      <c r="BB3045" s="216"/>
      <c r="BC3045" s="216"/>
      <c r="BF3045" s="216"/>
      <c r="BG3045" s="216"/>
      <c r="BJ3045" s="216"/>
      <c r="BK3045" s="216"/>
      <c r="BN3045" s="216"/>
      <c r="BO3045" s="216"/>
      <c r="BR3045" s="216"/>
      <c r="BS3045" s="216"/>
      <c r="BV3045" s="216"/>
      <c r="BW3045" s="216"/>
      <c r="BZ3045" s="216"/>
      <c r="CA3045" s="216"/>
      <c r="CD3045" s="216"/>
      <c r="CE3045" s="216"/>
      <c r="CL3045" s="215"/>
      <c r="CO3045" s="215"/>
      <c r="CP3045" s="215"/>
      <c r="CT3045" s="86"/>
    </row>
    <row r="3046" spans="6:98">
      <c r="F3046" s="215"/>
      <c r="S3046" s="216"/>
      <c r="T3046" s="216"/>
      <c r="U3046" s="216"/>
      <c r="V3046" s="216"/>
      <c r="W3046" s="216"/>
      <c r="X3046" s="216"/>
      <c r="Y3046" s="216"/>
      <c r="Z3046" s="216"/>
      <c r="AA3046" s="216"/>
      <c r="AB3046" s="216"/>
      <c r="AC3046" s="216"/>
      <c r="AD3046" s="216"/>
      <c r="AH3046" s="216"/>
      <c r="AI3046" s="216"/>
      <c r="AL3046" s="216"/>
      <c r="AM3046" s="216"/>
      <c r="AP3046" s="216"/>
      <c r="AQ3046" s="216"/>
      <c r="AT3046" s="216"/>
      <c r="AU3046" s="216"/>
      <c r="AX3046" s="216"/>
      <c r="AY3046" s="216"/>
      <c r="BB3046" s="216"/>
      <c r="BC3046" s="216"/>
      <c r="BF3046" s="216"/>
      <c r="BG3046" s="216"/>
      <c r="BJ3046" s="216"/>
      <c r="BK3046" s="216"/>
      <c r="BN3046" s="216"/>
      <c r="BO3046" s="216"/>
      <c r="BR3046" s="216"/>
      <c r="BS3046" s="216"/>
      <c r="BV3046" s="216"/>
      <c r="BW3046" s="216"/>
      <c r="BZ3046" s="216"/>
      <c r="CA3046" s="216"/>
      <c r="CD3046" s="216"/>
      <c r="CE3046" s="216"/>
      <c r="CL3046" s="215"/>
      <c r="CO3046" s="215"/>
      <c r="CP3046" s="215"/>
      <c r="CT3046" s="86"/>
    </row>
    <row r="3047" spans="6:98">
      <c r="F3047" s="215"/>
      <c r="S3047" s="216"/>
      <c r="T3047" s="216"/>
      <c r="U3047" s="216"/>
      <c r="V3047" s="216"/>
      <c r="W3047" s="216"/>
      <c r="X3047" s="216"/>
      <c r="Y3047" s="216"/>
      <c r="Z3047" s="216"/>
      <c r="AA3047" s="216"/>
      <c r="AB3047" s="216"/>
      <c r="AC3047" s="216"/>
      <c r="AD3047" s="216"/>
      <c r="AH3047" s="216"/>
      <c r="AI3047" s="216"/>
      <c r="AL3047" s="216"/>
      <c r="AM3047" s="216"/>
      <c r="AP3047" s="216"/>
      <c r="AQ3047" s="216"/>
      <c r="AT3047" s="216"/>
      <c r="AU3047" s="216"/>
      <c r="AX3047" s="216"/>
      <c r="AY3047" s="216"/>
      <c r="BB3047" s="216"/>
      <c r="BC3047" s="216"/>
      <c r="BF3047" s="216"/>
      <c r="BG3047" s="216"/>
      <c r="BJ3047" s="216"/>
      <c r="BK3047" s="216"/>
      <c r="BN3047" s="216"/>
      <c r="BO3047" s="216"/>
      <c r="BR3047" s="216"/>
      <c r="BS3047" s="216"/>
      <c r="BV3047" s="216"/>
      <c r="BW3047" s="216"/>
      <c r="BZ3047" s="216"/>
      <c r="CA3047" s="216"/>
      <c r="CD3047" s="216"/>
      <c r="CE3047" s="216"/>
      <c r="CL3047" s="215"/>
      <c r="CO3047" s="215"/>
      <c r="CP3047" s="215"/>
      <c r="CT3047" s="86"/>
    </row>
    <row r="3048" spans="6:98">
      <c r="F3048" s="215"/>
      <c r="S3048" s="216"/>
      <c r="T3048" s="216"/>
      <c r="U3048" s="216"/>
      <c r="V3048" s="216"/>
      <c r="W3048" s="216"/>
      <c r="X3048" s="216"/>
      <c r="Y3048" s="216"/>
      <c r="Z3048" s="216"/>
      <c r="AA3048" s="216"/>
      <c r="AB3048" s="216"/>
      <c r="AC3048" s="216"/>
      <c r="AD3048" s="216"/>
      <c r="AH3048" s="216"/>
      <c r="AI3048" s="216"/>
      <c r="AL3048" s="216"/>
      <c r="AM3048" s="216"/>
      <c r="AP3048" s="216"/>
      <c r="AQ3048" s="216"/>
      <c r="AT3048" s="216"/>
      <c r="AU3048" s="216"/>
      <c r="AX3048" s="216"/>
      <c r="AY3048" s="216"/>
      <c r="BB3048" s="216"/>
      <c r="BC3048" s="216"/>
      <c r="BF3048" s="216"/>
      <c r="BG3048" s="216"/>
      <c r="BJ3048" s="216"/>
      <c r="BK3048" s="216"/>
      <c r="BN3048" s="216"/>
      <c r="BO3048" s="216"/>
      <c r="BR3048" s="216"/>
      <c r="BS3048" s="216"/>
      <c r="BV3048" s="216"/>
      <c r="BW3048" s="216"/>
      <c r="BZ3048" s="216"/>
      <c r="CA3048" s="216"/>
      <c r="CD3048" s="216"/>
      <c r="CE3048" s="216"/>
      <c r="CL3048" s="215"/>
      <c r="CO3048" s="215"/>
      <c r="CP3048" s="215"/>
      <c r="CT3048" s="86"/>
    </row>
    <row r="3049" spans="6:98">
      <c r="F3049" s="215"/>
      <c r="S3049" s="216"/>
      <c r="T3049" s="216"/>
      <c r="U3049" s="216"/>
      <c r="V3049" s="216"/>
      <c r="W3049" s="216"/>
      <c r="X3049" s="216"/>
      <c r="Y3049" s="216"/>
      <c r="Z3049" s="216"/>
      <c r="AA3049" s="216"/>
      <c r="AB3049" s="216"/>
      <c r="AC3049" s="216"/>
      <c r="AD3049" s="216"/>
      <c r="AH3049" s="216"/>
      <c r="AI3049" s="216"/>
      <c r="AL3049" s="216"/>
      <c r="AM3049" s="216"/>
      <c r="AP3049" s="216"/>
      <c r="AQ3049" s="216"/>
      <c r="AT3049" s="216"/>
      <c r="AU3049" s="216"/>
      <c r="AX3049" s="216"/>
      <c r="AY3049" s="216"/>
      <c r="BB3049" s="216"/>
      <c r="BC3049" s="216"/>
      <c r="BF3049" s="216"/>
      <c r="BG3049" s="216"/>
      <c r="BJ3049" s="216"/>
      <c r="BK3049" s="216"/>
      <c r="BN3049" s="216"/>
      <c r="BO3049" s="216"/>
      <c r="BR3049" s="216"/>
      <c r="BS3049" s="216"/>
      <c r="BV3049" s="216"/>
      <c r="BW3049" s="216"/>
      <c r="BZ3049" s="216"/>
      <c r="CA3049" s="216"/>
      <c r="CD3049" s="216"/>
      <c r="CE3049" s="216"/>
      <c r="CL3049" s="215"/>
      <c r="CO3049" s="215"/>
      <c r="CP3049" s="215"/>
      <c r="CT3049" s="86"/>
    </row>
    <row r="3050" spans="6:98">
      <c r="F3050" s="215"/>
      <c r="S3050" s="216"/>
      <c r="T3050" s="216"/>
      <c r="U3050" s="216"/>
      <c r="V3050" s="216"/>
      <c r="W3050" s="216"/>
      <c r="X3050" s="216"/>
      <c r="Y3050" s="216"/>
      <c r="Z3050" s="216"/>
      <c r="AA3050" s="216"/>
      <c r="AB3050" s="216"/>
      <c r="AC3050" s="216"/>
      <c r="AD3050" s="216"/>
      <c r="AH3050" s="216"/>
      <c r="AI3050" s="216"/>
      <c r="AL3050" s="216"/>
      <c r="AM3050" s="216"/>
      <c r="AP3050" s="216"/>
      <c r="AQ3050" s="216"/>
      <c r="AT3050" s="216"/>
      <c r="AU3050" s="216"/>
      <c r="AX3050" s="216"/>
      <c r="AY3050" s="216"/>
      <c r="BB3050" s="216"/>
      <c r="BC3050" s="216"/>
      <c r="BF3050" s="216"/>
      <c r="BG3050" s="216"/>
      <c r="BJ3050" s="216"/>
      <c r="BK3050" s="216"/>
      <c r="BN3050" s="216"/>
      <c r="BO3050" s="216"/>
      <c r="BR3050" s="216"/>
      <c r="BS3050" s="216"/>
      <c r="BV3050" s="216"/>
      <c r="BW3050" s="216"/>
      <c r="BZ3050" s="216"/>
      <c r="CA3050" s="216"/>
      <c r="CD3050" s="216"/>
      <c r="CE3050" s="216"/>
      <c r="CL3050" s="215"/>
      <c r="CO3050" s="215"/>
      <c r="CP3050" s="215"/>
      <c r="CT3050" s="86"/>
    </row>
    <row r="3051" spans="6:98">
      <c r="F3051" s="215"/>
      <c r="S3051" s="216"/>
      <c r="T3051" s="216"/>
      <c r="U3051" s="216"/>
      <c r="V3051" s="216"/>
      <c r="W3051" s="216"/>
      <c r="X3051" s="216"/>
      <c r="Y3051" s="216"/>
      <c r="Z3051" s="216"/>
      <c r="AA3051" s="216"/>
      <c r="AB3051" s="216"/>
      <c r="AC3051" s="216"/>
      <c r="AD3051" s="216"/>
      <c r="AH3051" s="216"/>
      <c r="AI3051" s="216"/>
      <c r="AL3051" s="216"/>
      <c r="AM3051" s="216"/>
      <c r="AP3051" s="216"/>
      <c r="AQ3051" s="216"/>
      <c r="AT3051" s="216"/>
      <c r="AU3051" s="216"/>
      <c r="AX3051" s="216"/>
      <c r="AY3051" s="216"/>
      <c r="BB3051" s="216"/>
      <c r="BC3051" s="216"/>
      <c r="BF3051" s="216"/>
      <c r="BG3051" s="216"/>
      <c r="BJ3051" s="216"/>
      <c r="BK3051" s="216"/>
      <c r="BN3051" s="216"/>
      <c r="BO3051" s="216"/>
      <c r="BR3051" s="216"/>
      <c r="BS3051" s="216"/>
      <c r="BV3051" s="216"/>
      <c r="BW3051" s="216"/>
      <c r="BZ3051" s="216"/>
      <c r="CA3051" s="216"/>
      <c r="CD3051" s="216"/>
      <c r="CE3051" s="216"/>
      <c r="CL3051" s="215"/>
      <c r="CO3051" s="215"/>
      <c r="CP3051" s="215"/>
      <c r="CT3051" s="86"/>
    </row>
    <row r="3052" spans="6:98">
      <c r="F3052" s="215"/>
      <c r="S3052" s="216"/>
      <c r="T3052" s="216"/>
      <c r="U3052" s="216"/>
      <c r="V3052" s="216"/>
      <c r="W3052" s="216"/>
      <c r="X3052" s="216"/>
      <c r="Y3052" s="216"/>
      <c r="Z3052" s="216"/>
      <c r="AA3052" s="216"/>
      <c r="AB3052" s="216"/>
      <c r="AC3052" s="216"/>
      <c r="AD3052" s="216"/>
      <c r="AH3052" s="216"/>
      <c r="AI3052" s="216"/>
      <c r="AL3052" s="216"/>
      <c r="AM3052" s="216"/>
      <c r="AP3052" s="216"/>
      <c r="AQ3052" s="216"/>
      <c r="AT3052" s="216"/>
      <c r="AU3052" s="216"/>
      <c r="AX3052" s="216"/>
      <c r="AY3052" s="216"/>
      <c r="BB3052" s="216"/>
      <c r="BC3052" s="216"/>
      <c r="BF3052" s="216"/>
      <c r="BG3052" s="216"/>
      <c r="BJ3052" s="216"/>
      <c r="BK3052" s="216"/>
      <c r="BN3052" s="216"/>
      <c r="BO3052" s="216"/>
      <c r="BR3052" s="216"/>
      <c r="BS3052" s="216"/>
      <c r="BV3052" s="216"/>
      <c r="BW3052" s="216"/>
      <c r="BZ3052" s="216"/>
      <c r="CA3052" s="216"/>
      <c r="CD3052" s="216"/>
      <c r="CE3052" s="216"/>
      <c r="CL3052" s="215"/>
      <c r="CO3052" s="215"/>
      <c r="CP3052" s="215"/>
      <c r="CT3052" s="86"/>
    </row>
    <row r="3053" spans="6:98">
      <c r="F3053" s="215"/>
      <c r="S3053" s="216"/>
      <c r="T3053" s="216"/>
      <c r="U3053" s="216"/>
      <c r="V3053" s="216"/>
      <c r="W3053" s="216"/>
      <c r="X3053" s="216"/>
      <c r="Y3053" s="216"/>
      <c r="Z3053" s="216"/>
      <c r="AA3053" s="216"/>
      <c r="AB3053" s="216"/>
      <c r="AC3053" s="216"/>
      <c r="AD3053" s="216"/>
      <c r="AH3053" s="216"/>
      <c r="AI3053" s="216"/>
      <c r="AL3053" s="216"/>
      <c r="AM3053" s="216"/>
      <c r="AP3053" s="216"/>
      <c r="AQ3053" s="216"/>
      <c r="AT3053" s="216"/>
      <c r="AU3053" s="216"/>
      <c r="AX3053" s="216"/>
      <c r="AY3053" s="216"/>
      <c r="BB3053" s="216"/>
      <c r="BC3053" s="216"/>
      <c r="BF3053" s="216"/>
      <c r="BG3053" s="216"/>
      <c r="BJ3053" s="216"/>
      <c r="BK3053" s="216"/>
      <c r="BN3053" s="216"/>
      <c r="BO3053" s="216"/>
      <c r="BR3053" s="216"/>
      <c r="BS3053" s="216"/>
      <c r="BV3053" s="216"/>
      <c r="BW3053" s="216"/>
      <c r="BZ3053" s="216"/>
      <c r="CA3053" s="216"/>
      <c r="CD3053" s="216"/>
      <c r="CE3053" s="216"/>
      <c r="CL3053" s="215"/>
      <c r="CO3053" s="215"/>
      <c r="CP3053" s="215"/>
      <c r="CT3053" s="86"/>
    </row>
    <row r="3054" spans="6:98">
      <c r="F3054" s="215"/>
      <c r="S3054" s="216"/>
      <c r="T3054" s="216"/>
      <c r="U3054" s="216"/>
      <c r="V3054" s="216"/>
      <c r="W3054" s="216"/>
      <c r="X3054" s="216"/>
      <c r="Y3054" s="216"/>
      <c r="Z3054" s="216"/>
      <c r="AA3054" s="216"/>
      <c r="AB3054" s="216"/>
      <c r="AC3054" s="216"/>
      <c r="AD3054" s="216"/>
      <c r="AH3054" s="216"/>
      <c r="AI3054" s="216"/>
      <c r="AL3054" s="216"/>
      <c r="AM3054" s="216"/>
      <c r="AP3054" s="216"/>
      <c r="AQ3054" s="216"/>
      <c r="AT3054" s="216"/>
      <c r="AU3054" s="216"/>
      <c r="AX3054" s="216"/>
      <c r="AY3054" s="216"/>
      <c r="BB3054" s="216"/>
      <c r="BC3054" s="216"/>
      <c r="BF3054" s="216"/>
      <c r="BG3054" s="216"/>
      <c r="BJ3054" s="216"/>
      <c r="BK3054" s="216"/>
      <c r="BN3054" s="216"/>
      <c r="BO3054" s="216"/>
      <c r="BR3054" s="216"/>
      <c r="BS3054" s="216"/>
      <c r="BV3054" s="216"/>
      <c r="BW3054" s="216"/>
      <c r="BZ3054" s="216"/>
      <c r="CA3054" s="216"/>
      <c r="CD3054" s="216"/>
      <c r="CE3054" s="216"/>
      <c r="CL3054" s="215"/>
      <c r="CO3054" s="215"/>
      <c r="CP3054" s="215"/>
      <c r="CT3054" s="86"/>
    </row>
    <row r="3055" spans="6:98">
      <c r="F3055" s="215"/>
      <c r="S3055" s="216"/>
      <c r="T3055" s="216"/>
      <c r="U3055" s="216"/>
      <c r="V3055" s="216"/>
      <c r="W3055" s="216"/>
      <c r="X3055" s="216"/>
      <c r="Y3055" s="216"/>
      <c r="Z3055" s="216"/>
      <c r="AA3055" s="216"/>
      <c r="AB3055" s="216"/>
      <c r="AC3055" s="216"/>
      <c r="AD3055" s="216"/>
      <c r="AH3055" s="216"/>
      <c r="AI3055" s="216"/>
      <c r="AL3055" s="216"/>
      <c r="AM3055" s="216"/>
      <c r="AP3055" s="216"/>
      <c r="AQ3055" s="216"/>
      <c r="AT3055" s="216"/>
      <c r="AU3055" s="216"/>
      <c r="AX3055" s="216"/>
      <c r="AY3055" s="216"/>
      <c r="BB3055" s="216"/>
      <c r="BC3055" s="216"/>
      <c r="BF3055" s="216"/>
      <c r="BG3055" s="216"/>
      <c r="BJ3055" s="216"/>
      <c r="BK3055" s="216"/>
      <c r="BN3055" s="216"/>
      <c r="BO3055" s="216"/>
      <c r="BR3055" s="216"/>
      <c r="BS3055" s="216"/>
      <c r="BV3055" s="216"/>
      <c r="BW3055" s="216"/>
      <c r="BZ3055" s="216"/>
      <c r="CA3055" s="216"/>
      <c r="CD3055" s="216"/>
      <c r="CE3055" s="216"/>
      <c r="CL3055" s="215"/>
      <c r="CO3055" s="215"/>
      <c r="CP3055" s="215"/>
      <c r="CT3055" s="86"/>
    </row>
    <row r="3056" spans="6:98">
      <c r="F3056" s="215"/>
      <c r="S3056" s="216"/>
      <c r="T3056" s="216"/>
      <c r="U3056" s="216"/>
      <c r="V3056" s="216"/>
      <c r="W3056" s="216"/>
      <c r="X3056" s="216"/>
      <c r="Y3056" s="216"/>
      <c r="Z3056" s="216"/>
      <c r="AA3056" s="216"/>
      <c r="AB3056" s="216"/>
      <c r="AC3056" s="216"/>
      <c r="AD3056" s="216"/>
      <c r="AH3056" s="216"/>
      <c r="AI3056" s="216"/>
      <c r="AL3056" s="216"/>
      <c r="AM3056" s="216"/>
      <c r="AP3056" s="216"/>
      <c r="AQ3056" s="216"/>
      <c r="AT3056" s="216"/>
      <c r="AU3056" s="216"/>
      <c r="AX3056" s="216"/>
      <c r="AY3056" s="216"/>
      <c r="BB3056" s="216"/>
      <c r="BC3056" s="216"/>
      <c r="BF3056" s="216"/>
      <c r="BG3056" s="216"/>
      <c r="BJ3056" s="216"/>
      <c r="BK3056" s="216"/>
      <c r="BN3056" s="216"/>
      <c r="BO3056" s="216"/>
      <c r="BR3056" s="216"/>
      <c r="BS3056" s="216"/>
      <c r="BV3056" s="216"/>
      <c r="BW3056" s="216"/>
      <c r="BZ3056" s="216"/>
      <c r="CA3056" s="216"/>
      <c r="CD3056" s="216"/>
      <c r="CE3056" s="216"/>
      <c r="CL3056" s="215"/>
      <c r="CO3056" s="215"/>
      <c r="CP3056" s="215"/>
      <c r="CT3056" s="86"/>
    </row>
    <row r="3057" spans="6:98">
      <c r="F3057" s="215"/>
      <c r="S3057" s="216"/>
      <c r="T3057" s="216"/>
      <c r="U3057" s="216"/>
      <c r="V3057" s="216"/>
      <c r="W3057" s="216"/>
      <c r="X3057" s="216"/>
      <c r="Y3057" s="216"/>
      <c r="Z3057" s="216"/>
      <c r="AA3057" s="216"/>
      <c r="AB3057" s="216"/>
      <c r="AC3057" s="216"/>
      <c r="AD3057" s="216"/>
      <c r="AH3057" s="216"/>
      <c r="AI3057" s="216"/>
      <c r="AL3057" s="216"/>
      <c r="AM3057" s="216"/>
      <c r="AP3057" s="216"/>
      <c r="AQ3057" s="216"/>
      <c r="AT3057" s="216"/>
      <c r="AU3057" s="216"/>
      <c r="AX3057" s="216"/>
      <c r="AY3057" s="216"/>
      <c r="BB3057" s="216"/>
      <c r="BC3057" s="216"/>
      <c r="BF3057" s="216"/>
      <c r="BG3057" s="216"/>
      <c r="BJ3057" s="216"/>
      <c r="BK3057" s="216"/>
      <c r="BN3057" s="216"/>
      <c r="BO3057" s="216"/>
      <c r="BR3057" s="216"/>
      <c r="BS3057" s="216"/>
      <c r="BV3057" s="216"/>
      <c r="BW3057" s="216"/>
      <c r="BZ3057" s="216"/>
      <c r="CA3057" s="216"/>
      <c r="CD3057" s="216"/>
      <c r="CE3057" s="216"/>
      <c r="CL3057" s="215"/>
      <c r="CO3057" s="215"/>
      <c r="CP3057" s="215"/>
      <c r="CT3057" s="86"/>
    </row>
    <row r="3058" spans="6:98">
      <c r="F3058" s="215"/>
      <c r="S3058" s="216"/>
      <c r="T3058" s="216"/>
      <c r="U3058" s="216"/>
      <c r="V3058" s="216"/>
      <c r="W3058" s="216"/>
      <c r="X3058" s="216"/>
      <c r="Y3058" s="216"/>
      <c r="Z3058" s="216"/>
      <c r="AA3058" s="216"/>
      <c r="AB3058" s="216"/>
      <c r="AC3058" s="216"/>
      <c r="AD3058" s="216"/>
      <c r="AH3058" s="216"/>
      <c r="AI3058" s="216"/>
      <c r="AL3058" s="216"/>
      <c r="AM3058" s="216"/>
      <c r="AP3058" s="216"/>
      <c r="AQ3058" s="216"/>
      <c r="AT3058" s="216"/>
      <c r="AU3058" s="216"/>
      <c r="AX3058" s="216"/>
      <c r="AY3058" s="216"/>
      <c r="BB3058" s="216"/>
      <c r="BC3058" s="216"/>
      <c r="BF3058" s="216"/>
      <c r="BG3058" s="216"/>
      <c r="BJ3058" s="216"/>
      <c r="BK3058" s="216"/>
      <c r="BN3058" s="216"/>
      <c r="BO3058" s="216"/>
      <c r="BR3058" s="216"/>
      <c r="BS3058" s="216"/>
      <c r="BV3058" s="216"/>
      <c r="BW3058" s="216"/>
      <c r="BZ3058" s="216"/>
      <c r="CA3058" s="216"/>
      <c r="CD3058" s="216"/>
      <c r="CE3058" s="216"/>
      <c r="CL3058" s="215"/>
      <c r="CO3058" s="215"/>
      <c r="CP3058" s="215"/>
      <c r="CT3058" s="86"/>
    </row>
    <row r="3059" spans="6:98">
      <c r="F3059" s="215"/>
      <c r="S3059" s="216"/>
      <c r="T3059" s="216"/>
      <c r="U3059" s="216"/>
      <c r="V3059" s="216"/>
      <c r="W3059" s="216"/>
      <c r="X3059" s="216"/>
      <c r="Y3059" s="216"/>
      <c r="Z3059" s="216"/>
      <c r="AA3059" s="216"/>
      <c r="AB3059" s="216"/>
      <c r="AC3059" s="216"/>
      <c r="AD3059" s="216"/>
      <c r="AH3059" s="216"/>
      <c r="AI3059" s="216"/>
      <c r="AL3059" s="216"/>
      <c r="AM3059" s="216"/>
      <c r="AP3059" s="216"/>
      <c r="AQ3059" s="216"/>
      <c r="AT3059" s="216"/>
      <c r="AU3059" s="216"/>
      <c r="AX3059" s="216"/>
      <c r="AY3059" s="216"/>
      <c r="BB3059" s="216"/>
      <c r="BC3059" s="216"/>
      <c r="BF3059" s="216"/>
      <c r="BG3059" s="216"/>
      <c r="BJ3059" s="216"/>
      <c r="BK3059" s="216"/>
      <c r="BN3059" s="216"/>
      <c r="BO3059" s="216"/>
      <c r="BR3059" s="216"/>
      <c r="BS3059" s="216"/>
      <c r="BV3059" s="216"/>
      <c r="BW3059" s="216"/>
      <c r="BZ3059" s="216"/>
      <c r="CA3059" s="216"/>
      <c r="CD3059" s="216"/>
      <c r="CE3059" s="216"/>
      <c r="CL3059" s="215"/>
      <c r="CO3059" s="215"/>
      <c r="CP3059" s="215"/>
      <c r="CT3059" s="86"/>
    </row>
    <row r="3060" spans="6:98">
      <c r="F3060" s="215"/>
      <c r="S3060" s="216"/>
      <c r="T3060" s="216"/>
      <c r="U3060" s="216"/>
      <c r="V3060" s="216"/>
      <c r="W3060" s="216"/>
      <c r="X3060" s="216"/>
      <c r="Y3060" s="216"/>
      <c r="Z3060" s="216"/>
      <c r="AA3060" s="216"/>
      <c r="AB3060" s="216"/>
      <c r="AC3060" s="216"/>
      <c r="AD3060" s="216"/>
      <c r="AH3060" s="216"/>
      <c r="AI3060" s="216"/>
      <c r="AL3060" s="216"/>
      <c r="AM3060" s="216"/>
      <c r="AP3060" s="216"/>
      <c r="AQ3060" s="216"/>
      <c r="AT3060" s="216"/>
      <c r="AU3060" s="216"/>
      <c r="AX3060" s="216"/>
      <c r="AY3060" s="216"/>
      <c r="BB3060" s="216"/>
      <c r="BC3060" s="216"/>
      <c r="BF3060" s="216"/>
      <c r="BG3060" s="216"/>
      <c r="BJ3060" s="216"/>
      <c r="BK3060" s="216"/>
      <c r="BN3060" s="216"/>
      <c r="BO3060" s="216"/>
      <c r="BR3060" s="216"/>
      <c r="BS3060" s="216"/>
      <c r="BV3060" s="216"/>
      <c r="BW3060" s="216"/>
      <c r="BZ3060" s="216"/>
      <c r="CA3060" s="216"/>
      <c r="CD3060" s="216"/>
      <c r="CE3060" s="216"/>
      <c r="CL3060" s="215"/>
      <c r="CO3060" s="215"/>
      <c r="CP3060" s="215"/>
      <c r="CT3060" s="86"/>
    </row>
    <row r="3061" spans="6:98">
      <c r="F3061" s="215"/>
      <c r="S3061" s="216"/>
      <c r="T3061" s="216"/>
      <c r="U3061" s="216"/>
      <c r="V3061" s="216"/>
      <c r="W3061" s="216"/>
      <c r="X3061" s="216"/>
      <c r="Y3061" s="216"/>
      <c r="Z3061" s="216"/>
      <c r="AA3061" s="216"/>
      <c r="AB3061" s="216"/>
      <c r="AC3061" s="216"/>
      <c r="AD3061" s="216"/>
      <c r="AH3061" s="216"/>
      <c r="AI3061" s="216"/>
      <c r="AL3061" s="216"/>
      <c r="AM3061" s="216"/>
      <c r="AP3061" s="216"/>
      <c r="AQ3061" s="216"/>
      <c r="AT3061" s="216"/>
      <c r="AU3061" s="216"/>
      <c r="AX3061" s="216"/>
      <c r="AY3061" s="216"/>
      <c r="BB3061" s="216"/>
      <c r="BC3061" s="216"/>
      <c r="BF3061" s="216"/>
      <c r="BG3061" s="216"/>
      <c r="BJ3061" s="216"/>
      <c r="BK3061" s="216"/>
      <c r="BN3061" s="216"/>
      <c r="BO3061" s="216"/>
      <c r="BR3061" s="216"/>
      <c r="BS3061" s="216"/>
      <c r="BV3061" s="216"/>
      <c r="BW3061" s="216"/>
      <c r="BZ3061" s="216"/>
      <c r="CA3061" s="216"/>
      <c r="CD3061" s="216"/>
      <c r="CE3061" s="216"/>
      <c r="CL3061" s="215"/>
      <c r="CO3061" s="215"/>
      <c r="CP3061" s="215"/>
      <c r="CT3061" s="86"/>
    </row>
    <row r="3062" spans="6:98">
      <c r="F3062" s="215"/>
      <c r="S3062" s="216"/>
      <c r="T3062" s="216"/>
      <c r="U3062" s="216"/>
      <c r="V3062" s="216"/>
      <c r="W3062" s="216"/>
      <c r="X3062" s="216"/>
      <c r="Y3062" s="216"/>
      <c r="Z3062" s="216"/>
      <c r="AA3062" s="216"/>
      <c r="AB3062" s="216"/>
      <c r="AC3062" s="216"/>
      <c r="AD3062" s="216"/>
      <c r="AH3062" s="216"/>
      <c r="AI3062" s="216"/>
      <c r="AL3062" s="216"/>
      <c r="AM3062" s="216"/>
      <c r="AP3062" s="216"/>
      <c r="AQ3062" s="216"/>
      <c r="AT3062" s="216"/>
      <c r="AU3062" s="216"/>
      <c r="AX3062" s="216"/>
      <c r="AY3062" s="216"/>
      <c r="BB3062" s="216"/>
      <c r="BC3062" s="216"/>
      <c r="BF3062" s="216"/>
      <c r="BG3062" s="216"/>
      <c r="BJ3062" s="216"/>
      <c r="BK3062" s="216"/>
      <c r="BN3062" s="216"/>
      <c r="BO3062" s="216"/>
      <c r="BR3062" s="216"/>
      <c r="BS3062" s="216"/>
      <c r="BV3062" s="216"/>
      <c r="BW3062" s="216"/>
      <c r="BZ3062" s="216"/>
      <c r="CA3062" s="216"/>
      <c r="CD3062" s="216"/>
      <c r="CE3062" s="216"/>
      <c r="CL3062" s="215"/>
      <c r="CO3062" s="215"/>
      <c r="CP3062" s="215"/>
      <c r="CT3062" s="86"/>
    </row>
    <row r="3063" spans="6:98">
      <c r="F3063" s="215"/>
      <c r="S3063" s="216"/>
      <c r="T3063" s="216"/>
      <c r="U3063" s="216"/>
      <c r="V3063" s="216"/>
      <c r="W3063" s="216"/>
      <c r="X3063" s="216"/>
      <c r="Y3063" s="216"/>
      <c r="Z3063" s="216"/>
      <c r="AA3063" s="216"/>
      <c r="AB3063" s="216"/>
      <c r="AC3063" s="216"/>
      <c r="AD3063" s="216"/>
      <c r="AH3063" s="216"/>
      <c r="AI3063" s="216"/>
      <c r="AL3063" s="216"/>
      <c r="AM3063" s="216"/>
      <c r="AP3063" s="216"/>
      <c r="AQ3063" s="216"/>
      <c r="AT3063" s="216"/>
      <c r="AU3063" s="216"/>
      <c r="AX3063" s="216"/>
      <c r="AY3063" s="216"/>
      <c r="BB3063" s="216"/>
      <c r="BC3063" s="216"/>
      <c r="BF3063" s="216"/>
      <c r="BG3063" s="216"/>
      <c r="BJ3063" s="216"/>
      <c r="BK3063" s="216"/>
      <c r="BN3063" s="216"/>
      <c r="BO3063" s="216"/>
      <c r="BR3063" s="216"/>
      <c r="BS3063" s="216"/>
      <c r="BV3063" s="216"/>
      <c r="BW3063" s="216"/>
      <c r="BZ3063" s="216"/>
      <c r="CA3063" s="216"/>
      <c r="CD3063" s="216"/>
      <c r="CE3063" s="216"/>
      <c r="CL3063" s="215"/>
      <c r="CO3063" s="215"/>
      <c r="CP3063" s="215"/>
      <c r="CT3063" s="86"/>
    </row>
    <row r="3064" spans="6:98">
      <c r="F3064" s="215"/>
      <c r="S3064" s="216"/>
      <c r="T3064" s="216"/>
      <c r="U3064" s="216"/>
      <c r="V3064" s="216"/>
      <c r="W3064" s="216"/>
      <c r="X3064" s="216"/>
      <c r="Y3064" s="216"/>
      <c r="Z3064" s="216"/>
      <c r="AA3064" s="216"/>
      <c r="AB3064" s="216"/>
      <c r="AC3064" s="216"/>
      <c r="AD3064" s="216"/>
      <c r="AH3064" s="216"/>
      <c r="AI3064" s="216"/>
      <c r="AL3064" s="216"/>
      <c r="AM3064" s="216"/>
      <c r="AP3064" s="216"/>
      <c r="AQ3064" s="216"/>
      <c r="AT3064" s="216"/>
      <c r="AU3064" s="216"/>
      <c r="AX3064" s="216"/>
      <c r="AY3064" s="216"/>
      <c r="BB3064" s="216"/>
      <c r="BC3064" s="216"/>
      <c r="BF3064" s="216"/>
      <c r="BG3064" s="216"/>
      <c r="BJ3064" s="216"/>
      <c r="BK3064" s="216"/>
      <c r="BN3064" s="216"/>
      <c r="BO3064" s="216"/>
      <c r="BR3064" s="216"/>
      <c r="BS3064" s="216"/>
      <c r="BV3064" s="216"/>
      <c r="BW3064" s="216"/>
      <c r="BZ3064" s="216"/>
      <c r="CA3064" s="216"/>
      <c r="CD3064" s="216"/>
      <c r="CE3064" s="216"/>
      <c r="CL3064" s="215"/>
      <c r="CO3064" s="215"/>
      <c r="CP3064" s="215"/>
      <c r="CT3064" s="86"/>
    </row>
    <row r="3065" spans="6:98">
      <c r="F3065" s="215"/>
      <c r="S3065" s="216"/>
      <c r="T3065" s="216"/>
      <c r="U3065" s="216"/>
      <c r="V3065" s="216"/>
      <c r="W3065" s="216"/>
      <c r="X3065" s="216"/>
      <c r="Y3065" s="216"/>
      <c r="Z3065" s="216"/>
      <c r="AA3065" s="216"/>
      <c r="AB3065" s="216"/>
      <c r="AC3065" s="216"/>
      <c r="AD3065" s="216"/>
      <c r="AH3065" s="216"/>
      <c r="AI3065" s="216"/>
      <c r="AL3065" s="216"/>
      <c r="AM3065" s="216"/>
      <c r="AP3065" s="216"/>
      <c r="AQ3065" s="216"/>
      <c r="AT3065" s="216"/>
      <c r="AU3065" s="216"/>
      <c r="AX3065" s="216"/>
      <c r="AY3065" s="216"/>
      <c r="BB3065" s="216"/>
      <c r="BC3065" s="216"/>
      <c r="BF3065" s="216"/>
      <c r="BG3065" s="216"/>
      <c r="BJ3065" s="216"/>
      <c r="BK3065" s="216"/>
      <c r="BN3065" s="216"/>
      <c r="BO3065" s="216"/>
      <c r="BR3065" s="216"/>
      <c r="BS3065" s="216"/>
      <c r="BV3065" s="216"/>
      <c r="BW3065" s="216"/>
      <c r="BZ3065" s="216"/>
      <c r="CA3065" s="216"/>
      <c r="CD3065" s="216"/>
      <c r="CE3065" s="216"/>
      <c r="CL3065" s="215"/>
      <c r="CO3065" s="215"/>
      <c r="CP3065" s="215"/>
      <c r="CT3065" s="86"/>
    </row>
    <row r="3066" spans="6:98">
      <c r="F3066" s="215"/>
      <c r="S3066" s="216"/>
      <c r="T3066" s="216"/>
      <c r="U3066" s="216"/>
      <c r="V3066" s="216"/>
      <c r="W3066" s="216"/>
      <c r="X3066" s="216"/>
      <c r="Y3066" s="216"/>
      <c r="Z3066" s="216"/>
      <c r="AA3066" s="216"/>
      <c r="AB3066" s="216"/>
      <c r="AC3066" s="216"/>
      <c r="AD3066" s="216"/>
      <c r="AH3066" s="216"/>
      <c r="AI3066" s="216"/>
      <c r="AL3066" s="216"/>
      <c r="AM3066" s="216"/>
      <c r="AP3066" s="216"/>
      <c r="AQ3066" s="216"/>
      <c r="AT3066" s="216"/>
      <c r="AU3066" s="216"/>
      <c r="AX3066" s="216"/>
      <c r="AY3066" s="216"/>
      <c r="BB3066" s="216"/>
      <c r="BC3066" s="216"/>
      <c r="BF3066" s="216"/>
      <c r="BG3066" s="216"/>
      <c r="BJ3066" s="216"/>
      <c r="BK3066" s="216"/>
      <c r="BN3066" s="216"/>
      <c r="BO3066" s="216"/>
      <c r="BR3066" s="216"/>
      <c r="BS3066" s="216"/>
      <c r="BV3066" s="216"/>
      <c r="BW3066" s="216"/>
      <c r="BZ3066" s="216"/>
      <c r="CA3066" s="216"/>
      <c r="CD3066" s="216"/>
      <c r="CE3066" s="216"/>
      <c r="CL3066" s="215"/>
      <c r="CO3066" s="215"/>
      <c r="CP3066" s="215"/>
      <c r="CT3066" s="86"/>
    </row>
    <row r="3067" spans="6:98">
      <c r="F3067" s="215"/>
      <c r="S3067" s="216"/>
      <c r="T3067" s="216"/>
      <c r="U3067" s="216"/>
      <c r="V3067" s="216"/>
      <c r="W3067" s="216"/>
      <c r="X3067" s="216"/>
      <c r="Y3067" s="216"/>
      <c r="Z3067" s="216"/>
      <c r="AA3067" s="216"/>
      <c r="AB3067" s="216"/>
      <c r="AC3067" s="216"/>
      <c r="AD3067" s="216"/>
      <c r="AH3067" s="216"/>
      <c r="AI3067" s="216"/>
      <c r="AL3067" s="216"/>
      <c r="AM3067" s="216"/>
      <c r="AP3067" s="216"/>
      <c r="AQ3067" s="216"/>
      <c r="AT3067" s="216"/>
      <c r="AU3067" s="216"/>
      <c r="AX3067" s="216"/>
      <c r="AY3067" s="216"/>
      <c r="BB3067" s="216"/>
      <c r="BC3067" s="216"/>
      <c r="BF3067" s="216"/>
      <c r="BG3067" s="216"/>
      <c r="BJ3067" s="216"/>
      <c r="BK3067" s="216"/>
      <c r="BN3067" s="216"/>
      <c r="BO3067" s="216"/>
      <c r="BR3067" s="216"/>
      <c r="BS3067" s="216"/>
      <c r="BV3067" s="216"/>
      <c r="BW3067" s="216"/>
      <c r="BZ3067" s="216"/>
      <c r="CA3067" s="216"/>
      <c r="CD3067" s="216"/>
      <c r="CE3067" s="216"/>
      <c r="CL3067" s="215"/>
      <c r="CO3067" s="215"/>
      <c r="CP3067" s="215"/>
      <c r="CT3067" s="86"/>
    </row>
    <row r="3068" spans="6:98">
      <c r="F3068" s="215"/>
      <c r="S3068" s="216"/>
      <c r="T3068" s="216"/>
      <c r="U3068" s="216"/>
      <c r="V3068" s="216"/>
      <c r="W3068" s="216"/>
      <c r="X3068" s="216"/>
      <c r="Y3068" s="216"/>
      <c r="Z3068" s="216"/>
      <c r="AA3068" s="216"/>
      <c r="AB3068" s="216"/>
      <c r="AC3068" s="216"/>
      <c r="AD3068" s="216"/>
      <c r="AH3068" s="216"/>
      <c r="AI3068" s="216"/>
      <c r="AL3068" s="216"/>
      <c r="AM3068" s="216"/>
      <c r="AP3068" s="216"/>
      <c r="AQ3068" s="216"/>
      <c r="AT3068" s="216"/>
      <c r="AU3068" s="216"/>
      <c r="AX3068" s="216"/>
      <c r="AY3068" s="216"/>
      <c r="BB3068" s="216"/>
      <c r="BC3068" s="216"/>
      <c r="BF3068" s="216"/>
      <c r="BG3068" s="216"/>
      <c r="BJ3068" s="216"/>
      <c r="BK3068" s="216"/>
      <c r="BN3068" s="216"/>
      <c r="BO3068" s="216"/>
      <c r="BR3068" s="216"/>
      <c r="BS3068" s="216"/>
      <c r="BV3068" s="216"/>
      <c r="BW3068" s="216"/>
      <c r="BZ3068" s="216"/>
      <c r="CA3068" s="216"/>
      <c r="CD3068" s="216"/>
      <c r="CE3068" s="216"/>
      <c r="CL3068" s="215"/>
      <c r="CO3068" s="215"/>
      <c r="CP3068" s="215"/>
      <c r="CT3068" s="86"/>
    </row>
    <row r="3069" spans="6:98">
      <c r="F3069" s="215"/>
      <c r="S3069" s="216"/>
      <c r="T3069" s="216"/>
      <c r="U3069" s="216"/>
      <c r="V3069" s="216"/>
      <c r="W3069" s="216"/>
      <c r="X3069" s="216"/>
      <c r="Y3069" s="216"/>
      <c r="Z3069" s="216"/>
      <c r="AA3069" s="216"/>
      <c r="AB3069" s="216"/>
      <c r="AC3069" s="216"/>
      <c r="AD3069" s="216"/>
      <c r="AH3069" s="216"/>
      <c r="AI3069" s="216"/>
      <c r="AL3069" s="216"/>
      <c r="AM3069" s="216"/>
      <c r="AP3069" s="216"/>
      <c r="AQ3069" s="216"/>
      <c r="AT3069" s="216"/>
      <c r="AU3069" s="216"/>
      <c r="AX3069" s="216"/>
      <c r="AY3069" s="216"/>
      <c r="BB3069" s="216"/>
      <c r="BC3069" s="216"/>
      <c r="BF3069" s="216"/>
      <c r="BG3069" s="216"/>
      <c r="BJ3069" s="216"/>
      <c r="BK3069" s="216"/>
      <c r="BN3069" s="216"/>
      <c r="BO3069" s="216"/>
      <c r="BR3069" s="216"/>
      <c r="BS3069" s="216"/>
      <c r="BV3069" s="216"/>
      <c r="BW3069" s="216"/>
      <c r="BZ3069" s="216"/>
      <c r="CA3069" s="216"/>
      <c r="CD3069" s="216"/>
      <c r="CE3069" s="216"/>
      <c r="CL3069" s="215"/>
      <c r="CO3069" s="215"/>
      <c r="CP3069" s="215"/>
      <c r="CT3069" s="86"/>
    </row>
    <row r="3070" spans="6:98">
      <c r="F3070" s="215"/>
      <c r="S3070" s="216"/>
      <c r="T3070" s="216"/>
      <c r="U3070" s="216"/>
      <c r="V3070" s="216"/>
      <c r="W3070" s="216"/>
      <c r="X3070" s="216"/>
      <c r="Y3070" s="216"/>
      <c r="Z3070" s="216"/>
      <c r="AA3070" s="216"/>
      <c r="AB3070" s="216"/>
      <c r="AC3070" s="216"/>
      <c r="AD3070" s="216"/>
      <c r="AH3070" s="216"/>
      <c r="AI3070" s="216"/>
      <c r="AL3070" s="216"/>
      <c r="AM3070" s="216"/>
      <c r="AP3070" s="216"/>
      <c r="AQ3070" s="216"/>
      <c r="AT3070" s="216"/>
      <c r="AU3070" s="216"/>
      <c r="AX3070" s="216"/>
      <c r="AY3070" s="216"/>
      <c r="BB3070" s="216"/>
      <c r="BC3070" s="216"/>
      <c r="BF3070" s="216"/>
      <c r="BG3070" s="216"/>
      <c r="BJ3070" s="216"/>
      <c r="BK3070" s="216"/>
      <c r="BN3070" s="216"/>
      <c r="BO3070" s="216"/>
      <c r="BR3070" s="216"/>
      <c r="BS3070" s="216"/>
      <c r="BV3070" s="216"/>
      <c r="BW3070" s="216"/>
      <c r="BZ3070" s="216"/>
      <c r="CA3070" s="216"/>
      <c r="CD3070" s="216"/>
      <c r="CE3070" s="216"/>
      <c r="CL3070" s="215"/>
      <c r="CO3070" s="215"/>
      <c r="CP3070" s="215"/>
      <c r="CT3070" s="86"/>
    </row>
    <row r="3071" spans="6:98">
      <c r="F3071" s="215"/>
      <c r="S3071" s="216"/>
      <c r="T3071" s="216"/>
      <c r="U3071" s="216"/>
      <c r="V3071" s="216"/>
      <c r="W3071" s="216"/>
      <c r="X3071" s="216"/>
      <c r="Y3071" s="216"/>
      <c r="Z3071" s="216"/>
      <c r="AA3071" s="216"/>
      <c r="AB3071" s="216"/>
      <c r="AC3071" s="216"/>
      <c r="AD3071" s="216"/>
      <c r="AH3071" s="216"/>
      <c r="AI3071" s="216"/>
      <c r="AL3071" s="216"/>
      <c r="AM3071" s="216"/>
      <c r="AP3071" s="216"/>
      <c r="AQ3071" s="216"/>
      <c r="AT3071" s="216"/>
      <c r="AU3071" s="216"/>
      <c r="AX3071" s="216"/>
      <c r="AY3071" s="216"/>
      <c r="BB3071" s="216"/>
      <c r="BC3071" s="216"/>
      <c r="BF3071" s="216"/>
      <c r="BG3071" s="216"/>
      <c r="BJ3071" s="216"/>
      <c r="BK3071" s="216"/>
      <c r="BN3071" s="216"/>
      <c r="BO3071" s="216"/>
      <c r="BR3071" s="216"/>
      <c r="BS3071" s="216"/>
      <c r="BV3071" s="216"/>
      <c r="BW3071" s="216"/>
      <c r="BZ3071" s="216"/>
      <c r="CA3071" s="216"/>
      <c r="CD3071" s="216"/>
      <c r="CE3071" s="216"/>
      <c r="CL3071" s="215"/>
      <c r="CO3071" s="215"/>
      <c r="CP3071" s="215"/>
      <c r="CT3071" s="86"/>
    </row>
    <row r="3072" spans="6:98">
      <c r="F3072" s="215"/>
      <c r="S3072" s="216"/>
      <c r="T3072" s="216"/>
      <c r="U3072" s="216"/>
      <c r="V3072" s="216"/>
      <c r="W3072" s="216"/>
      <c r="X3072" s="216"/>
      <c r="Y3072" s="216"/>
      <c r="Z3072" s="216"/>
      <c r="AA3072" s="216"/>
      <c r="AB3072" s="216"/>
      <c r="AC3072" s="216"/>
      <c r="AD3072" s="216"/>
      <c r="AH3072" s="216"/>
      <c r="AI3072" s="216"/>
      <c r="AL3072" s="216"/>
      <c r="AM3072" s="216"/>
      <c r="AP3072" s="216"/>
      <c r="AQ3072" s="216"/>
      <c r="AT3072" s="216"/>
      <c r="AU3072" s="216"/>
      <c r="AX3072" s="216"/>
      <c r="AY3072" s="216"/>
      <c r="BB3072" s="216"/>
      <c r="BC3072" s="216"/>
      <c r="BF3072" s="216"/>
      <c r="BG3072" s="216"/>
      <c r="BJ3072" s="216"/>
      <c r="BK3072" s="216"/>
      <c r="BN3072" s="216"/>
      <c r="BO3072" s="216"/>
      <c r="BR3072" s="216"/>
      <c r="BS3072" s="216"/>
      <c r="BV3072" s="216"/>
      <c r="BW3072" s="216"/>
      <c r="BZ3072" s="216"/>
      <c r="CA3072" s="216"/>
      <c r="CD3072" s="216"/>
      <c r="CE3072" s="216"/>
      <c r="CL3072" s="215"/>
      <c r="CO3072" s="215"/>
      <c r="CP3072" s="215"/>
      <c r="CT3072" s="86"/>
    </row>
    <row r="3073" spans="6:98">
      <c r="F3073" s="215"/>
      <c r="S3073" s="216"/>
      <c r="T3073" s="216"/>
      <c r="U3073" s="216"/>
      <c r="V3073" s="216"/>
      <c r="W3073" s="216"/>
      <c r="X3073" s="216"/>
      <c r="Y3073" s="216"/>
      <c r="Z3073" s="216"/>
      <c r="AA3073" s="216"/>
      <c r="AB3073" s="216"/>
      <c r="AC3073" s="216"/>
      <c r="AD3073" s="216"/>
      <c r="AH3073" s="216"/>
      <c r="AI3073" s="216"/>
      <c r="AL3073" s="216"/>
      <c r="AM3073" s="216"/>
      <c r="AP3073" s="216"/>
      <c r="AQ3073" s="216"/>
      <c r="AT3073" s="216"/>
      <c r="AU3073" s="216"/>
      <c r="AX3073" s="216"/>
      <c r="AY3073" s="216"/>
      <c r="BB3073" s="216"/>
      <c r="BC3073" s="216"/>
      <c r="BF3073" s="216"/>
      <c r="BG3073" s="216"/>
      <c r="BJ3073" s="216"/>
      <c r="BK3073" s="216"/>
      <c r="BN3073" s="216"/>
      <c r="BO3073" s="216"/>
      <c r="BR3073" s="216"/>
      <c r="BS3073" s="216"/>
      <c r="BV3073" s="216"/>
      <c r="BW3073" s="216"/>
      <c r="BZ3073" s="216"/>
      <c r="CA3073" s="216"/>
      <c r="CD3073" s="216"/>
      <c r="CE3073" s="216"/>
      <c r="CL3073" s="215"/>
      <c r="CO3073" s="215"/>
      <c r="CP3073" s="215"/>
      <c r="CT3073" s="86"/>
    </row>
    <row r="3074" spans="6:98">
      <c r="F3074" s="215"/>
      <c r="S3074" s="216"/>
      <c r="T3074" s="216"/>
      <c r="U3074" s="216"/>
      <c r="V3074" s="216"/>
      <c r="W3074" s="216"/>
      <c r="X3074" s="216"/>
      <c r="Y3074" s="216"/>
      <c r="Z3074" s="216"/>
      <c r="AA3074" s="216"/>
      <c r="AB3074" s="216"/>
      <c r="AC3074" s="216"/>
      <c r="AD3074" s="216"/>
      <c r="AH3074" s="216"/>
      <c r="AI3074" s="216"/>
      <c r="AL3074" s="216"/>
      <c r="AM3074" s="216"/>
      <c r="AP3074" s="216"/>
      <c r="AQ3074" s="216"/>
      <c r="AT3074" s="216"/>
      <c r="AU3074" s="216"/>
      <c r="AX3074" s="216"/>
      <c r="AY3074" s="216"/>
      <c r="BB3074" s="216"/>
      <c r="BC3074" s="216"/>
      <c r="BF3074" s="216"/>
      <c r="BG3074" s="216"/>
      <c r="BJ3074" s="216"/>
      <c r="BK3074" s="216"/>
      <c r="BN3074" s="216"/>
      <c r="BO3074" s="216"/>
      <c r="BR3074" s="216"/>
      <c r="BS3074" s="216"/>
      <c r="BV3074" s="216"/>
      <c r="BW3074" s="216"/>
      <c r="BZ3074" s="216"/>
      <c r="CA3074" s="216"/>
      <c r="CD3074" s="216"/>
      <c r="CE3074" s="216"/>
      <c r="CL3074" s="215"/>
      <c r="CO3074" s="215"/>
      <c r="CP3074" s="215"/>
      <c r="CT3074" s="86"/>
    </row>
    <row r="3075" spans="6:98">
      <c r="F3075" s="215"/>
      <c r="S3075" s="216"/>
      <c r="T3075" s="216"/>
      <c r="U3075" s="216"/>
      <c r="V3075" s="216"/>
      <c r="W3075" s="216"/>
      <c r="X3075" s="216"/>
      <c r="Y3075" s="216"/>
      <c r="Z3075" s="216"/>
      <c r="AA3075" s="216"/>
      <c r="AB3075" s="216"/>
      <c r="AC3075" s="216"/>
      <c r="AD3075" s="216"/>
      <c r="AH3075" s="216"/>
      <c r="AI3075" s="216"/>
      <c r="AL3075" s="216"/>
      <c r="AM3075" s="216"/>
      <c r="AP3075" s="216"/>
      <c r="AQ3075" s="216"/>
      <c r="AT3075" s="216"/>
      <c r="AU3075" s="216"/>
      <c r="AX3075" s="216"/>
      <c r="AY3075" s="216"/>
      <c r="BB3075" s="216"/>
      <c r="BC3075" s="216"/>
      <c r="BF3075" s="216"/>
      <c r="BG3075" s="216"/>
      <c r="BJ3075" s="216"/>
      <c r="BK3075" s="216"/>
      <c r="BN3075" s="216"/>
      <c r="BO3075" s="216"/>
      <c r="BR3075" s="216"/>
      <c r="BS3075" s="216"/>
      <c r="BV3075" s="216"/>
      <c r="BW3075" s="216"/>
      <c r="BZ3075" s="216"/>
      <c r="CA3075" s="216"/>
      <c r="CD3075" s="216"/>
      <c r="CE3075" s="216"/>
      <c r="CL3075" s="215"/>
      <c r="CO3075" s="215"/>
      <c r="CP3075" s="215"/>
      <c r="CT3075" s="86"/>
    </row>
    <row r="3076" spans="6:98">
      <c r="F3076" s="215"/>
      <c r="S3076" s="216"/>
      <c r="T3076" s="216"/>
      <c r="U3076" s="216"/>
      <c r="V3076" s="216"/>
      <c r="W3076" s="216"/>
      <c r="X3076" s="216"/>
      <c r="Y3076" s="216"/>
      <c r="Z3076" s="216"/>
      <c r="AA3076" s="216"/>
      <c r="AB3076" s="216"/>
      <c r="AC3076" s="216"/>
      <c r="AD3076" s="216"/>
      <c r="AH3076" s="216"/>
      <c r="AI3076" s="216"/>
      <c r="AL3076" s="216"/>
      <c r="AM3076" s="216"/>
      <c r="AP3076" s="216"/>
      <c r="AQ3076" s="216"/>
      <c r="AT3076" s="216"/>
      <c r="AU3076" s="216"/>
      <c r="AX3076" s="216"/>
      <c r="AY3076" s="216"/>
      <c r="BB3076" s="216"/>
      <c r="BC3076" s="216"/>
      <c r="BF3076" s="216"/>
      <c r="BG3076" s="216"/>
      <c r="BJ3076" s="216"/>
      <c r="BK3076" s="216"/>
      <c r="BN3076" s="216"/>
      <c r="BO3076" s="216"/>
      <c r="BR3076" s="216"/>
      <c r="BS3076" s="216"/>
      <c r="BV3076" s="216"/>
      <c r="BW3076" s="216"/>
      <c r="BZ3076" s="216"/>
      <c r="CA3076" s="216"/>
      <c r="CD3076" s="216"/>
      <c r="CE3076" s="216"/>
      <c r="CL3076" s="215"/>
      <c r="CO3076" s="215"/>
      <c r="CP3076" s="215"/>
      <c r="CT3076" s="86"/>
    </row>
    <row r="3077" spans="6:98">
      <c r="F3077" s="215"/>
      <c r="S3077" s="216"/>
      <c r="T3077" s="216"/>
      <c r="U3077" s="216"/>
      <c r="V3077" s="216"/>
      <c r="W3077" s="216"/>
      <c r="X3077" s="216"/>
      <c r="Y3077" s="216"/>
      <c r="Z3077" s="216"/>
      <c r="AA3077" s="216"/>
      <c r="AB3077" s="216"/>
      <c r="AC3077" s="216"/>
      <c r="AD3077" s="216"/>
      <c r="AH3077" s="216"/>
      <c r="AI3077" s="216"/>
      <c r="AL3077" s="216"/>
      <c r="AM3077" s="216"/>
      <c r="AP3077" s="216"/>
      <c r="AQ3077" s="216"/>
      <c r="AT3077" s="216"/>
      <c r="AU3077" s="216"/>
      <c r="AX3077" s="216"/>
      <c r="AY3077" s="216"/>
      <c r="BB3077" s="216"/>
      <c r="BC3077" s="216"/>
      <c r="BF3077" s="216"/>
      <c r="BG3077" s="216"/>
      <c r="BJ3077" s="216"/>
      <c r="BK3077" s="216"/>
      <c r="BN3077" s="216"/>
      <c r="BO3077" s="216"/>
      <c r="BR3077" s="216"/>
      <c r="BS3077" s="216"/>
      <c r="BV3077" s="216"/>
      <c r="BW3077" s="216"/>
      <c r="BZ3077" s="216"/>
      <c r="CA3077" s="216"/>
      <c r="CD3077" s="216"/>
      <c r="CE3077" s="216"/>
      <c r="CL3077" s="215"/>
      <c r="CO3077" s="215"/>
      <c r="CP3077" s="215"/>
      <c r="CT3077" s="86"/>
    </row>
    <row r="3078" spans="6:98">
      <c r="F3078" s="215"/>
      <c r="S3078" s="216"/>
      <c r="T3078" s="216"/>
      <c r="U3078" s="216"/>
      <c r="V3078" s="216"/>
      <c r="W3078" s="216"/>
      <c r="X3078" s="216"/>
      <c r="Y3078" s="216"/>
      <c r="Z3078" s="216"/>
      <c r="AA3078" s="216"/>
      <c r="AB3078" s="216"/>
      <c r="AC3078" s="216"/>
      <c r="AD3078" s="216"/>
      <c r="AH3078" s="216"/>
      <c r="AI3078" s="216"/>
      <c r="AL3078" s="216"/>
      <c r="AM3078" s="216"/>
      <c r="AP3078" s="216"/>
      <c r="AQ3078" s="216"/>
      <c r="AT3078" s="216"/>
      <c r="AU3078" s="216"/>
      <c r="AX3078" s="216"/>
      <c r="AY3078" s="216"/>
      <c r="BB3078" s="216"/>
      <c r="BC3078" s="216"/>
      <c r="BF3078" s="216"/>
      <c r="BG3078" s="216"/>
      <c r="BJ3078" s="216"/>
      <c r="BK3078" s="216"/>
      <c r="BN3078" s="216"/>
      <c r="BO3078" s="216"/>
      <c r="BR3078" s="216"/>
      <c r="BS3078" s="216"/>
      <c r="BV3078" s="216"/>
      <c r="BW3078" s="216"/>
      <c r="BZ3078" s="216"/>
      <c r="CA3078" s="216"/>
      <c r="CD3078" s="216"/>
      <c r="CE3078" s="216"/>
      <c r="CL3078" s="215"/>
      <c r="CO3078" s="215"/>
      <c r="CP3078" s="215"/>
      <c r="CT3078" s="86"/>
    </row>
    <row r="3079" spans="6:98">
      <c r="F3079" s="215"/>
      <c r="S3079" s="216"/>
      <c r="T3079" s="216"/>
      <c r="U3079" s="216"/>
      <c r="V3079" s="216"/>
      <c r="W3079" s="216"/>
      <c r="X3079" s="216"/>
      <c r="Y3079" s="216"/>
      <c r="Z3079" s="216"/>
      <c r="AA3079" s="216"/>
      <c r="AB3079" s="216"/>
      <c r="AC3079" s="216"/>
      <c r="AD3079" s="216"/>
      <c r="AH3079" s="216"/>
      <c r="AI3079" s="216"/>
      <c r="AL3079" s="216"/>
      <c r="AM3079" s="216"/>
      <c r="AP3079" s="216"/>
      <c r="AQ3079" s="216"/>
      <c r="AT3079" s="216"/>
      <c r="AU3079" s="216"/>
      <c r="AX3079" s="216"/>
      <c r="AY3079" s="216"/>
      <c r="BB3079" s="216"/>
      <c r="BC3079" s="216"/>
      <c r="BF3079" s="216"/>
      <c r="BG3079" s="216"/>
      <c r="BJ3079" s="216"/>
      <c r="BK3079" s="216"/>
      <c r="BN3079" s="216"/>
      <c r="BO3079" s="216"/>
      <c r="BR3079" s="216"/>
      <c r="BS3079" s="216"/>
      <c r="BV3079" s="216"/>
      <c r="BW3079" s="216"/>
      <c r="BZ3079" s="216"/>
      <c r="CA3079" s="216"/>
      <c r="CD3079" s="216"/>
      <c r="CE3079" s="216"/>
      <c r="CL3079" s="215"/>
      <c r="CO3079" s="215"/>
      <c r="CP3079" s="215"/>
      <c r="CT3079" s="86"/>
    </row>
    <row r="3080" spans="6:98">
      <c r="F3080" s="215"/>
      <c r="S3080" s="216"/>
      <c r="T3080" s="216"/>
      <c r="U3080" s="216"/>
      <c r="V3080" s="216"/>
      <c r="W3080" s="216"/>
      <c r="X3080" s="216"/>
      <c r="Y3080" s="216"/>
      <c r="Z3080" s="216"/>
      <c r="AA3080" s="216"/>
      <c r="AB3080" s="216"/>
      <c r="AC3080" s="216"/>
      <c r="AD3080" s="216"/>
      <c r="AH3080" s="216"/>
      <c r="AI3080" s="216"/>
      <c r="AL3080" s="216"/>
      <c r="AM3080" s="216"/>
      <c r="AP3080" s="216"/>
      <c r="AQ3080" s="216"/>
      <c r="AT3080" s="216"/>
      <c r="AU3080" s="216"/>
      <c r="AX3080" s="216"/>
      <c r="AY3080" s="216"/>
      <c r="BB3080" s="216"/>
      <c r="BC3080" s="216"/>
      <c r="BF3080" s="216"/>
      <c r="BG3080" s="216"/>
      <c r="BJ3080" s="216"/>
      <c r="BK3080" s="216"/>
      <c r="BN3080" s="216"/>
      <c r="BO3080" s="216"/>
      <c r="BR3080" s="216"/>
      <c r="BS3080" s="216"/>
      <c r="BV3080" s="216"/>
      <c r="BW3080" s="216"/>
      <c r="BZ3080" s="216"/>
      <c r="CA3080" s="216"/>
      <c r="CD3080" s="216"/>
      <c r="CE3080" s="216"/>
      <c r="CL3080" s="215"/>
      <c r="CO3080" s="215"/>
      <c r="CP3080" s="215"/>
      <c r="CT3080" s="86"/>
    </row>
    <row r="3081" spans="6:98">
      <c r="F3081" s="215"/>
      <c r="S3081" s="216"/>
      <c r="T3081" s="216"/>
      <c r="U3081" s="216"/>
      <c r="V3081" s="216"/>
      <c r="W3081" s="216"/>
      <c r="X3081" s="216"/>
      <c r="Y3081" s="216"/>
      <c r="Z3081" s="216"/>
      <c r="AA3081" s="216"/>
      <c r="AB3081" s="216"/>
      <c r="AC3081" s="216"/>
      <c r="AD3081" s="216"/>
      <c r="AH3081" s="216"/>
      <c r="AI3081" s="216"/>
      <c r="AL3081" s="216"/>
      <c r="AM3081" s="216"/>
      <c r="AP3081" s="216"/>
      <c r="AQ3081" s="216"/>
      <c r="AT3081" s="216"/>
      <c r="AU3081" s="216"/>
      <c r="AX3081" s="216"/>
      <c r="AY3081" s="216"/>
      <c r="BB3081" s="216"/>
      <c r="BC3081" s="216"/>
      <c r="BF3081" s="216"/>
      <c r="BG3081" s="216"/>
      <c r="BJ3081" s="216"/>
      <c r="BK3081" s="216"/>
      <c r="BN3081" s="216"/>
      <c r="BO3081" s="216"/>
      <c r="BR3081" s="216"/>
      <c r="BS3081" s="216"/>
      <c r="BV3081" s="216"/>
      <c r="BW3081" s="216"/>
      <c r="BZ3081" s="216"/>
      <c r="CA3081" s="216"/>
      <c r="CD3081" s="216"/>
      <c r="CE3081" s="216"/>
      <c r="CL3081" s="215"/>
      <c r="CO3081" s="215"/>
      <c r="CP3081" s="215"/>
      <c r="CT3081" s="86"/>
    </row>
    <row r="3082" spans="6:98">
      <c r="F3082" s="215"/>
      <c r="S3082" s="216"/>
      <c r="T3082" s="216"/>
      <c r="U3082" s="216"/>
      <c r="V3082" s="216"/>
      <c r="W3082" s="216"/>
      <c r="X3082" s="216"/>
      <c r="Y3082" s="216"/>
      <c r="Z3082" s="216"/>
      <c r="AA3082" s="216"/>
      <c r="AB3082" s="216"/>
      <c r="AC3082" s="216"/>
      <c r="AD3082" s="216"/>
      <c r="AH3082" s="216"/>
      <c r="AI3082" s="216"/>
      <c r="AL3082" s="216"/>
      <c r="AM3082" s="216"/>
      <c r="AP3082" s="216"/>
      <c r="AQ3082" s="216"/>
      <c r="AT3082" s="216"/>
      <c r="AU3082" s="216"/>
      <c r="AX3082" s="216"/>
      <c r="AY3082" s="216"/>
      <c r="BB3082" s="216"/>
      <c r="BC3082" s="216"/>
      <c r="BF3082" s="216"/>
      <c r="BG3082" s="216"/>
      <c r="BJ3082" s="216"/>
      <c r="BK3082" s="216"/>
      <c r="BN3082" s="216"/>
      <c r="BO3082" s="216"/>
      <c r="BR3082" s="216"/>
      <c r="BS3082" s="216"/>
      <c r="BV3082" s="216"/>
      <c r="BW3082" s="216"/>
      <c r="BZ3082" s="216"/>
      <c r="CA3082" s="216"/>
      <c r="CD3082" s="216"/>
      <c r="CE3082" s="216"/>
      <c r="CL3082" s="215"/>
      <c r="CO3082" s="215"/>
      <c r="CP3082" s="215"/>
      <c r="CT3082" s="86"/>
    </row>
    <row r="3083" spans="6:98">
      <c r="F3083" s="215"/>
      <c r="S3083" s="216"/>
      <c r="T3083" s="216"/>
      <c r="U3083" s="216"/>
      <c r="V3083" s="216"/>
      <c r="W3083" s="216"/>
      <c r="X3083" s="216"/>
      <c r="Y3083" s="216"/>
      <c r="Z3083" s="216"/>
      <c r="AA3083" s="216"/>
      <c r="AB3083" s="216"/>
      <c r="AC3083" s="216"/>
      <c r="AD3083" s="216"/>
      <c r="AH3083" s="216"/>
      <c r="AI3083" s="216"/>
      <c r="AL3083" s="216"/>
      <c r="AM3083" s="216"/>
      <c r="AP3083" s="216"/>
      <c r="AQ3083" s="216"/>
      <c r="AT3083" s="216"/>
      <c r="AU3083" s="216"/>
      <c r="AX3083" s="216"/>
      <c r="AY3083" s="216"/>
      <c r="BB3083" s="216"/>
      <c r="BC3083" s="216"/>
      <c r="BF3083" s="216"/>
      <c r="BG3083" s="216"/>
      <c r="BJ3083" s="216"/>
      <c r="BK3083" s="216"/>
      <c r="BN3083" s="216"/>
      <c r="BO3083" s="216"/>
      <c r="BR3083" s="216"/>
      <c r="BS3083" s="216"/>
      <c r="BV3083" s="216"/>
      <c r="BW3083" s="216"/>
      <c r="BZ3083" s="216"/>
      <c r="CA3083" s="216"/>
      <c r="CD3083" s="216"/>
      <c r="CE3083" s="216"/>
      <c r="CL3083" s="215"/>
      <c r="CO3083" s="215"/>
      <c r="CP3083" s="215"/>
      <c r="CT3083" s="86"/>
    </row>
    <row r="3084" spans="6:98">
      <c r="F3084" s="215"/>
      <c r="S3084" s="216"/>
      <c r="T3084" s="216"/>
      <c r="U3084" s="216"/>
      <c r="V3084" s="216"/>
      <c r="W3084" s="216"/>
      <c r="X3084" s="216"/>
      <c r="Y3084" s="216"/>
      <c r="Z3084" s="216"/>
      <c r="AA3084" s="216"/>
      <c r="AB3084" s="216"/>
      <c r="AC3084" s="216"/>
      <c r="AD3084" s="216"/>
      <c r="AH3084" s="216"/>
      <c r="AI3084" s="216"/>
      <c r="AL3084" s="216"/>
      <c r="AM3084" s="216"/>
      <c r="AP3084" s="216"/>
      <c r="AQ3084" s="216"/>
      <c r="AT3084" s="216"/>
      <c r="AU3084" s="216"/>
      <c r="AX3084" s="216"/>
      <c r="AY3084" s="216"/>
      <c r="BB3084" s="216"/>
      <c r="BC3084" s="216"/>
      <c r="BF3084" s="216"/>
      <c r="BG3084" s="216"/>
      <c r="BJ3084" s="216"/>
      <c r="BK3084" s="216"/>
      <c r="BN3084" s="216"/>
      <c r="BO3084" s="216"/>
      <c r="BR3084" s="216"/>
      <c r="BS3084" s="216"/>
      <c r="BV3084" s="216"/>
      <c r="BW3084" s="216"/>
      <c r="BZ3084" s="216"/>
      <c r="CA3084" s="216"/>
      <c r="CD3084" s="216"/>
      <c r="CE3084" s="216"/>
      <c r="CL3084" s="215"/>
      <c r="CO3084" s="215"/>
      <c r="CP3084" s="215"/>
      <c r="CT3084" s="86"/>
    </row>
    <row r="3085" spans="6:98">
      <c r="F3085" s="215"/>
      <c r="S3085" s="216"/>
      <c r="T3085" s="216"/>
      <c r="U3085" s="216"/>
      <c r="V3085" s="216"/>
      <c r="W3085" s="216"/>
      <c r="X3085" s="216"/>
      <c r="Y3085" s="216"/>
      <c r="Z3085" s="216"/>
      <c r="AA3085" s="216"/>
      <c r="AB3085" s="216"/>
      <c r="AC3085" s="216"/>
      <c r="AD3085" s="216"/>
      <c r="AH3085" s="216"/>
      <c r="AI3085" s="216"/>
      <c r="AL3085" s="216"/>
      <c r="AM3085" s="216"/>
      <c r="AP3085" s="216"/>
      <c r="AQ3085" s="216"/>
      <c r="AT3085" s="216"/>
      <c r="AU3085" s="216"/>
      <c r="AX3085" s="216"/>
      <c r="AY3085" s="216"/>
      <c r="BB3085" s="216"/>
      <c r="BC3085" s="216"/>
      <c r="BF3085" s="216"/>
      <c r="BG3085" s="216"/>
      <c r="BJ3085" s="216"/>
      <c r="BK3085" s="216"/>
      <c r="BN3085" s="216"/>
      <c r="BO3085" s="216"/>
      <c r="BR3085" s="216"/>
      <c r="BS3085" s="216"/>
      <c r="BV3085" s="216"/>
      <c r="BW3085" s="216"/>
      <c r="BZ3085" s="216"/>
      <c r="CA3085" s="216"/>
      <c r="CD3085" s="216"/>
      <c r="CE3085" s="216"/>
      <c r="CL3085" s="215"/>
      <c r="CO3085" s="215"/>
      <c r="CP3085" s="215"/>
      <c r="CT3085" s="86"/>
    </row>
    <row r="3086" spans="6:98">
      <c r="F3086" s="215"/>
      <c r="S3086" s="216"/>
      <c r="T3086" s="216"/>
      <c r="U3086" s="216"/>
      <c r="V3086" s="216"/>
      <c r="W3086" s="216"/>
      <c r="X3086" s="216"/>
      <c r="Y3086" s="216"/>
      <c r="Z3086" s="216"/>
      <c r="AA3086" s="216"/>
      <c r="AB3086" s="216"/>
      <c r="AC3086" s="216"/>
      <c r="AD3086" s="216"/>
      <c r="AH3086" s="216"/>
      <c r="AI3086" s="216"/>
      <c r="AL3086" s="216"/>
      <c r="AM3086" s="216"/>
      <c r="AP3086" s="216"/>
      <c r="AQ3086" s="216"/>
      <c r="AT3086" s="216"/>
      <c r="AU3086" s="216"/>
      <c r="AX3086" s="216"/>
      <c r="AY3086" s="216"/>
      <c r="BB3086" s="216"/>
      <c r="BC3086" s="216"/>
      <c r="BF3086" s="216"/>
      <c r="BG3086" s="216"/>
      <c r="BJ3086" s="216"/>
      <c r="BK3086" s="216"/>
      <c r="BN3086" s="216"/>
      <c r="BO3086" s="216"/>
      <c r="BR3086" s="216"/>
      <c r="BS3086" s="216"/>
      <c r="BV3086" s="216"/>
      <c r="BW3086" s="216"/>
      <c r="BZ3086" s="216"/>
      <c r="CA3086" s="216"/>
      <c r="CD3086" s="216"/>
      <c r="CE3086" s="216"/>
      <c r="CL3086" s="215"/>
      <c r="CO3086" s="215"/>
      <c r="CP3086" s="215"/>
      <c r="CT3086" s="86"/>
    </row>
    <row r="3087" spans="6:98">
      <c r="F3087" s="215"/>
      <c r="S3087" s="216"/>
      <c r="T3087" s="216"/>
      <c r="U3087" s="216"/>
      <c r="V3087" s="216"/>
      <c r="W3087" s="216"/>
      <c r="X3087" s="216"/>
      <c r="Y3087" s="216"/>
      <c r="Z3087" s="216"/>
      <c r="AA3087" s="216"/>
      <c r="AB3087" s="216"/>
      <c r="AC3087" s="216"/>
      <c r="AD3087" s="216"/>
      <c r="AH3087" s="216"/>
      <c r="AI3087" s="216"/>
      <c r="AL3087" s="216"/>
      <c r="AM3087" s="216"/>
      <c r="AP3087" s="216"/>
      <c r="AQ3087" s="216"/>
      <c r="AT3087" s="216"/>
      <c r="AU3087" s="216"/>
      <c r="AX3087" s="216"/>
      <c r="AY3087" s="216"/>
      <c r="BB3087" s="216"/>
      <c r="BC3087" s="216"/>
      <c r="BF3087" s="216"/>
      <c r="BG3087" s="216"/>
      <c r="BJ3087" s="216"/>
      <c r="BK3087" s="216"/>
      <c r="BN3087" s="216"/>
      <c r="BO3087" s="216"/>
      <c r="BR3087" s="216"/>
      <c r="BS3087" s="216"/>
      <c r="BV3087" s="216"/>
      <c r="BW3087" s="216"/>
      <c r="BZ3087" s="216"/>
      <c r="CA3087" s="216"/>
      <c r="CD3087" s="216"/>
      <c r="CE3087" s="216"/>
      <c r="CL3087" s="215"/>
      <c r="CO3087" s="215"/>
      <c r="CP3087" s="215"/>
      <c r="CT3087" s="86"/>
    </row>
    <row r="3088" spans="6:98">
      <c r="F3088" s="215"/>
      <c r="S3088" s="216"/>
      <c r="T3088" s="216"/>
      <c r="U3088" s="216"/>
      <c r="V3088" s="216"/>
      <c r="W3088" s="216"/>
      <c r="X3088" s="216"/>
      <c r="Y3088" s="216"/>
      <c r="Z3088" s="216"/>
      <c r="AA3088" s="216"/>
      <c r="AB3088" s="216"/>
      <c r="AC3088" s="216"/>
      <c r="AD3088" s="216"/>
      <c r="AH3088" s="216"/>
      <c r="AI3088" s="216"/>
      <c r="AL3088" s="216"/>
      <c r="AM3088" s="216"/>
      <c r="AP3088" s="216"/>
      <c r="AQ3088" s="216"/>
      <c r="AT3088" s="216"/>
      <c r="AU3088" s="216"/>
      <c r="AX3088" s="216"/>
      <c r="AY3088" s="216"/>
      <c r="BB3088" s="216"/>
      <c r="BC3088" s="216"/>
      <c r="BF3088" s="216"/>
      <c r="BG3088" s="216"/>
      <c r="BJ3088" s="216"/>
      <c r="BK3088" s="216"/>
      <c r="BN3088" s="216"/>
      <c r="BO3088" s="216"/>
      <c r="BR3088" s="216"/>
      <c r="BS3088" s="216"/>
      <c r="BV3088" s="216"/>
      <c r="BW3088" s="216"/>
      <c r="BZ3088" s="216"/>
      <c r="CA3088" s="216"/>
      <c r="CD3088" s="216"/>
      <c r="CE3088" s="216"/>
      <c r="CL3088" s="215"/>
      <c r="CO3088" s="215"/>
      <c r="CP3088" s="215"/>
      <c r="CT3088" s="86"/>
    </row>
    <row r="3089" spans="6:98">
      <c r="F3089" s="215"/>
      <c r="S3089" s="216"/>
      <c r="T3089" s="216"/>
      <c r="U3089" s="216"/>
      <c r="V3089" s="216"/>
      <c r="W3089" s="216"/>
      <c r="X3089" s="216"/>
      <c r="Y3089" s="216"/>
      <c r="Z3089" s="216"/>
      <c r="AA3089" s="216"/>
      <c r="AB3089" s="216"/>
      <c r="AC3089" s="216"/>
      <c r="AD3089" s="216"/>
      <c r="AH3089" s="216"/>
      <c r="AI3089" s="216"/>
      <c r="AL3089" s="216"/>
      <c r="AM3089" s="216"/>
      <c r="AP3089" s="216"/>
      <c r="AQ3089" s="216"/>
      <c r="AT3089" s="216"/>
      <c r="AU3089" s="216"/>
      <c r="AX3089" s="216"/>
      <c r="AY3089" s="216"/>
      <c r="BB3089" s="216"/>
      <c r="BC3089" s="216"/>
      <c r="BF3089" s="216"/>
      <c r="BG3089" s="216"/>
      <c r="BJ3089" s="216"/>
      <c r="BK3089" s="216"/>
      <c r="BN3089" s="216"/>
      <c r="BO3089" s="216"/>
      <c r="BR3089" s="216"/>
      <c r="BS3089" s="216"/>
      <c r="BV3089" s="216"/>
      <c r="BW3089" s="216"/>
      <c r="BZ3089" s="216"/>
      <c r="CA3089" s="216"/>
      <c r="CD3089" s="216"/>
      <c r="CE3089" s="216"/>
      <c r="CL3089" s="215"/>
      <c r="CO3089" s="215"/>
      <c r="CP3089" s="215"/>
      <c r="CT3089" s="86"/>
    </row>
    <row r="3090" spans="6:98">
      <c r="F3090" s="215"/>
      <c r="S3090" s="216"/>
      <c r="T3090" s="216"/>
      <c r="U3090" s="216"/>
      <c r="V3090" s="216"/>
      <c r="W3090" s="216"/>
      <c r="X3090" s="216"/>
      <c r="Y3090" s="216"/>
      <c r="Z3090" s="216"/>
      <c r="AA3090" s="216"/>
      <c r="AB3090" s="216"/>
      <c r="AC3090" s="216"/>
      <c r="AD3090" s="216"/>
      <c r="AH3090" s="216"/>
      <c r="AI3090" s="216"/>
      <c r="AL3090" s="216"/>
      <c r="AM3090" s="216"/>
      <c r="AP3090" s="216"/>
      <c r="AQ3090" s="216"/>
      <c r="AT3090" s="216"/>
      <c r="AU3090" s="216"/>
      <c r="AX3090" s="216"/>
      <c r="AY3090" s="216"/>
      <c r="BB3090" s="216"/>
      <c r="BC3090" s="216"/>
      <c r="BF3090" s="216"/>
      <c r="BG3090" s="216"/>
      <c r="BJ3090" s="216"/>
      <c r="BK3090" s="216"/>
      <c r="BN3090" s="216"/>
      <c r="BO3090" s="216"/>
      <c r="BR3090" s="216"/>
      <c r="BS3090" s="216"/>
      <c r="BV3090" s="216"/>
      <c r="BW3090" s="216"/>
      <c r="BZ3090" s="216"/>
      <c r="CA3090" s="216"/>
      <c r="CD3090" s="216"/>
      <c r="CE3090" s="216"/>
      <c r="CL3090" s="215"/>
      <c r="CO3090" s="215"/>
      <c r="CP3090" s="215"/>
      <c r="CT3090" s="86"/>
    </row>
    <row r="3091" spans="6:98">
      <c r="F3091" s="215"/>
      <c r="S3091" s="216"/>
      <c r="T3091" s="216"/>
      <c r="U3091" s="216"/>
      <c r="V3091" s="216"/>
      <c r="W3091" s="216"/>
      <c r="X3091" s="216"/>
      <c r="Y3091" s="216"/>
      <c r="Z3091" s="216"/>
      <c r="AA3091" s="216"/>
      <c r="AB3091" s="216"/>
      <c r="AC3091" s="216"/>
      <c r="AD3091" s="216"/>
      <c r="AH3091" s="216"/>
      <c r="AI3091" s="216"/>
      <c r="AL3091" s="216"/>
      <c r="AM3091" s="216"/>
      <c r="AP3091" s="216"/>
      <c r="AQ3091" s="216"/>
      <c r="AT3091" s="216"/>
      <c r="AU3091" s="216"/>
      <c r="AX3091" s="216"/>
      <c r="AY3091" s="216"/>
      <c r="BB3091" s="216"/>
      <c r="BC3091" s="216"/>
      <c r="BF3091" s="216"/>
      <c r="BG3091" s="216"/>
      <c r="BJ3091" s="216"/>
      <c r="BK3091" s="216"/>
      <c r="BN3091" s="216"/>
      <c r="BO3091" s="216"/>
      <c r="BR3091" s="216"/>
      <c r="BS3091" s="216"/>
      <c r="BV3091" s="216"/>
      <c r="BW3091" s="216"/>
      <c r="BZ3091" s="216"/>
      <c r="CA3091" s="216"/>
      <c r="CD3091" s="216"/>
      <c r="CE3091" s="216"/>
      <c r="CL3091" s="215"/>
      <c r="CO3091" s="215"/>
      <c r="CP3091" s="215"/>
      <c r="CT3091" s="86"/>
    </row>
    <row r="3092" spans="6:98">
      <c r="F3092" s="215"/>
      <c r="S3092" s="216"/>
      <c r="T3092" s="216"/>
      <c r="U3092" s="216"/>
      <c r="V3092" s="216"/>
      <c r="W3092" s="216"/>
      <c r="X3092" s="216"/>
      <c r="Y3092" s="216"/>
      <c r="Z3092" s="216"/>
      <c r="AA3092" s="216"/>
      <c r="AB3092" s="216"/>
      <c r="AC3092" s="216"/>
      <c r="AD3092" s="216"/>
      <c r="AH3092" s="216"/>
      <c r="AI3092" s="216"/>
      <c r="AL3092" s="216"/>
      <c r="AM3092" s="216"/>
      <c r="AP3092" s="216"/>
      <c r="AQ3092" s="216"/>
      <c r="AT3092" s="216"/>
      <c r="AU3092" s="216"/>
      <c r="AX3092" s="216"/>
      <c r="AY3092" s="216"/>
      <c r="BB3092" s="216"/>
      <c r="BC3092" s="216"/>
      <c r="BF3092" s="216"/>
      <c r="BG3092" s="216"/>
      <c r="BJ3092" s="216"/>
      <c r="BK3092" s="216"/>
      <c r="BN3092" s="216"/>
      <c r="BO3092" s="216"/>
      <c r="BR3092" s="216"/>
      <c r="BS3092" s="216"/>
      <c r="BV3092" s="216"/>
      <c r="BW3092" s="216"/>
      <c r="BZ3092" s="216"/>
      <c r="CA3092" s="216"/>
      <c r="CD3092" s="216"/>
      <c r="CE3092" s="216"/>
      <c r="CL3092" s="215"/>
      <c r="CO3092" s="215"/>
      <c r="CP3092" s="215"/>
      <c r="CT3092" s="86"/>
    </row>
    <row r="3093" spans="6:98">
      <c r="F3093" s="215"/>
      <c r="S3093" s="216"/>
      <c r="T3093" s="216"/>
      <c r="U3093" s="216"/>
      <c r="V3093" s="216"/>
      <c r="W3093" s="216"/>
      <c r="X3093" s="216"/>
      <c r="Y3093" s="216"/>
      <c r="Z3093" s="216"/>
      <c r="AA3093" s="216"/>
      <c r="AB3093" s="216"/>
      <c r="AC3093" s="216"/>
      <c r="AD3093" s="216"/>
      <c r="AH3093" s="216"/>
      <c r="AI3093" s="216"/>
      <c r="AL3093" s="216"/>
      <c r="AM3093" s="216"/>
      <c r="AP3093" s="216"/>
      <c r="AQ3093" s="216"/>
      <c r="AT3093" s="216"/>
      <c r="AU3093" s="216"/>
      <c r="AX3093" s="216"/>
      <c r="AY3093" s="216"/>
      <c r="BB3093" s="216"/>
      <c r="BC3093" s="216"/>
      <c r="BF3093" s="216"/>
      <c r="BG3093" s="216"/>
      <c r="BJ3093" s="216"/>
      <c r="BK3093" s="216"/>
      <c r="BN3093" s="216"/>
      <c r="BO3093" s="216"/>
      <c r="BR3093" s="216"/>
      <c r="BS3093" s="216"/>
      <c r="BV3093" s="216"/>
      <c r="BW3093" s="216"/>
      <c r="BZ3093" s="216"/>
      <c r="CA3093" s="216"/>
      <c r="CD3093" s="216"/>
      <c r="CE3093" s="216"/>
      <c r="CL3093" s="215"/>
      <c r="CO3093" s="215"/>
      <c r="CP3093" s="215"/>
      <c r="CT3093" s="86"/>
    </row>
    <row r="3094" spans="6:98">
      <c r="F3094" s="215"/>
      <c r="S3094" s="216"/>
      <c r="T3094" s="216"/>
      <c r="U3094" s="216"/>
      <c r="V3094" s="216"/>
      <c r="W3094" s="216"/>
      <c r="X3094" s="216"/>
      <c r="Y3094" s="216"/>
      <c r="Z3094" s="216"/>
      <c r="AA3094" s="216"/>
      <c r="AB3094" s="216"/>
      <c r="AC3094" s="216"/>
      <c r="AD3094" s="216"/>
      <c r="AH3094" s="216"/>
      <c r="AI3094" s="216"/>
      <c r="AL3094" s="216"/>
      <c r="AM3094" s="216"/>
      <c r="AP3094" s="216"/>
      <c r="AQ3094" s="216"/>
      <c r="AT3094" s="216"/>
      <c r="AU3094" s="216"/>
      <c r="AX3094" s="216"/>
      <c r="AY3094" s="216"/>
      <c r="BB3094" s="216"/>
      <c r="BC3094" s="216"/>
      <c r="BF3094" s="216"/>
      <c r="BG3094" s="216"/>
      <c r="BJ3094" s="216"/>
      <c r="BK3094" s="216"/>
      <c r="BN3094" s="216"/>
      <c r="BO3094" s="216"/>
      <c r="BR3094" s="216"/>
      <c r="BS3094" s="216"/>
      <c r="BV3094" s="216"/>
      <c r="BW3094" s="216"/>
      <c r="BZ3094" s="216"/>
      <c r="CA3094" s="216"/>
      <c r="CD3094" s="216"/>
      <c r="CE3094" s="216"/>
      <c r="CL3094" s="215"/>
      <c r="CO3094" s="215"/>
      <c r="CP3094" s="215"/>
      <c r="CT3094" s="86"/>
    </row>
    <row r="3095" spans="6:98">
      <c r="F3095" s="215"/>
      <c r="S3095" s="216"/>
      <c r="T3095" s="216"/>
      <c r="U3095" s="216"/>
      <c r="V3095" s="216"/>
      <c r="W3095" s="216"/>
      <c r="X3095" s="216"/>
      <c r="Y3095" s="216"/>
      <c r="Z3095" s="216"/>
      <c r="AA3095" s="216"/>
      <c r="AB3095" s="216"/>
      <c r="AC3095" s="216"/>
      <c r="AD3095" s="216"/>
      <c r="AH3095" s="216"/>
      <c r="AI3095" s="216"/>
      <c r="AL3095" s="216"/>
      <c r="AM3095" s="216"/>
      <c r="AP3095" s="216"/>
      <c r="AQ3095" s="216"/>
      <c r="AT3095" s="216"/>
      <c r="AU3095" s="216"/>
      <c r="AX3095" s="216"/>
      <c r="AY3095" s="216"/>
      <c r="BB3095" s="216"/>
      <c r="BC3095" s="216"/>
      <c r="BF3095" s="216"/>
      <c r="BG3095" s="216"/>
      <c r="BJ3095" s="216"/>
      <c r="BK3095" s="216"/>
      <c r="BN3095" s="216"/>
      <c r="BO3095" s="216"/>
      <c r="BR3095" s="216"/>
      <c r="BS3095" s="216"/>
      <c r="BV3095" s="216"/>
      <c r="BW3095" s="216"/>
      <c r="BZ3095" s="216"/>
      <c r="CA3095" s="216"/>
      <c r="CD3095" s="216"/>
      <c r="CE3095" s="216"/>
      <c r="CL3095" s="215"/>
      <c r="CO3095" s="215"/>
      <c r="CP3095" s="215"/>
      <c r="CT3095" s="86"/>
    </row>
    <row r="3096" spans="6:98">
      <c r="F3096" s="215"/>
      <c r="S3096" s="216"/>
      <c r="T3096" s="216"/>
      <c r="U3096" s="216"/>
      <c r="V3096" s="216"/>
      <c r="W3096" s="216"/>
      <c r="X3096" s="216"/>
      <c r="Y3096" s="216"/>
      <c r="Z3096" s="216"/>
      <c r="AA3096" s="216"/>
      <c r="AB3096" s="216"/>
      <c r="AC3096" s="216"/>
      <c r="AD3096" s="216"/>
      <c r="AH3096" s="216"/>
      <c r="AI3096" s="216"/>
      <c r="AL3096" s="216"/>
      <c r="AM3096" s="216"/>
      <c r="AP3096" s="216"/>
      <c r="AQ3096" s="216"/>
      <c r="AT3096" s="216"/>
      <c r="AU3096" s="216"/>
      <c r="AX3096" s="216"/>
      <c r="AY3096" s="216"/>
      <c r="BB3096" s="216"/>
      <c r="BC3096" s="216"/>
      <c r="BF3096" s="216"/>
      <c r="BG3096" s="216"/>
      <c r="BJ3096" s="216"/>
      <c r="BK3096" s="216"/>
      <c r="BN3096" s="216"/>
      <c r="BO3096" s="216"/>
      <c r="BR3096" s="216"/>
      <c r="BS3096" s="216"/>
      <c r="BV3096" s="216"/>
      <c r="BW3096" s="216"/>
      <c r="BZ3096" s="216"/>
      <c r="CA3096" s="216"/>
      <c r="CD3096" s="216"/>
      <c r="CE3096" s="216"/>
      <c r="CL3096" s="215"/>
      <c r="CO3096" s="215"/>
      <c r="CP3096" s="215"/>
      <c r="CT3096" s="86"/>
    </row>
    <row r="3097" spans="6:98">
      <c r="F3097" s="215"/>
      <c r="S3097" s="216"/>
      <c r="T3097" s="216"/>
      <c r="U3097" s="216"/>
      <c r="V3097" s="216"/>
      <c r="W3097" s="216"/>
      <c r="X3097" s="216"/>
      <c r="Y3097" s="216"/>
      <c r="Z3097" s="216"/>
      <c r="AA3097" s="216"/>
      <c r="AB3097" s="216"/>
      <c r="AC3097" s="216"/>
      <c r="AD3097" s="216"/>
      <c r="AH3097" s="216"/>
      <c r="AI3097" s="216"/>
      <c r="AL3097" s="216"/>
      <c r="AM3097" s="216"/>
      <c r="AP3097" s="216"/>
      <c r="AQ3097" s="216"/>
      <c r="AT3097" s="216"/>
      <c r="AU3097" s="216"/>
      <c r="AX3097" s="216"/>
      <c r="AY3097" s="216"/>
      <c r="BB3097" s="216"/>
      <c r="BC3097" s="216"/>
      <c r="BF3097" s="216"/>
      <c r="BG3097" s="216"/>
      <c r="BJ3097" s="216"/>
      <c r="BK3097" s="216"/>
      <c r="BN3097" s="216"/>
      <c r="BO3097" s="216"/>
      <c r="BR3097" s="216"/>
      <c r="BS3097" s="216"/>
      <c r="BV3097" s="216"/>
      <c r="BW3097" s="216"/>
      <c r="BZ3097" s="216"/>
      <c r="CA3097" s="216"/>
      <c r="CD3097" s="216"/>
      <c r="CE3097" s="216"/>
      <c r="CL3097" s="215"/>
      <c r="CO3097" s="215"/>
      <c r="CP3097" s="215"/>
      <c r="CT3097" s="86"/>
    </row>
    <row r="3098" spans="6:98">
      <c r="F3098" s="215"/>
      <c r="S3098" s="216"/>
      <c r="T3098" s="216"/>
      <c r="U3098" s="216"/>
      <c r="V3098" s="216"/>
      <c r="W3098" s="216"/>
      <c r="X3098" s="216"/>
      <c r="Y3098" s="216"/>
      <c r="Z3098" s="216"/>
      <c r="AA3098" s="216"/>
      <c r="AB3098" s="216"/>
      <c r="AC3098" s="216"/>
      <c r="AD3098" s="216"/>
      <c r="AH3098" s="216"/>
      <c r="AI3098" s="216"/>
      <c r="AL3098" s="216"/>
      <c r="AM3098" s="216"/>
      <c r="AP3098" s="216"/>
      <c r="AQ3098" s="216"/>
      <c r="AT3098" s="216"/>
      <c r="AU3098" s="216"/>
      <c r="AX3098" s="216"/>
      <c r="AY3098" s="216"/>
      <c r="BB3098" s="216"/>
      <c r="BC3098" s="216"/>
      <c r="BF3098" s="216"/>
      <c r="BG3098" s="216"/>
      <c r="BJ3098" s="216"/>
      <c r="BK3098" s="216"/>
      <c r="BN3098" s="216"/>
      <c r="BO3098" s="216"/>
      <c r="BR3098" s="216"/>
      <c r="BS3098" s="216"/>
      <c r="BV3098" s="216"/>
      <c r="BW3098" s="216"/>
      <c r="BZ3098" s="216"/>
      <c r="CA3098" s="216"/>
      <c r="CD3098" s="216"/>
      <c r="CE3098" s="216"/>
      <c r="CL3098" s="215"/>
      <c r="CO3098" s="215"/>
      <c r="CP3098" s="215"/>
      <c r="CT3098" s="86"/>
    </row>
    <row r="3099" spans="6:98">
      <c r="F3099" s="215"/>
      <c r="S3099" s="216"/>
      <c r="T3099" s="216"/>
      <c r="U3099" s="216"/>
      <c r="V3099" s="216"/>
      <c r="W3099" s="216"/>
      <c r="X3099" s="216"/>
      <c r="Y3099" s="216"/>
      <c r="Z3099" s="216"/>
      <c r="AA3099" s="216"/>
      <c r="AB3099" s="216"/>
      <c r="AC3099" s="216"/>
      <c r="AD3099" s="216"/>
      <c r="AH3099" s="216"/>
      <c r="AI3099" s="216"/>
      <c r="AL3099" s="216"/>
      <c r="AM3099" s="216"/>
      <c r="AP3099" s="216"/>
      <c r="AQ3099" s="216"/>
      <c r="AT3099" s="216"/>
      <c r="AU3099" s="216"/>
      <c r="AX3099" s="216"/>
      <c r="AY3099" s="216"/>
      <c r="BB3099" s="216"/>
      <c r="BC3099" s="216"/>
      <c r="BF3099" s="216"/>
      <c r="BG3099" s="216"/>
      <c r="BJ3099" s="216"/>
      <c r="BK3099" s="216"/>
      <c r="BN3099" s="216"/>
      <c r="BO3099" s="216"/>
      <c r="BR3099" s="216"/>
      <c r="BS3099" s="216"/>
      <c r="BV3099" s="216"/>
      <c r="BW3099" s="216"/>
      <c r="BZ3099" s="216"/>
      <c r="CA3099" s="216"/>
      <c r="CD3099" s="216"/>
      <c r="CE3099" s="216"/>
      <c r="CL3099" s="215"/>
      <c r="CO3099" s="215"/>
      <c r="CP3099" s="215"/>
      <c r="CT3099" s="86"/>
    </row>
    <row r="3100" spans="6:98">
      <c r="F3100" s="215"/>
      <c r="S3100" s="216"/>
      <c r="T3100" s="216"/>
      <c r="U3100" s="216"/>
      <c r="V3100" s="216"/>
      <c r="W3100" s="216"/>
      <c r="X3100" s="216"/>
      <c r="Y3100" s="216"/>
      <c r="Z3100" s="216"/>
      <c r="AA3100" s="216"/>
      <c r="AB3100" s="216"/>
      <c r="AC3100" s="216"/>
      <c r="AD3100" s="216"/>
      <c r="AH3100" s="216"/>
      <c r="AI3100" s="216"/>
      <c r="AL3100" s="216"/>
      <c r="AM3100" s="216"/>
      <c r="AP3100" s="216"/>
      <c r="AQ3100" s="216"/>
      <c r="AT3100" s="216"/>
      <c r="AU3100" s="216"/>
      <c r="AX3100" s="216"/>
      <c r="AY3100" s="216"/>
      <c r="BB3100" s="216"/>
      <c r="BC3100" s="216"/>
      <c r="BF3100" s="216"/>
      <c r="BG3100" s="216"/>
      <c r="BJ3100" s="216"/>
      <c r="BK3100" s="216"/>
      <c r="BN3100" s="216"/>
      <c r="BO3100" s="216"/>
      <c r="BR3100" s="216"/>
      <c r="BS3100" s="216"/>
      <c r="BV3100" s="216"/>
      <c r="BW3100" s="216"/>
      <c r="BZ3100" s="216"/>
      <c r="CA3100" s="216"/>
      <c r="CD3100" s="216"/>
      <c r="CE3100" s="216"/>
      <c r="CL3100" s="215"/>
      <c r="CO3100" s="215"/>
      <c r="CP3100" s="215"/>
      <c r="CT3100" s="86"/>
    </row>
    <row r="3101" spans="6:98">
      <c r="F3101" s="215"/>
      <c r="S3101" s="216"/>
      <c r="T3101" s="216"/>
      <c r="U3101" s="216"/>
      <c r="V3101" s="216"/>
      <c r="W3101" s="216"/>
      <c r="X3101" s="216"/>
      <c r="Y3101" s="216"/>
      <c r="Z3101" s="216"/>
      <c r="AA3101" s="216"/>
      <c r="AB3101" s="216"/>
      <c r="AC3101" s="216"/>
      <c r="AD3101" s="216"/>
      <c r="AH3101" s="216"/>
      <c r="AI3101" s="216"/>
      <c r="AL3101" s="216"/>
      <c r="AM3101" s="216"/>
      <c r="AP3101" s="216"/>
      <c r="AQ3101" s="216"/>
      <c r="AT3101" s="216"/>
      <c r="AU3101" s="216"/>
      <c r="AX3101" s="216"/>
      <c r="AY3101" s="216"/>
      <c r="BB3101" s="216"/>
      <c r="BC3101" s="216"/>
      <c r="BF3101" s="216"/>
      <c r="BG3101" s="216"/>
      <c r="BJ3101" s="216"/>
      <c r="BK3101" s="216"/>
      <c r="BN3101" s="216"/>
      <c r="BO3101" s="216"/>
      <c r="BR3101" s="216"/>
      <c r="BS3101" s="216"/>
      <c r="BV3101" s="216"/>
      <c r="BW3101" s="216"/>
      <c r="BZ3101" s="216"/>
      <c r="CA3101" s="216"/>
      <c r="CD3101" s="216"/>
      <c r="CE3101" s="216"/>
      <c r="CL3101" s="215"/>
      <c r="CO3101" s="215"/>
      <c r="CP3101" s="215"/>
      <c r="CT3101" s="86"/>
    </row>
    <row r="3102" spans="6:98">
      <c r="F3102" s="215"/>
      <c r="S3102" s="216"/>
      <c r="T3102" s="216"/>
      <c r="U3102" s="216"/>
      <c r="V3102" s="216"/>
      <c r="W3102" s="216"/>
      <c r="X3102" s="216"/>
      <c r="Y3102" s="216"/>
      <c r="Z3102" s="216"/>
      <c r="AA3102" s="216"/>
      <c r="AB3102" s="216"/>
      <c r="AC3102" s="216"/>
      <c r="AD3102" s="216"/>
      <c r="AH3102" s="216"/>
      <c r="AI3102" s="216"/>
      <c r="AL3102" s="216"/>
      <c r="AM3102" s="216"/>
      <c r="AP3102" s="216"/>
      <c r="AQ3102" s="216"/>
      <c r="AT3102" s="216"/>
      <c r="AU3102" s="216"/>
      <c r="AX3102" s="216"/>
      <c r="AY3102" s="216"/>
      <c r="BB3102" s="216"/>
      <c r="BC3102" s="216"/>
      <c r="BF3102" s="216"/>
      <c r="BG3102" s="216"/>
      <c r="BJ3102" s="216"/>
      <c r="BK3102" s="216"/>
      <c r="BN3102" s="216"/>
      <c r="BO3102" s="216"/>
      <c r="BR3102" s="216"/>
      <c r="BS3102" s="216"/>
      <c r="BV3102" s="216"/>
      <c r="BW3102" s="216"/>
      <c r="BZ3102" s="216"/>
      <c r="CA3102" s="216"/>
      <c r="CD3102" s="216"/>
      <c r="CE3102" s="216"/>
      <c r="CL3102" s="215"/>
      <c r="CO3102" s="215"/>
      <c r="CP3102" s="215"/>
      <c r="CT3102" s="86"/>
    </row>
    <row r="3103" spans="6:98">
      <c r="F3103" s="215"/>
      <c r="S3103" s="216"/>
      <c r="T3103" s="216"/>
      <c r="U3103" s="216"/>
      <c r="V3103" s="216"/>
      <c r="W3103" s="216"/>
      <c r="X3103" s="216"/>
      <c r="Y3103" s="216"/>
      <c r="Z3103" s="216"/>
      <c r="AA3103" s="216"/>
      <c r="AB3103" s="216"/>
      <c r="AC3103" s="216"/>
      <c r="AD3103" s="216"/>
      <c r="AH3103" s="216"/>
      <c r="AI3103" s="216"/>
      <c r="AL3103" s="216"/>
      <c r="AM3103" s="216"/>
      <c r="AP3103" s="216"/>
      <c r="AQ3103" s="216"/>
      <c r="AT3103" s="216"/>
      <c r="AU3103" s="216"/>
      <c r="AX3103" s="216"/>
      <c r="AY3103" s="216"/>
      <c r="BB3103" s="216"/>
      <c r="BC3103" s="216"/>
      <c r="BF3103" s="216"/>
      <c r="BG3103" s="216"/>
      <c r="BJ3103" s="216"/>
      <c r="BK3103" s="216"/>
      <c r="BN3103" s="216"/>
      <c r="BO3103" s="216"/>
      <c r="BR3103" s="216"/>
      <c r="BS3103" s="216"/>
      <c r="BV3103" s="216"/>
      <c r="BW3103" s="216"/>
      <c r="BZ3103" s="216"/>
      <c r="CA3103" s="216"/>
      <c r="CD3103" s="216"/>
      <c r="CE3103" s="216"/>
      <c r="CL3103" s="215"/>
      <c r="CO3103" s="215"/>
      <c r="CP3103" s="215"/>
      <c r="CT3103" s="86"/>
    </row>
    <row r="3104" spans="6:98">
      <c r="F3104" s="215"/>
      <c r="S3104" s="216"/>
      <c r="T3104" s="216"/>
      <c r="U3104" s="216"/>
      <c r="V3104" s="216"/>
      <c r="W3104" s="216"/>
      <c r="X3104" s="216"/>
      <c r="Y3104" s="216"/>
      <c r="Z3104" s="216"/>
      <c r="AA3104" s="216"/>
      <c r="AB3104" s="216"/>
      <c r="AC3104" s="216"/>
      <c r="AD3104" s="216"/>
      <c r="AH3104" s="216"/>
      <c r="AI3104" s="216"/>
      <c r="AL3104" s="216"/>
      <c r="AM3104" s="216"/>
      <c r="AP3104" s="216"/>
      <c r="AQ3104" s="216"/>
      <c r="AT3104" s="216"/>
      <c r="AU3104" s="216"/>
      <c r="AX3104" s="216"/>
      <c r="AY3104" s="216"/>
      <c r="BB3104" s="216"/>
      <c r="BC3104" s="216"/>
      <c r="BF3104" s="216"/>
      <c r="BG3104" s="216"/>
      <c r="BJ3104" s="216"/>
      <c r="BK3104" s="216"/>
      <c r="BN3104" s="216"/>
      <c r="BO3104" s="216"/>
      <c r="BR3104" s="216"/>
      <c r="BS3104" s="216"/>
      <c r="BV3104" s="216"/>
      <c r="BW3104" s="216"/>
      <c r="BZ3104" s="216"/>
      <c r="CA3104" s="216"/>
      <c r="CD3104" s="216"/>
      <c r="CE3104" s="216"/>
      <c r="CL3104" s="215"/>
      <c r="CO3104" s="215"/>
      <c r="CP3104" s="215"/>
      <c r="CT3104" s="86"/>
    </row>
    <row r="3105" spans="6:98">
      <c r="F3105" s="215"/>
      <c r="S3105" s="216"/>
      <c r="T3105" s="216"/>
      <c r="U3105" s="216"/>
      <c r="V3105" s="216"/>
      <c r="W3105" s="216"/>
      <c r="X3105" s="216"/>
      <c r="Y3105" s="216"/>
      <c r="Z3105" s="216"/>
      <c r="AA3105" s="216"/>
      <c r="AB3105" s="216"/>
      <c r="AC3105" s="216"/>
      <c r="AD3105" s="216"/>
      <c r="AH3105" s="216"/>
      <c r="AI3105" s="216"/>
      <c r="AL3105" s="216"/>
      <c r="AM3105" s="216"/>
      <c r="AP3105" s="216"/>
      <c r="AQ3105" s="216"/>
      <c r="AT3105" s="216"/>
      <c r="AU3105" s="216"/>
      <c r="AX3105" s="216"/>
      <c r="AY3105" s="216"/>
      <c r="BB3105" s="216"/>
      <c r="BC3105" s="216"/>
      <c r="BF3105" s="216"/>
      <c r="BG3105" s="216"/>
      <c r="BJ3105" s="216"/>
      <c r="BK3105" s="216"/>
      <c r="BN3105" s="216"/>
      <c r="BO3105" s="216"/>
      <c r="BR3105" s="216"/>
      <c r="BS3105" s="216"/>
      <c r="BV3105" s="216"/>
      <c r="BW3105" s="216"/>
      <c r="BZ3105" s="216"/>
      <c r="CA3105" s="216"/>
      <c r="CD3105" s="216"/>
      <c r="CE3105" s="216"/>
      <c r="CL3105" s="215"/>
      <c r="CO3105" s="215"/>
      <c r="CP3105" s="215"/>
      <c r="CT3105" s="86"/>
    </row>
    <row r="3106" spans="6:98">
      <c r="F3106" s="215"/>
      <c r="S3106" s="216"/>
      <c r="T3106" s="216"/>
      <c r="U3106" s="216"/>
      <c r="V3106" s="216"/>
      <c r="W3106" s="216"/>
      <c r="X3106" s="216"/>
      <c r="Y3106" s="216"/>
      <c r="Z3106" s="216"/>
      <c r="AA3106" s="216"/>
      <c r="AB3106" s="216"/>
      <c r="AC3106" s="216"/>
      <c r="AD3106" s="216"/>
      <c r="AH3106" s="216"/>
      <c r="AI3106" s="216"/>
      <c r="AL3106" s="216"/>
      <c r="AM3106" s="216"/>
      <c r="AP3106" s="216"/>
      <c r="AQ3106" s="216"/>
      <c r="AT3106" s="216"/>
      <c r="AU3106" s="216"/>
      <c r="AX3106" s="216"/>
      <c r="AY3106" s="216"/>
      <c r="BB3106" s="216"/>
      <c r="BC3106" s="216"/>
      <c r="BF3106" s="216"/>
      <c r="BG3106" s="216"/>
      <c r="BJ3106" s="216"/>
      <c r="BK3106" s="216"/>
      <c r="BN3106" s="216"/>
      <c r="BO3106" s="216"/>
      <c r="BR3106" s="216"/>
      <c r="BS3106" s="216"/>
      <c r="BV3106" s="216"/>
      <c r="BW3106" s="216"/>
      <c r="BZ3106" s="216"/>
      <c r="CA3106" s="216"/>
      <c r="CD3106" s="216"/>
      <c r="CE3106" s="216"/>
      <c r="CL3106" s="215"/>
      <c r="CO3106" s="215"/>
      <c r="CP3106" s="215"/>
      <c r="CT3106" s="86"/>
    </row>
    <row r="3107" spans="6:98">
      <c r="F3107" s="215"/>
      <c r="S3107" s="216"/>
      <c r="T3107" s="216"/>
      <c r="U3107" s="216"/>
      <c r="V3107" s="216"/>
      <c r="W3107" s="216"/>
      <c r="X3107" s="216"/>
      <c r="Y3107" s="216"/>
      <c r="Z3107" s="216"/>
      <c r="AA3107" s="216"/>
      <c r="AB3107" s="216"/>
      <c r="AC3107" s="216"/>
      <c r="AD3107" s="216"/>
      <c r="AH3107" s="216"/>
      <c r="AI3107" s="216"/>
      <c r="AL3107" s="216"/>
      <c r="AM3107" s="216"/>
      <c r="AP3107" s="216"/>
      <c r="AQ3107" s="216"/>
      <c r="AT3107" s="216"/>
      <c r="AU3107" s="216"/>
      <c r="AX3107" s="216"/>
      <c r="AY3107" s="216"/>
      <c r="BB3107" s="216"/>
      <c r="BC3107" s="216"/>
      <c r="BF3107" s="216"/>
      <c r="BG3107" s="216"/>
      <c r="BJ3107" s="216"/>
      <c r="BK3107" s="216"/>
      <c r="BN3107" s="216"/>
      <c r="BO3107" s="216"/>
      <c r="BR3107" s="216"/>
      <c r="BS3107" s="216"/>
      <c r="BV3107" s="216"/>
      <c r="BW3107" s="216"/>
      <c r="BZ3107" s="216"/>
      <c r="CA3107" s="216"/>
      <c r="CD3107" s="216"/>
      <c r="CE3107" s="216"/>
      <c r="CL3107" s="215"/>
      <c r="CO3107" s="215"/>
      <c r="CP3107" s="215"/>
      <c r="CT3107" s="86"/>
    </row>
    <row r="3108" spans="6:98">
      <c r="F3108" s="215"/>
      <c r="S3108" s="216"/>
      <c r="T3108" s="216"/>
      <c r="U3108" s="216"/>
      <c r="V3108" s="216"/>
      <c r="W3108" s="216"/>
      <c r="X3108" s="216"/>
      <c r="Y3108" s="216"/>
      <c r="Z3108" s="216"/>
      <c r="AA3108" s="216"/>
      <c r="AB3108" s="216"/>
      <c r="AC3108" s="216"/>
      <c r="AD3108" s="216"/>
      <c r="AH3108" s="216"/>
      <c r="AI3108" s="216"/>
      <c r="AL3108" s="216"/>
      <c r="AM3108" s="216"/>
      <c r="AP3108" s="216"/>
      <c r="AQ3108" s="216"/>
      <c r="AT3108" s="216"/>
      <c r="AU3108" s="216"/>
      <c r="AX3108" s="216"/>
      <c r="AY3108" s="216"/>
      <c r="BB3108" s="216"/>
      <c r="BC3108" s="216"/>
      <c r="BF3108" s="216"/>
      <c r="BG3108" s="216"/>
      <c r="BJ3108" s="216"/>
      <c r="BK3108" s="216"/>
      <c r="BN3108" s="216"/>
      <c r="BO3108" s="216"/>
      <c r="BR3108" s="216"/>
      <c r="BS3108" s="216"/>
      <c r="BV3108" s="216"/>
      <c r="BW3108" s="216"/>
      <c r="BZ3108" s="216"/>
      <c r="CA3108" s="216"/>
      <c r="CD3108" s="216"/>
      <c r="CE3108" s="216"/>
      <c r="CL3108" s="215"/>
      <c r="CO3108" s="215"/>
      <c r="CP3108" s="215"/>
      <c r="CT3108" s="86"/>
    </row>
    <row r="3109" spans="6:98">
      <c r="F3109" s="215"/>
      <c r="S3109" s="216"/>
      <c r="T3109" s="216"/>
      <c r="U3109" s="216"/>
      <c r="V3109" s="216"/>
      <c r="W3109" s="216"/>
      <c r="X3109" s="216"/>
      <c r="Y3109" s="216"/>
      <c r="Z3109" s="216"/>
      <c r="AA3109" s="216"/>
      <c r="AB3109" s="216"/>
      <c r="AC3109" s="216"/>
      <c r="AD3109" s="216"/>
      <c r="AH3109" s="216"/>
      <c r="AI3109" s="216"/>
      <c r="AL3109" s="216"/>
      <c r="AM3109" s="216"/>
      <c r="AP3109" s="216"/>
      <c r="AQ3109" s="216"/>
      <c r="AT3109" s="216"/>
      <c r="AU3109" s="216"/>
      <c r="AX3109" s="216"/>
      <c r="AY3109" s="216"/>
      <c r="BB3109" s="216"/>
      <c r="BC3109" s="216"/>
      <c r="BF3109" s="216"/>
      <c r="BG3109" s="216"/>
      <c r="BJ3109" s="216"/>
      <c r="BK3109" s="216"/>
      <c r="BN3109" s="216"/>
      <c r="BO3109" s="216"/>
      <c r="BR3109" s="216"/>
      <c r="BS3109" s="216"/>
      <c r="BV3109" s="216"/>
      <c r="BW3109" s="216"/>
      <c r="BZ3109" s="216"/>
      <c r="CA3109" s="216"/>
      <c r="CD3109" s="216"/>
      <c r="CE3109" s="216"/>
      <c r="CL3109" s="215"/>
      <c r="CO3109" s="215"/>
      <c r="CP3109" s="215"/>
      <c r="CT3109" s="86"/>
    </row>
    <row r="3110" spans="6:98">
      <c r="F3110" s="215"/>
      <c r="S3110" s="216"/>
      <c r="T3110" s="216"/>
      <c r="U3110" s="216"/>
      <c r="V3110" s="216"/>
      <c r="W3110" s="216"/>
      <c r="X3110" s="216"/>
      <c r="Y3110" s="216"/>
      <c r="Z3110" s="216"/>
      <c r="AA3110" s="216"/>
      <c r="AB3110" s="216"/>
      <c r="AC3110" s="216"/>
      <c r="AD3110" s="216"/>
      <c r="AH3110" s="216"/>
      <c r="AI3110" s="216"/>
      <c r="AL3110" s="216"/>
      <c r="AM3110" s="216"/>
      <c r="AP3110" s="216"/>
      <c r="AQ3110" s="216"/>
      <c r="AT3110" s="216"/>
      <c r="AU3110" s="216"/>
      <c r="AX3110" s="216"/>
      <c r="AY3110" s="216"/>
      <c r="BB3110" s="216"/>
      <c r="BC3110" s="216"/>
      <c r="BF3110" s="216"/>
      <c r="BG3110" s="216"/>
      <c r="BJ3110" s="216"/>
      <c r="BK3110" s="216"/>
      <c r="BN3110" s="216"/>
      <c r="BO3110" s="216"/>
      <c r="BR3110" s="216"/>
      <c r="BS3110" s="216"/>
      <c r="BV3110" s="216"/>
      <c r="BW3110" s="216"/>
      <c r="BZ3110" s="216"/>
      <c r="CA3110" s="216"/>
      <c r="CD3110" s="216"/>
      <c r="CE3110" s="216"/>
      <c r="CL3110" s="215"/>
      <c r="CO3110" s="215"/>
      <c r="CP3110" s="215"/>
      <c r="CT3110" s="86"/>
    </row>
    <row r="3111" spans="6:98">
      <c r="F3111" s="215"/>
      <c r="S3111" s="216"/>
      <c r="T3111" s="216"/>
      <c r="U3111" s="216"/>
      <c r="V3111" s="216"/>
      <c r="W3111" s="216"/>
      <c r="X3111" s="216"/>
      <c r="Y3111" s="216"/>
      <c r="Z3111" s="216"/>
      <c r="AA3111" s="216"/>
      <c r="AB3111" s="216"/>
      <c r="AC3111" s="216"/>
      <c r="AD3111" s="216"/>
      <c r="AH3111" s="216"/>
      <c r="AI3111" s="216"/>
      <c r="AL3111" s="216"/>
      <c r="AM3111" s="216"/>
      <c r="AP3111" s="216"/>
      <c r="AQ3111" s="216"/>
      <c r="AT3111" s="216"/>
      <c r="AU3111" s="216"/>
      <c r="AX3111" s="216"/>
      <c r="AY3111" s="216"/>
      <c r="BB3111" s="216"/>
      <c r="BC3111" s="216"/>
      <c r="BF3111" s="216"/>
      <c r="BG3111" s="216"/>
      <c r="BJ3111" s="216"/>
      <c r="BK3111" s="216"/>
      <c r="BN3111" s="216"/>
      <c r="BO3111" s="216"/>
      <c r="BR3111" s="216"/>
      <c r="BS3111" s="216"/>
      <c r="BV3111" s="216"/>
      <c r="BW3111" s="216"/>
      <c r="BZ3111" s="216"/>
      <c r="CA3111" s="216"/>
      <c r="CD3111" s="216"/>
      <c r="CE3111" s="216"/>
      <c r="CL3111" s="215"/>
      <c r="CO3111" s="215"/>
      <c r="CP3111" s="215"/>
      <c r="CT3111" s="86"/>
    </row>
    <row r="3112" spans="6:98">
      <c r="F3112" s="215"/>
      <c r="S3112" s="216"/>
      <c r="T3112" s="216"/>
      <c r="U3112" s="216"/>
      <c r="V3112" s="216"/>
      <c r="W3112" s="216"/>
      <c r="X3112" s="216"/>
      <c r="Y3112" s="216"/>
      <c r="Z3112" s="216"/>
      <c r="AA3112" s="216"/>
      <c r="AB3112" s="216"/>
      <c r="AC3112" s="216"/>
      <c r="AD3112" s="216"/>
      <c r="AH3112" s="216"/>
      <c r="AI3112" s="216"/>
      <c r="AL3112" s="216"/>
      <c r="AM3112" s="216"/>
      <c r="AP3112" s="216"/>
      <c r="AQ3112" s="216"/>
      <c r="AT3112" s="216"/>
      <c r="AU3112" s="216"/>
      <c r="AX3112" s="216"/>
      <c r="AY3112" s="216"/>
      <c r="BB3112" s="216"/>
      <c r="BC3112" s="216"/>
      <c r="BF3112" s="216"/>
      <c r="BG3112" s="216"/>
      <c r="BJ3112" s="216"/>
      <c r="BK3112" s="216"/>
      <c r="BN3112" s="216"/>
      <c r="BO3112" s="216"/>
      <c r="BR3112" s="216"/>
      <c r="BS3112" s="216"/>
      <c r="BV3112" s="216"/>
      <c r="BW3112" s="216"/>
      <c r="BZ3112" s="216"/>
      <c r="CA3112" s="216"/>
      <c r="CD3112" s="216"/>
      <c r="CE3112" s="216"/>
      <c r="CL3112" s="215"/>
      <c r="CO3112" s="215"/>
      <c r="CP3112" s="215"/>
      <c r="CT3112" s="86"/>
    </row>
    <row r="3113" spans="6:98">
      <c r="F3113" s="215"/>
      <c r="S3113" s="216"/>
      <c r="T3113" s="216"/>
      <c r="U3113" s="216"/>
      <c r="V3113" s="216"/>
      <c r="W3113" s="216"/>
      <c r="X3113" s="216"/>
      <c r="Y3113" s="216"/>
      <c r="Z3113" s="216"/>
      <c r="AA3113" s="216"/>
      <c r="AB3113" s="216"/>
      <c r="AC3113" s="216"/>
      <c r="AD3113" s="216"/>
      <c r="AH3113" s="216"/>
      <c r="AI3113" s="216"/>
      <c r="AL3113" s="216"/>
      <c r="AM3113" s="216"/>
      <c r="AP3113" s="216"/>
      <c r="AQ3113" s="216"/>
      <c r="AT3113" s="216"/>
      <c r="AU3113" s="216"/>
      <c r="AX3113" s="216"/>
      <c r="AY3113" s="216"/>
      <c r="BB3113" s="216"/>
      <c r="BC3113" s="216"/>
      <c r="BF3113" s="216"/>
      <c r="BG3113" s="216"/>
      <c r="BJ3113" s="216"/>
      <c r="BK3113" s="216"/>
      <c r="BN3113" s="216"/>
      <c r="BO3113" s="216"/>
      <c r="BR3113" s="216"/>
      <c r="BS3113" s="216"/>
      <c r="BV3113" s="216"/>
      <c r="BW3113" s="216"/>
      <c r="BZ3113" s="216"/>
      <c r="CA3113" s="216"/>
      <c r="CD3113" s="216"/>
      <c r="CE3113" s="216"/>
      <c r="CL3113" s="215"/>
      <c r="CO3113" s="215"/>
      <c r="CP3113" s="215"/>
      <c r="CT3113" s="86"/>
    </row>
    <row r="3114" spans="6:98">
      <c r="F3114" s="215"/>
      <c r="S3114" s="216"/>
      <c r="T3114" s="216"/>
      <c r="U3114" s="216"/>
      <c r="V3114" s="216"/>
      <c r="W3114" s="216"/>
      <c r="X3114" s="216"/>
      <c r="Y3114" s="216"/>
      <c r="Z3114" s="216"/>
      <c r="AA3114" s="216"/>
      <c r="AB3114" s="216"/>
      <c r="AC3114" s="216"/>
      <c r="AD3114" s="216"/>
      <c r="AH3114" s="216"/>
      <c r="AI3114" s="216"/>
      <c r="AL3114" s="216"/>
      <c r="AM3114" s="216"/>
      <c r="AP3114" s="216"/>
      <c r="AQ3114" s="216"/>
      <c r="AT3114" s="216"/>
      <c r="AU3114" s="216"/>
      <c r="AX3114" s="216"/>
      <c r="AY3114" s="216"/>
      <c r="BB3114" s="216"/>
      <c r="BC3114" s="216"/>
      <c r="BF3114" s="216"/>
      <c r="BG3114" s="216"/>
      <c r="BJ3114" s="216"/>
      <c r="BK3114" s="216"/>
      <c r="BN3114" s="216"/>
      <c r="BO3114" s="216"/>
      <c r="BR3114" s="216"/>
      <c r="BS3114" s="216"/>
      <c r="BV3114" s="216"/>
      <c r="BW3114" s="216"/>
      <c r="BZ3114" s="216"/>
      <c r="CA3114" s="216"/>
      <c r="CD3114" s="216"/>
      <c r="CE3114" s="216"/>
      <c r="CL3114" s="215"/>
      <c r="CO3114" s="215"/>
      <c r="CP3114" s="215"/>
      <c r="CT3114" s="86"/>
    </row>
    <row r="3115" spans="6:98">
      <c r="F3115" s="215"/>
      <c r="S3115" s="216"/>
      <c r="T3115" s="216"/>
      <c r="U3115" s="216"/>
      <c r="V3115" s="216"/>
      <c r="W3115" s="216"/>
      <c r="X3115" s="216"/>
      <c r="Y3115" s="216"/>
      <c r="Z3115" s="216"/>
      <c r="AA3115" s="216"/>
      <c r="AB3115" s="216"/>
      <c r="AC3115" s="216"/>
      <c r="AD3115" s="216"/>
      <c r="AH3115" s="216"/>
      <c r="AI3115" s="216"/>
      <c r="AL3115" s="216"/>
      <c r="AM3115" s="216"/>
      <c r="AP3115" s="216"/>
      <c r="AQ3115" s="216"/>
      <c r="AT3115" s="216"/>
      <c r="AU3115" s="216"/>
      <c r="AX3115" s="216"/>
      <c r="AY3115" s="216"/>
      <c r="BB3115" s="216"/>
      <c r="BC3115" s="216"/>
      <c r="BF3115" s="216"/>
      <c r="BG3115" s="216"/>
      <c r="BJ3115" s="216"/>
      <c r="BK3115" s="216"/>
      <c r="BN3115" s="216"/>
      <c r="BO3115" s="216"/>
      <c r="BR3115" s="216"/>
      <c r="BS3115" s="216"/>
      <c r="BV3115" s="216"/>
      <c r="BW3115" s="216"/>
      <c r="BZ3115" s="216"/>
      <c r="CA3115" s="216"/>
      <c r="CD3115" s="216"/>
      <c r="CE3115" s="216"/>
      <c r="CL3115" s="215"/>
      <c r="CO3115" s="215"/>
      <c r="CP3115" s="215"/>
      <c r="CT3115" s="86"/>
    </row>
    <row r="3116" spans="6:98">
      <c r="F3116" s="215"/>
      <c r="S3116" s="216"/>
      <c r="T3116" s="216"/>
      <c r="U3116" s="216"/>
      <c r="V3116" s="216"/>
      <c r="W3116" s="216"/>
      <c r="X3116" s="216"/>
      <c r="Y3116" s="216"/>
      <c r="Z3116" s="216"/>
      <c r="AA3116" s="216"/>
      <c r="AB3116" s="216"/>
      <c r="AC3116" s="216"/>
      <c r="AD3116" s="216"/>
      <c r="AH3116" s="216"/>
      <c r="AI3116" s="216"/>
      <c r="AL3116" s="216"/>
      <c r="AM3116" s="216"/>
      <c r="AP3116" s="216"/>
      <c r="AQ3116" s="216"/>
      <c r="AT3116" s="216"/>
      <c r="AU3116" s="216"/>
      <c r="AX3116" s="216"/>
      <c r="AY3116" s="216"/>
      <c r="BB3116" s="216"/>
      <c r="BC3116" s="216"/>
      <c r="BF3116" s="216"/>
      <c r="BG3116" s="216"/>
      <c r="BJ3116" s="216"/>
      <c r="BK3116" s="216"/>
      <c r="BN3116" s="216"/>
      <c r="BO3116" s="216"/>
      <c r="BR3116" s="216"/>
      <c r="BS3116" s="216"/>
      <c r="BV3116" s="216"/>
      <c r="BW3116" s="216"/>
      <c r="BZ3116" s="216"/>
      <c r="CA3116" s="216"/>
      <c r="CD3116" s="216"/>
      <c r="CE3116" s="216"/>
      <c r="CL3116" s="215"/>
      <c r="CO3116" s="215"/>
      <c r="CP3116" s="215"/>
      <c r="CT3116" s="86"/>
    </row>
    <row r="3117" spans="6:98">
      <c r="F3117" s="215"/>
      <c r="S3117" s="216"/>
      <c r="T3117" s="216"/>
      <c r="U3117" s="216"/>
      <c r="V3117" s="216"/>
      <c r="W3117" s="216"/>
      <c r="X3117" s="216"/>
      <c r="Y3117" s="216"/>
      <c r="Z3117" s="216"/>
      <c r="AA3117" s="216"/>
      <c r="AB3117" s="216"/>
      <c r="AC3117" s="216"/>
      <c r="AD3117" s="216"/>
      <c r="AH3117" s="216"/>
      <c r="AI3117" s="216"/>
      <c r="AL3117" s="216"/>
      <c r="AM3117" s="216"/>
      <c r="AP3117" s="216"/>
      <c r="AQ3117" s="216"/>
      <c r="AT3117" s="216"/>
      <c r="AU3117" s="216"/>
      <c r="AX3117" s="216"/>
      <c r="AY3117" s="216"/>
      <c r="BB3117" s="216"/>
      <c r="BC3117" s="216"/>
      <c r="BF3117" s="216"/>
      <c r="BG3117" s="216"/>
      <c r="BJ3117" s="216"/>
      <c r="BK3117" s="216"/>
      <c r="BN3117" s="216"/>
      <c r="BO3117" s="216"/>
      <c r="BR3117" s="216"/>
      <c r="BS3117" s="216"/>
      <c r="BV3117" s="216"/>
      <c r="BW3117" s="216"/>
      <c r="BZ3117" s="216"/>
      <c r="CA3117" s="216"/>
      <c r="CD3117" s="216"/>
      <c r="CE3117" s="216"/>
      <c r="CL3117" s="215"/>
      <c r="CO3117" s="215"/>
      <c r="CP3117" s="215"/>
      <c r="CT3117" s="86"/>
    </row>
    <row r="3118" spans="6:98">
      <c r="F3118" s="215"/>
      <c r="S3118" s="216"/>
      <c r="T3118" s="216"/>
      <c r="U3118" s="216"/>
      <c r="V3118" s="216"/>
      <c r="W3118" s="216"/>
      <c r="X3118" s="216"/>
      <c r="Y3118" s="216"/>
      <c r="Z3118" s="216"/>
      <c r="AA3118" s="216"/>
      <c r="AB3118" s="216"/>
      <c r="AC3118" s="216"/>
      <c r="AD3118" s="216"/>
      <c r="AH3118" s="216"/>
      <c r="AI3118" s="216"/>
      <c r="AL3118" s="216"/>
      <c r="AM3118" s="216"/>
      <c r="AP3118" s="216"/>
      <c r="AQ3118" s="216"/>
      <c r="AT3118" s="216"/>
      <c r="AU3118" s="216"/>
      <c r="AX3118" s="216"/>
      <c r="AY3118" s="216"/>
      <c r="BB3118" s="216"/>
      <c r="BC3118" s="216"/>
      <c r="BF3118" s="216"/>
      <c r="BG3118" s="216"/>
      <c r="BJ3118" s="216"/>
      <c r="BK3118" s="216"/>
      <c r="BN3118" s="216"/>
      <c r="BO3118" s="216"/>
      <c r="BR3118" s="216"/>
      <c r="BS3118" s="216"/>
      <c r="BV3118" s="216"/>
      <c r="BW3118" s="216"/>
      <c r="BZ3118" s="216"/>
      <c r="CA3118" s="216"/>
      <c r="CD3118" s="216"/>
      <c r="CE3118" s="216"/>
      <c r="CL3118" s="215"/>
      <c r="CO3118" s="215"/>
      <c r="CP3118" s="215"/>
      <c r="CT3118" s="86"/>
    </row>
    <row r="3119" spans="6:98">
      <c r="F3119" s="215"/>
      <c r="S3119" s="216"/>
      <c r="T3119" s="216"/>
      <c r="U3119" s="216"/>
      <c r="V3119" s="216"/>
      <c r="W3119" s="216"/>
      <c r="X3119" s="216"/>
      <c r="Y3119" s="216"/>
      <c r="Z3119" s="216"/>
      <c r="AA3119" s="216"/>
      <c r="AB3119" s="216"/>
      <c r="AC3119" s="216"/>
      <c r="AD3119" s="216"/>
      <c r="AH3119" s="216"/>
      <c r="AI3119" s="216"/>
      <c r="AL3119" s="216"/>
      <c r="AM3119" s="216"/>
      <c r="AP3119" s="216"/>
      <c r="AQ3119" s="216"/>
      <c r="AT3119" s="216"/>
      <c r="AU3119" s="216"/>
      <c r="AX3119" s="216"/>
      <c r="AY3119" s="216"/>
      <c r="BB3119" s="216"/>
      <c r="BC3119" s="216"/>
      <c r="BF3119" s="216"/>
      <c r="BG3119" s="216"/>
      <c r="BJ3119" s="216"/>
      <c r="BK3119" s="216"/>
      <c r="BN3119" s="216"/>
      <c r="BO3119" s="216"/>
      <c r="BR3119" s="216"/>
      <c r="BS3119" s="216"/>
      <c r="BV3119" s="216"/>
      <c r="BW3119" s="216"/>
      <c r="BZ3119" s="216"/>
      <c r="CA3119" s="216"/>
      <c r="CD3119" s="216"/>
      <c r="CE3119" s="216"/>
      <c r="CL3119" s="215"/>
      <c r="CO3119" s="215"/>
      <c r="CP3119" s="215"/>
      <c r="CT3119" s="86"/>
    </row>
    <row r="3120" spans="6:98">
      <c r="F3120" s="215"/>
      <c r="S3120" s="216"/>
      <c r="T3120" s="216"/>
      <c r="U3120" s="216"/>
      <c r="V3120" s="216"/>
      <c r="W3120" s="216"/>
      <c r="X3120" s="216"/>
      <c r="Y3120" s="216"/>
      <c r="Z3120" s="216"/>
      <c r="AA3120" s="216"/>
      <c r="AB3120" s="216"/>
      <c r="AC3120" s="216"/>
      <c r="AD3120" s="216"/>
      <c r="AH3120" s="216"/>
      <c r="AI3120" s="216"/>
      <c r="AL3120" s="216"/>
      <c r="AM3120" s="216"/>
      <c r="AP3120" s="216"/>
      <c r="AQ3120" s="216"/>
      <c r="AT3120" s="216"/>
      <c r="AU3120" s="216"/>
      <c r="AX3120" s="216"/>
      <c r="AY3120" s="216"/>
      <c r="BB3120" s="216"/>
      <c r="BC3120" s="216"/>
      <c r="BF3120" s="216"/>
      <c r="BG3120" s="216"/>
      <c r="BJ3120" s="216"/>
      <c r="BK3120" s="216"/>
      <c r="BN3120" s="216"/>
      <c r="BO3120" s="216"/>
      <c r="BR3120" s="216"/>
      <c r="BS3120" s="216"/>
      <c r="BV3120" s="216"/>
      <c r="BW3120" s="216"/>
      <c r="BZ3120" s="216"/>
      <c r="CA3120" s="216"/>
      <c r="CD3120" s="216"/>
      <c r="CE3120" s="216"/>
      <c r="CL3120" s="215"/>
      <c r="CO3120" s="215"/>
      <c r="CP3120" s="215"/>
      <c r="CT3120" s="86"/>
    </row>
    <row r="3121" spans="6:98">
      <c r="F3121" s="215"/>
      <c r="S3121" s="216"/>
      <c r="T3121" s="216"/>
      <c r="U3121" s="216"/>
      <c r="V3121" s="216"/>
      <c r="W3121" s="216"/>
      <c r="X3121" s="216"/>
      <c r="Y3121" s="216"/>
      <c r="Z3121" s="216"/>
      <c r="AA3121" s="216"/>
      <c r="AB3121" s="216"/>
      <c r="AC3121" s="216"/>
      <c r="AD3121" s="216"/>
      <c r="AH3121" s="216"/>
      <c r="AI3121" s="216"/>
      <c r="AL3121" s="216"/>
      <c r="AM3121" s="216"/>
      <c r="AP3121" s="216"/>
      <c r="AQ3121" s="216"/>
      <c r="AT3121" s="216"/>
      <c r="AU3121" s="216"/>
      <c r="AX3121" s="216"/>
      <c r="AY3121" s="216"/>
      <c r="BB3121" s="216"/>
      <c r="BC3121" s="216"/>
      <c r="BF3121" s="216"/>
      <c r="BG3121" s="216"/>
      <c r="BJ3121" s="216"/>
      <c r="BK3121" s="216"/>
      <c r="BN3121" s="216"/>
      <c r="BO3121" s="216"/>
      <c r="BR3121" s="216"/>
      <c r="BS3121" s="216"/>
      <c r="BV3121" s="216"/>
      <c r="BW3121" s="216"/>
      <c r="BZ3121" s="216"/>
      <c r="CA3121" s="216"/>
      <c r="CD3121" s="216"/>
      <c r="CE3121" s="216"/>
      <c r="CL3121" s="215"/>
      <c r="CO3121" s="215"/>
      <c r="CP3121" s="215"/>
      <c r="CT3121" s="86"/>
    </row>
    <row r="3122" spans="6:98">
      <c r="F3122" s="215"/>
      <c r="S3122" s="216"/>
      <c r="T3122" s="216"/>
      <c r="U3122" s="216"/>
      <c r="V3122" s="216"/>
      <c r="W3122" s="216"/>
      <c r="X3122" s="216"/>
      <c r="Y3122" s="216"/>
      <c r="Z3122" s="216"/>
      <c r="AA3122" s="216"/>
      <c r="AB3122" s="216"/>
      <c r="AC3122" s="216"/>
      <c r="AD3122" s="216"/>
      <c r="AH3122" s="216"/>
      <c r="AI3122" s="216"/>
      <c r="AL3122" s="216"/>
      <c r="AM3122" s="216"/>
      <c r="AP3122" s="216"/>
      <c r="AQ3122" s="216"/>
      <c r="AT3122" s="216"/>
      <c r="AU3122" s="216"/>
      <c r="AX3122" s="216"/>
      <c r="AY3122" s="216"/>
      <c r="BB3122" s="216"/>
      <c r="BC3122" s="216"/>
      <c r="BF3122" s="216"/>
      <c r="BG3122" s="216"/>
      <c r="BJ3122" s="216"/>
      <c r="BK3122" s="216"/>
      <c r="BN3122" s="216"/>
      <c r="BO3122" s="216"/>
      <c r="BR3122" s="216"/>
      <c r="BS3122" s="216"/>
      <c r="BV3122" s="216"/>
      <c r="BW3122" s="216"/>
      <c r="BZ3122" s="216"/>
      <c r="CA3122" s="216"/>
      <c r="CD3122" s="216"/>
      <c r="CE3122" s="216"/>
      <c r="CL3122" s="215"/>
      <c r="CO3122" s="215"/>
      <c r="CP3122" s="215"/>
      <c r="CT3122" s="86"/>
    </row>
    <row r="3123" spans="6:98">
      <c r="F3123" s="215"/>
      <c r="S3123" s="216"/>
      <c r="T3123" s="216"/>
      <c r="U3123" s="216"/>
      <c r="V3123" s="216"/>
      <c r="W3123" s="216"/>
      <c r="X3123" s="216"/>
      <c r="Y3123" s="216"/>
      <c r="Z3123" s="216"/>
      <c r="AA3123" s="216"/>
      <c r="AB3123" s="216"/>
      <c r="AC3123" s="216"/>
      <c r="AD3123" s="216"/>
      <c r="AH3123" s="216"/>
      <c r="AI3123" s="216"/>
      <c r="AL3123" s="216"/>
      <c r="AM3123" s="216"/>
      <c r="AP3123" s="216"/>
      <c r="AQ3123" s="216"/>
      <c r="AT3123" s="216"/>
      <c r="AU3123" s="216"/>
      <c r="AX3123" s="216"/>
      <c r="AY3123" s="216"/>
      <c r="BB3123" s="216"/>
      <c r="BC3123" s="216"/>
      <c r="BF3123" s="216"/>
      <c r="BG3123" s="216"/>
      <c r="BJ3123" s="216"/>
      <c r="BK3123" s="216"/>
      <c r="BN3123" s="216"/>
      <c r="BO3123" s="216"/>
      <c r="BR3123" s="216"/>
      <c r="BS3123" s="216"/>
      <c r="BV3123" s="216"/>
      <c r="BW3123" s="216"/>
      <c r="BZ3123" s="216"/>
      <c r="CA3123" s="216"/>
      <c r="CD3123" s="216"/>
      <c r="CE3123" s="216"/>
      <c r="CL3123" s="215"/>
      <c r="CO3123" s="215"/>
      <c r="CP3123" s="215"/>
      <c r="CT3123" s="86"/>
    </row>
    <row r="3124" spans="6:98">
      <c r="F3124" s="215"/>
      <c r="S3124" s="216"/>
      <c r="T3124" s="216"/>
      <c r="U3124" s="216"/>
      <c r="V3124" s="216"/>
      <c r="W3124" s="216"/>
      <c r="X3124" s="216"/>
      <c r="Y3124" s="216"/>
      <c r="Z3124" s="216"/>
      <c r="AA3124" s="216"/>
      <c r="AB3124" s="216"/>
      <c r="AC3124" s="216"/>
      <c r="AD3124" s="216"/>
      <c r="AH3124" s="216"/>
      <c r="AI3124" s="216"/>
      <c r="AL3124" s="216"/>
      <c r="AM3124" s="216"/>
      <c r="AP3124" s="216"/>
      <c r="AQ3124" s="216"/>
      <c r="AT3124" s="216"/>
      <c r="AU3124" s="216"/>
      <c r="AX3124" s="216"/>
      <c r="AY3124" s="216"/>
      <c r="BB3124" s="216"/>
      <c r="BC3124" s="216"/>
      <c r="BF3124" s="216"/>
      <c r="BG3124" s="216"/>
      <c r="BJ3124" s="216"/>
      <c r="BK3124" s="216"/>
      <c r="BN3124" s="216"/>
      <c r="BO3124" s="216"/>
      <c r="BR3124" s="216"/>
      <c r="BS3124" s="216"/>
      <c r="BV3124" s="216"/>
      <c r="BW3124" s="216"/>
      <c r="BZ3124" s="216"/>
      <c r="CA3124" s="216"/>
      <c r="CD3124" s="216"/>
      <c r="CE3124" s="216"/>
      <c r="CL3124" s="215"/>
      <c r="CO3124" s="215"/>
      <c r="CP3124" s="215"/>
      <c r="CT3124" s="86"/>
    </row>
    <row r="3125" spans="6:98">
      <c r="F3125" s="215"/>
      <c r="S3125" s="216"/>
      <c r="T3125" s="216"/>
      <c r="U3125" s="216"/>
      <c r="V3125" s="216"/>
      <c r="W3125" s="216"/>
      <c r="X3125" s="216"/>
      <c r="Y3125" s="216"/>
      <c r="Z3125" s="216"/>
      <c r="AA3125" s="216"/>
      <c r="AB3125" s="216"/>
      <c r="AC3125" s="216"/>
      <c r="AD3125" s="216"/>
      <c r="AH3125" s="216"/>
      <c r="AI3125" s="216"/>
      <c r="AL3125" s="216"/>
      <c r="AM3125" s="216"/>
      <c r="AP3125" s="216"/>
      <c r="AQ3125" s="216"/>
      <c r="AT3125" s="216"/>
      <c r="AU3125" s="216"/>
      <c r="AX3125" s="216"/>
      <c r="AY3125" s="216"/>
      <c r="BB3125" s="216"/>
      <c r="BC3125" s="216"/>
      <c r="BF3125" s="216"/>
      <c r="BG3125" s="216"/>
      <c r="BJ3125" s="216"/>
      <c r="BK3125" s="216"/>
      <c r="BN3125" s="216"/>
      <c r="BO3125" s="216"/>
      <c r="BR3125" s="216"/>
      <c r="BS3125" s="216"/>
      <c r="BV3125" s="216"/>
      <c r="BW3125" s="216"/>
      <c r="BZ3125" s="216"/>
      <c r="CA3125" s="216"/>
      <c r="CD3125" s="216"/>
      <c r="CE3125" s="216"/>
      <c r="CL3125" s="215"/>
      <c r="CO3125" s="215"/>
      <c r="CP3125" s="215"/>
      <c r="CT3125" s="86"/>
    </row>
    <row r="3126" spans="6:98">
      <c r="F3126" s="215"/>
      <c r="S3126" s="216"/>
      <c r="T3126" s="216"/>
      <c r="U3126" s="216"/>
      <c r="V3126" s="216"/>
      <c r="W3126" s="216"/>
      <c r="X3126" s="216"/>
      <c r="Y3126" s="216"/>
      <c r="Z3126" s="216"/>
      <c r="AA3126" s="216"/>
      <c r="AB3126" s="216"/>
      <c r="AC3126" s="216"/>
      <c r="AD3126" s="216"/>
      <c r="AH3126" s="216"/>
      <c r="AI3126" s="216"/>
      <c r="AL3126" s="216"/>
      <c r="AM3126" s="216"/>
      <c r="AP3126" s="216"/>
      <c r="AQ3126" s="216"/>
      <c r="AT3126" s="216"/>
      <c r="AU3126" s="216"/>
      <c r="AX3126" s="216"/>
      <c r="AY3126" s="216"/>
      <c r="BB3126" s="216"/>
      <c r="BC3126" s="216"/>
      <c r="BF3126" s="216"/>
      <c r="BG3126" s="216"/>
      <c r="BJ3126" s="216"/>
      <c r="BK3126" s="216"/>
      <c r="BN3126" s="216"/>
      <c r="BO3126" s="216"/>
      <c r="BR3126" s="216"/>
      <c r="BS3126" s="216"/>
      <c r="BV3126" s="216"/>
      <c r="BW3126" s="216"/>
      <c r="BZ3126" s="216"/>
      <c r="CA3126" s="216"/>
      <c r="CD3126" s="216"/>
      <c r="CE3126" s="216"/>
      <c r="CL3126" s="215"/>
      <c r="CO3126" s="215"/>
      <c r="CP3126" s="215"/>
      <c r="CT3126" s="86"/>
    </row>
    <row r="3127" spans="6:98">
      <c r="F3127" s="215"/>
      <c r="S3127" s="216"/>
      <c r="T3127" s="216"/>
      <c r="U3127" s="216"/>
      <c r="V3127" s="216"/>
      <c r="W3127" s="216"/>
      <c r="X3127" s="216"/>
      <c r="Y3127" s="216"/>
      <c r="Z3127" s="216"/>
      <c r="AA3127" s="216"/>
      <c r="AB3127" s="216"/>
      <c r="AC3127" s="216"/>
      <c r="AD3127" s="216"/>
      <c r="AH3127" s="216"/>
      <c r="AI3127" s="216"/>
      <c r="AL3127" s="216"/>
      <c r="AM3127" s="216"/>
      <c r="AP3127" s="216"/>
      <c r="AQ3127" s="216"/>
      <c r="AT3127" s="216"/>
      <c r="AU3127" s="216"/>
      <c r="AX3127" s="216"/>
      <c r="AY3127" s="216"/>
      <c r="BB3127" s="216"/>
      <c r="BC3127" s="216"/>
      <c r="BF3127" s="216"/>
      <c r="BG3127" s="216"/>
      <c r="BJ3127" s="216"/>
      <c r="BK3127" s="216"/>
      <c r="BN3127" s="216"/>
      <c r="BO3127" s="216"/>
      <c r="BR3127" s="216"/>
      <c r="BS3127" s="216"/>
      <c r="BV3127" s="216"/>
      <c r="BW3127" s="216"/>
      <c r="BZ3127" s="216"/>
      <c r="CA3127" s="216"/>
      <c r="CD3127" s="216"/>
      <c r="CE3127" s="216"/>
      <c r="CL3127" s="215"/>
      <c r="CO3127" s="215"/>
      <c r="CP3127" s="215"/>
      <c r="CT3127" s="86"/>
    </row>
    <row r="3128" spans="6:98">
      <c r="F3128" s="215"/>
      <c r="S3128" s="216"/>
      <c r="T3128" s="216"/>
      <c r="U3128" s="216"/>
      <c r="V3128" s="216"/>
      <c r="W3128" s="216"/>
      <c r="X3128" s="216"/>
      <c r="Y3128" s="216"/>
      <c r="Z3128" s="216"/>
      <c r="AA3128" s="216"/>
      <c r="AB3128" s="216"/>
      <c r="AC3128" s="216"/>
      <c r="AD3128" s="216"/>
      <c r="AH3128" s="216"/>
      <c r="AI3128" s="216"/>
      <c r="AL3128" s="216"/>
      <c r="AM3128" s="216"/>
      <c r="AP3128" s="216"/>
      <c r="AQ3128" s="216"/>
      <c r="AT3128" s="216"/>
      <c r="AU3128" s="216"/>
      <c r="AX3128" s="216"/>
      <c r="AY3128" s="216"/>
      <c r="BB3128" s="216"/>
      <c r="BC3128" s="216"/>
      <c r="BF3128" s="216"/>
      <c r="BG3128" s="216"/>
      <c r="BJ3128" s="216"/>
      <c r="BK3128" s="216"/>
      <c r="BN3128" s="216"/>
      <c r="BO3128" s="216"/>
      <c r="BR3128" s="216"/>
      <c r="BS3128" s="216"/>
      <c r="BV3128" s="216"/>
      <c r="BW3128" s="216"/>
      <c r="BZ3128" s="216"/>
      <c r="CA3128" s="216"/>
      <c r="CD3128" s="216"/>
      <c r="CE3128" s="216"/>
      <c r="CL3128" s="215"/>
      <c r="CO3128" s="215"/>
      <c r="CP3128" s="215"/>
      <c r="CT3128" s="86"/>
    </row>
    <row r="3129" spans="6:98">
      <c r="F3129" s="215"/>
      <c r="S3129" s="216"/>
      <c r="T3129" s="216"/>
      <c r="U3129" s="216"/>
      <c r="V3129" s="216"/>
      <c r="W3129" s="216"/>
      <c r="X3129" s="216"/>
      <c r="Y3129" s="216"/>
      <c r="Z3129" s="216"/>
      <c r="AA3129" s="216"/>
      <c r="AB3129" s="216"/>
      <c r="AC3129" s="216"/>
      <c r="AD3129" s="216"/>
      <c r="AH3129" s="216"/>
      <c r="AI3129" s="216"/>
      <c r="AL3129" s="216"/>
      <c r="AM3129" s="216"/>
      <c r="AP3129" s="216"/>
      <c r="AQ3129" s="216"/>
      <c r="AT3129" s="216"/>
      <c r="AU3129" s="216"/>
      <c r="AX3129" s="216"/>
      <c r="AY3129" s="216"/>
      <c r="BB3129" s="216"/>
      <c r="BC3129" s="216"/>
      <c r="BF3129" s="216"/>
      <c r="BG3129" s="216"/>
      <c r="BJ3129" s="216"/>
      <c r="BK3129" s="216"/>
      <c r="BN3129" s="216"/>
      <c r="BO3129" s="216"/>
      <c r="BR3129" s="216"/>
      <c r="BS3129" s="216"/>
      <c r="BV3129" s="216"/>
      <c r="BW3129" s="216"/>
      <c r="BZ3129" s="216"/>
      <c r="CA3129" s="216"/>
      <c r="CD3129" s="216"/>
      <c r="CE3129" s="216"/>
      <c r="CL3129" s="215"/>
      <c r="CO3129" s="215"/>
      <c r="CP3129" s="215"/>
      <c r="CT3129" s="86"/>
    </row>
    <row r="3130" spans="6:98">
      <c r="F3130" s="215"/>
      <c r="S3130" s="216"/>
      <c r="T3130" s="216"/>
      <c r="U3130" s="216"/>
      <c r="V3130" s="216"/>
      <c r="W3130" s="216"/>
      <c r="X3130" s="216"/>
      <c r="Y3130" s="216"/>
      <c r="Z3130" s="216"/>
      <c r="AA3130" s="216"/>
      <c r="AB3130" s="216"/>
      <c r="AC3130" s="216"/>
      <c r="AD3130" s="216"/>
      <c r="AH3130" s="216"/>
      <c r="AI3130" s="216"/>
      <c r="AL3130" s="216"/>
      <c r="AM3130" s="216"/>
      <c r="AP3130" s="216"/>
      <c r="AQ3130" s="216"/>
      <c r="AT3130" s="216"/>
      <c r="AU3130" s="216"/>
      <c r="AX3130" s="216"/>
      <c r="AY3130" s="216"/>
      <c r="BB3130" s="216"/>
      <c r="BC3130" s="216"/>
      <c r="BF3130" s="216"/>
      <c r="BG3130" s="216"/>
      <c r="BJ3130" s="216"/>
      <c r="BK3130" s="216"/>
      <c r="BN3130" s="216"/>
      <c r="BO3130" s="216"/>
      <c r="BR3130" s="216"/>
      <c r="BS3130" s="216"/>
      <c r="BV3130" s="216"/>
      <c r="BW3130" s="216"/>
      <c r="BZ3130" s="216"/>
      <c r="CA3130" s="216"/>
      <c r="CD3130" s="216"/>
      <c r="CE3130" s="216"/>
      <c r="CL3130" s="215"/>
      <c r="CO3130" s="215"/>
      <c r="CP3130" s="215"/>
      <c r="CT3130" s="86"/>
    </row>
    <row r="3131" spans="6:98">
      <c r="F3131" s="215"/>
      <c r="S3131" s="216"/>
      <c r="T3131" s="216"/>
      <c r="U3131" s="216"/>
      <c r="V3131" s="216"/>
      <c r="W3131" s="216"/>
      <c r="X3131" s="216"/>
      <c r="Y3131" s="216"/>
      <c r="Z3131" s="216"/>
      <c r="AA3131" s="216"/>
      <c r="AB3131" s="216"/>
      <c r="AC3131" s="216"/>
      <c r="AD3131" s="216"/>
      <c r="AH3131" s="216"/>
      <c r="AI3131" s="216"/>
      <c r="AL3131" s="216"/>
      <c r="AM3131" s="216"/>
      <c r="AP3131" s="216"/>
      <c r="AQ3131" s="216"/>
      <c r="AT3131" s="216"/>
      <c r="AU3131" s="216"/>
      <c r="AX3131" s="216"/>
      <c r="AY3131" s="216"/>
      <c r="BB3131" s="216"/>
      <c r="BC3131" s="216"/>
      <c r="BF3131" s="216"/>
      <c r="BG3131" s="216"/>
      <c r="BJ3131" s="216"/>
      <c r="BK3131" s="216"/>
      <c r="BN3131" s="216"/>
      <c r="BO3131" s="216"/>
      <c r="BR3131" s="216"/>
      <c r="BS3131" s="216"/>
      <c r="BV3131" s="216"/>
      <c r="BW3131" s="216"/>
      <c r="BZ3131" s="216"/>
      <c r="CA3131" s="216"/>
      <c r="CD3131" s="216"/>
      <c r="CE3131" s="216"/>
      <c r="CL3131" s="215"/>
      <c r="CO3131" s="215"/>
      <c r="CP3131" s="215"/>
      <c r="CT3131" s="86"/>
    </row>
    <row r="3132" spans="6:98">
      <c r="F3132" s="215"/>
      <c r="S3132" s="216"/>
      <c r="T3132" s="216"/>
      <c r="U3132" s="216"/>
      <c r="V3132" s="216"/>
      <c r="W3132" s="216"/>
      <c r="X3132" s="216"/>
      <c r="Y3132" s="216"/>
      <c r="Z3132" s="216"/>
      <c r="AA3132" s="216"/>
      <c r="AB3132" s="216"/>
      <c r="AC3132" s="216"/>
      <c r="AD3132" s="216"/>
      <c r="AH3132" s="216"/>
      <c r="AI3132" s="216"/>
      <c r="AL3132" s="216"/>
      <c r="AM3132" s="216"/>
      <c r="AP3132" s="216"/>
      <c r="AQ3132" s="216"/>
      <c r="AT3132" s="216"/>
      <c r="AU3132" s="216"/>
      <c r="AX3132" s="216"/>
      <c r="AY3132" s="216"/>
      <c r="BB3132" s="216"/>
      <c r="BC3132" s="216"/>
      <c r="BF3132" s="216"/>
      <c r="BG3132" s="216"/>
      <c r="BJ3132" s="216"/>
      <c r="BK3132" s="216"/>
      <c r="BN3132" s="216"/>
      <c r="BO3132" s="216"/>
      <c r="BR3132" s="216"/>
      <c r="BS3132" s="216"/>
      <c r="BV3132" s="216"/>
      <c r="BW3132" s="216"/>
      <c r="BZ3132" s="216"/>
      <c r="CA3132" s="216"/>
      <c r="CD3132" s="216"/>
      <c r="CE3132" s="216"/>
      <c r="CL3132" s="215"/>
      <c r="CO3132" s="215"/>
      <c r="CP3132" s="215"/>
      <c r="CT3132" s="86"/>
    </row>
    <row r="3133" spans="6:98">
      <c r="F3133" s="215"/>
      <c r="S3133" s="216"/>
      <c r="T3133" s="216"/>
      <c r="U3133" s="216"/>
      <c r="V3133" s="216"/>
      <c r="W3133" s="216"/>
      <c r="X3133" s="216"/>
      <c r="Y3133" s="216"/>
      <c r="Z3133" s="216"/>
      <c r="AA3133" s="216"/>
      <c r="AB3133" s="216"/>
      <c r="AC3133" s="216"/>
      <c r="AD3133" s="216"/>
      <c r="AH3133" s="216"/>
      <c r="AI3133" s="216"/>
      <c r="AL3133" s="216"/>
      <c r="AM3133" s="216"/>
      <c r="AP3133" s="216"/>
      <c r="AQ3133" s="216"/>
      <c r="AT3133" s="216"/>
      <c r="AU3133" s="216"/>
      <c r="AX3133" s="216"/>
      <c r="AY3133" s="216"/>
      <c r="BB3133" s="216"/>
      <c r="BC3133" s="216"/>
      <c r="BF3133" s="216"/>
      <c r="BG3133" s="216"/>
      <c r="BJ3133" s="216"/>
      <c r="BK3133" s="216"/>
      <c r="BN3133" s="216"/>
      <c r="BO3133" s="216"/>
      <c r="BR3133" s="216"/>
      <c r="BS3133" s="216"/>
      <c r="BV3133" s="216"/>
      <c r="BW3133" s="216"/>
      <c r="BZ3133" s="216"/>
      <c r="CA3133" s="216"/>
      <c r="CD3133" s="216"/>
      <c r="CE3133" s="216"/>
      <c r="CL3133" s="215"/>
      <c r="CO3133" s="215"/>
      <c r="CP3133" s="215"/>
      <c r="CT3133" s="86"/>
    </row>
    <row r="3134" spans="6:98">
      <c r="F3134" s="215"/>
      <c r="S3134" s="216"/>
      <c r="T3134" s="216"/>
      <c r="U3134" s="216"/>
      <c r="V3134" s="216"/>
      <c r="W3134" s="216"/>
      <c r="X3134" s="216"/>
      <c r="Y3134" s="216"/>
      <c r="Z3134" s="216"/>
      <c r="AA3134" s="216"/>
      <c r="AB3134" s="216"/>
      <c r="AC3134" s="216"/>
      <c r="AD3134" s="216"/>
      <c r="AH3134" s="216"/>
      <c r="AI3134" s="216"/>
      <c r="AL3134" s="216"/>
      <c r="AM3134" s="216"/>
      <c r="AP3134" s="216"/>
      <c r="AQ3134" s="216"/>
      <c r="AT3134" s="216"/>
      <c r="AU3134" s="216"/>
      <c r="AX3134" s="216"/>
      <c r="AY3134" s="216"/>
      <c r="BB3134" s="216"/>
      <c r="BC3134" s="216"/>
      <c r="BF3134" s="216"/>
      <c r="BG3134" s="216"/>
      <c r="BJ3134" s="216"/>
      <c r="BK3134" s="216"/>
      <c r="BN3134" s="216"/>
      <c r="BO3134" s="216"/>
      <c r="BR3134" s="216"/>
      <c r="BS3134" s="216"/>
      <c r="BV3134" s="216"/>
      <c r="BW3134" s="216"/>
      <c r="BZ3134" s="216"/>
      <c r="CA3134" s="216"/>
      <c r="CD3134" s="216"/>
      <c r="CE3134" s="216"/>
      <c r="CL3134" s="215"/>
      <c r="CO3134" s="215"/>
      <c r="CP3134" s="215"/>
      <c r="CT3134" s="86"/>
    </row>
    <row r="3135" spans="6:98">
      <c r="F3135" s="215"/>
      <c r="S3135" s="216"/>
      <c r="T3135" s="216"/>
      <c r="U3135" s="216"/>
      <c r="V3135" s="216"/>
      <c r="W3135" s="216"/>
      <c r="X3135" s="216"/>
      <c r="Y3135" s="216"/>
      <c r="Z3135" s="216"/>
      <c r="AA3135" s="216"/>
      <c r="AB3135" s="216"/>
      <c r="AC3135" s="216"/>
      <c r="AD3135" s="216"/>
      <c r="AH3135" s="216"/>
      <c r="AI3135" s="216"/>
      <c r="AL3135" s="216"/>
      <c r="AM3135" s="216"/>
      <c r="AP3135" s="216"/>
      <c r="AQ3135" s="216"/>
      <c r="AT3135" s="216"/>
      <c r="AU3135" s="216"/>
      <c r="AX3135" s="216"/>
      <c r="AY3135" s="216"/>
      <c r="BB3135" s="216"/>
      <c r="BC3135" s="216"/>
      <c r="BF3135" s="216"/>
      <c r="BG3135" s="216"/>
      <c r="BJ3135" s="216"/>
      <c r="BK3135" s="216"/>
      <c r="BN3135" s="216"/>
      <c r="BO3135" s="216"/>
      <c r="BR3135" s="216"/>
      <c r="BS3135" s="216"/>
      <c r="BV3135" s="216"/>
      <c r="BW3135" s="216"/>
      <c r="BZ3135" s="216"/>
      <c r="CA3135" s="216"/>
      <c r="CD3135" s="216"/>
      <c r="CE3135" s="216"/>
      <c r="CL3135" s="215"/>
      <c r="CO3135" s="215"/>
      <c r="CP3135" s="215"/>
      <c r="CT3135" s="86"/>
    </row>
    <row r="3136" spans="6:98">
      <c r="F3136" s="215"/>
      <c r="S3136" s="216"/>
      <c r="T3136" s="216"/>
      <c r="U3136" s="216"/>
      <c r="V3136" s="216"/>
      <c r="W3136" s="216"/>
      <c r="X3136" s="216"/>
      <c r="Y3136" s="216"/>
      <c r="Z3136" s="216"/>
      <c r="AA3136" s="216"/>
      <c r="AB3136" s="216"/>
      <c r="AC3136" s="216"/>
      <c r="AD3136" s="216"/>
      <c r="AH3136" s="216"/>
      <c r="AI3136" s="216"/>
      <c r="AL3136" s="216"/>
      <c r="AM3136" s="216"/>
      <c r="AP3136" s="216"/>
      <c r="AQ3136" s="216"/>
      <c r="AT3136" s="216"/>
      <c r="AU3136" s="216"/>
      <c r="AX3136" s="216"/>
      <c r="AY3136" s="216"/>
      <c r="BB3136" s="216"/>
      <c r="BC3136" s="216"/>
      <c r="BF3136" s="216"/>
      <c r="BG3136" s="216"/>
      <c r="BJ3136" s="216"/>
      <c r="BK3136" s="216"/>
      <c r="BN3136" s="216"/>
      <c r="BO3136" s="216"/>
      <c r="BR3136" s="216"/>
      <c r="BS3136" s="216"/>
      <c r="BV3136" s="216"/>
      <c r="BW3136" s="216"/>
      <c r="BZ3136" s="216"/>
      <c r="CA3136" s="216"/>
      <c r="CD3136" s="216"/>
      <c r="CE3136" s="216"/>
      <c r="CL3136" s="215"/>
      <c r="CO3136" s="215"/>
      <c r="CP3136" s="215"/>
      <c r="CT3136" s="86"/>
    </row>
    <row r="3137" spans="6:98">
      <c r="F3137" s="215"/>
      <c r="S3137" s="216"/>
      <c r="T3137" s="216"/>
      <c r="U3137" s="216"/>
      <c r="V3137" s="216"/>
      <c r="W3137" s="216"/>
      <c r="X3137" s="216"/>
      <c r="Y3137" s="216"/>
      <c r="Z3137" s="216"/>
      <c r="AA3137" s="216"/>
      <c r="AB3137" s="216"/>
      <c r="AC3137" s="216"/>
      <c r="AD3137" s="216"/>
      <c r="AH3137" s="216"/>
      <c r="AI3137" s="216"/>
      <c r="AL3137" s="216"/>
      <c r="AM3137" s="216"/>
      <c r="AP3137" s="216"/>
      <c r="AQ3137" s="216"/>
      <c r="AT3137" s="216"/>
      <c r="AU3137" s="216"/>
      <c r="AX3137" s="216"/>
      <c r="AY3137" s="216"/>
      <c r="BB3137" s="216"/>
      <c r="BC3137" s="216"/>
      <c r="BF3137" s="216"/>
      <c r="BG3137" s="216"/>
      <c r="BJ3137" s="216"/>
      <c r="BK3137" s="216"/>
      <c r="BN3137" s="216"/>
      <c r="BO3137" s="216"/>
      <c r="BR3137" s="216"/>
      <c r="BS3137" s="216"/>
      <c r="BV3137" s="216"/>
      <c r="BW3137" s="216"/>
      <c r="BZ3137" s="216"/>
      <c r="CA3137" s="216"/>
      <c r="CD3137" s="216"/>
      <c r="CE3137" s="216"/>
      <c r="CL3137" s="215"/>
      <c r="CO3137" s="215"/>
      <c r="CP3137" s="215"/>
      <c r="CT3137" s="86"/>
    </row>
    <row r="3138" spans="6:98">
      <c r="F3138" s="215"/>
      <c r="S3138" s="216"/>
      <c r="T3138" s="216"/>
      <c r="U3138" s="216"/>
      <c r="V3138" s="216"/>
      <c r="W3138" s="216"/>
      <c r="X3138" s="216"/>
      <c r="Y3138" s="216"/>
      <c r="Z3138" s="216"/>
      <c r="AA3138" s="216"/>
      <c r="AB3138" s="216"/>
      <c r="AC3138" s="216"/>
      <c r="AD3138" s="216"/>
      <c r="AH3138" s="216"/>
      <c r="AI3138" s="216"/>
      <c r="AL3138" s="216"/>
      <c r="AM3138" s="216"/>
      <c r="AP3138" s="216"/>
      <c r="AQ3138" s="216"/>
      <c r="AT3138" s="216"/>
      <c r="AU3138" s="216"/>
      <c r="AX3138" s="216"/>
      <c r="AY3138" s="216"/>
      <c r="BB3138" s="216"/>
      <c r="BC3138" s="216"/>
      <c r="BF3138" s="216"/>
      <c r="BG3138" s="216"/>
      <c r="BJ3138" s="216"/>
      <c r="BK3138" s="216"/>
      <c r="BN3138" s="216"/>
      <c r="BO3138" s="216"/>
      <c r="BR3138" s="216"/>
      <c r="BS3138" s="216"/>
      <c r="BV3138" s="216"/>
      <c r="BW3138" s="216"/>
      <c r="BZ3138" s="216"/>
      <c r="CA3138" s="216"/>
      <c r="CD3138" s="216"/>
      <c r="CE3138" s="216"/>
      <c r="CL3138" s="215"/>
      <c r="CO3138" s="215"/>
      <c r="CP3138" s="215"/>
      <c r="CT3138" s="86"/>
    </row>
    <row r="3139" spans="6:98">
      <c r="F3139" s="215"/>
      <c r="S3139" s="216"/>
      <c r="T3139" s="216"/>
      <c r="U3139" s="216"/>
      <c r="V3139" s="216"/>
      <c r="W3139" s="216"/>
      <c r="X3139" s="216"/>
      <c r="Y3139" s="216"/>
      <c r="Z3139" s="216"/>
      <c r="AA3139" s="216"/>
      <c r="AB3139" s="216"/>
      <c r="AC3139" s="216"/>
      <c r="AD3139" s="216"/>
      <c r="AH3139" s="216"/>
      <c r="AI3139" s="216"/>
      <c r="AL3139" s="216"/>
      <c r="AM3139" s="216"/>
      <c r="AP3139" s="216"/>
      <c r="AQ3139" s="216"/>
      <c r="AT3139" s="216"/>
      <c r="AU3139" s="216"/>
      <c r="AX3139" s="216"/>
      <c r="AY3139" s="216"/>
      <c r="BB3139" s="216"/>
      <c r="BC3139" s="216"/>
      <c r="BF3139" s="216"/>
      <c r="BG3139" s="216"/>
      <c r="BJ3139" s="216"/>
      <c r="BK3139" s="216"/>
      <c r="BN3139" s="216"/>
      <c r="BO3139" s="216"/>
      <c r="BR3139" s="216"/>
      <c r="BS3139" s="216"/>
      <c r="BV3139" s="216"/>
      <c r="BW3139" s="216"/>
      <c r="BZ3139" s="216"/>
      <c r="CA3139" s="216"/>
      <c r="CD3139" s="216"/>
      <c r="CE3139" s="216"/>
      <c r="CL3139" s="215"/>
      <c r="CO3139" s="215"/>
      <c r="CP3139" s="215"/>
      <c r="CT3139" s="86"/>
    </row>
    <row r="3140" spans="6:98">
      <c r="F3140" s="215"/>
      <c r="S3140" s="216"/>
      <c r="T3140" s="216"/>
      <c r="U3140" s="216"/>
      <c r="V3140" s="216"/>
      <c r="W3140" s="216"/>
      <c r="X3140" s="216"/>
      <c r="Y3140" s="216"/>
      <c r="Z3140" s="216"/>
      <c r="AA3140" s="216"/>
      <c r="AB3140" s="216"/>
      <c r="AC3140" s="216"/>
      <c r="AD3140" s="216"/>
      <c r="AH3140" s="216"/>
      <c r="AI3140" s="216"/>
      <c r="AL3140" s="216"/>
      <c r="AM3140" s="216"/>
      <c r="AP3140" s="216"/>
      <c r="AQ3140" s="216"/>
      <c r="AT3140" s="216"/>
      <c r="AU3140" s="216"/>
      <c r="AX3140" s="216"/>
      <c r="AY3140" s="216"/>
      <c r="BB3140" s="216"/>
      <c r="BC3140" s="216"/>
      <c r="BF3140" s="216"/>
      <c r="BG3140" s="216"/>
      <c r="BJ3140" s="216"/>
      <c r="BK3140" s="216"/>
      <c r="BN3140" s="216"/>
      <c r="BO3140" s="216"/>
      <c r="BR3140" s="216"/>
      <c r="BS3140" s="216"/>
      <c r="BV3140" s="216"/>
      <c r="BW3140" s="216"/>
      <c r="BZ3140" s="216"/>
      <c r="CA3140" s="216"/>
      <c r="CD3140" s="216"/>
      <c r="CE3140" s="216"/>
      <c r="CL3140" s="215"/>
      <c r="CO3140" s="215"/>
      <c r="CP3140" s="215"/>
      <c r="CT3140" s="86"/>
    </row>
    <row r="3141" spans="6:98">
      <c r="F3141" s="215"/>
      <c r="S3141" s="216"/>
      <c r="T3141" s="216"/>
      <c r="U3141" s="216"/>
      <c r="V3141" s="216"/>
      <c r="W3141" s="216"/>
      <c r="X3141" s="216"/>
      <c r="Y3141" s="216"/>
      <c r="Z3141" s="216"/>
      <c r="AA3141" s="216"/>
      <c r="AB3141" s="216"/>
      <c r="AC3141" s="216"/>
      <c r="AD3141" s="216"/>
      <c r="AH3141" s="216"/>
      <c r="AI3141" s="216"/>
      <c r="AL3141" s="216"/>
      <c r="AM3141" s="216"/>
      <c r="AP3141" s="216"/>
      <c r="AQ3141" s="216"/>
      <c r="AT3141" s="216"/>
      <c r="AU3141" s="216"/>
      <c r="AX3141" s="216"/>
      <c r="AY3141" s="216"/>
      <c r="BB3141" s="216"/>
      <c r="BC3141" s="216"/>
      <c r="BF3141" s="216"/>
      <c r="BG3141" s="216"/>
      <c r="BJ3141" s="216"/>
      <c r="BK3141" s="216"/>
      <c r="BN3141" s="216"/>
      <c r="BO3141" s="216"/>
      <c r="BR3141" s="216"/>
      <c r="BS3141" s="216"/>
      <c r="BV3141" s="216"/>
      <c r="BW3141" s="216"/>
      <c r="BZ3141" s="216"/>
      <c r="CA3141" s="216"/>
      <c r="CD3141" s="216"/>
      <c r="CE3141" s="216"/>
      <c r="CL3141" s="215"/>
      <c r="CO3141" s="215"/>
      <c r="CP3141" s="215"/>
      <c r="CT3141" s="86"/>
    </row>
    <row r="3142" spans="6:98">
      <c r="F3142" s="215"/>
      <c r="S3142" s="216"/>
      <c r="T3142" s="216"/>
      <c r="U3142" s="216"/>
      <c r="V3142" s="216"/>
      <c r="W3142" s="216"/>
      <c r="X3142" s="216"/>
      <c r="Y3142" s="216"/>
      <c r="Z3142" s="216"/>
      <c r="AA3142" s="216"/>
      <c r="AB3142" s="216"/>
      <c r="AC3142" s="216"/>
      <c r="AD3142" s="216"/>
      <c r="AH3142" s="216"/>
      <c r="AI3142" s="216"/>
      <c r="AL3142" s="216"/>
      <c r="AM3142" s="216"/>
      <c r="AP3142" s="216"/>
      <c r="AQ3142" s="216"/>
      <c r="AT3142" s="216"/>
      <c r="AU3142" s="216"/>
      <c r="AX3142" s="216"/>
      <c r="AY3142" s="216"/>
      <c r="BB3142" s="216"/>
      <c r="BC3142" s="216"/>
      <c r="BF3142" s="216"/>
      <c r="BG3142" s="216"/>
      <c r="BJ3142" s="216"/>
      <c r="BK3142" s="216"/>
      <c r="BN3142" s="216"/>
      <c r="BO3142" s="216"/>
      <c r="BR3142" s="216"/>
      <c r="BS3142" s="216"/>
      <c r="BV3142" s="216"/>
      <c r="BW3142" s="216"/>
      <c r="BZ3142" s="216"/>
      <c r="CA3142" s="216"/>
      <c r="CD3142" s="216"/>
      <c r="CE3142" s="216"/>
      <c r="CL3142" s="215"/>
      <c r="CO3142" s="215"/>
      <c r="CP3142" s="215"/>
      <c r="CT3142" s="86"/>
    </row>
    <row r="3143" spans="6:98">
      <c r="F3143" s="215"/>
      <c r="S3143" s="216"/>
      <c r="T3143" s="216"/>
      <c r="U3143" s="216"/>
      <c r="V3143" s="216"/>
      <c r="W3143" s="216"/>
      <c r="X3143" s="216"/>
      <c r="Y3143" s="216"/>
      <c r="Z3143" s="216"/>
      <c r="AA3143" s="216"/>
      <c r="AB3143" s="216"/>
      <c r="AC3143" s="216"/>
      <c r="AD3143" s="216"/>
      <c r="AH3143" s="216"/>
      <c r="AI3143" s="216"/>
      <c r="AL3143" s="216"/>
      <c r="AM3143" s="216"/>
      <c r="AP3143" s="216"/>
      <c r="AQ3143" s="216"/>
      <c r="AT3143" s="216"/>
      <c r="AU3143" s="216"/>
      <c r="AX3143" s="216"/>
      <c r="AY3143" s="216"/>
      <c r="BB3143" s="216"/>
      <c r="BC3143" s="216"/>
      <c r="BF3143" s="216"/>
      <c r="BG3143" s="216"/>
      <c r="BJ3143" s="216"/>
      <c r="BK3143" s="216"/>
      <c r="BN3143" s="216"/>
      <c r="BO3143" s="216"/>
      <c r="BR3143" s="216"/>
      <c r="BS3143" s="216"/>
      <c r="BV3143" s="216"/>
      <c r="BW3143" s="216"/>
      <c r="BZ3143" s="216"/>
      <c r="CA3143" s="216"/>
      <c r="CD3143" s="216"/>
      <c r="CE3143" s="216"/>
      <c r="CL3143" s="215"/>
      <c r="CO3143" s="215"/>
      <c r="CP3143" s="215"/>
      <c r="CT3143" s="86"/>
    </row>
    <row r="3144" spans="6:98">
      <c r="F3144" s="215"/>
      <c r="S3144" s="216"/>
      <c r="T3144" s="216"/>
      <c r="U3144" s="216"/>
      <c r="V3144" s="216"/>
      <c r="W3144" s="216"/>
      <c r="X3144" s="216"/>
      <c r="Y3144" s="216"/>
      <c r="Z3144" s="216"/>
      <c r="AA3144" s="216"/>
      <c r="AB3144" s="216"/>
      <c r="AC3144" s="216"/>
      <c r="AD3144" s="216"/>
      <c r="AH3144" s="216"/>
      <c r="AI3144" s="216"/>
      <c r="AL3144" s="216"/>
      <c r="AM3144" s="216"/>
      <c r="AP3144" s="216"/>
      <c r="AQ3144" s="216"/>
      <c r="AT3144" s="216"/>
      <c r="AU3144" s="216"/>
      <c r="AX3144" s="216"/>
      <c r="AY3144" s="216"/>
      <c r="BB3144" s="216"/>
      <c r="BC3144" s="216"/>
      <c r="BF3144" s="216"/>
      <c r="BG3144" s="216"/>
      <c r="BJ3144" s="216"/>
      <c r="BK3144" s="216"/>
      <c r="BN3144" s="216"/>
      <c r="BO3144" s="216"/>
      <c r="BR3144" s="216"/>
      <c r="BS3144" s="216"/>
      <c r="BV3144" s="216"/>
      <c r="BW3144" s="216"/>
      <c r="BZ3144" s="216"/>
      <c r="CA3144" s="216"/>
      <c r="CD3144" s="216"/>
      <c r="CE3144" s="216"/>
      <c r="CL3144" s="215"/>
      <c r="CO3144" s="215"/>
      <c r="CP3144" s="215"/>
      <c r="CT3144" s="86"/>
    </row>
    <row r="3145" spans="6:98">
      <c r="F3145" s="215"/>
      <c r="S3145" s="216"/>
      <c r="T3145" s="216"/>
      <c r="U3145" s="216"/>
      <c r="V3145" s="216"/>
      <c r="W3145" s="216"/>
      <c r="X3145" s="216"/>
      <c r="Y3145" s="216"/>
      <c r="Z3145" s="216"/>
      <c r="AA3145" s="216"/>
      <c r="AB3145" s="216"/>
      <c r="AC3145" s="216"/>
      <c r="AD3145" s="216"/>
      <c r="AH3145" s="216"/>
      <c r="AI3145" s="216"/>
      <c r="AL3145" s="216"/>
      <c r="AM3145" s="216"/>
      <c r="AP3145" s="216"/>
      <c r="AQ3145" s="216"/>
      <c r="AT3145" s="216"/>
      <c r="AU3145" s="216"/>
      <c r="AX3145" s="216"/>
      <c r="AY3145" s="216"/>
      <c r="BB3145" s="216"/>
      <c r="BC3145" s="216"/>
      <c r="BF3145" s="216"/>
      <c r="BG3145" s="216"/>
      <c r="BJ3145" s="216"/>
      <c r="BK3145" s="216"/>
      <c r="BN3145" s="216"/>
      <c r="BO3145" s="216"/>
      <c r="BR3145" s="216"/>
      <c r="BS3145" s="216"/>
      <c r="BV3145" s="216"/>
      <c r="BW3145" s="216"/>
      <c r="BZ3145" s="216"/>
      <c r="CA3145" s="216"/>
      <c r="CD3145" s="216"/>
      <c r="CE3145" s="216"/>
      <c r="CL3145" s="215"/>
      <c r="CO3145" s="215"/>
      <c r="CP3145" s="215"/>
      <c r="CT3145" s="86"/>
    </row>
    <row r="3146" spans="6:98">
      <c r="F3146" s="215"/>
      <c r="S3146" s="216"/>
      <c r="T3146" s="216"/>
      <c r="U3146" s="216"/>
      <c r="V3146" s="216"/>
      <c r="W3146" s="216"/>
      <c r="X3146" s="216"/>
      <c r="Y3146" s="216"/>
      <c r="Z3146" s="216"/>
      <c r="AA3146" s="216"/>
      <c r="AB3146" s="216"/>
      <c r="AC3146" s="216"/>
      <c r="AD3146" s="216"/>
      <c r="AH3146" s="216"/>
      <c r="AI3146" s="216"/>
      <c r="AL3146" s="216"/>
      <c r="AM3146" s="216"/>
      <c r="AP3146" s="216"/>
      <c r="AQ3146" s="216"/>
      <c r="AT3146" s="216"/>
      <c r="AU3146" s="216"/>
      <c r="AX3146" s="216"/>
      <c r="AY3146" s="216"/>
      <c r="BB3146" s="216"/>
      <c r="BC3146" s="216"/>
      <c r="BF3146" s="216"/>
      <c r="BG3146" s="216"/>
      <c r="BJ3146" s="216"/>
      <c r="BK3146" s="216"/>
      <c r="BN3146" s="216"/>
      <c r="BO3146" s="216"/>
      <c r="BR3146" s="216"/>
      <c r="BS3146" s="216"/>
      <c r="BV3146" s="216"/>
      <c r="BW3146" s="216"/>
      <c r="BZ3146" s="216"/>
      <c r="CA3146" s="216"/>
      <c r="CD3146" s="216"/>
      <c r="CE3146" s="216"/>
      <c r="CL3146" s="215"/>
      <c r="CO3146" s="215"/>
      <c r="CP3146" s="215"/>
      <c r="CT3146" s="86"/>
    </row>
    <row r="3147" spans="6:98">
      <c r="F3147" s="215"/>
      <c r="S3147" s="216"/>
      <c r="T3147" s="216"/>
      <c r="U3147" s="216"/>
      <c r="V3147" s="216"/>
      <c r="W3147" s="216"/>
      <c r="X3147" s="216"/>
      <c r="Y3147" s="216"/>
      <c r="Z3147" s="216"/>
      <c r="AA3147" s="216"/>
      <c r="AB3147" s="216"/>
      <c r="AC3147" s="216"/>
      <c r="AD3147" s="216"/>
      <c r="AH3147" s="216"/>
      <c r="AI3147" s="216"/>
      <c r="AL3147" s="216"/>
      <c r="AM3147" s="216"/>
      <c r="AP3147" s="216"/>
      <c r="AQ3147" s="216"/>
      <c r="AT3147" s="216"/>
      <c r="AU3147" s="216"/>
      <c r="AX3147" s="216"/>
      <c r="AY3147" s="216"/>
      <c r="BB3147" s="216"/>
      <c r="BC3147" s="216"/>
      <c r="BF3147" s="216"/>
      <c r="BG3147" s="216"/>
      <c r="BJ3147" s="216"/>
      <c r="BK3147" s="216"/>
      <c r="BN3147" s="216"/>
      <c r="BO3147" s="216"/>
      <c r="BR3147" s="216"/>
      <c r="BS3147" s="216"/>
      <c r="BV3147" s="216"/>
      <c r="BW3147" s="216"/>
      <c r="BZ3147" s="216"/>
      <c r="CA3147" s="216"/>
      <c r="CD3147" s="216"/>
      <c r="CE3147" s="216"/>
      <c r="CL3147" s="215"/>
      <c r="CO3147" s="215"/>
      <c r="CP3147" s="215"/>
      <c r="CT3147" s="86"/>
    </row>
    <row r="3148" spans="6:98">
      <c r="F3148" s="215"/>
      <c r="S3148" s="216"/>
      <c r="T3148" s="216"/>
      <c r="U3148" s="216"/>
      <c r="V3148" s="216"/>
      <c r="W3148" s="216"/>
      <c r="X3148" s="216"/>
      <c r="Y3148" s="216"/>
      <c r="Z3148" s="216"/>
      <c r="AA3148" s="216"/>
      <c r="AB3148" s="216"/>
      <c r="AC3148" s="216"/>
      <c r="AD3148" s="216"/>
      <c r="AH3148" s="216"/>
      <c r="AI3148" s="216"/>
      <c r="AL3148" s="216"/>
      <c r="AM3148" s="216"/>
      <c r="AP3148" s="216"/>
      <c r="AQ3148" s="216"/>
      <c r="AT3148" s="216"/>
      <c r="AU3148" s="216"/>
      <c r="AX3148" s="216"/>
      <c r="AY3148" s="216"/>
      <c r="BB3148" s="216"/>
      <c r="BC3148" s="216"/>
      <c r="BF3148" s="216"/>
      <c r="BG3148" s="216"/>
      <c r="BJ3148" s="216"/>
      <c r="BK3148" s="216"/>
      <c r="BN3148" s="216"/>
      <c r="BO3148" s="216"/>
      <c r="BR3148" s="216"/>
      <c r="BS3148" s="216"/>
      <c r="BV3148" s="216"/>
      <c r="BW3148" s="216"/>
      <c r="BZ3148" s="216"/>
      <c r="CA3148" s="216"/>
      <c r="CD3148" s="216"/>
      <c r="CE3148" s="216"/>
      <c r="CL3148" s="215"/>
      <c r="CO3148" s="215"/>
      <c r="CP3148" s="215"/>
      <c r="CT3148" s="86"/>
    </row>
    <row r="3149" spans="6:98">
      <c r="F3149" s="215"/>
      <c r="S3149" s="216"/>
      <c r="T3149" s="216"/>
      <c r="U3149" s="216"/>
      <c r="V3149" s="216"/>
      <c r="W3149" s="216"/>
      <c r="X3149" s="216"/>
      <c r="Y3149" s="216"/>
      <c r="Z3149" s="216"/>
      <c r="AA3149" s="216"/>
      <c r="AB3149" s="216"/>
      <c r="AC3149" s="216"/>
      <c r="AD3149" s="216"/>
      <c r="AH3149" s="216"/>
      <c r="AI3149" s="216"/>
      <c r="AL3149" s="216"/>
      <c r="AM3149" s="216"/>
      <c r="AP3149" s="216"/>
      <c r="AQ3149" s="216"/>
      <c r="AT3149" s="216"/>
      <c r="AU3149" s="216"/>
      <c r="AX3149" s="216"/>
      <c r="AY3149" s="216"/>
      <c r="BB3149" s="216"/>
      <c r="BC3149" s="216"/>
      <c r="BF3149" s="216"/>
      <c r="BG3149" s="216"/>
      <c r="BJ3149" s="216"/>
      <c r="BK3149" s="216"/>
      <c r="BN3149" s="216"/>
      <c r="BO3149" s="216"/>
      <c r="BR3149" s="216"/>
      <c r="BS3149" s="216"/>
      <c r="BV3149" s="216"/>
      <c r="BW3149" s="216"/>
      <c r="BZ3149" s="216"/>
      <c r="CA3149" s="216"/>
      <c r="CD3149" s="216"/>
      <c r="CE3149" s="216"/>
      <c r="CL3149" s="215"/>
      <c r="CO3149" s="215"/>
      <c r="CP3149" s="215"/>
      <c r="CT3149" s="86"/>
    </row>
    <row r="3150" spans="6:98">
      <c r="F3150" s="215"/>
      <c r="S3150" s="216"/>
      <c r="T3150" s="216"/>
      <c r="U3150" s="216"/>
      <c r="V3150" s="216"/>
      <c r="W3150" s="216"/>
      <c r="X3150" s="216"/>
      <c r="Y3150" s="216"/>
      <c r="Z3150" s="216"/>
      <c r="AA3150" s="216"/>
      <c r="AB3150" s="216"/>
      <c r="AC3150" s="216"/>
      <c r="AD3150" s="216"/>
      <c r="AH3150" s="216"/>
      <c r="AI3150" s="216"/>
      <c r="AL3150" s="216"/>
      <c r="AM3150" s="216"/>
      <c r="AP3150" s="216"/>
      <c r="AQ3150" s="216"/>
      <c r="AT3150" s="216"/>
      <c r="AU3150" s="216"/>
      <c r="AX3150" s="216"/>
      <c r="AY3150" s="216"/>
      <c r="BB3150" s="216"/>
      <c r="BC3150" s="216"/>
      <c r="BF3150" s="216"/>
      <c r="BG3150" s="216"/>
      <c r="BJ3150" s="216"/>
      <c r="BK3150" s="216"/>
      <c r="BN3150" s="216"/>
      <c r="BO3150" s="216"/>
      <c r="BR3150" s="216"/>
      <c r="BS3150" s="216"/>
      <c r="BV3150" s="216"/>
      <c r="BW3150" s="216"/>
      <c r="BZ3150" s="216"/>
      <c r="CA3150" s="216"/>
      <c r="CD3150" s="216"/>
      <c r="CE3150" s="216"/>
      <c r="CL3150" s="215"/>
      <c r="CO3150" s="215"/>
      <c r="CP3150" s="215"/>
      <c r="CT3150" s="86"/>
    </row>
    <row r="3151" spans="6:98">
      <c r="F3151" s="215"/>
      <c r="S3151" s="216"/>
      <c r="T3151" s="216"/>
      <c r="U3151" s="216"/>
      <c r="V3151" s="216"/>
      <c r="W3151" s="216"/>
      <c r="X3151" s="216"/>
      <c r="Y3151" s="216"/>
      <c r="Z3151" s="216"/>
      <c r="AA3151" s="216"/>
      <c r="AB3151" s="216"/>
      <c r="AC3151" s="216"/>
      <c r="AD3151" s="216"/>
      <c r="AH3151" s="216"/>
      <c r="AI3151" s="216"/>
      <c r="AL3151" s="216"/>
      <c r="AM3151" s="216"/>
      <c r="AP3151" s="216"/>
      <c r="AQ3151" s="216"/>
      <c r="AT3151" s="216"/>
      <c r="AU3151" s="216"/>
      <c r="AX3151" s="216"/>
      <c r="AY3151" s="216"/>
      <c r="BB3151" s="216"/>
      <c r="BC3151" s="216"/>
      <c r="BF3151" s="216"/>
      <c r="BG3151" s="216"/>
      <c r="BJ3151" s="216"/>
      <c r="BK3151" s="216"/>
      <c r="BN3151" s="216"/>
      <c r="BO3151" s="216"/>
      <c r="BR3151" s="216"/>
      <c r="BS3151" s="216"/>
      <c r="BV3151" s="216"/>
      <c r="BW3151" s="216"/>
      <c r="BZ3151" s="216"/>
      <c r="CA3151" s="216"/>
      <c r="CD3151" s="216"/>
      <c r="CE3151" s="216"/>
      <c r="CL3151" s="215"/>
      <c r="CO3151" s="215"/>
      <c r="CP3151" s="215"/>
      <c r="CT3151" s="86"/>
    </row>
  </sheetData>
  <sortState ref="A1:CW83">
    <sortCondition ref="A1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K3151"/>
  <sheetViews>
    <sheetView workbookViewId="0">
      <selection activeCell="CA1" sqref="CA1:CU1"/>
    </sheetView>
  </sheetViews>
  <sheetFormatPr defaultRowHeight="12"/>
  <cols>
    <col min="1" max="1" width="5.5703125" bestFit="1" customWidth="1"/>
    <col min="2" max="2" width="3" bestFit="1" customWidth="1"/>
    <col min="3" max="3" width="6.42578125" bestFit="1" customWidth="1"/>
    <col min="4" max="4" width="12" style="1" bestFit="1" customWidth="1"/>
    <col min="5" max="5" width="8.85546875" bestFit="1" customWidth="1"/>
    <col min="6" max="6" width="5.5703125" bestFit="1" customWidth="1"/>
    <col min="7" max="7" width="5.42578125" style="1" bestFit="1" customWidth="1"/>
    <col min="8" max="8" width="2" style="74" bestFit="1" customWidth="1"/>
    <col min="9" max="9" width="2" bestFit="1" customWidth="1"/>
    <col min="10" max="12" width="5" bestFit="1" customWidth="1"/>
    <col min="13" max="15" width="2" bestFit="1" customWidth="1"/>
    <col min="16" max="16" width="4" bestFit="1" customWidth="1"/>
    <col min="17" max="17" width="3.5703125" bestFit="1" customWidth="1"/>
    <col min="18" max="18" width="11.42578125" bestFit="1" customWidth="1"/>
    <col min="19" max="19" width="9" bestFit="1" customWidth="1"/>
    <col min="20" max="22" width="11.42578125" bestFit="1" customWidth="1"/>
    <col min="23" max="25" width="3.5703125" bestFit="1" customWidth="1"/>
    <col min="26" max="26" width="11.42578125" bestFit="1" customWidth="1"/>
    <col min="27" max="27" width="3.5703125" bestFit="1" customWidth="1"/>
    <col min="28" max="28" width="12" bestFit="1" customWidth="1"/>
    <col min="29" max="29" width="7" bestFit="1" customWidth="1"/>
    <col min="30" max="30" width="4" bestFit="1" customWidth="1"/>
    <col min="31" max="31" width="3" bestFit="1" customWidth="1"/>
    <col min="32" max="32" width="3.5703125" bestFit="1" customWidth="1"/>
    <col min="33" max="33" width="8" bestFit="1" customWidth="1"/>
    <col min="34" max="35" width="2" bestFit="1" customWidth="1"/>
    <col min="36" max="36" width="3.5703125" bestFit="1" customWidth="1"/>
    <col min="37" max="37" width="9" bestFit="1" customWidth="1"/>
    <col min="38" max="38" width="6" bestFit="1" customWidth="1"/>
    <col min="39" max="39" width="2" bestFit="1" customWidth="1"/>
    <col min="40" max="41" width="3.5703125" bestFit="1" customWidth="1"/>
    <col min="42" max="43" width="2" bestFit="1" customWidth="1"/>
    <col min="44" max="45" width="3.5703125" bestFit="1" customWidth="1"/>
    <col min="46" max="47" width="2" bestFit="1" customWidth="1"/>
    <col min="48" max="48" width="3.5703125" bestFit="1" customWidth="1"/>
    <col min="49" max="49" width="8" bestFit="1" customWidth="1"/>
    <col min="50" max="51" width="2" bestFit="1" customWidth="1"/>
    <col min="52" max="52" width="3.5703125" bestFit="1" customWidth="1"/>
    <col min="53" max="53" width="7" bestFit="1" customWidth="1"/>
    <col min="54" max="55" width="2" bestFit="1" customWidth="1"/>
    <col min="56" max="57" width="3.5703125" bestFit="1" customWidth="1"/>
    <col min="58" max="59" width="2" bestFit="1" customWidth="1"/>
    <col min="60" max="61" width="3.5703125" bestFit="1" customWidth="1"/>
    <col min="62" max="63" width="2" bestFit="1" customWidth="1"/>
    <col min="64" max="65" width="3.5703125" bestFit="1" customWidth="1"/>
    <col min="66" max="67" width="2" bestFit="1" customWidth="1"/>
    <col min="68" max="69" width="3.5703125" bestFit="1" customWidth="1"/>
    <col min="70" max="71" width="2" bestFit="1" customWidth="1"/>
    <col min="72" max="73" width="3.5703125" bestFit="1" customWidth="1"/>
    <col min="74" max="75" width="2" bestFit="1" customWidth="1"/>
    <col min="76" max="77" width="3.5703125" bestFit="1" customWidth="1"/>
    <col min="78" max="78" width="2" bestFit="1" customWidth="1"/>
    <col min="79" max="79" width="3" bestFit="1" customWidth="1"/>
    <col min="80" max="80" width="3.5703125" bestFit="1" customWidth="1"/>
    <col min="81" max="81" width="9" bestFit="1" customWidth="1"/>
    <col min="82" max="82" width="6" bestFit="1" customWidth="1"/>
    <col min="83" max="83" width="11" bestFit="1" customWidth="1"/>
    <col min="84" max="84" width="31" bestFit="1" customWidth="1"/>
    <col min="85" max="88" width="3.7109375" bestFit="1" customWidth="1"/>
    <col min="89" max="89" width="8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8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0" bestFit="1" customWidth="1"/>
    <col min="98" max="98" width="9.5703125" bestFit="1" customWidth="1"/>
    <col min="99" max="99" width="83.85546875" bestFit="1" customWidth="1"/>
    <col min="100" max="100" width="2" bestFit="1" customWidth="1"/>
    <col min="101" max="101" width="3" bestFit="1" customWidth="1"/>
    <col min="102" max="105" width="2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218" t="str">
        <f t="shared" ref="A1:A19" si="0">CONCATENATE(B1,DG1)</f>
        <v>02DO</v>
      </c>
      <c r="B1" s="71" t="s">
        <v>0</v>
      </c>
      <c r="C1" s="71" t="s">
        <v>271</v>
      </c>
      <c r="D1" s="71" t="s">
        <v>272</v>
      </c>
      <c r="E1" s="72">
        <v>41107</v>
      </c>
      <c r="F1" s="217" t="s">
        <v>469</v>
      </c>
      <c r="G1" s="71" t="s">
        <v>532</v>
      </c>
      <c r="H1" s="223">
        <v>2</v>
      </c>
      <c r="I1" s="73">
        <v>2</v>
      </c>
      <c r="J1" s="73">
        <v>1100</v>
      </c>
      <c r="K1" s="73">
        <v>1382</v>
      </c>
      <c r="L1" s="73">
        <v>1382</v>
      </c>
      <c r="M1" s="73">
        <v>0</v>
      </c>
      <c r="N1" s="73">
        <v>0</v>
      </c>
      <c r="O1" s="73">
        <v>0</v>
      </c>
      <c r="P1" s="73">
        <v>278</v>
      </c>
      <c r="Q1" s="95">
        <v>4</v>
      </c>
      <c r="R1" s="95">
        <v>94901300</v>
      </c>
      <c r="S1" s="95">
        <v>150000</v>
      </c>
      <c r="T1" s="95">
        <v>94751300</v>
      </c>
      <c r="U1" s="95">
        <v>95003406</v>
      </c>
      <c r="V1" s="95">
        <v>95132842</v>
      </c>
      <c r="W1" s="95">
        <v>0</v>
      </c>
      <c r="X1" s="95">
        <v>0</v>
      </c>
      <c r="Y1" s="95">
        <v>0</v>
      </c>
      <c r="Z1" s="95">
        <v>95132842</v>
      </c>
      <c r="AA1" s="95">
        <v>0</v>
      </c>
      <c r="AB1" s="95">
        <v>-95132842</v>
      </c>
      <c r="AC1" s="73">
        <v>102106</v>
      </c>
      <c r="AD1" s="73">
        <v>152</v>
      </c>
      <c r="AE1" s="73">
        <v>31</v>
      </c>
      <c r="AF1" s="95">
        <v>0</v>
      </c>
      <c r="AG1" s="95">
        <v>92075</v>
      </c>
      <c r="AH1" s="73">
        <v>0</v>
      </c>
      <c r="AI1" s="73">
        <v>0</v>
      </c>
      <c r="AJ1" s="95">
        <v>4</v>
      </c>
      <c r="AK1" s="95">
        <v>100938</v>
      </c>
      <c r="AL1" s="73">
        <v>84849</v>
      </c>
      <c r="AM1" s="73">
        <v>0</v>
      </c>
      <c r="AN1" s="95">
        <v>0</v>
      </c>
      <c r="AO1" s="95">
        <v>0</v>
      </c>
      <c r="AP1" s="73">
        <v>0</v>
      </c>
      <c r="AQ1" s="73">
        <v>0</v>
      </c>
      <c r="AR1" s="95">
        <v>0</v>
      </c>
      <c r="AS1" s="95">
        <v>0</v>
      </c>
      <c r="AT1" s="73">
        <v>0</v>
      </c>
      <c r="AU1" s="73">
        <v>0</v>
      </c>
      <c r="AV1" s="95">
        <v>0</v>
      </c>
      <c r="AW1" s="95">
        <v>53900</v>
      </c>
      <c r="AX1" s="73">
        <v>0</v>
      </c>
      <c r="AY1" s="73">
        <v>7</v>
      </c>
      <c r="AZ1" s="95">
        <v>0</v>
      </c>
      <c r="BA1" s="95">
        <v>3689</v>
      </c>
      <c r="BB1" s="73">
        <v>0</v>
      </c>
      <c r="BC1" s="73">
        <v>0</v>
      </c>
      <c r="BD1" s="95">
        <v>0</v>
      </c>
      <c r="BE1" s="95">
        <v>0</v>
      </c>
      <c r="BF1" s="73">
        <v>0</v>
      </c>
      <c r="BG1" s="73">
        <v>0</v>
      </c>
      <c r="BH1" s="95">
        <v>0</v>
      </c>
      <c r="BI1" s="95">
        <v>0</v>
      </c>
      <c r="BJ1" s="73">
        <v>0</v>
      </c>
      <c r="BK1" s="73">
        <v>0</v>
      </c>
      <c r="BL1" s="95">
        <v>0</v>
      </c>
      <c r="BM1" s="95">
        <v>0</v>
      </c>
      <c r="BN1" s="73">
        <v>0</v>
      </c>
      <c r="BO1" s="73">
        <v>0</v>
      </c>
      <c r="BP1" s="95">
        <v>0</v>
      </c>
      <c r="BQ1" s="95">
        <v>0</v>
      </c>
      <c r="BR1" s="73">
        <v>0</v>
      </c>
      <c r="BS1" s="73">
        <v>0</v>
      </c>
      <c r="BT1" s="95">
        <v>0</v>
      </c>
      <c r="BU1" s="95">
        <v>0</v>
      </c>
      <c r="BV1" s="73">
        <v>0</v>
      </c>
      <c r="BW1" s="73">
        <v>0</v>
      </c>
      <c r="BX1" s="95">
        <v>0</v>
      </c>
      <c r="BY1" s="95">
        <v>0</v>
      </c>
      <c r="BZ1" s="73">
        <v>0</v>
      </c>
      <c r="CA1" s="73">
        <v>38</v>
      </c>
      <c r="CB1" s="95">
        <v>4</v>
      </c>
      <c r="CC1" s="95">
        <v>250602</v>
      </c>
      <c r="CD1" s="73">
        <v>84849</v>
      </c>
      <c r="CE1" s="73" t="s">
        <v>533</v>
      </c>
      <c r="CF1" s="73" t="s">
        <v>534</v>
      </c>
      <c r="CG1" s="73" t="s">
        <v>328</v>
      </c>
      <c r="CH1" s="73" t="s">
        <v>328</v>
      </c>
      <c r="CI1" s="73" t="s">
        <v>328</v>
      </c>
      <c r="CJ1" s="72" t="s">
        <v>328</v>
      </c>
      <c r="CK1" s="72">
        <v>42928</v>
      </c>
      <c r="CL1" s="217" t="s">
        <v>469</v>
      </c>
      <c r="CM1" s="71" t="s">
        <v>470</v>
      </c>
      <c r="CN1" s="71" t="s">
        <v>187</v>
      </c>
      <c r="CO1" s="72">
        <v>42567</v>
      </c>
      <c r="CP1" s="217" t="s">
        <v>469</v>
      </c>
      <c r="CQ1" s="71" t="s">
        <v>471</v>
      </c>
      <c r="CR1" s="71" t="s">
        <v>481</v>
      </c>
      <c r="CS1" s="73">
        <v>104626299</v>
      </c>
      <c r="CT1" s="73" t="s">
        <v>535</v>
      </c>
      <c r="CU1" s="73" t="s">
        <v>536</v>
      </c>
      <c r="CV1" s="73">
        <v>0</v>
      </c>
      <c r="CW1" s="73">
        <v>88</v>
      </c>
      <c r="CX1" s="73">
        <v>0</v>
      </c>
      <c r="CY1" s="73">
        <v>0</v>
      </c>
      <c r="CZ1" s="73">
        <v>0</v>
      </c>
      <c r="DA1" s="73">
        <v>0</v>
      </c>
      <c r="DC1" s="218"/>
      <c r="DD1" s="218"/>
      <c r="DG1" s="218" t="str">
        <f t="shared" ref="DG1:DG19" si="1">IF(LEFT(C1,1)="E","DO","CO")</f>
        <v>DO</v>
      </c>
      <c r="DH1">
        <f>COUNTIF(A1:A19,"01CO")</f>
        <v>0</v>
      </c>
      <c r="DI1" t="s">
        <v>168</v>
      </c>
      <c r="DJ1">
        <v>1</v>
      </c>
      <c r="DK1">
        <f>DH1</f>
        <v>0</v>
      </c>
    </row>
    <row r="2" spans="1:115">
      <c r="A2" s="218" t="str">
        <f t="shared" si="0"/>
        <v>CO</v>
      </c>
      <c r="B2" s="71"/>
      <c r="C2" s="71"/>
      <c r="D2" s="71"/>
      <c r="E2" s="73"/>
      <c r="F2" s="217"/>
      <c r="G2" s="71"/>
      <c r="H2" s="223"/>
      <c r="I2" s="73"/>
      <c r="J2" s="73"/>
      <c r="K2" s="73"/>
      <c r="L2" s="73"/>
      <c r="M2" s="73"/>
      <c r="N2" s="73"/>
      <c r="O2" s="73"/>
      <c r="P2" s="73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73"/>
      <c r="AD2" s="73"/>
      <c r="AE2" s="73"/>
      <c r="AF2" s="95"/>
      <c r="AG2" s="95"/>
      <c r="AH2" s="73"/>
      <c r="AI2" s="73"/>
      <c r="AJ2" s="95"/>
      <c r="AK2" s="95"/>
      <c r="AL2" s="73"/>
      <c r="AM2" s="73"/>
      <c r="AN2" s="95"/>
      <c r="AO2" s="95"/>
      <c r="AP2" s="73"/>
      <c r="AQ2" s="73"/>
      <c r="AR2" s="95"/>
      <c r="AS2" s="95"/>
      <c r="AT2" s="73"/>
      <c r="AU2" s="73"/>
      <c r="AV2" s="95"/>
      <c r="AW2" s="95"/>
      <c r="AX2" s="73"/>
      <c r="AY2" s="73"/>
      <c r="AZ2" s="95"/>
      <c r="BA2" s="95"/>
      <c r="BB2" s="73"/>
      <c r="BC2" s="73"/>
      <c r="BD2" s="95"/>
      <c r="BE2" s="95"/>
      <c r="BF2" s="73"/>
      <c r="BG2" s="73"/>
      <c r="BH2" s="95"/>
      <c r="BI2" s="95"/>
      <c r="BJ2" s="73"/>
      <c r="BK2" s="73"/>
      <c r="BL2" s="95"/>
      <c r="BM2" s="95"/>
      <c r="BN2" s="73"/>
      <c r="BO2" s="73"/>
      <c r="BP2" s="95"/>
      <c r="BQ2" s="95"/>
      <c r="BR2" s="73"/>
      <c r="BS2" s="73"/>
      <c r="BT2" s="95"/>
      <c r="BU2" s="95"/>
      <c r="BV2" s="73"/>
      <c r="BW2" s="73"/>
      <c r="BX2" s="95"/>
      <c r="BY2" s="95"/>
      <c r="BZ2" s="73"/>
      <c r="CA2" s="73"/>
      <c r="CB2" s="95"/>
      <c r="CC2" s="95"/>
      <c r="CD2" s="73"/>
      <c r="CE2" s="73"/>
      <c r="CF2" s="73"/>
      <c r="CG2" s="73"/>
      <c r="CH2" s="73"/>
      <c r="CI2" s="73"/>
      <c r="CJ2" s="72"/>
      <c r="CK2" s="73"/>
      <c r="CL2" s="217"/>
      <c r="CM2" s="71"/>
      <c r="CN2" s="71"/>
      <c r="CO2" s="73"/>
      <c r="CP2" s="217"/>
      <c r="CQ2" s="71"/>
      <c r="CR2" s="71"/>
      <c r="CS2" s="73"/>
      <c r="CT2" s="73"/>
      <c r="CU2" s="73"/>
      <c r="CV2" s="73"/>
      <c r="CW2" s="73"/>
      <c r="CX2" s="73"/>
      <c r="CY2" s="73"/>
      <c r="CZ2" s="73"/>
      <c r="DA2" s="73"/>
      <c r="DC2" s="218"/>
      <c r="DD2" s="218"/>
      <c r="DG2" s="218" t="str">
        <f t="shared" si="1"/>
        <v>CO</v>
      </c>
      <c r="DH2">
        <f>COUNTIF(A1:A19,"01DO")</f>
        <v>0</v>
      </c>
      <c r="DI2" t="s">
        <v>169</v>
      </c>
      <c r="DJ2">
        <f>DK1+1</f>
        <v>1</v>
      </c>
      <c r="DK2">
        <f>DJ2+DH2-1</f>
        <v>0</v>
      </c>
    </row>
    <row r="3" spans="1:115">
      <c r="A3" s="218" t="str">
        <f t="shared" si="0"/>
        <v>CO</v>
      </c>
      <c r="B3" s="71"/>
      <c r="C3" s="71"/>
      <c r="D3" s="71"/>
      <c r="E3" s="73"/>
      <c r="F3" s="217"/>
      <c r="G3" s="71"/>
      <c r="H3" s="223"/>
      <c r="I3" s="73"/>
      <c r="J3" s="73"/>
      <c r="K3" s="73"/>
      <c r="L3" s="73"/>
      <c r="M3" s="73"/>
      <c r="N3" s="73"/>
      <c r="O3" s="73"/>
      <c r="P3" s="73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73"/>
      <c r="AD3" s="73"/>
      <c r="AE3" s="73"/>
      <c r="AF3" s="95"/>
      <c r="AG3" s="95"/>
      <c r="AH3" s="73"/>
      <c r="AI3" s="73"/>
      <c r="AJ3" s="95"/>
      <c r="AK3" s="95"/>
      <c r="AL3" s="73"/>
      <c r="AM3" s="73"/>
      <c r="AN3" s="95"/>
      <c r="AO3" s="95"/>
      <c r="AP3" s="73"/>
      <c r="AQ3" s="73"/>
      <c r="AR3" s="95"/>
      <c r="AS3" s="95"/>
      <c r="AT3" s="73"/>
      <c r="AU3" s="73"/>
      <c r="AV3" s="95"/>
      <c r="AW3" s="95"/>
      <c r="AX3" s="73"/>
      <c r="AY3" s="73"/>
      <c r="AZ3" s="95"/>
      <c r="BA3" s="95"/>
      <c r="BB3" s="73"/>
      <c r="BC3" s="73"/>
      <c r="BD3" s="95"/>
      <c r="BE3" s="95"/>
      <c r="BF3" s="73"/>
      <c r="BG3" s="73"/>
      <c r="BH3" s="95"/>
      <c r="BI3" s="95"/>
      <c r="BJ3" s="73"/>
      <c r="BK3" s="73"/>
      <c r="BL3" s="95"/>
      <c r="BM3" s="95"/>
      <c r="BN3" s="73"/>
      <c r="BO3" s="73"/>
      <c r="BP3" s="95"/>
      <c r="BQ3" s="95"/>
      <c r="BR3" s="73"/>
      <c r="BS3" s="73"/>
      <c r="BT3" s="95"/>
      <c r="BU3" s="95"/>
      <c r="BV3" s="73"/>
      <c r="BW3" s="73"/>
      <c r="BX3" s="95"/>
      <c r="BY3" s="95"/>
      <c r="BZ3" s="73"/>
      <c r="CA3" s="73"/>
      <c r="CB3" s="95"/>
      <c r="CC3" s="95"/>
      <c r="CD3" s="73"/>
      <c r="CE3" s="73"/>
      <c r="CF3" s="73"/>
      <c r="CG3" s="73"/>
      <c r="CH3" s="73"/>
      <c r="CI3" s="73"/>
      <c r="CJ3" s="72"/>
      <c r="CK3" s="73"/>
      <c r="CL3" s="217"/>
      <c r="CM3" s="71"/>
      <c r="CN3" s="71"/>
      <c r="CO3" s="73"/>
      <c r="CP3" s="217"/>
      <c r="CQ3" s="71"/>
      <c r="CR3" s="71"/>
      <c r="CS3" s="73"/>
      <c r="CT3" s="73"/>
      <c r="CU3" s="73"/>
      <c r="CV3" s="73"/>
      <c r="CW3" s="73"/>
      <c r="CX3" s="73"/>
      <c r="CY3" s="73"/>
      <c r="CZ3" s="73"/>
      <c r="DA3" s="73"/>
      <c r="DC3" s="218"/>
      <c r="DD3" s="218"/>
      <c r="DG3" s="218" t="str">
        <f t="shared" si="1"/>
        <v>CO</v>
      </c>
      <c r="DH3">
        <f>COUNTIF(A1:A19,"02CO")</f>
        <v>0</v>
      </c>
      <c r="DI3" t="s">
        <v>170</v>
      </c>
      <c r="DJ3">
        <f t="shared" ref="DJ3:DJ16" si="2">DK2+1</f>
        <v>1</v>
      </c>
      <c r="DK3">
        <f t="shared" ref="DK3:DK16" si="3">DJ3+DH3-1</f>
        <v>0</v>
      </c>
    </row>
    <row r="4" spans="1:115">
      <c r="A4" s="218" t="str">
        <f t="shared" si="0"/>
        <v>CO</v>
      </c>
      <c r="B4" s="71"/>
      <c r="C4" s="71"/>
      <c r="D4" s="71"/>
      <c r="E4" s="73"/>
      <c r="F4" s="217"/>
      <c r="G4" s="71"/>
      <c r="H4" s="223"/>
      <c r="I4" s="73"/>
      <c r="J4" s="73"/>
      <c r="K4" s="73"/>
      <c r="L4" s="73"/>
      <c r="M4" s="73"/>
      <c r="N4" s="73"/>
      <c r="O4" s="73"/>
      <c r="P4" s="73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73"/>
      <c r="AD4" s="73"/>
      <c r="AE4" s="73"/>
      <c r="AF4" s="95"/>
      <c r="AG4" s="95"/>
      <c r="AH4" s="73"/>
      <c r="AI4" s="73"/>
      <c r="AJ4" s="95"/>
      <c r="AK4" s="95"/>
      <c r="AL4" s="73"/>
      <c r="AM4" s="73"/>
      <c r="AN4" s="95"/>
      <c r="AO4" s="95"/>
      <c r="AP4" s="73"/>
      <c r="AQ4" s="73"/>
      <c r="AR4" s="95"/>
      <c r="AS4" s="95"/>
      <c r="AT4" s="73"/>
      <c r="AU4" s="73"/>
      <c r="AV4" s="95"/>
      <c r="AW4" s="95"/>
      <c r="AX4" s="73"/>
      <c r="AY4" s="73"/>
      <c r="AZ4" s="95"/>
      <c r="BA4" s="95"/>
      <c r="BB4" s="73"/>
      <c r="BC4" s="73"/>
      <c r="BD4" s="95"/>
      <c r="BE4" s="95"/>
      <c r="BF4" s="73"/>
      <c r="BG4" s="73"/>
      <c r="BH4" s="95"/>
      <c r="BI4" s="95"/>
      <c r="BJ4" s="73"/>
      <c r="BK4" s="73"/>
      <c r="BL4" s="95"/>
      <c r="BM4" s="95"/>
      <c r="BN4" s="73"/>
      <c r="BO4" s="73"/>
      <c r="BP4" s="95"/>
      <c r="BQ4" s="95"/>
      <c r="BR4" s="73"/>
      <c r="BS4" s="73"/>
      <c r="BT4" s="95"/>
      <c r="BU4" s="95"/>
      <c r="BV4" s="73"/>
      <c r="BW4" s="73"/>
      <c r="BX4" s="95"/>
      <c r="BY4" s="95"/>
      <c r="BZ4" s="73"/>
      <c r="CA4" s="73"/>
      <c r="CB4" s="95"/>
      <c r="CC4" s="95"/>
      <c r="CD4" s="73"/>
      <c r="CE4" s="73"/>
      <c r="CF4" s="73"/>
      <c r="CG4" s="73"/>
      <c r="CH4" s="73"/>
      <c r="CI4" s="73"/>
      <c r="CJ4" s="72"/>
      <c r="CK4" s="73"/>
      <c r="CL4" s="217"/>
      <c r="CM4" s="71"/>
      <c r="CN4" s="71"/>
      <c r="CO4" s="73"/>
      <c r="CP4" s="217"/>
      <c r="CQ4" s="71"/>
      <c r="CR4" s="71"/>
      <c r="CS4" s="73"/>
      <c r="CT4" s="73"/>
      <c r="CU4" s="73"/>
      <c r="CV4" s="73"/>
      <c r="CW4" s="73"/>
      <c r="CX4" s="73"/>
      <c r="CY4" s="73"/>
      <c r="CZ4" s="73"/>
      <c r="DA4" s="73"/>
      <c r="DC4" s="218"/>
      <c r="DD4" s="218"/>
      <c r="DG4" s="218" t="str">
        <f t="shared" si="1"/>
        <v>CO</v>
      </c>
      <c r="DH4">
        <f>COUNTIF(A1:A19,"02DO")</f>
        <v>1</v>
      </c>
      <c r="DI4" t="s">
        <v>171</v>
      </c>
      <c r="DJ4">
        <f t="shared" si="2"/>
        <v>1</v>
      </c>
      <c r="DK4">
        <f t="shared" si="3"/>
        <v>1</v>
      </c>
    </row>
    <row r="5" spans="1:115">
      <c r="A5" s="218" t="str">
        <f t="shared" si="0"/>
        <v>CO</v>
      </c>
      <c r="B5" s="71"/>
      <c r="C5" s="71"/>
      <c r="D5" s="71"/>
      <c r="E5" s="73"/>
      <c r="F5" s="217"/>
      <c r="G5" s="71"/>
      <c r="H5" s="223"/>
      <c r="I5" s="73"/>
      <c r="J5" s="73"/>
      <c r="K5" s="73"/>
      <c r="L5" s="73"/>
      <c r="M5" s="73"/>
      <c r="N5" s="73"/>
      <c r="O5" s="73"/>
      <c r="P5" s="73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73"/>
      <c r="AD5" s="73"/>
      <c r="AE5" s="73"/>
      <c r="AF5" s="95"/>
      <c r="AG5" s="95"/>
      <c r="AH5" s="73"/>
      <c r="AI5" s="73"/>
      <c r="AJ5" s="95"/>
      <c r="AK5" s="95"/>
      <c r="AL5" s="73"/>
      <c r="AM5" s="73"/>
      <c r="AN5" s="95"/>
      <c r="AO5" s="95"/>
      <c r="AP5" s="73"/>
      <c r="AQ5" s="73"/>
      <c r="AR5" s="95"/>
      <c r="AS5" s="95"/>
      <c r="AT5" s="73"/>
      <c r="AU5" s="73"/>
      <c r="AV5" s="95"/>
      <c r="AW5" s="95"/>
      <c r="AX5" s="73"/>
      <c r="AY5" s="73"/>
      <c r="AZ5" s="95"/>
      <c r="BA5" s="95"/>
      <c r="BB5" s="73"/>
      <c r="BC5" s="73"/>
      <c r="BD5" s="95"/>
      <c r="BE5" s="95"/>
      <c r="BF5" s="73"/>
      <c r="BG5" s="73"/>
      <c r="BH5" s="95"/>
      <c r="BI5" s="95"/>
      <c r="BJ5" s="73"/>
      <c r="BK5" s="73"/>
      <c r="BL5" s="95"/>
      <c r="BM5" s="95"/>
      <c r="BN5" s="73"/>
      <c r="BO5" s="73"/>
      <c r="BP5" s="95"/>
      <c r="BQ5" s="95"/>
      <c r="BR5" s="73"/>
      <c r="BS5" s="73"/>
      <c r="BT5" s="95"/>
      <c r="BU5" s="95"/>
      <c r="BV5" s="73"/>
      <c r="BW5" s="73"/>
      <c r="BX5" s="95"/>
      <c r="BY5" s="95"/>
      <c r="BZ5" s="73"/>
      <c r="CA5" s="73"/>
      <c r="CB5" s="95"/>
      <c r="CC5" s="95"/>
      <c r="CD5" s="73"/>
      <c r="CE5" s="73"/>
      <c r="CF5" s="73"/>
      <c r="CG5" s="73"/>
      <c r="CH5" s="73"/>
      <c r="CI5" s="73"/>
      <c r="CJ5" s="72"/>
      <c r="CK5" s="73"/>
      <c r="CL5" s="217"/>
      <c r="CM5" s="71"/>
      <c r="CN5" s="71"/>
      <c r="CO5" s="73"/>
      <c r="CP5" s="217"/>
      <c r="CQ5" s="71"/>
      <c r="CR5" s="71"/>
      <c r="CS5" s="73"/>
      <c r="CT5" s="73"/>
      <c r="CU5" s="73"/>
      <c r="CV5" s="73"/>
      <c r="CW5" s="73"/>
      <c r="CX5" s="73"/>
      <c r="CY5" s="73"/>
      <c r="CZ5" s="73"/>
      <c r="DA5" s="73"/>
      <c r="DC5" s="218"/>
      <c r="DD5" s="218"/>
      <c r="DG5" s="218" t="str">
        <f t="shared" si="1"/>
        <v>CO</v>
      </c>
      <c r="DH5">
        <f>COUNTIF(A1:A19,"03CO")</f>
        <v>0</v>
      </c>
      <c r="DI5" t="s">
        <v>172</v>
      </c>
      <c r="DJ5">
        <f t="shared" si="2"/>
        <v>2</v>
      </c>
      <c r="DK5">
        <f t="shared" si="3"/>
        <v>1</v>
      </c>
    </row>
    <row r="6" spans="1:115">
      <c r="A6" s="218" t="str">
        <f t="shared" si="0"/>
        <v>CO</v>
      </c>
      <c r="B6" s="71"/>
      <c r="C6" s="71"/>
      <c r="D6" s="71"/>
      <c r="E6" s="73"/>
      <c r="F6" s="217"/>
      <c r="G6" s="71"/>
      <c r="H6" s="223"/>
      <c r="I6" s="73"/>
      <c r="J6" s="73"/>
      <c r="K6" s="73"/>
      <c r="L6" s="73"/>
      <c r="M6" s="73"/>
      <c r="N6" s="73"/>
      <c r="O6" s="73"/>
      <c r="P6" s="73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73"/>
      <c r="AD6" s="73"/>
      <c r="AE6" s="73"/>
      <c r="AF6" s="95"/>
      <c r="AG6" s="95"/>
      <c r="AH6" s="73"/>
      <c r="AI6" s="73"/>
      <c r="AJ6" s="95"/>
      <c r="AK6" s="95"/>
      <c r="AL6" s="73"/>
      <c r="AM6" s="73"/>
      <c r="AN6" s="95"/>
      <c r="AO6" s="95"/>
      <c r="AP6" s="73"/>
      <c r="AQ6" s="73"/>
      <c r="AR6" s="95"/>
      <c r="AS6" s="95"/>
      <c r="AT6" s="73"/>
      <c r="AU6" s="73"/>
      <c r="AV6" s="95"/>
      <c r="AW6" s="95"/>
      <c r="AX6" s="73"/>
      <c r="AY6" s="73"/>
      <c r="AZ6" s="95"/>
      <c r="BA6" s="95"/>
      <c r="BB6" s="73"/>
      <c r="BC6" s="73"/>
      <c r="BD6" s="95"/>
      <c r="BE6" s="95"/>
      <c r="BF6" s="73"/>
      <c r="BG6" s="73"/>
      <c r="BH6" s="95"/>
      <c r="BI6" s="95"/>
      <c r="BJ6" s="73"/>
      <c r="BK6" s="73"/>
      <c r="BL6" s="95"/>
      <c r="BM6" s="95"/>
      <c r="BN6" s="73"/>
      <c r="BO6" s="73"/>
      <c r="BP6" s="95"/>
      <c r="BQ6" s="95"/>
      <c r="BR6" s="73"/>
      <c r="BS6" s="73"/>
      <c r="BT6" s="95"/>
      <c r="BU6" s="95"/>
      <c r="BV6" s="73"/>
      <c r="BW6" s="73"/>
      <c r="BX6" s="95"/>
      <c r="BY6" s="95"/>
      <c r="BZ6" s="73"/>
      <c r="CA6" s="73"/>
      <c r="CB6" s="95"/>
      <c r="CC6" s="95"/>
      <c r="CD6" s="73"/>
      <c r="CE6" s="73"/>
      <c r="CF6" s="73"/>
      <c r="CG6" s="73"/>
      <c r="CH6" s="73"/>
      <c r="CI6" s="73"/>
      <c r="CJ6" s="72"/>
      <c r="CK6" s="73"/>
      <c r="CL6" s="217"/>
      <c r="CM6" s="71"/>
      <c r="CN6" s="71"/>
      <c r="CO6" s="73"/>
      <c r="CP6" s="217"/>
      <c r="CQ6" s="71"/>
      <c r="CR6" s="71"/>
      <c r="CS6" s="73"/>
      <c r="CT6" s="73"/>
      <c r="CU6" s="73"/>
      <c r="CV6" s="73"/>
      <c r="CW6" s="73"/>
      <c r="CX6" s="73"/>
      <c r="CY6" s="73"/>
      <c r="CZ6" s="73"/>
      <c r="DA6" s="73"/>
      <c r="DC6" s="218"/>
      <c r="DD6" s="218"/>
      <c r="DG6" s="218" t="str">
        <f t="shared" si="1"/>
        <v>CO</v>
      </c>
      <c r="DH6">
        <f>COUNTIF(A1:A19,"03DO")</f>
        <v>0</v>
      </c>
      <c r="DI6" t="s">
        <v>173</v>
      </c>
      <c r="DJ6">
        <f t="shared" si="2"/>
        <v>2</v>
      </c>
      <c r="DK6">
        <f t="shared" si="3"/>
        <v>1</v>
      </c>
    </row>
    <row r="7" spans="1:115">
      <c r="A7" s="218" t="str">
        <f t="shared" si="0"/>
        <v>CO</v>
      </c>
      <c r="B7" s="71"/>
      <c r="C7" s="71"/>
      <c r="D7" s="71"/>
      <c r="E7" s="73"/>
      <c r="F7" s="217"/>
      <c r="G7" s="71"/>
      <c r="H7" s="223"/>
      <c r="I7" s="73"/>
      <c r="J7" s="73"/>
      <c r="K7" s="73"/>
      <c r="L7" s="73"/>
      <c r="M7" s="73"/>
      <c r="N7" s="73"/>
      <c r="O7" s="73"/>
      <c r="P7" s="73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73"/>
      <c r="AD7" s="73"/>
      <c r="AE7" s="73"/>
      <c r="AF7" s="95"/>
      <c r="AG7" s="95"/>
      <c r="AH7" s="73"/>
      <c r="AI7" s="73"/>
      <c r="AJ7" s="95"/>
      <c r="AK7" s="95"/>
      <c r="AL7" s="73"/>
      <c r="AM7" s="73"/>
      <c r="AN7" s="95"/>
      <c r="AO7" s="95"/>
      <c r="AP7" s="73"/>
      <c r="AQ7" s="73"/>
      <c r="AR7" s="95"/>
      <c r="AS7" s="95"/>
      <c r="AT7" s="73"/>
      <c r="AU7" s="73"/>
      <c r="AV7" s="95"/>
      <c r="AW7" s="95"/>
      <c r="AX7" s="73"/>
      <c r="AY7" s="73"/>
      <c r="AZ7" s="95"/>
      <c r="BA7" s="95"/>
      <c r="BB7" s="73"/>
      <c r="BC7" s="73"/>
      <c r="BD7" s="95"/>
      <c r="BE7" s="95"/>
      <c r="BF7" s="73"/>
      <c r="BG7" s="73"/>
      <c r="BH7" s="95"/>
      <c r="BI7" s="95"/>
      <c r="BJ7" s="73"/>
      <c r="BK7" s="73"/>
      <c r="BL7" s="95"/>
      <c r="BM7" s="95"/>
      <c r="BN7" s="73"/>
      <c r="BO7" s="73"/>
      <c r="BP7" s="95"/>
      <c r="BQ7" s="95"/>
      <c r="BR7" s="73"/>
      <c r="BS7" s="73"/>
      <c r="BT7" s="95"/>
      <c r="BU7" s="95"/>
      <c r="BV7" s="73"/>
      <c r="BW7" s="73"/>
      <c r="BX7" s="95"/>
      <c r="BY7" s="95"/>
      <c r="BZ7" s="73"/>
      <c r="CA7" s="73"/>
      <c r="CB7" s="95"/>
      <c r="CC7" s="95"/>
      <c r="CD7" s="73"/>
      <c r="CE7" s="73"/>
      <c r="CF7" s="73"/>
      <c r="CG7" s="73"/>
      <c r="CH7" s="73"/>
      <c r="CI7" s="73"/>
      <c r="CJ7" s="72"/>
      <c r="CK7" s="73"/>
      <c r="CL7" s="217"/>
      <c r="CM7" s="71"/>
      <c r="CN7" s="71"/>
      <c r="CO7" s="73"/>
      <c r="CP7" s="217"/>
      <c r="CQ7" s="71"/>
      <c r="CR7" s="71"/>
      <c r="CS7" s="73"/>
      <c r="CT7" s="73"/>
      <c r="CU7" s="73"/>
      <c r="CV7" s="73"/>
      <c r="CW7" s="73"/>
      <c r="CX7" s="73"/>
      <c r="CY7" s="73"/>
      <c r="CZ7" s="73"/>
      <c r="DA7" s="73"/>
      <c r="DC7" s="218"/>
      <c r="DD7" s="218"/>
      <c r="DG7" s="218" t="str">
        <f t="shared" si="1"/>
        <v>CO</v>
      </c>
      <c r="DH7">
        <f>COUNTIF(A1:A19,"04CO")</f>
        <v>0</v>
      </c>
      <c r="DI7" t="s">
        <v>174</v>
      </c>
      <c r="DJ7">
        <f t="shared" si="2"/>
        <v>2</v>
      </c>
      <c r="DK7">
        <f t="shared" si="3"/>
        <v>1</v>
      </c>
    </row>
    <row r="8" spans="1:115">
      <c r="A8" s="218" t="str">
        <f t="shared" si="0"/>
        <v>CO</v>
      </c>
      <c r="B8" s="71"/>
      <c r="C8" s="71"/>
      <c r="D8" s="71"/>
      <c r="E8" s="73"/>
      <c r="F8" s="217"/>
      <c r="G8" s="71"/>
      <c r="H8" s="223"/>
      <c r="I8" s="73"/>
      <c r="J8" s="73"/>
      <c r="K8" s="73"/>
      <c r="L8" s="73"/>
      <c r="M8" s="73"/>
      <c r="N8" s="73"/>
      <c r="O8" s="73"/>
      <c r="P8" s="73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73"/>
      <c r="AD8" s="73"/>
      <c r="AE8" s="73"/>
      <c r="AF8" s="95"/>
      <c r="AG8" s="95"/>
      <c r="AH8" s="73"/>
      <c r="AI8" s="73"/>
      <c r="AJ8" s="95"/>
      <c r="AK8" s="95"/>
      <c r="AL8" s="73"/>
      <c r="AM8" s="73"/>
      <c r="AN8" s="95"/>
      <c r="AO8" s="95"/>
      <c r="AP8" s="73"/>
      <c r="AQ8" s="73"/>
      <c r="AR8" s="95"/>
      <c r="AS8" s="95"/>
      <c r="AT8" s="73"/>
      <c r="AU8" s="73"/>
      <c r="AV8" s="95"/>
      <c r="AW8" s="95"/>
      <c r="AX8" s="73"/>
      <c r="AY8" s="73"/>
      <c r="AZ8" s="95"/>
      <c r="BA8" s="95"/>
      <c r="BB8" s="73"/>
      <c r="BC8" s="73"/>
      <c r="BD8" s="95"/>
      <c r="BE8" s="95"/>
      <c r="BF8" s="73"/>
      <c r="BG8" s="73"/>
      <c r="BH8" s="95"/>
      <c r="BI8" s="95"/>
      <c r="BJ8" s="73"/>
      <c r="BK8" s="73"/>
      <c r="BL8" s="95"/>
      <c r="BM8" s="95"/>
      <c r="BN8" s="73"/>
      <c r="BO8" s="73"/>
      <c r="BP8" s="95"/>
      <c r="BQ8" s="95"/>
      <c r="BR8" s="73"/>
      <c r="BS8" s="73"/>
      <c r="BT8" s="95"/>
      <c r="BU8" s="95"/>
      <c r="BV8" s="73"/>
      <c r="BW8" s="73"/>
      <c r="BX8" s="95"/>
      <c r="BY8" s="95"/>
      <c r="BZ8" s="73"/>
      <c r="CA8" s="73"/>
      <c r="CB8" s="95"/>
      <c r="CC8" s="95"/>
      <c r="CD8" s="73"/>
      <c r="CE8" s="73"/>
      <c r="CF8" s="73"/>
      <c r="CG8" s="73"/>
      <c r="CH8" s="73"/>
      <c r="CI8" s="73"/>
      <c r="CJ8" s="72"/>
      <c r="CK8" s="73"/>
      <c r="CL8" s="217"/>
      <c r="CM8" s="71"/>
      <c r="CN8" s="71"/>
      <c r="CO8" s="73"/>
      <c r="CP8" s="217"/>
      <c r="CQ8" s="71"/>
      <c r="CR8" s="71"/>
      <c r="CS8" s="73"/>
      <c r="CT8" s="73"/>
      <c r="CU8" s="73"/>
      <c r="CV8" s="73"/>
      <c r="CW8" s="73"/>
      <c r="CX8" s="73"/>
      <c r="CY8" s="73"/>
      <c r="CZ8" s="73"/>
      <c r="DA8" s="73"/>
      <c r="DC8" s="218"/>
      <c r="DD8" s="218"/>
      <c r="DG8" s="218" t="str">
        <f t="shared" si="1"/>
        <v>CO</v>
      </c>
      <c r="DH8">
        <f>COUNTIF(A1:A19,"04DO")</f>
        <v>0</v>
      </c>
      <c r="DI8" t="s">
        <v>175</v>
      </c>
      <c r="DJ8">
        <f t="shared" si="2"/>
        <v>2</v>
      </c>
      <c r="DK8">
        <f t="shared" si="3"/>
        <v>1</v>
      </c>
    </row>
    <row r="9" spans="1:115">
      <c r="A9" s="218" t="str">
        <f t="shared" si="0"/>
        <v>CO</v>
      </c>
      <c r="B9" s="71"/>
      <c r="C9" s="71"/>
      <c r="D9" s="71"/>
      <c r="E9" s="73"/>
      <c r="F9" s="217"/>
      <c r="G9" s="71"/>
      <c r="H9" s="223"/>
      <c r="I9" s="73"/>
      <c r="J9" s="73"/>
      <c r="K9" s="73"/>
      <c r="L9" s="73"/>
      <c r="M9" s="73"/>
      <c r="N9" s="73"/>
      <c r="O9" s="73"/>
      <c r="P9" s="73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73"/>
      <c r="AD9" s="73"/>
      <c r="AE9" s="73"/>
      <c r="AF9" s="95"/>
      <c r="AG9" s="95"/>
      <c r="AH9" s="73"/>
      <c r="AI9" s="73"/>
      <c r="AJ9" s="95"/>
      <c r="AK9" s="95"/>
      <c r="AL9" s="73"/>
      <c r="AM9" s="73"/>
      <c r="AN9" s="95"/>
      <c r="AO9" s="95"/>
      <c r="AP9" s="73"/>
      <c r="AQ9" s="73"/>
      <c r="AR9" s="95"/>
      <c r="AS9" s="95"/>
      <c r="AT9" s="73"/>
      <c r="AU9" s="73"/>
      <c r="AV9" s="95"/>
      <c r="AW9" s="95"/>
      <c r="AX9" s="73"/>
      <c r="AY9" s="73"/>
      <c r="AZ9" s="95"/>
      <c r="BA9" s="95"/>
      <c r="BB9" s="73"/>
      <c r="BC9" s="73"/>
      <c r="BD9" s="95"/>
      <c r="BE9" s="95"/>
      <c r="BF9" s="73"/>
      <c r="BG9" s="73"/>
      <c r="BH9" s="95"/>
      <c r="BI9" s="95"/>
      <c r="BJ9" s="73"/>
      <c r="BK9" s="73"/>
      <c r="BL9" s="95"/>
      <c r="BM9" s="95"/>
      <c r="BN9" s="73"/>
      <c r="BO9" s="73"/>
      <c r="BP9" s="95"/>
      <c r="BQ9" s="95"/>
      <c r="BR9" s="73"/>
      <c r="BS9" s="73"/>
      <c r="BT9" s="95"/>
      <c r="BU9" s="95"/>
      <c r="BV9" s="73"/>
      <c r="BW9" s="73"/>
      <c r="BX9" s="95"/>
      <c r="BY9" s="95"/>
      <c r="BZ9" s="73"/>
      <c r="CA9" s="73"/>
      <c r="CB9" s="95"/>
      <c r="CC9" s="95"/>
      <c r="CD9" s="73"/>
      <c r="CE9" s="73"/>
      <c r="CF9" s="73"/>
      <c r="CG9" s="73"/>
      <c r="CH9" s="73"/>
      <c r="CI9" s="73"/>
      <c r="CJ9" s="72"/>
      <c r="CK9" s="73"/>
      <c r="CL9" s="217"/>
      <c r="CM9" s="71"/>
      <c r="CN9" s="71"/>
      <c r="CO9" s="73"/>
      <c r="CP9" s="217"/>
      <c r="CQ9" s="71"/>
      <c r="CR9" s="71"/>
      <c r="CS9" s="73"/>
      <c r="CT9" s="73"/>
      <c r="CU9" s="73"/>
      <c r="CV9" s="73"/>
      <c r="CW9" s="73"/>
      <c r="CX9" s="73"/>
      <c r="CY9" s="73"/>
      <c r="CZ9" s="73"/>
      <c r="DA9" s="73"/>
      <c r="DC9" s="218"/>
      <c r="DD9" s="218"/>
      <c r="DG9" s="218" t="str">
        <f t="shared" si="1"/>
        <v>CO</v>
      </c>
      <c r="DH9">
        <f>COUNTIF(A1:A19,"05CO")</f>
        <v>0</v>
      </c>
      <c r="DI9" t="s">
        <v>176</v>
      </c>
      <c r="DJ9">
        <f t="shared" si="2"/>
        <v>2</v>
      </c>
      <c r="DK9">
        <f t="shared" si="3"/>
        <v>1</v>
      </c>
    </row>
    <row r="10" spans="1:115">
      <c r="A10" s="218" t="str">
        <f t="shared" si="0"/>
        <v>CO</v>
      </c>
      <c r="B10" s="71"/>
      <c r="C10" s="71"/>
      <c r="D10" s="71"/>
      <c r="E10" s="73"/>
      <c r="F10" s="217"/>
      <c r="G10" s="71"/>
      <c r="H10" s="223"/>
      <c r="I10" s="73"/>
      <c r="J10" s="73"/>
      <c r="K10" s="73"/>
      <c r="L10" s="73"/>
      <c r="M10" s="73"/>
      <c r="N10" s="73"/>
      <c r="O10" s="73"/>
      <c r="P10" s="73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73"/>
      <c r="AD10" s="73"/>
      <c r="AE10" s="73"/>
      <c r="AF10" s="95"/>
      <c r="AG10" s="95"/>
      <c r="AH10" s="73"/>
      <c r="AI10" s="73"/>
      <c r="AJ10" s="95"/>
      <c r="AK10" s="95"/>
      <c r="AL10" s="73"/>
      <c r="AM10" s="73"/>
      <c r="AN10" s="95"/>
      <c r="AO10" s="95"/>
      <c r="AP10" s="73"/>
      <c r="AQ10" s="73"/>
      <c r="AR10" s="95"/>
      <c r="AS10" s="95"/>
      <c r="AT10" s="73"/>
      <c r="AU10" s="73"/>
      <c r="AV10" s="95"/>
      <c r="AW10" s="95"/>
      <c r="AX10" s="73"/>
      <c r="AY10" s="73"/>
      <c r="AZ10" s="95"/>
      <c r="BA10" s="95"/>
      <c r="BB10" s="73"/>
      <c r="BC10" s="73"/>
      <c r="BD10" s="95"/>
      <c r="BE10" s="95"/>
      <c r="BF10" s="73"/>
      <c r="BG10" s="73"/>
      <c r="BH10" s="95"/>
      <c r="BI10" s="95"/>
      <c r="BJ10" s="73"/>
      <c r="BK10" s="73"/>
      <c r="BL10" s="95"/>
      <c r="BM10" s="95"/>
      <c r="BN10" s="73"/>
      <c r="BO10" s="73"/>
      <c r="BP10" s="95"/>
      <c r="BQ10" s="95"/>
      <c r="BR10" s="73"/>
      <c r="BS10" s="73"/>
      <c r="BT10" s="95"/>
      <c r="BU10" s="95"/>
      <c r="BV10" s="73"/>
      <c r="BW10" s="73"/>
      <c r="BX10" s="95"/>
      <c r="BY10" s="95"/>
      <c r="BZ10" s="73"/>
      <c r="CA10" s="73"/>
      <c r="CB10" s="95"/>
      <c r="CC10" s="95"/>
      <c r="CD10" s="73"/>
      <c r="CE10" s="73"/>
      <c r="CF10" s="73"/>
      <c r="CG10" s="73"/>
      <c r="CH10" s="73"/>
      <c r="CI10" s="73"/>
      <c r="CJ10" s="72"/>
      <c r="CK10" s="73"/>
      <c r="CL10" s="217"/>
      <c r="CM10" s="71"/>
      <c r="CN10" s="71"/>
      <c r="CO10" s="73"/>
      <c r="CP10" s="217"/>
      <c r="CQ10" s="71"/>
      <c r="CR10" s="71"/>
      <c r="CS10" s="73"/>
      <c r="CT10" s="73"/>
      <c r="CU10" s="73"/>
      <c r="CV10" s="73"/>
      <c r="CW10" s="73"/>
      <c r="CX10" s="73"/>
      <c r="CY10" s="73"/>
      <c r="CZ10" s="73"/>
      <c r="DA10" s="73"/>
      <c r="DC10" s="218"/>
      <c r="DD10" s="218"/>
      <c r="DF10" t="s">
        <v>537</v>
      </c>
      <c r="DG10" s="218" t="str">
        <f t="shared" si="1"/>
        <v>CO</v>
      </c>
      <c r="DH10">
        <f>COUNTIF(A1:A19,"05DO")</f>
        <v>0</v>
      </c>
      <c r="DI10" t="s">
        <v>177</v>
      </c>
      <c r="DJ10">
        <f t="shared" si="2"/>
        <v>2</v>
      </c>
      <c r="DK10">
        <f t="shared" si="3"/>
        <v>1</v>
      </c>
    </row>
    <row r="11" spans="1:115">
      <c r="A11" s="218" t="str">
        <f t="shared" si="0"/>
        <v>CO</v>
      </c>
      <c r="B11" s="71"/>
      <c r="C11" s="71"/>
      <c r="D11" s="71"/>
      <c r="E11" s="73"/>
      <c r="F11" s="217"/>
      <c r="G11" s="71"/>
      <c r="H11" s="223"/>
      <c r="I11" s="73"/>
      <c r="J11" s="73"/>
      <c r="K11" s="73"/>
      <c r="L11" s="73"/>
      <c r="M11" s="73"/>
      <c r="N11" s="73"/>
      <c r="O11" s="73"/>
      <c r="P11" s="73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73"/>
      <c r="AD11" s="73"/>
      <c r="AE11" s="73"/>
      <c r="AF11" s="95"/>
      <c r="AG11" s="95"/>
      <c r="AH11" s="73"/>
      <c r="AI11" s="73"/>
      <c r="AJ11" s="95"/>
      <c r="AK11" s="95"/>
      <c r="AL11" s="73"/>
      <c r="AM11" s="73"/>
      <c r="AN11" s="95"/>
      <c r="AO11" s="95"/>
      <c r="AP11" s="73"/>
      <c r="AQ11" s="73"/>
      <c r="AR11" s="95"/>
      <c r="AS11" s="95"/>
      <c r="AT11" s="73"/>
      <c r="AU11" s="73"/>
      <c r="AV11" s="95"/>
      <c r="AW11" s="95"/>
      <c r="AX11" s="73"/>
      <c r="AY11" s="73"/>
      <c r="AZ11" s="95"/>
      <c r="BA11" s="95"/>
      <c r="BB11" s="73"/>
      <c r="BC11" s="73"/>
      <c r="BD11" s="95"/>
      <c r="BE11" s="95"/>
      <c r="BF11" s="73"/>
      <c r="BG11" s="73"/>
      <c r="BH11" s="95"/>
      <c r="BI11" s="95"/>
      <c r="BJ11" s="73"/>
      <c r="BK11" s="73"/>
      <c r="BL11" s="95"/>
      <c r="BM11" s="95"/>
      <c r="BN11" s="73"/>
      <c r="BO11" s="73"/>
      <c r="BP11" s="95"/>
      <c r="BQ11" s="95"/>
      <c r="BR11" s="73"/>
      <c r="BS11" s="73"/>
      <c r="BT11" s="95"/>
      <c r="BU11" s="95"/>
      <c r="BV11" s="73"/>
      <c r="BW11" s="73"/>
      <c r="BX11" s="95"/>
      <c r="BY11" s="95"/>
      <c r="BZ11" s="73"/>
      <c r="CA11" s="73"/>
      <c r="CB11" s="95"/>
      <c r="CC11" s="95"/>
      <c r="CD11" s="73"/>
      <c r="CE11" s="73"/>
      <c r="CF11" s="73"/>
      <c r="CG11" s="73"/>
      <c r="CH11" s="73"/>
      <c r="CI11" s="73"/>
      <c r="CJ11" s="72"/>
      <c r="CK11" s="73"/>
      <c r="CL11" s="217"/>
      <c r="CM11" s="71"/>
      <c r="CN11" s="71"/>
      <c r="CO11" s="73"/>
      <c r="CP11" s="217"/>
      <c r="CQ11" s="71"/>
      <c r="CR11" s="71"/>
      <c r="CS11" s="73"/>
      <c r="CT11" s="73"/>
      <c r="CU11" s="73"/>
      <c r="CV11" s="73"/>
      <c r="CW11" s="73"/>
      <c r="CX11" s="73"/>
      <c r="CY11" s="73"/>
      <c r="CZ11" s="73"/>
      <c r="DA11" s="73"/>
      <c r="DC11" s="218"/>
      <c r="DD11" s="218"/>
      <c r="DG11" s="218" t="str">
        <f t="shared" si="1"/>
        <v>CO</v>
      </c>
      <c r="DH11">
        <f>COUNTIF(A1:A19,"06CO")</f>
        <v>0</v>
      </c>
      <c r="DI11" t="s">
        <v>178</v>
      </c>
      <c r="DJ11">
        <f t="shared" si="2"/>
        <v>2</v>
      </c>
      <c r="DK11">
        <f t="shared" si="3"/>
        <v>1</v>
      </c>
    </row>
    <row r="12" spans="1:115">
      <c r="A12" s="218" t="str">
        <f t="shared" si="0"/>
        <v>CO</v>
      </c>
      <c r="B12" s="71"/>
      <c r="C12" s="71"/>
      <c r="D12" s="71"/>
      <c r="E12" s="73"/>
      <c r="F12" s="217"/>
      <c r="G12" s="71"/>
      <c r="H12" s="223"/>
      <c r="I12" s="73"/>
      <c r="J12" s="73"/>
      <c r="K12" s="73"/>
      <c r="L12" s="73"/>
      <c r="M12" s="73"/>
      <c r="N12" s="73"/>
      <c r="O12" s="73"/>
      <c r="P12" s="73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73"/>
      <c r="AD12" s="73"/>
      <c r="AE12" s="73"/>
      <c r="AF12" s="95"/>
      <c r="AG12" s="95"/>
      <c r="AH12" s="73"/>
      <c r="AI12" s="73"/>
      <c r="AJ12" s="95"/>
      <c r="AK12" s="95"/>
      <c r="AL12" s="73"/>
      <c r="AM12" s="73"/>
      <c r="AN12" s="95"/>
      <c r="AO12" s="95"/>
      <c r="AP12" s="73"/>
      <c r="AQ12" s="73"/>
      <c r="AR12" s="95"/>
      <c r="AS12" s="95"/>
      <c r="AT12" s="73"/>
      <c r="AU12" s="73"/>
      <c r="AV12" s="95"/>
      <c r="AW12" s="95"/>
      <c r="AX12" s="73"/>
      <c r="AY12" s="73"/>
      <c r="AZ12" s="95"/>
      <c r="BA12" s="95"/>
      <c r="BB12" s="73"/>
      <c r="BC12" s="73"/>
      <c r="BD12" s="95"/>
      <c r="BE12" s="95"/>
      <c r="BF12" s="73"/>
      <c r="BG12" s="73"/>
      <c r="BH12" s="95"/>
      <c r="BI12" s="95"/>
      <c r="BJ12" s="73"/>
      <c r="BK12" s="73"/>
      <c r="BL12" s="95"/>
      <c r="BM12" s="95"/>
      <c r="BN12" s="73"/>
      <c r="BO12" s="73"/>
      <c r="BP12" s="95"/>
      <c r="BQ12" s="95"/>
      <c r="BR12" s="73"/>
      <c r="BS12" s="73"/>
      <c r="BT12" s="95"/>
      <c r="BU12" s="95"/>
      <c r="BV12" s="73"/>
      <c r="BW12" s="73"/>
      <c r="BX12" s="95"/>
      <c r="BY12" s="95"/>
      <c r="BZ12" s="73"/>
      <c r="CA12" s="73"/>
      <c r="CB12" s="95"/>
      <c r="CC12" s="95"/>
      <c r="CD12" s="73"/>
      <c r="CE12" s="73"/>
      <c r="CF12" s="73"/>
      <c r="CG12" s="73"/>
      <c r="CH12" s="73"/>
      <c r="CI12" s="73"/>
      <c r="CJ12" s="72"/>
      <c r="CK12" s="73"/>
      <c r="CL12" s="217"/>
      <c r="CM12" s="71"/>
      <c r="CN12" s="71"/>
      <c r="CO12" s="73"/>
      <c r="CP12" s="217"/>
      <c r="CQ12" s="71"/>
      <c r="CR12" s="71"/>
      <c r="CS12" s="73"/>
      <c r="CT12" s="73"/>
      <c r="CU12" s="73"/>
      <c r="CV12" s="73"/>
      <c r="CW12" s="73"/>
      <c r="CX12" s="73"/>
      <c r="CY12" s="73"/>
      <c r="CZ12" s="73"/>
      <c r="DA12" s="73"/>
      <c r="DC12" s="218"/>
      <c r="DD12" s="218"/>
      <c r="DG12" s="218" t="str">
        <f t="shared" si="1"/>
        <v>CO</v>
      </c>
      <c r="DH12">
        <f>COUNTIF(A1:A19,"06DO")</f>
        <v>0</v>
      </c>
      <c r="DI12" t="s">
        <v>179</v>
      </c>
      <c r="DJ12">
        <f t="shared" si="2"/>
        <v>2</v>
      </c>
      <c r="DK12">
        <f t="shared" si="3"/>
        <v>1</v>
      </c>
    </row>
    <row r="13" spans="1:115">
      <c r="A13" s="218" t="str">
        <f t="shared" si="0"/>
        <v>CO</v>
      </c>
      <c r="B13" s="71"/>
      <c r="C13" s="71"/>
      <c r="D13" s="71"/>
      <c r="E13" s="73"/>
      <c r="F13" s="217"/>
      <c r="G13" s="71"/>
      <c r="H13" s="223"/>
      <c r="I13" s="73"/>
      <c r="J13" s="73"/>
      <c r="K13" s="73"/>
      <c r="L13" s="73"/>
      <c r="M13" s="73"/>
      <c r="N13" s="73"/>
      <c r="O13" s="73"/>
      <c r="P13" s="73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73"/>
      <c r="AD13" s="73"/>
      <c r="AE13" s="73"/>
      <c r="AF13" s="95"/>
      <c r="AG13" s="95"/>
      <c r="AH13" s="73"/>
      <c r="AI13" s="73"/>
      <c r="AJ13" s="95"/>
      <c r="AK13" s="95"/>
      <c r="AL13" s="73"/>
      <c r="AM13" s="73"/>
      <c r="AN13" s="95"/>
      <c r="AO13" s="95"/>
      <c r="AP13" s="73"/>
      <c r="AQ13" s="73"/>
      <c r="AR13" s="95"/>
      <c r="AS13" s="95"/>
      <c r="AT13" s="73"/>
      <c r="AU13" s="73"/>
      <c r="AV13" s="95"/>
      <c r="AW13" s="95"/>
      <c r="AX13" s="73"/>
      <c r="AY13" s="73"/>
      <c r="AZ13" s="95"/>
      <c r="BA13" s="95"/>
      <c r="BB13" s="73"/>
      <c r="BC13" s="73"/>
      <c r="BD13" s="95"/>
      <c r="BE13" s="95"/>
      <c r="BF13" s="73"/>
      <c r="BG13" s="73"/>
      <c r="BH13" s="95"/>
      <c r="BI13" s="95"/>
      <c r="BJ13" s="73"/>
      <c r="BK13" s="73"/>
      <c r="BL13" s="95"/>
      <c r="BM13" s="95"/>
      <c r="BN13" s="73"/>
      <c r="BO13" s="73"/>
      <c r="BP13" s="95"/>
      <c r="BQ13" s="95"/>
      <c r="BR13" s="73"/>
      <c r="BS13" s="73"/>
      <c r="BT13" s="95"/>
      <c r="BU13" s="95"/>
      <c r="BV13" s="73"/>
      <c r="BW13" s="73"/>
      <c r="BX13" s="95"/>
      <c r="BY13" s="95"/>
      <c r="BZ13" s="73"/>
      <c r="CA13" s="73"/>
      <c r="CB13" s="95"/>
      <c r="CC13" s="95"/>
      <c r="CD13" s="73"/>
      <c r="CE13" s="73"/>
      <c r="CF13" s="73"/>
      <c r="CG13" s="73"/>
      <c r="CH13" s="73"/>
      <c r="CI13" s="73"/>
      <c r="CJ13" s="72"/>
      <c r="CK13" s="73"/>
      <c r="CL13" s="217"/>
      <c r="CM13" s="71"/>
      <c r="CN13" s="71"/>
      <c r="CO13" s="73"/>
      <c r="CP13" s="217"/>
      <c r="CQ13" s="71"/>
      <c r="CR13" s="71"/>
      <c r="CS13" s="73"/>
      <c r="CT13" s="73"/>
      <c r="CU13" s="73"/>
      <c r="CV13" s="73"/>
      <c r="CW13" s="73"/>
      <c r="CX13" s="73"/>
      <c r="CY13" s="73"/>
      <c r="CZ13" s="73"/>
      <c r="DA13" s="73"/>
      <c r="DC13" s="218"/>
      <c r="DD13" s="218"/>
      <c r="DG13" s="218" t="str">
        <f t="shared" si="1"/>
        <v>CO</v>
      </c>
      <c r="DH13">
        <f>COUNTIF(A1:A19,"07CO")</f>
        <v>0</v>
      </c>
      <c r="DI13" t="s">
        <v>180</v>
      </c>
      <c r="DJ13">
        <f t="shared" si="2"/>
        <v>2</v>
      </c>
      <c r="DK13">
        <f t="shared" si="3"/>
        <v>1</v>
      </c>
    </row>
    <row r="14" spans="1:115">
      <c r="A14" s="218" t="str">
        <f t="shared" si="0"/>
        <v>CO</v>
      </c>
      <c r="B14" s="71"/>
      <c r="C14" s="71"/>
      <c r="D14" s="71"/>
      <c r="E14" s="73"/>
      <c r="F14" s="217"/>
      <c r="G14" s="71"/>
      <c r="H14" s="223"/>
      <c r="I14" s="73"/>
      <c r="J14" s="73"/>
      <c r="K14" s="73"/>
      <c r="L14" s="73"/>
      <c r="M14" s="73"/>
      <c r="N14" s="73"/>
      <c r="O14" s="73"/>
      <c r="P14" s="73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73"/>
      <c r="AD14" s="73"/>
      <c r="AE14" s="73"/>
      <c r="AF14" s="95"/>
      <c r="AG14" s="95"/>
      <c r="AH14" s="73"/>
      <c r="AI14" s="73"/>
      <c r="AJ14" s="95"/>
      <c r="AK14" s="95"/>
      <c r="AL14" s="73"/>
      <c r="AM14" s="73"/>
      <c r="AN14" s="95"/>
      <c r="AO14" s="95"/>
      <c r="AP14" s="73"/>
      <c r="AQ14" s="73"/>
      <c r="AR14" s="95"/>
      <c r="AS14" s="95"/>
      <c r="AT14" s="73"/>
      <c r="AU14" s="73"/>
      <c r="AV14" s="95"/>
      <c r="AW14" s="95"/>
      <c r="AX14" s="73"/>
      <c r="AY14" s="73"/>
      <c r="AZ14" s="95"/>
      <c r="BA14" s="95"/>
      <c r="BB14" s="73"/>
      <c r="BC14" s="73"/>
      <c r="BD14" s="95"/>
      <c r="BE14" s="95"/>
      <c r="BF14" s="73"/>
      <c r="BG14" s="73"/>
      <c r="BH14" s="95"/>
      <c r="BI14" s="95"/>
      <c r="BJ14" s="73"/>
      <c r="BK14" s="73"/>
      <c r="BL14" s="95"/>
      <c r="BM14" s="95"/>
      <c r="BN14" s="73"/>
      <c r="BO14" s="73"/>
      <c r="BP14" s="95"/>
      <c r="BQ14" s="95"/>
      <c r="BR14" s="73"/>
      <c r="BS14" s="73"/>
      <c r="BT14" s="95"/>
      <c r="BU14" s="95"/>
      <c r="BV14" s="73"/>
      <c r="BW14" s="73"/>
      <c r="BX14" s="95"/>
      <c r="BY14" s="95"/>
      <c r="BZ14" s="73"/>
      <c r="CA14" s="73"/>
      <c r="CB14" s="95"/>
      <c r="CC14" s="95"/>
      <c r="CD14" s="73"/>
      <c r="CE14" s="73"/>
      <c r="CF14" s="73"/>
      <c r="CG14" s="73"/>
      <c r="CH14" s="73"/>
      <c r="CI14" s="73"/>
      <c r="CJ14" s="72"/>
      <c r="CK14" s="73"/>
      <c r="CL14" s="217"/>
      <c r="CM14" s="71"/>
      <c r="CN14" s="71"/>
      <c r="CO14" s="73"/>
      <c r="CP14" s="217"/>
      <c r="CQ14" s="71"/>
      <c r="CR14" s="71"/>
      <c r="CS14" s="73"/>
      <c r="CT14" s="73"/>
      <c r="CU14" s="73"/>
      <c r="CV14" s="73"/>
      <c r="CW14" s="73"/>
      <c r="CX14" s="73"/>
      <c r="CY14" s="73"/>
      <c r="CZ14" s="73"/>
      <c r="DA14" s="73"/>
      <c r="DC14" s="218"/>
      <c r="DD14" s="218"/>
      <c r="DG14" s="218" t="str">
        <f t="shared" si="1"/>
        <v>CO</v>
      </c>
      <c r="DH14">
        <f>COUNTIF(A1:A19,"07DO")</f>
        <v>0</v>
      </c>
      <c r="DI14" t="s">
        <v>181</v>
      </c>
      <c r="DJ14">
        <f t="shared" si="2"/>
        <v>2</v>
      </c>
      <c r="DK14">
        <f t="shared" si="3"/>
        <v>1</v>
      </c>
    </row>
    <row r="15" spans="1:115">
      <c r="A15" s="218" t="str">
        <f t="shared" si="0"/>
        <v>CO</v>
      </c>
      <c r="B15" s="71"/>
      <c r="C15" s="71"/>
      <c r="D15" s="71"/>
      <c r="E15" s="73"/>
      <c r="F15" s="217"/>
      <c r="G15" s="71"/>
      <c r="H15" s="223"/>
      <c r="I15" s="73"/>
      <c r="J15" s="73"/>
      <c r="K15" s="73"/>
      <c r="L15" s="73"/>
      <c r="M15" s="73"/>
      <c r="N15" s="73"/>
      <c r="O15" s="73"/>
      <c r="P15" s="73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73"/>
      <c r="AD15" s="73"/>
      <c r="AE15" s="73"/>
      <c r="AF15" s="95"/>
      <c r="AG15" s="95"/>
      <c r="AH15" s="73"/>
      <c r="AI15" s="73"/>
      <c r="AJ15" s="95"/>
      <c r="AK15" s="95"/>
      <c r="AL15" s="73"/>
      <c r="AM15" s="73"/>
      <c r="AN15" s="95"/>
      <c r="AO15" s="95"/>
      <c r="AP15" s="73"/>
      <c r="AQ15" s="73"/>
      <c r="AR15" s="95"/>
      <c r="AS15" s="95"/>
      <c r="AT15" s="73"/>
      <c r="AU15" s="73"/>
      <c r="AV15" s="95"/>
      <c r="AW15" s="95"/>
      <c r="AX15" s="73"/>
      <c r="AY15" s="73"/>
      <c r="AZ15" s="95"/>
      <c r="BA15" s="95"/>
      <c r="BB15" s="73"/>
      <c r="BC15" s="73"/>
      <c r="BD15" s="95"/>
      <c r="BE15" s="95"/>
      <c r="BF15" s="73"/>
      <c r="BG15" s="73"/>
      <c r="BH15" s="95"/>
      <c r="BI15" s="95"/>
      <c r="BJ15" s="73"/>
      <c r="BK15" s="73"/>
      <c r="BL15" s="95"/>
      <c r="BM15" s="95"/>
      <c r="BN15" s="73"/>
      <c r="BO15" s="73"/>
      <c r="BP15" s="95"/>
      <c r="BQ15" s="95"/>
      <c r="BR15" s="73"/>
      <c r="BS15" s="73"/>
      <c r="BT15" s="95"/>
      <c r="BU15" s="95"/>
      <c r="BV15" s="73"/>
      <c r="BW15" s="73"/>
      <c r="BX15" s="95"/>
      <c r="BY15" s="95"/>
      <c r="BZ15" s="73"/>
      <c r="CA15" s="73"/>
      <c r="CB15" s="95"/>
      <c r="CC15" s="95"/>
      <c r="CD15" s="73"/>
      <c r="CE15" s="73"/>
      <c r="CF15" s="73"/>
      <c r="CG15" s="73"/>
      <c r="CH15" s="73"/>
      <c r="CI15" s="73"/>
      <c r="CJ15" s="72"/>
      <c r="CK15" s="73"/>
      <c r="CL15" s="217"/>
      <c r="CM15" s="71"/>
      <c r="CN15" s="71"/>
      <c r="CO15" s="73"/>
      <c r="CP15" s="217"/>
      <c r="CQ15" s="71"/>
      <c r="CR15" s="71"/>
      <c r="CS15" s="73"/>
      <c r="CT15" s="73"/>
      <c r="CU15" s="73"/>
      <c r="CV15" s="73"/>
      <c r="CW15" s="73"/>
      <c r="CX15" s="73"/>
      <c r="CY15" s="73"/>
      <c r="CZ15" s="73"/>
      <c r="DA15" s="73"/>
      <c r="DC15" s="218"/>
      <c r="DD15" s="218"/>
      <c r="DG15" s="218" t="str">
        <f t="shared" si="1"/>
        <v>CO</v>
      </c>
      <c r="DH15">
        <f>COUNTIF(A1:A19,"08CO")</f>
        <v>0</v>
      </c>
      <c r="DI15" t="s">
        <v>182</v>
      </c>
      <c r="DJ15">
        <f t="shared" si="2"/>
        <v>2</v>
      </c>
      <c r="DK15">
        <f t="shared" si="3"/>
        <v>1</v>
      </c>
    </row>
    <row r="16" spans="1:115">
      <c r="A16" s="218" t="str">
        <f t="shared" si="0"/>
        <v>CO</v>
      </c>
      <c r="B16" s="71"/>
      <c r="C16" s="71"/>
      <c r="D16" s="71"/>
      <c r="E16" s="73"/>
      <c r="F16" s="217"/>
      <c r="G16" s="71"/>
      <c r="H16" s="223"/>
      <c r="I16" s="73"/>
      <c r="J16" s="73"/>
      <c r="K16" s="73"/>
      <c r="L16" s="73"/>
      <c r="M16" s="73"/>
      <c r="N16" s="73"/>
      <c r="O16" s="73"/>
      <c r="P16" s="73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73"/>
      <c r="AD16" s="73"/>
      <c r="AE16" s="73"/>
      <c r="AF16" s="95"/>
      <c r="AG16" s="95"/>
      <c r="AH16" s="73"/>
      <c r="AI16" s="73"/>
      <c r="AJ16" s="95"/>
      <c r="AK16" s="95"/>
      <c r="AL16" s="73"/>
      <c r="AM16" s="73"/>
      <c r="AN16" s="95"/>
      <c r="AO16" s="95"/>
      <c r="AP16" s="73"/>
      <c r="AQ16" s="73"/>
      <c r="AR16" s="95"/>
      <c r="AS16" s="95"/>
      <c r="AT16" s="73"/>
      <c r="AU16" s="73"/>
      <c r="AV16" s="95"/>
      <c r="AW16" s="95"/>
      <c r="AX16" s="73"/>
      <c r="AY16" s="73"/>
      <c r="AZ16" s="95"/>
      <c r="BA16" s="95"/>
      <c r="BB16" s="73"/>
      <c r="BC16" s="73"/>
      <c r="BD16" s="95"/>
      <c r="BE16" s="95"/>
      <c r="BF16" s="73"/>
      <c r="BG16" s="73"/>
      <c r="BH16" s="95"/>
      <c r="BI16" s="95"/>
      <c r="BJ16" s="73"/>
      <c r="BK16" s="73"/>
      <c r="BL16" s="95"/>
      <c r="BM16" s="95"/>
      <c r="BN16" s="73"/>
      <c r="BO16" s="73"/>
      <c r="BP16" s="95"/>
      <c r="BQ16" s="95"/>
      <c r="BR16" s="73"/>
      <c r="BS16" s="73"/>
      <c r="BT16" s="95"/>
      <c r="BU16" s="95"/>
      <c r="BV16" s="73"/>
      <c r="BW16" s="73"/>
      <c r="BX16" s="95"/>
      <c r="BY16" s="95"/>
      <c r="BZ16" s="73"/>
      <c r="CA16" s="73"/>
      <c r="CB16" s="95"/>
      <c r="CC16" s="95"/>
      <c r="CD16" s="73"/>
      <c r="CE16" s="73"/>
      <c r="CF16" s="73"/>
      <c r="CG16" s="73"/>
      <c r="CH16" s="73"/>
      <c r="CI16" s="73"/>
      <c r="CJ16" s="72"/>
      <c r="CK16" s="73"/>
      <c r="CL16" s="217"/>
      <c r="CM16" s="71"/>
      <c r="CN16" s="71"/>
      <c r="CO16" s="73"/>
      <c r="CP16" s="217"/>
      <c r="CQ16" s="71"/>
      <c r="CR16" s="71"/>
      <c r="CS16" s="73"/>
      <c r="CT16" s="73"/>
      <c r="CU16" s="73"/>
      <c r="CV16" s="73"/>
      <c r="CW16" s="73"/>
      <c r="CX16" s="73"/>
      <c r="CY16" s="73"/>
      <c r="CZ16" s="73"/>
      <c r="DA16" s="73"/>
      <c r="DC16" s="218"/>
      <c r="DD16" s="218"/>
      <c r="DG16" s="218" t="str">
        <f t="shared" si="1"/>
        <v>CO</v>
      </c>
      <c r="DH16">
        <f>COUNTIF(A1:A19,"08DO")</f>
        <v>0</v>
      </c>
      <c r="DI16" t="s">
        <v>183</v>
      </c>
      <c r="DJ16">
        <f t="shared" si="2"/>
        <v>2</v>
      </c>
      <c r="DK16">
        <f t="shared" si="3"/>
        <v>1</v>
      </c>
    </row>
    <row r="17" spans="1:113">
      <c r="A17" s="218" t="str">
        <f t="shared" si="0"/>
        <v>CO</v>
      </c>
      <c r="B17" s="71"/>
      <c r="C17" s="71"/>
      <c r="D17" s="71"/>
      <c r="E17" s="73"/>
      <c r="F17" s="217"/>
      <c r="G17" s="71"/>
      <c r="H17" s="223"/>
      <c r="I17" s="73"/>
      <c r="J17" s="73"/>
      <c r="K17" s="73"/>
      <c r="L17" s="73"/>
      <c r="M17" s="73"/>
      <c r="N17" s="73"/>
      <c r="O17" s="73"/>
      <c r="P17" s="73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73"/>
      <c r="AD17" s="73"/>
      <c r="AE17" s="73"/>
      <c r="AF17" s="95"/>
      <c r="AG17" s="95"/>
      <c r="AH17" s="73"/>
      <c r="AI17" s="73"/>
      <c r="AJ17" s="95"/>
      <c r="AK17" s="95"/>
      <c r="AL17" s="73"/>
      <c r="AM17" s="73"/>
      <c r="AN17" s="95"/>
      <c r="AO17" s="95"/>
      <c r="AP17" s="73"/>
      <c r="AQ17" s="73"/>
      <c r="AR17" s="95"/>
      <c r="AS17" s="95"/>
      <c r="AT17" s="73"/>
      <c r="AU17" s="73"/>
      <c r="AV17" s="95"/>
      <c r="AW17" s="95"/>
      <c r="AX17" s="73"/>
      <c r="AY17" s="73"/>
      <c r="AZ17" s="95"/>
      <c r="BA17" s="95"/>
      <c r="BB17" s="73"/>
      <c r="BC17" s="73"/>
      <c r="BD17" s="95"/>
      <c r="BE17" s="95"/>
      <c r="BF17" s="73"/>
      <c r="BG17" s="73"/>
      <c r="BH17" s="95"/>
      <c r="BI17" s="95"/>
      <c r="BJ17" s="73"/>
      <c r="BK17" s="73"/>
      <c r="BL17" s="95"/>
      <c r="BM17" s="95"/>
      <c r="BN17" s="73"/>
      <c r="BO17" s="73"/>
      <c r="BP17" s="95"/>
      <c r="BQ17" s="95"/>
      <c r="BR17" s="73"/>
      <c r="BS17" s="73"/>
      <c r="BT17" s="95"/>
      <c r="BU17" s="95"/>
      <c r="BV17" s="73"/>
      <c r="BW17" s="73"/>
      <c r="BX17" s="95"/>
      <c r="BY17" s="95"/>
      <c r="BZ17" s="73"/>
      <c r="CA17" s="73"/>
      <c r="CB17" s="95"/>
      <c r="CC17" s="95"/>
      <c r="CD17" s="73"/>
      <c r="CE17" s="73"/>
      <c r="CF17" s="73"/>
      <c r="CG17" s="73"/>
      <c r="CH17" s="73"/>
      <c r="CI17" s="73"/>
      <c r="CJ17" s="72"/>
      <c r="CK17" s="73"/>
      <c r="CL17" s="217"/>
      <c r="CM17" s="71"/>
      <c r="CN17" s="71"/>
      <c r="CO17" s="73"/>
      <c r="CP17" s="217"/>
      <c r="CQ17" s="71"/>
      <c r="CR17" s="71"/>
      <c r="CS17" s="73"/>
      <c r="CT17" s="73"/>
      <c r="CU17" s="73"/>
      <c r="CV17" s="73"/>
      <c r="CW17" s="73"/>
      <c r="CX17" s="73"/>
      <c r="CY17" s="73"/>
      <c r="CZ17" s="73"/>
      <c r="DA17" s="73"/>
      <c r="DC17" s="218"/>
      <c r="DD17" s="218"/>
      <c r="DG17" s="218" t="str">
        <f t="shared" si="1"/>
        <v>CO</v>
      </c>
    </row>
    <row r="18" spans="1:113">
      <c r="A18" s="218" t="str">
        <f t="shared" si="0"/>
        <v>CO</v>
      </c>
      <c r="B18" s="71"/>
      <c r="C18" s="71"/>
      <c r="D18" s="71"/>
      <c r="E18" s="73"/>
      <c r="F18" s="217"/>
      <c r="G18" s="71"/>
      <c r="H18" s="223"/>
      <c r="I18" s="73"/>
      <c r="J18" s="73"/>
      <c r="K18" s="73"/>
      <c r="L18" s="73"/>
      <c r="M18" s="73"/>
      <c r="N18" s="73"/>
      <c r="O18" s="73"/>
      <c r="P18" s="73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73"/>
      <c r="AD18" s="73"/>
      <c r="AE18" s="73"/>
      <c r="AF18" s="95"/>
      <c r="AG18" s="95"/>
      <c r="AH18" s="73"/>
      <c r="AI18" s="73"/>
      <c r="AJ18" s="95"/>
      <c r="AK18" s="95"/>
      <c r="AL18" s="73"/>
      <c r="AM18" s="73"/>
      <c r="AN18" s="95"/>
      <c r="AO18" s="95"/>
      <c r="AP18" s="73"/>
      <c r="AQ18" s="73"/>
      <c r="AR18" s="95"/>
      <c r="AS18" s="95"/>
      <c r="AT18" s="73"/>
      <c r="AU18" s="73"/>
      <c r="AV18" s="95"/>
      <c r="AW18" s="95"/>
      <c r="AX18" s="73"/>
      <c r="AY18" s="73"/>
      <c r="AZ18" s="95"/>
      <c r="BA18" s="95"/>
      <c r="BB18" s="73"/>
      <c r="BC18" s="73"/>
      <c r="BD18" s="95"/>
      <c r="BE18" s="95"/>
      <c r="BF18" s="73"/>
      <c r="BG18" s="73"/>
      <c r="BH18" s="95"/>
      <c r="BI18" s="95"/>
      <c r="BJ18" s="73"/>
      <c r="BK18" s="73"/>
      <c r="BL18" s="95"/>
      <c r="BM18" s="95"/>
      <c r="BN18" s="73"/>
      <c r="BO18" s="73"/>
      <c r="BP18" s="95"/>
      <c r="BQ18" s="95"/>
      <c r="BR18" s="73"/>
      <c r="BS18" s="73"/>
      <c r="BT18" s="95"/>
      <c r="BU18" s="95"/>
      <c r="BV18" s="73"/>
      <c r="BW18" s="73"/>
      <c r="BX18" s="95"/>
      <c r="BY18" s="95"/>
      <c r="BZ18" s="73"/>
      <c r="CA18" s="73"/>
      <c r="CB18" s="95"/>
      <c r="CC18" s="95"/>
      <c r="CD18" s="73"/>
      <c r="CE18" s="73"/>
      <c r="CF18" s="73"/>
      <c r="CG18" s="73"/>
      <c r="CH18" s="73"/>
      <c r="CI18" s="73"/>
      <c r="CJ18" s="72"/>
      <c r="CK18" s="73"/>
      <c r="CL18" s="217"/>
      <c r="CM18" s="71"/>
      <c r="CN18" s="71"/>
      <c r="CO18" s="73"/>
      <c r="CP18" s="217"/>
      <c r="CQ18" s="71"/>
      <c r="CR18" s="71"/>
      <c r="CS18" s="73"/>
      <c r="CT18" s="73"/>
      <c r="CU18" s="73"/>
      <c r="CV18" s="73"/>
      <c r="CW18" s="73"/>
      <c r="CX18" s="73"/>
      <c r="CY18" s="73"/>
      <c r="CZ18" s="73"/>
      <c r="DA18" s="73"/>
      <c r="DC18" s="218"/>
      <c r="DD18" s="218"/>
      <c r="DG18" s="218" t="str">
        <f t="shared" si="1"/>
        <v>CO</v>
      </c>
    </row>
    <row r="19" spans="1:113">
      <c r="A19" s="218" t="str">
        <f t="shared" si="0"/>
        <v>CO</v>
      </c>
      <c r="B19" s="71"/>
      <c r="C19" s="71"/>
      <c r="D19" s="71"/>
      <c r="E19" s="73"/>
      <c r="F19" s="217"/>
      <c r="G19" s="71"/>
      <c r="H19" s="223"/>
      <c r="I19" s="73"/>
      <c r="J19" s="73"/>
      <c r="K19" s="73"/>
      <c r="L19" s="73"/>
      <c r="M19" s="73"/>
      <c r="N19" s="73"/>
      <c r="O19" s="73"/>
      <c r="P19" s="73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73"/>
      <c r="AD19" s="73"/>
      <c r="AE19" s="73"/>
      <c r="AF19" s="95"/>
      <c r="AG19" s="95"/>
      <c r="AH19" s="73"/>
      <c r="AI19" s="73"/>
      <c r="AJ19" s="95"/>
      <c r="AK19" s="95"/>
      <c r="AL19" s="73"/>
      <c r="AM19" s="73"/>
      <c r="AN19" s="95"/>
      <c r="AO19" s="95"/>
      <c r="AP19" s="73"/>
      <c r="AQ19" s="73"/>
      <c r="AR19" s="95"/>
      <c r="AS19" s="95"/>
      <c r="AT19" s="73"/>
      <c r="AU19" s="73"/>
      <c r="AV19" s="95"/>
      <c r="AW19" s="95"/>
      <c r="AX19" s="73"/>
      <c r="AY19" s="73"/>
      <c r="AZ19" s="95"/>
      <c r="BA19" s="95"/>
      <c r="BB19" s="73"/>
      <c r="BC19" s="73"/>
      <c r="BD19" s="95"/>
      <c r="BE19" s="95"/>
      <c r="BF19" s="73"/>
      <c r="BG19" s="73"/>
      <c r="BH19" s="95"/>
      <c r="BI19" s="95"/>
      <c r="BJ19" s="73"/>
      <c r="BK19" s="73"/>
      <c r="BL19" s="95"/>
      <c r="BM19" s="95"/>
      <c r="BN19" s="73"/>
      <c r="BO19" s="73"/>
      <c r="BP19" s="95"/>
      <c r="BQ19" s="95"/>
      <c r="BR19" s="73"/>
      <c r="BS19" s="73"/>
      <c r="BT19" s="95"/>
      <c r="BU19" s="95"/>
      <c r="BV19" s="73"/>
      <c r="BW19" s="73"/>
      <c r="BX19" s="95"/>
      <c r="BY19" s="95"/>
      <c r="BZ19" s="73"/>
      <c r="CA19" s="73"/>
      <c r="CB19" s="95"/>
      <c r="CC19" s="95"/>
      <c r="CD19" s="73"/>
      <c r="CE19" s="73"/>
      <c r="CF19" s="73"/>
      <c r="CG19" s="73"/>
      <c r="CH19" s="73"/>
      <c r="CI19" s="73"/>
      <c r="CJ19" s="72"/>
      <c r="CK19" s="73"/>
      <c r="CL19" s="217"/>
      <c r="CM19" s="71"/>
      <c r="CN19" s="71"/>
      <c r="CO19" s="73"/>
      <c r="CP19" s="217"/>
      <c r="CQ19" s="71"/>
      <c r="CR19" s="71"/>
      <c r="CS19" s="73"/>
      <c r="CT19" s="73"/>
      <c r="CU19" s="73"/>
      <c r="CV19" s="73"/>
      <c r="CW19" s="73"/>
      <c r="CX19" s="73"/>
      <c r="CY19" s="73"/>
      <c r="CZ19" s="73"/>
      <c r="DA19" s="73"/>
      <c r="DC19" s="218"/>
      <c r="DD19" s="218"/>
      <c r="DG19" s="218" t="str">
        <f t="shared" si="1"/>
        <v>CO</v>
      </c>
      <c r="DI19">
        <v>0</v>
      </c>
    </row>
    <row r="20" spans="1:113">
      <c r="B20" s="71"/>
      <c r="C20" s="71"/>
      <c r="D20" s="71"/>
      <c r="E20" s="73"/>
      <c r="F20" s="217"/>
      <c r="G20" s="71"/>
      <c r="H20" s="223"/>
      <c r="I20" s="73"/>
      <c r="J20" s="73"/>
      <c r="K20" s="73"/>
      <c r="L20" s="73"/>
      <c r="M20" s="73"/>
      <c r="N20" s="73"/>
      <c r="O20" s="73"/>
      <c r="P20" s="73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73"/>
      <c r="AD20" s="73"/>
      <c r="AE20" s="73"/>
      <c r="AF20" s="95"/>
      <c r="AG20" s="95"/>
      <c r="AH20" s="73"/>
      <c r="AI20" s="73"/>
      <c r="AJ20" s="95"/>
      <c r="AK20" s="95"/>
      <c r="AL20" s="73"/>
      <c r="AM20" s="73"/>
      <c r="AN20" s="95"/>
      <c r="AO20" s="95"/>
      <c r="AP20" s="73"/>
      <c r="AQ20" s="73"/>
      <c r="AR20" s="95"/>
      <c r="AS20" s="95"/>
      <c r="AT20" s="73"/>
      <c r="AU20" s="73"/>
      <c r="AV20" s="95"/>
      <c r="AW20" s="95"/>
      <c r="AX20" s="73"/>
      <c r="AY20" s="73"/>
      <c r="AZ20" s="95"/>
      <c r="BA20" s="95"/>
      <c r="BB20" s="73"/>
      <c r="BC20" s="73"/>
      <c r="BD20" s="95"/>
      <c r="BE20" s="95"/>
      <c r="BF20" s="73"/>
      <c r="BG20" s="73"/>
      <c r="BH20" s="95"/>
      <c r="BI20" s="95"/>
      <c r="BJ20" s="73"/>
      <c r="BK20" s="73"/>
      <c r="BL20" s="95"/>
      <c r="BM20" s="95"/>
      <c r="BN20" s="73"/>
      <c r="BO20" s="73"/>
      <c r="BP20" s="95"/>
      <c r="BQ20" s="95"/>
      <c r="BR20" s="73"/>
      <c r="BS20" s="73"/>
      <c r="BT20" s="95"/>
      <c r="BU20" s="95"/>
      <c r="BV20" s="73"/>
      <c r="BW20" s="73"/>
      <c r="BX20" s="95"/>
      <c r="BY20" s="95"/>
      <c r="BZ20" s="73"/>
      <c r="CA20" s="73"/>
      <c r="CB20" s="95"/>
      <c r="CC20" s="95"/>
      <c r="CD20" s="73"/>
      <c r="CE20" s="73"/>
      <c r="CF20" s="73"/>
      <c r="CG20" s="73"/>
      <c r="CH20" s="73"/>
      <c r="CI20" s="73"/>
      <c r="CJ20" s="72"/>
      <c r="CK20" s="73"/>
      <c r="CL20" s="217"/>
      <c r="CM20" s="71"/>
      <c r="CN20" s="71"/>
      <c r="CO20" s="73"/>
      <c r="CP20" s="217"/>
      <c r="CQ20" s="71"/>
      <c r="CR20" s="71"/>
      <c r="CS20" s="73"/>
      <c r="CT20" s="73"/>
      <c r="CU20" s="73"/>
      <c r="CV20" s="73"/>
      <c r="CW20" s="73"/>
      <c r="CX20" s="73"/>
      <c r="CY20" s="73"/>
      <c r="CZ20" s="73"/>
      <c r="DA20" s="73"/>
      <c r="DC20" s="218"/>
      <c r="DD20" s="218"/>
      <c r="DG20" s="218"/>
    </row>
    <row r="21" spans="1:113">
      <c r="B21" s="71"/>
      <c r="C21" s="71"/>
      <c r="D21" s="71"/>
      <c r="E21" s="73"/>
      <c r="F21" s="217"/>
      <c r="G21" s="71"/>
      <c r="H21" s="223"/>
      <c r="I21" s="73"/>
      <c r="J21" s="73"/>
      <c r="K21" s="73"/>
      <c r="L21" s="73"/>
      <c r="M21" s="73"/>
      <c r="N21" s="73"/>
      <c r="O21" s="73"/>
      <c r="P21" s="73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73"/>
      <c r="AD21" s="73"/>
      <c r="AE21" s="73"/>
      <c r="AF21" s="95"/>
      <c r="AG21" s="95"/>
      <c r="AH21" s="73"/>
      <c r="AI21" s="73"/>
      <c r="AJ21" s="95"/>
      <c r="AK21" s="95"/>
      <c r="AL21" s="73"/>
      <c r="AM21" s="73"/>
      <c r="AN21" s="95"/>
      <c r="AO21" s="95"/>
      <c r="AP21" s="73"/>
      <c r="AQ21" s="73"/>
      <c r="AR21" s="95"/>
      <c r="AS21" s="95"/>
      <c r="AT21" s="73"/>
      <c r="AU21" s="73"/>
      <c r="AV21" s="95"/>
      <c r="AW21" s="95"/>
      <c r="AX21" s="73"/>
      <c r="AY21" s="73"/>
      <c r="AZ21" s="95"/>
      <c r="BA21" s="95"/>
      <c r="BB21" s="73"/>
      <c r="BC21" s="73"/>
      <c r="BD21" s="95"/>
      <c r="BE21" s="95"/>
      <c r="BF21" s="73"/>
      <c r="BG21" s="73"/>
      <c r="BH21" s="95"/>
      <c r="BI21" s="95"/>
      <c r="BJ21" s="73"/>
      <c r="BK21" s="73"/>
      <c r="BL21" s="95"/>
      <c r="BM21" s="95"/>
      <c r="BN21" s="73"/>
      <c r="BO21" s="73"/>
      <c r="BP21" s="95"/>
      <c r="BQ21" s="95"/>
      <c r="BR21" s="73"/>
      <c r="BS21" s="73"/>
      <c r="BT21" s="95"/>
      <c r="BU21" s="95"/>
      <c r="BV21" s="73"/>
      <c r="BW21" s="73"/>
      <c r="BX21" s="95"/>
      <c r="BY21" s="95"/>
      <c r="BZ21" s="73"/>
      <c r="CA21" s="73"/>
      <c r="CB21" s="95"/>
      <c r="CC21" s="95"/>
      <c r="CD21" s="73"/>
      <c r="CE21" s="73"/>
      <c r="CF21" s="73"/>
      <c r="CG21" s="73"/>
      <c r="CH21" s="73"/>
      <c r="CI21" s="73"/>
      <c r="CJ21" s="72"/>
      <c r="CK21" s="73"/>
      <c r="CL21" s="217"/>
      <c r="CM21" s="71"/>
      <c r="CN21" s="71"/>
      <c r="CO21" s="73"/>
      <c r="CP21" s="217"/>
      <c r="CQ21" s="71"/>
      <c r="CR21" s="71"/>
      <c r="CS21" s="73"/>
      <c r="CT21" s="73"/>
      <c r="CU21" s="73"/>
      <c r="CV21" s="73"/>
      <c r="CW21" s="73"/>
      <c r="CX21" s="73"/>
      <c r="CY21" s="73"/>
      <c r="CZ21" s="73"/>
      <c r="DA21" s="73"/>
      <c r="DC21" s="218"/>
      <c r="DD21" s="218"/>
      <c r="DG21" s="218"/>
    </row>
    <row r="22" spans="1:113">
      <c r="B22" s="71"/>
      <c r="C22" s="71"/>
      <c r="D22" s="71"/>
      <c r="E22" s="73"/>
      <c r="F22" s="217"/>
      <c r="G22" s="71"/>
      <c r="H22" s="223"/>
      <c r="I22" s="73"/>
      <c r="J22" s="73"/>
      <c r="K22" s="73"/>
      <c r="L22" s="73"/>
      <c r="M22" s="73"/>
      <c r="N22" s="73"/>
      <c r="O22" s="73"/>
      <c r="P22" s="73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73"/>
      <c r="AD22" s="73"/>
      <c r="AE22" s="73"/>
      <c r="AF22" s="95"/>
      <c r="AG22" s="95"/>
      <c r="AH22" s="73"/>
      <c r="AI22" s="73"/>
      <c r="AJ22" s="95"/>
      <c r="AK22" s="95"/>
      <c r="AL22" s="73"/>
      <c r="AM22" s="73"/>
      <c r="AN22" s="95"/>
      <c r="AO22" s="95"/>
      <c r="AP22" s="73"/>
      <c r="AQ22" s="73"/>
      <c r="AR22" s="95"/>
      <c r="AS22" s="95"/>
      <c r="AT22" s="73"/>
      <c r="AU22" s="73"/>
      <c r="AV22" s="95"/>
      <c r="AW22" s="95"/>
      <c r="AX22" s="73"/>
      <c r="AY22" s="73"/>
      <c r="AZ22" s="95"/>
      <c r="BA22" s="95"/>
      <c r="BB22" s="73"/>
      <c r="BC22" s="73"/>
      <c r="BD22" s="95"/>
      <c r="BE22" s="95"/>
      <c r="BF22" s="73"/>
      <c r="BG22" s="73"/>
      <c r="BH22" s="95"/>
      <c r="BI22" s="95"/>
      <c r="BJ22" s="73"/>
      <c r="BK22" s="73"/>
      <c r="BL22" s="95"/>
      <c r="BM22" s="95"/>
      <c r="BN22" s="73"/>
      <c r="BO22" s="73"/>
      <c r="BP22" s="95"/>
      <c r="BQ22" s="95"/>
      <c r="BR22" s="73"/>
      <c r="BS22" s="73"/>
      <c r="BT22" s="95"/>
      <c r="BU22" s="95"/>
      <c r="BV22" s="73"/>
      <c r="BW22" s="73"/>
      <c r="BX22" s="95"/>
      <c r="BY22" s="95"/>
      <c r="BZ22" s="73"/>
      <c r="CA22" s="73"/>
      <c r="CB22" s="95"/>
      <c r="CC22" s="95"/>
      <c r="CD22" s="73"/>
      <c r="CE22" s="73"/>
      <c r="CF22" s="73"/>
      <c r="CG22" s="73"/>
      <c r="CH22" s="73"/>
      <c r="CI22" s="73"/>
      <c r="CJ22" s="72"/>
      <c r="CK22" s="73"/>
      <c r="CL22" s="217"/>
      <c r="CM22" s="71"/>
      <c r="CN22" s="71"/>
      <c r="CO22" s="73"/>
      <c r="CP22" s="217"/>
      <c r="CQ22" s="71"/>
      <c r="CR22" s="71"/>
      <c r="CS22" s="73"/>
      <c r="CT22" s="73"/>
      <c r="CU22" s="73"/>
      <c r="CV22" s="73"/>
      <c r="CW22" s="73"/>
      <c r="CX22" s="73"/>
      <c r="CY22" s="73"/>
      <c r="CZ22" s="73"/>
      <c r="DA22" s="73"/>
      <c r="DC22" s="218"/>
      <c r="DD22" s="218"/>
      <c r="DG22" s="218"/>
    </row>
    <row r="23" spans="1:113">
      <c r="B23" s="71"/>
      <c r="C23" s="71"/>
      <c r="D23" s="71"/>
      <c r="E23" s="73"/>
      <c r="F23" s="217"/>
      <c r="G23" s="71"/>
      <c r="H23" s="223"/>
      <c r="I23" s="73"/>
      <c r="J23" s="73"/>
      <c r="K23" s="73"/>
      <c r="L23" s="73"/>
      <c r="M23" s="73"/>
      <c r="N23" s="73"/>
      <c r="O23" s="73"/>
      <c r="P23" s="73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73"/>
      <c r="AD23" s="73"/>
      <c r="AE23" s="73"/>
      <c r="AF23" s="95"/>
      <c r="AG23" s="95"/>
      <c r="AH23" s="73"/>
      <c r="AI23" s="73"/>
      <c r="AJ23" s="95"/>
      <c r="AK23" s="95"/>
      <c r="AL23" s="73"/>
      <c r="AM23" s="73"/>
      <c r="AN23" s="95"/>
      <c r="AO23" s="95"/>
      <c r="AP23" s="73"/>
      <c r="AQ23" s="73"/>
      <c r="AR23" s="95"/>
      <c r="AS23" s="95"/>
      <c r="AT23" s="73"/>
      <c r="AU23" s="73"/>
      <c r="AV23" s="95"/>
      <c r="AW23" s="95"/>
      <c r="AX23" s="73"/>
      <c r="AY23" s="73"/>
      <c r="AZ23" s="95"/>
      <c r="BA23" s="95"/>
      <c r="BB23" s="73"/>
      <c r="BC23" s="73"/>
      <c r="BD23" s="95"/>
      <c r="BE23" s="95"/>
      <c r="BF23" s="73"/>
      <c r="BG23" s="73"/>
      <c r="BH23" s="95"/>
      <c r="BI23" s="95"/>
      <c r="BJ23" s="73"/>
      <c r="BK23" s="73"/>
      <c r="BL23" s="95"/>
      <c r="BM23" s="95"/>
      <c r="BN23" s="73"/>
      <c r="BO23" s="73"/>
      <c r="BP23" s="95"/>
      <c r="BQ23" s="95"/>
      <c r="BR23" s="73"/>
      <c r="BS23" s="73"/>
      <c r="BT23" s="95"/>
      <c r="BU23" s="95"/>
      <c r="BV23" s="73"/>
      <c r="BW23" s="73"/>
      <c r="BX23" s="95"/>
      <c r="BY23" s="95"/>
      <c r="BZ23" s="73"/>
      <c r="CA23" s="73"/>
      <c r="CB23" s="95"/>
      <c r="CC23" s="95"/>
      <c r="CD23" s="73"/>
      <c r="CE23" s="73"/>
      <c r="CF23" s="73"/>
      <c r="CG23" s="73"/>
      <c r="CH23" s="73"/>
      <c r="CI23" s="73"/>
      <c r="CJ23" s="72"/>
      <c r="CK23" s="73"/>
      <c r="CL23" s="217"/>
      <c r="CM23" s="71"/>
      <c r="CN23" s="71"/>
      <c r="CO23" s="73"/>
      <c r="CP23" s="217"/>
      <c r="CQ23" s="71"/>
      <c r="CR23" s="71"/>
      <c r="CS23" s="73"/>
      <c r="CT23" s="73"/>
      <c r="CU23" s="73"/>
      <c r="CV23" s="73"/>
      <c r="CW23" s="73"/>
      <c r="CX23" s="73"/>
      <c r="CY23" s="73"/>
      <c r="CZ23" s="73"/>
      <c r="DA23" s="73"/>
      <c r="DC23" s="218"/>
      <c r="DD23" s="218"/>
      <c r="DG23" s="218"/>
    </row>
    <row r="24" spans="1:113">
      <c r="B24" s="71"/>
      <c r="C24" s="71"/>
      <c r="D24" s="71"/>
      <c r="E24" s="73"/>
      <c r="F24" s="217"/>
      <c r="G24" s="71"/>
      <c r="H24" s="223"/>
      <c r="I24" s="73"/>
      <c r="J24" s="73"/>
      <c r="K24" s="73"/>
      <c r="L24" s="73"/>
      <c r="M24" s="73"/>
      <c r="N24" s="73"/>
      <c r="O24" s="73"/>
      <c r="P24" s="7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73"/>
      <c r="AD24" s="73"/>
      <c r="AE24" s="73"/>
      <c r="AF24" s="95"/>
      <c r="AG24" s="95"/>
      <c r="AH24" s="73"/>
      <c r="AI24" s="73"/>
      <c r="AJ24" s="95"/>
      <c r="AK24" s="95"/>
      <c r="AL24" s="73"/>
      <c r="AM24" s="73"/>
      <c r="AN24" s="95"/>
      <c r="AO24" s="95"/>
      <c r="AP24" s="73"/>
      <c r="AQ24" s="73"/>
      <c r="AR24" s="95"/>
      <c r="AS24" s="95"/>
      <c r="AT24" s="73"/>
      <c r="AU24" s="73"/>
      <c r="AV24" s="95"/>
      <c r="AW24" s="95"/>
      <c r="AX24" s="73"/>
      <c r="AY24" s="73"/>
      <c r="AZ24" s="95"/>
      <c r="BA24" s="95"/>
      <c r="BB24" s="73"/>
      <c r="BC24" s="73"/>
      <c r="BD24" s="95"/>
      <c r="BE24" s="95"/>
      <c r="BF24" s="73"/>
      <c r="BG24" s="73"/>
      <c r="BH24" s="95"/>
      <c r="BI24" s="95"/>
      <c r="BJ24" s="73"/>
      <c r="BK24" s="73"/>
      <c r="BL24" s="95"/>
      <c r="BM24" s="95"/>
      <c r="BN24" s="73"/>
      <c r="BO24" s="73"/>
      <c r="BP24" s="95"/>
      <c r="BQ24" s="95"/>
      <c r="BR24" s="73"/>
      <c r="BS24" s="73"/>
      <c r="BT24" s="95"/>
      <c r="BU24" s="95"/>
      <c r="BV24" s="73"/>
      <c r="BW24" s="73"/>
      <c r="BX24" s="95"/>
      <c r="BY24" s="95"/>
      <c r="BZ24" s="73"/>
      <c r="CA24" s="73"/>
      <c r="CB24" s="95"/>
      <c r="CC24" s="95"/>
      <c r="CD24" s="73"/>
      <c r="CE24" s="73"/>
      <c r="CF24" s="73"/>
      <c r="CG24" s="73"/>
      <c r="CH24" s="73"/>
      <c r="CI24" s="73"/>
      <c r="CJ24" s="72"/>
      <c r="CK24" s="73"/>
      <c r="CL24" s="217"/>
      <c r="CM24" s="71"/>
      <c r="CN24" s="71"/>
      <c r="CO24" s="73"/>
      <c r="CP24" s="217"/>
      <c r="CQ24" s="71"/>
      <c r="CR24" s="71"/>
      <c r="CS24" s="73"/>
      <c r="CT24" s="73"/>
      <c r="CU24" s="73"/>
      <c r="CV24" s="73"/>
      <c r="CW24" s="73"/>
      <c r="CX24" s="73"/>
      <c r="CY24" s="73"/>
      <c r="CZ24" s="73"/>
      <c r="DA24" s="73"/>
      <c r="DC24" s="218"/>
      <c r="DD24" s="218"/>
      <c r="DG24" s="218"/>
    </row>
    <row r="25" spans="1:113">
      <c r="B25" s="71"/>
      <c r="C25" s="71"/>
      <c r="D25" s="71"/>
      <c r="E25" s="73"/>
      <c r="F25" s="217"/>
      <c r="G25" s="71"/>
      <c r="H25" s="223"/>
      <c r="I25" s="73"/>
      <c r="J25" s="73"/>
      <c r="K25" s="73"/>
      <c r="L25" s="73"/>
      <c r="M25" s="73"/>
      <c r="N25" s="73"/>
      <c r="O25" s="73"/>
      <c r="P25" s="73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73"/>
      <c r="AD25" s="73"/>
      <c r="AE25" s="73"/>
      <c r="AF25" s="95"/>
      <c r="AG25" s="95"/>
      <c r="AH25" s="73"/>
      <c r="AI25" s="73"/>
      <c r="AJ25" s="95"/>
      <c r="AK25" s="95"/>
      <c r="AL25" s="73"/>
      <c r="AM25" s="73"/>
      <c r="AN25" s="95"/>
      <c r="AO25" s="95"/>
      <c r="AP25" s="73"/>
      <c r="AQ25" s="73"/>
      <c r="AR25" s="95"/>
      <c r="AS25" s="95"/>
      <c r="AT25" s="73"/>
      <c r="AU25" s="73"/>
      <c r="AV25" s="95"/>
      <c r="AW25" s="95"/>
      <c r="AX25" s="73"/>
      <c r="AY25" s="73"/>
      <c r="AZ25" s="95"/>
      <c r="BA25" s="95"/>
      <c r="BB25" s="73"/>
      <c r="BC25" s="73"/>
      <c r="BD25" s="95"/>
      <c r="BE25" s="95"/>
      <c r="BF25" s="73"/>
      <c r="BG25" s="73"/>
      <c r="BH25" s="95"/>
      <c r="BI25" s="95"/>
      <c r="BJ25" s="73"/>
      <c r="BK25" s="73"/>
      <c r="BL25" s="95"/>
      <c r="BM25" s="95"/>
      <c r="BN25" s="73"/>
      <c r="BO25" s="73"/>
      <c r="BP25" s="95"/>
      <c r="BQ25" s="95"/>
      <c r="BR25" s="73"/>
      <c r="BS25" s="73"/>
      <c r="BT25" s="95"/>
      <c r="BU25" s="95"/>
      <c r="BV25" s="73"/>
      <c r="BW25" s="73"/>
      <c r="BX25" s="95"/>
      <c r="BY25" s="95"/>
      <c r="BZ25" s="73"/>
      <c r="CA25" s="73"/>
      <c r="CB25" s="95"/>
      <c r="CC25" s="95"/>
      <c r="CD25" s="73"/>
      <c r="CE25" s="73"/>
      <c r="CF25" s="73"/>
      <c r="CG25" s="73"/>
      <c r="CH25" s="73"/>
      <c r="CI25" s="73"/>
      <c r="CJ25" s="72"/>
      <c r="CK25" s="73"/>
      <c r="CL25" s="217"/>
      <c r="CM25" s="71"/>
      <c r="CN25" s="71"/>
      <c r="CO25" s="73"/>
      <c r="CP25" s="217"/>
      <c r="CQ25" s="71"/>
      <c r="CR25" s="71"/>
      <c r="CS25" s="73"/>
      <c r="CT25" s="73"/>
      <c r="CU25" s="73"/>
      <c r="CV25" s="73"/>
      <c r="CW25" s="73"/>
      <c r="CX25" s="73"/>
      <c r="CY25" s="73"/>
      <c r="CZ25" s="73"/>
      <c r="DA25" s="73"/>
      <c r="DC25" s="218"/>
      <c r="DD25" s="218"/>
      <c r="DG25" s="218"/>
    </row>
    <row r="26" spans="1:113">
      <c r="B26" s="71"/>
      <c r="C26" s="71"/>
      <c r="D26" s="71"/>
      <c r="E26" s="73"/>
      <c r="F26" s="217"/>
      <c r="G26" s="71"/>
      <c r="H26" s="223"/>
      <c r="I26" s="73"/>
      <c r="J26" s="73"/>
      <c r="K26" s="73"/>
      <c r="L26" s="73"/>
      <c r="M26" s="73"/>
      <c r="N26" s="73"/>
      <c r="O26" s="73"/>
      <c r="P26" s="73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73"/>
      <c r="AD26" s="73"/>
      <c r="AE26" s="73"/>
      <c r="AF26" s="95"/>
      <c r="AG26" s="95"/>
      <c r="AH26" s="73"/>
      <c r="AI26" s="73"/>
      <c r="AJ26" s="95"/>
      <c r="AK26" s="95"/>
      <c r="AL26" s="73"/>
      <c r="AM26" s="73"/>
      <c r="AN26" s="95"/>
      <c r="AO26" s="95"/>
      <c r="AP26" s="73"/>
      <c r="AQ26" s="73"/>
      <c r="AR26" s="95"/>
      <c r="AS26" s="95"/>
      <c r="AT26" s="73"/>
      <c r="AU26" s="73"/>
      <c r="AV26" s="95"/>
      <c r="AW26" s="95"/>
      <c r="AX26" s="73"/>
      <c r="AY26" s="73"/>
      <c r="AZ26" s="95"/>
      <c r="BA26" s="95"/>
      <c r="BB26" s="73"/>
      <c r="BC26" s="73"/>
      <c r="BD26" s="95"/>
      <c r="BE26" s="95"/>
      <c r="BF26" s="73"/>
      <c r="BG26" s="73"/>
      <c r="BH26" s="95"/>
      <c r="BI26" s="95"/>
      <c r="BJ26" s="73"/>
      <c r="BK26" s="73"/>
      <c r="BL26" s="95"/>
      <c r="BM26" s="95"/>
      <c r="BN26" s="73"/>
      <c r="BO26" s="73"/>
      <c r="BP26" s="95"/>
      <c r="BQ26" s="95"/>
      <c r="BR26" s="73"/>
      <c r="BS26" s="73"/>
      <c r="BT26" s="95"/>
      <c r="BU26" s="95"/>
      <c r="BV26" s="73"/>
      <c r="BW26" s="73"/>
      <c r="BX26" s="95"/>
      <c r="BY26" s="95"/>
      <c r="BZ26" s="73"/>
      <c r="CA26" s="73"/>
      <c r="CB26" s="95"/>
      <c r="CC26" s="95"/>
      <c r="CD26" s="73"/>
      <c r="CE26" s="73"/>
      <c r="CF26" s="73"/>
      <c r="CG26" s="73"/>
      <c r="CH26" s="73"/>
      <c r="CI26" s="73"/>
      <c r="CJ26" s="72"/>
      <c r="CK26" s="73"/>
      <c r="CL26" s="217"/>
      <c r="CM26" s="71"/>
      <c r="CN26" s="71"/>
      <c r="CO26" s="73"/>
      <c r="CP26" s="217"/>
      <c r="CQ26" s="71"/>
      <c r="CR26" s="71"/>
      <c r="CS26" s="73"/>
      <c r="CT26" s="73"/>
      <c r="CU26" s="73"/>
      <c r="CV26" s="73"/>
      <c r="CW26" s="73"/>
      <c r="CX26" s="73"/>
      <c r="CY26" s="73"/>
      <c r="CZ26" s="73"/>
      <c r="DA26" s="73"/>
      <c r="DC26" s="218"/>
      <c r="DD26" s="218"/>
      <c r="DG26" s="218"/>
    </row>
    <row r="27" spans="1:113">
      <c r="B27" s="71"/>
      <c r="C27" s="71"/>
      <c r="D27" s="71"/>
      <c r="E27" s="73"/>
      <c r="F27" s="217"/>
      <c r="G27" s="71"/>
      <c r="H27" s="223"/>
      <c r="I27" s="73"/>
      <c r="J27" s="73"/>
      <c r="K27" s="73"/>
      <c r="L27" s="73"/>
      <c r="M27" s="73"/>
      <c r="N27" s="73"/>
      <c r="O27" s="73"/>
      <c r="P27" s="73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73"/>
      <c r="AD27" s="73"/>
      <c r="AE27" s="73"/>
      <c r="AF27" s="95"/>
      <c r="AG27" s="95"/>
      <c r="AH27" s="73"/>
      <c r="AI27" s="73"/>
      <c r="AJ27" s="95"/>
      <c r="AK27" s="95"/>
      <c r="AL27" s="73"/>
      <c r="AM27" s="73"/>
      <c r="AN27" s="95"/>
      <c r="AO27" s="95"/>
      <c r="AP27" s="73"/>
      <c r="AQ27" s="73"/>
      <c r="AR27" s="95"/>
      <c r="AS27" s="95"/>
      <c r="AT27" s="73"/>
      <c r="AU27" s="73"/>
      <c r="AV27" s="95"/>
      <c r="AW27" s="95"/>
      <c r="AX27" s="73"/>
      <c r="AY27" s="73"/>
      <c r="AZ27" s="95"/>
      <c r="BA27" s="95"/>
      <c r="BB27" s="73"/>
      <c r="BC27" s="73"/>
      <c r="BD27" s="95"/>
      <c r="BE27" s="95"/>
      <c r="BF27" s="73"/>
      <c r="BG27" s="73"/>
      <c r="BH27" s="95"/>
      <c r="BI27" s="95"/>
      <c r="BJ27" s="73"/>
      <c r="BK27" s="73"/>
      <c r="BL27" s="95"/>
      <c r="BM27" s="95"/>
      <c r="BN27" s="73"/>
      <c r="BO27" s="73"/>
      <c r="BP27" s="95"/>
      <c r="BQ27" s="95"/>
      <c r="BR27" s="73"/>
      <c r="BS27" s="73"/>
      <c r="BT27" s="95"/>
      <c r="BU27" s="95"/>
      <c r="BV27" s="73"/>
      <c r="BW27" s="73"/>
      <c r="BX27" s="95"/>
      <c r="BY27" s="95"/>
      <c r="BZ27" s="73"/>
      <c r="CA27" s="73"/>
      <c r="CB27" s="95"/>
      <c r="CC27" s="95"/>
      <c r="CD27" s="73"/>
      <c r="CE27" s="73"/>
      <c r="CF27" s="73"/>
      <c r="CG27" s="73"/>
      <c r="CH27" s="73"/>
      <c r="CI27" s="73"/>
      <c r="CJ27" s="72"/>
      <c r="CK27" s="73"/>
      <c r="CL27" s="217"/>
      <c r="CM27" s="71"/>
      <c r="CN27" s="71"/>
      <c r="CO27" s="73"/>
      <c r="CP27" s="217"/>
      <c r="CQ27" s="71"/>
      <c r="CR27" s="71"/>
      <c r="CS27" s="73"/>
      <c r="CT27" s="73"/>
      <c r="CU27" s="73"/>
      <c r="CV27" s="73"/>
      <c r="CW27" s="73"/>
      <c r="CX27" s="73"/>
      <c r="CY27" s="73"/>
      <c r="CZ27" s="73"/>
      <c r="DA27" s="73"/>
      <c r="DC27" s="218"/>
      <c r="DD27" s="218"/>
      <c r="DG27" s="218"/>
    </row>
    <row r="28" spans="1:113">
      <c r="B28" s="71"/>
      <c r="C28" s="71"/>
      <c r="D28" s="71"/>
      <c r="E28" s="73"/>
      <c r="F28" s="217"/>
      <c r="G28" s="71"/>
      <c r="H28" s="223"/>
      <c r="I28" s="73"/>
      <c r="J28" s="73"/>
      <c r="K28" s="73"/>
      <c r="L28" s="73"/>
      <c r="M28" s="73"/>
      <c r="N28" s="73"/>
      <c r="O28" s="73"/>
      <c r="P28" s="73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73"/>
      <c r="AD28" s="73"/>
      <c r="AE28" s="73"/>
      <c r="AF28" s="95"/>
      <c r="AG28" s="95"/>
      <c r="AH28" s="73"/>
      <c r="AI28" s="73"/>
      <c r="AJ28" s="95"/>
      <c r="AK28" s="95"/>
      <c r="AL28" s="73"/>
      <c r="AM28" s="73"/>
      <c r="AN28" s="95"/>
      <c r="AO28" s="95"/>
      <c r="AP28" s="73"/>
      <c r="AQ28" s="73"/>
      <c r="AR28" s="95"/>
      <c r="AS28" s="95"/>
      <c r="AT28" s="73"/>
      <c r="AU28" s="73"/>
      <c r="AV28" s="95"/>
      <c r="AW28" s="95"/>
      <c r="AX28" s="73"/>
      <c r="AY28" s="73"/>
      <c r="AZ28" s="95"/>
      <c r="BA28" s="95"/>
      <c r="BB28" s="73"/>
      <c r="BC28" s="73"/>
      <c r="BD28" s="95"/>
      <c r="BE28" s="95"/>
      <c r="BF28" s="73"/>
      <c r="BG28" s="73"/>
      <c r="BH28" s="95"/>
      <c r="BI28" s="95"/>
      <c r="BJ28" s="73"/>
      <c r="BK28" s="73"/>
      <c r="BL28" s="95"/>
      <c r="BM28" s="95"/>
      <c r="BN28" s="73"/>
      <c r="BO28" s="73"/>
      <c r="BP28" s="95"/>
      <c r="BQ28" s="95"/>
      <c r="BR28" s="73"/>
      <c r="BS28" s="73"/>
      <c r="BT28" s="95"/>
      <c r="BU28" s="95"/>
      <c r="BV28" s="73"/>
      <c r="BW28" s="73"/>
      <c r="BX28" s="95"/>
      <c r="BY28" s="95"/>
      <c r="BZ28" s="73"/>
      <c r="CA28" s="73"/>
      <c r="CB28" s="95"/>
      <c r="CC28" s="95"/>
      <c r="CD28" s="73"/>
      <c r="CE28" s="73"/>
      <c r="CF28" s="73"/>
      <c r="CG28" s="73"/>
      <c r="CH28" s="73"/>
      <c r="CI28" s="73"/>
      <c r="CJ28" s="72"/>
      <c r="CK28" s="73"/>
      <c r="CL28" s="217"/>
      <c r="CM28" s="71"/>
      <c r="CN28" s="71"/>
      <c r="CO28" s="73"/>
      <c r="CP28" s="217"/>
      <c r="CQ28" s="71"/>
      <c r="CR28" s="71"/>
      <c r="CS28" s="73"/>
      <c r="CT28" s="73"/>
      <c r="CU28" s="73"/>
      <c r="CV28" s="73"/>
      <c r="CW28" s="73"/>
      <c r="CX28" s="73"/>
      <c r="CY28" s="73"/>
      <c r="CZ28" s="73"/>
      <c r="DA28" s="73"/>
      <c r="DC28" s="218"/>
      <c r="DD28" s="218"/>
      <c r="DG28" s="218"/>
    </row>
    <row r="29" spans="1:113">
      <c r="B29" s="71"/>
      <c r="C29" s="71"/>
      <c r="D29" s="71"/>
      <c r="E29" s="73"/>
      <c r="F29" s="217"/>
      <c r="G29" s="71"/>
      <c r="H29" s="223"/>
      <c r="I29" s="73"/>
      <c r="J29" s="73"/>
      <c r="K29" s="73"/>
      <c r="L29" s="73"/>
      <c r="M29" s="73"/>
      <c r="N29" s="73"/>
      <c r="O29" s="73"/>
      <c r="P29" s="73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73"/>
      <c r="AD29" s="73"/>
      <c r="AE29" s="73"/>
      <c r="AF29" s="95"/>
      <c r="AG29" s="95"/>
      <c r="AH29" s="73"/>
      <c r="AI29" s="73"/>
      <c r="AJ29" s="95"/>
      <c r="AK29" s="95"/>
      <c r="AL29" s="73"/>
      <c r="AM29" s="73"/>
      <c r="AN29" s="95"/>
      <c r="AO29" s="95"/>
      <c r="AP29" s="73"/>
      <c r="AQ29" s="73"/>
      <c r="AR29" s="95"/>
      <c r="AS29" s="95"/>
      <c r="AT29" s="73"/>
      <c r="AU29" s="73"/>
      <c r="AV29" s="95"/>
      <c r="AW29" s="95"/>
      <c r="AX29" s="73"/>
      <c r="AY29" s="73"/>
      <c r="AZ29" s="95"/>
      <c r="BA29" s="95"/>
      <c r="BB29" s="73"/>
      <c r="BC29" s="73"/>
      <c r="BD29" s="95"/>
      <c r="BE29" s="95"/>
      <c r="BF29" s="73"/>
      <c r="BG29" s="73"/>
      <c r="BH29" s="95"/>
      <c r="BI29" s="95"/>
      <c r="BJ29" s="73"/>
      <c r="BK29" s="73"/>
      <c r="BL29" s="95"/>
      <c r="BM29" s="95"/>
      <c r="BN29" s="73"/>
      <c r="BO29" s="73"/>
      <c r="BP29" s="95"/>
      <c r="BQ29" s="95"/>
      <c r="BR29" s="73"/>
      <c r="BS29" s="73"/>
      <c r="BT29" s="95"/>
      <c r="BU29" s="95"/>
      <c r="BV29" s="73"/>
      <c r="BW29" s="73"/>
      <c r="BX29" s="95"/>
      <c r="BY29" s="95"/>
      <c r="BZ29" s="73"/>
      <c r="CA29" s="73"/>
      <c r="CB29" s="95"/>
      <c r="CC29" s="95"/>
      <c r="CD29" s="73"/>
      <c r="CE29" s="73"/>
      <c r="CF29" s="73"/>
      <c r="CG29" s="73"/>
      <c r="CH29" s="73"/>
      <c r="CI29" s="73"/>
      <c r="CJ29" s="72"/>
      <c r="CK29" s="73"/>
      <c r="CL29" s="217"/>
      <c r="CM29" s="71"/>
      <c r="CN29" s="71"/>
      <c r="CO29" s="73"/>
      <c r="CP29" s="217"/>
      <c r="CQ29" s="71"/>
      <c r="CR29" s="71"/>
      <c r="CS29" s="73"/>
      <c r="CT29" s="73"/>
      <c r="CU29" s="73"/>
      <c r="CV29" s="73"/>
      <c r="CW29" s="73"/>
      <c r="CX29" s="73"/>
      <c r="CY29" s="73"/>
      <c r="CZ29" s="73"/>
      <c r="DA29" s="73"/>
      <c r="DC29" s="218"/>
      <c r="DD29" s="218"/>
      <c r="DG29" s="218"/>
    </row>
    <row r="30" spans="1:113">
      <c r="B30" s="71"/>
      <c r="C30" s="71"/>
      <c r="D30" s="71"/>
      <c r="E30" s="73"/>
      <c r="F30" s="217"/>
      <c r="G30" s="71"/>
      <c r="H30" s="223"/>
      <c r="I30" s="73"/>
      <c r="J30" s="73"/>
      <c r="K30" s="73"/>
      <c r="L30" s="73"/>
      <c r="M30" s="73"/>
      <c r="N30" s="73"/>
      <c r="O30" s="73"/>
      <c r="P30" s="73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73"/>
      <c r="AD30" s="73"/>
      <c r="AE30" s="73"/>
      <c r="AF30" s="95"/>
      <c r="AG30" s="95"/>
      <c r="AH30" s="73"/>
      <c r="AI30" s="73"/>
      <c r="AJ30" s="95"/>
      <c r="AK30" s="95"/>
      <c r="AL30" s="73"/>
      <c r="AM30" s="73"/>
      <c r="AN30" s="95"/>
      <c r="AO30" s="95"/>
      <c r="AP30" s="73"/>
      <c r="AQ30" s="73"/>
      <c r="AR30" s="95"/>
      <c r="AS30" s="95"/>
      <c r="AT30" s="73"/>
      <c r="AU30" s="73"/>
      <c r="AV30" s="95"/>
      <c r="AW30" s="95"/>
      <c r="AX30" s="73"/>
      <c r="AY30" s="73"/>
      <c r="AZ30" s="95"/>
      <c r="BA30" s="95"/>
      <c r="BB30" s="73"/>
      <c r="BC30" s="73"/>
      <c r="BD30" s="95"/>
      <c r="BE30" s="95"/>
      <c r="BF30" s="73"/>
      <c r="BG30" s="73"/>
      <c r="BH30" s="95"/>
      <c r="BI30" s="95"/>
      <c r="BJ30" s="73"/>
      <c r="BK30" s="73"/>
      <c r="BL30" s="95"/>
      <c r="BM30" s="95"/>
      <c r="BN30" s="73"/>
      <c r="BO30" s="73"/>
      <c r="BP30" s="95"/>
      <c r="BQ30" s="95"/>
      <c r="BR30" s="73"/>
      <c r="BS30" s="73"/>
      <c r="BT30" s="95"/>
      <c r="BU30" s="95"/>
      <c r="BV30" s="73"/>
      <c r="BW30" s="73"/>
      <c r="BX30" s="95"/>
      <c r="BY30" s="95"/>
      <c r="BZ30" s="73"/>
      <c r="CA30" s="73"/>
      <c r="CB30" s="95"/>
      <c r="CC30" s="95"/>
      <c r="CD30" s="73"/>
      <c r="CE30" s="73"/>
      <c r="CF30" s="73"/>
      <c r="CG30" s="73"/>
      <c r="CH30" s="73"/>
      <c r="CI30" s="73"/>
      <c r="CJ30" s="72"/>
      <c r="CK30" s="73"/>
      <c r="CL30" s="217"/>
      <c r="CM30" s="71"/>
      <c r="CN30" s="71"/>
      <c r="CO30" s="73"/>
      <c r="CP30" s="217"/>
      <c r="CQ30" s="71"/>
      <c r="CR30" s="71"/>
      <c r="CS30" s="73"/>
      <c r="CT30" s="73"/>
      <c r="CU30" s="73"/>
      <c r="CV30" s="73"/>
      <c r="CW30" s="73"/>
      <c r="CX30" s="73"/>
      <c r="CY30" s="73"/>
      <c r="CZ30" s="73"/>
      <c r="DA30" s="73"/>
      <c r="DC30" s="218"/>
      <c r="DD30" s="218"/>
      <c r="DG30" s="218"/>
    </row>
    <row r="31" spans="1:113">
      <c r="B31" s="71"/>
      <c r="C31" s="71"/>
      <c r="D31" s="71"/>
      <c r="E31" s="73"/>
      <c r="F31" s="217"/>
      <c r="G31" s="71"/>
      <c r="H31" s="223"/>
      <c r="I31" s="73"/>
      <c r="J31" s="73"/>
      <c r="K31" s="73"/>
      <c r="L31" s="73"/>
      <c r="M31" s="73"/>
      <c r="N31" s="73"/>
      <c r="O31" s="73"/>
      <c r="P31" s="73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73"/>
      <c r="AD31" s="73"/>
      <c r="AE31" s="73"/>
      <c r="AF31" s="95"/>
      <c r="AG31" s="95"/>
      <c r="AH31" s="73"/>
      <c r="AI31" s="73"/>
      <c r="AJ31" s="95"/>
      <c r="AK31" s="95"/>
      <c r="AL31" s="73"/>
      <c r="AM31" s="73"/>
      <c r="AN31" s="95"/>
      <c r="AO31" s="95"/>
      <c r="AP31" s="73"/>
      <c r="AQ31" s="73"/>
      <c r="AR31" s="95"/>
      <c r="AS31" s="95"/>
      <c r="AT31" s="73"/>
      <c r="AU31" s="73"/>
      <c r="AV31" s="95"/>
      <c r="AW31" s="95"/>
      <c r="AX31" s="73"/>
      <c r="AY31" s="73"/>
      <c r="AZ31" s="95"/>
      <c r="BA31" s="95"/>
      <c r="BB31" s="73"/>
      <c r="BC31" s="73"/>
      <c r="BD31" s="95"/>
      <c r="BE31" s="95"/>
      <c r="BF31" s="73"/>
      <c r="BG31" s="73"/>
      <c r="BH31" s="95"/>
      <c r="BI31" s="95"/>
      <c r="BJ31" s="73"/>
      <c r="BK31" s="73"/>
      <c r="BL31" s="95"/>
      <c r="BM31" s="95"/>
      <c r="BN31" s="73"/>
      <c r="BO31" s="73"/>
      <c r="BP31" s="95"/>
      <c r="BQ31" s="95"/>
      <c r="BR31" s="73"/>
      <c r="BS31" s="73"/>
      <c r="BT31" s="95"/>
      <c r="BU31" s="95"/>
      <c r="BV31" s="73"/>
      <c r="BW31" s="73"/>
      <c r="BX31" s="95"/>
      <c r="BY31" s="95"/>
      <c r="BZ31" s="73"/>
      <c r="CA31" s="73"/>
      <c r="CB31" s="95"/>
      <c r="CC31" s="95"/>
      <c r="CD31" s="73"/>
      <c r="CE31" s="73"/>
      <c r="CF31" s="73"/>
      <c r="CG31" s="73"/>
      <c r="CH31" s="73"/>
      <c r="CI31" s="73"/>
      <c r="CJ31" s="72"/>
      <c r="CK31" s="73"/>
      <c r="CL31" s="217"/>
      <c r="CM31" s="71"/>
      <c r="CN31" s="71"/>
      <c r="CO31" s="73"/>
      <c r="CP31" s="217"/>
      <c r="CQ31" s="71"/>
      <c r="CR31" s="71"/>
      <c r="CS31" s="73"/>
      <c r="CT31" s="73"/>
      <c r="CU31" s="73"/>
      <c r="CV31" s="73"/>
      <c r="CW31" s="73"/>
      <c r="CX31" s="73"/>
      <c r="CY31" s="73"/>
      <c r="CZ31" s="73"/>
      <c r="DA31" s="73"/>
      <c r="DC31" s="218"/>
      <c r="DD31" s="218"/>
      <c r="DG31" s="218"/>
    </row>
    <row r="32" spans="1:113">
      <c r="B32" s="71"/>
      <c r="C32" s="71"/>
      <c r="D32" s="71"/>
      <c r="E32" s="73"/>
      <c r="F32" s="217"/>
      <c r="G32" s="71"/>
      <c r="H32" s="223"/>
      <c r="I32" s="73"/>
      <c r="J32" s="73"/>
      <c r="K32" s="73"/>
      <c r="L32" s="73"/>
      <c r="M32" s="73"/>
      <c r="N32" s="73"/>
      <c r="O32" s="73"/>
      <c r="P32" s="73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73"/>
      <c r="AD32" s="73"/>
      <c r="AE32" s="73"/>
      <c r="AF32" s="95"/>
      <c r="AG32" s="95"/>
      <c r="AH32" s="73"/>
      <c r="AI32" s="73"/>
      <c r="AJ32" s="95"/>
      <c r="AK32" s="95"/>
      <c r="AL32" s="73"/>
      <c r="AM32" s="73"/>
      <c r="AN32" s="95"/>
      <c r="AO32" s="95"/>
      <c r="AP32" s="73"/>
      <c r="AQ32" s="73"/>
      <c r="AR32" s="95"/>
      <c r="AS32" s="95"/>
      <c r="AT32" s="73"/>
      <c r="AU32" s="73"/>
      <c r="AV32" s="95"/>
      <c r="AW32" s="95"/>
      <c r="AX32" s="73"/>
      <c r="AY32" s="73"/>
      <c r="AZ32" s="95"/>
      <c r="BA32" s="95"/>
      <c r="BB32" s="73"/>
      <c r="BC32" s="73"/>
      <c r="BD32" s="95"/>
      <c r="BE32" s="95"/>
      <c r="BF32" s="73"/>
      <c r="BG32" s="73"/>
      <c r="BH32" s="95"/>
      <c r="BI32" s="95"/>
      <c r="BJ32" s="73"/>
      <c r="BK32" s="73"/>
      <c r="BL32" s="95"/>
      <c r="BM32" s="95"/>
      <c r="BN32" s="73"/>
      <c r="BO32" s="73"/>
      <c r="BP32" s="95"/>
      <c r="BQ32" s="95"/>
      <c r="BR32" s="73"/>
      <c r="BS32" s="73"/>
      <c r="BT32" s="95"/>
      <c r="BU32" s="95"/>
      <c r="BV32" s="73"/>
      <c r="BW32" s="73"/>
      <c r="BX32" s="95"/>
      <c r="BY32" s="95"/>
      <c r="BZ32" s="73"/>
      <c r="CA32" s="73"/>
      <c r="CB32" s="95"/>
      <c r="CC32" s="95"/>
      <c r="CD32" s="73"/>
      <c r="CE32" s="73"/>
      <c r="CF32" s="73"/>
      <c r="CG32" s="73"/>
      <c r="CH32" s="73"/>
      <c r="CI32" s="73"/>
      <c r="CJ32" s="72"/>
      <c r="CK32" s="73"/>
      <c r="CL32" s="217"/>
      <c r="CM32" s="71"/>
      <c r="CN32" s="71"/>
      <c r="CO32" s="73"/>
      <c r="CP32" s="217"/>
      <c r="CQ32" s="71"/>
      <c r="CR32" s="71"/>
      <c r="CS32" s="73"/>
      <c r="CT32" s="73"/>
      <c r="CU32" s="73"/>
      <c r="CV32" s="73"/>
      <c r="CW32" s="73"/>
      <c r="CX32" s="73"/>
      <c r="CY32" s="73"/>
      <c r="CZ32" s="73"/>
      <c r="DA32" s="73"/>
      <c r="DC32" s="218"/>
      <c r="DD32" s="218"/>
      <c r="DG32" s="218"/>
    </row>
    <row r="33" spans="2:111">
      <c r="B33" s="71"/>
      <c r="C33" s="71"/>
      <c r="D33" s="71"/>
      <c r="E33" s="73"/>
      <c r="F33" s="217"/>
      <c r="G33" s="71"/>
      <c r="H33" s="223"/>
      <c r="I33" s="73"/>
      <c r="J33" s="73"/>
      <c r="K33" s="73"/>
      <c r="L33" s="73"/>
      <c r="M33" s="73"/>
      <c r="N33" s="73"/>
      <c r="O33" s="73"/>
      <c r="P33" s="73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73"/>
      <c r="AD33" s="73"/>
      <c r="AE33" s="73"/>
      <c r="AF33" s="95"/>
      <c r="AG33" s="95"/>
      <c r="AH33" s="73"/>
      <c r="AI33" s="73"/>
      <c r="AJ33" s="95"/>
      <c r="AK33" s="95"/>
      <c r="AL33" s="73"/>
      <c r="AM33" s="73"/>
      <c r="AN33" s="95"/>
      <c r="AO33" s="95"/>
      <c r="AP33" s="73"/>
      <c r="AQ33" s="73"/>
      <c r="AR33" s="95"/>
      <c r="AS33" s="95"/>
      <c r="AT33" s="73"/>
      <c r="AU33" s="73"/>
      <c r="AV33" s="95"/>
      <c r="AW33" s="95"/>
      <c r="AX33" s="73"/>
      <c r="AY33" s="73"/>
      <c r="AZ33" s="95"/>
      <c r="BA33" s="95"/>
      <c r="BB33" s="73"/>
      <c r="BC33" s="73"/>
      <c r="BD33" s="95"/>
      <c r="BE33" s="95"/>
      <c r="BF33" s="73"/>
      <c r="BG33" s="73"/>
      <c r="BH33" s="95"/>
      <c r="BI33" s="95"/>
      <c r="BJ33" s="73"/>
      <c r="BK33" s="73"/>
      <c r="BL33" s="95"/>
      <c r="BM33" s="95"/>
      <c r="BN33" s="73"/>
      <c r="BO33" s="73"/>
      <c r="BP33" s="95"/>
      <c r="BQ33" s="95"/>
      <c r="BR33" s="73"/>
      <c r="BS33" s="73"/>
      <c r="BT33" s="95"/>
      <c r="BU33" s="95"/>
      <c r="BV33" s="73"/>
      <c r="BW33" s="73"/>
      <c r="BX33" s="95"/>
      <c r="BY33" s="95"/>
      <c r="BZ33" s="73"/>
      <c r="CA33" s="73"/>
      <c r="CB33" s="95"/>
      <c r="CC33" s="95"/>
      <c r="CD33" s="73"/>
      <c r="CE33" s="73"/>
      <c r="CF33" s="73"/>
      <c r="CG33" s="73"/>
      <c r="CH33" s="73"/>
      <c r="CI33" s="73"/>
      <c r="CJ33" s="72"/>
      <c r="CK33" s="73"/>
      <c r="CL33" s="217"/>
      <c r="CM33" s="71"/>
      <c r="CN33" s="71"/>
      <c r="CO33" s="73"/>
      <c r="CP33" s="217"/>
      <c r="CQ33" s="71"/>
      <c r="CR33" s="71"/>
      <c r="CS33" s="73"/>
      <c r="CT33" s="73"/>
      <c r="CU33" s="73"/>
      <c r="CV33" s="73"/>
      <c r="CW33" s="73"/>
      <c r="CX33" s="73"/>
      <c r="CY33" s="73"/>
      <c r="CZ33" s="73"/>
      <c r="DA33" s="73"/>
      <c r="DC33" s="218"/>
      <c r="DD33" s="218"/>
      <c r="DG33" s="218"/>
    </row>
    <row r="34" spans="2:111">
      <c r="B34" s="71"/>
      <c r="C34" s="71"/>
      <c r="D34" s="71"/>
      <c r="E34" s="73"/>
      <c r="F34" s="217"/>
      <c r="G34" s="71"/>
      <c r="H34" s="223"/>
      <c r="I34" s="73"/>
      <c r="J34" s="73"/>
      <c r="K34" s="73"/>
      <c r="L34" s="73"/>
      <c r="M34" s="73"/>
      <c r="N34" s="73"/>
      <c r="O34" s="73"/>
      <c r="P34" s="73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73"/>
      <c r="AD34" s="73"/>
      <c r="AE34" s="73"/>
      <c r="AF34" s="95"/>
      <c r="AG34" s="95"/>
      <c r="AH34" s="73"/>
      <c r="AI34" s="73"/>
      <c r="AJ34" s="95"/>
      <c r="AK34" s="95"/>
      <c r="AL34" s="73"/>
      <c r="AM34" s="73"/>
      <c r="AN34" s="95"/>
      <c r="AO34" s="95"/>
      <c r="AP34" s="73"/>
      <c r="AQ34" s="73"/>
      <c r="AR34" s="95"/>
      <c r="AS34" s="95"/>
      <c r="AT34" s="73"/>
      <c r="AU34" s="73"/>
      <c r="AV34" s="95"/>
      <c r="AW34" s="95"/>
      <c r="AX34" s="73"/>
      <c r="AY34" s="73"/>
      <c r="AZ34" s="95"/>
      <c r="BA34" s="95"/>
      <c r="BB34" s="73"/>
      <c r="BC34" s="73"/>
      <c r="BD34" s="95"/>
      <c r="BE34" s="95"/>
      <c r="BF34" s="73"/>
      <c r="BG34" s="73"/>
      <c r="BH34" s="95"/>
      <c r="BI34" s="95"/>
      <c r="BJ34" s="73"/>
      <c r="BK34" s="73"/>
      <c r="BL34" s="95"/>
      <c r="BM34" s="95"/>
      <c r="BN34" s="73"/>
      <c r="BO34" s="73"/>
      <c r="BP34" s="95"/>
      <c r="BQ34" s="95"/>
      <c r="BR34" s="73"/>
      <c r="BS34" s="73"/>
      <c r="BT34" s="95"/>
      <c r="BU34" s="95"/>
      <c r="BV34" s="73"/>
      <c r="BW34" s="73"/>
      <c r="BX34" s="95"/>
      <c r="BY34" s="95"/>
      <c r="BZ34" s="73"/>
      <c r="CA34" s="73"/>
      <c r="CB34" s="95"/>
      <c r="CC34" s="95"/>
      <c r="CD34" s="73"/>
      <c r="CE34" s="73"/>
      <c r="CF34" s="73"/>
      <c r="CG34" s="73"/>
      <c r="CH34" s="73"/>
      <c r="CI34" s="73"/>
      <c r="CJ34" s="72"/>
      <c r="CK34" s="73"/>
      <c r="CL34" s="217"/>
      <c r="CM34" s="71"/>
      <c r="CN34" s="71"/>
      <c r="CO34" s="73"/>
      <c r="CP34" s="217"/>
      <c r="CQ34" s="71"/>
      <c r="CR34" s="71"/>
      <c r="CS34" s="73"/>
      <c r="CT34" s="73"/>
      <c r="CU34" s="73"/>
      <c r="CV34" s="73"/>
      <c r="CW34" s="73"/>
      <c r="CX34" s="73"/>
      <c r="CY34" s="73"/>
      <c r="CZ34" s="73"/>
      <c r="DA34" s="73"/>
      <c r="DC34" s="218"/>
      <c r="DD34" s="218"/>
      <c r="DG34" s="218"/>
    </row>
    <row r="35" spans="2:111">
      <c r="B35" s="71"/>
      <c r="C35" s="71"/>
      <c r="D35" s="71"/>
      <c r="E35" s="73"/>
      <c r="F35" s="217"/>
      <c r="G35" s="71"/>
      <c r="H35" s="223"/>
      <c r="I35" s="73"/>
      <c r="J35" s="73"/>
      <c r="K35" s="73"/>
      <c r="L35" s="73"/>
      <c r="M35" s="73"/>
      <c r="N35" s="73"/>
      <c r="O35" s="73"/>
      <c r="P35" s="73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73"/>
      <c r="AD35" s="73"/>
      <c r="AE35" s="73"/>
      <c r="AF35" s="95"/>
      <c r="AG35" s="95"/>
      <c r="AH35" s="73"/>
      <c r="AI35" s="73"/>
      <c r="AJ35" s="95"/>
      <c r="AK35" s="95"/>
      <c r="AL35" s="73"/>
      <c r="AM35" s="73"/>
      <c r="AN35" s="95"/>
      <c r="AO35" s="95"/>
      <c r="AP35" s="73"/>
      <c r="AQ35" s="73"/>
      <c r="AR35" s="95"/>
      <c r="AS35" s="95"/>
      <c r="AT35" s="73"/>
      <c r="AU35" s="73"/>
      <c r="AV35" s="95"/>
      <c r="AW35" s="95"/>
      <c r="AX35" s="73"/>
      <c r="AY35" s="73"/>
      <c r="AZ35" s="95"/>
      <c r="BA35" s="95"/>
      <c r="BB35" s="73"/>
      <c r="BC35" s="73"/>
      <c r="BD35" s="95"/>
      <c r="BE35" s="95"/>
      <c r="BF35" s="73"/>
      <c r="BG35" s="73"/>
      <c r="BH35" s="95"/>
      <c r="BI35" s="95"/>
      <c r="BJ35" s="73"/>
      <c r="BK35" s="73"/>
      <c r="BL35" s="95"/>
      <c r="BM35" s="95"/>
      <c r="BN35" s="73"/>
      <c r="BO35" s="73"/>
      <c r="BP35" s="95"/>
      <c r="BQ35" s="95"/>
      <c r="BR35" s="73"/>
      <c r="BS35" s="73"/>
      <c r="BT35" s="95"/>
      <c r="BU35" s="95"/>
      <c r="BV35" s="73"/>
      <c r="BW35" s="73"/>
      <c r="BX35" s="95"/>
      <c r="BY35" s="95"/>
      <c r="BZ35" s="73"/>
      <c r="CA35" s="73"/>
      <c r="CB35" s="95"/>
      <c r="CC35" s="95"/>
      <c r="CD35" s="73"/>
      <c r="CE35" s="73"/>
      <c r="CF35" s="73"/>
      <c r="CG35" s="73"/>
      <c r="CH35" s="73"/>
      <c r="CI35" s="73"/>
      <c r="CJ35" s="72"/>
      <c r="CK35" s="73"/>
      <c r="CL35" s="217"/>
      <c r="CM35" s="71"/>
      <c r="CN35" s="71"/>
      <c r="CO35" s="73"/>
      <c r="CP35" s="217"/>
      <c r="CQ35" s="71"/>
      <c r="CR35" s="71"/>
      <c r="CS35" s="73"/>
      <c r="CT35" s="73"/>
      <c r="CU35" s="73"/>
      <c r="CV35" s="73"/>
      <c r="CW35" s="73"/>
      <c r="CX35" s="73"/>
      <c r="CY35" s="73"/>
      <c r="CZ35" s="73"/>
      <c r="DA35" s="73"/>
      <c r="DC35" s="218"/>
      <c r="DD35" s="218"/>
      <c r="DG35" s="218"/>
    </row>
    <row r="36" spans="2:111">
      <c r="B36" s="71"/>
      <c r="C36" s="71"/>
      <c r="D36" s="71"/>
      <c r="E36" s="73"/>
      <c r="F36" s="217"/>
      <c r="G36" s="71"/>
      <c r="H36" s="223"/>
      <c r="I36" s="73"/>
      <c r="J36" s="73"/>
      <c r="K36" s="73"/>
      <c r="L36" s="73"/>
      <c r="M36" s="73"/>
      <c r="N36" s="73"/>
      <c r="O36" s="73"/>
      <c r="P36" s="73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73"/>
      <c r="AD36" s="73"/>
      <c r="AE36" s="73"/>
      <c r="AF36" s="95"/>
      <c r="AG36" s="95"/>
      <c r="AH36" s="73"/>
      <c r="AI36" s="73"/>
      <c r="AJ36" s="95"/>
      <c r="AK36" s="95"/>
      <c r="AL36" s="73"/>
      <c r="AM36" s="73"/>
      <c r="AN36" s="95"/>
      <c r="AO36" s="95"/>
      <c r="AP36" s="73"/>
      <c r="AQ36" s="73"/>
      <c r="AR36" s="95"/>
      <c r="AS36" s="95"/>
      <c r="AT36" s="73"/>
      <c r="AU36" s="73"/>
      <c r="AV36" s="95"/>
      <c r="AW36" s="95"/>
      <c r="AX36" s="73"/>
      <c r="AY36" s="73"/>
      <c r="AZ36" s="95"/>
      <c r="BA36" s="95"/>
      <c r="BB36" s="73"/>
      <c r="BC36" s="73"/>
      <c r="BD36" s="95"/>
      <c r="BE36" s="95"/>
      <c r="BF36" s="73"/>
      <c r="BG36" s="73"/>
      <c r="BH36" s="95"/>
      <c r="BI36" s="95"/>
      <c r="BJ36" s="73"/>
      <c r="BK36" s="73"/>
      <c r="BL36" s="95"/>
      <c r="BM36" s="95"/>
      <c r="BN36" s="73"/>
      <c r="BO36" s="73"/>
      <c r="BP36" s="95"/>
      <c r="BQ36" s="95"/>
      <c r="BR36" s="73"/>
      <c r="BS36" s="73"/>
      <c r="BT36" s="95"/>
      <c r="BU36" s="95"/>
      <c r="BV36" s="73"/>
      <c r="BW36" s="73"/>
      <c r="BX36" s="95"/>
      <c r="BY36" s="95"/>
      <c r="BZ36" s="73"/>
      <c r="CA36" s="73"/>
      <c r="CB36" s="95"/>
      <c r="CC36" s="95"/>
      <c r="CD36" s="73"/>
      <c r="CE36" s="73"/>
      <c r="CF36" s="73"/>
      <c r="CG36" s="73"/>
      <c r="CH36" s="73"/>
      <c r="CI36" s="73"/>
      <c r="CJ36" s="72"/>
      <c r="CK36" s="73"/>
      <c r="CL36" s="217"/>
      <c r="CM36" s="71"/>
      <c r="CN36" s="71"/>
      <c r="CO36" s="73"/>
      <c r="CP36" s="217"/>
      <c r="CQ36" s="71"/>
      <c r="CR36" s="71"/>
      <c r="CS36" s="73"/>
      <c r="CT36" s="73"/>
      <c r="CU36" s="73"/>
      <c r="CV36" s="73"/>
      <c r="CW36" s="73"/>
      <c r="CX36" s="73"/>
      <c r="CY36" s="73"/>
      <c r="CZ36" s="73"/>
      <c r="DA36" s="73"/>
      <c r="DC36" s="218"/>
      <c r="DD36" s="218"/>
      <c r="DG36" s="218"/>
    </row>
    <row r="37" spans="2:111">
      <c r="B37" s="71"/>
      <c r="C37" s="71"/>
      <c r="D37" s="71"/>
      <c r="E37" s="73"/>
      <c r="F37" s="217"/>
      <c r="G37" s="71"/>
      <c r="H37" s="223"/>
      <c r="I37" s="73"/>
      <c r="J37" s="73"/>
      <c r="K37" s="73"/>
      <c r="L37" s="73"/>
      <c r="M37" s="73"/>
      <c r="N37" s="73"/>
      <c r="O37" s="73"/>
      <c r="P37" s="73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73"/>
      <c r="AD37" s="73"/>
      <c r="AE37" s="73"/>
      <c r="AF37" s="95"/>
      <c r="AG37" s="95"/>
      <c r="AH37" s="73"/>
      <c r="AI37" s="73"/>
      <c r="AJ37" s="95"/>
      <c r="AK37" s="95"/>
      <c r="AL37" s="73"/>
      <c r="AM37" s="73"/>
      <c r="AN37" s="95"/>
      <c r="AO37" s="95"/>
      <c r="AP37" s="73"/>
      <c r="AQ37" s="73"/>
      <c r="AR37" s="95"/>
      <c r="AS37" s="95"/>
      <c r="AT37" s="73"/>
      <c r="AU37" s="73"/>
      <c r="AV37" s="95"/>
      <c r="AW37" s="95"/>
      <c r="AX37" s="73"/>
      <c r="AY37" s="73"/>
      <c r="AZ37" s="95"/>
      <c r="BA37" s="95"/>
      <c r="BB37" s="73"/>
      <c r="BC37" s="73"/>
      <c r="BD37" s="95"/>
      <c r="BE37" s="95"/>
      <c r="BF37" s="73"/>
      <c r="BG37" s="73"/>
      <c r="BH37" s="95"/>
      <c r="BI37" s="95"/>
      <c r="BJ37" s="73"/>
      <c r="BK37" s="73"/>
      <c r="BL37" s="95"/>
      <c r="BM37" s="95"/>
      <c r="BN37" s="73"/>
      <c r="BO37" s="73"/>
      <c r="BP37" s="95"/>
      <c r="BQ37" s="95"/>
      <c r="BR37" s="73"/>
      <c r="BS37" s="73"/>
      <c r="BT37" s="95"/>
      <c r="BU37" s="95"/>
      <c r="BV37" s="73"/>
      <c r="BW37" s="73"/>
      <c r="BX37" s="95"/>
      <c r="BY37" s="95"/>
      <c r="BZ37" s="73"/>
      <c r="CA37" s="73"/>
      <c r="CB37" s="95"/>
      <c r="CC37" s="95"/>
      <c r="CD37" s="73"/>
      <c r="CE37" s="73"/>
      <c r="CF37" s="73"/>
      <c r="CG37" s="73"/>
      <c r="CH37" s="73"/>
      <c r="CI37" s="73"/>
      <c r="CJ37" s="72"/>
      <c r="CK37" s="73"/>
      <c r="CL37" s="217"/>
      <c r="CM37" s="71"/>
      <c r="CN37" s="71"/>
      <c r="CO37" s="73"/>
      <c r="CP37" s="217"/>
      <c r="CQ37" s="71"/>
      <c r="CR37" s="71"/>
      <c r="CS37" s="73"/>
      <c r="CT37" s="73"/>
      <c r="CU37" s="73"/>
      <c r="CV37" s="73"/>
      <c r="CW37" s="73"/>
      <c r="CX37" s="73"/>
      <c r="CY37" s="73"/>
      <c r="CZ37" s="73"/>
      <c r="DA37" s="73"/>
      <c r="DC37" s="218"/>
      <c r="DD37" s="218"/>
      <c r="DG37" s="218"/>
    </row>
    <row r="38" spans="2:111">
      <c r="B38" s="71"/>
      <c r="C38" s="71"/>
      <c r="D38" s="71"/>
      <c r="E38" s="73"/>
      <c r="F38" s="217"/>
      <c r="G38" s="71"/>
      <c r="H38" s="223"/>
      <c r="I38" s="73"/>
      <c r="J38" s="73"/>
      <c r="K38" s="73"/>
      <c r="L38" s="73"/>
      <c r="M38" s="73"/>
      <c r="N38" s="73"/>
      <c r="O38" s="73"/>
      <c r="P38" s="73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73"/>
      <c r="AD38" s="73"/>
      <c r="AE38" s="73"/>
      <c r="AF38" s="95"/>
      <c r="AG38" s="95"/>
      <c r="AH38" s="73"/>
      <c r="AI38" s="73"/>
      <c r="AJ38" s="95"/>
      <c r="AK38" s="95"/>
      <c r="AL38" s="73"/>
      <c r="AM38" s="73"/>
      <c r="AN38" s="95"/>
      <c r="AO38" s="95"/>
      <c r="AP38" s="73"/>
      <c r="AQ38" s="73"/>
      <c r="AR38" s="95"/>
      <c r="AS38" s="95"/>
      <c r="AT38" s="73"/>
      <c r="AU38" s="73"/>
      <c r="AV38" s="95"/>
      <c r="AW38" s="95"/>
      <c r="AX38" s="73"/>
      <c r="AY38" s="73"/>
      <c r="AZ38" s="95"/>
      <c r="BA38" s="95"/>
      <c r="BB38" s="73"/>
      <c r="BC38" s="73"/>
      <c r="BD38" s="95"/>
      <c r="BE38" s="95"/>
      <c r="BF38" s="73"/>
      <c r="BG38" s="73"/>
      <c r="BH38" s="95"/>
      <c r="BI38" s="95"/>
      <c r="BJ38" s="73"/>
      <c r="BK38" s="73"/>
      <c r="BL38" s="95"/>
      <c r="BM38" s="95"/>
      <c r="BN38" s="73"/>
      <c r="BO38" s="73"/>
      <c r="BP38" s="95"/>
      <c r="BQ38" s="95"/>
      <c r="BR38" s="73"/>
      <c r="BS38" s="73"/>
      <c r="BT38" s="95"/>
      <c r="BU38" s="95"/>
      <c r="BV38" s="73"/>
      <c r="BW38" s="73"/>
      <c r="BX38" s="95"/>
      <c r="BY38" s="95"/>
      <c r="BZ38" s="73"/>
      <c r="CA38" s="73"/>
      <c r="CB38" s="95"/>
      <c r="CC38" s="95"/>
      <c r="CD38" s="73"/>
      <c r="CE38" s="73"/>
      <c r="CF38" s="73"/>
      <c r="CG38" s="73"/>
      <c r="CH38" s="73"/>
      <c r="CI38" s="73"/>
      <c r="CJ38" s="72"/>
      <c r="CK38" s="73"/>
      <c r="CL38" s="217"/>
      <c r="CM38" s="71"/>
      <c r="CN38" s="71"/>
      <c r="CO38" s="73"/>
      <c r="CP38" s="217"/>
      <c r="CQ38" s="71"/>
      <c r="CR38" s="71"/>
      <c r="CS38" s="73"/>
      <c r="CT38" s="73"/>
      <c r="CU38" s="73"/>
      <c r="CV38" s="73"/>
      <c r="CW38" s="73"/>
      <c r="CX38" s="73"/>
      <c r="CY38" s="73"/>
      <c r="CZ38" s="73"/>
      <c r="DA38" s="73"/>
      <c r="DC38" s="218"/>
      <c r="DD38" s="218"/>
      <c r="DG38" s="218"/>
    </row>
    <row r="39" spans="2:111">
      <c r="B39" s="71"/>
      <c r="C39" s="71"/>
      <c r="D39" s="71"/>
      <c r="E39" s="73"/>
      <c r="F39" s="217"/>
      <c r="G39" s="71"/>
      <c r="H39" s="223"/>
      <c r="I39" s="73"/>
      <c r="J39" s="73"/>
      <c r="K39" s="73"/>
      <c r="L39" s="73"/>
      <c r="M39" s="73"/>
      <c r="N39" s="73"/>
      <c r="O39" s="73"/>
      <c r="P39" s="73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73"/>
      <c r="AD39" s="73"/>
      <c r="AE39" s="73"/>
      <c r="AF39" s="95"/>
      <c r="AG39" s="95"/>
      <c r="AH39" s="73"/>
      <c r="AI39" s="73"/>
      <c r="AJ39" s="95"/>
      <c r="AK39" s="95"/>
      <c r="AL39" s="73"/>
      <c r="AM39" s="73"/>
      <c r="AN39" s="95"/>
      <c r="AO39" s="95"/>
      <c r="AP39" s="73"/>
      <c r="AQ39" s="73"/>
      <c r="AR39" s="95"/>
      <c r="AS39" s="95"/>
      <c r="AT39" s="73"/>
      <c r="AU39" s="73"/>
      <c r="AV39" s="95"/>
      <c r="AW39" s="95"/>
      <c r="AX39" s="73"/>
      <c r="AY39" s="73"/>
      <c r="AZ39" s="95"/>
      <c r="BA39" s="95"/>
      <c r="BB39" s="73"/>
      <c r="BC39" s="73"/>
      <c r="BD39" s="95"/>
      <c r="BE39" s="95"/>
      <c r="BF39" s="73"/>
      <c r="BG39" s="73"/>
      <c r="BH39" s="95"/>
      <c r="BI39" s="95"/>
      <c r="BJ39" s="73"/>
      <c r="BK39" s="73"/>
      <c r="BL39" s="95"/>
      <c r="BM39" s="95"/>
      <c r="BN39" s="73"/>
      <c r="BO39" s="73"/>
      <c r="BP39" s="95"/>
      <c r="BQ39" s="95"/>
      <c r="BR39" s="73"/>
      <c r="BS39" s="73"/>
      <c r="BT39" s="95"/>
      <c r="BU39" s="95"/>
      <c r="BV39" s="73"/>
      <c r="BW39" s="73"/>
      <c r="BX39" s="95"/>
      <c r="BY39" s="95"/>
      <c r="BZ39" s="73"/>
      <c r="CA39" s="73"/>
      <c r="CB39" s="95"/>
      <c r="CC39" s="95"/>
      <c r="CD39" s="73"/>
      <c r="CE39" s="73"/>
      <c r="CF39" s="73"/>
      <c r="CG39" s="73"/>
      <c r="CH39" s="73"/>
      <c r="CI39" s="73"/>
      <c r="CJ39" s="72"/>
      <c r="CK39" s="73"/>
      <c r="CL39" s="217"/>
      <c r="CM39" s="71"/>
      <c r="CN39" s="71"/>
      <c r="CO39" s="73"/>
      <c r="CP39" s="217"/>
      <c r="CQ39" s="71"/>
      <c r="CR39" s="71"/>
      <c r="CS39" s="73"/>
      <c r="CT39" s="73"/>
      <c r="CU39" s="73"/>
      <c r="CV39" s="73"/>
      <c r="CW39" s="73"/>
      <c r="CX39" s="73"/>
      <c r="CY39" s="73"/>
      <c r="CZ39" s="73"/>
      <c r="DA39" s="73"/>
      <c r="DC39" s="218"/>
      <c r="DD39" s="218"/>
      <c r="DG39" s="218"/>
    </row>
    <row r="40" spans="2:111">
      <c r="B40" s="71"/>
      <c r="C40" s="71"/>
      <c r="D40" s="71"/>
      <c r="E40" s="73"/>
      <c r="F40" s="217"/>
      <c r="G40" s="71"/>
      <c r="H40" s="223"/>
      <c r="I40" s="73"/>
      <c r="J40" s="73"/>
      <c r="K40" s="73"/>
      <c r="L40" s="73"/>
      <c r="M40" s="73"/>
      <c r="N40" s="73"/>
      <c r="O40" s="73"/>
      <c r="P40" s="73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73"/>
      <c r="AD40" s="73"/>
      <c r="AE40" s="73"/>
      <c r="AF40" s="95"/>
      <c r="AG40" s="95"/>
      <c r="AH40" s="73"/>
      <c r="AI40" s="73"/>
      <c r="AJ40" s="95"/>
      <c r="AK40" s="95"/>
      <c r="AL40" s="73"/>
      <c r="AM40" s="73"/>
      <c r="AN40" s="95"/>
      <c r="AO40" s="95"/>
      <c r="AP40" s="73"/>
      <c r="AQ40" s="73"/>
      <c r="AR40" s="95"/>
      <c r="AS40" s="95"/>
      <c r="AT40" s="73"/>
      <c r="AU40" s="73"/>
      <c r="AV40" s="95"/>
      <c r="AW40" s="95"/>
      <c r="AX40" s="73"/>
      <c r="AY40" s="73"/>
      <c r="AZ40" s="95"/>
      <c r="BA40" s="95"/>
      <c r="BB40" s="73"/>
      <c r="BC40" s="73"/>
      <c r="BD40" s="95"/>
      <c r="BE40" s="95"/>
      <c r="BF40" s="73"/>
      <c r="BG40" s="73"/>
      <c r="BH40" s="95"/>
      <c r="BI40" s="95"/>
      <c r="BJ40" s="73"/>
      <c r="BK40" s="73"/>
      <c r="BL40" s="95"/>
      <c r="BM40" s="95"/>
      <c r="BN40" s="73"/>
      <c r="BO40" s="73"/>
      <c r="BP40" s="95"/>
      <c r="BQ40" s="95"/>
      <c r="BR40" s="73"/>
      <c r="BS40" s="73"/>
      <c r="BT40" s="95"/>
      <c r="BU40" s="95"/>
      <c r="BV40" s="73"/>
      <c r="BW40" s="73"/>
      <c r="BX40" s="95"/>
      <c r="BY40" s="95"/>
      <c r="BZ40" s="73"/>
      <c r="CA40" s="73"/>
      <c r="CB40" s="95"/>
      <c r="CC40" s="95"/>
      <c r="CD40" s="73"/>
      <c r="CE40" s="73"/>
      <c r="CF40" s="73"/>
      <c r="CG40" s="73"/>
      <c r="CH40" s="73"/>
      <c r="CI40" s="73"/>
      <c r="CJ40" s="72"/>
      <c r="CK40" s="73"/>
      <c r="CL40" s="217"/>
      <c r="CM40" s="71"/>
      <c r="CN40" s="71"/>
      <c r="CO40" s="73"/>
      <c r="CP40" s="217"/>
      <c r="CQ40" s="71"/>
      <c r="CR40" s="71"/>
      <c r="CS40" s="73"/>
      <c r="CT40" s="73"/>
      <c r="CU40" s="73"/>
      <c r="CV40" s="73"/>
      <c r="CW40" s="73"/>
      <c r="CX40" s="73"/>
      <c r="CY40" s="73"/>
      <c r="CZ40" s="73"/>
      <c r="DA40" s="73"/>
      <c r="DC40" s="218"/>
      <c r="DD40" s="218"/>
      <c r="DG40" s="218"/>
    </row>
    <row r="41" spans="2:111">
      <c r="B41" s="71"/>
      <c r="C41" s="71"/>
      <c r="D41" s="71"/>
      <c r="E41" s="73"/>
      <c r="F41" s="217"/>
      <c r="G41" s="71"/>
      <c r="H41" s="223"/>
      <c r="I41" s="73"/>
      <c r="J41" s="73"/>
      <c r="K41" s="73"/>
      <c r="L41" s="73"/>
      <c r="M41" s="73"/>
      <c r="N41" s="73"/>
      <c r="O41" s="73"/>
      <c r="P41" s="73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73"/>
      <c r="AD41" s="73"/>
      <c r="AE41" s="73"/>
      <c r="AF41" s="95"/>
      <c r="AG41" s="95"/>
      <c r="AH41" s="73"/>
      <c r="AI41" s="73"/>
      <c r="AJ41" s="95"/>
      <c r="AK41" s="95"/>
      <c r="AL41" s="73"/>
      <c r="AM41" s="73"/>
      <c r="AN41" s="95"/>
      <c r="AO41" s="95"/>
      <c r="AP41" s="73"/>
      <c r="AQ41" s="73"/>
      <c r="AR41" s="95"/>
      <c r="AS41" s="95"/>
      <c r="AT41" s="73"/>
      <c r="AU41" s="73"/>
      <c r="AV41" s="95"/>
      <c r="AW41" s="95"/>
      <c r="AX41" s="73"/>
      <c r="AY41" s="73"/>
      <c r="AZ41" s="95"/>
      <c r="BA41" s="95"/>
      <c r="BB41" s="73"/>
      <c r="BC41" s="73"/>
      <c r="BD41" s="95"/>
      <c r="BE41" s="95"/>
      <c r="BF41" s="73"/>
      <c r="BG41" s="73"/>
      <c r="BH41" s="95"/>
      <c r="BI41" s="95"/>
      <c r="BJ41" s="73"/>
      <c r="BK41" s="73"/>
      <c r="BL41" s="95"/>
      <c r="BM41" s="95"/>
      <c r="BN41" s="73"/>
      <c r="BO41" s="73"/>
      <c r="BP41" s="95"/>
      <c r="BQ41" s="95"/>
      <c r="BR41" s="73"/>
      <c r="BS41" s="73"/>
      <c r="BT41" s="95"/>
      <c r="BU41" s="95"/>
      <c r="BV41" s="73"/>
      <c r="BW41" s="73"/>
      <c r="BX41" s="95"/>
      <c r="BY41" s="95"/>
      <c r="BZ41" s="73"/>
      <c r="CA41" s="73"/>
      <c r="CB41" s="95"/>
      <c r="CC41" s="95"/>
      <c r="CD41" s="73"/>
      <c r="CE41" s="73"/>
      <c r="CF41" s="73"/>
      <c r="CG41" s="73"/>
      <c r="CH41" s="73"/>
      <c r="CI41" s="73"/>
      <c r="CJ41" s="72"/>
      <c r="CK41" s="73"/>
      <c r="CL41" s="217"/>
      <c r="CM41" s="71"/>
      <c r="CN41" s="71"/>
      <c r="CO41" s="73"/>
      <c r="CP41" s="217"/>
      <c r="CQ41" s="71"/>
      <c r="CR41" s="71"/>
      <c r="CS41" s="73"/>
      <c r="CT41" s="73"/>
      <c r="CU41" s="73"/>
      <c r="CV41" s="73"/>
      <c r="CW41" s="73"/>
      <c r="CX41" s="73"/>
      <c r="CY41" s="73"/>
      <c r="CZ41" s="73"/>
      <c r="DA41" s="73"/>
      <c r="DC41" s="218"/>
      <c r="DD41" s="218"/>
      <c r="DG41" s="218"/>
    </row>
    <row r="42" spans="2:111">
      <c r="B42" s="71"/>
      <c r="C42" s="71"/>
      <c r="D42" s="71"/>
      <c r="E42" s="73"/>
      <c r="F42" s="217"/>
      <c r="G42" s="71"/>
      <c r="H42" s="223"/>
      <c r="I42" s="73"/>
      <c r="J42" s="73"/>
      <c r="K42" s="73"/>
      <c r="L42" s="73"/>
      <c r="M42" s="73"/>
      <c r="N42" s="73"/>
      <c r="O42" s="73"/>
      <c r="P42" s="73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73"/>
      <c r="AD42" s="73"/>
      <c r="AE42" s="73"/>
      <c r="AF42" s="95"/>
      <c r="AG42" s="95"/>
      <c r="AH42" s="73"/>
      <c r="AI42" s="73"/>
      <c r="AJ42" s="95"/>
      <c r="AK42" s="95"/>
      <c r="AL42" s="73"/>
      <c r="AM42" s="73"/>
      <c r="AN42" s="95"/>
      <c r="AO42" s="95"/>
      <c r="AP42" s="73"/>
      <c r="AQ42" s="73"/>
      <c r="AR42" s="95"/>
      <c r="AS42" s="95"/>
      <c r="AT42" s="73"/>
      <c r="AU42" s="73"/>
      <c r="AV42" s="95"/>
      <c r="AW42" s="95"/>
      <c r="AX42" s="73"/>
      <c r="AY42" s="73"/>
      <c r="AZ42" s="95"/>
      <c r="BA42" s="95"/>
      <c r="BB42" s="73"/>
      <c r="BC42" s="73"/>
      <c r="BD42" s="95"/>
      <c r="BE42" s="95"/>
      <c r="BF42" s="73"/>
      <c r="BG42" s="73"/>
      <c r="BH42" s="95"/>
      <c r="BI42" s="95"/>
      <c r="BJ42" s="73"/>
      <c r="BK42" s="73"/>
      <c r="BL42" s="95"/>
      <c r="BM42" s="95"/>
      <c r="BN42" s="73"/>
      <c r="BO42" s="73"/>
      <c r="BP42" s="95"/>
      <c r="BQ42" s="95"/>
      <c r="BR42" s="73"/>
      <c r="BS42" s="73"/>
      <c r="BT42" s="95"/>
      <c r="BU42" s="95"/>
      <c r="BV42" s="73"/>
      <c r="BW42" s="73"/>
      <c r="BX42" s="95"/>
      <c r="BY42" s="95"/>
      <c r="BZ42" s="73"/>
      <c r="CA42" s="73"/>
      <c r="CB42" s="95"/>
      <c r="CC42" s="95"/>
      <c r="CD42" s="73"/>
      <c r="CE42" s="73"/>
      <c r="CF42" s="73"/>
      <c r="CG42" s="73"/>
      <c r="CH42" s="73"/>
      <c r="CI42" s="73"/>
      <c r="CJ42" s="72"/>
      <c r="CK42" s="73"/>
      <c r="CL42" s="217"/>
      <c r="CM42" s="71"/>
      <c r="CN42" s="71"/>
      <c r="CO42" s="73"/>
      <c r="CP42" s="217"/>
      <c r="CQ42" s="71"/>
      <c r="CR42" s="71"/>
      <c r="CS42" s="73"/>
      <c r="CT42" s="73"/>
      <c r="CU42" s="73"/>
      <c r="CV42" s="73"/>
      <c r="CW42" s="73"/>
      <c r="CX42" s="73"/>
      <c r="CY42" s="73"/>
      <c r="CZ42" s="73"/>
      <c r="DA42" s="73"/>
      <c r="DC42" s="218"/>
      <c r="DD42" s="218"/>
      <c r="DG42" s="218"/>
    </row>
    <row r="43" spans="2:111">
      <c r="B43" s="71"/>
      <c r="C43" s="71"/>
      <c r="D43" s="71"/>
      <c r="E43" s="73"/>
      <c r="F43" s="217"/>
      <c r="G43" s="71"/>
      <c r="H43" s="223"/>
      <c r="I43" s="73"/>
      <c r="J43" s="73"/>
      <c r="K43" s="73"/>
      <c r="L43" s="73"/>
      <c r="M43" s="73"/>
      <c r="N43" s="73"/>
      <c r="O43" s="73"/>
      <c r="P43" s="73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73"/>
      <c r="AD43" s="73"/>
      <c r="AE43" s="73"/>
      <c r="AF43" s="95"/>
      <c r="AG43" s="95"/>
      <c r="AH43" s="73"/>
      <c r="AI43" s="73"/>
      <c r="AJ43" s="95"/>
      <c r="AK43" s="95"/>
      <c r="AL43" s="73"/>
      <c r="AM43" s="73"/>
      <c r="AN43" s="95"/>
      <c r="AO43" s="95"/>
      <c r="AP43" s="73"/>
      <c r="AQ43" s="73"/>
      <c r="AR43" s="95"/>
      <c r="AS43" s="95"/>
      <c r="AT43" s="73"/>
      <c r="AU43" s="73"/>
      <c r="AV43" s="95"/>
      <c r="AW43" s="95"/>
      <c r="AX43" s="73"/>
      <c r="AY43" s="73"/>
      <c r="AZ43" s="95"/>
      <c r="BA43" s="95"/>
      <c r="BB43" s="73"/>
      <c r="BC43" s="73"/>
      <c r="BD43" s="95"/>
      <c r="BE43" s="95"/>
      <c r="BF43" s="73"/>
      <c r="BG43" s="73"/>
      <c r="BH43" s="95"/>
      <c r="BI43" s="95"/>
      <c r="BJ43" s="73"/>
      <c r="BK43" s="73"/>
      <c r="BL43" s="95"/>
      <c r="BM43" s="95"/>
      <c r="BN43" s="73"/>
      <c r="BO43" s="73"/>
      <c r="BP43" s="95"/>
      <c r="BQ43" s="95"/>
      <c r="BR43" s="73"/>
      <c r="BS43" s="73"/>
      <c r="BT43" s="95"/>
      <c r="BU43" s="95"/>
      <c r="BV43" s="73"/>
      <c r="BW43" s="73"/>
      <c r="BX43" s="95"/>
      <c r="BY43" s="95"/>
      <c r="BZ43" s="73"/>
      <c r="CA43" s="73"/>
      <c r="CB43" s="95"/>
      <c r="CC43" s="95"/>
      <c r="CD43" s="73"/>
      <c r="CE43" s="73"/>
      <c r="CF43" s="73"/>
      <c r="CG43" s="73"/>
      <c r="CH43" s="73"/>
      <c r="CI43" s="73"/>
      <c r="CJ43" s="72"/>
      <c r="CK43" s="73"/>
      <c r="CL43" s="217"/>
      <c r="CM43" s="71"/>
      <c r="CN43" s="71"/>
      <c r="CO43" s="73"/>
      <c r="CP43" s="217"/>
      <c r="CQ43" s="71"/>
      <c r="CR43" s="71"/>
      <c r="CS43" s="73"/>
      <c r="CT43" s="73"/>
      <c r="CU43" s="73"/>
      <c r="CV43" s="73"/>
      <c r="CW43" s="73"/>
      <c r="CX43" s="73"/>
      <c r="CY43" s="73"/>
      <c r="CZ43" s="73"/>
      <c r="DA43" s="73"/>
      <c r="DC43" s="218"/>
      <c r="DD43" s="218"/>
      <c r="DG43" s="218"/>
    </row>
    <row r="44" spans="2:111">
      <c r="B44" s="71"/>
      <c r="C44" s="71"/>
      <c r="D44" s="71"/>
      <c r="E44" s="73"/>
      <c r="F44" s="217"/>
      <c r="G44" s="71"/>
      <c r="H44" s="223"/>
      <c r="I44" s="73"/>
      <c r="J44" s="73"/>
      <c r="K44" s="73"/>
      <c r="L44" s="73"/>
      <c r="M44" s="73"/>
      <c r="N44" s="73"/>
      <c r="O44" s="73"/>
      <c r="P44" s="73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73"/>
      <c r="AD44" s="73"/>
      <c r="AE44" s="73"/>
      <c r="AF44" s="95"/>
      <c r="AG44" s="95"/>
      <c r="AH44" s="73"/>
      <c r="AI44" s="73"/>
      <c r="AJ44" s="95"/>
      <c r="AK44" s="95"/>
      <c r="AL44" s="73"/>
      <c r="AM44" s="73"/>
      <c r="AN44" s="95"/>
      <c r="AO44" s="95"/>
      <c r="AP44" s="73"/>
      <c r="AQ44" s="73"/>
      <c r="AR44" s="95"/>
      <c r="AS44" s="95"/>
      <c r="AT44" s="73"/>
      <c r="AU44" s="73"/>
      <c r="AV44" s="95"/>
      <c r="AW44" s="95"/>
      <c r="AX44" s="73"/>
      <c r="AY44" s="73"/>
      <c r="AZ44" s="95"/>
      <c r="BA44" s="95"/>
      <c r="BB44" s="73"/>
      <c r="BC44" s="73"/>
      <c r="BD44" s="95"/>
      <c r="BE44" s="95"/>
      <c r="BF44" s="73"/>
      <c r="BG44" s="73"/>
      <c r="BH44" s="95"/>
      <c r="BI44" s="95"/>
      <c r="BJ44" s="73"/>
      <c r="BK44" s="73"/>
      <c r="BL44" s="95"/>
      <c r="BM44" s="95"/>
      <c r="BN44" s="73"/>
      <c r="BO44" s="73"/>
      <c r="BP44" s="95"/>
      <c r="BQ44" s="95"/>
      <c r="BR44" s="73"/>
      <c r="BS44" s="73"/>
      <c r="BT44" s="95"/>
      <c r="BU44" s="95"/>
      <c r="BV44" s="73"/>
      <c r="BW44" s="73"/>
      <c r="BX44" s="95"/>
      <c r="BY44" s="95"/>
      <c r="BZ44" s="73"/>
      <c r="CA44" s="73"/>
      <c r="CB44" s="95"/>
      <c r="CC44" s="95"/>
      <c r="CD44" s="73"/>
      <c r="CE44" s="73"/>
      <c r="CF44" s="73"/>
      <c r="CG44" s="73"/>
      <c r="CH44" s="73"/>
      <c r="CI44" s="73"/>
      <c r="CJ44" s="72"/>
      <c r="CK44" s="73"/>
      <c r="CL44" s="217"/>
      <c r="CM44" s="71"/>
      <c r="CN44" s="71"/>
      <c r="CO44" s="73"/>
      <c r="CP44" s="217"/>
      <c r="CQ44" s="71"/>
      <c r="CR44" s="71"/>
      <c r="CS44" s="73"/>
      <c r="CT44" s="73"/>
      <c r="CU44" s="73"/>
      <c r="CV44" s="73"/>
      <c r="CW44" s="73"/>
      <c r="CX44" s="73"/>
      <c r="CY44" s="73"/>
      <c r="CZ44" s="73"/>
      <c r="DA44" s="73"/>
      <c r="DC44" s="218"/>
      <c r="DD44" s="218"/>
      <c r="DG44" s="218"/>
    </row>
    <row r="45" spans="2:111">
      <c r="B45" s="71"/>
      <c r="C45" s="71"/>
      <c r="D45" s="71"/>
      <c r="E45" s="73"/>
      <c r="F45" s="217"/>
      <c r="G45" s="71"/>
      <c r="H45" s="223"/>
      <c r="I45" s="73"/>
      <c r="J45" s="73"/>
      <c r="K45" s="73"/>
      <c r="L45" s="73"/>
      <c r="M45" s="73"/>
      <c r="N45" s="73"/>
      <c r="O45" s="73"/>
      <c r="P45" s="73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73"/>
      <c r="AD45" s="73"/>
      <c r="AE45" s="73"/>
      <c r="AF45" s="95"/>
      <c r="AG45" s="95"/>
      <c r="AH45" s="73"/>
      <c r="AI45" s="73"/>
      <c r="AJ45" s="95"/>
      <c r="AK45" s="95"/>
      <c r="AL45" s="73"/>
      <c r="AM45" s="73"/>
      <c r="AN45" s="95"/>
      <c r="AO45" s="95"/>
      <c r="AP45" s="73"/>
      <c r="AQ45" s="73"/>
      <c r="AR45" s="95"/>
      <c r="AS45" s="95"/>
      <c r="AT45" s="73"/>
      <c r="AU45" s="73"/>
      <c r="AV45" s="95"/>
      <c r="AW45" s="95"/>
      <c r="AX45" s="73"/>
      <c r="AY45" s="73"/>
      <c r="AZ45" s="95"/>
      <c r="BA45" s="95"/>
      <c r="BB45" s="73"/>
      <c r="BC45" s="73"/>
      <c r="BD45" s="95"/>
      <c r="BE45" s="95"/>
      <c r="BF45" s="73"/>
      <c r="BG45" s="73"/>
      <c r="BH45" s="95"/>
      <c r="BI45" s="95"/>
      <c r="BJ45" s="73"/>
      <c r="BK45" s="73"/>
      <c r="BL45" s="95"/>
      <c r="BM45" s="95"/>
      <c r="BN45" s="73"/>
      <c r="BO45" s="73"/>
      <c r="BP45" s="95"/>
      <c r="BQ45" s="95"/>
      <c r="BR45" s="73"/>
      <c r="BS45" s="73"/>
      <c r="BT45" s="95"/>
      <c r="BU45" s="95"/>
      <c r="BV45" s="73"/>
      <c r="BW45" s="73"/>
      <c r="BX45" s="95"/>
      <c r="BY45" s="95"/>
      <c r="BZ45" s="73"/>
      <c r="CA45" s="73"/>
      <c r="CB45" s="95"/>
      <c r="CC45" s="95"/>
      <c r="CD45" s="73"/>
      <c r="CE45" s="73"/>
      <c r="CF45" s="73"/>
      <c r="CG45" s="73"/>
      <c r="CH45" s="73"/>
      <c r="CI45" s="73"/>
      <c r="CJ45" s="72"/>
      <c r="CK45" s="73"/>
      <c r="CL45" s="217"/>
      <c r="CM45" s="71"/>
      <c r="CN45" s="71"/>
      <c r="CO45" s="73"/>
      <c r="CP45" s="217"/>
      <c r="CQ45" s="71"/>
      <c r="CR45" s="71"/>
      <c r="CS45" s="73"/>
      <c r="CT45" s="73"/>
      <c r="CU45" s="73"/>
      <c r="CV45" s="73"/>
      <c r="CW45" s="73"/>
      <c r="CX45" s="73"/>
      <c r="CY45" s="73"/>
      <c r="CZ45" s="73"/>
      <c r="DA45" s="73"/>
      <c r="DC45" s="218"/>
      <c r="DD45" s="218"/>
      <c r="DG45" s="218"/>
    </row>
    <row r="46" spans="2:111">
      <c r="B46" s="71"/>
      <c r="C46" s="71"/>
      <c r="D46" s="71"/>
      <c r="E46" s="73"/>
      <c r="F46" s="217"/>
      <c r="G46" s="71"/>
      <c r="H46" s="223"/>
      <c r="I46" s="73"/>
      <c r="J46" s="73"/>
      <c r="K46" s="73"/>
      <c r="L46" s="73"/>
      <c r="M46" s="73"/>
      <c r="N46" s="73"/>
      <c r="O46" s="73"/>
      <c r="P46" s="73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73"/>
      <c r="AD46" s="73"/>
      <c r="AE46" s="73"/>
      <c r="AF46" s="95"/>
      <c r="AG46" s="95"/>
      <c r="AH46" s="73"/>
      <c r="AI46" s="73"/>
      <c r="AJ46" s="95"/>
      <c r="AK46" s="95"/>
      <c r="AL46" s="73"/>
      <c r="AM46" s="73"/>
      <c r="AN46" s="95"/>
      <c r="AO46" s="95"/>
      <c r="AP46" s="73"/>
      <c r="AQ46" s="73"/>
      <c r="AR46" s="95"/>
      <c r="AS46" s="95"/>
      <c r="AT46" s="73"/>
      <c r="AU46" s="73"/>
      <c r="AV46" s="95"/>
      <c r="AW46" s="95"/>
      <c r="AX46" s="73"/>
      <c r="AY46" s="73"/>
      <c r="AZ46" s="95"/>
      <c r="BA46" s="95"/>
      <c r="BB46" s="73"/>
      <c r="BC46" s="73"/>
      <c r="BD46" s="95"/>
      <c r="BE46" s="95"/>
      <c r="BF46" s="73"/>
      <c r="BG46" s="73"/>
      <c r="BH46" s="95"/>
      <c r="BI46" s="95"/>
      <c r="BJ46" s="73"/>
      <c r="BK46" s="73"/>
      <c r="BL46" s="95"/>
      <c r="BM46" s="95"/>
      <c r="BN46" s="73"/>
      <c r="BO46" s="73"/>
      <c r="BP46" s="95"/>
      <c r="BQ46" s="95"/>
      <c r="BR46" s="73"/>
      <c r="BS46" s="73"/>
      <c r="BT46" s="95"/>
      <c r="BU46" s="95"/>
      <c r="BV46" s="73"/>
      <c r="BW46" s="73"/>
      <c r="BX46" s="95"/>
      <c r="BY46" s="95"/>
      <c r="BZ46" s="73"/>
      <c r="CA46" s="73"/>
      <c r="CB46" s="95"/>
      <c r="CC46" s="95"/>
      <c r="CD46" s="73"/>
      <c r="CE46" s="73"/>
      <c r="CF46" s="73"/>
      <c r="CG46" s="73"/>
      <c r="CH46" s="73"/>
      <c r="CI46" s="73"/>
      <c r="CJ46" s="72"/>
      <c r="CK46" s="73"/>
      <c r="CL46" s="217"/>
      <c r="CM46" s="71"/>
      <c r="CN46" s="71"/>
      <c r="CO46" s="73"/>
      <c r="CP46" s="217"/>
      <c r="CQ46" s="71"/>
      <c r="CR46" s="71"/>
      <c r="CS46" s="73"/>
      <c r="CT46" s="73"/>
      <c r="CU46" s="73"/>
      <c r="CV46" s="73"/>
      <c r="CW46" s="73"/>
      <c r="CX46" s="73"/>
      <c r="CY46" s="73"/>
      <c r="CZ46" s="73"/>
      <c r="DA46" s="73"/>
      <c r="DC46" s="218"/>
      <c r="DD46" s="218"/>
      <c r="DG46" s="218"/>
    </row>
    <row r="47" spans="2:111">
      <c r="B47" s="71"/>
      <c r="C47" s="71"/>
      <c r="D47" s="71"/>
      <c r="E47" s="73"/>
      <c r="F47" s="217"/>
      <c r="G47" s="71"/>
      <c r="H47" s="223"/>
      <c r="I47" s="73"/>
      <c r="J47" s="73"/>
      <c r="K47" s="73"/>
      <c r="L47" s="73"/>
      <c r="M47" s="73"/>
      <c r="N47" s="73"/>
      <c r="O47" s="73"/>
      <c r="P47" s="73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73"/>
      <c r="AD47" s="73"/>
      <c r="AE47" s="73"/>
      <c r="AF47" s="95"/>
      <c r="AG47" s="95"/>
      <c r="AH47" s="73"/>
      <c r="AI47" s="73"/>
      <c r="AJ47" s="95"/>
      <c r="AK47" s="95"/>
      <c r="AL47" s="73"/>
      <c r="AM47" s="73"/>
      <c r="AN47" s="95"/>
      <c r="AO47" s="95"/>
      <c r="AP47" s="73"/>
      <c r="AQ47" s="73"/>
      <c r="AR47" s="95"/>
      <c r="AS47" s="95"/>
      <c r="AT47" s="73"/>
      <c r="AU47" s="73"/>
      <c r="AV47" s="95"/>
      <c r="AW47" s="95"/>
      <c r="AX47" s="73"/>
      <c r="AY47" s="73"/>
      <c r="AZ47" s="95"/>
      <c r="BA47" s="95"/>
      <c r="BB47" s="73"/>
      <c r="BC47" s="73"/>
      <c r="BD47" s="95"/>
      <c r="BE47" s="95"/>
      <c r="BF47" s="73"/>
      <c r="BG47" s="73"/>
      <c r="BH47" s="95"/>
      <c r="BI47" s="95"/>
      <c r="BJ47" s="73"/>
      <c r="BK47" s="73"/>
      <c r="BL47" s="95"/>
      <c r="BM47" s="95"/>
      <c r="BN47" s="73"/>
      <c r="BO47" s="73"/>
      <c r="BP47" s="95"/>
      <c r="BQ47" s="95"/>
      <c r="BR47" s="73"/>
      <c r="BS47" s="73"/>
      <c r="BT47" s="95"/>
      <c r="BU47" s="95"/>
      <c r="BV47" s="73"/>
      <c r="BW47" s="73"/>
      <c r="BX47" s="95"/>
      <c r="BY47" s="95"/>
      <c r="BZ47" s="73"/>
      <c r="CA47" s="73"/>
      <c r="CB47" s="95"/>
      <c r="CC47" s="95"/>
      <c r="CD47" s="73"/>
      <c r="CE47" s="73"/>
      <c r="CF47" s="73"/>
      <c r="CG47" s="73"/>
      <c r="CH47" s="73"/>
      <c r="CI47" s="73"/>
      <c r="CJ47" s="72"/>
      <c r="CK47" s="73"/>
      <c r="CL47" s="217"/>
      <c r="CM47" s="71"/>
      <c r="CN47" s="71"/>
      <c r="CO47" s="73"/>
      <c r="CP47" s="217"/>
      <c r="CQ47" s="71"/>
      <c r="CR47" s="71"/>
      <c r="CS47" s="73"/>
      <c r="CT47" s="73"/>
      <c r="CU47" s="73"/>
      <c r="CV47" s="73"/>
      <c r="CW47" s="73"/>
      <c r="CX47" s="73"/>
      <c r="CY47" s="73"/>
      <c r="CZ47" s="73"/>
      <c r="DA47" s="73"/>
      <c r="DC47" s="218"/>
      <c r="DD47" s="218"/>
      <c r="DG47" s="218"/>
    </row>
    <row r="48" spans="2:111">
      <c r="B48" s="71"/>
      <c r="C48" s="71"/>
      <c r="D48" s="71"/>
      <c r="E48" s="73"/>
      <c r="F48" s="217"/>
      <c r="G48" s="71"/>
      <c r="H48" s="223"/>
      <c r="I48" s="73"/>
      <c r="J48" s="73"/>
      <c r="K48" s="73"/>
      <c r="L48" s="73"/>
      <c r="M48" s="73"/>
      <c r="N48" s="73"/>
      <c r="O48" s="73"/>
      <c r="P48" s="73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73"/>
      <c r="AD48" s="73"/>
      <c r="AE48" s="73"/>
      <c r="AF48" s="95"/>
      <c r="AG48" s="95"/>
      <c r="AH48" s="73"/>
      <c r="AI48" s="73"/>
      <c r="AJ48" s="95"/>
      <c r="AK48" s="95"/>
      <c r="AL48" s="73"/>
      <c r="AM48" s="73"/>
      <c r="AN48" s="95"/>
      <c r="AO48" s="95"/>
      <c r="AP48" s="73"/>
      <c r="AQ48" s="73"/>
      <c r="AR48" s="95"/>
      <c r="AS48" s="95"/>
      <c r="AT48" s="73"/>
      <c r="AU48" s="73"/>
      <c r="AV48" s="95"/>
      <c r="AW48" s="95"/>
      <c r="AX48" s="73"/>
      <c r="AY48" s="73"/>
      <c r="AZ48" s="95"/>
      <c r="BA48" s="95"/>
      <c r="BB48" s="73"/>
      <c r="BC48" s="73"/>
      <c r="BD48" s="95"/>
      <c r="BE48" s="95"/>
      <c r="BF48" s="73"/>
      <c r="BG48" s="73"/>
      <c r="BH48" s="95"/>
      <c r="BI48" s="95"/>
      <c r="BJ48" s="73"/>
      <c r="BK48" s="73"/>
      <c r="BL48" s="95"/>
      <c r="BM48" s="95"/>
      <c r="BN48" s="73"/>
      <c r="BO48" s="73"/>
      <c r="BP48" s="95"/>
      <c r="BQ48" s="95"/>
      <c r="BR48" s="73"/>
      <c r="BS48" s="73"/>
      <c r="BT48" s="95"/>
      <c r="BU48" s="95"/>
      <c r="BV48" s="73"/>
      <c r="BW48" s="73"/>
      <c r="BX48" s="95"/>
      <c r="BY48" s="95"/>
      <c r="BZ48" s="73"/>
      <c r="CA48" s="73"/>
      <c r="CB48" s="95"/>
      <c r="CC48" s="95"/>
      <c r="CD48" s="73"/>
      <c r="CE48" s="73"/>
      <c r="CF48" s="73"/>
      <c r="CG48" s="73"/>
      <c r="CH48" s="73"/>
      <c r="CI48" s="73"/>
      <c r="CJ48" s="72"/>
      <c r="CK48" s="73"/>
      <c r="CL48" s="217"/>
      <c r="CM48" s="71"/>
      <c r="CN48" s="71"/>
      <c r="CO48" s="73"/>
      <c r="CP48" s="217"/>
      <c r="CQ48" s="71"/>
      <c r="CR48" s="71"/>
      <c r="CS48" s="73"/>
      <c r="CT48" s="73"/>
      <c r="CU48" s="73"/>
      <c r="CV48" s="73"/>
      <c r="CW48" s="73"/>
      <c r="CX48" s="73"/>
      <c r="CY48" s="73"/>
      <c r="CZ48" s="73"/>
      <c r="DA48" s="73"/>
      <c r="DC48" s="218"/>
      <c r="DD48" s="218"/>
      <c r="DG48" s="218"/>
    </row>
    <row r="49" spans="2:111">
      <c r="B49" s="71"/>
      <c r="C49" s="71"/>
      <c r="D49" s="71"/>
      <c r="E49" s="73"/>
      <c r="F49" s="217"/>
      <c r="G49" s="71"/>
      <c r="H49" s="223"/>
      <c r="I49" s="73"/>
      <c r="J49" s="73"/>
      <c r="K49" s="73"/>
      <c r="L49" s="73"/>
      <c r="M49" s="73"/>
      <c r="N49" s="73"/>
      <c r="O49" s="73"/>
      <c r="P49" s="73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73"/>
      <c r="AD49" s="73"/>
      <c r="AE49" s="73"/>
      <c r="AF49" s="95"/>
      <c r="AG49" s="95"/>
      <c r="AH49" s="73"/>
      <c r="AI49" s="73"/>
      <c r="AJ49" s="95"/>
      <c r="AK49" s="95"/>
      <c r="AL49" s="73"/>
      <c r="AM49" s="73"/>
      <c r="AN49" s="95"/>
      <c r="AO49" s="95"/>
      <c r="AP49" s="73"/>
      <c r="AQ49" s="73"/>
      <c r="AR49" s="95"/>
      <c r="AS49" s="95"/>
      <c r="AT49" s="73"/>
      <c r="AU49" s="73"/>
      <c r="AV49" s="95"/>
      <c r="AW49" s="95"/>
      <c r="AX49" s="73"/>
      <c r="AY49" s="73"/>
      <c r="AZ49" s="95"/>
      <c r="BA49" s="95"/>
      <c r="BB49" s="73"/>
      <c r="BC49" s="73"/>
      <c r="BD49" s="95"/>
      <c r="BE49" s="95"/>
      <c r="BF49" s="73"/>
      <c r="BG49" s="73"/>
      <c r="BH49" s="95"/>
      <c r="BI49" s="95"/>
      <c r="BJ49" s="73"/>
      <c r="BK49" s="73"/>
      <c r="BL49" s="95"/>
      <c r="BM49" s="95"/>
      <c r="BN49" s="73"/>
      <c r="BO49" s="73"/>
      <c r="BP49" s="95"/>
      <c r="BQ49" s="95"/>
      <c r="BR49" s="73"/>
      <c r="BS49" s="73"/>
      <c r="BT49" s="95"/>
      <c r="BU49" s="95"/>
      <c r="BV49" s="73"/>
      <c r="BW49" s="73"/>
      <c r="BX49" s="95"/>
      <c r="BY49" s="95"/>
      <c r="BZ49" s="73"/>
      <c r="CA49" s="73"/>
      <c r="CB49" s="95"/>
      <c r="CC49" s="95"/>
      <c r="CD49" s="73"/>
      <c r="CE49" s="73"/>
      <c r="CF49" s="73"/>
      <c r="CG49" s="73"/>
      <c r="CH49" s="73"/>
      <c r="CI49" s="73"/>
      <c r="CJ49" s="72"/>
      <c r="CK49" s="73"/>
      <c r="CL49" s="217"/>
      <c r="CM49" s="71"/>
      <c r="CN49" s="71"/>
      <c r="CO49" s="73"/>
      <c r="CP49" s="217"/>
      <c r="CQ49" s="71"/>
      <c r="CR49" s="71"/>
      <c r="CS49" s="73"/>
      <c r="CT49" s="73"/>
      <c r="CU49" s="73"/>
      <c r="CV49" s="73"/>
      <c r="CW49" s="73"/>
      <c r="CX49" s="73"/>
      <c r="CY49" s="73"/>
      <c r="CZ49" s="73"/>
      <c r="DA49" s="73"/>
      <c r="DC49" s="218"/>
      <c r="DD49" s="218"/>
      <c r="DG49" s="218"/>
    </row>
    <row r="50" spans="2:111">
      <c r="B50" s="71"/>
      <c r="C50" s="71"/>
      <c r="D50" s="71"/>
      <c r="E50" s="73"/>
      <c r="F50" s="217"/>
      <c r="G50" s="71"/>
      <c r="H50" s="223"/>
      <c r="I50" s="73"/>
      <c r="J50" s="73"/>
      <c r="K50" s="73"/>
      <c r="L50" s="73"/>
      <c r="M50" s="73"/>
      <c r="N50" s="73"/>
      <c r="O50" s="73"/>
      <c r="P50" s="73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73"/>
      <c r="AD50" s="73"/>
      <c r="AE50" s="73"/>
      <c r="AF50" s="95"/>
      <c r="AG50" s="95"/>
      <c r="AH50" s="73"/>
      <c r="AI50" s="73"/>
      <c r="AJ50" s="95"/>
      <c r="AK50" s="95"/>
      <c r="AL50" s="73"/>
      <c r="AM50" s="73"/>
      <c r="AN50" s="95"/>
      <c r="AO50" s="95"/>
      <c r="AP50" s="73"/>
      <c r="AQ50" s="73"/>
      <c r="AR50" s="95"/>
      <c r="AS50" s="95"/>
      <c r="AT50" s="73"/>
      <c r="AU50" s="73"/>
      <c r="AV50" s="95"/>
      <c r="AW50" s="95"/>
      <c r="AX50" s="73"/>
      <c r="AY50" s="73"/>
      <c r="AZ50" s="95"/>
      <c r="BA50" s="95"/>
      <c r="BB50" s="73"/>
      <c r="BC50" s="73"/>
      <c r="BD50" s="95"/>
      <c r="BE50" s="95"/>
      <c r="BF50" s="73"/>
      <c r="BG50" s="73"/>
      <c r="BH50" s="95"/>
      <c r="BI50" s="95"/>
      <c r="BJ50" s="73"/>
      <c r="BK50" s="73"/>
      <c r="BL50" s="95"/>
      <c r="BM50" s="95"/>
      <c r="BN50" s="73"/>
      <c r="BO50" s="73"/>
      <c r="BP50" s="95"/>
      <c r="BQ50" s="95"/>
      <c r="BR50" s="73"/>
      <c r="BS50" s="73"/>
      <c r="BT50" s="95"/>
      <c r="BU50" s="95"/>
      <c r="BV50" s="73"/>
      <c r="BW50" s="73"/>
      <c r="BX50" s="95"/>
      <c r="BY50" s="95"/>
      <c r="BZ50" s="73"/>
      <c r="CA50" s="73"/>
      <c r="CB50" s="95"/>
      <c r="CC50" s="95"/>
      <c r="CD50" s="73"/>
      <c r="CE50" s="73"/>
      <c r="CF50" s="73"/>
      <c r="CG50" s="73"/>
      <c r="CH50" s="73"/>
      <c r="CI50" s="73"/>
      <c r="CJ50" s="72"/>
      <c r="CK50" s="73"/>
      <c r="CL50" s="217"/>
      <c r="CM50" s="71"/>
      <c r="CN50" s="71"/>
      <c r="CO50" s="73"/>
      <c r="CP50" s="217"/>
      <c r="CQ50" s="71"/>
      <c r="CR50" s="71"/>
      <c r="CS50" s="73"/>
      <c r="CT50" s="73"/>
      <c r="CU50" s="73"/>
      <c r="CV50" s="73"/>
      <c r="CW50" s="73"/>
      <c r="CX50" s="73"/>
      <c r="CY50" s="73"/>
      <c r="CZ50" s="73"/>
      <c r="DA50" s="73"/>
      <c r="DC50" s="218"/>
      <c r="DD50" s="218"/>
      <c r="DG50" s="218"/>
    </row>
    <row r="51" spans="2:111">
      <c r="B51" s="71"/>
      <c r="C51" s="71"/>
      <c r="D51" s="71"/>
      <c r="E51" s="73"/>
      <c r="F51" s="217"/>
      <c r="G51" s="71"/>
      <c r="H51" s="223"/>
      <c r="I51" s="73"/>
      <c r="J51" s="73"/>
      <c r="K51" s="73"/>
      <c r="L51" s="73"/>
      <c r="M51" s="73"/>
      <c r="N51" s="73"/>
      <c r="O51" s="73"/>
      <c r="P51" s="73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73"/>
      <c r="AD51" s="73"/>
      <c r="AE51" s="73"/>
      <c r="AF51" s="95"/>
      <c r="AG51" s="95"/>
      <c r="AH51" s="73"/>
      <c r="AI51" s="73"/>
      <c r="AJ51" s="95"/>
      <c r="AK51" s="95"/>
      <c r="AL51" s="73"/>
      <c r="AM51" s="73"/>
      <c r="AN51" s="95"/>
      <c r="AO51" s="95"/>
      <c r="AP51" s="73"/>
      <c r="AQ51" s="73"/>
      <c r="AR51" s="95"/>
      <c r="AS51" s="95"/>
      <c r="AT51" s="73"/>
      <c r="AU51" s="73"/>
      <c r="AV51" s="95"/>
      <c r="AW51" s="95"/>
      <c r="AX51" s="73"/>
      <c r="AY51" s="73"/>
      <c r="AZ51" s="95"/>
      <c r="BA51" s="95"/>
      <c r="BB51" s="73"/>
      <c r="BC51" s="73"/>
      <c r="BD51" s="95"/>
      <c r="BE51" s="95"/>
      <c r="BF51" s="73"/>
      <c r="BG51" s="73"/>
      <c r="BH51" s="95"/>
      <c r="BI51" s="95"/>
      <c r="BJ51" s="73"/>
      <c r="BK51" s="73"/>
      <c r="BL51" s="95"/>
      <c r="BM51" s="95"/>
      <c r="BN51" s="73"/>
      <c r="BO51" s="73"/>
      <c r="BP51" s="95"/>
      <c r="BQ51" s="95"/>
      <c r="BR51" s="73"/>
      <c r="BS51" s="73"/>
      <c r="BT51" s="95"/>
      <c r="BU51" s="95"/>
      <c r="BV51" s="73"/>
      <c r="BW51" s="73"/>
      <c r="BX51" s="95"/>
      <c r="BY51" s="95"/>
      <c r="BZ51" s="73"/>
      <c r="CA51" s="73"/>
      <c r="CB51" s="95"/>
      <c r="CC51" s="95"/>
      <c r="CD51" s="73"/>
      <c r="CE51" s="73"/>
      <c r="CF51" s="73"/>
      <c r="CG51" s="73"/>
      <c r="CH51" s="73"/>
      <c r="CI51" s="73"/>
      <c r="CJ51" s="72"/>
      <c r="CK51" s="73"/>
      <c r="CL51" s="217"/>
      <c r="CM51" s="71"/>
      <c r="CN51" s="71"/>
      <c r="CO51" s="73"/>
      <c r="CP51" s="217"/>
      <c r="CQ51" s="71"/>
      <c r="CR51" s="71"/>
      <c r="CS51" s="73"/>
      <c r="CT51" s="73"/>
      <c r="CU51" s="73"/>
      <c r="CV51" s="73"/>
      <c r="CW51" s="73"/>
      <c r="CX51" s="73"/>
      <c r="CY51" s="73"/>
      <c r="CZ51" s="73"/>
      <c r="DA51" s="73"/>
      <c r="DC51" s="218"/>
      <c r="DD51" s="218"/>
      <c r="DG51" s="218"/>
    </row>
    <row r="52" spans="2:111">
      <c r="B52" s="71"/>
      <c r="C52" s="71"/>
      <c r="D52" s="71"/>
      <c r="E52" s="73"/>
      <c r="F52" s="217"/>
      <c r="G52" s="71"/>
      <c r="H52" s="223"/>
      <c r="I52" s="73"/>
      <c r="J52" s="73"/>
      <c r="K52" s="73"/>
      <c r="L52" s="73"/>
      <c r="M52" s="73"/>
      <c r="N52" s="73"/>
      <c r="O52" s="73"/>
      <c r="P52" s="73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73"/>
      <c r="AD52" s="73"/>
      <c r="AE52" s="73"/>
      <c r="AF52" s="95"/>
      <c r="AG52" s="95"/>
      <c r="AH52" s="73"/>
      <c r="AI52" s="73"/>
      <c r="AJ52" s="95"/>
      <c r="AK52" s="95"/>
      <c r="AL52" s="73"/>
      <c r="AM52" s="73"/>
      <c r="AN52" s="95"/>
      <c r="AO52" s="95"/>
      <c r="AP52" s="73"/>
      <c r="AQ52" s="73"/>
      <c r="AR52" s="95"/>
      <c r="AS52" s="95"/>
      <c r="AT52" s="73"/>
      <c r="AU52" s="73"/>
      <c r="AV52" s="95"/>
      <c r="AW52" s="95"/>
      <c r="AX52" s="73"/>
      <c r="AY52" s="73"/>
      <c r="AZ52" s="95"/>
      <c r="BA52" s="95"/>
      <c r="BB52" s="73"/>
      <c r="BC52" s="73"/>
      <c r="BD52" s="95"/>
      <c r="BE52" s="95"/>
      <c r="BF52" s="73"/>
      <c r="BG52" s="73"/>
      <c r="BH52" s="95"/>
      <c r="BI52" s="95"/>
      <c r="BJ52" s="73"/>
      <c r="BK52" s="73"/>
      <c r="BL52" s="95"/>
      <c r="BM52" s="95"/>
      <c r="BN52" s="73"/>
      <c r="BO52" s="73"/>
      <c r="BP52" s="95"/>
      <c r="BQ52" s="95"/>
      <c r="BR52" s="73"/>
      <c r="BS52" s="73"/>
      <c r="BT52" s="95"/>
      <c r="BU52" s="95"/>
      <c r="BV52" s="73"/>
      <c r="BW52" s="73"/>
      <c r="BX52" s="95"/>
      <c r="BY52" s="95"/>
      <c r="BZ52" s="73"/>
      <c r="CA52" s="73"/>
      <c r="CB52" s="95"/>
      <c r="CC52" s="95"/>
      <c r="CD52" s="73"/>
      <c r="CE52" s="73"/>
      <c r="CF52" s="73"/>
      <c r="CG52" s="73"/>
      <c r="CH52" s="73"/>
      <c r="CI52" s="73"/>
      <c r="CJ52" s="72"/>
      <c r="CK52" s="73"/>
      <c r="CL52" s="217"/>
      <c r="CM52" s="71"/>
      <c r="CN52" s="71"/>
      <c r="CO52" s="73"/>
      <c r="CP52" s="217"/>
      <c r="CQ52" s="71"/>
      <c r="CR52" s="71"/>
      <c r="CS52" s="73"/>
      <c r="CT52" s="73"/>
      <c r="CU52" s="73"/>
      <c r="CV52" s="73"/>
      <c r="CW52" s="73"/>
      <c r="CX52" s="73"/>
      <c r="CY52" s="73"/>
      <c r="CZ52" s="73"/>
      <c r="DA52" s="73"/>
      <c r="DC52" s="218"/>
      <c r="DD52" s="218"/>
      <c r="DG52" s="218"/>
    </row>
    <row r="53" spans="2:111">
      <c r="B53" s="71"/>
      <c r="C53" s="71"/>
      <c r="D53" s="71"/>
      <c r="E53" s="73"/>
      <c r="F53" s="217"/>
      <c r="G53" s="71"/>
      <c r="H53" s="223"/>
      <c r="I53" s="73"/>
      <c r="J53" s="73"/>
      <c r="K53" s="73"/>
      <c r="L53" s="73"/>
      <c r="M53" s="73"/>
      <c r="N53" s="73"/>
      <c r="O53" s="73"/>
      <c r="P53" s="73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73"/>
      <c r="AD53" s="73"/>
      <c r="AE53" s="73"/>
      <c r="AF53" s="95"/>
      <c r="AG53" s="95"/>
      <c r="AH53" s="73"/>
      <c r="AI53" s="73"/>
      <c r="AJ53" s="95"/>
      <c r="AK53" s="95"/>
      <c r="AL53" s="73"/>
      <c r="AM53" s="73"/>
      <c r="AN53" s="95"/>
      <c r="AO53" s="95"/>
      <c r="AP53" s="73"/>
      <c r="AQ53" s="73"/>
      <c r="AR53" s="95"/>
      <c r="AS53" s="95"/>
      <c r="AT53" s="73"/>
      <c r="AU53" s="73"/>
      <c r="AV53" s="95"/>
      <c r="AW53" s="95"/>
      <c r="AX53" s="73"/>
      <c r="AY53" s="73"/>
      <c r="AZ53" s="95"/>
      <c r="BA53" s="95"/>
      <c r="BB53" s="73"/>
      <c r="BC53" s="73"/>
      <c r="BD53" s="95"/>
      <c r="BE53" s="95"/>
      <c r="BF53" s="73"/>
      <c r="BG53" s="73"/>
      <c r="BH53" s="95"/>
      <c r="BI53" s="95"/>
      <c r="BJ53" s="73"/>
      <c r="BK53" s="73"/>
      <c r="BL53" s="95"/>
      <c r="BM53" s="95"/>
      <c r="BN53" s="73"/>
      <c r="BO53" s="73"/>
      <c r="BP53" s="95"/>
      <c r="BQ53" s="95"/>
      <c r="BR53" s="73"/>
      <c r="BS53" s="73"/>
      <c r="BT53" s="95"/>
      <c r="BU53" s="95"/>
      <c r="BV53" s="73"/>
      <c r="BW53" s="73"/>
      <c r="BX53" s="95"/>
      <c r="BY53" s="95"/>
      <c r="BZ53" s="73"/>
      <c r="CA53" s="73"/>
      <c r="CB53" s="95"/>
      <c r="CC53" s="95"/>
      <c r="CD53" s="73"/>
      <c r="CE53" s="73"/>
      <c r="CF53" s="73"/>
      <c r="CG53" s="73"/>
      <c r="CH53" s="73"/>
      <c r="CI53" s="73"/>
      <c r="CJ53" s="72"/>
      <c r="CK53" s="73"/>
      <c r="CL53" s="217"/>
      <c r="CM53" s="71"/>
      <c r="CN53" s="71"/>
      <c r="CO53" s="73"/>
      <c r="CP53" s="217"/>
      <c r="CQ53" s="71"/>
      <c r="CR53" s="71"/>
      <c r="CS53" s="73"/>
      <c r="CT53" s="73"/>
      <c r="CU53" s="73"/>
      <c r="CV53" s="73"/>
      <c r="CW53" s="73"/>
      <c r="CX53" s="73"/>
      <c r="CY53" s="73"/>
      <c r="CZ53" s="73"/>
      <c r="DA53" s="73"/>
      <c r="DC53" s="218"/>
      <c r="DD53" s="218"/>
      <c r="DG53" s="218"/>
    </row>
    <row r="54" spans="2:111">
      <c r="B54" s="71"/>
      <c r="C54" s="71"/>
      <c r="D54" s="71"/>
      <c r="E54" s="73"/>
      <c r="F54" s="217"/>
      <c r="G54" s="71"/>
      <c r="H54" s="223"/>
      <c r="I54" s="73"/>
      <c r="J54" s="73"/>
      <c r="K54" s="73"/>
      <c r="L54" s="73"/>
      <c r="M54" s="73"/>
      <c r="N54" s="73"/>
      <c r="O54" s="73"/>
      <c r="P54" s="73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73"/>
      <c r="AD54" s="73"/>
      <c r="AE54" s="73"/>
      <c r="AF54" s="95"/>
      <c r="AG54" s="95"/>
      <c r="AH54" s="73"/>
      <c r="AI54" s="73"/>
      <c r="AJ54" s="95"/>
      <c r="AK54" s="95"/>
      <c r="AL54" s="73"/>
      <c r="AM54" s="73"/>
      <c r="AN54" s="95"/>
      <c r="AO54" s="95"/>
      <c r="AP54" s="73"/>
      <c r="AQ54" s="73"/>
      <c r="AR54" s="95"/>
      <c r="AS54" s="95"/>
      <c r="AT54" s="73"/>
      <c r="AU54" s="73"/>
      <c r="AV54" s="95"/>
      <c r="AW54" s="95"/>
      <c r="AX54" s="73"/>
      <c r="AY54" s="73"/>
      <c r="AZ54" s="95"/>
      <c r="BA54" s="95"/>
      <c r="BB54" s="73"/>
      <c r="BC54" s="73"/>
      <c r="BD54" s="95"/>
      <c r="BE54" s="95"/>
      <c r="BF54" s="73"/>
      <c r="BG54" s="73"/>
      <c r="BH54" s="95"/>
      <c r="BI54" s="95"/>
      <c r="BJ54" s="73"/>
      <c r="BK54" s="73"/>
      <c r="BL54" s="95"/>
      <c r="BM54" s="95"/>
      <c r="BN54" s="73"/>
      <c r="BO54" s="73"/>
      <c r="BP54" s="95"/>
      <c r="BQ54" s="95"/>
      <c r="BR54" s="73"/>
      <c r="BS54" s="73"/>
      <c r="BT54" s="95"/>
      <c r="BU54" s="95"/>
      <c r="BV54" s="73"/>
      <c r="BW54" s="73"/>
      <c r="BX54" s="95"/>
      <c r="BY54" s="95"/>
      <c r="BZ54" s="73"/>
      <c r="CA54" s="73"/>
      <c r="CB54" s="95"/>
      <c r="CC54" s="95"/>
      <c r="CD54" s="73"/>
      <c r="CE54" s="73"/>
      <c r="CF54" s="73"/>
      <c r="CG54" s="73"/>
      <c r="CH54" s="73"/>
      <c r="CI54" s="73"/>
      <c r="CJ54" s="72"/>
      <c r="CK54" s="73"/>
      <c r="CL54" s="217"/>
      <c r="CM54" s="71"/>
      <c r="CN54" s="71"/>
      <c r="CO54" s="73"/>
      <c r="CP54" s="217"/>
      <c r="CQ54" s="71"/>
      <c r="CR54" s="71"/>
      <c r="CS54" s="73"/>
      <c r="CT54" s="73"/>
      <c r="CU54" s="73"/>
      <c r="CV54" s="73"/>
      <c r="CW54" s="73"/>
      <c r="CX54" s="73"/>
      <c r="CY54" s="73"/>
      <c r="CZ54" s="73"/>
      <c r="DA54" s="73"/>
      <c r="DC54" s="218"/>
      <c r="DD54" s="218"/>
      <c r="DG54" s="218"/>
    </row>
    <row r="55" spans="2:111">
      <c r="B55" s="71"/>
      <c r="C55" s="71"/>
      <c r="D55" s="71"/>
      <c r="E55" s="73"/>
      <c r="F55" s="217"/>
      <c r="G55" s="71"/>
      <c r="H55" s="223"/>
      <c r="I55" s="73"/>
      <c r="J55" s="73"/>
      <c r="K55" s="73"/>
      <c r="L55" s="73"/>
      <c r="M55" s="73"/>
      <c r="N55" s="73"/>
      <c r="O55" s="73"/>
      <c r="P55" s="73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73"/>
      <c r="AD55" s="73"/>
      <c r="AE55" s="73"/>
      <c r="AF55" s="95"/>
      <c r="AG55" s="95"/>
      <c r="AH55" s="73"/>
      <c r="AI55" s="73"/>
      <c r="AJ55" s="95"/>
      <c r="AK55" s="95"/>
      <c r="AL55" s="73"/>
      <c r="AM55" s="73"/>
      <c r="AN55" s="95"/>
      <c r="AO55" s="95"/>
      <c r="AP55" s="73"/>
      <c r="AQ55" s="73"/>
      <c r="AR55" s="95"/>
      <c r="AS55" s="95"/>
      <c r="AT55" s="73"/>
      <c r="AU55" s="73"/>
      <c r="AV55" s="95"/>
      <c r="AW55" s="95"/>
      <c r="AX55" s="73"/>
      <c r="AY55" s="73"/>
      <c r="AZ55" s="95"/>
      <c r="BA55" s="95"/>
      <c r="BB55" s="73"/>
      <c r="BC55" s="73"/>
      <c r="BD55" s="95"/>
      <c r="BE55" s="95"/>
      <c r="BF55" s="73"/>
      <c r="BG55" s="73"/>
      <c r="BH55" s="95"/>
      <c r="BI55" s="95"/>
      <c r="BJ55" s="73"/>
      <c r="BK55" s="73"/>
      <c r="BL55" s="95"/>
      <c r="BM55" s="95"/>
      <c r="BN55" s="73"/>
      <c r="BO55" s="73"/>
      <c r="BP55" s="95"/>
      <c r="BQ55" s="95"/>
      <c r="BR55" s="73"/>
      <c r="BS55" s="73"/>
      <c r="BT55" s="95"/>
      <c r="BU55" s="95"/>
      <c r="BV55" s="73"/>
      <c r="BW55" s="73"/>
      <c r="BX55" s="95"/>
      <c r="BY55" s="95"/>
      <c r="BZ55" s="73"/>
      <c r="CA55" s="73"/>
      <c r="CB55" s="95"/>
      <c r="CC55" s="95"/>
      <c r="CD55" s="73"/>
      <c r="CE55" s="73"/>
      <c r="CF55" s="73"/>
      <c r="CG55" s="73"/>
      <c r="CH55" s="73"/>
      <c r="CI55" s="73"/>
      <c r="CJ55" s="72"/>
      <c r="CK55" s="73"/>
      <c r="CL55" s="217"/>
      <c r="CM55" s="71"/>
      <c r="CN55" s="71"/>
      <c r="CO55" s="73"/>
      <c r="CP55" s="217"/>
      <c r="CQ55" s="71"/>
      <c r="CR55" s="71"/>
      <c r="CS55" s="73"/>
      <c r="CT55" s="73"/>
      <c r="CU55" s="73"/>
      <c r="CV55" s="73"/>
      <c r="CW55" s="73"/>
      <c r="CX55" s="73"/>
      <c r="CY55" s="73"/>
      <c r="CZ55" s="73"/>
      <c r="DA55" s="73"/>
      <c r="DC55" s="218"/>
      <c r="DD55" s="218"/>
      <c r="DG55" s="218"/>
    </row>
    <row r="56" spans="2:111">
      <c r="B56" s="71"/>
      <c r="C56" s="71"/>
      <c r="D56" s="71"/>
      <c r="E56" s="73"/>
      <c r="F56" s="217"/>
      <c r="G56" s="71"/>
      <c r="H56" s="223"/>
      <c r="I56" s="73"/>
      <c r="J56" s="73"/>
      <c r="K56" s="73"/>
      <c r="L56" s="73"/>
      <c r="M56" s="73"/>
      <c r="N56" s="73"/>
      <c r="O56" s="73"/>
      <c r="P56" s="73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73"/>
      <c r="AD56" s="73"/>
      <c r="AE56" s="73"/>
      <c r="AF56" s="95"/>
      <c r="AG56" s="95"/>
      <c r="AH56" s="73"/>
      <c r="AI56" s="73"/>
      <c r="AJ56" s="95"/>
      <c r="AK56" s="95"/>
      <c r="AL56" s="73"/>
      <c r="AM56" s="73"/>
      <c r="AN56" s="95"/>
      <c r="AO56" s="95"/>
      <c r="AP56" s="73"/>
      <c r="AQ56" s="73"/>
      <c r="AR56" s="95"/>
      <c r="AS56" s="95"/>
      <c r="AT56" s="73"/>
      <c r="AU56" s="73"/>
      <c r="AV56" s="95"/>
      <c r="AW56" s="95"/>
      <c r="AX56" s="73"/>
      <c r="AY56" s="73"/>
      <c r="AZ56" s="95"/>
      <c r="BA56" s="95"/>
      <c r="BB56" s="73"/>
      <c r="BC56" s="73"/>
      <c r="BD56" s="95"/>
      <c r="BE56" s="95"/>
      <c r="BF56" s="73"/>
      <c r="BG56" s="73"/>
      <c r="BH56" s="95"/>
      <c r="BI56" s="95"/>
      <c r="BJ56" s="73"/>
      <c r="BK56" s="73"/>
      <c r="BL56" s="95"/>
      <c r="BM56" s="95"/>
      <c r="BN56" s="73"/>
      <c r="BO56" s="73"/>
      <c r="BP56" s="95"/>
      <c r="BQ56" s="95"/>
      <c r="BR56" s="73"/>
      <c r="BS56" s="73"/>
      <c r="BT56" s="95"/>
      <c r="BU56" s="95"/>
      <c r="BV56" s="73"/>
      <c r="BW56" s="73"/>
      <c r="BX56" s="95"/>
      <c r="BY56" s="95"/>
      <c r="BZ56" s="73"/>
      <c r="CA56" s="73"/>
      <c r="CB56" s="95"/>
      <c r="CC56" s="95"/>
      <c r="CD56" s="73"/>
      <c r="CE56" s="73"/>
      <c r="CF56" s="73"/>
      <c r="CG56" s="73"/>
      <c r="CH56" s="73"/>
      <c r="CI56" s="73"/>
      <c r="CJ56" s="72"/>
      <c r="CK56" s="73"/>
      <c r="CL56" s="217"/>
      <c r="CM56" s="71"/>
      <c r="CN56" s="71"/>
      <c r="CO56" s="73"/>
      <c r="CP56" s="217"/>
      <c r="CQ56" s="71"/>
      <c r="CR56" s="71"/>
      <c r="CS56" s="73"/>
      <c r="CT56" s="73"/>
      <c r="CU56" s="73"/>
      <c r="CV56" s="73"/>
      <c r="CW56" s="73"/>
      <c r="CX56" s="73"/>
      <c r="CY56" s="73"/>
      <c r="CZ56" s="73"/>
      <c r="DA56" s="73"/>
      <c r="DC56" s="218"/>
      <c r="DD56" s="218"/>
      <c r="DG56" s="218"/>
    </row>
    <row r="57" spans="2:111">
      <c r="B57" s="71"/>
      <c r="C57" s="71"/>
      <c r="D57" s="71"/>
      <c r="E57" s="73"/>
      <c r="F57" s="217"/>
      <c r="G57" s="71"/>
      <c r="H57" s="223"/>
      <c r="I57" s="73"/>
      <c r="J57" s="73"/>
      <c r="K57" s="73"/>
      <c r="L57" s="73"/>
      <c r="M57" s="73"/>
      <c r="N57" s="73"/>
      <c r="O57" s="73"/>
      <c r="P57" s="73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73"/>
      <c r="AD57" s="73"/>
      <c r="AE57" s="73"/>
      <c r="AF57" s="95"/>
      <c r="AG57" s="95"/>
      <c r="AH57" s="73"/>
      <c r="AI57" s="73"/>
      <c r="AJ57" s="95"/>
      <c r="AK57" s="95"/>
      <c r="AL57" s="73"/>
      <c r="AM57" s="73"/>
      <c r="AN57" s="95"/>
      <c r="AO57" s="95"/>
      <c r="AP57" s="73"/>
      <c r="AQ57" s="73"/>
      <c r="AR57" s="95"/>
      <c r="AS57" s="95"/>
      <c r="AT57" s="73"/>
      <c r="AU57" s="73"/>
      <c r="AV57" s="95"/>
      <c r="AW57" s="95"/>
      <c r="AX57" s="73"/>
      <c r="AY57" s="73"/>
      <c r="AZ57" s="95"/>
      <c r="BA57" s="95"/>
      <c r="BB57" s="73"/>
      <c r="BC57" s="73"/>
      <c r="BD57" s="95"/>
      <c r="BE57" s="95"/>
      <c r="BF57" s="73"/>
      <c r="BG57" s="73"/>
      <c r="BH57" s="95"/>
      <c r="BI57" s="95"/>
      <c r="BJ57" s="73"/>
      <c r="BK57" s="73"/>
      <c r="BL57" s="95"/>
      <c r="BM57" s="95"/>
      <c r="BN57" s="73"/>
      <c r="BO57" s="73"/>
      <c r="BP57" s="95"/>
      <c r="BQ57" s="95"/>
      <c r="BR57" s="73"/>
      <c r="BS57" s="73"/>
      <c r="BT57" s="95"/>
      <c r="BU57" s="95"/>
      <c r="BV57" s="73"/>
      <c r="BW57" s="73"/>
      <c r="BX57" s="95"/>
      <c r="BY57" s="95"/>
      <c r="BZ57" s="73"/>
      <c r="CA57" s="73"/>
      <c r="CB57" s="95"/>
      <c r="CC57" s="95"/>
      <c r="CD57" s="73"/>
      <c r="CE57" s="73"/>
      <c r="CF57" s="73"/>
      <c r="CG57" s="73"/>
      <c r="CH57" s="73"/>
      <c r="CI57" s="73"/>
      <c r="CJ57" s="72"/>
      <c r="CK57" s="73"/>
      <c r="CL57" s="217"/>
      <c r="CM57" s="71"/>
      <c r="CN57" s="71"/>
      <c r="CO57" s="73"/>
      <c r="CP57" s="217"/>
      <c r="CQ57" s="71"/>
      <c r="CR57" s="71"/>
      <c r="CS57" s="73"/>
      <c r="CT57" s="73"/>
      <c r="CU57" s="73"/>
      <c r="CV57" s="73"/>
      <c r="CW57" s="73"/>
      <c r="CX57" s="73"/>
      <c r="CY57" s="73"/>
      <c r="CZ57" s="73"/>
      <c r="DA57" s="73"/>
      <c r="DC57" s="218"/>
      <c r="DD57" s="218"/>
      <c r="DG57" s="218"/>
    </row>
    <row r="58" spans="2:111">
      <c r="B58" s="71"/>
      <c r="C58" s="71"/>
      <c r="D58" s="71"/>
      <c r="E58" s="73"/>
      <c r="F58" s="217"/>
      <c r="G58" s="71"/>
      <c r="H58" s="223"/>
      <c r="I58" s="73"/>
      <c r="J58" s="73"/>
      <c r="K58" s="73"/>
      <c r="L58" s="73"/>
      <c r="M58" s="73"/>
      <c r="N58" s="73"/>
      <c r="O58" s="73"/>
      <c r="P58" s="73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73"/>
      <c r="AD58" s="73"/>
      <c r="AE58" s="73"/>
      <c r="AF58" s="95"/>
      <c r="AG58" s="95"/>
      <c r="AH58" s="73"/>
      <c r="AI58" s="73"/>
      <c r="AJ58" s="95"/>
      <c r="AK58" s="95"/>
      <c r="AL58" s="73"/>
      <c r="AM58" s="73"/>
      <c r="AN58" s="95"/>
      <c r="AO58" s="95"/>
      <c r="AP58" s="73"/>
      <c r="AQ58" s="73"/>
      <c r="AR58" s="95"/>
      <c r="AS58" s="95"/>
      <c r="AT58" s="73"/>
      <c r="AU58" s="73"/>
      <c r="AV58" s="95"/>
      <c r="AW58" s="95"/>
      <c r="AX58" s="73"/>
      <c r="AY58" s="73"/>
      <c r="AZ58" s="95"/>
      <c r="BA58" s="95"/>
      <c r="BB58" s="73"/>
      <c r="BC58" s="73"/>
      <c r="BD58" s="95"/>
      <c r="BE58" s="95"/>
      <c r="BF58" s="73"/>
      <c r="BG58" s="73"/>
      <c r="BH58" s="95"/>
      <c r="BI58" s="95"/>
      <c r="BJ58" s="73"/>
      <c r="BK58" s="73"/>
      <c r="BL58" s="95"/>
      <c r="BM58" s="95"/>
      <c r="BN58" s="73"/>
      <c r="BO58" s="73"/>
      <c r="BP58" s="95"/>
      <c r="BQ58" s="95"/>
      <c r="BR58" s="73"/>
      <c r="BS58" s="73"/>
      <c r="BT58" s="95"/>
      <c r="BU58" s="95"/>
      <c r="BV58" s="73"/>
      <c r="BW58" s="73"/>
      <c r="BX58" s="95"/>
      <c r="BY58" s="95"/>
      <c r="BZ58" s="73"/>
      <c r="CA58" s="73"/>
      <c r="CB58" s="95"/>
      <c r="CC58" s="95"/>
      <c r="CD58" s="73"/>
      <c r="CE58" s="73"/>
      <c r="CF58" s="73"/>
      <c r="CG58" s="73"/>
      <c r="CH58" s="73"/>
      <c r="CI58" s="73"/>
      <c r="CJ58" s="72"/>
      <c r="CK58" s="73"/>
      <c r="CL58" s="217"/>
      <c r="CM58" s="71"/>
      <c r="CN58" s="71"/>
      <c r="CO58" s="73"/>
      <c r="CP58" s="217"/>
      <c r="CQ58" s="71"/>
      <c r="CR58" s="71"/>
      <c r="CS58" s="73"/>
      <c r="CT58" s="73"/>
      <c r="CU58" s="73"/>
      <c r="CV58" s="73"/>
      <c r="CW58" s="73"/>
      <c r="CX58" s="73"/>
      <c r="CY58" s="73"/>
      <c r="CZ58" s="73"/>
      <c r="DA58" s="73"/>
      <c r="DC58" s="218"/>
      <c r="DD58" s="218"/>
      <c r="DG58" s="218"/>
    </row>
    <row r="59" spans="2:111">
      <c r="B59" s="71"/>
      <c r="C59" s="71"/>
      <c r="D59" s="71"/>
      <c r="E59" s="73"/>
      <c r="F59" s="217"/>
      <c r="G59" s="71"/>
      <c r="H59" s="223"/>
      <c r="I59" s="73"/>
      <c r="J59" s="73"/>
      <c r="K59" s="73"/>
      <c r="L59" s="73"/>
      <c r="M59" s="73"/>
      <c r="N59" s="73"/>
      <c r="O59" s="73"/>
      <c r="P59" s="73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73"/>
      <c r="AD59" s="73"/>
      <c r="AE59" s="73"/>
      <c r="AF59" s="95"/>
      <c r="AG59" s="95"/>
      <c r="AH59" s="73"/>
      <c r="AI59" s="73"/>
      <c r="AJ59" s="95"/>
      <c r="AK59" s="95"/>
      <c r="AL59" s="73"/>
      <c r="AM59" s="73"/>
      <c r="AN59" s="95"/>
      <c r="AO59" s="95"/>
      <c r="AP59" s="73"/>
      <c r="AQ59" s="73"/>
      <c r="AR59" s="95"/>
      <c r="AS59" s="95"/>
      <c r="AT59" s="73"/>
      <c r="AU59" s="73"/>
      <c r="AV59" s="95"/>
      <c r="AW59" s="95"/>
      <c r="AX59" s="73"/>
      <c r="AY59" s="73"/>
      <c r="AZ59" s="95"/>
      <c r="BA59" s="95"/>
      <c r="BB59" s="73"/>
      <c r="BC59" s="73"/>
      <c r="BD59" s="95"/>
      <c r="BE59" s="95"/>
      <c r="BF59" s="73"/>
      <c r="BG59" s="73"/>
      <c r="BH59" s="95"/>
      <c r="BI59" s="95"/>
      <c r="BJ59" s="73"/>
      <c r="BK59" s="73"/>
      <c r="BL59" s="95"/>
      <c r="BM59" s="95"/>
      <c r="BN59" s="73"/>
      <c r="BO59" s="73"/>
      <c r="BP59" s="95"/>
      <c r="BQ59" s="95"/>
      <c r="BR59" s="73"/>
      <c r="BS59" s="73"/>
      <c r="BT59" s="95"/>
      <c r="BU59" s="95"/>
      <c r="BV59" s="73"/>
      <c r="BW59" s="73"/>
      <c r="BX59" s="95"/>
      <c r="BY59" s="95"/>
      <c r="BZ59" s="73"/>
      <c r="CA59" s="73"/>
      <c r="CB59" s="95"/>
      <c r="CC59" s="95"/>
      <c r="CD59" s="73"/>
      <c r="CE59" s="73"/>
      <c r="CF59" s="73"/>
      <c r="CG59" s="73"/>
      <c r="CH59" s="73"/>
      <c r="CI59" s="73"/>
      <c r="CJ59" s="72"/>
      <c r="CK59" s="73"/>
      <c r="CL59" s="217"/>
      <c r="CM59" s="71"/>
      <c r="CN59" s="71"/>
      <c r="CO59" s="73"/>
      <c r="CP59" s="217"/>
      <c r="CQ59" s="71"/>
      <c r="CR59" s="71"/>
      <c r="CS59" s="73"/>
      <c r="CT59" s="73"/>
      <c r="CU59" s="73"/>
      <c r="CV59" s="73"/>
      <c r="CW59" s="73"/>
      <c r="CX59" s="73"/>
      <c r="CY59" s="73"/>
      <c r="CZ59" s="73"/>
      <c r="DA59" s="73"/>
      <c r="DC59" s="218"/>
      <c r="DD59" s="218"/>
      <c r="DG59" s="218"/>
    </row>
    <row r="60" spans="2:111">
      <c r="B60" s="71"/>
      <c r="C60" s="71"/>
      <c r="D60" s="71"/>
      <c r="E60" s="73"/>
      <c r="F60" s="217"/>
      <c r="G60" s="71"/>
      <c r="H60" s="223"/>
      <c r="I60" s="73"/>
      <c r="J60" s="73"/>
      <c r="K60" s="73"/>
      <c r="L60" s="73"/>
      <c r="M60" s="73"/>
      <c r="N60" s="73"/>
      <c r="O60" s="73"/>
      <c r="P60" s="73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73"/>
      <c r="AD60" s="73"/>
      <c r="AE60" s="73"/>
      <c r="AF60" s="95"/>
      <c r="AG60" s="95"/>
      <c r="AH60" s="73"/>
      <c r="AI60" s="73"/>
      <c r="AJ60" s="95"/>
      <c r="AK60" s="95"/>
      <c r="AL60" s="73"/>
      <c r="AM60" s="73"/>
      <c r="AN60" s="95"/>
      <c r="AO60" s="95"/>
      <c r="AP60" s="73"/>
      <c r="AQ60" s="73"/>
      <c r="AR60" s="95"/>
      <c r="AS60" s="95"/>
      <c r="AT60" s="73"/>
      <c r="AU60" s="73"/>
      <c r="AV60" s="95"/>
      <c r="AW60" s="95"/>
      <c r="AX60" s="73"/>
      <c r="AY60" s="73"/>
      <c r="AZ60" s="95"/>
      <c r="BA60" s="95"/>
      <c r="BB60" s="73"/>
      <c r="BC60" s="73"/>
      <c r="BD60" s="95"/>
      <c r="BE60" s="95"/>
      <c r="BF60" s="73"/>
      <c r="BG60" s="73"/>
      <c r="BH60" s="95"/>
      <c r="BI60" s="95"/>
      <c r="BJ60" s="73"/>
      <c r="BK60" s="73"/>
      <c r="BL60" s="95"/>
      <c r="BM60" s="95"/>
      <c r="BN60" s="73"/>
      <c r="BO60" s="73"/>
      <c r="BP60" s="95"/>
      <c r="BQ60" s="95"/>
      <c r="BR60" s="73"/>
      <c r="BS60" s="73"/>
      <c r="BT60" s="95"/>
      <c r="BU60" s="95"/>
      <c r="BV60" s="73"/>
      <c r="BW60" s="73"/>
      <c r="BX60" s="95"/>
      <c r="BY60" s="95"/>
      <c r="BZ60" s="73"/>
      <c r="CA60" s="73"/>
      <c r="CB60" s="95"/>
      <c r="CC60" s="95"/>
      <c r="CD60" s="73"/>
      <c r="CE60" s="73"/>
      <c r="CF60" s="73"/>
      <c r="CG60" s="73"/>
      <c r="CH60" s="73"/>
      <c r="CI60" s="73"/>
      <c r="CJ60" s="72"/>
      <c r="CK60" s="73"/>
      <c r="CL60" s="217"/>
      <c r="CM60" s="71"/>
      <c r="CN60" s="71"/>
      <c r="CO60" s="73"/>
      <c r="CP60" s="217"/>
      <c r="CQ60" s="71"/>
      <c r="CR60" s="71"/>
      <c r="CS60" s="73"/>
      <c r="CT60" s="73"/>
      <c r="CU60" s="73"/>
      <c r="CV60" s="73"/>
      <c r="CW60" s="73"/>
      <c r="CX60" s="73"/>
      <c r="CY60" s="73"/>
      <c r="CZ60" s="73"/>
      <c r="DA60" s="73"/>
      <c r="DC60" s="218"/>
      <c r="DD60" s="218"/>
      <c r="DG60" s="218"/>
    </row>
    <row r="61" spans="2:111">
      <c r="B61" s="71"/>
      <c r="C61" s="71"/>
      <c r="D61" s="71"/>
      <c r="E61" s="73"/>
      <c r="F61" s="217"/>
      <c r="G61" s="71"/>
      <c r="H61" s="223"/>
      <c r="I61" s="73"/>
      <c r="J61" s="73"/>
      <c r="K61" s="73"/>
      <c r="L61" s="73"/>
      <c r="M61" s="73"/>
      <c r="N61" s="73"/>
      <c r="O61" s="73"/>
      <c r="P61" s="73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73"/>
      <c r="AD61" s="73"/>
      <c r="AE61" s="73"/>
      <c r="AF61" s="95"/>
      <c r="AG61" s="95"/>
      <c r="AH61" s="73"/>
      <c r="AI61" s="73"/>
      <c r="AJ61" s="95"/>
      <c r="AK61" s="95"/>
      <c r="AL61" s="73"/>
      <c r="AM61" s="73"/>
      <c r="AN61" s="95"/>
      <c r="AO61" s="95"/>
      <c r="AP61" s="73"/>
      <c r="AQ61" s="73"/>
      <c r="AR61" s="95"/>
      <c r="AS61" s="95"/>
      <c r="AT61" s="73"/>
      <c r="AU61" s="73"/>
      <c r="AV61" s="95"/>
      <c r="AW61" s="95"/>
      <c r="AX61" s="73"/>
      <c r="AY61" s="73"/>
      <c r="AZ61" s="95"/>
      <c r="BA61" s="95"/>
      <c r="BB61" s="73"/>
      <c r="BC61" s="73"/>
      <c r="BD61" s="95"/>
      <c r="BE61" s="95"/>
      <c r="BF61" s="73"/>
      <c r="BG61" s="73"/>
      <c r="BH61" s="95"/>
      <c r="BI61" s="95"/>
      <c r="BJ61" s="73"/>
      <c r="BK61" s="73"/>
      <c r="BL61" s="95"/>
      <c r="BM61" s="95"/>
      <c r="BN61" s="73"/>
      <c r="BO61" s="73"/>
      <c r="BP61" s="95"/>
      <c r="BQ61" s="95"/>
      <c r="BR61" s="73"/>
      <c r="BS61" s="73"/>
      <c r="BT61" s="95"/>
      <c r="BU61" s="95"/>
      <c r="BV61" s="73"/>
      <c r="BW61" s="73"/>
      <c r="BX61" s="95"/>
      <c r="BY61" s="95"/>
      <c r="BZ61" s="73"/>
      <c r="CA61" s="73"/>
      <c r="CB61" s="95"/>
      <c r="CC61" s="95"/>
      <c r="CD61" s="73"/>
      <c r="CE61" s="73"/>
      <c r="CF61" s="73"/>
      <c r="CG61" s="73"/>
      <c r="CH61" s="73"/>
      <c r="CI61" s="73"/>
      <c r="CJ61" s="72"/>
      <c r="CK61" s="73"/>
      <c r="CL61" s="217"/>
      <c r="CM61" s="71"/>
      <c r="CN61" s="71"/>
      <c r="CO61" s="73"/>
      <c r="CP61" s="217"/>
      <c r="CQ61" s="71"/>
      <c r="CR61" s="71"/>
      <c r="CS61" s="73"/>
      <c r="CT61" s="73"/>
      <c r="CU61" s="73"/>
      <c r="CV61" s="73"/>
      <c r="CW61" s="73"/>
      <c r="CX61" s="73"/>
      <c r="CY61" s="73"/>
      <c r="CZ61" s="73"/>
      <c r="DA61" s="73"/>
      <c r="DC61" s="218"/>
      <c r="DD61" s="218"/>
      <c r="DG61" s="218"/>
    </row>
    <row r="62" spans="2:111">
      <c r="B62" s="71"/>
      <c r="C62" s="71"/>
      <c r="D62" s="71"/>
      <c r="E62" s="73"/>
      <c r="F62" s="217"/>
      <c r="G62" s="71"/>
      <c r="H62" s="223"/>
      <c r="I62" s="73"/>
      <c r="J62" s="73"/>
      <c r="K62" s="73"/>
      <c r="L62" s="73"/>
      <c r="M62" s="73"/>
      <c r="N62" s="73"/>
      <c r="O62" s="73"/>
      <c r="P62" s="73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73"/>
      <c r="AD62" s="73"/>
      <c r="AE62" s="73"/>
      <c r="AF62" s="95"/>
      <c r="AG62" s="95"/>
      <c r="AH62" s="73"/>
      <c r="AI62" s="73"/>
      <c r="AJ62" s="95"/>
      <c r="AK62" s="95"/>
      <c r="AL62" s="73"/>
      <c r="AM62" s="73"/>
      <c r="AN62" s="95"/>
      <c r="AO62" s="95"/>
      <c r="AP62" s="73"/>
      <c r="AQ62" s="73"/>
      <c r="AR62" s="95"/>
      <c r="AS62" s="95"/>
      <c r="AT62" s="73"/>
      <c r="AU62" s="73"/>
      <c r="AV62" s="95"/>
      <c r="AW62" s="95"/>
      <c r="AX62" s="73"/>
      <c r="AY62" s="73"/>
      <c r="AZ62" s="95"/>
      <c r="BA62" s="95"/>
      <c r="BB62" s="73"/>
      <c r="BC62" s="73"/>
      <c r="BD62" s="95"/>
      <c r="BE62" s="95"/>
      <c r="BF62" s="73"/>
      <c r="BG62" s="73"/>
      <c r="BH62" s="95"/>
      <c r="BI62" s="95"/>
      <c r="BJ62" s="73"/>
      <c r="BK62" s="73"/>
      <c r="BL62" s="95"/>
      <c r="BM62" s="95"/>
      <c r="BN62" s="73"/>
      <c r="BO62" s="73"/>
      <c r="BP62" s="95"/>
      <c r="BQ62" s="95"/>
      <c r="BR62" s="73"/>
      <c r="BS62" s="73"/>
      <c r="BT62" s="95"/>
      <c r="BU62" s="95"/>
      <c r="BV62" s="73"/>
      <c r="BW62" s="73"/>
      <c r="BX62" s="95"/>
      <c r="BY62" s="95"/>
      <c r="BZ62" s="73"/>
      <c r="CA62" s="73"/>
      <c r="CB62" s="95"/>
      <c r="CC62" s="95"/>
      <c r="CD62" s="73"/>
      <c r="CE62" s="73"/>
      <c r="CF62" s="73"/>
      <c r="CG62" s="73"/>
      <c r="CH62" s="73"/>
      <c r="CI62" s="73"/>
      <c r="CJ62" s="72"/>
      <c r="CK62" s="73"/>
      <c r="CL62" s="217"/>
      <c r="CM62" s="71"/>
      <c r="CN62" s="71"/>
      <c r="CO62" s="73"/>
      <c r="CP62" s="217"/>
      <c r="CQ62" s="71"/>
      <c r="CR62" s="71"/>
      <c r="CS62" s="73"/>
      <c r="CT62" s="73"/>
      <c r="CU62" s="73"/>
      <c r="CV62" s="73"/>
      <c r="CW62" s="73"/>
      <c r="CX62" s="73"/>
      <c r="CY62" s="73"/>
      <c r="CZ62" s="73"/>
      <c r="DA62" s="73"/>
      <c r="DC62" s="218"/>
      <c r="DD62" s="218"/>
      <c r="DG62" s="218"/>
    </row>
    <row r="63" spans="2:111">
      <c r="B63" s="71"/>
      <c r="C63" s="71"/>
      <c r="D63" s="71"/>
      <c r="E63" s="73"/>
      <c r="F63" s="217"/>
      <c r="G63" s="71"/>
      <c r="H63" s="223"/>
      <c r="I63" s="73"/>
      <c r="J63" s="73"/>
      <c r="K63" s="73"/>
      <c r="L63" s="73"/>
      <c r="M63" s="73"/>
      <c r="N63" s="73"/>
      <c r="O63" s="73"/>
      <c r="P63" s="73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73"/>
      <c r="AD63" s="73"/>
      <c r="AE63" s="73"/>
      <c r="AF63" s="95"/>
      <c r="AG63" s="95"/>
      <c r="AH63" s="73"/>
      <c r="AI63" s="73"/>
      <c r="AJ63" s="95"/>
      <c r="AK63" s="95"/>
      <c r="AL63" s="73"/>
      <c r="AM63" s="73"/>
      <c r="AN63" s="95"/>
      <c r="AO63" s="95"/>
      <c r="AP63" s="73"/>
      <c r="AQ63" s="73"/>
      <c r="AR63" s="95"/>
      <c r="AS63" s="95"/>
      <c r="AT63" s="73"/>
      <c r="AU63" s="73"/>
      <c r="AV63" s="95"/>
      <c r="AW63" s="95"/>
      <c r="AX63" s="73"/>
      <c r="AY63" s="73"/>
      <c r="AZ63" s="95"/>
      <c r="BA63" s="95"/>
      <c r="BB63" s="73"/>
      <c r="BC63" s="73"/>
      <c r="BD63" s="95"/>
      <c r="BE63" s="95"/>
      <c r="BF63" s="73"/>
      <c r="BG63" s="73"/>
      <c r="BH63" s="95"/>
      <c r="BI63" s="95"/>
      <c r="BJ63" s="73"/>
      <c r="BK63" s="73"/>
      <c r="BL63" s="95"/>
      <c r="BM63" s="95"/>
      <c r="BN63" s="73"/>
      <c r="BO63" s="73"/>
      <c r="BP63" s="95"/>
      <c r="BQ63" s="95"/>
      <c r="BR63" s="73"/>
      <c r="BS63" s="73"/>
      <c r="BT63" s="95"/>
      <c r="BU63" s="95"/>
      <c r="BV63" s="73"/>
      <c r="BW63" s="73"/>
      <c r="BX63" s="95"/>
      <c r="BY63" s="95"/>
      <c r="BZ63" s="73"/>
      <c r="CA63" s="73"/>
      <c r="CB63" s="95"/>
      <c r="CC63" s="95"/>
      <c r="CD63" s="73"/>
      <c r="CE63" s="73"/>
      <c r="CF63" s="73"/>
      <c r="CG63" s="73"/>
      <c r="CH63" s="73"/>
      <c r="CI63" s="73"/>
      <c r="CJ63" s="72"/>
      <c r="CK63" s="73"/>
      <c r="CL63" s="217"/>
      <c r="CM63" s="71"/>
      <c r="CN63" s="71"/>
      <c r="CO63" s="73"/>
      <c r="CP63" s="217"/>
      <c r="CQ63" s="71"/>
      <c r="CR63" s="71"/>
      <c r="CS63" s="73"/>
      <c r="CT63" s="73"/>
      <c r="CU63" s="73"/>
      <c r="CV63" s="73"/>
      <c r="CW63" s="73"/>
      <c r="CX63" s="73"/>
      <c r="CY63" s="73"/>
      <c r="CZ63" s="73"/>
      <c r="DA63" s="73"/>
      <c r="DC63" s="218"/>
      <c r="DD63" s="218"/>
      <c r="DG63" s="218"/>
    </row>
    <row r="64" spans="2:111">
      <c r="B64" s="71"/>
      <c r="C64" s="71"/>
      <c r="D64" s="71"/>
      <c r="E64" s="73"/>
      <c r="F64" s="217"/>
      <c r="G64" s="71"/>
      <c r="H64" s="223"/>
      <c r="I64" s="73"/>
      <c r="J64" s="73"/>
      <c r="K64" s="73"/>
      <c r="L64" s="73"/>
      <c r="M64" s="73"/>
      <c r="N64" s="73"/>
      <c r="O64" s="73"/>
      <c r="P64" s="73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73"/>
      <c r="AD64" s="73"/>
      <c r="AE64" s="73"/>
      <c r="AF64" s="95"/>
      <c r="AG64" s="95"/>
      <c r="AH64" s="73"/>
      <c r="AI64" s="73"/>
      <c r="AJ64" s="95"/>
      <c r="AK64" s="95"/>
      <c r="AL64" s="73"/>
      <c r="AM64" s="73"/>
      <c r="AN64" s="95"/>
      <c r="AO64" s="95"/>
      <c r="AP64" s="73"/>
      <c r="AQ64" s="73"/>
      <c r="AR64" s="95"/>
      <c r="AS64" s="95"/>
      <c r="AT64" s="73"/>
      <c r="AU64" s="73"/>
      <c r="AV64" s="95"/>
      <c r="AW64" s="95"/>
      <c r="AX64" s="73"/>
      <c r="AY64" s="73"/>
      <c r="AZ64" s="95"/>
      <c r="BA64" s="95"/>
      <c r="BB64" s="73"/>
      <c r="BC64" s="73"/>
      <c r="BD64" s="95"/>
      <c r="BE64" s="95"/>
      <c r="BF64" s="73"/>
      <c r="BG64" s="73"/>
      <c r="BH64" s="95"/>
      <c r="BI64" s="95"/>
      <c r="BJ64" s="73"/>
      <c r="BK64" s="73"/>
      <c r="BL64" s="95"/>
      <c r="BM64" s="95"/>
      <c r="BN64" s="73"/>
      <c r="BO64" s="73"/>
      <c r="BP64" s="95"/>
      <c r="BQ64" s="95"/>
      <c r="BR64" s="73"/>
      <c r="BS64" s="73"/>
      <c r="BT64" s="95"/>
      <c r="BU64" s="95"/>
      <c r="BV64" s="73"/>
      <c r="BW64" s="73"/>
      <c r="BX64" s="95"/>
      <c r="BY64" s="95"/>
      <c r="BZ64" s="73"/>
      <c r="CA64" s="73"/>
      <c r="CB64" s="95"/>
      <c r="CC64" s="95"/>
      <c r="CD64" s="73"/>
      <c r="CE64" s="73"/>
      <c r="CF64" s="73"/>
      <c r="CG64" s="73"/>
      <c r="CH64" s="73"/>
      <c r="CI64" s="73"/>
      <c r="CJ64" s="72"/>
      <c r="CK64" s="73"/>
      <c r="CL64" s="217"/>
      <c r="CM64" s="71"/>
      <c r="CN64" s="71"/>
      <c r="CO64" s="73"/>
      <c r="CP64" s="217"/>
      <c r="CQ64" s="71"/>
      <c r="CR64" s="71"/>
      <c r="CS64" s="73"/>
      <c r="CT64" s="73"/>
      <c r="CU64" s="73"/>
      <c r="CV64" s="73"/>
      <c r="CW64" s="73"/>
      <c r="CX64" s="73"/>
      <c r="CY64" s="73"/>
      <c r="CZ64" s="73"/>
      <c r="DA64" s="73"/>
      <c r="DC64" s="218"/>
      <c r="DD64" s="218"/>
      <c r="DG64" s="218"/>
    </row>
    <row r="65" spans="2:111">
      <c r="B65" s="71"/>
      <c r="C65" s="71"/>
      <c r="D65" s="71"/>
      <c r="E65" s="73"/>
      <c r="F65" s="217"/>
      <c r="G65" s="71"/>
      <c r="H65" s="223"/>
      <c r="I65" s="73"/>
      <c r="J65" s="73"/>
      <c r="K65" s="73"/>
      <c r="L65" s="73"/>
      <c r="M65" s="73"/>
      <c r="N65" s="73"/>
      <c r="O65" s="73"/>
      <c r="P65" s="73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73"/>
      <c r="AD65" s="73"/>
      <c r="AE65" s="73"/>
      <c r="AF65" s="95"/>
      <c r="AG65" s="95"/>
      <c r="AH65" s="73"/>
      <c r="AI65" s="73"/>
      <c r="AJ65" s="95"/>
      <c r="AK65" s="95"/>
      <c r="AL65" s="73"/>
      <c r="AM65" s="73"/>
      <c r="AN65" s="95"/>
      <c r="AO65" s="95"/>
      <c r="AP65" s="73"/>
      <c r="AQ65" s="73"/>
      <c r="AR65" s="95"/>
      <c r="AS65" s="95"/>
      <c r="AT65" s="73"/>
      <c r="AU65" s="73"/>
      <c r="AV65" s="95"/>
      <c r="AW65" s="95"/>
      <c r="AX65" s="73"/>
      <c r="AY65" s="73"/>
      <c r="AZ65" s="95"/>
      <c r="BA65" s="95"/>
      <c r="BB65" s="73"/>
      <c r="BC65" s="73"/>
      <c r="BD65" s="95"/>
      <c r="BE65" s="95"/>
      <c r="BF65" s="73"/>
      <c r="BG65" s="73"/>
      <c r="BH65" s="95"/>
      <c r="BI65" s="95"/>
      <c r="BJ65" s="73"/>
      <c r="BK65" s="73"/>
      <c r="BL65" s="95"/>
      <c r="BM65" s="95"/>
      <c r="BN65" s="73"/>
      <c r="BO65" s="73"/>
      <c r="BP65" s="95"/>
      <c r="BQ65" s="95"/>
      <c r="BR65" s="73"/>
      <c r="BS65" s="73"/>
      <c r="BT65" s="95"/>
      <c r="BU65" s="95"/>
      <c r="BV65" s="73"/>
      <c r="BW65" s="73"/>
      <c r="BX65" s="95"/>
      <c r="BY65" s="95"/>
      <c r="BZ65" s="73"/>
      <c r="CA65" s="73"/>
      <c r="CB65" s="95"/>
      <c r="CC65" s="95"/>
      <c r="CD65" s="73"/>
      <c r="CE65" s="73"/>
      <c r="CF65" s="73"/>
      <c r="CG65" s="73"/>
      <c r="CH65" s="73"/>
      <c r="CI65" s="73"/>
      <c r="CJ65" s="72"/>
      <c r="CK65" s="73"/>
      <c r="CL65" s="217"/>
      <c r="CM65" s="71"/>
      <c r="CN65" s="71"/>
      <c r="CO65" s="73"/>
      <c r="CP65" s="217"/>
      <c r="CQ65" s="71"/>
      <c r="CR65" s="71"/>
      <c r="CS65" s="73"/>
      <c r="CT65" s="73"/>
      <c r="CU65" s="73"/>
      <c r="CV65" s="73"/>
      <c r="CW65" s="73"/>
      <c r="CX65" s="73"/>
      <c r="CY65" s="73"/>
      <c r="CZ65" s="73"/>
      <c r="DA65" s="73"/>
      <c r="DC65" s="218"/>
      <c r="DD65" s="218"/>
      <c r="DG65" s="218"/>
    </row>
    <row r="66" spans="2:111">
      <c r="B66" s="71"/>
      <c r="C66" s="71"/>
      <c r="D66" s="71"/>
      <c r="E66" s="73"/>
      <c r="F66" s="217"/>
      <c r="G66" s="71"/>
      <c r="H66" s="223"/>
      <c r="I66" s="73"/>
      <c r="J66" s="73"/>
      <c r="K66" s="73"/>
      <c r="L66" s="73"/>
      <c r="M66" s="73"/>
      <c r="N66" s="73"/>
      <c r="O66" s="73"/>
      <c r="P66" s="73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73"/>
      <c r="AD66" s="73"/>
      <c r="AE66" s="73"/>
      <c r="AF66" s="95"/>
      <c r="AG66" s="95"/>
      <c r="AH66" s="73"/>
      <c r="AI66" s="73"/>
      <c r="AJ66" s="95"/>
      <c r="AK66" s="95"/>
      <c r="AL66" s="73"/>
      <c r="AM66" s="73"/>
      <c r="AN66" s="95"/>
      <c r="AO66" s="95"/>
      <c r="AP66" s="73"/>
      <c r="AQ66" s="73"/>
      <c r="AR66" s="95"/>
      <c r="AS66" s="95"/>
      <c r="AT66" s="73"/>
      <c r="AU66" s="73"/>
      <c r="AV66" s="95"/>
      <c r="AW66" s="95"/>
      <c r="AX66" s="73"/>
      <c r="AY66" s="73"/>
      <c r="AZ66" s="95"/>
      <c r="BA66" s="95"/>
      <c r="BB66" s="73"/>
      <c r="BC66" s="73"/>
      <c r="BD66" s="95"/>
      <c r="BE66" s="95"/>
      <c r="BF66" s="73"/>
      <c r="BG66" s="73"/>
      <c r="BH66" s="95"/>
      <c r="BI66" s="95"/>
      <c r="BJ66" s="73"/>
      <c r="BK66" s="73"/>
      <c r="BL66" s="95"/>
      <c r="BM66" s="95"/>
      <c r="BN66" s="73"/>
      <c r="BO66" s="73"/>
      <c r="BP66" s="95"/>
      <c r="BQ66" s="95"/>
      <c r="BR66" s="73"/>
      <c r="BS66" s="73"/>
      <c r="BT66" s="95"/>
      <c r="BU66" s="95"/>
      <c r="BV66" s="73"/>
      <c r="BW66" s="73"/>
      <c r="BX66" s="95"/>
      <c r="BY66" s="95"/>
      <c r="BZ66" s="73"/>
      <c r="CA66" s="73"/>
      <c r="CB66" s="95"/>
      <c r="CC66" s="95"/>
      <c r="CD66" s="73"/>
      <c r="CE66" s="73"/>
      <c r="CF66" s="73"/>
      <c r="CG66" s="73"/>
      <c r="CH66" s="73"/>
      <c r="CI66" s="73"/>
      <c r="CJ66" s="72"/>
      <c r="CK66" s="73"/>
      <c r="CL66" s="217"/>
      <c r="CM66" s="71"/>
      <c r="CN66" s="71"/>
      <c r="CO66" s="73"/>
      <c r="CP66" s="217"/>
      <c r="CQ66" s="71"/>
      <c r="CR66" s="71"/>
      <c r="CS66" s="73"/>
      <c r="CT66" s="73"/>
      <c r="CU66" s="73"/>
      <c r="CV66" s="73"/>
      <c r="CW66" s="73"/>
      <c r="CX66" s="73"/>
      <c r="CY66" s="73"/>
      <c r="CZ66" s="73"/>
      <c r="DA66" s="73"/>
      <c r="DC66" s="218"/>
      <c r="DD66" s="218"/>
      <c r="DG66" s="218"/>
    </row>
    <row r="67" spans="2:111">
      <c r="B67" s="71"/>
      <c r="C67" s="71"/>
      <c r="D67" s="71"/>
      <c r="E67" s="73"/>
      <c r="F67" s="217"/>
      <c r="G67" s="71"/>
      <c r="H67" s="223"/>
      <c r="I67" s="73"/>
      <c r="J67" s="73"/>
      <c r="K67" s="73"/>
      <c r="L67" s="73"/>
      <c r="M67" s="73"/>
      <c r="N67" s="73"/>
      <c r="O67" s="73"/>
      <c r="P67" s="73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73"/>
      <c r="AD67" s="73"/>
      <c r="AE67" s="73"/>
      <c r="AF67" s="95"/>
      <c r="AG67" s="95"/>
      <c r="AH67" s="73"/>
      <c r="AI67" s="73"/>
      <c r="AJ67" s="95"/>
      <c r="AK67" s="95"/>
      <c r="AL67" s="73"/>
      <c r="AM67" s="73"/>
      <c r="AN67" s="95"/>
      <c r="AO67" s="95"/>
      <c r="AP67" s="73"/>
      <c r="AQ67" s="73"/>
      <c r="AR67" s="95"/>
      <c r="AS67" s="95"/>
      <c r="AT67" s="73"/>
      <c r="AU67" s="73"/>
      <c r="AV67" s="95"/>
      <c r="AW67" s="95"/>
      <c r="AX67" s="73"/>
      <c r="AY67" s="73"/>
      <c r="AZ67" s="95"/>
      <c r="BA67" s="95"/>
      <c r="BB67" s="73"/>
      <c r="BC67" s="73"/>
      <c r="BD67" s="95"/>
      <c r="BE67" s="95"/>
      <c r="BF67" s="73"/>
      <c r="BG67" s="73"/>
      <c r="BH67" s="95"/>
      <c r="BI67" s="95"/>
      <c r="BJ67" s="73"/>
      <c r="BK67" s="73"/>
      <c r="BL67" s="95"/>
      <c r="BM67" s="95"/>
      <c r="BN67" s="73"/>
      <c r="BO67" s="73"/>
      <c r="BP67" s="95"/>
      <c r="BQ67" s="95"/>
      <c r="BR67" s="73"/>
      <c r="BS67" s="73"/>
      <c r="BT67" s="95"/>
      <c r="BU67" s="95"/>
      <c r="BV67" s="73"/>
      <c r="BW67" s="73"/>
      <c r="BX67" s="95"/>
      <c r="BY67" s="95"/>
      <c r="BZ67" s="73"/>
      <c r="CA67" s="73"/>
      <c r="CB67" s="95"/>
      <c r="CC67" s="95"/>
      <c r="CD67" s="73"/>
      <c r="CE67" s="73"/>
      <c r="CF67" s="73"/>
      <c r="CG67" s="73"/>
      <c r="CH67" s="73"/>
      <c r="CI67" s="73"/>
      <c r="CJ67" s="72"/>
      <c r="CK67" s="73"/>
      <c r="CL67" s="217"/>
      <c r="CM67" s="71"/>
      <c r="CN67" s="71"/>
      <c r="CO67" s="73"/>
      <c r="CP67" s="217"/>
      <c r="CQ67" s="71"/>
      <c r="CR67" s="71"/>
      <c r="CS67" s="73"/>
      <c r="CT67" s="73"/>
      <c r="CU67" s="73"/>
      <c r="CV67" s="73"/>
      <c r="CW67" s="73"/>
      <c r="CX67" s="73"/>
      <c r="CY67" s="73"/>
      <c r="CZ67" s="73"/>
      <c r="DA67" s="73"/>
      <c r="DC67" s="218"/>
      <c r="DD67" s="218"/>
      <c r="DG67" s="218"/>
    </row>
    <row r="68" spans="2:111">
      <c r="B68" s="71"/>
      <c r="C68" s="71"/>
      <c r="D68" s="71"/>
      <c r="E68" s="73"/>
      <c r="F68" s="217"/>
      <c r="G68" s="71"/>
      <c r="H68" s="223"/>
      <c r="I68" s="73"/>
      <c r="J68" s="73"/>
      <c r="K68" s="73"/>
      <c r="L68" s="73"/>
      <c r="M68" s="73"/>
      <c r="N68" s="73"/>
      <c r="O68" s="73"/>
      <c r="P68" s="73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73"/>
      <c r="AD68" s="73"/>
      <c r="AE68" s="73"/>
      <c r="AF68" s="95"/>
      <c r="AG68" s="95"/>
      <c r="AH68" s="73"/>
      <c r="AI68" s="73"/>
      <c r="AJ68" s="95"/>
      <c r="AK68" s="95"/>
      <c r="AL68" s="73"/>
      <c r="AM68" s="73"/>
      <c r="AN68" s="95"/>
      <c r="AO68" s="95"/>
      <c r="AP68" s="73"/>
      <c r="AQ68" s="73"/>
      <c r="AR68" s="95"/>
      <c r="AS68" s="95"/>
      <c r="AT68" s="73"/>
      <c r="AU68" s="73"/>
      <c r="AV68" s="95"/>
      <c r="AW68" s="95"/>
      <c r="AX68" s="73"/>
      <c r="AY68" s="73"/>
      <c r="AZ68" s="95"/>
      <c r="BA68" s="95"/>
      <c r="BB68" s="73"/>
      <c r="BC68" s="73"/>
      <c r="BD68" s="95"/>
      <c r="BE68" s="95"/>
      <c r="BF68" s="73"/>
      <c r="BG68" s="73"/>
      <c r="BH68" s="95"/>
      <c r="BI68" s="95"/>
      <c r="BJ68" s="73"/>
      <c r="BK68" s="73"/>
      <c r="BL68" s="95"/>
      <c r="BM68" s="95"/>
      <c r="BN68" s="73"/>
      <c r="BO68" s="73"/>
      <c r="BP68" s="95"/>
      <c r="BQ68" s="95"/>
      <c r="BR68" s="73"/>
      <c r="BS68" s="73"/>
      <c r="BT68" s="95"/>
      <c r="BU68" s="95"/>
      <c r="BV68" s="73"/>
      <c r="BW68" s="73"/>
      <c r="BX68" s="95"/>
      <c r="BY68" s="95"/>
      <c r="BZ68" s="73"/>
      <c r="CA68" s="73"/>
      <c r="CB68" s="95"/>
      <c r="CC68" s="95"/>
      <c r="CD68" s="73"/>
      <c r="CE68" s="73"/>
      <c r="CF68" s="73"/>
      <c r="CG68" s="73"/>
      <c r="CH68" s="73"/>
      <c r="CI68" s="73"/>
      <c r="CJ68" s="72"/>
      <c r="CK68" s="73"/>
      <c r="CL68" s="217"/>
      <c r="CM68" s="71"/>
      <c r="CN68" s="71"/>
      <c r="CO68" s="73"/>
      <c r="CP68" s="217"/>
      <c r="CQ68" s="71"/>
      <c r="CR68" s="71"/>
      <c r="CS68" s="73"/>
      <c r="CT68" s="73"/>
      <c r="CU68" s="73"/>
      <c r="CV68" s="73"/>
      <c r="CW68" s="73"/>
      <c r="CX68" s="73"/>
      <c r="CY68" s="73"/>
      <c r="CZ68" s="73"/>
      <c r="DA68" s="73"/>
      <c r="DC68" s="218"/>
      <c r="DD68" s="218"/>
      <c r="DG68" s="218"/>
    </row>
    <row r="69" spans="2:111">
      <c r="B69" s="71"/>
      <c r="C69" s="71"/>
      <c r="D69" s="71"/>
      <c r="E69" s="73"/>
      <c r="F69" s="217"/>
      <c r="G69" s="71"/>
      <c r="H69" s="223"/>
      <c r="I69" s="73"/>
      <c r="J69" s="73"/>
      <c r="K69" s="73"/>
      <c r="L69" s="73"/>
      <c r="M69" s="73"/>
      <c r="N69" s="73"/>
      <c r="O69" s="73"/>
      <c r="P69" s="73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73"/>
      <c r="AD69" s="73"/>
      <c r="AE69" s="73"/>
      <c r="AF69" s="95"/>
      <c r="AG69" s="95"/>
      <c r="AH69" s="73"/>
      <c r="AI69" s="73"/>
      <c r="AJ69" s="95"/>
      <c r="AK69" s="95"/>
      <c r="AL69" s="73"/>
      <c r="AM69" s="73"/>
      <c r="AN69" s="95"/>
      <c r="AO69" s="95"/>
      <c r="AP69" s="73"/>
      <c r="AQ69" s="73"/>
      <c r="AR69" s="95"/>
      <c r="AS69" s="95"/>
      <c r="AT69" s="73"/>
      <c r="AU69" s="73"/>
      <c r="AV69" s="95"/>
      <c r="AW69" s="95"/>
      <c r="AX69" s="73"/>
      <c r="AY69" s="73"/>
      <c r="AZ69" s="95"/>
      <c r="BA69" s="95"/>
      <c r="BB69" s="73"/>
      <c r="BC69" s="73"/>
      <c r="BD69" s="95"/>
      <c r="BE69" s="95"/>
      <c r="BF69" s="73"/>
      <c r="BG69" s="73"/>
      <c r="BH69" s="95"/>
      <c r="BI69" s="95"/>
      <c r="BJ69" s="73"/>
      <c r="BK69" s="73"/>
      <c r="BL69" s="95"/>
      <c r="BM69" s="95"/>
      <c r="BN69" s="73"/>
      <c r="BO69" s="73"/>
      <c r="BP69" s="95"/>
      <c r="BQ69" s="95"/>
      <c r="BR69" s="73"/>
      <c r="BS69" s="73"/>
      <c r="BT69" s="95"/>
      <c r="BU69" s="95"/>
      <c r="BV69" s="73"/>
      <c r="BW69" s="73"/>
      <c r="BX69" s="95"/>
      <c r="BY69" s="95"/>
      <c r="BZ69" s="73"/>
      <c r="CA69" s="73"/>
      <c r="CB69" s="95"/>
      <c r="CC69" s="95"/>
      <c r="CD69" s="73"/>
      <c r="CE69" s="73"/>
      <c r="CF69" s="73"/>
      <c r="CG69" s="73"/>
      <c r="CH69" s="73"/>
      <c r="CI69" s="73"/>
      <c r="CJ69" s="72"/>
      <c r="CK69" s="73"/>
      <c r="CL69" s="217"/>
      <c r="CM69" s="71"/>
      <c r="CN69" s="71"/>
      <c r="CO69" s="73"/>
      <c r="CP69" s="217"/>
      <c r="CQ69" s="71"/>
      <c r="CR69" s="71"/>
      <c r="CS69" s="73"/>
      <c r="CT69" s="73"/>
      <c r="CU69" s="73"/>
      <c r="CV69" s="73"/>
      <c r="CW69" s="73"/>
      <c r="CX69" s="73"/>
      <c r="CY69" s="73"/>
      <c r="CZ69" s="73"/>
      <c r="DA69" s="73"/>
      <c r="DC69" s="218"/>
      <c r="DD69" s="218"/>
      <c r="DG69" s="218"/>
    </row>
    <row r="70" spans="2:111">
      <c r="B70" s="71"/>
      <c r="C70" s="71"/>
      <c r="D70" s="71"/>
      <c r="E70" s="73"/>
      <c r="F70" s="217"/>
      <c r="G70" s="71"/>
      <c r="H70" s="223"/>
      <c r="I70" s="73"/>
      <c r="J70" s="73"/>
      <c r="K70" s="73"/>
      <c r="L70" s="73"/>
      <c r="M70" s="73"/>
      <c r="N70" s="73"/>
      <c r="O70" s="73"/>
      <c r="P70" s="73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73"/>
      <c r="AD70" s="73"/>
      <c r="AE70" s="73"/>
      <c r="AF70" s="95"/>
      <c r="AG70" s="95"/>
      <c r="AH70" s="73"/>
      <c r="AI70" s="73"/>
      <c r="AJ70" s="95"/>
      <c r="AK70" s="95"/>
      <c r="AL70" s="73"/>
      <c r="AM70" s="73"/>
      <c r="AN70" s="95"/>
      <c r="AO70" s="95"/>
      <c r="AP70" s="73"/>
      <c r="AQ70" s="73"/>
      <c r="AR70" s="95"/>
      <c r="AS70" s="95"/>
      <c r="AT70" s="73"/>
      <c r="AU70" s="73"/>
      <c r="AV70" s="95"/>
      <c r="AW70" s="95"/>
      <c r="AX70" s="73"/>
      <c r="AY70" s="73"/>
      <c r="AZ70" s="95"/>
      <c r="BA70" s="95"/>
      <c r="BB70" s="73"/>
      <c r="BC70" s="73"/>
      <c r="BD70" s="95"/>
      <c r="BE70" s="95"/>
      <c r="BF70" s="73"/>
      <c r="BG70" s="73"/>
      <c r="BH70" s="95"/>
      <c r="BI70" s="95"/>
      <c r="BJ70" s="73"/>
      <c r="BK70" s="73"/>
      <c r="BL70" s="95"/>
      <c r="BM70" s="95"/>
      <c r="BN70" s="73"/>
      <c r="BO70" s="73"/>
      <c r="BP70" s="95"/>
      <c r="BQ70" s="95"/>
      <c r="BR70" s="73"/>
      <c r="BS70" s="73"/>
      <c r="BT70" s="95"/>
      <c r="BU70" s="95"/>
      <c r="BV70" s="73"/>
      <c r="BW70" s="73"/>
      <c r="BX70" s="95"/>
      <c r="BY70" s="95"/>
      <c r="BZ70" s="73"/>
      <c r="CA70" s="73"/>
      <c r="CB70" s="95"/>
      <c r="CC70" s="95"/>
      <c r="CD70" s="73"/>
      <c r="CE70" s="73"/>
      <c r="CF70" s="73"/>
      <c r="CG70" s="73"/>
      <c r="CH70" s="73"/>
      <c r="CI70" s="73"/>
      <c r="CJ70" s="72"/>
      <c r="CK70" s="73"/>
      <c r="CL70" s="217"/>
      <c r="CM70" s="71"/>
      <c r="CN70" s="71"/>
      <c r="CO70" s="73"/>
      <c r="CP70" s="217"/>
      <c r="CQ70" s="71"/>
      <c r="CR70" s="71"/>
      <c r="CS70" s="73"/>
      <c r="CT70" s="73"/>
      <c r="CU70" s="73"/>
      <c r="CV70" s="73"/>
      <c r="CW70" s="73"/>
      <c r="CX70" s="73"/>
      <c r="CY70" s="73"/>
      <c r="CZ70" s="73"/>
      <c r="DA70" s="73"/>
      <c r="DC70" s="218"/>
      <c r="DD70" s="218"/>
      <c r="DG70" s="218"/>
    </row>
    <row r="71" spans="2:111">
      <c r="B71" s="71"/>
      <c r="C71" s="71"/>
      <c r="D71" s="71"/>
      <c r="E71" s="73"/>
      <c r="F71" s="217"/>
      <c r="G71" s="71"/>
      <c r="H71" s="223"/>
      <c r="I71" s="73"/>
      <c r="J71" s="73"/>
      <c r="K71" s="73"/>
      <c r="L71" s="73"/>
      <c r="M71" s="73"/>
      <c r="N71" s="73"/>
      <c r="O71" s="73"/>
      <c r="P71" s="73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73"/>
      <c r="AD71" s="73"/>
      <c r="AE71" s="73"/>
      <c r="AF71" s="95"/>
      <c r="AG71" s="95"/>
      <c r="AH71" s="73"/>
      <c r="AI71" s="73"/>
      <c r="AJ71" s="95"/>
      <c r="AK71" s="95"/>
      <c r="AL71" s="73"/>
      <c r="AM71" s="73"/>
      <c r="AN71" s="95"/>
      <c r="AO71" s="95"/>
      <c r="AP71" s="73"/>
      <c r="AQ71" s="73"/>
      <c r="AR71" s="95"/>
      <c r="AS71" s="95"/>
      <c r="AT71" s="73"/>
      <c r="AU71" s="73"/>
      <c r="AV71" s="95"/>
      <c r="AW71" s="95"/>
      <c r="AX71" s="73"/>
      <c r="AY71" s="73"/>
      <c r="AZ71" s="95"/>
      <c r="BA71" s="95"/>
      <c r="BB71" s="73"/>
      <c r="BC71" s="73"/>
      <c r="BD71" s="95"/>
      <c r="BE71" s="95"/>
      <c r="BF71" s="73"/>
      <c r="BG71" s="73"/>
      <c r="BH71" s="95"/>
      <c r="BI71" s="95"/>
      <c r="BJ71" s="73"/>
      <c r="BK71" s="73"/>
      <c r="BL71" s="95"/>
      <c r="BM71" s="95"/>
      <c r="BN71" s="73"/>
      <c r="BO71" s="73"/>
      <c r="BP71" s="95"/>
      <c r="BQ71" s="95"/>
      <c r="BR71" s="73"/>
      <c r="BS71" s="73"/>
      <c r="BT71" s="95"/>
      <c r="BU71" s="95"/>
      <c r="BV71" s="73"/>
      <c r="BW71" s="73"/>
      <c r="BX71" s="95"/>
      <c r="BY71" s="95"/>
      <c r="BZ71" s="73"/>
      <c r="CA71" s="73"/>
      <c r="CB71" s="95"/>
      <c r="CC71" s="95"/>
      <c r="CD71" s="73"/>
      <c r="CE71" s="73"/>
      <c r="CF71" s="73"/>
      <c r="CG71" s="73"/>
      <c r="CH71" s="73"/>
      <c r="CI71" s="73"/>
      <c r="CJ71" s="72"/>
      <c r="CK71" s="73"/>
      <c r="CL71" s="217"/>
      <c r="CM71" s="71"/>
      <c r="CN71" s="71"/>
      <c r="CO71" s="73"/>
      <c r="CP71" s="217"/>
      <c r="CQ71" s="71"/>
      <c r="CR71" s="71"/>
      <c r="CS71" s="73"/>
      <c r="CT71" s="73"/>
      <c r="CU71" s="73"/>
      <c r="CV71" s="73"/>
      <c r="CW71" s="73"/>
      <c r="CX71" s="73"/>
      <c r="CY71" s="73"/>
      <c r="CZ71" s="73"/>
      <c r="DA71" s="73"/>
      <c r="DC71" s="218"/>
      <c r="DD71" s="218"/>
      <c r="DG71" s="218"/>
    </row>
    <row r="72" spans="2:111">
      <c r="B72" s="71"/>
      <c r="C72" s="71"/>
      <c r="D72" s="71"/>
      <c r="E72" s="73"/>
      <c r="F72" s="217"/>
      <c r="G72" s="71"/>
      <c r="H72" s="223"/>
      <c r="I72" s="73"/>
      <c r="J72" s="73"/>
      <c r="K72" s="73"/>
      <c r="L72" s="73"/>
      <c r="M72" s="73"/>
      <c r="N72" s="73"/>
      <c r="O72" s="73"/>
      <c r="P72" s="73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73"/>
      <c r="AD72" s="73"/>
      <c r="AE72" s="73"/>
      <c r="AF72" s="95"/>
      <c r="AG72" s="95"/>
      <c r="AH72" s="73"/>
      <c r="AI72" s="73"/>
      <c r="AJ72" s="95"/>
      <c r="AK72" s="95"/>
      <c r="AL72" s="73"/>
      <c r="AM72" s="73"/>
      <c r="AN72" s="95"/>
      <c r="AO72" s="95"/>
      <c r="AP72" s="73"/>
      <c r="AQ72" s="73"/>
      <c r="AR72" s="95"/>
      <c r="AS72" s="95"/>
      <c r="AT72" s="73"/>
      <c r="AU72" s="73"/>
      <c r="AV72" s="95"/>
      <c r="AW72" s="95"/>
      <c r="AX72" s="73"/>
      <c r="AY72" s="73"/>
      <c r="AZ72" s="95"/>
      <c r="BA72" s="95"/>
      <c r="BB72" s="73"/>
      <c r="BC72" s="73"/>
      <c r="BD72" s="95"/>
      <c r="BE72" s="95"/>
      <c r="BF72" s="73"/>
      <c r="BG72" s="73"/>
      <c r="BH72" s="95"/>
      <c r="BI72" s="95"/>
      <c r="BJ72" s="73"/>
      <c r="BK72" s="73"/>
      <c r="BL72" s="95"/>
      <c r="BM72" s="95"/>
      <c r="BN72" s="73"/>
      <c r="BO72" s="73"/>
      <c r="BP72" s="95"/>
      <c r="BQ72" s="95"/>
      <c r="BR72" s="73"/>
      <c r="BS72" s="73"/>
      <c r="BT72" s="95"/>
      <c r="BU72" s="95"/>
      <c r="BV72" s="73"/>
      <c r="BW72" s="73"/>
      <c r="BX72" s="95"/>
      <c r="BY72" s="95"/>
      <c r="BZ72" s="73"/>
      <c r="CA72" s="73"/>
      <c r="CB72" s="95"/>
      <c r="CC72" s="95"/>
      <c r="CD72" s="73"/>
      <c r="CE72" s="73"/>
      <c r="CF72" s="73"/>
      <c r="CG72" s="73"/>
      <c r="CH72" s="73"/>
      <c r="CI72" s="73"/>
      <c r="CJ72" s="72"/>
      <c r="CK72" s="73"/>
      <c r="CL72" s="217"/>
      <c r="CM72" s="71"/>
      <c r="CN72" s="71"/>
      <c r="CO72" s="73"/>
      <c r="CP72" s="217"/>
      <c r="CQ72" s="71"/>
      <c r="CR72" s="71"/>
      <c r="CS72" s="73"/>
      <c r="CT72" s="73"/>
      <c r="CU72" s="73"/>
      <c r="CV72" s="73"/>
      <c r="CW72" s="73"/>
      <c r="CX72" s="73"/>
      <c r="CY72" s="73"/>
      <c r="CZ72" s="73"/>
      <c r="DA72" s="73"/>
      <c r="DC72" s="218"/>
      <c r="DD72" s="218"/>
      <c r="DG72" s="218"/>
    </row>
    <row r="73" spans="2:111">
      <c r="B73" s="71"/>
      <c r="C73" s="71"/>
      <c r="D73" s="71"/>
      <c r="E73" s="73"/>
      <c r="F73" s="217"/>
      <c r="G73" s="71"/>
      <c r="H73" s="223"/>
      <c r="I73" s="73"/>
      <c r="J73" s="73"/>
      <c r="K73" s="73"/>
      <c r="L73" s="73"/>
      <c r="M73" s="73"/>
      <c r="N73" s="73"/>
      <c r="O73" s="73"/>
      <c r="P73" s="73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73"/>
      <c r="AD73" s="73"/>
      <c r="AE73" s="73"/>
      <c r="AF73" s="95"/>
      <c r="AG73" s="95"/>
      <c r="AH73" s="73"/>
      <c r="AI73" s="73"/>
      <c r="AJ73" s="95"/>
      <c r="AK73" s="95"/>
      <c r="AL73" s="73"/>
      <c r="AM73" s="73"/>
      <c r="AN73" s="95"/>
      <c r="AO73" s="95"/>
      <c r="AP73" s="73"/>
      <c r="AQ73" s="73"/>
      <c r="AR73" s="95"/>
      <c r="AS73" s="95"/>
      <c r="AT73" s="73"/>
      <c r="AU73" s="73"/>
      <c r="AV73" s="95"/>
      <c r="AW73" s="95"/>
      <c r="AX73" s="73"/>
      <c r="AY73" s="73"/>
      <c r="AZ73" s="95"/>
      <c r="BA73" s="95"/>
      <c r="BB73" s="73"/>
      <c r="BC73" s="73"/>
      <c r="BD73" s="95"/>
      <c r="BE73" s="95"/>
      <c r="BF73" s="73"/>
      <c r="BG73" s="73"/>
      <c r="BH73" s="95"/>
      <c r="BI73" s="95"/>
      <c r="BJ73" s="73"/>
      <c r="BK73" s="73"/>
      <c r="BL73" s="95"/>
      <c r="BM73" s="95"/>
      <c r="BN73" s="73"/>
      <c r="BO73" s="73"/>
      <c r="BP73" s="95"/>
      <c r="BQ73" s="95"/>
      <c r="BR73" s="73"/>
      <c r="BS73" s="73"/>
      <c r="BT73" s="95"/>
      <c r="BU73" s="95"/>
      <c r="BV73" s="73"/>
      <c r="BW73" s="73"/>
      <c r="BX73" s="95"/>
      <c r="BY73" s="95"/>
      <c r="BZ73" s="73"/>
      <c r="CA73" s="73"/>
      <c r="CB73" s="95"/>
      <c r="CC73" s="95"/>
      <c r="CD73" s="73"/>
      <c r="CE73" s="73"/>
      <c r="CF73" s="73"/>
      <c r="CG73" s="73"/>
      <c r="CH73" s="73"/>
      <c r="CI73" s="73"/>
      <c r="CJ73" s="72"/>
      <c r="CK73" s="73"/>
      <c r="CL73" s="217"/>
      <c r="CM73" s="71"/>
      <c r="CN73" s="71"/>
      <c r="CO73" s="73"/>
      <c r="CP73" s="217"/>
      <c r="CQ73" s="71"/>
      <c r="CR73" s="71"/>
      <c r="CS73" s="73"/>
      <c r="CT73" s="73"/>
      <c r="CU73" s="73"/>
      <c r="CV73" s="73"/>
      <c r="CW73" s="73"/>
      <c r="CX73" s="73"/>
      <c r="CY73" s="73"/>
      <c r="CZ73" s="73"/>
      <c r="DA73" s="73"/>
      <c r="DC73" s="218"/>
      <c r="DD73" s="218"/>
      <c r="DG73" s="218"/>
    </row>
    <row r="74" spans="2:111">
      <c r="B74" s="71"/>
      <c r="C74" s="71"/>
      <c r="D74" s="71"/>
      <c r="E74" s="73"/>
      <c r="F74" s="217"/>
      <c r="G74" s="71"/>
      <c r="H74" s="223"/>
      <c r="I74" s="73"/>
      <c r="J74" s="73"/>
      <c r="K74" s="73"/>
      <c r="L74" s="73"/>
      <c r="M74" s="73"/>
      <c r="N74" s="73"/>
      <c r="O74" s="73"/>
      <c r="P74" s="73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73"/>
      <c r="AD74" s="73"/>
      <c r="AE74" s="73"/>
      <c r="AF74" s="95"/>
      <c r="AG74" s="95"/>
      <c r="AH74" s="73"/>
      <c r="AI74" s="73"/>
      <c r="AJ74" s="95"/>
      <c r="AK74" s="95"/>
      <c r="AL74" s="73"/>
      <c r="AM74" s="73"/>
      <c r="AN74" s="95"/>
      <c r="AO74" s="95"/>
      <c r="AP74" s="73"/>
      <c r="AQ74" s="73"/>
      <c r="AR74" s="95"/>
      <c r="AS74" s="95"/>
      <c r="AT74" s="73"/>
      <c r="AU74" s="73"/>
      <c r="AV74" s="95"/>
      <c r="AW74" s="95"/>
      <c r="AX74" s="73"/>
      <c r="AY74" s="73"/>
      <c r="AZ74" s="95"/>
      <c r="BA74" s="95"/>
      <c r="BB74" s="73"/>
      <c r="BC74" s="73"/>
      <c r="BD74" s="95"/>
      <c r="BE74" s="95"/>
      <c r="BF74" s="73"/>
      <c r="BG74" s="73"/>
      <c r="BH74" s="95"/>
      <c r="BI74" s="95"/>
      <c r="BJ74" s="73"/>
      <c r="BK74" s="73"/>
      <c r="BL74" s="95"/>
      <c r="BM74" s="95"/>
      <c r="BN74" s="73"/>
      <c r="BO74" s="73"/>
      <c r="BP74" s="95"/>
      <c r="BQ74" s="95"/>
      <c r="BR74" s="73"/>
      <c r="BS74" s="73"/>
      <c r="BT74" s="95"/>
      <c r="BU74" s="95"/>
      <c r="BV74" s="73"/>
      <c r="BW74" s="73"/>
      <c r="BX74" s="95"/>
      <c r="BY74" s="95"/>
      <c r="BZ74" s="73"/>
      <c r="CA74" s="73"/>
      <c r="CB74" s="95"/>
      <c r="CC74" s="95"/>
      <c r="CD74" s="73"/>
      <c r="CE74" s="73"/>
      <c r="CF74" s="73"/>
      <c r="CG74" s="73"/>
      <c r="CH74" s="73"/>
      <c r="CI74" s="73"/>
      <c r="CJ74" s="72"/>
      <c r="CK74" s="73"/>
      <c r="CL74" s="217"/>
      <c r="CM74" s="71"/>
      <c r="CN74" s="71"/>
      <c r="CO74" s="73"/>
      <c r="CP74" s="217"/>
      <c r="CQ74" s="71"/>
      <c r="CR74" s="71"/>
      <c r="CS74" s="73"/>
      <c r="CT74" s="73"/>
      <c r="CU74" s="73"/>
      <c r="CV74" s="73"/>
      <c r="CW74" s="73"/>
      <c r="CX74" s="73"/>
      <c r="CY74" s="73"/>
      <c r="CZ74" s="73"/>
      <c r="DA74" s="73"/>
      <c r="DC74" s="218"/>
      <c r="DD74" s="218"/>
      <c r="DG74" s="218"/>
    </row>
    <row r="75" spans="2:111">
      <c r="B75" s="71"/>
      <c r="C75" s="71"/>
      <c r="D75" s="71"/>
      <c r="E75" s="73"/>
      <c r="F75" s="217"/>
      <c r="G75" s="71"/>
      <c r="H75" s="223"/>
      <c r="I75" s="73"/>
      <c r="J75" s="73"/>
      <c r="K75" s="73"/>
      <c r="L75" s="73"/>
      <c r="M75" s="73"/>
      <c r="N75" s="73"/>
      <c r="O75" s="73"/>
      <c r="P75" s="73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73"/>
      <c r="AD75" s="73"/>
      <c r="AE75" s="73"/>
      <c r="AF75" s="95"/>
      <c r="AG75" s="95"/>
      <c r="AH75" s="73"/>
      <c r="AI75" s="73"/>
      <c r="AJ75" s="95"/>
      <c r="AK75" s="95"/>
      <c r="AL75" s="73"/>
      <c r="AM75" s="73"/>
      <c r="AN75" s="95"/>
      <c r="AO75" s="95"/>
      <c r="AP75" s="73"/>
      <c r="AQ75" s="73"/>
      <c r="AR75" s="95"/>
      <c r="AS75" s="95"/>
      <c r="AT75" s="73"/>
      <c r="AU75" s="73"/>
      <c r="AV75" s="95"/>
      <c r="AW75" s="95"/>
      <c r="AX75" s="73"/>
      <c r="AY75" s="73"/>
      <c r="AZ75" s="95"/>
      <c r="BA75" s="95"/>
      <c r="BB75" s="73"/>
      <c r="BC75" s="73"/>
      <c r="BD75" s="95"/>
      <c r="BE75" s="95"/>
      <c r="BF75" s="73"/>
      <c r="BG75" s="73"/>
      <c r="BH75" s="95"/>
      <c r="BI75" s="95"/>
      <c r="BJ75" s="73"/>
      <c r="BK75" s="73"/>
      <c r="BL75" s="95"/>
      <c r="BM75" s="95"/>
      <c r="BN75" s="73"/>
      <c r="BO75" s="73"/>
      <c r="BP75" s="95"/>
      <c r="BQ75" s="95"/>
      <c r="BR75" s="73"/>
      <c r="BS75" s="73"/>
      <c r="BT75" s="95"/>
      <c r="BU75" s="95"/>
      <c r="BV75" s="73"/>
      <c r="BW75" s="73"/>
      <c r="BX75" s="95"/>
      <c r="BY75" s="95"/>
      <c r="BZ75" s="73"/>
      <c r="CA75" s="73"/>
      <c r="CB75" s="95"/>
      <c r="CC75" s="95"/>
      <c r="CD75" s="73"/>
      <c r="CE75" s="73"/>
      <c r="CF75" s="73"/>
      <c r="CG75" s="73"/>
      <c r="CH75" s="73"/>
      <c r="CI75" s="73"/>
      <c r="CJ75" s="72"/>
      <c r="CK75" s="73"/>
      <c r="CL75" s="217"/>
      <c r="CM75" s="71"/>
      <c r="CN75" s="71"/>
      <c r="CO75" s="73"/>
      <c r="CP75" s="217"/>
      <c r="CQ75" s="71"/>
      <c r="CR75" s="71"/>
      <c r="CS75" s="73"/>
      <c r="CT75" s="73"/>
      <c r="CU75" s="73"/>
      <c r="CV75" s="73"/>
      <c r="CW75" s="73"/>
      <c r="CX75" s="73"/>
      <c r="CY75" s="73"/>
      <c r="CZ75" s="73"/>
      <c r="DA75" s="73"/>
      <c r="DC75" s="218"/>
      <c r="DD75" s="218"/>
      <c r="DG75" s="218"/>
    </row>
    <row r="76" spans="2:111">
      <c r="B76" s="71"/>
      <c r="C76" s="71"/>
      <c r="D76" s="71"/>
      <c r="E76" s="73"/>
      <c r="F76" s="217"/>
      <c r="G76" s="71"/>
      <c r="H76" s="223"/>
      <c r="I76" s="73"/>
      <c r="J76" s="73"/>
      <c r="K76" s="73"/>
      <c r="L76" s="73"/>
      <c r="M76" s="73"/>
      <c r="N76" s="73"/>
      <c r="O76" s="73"/>
      <c r="P76" s="73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73"/>
      <c r="AD76" s="73"/>
      <c r="AE76" s="73"/>
      <c r="AF76" s="95"/>
      <c r="AG76" s="95"/>
      <c r="AH76" s="73"/>
      <c r="AI76" s="73"/>
      <c r="AJ76" s="95"/>
      <c r="AK76" s="95"/>
      <c r="AL76" s="73"/>
      <c r="AM76" s="73"/>
      <c r="AN76" s="95"/>
      <c r="AO76" s="95"/>
      <c r="AP76" s="73"/>
      <c r="AQ76" s="73"/>
      <c r="AR76" s="95"/>
      <c r="AS76" s="95"/>
      <c r="AT76" s="73"/>
      <c r="AU76" s="73"/>
      <c r="AV76" s="95"/>
      <c r="AW76" s="95"/>
      <c r="AX76" s="73"/>
      <c r="AY76" s="73"/>
      <c r="AZ76" s="95"/>
      <c r="BA76" s="95"/>
      <c r="BB76" s="73"/>
      <c r="BC76" s="73"/>
      <c r="BD76" s="95"/>
      <c r="BE76" s="95"/>
      <c r="BF76" s="73"/>
      <c r="BG76" s="73"/>
      <c r="BH76" s="95"/>
      <c r="BI76" s="95"/>
      <c r="BJ76" s="73"/>
      <c r="BK76" s="73"/>
      <c r="BL76" s="95"/>
      <c r="BM76" s="95"/>
      <c r="BN76" s="73"/>
      <c r="BO76" s="73"/>
      <c r="BP76" s="95"/>
      <c r="BQ76" s="95"/>
      <c r="BR76" s="73"/>
      <c r="BS76" s="73"/>
      <c r="BT76" s="95"/>
      <c r="BU76" s="95"/>
      <c r="BV76" s="73"/>
      <c r="BW76" s="73"/>
      <c r="BX76" s="95"/>
      <c r="BY76" s="95"/>
      <c r="BZ76" s="73"/>
      <c r="CA76" s="73"/>
      <c r="CB76" s="95"/>
      <c r="CC76" s="95"/>
      <c r="CD76" s="73"/>
      <c r="CE76" s="73"/>
      <c r="CF76" s="73"/>
      <c r="CG76" s="73"/>
      <c r="CH76" s="73"/>
      <c r="CI76" s="73"/>
      <c r="CJ76" s="72"/>
      <c r="CK76" s="73"/>
      <c r="CL76" s="217"/>
      <c r="CM76" s="71"/>
      <c r="CN76" s="71"/>
      <c r="CO76" s="73"/>
      <c r="CP76" s="217"/>
      <c r="CQ76" s="71"/>
      <c r="CR76" s="71"/>
      <c r="CS76" s="73"/>
      <c r="CT76" s="73"/>
      <c r="CU76" s="73"/>
      <c r="CV76" s="73"/>
      <c r="CW76" s="73"/>
      <c r="CX76" s="73"/>
      <c r="CY76" s="73"/>
      <c r="CZ76" s="73"/>
      <c r="DA76" s="73"/>
      <c r="DC76" s="218"/>
      <c r="DD76" s="218"/>
      <c r="DG76" s="218"/>
    </row>
    <row r="77" spans="2:111">
      <c r="B77" s="71"/>
      <c r="C77" s="71"/>
      <c r="D77" s="71"/>
      <c r="E77" s="73"/>
      <c r="F77" s="217"/>
      <c r="G77" s="71"/>
      <c r="H77" s="223"/>
      <c r="I77" s="73"/>
      <c r="J77" s="73"/>
      <c r="K77" s="73"/>
      <c r="L77" s="73"/>
      <c r="M77" s="73"/>
      <c r="N77" s="73"/>
      <c r="O77" s="73"/>
      <c r="P77" s="73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73"/>
      <c r="AD77" s="73"/>
      <c r="AE77" s="73"/>
      <c r="AF77" s="95"/>
      <c r="AG77" s="95"/>
      <c r="AH77" s="73"/>
      <c r="AI77" s="73"/>
      <c r="AJ77" s="95"/>
      <c r="AK77" s="95"/>
      <c r="AL77" s="73"/>
      <c r="AM77" s="73"/>
      <c r="AN77" s="95"/>
      <c r="AO77" s="95"/>
      <c r="AP77" s="73"/>
      <c r="AQ77" s="73"/>
      <c r="AR77" s="95"/>
      <c r="AS77" s="95"/>
      <c r="AT77" s="73"/>
      <c r="AU77" s="73"/>
      <c r="AV77" s="95"/>
      <c r="AW77" s="95"/>
      <c r="AX77" s="73"/>
      <c r="AY77" s="73"/>
      <c r="AZ77" s="95"/>
      <c r="BA77" s="95"/>
      <c r="BB77" s="73"/>
      <c r="BC77" s="73"/>
      <c r="BD77" s="95"/>
      <c r="BE77" s="95"/>
      <c r="BF77" s="73"/>
      <c r="BG77" s="73"/>
      <c r="BH77" s="95"/>
      <c r="BI77" s="95"/>
      <c r="BJ77" s="73"/>
      <c r="BK77" s="73"/>
      <c r="BL77" s="95"/>
      <c r="BM77" s="95"/>
      <c r="BN77" s="73"/>
      <c r="BO77" s="73"/>
      <c r="BP77" s="95"/>
      <c r="BQ77" s="95"/>
      <c r="BR77" s="73"/>
      <c r="BS77" s="73"/>
      <c r="BT77" s="95"/>
      <c r="BU77" s="95"/>
      <c r="BV77" s="73"/>
      <c r="BW77" s="73"/>
      <c r="BX77" s="95"/>
      <c r="BY77" s="95"/>
      <c r="BZ77" s="73"/>
      <c r="CA77" s="73"/>
      <c r="CB77" s="95"/>
      <c r="CC77" s="95"/>
      <c r="CD77" s="73"/>
      <c r="CE77" s="73"/>
      <c r="CF77" s="73"/>
      <c r="CG77" s="73"/>
      <c r="CH77" s="73"/>
      <c r="CI77" s="73"/>
      <c r="CJ77" s="72"/>
      <c r="CK77" s="73"/>
      <c r="CL77" s="217"/>
      <c r="CM77" s="71"/>
      <c r="CN77" s="71"/>
      <c r="CO77" s="73"/>
      <c r="CP77" s="217"/>
      <c r="CQ77" s="71"/>
      <c r="CR77" s="71"/>
      <c r="CS77" s="73"/>
      <c r="CT77" s="73"/>
      <c r="CU77" s="73"/>
      <c r="CV77" s="73"/>
      <c r="CW77" s="73"/>
      <c r="CX77" s="73"/>
      <c r="CY77" s="73"/>
      <c r="CZ77" s="73"/>
      <c r="DA77" s="73"/>
      <c r="DC77" s="218"/>
      <c r="DD77" s="218"/>
      <c r="DG77" s="218"/>
    </row>
    <row r="78" spans="2:111">
      <c r="B78" s="71"/>
      <c r="C78" s="71"/>
      <c r="D78" s="71"/>
      <c r="E78" s="73"/>
      <c r="F78" s="217"/>
      <c r="G78" s="71"/>
      <c r="H78" s="223"/>
      <c r="I78" s="73"/>
      <c r="J78" s="73"/>
      <c r="K78" s="73"/>
      <c r="L78" s="73"/>
      <c r="M78" s="73"/>
      <c r="N78" s="73"/>
      <c r="O78" s="73"/>
      <c r="P78" s="73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73"/>
      <c r="AD78" s="73"/>
      <c r="AE78" s="73"/>
      <c r="AF78" s="95"/>
      <c r="AG78" s="95"/>
      <c r="AH78" s="73"/>
      <c r="AI78" s="73"/>
      <c r="AJ78" s="95"/>
      <c r="AK78" s="95"/>
      <c r="AL78" s="73"/>
      <c r="AM78" s="73"/>
      <c r="AN78" s="95"/>
      <c r="AO78" s="95"/>
      <c r="AP78" s="73"/>
      <c r="AQ78" s="73"/>
      <c r="AR78" s="95"/>
      <c r="AS78" s="95"/>
      <c r="AT78" s="73"/>
      <c r="AU78" s="73"/>
      <c r="AV78" s="95"/>
      <c r="AW78" s="95"/>
      <c r="AX78" s="73"/>
      <c r="AY78" s="73"/>
      <c r="AZ78" s="95"/>
      <c r="BA78" s="95"/>
      <c r="BB78" s="73"/>
      <c r="BC78" s="73"/>
      <c r="BD78" s="95"/>
      <c r="BE78" s="95"/>
      <c r="BF78" s="73"/>
      <c r="BG78" s="73"/>
      <c r="BH78" s="95"/>
      <c r="BI78" s="95"/>
      <c r="BJ78" s="73"/>
      <c r="BK78" s="73"/>
      <c r="BL78" s="95"/>
      <c r="BM78" s="95"/>
      <c r="BN78" s="73"/>
      <c r="BO78" s="73"/>
      <c r="BP78" s="95"/>
      <c r="BQ78" s="95"/>
      <c r="BR78" s="73"/>
      <c r="BS78" s="73"/>
      <c r="BT78" s="95"/>
      <c r="BU78" s="95"/>
      <c r="BV78" s="73"/>
      <c r="BW78" s="73"/>
      <c r="BX78" s="95"/>
      <c r="BY78" s="95"/>
      <c r="BZ78" s="73"/>
      <c r="CA78" s="73"/>
      <c r="CB78" s="95"/>
      <c r="CC78" s="95"/>
      <c r="CD78" s="73"/>
      <c r="CE78" s="73"/>
      <c r="CF78" s="73"/>
      <c r="CG78" s="73"/>
      <c r="CH78" s="73"/>
      <c r="CI78" s="73"/>
      <c r="CJ78" s="72"/>
      <c r="CK78" s="73"/>
      <c r="CL78" s="217"/>
      <c r="CM78" s="71"/>
      <c r="CN78" s="71"/>
      <c r="CO78" s="73"/>
      <c r="CP78" s="217"/>
      <c r="CQ78" s="71"/>
      <c r="CR78" s="71"/>
      <c r="CS78" s="73"/>
      <c r="CT78" s="73"/>
      <c r="CU78" s="73"/>
      <c r="CV78" s="73"/>
      <c r="CW78" s="73"/>
      <c r="CX78" s="73"/>
      <c r="CY78" s="73"/>
      <c r="CZ78" s="73"/>
      <c r="DA78" s="73"/>
      <c r="DC78" s="218"/>
      <c r="DD78" s="218"/>
      <c r="DG78" s="218"/>
    </row>
    <row r="79" spans="2:111">
      <c r="B79" s="71"/>
      <c r="C79" s="71"/>
      <c r="D79" s="71"/>
      <c r="E79" s="73"/>
      <c r="F79" s="217"/>
      <c r="G79" s="71"/>
      <c r="H79" s="223"/>
      <c r="I79" s="73"/>
      <c r="J79" s="73"/>
      <c r="K79" s="73"/>
      <c r="L79" s="73"/>
      <c r="M79" s="73"/>
      <c r="N79" s="73"/>
      <c r="O79" s="73"/>
      <c r="P79" s="73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73"/>
      <c r="AD79" s="73"/>
      <c r="AE79" s="73"/>
      <c r="AF79" s="95"/>
      <c r="AG79" s="95"/>
      <c r="AH79" s="73"/>
      <c r="AI79" s="73"/>
      <c r="AJ79" s="95"/>
      <c r="AK79" s="95"/>
      <c r="AL79" s="73"/>
      <c r="AM79" s="73"/>
      <c r="AN79" s="95"/>
      <c r="AO79" s="95"/>
      <c r="AP79" s="73"/>
      <c r="AQ79" s="73"/>
      <c r="AR79" s="95"/>
      <c r="AS79" s="95"/>
      <c r="AT79" s="73"/>
      <c r="AU79" s="73"/>
      <c r="AV79" s="95"/>
      <c r="AW79" s="95"/>
      <c r="AX79" s="73"/>
      <c r="AY79" s="73"/>
      <c r="AZ79" s="95"/>
      <c r="BA79" s="95"/>
      <c r="BB79" s="73"/>
      <c r="BC79" s="73"/>
      <c r="BD79" s="95"/>
      <c r="BE79" s="95"/>
      <c r="BF79" s="73"/>
      <c r="BG79" s="73"/>
      <c r="BH79" s="95"/>
      <c r="BI79" s="95"/>
      <c r="BJ79" s="73"/>
      <c r="BK79" s="73"/>
      <c r="BL79" s="95"/>
      <c r="BM79" s="95"/>
      <c r="BN79" s="73"/>
      <c r="BO79" s="73"/>
      <c r="BP79" s="95"/>
      <c r="BQ79" s="95"/>
      <c r="BR79" s="73"/>
      <c r="BS79" s="73"/>
      <c r="BT79" s="95"/>
      <c r="BU79" s="95"/>
      <c r="BV79" s="73"/>
      <c r="BW79" s="73"/>
      <c r="BX79" s="95"/>
      <c r="BY79" s="95"/>
      <c r="BZ79" s="73"/>
      <c r="CA79" s="73"/>
      <c r="CB79" s="95"/>
      <c r="CC79" s="95"/>
      <c r="CD79" s="73"/>
      <c r="CE79" s="73"/>
      <c r="CF79" s="73"/>
      <c r="CG79" s="73"/>
      <c r="CH79" s="73"/>
      <c r="CI79" s="73"/>
      <c r="CJ79" s="72"/>
      <c r="CK79" s="73"/>
      <c r="CL79" s="217"/>
      <c r="CM79" s="71"/>
      <c r="CN79" s="71"/>
      <c r="CO79" s="73"/>
      <c r="CP79" s="217"/>
      <c r="CQ79" s="71"/>
      <c r="CR79" s="71"/>
      <c r="CS79" s="73"/>
      <c r="CT79" s="73"/>
      <c r="CU79" s="73"/>
      <c r="CV79" s="73"/>
      <c r="CW79" s="73"/>
      <c r="CX79" s="73"/>
      <c r="CY79" s="73"/>
      <c r="CZ79" s="73"/>
      <c r="DA79" s="73"/>
      <c r="DC79" s="218"/>
      <c r="DD79" s="218"/>
      <c r="DG79" s="218"/>
    </row>
    <row r="80" spans="2:111">
      <c r="B80" s="71"/>
      <c r="C80" s="71"/>
      <c r="D80" s="71"/>
      <c r="E80" s="73"/>
      <c r="F80" s="217"/>
      <c r="G80" s="71"/>
      <c r="H80" s="223"/>
      <c r="I80" s="73"/>
      <c r="J80" s="73"/>
      <c r="K80" s="73"/>
      <c r="L80" s="73"/>
      <c r="M80" s="73"/>
      <c r="N80" s="73"/>
      <c r="O80" s="73"/>
      <c r="P80" s="73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73"/>
      <c r="AD80" s="73"/>
      <c r="AE80" s="73"/>
      <c r="AF80" s="95"/>
      <c r="AG80" s="95"/>
      <c r="AH80" s="73"/>
      <c r="AI80" s="73"/>
      <c r="AJ80" s="95"/>
      <c r="AK80" s="95"/>
      <c r="AL80" s="73"/>
      <c r="AM80" s="73"/>
      <c r="AN80" s="95"/>
      <c r="AO80" s="95"/>
      <c r="AP80" s="73"/>
      <c r="AQ80" s="73"/>
      <c r="AR80" s="95"/>
      <c r="AS80" s="95"/>
      <c r="AT80" s="73"/>
      <c r="AU80" s="73"/>
      <c r="AV80" s="95"/>
      <c r="AW80" s="95"/>
      <c r="AX80" s="73"/>
      <c r="AY80" s="73"/>
      <c r="AZ80" s="95"/>
      <c r="BA80" s="95"/>
      <c r="BB80" s="73"/>
      <c r="BC80" s="73"/>
      <c r="BD80" s="95"/>
      <c r="BE80" s="95"/>
      <c r="BF80" s="73"/>
      <c r="BG80" s="73"/>
      <c r="BH80" s="95"/>
      <c r="BI80" s="95"/>
      <c r="BJ80" s="73"/>
      <c r="BK80" s="73"/>
      <c r="BL80" s="95"/>
      <c r="BM80" s="95"/>
      <c r="BN80" s="73"/>
      <c r="BO80" s="73"/>
      <c r="BP80" s="95"/>
      <c r="BQ80" s="95"/>
      <c r="BR80" s="73"/>
      <c r="BS80" s="73"/>
      <c r="BT80" s="95"/>
      <c r="BU80" s="95"/>
      <c r="BV80" s="73"/>
      <c r="BW80" s="73"/>
      <c r="BX80" s="95"/>
      <c r="BY80" s="95"/>
      <c r="BZ80" s="73"/>
      <c r="CA80" s="73"/>
      <c r="CB80" s="95"/>
      <c r="CC80" s="95"/>
      <c r="CD80" s="73"/>
      <c r="CE80" s="73"/>
      <c r="CF80" s="73"/>
      <c r="CG80" s="73"/>
      <c r="CH80" s="73"/>
      <c r="CI80" s="73"/>
      <c r="CJ80" s="72"/>
      <c r="CK80" s="73"/>
      <c r="CL80" s="217"/>
      <c r="CM80" s="71"/>
      <c r="CN80" s="71"/>
      <c r="CO80" s="73"/>
      <c r="CP80" s="217"/>
      <c r="CQ80" s="71"/>
      <c r="CR80" s="71"/>
      <c r="CS80" s="73"/>
      <c r="CT80" s="73"/>
      <c r="CU80" s="73"/>
      <c r="CV80" s="73"/>
      <c r="CW80" s="73"/>
      <c r="CX80" s="73"/>
      <c r="CY80" s="73"/>
      <c r="CZ80" s="73"/>
      <c r="DA80" s="73"/>
      <c r="DC80" s="218"/>
      <c r="DD80" s="218"/>
      <c r="DG80" s="218"/>
    </row>
    <row r="81" spans="2:111">
      <c r="B81" s="71"/>
      <c r="C81" s="71"/>
      <c r="D81" s="71"/>
      <c r="E81" s="73"/>
      <c r="F81" s="217"/>
      <c r="G81" s="71"/>
      <c r="H81" s="223"/>
      <c r="I81" s="73"/>
      <c r="J81" s="73"/>
      <c r="K81" s="73"/>
      <c r="L81" s="73"/>
      <c r="M81" s="73"/>
      <c r="N81" s="73"/>
      <c r="O81" s="73"/>
      <c r="P81" s="73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73"/>
      <c r="AD81" s="73"/>
      <c r="AE81" s="73"/>
      <c r="AF81" s="95"/>
      <c r="AG81" s="95"/>
      <c r="AH81" s="73"/>
      <c r="AI81" s="73"/>
      <c r="AJ81" s="95"/>
      <c r="AK81" s="95"/>
      <c r="AL81" s="73"/>
      <c r="AM81" s="73"/>
      <c r="AN81" s="95"/>
      <c r="AO81" s="95"/>
      <c r="AP81" s="73"/>
      <c r="AQ81" s="73"/>
      <c r="AR81" s="95"/>
      <c r="AS81" s="95"/>
      <c r="AT81" s="73"/>
      <c r="AU81" s="73"/>
      <c r="AV81" s="95"/>
      <c r="AW81" s="95"/>
      <c r="AX81" s="73"/>
      <c r="AY81" s="73"/>
      <c r="AZ81" s="95"/>
      <c r="BA81" s="95"/>
      <c r="BB81" s="73"/>
      <c r="BC81" s="73"/>
      <c r="BD81" s="95"/>
      <c r="BE81" s="95"/>
      <c r="BF81" s="73"/>
      <c r="BG81" s="73"/>
      <c r="BH81" s="95"/>
      <c r="BI81" s="95"/>
      <c r="BJ81" s="73"/>
      <c r="BK81" s="73"/>
      <c r="BL81" s="95"/>
      <c r="BM81" s="95"/>
      <c r="BN81" s="73"/>
      <c r="BO81" s="73"/>
      <c r="BP81" s="95"/>
      <c r="BQ81" s="95"/>
      <c r="BR81" s="73"/>
      <c r="BS81" s="73"/>
      <c r="BT81" s="95"/>
      <c r="BU81" s="95"/>
      <c r="BV81" s="73"/>
      <c r="BW81" s="73"/>
      <c r="BX81" s="95"/>
      <c r="BY81" s="95"/>
      <c r="BZ81" s="73"/>
      <c r="CA81" s="73"/>
      <c r="CB81" s="95"/>
      <c r="CC81" s="95"/>
      <c r="CD81" s="73"/>
      <c r="CE81" s="73"/>
      <c r="CF81" s="73"/>
      <c r="CG81" s="73"/>
      <c r="CH81" s="73"/>
      <c r="CI81" s="73"/>
      <c r="CJ81" s="72"/>
      <c r="CK81" s="73"/>
      <c r="CL81" s="217"/>
      <c r="CM81" s="71"/>
      <c r="CN81" s="71"/>
      <c r="CO81" s="73"/>
      <c r="CP81" s="217"/>
      <c r="CQ81" s="71"/>
      <c r="CR81" s="71"/>
      <c r="CS81" s="73"/>
      <c r="CT81" s="73"/>
      <c r="CU81" s="73"/>
      <c r="CV81" s="73"/>
      <c r="CW81" s="73"/>
      <c r="CX81" s="73"/>
      <c r="CY81" s="73"/>
      <c r="CZ81" s="73"/>
      <c r="DA81" s="73"/>
      <c r="DC81" s="218"/>
      <c r="DD81" s="218"/>
      <c r="DG81" s="218"/>
    </row>
    <row r="82" spans="2:111">
      <c r="B82" s="71"/>
      <c r="C82" s="71"/>
      <c r="D82" s="71"/>
      <c r="E82" s="73"/>
      <c r="F82" s="217"/>
      <c r="G82" s="71"/>
      <c r="H82" s="223"/>
      <c r="I82" s="73"/>
      <c r="J82" s="73"/>
      <c r="K82" s="73"/>
      <c r="L82" s="73"/>
      <c r="M82" s="73"/>
      <c r="N82" s="73"/>
      <c r="O82" s="73"/>
      <c r="P82" s="73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73"/>
      <c r="AD82" s="73"/>
      <c r="AE82" s="73"/>
      <c r="AF82" s="95"/>
      <c r="AG82" s="95"/>
      <c r="AH82" s="73"/>
      <c r="AI82" s="73"/>
      <c r="AJ82" s="95"/>
      <c r="AK82" s="95"/>
      <c r="AL82" s="73"/>
      <c r="AM82" s="73"/>
      <c r="AN82" s="95"/>
      <c r="AO82" s="95"/>
      <c r="AP82" s="73"/>
      <c r="AQ82" s="73"/>
      <c r="AR82" s="95"/>
      <c r="AS82" s="95"/>
      <c r="AT82" s="73"/>
      <c r="AU82" s="73"/>
      <c r="AV82" s="95"/>
      <c r="AW82" s="95"/>
      <c r="AX82" s="73"/>
      <c r="AY82" s="73"/>
      <c r="AZ82" s="95"/>
      <c r="BA82" s="95"/>
      <c r="BB82" s="73"/>
      <c r="BC82" s="73"/>
      <c r="BD82" s="95"/>
      <c r="BE82" s="95"/>
      <c r="BF82" s="73"/>
      <c r="BG82" s="73"/>
      <c r="BH82" s="95"/>
      <c r="BI82" s="95"/>
      <c r="BJ82" s="73"/>
      <c r="BK82" s="73"/>
      <c r="BL82" s="95"/>
      <c r="BM82" s="95"/>
      <c r="BN82" s="73"/>
      <c r="BO82" s="73"/>
      <c r="BP82" s="95"/>
      <c r="BQ82" s="95"/>
      <c r="BR82" s="73"/>
      <c r="BS82" s="73"/>
      <c r="BT82" s="95"/>
      <c r="BU82" s="95"/>
      <c r="BV82" s="73"/>
      <c r="BW82" s="73"/>
      <c r="BX82" s="95"/>
      <c r="BY82" s="95"/>
      <c r="BZ82" s="73"/>
      <c r="CA82" s="73"/>
      <c r="CB82" s="95"/>
      <c r="CC82" s="95"/>
      <c r="CD82" s="73"/>
      <c r="CE82" s="73"/>
      <c r="CF82" s="73"/>
      <c r="CG82" s="73"/>
      <c r="CH82" s="73"/>
      <c r="CI82" s="73"/>
      <c r="CJ82" s="72"/>
      <c r="CK82" s="73"/>
      <c r="CL82" s="217"/>
      <c r="CM82" s="71"/>
      <c r="CN82" s="71"/>
      <c r="CO82" s="73"/>
      <c r="CP82" s="217"/>
      <c r="CQ82" s="71"/>
      <c r="CR82" s="71"/>
      <c r="CS82" s="73"/>
      <c r="CT82" s="73"/>
      <c r="CU82" s="73"/>
      <c r="CV82" s="73"/>
      <c r="CW82" s="73"/>
      <c r="CX82" s="73"/>
      <c r="CY82" s="73"/>
      <c r="CZ82" s="73"/>
      <c r="DA82" s="73"/>
      <c r="DC82" s="218"/>
      <c r="DD82" s="218"/>
      <c r="DG82" s="218"/>
    </row>
    <row r="83" spans="2:111">
      <c r="B83" s="71"/>
      <c r="C83" s="71"/>
      <c r="D83" s="71"/>
      <c r="E83" s="73"/>
      <c r="F83" s="217"/>
      <c r="G83" s="71"/>
      <c r="H83" s="223"/>
      <c r="I83" s="73"/>
      <c r="J83" s="73"/>
      <c r="K83" s="73"/>
      <c r="L83" s="73"/>
      <c r="M83" s="73"/>
      <c r="N83" s="73"/>
      <c r="O83" s="73"/>
      <c r="P83" s="73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73"/>
      <c r="AD83" s="73"/>
      <c r="AE83" s="73"/>
      <c r="AF83" s="95"/>
      <c r="AG83" s="95"/>
      <c r="AH83" s="73"/>
      <c r="AI83" s="73"/>
      <c r="AJ83" s="95"/>
      <c r="AK83" s="95"/>
      <c r="AL83" s="73"/>
      <c r="AM83" s="73"/>
      <c r="AN83" s="95"/>
      <c r="AO83" s="95"/>
      <c r="AP83" s="73"/>
      <c r="AQ83" s="73"/>
      <c r="AR83" s="95"/>
      <c r="AS83" s="95"/>
      <c r="AT83" s="73"/>
      <c r="AU83" s="73"/>
      <c r="AV83" s="95"/>
      <c r="AW83" s="95"/>
      <c r="AX83" s="73"/>
      <c r="AY83" s="73"/>
      <c r="AZ83" s="95"/>
      <c r="BA83" s="95"/>
      <c r="BB83" s="73"/>
      <c r="BC83" s="73"/>
      <c r="BD83" s="95"/>
      <c r="BE83" s="95"/>
      <c r="BF83" s="73"/>
      <c r="BG83" s="73"/>
      <c r="BH83" s="95"/>
      <c r="BI83" s="95"/>
      <c r="BJ83" s="73"/>
      <c r="BK83" s="73"/>
      <c r="BL83" s="95"/>
      <c r="BM83" s="95"/>
      <c r="BN83" s="73"/>
      <c r="BO83" s="73"/>
      <c r="BP83" s="95"/>
      <c r="BQ83" s="95"/>
      <c r="BR83" s="73"/>
      <c r="BS83" s="73"/>
      <c r="BT83" s="95"/>
      <c r="BU83" s="95"/>
      <c r="BV83" s="73"/>
      <c r="BW83" s="73"/>
      <c r="BX83" s="95"/>
      <c r="BY83" s="95"/>
      <c r="BZ83" s="73"/>
      <c r="CA83" s="73"/>
      <c r="CB83" s="95"/>
      <c r="CC83" s="95"/>
      <c r="CD83" s="73"/>
      <c r="CE83" s="73"/>
      <c r="CF83" s="73"/>
      <c r="CG83" s="73"/>
      <c r="CH83" s="73"/>
      <c r="CI83" s="73"/>
      <c r="CJ83" s="72"/>
      <c r="CK83" s="73"/>
      <c r="CL83" s="217"/>
      <c r="CM83" s="71"/>
      <c r="CN83" s="71"/>
      <c r="CO83" s="73"/>
      <c r="CP83" s="217"/>
      <c r="CQ83" s="71"/>
      <c r="CR83" s="71"/>
      <c r="CS83" s="73"/>
      <c r="CT83" s="73"/>
      <c r="CU83" s="73"/>
      <c r="CV83" s="73"/>
      <c r="CW83" s="73"/>
      <c r="CX83" s="73"/>
      <c r="CY83" s="73"/>
      <c r="CZ83" s="73"/>
      <c r="DA83" s="73"/>
      <c r="DC83" s="218"/>
      <c r="DD83" s="218"/>
      <c r="DG83" s="218"/>
    </row>
    <row r="84" spans="2:111">
      <c r="B84" s="71"/>
      <c r="C84" s="71"/>
      <c r="D84" s="71"/>
      <c r="E84" s="73"/>
      <c r="F84" s="217"/>
      <c r="G84" s="71"/>
      <c r="H84" s="223"/>
      <c r="I84" s="73"/>
      <c r="J84" s="73"/>
      <c r="K84" s="73"/>
      <c r="L84" s="73"/>
      <c r="M84" s="73"/>
      <c r="N84" s="73"/>
      <c r="O84" s="73"/>
      <c r="P84" s="73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73"/>
      <c r="AD84" s="73"/>
      <c r="AE84" s="73"/>
      <c r="AF84" s="95"/>
      <c r="AG84" s="95"/>
      <c r="AH84" s="73"/>
      <c r="AI84" s="73"/>
      <c r="AJ84" s="95"/>
      <c r="AK84" s="95"/>
      <c r="AL84" s="73"/>
      <c r="AM84" s="73"/>
      <c r="AN84" s="95"/>
      <c r="AO84" s="95"/>
      <c r="AP84" s="73"/>
      <c r="AQ84" s="73"/>
      <c r="AR84" s="95"/>
      <c r="AS84" s="95"/>
      <c r="AT84" s="73"/>
      <c r="AU84" s="73"/>
      <c r="AV84" s="95"/>
      <c r="AW84" s="95"/>
      <c r="AX84" s="73"/>
      <c r="AY84" s="73"/>
      <c r="AZ84" s="95"/>
      <c r="BA84" s="95"/>
      <c r="BB84" s="73"/>
      <c r="BC84" s="73"/>
      <c r="BD84" s="95"/>
      <c r="BE84" s="95"/>
      <c r="BF84" s="73"/>
      <c r="BG84" s="73"/>
      <c r="BH84" s="95"/>
      <c r="BI84" s="95"/>
      <c r="BJ84" s="73"/>
      <c r="BK84" s="73"/>
      <c r="BL84" s="95"/>
      <c r="BM84" s="95"/>
      <c r="BN84" s="73"/>
      <c r="BO84" s="73"/>
      <c r="BP84" s="95"/>
      <c r="BQ84" s="95"/>
      <c r="BR84" s="73"/>
      <c r="BS84" s="73"/>
      <c r="BT84" s="95"/>
      <c r="BU84" s="95"/>
      <c r="BV84" s="73"/>
      <c r="BW84" s="73"/>
      <c r="BX84" s="95"/>
      <c r="BY84" s="95"/>
      <c r="BZ84" s="73"/>
      <c r="CA84" s="73"/>
      <c r="CB84" s="95"/>
      <c r="CC84" s="95"/>
      <c r="CD84" s="73"/>
      <c r="CE84" s="73"/>
      <c r="CF84" s="73"/>
      <c r="CG84" s="73"/>
      <c r="CH84" s="73"/>
      <c r="CI84" s="73"/>
      <c r="CJ84" s="72"/>
      <c r="CK84" s="73"/>
      <c r="CL84" s="217"/>
      <c r="CM84" s="71"/>
      <c r="CN84" s="71"/>
      <c r="CO84" s="73"/>
      <c r="CP84" s="217"/>
      <c r="CQ84" s="71"/>
      <c r="CR84" s="71"/>
      <c r="CS84" s="73"/>
      <c r="CT84" s="73"/>
      <c r="CU84" s="73"/>
      <c r="CV84" s="73"/>
      <c r="CW84" s="73"/>
      <c r="CX84" s="73"/>
      <c r="CY84" s="73"/>
      <c r="CZ84" s="73"/>
      <c r="DA84" s="73"/>
      <c r="DC84" s="218"/>
      <c r="DD84" s="218"/>
      <c r="DG84" s="218"/>
    </row>
    <row r="85" spans="2:111">
      <c r="B85" s="71"/>
      <c r="C85" s="71"/>
      <c r="D85" s="71"/>
      <c r="E85" s="73"/>
      <c r="F85" s="217"/>
      <c r="G85" s="71"/>
      <c r="H85" s="223"/>
      <c r="I85" s="73"/>
      <c r="J85" s="73"/>
      <c r="K85" s="73"/>
      <c r="L85" s="73"/>
      <c r="M85" s="73"/>
      <c r="N85" s="73"/>
      <c r="O85" s="73"/>
      <c r="P85" s="73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73"/>
      <c r="AD85" s="73"/>
      <c r="AE85" s="73"/>
      <c r="AF85" s="95"/>
      <c r="AG85" s="95"/>
      <c r="AH85" s="73"/>
      <c r="AI85" s="73"/>
      <c r="AJ85" s="95"/>
      <c r="AK85" s="95"/>
      <c r="AL85" s="73"/>
      <c r="AM85" s="73"/>
      <c r="AN85" s="95"/>
      <c r="AO85" s="95"/>
      <c r="AP85" s="73"/>
      <c r="AQ85" s="73"/>
      <c r="AR85" s="95"/>
      <c r="AS85" s="95"/>
      <c r="AT85" s="73"/>
      <c r="AU85" s="73"/>
      <c r="AV85" s="95"/>
      <c r="AW85" s="95"/>
      <c r="AX85" s="73"/>
      <c r="AY85" s="73"/>
      <c r="AZ85" s="95"/>
      <c r="BA85" s="95"/>
      <c r="BB85" s="73"/>
      <c r="BC85" s="73"/>
      <c r="BD85" s="95"/>
      <c r="BE85" s="95"/>
      <c r="BF85" s="73"/>
      <c r="BG85" s="73"/>
      <c r="BH85" s="95"/>
      <c r="BI85" s="95"/>
      <c r="BJ85" s="73"/>
      <c r="BK85" s="73"/>
      <c r="BL85" s="95"/>
      <c r="BM85" s="95"/>
      <c r="BN85" s="73"/>
      <c r="BO85" s="73"/>
      <c r="BP85" s="95"/>
      <c r="BQ85" s="95"/>
      <c r="BR85" s="73"/>
      <c r="BS85" s="73"/>
      <c r="BT85" s="95"/>
      <c r="BU85" s="95"/>
      <c r="BV85" s="73"/>
      <c r="BW85" s="73"/>
      <c r="BX85" s="95"/>
      <c r="BY85" s="95"/>
      <c r="BZ85" s="73"/>
      <c r="CA85" s="73"/>
      <c r="CB85" s="95"/>
      <c r="CC85" s="95"/>
      <c r="CD85" s="73"/>
      <c r="CE85" s="73"/>
      <c r="CF85" s="73"/>
      <c r="CG85" s="73"/>
      <c r="CH85" s="73"/>
      <c r="CI85" s="73"/>
      <c r="CJ85" s="72"/>
      <c r="CK85" s="73"/>
      <c r="CL85" s="217"/>
      <c r="CM85" s="71"/>
      <c r="CN85" s="71"/>
      <c r="CO85" s="73"/>
      <c r="CP85" s="217"/>
      <c r="CQ85" s="71"/>
      <c r="CR85" s="71"/>
      <c r="CS85" s="73"/>
      <c r="CT85" s="73"/>
      <c r="CU85" s="73"/>
      <c r="CV85" s="73"/>
      <c r="CW85" s="73"/>
      <c r="CX85" s="73"/>
      <c r="CY85" s="73"/>
      <c r="CZ85" s="73"/>
      <c r="DA85" s="73"/>
      <c r="DC85" s="218"/>
      <c r="DD85" s="218"/>
      <c r="DG85" s="218"/>
    </row>
    <row r="86" spans="2:111">
      <c r="B86" s="71"/>
      <c r="C86" s="71"/>
      <c r="D86" s="71"/>
      <c r="E86" s="73"/>
      <c r="F86" s="217"/>
      <c r="G86" s="71"/>
      <c r="H86" s="223"/>
      <c r="I86" s="73"/>
      <c r="J86" s="73"/>
      <c r="K86" s="73"/>
      <c r="L86" s="73"/>
      <c r="M86" s="73"/>
      <c r="N86" s="73"/>
      <c r="O86" s="73"/>
      <c r="P86" s="73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73"/>
      <c r="AD86" s="73"/>
      <c r="AE86" s="73"/>
      <c r="AF86" s="95"/>
      <c r="AG86" s="95"/>
      <c r="AH86" s="73"/>
      <c r="AI86" s="73"/>
      <c r="AJ86" s="95"/>
      <c r="AK86" s="95"/>
      <c r="AL86" s="73"/>
      <c r="AM86" s="73"/>
      <c r="AN86" s="95"/>
      <c r="AO86" s="95"/>
      <c r="AP86" s="73"/>
      <c r="AQ86" s="73"/>
      <c r="AR86" s="95"/>
      <c r="AS86" s="95"/>
      <c r="AT86" s="73"/>
      <c r="AU86" s="73"/>
      <c r="AV86" s="95"/>
      <c r="AW86" s="95"/>
      <c r="AX86" s="73"/>
      <c r="AY86" s="73"/>
      <c r="AZ86" s="95"/>
      <c r="BA86" s="95"/>
      <c r="BB86" s="73"/>
      <c r="BC86" s="73"/>
      <c r="BD86" s="95"/>
      <c r="BE86" s="95"/>
      <c r="BF86" s="73"/>
      <c r="BG86" s="73"/>
      <c r="BH86" s="95"/>
      <c r="BI86" s="95"/>
      <c r="BJ86" s="73"/>
      <c r="BK86" s="73"/>
      <c r="BL86" s="95"/>
      <c r="BM86" s="95"/>
      <c r="BN86" s="73"/>
      <c r="BO86" s="73"/>
      <c r="BP86" s="95"/>
      <c r="BQ86" s="95"/>
      <c r="BR86" s="73"/>
      <c r="BS86" s="73"/>
      <c r="BT86" s="95"/>
      <c r="BU86" s="95"/>
      <c r="BV86" s="73"/>
      <c r="BW86" s="73"/>
      <c r="BX86" s="95"/>
      <c r="BY86" s="95"/>
      <c r="BZ86" s="73"/>
      <c r="CA86" s="73"/>
      <c r="CB86" s="95"/>
      <c r="CC86" s="95"/>
      <c r="CD86" s="73"/>
      <c r="CE86" s="73"/>
      <c r="CF86" s="73"/>
      <c r="CG86" s="73"/>
      <c r="CH86" s="73"/>
      <c r="CI86" s="73"/>
      <c r="CJ86" s="72"/>
      <c r="CK86" s="73"/>
      <c r="CL86" s="217"/>
      <c r="CM86" s="71"/>
      <c r="CN86" s="71"/>
      <c r="CO86" s="73"/>
      <c r="CP86" s="217"/>
      <c r="CQ86" s="71"/>
      <c r="CR86" s="71"/>
      <c r="CS86" s="73"/>
      <c r="CT86" s="73"/>
      <c r="CU86" s="73"/>
      <c r="CV86" s="73"/>
      <c r="CW86" s="73"/>
      <c r="CX86" s="73"/>
      <c r="CY86" s="73"/>
      <c r="CZ86" s="73"/>
      <c r="DA86" s="73"/>
      <c r="DC86" s="218"/>
      <c r="DD86" s="218"/>
      <c r="DG86" s="218"/>
    </row>
    <row r="87" spans="2:111">
      <c r="B87" s="71"/>
      <c r="C87" s="71"/>
      <c r="D87" s="71"/>
      <c r="E87" s="73"/>
      <c r="F87" s="217"/>
      <c r="G87" s="71"/>
      <c r="H87" s="223"/>
      <c r="I87" s="73"/>
      <c r="J87" s="73"/>
      <c r="K87" s="73"/>
      <c r="L87" s="73"/>
      <c r="M87" s="73"/>
      <c r="N87" s="73"/>
      <c r="O87" s="73"/>
      <c r="P87" s="73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73"/>
      <c r="AD87" s="73"/>
      <c r="AE87" s="73"/>
      <c r="AF87" s="95"/>
      <c r="AG87" s="95"/>
      <c r="AH87" s="73"/>
      <c r="AI87" s="73"/>
      <c r="AJ87" s="95"/>
      <c r="AK87" s="95"/>
      <c r="AL87" s="73"/>
      <c r="AM87" s="73"/>
      <c r="AN87" s="95"/>
      <c r="AO87" s="95"/>
      <c r="AP87" s="73"/>
      <c r="AQ87" s="73"/>
      <c r="AR87" s="95"/>
      <c r="AS87" s="95"/>
      <c r="AT87" s="73"/>
      <c r="AU87" s="73"/>
      <c r="AV87" s="95"/>
      <c r="AW87" s="95"/>
      <c r="AX87" s="73"/>
      <c r="AY87" s="73"/>
      <c r="AZ87" s="95"/>
      <c r="BA87" s="95"/>
      <c r="BB87" s="73"/>
      <c r="BC87" s="73"/>
      <c r="BD87" s="95"/>
      <c r="BE87" s="95"/>
      <c r="BF87" s="73"/>
      <c r="BG87" s="73"/>
      <c r="BH87" s="95"/>
      <c r="BI87" s="95"/>
      <c r="BJ87" s="73"/>
      <c r="BK87" s="73"/>
      <c r="BL87" s="95"/>
      <c r="BM87" s="95"/>
      <c r="BN87" s="73"/>
      <c r="BO87" s="73"/>
      <c r="BP87" s="95"/>
      <c r="BQ87" s="95"/>
      <c r="BR87" s="73"/>
      <c r="BS87" s="73"/>
      <c r="BT87" s="95"/>
      <c r="BU87" s="95"/>
      <c r="BV87" s="73"/>
      <c r="BW87" s="73"/>
      <c r="BX87" s="95"/>
      <c r="BY87" s="95"/>
      <c r="BZ87" s="73"/>
      <c r="CA87" s="73"/>
      <c r="CB87" s="95"/>
      <c r="CC87" s="95"/>
      <c r="CD87" s="73"/>
      <c r="CE87" s="73"/>
      <c r="CF87" s="73"/>
      <c r="CG87" s="73"/>
      <c r="CH87" s="73"/>
      <c r="CI87" s="73"/>
      <c r="CJ87" s="72"/>
      <c r="CK87" s="73"/>
      <c r="CL87" s="217"/>
      <c r="CM87" s="71"/>
      <c r="CN87" s="71"/>
      <c r="CO87" s="73"/>
      <c r="CP87" s="217"/>
      <c r="CQ87" s="71"/>
      <c r="CR87" s="71"/>
      <c r="CS87" s="73"/>
      <c r="CT87" s="73"/>
      <c r="CU87" s="73"/>
      <c r="CV87" s="73"/>
      <c r="CW87" s="73"/>
      <c r="CX87" s="73"/>
      <c r="CY87" s="73"/>
      <c r="CZ87" s="73"/>
      <c r="DA87" s="73"/>
      <c r="DC87" s="218"/>
      <c r="DD87" s="218"/>
      <c r="DG87" s="218"/>
    </row>
    <row r="88" spans="2:111">
      <c r="B88" s="71"/>
      <c r="C88" s="71"/>
      <c r="D88" s="71"/>
      <c r="E88" s="73"/>
      <c r="F88" s="217"/>
      <c r="G88" s="71"/>
      <c r="H88" s="223"/>
      <c r="I88" s="73"/>
      <c r="J88" s="73"/>
      <c r="K88" s="73"/>
      <c r="L88" s="73"/>
      <c r="M88" s="73"/>
      <c r="N88" s="73"/>
      <c r="O88" s="73"/>
      <c r="P88" s="73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73"/>
      <c r="AD88" s="73"/>
      <c r="AE88" s="73"/>
      <c r="AF88" s="95"/>
      <c r="AG88" s="95"/>
      <c r="AH88" s="73"/>
      <c r="AI88" s="73"/>
      <c r="AJ88" s="95"/>
      <c r="AK88" s="95"/>
      <c r="AL88" s="73"/>
      <c r="AM88" s="73"/>
      <c r="AN88" s="95"/>
      <c r="AO88" s="95"/>
      <c r="AP88" s="73"/>
      <c r="AQ88" s="73"/>
      <c r="AR88" s="95"/>
      <c r="AS88" s="95"/>
      <c r="AT88" s="73"/>
      <c r="AU88" s="73"/>
      <c r="AV88" s="95"/>
      <c r="AW88" s="95"/>
      <c r="AX88" s="73"/>
      <c r="AY88" s="73"/>
      <c r="AZ88" s="95"/>
      <c r="BA88" s="95"/>
      <c r="BB88" s="73"/>
      <c r="BC88" s="73"/>
      <c r="BD88" s="95"/>
      <c r="BE88" s="95"/>
      <c r="BF88" s="73"/>
      <c r="BG88" s="73"/>
      <c r="BH88" s="95"/>
      <c r="BI88" s="95"/>
      <c r="BJ88" s="73"/>
      <c r="BK88" s="73"/>
      <c r="BL88" s="95"/>
      <c r="BM88" s="95"/>
      <c r="BN88" s="73"/>
      <c r="BO88" s="73"/>
      <c r="BP88" s="95"/>
      <c r="BQ88" s="95"/>
      <c r="BR88" s="73"/>
      <c r="BS88" s="73"/>
      <c r="BT88" s="95"/>
      <c r="BU88" s="95"/>
      <c r="BV88" s="73"/>
      <c r="BW88" s="73"/>
      <c r="BX88" s="95"/>
      <c r="BY88" s="95"/>
      <c r="BZ88" s="73"/>
      <c r="CA88" s="73"/>
      <c r="CB88" s="95"/>
      <c r="CC88" s="95"/>
      <c r="CD88" s="73"/>
      <c r="CE88" s="73"/>
      <c r="CF88" s="73"/>
      <c r="CG88" s="73"/>
      <c r="CH88" s="73"/>
      <c r="CI88" s="73"/>
      <c r="CJ88" s="72"/>
      <c r="CK88" s="73"/>
      <c r="CL88" s="217"/>
      <c r="CM88" s="71"/>
      <c r="CN88" s="71"/>
      <c r="CO88" s="73"/>
      <c r="CP88" s="217"/>
      <c r="CQ88" s="71"/>
      <c r="CR88" s="71"/>
      <c r="CS88" s="73"/>
      <c r="CT88" s="73"/>
      <c r="CU88" s="73"/>
      <c r="CV88" s="73"/>
      <c r="CW88" s="73"/>
      <c r="CX88" s="73"/>
      <c r="CY88" s="73"/>
      <c r="CZ88" s="73"/>
      <c r="DA88" s="73"/>
      <c r="DC88" s="218"/>
      <c r="DD88" s="218"/>
      <c r="DG88" s="218"/>
    </row>
    <row r="89" spans="2:111">
      <c r="B89" s="71"/>
      <c r="C89" s="71"/>
      <c r="D89" s="71"/>
      <c r="E89" s="73"/>
      <c r="F89" s="217"/>
      <c r="G89" s="71"/>
      <c r="H89" s="223"/>
      <c r="I89" s="73"/>
      <c r="J89" s="73"/>
      <c r="K89" s="73"/>
      <c r="L89" s="73"/>
      <c r="M89" s="73"/>
      <c r="N89" s="73"/>
      <c r="O89" s="73"/>
      <c r="P89" s="73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73"/>
      <c r="AD89" s="73"/>
      <c r="AE89" s="73"/>
      <c r="AF89" s="95"/>
      <c r="AG89" s="95"/>
      <c r="AH89" s="73"/>
      <c r="AI89" s="73"/>
      <c r="AJ89" s="95"/>
      <c r="AK89" s="95"/>
      <c r="AL89" s="73"/>
      <c r="AM89" s="73"/>
      <c r="AN89" s="95"/>
      <c r="AO89" s="95"/>
      <c r="AP89" s="73"/>
      <c r="AQ89" s="73"/>
      <c r="AR89" s="95"/>
      <c r="AS89" s="95"/>
      <c r="AT89" s="73"/>
      <c r="AU89" s="73"/>
      <c r="AV89" s="95"/>
      <c r="AW89" s="95"/>
      <c r="AX89" s="73"/>
      <c r="AY89" s="73"/>
      <c r="AZ89" s="95"/>
      <c r="BA89" s="95"/>
      <c r="BB89" s="73"/>
      <c r="BC89" s="73"/>
      <c r="BD89" s="95"/>
      <c r="BE89" s="95"/>
      <c r="BF89" s="73"/>
      <c r="BG89" s="73"/>
      <c r="BH89" s="95"/>
      <c r="BI89" s="95"/>
      <c r="BJ89" s="73"/>
      <c r="BK89" s="73"/>
      <c r="BL89" s="95"/>
      <c r="BM89" s="95"/>
      <c r="BN89" s="73"/>
      <c r="BO89" s="73"/>
      <c r="BP89" s="95"/>
      <c r="BQ89" s="95"/>
      <c r="BR89" s="73"/>
      <c r="BS89" s="73"/>
      <c r="BT89" s="95"/>
      <c r="BU89" s="95"/>
      <c r="BV89" s="73"/>
      <c r="BW89" s="73"/>
      <c r="BX89" s="95"/>
      <c r="BY89" s="95"/>
      <c r="BZ89" s="73"/>
      <c r="CA89" s="73"/>
      <c r="CB89" s="95"/>
      <c r="CC89" s="95"/>
      <c r="CD89" s="73"/>
      <c r="CE89" s="73"/>
      <c r="CF89" s="73"/>
      <c r="CG89" s="73"/>
      <c r="CH89" s="73"/>
      <c r="CI89" s="73"/>
      <c r="CJ89" s="72"/>
      <c r="CK89" s="73"/>
      <c r="CL89" s="217"/>
      <c r="CM89" s="71"/>
      <c r="CN89" s="71"/>
      <c r="CO89" s="73"/>
      <c r="CP89" s="217"/>
      <c r="CQ89" s="71"/>
      <c r="CR89" s="71"/>
      <c r="CS89" s="73"/>
      <c r="CT89" s="73"/>
      <c r="CU89" s="73"/>
      <c r="CV89" s="73"/>
      <c r="CW89" s="73"/>
      <c r="CX89" s="73"/>
      <c r="CY89" s="73"/>
      <c r="CZ89" s="73"/>
      <c r="DA89" s="73"/>
      <c r="DC89" s="218"/>
      <c r="DD89" s="218"/>
      <c r="DG89" s="218"/>
    </row>
    <row r="90" spans="2:111">
      <c r="B90" s="71"/>
      <c r="C90" s="71"/>
      <c r="D90" s="71"/>
      <c r="E90" s="73"/>
      <c r="F90" s="217"/>
      <c r="G90" s="71"/>
      <c r="H90" s="223"/>
      <c r="I90" s="73"/>
      <c r="J90" s="73"/>
      <c r="K90" s="73"/>
      <c r="L90" s="73"/>
      <c r="M90" s="73"/>
      <c r="N90" s="73"/>
      <c r="O90" s="73"/>
      <c r="P90" s="73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73"/>
      <c r="AD90" s="73"/>
      <c r="AE90" s="73"/>
      <c r="AF90" s="95"/>
      <c r="AG90" s="95"/>
      <c r="AH90" s="73"/>
      <c r="AI90" s="73"/>
      <c r="AJ90" s="95"/>
      <c r="AK90" s="95"/>
      <c r="AL90" s="73"/>
      <c r="AM90" s="73"/>
      <c r="AN90" s="95"/>
      <c r="AO90" s="95"/>
      <c r="AP90" s="73"/>
      <c r="AQ90" s="73"/>
      <c r="AR90" s="95"/>
      <c r="AS90" s="95"/>
      <c r="AT90" s="73"/>
      <c r="AU90" s="73"/>
      <c r="AV90" s="95"/>
      <c r="AW90" s="95"/>
      <c r="AX90" s="73"/>
      <c r="AY90" s="73"/>
      <c r="AZ90" s="95"/>
      <c r="BA90" s="95"/>
      <c r="BB90" s="73"/>
      <c r="BC90" s="73"/>
      <c r="BD90" s="95"/>
      <c r="BE90" s="95"/>
      <c r="BF90" s="73"/>
      <c r="BG90" s="73"/>
      <c r="BH90" s="95"/>
      <c r="BI90" s="95"/>
      <c r="BJ90" s="73"/>
      <c r="BK90" s="73"/>
      <c r="BL90" s="95"/>
      <c r="BM90" s="95"/>
      <c r="BN90" s="73"/>
      <c r="BO90" s="73"/>
      <c r="BP90" s="95"/>
      <c r="BQ90" s="95"/>
      <c r="BR90" s="73"/>
      <c r="BS90" s="73"/>
      <c r="BT90" s="95"/>
      <c r="BU90" s="95"/>
      <c r="BV90" s="73"/>
      <c r="BW90" s="73"/>
      <c r="BX90" s="95"/>
      <c r="BY90" s="95"/>
      <c r="BZ90" s="73"/>
      <c r="CA90" s="73"/>
      <c r="CB90" s="95"/>
      <c r="CC90" s="95"/>
      <c r="CD90" s="73"/>
      <c r="CE90" s="73"/>
      <c r="CF90" s="73"/>
      <c r="CG90" s="73"/>
      <c r="CH90" s="73"/>
      <c r="CI90" s="73"/>
      <c r="CJ90" s="72"/>
      <c r="CK90" s="73"/>
      <c r="CL90" s="217"/>
      <c r="CM90" s="71"/>
      <c r="CN90" s="71"/>
      <c r="CO90" s="73"/>
      <c r="CP90" s="217"/>
      <c r="CQ90" s="71"/>
      <c r="CR90" s="71"/>
      <c r="CS90" s="73"/>
      <c r="CT90" s="73"/>
      <c r="CU90" s="73"/>
      <c r="CV90" s="73"/>
      <c r="CW90" s="73"/>
      <c r="CX90" s="73"/>
      <c r="CY90" s="73"/>
      <c r="CZ90" s="73"/>
      <c r="DA90" s="73"/>
      <c r="DC90" s="218"/>
      <c r="DD90" s="218"/>
      <c r="DG90" s="218"/>
    </row>
    <row r="91" spans="2:111">
      <c r="B91" s="71"/>
      <c r="C91" s="71"/>
      <c r="D91" s="71"/>
      <c r="E91" s="73"/>
      <c r="F91" s="217"/>
      <c r="G91" s="71"/>
      <c r="H91" s="223"/>
      <c r="I91" s="73"/>
      <c r="J91" s="73"/>
      <c r="K91" s="73"/>
      <c r="L91" s="73"/>
      <c r="M91" s="73"/>
      <c r="N91" s="73"/>
      <c r="O91" s="73"/>
      <c r="P91" s="73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73"/>
      <c r="AD91" s="73"/>
      <c r="AE91" s="73"/>
      <c r="AF91" s="95"/>
      <c r="AG91" s="95"/>
      <c r="AH91" s="73"/>
      <c r="AI91" s="73"/>
      <c r="AJ91" s="95"/>
      <c r="AK91" s="95"/>
      <c r="AL91" s="73"/>
      <c r="AM91" s="73"/>
      <c r="AN91" s="95"/>
      <c r="AO91" s="95"/>
      <c r="AP91" s="73"/>
      <c r="AQ91" s="73"/>
      <c r="AR91" s="95"/>
      <c r="AS91" s="95"/>
      <c r="AT91" s="73"/>
      <c r="AU91" s="73"/>
      <c r="AV91" s="95"/>
      <c r="AW91" s="95"/>
      <c r="AX91" s="73"/>
      <c r="AY91" s="73"/>
      <c r="AZ91" s="95"/>
      <c r="BA91" s="95"/>
      <c r="BB91" s="73"/>
      <c r="BC91" s="73"/>
      <c r="BD91" s="95"/>
      <c r="BE91" s="95"/>
      <c r="BF91" s="73"/>
      <c r="BG91" s="73"/>
      <c r="BH91" s="95"/>
      <c r="BI91" s="95"/>
      <c r="BJ91" s="73"/>
      <c r="BK91" s="73"/>
      <c r="BL91" s="95"/>
      <c r="BM91" s="95"/>
      <c r="BN91" s="73"/>
      <c r="BO91" s="73"/>
      <c r="BP91" s="95"/>
      <c r="BQ91" s="95"/>
      <c r="BR91" s="73"/>
      <c r="BS91" s="73"/>
      <c r="BT91" s="95"/>
      <c r="BU91" s="95"/>
      <c r="BV91" s="73"/>
      <c r="BW91" s="73"/>
      <c r="BX91" s="95"/>
      <c r="BY91" s="95"/>
      <c r="BZ91" s="73"/>
      <c r="CA91" s="73"/>
      <c r="CB91" s="95"/>
      <c r="CC91" s="95"/>
      <c r="CD91" s="73"/>
      <c r="CE91" s="73"/>
      <c r="CF91" s="73"/>
      <c r="CG91" s="73"/>
      <c r="CH91" s="73"/>
      <c r="CI91" s="73"/>
      <c r="CJ91" s="72"/>
      <c r="CK91" s="73"/>
      <c r="CL91" s="217"/>
      <c r="CM91" s="71"/>
      <c r="CN91" s="71"/>
      <c r="CO91" s="73"/>
      <c r="CP91" s="217"/>
      <c r="CQ91" s="71"/>
      <c r="CR91" s="71"/>
      <c r="CS91" s="73"/>
      <c r="CT91" s="73"/>
      <c r="CU91" s="73"/>
      <c r="CV91" s="73"/>
      <c r="CW91" s="73"/>
      <c r="CX91" s="73"/>
      <c r="CY91" s="73"/>
      <c r="CZ91" s="73"/>
      <c r="DA91" s="73"/>
      <c r="DC91" s="218"/>
      <c r="DD91" s="218"/>
      <c r="DG91" s="218"/>
    </row>
    <row r="92" spans="2:111">
      <c r="B92" s="71"/>
      <c r="C92" s="71"/>
      <c r="D92" s="71"/>
      <c r="E92" s="73"/>
      <c r="F92" s="217"/>
      <c r="G92" s="71"/>
      <c r="H92" s="223"/>
      <c r="I92" s="73"/>
      <c r="J92" s="73"/>
      <c r="K92" s="73"/>
      <c r="L92" s="73"/>
      <c r="M92" s="73"/>
      <c r="N92" s="73"/>
      <c r="O92" s="73"/>
      <c r="P92" s="73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73"/>
      <c r="AD92" s="73"/>
      <c r="AE92" s="73"/>
      <c r="AF92" s="95"/>
      <c r="AG92" s="95"/>
      <c r="AH92" s="73"/>
      <c r="AI92" s="73"/>
      <c r="AJ92" s="95"/>
      <c r="AK92" s="95"/>
      <c r="AL92" s="73"/>
      <c r="AM92" s="73"/>
      <c r="AN92" s="95"/>
      <c r="AO92" s="95"/>
      <c r="AP92" s="73"/>
      <c r="AQ92" s="73"/>
      <c r="AR92" s="95"/>
      <c r="AS92" s="95"/>
      <c r="AT92" s="73"/>
      <c r="AU92" s="73"/>
      <c r="AV92" s="95"/>
      <c r="AW92" s="95"/>
      <c r="AX92" s="73"/>
      <c r="AY92" s="73"/>
      <c r="AZ92" s="95"/>
      <c r="BA92" s="95"/>
      <c r="BB92" s="73"/>
      <c r="BC92" s="73"/>
      <c r="BD92" s="95"/>
      <c r="BE92" s="95"/>
      <c r="BF92" s="73"/>
      <c r="BG92" s="73"/>
      <c r="BH92" s="95"/>
      <c r="BI92" s="95"/>
      <c r="BJ92" s="73"/>
      <c r="BK92" s="73"/>
      <c r="BL92" s="95"/>
      <c r="BM92" s="95"/>
      <c r="BN92" s="73"/>
      <c r="BO92" s="73"/>
      <c r="BP92" s="95"/>
      <c r="BQ92" s="95"/>
      <c r="BR92" s="73"/>
      <c r="BS92" s="73"/>
      <c r="BT92" s="95"/>
      <c r="BU92" s="95"/>
      <c r="BV92" s="73"/>
      <c r="BW92" s="73"/>
      <c r="BX92" s="95"/>
      <c r="BY92" s="95"/>
      <c r="BZ92" s="73"/>
      <c r="CA92" s="73"/>
      <c r="CB92" s="95"/>
      <c r="CC92" s="95"/>
      <c r="CD92" s="73"/>
      <c r="CE92" s="73"/>
      <c r="CF92" s="73"/>
      <c r="CG92" s="73"/>
      <c r="CH92" s="73"/>
      <c r="CI92" s="73"/>
      <c r="CJ92" s="72"/>
      <c r="CK92" s="73"/>
      <c r="CL92" s="217"/>
      <c r="CM92" s="71"/>
      <c r="CN92" s="71"/>
      <c r="CO92" s="73"/>
      <c r="CP92" s="217"/>
      <c r="CQ92" s="71"/>
      <c r="CR92" s="71"/>
      <c r="CS92" s="73"/>
      <c r="CT92" s="73"/>
      <c r="CU92" s="73"/>
      <c r="CV92" s="73"/>
      <c r="CW92" s="73"/>
      <c r="CX92" s="73"/>
      <c r="CY92" s="73"/>
      <c r="CZ92" s="73"/>
      <c r="DA92" s="73"/>
      <c r="DC92" s="218"/>
      <c r="DD92" s="218"/>
      <c r="DG92" s="218"/>
    </row>
    <row r="93" spans="2:111">
      <c r="B93" s="71"/>
      <c r="C93" s="71"/>
      <c r="D93" s="71"/>
      <c r="E93" s="73"/>
      <c r="F93" s="217"/>
      <c r="G93" s="71"/>
      <c r="H93" s="223"/>
      <c r="I93" s="73"/>
      <c r="J93" s="73"/>
      <c r="K93" s="73"/>
      <c r="L93" s="73"/>
      <c r="M93" s="73"/>
      <c r="N93" s="73"/>
      <c r="O93" s="73"/>
      <c r="P93" s="73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73"/>
      <c r="AD93" s="73"/>
      <c r="AE93" s="73"/>
      <c r="AF93" s="95"/>
      <c r="AG93" s="95"/>
      <c r="AH93" s="73"/>
      <c r="AI93" s="73"/>
      <c r="AJ93" s="95"/>
      <c r="AK93" s="95"/>
      <c r="AL93" s="73"/>
      <c r="AM93" s="73"/>
      <c r="AN93" s="95"/>
      <c r="AO93" s="95"/>
      <c r="AP93" s="73"/>
      <c r="AQ93" s="73"/>
      <c r="AR93" s="95"/>
      <c r="AS93" s="95"/>
      <c r="AT93" s="73"/>
      <c r="AU93" s="73"/>
      <c r="AV93" s="95"/>
      <c r="AW93" s="95"/>
      <c r="AX93" s="73"/>
      <c r="AY93" s="73"/>
      <c r="AZ93" s="95"/>
      <c r="BA93" s="95"/>
      <c r="BB93" s="73"/>
      <c r="BC93" s="73"/>
      <c r="BD93" s="95"/>
      <c r="BE93" s="95"/>
      <c r="BF93" s="73"/>
      <c r="BG93" s="73"/>
      <c r="BH93" s="95"/>
      <c r="BI93" s="95"/>
      <c r="BJ93" s="73"/>
      <c r="BK93" s="73"/>
      <c r="BL93" s="95"/>
      <c r="BM93" s="95"/>
      <c r="BN93" s="73"/>
      <c r="BO93" s="73"/>
      <c r="BP93" s="95"/>
      <c r="BQ93" s="95"/>
      <c r="BR93" s="73"/>
      <c r="BS93" s="73"/>
      <c r="BT93" s="95"/>
      <c r="BU93" s="95"/>
      <c r="BV93" s="73"/>
      <c r="BW93" s="73"/>
      <c r="BX93" s="95"/>
      <c r="BY93" s="95"/>
      <c r="BZ93" s="73"/>
      <c r="CA93" s="73"/>
      <c r="CB93" s="95"/>
      <c r="CC93" s="95"/>
      <c r="CD93" s="73"/>
      <c r="CE93" s="73"/>
      <c r="CF93" s="73"/>
      <c r="CG93" s="73"/>
      <c r="CH93" s="73"/>
      <c r="CI93" s="73"/>
      <c r="CJ93" s="72"/>
      <c r="CK93" s="73"/>
      <c r="CL93" s="217"/>
      <c r="CM93" s="71"/>
      <c r="CN93" s="71"/>
      <c r="CO93" s="73"/>
      <c r="CP93" s="217"/>
      <c r="CQ93" s="71"/>
      <c r="CR93" s="71"/>
      <c r="CS93" s="73"/>
      <c r="CT93" s="73"/>
      <c r="CU93" s="73"/>
      <c r="CV93" s="73"/>
      <c r="CW93" s="73"/>
      <c r="CX93" s="73"/>
      <c r="CY93" s="73"/>
      <c r="CZ93" s="73"/>
      <c r="DA93" s="73"/>
      <c r="DC93" s="218"/>
      <c r="DD93" s="218"/>
      <c r="DG93" s="218"/>
    </row>
    <row r="94" spans="2:111">
      <c r="B94" s="71"/>
      <c r="C94" s="71"/>
      <c r="D94" s="71"/>
      <c r="E94" s="73"/>
      <c r="F94" s="217"/>
      <c r="G94" s="71"/>
      <c r="H94" s="223"/>
      <c r="I94" s="73"/>
      <c r="J94" s="73"/>
      <c r="K94" s="73"/>
      <c r="L94" s="73"/>
      <c r="M94" s="73"/>
      <c r="N94" s="73"/>
      <c r="O94" s="73"/>
      <c r="P94" s="73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73"/>
      <c r="AD94" s="73"/>
      <c r="AE94" s="73"/>
      <c r="AF94" s="95"/>
      <c r="AG94" s="95"/>
      <c r="AH94" s="73"/>
      <c r="AI94" s="73"/>
      <c r="AJ94" s="95"/>
      <c r="AK94" s="95"/>
      <c r="AL94" s="73"/>
      <c r="AM94" s="73"/>
      <c r="AN94" s="95"/>
      <c r="AO94" s="95"/>
      <c r="AP94" s="73"/>
      <c r="AQ94" s="73"/>
      <c r="AR94" s="95"/>
      <c r="AS94" s="95"/>
      <c r="AT94" s="73"/>
      <c r="AU94" s="73"/>
      <c r="AV94" s="95"/>
      <c r="AW94" s="95"/>
      <c r="AX94" s="73"/>
      <c r="AY94" s="73"/>
      <c r="AZ94" s="95"/>
      <c r="BA94" s="95"/>
      <c r="BB94" s="73"/>
      <c r="BC94" s="73"/>
      <c r="BD94" s="95"/>
      <c r="BE94" s="95"/>
      <c r="BF94" s="73"/>
      <c r="BG94" s="73"/>
      <c r="BH94" s="95"/>
      <c r="BI94" s="95"/>
      <c r="BJ94" s="73"/>
      <c r="BK94" s="73"/>
      <c r="BL94" s="95"/>
      <c r="BM94" s="95"/>
      <c r="BN94" s="73"/>
      <c r="BO94" s="73"/>
      <c r="BP94" s="95"/>
      <c r="BQ94" s="95"/>
      <c r="BR94" s="73"/>
      <c r="BS94" s="73"/>
      <c r="BT94" s="95"/>
      <c r="BU94" s="95"/>
      <c r="BV94" s="73"/>
      <c r="BW94" s="73"/>
      <c r="BX94" s="95"/>
      <c r="BY94" s="95"/>
      <c r="BZ94" s="73"/>
      <c r="CA94" s="73"/>
      <c r="CB94" s="95"/>
      <c r="CC94" s="95"/>
      <c r="CD94" s="73"/>
      <c r="CE94" s="73"/>
      <c r="CF94" s="73"/>
      <c r="CG94" s="73"/>
      <c r="CH94" s="73"/>
      <c r="CI94" s="73"/>
      <c r="CJ94" s="72"/>
      <c r="CK94" s="73"/>
      <c r="CL94" s="217"/>
      <c r="CM94" s="71"/>
      <c r="CN94" s="71"/>
      <c r="CO94" s="73"/>
      <c r="CP94" s="217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18"/>
      <c r="DD94" s="218"/>
      <c r="DG94" s="218"/>
    </row>
    <row r="95" spans="2:111">
      <c r="B95" s="71"/>
      <c r="C95" s="71"/>
      <c r="D95" s="71"/>
      <c r="E95" s="73"/>
      <c r="F95" s="217"/>
      <c r="G95" s="71"/>
      <c r="H95" s="223"/>
      <c r="I95" s="73"/>
      <c r="J95" s="73"/>
      <c r="K95" s="73"/>
      <c r="L95" s="73"/>
      <c r="M95" s="73"/>
      <c r="N95" s="73"/>
      <c r="O95" s="73"/>
      <c r="P95" s="73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73"/>
      <c r="AD95" s="73"/>
      <c r="AE95" s="73"/>
      <c r="AF95" s="95"/>
      <c r="AG95" s="95"/>
      <c r="AH95" s="73"/>
      <c r="AI95" s="73"/>
      <c r="AJ95" s="95"/>
      <c r="AK95" s="95"/>
      <c r="AL95" s="73"/>
      <c r="AM95" s="73"/>
      <c r="AN95" s="95"/>
      <c r="AO95" s="95"/>
      <c r="AP95" s="73"/>
      <c r="AQ95" s="73"/>
      <c r="AR95" s="95"/>
      <c r="AS95" s="95"/>
      <c r="AT95" s="73"/>
      <c r="AU95" s="73"/>
      <c r="AV95" s="95"/>
      <c r="AW95" s="95"/>
      <c r="AX95" s="73"/>
      <c r="AY95" s="73"/>
      <c r="AZ95" s="95"/>
      <c r="BA95" s="95"/>
      <c r="BB95" s="73"/>
      <c r="BC95" s="73"/>
      <c r="BD95" s="95"/>
      <c r="BE95" s="95"/>
      <c r="BF95" s="73"/>
      <c r="BG95" s="73"/>
      <c r="BH95" s="95"/>
      <c r="BI95" s="95"/>
      <c r="BJ95" s="73"/>
      <c r="BK95" s="73"/>
      <c r="BL95" s="95"/>
      <c r="BM95" s="95"/>
      <c r="BN95" s="73"/>
      <c r="BO95" s="73"/>
      <c r="BP95" s="95"/>
      <c r="BQ95" s="95"/>
      <c r="BR95" s="73"/>
      <c r="BS95" s="73"/>
      <c r="BT95" s="95"/>
      <c r="BU95" s="95"/>
      <c r="BV95" s="73"/>
      <c r="BW95" s="73"/>
      <c r="BX95" s="95"/>
      <c r="BY95" s="95"/>
      <c r="BZ95" s="73"/>
      <c r="CA95" s="73"/>
      <c r="CB95" s="95"/>
      <c r="CC95" s="95"/>
      <c r="CD95" s="73"/>
      <c r="CE95" s="73"/>
      <c r="CF95" s="73"/>
      <c r="CG95" s="73"/>
      <c r="CH95" s="73"/>
      <c r="CI95" s="73"/>
      <c r="CJ95" s="72"/>
      <c r="CK95" s="73"/>
      <c r="CL95" s="217"/>
      <c r="CM95" s="71"/>
      <c r="CN95" s="71"/>
      <c r="CO95" s="73"/>
      <c r="CP95" s="217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18"/>
      <c r="DD95" s="218"/>
      <c r="DG95" s="218"/>
    </row>
    <row r="96" spans="2:111">
      <c r="B96" s="71"/>
      <c r="C96" s="71"/>
      <c r="D96" s="71"/>
      <c r="E96" s="73"/>
      <c r="F96" s="217"/>
      <c r="G96" s="71"/>
      <c r="H96" s="223"/>
      <c r="I96" s="73"/>
      <c r="J96" s="73"/>
      <c r="K96" s="73"/>
      <c r="L96" s="73"/>
      <c r="M96" s="73"/>
      <c r="N96" s="73"/>
      <c r="O96" s="73"/>
      <c r="P96" s="73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73"/>
      <c r="AD96" s="73"/>
      <c r="AE96" s="73"/>
      <c r="AF96" s="95"/>
      <c r="AG96" s="95"/>
      <c r="AH96" s="73"/>
      <c r="AI96" s="73"/>
      <c r="AJ96" s="95"/>
      <c r="AK96" s="95"/>
      <c r="AL96" s="73"/>
      <c r="AM96" s="73"/>
      <c r="AN96" s="95"/>
      <c r="AO96" s="95"/>
      <c r="AP96" s="73"/>
      <c r="AQ96" s="73"/>
      <c r="AR96" s="95"/>
      <c r="AS96" s="95"/>
      <c r="AT96" s="73"/>
      <c r="AU96" s="73"/>
      <c r="AV96" s="95"/>
      <c r="AW96" s="95"/>
      <c r="AX96" s="73"/>
      <c r="AY96" s="73"/>
      <c r="AZ96" s="95"/>
      <c r="BA96" s="95"/>
      <c r="BB96" s="73"/>
      <c r="BC96" s="73"/>
      <c r="BD96" s="95"/>
      <c r="BE96" s="95"/>
      <c r="BF96" s="73"/>
      <c r="BG96" s="73"/>
      <c r="BH96" s="95"/>
      <c r="BI96" s="95"/>
      <c r="BJ96" s="73"/>
      <c r="BK96" s="73"/>
      <c r="BL96" s="95"/>
      <c r="BM96" s="95"/>
      <c r="BN96" s="73"/>
      <c r="BO96" s="73"/>
      <c r="BP96" s="95"/>
      <c r="BQ96" s="95"/>
      <c r="BR96" s="73"/>
      <c r="BS96" s="73"/>
      <c r="BT96" s="95"/>
      <c r="BU96" s="95"/>
      <c r="BV96" s="73"/>
      <c r="BW96" s="73"/>
      <c r="BX96" s="95"/>
      <c r="BY96" s="95"/>
      <c r="BZ96" s="73"/>
      <c r="CA96" s="73"/>
      <c r="CB96" s="95"/>
      <c r="CC96" s="95"/>
      <c r="CD96" s="73"/>
      <c r="CE96" s="73"/>
      <c r="CF96" s="73"/>
      <c r="CG96" s="73"/>
      <c r="CH96" s="73"/>
      <c r="CI96" s="73"/>
      <c r="CJ96" s="72"/>
      <c r="CK96" s="73"/>
      <c r="CL96" s="217"/>
      <c r="CM96" s="71"/>
      <c r="CN96" s="71"/>
      <c r="CO96" s="73"/>
      <c r="CP96" s="217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18"/>
      <c r="DD96" s="218"/>
      <c r="DG96" s="218"/>
    </row>
    <row r="97" spans="2:111">
      <c r="B97" s="71"/>
      <c r="C97" s="71"/>
      <c r="D97" s="71"/>
      <c r="E97" s="73"/>
      <c r="F97" s="217"/>
      <c r="G97" s="71"/>
      <c r="H97" s="223"/>
      <c r="I97" s="73"/>
      <c r="J97" s="73"/>
      <c r="K97" s="73"/>
      <c r="L97" s="73"/>
      <c r="M97" s="73"/>
      <c r="N97" s="73"/>
      <c r="O97" s="73"/>
      <c r="P97" s="73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73"/>
      <c r="AD97" s="73"/>
      <c r="AE97" s="73"/>
      <c r="AF97" s="95"/>
      <c r="AG97" s="95"/>
      <c r="AH97" s="73"/>
      <c r="AI97" s="73"/>
      <c r="AJ97" s="95"/>
      <c r="AK97" s="95"/>
      <c r="AL97" s="73"/>
      <c r="AM97" s="73"/>
      <c r="AN97" s="95"/>
      <c r="AO97" s="95"/>
      <c r="AP97" s="73"/>
      <c r="AQ97" s="73"/>
      <c r="AR97" s="95"/>
      <c r="AS97" s="95"/>
      <c r="AT97" s="73"/>
      <c r="AU97" s="73"/>
      <c r="AV97" s="95"/>
      <c r="AW97" s="95"/>
      <c r="AX97" s="73"/>
      <c r="AY97" s="73"/>
      <c r="AZ97" s="95"/>
      <c r="BA97" s="95"/>
      <c r="BB97" s="73"/>
      <c r="BC97" s="73"/>
      <c r="BD97" s="95"/>
      <c r="BE97" s="95"/>
      <c r="BF97" s="73"/>
      <c r="BG97" s="73"/>
      <c r="BH97" s="95"/>
      <c r="BI97" s="95"/>
      <c r="BJ97" s="73"/>
      <c r="BK97" s="73"/>
      <c r="BL97" s="95"/>
      <c r="BM97" s="95"/>
      <c r="BN97" s="73"/>
      <c r="BO97" s="73"/>
      <c r="BP97" s="95"/>
      <c r="BQ97" s="95"/>
      <c r="BR97" s="73"/>
      <c r="BS97" s="73"/>
      <c r="BT97" s="95"/>
      <c r="BU97" s="95"/>
      <c r="BV97" s="73"/>
      <c r="BW97" s="73"/>
      <c r="BX97" s="95"/>
      <c r="BY97" s="95"/>
      <c r="BZ97" s="73"/>
      <c r="CA97" s="73"/>
      <c r="CB97" s="95"/>
      <c r="CC97" s="95"/>
      <c r="CD97" s="73"/>
      <c r="CE97" s="73"/>
      <c r="CF97" s="73"/>
      <c r="CG97" s="73"/>
      <c r="CH97" s="73"/>
      <c r="CI97" s="73"/>
      <c r="CJ97" s="72"/>
      <c r="CK97" s="73"/>
      <c r="CL97" s="217"/>
      <c r="CM97" s="71"/>
      <c r="CN97" s="71"/>
      <c r="CO97" s="73"/>
      <c r="CP97" s="217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18"/>
      <c r="DD97" s="218"/>
      <c r="DG97" s="218"/>
    </row>
    <row r="98" spans="2:111">
      <c r="B98" s="71"/>
      <c r="C98" s="71"/>
      <c r="D98" s="71"/>
      <c r="E98" s="73"/>
      <c r="F98" s="217"/>
      <c r="G98" s="71"/>
      <c r="H98" s="223"/>
      <c r="I98" s="73"/>
      <c r="J98" s="73"/>
      <c r="K98" s="73"/>
      <c r="L98" s="73"/>
      <c r="M98" s="73"/>
      <c r="N98" s="73"/>
      <c r="O98" s="73"/>
      <c r="P98" s="73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73"/>
      <c r="AD98" s="73"/>
      <c r="AE98" s="73"/>
      <c r="AF98" s="95"/>
      <c r="AG98" s="95"/>
      <c r="AH98" s="73"/>
      <c r="AI98" s="73"/>
      <c r="AJ98" s="95"/>
      <c r="AK98" s="95"/>
      <c r="AL98" s="73"/>
      <c r="AM98" s="73"/>
      <c r="AN98" s="95"/>
      <c r="AO98" s="95"/>
      <c r="AP98" s="73"/>
      <c r="AQ98" s="73"/>
      <c r="AR98" s="95"/>
      <c r="AS98" s="95"/>
      <c r="AT98" s="73"/>
      <c r="AU98" s="73"/>
      <c r="AV98" s="95"/>
      <c r="AW98" s="95"/>
      <c r="AX98" s="73"/>
      <c r="AY98" s="73"/>
      <c r="AZ98" s="95"/>
      <c r="BA98" s="95"/>
      <c r="BB98" s="73"/>
      <c r="BC98" s="73"/>
      <c r="BD98" s="95"/>
      <c r="BE98" s="95"/>
      <c r="BF98" s="73"/>
      <c r="BG98" s="73"/>
      <c r="BH98" s="95"/>
      <c r="BI98" s="95"/>
      <c r="BJ98" s="73"/>
      <c r="BK98" s="73"/>
      <c r="BL98" s="95"/>
      <c r="BM98" s="95"/>
      <c r="BN98" s="73"/>
      <c r="BO98" s="73"/>
      <c r="BP98" s="95"/>
      <c r="BQ98" s="95"/>
      <c r="BR98" s="73"/>
      <c r="BS98" s="73"/>
      <c r="BT98" s="95"/>
      <c r="BU98" s="95"/>
      <c r="BV98" s="73"/>
      <c r="BW98" s="73"/>
      <c r="BX98" s="95"/>
      <c r="BY98" s="95"/>
      <c r="BZ98" s="73"/>
      <c r="CA98" s="73"/>
      <c r="CB98" s="95"/>
      <c r="CC98" s="95"/>
      <c r="CD98" s="73"/>
      <c r="CE98" s="73"/>
      <c r="CF98" s="73"/>
      <c r="CG98" s="73"/>
      <c r="CH98" s="73"/>
      <c r="CI98" s="73"/>
      <c r="CJ98" s="72"/>
      <c r="CK98" s="73"/>
      <c r="CL98" s="217"/>
      <c r="CM98" s="71"/>
      <c r="CN98" s="71"/>
      <c r="CO98" s="73"/>
      <c r="CP98" s="217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18"/>
      <c r="DD98" s="218"/>
      <c r="DG98" s="218"/>
    </row>
    <row r="99" spans="2:111">
      <c r="B99" s="71"/>
      <c r="C99" s="71"/>
      <c r="D99" s="71"/>
      <c r="E99" s="73"/>
      <c r="F99" s="217"/>
      <c r="G99" s="71"/>
      <c r="H99" s="223"/>
      <c r="I99" s="73"/>
      <c r="J99" s="73"/>
      <c r="K99" s="73"/>
      <c r="L99" s="73"/>
      <c r="M99" s="73"/>
      <c r="N99" s="73"/>
      <c r="O99" s="73"/>
      <c r="P99" s="73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73"/>
      <c r="AD99" s="73"/>
      <c r="AE99" s="73"/>
      <c r="AF99" s="95"/>
      <c r="AG99" s="95"/>
      <c r="AH99" s="73"/>
      <c r="AI99" s="73"/>
      <c r="AJ99" s="95"/>
      <c r="AK99" s="95"/>
      <c r="AL99" s="73"/>
      <c r="AM99" s="73"/>
      <c r="AN99" s="95"/>
      <c r="AO99" s="95"/>
      <c r="AP99" s="73"/>
      <c r="AQ99" s="73"/>
      <c r="AR99" s="95"/>
      <c r="AS99" s="95"/>
      <c r="AT99" s="73"/>
      <c r="AU99" s="73"/>
      <c r="AV99" s="95"/>
      <c r="AW99" s="95"/>
      <c r="AX99" s="73"/>
      <c r="AY99" s="73"/>
      <c r="AZ99" s="95"/>
      <c r="BA99" s="95"/>
      <c r="BB99" s="73"/>
      <c r="BC99" s="73"/>
      <c r="BD99" s="95"/>
      <c r="BE99" s="95"/>
      <c r="BF99" s="73"/>
      <c r="BG99" s="73"/>
      <c r="BH99" s="95"/>
      <c r="BI99" s="95"/>
      <c r="BJ99" s="73"/>
      <c r="BK99" s="73"/>
      <c r="BL99" s="95"/>
      <c r="BM99" s="95"/>
      <c r="BN99" s="73"/>
      <c r="BO99" s="73"/>
      <c r="BP99" s="95"/>
      <c r="BQ99" s="95"/>
      <c r="BR99" s="73"/>
      <c r="BS99" s="73"/>
      <c r="BT99" s="95"/>
      <c r="BU99" s="95"/>
      <c r="BV99" s="73"/>
      <c r="BW99" s="73"/>
      <c r="BX99" s="95"/>
      <c r="BY99" s="95"/>
      <c r="BZ99" s="73"/>
      <c r="CA99" s="73"/>
      <c r="CB99" s="95"/>
      <c r="CC99" s="95"/>
      <c r="CD99" s="73"/>
      <c r="CE99" s="73"/>
      <c r="CF99" s="73"/>
      <c r="CG99" s="73"/>
      <c r="CH99" s="73"/>
      <c r="CI99" s="73"/>
      <c r="CJ99" s="72"/>
      <c r="CK99" s="73"/>
      <c r="CL99" s="217"/>
      <c r="CM99" s="71"/>
      <c r="CN99" s="71"/>
      <c r="CO99" s="73"/>
      <c r="CP99" s="217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18"/>
      <c r="DD99" s="218"/>
      <c r="DG99" s="218"/>
    </row>
    <row r="100" spans="2:111">
      <c r="B100" s="71"/>
      <c r="C100" s="71"/>
      <c r="D100" s="71"/>
      <c r="E100" s="73"/>
      <c r="F100" s="217"/>
      <c r="G100" s="71"/>
      <c r="H100" s="223"/>
      <c r="I100" s="73"/>
      <c r="J100" s="73"/>
      <c r="K100" s="73"/>
      <c r="L100" s="73"/>
      <c r="M100" s="73"/>
      <c r="N100" s="73"/>
      <c r="O100" s="73"/>
      <c r="P100" s="73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73"/>
      <c r="AD100" s="73"/>
      <c r="AE100" s="73"/>
      <c r="AF100" s="95"/>
      <c r="AG100" s="95"/>
      <c r="AH100" s="73"/>
      <c r="AI100" s="73"/>
      <c r="AJ100" s="95"/>
      <c r="AK100" s="95"/>
      <c r="AL100" s="73"/>
      <c r="AM100" s="73"/>
      <c r="AN100" s="95"/>
      <c r="AO100" s="95"/>
      <c r="AP100" s="73"/>
      <c r="AQ100" s="73"/>
      <c r="AR100" s="95"/>
      <c r="AS100" s="95"/>
      <c r="AT100" s="73"/>
      <c r="AU100" s="73"/>
      <c r="AV100" s="95"/>
      <c r="AW100" s="95"/>
      <c r="AX100" s="73"/>
      <c r="AY100" s="73"/>
      <c r="AZ100" s="95"/>
      <c r="BA100" s="95"/>
      <c r="BB100" s="73"/>
      <c r="BC100" s="73"/>
      <c r="BD100" s="95"/>
      <c r="BE100" s="95"/>
      <c r="BF100" s="73"/>
      <c r="BG100" s="73"/>
      <c r="BH100" s="95"/>
      <c r="BI100" s="95"/>
      <c r="BJ100" s="73"/>
      <c r="BK100" s="73"/>
      <c r="BL100" s="95"/>
      <c r="BM100" s="95"/>
      <c r="BN100" s="73"/>
      <c r="BO100" s="73"/>
      <c r="BP100" s="95"/>
      <c r="BQ100" s="95"/>
      <c r="BR100" s="73"/>
      <c r="BS100" s="73"/>
      <c r="BT100" s="95"/>
      <c r="BU100" s="95"/>
      <c r="BV100" s="73"/>
      <c r="BW100" s="73"/>
      <c r="BX100" s="95"/>
      <c r="BY100" s="95"/>
      <c r="BZ100" s="73"/>
      <c r="CA100" s="73"/>
      <c r="CB100" s="95"/>
      <c r="CC100" s="95"/>
      <c r="CD100" s="73"/>
      <c r="CE100" s="73"/>
      <c r="CF100" s="73"/>
      <c r="CG100" s="73"/>
      <c r="CH100" s="73"/>
      <c r="CI100" s="73"/>
      <c r="CJ100" s="72"/>
      <c r="CK100" s="73"/>
      <c r="CL100" s="217"/>
      <c r="CM100" s="71"/>
      <c r="CN100" s="71"/>
      <c r="CO100" s="73"/>
      <c r="CP100" s="217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18"/>
      <c r="DD100" s="218"/>
      <c r="DG100" s="218"/>
    </row>
    <row r="101" spans="2:111">
      <c r="B101" s="71"/>
      <c r="C101" s="71"/>
      <c r="D101" s="71"/>
      <c r="E101" s="73"/>
      <c r="F101" s="217"/>
      <c r="G101" s="71"/>
      <c r="H101" s="223"/>
      <c r="I101" s="73"/>
      <c r="J101" s="73"/>
      <c r="K101" s="73"/>
      <c r="L101" s="73"/>
      <c r="M101" s="73"/>
      <c r="N101" s="73"/>
      <c r="O101" s="73"/>
      <c r="P101" s="73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73"/>
      <c r="AD101" s="73"/>
      <c r="AE101" s="73"/>
      <c r="AF101" s="95"/>
      <c r="AG101" s="95"/>
      <c r="AH101" s="73"/>
      <c r="AI101" s="73"/>
      <c r="AJ101" s="95"/>
      <c r="AK101" s="95"/>
      <c r="AL101" s="73"/>
      <c r="AM101" s="73"/>
      <c r="AN101" s="95"/>
      <c r="AO101" s="95"/>
      <c r="AP101" s="73"/>
      <c r="AQ101" s="73"/>
      <c r="AR101" s="95"/>
      <c r="AS101" s="95"/>
      <c r="AT101" s="73"/>
      <c r="AU101" s="73"/>
      <c r="AV101" s="95"/>
      <c r="AW101" s="95"/>
      <c r="AX101" s="73"/>
      <c r="AY101" s="73"/>
      <c r="AZ101" s="95"/>
      <c r="BA101" s="95"/>
      <c r="BB101" s="73"/>
      <c r="BC101" s="73"/>
      <c r="BD101" s="95"/>
      <c r="BE101" s="95"/>
      <c r="BF101" s="73"/>
      <c r="BG101" s="73"/>
      <c r="BH101" s="95"/>
      <c r="BI101" s="95"/>
      <c r="BJ101" s="73"/>
      <c r="BK101" s="73"/>
      <c r="BL101" s="95"/>
      <c r="BM101" s="95"/>
      <c r="BN101" s="73"/>
      <c r="BO101" s="73"/>
      <c r="BP101" s="95"/>
      <c r="BQ101" s="95"/>
      <c r="BR101" s="73"/>
      <c r="BS101" s="73"/>
      <c r="BT101" s="95"/>
      <c r="BU101" s="95"/>
      <c r="BV101" s="73"/>
      <c r="BW101" s="73"/>
      <c r="BX101" s="95"/>
      <c r="BY101" s="95"/>
      <c r="BZ101" s="73"/>
      <c r="CA101" s="73"/>
      <c r="CB101" s="95"/>
      <c r="CC101" s="95"/>
      <c r="CD101" s="73"/>
      <c r="CE101" s="73"/>
      <c r="CF101" s="73"/>
      <c r="CG101" s="73"/>
      <c r="CH101" s="73"/>
      <c r="CI101" s="73"/>
      <c r="CJ101" s="72"/>
      <c r="CK101" s="73"/>
      <c r="CL101" s="217"/>
      <c r="CM101" s="71"/>
      <c r="CN101" s="71"/>
      <c r="CO101" s="73"/>
      <c r="CP101" s="217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18"/>
      <c r="DD101" s="218"/>
      <c r="DG101" s="218"/>
    </row>
    <row r="102" spans="2:111">
      <c r="B102" s="71"/>
      <c r="C102" s="71"/>
      <c r="D102" s="71"/>
      <c r="E102" s="73"/>
      <c r="F102" s="217"/>
      <c r="G102" s="71"/>
      <c r="H102" s="223"/>
      <c r="I102" s="73"/>
      <c r="J102" s="73"/>
      <c r="K102" s="73"/>
      <c r="L102" s="73"/>
      <c r="M102" s="73"/>
      <c r="N102" s="73"/>
      <c r="O102" s="73"/>
      <c r="P102" s="73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73"/>
      <c r="AD102" s="73"/>
      <c r="AE102" s="73"/>
      <c r="AF102" s="95"/>
      <c r="AG102" s="95"/>
      <c r="AH102" s="73"/>
      <c r="AI102" s="73"/>
      <c r="AJ102" s="95"/>
      <c r="AK102" s="95"/>
      <c r="AL102" s="73"/>
      <c r="AM102" s="73"/>
      <c r="AN102" s="95"/>
      <c r="AO102" s="95"/>
      <c r="AP102" s="73"/>
      <c r="AQ102" s="73"/>
      <c r="AR102" s="95"/>
      <c r="AS102" s="95"/>
      <c r="AT102" s="73"/>
      <c r="AU102" s="73"/>
      <c r="AV102" s="95"/>
      <c r="AW102" s="95"/>
      <c r="AX102" s="73"/>
      <c r="AY102" s="73"/>
      <c r="AZ102" s="95"/>
      <c r="BA102" s="95"/>
      <c r="BB102" s="73"/>
      <c r="BC102" s="73"/>
      <c r="BD102" s="95"/>
      <c r="BE102" s="95"/>
      <c r="BF102" s="73"/>
      <c r="BG102" s="73"/>
      <c r="BH102" s="95"/>
      <c r="BI102" s="95"/>
      <c r="BJ102" s="73"/>
      <c r="BK102" s="73"/>
      <c r="BL102" s="95"/>
      <c r="BM102" s="95"/>
      <c r="BN102" s="73"/>
      <c r="BO102" s="73"/>
      <c r="BP102" s="95"/>
      <c r="BQ102" s="95"/>
      <c r="BR102" s="73"/>
      <c r="BS102" s="73"/>
      <c r="BT102" s="95"/>
      <c r="BU102" s="95"/>
      <c r="BV102" s="73"/>
      <c r="BW102" s="73"/>
      <c r="BX102" s="95"/>
      <c r="BY102" s="95"/>
      <c r="BZ102" s="73"/>
      <c r="CA102" s="73"/>
      <c r="CB102" s="95"/>
      <c r="CC102" s="95"/>
      <c r="CD102" s="73"/>
      <c r="CE102" s="73"/>
      <c r="CF102" s="73"/>
      <c r="CG102" s="73"/>
      <c r="CH102" s="73"/>
      <c r="CI102" s="73"/>
      <c r="CJ102" s="72"/>
      <c r="CK102" s="73"/>
      <c r="CL102" s="217"/>
      <c r="CM102" s="71"/>
      <c r="CN102" s="71"/>
      <c r="CO102" s="73"/>
      <c r="CP102" s="217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18"/>
      <c r="DD102" s="218"/>
      <c r="DG102" s="218"/>
    </row>
    <row r="103" spans="2:111">
      <c r="B103" s="71"/>
      <c r="C103" s="71"/>
      <c r="D103" s="71"/>
      <c r="E103" s="73"/>
      <c r="F103" s="217"/>
      <c r="G103" s="71"/>
      <c r="H103" s="223"/>
      <c r="I103" s="73"/>
      <c r="J103" s="73"/>
      <c r="K103" s="73"/>
      <c r="L103" s="73"/>
      <c r="M103" s="73"/>
      <c r="N103" s="73"/>
      <c r="O103" s="73"/>
      <c r="P103" s="73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73"/>
      <c r="AD103" s="73"/>
      <c r="AE103" s="73"/>
      <c r="AF103" s="95"/>
      <c r="AG103" s="95"/>
      <c r="AH103" s="73"/>
      <c r="AI103" s="73"/>
      <c r="AJ103" s="95"/>
      <c r="AK103" s="95"/>
      <c r="AL103" s="73"/>
      <c r="AM103" s="73"/>
      <c r="AN103" s="95"/>
      <c r="AO103" s="95"/>
      <c r="AP103" s="73"/>
      <c r="AQ103" s="73"/>
      <c r="AR103" s="95"/>
      <c r="AS103" s="95"/>
      <c r="AT103" s="73"/>
      <c r="AU103" s="73"/>
      <c r="AV103" s="95"/>
      <c r="AW103" s="95"/>
      <c r="AX103" s="73"/>
      <c r="AY103" s="73"/>
      <c r="AZ103" s="95"/>
      <c r="BA103" s="95"/>
      <c r="BB103" s="73"/>
      <c r="BC103" s="73"/>
      <c r="BD103" s="95"/>
      <c r="BE103" s="95"/>
      <c r="BF103" s="73"/>
      <c r="BG103" s="73"/>
      <c r="BH103" s="95"/>
      <c r="BI103" s="95"/>
      <c r="BJ103" s="73"/>
      <c r="BK103" s="73"/>
      <c r="BL103" s="95"/>
      <c r="BM103" s="95"/>
      <c r="BN103" s="73"/>
      <c r="BO103" s="73"/>
      <c r="BP103" s="95"/>
      <c r="BQ103" s="95"/>
      <c r="BR103" s="73"/>
      <c r="BS103" s="73"/>
      <c r="BT103" s="95"/>
      <c r="BU103" s="95"/>
      <c r="BV103" s="73"/>
      <c r="BW103" s="73"/>
      <c r="BX103" s="95"/>
      <c r="BY103" s="95"/>
      <c r="BZ103" s="73"/>
      <c r="CA103" s="73"/>
      <c r="CB103" s="95"/>
      <c r="CC103" s="95"/>
      <c r="CD103" s="73"/>
      <c r="CE103" s="73"/>
      <c r="CF103" s="73"/>
      <c r="CG103" s="73"/>
      <c r="CH103" s="73"/>
      <c r="CI103" s="73"/>
      <c r="CJ103" s="72"/>
      <c r="CK103" s="73"/>
      <c r="CL103" s="217"/>
      <c r="CM103" s="71"/>
      <c r="CN103" s="71"/>
      <c r="CO103" s="73"/>
      <c r="CP103" s="217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18"/>
      <c r="DD103" s="218"/>
      <c r="DG103" s="218"/>
    </row>
    <row r="104" spans="2:111">
      <c r="B104" s="71"/>
      <c r="C104" s="71"/>
      <c r="D104" s="71"/>
      <c r="E104" s="73"/>
      <c r="F104" s="217"/>
      <c r="G104" s="71"/>
      <c r="H104" s="223"/>
      <c r="I104" s="73"/>
      <c r="J104" s="73"/>
      <c r="K104" s="73"/>
      <c r="L104" s="73"/>
      <c r="M104" s="73"/>
      <c r="N104" s="73"/>
      <c r="O104" s="73"/>
      <c r="P104" s="73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73"/>
      <c r="AD104" s="73"/>
      <c r="AE104" s="73"/>
      <c r="AF104" s="95"/>
      <c r="AG104" s="95"/>
      <c r="AH104" s="73"/>
      <c r="AI104" s="73"/>
      <c r="AJ104" s="95"/>
      <c r="AK104" s="95"/>
      <c r="AL104" s="73"/>
      <c r="AM104" s="73"/>
      <c r="AN104" s="95"/>
      <c r="AO104" s="95"/>
      <c r="AP104" s="73"/>
      <c r="AQ104" s="73"/>
      <c r="AR104" s="95"/>
      <c r="AS104" s="95"/>
      <c r="AT104" s="73"/>
      <c r="AU104" s="73"/>
      <c r="AV104" s="95"/>
      <c r="AW104" s="95"/>
      <c r="AX104" s="73"/>
      <c r="AY104" s="73"/>
      <c r="AZ104" s="95"/>
      <c r="BA104" s="95"/>
      <c r="BB104" s="73"/>
      <c r="BC104" s="73"/>
      <c r="BD104" s="95"/>
      <c r="BE104" s="95"/>
      <c r="BF104" s="73"/>
      <c r="BG104" s="73"/>
      <c r="BH104" s="95"/>
      <c r="BI104" s="95"/>
      <c r="BJ104" s="73"/>
      <c r="BK104" s="73"/>
      <c r="BL104" s="95"/>
      <c r="BM104" s="95"/>
      <c r="BN104" s="73"/>
      <c r="BO104" s="73"/>
      <c r="BP104" s="95"/>
      <c r="BQ104" s="95"/>
      <c r="BR104" s="73"/>
      <c r="BS104" s="73"/>
      <c r="BT104" s="95"/>
      <c r="BU104" s="95"/>
      <c r="BV104" s="73"/>
      <c r="BW104" s="73"/>
      <c r="BX104" s="95"/>
      <c r="BY104" s="95"/>
      <c r="BZ104" s="73"/>
      <c r="CA104" s="73"/>
      <c r="CB104" s="95"/>
      <c r="CC104" s="95"/>
      <c r="CD104" s="73"/>
      <c r="CE104" s="73"/>
      <c r="CF104" s="73"/>
      <c r="CG104" s="73"/>
      <c r="CH104" s="73"/>
      <c r="CI104" s="73"/>
      <c r="CJ104" s="72"/>
      <c r="CK104" s="73"/>
      <c r="CL104" s="217"/>
      <c r="CM104" s="71"/>
      <c r="CN104" s="71"/>
      <c r="CO104" s="73"/>
      <c r="CP104" s="217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18"/>
      <c r="DD104" s="218"/>
      <c r="DG104" s="218"/>
    </row>
    <row r="105" spans="2:111">
      <c r="B105" s="71"/>
      <c r="C105" s="71"/>
      <c r="D105" s="71"/>
      <c r="E105" s="73"/>
      <c r="F105" s="217"/>
      <c r="G105" s="71"/>
      <c r="H105" s="223"/>
      <c r="I105" s="73"/>
      <c r="J105" s="73"/>
      <c r="K105" s="73"/>
      <c r="L105" s="73"/>
      <c r="M105" s="73"/>
      <c r="N105" s="73"/>
      <c r="O105" s="73"/>
      <c r="P105" s="73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73"/>
      <c r="AD105" s="73"/>
      <c r="AE105" s="73"/>
      <c r="AF105" s="95"/>
      <c r="AG105" s="95"/>
      <c r="AH105" s="73"/>
      <c r="AI105" s="73"/>
      <c r="AJ105" s="95"/>
      <c r="AK105" s="95"/>
      <c r="AL105" s="73"/>
      <c r="AM105" s="73"/>
      <c r="AN105" s="95"/>
      <c r="AO105" s="95"/>
      <c r="AP105" s="73"/>
      <c r="AQ105" s="73"/>
      <c r="AR105" s="95"/>
      <c r="AS105" s="95"/>
      <c r="AT105" s="73"/>
      <c r="AU105" s="73"/>
      <c r="AV105" s="95"/>
      <c r="AW105" s="95"/>
      <c r="AX105" s="73"/>
      <c r="AY105" s="73"/>
      <c r="AZ105" s="95"/>
      <c r="BA105" s="95"/>
      <c r="BB105" s="73"/>
      <c r="BC105" s="73"/>
      <c r="BD105" s="95"/>
      <c r="BE105" s="95"/>
      <c r="BF105" s="73"/>
      <c r="BG105" s="73"/>
      <c r="BH105" s="95"/>
      <c r="BI105" s="95"/>
      <c r="BJ105" s="73"/>
      <c r="BK105" s="73"/>
      <c r="BL105" s="95"/>
      <c r="BM105" s="95"/>
      <c r="BN105" s="73"/>
      <c r="BO105" s="73"/>
      <c r="BP105" s="95"/>
      <c r="BQ105" s="95"/>
      <c r="BR105" s="73"/>
      <c r="BS105" s="73"/>
      <c r="BT105" s="95"/>
      <c r="BU105" s="95"/>
      <c r="BV105" s="73"/>
      <c r="BW105" s="73"/>
      <c r="BX105" s="95"/>
      <c r="BY105" s="95"/>
      <c r="BZ105" s="73"/>
      <c r="CA105" s="73"/>
      <c r="CB105" s="95"/>
      <c r="CC105" s="95"/>
      <c r="CD105" s="73"/>
      <c r="CE105" s="73"/>
      <c r="CF105" s="73"/>
      <c r="CG105" s="73"/>
      <c r="CH105" s="73"/>
      <c r="CI105" s="73"/>
      <c r="CJ105" s="72"/>
      <c r="CK105" s="73"/>
      <c r="CL105" s="217"/>
      <c r="CM105" s="71"/>
      <c r="CN105" s="71"/>
      <c r="CO105" s="73"/>
      <c r="CP105" s="217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18"/>
      <c r="DD105" s="218"/>
      <c r="DG105" s="218"/>
    </row>
    <row r="106" spans="2:111">
      <c r="B106" s="71"/>
      <c r="C106" s="71"/>
      <c r="D106" s="71"/>
      <c r="E106" s="73"/>
      <c r="F106" s="217"/>
      <c r="G106" s="71"/>
      <c r="H106" s="223"/>
      <c r="I106" s="73"/>
      <c r="J106" s="73"/>
      <c r="K106" s="73"/>
      <c r="L106" s="73"/>
      <c r="M106" s="73"/>
      <c r="N106" s="73"/>
      <c r="O106" s="73"/>
      <c r="P106" s="73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73"/>
      <c r="AD106" s="73"/>
      <c r="AE106" s="73"/>
      <c r="AF106" s="95"/>
      <c r="AG106" s="95"/>
      <c r="AH106" s="73"/>
      <c r="AI106" s="73"/>
      <c r="AJ106" s="95"/>
      <c r="AK106" s="95"/>
      <c r="AL106" s="73"/>
      <c r="AM106" s="73"/>
      <c r="AN106" s="95"/>
      <c r="AO106" s="95"/>
      <c r="AP106" s="73"/>
      <c r="AQ106" s="73"/>
      <c r="AR106" s="95"/>
      <c r="AS106" s="95"/>
      <c r="AT106" s="73"/>
      <c r="AU106" s="73"/>
      <c r="AV106" s="95"/>
      <c r="AW106" s="95"/>
      <c r="AX106" s="73"/>
      <c r="AY106" s="73"/>
      <c r="AZ106" s="95"/>
      <c r="BA106" s="95"/>
      <c r="BB106" s="73"/>
      <c r="BC106" s="73"/>
      <c r="BD106" s="95"/>
      <c r="BE106" s="95"/>
      <c r="BF106" s="73"/>
      <c r="BG106" s="73"/>
      <c r="BH106" s="95"/>
      <c r="BI106" s="95"/>
      <c r="BJ106" s="73"/>
      <c r="BK106" s="73"/>
      <c r="BL106" s="95"/>
      <c r="BM106" s="95"/>
      <c r="BN106" s="73"/>
      <c r="BO106" s="73"/>
      <c r="BP106" s="95"/>
      <c r="BQ106" s="95"/>
      <c r="BR106" s="73"/>
      <c r="BS106" s="73"/>
      <c r="BT106" s="95"/>
      <c r="BU106" s="95"/>
      <c r="BV106" s="73"/>
      <c r="BW106" s="73"/>
      <c r="BX106" s="95"/>
      <c r="BY106" s="95"/>
      <c r="BZ106" s="73"/>
      <c r="CA106" s="73"/>
      <c r="CB106" s="95"/>
      <c r="CC106" s="95"/>
      <c r="CD106" s="73"/>
      <c r="CE106" s="73"/>
      <c r="CF106" s="73"/>
      <c r="CG106" s="73"/>
      <c r="CH106" s="73"/>
      <c r="CI106" s="73"/>
      <c r="CJ106" s="72"/>
      <c r="CK106" s="73"/>
      <c r="CL106" s="217"/>
      <c r="CM106" s="71"/>
      <c r="CN106" s="71"/>
      <c r="CO106" s="73"/>
      <c r="CP106" s="217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18"/>
      <c r="DD106" s="218"/>
      <c r="DG106" s="218"/>
    </row>
    <row r="107" spans="2:111">
      <c r="B107" s="71"/>
      <c r="C107" s="71"/>
      <c r="D107" s="71"/>
      <c r="E107" s="73"/>
      <c r="F107" s="217"/>
      <c r="G107" s="71"/>
      <c r="H107" s="223"/>
      <c r="I107" s="73"/>
      <c r="J107" s="73"/>
      <c r="K107" s="73"/>
      <c r="L107" s="73"/>
      <c r="M107" s="73"/>
      <c r="N107" s="73"/>
      <c r="O107" s="73"/>
      <c r="P107" s="73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73"/>
      <c r="AD107" s="73"/>
      <c r="AE107" s="73"/>
      <c r="AF107" s="95"/>
      <c r="AG107" s="95"/>
      <c r="AH107" s="73"/>
      <c r="AI107" s="73"/>
      <c r="AJ107" s="95"/>
      <c r="AK107" s="95"/>
      <c r="AL107" s="73"/>
      <c r="AM107" s="73"/>
      <c r="AN107" s="95"/>
      <c r="AO107" s="95"/>
      <c r="AP107" s="73"/>
      <c r="AQ107" s="73"/>
      <c r="AR107" s="95"/>
      <c r="AS107" s="95"/>
      <c r="AT107" s="73"/>
      <c r="AU107" s="73"/>
      <c r="AV107" s="95"/>
      <c r="AW107" s="95"/>
      <c r="AX107" s="73"/>
      <c r="AY107" s="73"/>
      <c r="AZ107" s="95"/>
      <c r="BA107" s="95"/>
      <c r="BB107" s="73"/>
      <c r="BC107" s="73"/>
      <c r="BD107" s="95"/>
      <c r="BE107" s="95"/>
      <c r="BF107" s="73"/>
      <c r="BG107" s="73"/>
      <c r="BH107" s="95"/>
      <c r="BI107" s="95"/>
      <c r="BJ107" s="73"/>
      <c r="BK107" s="73"/>
      <c r="BL107" s="95"/>
      <c r="BM107" s="95"/>
      <c r="BN107" s="73"/>
      <c r="BO107" s="73"/>
      <c r="BP107" s="95"/>
      <c r="BQ107" s="95"/>
      <c r="BR107" s="73"/>
      <c r="BS107" s="73"/>
      <c r="BT107" s="95"/>
      <c r="BU107" s="95"/>
      <c r="BV107" s="73"/>
      <c r="BW107" s="73"/>
      <c r="BX107" s="95"/>
      <c r="BY107" s="95"/>
      <c r="BZ107" s="73"/>
      <c r="CA107" s="73"/>
      <c r="CB107" s="95"/>
      <c r="CC107" s="95"/>
      <c r="CD107" s="73"/>
      <c r="CE107" s="73"/>
      <c r="CF107" s="73"/>
      <c r="CG107" s="73"/>
      <c r="CH107" s="73"/>
      <c r="CI107" s="73"/>
      <c r="CJ107" s="72"/>
      <c r="CK107" s="73"/>
      <c r="CL107" s="217"/>
      <c r="CM107" s="71"/>
      <c r="CN107" s="71"/>
      <c r="CO107" s="73"/>
      <c r="CP107" s="217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18"/>
      <c r="DD107" s="218"/>
      <c r="DG107" s="218"/>
    </row>
    <row r="108" spans="2:111">
      <c r="B108" s="71"/>
      <c r="C108" s="71"/>
      <c r="D108" s="71"/>
      <c r="E108" s="73"/>
      <c r="F108" s="217"/>
      <c r="G108" s="71"/>
      <c r="H108" s="223"/>
      <c r="I108" s="73"/>
      <c r="J108" s="73"/>
      <c r="K108" s="73"/>
      <c r="L108" s="73"/>
      <c r="M108" s="73"/>
      <c r="N108" s="73"/>
      <c r="O108" s="73"/>
      <c r="P108" s="73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73"/>
      <c r="AD108" s="73"/>
      <c r="AE108" s="73"/>
      <c r="AF108" s="95"/>
      <c r="AG108" s="95"/>
      <c r="AH108" s="73"/>
      <c r="AI108" s="73"/>
      <c r="AJ108" s="95"/>
      <c r="AK108" s="95"/>
      <c r="AL108" s="73"/>
      <c r="AM108" s="73"/>
      <c r="AN108" s="95"/>
      <c r="AO108" s="95"/>
      <c r="AP108" s="73"/>
      <c r="AQ108" s="73"/>
      <c r="AR108" s="95"/>
      <c r="AS108" s="95"/>
      <c r="AT108" s="73"/>
      <c r="AU108" s="73"/>
      <c r="AV108" s="95"/>
      <c r="AW108" s="95"/>
      <c r="AX108" s="73"/>
      <c r="AY108" s="73"/>
      <c r="AZ108" s="95"/>
      <c r="BA108" s="95"/>
      <c r="BB108" s="73"/>
      <c r="BC108" s="73"/>
      <c r="BD108" s="95"/>
      <c r="BE108" s="95"/>
      <c r="BF108" s="73"/>
      <c r="BG108" s="73"/>
      <c r="BH108" s="95"/>
      <c r="BI108" s="95"/>
      <c r="BJ108" s="73"/>
      <c r="BK108" s="73"/>
      <c r="BL108" s="95"/>
      <c r="BM108" s="95"/>
      <c r="BN108" s="73"/>
      <c r="BO108" s="73"/>
      <c r="BP108" s="95"/>
      <c r="BQ108" s="95"/>
      <c r="BR108" s="73"/>
      <c r="BS108" s="73"/>
      <c r="BT108" s="95"/>
      <c r="BU108" s="95"/>
      <c r="BV108" s="73"/>
      <c r="BW108" s="73"/>
      <c r="BX108" s="95"/>
      <c r="BY108" s="95"/>
      <c r="BZ108" s="73"/>
      <c r="CA108" s="73"/>
      <c r="CB108" s="95"/>
      <c r="CC108" s="95"/>
      <c r="CD108" s="73"/>
      <c r="CE108" s="73"/>
      <c r="CF108" s="73"/>
      <c r="CG108" s="73"/>
      <c r="CH108" s="73"/>
      <c r="CI108" s="73"/>
      <c r="CJ108" s="72"/>
      <c r="CK108" s="73"/>
      <c r="CL108" s="217"/>
      <c r="CM108" s="71"/>
      <c r="CN108" s="71"/>
      <c r="CO108" s="73"/>
      <c r="CP108" s="217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18"/>
      <c r="DD108" s="218"/>
      <c r="DG108" s="218"/>
    </row>
    <row r="109" spans="2:111">
      <c r="B109" s="71"/>
      <c r="C109" s="71"/>
      <c r="D109" s="71"/>
      <c r="E109" s="73"/>
      <c r="F109" s="217"/>
      <c r="G109" s="71"/>
      <c r="H109" s="223"/>
      <c r="I109" s="73"/>
      <c r="J109" s="73"/>
      <c r="K109" s="73"/>
      <c r="L109" s="73"/>
      <c r="M109" s="73"/>
      <c r="N109" s="73"/>
      <c r="O109" s="73"/>
      <c r="P109" s="73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73"/>
      <c r="AD109" s="73"/>
      <c r="AE109" s="73"/>
      <c r="AF109" s="95"/>
      <c r="AG109" s="95"/>
      <c r="AH109" s="73"/>
      <c r="AI109" s="73"/>
      <c r="AJ109" s="95"/>
      <c r="AK109" s="95"/>
      <c r="AL109" s="73"/>
      <c r="AM109" s="73"/>
      <c r="AN109" s="95"/>
      <c r="AO109" s="95"/>
      <c r="AP109" s="73"/>
      <c r="AQ109" s="73"/>
      <c r="AR109" s="95"/>
      <c r="AS109" s="95"/>
      <c r="AT109" s="73"/>
      <c r="AU109" s="73"/>
      <c r="AV109" s="95"/>
      <c r="AW109" s="95"/>
      <c r="AX109" s="73"/>
      <c r="AY109" s="73"/>
      <c r="AZ109" s="95"/>
      <c r="BA109" s="95"/>
      <c r="BB109" s="73"/>
      <c r="BC109" s="73"/>
      <c r="BD109" s="95"/>
      <c r="BE109" s="95"/>
      <c r="BF109" s="73"/>
      <c r="BG109" s="73"/>
      <c r="BH109" s="95"/>
      <c r="BI109" s="95"/>
      <c r="BJ109" s="73"/>
      <c r="BK109" s="73"/>
      <c r="BL109" s="95"/>
      <c r="BM109" s="95"/>
      <c r="BN109" s="73"/>
      <c r="BO109" s="73"/>
      <c r="BP109" s="95"/>
      <c r="BQ109" s="95"/>
      <c r="BR109" s="73"/>
      <c r="BS109" s="73"/>
      <c r="BT109" s="95"/>
      <c r="BU109" s="95"/>
      <c r="BV109" s="73"/>
      <c r="BW109" s="73"/>
      <c r="BX109" s="95"/>
      <c r="BY109" s="95"/>
      <c r="BZ109" s="73"/>
      <c r="CA109" s="73"/>
      <c r="CB109" s="95"/>
      <c r="CC109" s="95"/>
      <c r="CD109" s="73"/>
      <c r="CE109" s="73"/>
      <c r="CF109" s="73"/>
      <c r="CG109" s="73"/>
      <c r="CH109" s="73"/>
      <c r="CI109" s="73"/>
      <c r="CJ109" s="72"/>
      <c r="CK109" s="73"/>
      <c r="CL109" s="217"/>
      <c r="CM109" s="71"/>
      <c r="CN109" s="71"/>
      <c r="CO109" s="73"/>
      <c r="CP109" s="217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18"/>
      <c r="DD109" s="218"/>
      <c r="DG109" s="218"/>
    </row>
    <row r="110" spans="2:111">
      <c r="B110" s="71"/>
      <c r="C110" s="71"/>
      <c r="D110" s="71"/>
      <c r="E110" s="73"/>
      <c r="F110" s="217"/>
      <c r="G110" s="71"/>
      <c r="H110" s="223"/>
      <c r="I110" s="73"/>
      <c r="J110" s="73"/>
      <c r="K110" s="73"/>
      <c r="L110" s="73"/>
      <c r="M110" s="73"/>
      <c r="N110" s="73"/>
      <c r="O110" s="73"/>
      <c r="P110" s="73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73"/>
      <c r="AD110" s="73"/>
      <c r="AE110" s="73"/>
      <c r="AF110" s="95"/>
      <c r="AG110" s="95"/>
      <c r="AH110" s="73"/>
      <c r="AI110" s="73"/>
      <c r="AJ110" s="95"/>
      <c r="AK110" s="95"/>
      <c r="AL110" s="73"/>
      <c r="AM110" s="73"/>
      <c r="AN110" s="95"/>
      <c r="AO110" s="95"/>
      <c r="AP110" s="73"/>
      <c r="AQ110" s="73"/>
      <c r="AR110" s="95"/>
      <c r="AS110" s="95"/>
      <c r="AT110" s="73"/>
      <c r="AU110" s="73"/>
      <c r="AV110" s="95"/>
      <c r="AW110" s="95"/>
      <c r="AX110" s="73"/>
      <c r="AY110" s="73"/>
      <c r="AZ110" s="95"/>
      <c r="BA110" s="95"/>
      <c r="BB110" s="73"/>
      <c r="BC110" s="73"/>
      <c r="BD110" s="95"/>
      <c r="BE110" s="95"/>
      <c r="BF110" s="73"/>
      <c r="BG110" s="73"/>
      <c r="BH110" s="95"/>
      <c r="BI110" s="95"/>
      <c r="BJ110" s="73"/>
      <c r="BK110" s="73"/>
      <c r="BL110" s="95"/>
      <c r="BM110" s="95"/>
      <c r="BN110" s="73"/>
      <c r="BO110" s="73"/>
      <c r="BP110" s="95"/>
      <c r="BQ110" s="95"/>
      <c r="BR110" s="73"/>
      <c r="BS110" s="73"/>
      <c r="BT110" s="95"/>
      <c r="BU110" s="95"/>
      <c r="BV110" s="73"/>
      <c r="BW110" s="73"/>
      <c r="BX110" s="95"/>
      <c r="BY110" s="95"/>
      <c r="BZ110" s="73"/>
      <c r="CA110" s="73"/>
      <c r="CB110" s="95"/>
      <c r="CC110" s="95"/>
      <c r="CD110" s="73"/>
      <c r="CE110" s="73"/>
      <c r="CF110" s="73"/>
      <c r="CG110" s="73"/>
      <c r="CH110" s="73"/>
      <c r="CI110" s="73"/>
      <c r="CJ110" s="72"/>
      <c r="CK110" s="73"/>
      <c r="CL110" s="217"/>
      <c r="CM110" s="71"/>
      <c r="CN110" s="71"/>
      <c r="CO110" s="73"/>
      <c r="CP110" s="217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18"/>
      <c r="DD110" s="218"/>
      <c r="DG110" s="218"/>
    </row>
    <row r="111" spans="2:111">
      <c r="B111" s="71"/>
      <c r="C111" s="71"/>
      <c r="D111" s="71"/>
      <c r="E111" s="73"/>
      <c r="F111" s="217"/>
      <c r="G111" s="71"/>
      <c r="H111" s="223"/>
      <c r="I111" s="73"/>
      <c r="J111" s="73"/>
      <c r="K111" s="73"/>
      <c r="L111" s="73"/>
      <c r="M111" s="73"/>
      <c r="N111" s="73"/>
      <c r="O111" s="73"/>
      <c r="P111" s="73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73"/>
      <c r="AD111" s="73"/>
      <c r="AE111" s="73"/>
      <c r="AF111" s="95"/>
      <c r="AG111" s="95"/>
      <c r="AH111" s="73"/>
      <c r="AI111" s="73"/>
      <c r="AJ111" s="95"/>
      <c r="AK111" s="95"/>
      <c r="AL111" s="73"/>
      <c r="AM111" s="73"/>
      <c r="AN111" s="95"/>
      <c r="AO111" s="95"/>
      <c r="AP111" s="73"/>
      <c r="AQ111" s="73"/>
      <c r="AR111" s="95"/>
      <c r="AS111" s="95"/>
      <c r="AT111" s="73"/>
      <c r="AU111" s="73"/>
      <c r="AV111" s="95"/>
      <c r="AW111" s="95"/>
      <c r="AX111" s="73"/>
      <c r="AY111" s="73"/>
      <c r="AZ111" s="95"/>
      <c r="BA111" s="95"/>
      <c r="BB111" s="73"/>
      <c r="BC111" s="73"/>
      <c r="BD111" s="95"/>
      <c r="BE111" s="95"/>
      <c r="BF111" s="73"/>
      <c r="BG111" s="73"/>
      <c r="BH111" s="95"/>
      <c r="BI111" s="95"/>
      <c r="BJ111" s="73"/>
      <c r="BK111" s="73"/>
      <c r="BL111" s="95"/>
      <c r="BM111" s="95"/>
      <c r="BN111" s="73"/>
      <c r="BO111" s="73"/>
      <c r="BP111" s="95"/>
      <c r="BQ111" s="95"/>
      <c r="BR111" s="73"/>
      <c r="BS111" s="73"/>
      <c r="BT111" s="95"/>
      <c r="BU111" s="95"/>
      <c r="BV111" s="73"/>
      <c r="BW111" s="73"/>
      <c r="BX111" s="95"/>
      <c r="BY111" s="95"/>
      <c r="BZ111" s="73"/>
      <c r="CA111" s="73"/>
      <c r="CB111" s="95"/>
      <c r="CC111" s="95"/>
      <c r="CD111" s="73"/>
      <c r="CE111" s="73"/>
      <c r="CF111" s="73"/>
      <c r="CG111" s="73"/>
      <c r="CH111" s="73"/>
      <c r="CI111" s="73"/>
      <c r="CJ111" s="72"/>
      <c r="CK111" s="73"/>
      <c r="CL111" s="217"/>
      <c r="CM111" s="71"/>
      <c r="CN111" s="71"/>
      <c r="CO111" s="73"/>
      <c r="CP111" s="217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18"/>
      <c r="DD111" s="218"/>
      <c r="DG111" s="218"/>
    </row>
    <row r="112" spans="2:111">
      <c r="B112" s="71"/>
      <c r="C112" s="71"/>
      <c r="D112" s="71"/>
      <c r="E112" s="73"/>
      <c r="F112" s="217"/>
      <c r="G112" s="71"/>
      <c r="H112" s="223"/>
      <c r="I112" s="73"/>
      <c r="J112" s="73"/>
      <c r="K112" s="73"/>
      <c r="L112" s="73"/>
      <c r="M112" s="73"/>
      <c r="N112" s="73"/>
      <c r="O112" s="73"/>
      <c r="P112" s="73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73"/>
      <c r="AD112" s="73"/>
      <c r="AE112" s="73"/>
      <c r="AF112" s="95"/>
      <c r="AG112" s="95"/>
      <c r="AH112" s="73"/>
      <c r="AI112" s="73"/>
      <c r="AJ112" s="95"/>
      <c r="AK112" s="95"/>
      <c r="AL112" s="73"/>
      <c r="AM112" s="73"/>
      <c r="AN112" s="95"/>
      <c r="AO112" s="95"/>
      <c r="AP112" s="73"/>
      <c r="AQ112" s="73"/>
      <c r="AR112" s="95"/>
      <c r="AS112" s="95"/>
      <c r="AT112" s="73"/>
      <c r="AU112" s="73"/>
      <c r="AV112" s="95"/>
      <c r="AW112" s="95"/>
      <c r="AX112" s="73"/>
      <c r="AY112" s="73"/>
      <c r="AZ112" s="95"/>
      <c r="BA112" s="95"/>
      <c r="BB112" s="73"/>
      <c r="BC112" s="73"/>
      <c r="BD112" s="95"/>
      <c r="BE112" s="95"/>
      <c r="BF112" s="73"/>
      <c r="BG112" s="73"/>
      <c r="BH112" s="95"/>
      <c r="BI112" s="95"/>
      <c r="BJ112" s="73"/>
      <c r="BK112" s="73"/>
      <c r="BL112" s="95"/>
      <c r="BM112" s="95"/>
      <c r="BN112" s="73"/>
      <c r="BO112" s="73"/>
      <c r="BP112" s="95"/>
      <c r="BQ112" s="95"/>
      <c r="BR112" s="73"/>
      <c r="BS112" s="73"/>
      <c r="BT112" s="95"/>
      <c r="BU112" s="95"/>
      <c r="BV112" s="73"/>
      <c r="BW112" s="73"/>
      <c r="BX112" s="95"/>
      <c r="BY112" s="95"/>
      <c r="BZ112" s="73"/>
      <c r="CA112" s="73"/>
      <c r="CB112" s="95"/>
      <c r="CC112" s="95"/>
      <c r="CD112" s="73"/>
      <c r="CE112" s="73"/>
      <c r="CF112" s="73"/>
      <c r="CG112" s="73"/>
      <c r="CH112" s="73"/>
      <c r="CI112" s="73"/>
      <c r="CJ112" s="72"/>
      <c r="CK112" s="73"/>
      <c r="CL112" s="217"/>
      <c r="CM112" s="71"/>
      <c r="CN112" s="71"/>
      <c r="CO112" s="73"/>
      <c r="CP112" s="217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18"/>
      <c r="DD112" s="218"/>
      <c r="DG112" s="218"/>
    </row>
    <row r="113" spans="2:111">
      <c r="B113" s="71"/>
      <c r="C113" s="71"/>
      <c r="D113" s="71"/>
      <c r="E113" s="73"/>
      <c r="F113" s="217"/>
      <c r="G113" s="71"/>
      <c r="H113" s="223"/>
      <c r="I113" s="73"/>
      <c r="J113" s="73"/>
      <c r="K113" s="73"/>
      <c r="L113" s="73"/>
      <c r="M113" s="73"/>
      <c r="N113" s="73"/>
      <c r="O113" s="73"/>
      <c r="P113" s="73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73"/>
      <c r="AD113" s="73"/>
      <c r="AE113" s="73"/>
      <c r="AF113" s="95"/>
      <c r="AG113" s="95"/>
      <c r="AH113" s="73"/>
      <c r="AI113" s="73"/>
      <c r="AJ113" s="95"/>
      <c r="AK113" s="95"/>
      <c r="AL113" s="73"/>
      <c r="AM113" s="73"/>
      <c r="AN113" s="95"/>
      <c r="AO113" s="95"/>
      <c r="AP113" s="73"/>
      <c r="AQ113" s="73"/>
      <c r="AR113" s="95"/>
      <c r="AS113" s="95"/>
      <c r="AT113" s="73"/>
      <c r="AU113" s="73"/>
      <c r="AV113" s="95"/>
      <c r="AW113" s="95"/>
      <c r="AX113" s="73"/>
      <c r="AY113" s="73"/>
      <c r="AZ113" s="95"/>
      <c r="BA113" s="95"/>
      <c r="BB113" s="73"/>
      <c r="BC113" s="73"/>
      <c r="BD113" s="95"/>
      <c r="BE113" s="95"/>
      <c r="BF113" s="73"/>
      <c r="BG113" s="73"/>
      <c r="BH113" s="95"/>
      <c r="BI113" s="95"/>
      <c r="BJ113" s="73"/>
      <c r="BK113" s="73"/>
      <c r="BL113" s="95"/>
      <c r="BM113" s="95"/>
      <c r="BN113" s="73"/>
      <c r="BO113" s="73"/>
      <c r="BP113" s="95"/>
      <c r="BQ113" s="95"/>
      <c r="BR113" s="73"/>
      <c r="BS113" s="73"/>
      <c r="BT113" s="95"/>
      <c r="BU113" s="95"/>
      <c r="BV113" s="73"/>
      <c r="BW113" s="73"/>
      <c r="BX113" s="95"/>
      <c r="BY113" s="95"/>
      <c r="BZ113" s="73"/>
      <c r="CA113" s="73"/>
      <c r="CB113" s="95"/>
      <c r="CC113" s="95"/>
      <c r="CD113" s="73"/>
      <c r="CE113" s="73"/>
      <c r="CF113" s="73"/>
      <c r="CG113" s="73"/>
      <c r="CH113" s="73"/>
      <c r="CI113" s="73"/>
      <c r="CJ113" s="72"/>
      <c r="CK113" s="73"/>
      <c r="CL113" s="217"/>
      <c r="CM113" s="71"/>
      <c r="CN113" s="71"/>
      <c r="CO113" s="73"/>
      <c r="CP113" s="217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18"/>
      <c r="DD113" s="218"/>
      <c r="DG113" s="218"/>
    </row>
    <row r="114" spans="2:111">
      <c r="B114" s="71"/>
      <c r="C114" s="71"/>
      <c r="D114" s="71"/>
      <c r="E114" s="73"/>
      <c r="F114" s="217"/>
      <c r="G114" s="71"/>
      <c r="H114" s="223"/>
      <c r="I114" s="73"/>
      <c r="J114" s="73"/>
      <c r="K114" s="73"/>
      <c r="L114" s="73"/>
      <c r="M114" s="73"/>
      <c r="N114" s="73"/>
      <c r="O114" s="73"/>
      <c r="P114" s="73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73"/>
      <c r="AD114" s="73"/>
      <c r="AE114" s="73"/>
      <c r="AF114" s="95"/>
      <c r="AG114" s="95"/>
      <c r="AH114" s="73"/>
      <c r="AI114" s="73"/>
      <c r="AJ114" s="95"/>
      <c r="AK114" s="95"/>
      <c r="AL114" s="73"/>
      <c r="AM114" s="73"/>
      <c r="AN114" s="95"/>
      <c r="AO114" s="95"/>
      <c r="AP114" s="73"/>
      <c r="AQ114" s="73"/>
      <c r="AR114" s="95"/>
      <c r="AS114" s="95"/>
      <c r="AT114" s="73"/>
      <c r="AU114" s="73"/>
      <c r="AV114" s="95"/>
      <c r="AW114" s="95"/>
      <c r="AX114" s="73"/>
      <c r="AY114" s="73"/>
      <c r="AZ114" s="95"/>
      <c r="BA114" s="95"/>
      <c r="BB114" s="73"/>
      <c r="BC114" s="73"/>
      <c r="BD114" s="95"/>
      <c r="BE114" s="95"/>
      <c r="BF114" s="73"/>
      <c r="BG114" s="73"/>
      <c r="BH114" s="95"/>
      <c r="BI114" s="95"/>
      <c r="BJ114" s="73"/>
      <c r="BK114" s="73"/>
      <c r="BL114" s="95"/>
      <c r="BM114" s="95"/>
      <c r="BN114" s="73"/>
      <c r="BO114" s="73"/>
      <c r="BP114" s="95"/>
      <c r="BQ114" s="95"/>
      <c r="BR114" s="73"/>
      <c r="BS114" s="73"/>
      <c r="BT114" s="95"/>
      <c r="BU114" s="95"/>
      <c r="BV114" s="73"/>
      <c r="BW114" s="73"/>
      <c r="BX114" s="95"/>
      <c r="BY114" s="95"/>
      <c r="BZ114" s="73"/>
      <c r="CA114" s="73"/>
      <c r="CB114" s="95"/>
      <c r="CC114" s="95"/>
      <c r="CD114" s="73"/>
      <c r="CE114" s="73"/>
      <c r="CF114" s="73"/>
      <c r="CG114" s="73"/>
      <c r="CH114" s="73"/>
      <c r="CI114" s="73"/>
      <c r="CJ114" s="72"/>
      <c r="CK114" s="73"/>
      <c r="CL114" s="217"/>
      <c r="CM114" s="71"/>
      <c r="CN114" s="71"/>
      <c r="CO114" s="73"/>
      <c r="CP114" s="217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18"/>
      <c r="DD114" s="218"/>
      <c r="DG114" s="218"/>
    </row>
    <row r="115" spans="2:111">
      <c r="B115" s="71"/>
      <c r="C115" s="71"/>
      <c r="D115" s="71"/>
      <c r="E115" s="73"/>
      <c r="F115" s="217"/>
      <c r="G115" s="71"/>
      <c r="H115" s="223"/>
      <c r="I115" s="73"/>
      <c r="J115" s="73"/>
      <c r="K115" s="73"/>
      <c r="L115" s="73"/>
      <c r="M115" s="73"/>
      <c r="N115" s="73"/>
      <c r="O115" s="73"/>
      <c r="P115" s="73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73"/>
      <c r="AD115" s="73"/>
      <c r="AE115" s="73"/>
      <c r="AF115" s="95"/>
      <c r="AG115" s="95"/>
      <c r="AH115" s="73"/>
      <c r="AI115" s="73"/>
      <c r="AJ115" s="95"/>
      <c r="AK115" s="95"/>
      <c r="AL115" s="73"/>
      <c r="AM115" s="73"/>
      <c r="AN115" s="95"/>
      <c r="AO115" s="95"/>
      <c r="AP115" s="73"/>
      <c r="AQ115" s="73"/>
      <c r="AR115" s="95"/>
      <c r="AS115" s="95"/>
      <c r="AT115" s="73"/>
      <c r="AU115" s="73"/>
      <c r="AV115" s="95"/>
      <c r="AW115" s="95"/>
      <c r="AX115" s="73"/>
      <c r="AY115" s="73"/>
      <c r="AZ115" s="95"/>
      <c r="BA115" s="95"/>
      <c r="BB115" s="73"/>
      <c r="BC115" s="73"/>
      <c r="BD115" s="95"/>
      <c r="BE115" s="95"/>
      <c r="BF115" s="73"/>
      <c r="BG115" s="73"/>
      <c r="BH115" s="95"/>
      <c r="BI115" s="95"/>
      <c r="BJ115" s="73"/>
      <c r="BK115" s="73"/>
      <c r="BL115" s="95"/>
      <c r="BM115" s="95"/>
      <c r="BN115" s="73"/>
      <c r="BO115" s="73"/>
      <c r="BP115" s="95"/>
      <c r="BQ115" s="95"/>
      <c r="BR115" s="73"/>
      <c r="BS115" s="73"/>
      <c r="BT115" s="95"/>
      <c r="BU115" s="95"/>
      <c r="BV115" s="73"/>
      <c r="BW115" s="73"/>
      <c r="BX115" s="95"/>
      <c r="BY115" s="95"/>
      <c r="BZ115" s="73"/>
      <c r="CA115" s="73"/>
      <c r="CB115" s="95"/>
      <c r="CC115" s="95"/>
      <c r="CD115" s="73"/>
      <c r="CE115" s="73"/>
      <c r="CF115" s="73"/>
      <c r="CG115" s="73"/>
      <c r="CH115" s="73"/>
      <c r="CI115" s="73"/>
      <c r="CJ115" s="72"/>
      <c r="CK115" s="73"/>
      <c r="CL115" s="217"/>
      <c r="CM115" s="71"/>
      <c r="CN115" s="71"/>
      <c r="CO115" s="73"/>
      <c r="CP115" s="217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18"/>
      <c r="DD115" s="218"/>
      <c r="DG115" s="218"/>
    </row>
    <row r="116" spans="2:111">
      <c r="B116" s="71"/>
      <c r="C116" s="71"/>
      <c r="D116" s="71"/>
      <c r="E116" s="73"/>
      <c r="F116" s="217"/>
      <c r="G116" s="71"/>
      <c r="H116" s="223"/>
      <c r="I116" s="73"/>
      <c r="J116" s="73"/>
      <c r="K116" s="73"/>
      <c r="L116" s="73"/>
      <c r="M116" s="73"/>
      <c r="N116" s="73"/>
      <c r="O116" s="73"/>
      <c r="P116" s="73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73"/>
      <c r="AD116" s="73"/>
      <c r="AE116" s="73"/>
      <c r="AF116" s="95"/>
      <c r="AG116" s="95"/>
      <c r="AH116" s="73"/>
      <c r="AI116" s="73"/>
      <c r="AJ116" s="95"/>
      <c r="AK116" s="95"/>
      <c r="AL116" s="73"/>
      <c r="AM116" s="73"/>
      <c r="AN116" s="95"/>
      <c r="AO116" s="95"/>
      <c r="AP116" s="73"/>
      <c r="AQ116" s="73"/>
      <c r="AR116" s="95"/>
      <c r="AS116" s="95"/>
      <c r="AT116" s="73"/>
      <c r="AU116" s="73"/>
      <c r="AV116" s="95"/>
      <c r="AW116" s="95"/>
      <c r="AX116" s="73"/>
      <c r="AY116" s="73"/>
      <c r="AZ116" s="95"/>
      <c r="BA116" s="95"/>
      <c r="BB116" s="73"/>
      <c r="BC116" s="73"/>
      <c r="BD116" s="95"/>
      <c r="BE116" s="95"/>
      <c r="BF116" s="73"/>
      <c r="BG116" s="73"/>
      <c r="BH116" s="95"/>
      <c r="BI116" s="95"/>
      <c r="BJ116" s="73"/>
      <c r="BK116" s="73"/>
      <c r="BL116" s="95"/>
      <c r="BM116" s="95"/>
      <c r="BN116" s="73"/>
      <c r="BO116" s="73"/>
      <c r="BP116" s="95"/>
      <c r="BQ116" s="95"/>
      <c r="BR116" s="73"/>
      <c r="BS116" s="73"/>
      <c r="BT116" s="95"/>
      <c r="BU116" s="95"/>
      <c r="BV116" s="73"/>
      <c r="BW116" s="73"/>
      <c r="BX116" s="95"/>
      <c r="BY116" s="95"/>
      <c r="BZ116" s="73"/>
      <c r="CA116" s="73"/>
      <c r="CB116" s="95"/>
      <c r="CC116" s="95"/>
      <c r="CD116" s="73"/>
      <c r="CE116" s="73"/>
      <c r="CF116" s="73"/>
      <c r="CG116" s="73"/>
      <c r="CH116" s="73"/>
      <c r="CI116" s="73"/>
      <c r="CJ116" s="72"/>
      <c r="CK116" s="73"/>
      <c r="CL116" s="217"/>
      <c r="CM116" s="71"/>
      <c r="CN116" s="71"/>
      <c r="CO116" s="73"/>
      <c r="CP116" s="217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18"/>
      <c r="DD116" s="218"/>
      <c r="DG116" s="218"/>
    </row>
    <row r="117" spans="2:111">
      <c r="B117" s="71"/>
      <c r="C117" s="71"/>
      <c r="D117" s="71"/>
      <c r="E117" s="73"/>
      <c r="F117" s="217"/>
      <c r="G117" s="71"/>
      <c r="H117" s="223"/>
      <c r="I117" s="73"/>
      <c r="J117" s="73"/>
      <c r="K117" s="73"/>
      <c r="L117" s="73"/>
      <c r="M117" s="73"/>
      <c r="N117" s="73"/>
      <c r="O117" s="73"/>
      <c r="P117" s="73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73"/>
      <c r="AD117" s="73"/>
      <c r="AE117" s="73"/>
      <c r="AF117" s="95"/>
      <c r="AG117" s="95"/>
      <c r="AH117" s="73"/>
      <c r="AI117" s="73"/>
      <c r="AJ117" s="95"/>
      <c r="AK117" s="95"/>
      <c r="AL117" s="73"/>
      <c r="AM117" s="73"/>
      <c r="AN117" s="95"/>
      <c r="AO117" s="95"/>
      <c r="AP117" s="73"/>
      <c r="AQ117" s="73"/>
      <c r="AR117" s="95"/>
      <c r="AS117" s="95"/>
      <c r="AT117" s="73"/>
      <c r="AU117" s="73"/>
      <c r="AV117" s="95"/>
      <c r="AW117" s="95"/>
      <c r="AX117" s="73"/>
      <c r="AY117" s="73"/>
      <c r="AZ117" s="95"/>
      <c r="BA117" s="95"/>
      <c r="BB117" s="73"/>
      <c r="BC117" s="73"/>
      <c r="BD117" s="95"/>
      <c r="BE117" s="95"/>
      <c r="BF117" s="73"/>
      <c r="BG117" s="73"/>
      <c r="BH117" s="95"/>
      <c r="BI117" s="95"/>
      <c r="BJ117" s="73"/>
      <c r="BK117" s="73"/>
      <c r="BL117" s="95"/>
      <c r="BM117" s="95"/>
      <c r="BN117" s="73"/>
      <c r="BO117" s="73"/>
      <c r="BP117" s="95"/>
      <c r="BQ117" s="95"/>
      <c r="BR117" s="73"/>
      <c r="BS117" s="73"/>
      <c r="BT117" s="95"/>
      <c r="BU117" s="95"/>
      <c r="BV117" s="73"/>
      <c r="BW117" s="73"/>
      <c r="BX117" s="95"/>
      <c r="BY117" s="95"/>
      <c r="BZ117" s="73"/>
      <c r="CA117" s="73"/>
      <c r="CB117" s="95"/>
      <c r="CC117" s="95"/>
      <c r="CD117" s="73"/>
      <c r="CE117" s="73"/>
      <c r="CF117" s="73"/>
      <c r="CG117" s="73"/>
      <c r="CH117" s="73"/>
      <c r="CI117" s="73"/>
      <c r="CJ117" s="72"/>
      <c r="CK117" s="73"/>
      <c r="CL117" s="217"/>
      <c r="CM117" s="71"/>
      <c r="CN117" s="71"/>
      <c r="CO117" s="73"/>
      <c r="CP117" s="217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18"/>
      <c r="DD117" s="218"/>
      <c r="DG117" s="218"/>
    </row>
    <row r="118" spans="2:111">
      <c r="B118" s="71"/>
      <c r="C118" s="71"/>
      <c r="D118" s="71"/>
      <c r="E118" s="73"/>
      <c r="F118" s="217"/>
      <c r="G118" s="71"/>
      <c r="H118" s="223"/>
      <c r="I118" s="73"/>
      <c r="J118" s="73"/>
      <c r="K118" s="73"/>
      <c r="L118" s="73"/>
      <c r="M118" s="73"/>
      <c r="N118" s="73"/>
      <c r="O118" s="73"/>
      <c r="P118" s="73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73"/>
      <c r="AD118" s="73"/>
      <c r="AE118" s="73"/>
      <c r="AF118" s="95"/>
      <c r="AG118" s="95"/>
      <c r="AH118" s="73"/>
      <c r="AI118" s="73"/>
      <c r="AJ118" s="95"/>
      <c r="AK118" s="95"/>
      <c r="AL118" s="73"/>
      <c r="AM118" s="73"/>
      <c r="AN118" s="95"/>
      <c r="AO118" s="95"/>
      <c r="AP118" s="73"/>
      <c r="AQ118" s="73"/>
      <c r="AR118" s="95"/>
      <c r="AS118" s="95"/>
      <c r="AT118" s="73"/>
      <c r="AU118" s="73"/>
      <c r="AV118" s="95"/>
      <c r="AW118" s="95"/>
      <c r="AX118" s="73"/>
      <c r="AY118" s="73"/>
      <c r="AZ118" s="95"/>
      <c r="BA118" s="95"/>
      <c r="BB118" s="73"/>
      <c r="BC118" s="73"/>
      <c r="BD118" s="95"/>
      <c r="BE118" s="95"/>
      <c r="BF118" s="73"/>
      <c r="BG118" s="73"/>
      <c r="BH118" s="95"/>
      <c r="BI118" s="95"/>
      <c r="BJ118" s="73"/>
      <c r="BK118" s="73"/>
      <c r="BL118" s="95"/>
      <c r="BM118" s="95"/>
      <c r="BN118" s="73"/>
      <c r="BO118" s="73"/>
      <c r="BP118" s="95"/>
      <c r="BQ118" s="95"/>
      <c r="BR118" s="73"/>
      <c r="BS118" s="73"/>
      <c r="BT118" s="95"/>
      <c r="BU118" s="95"/>
      <c r="BV118" s="73"/>
      <c r="BW118" s="73"/>
      <c r="BX118" s="95"/>
      <c r="BY118" s="95"/>
      <c r="BZ118" s="73"/>
      <c r="CA118" s="73"/>
      <c r="CB118" s="95"/>
      <c r="CC118" s="95"/>
      <c r="CD118" s="73"/>
      <c r="CE118" s="73"/>
      <c r="CF118" s="73"/>
      <c r="CG118" s="73"/>
      <c r="CH118" s="73"/>
      <c r="CI118" s="73"/>
      <c r="CJ118" s="72"/>
      <c r="CK118" s="73"/>
      <c r="CL118" s="217"/>
      <c r="CM118" s="71"/>
      <c r="CN118" s="71"/>
      <c r="CO118" s="73"/>
      <c r="CP118" s="217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18"/>
      <c r="DD118" s="218"/>
      <c r="DG118" s="218"/>
    </row>
    <row r="119" spans="2:111">
      <c r="B119" s="71"/>
      <c r="C119" s="71"/>
      <c r="D119" s="71"/>
      <c r="E119" s="73"/>
      <c r="F119" s="217"/>
      <c r="G119" s="71"/>
      <c r="H119" s="223"/>
      <c r="I119" s="73"/>
      <c r="J119" s="73"/>
      <c r="K119" s="73"/>
      <c r="L119" s="73"/>
      <c r="M119" s="73"/>
      <c r="N119" s="73"/>
      <c r="O119" s="73"/>
      <c r="P119" s="73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73"/>
      <c r="AD119" s="73"/>
      <c r="AE119" s="73"/>
      <c r="AF119" s="95"/>
      <c r="AG119" s="95"/>
      <c r="AH119" s="73"/>
      <c r="AI119" s="73"/>
      <c r="AJ119" s="95"/>
      <c r="AK119" s="95"/>
      <c r="AL119" s="73"/>
      <c r="AM119" s="73"/>
      <c r="AN119" s="95"/>
      <c r="AO119" s="95"/>
      <c r="AP119" s="73"/>
      <c r="AQ119" s="73"/>
      <c r="AR119" s="95"/>
      <c r="AS119" s="95"/>
      <c r="AT119" s="73"/>
      <c r="AU119" s="73"/>
      <c r="AV119" s="95"/>
      <c r="AW119" s="95"/>
      <c r="AX119" s="73"/>
      <c r="AY119" s="73"/>
      <c r="AZ119" s="95"/>
      <c r="BA119" s="95"/>
      <c r="BB119" s="73"/>
      <c r="BC119" s="73"/>
      <c r="BD119" s="95"/>
      <c r="BE119" s="95"/>
      <c r="BF119" s="73"/>
      <c r="BG119" s="73"/>
      <c r="BH119" s="95"/>
      <c r="BI119" s="95"/>
      <c r="BJ119" s="73"/>
      <c r="BK119" s="73"/>
      <c r="BL119" s="95"/>
      <c r="BM119" s="95"/>
      <c r="BN119" s="73"/>
      <c r="BO119" s="73"/>
      <c r="BP119" s="95"/>
      <c r="BQ119" s="95"/>
      <c r="BR119" s="73"/>
      <c r="BS119" s="73"/>
      <c r="BT119" s="95"/>
      <c r="BU119" s="95"/>
      <c r="BV119" s="73"/>
      <c r="BW119" s="73"/>
      <c r="BX119" s="95"/>
      <c r="BY119" s="95"/>
      <c r="BZ119" s="73"/>
      <c r="CA119" s="73"/>
      <c r="CB119" s="95"/>
      <c r="CC119" s="95"/>
      <c r="CD119" s="73"/>
      <c r="CE119" s="73"/>
      <c r="CF119" s="73"/>
      <c r="CG119" s="73"/>
      <c r="CH119" s="73"/>
      <c r="CI119" s="73"/>
      <c r="CJ119" s="72"/>
      <c r="CK119" s="73"/>
      <c r="CL119" s="217"/>
      <c r="CM119" s="71"/>
      <c r="CN119" s="71"/>
      <c r="CO119" s="73"/>
      <c r="CP119" s="217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18"/>
      <c r="DD119" s="218"/>
      <c r="DG119" s="218"/>
    </row>
    <row r="120" spans="2:111">
      <c r="B120" s="71"/>
      <c r="C120" s="71"/>
      <c r="D120" s="71"/>
      <c r="E120" s="73"/>
      <c r="F120" s="217"/>
      <c r="G120" s="71"/>
      <c r="H120" s="223"/>
      <c r="I120" s="73"/>
      <c r="J120" s="73"/>
      <c r="K120" s="73"/>
      <c r="L120" s="73"/>
      <c r="M120" s="73"/>
      <c r="N120" s="73"/>
      <c r="O120" s="73"/>
      <c r="P120" s="73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73"/>
      <c r="AD120" s="73"/>
      <c r="AE120" s="73"/>
      <c r="AF120" s="95"/>
      <c r="AG120" s="95"/>
      <c r="AH120" s="73"/>
      <c r="AI120" s="73"/>
      <c r="AJ120" s="95"/>
      <c r="AK120" s="95"/>
      <c r="AL120" s="73"/>
      <c r="AM120" s="73"/>
      <c r="AN120" s="95"/>
      <c r="AO120" s="95"/>
      <c r="AP120" s="73"/>
      <c r="AQ120" s="73"/>
      <c r="AR120" s="95"/>
      <c r="AS120" s="95"/>
      <c r="AT120" s="73"/>
      <c r="AU120" s="73"/>
      <c r="AV120" s="95"/>
      <c r="AW120" s="95"/>
      <c r="AX120" s="73"/>
      <c r="AY120" s="73"/>
      <c r="AZ120" s="95"/>
      <c r="BA120" s="95"/>
      <c r="BB120" s="73"/>
      <c r="BC120" s="73"/>
      <c r="BD120" s="95"/>
      <c r="BE120" s="95"/>
      <c r="BF120" s="73"/>
      <c r="BG120" s="73"/>
      <c r="BH120" s="95"/>
      <c r="BI120" s="95"/>
      <c r="BJ120" s="73"/>
      <c r="BK120" s="73"/>
      <c r="BL120" s="95"/>
      <c r="BM120" s="95"/>
      <c r="BN120" s="73"/>
      <c r="BO120" s="73"/>
      <c r="BP120" s="95"/>
      <c r="BQ120" s="95"/>
      <c r="BR120" s="73"/>
      <c r="BS120" s="73"/>
      <c r="BT120" s="95"/>
      <c r="BU120" s="95"/>
      <c r="BV120" s="73"/>
      <c r="BW120" s="73"/>
      <c r="BX120" s="95"/>
      <c r="BY120" s="95"/>
      <c r="BZ120" s="73"/>
      <c r="CA120" s="73"/>
      <c r="CB120" s="95"/>
      <c r="CC120" s="95"/>
      <c r="CD120" s="73"/>
      <c r="CE120" s="73"/>
      <c r="CF120" s="73"/>
      <c r="CG120" s="73"/>
      <c r="CH120" s="73"/>
      <c r="CI120" s="73"/>
      <c r="CJ120" s="72"/>
      <c r="CK120" s="73"/>
      <c r="CL120" s="217"/>
      <c r="CM120" s="71"/>
      <c r="CN120" s="71"/>
      <c r="CO120" s="73"/>
      <c r="CP120" s="217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18"/>
      <c r="DD120" s="218"/>
      <c r="DG120" s="218"/>
    </row>
    <row r="121" spans="2:111">
      <c r="B121" s="71"/>
      <c r="C121" s="71"/>
      <c r="D121" s="71"/>
      <c r="E121" s="73"/>
      <c r="F121" s="217"/>
      <c r="G121" s="71"/>
      <c r="H121" s="223"/>
      <c r="I121" s="73"/>
      <c r="J121" s="73"/>
      <c r="K121" s="73"/>
      <c r="L121" s="73"/>
      <c r="M121" s="73"/>
      <c r="N121" s="73"/>
      <c r="O121" s="73"/>
      <c r="P121" s="73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73"/>
      <c r="AD121" s="73"/>
      <c r="AE121" s="73"/>
      <c r="AF121" s="95"/>
      <c r="AG121" s="95"/>
      <c r="AH121" s="73"/>
      <c r="AI121" s="73"/>
      <c r="AJ121" s="95"/>
      <c r="AK121" s="95"/>
      <c r="AL121" s="73"/>
      <c r="AM121" s="73"/>
      <c r="AN121" s="95"/>
      <c r="AO121" s="95"/>
      <c r="AP121" s="73"/>
      <c r="AQ121" s="73"/>
      <c r="AR121" s="95"/>
      <c r="AS121" s="95"/>
      <c r="AT121" s="73"/>
      <c r="AU121" s="73"/>
      <c r="AV121" s="95"/>
      <c r="AW121" s="95"/>
      <c r="AX121" s="73"/>
      <c r="AY121" s="73"/>
      <c r="AZ121" s="95"/>
      <c r="BA121" s="95"/>
      <c r="BB121" s="73"/>
      <c r="BC121" s="73"/>
      <c r="BD121" s="95"/>
      <c r="BE121" s="95"/>
      <c r="BF121" s="73"/>
      <c r="BG121" s="73"/>
      <c r="BH121" s="95"/>
      <c r="BI121" s="95"/>
      <c r="BJ121" s="73"/>
      <c r="BK121" s="73"/>
      <c r="BL121" s="95"/>
      <c r="BM121" s="95"/>
      <c r="BN121" s="73"/>
      <c r="BO121" s="73"/>
      <c r="BP121" s="95"/>
      <c r="BQ121" s="95"/>
      <c r="BR121" s="73"/>
      <c r="BS121" s="73"/>
      <c r="BT121" s="95"/>
      <c r="BU121" s="95"/>
      <c r="BV121" s="73"/>
      <c r="BW121" s="73"/>
      <c r="BX121" s="95"/>
      <c r="BY121" s="95"/>
      <c r="BZ121" s="73"/>
      <c r="CA121" s="73"/>
      <c r="CB121" s="95"/>
      <c r="CC121" s="95"/>
      <c r="CD121" s="73"/>
      <c r="CE121" s="73"/>
      <c r="CF121" s="73"/>
      <c r="CG121" s="73"/>
      <c r="CH121" s="73"/>
      <c r="CI121" s="73"/>
      <c r="CJ121" s="72"/>
      <c r="CK121" s="73"/>
      <c r="CL121" s="217"/>
      <c r="CM121" s="71"/>
      <c r="CN121" s="71"/>
      <c r="CO121" s="73"/>
      <c r="CP121" s="217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18"/>
      <c r="DD121" s="218"/>
      <c r="DG121" s="218"/>
    </row>
    <row r="122" spans="2:111">
      <c r="B122" s="71"/>
      <c r="C122" s="71"/>
      <c r="D122" s="71"/>
      <c r="E122" s="73"/>
      <c r="F122" s="217"/>
      <c r="G122" s="71"/>
      <c r="H122" s="223"/>
      <c r="I122" s="73"/>
      <c r="J122" s="73"/>
      <c r="K122" s="73"/>
      <c r="L122" s="73"/>
      <c r="M122" s="73"/>
      <c r="N122" s="73"/>
      <c r="O122" s="73"/>
      <c r="P122" s="73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73"/>
      <c r="AD122" s="73"/>
      <c r="AE122" s="73"/>
      <c r="AF122" s="95"/>
      <c r="AG122" s="95"/>
      <c r="AH122" s="73"/>
      <c r="AI122" s="73"/>
      <c r="AJ122" s="95"/>
      <c r="AK122" s="95"/>
      <c r="AL122" s="73"/>
      <c r="AM122" s="73"/>
      <c r="AN122" s="95"/>
      <c r="AO122" s="95"/>
      <c r="AP122" s="73"/>
      <c r="AQ122" s="73"/>
      <c r="AR122" s="95"/>
      <c r="AS122" s="95"/>
      <c r="AT122" s="73"/>
      <c r="AU122" s="73"/>
      <c r="AV122" s="95"/>
      <c r="AW122" s="95"/>
      <c r="AX122" s="73"/>
      <c r="AY122" s="73"/>
      <c r="AZ122" s="95"/>
      <c r="BA122" s="95"/>
      <c r="BB122" s="73"/>
      <c r="BC122" s="73"/>
      <c r="BD122" s="95"/>
      <c r="BE122" s="95"/>
      <c r="BF122" s="73"/>
      <c r="BG122" s="73"/>
      <c r="BH122" s="95"/>
      <c r="BI122" s="95"/>
      <c r="BJ122" s="73"/>
      <c r="BK122" s="73"/>
      <c r="BL122" s="95"/>
      <c r="BM122" s="95"/>
      <c r="BN122" s="73"/>
      <c r="BO122" s="73"/>
      <c r="BP122" s="95"/>
      <c r="BQ122" s="95"/>
      <c r="BR122" s="73"/>
      <c r="BS122" s="73"/>
      <c r="BT122" s="95"/>
      <c r="BU122" s="95"/>
      <c r="BV122" s="73"/>
      <c r="BW122" s="73"/>
      <c r="BX122" s="95"/>
      <c r="BY122" s="95"/>
      <c r="BZ122" s="73"/>
      <c r="CA122" s="73"/>
      <c r="CB122" s="95"/>
      <c r="CC122" s="95"/>
      <c r="CD122" s="73"/>
      <c r="CE122" s="73"/>
      <c r="CF122" s="73"/>
      <c r="CG122" s="73"/>
      <c r="CH122" s="73"/>
      <c r="CI122" s="73"/>
      <c r="CJ122" s="72"/>
      <c r="CK122" s="73"/>
      <c r="CL122" s="217"/>
      <c r="CM122" s="71"/>
      <c r="CN122" s="71"/>
      <c r="CO122" s="73"/>
      <c r="CP122" s="217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18"/>
      <c r="DD122" s="218"/>
      <c r="DG122" s="218"/>
    </row>
    <row r="123" spans="2:111">
      <c r="B123" s="71"/>
      <c r="C123" s="71"/>
      <c r="D123" s="71"/>
      <c r="E123" s="73"/>
      <c r="F123" s="217"/>
      <c r="G123" s="71"/>
      <c r="H123" s="223"/>
      <c r="I123" s="73"/>
      <c r="J123" s="73"/>
      <c r="K123" s="73"/>
      <c r="L123" s="73"/>
      <c r="M123" s="73"/>
      <c r="N123" s="73"/>
      <c r="O123" s="73"/>
      <c r="P123" s="73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73"/>
      <c r="AD123" s="73"/>
      <c r="AE123" s="73"/>
      <c r="AF123" s="95"/>
      <c r="AG123" s="95"/>
      <c r="AH123" s="73"/>
      <c r="AI123" s="73"/>
      <c r="AJ123" s="95"/>
      <c r="AK123" s="95"/>
      <c r="AL123" s="73"/>
      <c r="AM123" s="73"/>
      <c r="AN123" s="95"/>
      <c r="AO123" s="95"/>
      <c r="AP123" s="73"/>
      <c r="AQ123" s="73"/>
      <c r="AR123" s="95"/>
      <c r="AS123" s="95"/>
      <c r="AT123" s="73"/>
      <c r="AU123" s="73"/>
      <c r="AV123" s="95"/>
      <c r="AW123" s="95"/>
      <c r="AX123" s="73"/>
      <c r="AY123" s="73"/>
      <c r="AZ123" s="95"/>
      <c r="BA123" s="95"/>
      <c r="BB123" s="73"/>
      <c r="BC123" s="73"/>
      <c r="BD123" s="95"/>
      <c r="BE123" s="95"/>
      <c r="BF123" s="73"/>
      <c r="BG123" s="73"/>
      <c r="BH123" s="95"/>
      <c r="BI123" s="95"/>
      <c r="BJ123" s="73"/>
      <c r="BK123" s="73"/>
      <c r="BL123" s="95"/>
      <c r="BM123" s="95"/>
      <c r="BN123" s="73"/>
      <c r="BO123" s="73"/>
      <c r="BP123" s="95"/>
      <c r="BQ123" s="95"/>
      <c r="BR123" s="73"/>
      <c r="BS123" s="73"/>
      <c r="BT123" s="95"/>
      <c r="BU123" s="95"/>
      <c r="BV123" s="73"/>
      <c r="BW123" s="73"/>
      <c r="BX123" s="95"/>
      <c r="BY123" s="95"/>
      <c r="BZ123" s="73"/>
      <c r="CA123" s="73"/>
      <c r="CB123" s="95"/>
      <c r="CC123" s="95"/>
      <c r="CD123" s="73"/>
      <c r="CE123" s="73"/>
      <c r="CF123" s="73"/>
      <c r="CG123" s="73"/>
      <c r="CH123" s="73"/>
      <c r="CI123" s="73"/>
      <c r="CJ123" s="72"/>
      <c r="CK123" s="73"/>
      <c r="CL123" s="217"/>
      <c r="CM123" s="71"/>
      <c r="CN123" s="71"/>
      <c r="CO123" s="73"/>
      <c r="CP123" s="217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18"/>
      <c r="DD123" s="218"/>
      <c r="DG123" s="218"/>
    </row>
    <row r="124" spans="2:111">
      <c r="B124" s="71"/>
      <c r="C124" s="71"/>
      <c r="D124" s="71"/>
      <c r="E124" s="73"/>
      <c r="F124" s="217"/>
      <c r="G124" s="71"/>
      <c r="H124" s="223"/>
      <c r="I124" s="73"/>
      <c r="J124" s="73"/>
      <c r="K124" s="73"/>
      <c r="L124" s="73"/>
      <c r="M124" s="73"/>
      <c r="N124" s="73"/>
      <c r="O124" s="73"/>
      <c r="P124" s="73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73"/>
      <c r="AD124" s="73"/>
      <c r="AE124" s="73"/>
      <c r="AF124" s="95"/>
      <c r="AG124" s="95"/>
      <c r="AH124" s="73"/>
      <c r="AI124" s="73"/>
      <c r="AJ124" s="95"/>
      <c r="AK124" s="95"/>
      <c r="AL124" s="73"/>
      <c r="AM124" s="73"/>
      <c r="AN124" s="95"/>
      <c r="AO124" s="95"/>
      <c r="AP124" s="73"/>
      <c r="AQ124" s="73"/>
      <c r="AR124" s="95"/>
      <c r="AS124" s="95"/>
      <c r="AT124" s="73"/>
      <c r="AU124" s="73"/>
      <c r="AV124" s="95"/>
      <c r="AW124" s="95"/>
      <c r="AX124" s="73"/>
      <c r="AY124" s="73"/>
      <c r="AZ124" s="95"/>
      <c r="BA124" s="95"/>
      <c r="BB124" s="73"/>
      <c r="BC124" s="73"/>
      <c r="BD124" s="95"/>
      <c r="BE124" s="95"/>
      <c r="BF124" s="73"/>
      <c r="BG124" s="73"/>
      <c r="BH124" s="95"/>
      <c r="BI124" s="95"/>
      <c r="BJ124" s="73"/>
      <c r="BK124" s="73"/>
      <c r="BL124" s="95"/>
      <c r="BM124" s="95"/>
      <c r="BN124" s="73"/>
      <c r="BO124" s="73"/>
      <c r="BP124" s="95"/>
      <c r="BQ124" s="95"/>
      <c r="BR124" s="73"/>
      <c r="BS124" s="73"/>
      <c r="BT124" s="95"/>
      <c r="BU124" s="95"/>
      <c r="BV124" s="73"/>
      <c r="BW124" s="73"/>
      <c r="BX124" s="95"/>
      <c r="BY124" s="95"/>
      <c r="BZ124" s="73"/>
      <c r="CA124" s="73"/>
      <c r="CB124" s="95"/>
      <c r="CC124" s="95"/>
      <c r="CD124" s="73"/>
      <c r="CE124" s="73"/>
      <c r="CF124" s="73"/>
      <c r="CG124" s="73"/>
      <c r="CH124" s="73"/>
      <c r="CI124" s="73"/>
      <c r="CJ124" s="72"/>
      <c r="CK124" s="73"/>
      <c r="CL124" s="217"/>
      <c r="CM124" s="71"/>
      <c r="CN124" s="71"/>
      <c r="CO124" s="73"/>
      <c r="CP124" s="217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18"/>
      <c r="DD124" s="218"/>
      <c r="DG124" s="218"/>
    </row>
    <row r="125" spans="2:111">
      <c r="B125" s="71"/>
      <c r="C125" s="71"/>
      <c r="D125" s="71"/>
      <c r="E125" s="73"/>
      <c r="F125" s="217"/>
      <c r="G125" s="71"/>
      <c r="H125" s="223"/>
      <c r="I125" s="73"/>
      <c r="J125" s="73"/>
      <c r="K125" s="73"/>
      <c r="L125" s="73"/>
      <c r="M125" s="73"/>
      <c r="N125" s="73"/>
      <c r="O125" s="73"/>
      <c r="P125" s="73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73"/>
      <c r="AD125" s="73"/>
      <c r="AE125" s="73"/>
      <c r="AF125" s="95"/>
      <c r="AG125" s="95"/>
      <c r="AH125" s="73"/>
      <c r="AI125" s="73"/>
      <c r="AJ125" s="95"/>
      <c r="AK125" s="95"/>
      <c r="AL125" s="73"/>
      <c r="AM125" s="73"/>
      <c r="AN125" s="95"/>
      <c r="AO125" s="95"/>
      <c r="AP125" s="73"/>
      <c r="AQ125" s="73"/>
      <c r="AR125" s="95"/>
      <c r="AS125" s="95"/>
      <c r="AT125" s="73"/>
      <c r="AU125" s="73"/>
      <c r="AV125" s="95"/>
      <c r="AW125" s="95"/>
      <c r="AX125" s="73"/>
      <c r="AY125" s="73"/>
      <c r="AZ125" s="95"/>
      <c r="BA125" s="95"/>
      <c r="BB125" s="73"/>
      <c r="BC125" s="73"/>
      <c r="BD125" s="95"/>
      <c r="BE125" s="95"/>
      <c r="BF125" s="73"/>
      <c r="BG125" s="73"/>
      <c r="BH125" s="95"/>
      <c r="BI125" s="95"/>
      <c r="BJ125" s="73"/>
      <c r="BK125" s="73"/>
      <c r="BL125" s="95"/>
      <c r="BM125" s="95"/>
      <c r="BN125" s="73"/>
      <c r="BO125" s="73"/>
      <c r="BP125" s="95"/>
      <c r="BQ125" s="95"/>
      <c r="BR125" s="73"/>
      <c r="BS125" s="73"/>
      <c r="BT125" s="95"/>
      <c r="BU125" s="95"/>
      <c r="BV125" s="73"/>
      <c r="BW125" s="73"/>
      <c r="BX125" s="95"/>
      <c r="BY125" s="95"/>
      <c r="BZ125" s="73"/>
      <c r="CA125" s="73"/>
      <c r="CB125" s="95"/>
      <c r="CC125" s="95"/>
      <c r="CD125" s="73"/>
      <c r="CE125" s="73"/>
      <c r="CF125" s="73"/>
      <c r="CG125" s="73"/>
      <c r="CH125" s="73"/>
      <c r="CI125" s="73"/>
      <c r="CJ125" s="72"/>
      <c r="CK125" s="73"/>
      <c r="CL125" s="217"/>
      <c r="CM125" s="71"/>
      <c r="CN125" s="71"/>
      <c r="CO125" s="73"/>
      <c r="CP125" s="217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18"/>
      <c r="DD125" s="218"/>
      <c r="DG125" s="218"/>
    </row>
    <row r="126" spans="2:111">
      <c r="B126" s="71"/>
      <c r="C126" s="71"/>
      <c r="D126" s="71"/>
      <c r="E126" s="73"/>
      <c r="F126" s="217"/>
      <c r="G126" s="71"/>
      <c r="H126" s="223"/>
      <c r="I126" s="73"/>
      <c r="J126" s="73"/>
      <c r="K126" s="73"/>
      <c r="L126" s="73"/>
      <c r="M126" s="73"/>
      <c r="N126" s="73"/>
      <c r="O126" s="73"/>
      <c r="P126" s="73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73"/>
      <c r="AD126" s="73"/>
      <c r="AE126" s="73"/>
      <c r="AF126" s="95"/>
      <c r="AG126" s="95"/>
      <c r="AH126" s="73"/>
      <c r="AI126" s="73"/>
      <c r="AJ126" s="95"/>
      <c r="AK126" s="95"/>
      <c r="AL126" s="73"/>
      <c r="AM126" s="73"/>
      <c r="AN126" s="95"/>
      <c r="AO126" s="95"/>
      <c r="AP126" s="73"/>
      <c r="AQ126" s="73"/>
      <c r="AR126" s="95"/>
      <c r="AS126" s="95"/>
      <c r="AT126" s="73"/>
      <c r="AU126" s="73"/>
      <c r="AV126" s="95"/>
      <c r="AW126" s="95"/>
      <c r="AX126" s="73"/>
      <c r="AY126" s="73"/>
      <c r="AZ126" s="95"/>
      <c r="BA126" s="95"/>
      <c r="BB126" s="73"/>
      <c r="BC126" s="73"/>
      <c r="BD126" s="95"/>
      <c r="BE126" s="95"/>
      <c r="BF126" s="73"/>
      <c r="BG126" s="73"/>
      <c r="BH126" s="95"/>
      <c r="BI126" s="95"/>
      <c r="BJ126" s="73"/>
      <c r="BK126" s="73"/>
      <c r="BL126" s="95"/>
      <c r="BM126" s="95"/>
      <c r="BN126" s="73"/>
      <c r="BO126" s="73"/>
      <c r="BP126" s="95"/>
      <c r="BQ126" s="95"/>
      <c r="BR126" s="73"/>
      <c r="BS126" s="73"/>
      <c r="BT126" s="95"/>
      <c r="BU126" s="95"/>
      <c r="BV126" s="73"/>
      <c r="BW126" s="73"/>
      <c r="BX126" s="95"/>
      <c r="BY126" s="95"/>
      <c r="BZ126" s="73"/>
      <c r="CA126" s="73"/>
      <c r="CB126" s="95"/>
      <c r="CC126" s="95"/>
      <c r="CD126" s="73"/>
      <c r="CE126" s="73"/>
      <c r="CF126" s="73"/>
      <c r="CG126" s="73"/>
      <c r="CH126" s="73"/>
      <c r="CI126" s="73"/>
      <c r="CJ126" s="72"/>
      <c r="CK126" s="73"/>
      <c r="CL126" s="217"/>
      <c r="CM126" s="71"/>
      <c r="CN126" s="71"/>
      <c r="CO126" s="73"/>
      <c r="CP126" s="217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18"/>
      <c r="DD126" s="218"/>
      <c r="DG126" s="218"/>
    </row>
    <row r="127" spans="2:111">
      <c r="B127" s="71"/>
      <c r="C127" s="71"/>
      <c r="D127" s="71"/>
      <c r="E127" s="73"/>
      <c r="F127" s="217"/>
      <c r="G127" s="71"/>
      <c r="H127" s="223"/>
      <c r="I127" s="73"/>
      <c r="J127" s="73"/>
      <c r="K127" s="73"/>
      <c r="L127" s="73"/>
      <c r="M127" s="73"/>
      <c r="N127" s="73"/>
      <c r="O127" s="73"/>
      <c r="P127" s="73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73"/>
      <c r="AD127" s="73"/>
      <c r="AE127" s="73"/>
      <c r="AF127" s="95"/>
      <c r="AG127" s="95"/>
      <c r="AH127" s="73"/>
      <c r="AI127" s="73"/>
      <c r="AJ127" s="95"/>
      <c r="AK127" s="95"/>
      <c r="AL127" s="73"/>
      <c r="AM127" s="73"/>
      <c r="AN127" s="95"/>
      <c r="AO127" s="95"/>
      <c r="AP127" s="73"/>
      <c r="AQ127" s="73"/>
      <c r="AR127" s="95"/>
      <c r="AS127" s="95"/>
      <c r="AT127" s="73"/>
      <c r="AU127" s="73"/>
      <c r="AV127" s="95"/>
      <c r="AW127" s="95"/>
      <c r="AX127" s="73"/>
      <c r="AY127" s="73"/>
      <c r="AZ127" s="95"/>
      <c r="BA127" s="95"/>
      <c r="BB127" s="73"/>
      <c r="BC127" s="73"/>
      <c r="BD127" s="95"/>
      <c r="BE127" s="95"/>
      <c r="BF127" s="73"/>
      <c r="BG127" s="73"/>
      <c r="BH127" s="95"/>
      <c r="BI127" s="95"/>
      <c r="BJ127" s="73"/>
      <c r="BK127" s="73"/>
      <c r="BL127" s="95"/>
      <c r="BM127" s="95"/>
      <c r="BN127" s="73"/>
      <c r="BO127" s="73"/>
      <c r="BP127" s="95"/>
      <c r="BQ127" s="95"/>
      <c r="BR127" s="73"/>
      <c r="BS127" s="73"/>
      <c r="BT127" s="95"/>
      <c r="BU127" s="95"/>
      <c r="BV127" s="73"/>
      <c r="BW127" s="73"/>
      <c r="BX127" s="95"/>
      <c r="BY127" s="95"/>
      <c r="BZ127" s="73"/>
      <c r="CA127" s="73"/>
      <c r="CB127" s="95"/>
      <c r="CC127" s="95"/>
      <c r="CD127" s="73"/>
      <c r="CE127" s="73"/>
      <c r="CF127" s="73"/>
      <c r="CG127" s="73"/>
      <c r="CH127" s="73"/>
      <c r="CI127" s="73"/>
      <c r="CJ127" s="72"/>
      <c r="CK127" s="73"/>
      <c r="CL127" s="217"/>
      <c r="CM127" s="71"/>
      <c r="CN127" s="71"/>
      <c r="CO127" s="73"/>
      <c r="CP127" s="217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18"/>
      <c r="DD127" s="218"/>
      <c r="DG127" s="218"/>
    </row>
    <row r="128" spans="2:111">
      <c r="B128" s="71"/>
      <c r="C128" s="71"/>
      <c r="D128" s="71"/>
      <c r="E128" s="73"/>
      <c r="F128" s="217"/>
      <c r="G128" s="71"/>
      <c r="H128" s="223"/>
      <c r="I128" s="73"/>
      <c r="J128" s="73"/>
      <c r="K128" s="73"/>
      <c r="L128" s="73"/>
      <c r="M128" s="73"/>
      <c r="N128" s="73"/>
      <c r="O128" s="73"/>
      <c r="P128" s="73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73"/>
      <c r="AD128" s="73"/>
      <c r="AE128" s="73"/>
      <c r="AF128" s="95"/>
      <c r="AG128" s="95"/>
      <c r="AH128" s="73"/>
      <c r="AI128" s="73"/>
      <c r="AJ128" s="95"/>
      <c r="AK128" s="95"/>
      <c r="AL128" s="73"/>
      <c r="AM128" s="73"/>
      <c r="AN128" s="95"/>
      <c r="AO128" s="95"/>
      <c r="AP128" s="73"/>
      <c r="AQ128" s="73"/>
      <c r="AR128" s="95"/>
      <c r="AS128" s="95"/>
      <c r="AT128" s="73"/>
      <c r="AU128" s="73"/>
      <c r="AV128" s="95"/>
      <c r="AW128" s="95"/>
      <c r="AX128" s="73"/>
      <c r="AY128" s="73"/>
      <c r="AZ128" s="95"/>
      <c r="BA128" s="95"/>
      <c r="BB128" s="73"/>
      <c r="BC128" s="73"/>
      <c r="BD128" s="95"/>
      <c r="BE128" s="95"/>
      <c r="BF128" s="73"/>
      <c r="BG128" s="73"/>
      <c r="BH128" s="95"/>
      <c r="BI128" s="95"/>
      <c r="BJ128" s="73"/>
      <c r="BK128" s="73"/>
      <c r="BL128" s="95"/>
      <c r="BM128" s="95"/>
      <c r="BN128" s="73"/>
      <c r="BO128" s="73"/>
      <c r="BP128" s="95"/>
      <c r="BQ128" s="95"/>
      <c r="BR128" s="73"/>
      <c r="BS128" s="73"/>
      <c r="BT128" s="95"/>
      <c r="BU128" s="95"/>
      <c r="BV128" s="73"/>
      <c r="BW128" s="73"/>
      <c r="BX128" s="95"/>
      <c r="BY128" s="95"/>
      <c r="BZ128" s="73"/>
      <c r="CA128" s="73"/>
      <c r="CB128" s="95"/>
      <c r="CC128" s="95"/>
      <c r="CD128" s="73"/>
      <c r="CE128" s="73"/>
      <c r="CF128" s="73"/>
      <c r="CG128" s="73"/>
      <c r="CH128" s="73"/>
      <c r="CI128" s="73"/>
      <c r="CJ128" s="72"/>
      <c r="CK128" s="73"/>
      <c r="CL128" s="217"/>
      <c r="CM128" s="71"/>
      <c r="CN128" s="71"/>
      <c r="CO128" s="73"/>
      <c r="CP128" s="217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18"/>
      <c r="DD128" s="218"/>
      <c r="DG128" s="218"/>
    </row>
    <row r="129" spans="2:111">
      <c r="B129" s="71"/>
      <c r="C129" s="71"/>
      <c r="D129" s="71"/>
      <c r="E129" s="73"/>
      <c r="F129" s="217"/>
      <c r="G129" s="71"/>
      <c r="H129" s="223"/>
      <c r="I129" s="73"/>
      <c r="J129" s="73"/>
      <c r="K129" s="73"/>
      <c r="L129" s="73"/>
      <c r="M129" s="73"/>
      <c r="N129" s="73"/>
      <c r="O129" s="73"/>
      <c r="P129" s="73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73"/>
      <c r="AD129" s="73"/>
      <c r="AE129" s="73"/>
      <c r="AF129" s="95"/>
      <c r="AG129" s="95"/>
      <c r="AH129" s="73"/>
      <c r="AI129" s="73"/>
      <c r="AJ129" s="95"/>
      <c r="AK129" s="95"/>
      <c r="AL129" s="73"/>
      <c r="AM129" s="73"/>
      <c r="AN129" s="95"/>
      <c r="AO129" s="95"/>
      <c r="AP129" s="73"/>
      <c r="AQ129" s="73"/>
      <c r="AR129" s="95"/>
      <c r="AS129" s="95"/>
      <c r="AT129" s="73"/>
      <c r="AU129" s="73"/>
      <c r="AV129" s="95"/>
      <c r="AW129" s="95"/>
      <c r="AX129" s="73"/>
      <c r="AY129" s="73"/>
      <c r="AZ129" s="95"/>
      <c r="BA129" s="95"/>
      <c r="BB129" s="73"/>
      <c r="BC129" s="73"/>
      <c r="BD129" s="95"/>
      <c r="BE129" s="95"/>
      <c r="BF129" s="73"/>
      <c r="BG129" s="73"/>
      <c r="BH129" s="95"/>
      <c r="BI129" s="95"/>
      <c r="BJ129" s="73"/>
      <c r="BK129" s="73"/>
      <c r="BL129" s="95"/>
      <c r="BM129" s="95"/>
      <c r="BN129" s="73"/>
      <c r="BO129" s="73"/>
      <c r="BP129" s="95"/>
      <c r="BQ129" s="95"/>
      <c r="BR129" s="73"/>
      <c r="BS129" s="73"/>
      <c r="BT129" s="95"/>
      <c r="BU129" s="95"/>
      <c r="BV129" s="73"/>
      <c r="BW129" s="73"/>
      <c r="BX129" s="95"/>
      <c r="BY129" s="95"/>
      <c r="BZ129" s="73"/>
      <c r="CA129" s="73"/>
      <c r="CB129" s="95"/>
      <c r="CC129" s="95"/>
      <c r="CD129" s="73"/>
      <c r="CE129" s="73"/>
      <c r="CF129" s="73"/>
      <c r="CG129" s="73"/>
      <c r="CH129" s="73"/>
      <c r="CI129" s="73"/>
      <c r="CJ129" s="72"/>
      <c r="CK129" s="73"/>
      <c r="CL129" s="217"/>
      <c r="CM129" s="71"/>
      <c r="CN129" s="71"/>
      <c r="CO129" s="73"/>
      <c r="CP129" s="217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18"/>
      <c r="DD129" s="218"/>
      <c r="DG129" s="218"/>
    </row>
    <row r="130" spans="2:111">
      <c r="B130" s="71"/>
      <c r="C130" s="71"/>
      <c r="D130" s="71"/>
      <c r="E130" s="73"/>
      <c r="F130" s="217"/>
      <c r="G130" s="71"/>
      <c r="H130" s="223"/>
      <c r="I130" s="73"/>
      <c r="J130" s="73"/>
      <c r="K130" s="73"/>
      <c r="L130" s="73"/>
      <c r="M130" s="73"/>
      <c r="N130" s="73"/>
      <c r="O130" s="73"/>
      <c r="P130" s="73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73"/>
      <c r="AD130" s="73"/>
      <c r="AE130" s="73"/>
      <c r="AF130" s="95"/>
      <c r="AG130" s="95"/>
      <c r="AH130" s="73"/>
      <c r="AI130" s="73"/>
      <c r="AJ130" s="95"/>
      <c r="AK130" s="95"/>
      <c r="AL130" s="73"/>
      <c r="AM130" s="73"/>
      <c r="AN130" s="95"/>
      <c r="AO130" s="95"/>
      <c r="AP130" s="73"/>
      <c r="AQ130" s="73"/>
      <c r="AR130" s="95"/>
      <c r="AS130" s="95"/>
      <c r="AT130" s="73"/>
      <c r="AU130" s="73"/>
      <c r="AV130" s="95"/>
      <c r="AW130" s="95"/>
      <c r="AX130" s="73"/>
      <c r="AY130" s="73"/>
      <c r="AZ130" s="95"/>
      <c r="BA130" s="95"/>
      <c r="BB130" s="73"/>
      <c r="BC130" s="73"/>
      <c r="BD130" s="95"/>
      <c r="BE130" s="95"/>
      <c r="BF130" s="73"/>
      <c r="BG130" s="73"/>
      <c r="BH130" s="95"/>
      <c r="BI130" s="95"/>
      <c r="BJ130" s="73"/>
      <c r="BK130" s="73"/>
      <c r="BL130" s="95"/>
      <c r="BM130" s="95"/>
      <c r="BN130" s="73"/>
      <c r="BO130" s="73"/>
      <c r="BP130" s="95"/>
      <c r="BQ130" s="95"/>
      <c r="BR130" s="73"/>
      <c r="BS130" s="73"/>
      <c r="BT130" s="95"/>
      <c r="BU130" s="95"/>
      <c r="BV130" s="73"/>
      <c r="BW130" s="73"/>
      <c r="BX130" s="95"/>
      <c r="BY130" s="95"/>
      <c r="BZ130" s="73"/>
      <c r="CA130" s="73"/>
      <c r="CB130" s="95"/>
      <c r="CC130" s="95"/>
      <c r="CD130" s="73"/>
      <c r="CE130" s="73"/>
      <c r="CF130" s="73"/>
      <c r="CG130" s="73"/>
      <c r="CH130" s="73"/>
      <c r="CI130" s="73"/>
      <c r="CJ130" s="72"/>
      <c r="CK130" s="73"/>
      <c r="CL130" s="217"/>
      <c r="CM130" s="71"/>
      <c r="CN130" s="71"/>
      <c r="CO130" s="73"/>
      <c r="CP130" s="217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18"/>
      <c r="DD130" s="218"/>
      <c r="DG130" s="218"/>
    </row>
    <row r="131" spans="2:111">
      <c r="B131" s="71"/>
      <c r="C131" s="71"/>
      <c r="D131" s="71"/>
      <c r="E131" s="73"/>
      <c r="F131" s="217"/>
      <c r="G131" s="71"/>
      <c r="H131" s="223"/>
      <c r="I131" s="73"/>
      <c r="J131" s="73"/>
      <c r="K131" s="73"/>
      <c r="L131" s="73"/>
      <c r="M131" s="73"/>
      <c r="N131" s="73"/>
      <c r="O131" s="73"/>
      <c r="P131" s="73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73"/>
      <c r="AD131" s="73"/>
      <c r="AE131" s="73"/>
      <c r="AF131" s="95"/>
      <c r="AG131" s="95"/>
      <c r="AH131" s="73"/>
      <c r="AI131" s="73"/>
      <c r="AJ131" s="95"/>
      <c r="AK131" s="95"/>
      <c r="AL131" s="73"/>
      <c r="AM131" s="73"/>
      <c r="AN131" s="95"/>
      <c r="AO131" s="95"/>
      <c r="AP131" s="73"/>
      <c r="AQ131" s="73"/>
      <c r="AR131" s="95"/>
      <c r="AS131" s="95"/>
      <c r="AT131" s="73"/>
      <c r="AU131" s="73"/>
      <c r="AV131" s="95"/>
      <c r="AW131" s="95"/>
      <c r="AX131" s="73"/>
      <c r="AY131" s="73"/>
      <c r="AZ131" s="95"/>
      <c r="BA131" s="95"/>
      <c r="BB131" s="73"/>
      <c r="BC131" s="73"/>
      <c r="BD131" s="95"/>
      <c r="BE131" s="95"/>
      <c r="BF131" s="73"/>
      <c r="BG131" s="73"/>
      <c r="BH131" s="95"/>
      <c r="BI131" s="95"/>
      <c r="BJ131" s="73"/>
      <c r="BK131" s="73"/>
      <c r="BL131" s="95"/>
      <c r="BM131" s="95"/>
      <c r="BN131" s="73"/>
      <c r="BO131" s="73"/>
      <c r="BP131" s="95"/>
      <c r="BQ131" s="95"/>
      <c r="BR131" s="73"/>
      <c r="BS131" s="73"/>
      <c r="BT131" s="95"/>
      <c r="BU131" s="95"/>
      <c r="BV131" s="73"/>
      <c r="BW131" s="73"/>
      <c r="BX131" s="95"/>
      <c r="BY131" s="95"/>
      <c r="BZ131" s="73"/>
      <c r="CA131" s="73"/>
      <c r="CB131" s="95"/>
      <c r="CC131" s="95"/>
      <c r="CD131" s="73"/>
      <c r="CE131" s="73"/>
      <c r="CF131" s="73"/>
      <c r="CG131" s="73"/>
      <c r="CH131" s="73"/>
      <c r="CI131" s="73"/>
      <c r="CJ131" s="72"/>
      <c r="CK131" s="73"/>
      <c r="CL131" s="217"/>
      <c r="CM131" s="71"/>
      <c r="CN131" s="71"/>
      <c r="CO131" s="73"/>
      <c r="CP131" s="217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18"/>
      <c r="DD131" s="218"/>
      <c r="DG131" s="218"/>
    </row>
    <row r="132" spans="2:111">
      <c r="B132" s="71"/>
      <c r="C132" s="71"/>
      <c r="D132" s="71"/>
      <c r="E132" s="73"/>
      <c r="F132" s="217"/>
      <c r="G132" s="71"/>
      <c r="H132" s="223"/>
      <c r="I132" s="73"/>
      <c r="J132" s="73"/>
      <c r="K132" s="73"/>
      <c r="L132" s="73"/>
      <c r="M132" s="73"/>
      <c r="N132" s="73"/>
      <c r="O132" s="73"/>
      <c r="P132" s="73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73"/>
      <c r="AD132" s="73"/>
      <c r="AE132" s="73"/>
      <c r="AF132" s="95"/>
      <c r="AG132" s="95"/>
      <c r="AH132" s="73"/>
      <c r="AI132" s="73"/>
      <c r="AJ132" s="95"/>
      <c r="AK132" s="95"/>
      <c r="AL132" s="73"/>
      <c r="AM132" s="73"/>
      <c r="AN132" s="95"/>
      <c r="AO132" s="95"/>
      <c r="AP132" s="73"/>
      <c r="AQ132" s="73"/>
      <c r="AR132" s="95"/>
      <c r="AS132" s="95"/>
      <c r="AT132" s="73"/>
      <c r="AU132" s="73"/>
      <c r="AV132" s="95"/>
      <c r="AW132" s="95"/>
      <c r="AX132" s="73"/>
      <c r="AY132" s="73"/>
      <c r="AZ132" s="95"/>
      <c r="BA132" s="95"/>
      <c r="BB132" s="73"/>
      <c r="BC132" s="73"/>
      <c r="BD132" s="95"/>
      <c r="BE132" s="95"/>
      <c r="BF132" s="73"/>
      <c r="BG132" s="73"/>
      <c r="BH132" s="95"/>
      <c r="BI132" s="95"/>
      <c r="BJ132" s="73"/>
      <c r="BK132" s="73"/>
      <c r="BL132" s="95"/>
      <c r="BM132" s="95"/>
      <c r="BN132" s="73"/>
      <c r="BO132" s="73"/>
      <c r="BP132" s="95"/>
      <c r="BQ132" s="95"/>
      <c r="BR132" s="73"/>
      <c r="BS132" s="73"/>
      <c r="BT132" s="95"/>
      <c r="BU132" s="95"/>
      <c r="BV132" s="73"/>
      <c r="BW132" s="73"/>
      <c r="BX132" s="95"/>
      <c r="BY132" s="95"/>
      <c r="BZ132" s="73"/>
      <c r="CA132" s="73"/>
      <c r="CB132" s="95"/>
      <c r="CC132" s="95"/>
      <c r="CD132" s="73"/>
      <c r="CE132" s="73"/>
      <c r="CF132" s="73"/>
      <c r="CG132" s="73"/>
      <c r="CH132" s="73"/>
      <c r="CI132" s="73"/>
      <c r="CJ132" s="72"/>
      <c r="CK132" s="73"/>
      <c r="CL132" s="217"/>
      <c r="CM132" s="71"/>
      <c r="CN132" s="71"/>
      <c r="CO132" s="73"/>
      <c r="CP132" s="217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18"/>
      <c r="DD132" s="218"/>
      <c r="DG132" s="218"/>
    </row>
    <row r="133" spans="2:111">
      <c r="B133" s="71"/>
      <c r="C133" s="71"/>
      <c r="D133" s="71"/>
      <c r="E133" s="73"/>
      <c r="F133" s="217"/>
      <c r="G133" s="71"/>
      <c r="H133" s="223"/>
      <c r="I133" s="73"/>
      <c r="J133" s="73"/>
      <c r="K133" s="73"/>
      <c r="L133" s="73"/>
      <c r="M133" s="73"/>
      <c r="N133" s="73"/>
      <c r="O133" s="73"/>
      <c r="P133" s="73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73"/>
      <c r="AD133" s="73"/>
      <c r="AE133" s="73"/>
      <c r="AF133" s="95"/>
      <c r="AG133" s="95"/>
      <c r="AH133" s="73"/>
      <c r="AI133" s="73"/>
      <c r="AJ133" s="95"/>
      <c r="AK133" s="95"/>
      <c r="AL133" s="73"/>
      <c r="AM133" s="73"/>
      <c r="AN133" s="95"/>
      <c r="AO133" s="95"/>
      <c r="AP133" s="73"/>
      <c r="AQ133" s="73"/>
      <c r="AR133" s="95"/>
      <c r="AS133" s="95"/>
      <c r="AT133" s="73"/>
      <c r="AU133" s="73"/>
      <c r="AV133" s="95"/>
      <c r="AW133" s="95"/>
      <c r="AX133" s="73"/>
      <c r="AY133" s="73"/>
      <c r="AZ133" s="95"/>
      <c r="BA133" s="95"/>
      <c r="BB133" s="73"/>
      <c r="BC133" s="73"/>
      <c r="BD133" s="95"/>
      <c r="BE133" s="95"/>
      <c r="BF133" s="73"/>
      <c r="BG133" s="73"/>
      <c r="BH133" s="95"/>
      <c r="BI133" s="95"/>
      <c r="BJ133" s="73"/>
      <c r="BK133" s="73"/>
      <c r="BL133" s="95"/>
      <c r="BM133" s="95"/>
      <c r="BN133" s="73"/>
      <c r="BO133" s="73"/>
      <c r="BP133" s="95"/>
      <c r="BQ133" s="95"/>
      <c r="BR133" s="73"/>
      <c r="BS133" s="73"/>
      <c r="BT133" s="95"/>
      <c r="BU133" s="95"/>
      <c r="BV133" s="73"/>
      <c r="BW133" s="73"/>
      <c r="BX133" s="95"/>
      <c r="BY133" s="95"/>
      <c r="BZ133" s="73"/>
      <c r="CA133" s="73"/>
      <c r="CB133" s="95"/>
      <c r="CC133" s="95"/>
      <c r="CD133" s="73"/>
      <c r="CE133" s="73"/>
      <c r="CF133" s="73"/>
      <c r="CG133" s="73"/>
      <c r="CH133" s="73"/>
      <c r="CI133" s="73"/>
      <c r="CJ133" s="72"/>
      <c r="CK133" s="73"/>
      <c r="CL133" s="217"/>
      <c r="CM133" s="71"/>
      <c r="CN133" s="71"/>
      <c r="CO133" s="73"/>
      <c r="CP133" s="217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18"/>
      <c r="DD133" s="218"/>
      <c r="DG133" s="218"/>
    </row>
    <row r="134" spans="2:111">
      <c r="B134" s="71"/>
      <c r="C134" s="71"/>
      <c r="D134" s="71"/>
      <c r="E134" s="73"/>
      <c r="F134" s="217"/>
      <c r="G134" s="71"/>
      <c r="H134" s="223"/>
      <c r="I134" s="73"/>
      <c r="J134" s="73"/>
      <c r="K134" s="73"/>
      <c r="L134" s="73"/>
      <c r="M134" s="73"/>
      <c r="N134" s="73"/>
      <c r="O134" s="73"/>
      <c r="P134" s="73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73"/>
      <c r="AD134" s="73"/>
      <c r="AE134" s="73"/>
      <c r="AF134" s="95"/>
      <c r="AG134" s="95"/>
      <c r="AH134" s="73"/>
      <c r="AI134" s="73"/>
      <c r="AJ134" s="95"/>
      <c r="AK134" s="95"/>
      <c r="AL134" s="73"/>
      <c r="AM134" s="73"/>
      <c r="AN134" s="95"/>
      <c r="AO134" s="95"/>
      <c r="AP134" s="73"/>
      <c r="AQ134" s="73"/>
      <c r="AR134" s="95"/>
      <c r="AS134" s="95"/>
      <c r="AT134" s="73"/>
      <c r="AU134" s="73"/>
      <c r="AV134" s="95"/>
      <c r="AW134" s="95"/>
      <c r="AX134" s="73"/>
      <c r="AY134" s="73"/>
      <c r="AZ134" s="95"/>
      <c r="BA134" s="95"/>
      <c r="BB134" s="73"/>
      <c r="BC134" s="73"/>
      <c r="BD134" s="95"/>
      <c r="BE134" s="95"/>
      <c r="BF134" s="73"/>
      <c r="BG134" s="73"/>
      <c r="BH134" s="95"/>
      <c r="BI134" s="95"/>
      <c r="BJ134" s="73"/>
      <c r="BK134" s="73"/>
      <c r="BL134" s="95"/>
      <c r="BM134" s="95"/>
      <c r="BN134" s="73"/>
      <c r="BO134" s="73"/>
      <c r="BP134" s="95"/>
      <c r="BQ134" s="95"/>
      <c r="BR134" s="73"/>
      <c r="BS134" s="73"/>
      <c r="BT134" s="95"/>
      <c r="BU134" s="95"/>
      <c r="BV134" s="73"/>
      <c r="BW134" s="73"/>
      <c r="BX134" s="95"/>
      <c r="BY134" s="95"/>
      <c r="BZ134" s="73"/>
      <c r="CA134" s="73"/>
      <c r="CB134" s="95"/>
      <c r="CC134" s="95"/>
      <c r="CD134" s="73"/>
      <c r="CE134" s="73"/>
      <c r="CF134" s="73"/>
      <c r="CG134" s="73"/>
      <c r="CH134" s="73"/>
      <c r="CI134" s="73"/>
      <c r="CJ134" s="72"/>
      <c r="CK134" s="73"/>
      <c r="CL134" s="217"/>
      <c r="CM134" s="71"/>
      <c r="CN134" s="71"/>
      <c r="CO134" s="73"/>
      <c r="CP134" s="217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18"/>
      <c r="DD134" s="218"/>
      <c r="DG134" s="218"/>
    </row>
    <row r="135" spans="2:111">
      <c r="B135" s="71"/>
      <c r="C135" s="71"/>
      <c r="D135" s="71"/>
      <c r="E135" s="73"/>
      <c r="F135" s="217"/>
      <c r="G135" s="71"/>
      <c r="H135" s="223"/>
      <c r="I135" s="73"/>
      <c r="J135" s="73"/>
      <c r="K135" s="73"/>
      <c r="L135" s="73"/>
      <c r="M135" s="73"/>
      <c r="N135" s="73"/>
      <c r="O135" s="73"/>
      <c r="P135" s="73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73"/>
      <c r="AD135" s="73"/>
      <c r="AE135" s="73"/>
      <c r="AF135" s="95"/>
      <c r="AG135" s="95"/>
      <c r="AH135" s="73"/>
      <c r="AI135" s="73"/>
      <c r="AJ135" s="95"/>
      <c r="AK135" s="95"/>
      <c r="AL135" s="73"/>
      <c r="AM135" s="73"/>
      <c r="AN135" s="95"/>
      <c r="AO135" s="95"/>
      <c r="AP135" s="73"/>
      <c r="AQ135" s="73"/>
      <c r="AR135" s="95"/>
      <c r="AS135" s="95"/>
      <c r="AT135" s="73"/>
      <c r="AU135" s="73"/>
      <c r="AV135" s="95"/>
      <c r="AW135" s="95"/>
      <c r="AX135" s="73"/>
      <c r="AY135" s="73"/>
      <c r="AZ135" s="95"/>
      <c r="BA135" s="95"/>
      <c r="BB135" s="73"/>
      <c r="BC135" s="73"/>
      <c r="BD135" s="95"/>
      <c r="BE135" s="95"/>
      <c r="BF135" s="73"/>
      <c r="BG135" s="73"/>
      <c r="BH135" s="95"/>
      <c r="BI135" s="95"/>
      <c r="BJ135" s="73"/>
      <c r="BK135" s="73"/>
      <c r="BL135" s="95"/>
      <c r="BM135" s="95"/>
      <c r="BN135" s="73"/>
      <c r="BO135" s="73"/>
      <c r="BP135" s="95"/>
      <c r="BQ135" s="95"/>
      <c r="BR135" s="73"/>
      <c r="BS135" s="73"/>
      <c r="BT135" s="95"/>
      <c r="BU135" s="95"/>
      <c r="BV135" s="73"/>
      <c r="BW135" s="73"/>
      <c r="BX135" s="95"/>
      <c r="BY135" s="95"/>
      <c r="BZ135" s="73"/>
      <c r="CA135" s="73"/>
      <c r="CB135" s="95"/>
      <c r="CC135" s="95"/>
      <c r="CD135" s="73"/>
      <c r="CE135" s="73"/>
      <c r="CF135" s="73"/>
      <c r="CG135" s="73"/>
      <c r="CH135" s="73"/>
      <c r="CI135" s="73"/>
      <c r="CJ135" s="72"/>
      <c r="CK135" s="73"/>
      <c r="CL135" s="217"/>
      <c r="CM135" s="71"/>
      <c r="CN135" s="71"/>
      <c r="CO135" s="73"/>
      <c r="CP135" s="217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18"/>
      <c r="DD135" s="218"/>
      <c r="DG135" s="218"/>
    </row>
    <row r="136" spans="2:111">
      <c r="B136" s="71"/>
      <c r="C136" s="71"/>
      <c r="D136" s="71"/>
      <c r="E136" s="73"/>
      <c r="F136" s="217"/>
      <c r="G136" s="71"/>
      <c r="H136" s="223"/>
      <c r="I136" s="73"/>
      <c r="J136" s="73"/>
      <c r="K136" s="73"/>
      <c r="L136" s="73"/>
      <c r="M136" s="73"/>
      <c r="N136" s="73"/>
      <c r="O136" s="73"/>
      <c r="P136" s="73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73"/>
      <c r="AD136" s="73"/>
      <c r="AE136" s="73"/>
      <c r="AF136" s="95"/>
      <c r="AG136" s="95"/>
      <c r="AH136" s="73"/>
      <c r="AI136" s="73"/>
      <c r="AJ136" s="95"/>
      <c r="AK136" s="95"/>
      <c r="AL136" s="73"/>
      <c r="AM136" s="73"/>
      <c r="AN136" s="95"/>
      <c r="AO136" s="95"/>
      <c r="AP136" s="73"/>
      <c r="AQ136" s="73"/>
      <c r="AR136" s="95"/>
      <c r="AS136" s="95"/>
      <c r="AT136" s="73"/>
      <c r="AU136" s="73"/>
      <c r="AV136" s="95"/>
      <c r="AW136" s="95"/>
      <c r="AX136" s="73"/>
      <c r="AY136" s="73"/>
      <c r="AZ136" s="95"/>
      <c r="BA136" s="95"/>
      <c r="BB136" s="73"/>
      <c r="BC136" s="73"/>
      <c r="BD136" s="95"/>
      <c r="BE136" s="95"/>
      <c r="BF136" s="73"/>
      <c r="BG136" s="73"/>
      <c r="BH136" s="95"/>
      <c r="BI136" s="95"/>
      <c r="BJ136" s="73"/>
      <c r="BK136" s="73"/>
      <c r="BL136" s="95"/>
      <c r="BM136" s="95"/>
      <c r="BN136" s="73"/>
      <c r="BO136" s="73"/>
      <c r="BP136" s="95"/>
      <c r="BQ136" s="95"/>
      <c r="BR136" s="73"/>
      <c r="BS136" s="73"/>
      <c r="BT136" s="95"/>
      <c r="BU136" s="95"/>
      <c r="BV136" s="73"/>
      <c r="BW136" s="73"/>
      <c r="BX136" s="95"/>
      <c r="BY136" s="95"/>
      <c r="BZ136" s="73"/>
      <c r="CA136" s="73"/>
      <c r="CB136" s="95"/>
      <c r="CC136" s="95"/>
      <c r="CD136" s="73"/>
      <c r="CE136" s="73"/>
      <c r="CF136" s="73"/>
      <c r="CG136" s="73"/>
      <c r="CH136" s="73"/>
      <c r="CI136" s="73"/>
      <c r="CJ136" s="72"/>
      <c r="CK136" s="73"/>
      <c r="CL136" s="217"/>
      <c r="CM136" s="71"/>
      <c r="CN136" s="71"/>
      <c r="CO136" s="73"/>
      <c r="CP136" s="217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18"/>
      <c r="DD136" s="218"/>
      <c r="DG136" s="218"/>
    </row>
    <row r="137" spans="2:111">
      <c r="B137" s="71"/>
      <c r="C137" s="71"/>
      <c r="D137" s="71"/>
      <c r="E137" s="73"/>
      <c r="F137" s="217"/>
      <c r="G137" s="71"/>
      <c r="H137" s="223"/>
      <c r="I137" s="73"/>
      <c r="J137" s="73"/>
      <c r="K137" s="73"/>
      <c r="L137" s="73"/>
      <c r="M137" s="73"/>
      <c r="N137" s="73"/>
      <c r="O137" s="73"/>
      <c r="P137" s="73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73"/>
      <c r="AD137" s="73"/>
      <c r="AE137" s="73"/>
      <c r="AF137" s="95"/>
      <c r="AG137" s="95"/>
      <c r="AH137" s="73"/>
      <c r="AI137" s="73"/>
      <c r="AJ137" s="95"/>
      <c r="AK137" s="95"/>
      <c r="AL137" s="73"/>
      <c r="AM137" s="73"/>
      <c r="AN137" s="95"/>
      <c r="AO137" s="95"/>
      <c r="AP137" s="73"/>
      <c r="AQ137" s="73"/>
      <c r="AR137" s="95"/>
      <c r="AS137" s="95"/>
      <c r="AT137" s="73"/>
      <c r="AU137" s="73"/>
      <c r="AV137" s="95"/>
      <c r="AW137" s="95"/>
      <c r="AX137" s="73"/>
      <c r="AY137" s="73"/>
      <c r="AZ137" s="95"/>
      <c r="BA137" s="95"/>
      <c r="BB137" s="73"/>
      <c r="BC137" s="73"/>
      <c r="BD137" s="95"/>
      <c r="BE137" s="95"/>
      <c r="BF137" s="73"/>
      <c r="BG137" s="73"/>
      <c r="BH137" s="95"/>
      <c r="BI137" s="95"/>
      <c r="BJ137" s="73"/>
      <c r="BK137" s="73"/>
      <c r="BL137" s="95"/>
      <c r="BM137" s="95"/>
      <c r="BN137" s="73"/>
      <c r="BO137" s="73"/>
      <c r="BP137" s="95"/>
      <c r="BQ137" s="95"/>
      <c r="BR137" s="73"/>
      <c r="BS137" s="73"/>
      <c r="BT137" s="95"/>
      <c r="BU137" s="95"/>
      <c r="BV137" s="73"/>
      <c r="BW137" s="73"/>
      <c r="BX137" s="95"/>
      <c r="BY137" s="95"/>
      <c r="BZ137" s="73"/>
      <c r="CA137" s="73"/>
      <c r="CB137" s="95"/>
      <c r="CC137" s="95"/>
      <c r="CD137" s="73"/>
      <c r="CE137" s="73"/>
      <c r="CF137" s="73"/>
      <c r="CG137" s="73"/>
      <c r="CH137" s="73"/>
      <c r="CI137" s="73"/>
      <c r="CJ137" s="72"/>
      <c r="CK137" s="73"/>
      <c r="CL137" s="217"/>
      <c r="CM137" s="71"/>
      <c r="CN137" s="71"/>
      <c r="CO137" s="73"/>
      <c r="CP137" s="217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18"/>
      <c r="DD137" s="218"/>
      <c r="DG137" s="218"/>
    </row>
    <row r="138" spans="2:111">
      <c r="B138" s="71"/>
      <c r="C138" s="71"/>
      <c r="D138" s="71"/>
      <c r="E138" s="73"/>
      <c r="F138" s="217"/>
      <c r="G138" s="71"/>
      <c r="H138" s="223"/>
      <c r="I138" s="73"/>
      <c r="J138" s="73"/>
      <c r="K138" s="73"/>
      <c r="L138" s="73"/>
      <c r="M138" s="73"/>
      <c r="N138" s="73"/>
      <c r="O138" s="73"/>
      <c r="P138" s="73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73"/>
      <c r="AD138" s="73"/>
      <c r="AE138" s="73"/>
      <c r="AF138" s="95"/>
      <c r="AG138" s="95"/>
      <c r="AH138" s="73"/>
      <c r="AI138" s="73"/>
      <c r="AJ138" s="95"/>
      <c r="AK138" s="95"/>
      <c r="AL138" s="73"/>
      <c r="AM138" s="73"/>
      <c r="AN138" s="95"/>
      <c r="AO138" s="95"/>
      <c r="AP138" s="73"/>
      <c r="AQ138" s="73"/>
      <c r="AR138" s="95"/>
      <c r="AS138" s="95"/>
      <c r="AT138" s="73"/>
      <c r="AU138" s="73"/>
      <c r="AV138" s="95"/>
      <c r="AW138" s="95"/>
      <c r="AX138" s="73"/>
      <c r="AY138" s="73"/>
      <c r="AZ138" s="95"/>
      <c r="BA138" s="95"/>
      <c r="BB138" s="73"/>
      <c r="BC138" s="73"/>
      <c r="BD138" s="95"/>
      <c r="BE138" s="95"/>
      <c r="BF138" s="73"/>
      <c r="BG138" s="73"/>
      <c r="BH138" s="95"/>
      <c r="BI138" s="95"/>
      <c r="BJ138" s="73"/>
      <c r="BK138" s="73"/>
      <c r="BL138" s="95"/>
      <c r="BM138" s="95"/>
      <c r="BN138" s="73"/>
      <c r="BO138" s="73"/>
      <c r="BP138" s="95"/>
      <c r="BQ138" s="95"/>
      <c r="BR138" s="73"/>
      <c r="BS138" s="73"/>
      <c r="BT138" s="95"/>
      <c r="BU138" s="95"/>
      <c r="BV138" s="73"/>
      <c r="BW138" s="73"/>
      <c r="BX138" s="95"/>
      <c r="BY138" s="95"/>
      <c r="BZ138" s="73"/>
      <c r="CA138" s="73"/>
      <c r="CB138" s="95"/>
      <c r="CC138" s="95"/>
      <c r="CD138" s="73"/>
      <c r="CE138" s="73"/>
      <c r="CF138" s="73"/>
      <c r="CG138" s="73"/>
      <c r="CH138" s="73"/>
      <c r="CI138" s="73"/>
      <c r="CJ138" s="72"/>
      <c r="CK138" s="73"/>
      <c r="CL138" s="217"/>
      <c r="CM138" s="71"/>
      <c r="CN138" s="71"/>
      <c r="CO138" s="73"/>
      <c r="CP138" s="217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18"/>
      <c r="DD138" s="218"/>
      <c r="DG138" s="218"/>
    </row>
    <row r="139" spans="2:111">
      <c r="B139" s="71"/>
      <c r="C139" s="71"/>
      <c r="D139" s="71"/>
      <c r="E139" s="73"/>
      <c r="F139" s="217"/>
      <c r="G139" s="71"/>
      <c r="H139" s="223"/>
      <c r="I139" s="73"/>
      <c r="J139" s="73"/>
      <c r="K139" s="73"/>
      <c r="L139" s="73"/>
      <c r="M139" s="73"/>
      <c r="N139" s="73"/>
      <c r="O139" s="73"/>
      <c r="P139" s="73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73"/>
      <c r="AD139" s="73"/>
      <c r="AE139" s="73"/>
      <c r="AF139" s="95"/>
      <c r="AG139" s="95"/>
      <c r="AH139" s="73"/>
      <c r="AI139" s="73"/>
      <c r="AJ139" s="95"/>
      <c r="AK139" s="95"/>
      <c r="AL139" s="73"/>
      <c r="AM139" s="73"/>
      <c r="AN139" s="95"/>
      <c r="AO139" s="95"/>
      <c r="AP139" s="73"/>
      <c r="AQ139" s="73"/>
      <c r="AR139" s="95"/>
      <c r="AS139" s="95"/>
      <c r="AT139" s="73"/>
      <c r="AU139" s="73"/>
      <c r="AV139" s="95"/>
      <c r="AW139" s="95"/>
      <c r="AX139" s="73"/>
      <c r="AY139" s="73"/>
      <c r="AZ139" s="95"/>
      <c r="BA139" s="95"/>
      <c r="BB139" s="73"/>
      <c r="BC139" s="73"/>
      <c r="BD139" s="95"/>
      <c r="BE139" s="95"/>
      <c r="BF139" s="73"/>
      <c r="BG139" s="73"/>
      <c r="BH139" s="95"/>
      <c r="BI139" s="95"/>
      <c r="BJ139" s="73"/>
      <c r="BK139" s="73"/>
      <c r="BL139" s="95"/>
      <c r="BM139" s="95"/>
      <c r="BN139" s="73"/>
      <c r="BO139" s="73"/>
      <c r="BP139" s="95"/>
      <c r="BQ139" s="95"/>
      <c r="BR139" s="73"/>
      <c r="BS139" s="73"/>
      <c r="BT139" s="95"/>
      <c r="BU139" s="95"/>
      <c r="BV139" s="73"/>
      <c r="BW139" s="73"/>
      <c r="BX139" s="95"/>
      <c r="BY139" s="95"/>
      <c r="BZ139" s="73"/>
      <c r="CA139" s="73"/>
      <c r="CB139" s="95"/>
      <c r="CC139" s="95"/>
      <c r="CD139" s="73"/>
      <c r="CE139" s="73"/>
      <c r="CF139" s="73"/>
      <c r="CG139" s="73"/>
      <c r="CH139" s="73"/>
      <c r="CI139" s="73"/>
      <c r="CJ139" s="72"/>
      <c r="CK139" s="73"/>
      <c r="CL139" s="217"/>
      <c r="CM139" s="71"/>
      <c r="CN139" s="71"/>
      <c r="CO139" s="73"/>
      <c r="CP139" s="217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18"/>
      <c r="DD139" s="218"/>
      <c r="DG139" s="218"/>
    </row>
    <row r="140" spans="2:111">
      <c r="B140" s="71"/>
      <c r="C140" s="71"/>
      <c r="D140" s="71"/>
      <c r="E140" s="73"/>
      <c r="F140" s="217"/>
      <c r="G140" s="71"/>
      <c r="H140" s="223"/>
      <c r="I140" s="73"/>
      <c r="J140" s="73"/>
      <c r="K140" s="73"/>
      <c r="L140" s="73"/>
      <c r="M140" s="73"/>
      <c r="N140" s="73"/>
      <c r="O140" s="73"/>
      <c r="P140" s="73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73"/>
      <c r="AD140" s="73"/>
      <c r="AE140" s="73"/>
      <c r="AF140" s="95"/>
      <c r="AG140" s="95"/>
      <c r="AH140" s="73"/>
      <c r="AI140" s="73"/>
      <c r="AJ140" s="95"/>
      <c r="AK140" s="95"/>
      <c r="AL140" s="73"/>
      <c r="AM140" s="73"/>
      <c r="AN140" s="95"/>
      <c r="AO140" s="95"/>
      <c r="AP140" s="73"/>
      <c r="AQ140" s="73"/>
      <c r="AR140" s="95"/>
      <c r="AS140" s="95"/>
      <c r="AT140" s="73"/>
      <c r="AU140" s="73"/>
      <c r="AV140" s="95"/>
      <c r="AW140" s="95"/>
      <c r="AX140" s="73"/>
      <c r="AY140" s="73"/>
      <c r="AZ140" s="95"/>
      <c r="BA140" s="95"/>
      <c r="BB140" s="73"/>
      <c r="BC140" s="73"/>
      <c r="BD140" s="95"/>
      <c r="BE140" s="95"/>
      <c r="BF140" s="73"/>
      <c r="BG140" s="73"/>
      <c r="BH140" s="95"/>
      <c r="BI140" s="95"/>
      <c r="BJ140" s="73"/>
      <c r="BK140" s="73"/>
      <c r="BL140" s="95"/>
      <c r="BM140" s="95"/>
      <c r="BN140" s="73"/>
      <c r="BO140" s="73"/>
      <c r="BP140" s="95"/>
      <c r="BQ140" s="95"/>
      <c r="BR140" s="73"/>
      <c r="BS140" s="73"/>
      <c r="BT140" s="95"/>
      <c r="BU140" s="95"/>
      <c r="BV140" s="73"/>
      <c r="BW140" s="73"/>
      <c r="BX140" s="95"/>
      <c r="BY140" s="95"/>
      <c r="BZ140" s="73"/>
      <c r="CA140" s="73"/>
      <c r="CB140" s="95"/>
      <c r="CC140" s="95"/>
      <c r="CD140" s="73"/>
      <c r="CE140" s="73"/>
      <c r="CF140" s="73"/>
      <c r="CG140" s="73"/>
      <c r="CH140" s="73"/>
      <c r="CI140" s="73"/>
      <c r="CJ140" s="72"/>
      <c r="CK140" s="73"/>
      <c r="CL140" s="217"/>
      <c r="CM140" s="71"/>
      <c r="CN140" s="71"/>
      <c r="CO140" s="73"/>
      <c r="CP140" s="217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18"/>
      <c r="DD140" s="218"/>
      <c r="DG140" s="218"/>
    </row>
    <row r="141" spans="2:111">
      <c r="B141" s="71"/>
      <c r="C141" s="71"/>
      <c r="D141" s="71"/>
      <c r="E141" s="73"/>
      <c r="F141" s="217"/>
      <c r="G141" s="71"/>
      <c r="H141" s="223"/>
      <c r="I141" s="73"/>
      <c r="J141" s="73"/>
      <c r="K141" s="73"/>
      <c r="L141" s="73"/>
      <c r="M141" s="73"/>
      <c r="N141" s="73"/>
      <c r="O141" s="73"/>
      <c r="P141" s="73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73"/>
      <c r="AD141" s="73"/>
      <c r="AE141" s="73"/>
      <c r="AF141" s="95"/>
      <c r="AG141" s="95"/>
      <c r="AH141" s="73"/>
      <c r="AI141" s="73"/>
      <c r="AJ141" s="95"/>
      <c r="AK141" s="95"/>
      <c r="AL141" s="73"/>
      <c r="AM141" s="73"/>
      <c r="AN141" s="95"/>
      <c r="AO141" s="95"/>
      <c r="AP141" s="73"/>
      <c r="AQ141" s="73"/>
      <c r="AR141" s="95"/>
      <c r="AS141" s="95"/>
      <c r="AT141" s="73"/>
      <c r="AU141" s="73"/>
      <c r="AV141" s="95"/>
      <c r="AW141" s="95"/>
      <c r="AX141" s="73"/>
      <c r="AY141" s="73"/>
      <c r="AZ141" s="95"/>
      <c r="BA141" s="95"/>
      <c r="BB141" s="73"/>
      <c r="BC141" s="73"/>
      <c r="BD141" s="95"/>
      <c r="BE141" s="95"/>
      <c r="BF141" s="73"/>
      <c r="BG141" s="73"/>
      <c r="BH141" s="95"/>
      <c r="BI141" s="95"/>
      <c r="BJ141" s="73"/>
      <c r="BK141" s="73"/>
      <c r="BL141" s="95"/>
      <c r="BM141" s="95"/>
      <c r="BN141" s="73"/>
      <c r="BO141" s="73"/>
      <c r="BP141" s="95"/>
      <c r="BQ141" s="95"/>
      <c r="BR141" s="73"/>
      <c r="BS141" s="73"/>
      <c r="BT141" s="95"/>
      <c r="BU141" s="95"/>
      <c r="BV141" s="73"/>
      <c r="BW141" s="73"/>
      <c r="BX141" s="95"/>
      <c r="BY141" s="95"/>
      <c r="BZ141" s="73"/>
      <c r="CA141" s="73"/>
      <c r="CB141" s="95"/>
      <c r="CC141" s="95"/>
      <c r="CD141" s="73"/>
      <c r="CE141" s="73"/>
      <c r="CF141" s="73"/>
      <c r="CG141" s="73"/>
      <c r="CH141" s="73"/>
      <c r="CI141" s="73"/>
      <c r="CJ141" s="72"/>
      <c r="CK141" s="73"/>
      <c r="CL141" s="217"/>
      <c r="CM141" s="71"/>
      <c r="CN141" s="71"/>
      <c r="CO141" s="73"/>
      <c r="CP141" s="217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18"/>
      <c r="DD141" s="218"/>
      <c r="DG141" s="218"/>
    </row>
    <row r="142" spans="2:111">
      <c r="B142" s="71"/>
      <c r="C142" s="71"/>
      <c r="D142" s="71"/>
      <c r="E142" s="73"/>
      <c r="F142" s="217"/>
      <c r="G142" s="71"/>
      <c r="H142" s="223"/>
      <c r="I142" s="73"/>
      <c r="J142" s="73"/>
      <c r="K142" s="73"/>
      <c r="L142" s="73"/>
      <c r="M142" s="73"/>
      <c r="N142" s="73"/>
      <c r="O142" s="73"/>
      <c r="P142" s="73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73"/>
      <c r="AD142" s="73"/>
      <c r="AE142" s="73"/>
      <c r="AF142" s="95"/>
      <c r="AG142" s="95"/>
      <c r="AH142" s="73"/>
      <c r="AI142" s="73"/>
      <c r="AJ142" s="95"/>
      <c r="AK142" s="95"/>
      <c r="AL142" s="73"/>
      <c r="AM142" s="73"/>
      <c r="AN142" s="95"/>
      <c r="AO142" s="95"/>
      <c r="AP142" s="73"/>
      <c r="AQ142" s="73"/>
      <c r="AR142" s="95"/>
      <c r="AS142" s="95"/>
      <c r="AT142" s="73"/>
      <c r="AU142" s="73"/>
      <c r="AV142" s="95"/>
      <c r="AW142" s="95"/>
      <c r="AX142" s="73"/>
      <c r="AY142" s="73"/>
      <c r="AZ142" s="95"/>
      <c r="BA142" s="95"/>
      <c r="BB142" s="73"/>
      <c r="BC142" s="73"/>
      <c r="BD142" s="95"/>
      <c r="BE142" s="95"/>
      <c r="BF142" s="73"/>
      <c r="BG142" s="73"/>
      <c r="BH142" s="95"/>
      <c r="BI142" s="95"/>
      <c r="BJ142" s="73"/>
      <c r="BK142" s="73"/>
      <c r="BL142" s="95"/>
      <c r="BM142" s="95"/>
      <c r="BN142" s="73"/>
      <c r="BO142" s="73"/>
      <c r="BP142" s="95"/>
      <c r="BQ142" s="95"/>
      <c r="BR142" s="73"/>
      <c r="BS142" s="73"/>
      <c r="BT142" s="95"/>
      <c r="BU142" s="95"/>
      <c r="BV142" s="73"/>
      <c r="BW142" s="73"/>
      <c r="BX142" s="95"/>
      <c r="BY142" s="95"/>
      <c r="BZ142" s="73"/>
      <c r="CA142" s="73"/>
      <c r="CB142" s="95"/>
      <c r="CC142" s="95"/>
      <c r="CD142" s="73"/>
      <c r="CE142" s="73"/>
      <c r="CF142" s="73"/>
      <c r="CG142" s="73"/>
      <c r="CH142" s="73"/>
      <c r="CI142" s="73"/>
      <c r="CJ142" s="72"/>
      <c r="CK142" s="73"/>
      <c r="CL142" s="217"/>
      <c r="CM142" s="71"/>
      <c r="CN142" s="71"/>
      <c r="CO142" s="73"/>
      <c r="CP142" s="217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18"/>
      <c r="DD142" s="218"/>
      <c r="DG142" s="218"/>
    </row>
    <row r="143" spans="2:111">
      <c r="B143" s="71"/>
      <c r="C143" s="71"/>
      <c r="D143" s="71"/>
      <c r="E143" s="73"/>
      <c r="F143" s="217"/>
      <c r="G143" s="71"/>
      <c r="H143" s="223"/>
      <c r="I143" s="73"/>
      <c r="J143" s="73"/>
      <c r="K143" s="73"/>
      <c r="L143" s="73"/>
      <c r="M143" s="73"/>
      <c r="N143" s="73"/>
      <c r="O143" s="73"/>
      <c r="P143" s="73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73"/>
      <c r="AD143" s="73"/>
      <c r="AE143" s="73"/>
      <c r="AF143" s="95"/>
      <c r="AG143" s="95"/>
      <c r="AH143" s="73"/>
      <c r="AI143" s="73"/>
      <c r="AJ143" s="95"/>
      <c r="AK143" s="95"/>
      <c r="AL143" s="73"/>
      <c r="AM143" s="73"/>
      <c r="AN143" s="95"/>
      <c r="AO143" s="95"/>
      <c r="AP143" s="73"/>
      <c r="AQ143" s="73"/>
      <c r="AR143" s="95"/>
      <c r="AS143" s="95"/>
      <c r="AT143" s="73"/>
      <c r="AU143" s="73"/>
      <c r="AV143" s="95"/>
      <c r="AW143" s="95"/>
      <c r="AX143" s="73"/>
      <c r="AY143" s="73"/>
      <c r="AZ143" s="95"/>
      <c r="BA143" s="95"/>
      <c r="BB143" s="73"/>
      <c r="BC143" s="73"/>
      <c r="BD143" s="95"/>
      <c r="BE143" s="95"/>
      <c r="BF143" s="73"/>
      <c r="BG143" s="73"/>
      <c r="BH143" s="95"/>
      <c r="BI143" s="95"/>
      <c r="BJ143" s="73"/>
      <c r="BK143" s="73"/>
      <c r="BL143" s="95"/>
      <c r="BM143" s="95"/>
      <c r="BN143" s="73"/>
      <c r="BO143" s="73"/>
      <c r="BP143" s="95"/>
      <c r="BQ143" s="95"/>
      <c r="BR143" s="73"/>
      <c r="BS143" s="73"/>
      <c r="BT143" s="95"/>
      <c r="BU143" s="95"/>
      <c r="BV143" s="73"/>
      <c r="BW143" s="73"/>
      <c r="BX143" s="95"/>
      <c r="BY143" s="95"/>
      <c r="BZ143" s="73"/>
      <c r="CA143" s="73"/>
      <c r="CB143" s="95"/>
      <c r="CC143" s="95"/>
      <c r="CD143" s="73"/>
      <c r="CE143" s="73"/>
      <c r="CF143" s="73"/>
      <c r="CG143" s="73"/>
      <c r="CH143" s="73"/>
      <c r="CI143" s="73"/>
      <c r="CJ143" s="72"/>
      <c r="CK143" s="73"/>
      <c r="CL143" s="217"/>
      <c r="CM143" s="71"/>
      <c r="CN143" s="71"/>
      <c r="CO143" s="73"/>
      <c r="CP143" s="217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18"/>
      <c r="DD143" s="218"/>
      <c r="DG143" s="218"/>
    </row>
    <row r="144" spans="2:111">
      <c r="B144" s="71"/>
      <c r="C144" s="71"/>
      <c r="D144" s="71"/>
      <c r="E144" s="73"/>
      <c r="F144" s="217"/>
      <c r="G144" s="71"/>
      <c r="H144" s="223"/>
      <c r="I144" s="73"/>
      <c r="J144" s="73"/>
      <c r="K144" s="73"/>
      <c r="L144" s="73"/>
      <c r="M144" s="73"/>
      <c r="N144" s="73"/>
      <c r="O144" s="73"/>
      <c r="P144" s="73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73"/>
      <c r="AD144" s="73"/>
      <c r="AE144" s="73"/>
      <c r="AF144" s="95"/>
      <c r="AG144" s="95"/>
      <c r="AH144" s="73"/>
      <c r="AI144" s="73"/>
      <c r="AJ144" s="95"/>
      <c r="AK144" s="95"/>
      <c r="AL144" s="73"/>
      <c r="AM144" s="73"/>
      <c r="AN144" s="95"/>
      <c r="AO144" s="95"/>
      <c r="AP144" s="73"/>
      <c r="AQ144" s="73"/>
      <c r="AR144" s="95"/>
      <c r="AS144" s="95"/>
      <c r="AT144" s="73"/>
      <c r="AU144" s="73"/>
      <c r="AV144" s="95"/>
      <c r="AW144" s="95"/>
      <c r="AX144" s="73"/>
      <c r="AY144" s="73"/>
      <c r="AZ144" s="95"/>
      <c r="BA144" s="95"/>
      <c r="BB144" s="73"/>
      <c r="BC144" s="73"/>
      <c r="BD144" s="95"/>
      <c r="BE144" s="95"/>
      <c r="BF144" s="73"/>
      <c r="BG144" s="73"/>
      <c r="BH144" s="95"/>
      <c r="BI144" s="95"/>
      <c r="BJ144" s="73"/>
      <c r="BK144" s="73"/>
      <c r="BL144" s="95"/>
      <c r="BM144" s="95"/>
      <c r="BN144" s="73"/>
      <c r="BO144" s="73"/>
      <c r="BP144" s="95"/>
      <c r="BQ144" s="95"/>
      <c r="BR144" s="73"/>
      <c r="BS144" s="73"/>
      <c r="BT144" s="95"/>
      <c r="BU144" s="95"/>
      <c r="BV144" s="73"/>
      <c r="BW144" s="73"/>
      <c r="BX144" s="95"/>
      <c r="BY144" s="95"/>
      <c r="BZ144" s="73"/>
      <c r="CA144" s="73"/>
      <c r="CB144" s="95"/>
      <c r="CC144" s="95"/>
      <c r="CD144" s="73"/>
      <c r="CE144" s="73"/>
      <c r="CF144" s="73"/>
      <c r="CG144" s="73"/>
      <c r="CH144" s="73"/>
      <c r="CI144" s="73"/>
      <c r="CJ144" s="72"/>
      <c r="CK144" s="73"/>
      <c r="CL144" s="217"/>
      <c r="CM144" s="71"/>
      <c r="CN144" s="71"/>
      <c r="CO144" s="73"/>
      <c r="CP144" s="217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18"/>
      <c r="DD144" s="218"/>
      <c r="DG144" s="218"/>
    </row>
    <row r="145" spans="2:111">
      <c r="B145" s="71"/>
      <c r="C145" s="71"/>
      <c r="D145" s="71"/>
      <c r="E145" s="73"/>
      <c r="F145" s="217"/>
      <c r="G145" s="71"/>
      <c r="H145" s="223"/>
      <c r="I145" s="73"/>
      <c r="J145" s="73"/>
      <c r="K145" s="73"/>
      <c r="L145" s="73"/>
      <c r="M145" s="73"/>
      <c r="N145" s="73"/>
      <c r="O145" s="73"/>
      <c r="P145" s="73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73"/>
      <c r="AD145" s="73"/>
      <c r="AE145" s="73"/>
      <c r="AF145" s="95"/>
      <c r="AG145" s="95"/>
      <c r="AH145" s="73"/>
      <c r="AI145" s="73"/>
      <c r="AJ145" s="95"/>
      <c r="AK145" s="95"/>
      <c r="AL145" s="73"/>
      <c r="AM145" s="73"/>
      <c r="AN145" s="95"/>
      <c r="AO145" s="95"/>
      <c r="AP145" s="73"/>
      <c r="AQ145" s="73"/>
      <c r="AR145" s="95"/>
      <c r="AS145" s="95"/>
      <c r="AT145" s="73"/>
      <c r="AU145" s="73"/>
      <c r="AV145" s="95"/>
      <c r="AW145" s="95"/>
      <c r="AX145" s="73"/>
      <c r="AY145" s="73"/>
      <c r="AZ145" s="95"/>
      <c r="BA145" s="95"/>
      <c r="BB145" s="73"/>
      <c r="BC145" s="73"/>
      <c r="BD145" s="95"/>
      <c r="BE145" s="95"/>
      <c r="BF145" s="73"/>
      <c r="BG145" s="73"/>
      <c r="BH145" s="95"/>
      <c r="BI145" s="95"/>
      <c r="BJ145" s="73"/>
      <c r="BK145" s="73"/>
      <c r="BL145" s="95"/>
      <c r="BM145" s="95"/>
      <c r="BN145" s="73"/>
      <c r="BO145" s="73"/>
      <c r="BP145" s="95"/>
      <c r="BQ145" s="95"/>
      <c r="BR145" s="73"/>
      <c r="BS145" s="73"/>
      <c r="BT145" s="95"/>
      <c r="BU145" s="95"/>
      <c r="BV145" s="73"/>
      <c r="BW145" s="73"/>
      <c r="BX145" s="95"/>
      <c r="BY145" s="95"/>
      <c r="BZ145" s="73"/>
      <c r="CA145" s="73"/>
      <c r="CB145" s="95"/>
      <c r="CC145" s="95"/>
      <c r="CD145" s="73"/>
      <c r="CE145" s="73"/>
      <c r="CF145" s="73"/>
      <c r="CG145" s="73"/>
      <c r="CH145" s="73"/>
      <c r="CI145" s="73"/>
      <c r="CJ145" s="72"/>
      <c r="CK145" s="73"/>
      <c r="CL145" s="217"/>
      <c r="CM145" s="71"/>
      <c r="CN145" s="71"/>
      <c r="CO145" s="73"/>
      <c r="CP145" s="217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18"/>
      <c r="DD145" s="218"/>
      <c r="DG145" s="218"/>
    </row>
    <row r="146" spans="2:111">
      <c r="B146" s="71"/>
      <c r="C146" s="71"/>
      <c r="D146" s="71"/>
      <c r="E146" s="73"/>
      <c r="F146" s="217"/>
      <c r="G146" s="71"/>
      <c r="H146" s="223"/>
      <c r="I146" s="73"/>
      <c r="J146" s="73"/>
      <c r="K146" s="73"/>
      <c r="L146" s="73"/>
      <c r="M146" s="73"/>
      <c r="N146" s="73"/>
      <c r="O146" s="73"/>
      <c r="P146" s="73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73"/>
      <c r="AD146" s="73"/>
      <c r="AE146" s="73"/>
      <c r="AF146" s="95"/>
      <c r="AG146" s="95"/>
      <c r="AH146" s="73"/>
      <c r="AI146" s="73"/>
      <c r="AJ146" s="95"/>
      <c r="AK146" s="95"/>
      <c r="AL146" s="73"/>
      <c r="AM146" s="73"/>
      <c r="AN146" s="95"/>
      <c r="AO146" s="95"/>
      <c r="AP146" s="73"/>
      <c r="AQ146" s="73"/>
      <c r="AR146" s="95"/>
      <c r="AS146" s="95"/>
      <c r="AT146" s="73"/>
      <c r="AU146" s="73"/>
      <c r="AV146" s="95"/>
      <c r="AW146" s="95"/>
      <c r="AX146" s="73"/>
      <c r="AY146" s="73"/>
      <c r="AZ146" s="95"/>
      <c r="BA146" s="95"/>
      <c r="BB146" s="73"/>
      <c r="BC146" s="73"/>
      <c r="BD146" s="95"/>
      <c r="BE146" s="95"/>
      <c r="BF146" s="73"/>
      <c r="BG146" s="73"/>
      <c r="BH146" s="95"/>
      <c r="BI146" s="95"/>
      <c r="BJ146" s="73"/>
      <c r="BK146" s="73"/>
      <c r="BL146" s="95"/>
      <c r="BM146" s="95"/>
      <c r="BN146" s="73"/>
      <c r="BO146" s="73"/>
      <c r="BP146" s="95"/>
      <c r="BQ146" s="95"/>
      <c r="BR146" s="73"/>
      <c r="BS146" s="73"/>
      <c r="BT146" s="95"/>
      <c r="BU146" s="95"/>
      <c r="BV146" s="73"/>
      <c r="BW146" s="73"/>
      <c r="BX146" s="95"/>
      <c r="BY146" s="95"/>
      <c r="BZ146" s="73"/>
      <c r="CA146" s="73"/>
      <c r="CB146" s="95"/>
      <c r="CC146" s="95"/>
      <c r="CD146" s="73"/>
      <c r="CE146" s="73"/>
      <c r="CF146" s="73"/>
      <c r="CG146" s="73"/>
      <c r="CH146" s="73"/>
      <c r="CI146" s="73"/>
      <c r="CJ146" s="72"/>
      <c r="CK146" s="73"/>
      <c r="CL146" s="217"/>
      <c r="CM146" s="71"/>
      <c r="CN146" s="71"/>
      <c r="CO146" s="73"/>
      <c r="CP146" s="217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18"/>
      <c r="DD146" s="218"/>
      <c r="DG146" s="218"/>
    </row>
    <row r="147" spans="2:111">
      <c r="B147" s="71"/>
      <c r="C147" s="71"/>
      <c r="D147" s="71"/>
      <c r="E147" s="73"/>
      <c r="F147" s="217"/>
      <c r="G147" s="71"/>
      <c r="H147" s="223"/>
      <c r="I147" s="73"/>
      <c r="J147" s="73"/>
      <c r="K147" s="73"/>
      <c r="L147" s="73"/>
      <c r="M147" s="73"/>
      <c r="N147" s="73"/>
      <c r="O147" s="73"/>
      <c r="P147" s="73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73"/>
      <c r="AD147" s="73"/>
      <c r="AE147" s="73"/>
      <c r="AF147" s="95"/>
      <c r="AG147" s="95"/>
      <c r="AH147" s="73"/>
      <c r="AI147" s="73"/>
      <c r="AJ147" s="95"/>
      <c r="AK147" s="95"/>
      <c r="AL147" s="73"/>
      <c r="AM147" s="73"/>
      <c r="AN147" s="95"/>
      <c r="AO147" s="95"/>
      <c r="AP147" s="73"/>
      <c r="AQ147" s="73"/>
      <c r="AR147" s="95"/>
      <c r="AS147" s="95"/>
      <c r="AT147" s="73"/>
      <c r="AU147" s="73"/>
      <c r="AV147" s="95"/>
      <c r="AW147" s="95"/>
      <c r="AX147" s="73"/>
      <c r="AY147" s="73"/>
      <c r="AZ147" s="95"/>
      <c r="BA147" s="95"/>
      <c r="BB147" s="73"/>
      <c r="BC147" s="73"/>
      <c r="BD147" s="95"/>
      <c r="BE147" s="95"/>
      <c r="BF147" s="73"/>
      <c r="BG147" s="73"/>
      <c r="BH147" s="95"/>
      <c r="BI147" s="95"/>
      <c r="BJ147" s="73"/>
      <c r="BK147" s="73"/>
      <c r="BL147" s="95"/>
      <c r="BM147" s="95"/>
      <c r="BN147" s="73"/>
      <c r="BO147" s="73"/>
      <c r="BP147" s="95"/>
      <c r="BQ147" s="95"/>
      <c r="BR147" s="73"/>
      <c r="BS147" s="73"/>
      <c r="BT147" s="95"/>
      <c r="BU147" s="95"/>
      <c r="BV147" s="73"/>
      <c r="BW147" s="73"/>
      <c r="BX147" s="95"/>
      <c r="BY147" s="95"/>
      <c r="BZ147" s="73"/>
      <c r="CA147" s="73"/>
      <c r="CB147" s="95"/>
      <c r="CC147" s="95"/>
      <c r="CD147" s="73"/>
      <c r="CE147" s="73"/>
      <c r="CF147" s="73"/>
      <c r="CG147" s="73"/>
      <c r="CH147" s="73"/>
      <c r="CI147" s="73"/>
      <c r="CJ147" s="72"/>
      <c r="CK147" s="73"/>
      <c r="CL147" s="217"/>
      <c r="CM147" s="71"/>
      <c r="CN147" s="71"/>
      <c r="CO147" s="73"/>
      <c r="CP147" s="217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18"/>
      <c r="DD147" s="218"/>
      <c r="DG147" s="218"/>
    </row>
    <row r="148" spans="2:111">
      <c r="B148" s="71"/>
      <c r="C148" s="71"/>
      <c r="D148" s="71"/>
      <c r="E148" s="73"/>
      <c r="F148" s="217"/>
      <c r="G148" s="71"/>
      <c r="H148" s="223"/>
      <c r="I148" s="73"/>
      <c r="J148" s="73"/>
      <c r="K148" s="73"/>
      <c r="L148" s="73"/>
      <c r="M148" s="73"/>
      <c r="N148" s="73"/>
      <c r="O148" s="73"/>
      <c r="P148" s="73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73"/>
      <c r="AD148" s="73"/>
      <c r="AE148" s="73"/>
      <c r="AF148" s="95"/>
      <c r="AG148" s="95"/>
      <c r="AH148" s="73"/>
      <c r="AI148" s="73"/>
      <c r="AJ148" s="95"/>
      <c r="AK148" s="95"/>
      <c r="AL148" s="73"/>
      <c r="AM148" s="73"/>
      <c r="AN148" s="95"/>
      <c r="AO148" s="95"/>
      <c r="AP148" s="73"/>
      <c r="AQ148" s="73"/>
      <c r="AR148" s="95"/>
      <c r="AS148" s="95"/>
      <c r="AT148" s="73"/>
      <c r="AU148" s="73"/>
      <c r="AV148" s="95"/>
      <c r="AW148" s="95"/>
      <c r="AX148" s="73"/>
      <c r="AY148" s="73"/>
      <c r="AZ148" s="95"/>
      <c r="BA148" s="95"/>
      <c r="BB148" s="73"/>
      <c r="BC148" s="73"/>
      <c r="BD148" s="95"/>
      <c r="BE148" s="95"/>
      <c r="BF148" s="73"/>
      <c r="BG148" s="73"/>
      <c r="BH148" s="95"/>
      <c r="BI148" s="95"/>
      <c r="BJ148" s="73"/>
      <c r="BK148" s="73"/>
      <c r="BL148" s="95"/>
      <c r="BM148" s="95"/>
      <c r="BN148" s="73"/>
      <c r="BO148" s="73"/>
      <c r="BP148" s="95"/>
      <c r="BQ148" s="95"/>
      <c r="BR148" s="73"/>
      <c r="BS148" s="73"/>
      <c r="BT148" s="95"/>
      <c r="BU148" s="95"/>
      <c r="BV148" s="73"/>
      <c r="BW148" s="73"/>
      <c r="BX148" s="95"/>
      <c r="BY148" s="95"/>
      <c r="BZ148" s="73"/>
      <c r="CA148" s="73"/>
      <c r="CB148" s="95"/>
      <c r="CC148" s="95"/>
      <c r="CD148" s="73"/>
      <c r="CE148" s="73"/>
      <c r="CF148" s="73"/>
      <c r="CG148" s="73"/>
      <c r="CH148" s="73"/>
      <c r="CI148" s="73"/>
      <c r="CJ148" s="72"/>
      <c r="CK148" s="73"/>
      <c r="CL148" s="217"/>
      <c r="CM148" s="71"/>
      <c r="CN148" s="71"/>
      <c r="CO148" s="73"/>
      <c r="CP148" s="217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18"/>
      <c r="DD148" s="218"/>
      <c r="DG148" s="218"/>
    </row>
    <row r="149" spans="2:111">
      <c r="B149" s="71"/>
      <c r="C149" s="71"/>
      <c r="D149" s="71"/>
      <c r="E149" s="73"/>
      <c r="F149" s="217"/>
      <c r="G149" s="71"/>
      <c r="H149" s="223"/>
      <c r="I149" s="73"/>
      <c r="J149" s="73"/>
      <c r="K149" s="73"/>
      <c r="L149" s="73"/>
      <c r="M149" s="73"/>
      <c r="N149" s="73"/>
      <c r="O149" s="73"/>
      <c r="P149" s="73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73"/>
      <c r="AD149" s="73"/>
      <c r="AE149" s="73"/>
      <c r="AF149" s="95"/>
      <c r="AG149" s="95"/>
      <c r="AH149" s="73"/>
      <c r="AI149" s="73"/>
      <c r="AJ149" s="95"/>
      <c r="AK149" s="95"/>
      <c r="AL149" s="73"/>
      <c r="AM149" s="73"/>
      <c r="AN149" s="95"/>
      <c r="AO149" s="95"/>
      <c r="AP149" s="73"/>
      <c r="AQ149" s="73"/>
      <c r="AR149" s="95"/>
      <c r="AS149" s="95"/>
      <c r="AT149" s="73"/>
      <c r="AU149" s="73"/>
      <c r="AV149" s="95"/>
      <c r="AW149" s="95"/>
      <c r="AX149" s="73"/>
      <c r="AY149" s="73"/>
      <c r="AZ149" s="95"/>
      <c r="BA149" s="95"/>
      <c r="BB149" s="73"/>
      <c r="BC149" s="73"/>
      <c r="BD149" s="95"/>
      <c r="BE149" s="95"/>
      <c r="BF149" s="73"/>
      <c r="BG149" s="73"/>
      <c r="BH149" s="95"/>
      <c r="BI149" s="95"/>
      <c r="BJ149" s="73"/>
      <c r="BK149" s="73"/>
      <c r="BL149" s="95"/>
      <c r="BM149" s="95"/>
      <c r="BN149" s="73"/>
      <c r="BO149" s="73"/>
      <c r="BP149" s="95"/>
      <c r="BQ149" s="95"/>
      <c r="BR149" s="73"/>
      <c r="BS149" s="73"/>
      <c r="BT149" s="95"/>
      <c r="BU149" s="95"/>
      <c r="BV149" s="73"/>
      <c r="BW149" s="73"/>
      <c r="BX149" s="95"/>
      <c r="BY149" s="95"/>
      <c r="BZ149" s="73"/>
      <c r="CA149" s="73"/>
      <c r="CB149" s="95"/>
      <c r="CC149" s="95"/>
      <c r="CD149" s="73"/>
      <c r="CE149" s="73"/>
      <c r="CF149" s="73"/>
      <c r="CG149" s="73"/>
      <c r="CH149" s="73"/>
      <c r="CI149" s="73"/>
      <c r="CJ149" s="72"/>
      <c r="CK149" s="73"/>
      <c r="CL149" s="217"/>
      <c r="CM149" s="71"/>
      <c r="CN149" s="71"/>
      <c r="CO149" s="73"/>
      <c r="CP149" s="217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18"/>
      <c r="DD149" s="218"/>
      <c r="DG149" s="218"/>
    </row>
    <row r="150" spans="2:111">
      <c r="B150" s="71"/>
      <c r="C150" s="71"/>
      <c r="D150" s="71"/>
      <c r="E150" s="73"/>
      <c r="F150" s="217"/>
      <c r="G150" s="71"/>
      <c r="H150" s="223"/>
      <c r="I150" s="73"/>
      <c r="J150" s="73"/>
      <c r="K150" s="73"/>
      <c r="L150" s="73"/>
      <c r="M150" s="73"/>
      <c r="N150" s="73"/>
      <c r="O150" s="73"/>
      <c r="P150" s="73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73"/>
      <c r="AD150" s="73"/>
      <c r="AE150" s="73"/>
      <c r="AF150" s="95"/>
      <c r="AG150" s="95"/>
      <c r="AH150" s="73"/>
      <c r="AI150" s="73"/>
      <c r="AJ150" s="95"/>
      <c r="AK150" s="95"/>
      <c r="AL150" s="73"/>
      <c r="AM150" s="73"/>
      <c r="AN150" s="95"/>
      <c r="AO150" s="95"/>
      <c r="AP150" s="73"/>
      <c r="AQ150" s="73"/>
      <c r="AR150" s="95"/>
      <c r="AS150" s="95"/>
      <c r="AT150" s="73"/>
      <c r="AU150" s="73"/>
      <c r="AV150" s="95"/>
      <c r="AW150" s="95"/>
      <c r="AX150" s="73"/>
      <c r="AY150" s="73"/>
      <c r="AZ150" s="95"/>
      <c r="BA150" s="95"/>
      <c r="BB150" s="73"/>
      <c r="BC150" s="73"/>
      <c r="BD150" s="95"/>
      <c r="BE150" s="95"/>
      <c r="BF150" s="73"/>
      <c r="BG150" s="73"/>
      <c r="BH150" s="95"/>
      <c r="BI150" s="95"/>
      <c r="BJ150" s="73"/>
      <c r="BK150" s="73"/>
      <c r="BL150" s="95"/>
      <c r="BM150" s="95"/>
      <c r="BN150" s="73"/>
      <c r="BO150" s="73"/>
      <c r="BP150" s="95"/>
      <c r="BQ150" s="95"/>
      <c r="BR150" s="73"/>
      <c r="BS150" s="73"/>
      <c r="BT150" s="95"/>
      <c r="BU150" s="95"/>
      <c r="BV150" s="73"/>
      <c r="BW150" s="73"/>
      <c r="BX150" s="95"/>
      <c r="BY150" s="95"/>
      <c r="BZ150" s="73"/>
      <c r="CA150" s="73"/>
      <c r="CB150" s="95"/>
      <c r="CC150" s="95"/>
      <c r="CD150" s="73"/>
      <c r="CE150" s="73"/>
      <c r="CF150" s="73"/>
      <c r="CG150" s="73"/>
      <c r="CH150" s="73"/>
      <c r="CI150" s="73"/>
      <c r="CJ150" s="72"/>
      <c r="CK150" s="73"/>
      <c r="CL150" s="217"/>
      <c r="CM150" s="71"/>
      <c r="CN150" s="71"/>
      <c r="CO150" s="73"/>
      <c r="CP150" s="217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18"/>
      <c r="DD150" s="218"/>
      <c r="DG150" s="218"/>
    </row>
    <row r="151" spans="2:111">
      <c r="B151" s="71"/>
      <c r="C151" s="71"/>
      <c r="D151" s="71"/>
      <c r="E151" s="73"/>
      <c r="F151" s="217"/>
      <c r="G151" s="71"/>
      <c r="H151" s="223"/>
      <c r="I151" s="73"/>
      <c r="J151" s="73"/>
      <c r="K151" s="73"/>
      <c r="L151" s="73"/>
      <c r="M151" s="73"/>
      <c r="N151" s="73"/>
      <c r="O151" s="73"/>
      <c r="P151" s="73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73"/>
      <c r="AD151" s="73"/>
      <c r="AE151" s="73"/>
      <c r="AF151" s="95"/>
      <c r="AG151" s="95"/>
      <c r="AH151" s="73"/>
      <c r="AI151" s="73"/>
      <c r="AJ151" s="95"/>
      <c r="AK151" s="95"/>
      <c r="AL151" s="73"/>
      <c r="AM151" s="73"/>
      <c r="AN151" s="95"/>
      <c r="AO151" s="95"/>
      <c r="AP151" s="73"/>
      <c r="AQ151" s="73"/>
      <c r="AR151" s="95"/>
      <c r="AS151" s="95"/>
      <c r="AT151" s="73"/>
      <c r="AU151" s="73"/>
      <c r="AV151" s="95"/>
      <c r="AW151" s="95"/>
      <c r="AX151" s="73"/>
      <c r="AY151" s="73"/>
      <c r="AZ151" s="95"/>
      <c r="BA151" s="95"/>
      <c r="BB151" s="73"/>
      <c r="BC151" s="73"/>
      <c r="BD151" s="95"/>
      <c r="BE151" s="95"/>
      <c r="BF151" s="73"/>
      <c r="BG151" s="73"/>
      <c r="BH151" s="95"/>
      <c r="BI151" s="95"/>
      <c r="BJ151" s="73"/>
      <c r="BK151" s="73"/>
      <c r="BL151" s="95"/>
      <c r="BM151" s="95"/>
      <c r="BN151" s="73"/>
      <c r="BO151" s="73"/>
      <c r="BP151" s="95"/>
      <c r="BQ151" s="95"/>
      <c r="BR151" s="73"/>
      <c r="BS151" s="73"/>
      <c r="BT151" s="95"/>
      <c r="BU151" s="95"/>
      <c r="BV151" s="73"/>
      <c r="BW151" s="73"/>
      <c r="BX151" s="95"/>
      <c r="BY151" s="95"/>
      <c r="BZ151" s="73"/>
      <c r="CA151" s="73"/>
      <c r="CB151" s="95"/>
      <c r="CC151" s="95"/>
      <c r="CD151" s="73"/>
      <c r="CE151" s="73"/>
      <c r="CF151" s="73"/>
      <c r="CG151" s="73"/>
      <c r="CH151" s="73"/>
      <c r="CI151" s="73"/>
      <c r="CJ151" s="72"/>
      <c r="CK151" s="73"/>
      <c r="CL151" s="217"/>
      <c r="CM151" s="71"/>
      <c r="CN151" s="71"/>
      <c r="CO151" s="73"/>
      <c r="CP151" s="217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18"/>
      <c r="DD151" s="218"/>
      <c r="DG151" s="218"/>
    </row>
    <row r="152" spans="2:111">
      <c r="B152" s="71"/>
      <c r="C152" s="71"/>
      <c r="D152" s="71"/>
      <c r="E152" s="73"/>
      <c r="F152" s="217"/>
      <c r="G152" s="71"/>
      <c r="H152" s="223"/>
      <c r="I152" s="73"/>
      <c r="J152" s="73"/>
      <c r="K152" s="73"/>
      <c r="L152" s="73"/>
      <c r="M152" s="73"/>
      <c r="N152" s="73"/>
      <c r="O152" s="73"/>
      <c r="P152" s="73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73"/>
      <c r="AD152" s="73"/>
      <c r="AE152" s="73"/>
      <c r="AF152" s="95"/>
      <c r="AG152" s="95"/>
      <c r="AH152" s="73"/>
      <c r="AI152" s="73"/>
      <c r="AJ152" s="95"/>
      <c r="AK152" s="95"/>
      <c r="AL152" s="73"/>
      <c r="AM152" s="73"/>
      <c r="AN152" s="95"/>
      <c r="AO152" s="95"/>
      <c r="AP152" s="73"/>
      <c r="AQ152" s="73"/>
      <c r="AR152" s="95"/>
      <c r="AS152" s="95"/>
      <c r="AT152" s="73"/>
      <c r="AU152" s="73"/>
      <c r="AV152" s="95"/>
      <c r="AW152" s="95"/>
      <c r="AX152" s="73"/>
      <c r="AY152" s="73"/>
      <c r="AZ152" s="95"/>
      <c r="BA152" s="95"/>
      <c r="BB152" s="73"/>
      <c r="BC152" s="73"/>
      <c r="BD152" s="95"/>
      <c r="BE152" s="95"/>
      <c r="BF152" s="73"/>
      <c r="BG152" s="73"/>
      <c r="BH152" s="95"/>
      <c r="BI152" s="95"/>
      <c r="BJ152" s="73"/>
      <c r="BK152" s="73"/>
      <c r="BL152" s="95"/>
      <c r="BM152" s="95"/>
      <c r="BN152" s="73"/>
      <c r="BO152" s="73"/>
      <c r="BP152" s="95"/>
      <c r="BQ152" s="95"/>
      <c r="BR152" s="73"/>
      <c r="BS152" s="73"/>
      <c r="BT152" s="95"/>
      <c r="BU152" s="95"/>
      <c r="BV152" s="73"/>
      <c r="BW152" s="73"/>
      <c r="BX152" s="95"/>
      <c r="BY152" s="95"/>
      <c r="BZ152" s="73"/>
      <c r="CA152" s="73"/>
      <c r="CB152" s="95"/>
      <c r="CC152" s="95"/>
      <c r="CD152" s="73"/>
      <c r="CE152" s="73"/>
      <c r="CF152" s="73"/>
      <c r="CG152" s="73"/>
      <c r="CH152" s="73"/>
      <c r="CI152" s="73"/>
      <c r="CJ152" s="72"/>
      <c r="CK152" s="73"/>
      <c r="CL152" s="217"/>
      <c r="CM152" s="71"/>
      <c r="CN152" s="71"/>
      <c r="CO152" s="73"/>
      <c r="CP152" s="217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18"/>
      <c r="DD152" s="218"/>
      <c r="DG152" s="218"/>
    </row>
    <row r="153" spans="2:111">
      <c r="B153" s="71"/>
      <c r="C153" s="71"/>
      <c r="D153" s="71"/>
      <c r="E153" s="73"/>
      <c r="F153" s="217"/>
      <c r="G153" s="71"/>
      <c r="H153" s="223"/>
      <c r="I153" s="73"/>
      <c r="J153" s="73"/>
      <c r="K153" s="73"/>
      <c r="L153" s="73"/>
      <c r="M153" s="73"/>
      <c r="N153" s="73"/>
      <c r="O153" s="73"/>
      <c r="P153" s="73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73"/>
      <c r="AD153" s="73"/>
      <c r="AE153" s="73"/>
      <c r="AF153" s="95"/>
      <c r="AG153" s="95"/>
      <c r="AH153" s="73"/>
      <c r="AI153" s="73"/>
      <c r="AJ153" s="95"/>
      <c r="AK153" s="95"/>
      <c r="AL153" s="73"/>
      <c r="AM153" s="73"/>
      <c r="AN153" s="95"/>
      <c r="AO153" s="95"/>
      <c r="AP153" s="73"/>
      <c r="AQ153" s="73"/>
      <c r="AR153" s="95"/>
      <c r="AS153" s="95"/>
      <c r="AT153" s="73"/>
      <c r="AU153" s="73"/>
      <c r="AV153" s="95"/>
      <c r="AW153" s="95"/>
      <c r="AX153" s="73"/>
      <c r="AY153" s="73"/>
      <c r="AZ153" s="95"/>
      <c r="BA153" s="95"/>
      <c r="BB153" s="73"/>
      <c r="BC153" s="73"/>
      <c r="BD153" s="95"/>
      <c r="BE153" s="95"/>
      <c r="BF153" s="73"/>
      <c r="BG153" s="73"/>
      <c r="BH153" s="95"/>
      <c r="BI153" s="95"/>
      <c r="BJ153" s="73"/>
      <c r="BK153" s="73"/>
      <c r="BL153" s="95"/>
      <c r="BM153" s="95"/>
      <c r="BN153" s="73"/>
      <c r="BO153" s="73"/>
      <c r="BP153" s="95"/>
      <c r="BQ153" s="95"/>
      <c r="BR153" s="73"/>
      <c r="BS153" s="73"/>
      <c r="BT153" s="95"/>
      <c r="BU153" s="95"/>
      <c r="BV153" s="73"/>
      <c r="BW153" s="73"/>
      <c r="BX153" s="95"/>
      <c r="BY153" s="95"/>
      <c r="BZ153" s="73"/>
      <c r="CA153" s="73"/>
      <c r="CB153" s="95"/>
      <c r="CC153" s="95"/>
      <c r="CD153" s="73"/>
      <c r="CE153" s="73"/>
      <c r="CF153" s="73"/>
      <c r="CG153" s="73"/>
      <c r="CH153" s="73"/>
      <c r="CI153" s="73"/>
      <c r="CJ153" s="72"/>
      <c r="CK153" s="73"/>
      <c r="CL153" s="217"/>
      <c r="CM153" s="71"/>
      <c r="CN153" s="71"/>
      <c r="CO153" s="73"/>
      <c r="CP153" s="217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18"/>
      <c r="DD153" s="218"/>
      <c r="DG153" s="218"/>
    </row>
    <row r="154" spans="2:111">
      <c r="B154" s="71"/>
      <c r="C154" s="71"/>
      <c r="D154" s="71"/>
      <c r="E154" s="73"/>
      <c r="F154" s="217"/>
      <c r="G154" s="71"/>
      <c r="H154" s="223"/>
      <c r="I154" s="73"/>
      <c r="J154" s="73"/>
      <c r="K154" s="73"/>
      <c r="L154" s="73"/>
      <c r="M154" s="73"/>
      <c r="N154" s="73"/>
      <c r="O154" s="73"/>
      <c r="P154" s="73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73"/>
      <c r="AD154" s="73"/>
      <c r="AE154" s="73"/>
      <c r="AF154" s="95"/>
      <c r="AG154" s="95"/>
      <c r="AH154" s="73"/>
      <c r="AI154" s="73"/>
      <c r="AJ154" s="95"/>
      <c r="AK154" s="95"/>
      <c r="AL154" s="73"/>
      <c r="AM154" s="73"/>
      <c r="AN154" s="95"/>
      <c r="AO154" s="95"/>
      <c r="AP154" s="73"/>
      <c r="AQ154" s="73"/>
      <c r="AR154" s="95"/>
      <c r="AS154" s="95"/>
      <c r="AT154" s="73"/>
      <c r="AU154" s="73"/>
      <c r="AV154" s="95"/>
      <c r="AW154" s="95"/>
      <c r="AX154" s="73"/>
      <c r="AY154" s="73"/>
      <c r="AZ154" s="95"/>
      <c r="BA154" s="95"/>
      <c r="BB154" s="73"/>
      <c r="BC154" s="73"/>
      <c r="BD154" s="95"/>
      <c r="BE154" s="95"/>
      <c r="BF154" s="73"/>
      <c r="BG154" s="73"/>
      <c r="BH154" s="95"/>
      <c r="BI154" s="95"/>
      <c r="BJ154" s="73"/>
      <c r="BK154" s="73"/>
      <c r="BL154" s="95"/>
      <c r="BM154" s="95"/>
      <c r="BN154" s="73"/>
      <c r="BO154" s="73"/>
      <c r="BP154" s="95"/>
      <c r="BQ154" s="95"/>
      <c r="BR154" s="73"/>
      <c r="BS154" s="73"/>
      <c r="BT154" s="95"/>
      <c r="BU154" s="95"/>
      <c r="BV154" s="73"/>
      <c r="BW154" s="73"/>
      <c r="BX154" s="95"/>
      <c r="BY154" s="95"/>
      <c r="BZ154" s="73"/>
      <c r="CA154" s="73"/>
      <c r="CB154" s="95"/>
      <c r="CC154" s="95"/>
      <c r="CD154" s="73"/>
      <c r="CE154" s="73"/>
      <c r="CF154" s="73"/>
      <c r="CG154" s="73"/>
      <c r="CH154" s="73"/>
      <c r="CI154" s="73"/>
      <c r="CJ154" s="72"/>
      <c r="CK154" s="73"/>
      <c r="CL154" s="217"/>
      <c r="CM154" s="71"/>
      <c r="CN154" s="71"/>
      <c r="CO154" s="73"/>
      <c r="CP154" s="217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18"/>
      <c r="DD154" s="218"/>
      <c r="DG154" s="218"/>
    </row>
    <row r="155" spans="2:111">
      <c r="B155" s="71"/>
      <c r="C155" s="71"/>
      <c r="D155" s="71"/>
      <c r="E155" s="73"/>
      <c r="F155" s="217"/>
      <c r="G155" s="71"/>
      <c r="H155" s="223"/>
      <c r="I155" s="73"/>
      <c r="J155" s="73"/>
      <c r="K155" s="73"/>
      <c r="L155" s="73"/>
      <c r="M155" s="73"/>
      <c r="N155" s="73"/>
      <c r="O155" s="73"/>
      <c r="P155" s="73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73"/>
      <c r="AD155" s="73"/>
      <c r="AE155" s="73"/>
      <c r="AF155" s="95"/>
      <c r="AG155" s="95"/>
      <c r="AH155" s="73"/>
      <c r="AI155" s="73"/>
      <c r="AJ155" s="95"/>
      <c r="AK155" s="95"/>
      <c r="AL155" s="73"/>
      <c r="AM155" s="73"/>
      <c r="AN155" s="95"/>
      <c r="AO155" s="95"/>
      <c r="AP155" s="73"/>
      <c r="AQ155" s="73"/>
      <c r="AR155" s="95"/>
      <c r="AS155" s="95"/>
      <c r="AT155" s="73"/>
      <c r="AU155" s="73"/>
      <c r="AV155" s="95"/>
      <c r="AW155" s="95"/>
      <c r="AX155" s="73"/>
      <c r="AY155" s="73"/>
      <c r="AZ155" s="95"/>
      <c r="BA155" s="95"/>
      <c r="BB155" s="73"/>
      <c r="BC155" s="73"/>
      <c r="BD155" s="95"/>
      <c r="BE155" s="95"/>
      <c r="BF155" s="73"/>
      <c r="BG155" s="73"/>
      <c r="BH155" s="95"/>
      <c r="BI155" s="95"/>
      <c r="BJ155" s="73"/>
      <c r="BK155" s="73"/>
      <c r="BL155" s="95"/>
      <c r="BM155" s="95"/>
      <c r="BN155" s="73"/>
      <c r="BO155" s="73"/>
      <c r="BP155" s="95"/>
      <c r="BQ155" s="95"/>
      <c r="BR155" s="73"/>
      <c r="BS155" s="73"/>
      <c r="BT155" s="95"/>
      <c r="BU155" s="95"/>
      <c r="BV155" s="73"/>
      <c r="BW155" s="73"/>
      <c r="BX155" s="95"/>
      <c r="BY155" s="95"/>
      <c r="BZ155" s="73"/>
      <c r="CA155" s="73"/>
      <c r="CB155" s="95"/>
      <c r="CC155" s="95"/>
      <c r="CD155" s="73"/>
      <c r="CE155" s="73"/>
      <c r="CF155" s="73"/>
      <c r="CG155" s="73"/>
      <c r="CH155" s="73"/>
      <c r="CI155" s="73"/>
      <c r="CJ155" s="72"/>
      <c r="CK155" s="73"/>
      <c r="CL155" s="217"/>
      <c r="CM155" s="71"/>
      <c r="CN155" s="71"/>
      <c r="CO155" s="73"/>
      <c r="CP155" s="217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18"/>
      <c r="DD155" s="218"/>
      <c r="DG155" s="218"/>
    </row>
    <row r="156" spans="2:111">
      <c r="B156" s="71"/>
      <c r="C156" s="71"/>
      <c r="D156" s="71"/>
      <c r="E156" s="73"/>
      <c r="F156" s="217"/>
      <c r="G156" s="71"/>
      <c r="H156" s="223"/>
      <c r="I156" s="73"/>
      <c r="J156" s="73"/>
      <c r="K156" s="73"/>
      <c r="L156" s="73"/>
      <c r="M156" s="73"/>
      <c r="N156" s="73"/>
      <c r="O156" s="73"/>
      <c r="P156" s="73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73"/>
      <c r="AD156" s="73"/>
      <c r="AE156" s="73"/>
      <c r="AF156" s="95"/>
      <c r="AG156" s="95"/>
      <c r="AH156" s="73"/>
      <c r="AI156" s="73"/>
      <c r="AJ156" s="95"/>
      <c r="AK156" s="95"/>
      <c r="AL156" s="73"/>
      <c r="AM156" s="73"/>
      <c r="AN156" s="95"/>
      <c r="AO156" s="95"/>
      <c r="AP156" s="73"/>
      <c r="AQ156" s="73"/>
      <c r="AR156" s="95"/>
      <c r="AS156" s="95"/>
      <c r="AT156" s="73"/>
      <c r="AU156" s="73"/>
      <c r="AV156" s="95"/>
      <c r="AW156" s="95"/>
      <c r="AX156" s="73"/>
      <c r="AY156" s="73"/>
      <c r="AZ156" s="95"/>
      <c r="BA156" s="95"/>
      <c r="BB156" s="73"/>
      <c r="BC156" s="73"/>
      <c r="BD156" s="95"/>
      <c r="BE156" s="95"/>
      <c r="BF156" s="73"/>
      <c r="BG156" s="73"/>
      <c r="BH156" s="95"/>
      <c r="BI156" s="95"/>
      <c r="BJ156" s="73"/>
      <c r="BK156" s="73"/>
      <c r="BL156" s="95"/>
      <c r="BM156" s="95"/>
      <c r="BN156" s="73"/>
      <c r="BO156" s="73"/>
      <c r="BP156" s="95"/>
      <c r="BQ156" s="95"/>
      <c r="BR156" s="73"/>
      <c r="BS156" s="73"/>
      <c r="BT156" s="95"/>
      <c r="BU156" s="95"/>
      <c r="BV156" s="73"/>
      <c r="BW156" s="73"/>
      <c r="BX156" s="95"/>
      <c r="BY156" s="95"/>
      <c r="BZ156" s="73"/>
      <c r="CA156" s="73"/>
      <c r="CB156" s="95"/>
      <c r="CC156" s="95"/>
      <c r="CD156" s="73"/>
      <c r="CE156" s="73"/>
      <c r="CF156" s="73"/>
      <c r="CG156" s="73"/>
      <c r="CH156" s="73"/>
      <c r="CI156" s="73"/>
      <c r="CJ156" s="72"/>
      <c r="CK156" s="73"/>
      <c r="CL156" s="217"/>
      <c r="CM156" s="71"/>
      <c r="CN156" s="71"/>
      <c r="CO156" s="73"/>
      <c r="CP156" s="217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18"/>
      <c r="DD156" s="218"/>
      <c r="DG156" s="218"/>
    </row>
    <row r="157" spans="2:111">
      <c r="B157" s="71"/>
      <c r="C157" s="71"/>
      <c r="D157" s="71"/>
      <c r="E157" s="73"/>
      <c r="F157" s="217"/>
      <c r="G157" s="71"/>
      <c r="H157" s="223"/>
      <c r="I157" s="73"/>
      <c r="J157" s="73"/>
      <c r="K157" s="73"/>
      <c r="L157" s="73"/>
      <c r="M157" s="73"/>
      <c r="N157" s="73"/>
      <c r="O157" s="73"/>
      <c r="P157" s="73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73"/>
      <c r="AD157" s="73"/>
      <c r="AE157" s="73"/>
      <c r="AF157" s="95"/>
      <c r="AG157" s="95"/>
      <c r="AH157" s="73"/>
      <c r="AI157" s="73"/>
      <c r="AJ157" s="95"/>
      <c r="AK157" s="95"/>
      <c r="AL157" s="73"/>
      <c r="AM157" s="73"/>
      <c r="AN157" s="95"/>
      <c r="AO157" s="95"/>
      <c r="AP157" s="73"/>
      <c r="AQ157" s="73"/>
      <c r="AR157" s="95"/>
      <c r="AS157" s="95"/>
      <c r="AT157" s="73"/>
      <c r="AU157" s="73"/>
      <c r="AV157" s="95"/>
      <c r="AW157" s="95"/>
      <c r="AX157" s="73"/>
      <c r="AY157" s="73"/>
      <c r="AZ157" s="95"/>
      <c r="BA157" s="95"/>
      <c r="BB157" s="73"/>
      <c r="BC157" s="73"/>
      <c r="BD157" s="95"/>
      <c r="BE157" s="95"/>
      <c r="BF157" s="73"/>
      <c r="BG157" s="73"/>
      <c r="BH157" s="95"/>
      <c r="BI157" s="95"/>
      <c r="BJ157" s="73"/>
      <c r="BK157" s="73"/>
      <c r="BL157" s="95"/>
      <c r="BM157" s="95"/>
      <c r="BN157" s="73"/>
      <c r="BO157" s="73"/>
      <c r="BP157" s="95"/>
      <c r="BQ157" s="95"/>
      <c r="BR157" s="73"/>
      <c r="BS157" s="73"/>
      <c r="BT157" s="95"/>
      <c r="BU157" s="95"/>
      <c r="BV157" s="73"/>
      <c r="BW157" s="73"/>
      <c r="BX157" s="95"/>
      <c r="BY157" s="95"/>
      <c r="BZ157" s="73"/>
      <c r="CA157" s="73"/>
      <c r="CB157" s="95"/>
      <c r="CC157" s="95"/>
      <c r="CD157" s="73"/>
      <c r="CE157" s="73"/>
      <c r="CF157" s="73"/>
      <c r="CG157" s="73"/>
      <c r="CH157" s="73"/>
      <c r="CI157" s="73"/>
      <c r="CJ157" s="72"/>
      <c r="CK157" s="73"/>
      <c r="CL157" s="217"/>
      <c r="CM157" s="71"/>
      <c r="CN157" s="71"/>
      <c r="CO157" s="73"/>
      <c r="CP157" s="217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18"/>
      <c r="DD157" s="218"/>
      <c r="DG157" s="218"/>
    </row>
    <row r="158" spans="2:111">
      <c r="B158" s="71"/>
      <c r="C158" s="71"/>
      <c r="D158" s="71"/>
      <c r="E158" s="73"/>
      <c r="F158" s="217"/>
      <c r="G158" s="71"/>
      <c r="H158" s="223"/>
      <c r="I158" s="73"/>
      <c r="J158" s="73"/>
      <c r="K158" s="73"/>
      <c r="L158" s="73"/>
      <c r="M158" s="73"/>
      <c r="N158" s="73"/>
      <c r="O158" s="73"/>
      <c r="P158" s="73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73"/>
      <c r="AD158" s="73"/>
      <c r="AE158" s="73"/>
      <c r="AF158" s="95"/>
      <c r="AG158" s="95"/>
      <c r="AH158" s="73"/>
      <c r="AI158" s="73"/>
      <c r="AJ158" s="95"/>
      <c r="AK158" s="95"/>
      <c r="AL158" s="73"/>
      <c r="AM158" s="73"/>
      <c r="AN158" s="95"/>
      <c r="AO158" s="95"/>
      <c r="AP158" s="73"/>
      <c r="AQ158" s="73"/>
      <c r="AR158" s="95"/>
      <c r="AS158" s="95"/>
      <c r="AT158" s="73"/>
      <c r="AU158" s="73"/>
      <c r="AV158" s="95"/>
      <c r="AW158" s="95"/>
      <c r="AX158" s="73"/>
      <c r="AY158" s="73"/>
      <c r="AZ158" s="95"/>
      <c r="BA158" s="95"/>
      <c r="BB158" s="73"/>
      <c r="BC158" s="73"/>
      <c r="BD158" s="95"/>
      <c r="BE158" s="95"/>
      <c r="BF158" s="73"/>
      <c r="BG158" s="73"/>
      <c r="BH158" s="95"/>
      <c r="BI158" s="95"/>
      <c r="BJ158" s="73"/>
      <c r="BK158" s="73"/>
      <c r="BL158" s="95"/>
      <c r="BM158" s="95"/>
      <c r="BN158" s="73"/>
      <c r="BO158" s="73"/>
      <c r="BP158" s="95"/>
      <c r="BQ158" s="95"/>
      <c r="BR158" s="73"/>
      <c r="BS158" s="73"/>
      <c r="BT158" s="95"/>
      <c r="BU158" s="95"/>
      <c r="BV158" s="73"/>
      <c r="BW158" s="73"/>
      <c r="BX158" s="95"/>
      <c r="BY158" s="95"/>
      <c r="BZ158" s="73"/>
      <c r="CA158" s="73"/>
      <c r="CB158" s="95"/>
      <c r="CC158" s="95"/>
      <c r="CD158" s="73"/>
      <c r="CE158" s="73"/>
      <c r="CF158" s="73"/>
      <c r="CG158" s="73"/>
      <c r="CH158" s="73"/>
      <c r="CI158" s="73"/>
      <c r="CJ158" s="72"/>
      <c r="CK158" s="73"/>
      <c r="CL158" s="217"/>
      <c r="CM158" s="71"/>
      <c r="CN158" s="71"/>
      <c r="CO158" s="73"/>
      <c r="CP158" s="217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18"/>
      <c r="DD158" s="218"/>
      <c r="DG158" s="218"/>
    </row>
    <row r="159" spans="2:111">
      <c r="B159" s="71"/>
      <c r="C159" s="71"/>
      <c r="D159" s="71"/>
      <c r="E159" s="73"/>
      <c r="F159" s="217"/>
      <c r="G159" s="71"/>
      <c r="H159" s="223"/>
      <c r="I159" s="73"/>
      <c r="J159" s="73"/>
      <c r="K159" s="73"/>
      <c r="L159" s="73"/>
      <c r="M159" s="73"/>
      <c r="N159" s="73"/>
      <c r="O159" s="73"/>
      <c r="P159" s="73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73"/>
      <c r="AD159" s="73"/>
      <c r="AE159" s="73"/>
      <c r="AF159" s="95"/>
      <c r="AG159" s="95"/>
      <c r="AH159" s="73"/>
      <c r="AI159" s="73"/>
      <c r="AJ159" s="95"/>
      <c r="AK159" s="95"/>
      <c r="AL159" s="73"/>
      <c r="AM159" s="73"/>
      <c r="AN159" s="95"/>
      <c r="AO159" s="95"/>
      <c r="AP159" s="73"/>
      <c r="AQ159" s="73"/>
      <c r="AR159" s="95"/>
      <c r="AS159" s="95"/>
      <c r="AT159" s="73"/>
      <c r="AU159" s="73"/>
      <c r="AV159" s="95"/>
      <c r="AW159" s="95"/>
      <c r="AX159" s="73"/>
      <c r="AY159" s="73"/>
      <c r="AZ159" s="95"/>
      <c r="BA159" s="95"/>
      <c r="BB159" s="73"/>
      <c r="BC159" s="73"/>
      <c r="BD159" s="95"/>
      <c r="BE159" s="95"/>
      <c r="BF159" s="73"/>
      <c r="BG159" s="73"/>
      <c r="BH159" s="95"/>
      <c r="BI159" s="95"/>
      <c r="BJ159" s="73"/>
      <c r="BK159" s="73"/>
      <c r="BL159" s="95"/>
      <c r="BM159" s="95"/>
      <c r="BN159" s="73"/>
      <c r="BO159" s="73"/>
      <c r="BP159" s="95"/>
      <c r="BQ159" s="95"/>
      <c r="BR159" s="73"/>
      <c r="BS159" s="73"/>
      <c r="BT159" s="95"/>
      <c r="BU159" s="95"/>
      <c r="BV159" s="73"/>
      <c r="BW159" s="73"/>
      <c r="BX159" s="95"/>
      <c r="BY159" s="95"/>
      <c r="BZ159" s="73"/>
      <c r="CA159" s="73"/>
      <c r="CB159" s="95"/>
      <c r="CC159" s="95"/>
      <c r="CD159" s="73"/>
      <c r="CE159" s="73"/>
      <c r="CF159" s="73"/>
      <c r="CG159" s="73"/>
      <c r="CH159" s="73"/>
      <c r="CI159" s="73"/>
      <c r="CJ159" s="72"/>
      <c r="CK159" s="73"/>
      <c r="CL159" s="217"/>
      <c r="CM159" s="71"/>
      <c r="CN159" s="71"/>
      <c r="CO159" s="73"/>
      <c r="CP159" s="217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18"/>
      <c r="DD159" s="218"/>
      <c r="DG159" s="218"/>
    </row>
    <row r="160" spans="2:111">
      <c r="B160" s="71"/>
      <c r="C160" s="71"/>
      <c r="D160" s="71"/>
      <c r="E160" s="73"/>
      <c r="F160" s="217"/>
      <c r="G160" s="71"/>
      <c r="H160" s="223"/>
      <c r="I160" s="73"/>
      <c r="J160" s="73"/>
      <c r="K160" s="73"/>
      <c r="L160" s="73"/>
      <c r="M160" s="73"/>
      <c r="N160" s="73"/>
      <c r="O160" s="73"/>
      <c r="P160" s="73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73"/>
      <c r="AD160" s="73"/>
      <c r="AE160" s="73"/>
      <c r="AF160" s="95"/>
      <c r="AG160" s="95"/>
      <c r="AH160" s="73"/>
      <c r="AI160" s="73"/>
      <c r="AJ160" s="95"/>
      <c r="AK160" s="95"/>
      <c r="AL160" s="73"/>
      <c r="AM160" s="73"/>
      <c r="AN160" s="95"/>
      <c r="AO160" s="95"/>
      <c r="AP160" s="73"/>
      <c r="AQ160" s="73"/>
      <c r="AR160" s="95"/>
      <c r="AS160" s="95"/>
      <c r="AT160" s="73"/>
      <c r="AU160" s="73"/>
      <c r="AV160" s="95"/>
      <c r="AW160" s="95"/>
      <c r="AX160" s="73"/>
      <c r="AY160" s="73"/>
      <c r="AZ160" s="95"/>
      <c r="BA160" s="95"/>
      <c r="BB160" s="73"/>
      <c r="BC160" s="73"/>
      <c r="BD160" s="95"/>
      <c r="BE160" s="95"/>
      <c r="BF160" s="73"/>
      <c r="BG160" s="73"/>
      <c r="BH160" s="95"/>
      <c r="BI160" s="95"/>
      <c r="BJ160" s="73"/>
      <c r="BK160" s="73"/>
      <c r="BL160" s="95"/>
      <c r="BM160" s="95"/>
      <c r="BN160" s="73"/>
      <c r="BO160" s="73"/>
      <c r="BP160" s="95"/>
      <c r="BQ160" s="95"/>
      <c r="BR160" s="73"/>
      <c r="BS160" s="73"/>
      <c r="BT160" s="95"/>
      <c r="BU160" s="95"/>
      <c r="BV160" s="73"/>
      <c r="BW160" s="73"/>
      <c r="BX160" s="95"/>
      <c r="BY160" s="95"/>
      <c r="BZ160" s="73"/>
      <c r="CA160" s="73"/>
      <c r="CB160" s="95"/>
      <c r="CC160" s="95"/>
      <c r="CD160" s="73"/>
      <c r="CE160" s="73"/>
      <c r="CF160" s="73"/>
      <c r="CG160" s="73"/>
      <c r="CH160" s="73"/>
      <c r="CI160" s="73"/>
      <c r="CJ160" s="72"/>
      <c r="CK160" s="73"/>
      <c r="CL160" s="217"/>
      <c r="CM160" s="71"/>
      <c r="CN160" s="71"/>
      <c r="CO160" s="73"/>
      <c r="CP160" s="217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18"/>
      <c r="DD160" s="218"/>
      <c r="DG160" s="218"/>
    </row>
    <row r="161" spans="2:111">
      <c r="B161" s="71"/>
      <c r="C161" s="71"/>
      <c r="D161" s="71"/>
      <c r="E161" s="73"/>
      <c r="F161" s="217"/>
      <c r="G161" s="71"/>
      <c r="H161" s="223"/>
      <c r="I161" s="73"/>
      <c r="J161" s="73"/>
      <c r="K161" s="73"/>
      <c r="L161" s="73"/>
      <c r="M161" s="73"/>
      <c r="N161" s="73"/>
      <c r="O161" s="73"/>
      <c r="P161" s="73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73"/>
      <c r="AD161" s="73"/>
      <c r="AE161" s="73"/>
      <c r="AF161" s="95"/>
      <c r="AG161" s="95"/>
      <c r="AH161" s="73"/>
      <c r="AI161" s="73"/>
      <c r="AJ161" s="95"/>
      <c r="AK161" s="95"/>
      <c r="AL161" s="73"/>
      <c r="AM161" s="73"/>
      <c r="AN161" s="95"/>
      <c r="AO161" s="95"/>
      <c r="AP161" s="73"/>
      <c r="AQ161" s="73"/>
      <c r="AR161" s="95"/>
      <c r="AS161" s="95"/>
      <c r="AT161" s="73"/>
      <c r="AU161" s="73"/>
      <c r="AV161" s="95"/>
      <c r="AW161" s="95"/>
      <c r="AX161" s="73"/>
      <c r="AY161" s="73"/>
      <c r="AZ161" s="95"/>
      <c r="BA161" s="95"/>
      <c r="BB161" s="73"/>
      <c r="BC161" s="73"/>
      <c r="BD161" s="95"/>
      <c r="BE161" s="95"/>
      <c r="BF161" s="73"/>
      <c r="BG161" s="73"/>
      <c r="BH161" s="95"/>
      <c r="BI161" s="95"/>
      <c r="BJ161" s="73"/>
      <c r="BK161" s="73"/>
      <c r="BL161" s="95"/>
      <c r="BM161" s="95"/>
      <c r="BN161" s="73"/>
      <c r="BO161" s="73"/>
      <c r="BP161" s="95"/>
      <c r="BQ161" s="95"/>
      <c r="BR161" s="73"/>
      <c r="BS161" s="73"/>
      <c r="BT161" s="95"/>
      <c r="BU161" s="95"/>
      <c r="BV161" s="73"/>
      <c r="BW161" s="73"/>
      <c r="BX161" s="95"/>
      <c r="BY161" s="95"/>
      <c r="BZ161" s="73"/>
      <c r="CA161" s="73"/>
      <c r="CB161" s="95"/>
      <c r="CC161" s="95"/>
      <c r="CD161" s="73"/>
      <c r="CE161" s="73"/>
      <c r="CF161" s="73"/>
      <c r="CG161" s="73"/>
      <c r="CH161" s="73"/>
      <c r="CI161" s="73"/>
      <c r="CJ161" s="72"/>
      <c r="CK161" s="73"/>
      <c r="CL161" s="217"/>
      <c r="CM161" s="71"/>
      <c r="CN161" s="71"/>
      <c r="CO161" s="73"/>
      <c r="CP161" s="217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18"/>
      <c r="DD161" s="218"/>
      <c r="DG161" s="218"/>
    </row>
    <row r="162" spans="2:111">
      <c r="B162" s="71"/>
      <c r="C162" s="71"/>
      <c r="D162" s="71"/>
      <c r="E162" s="73"/>
      <c r="F162" s="217"/>
      <c r="G162" s="71"/>
      <c r="H162" s="223"/>
      <c r="I162" s="73"/>
      <c r="J162" s="73"/>
      <c r="K162" s="73"/>
      <c r="L162" s="73"/>
      <c r="M162" s="73"/>
      <c r="N162" s="73"/>
      <c r="O162" s="73"/>
      <c r="P162" s="73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73"/>
      <c r="AD162" s="73"/>
      <c r="AE162" s="73"/>
      <c r="AF162" s="95"/>
      <c r="AG162" s="95"/>
      <c r="AH162" s="73"/>
      <c r="AI162" s="73"/>
      <c r="AJ162" s="95"/>
      <c r="AK162" s="95"/>
      <c r="AL162" s="73"/>
      <c r="AM162" s="73"/>
      <c r="AN162" s="95"/>
      <c r="AO162" s="95"/>
      <c r="AP162" s="73"/>
      <c r="AQ162" s="73"/>
      <c r="AR162" s="95"/>
      <c r="AS162" s="95"/>
      <c r="AT162" s="73"/>
      <c r="AU162" s="73"/>
      <c r="AV162" s="95"/>
      <c r="AW162" s="95"/>
      <c r="AX162" s="73"/>
      <c r="AY162" s="73"/>
      <c r="AZ162" s="95"/>
      <c r="BA162" s="95"/>
      <c r="BB162" s="73"/>
      <c r="BC162" s="73"/>
      <c r="BD162" s="95"/>
      <c r="BE162" s="95"/>
      <c r="BF162" s="73"/>
      <c r="BG162" s="73"/>
      <c r="BH162" s="95"/>
      <c r="BI162" s="95"/>
      <c r="BJ162" s="73"/>
      <c r="BK162" s="73"/>
      <c r="BL162" s="95"/>
      <c r="BM162" s="95"/>
      <c r="BN162" s="73"/>
      <c r="BO162" s="73"/>
      <c r="BP162" s="95"/>
      <c r="BQ162" s="95"/>
      <c r="BR162" s="73"/>
      <c r="BS162" s="73"/>
      <c r="BT162" s="95"/>
      <c r="BU162" s="95"/>
      <c r="BV162" s="73"/>
      <c r="BW162" s="73"/>
      <c r="BX162" s="95"/>
      <c r="BY162" s="95"/>
      <c r="BZ162" s="73"/>
      <c r="CA162" s="73"/>
      <c r="CB162" s="95"/>
      <c r="CC162" s="95"/>
      <c r="CD162" s="73"/>
      <c r="CE162" s="73"/>
      <c r="CF162" s="73"/>
      <c r="CG162" s="73"/>
      <c r="CH162" s="73"/>
      <c r="CI162" s="73"/>
      <c r="CJ162" s="72"/>
      <c r="CK162" s="73"/>
      <c r="CL162" s="217"/>
      <c r="CM162" s="71"/>
      <c r="CN162" s="71"/>
      <c r="CO162" s="73"/>
      <c r="CP162" s="217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18"/>
      <c r="DD162" s="218"/>
      <c r="DG162" s="218"/>
    </row>
    <row r="163" spans="2:111">
      <c r="B163" s="71"/>
      <c r="C163" s="71"/>
      <c r="D163" s="71"/>
      <c r="E163" s="73"/>
      <c r="F163" s="217"/>
      <c r="G163" s="71"/>
      <c r="H163" s="223"/>
      <c r="I163" s="73"/>
      <c r="J163" s="73"/>
      <c r="K163" s="73"/>
      <c r="L163" s="73"/>
      <c r="M163" s="73"/>
      <c r="N163" s="73"/>
      <c r="O163" s="73"/>
      <c r="P163" s="73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73"/>
      <c r="AD163" s="73"/>
      <c r="AE163" s="73"/>
      <c r="AF163" s="95"/>
      <c r="AG163" s="95"/>
      <c r="AH163" s="73"/>
      <c r="AI163" s="73"/>
      <c r="AJ163" s="95"/>
      <c r="AK163" s="95"/>
      <c r="AL163" s="73"/>
      <c r="AM163" s="73"/>
      <c r="AN163" s="95"/>
      <c r="AO163" s="95"/>
      <c r="AP163" s="73"/>
      <c r="AQ163" s="73"/>
      <c r="AR163" s="95"/>
      <c r="AS163" s="95"/>
      <c r="AT163" s="73"/>
      <c r="AU163" s="73"/>
      <c r="AV163" s="95"/>
      <c r="AW163" s="95"/>
      <c r="AX163" s="73"/>
      <c r="AY163" s="73"/>
      <c r="AZ163" s="95"/>
      <c r="BA163" s="95"/>
      <c r="BB163" s="73"/>
      <c r="BC163" s="73"/>
      <c r="BD163" s="95"/>
      <c r="BE163" s="95"/>
      <c r="BF163" s="73"/>
      <c r="BG163" s="73"/>
      <c r="BH163" s="95"/>
      <c r="BI163" s="95"/>
      <c r="BJ163" s="73"/>
      <c r="BK163" s="73"/>
      <c r="BL163" s="95"/>
      <c r="BM163" s="95"/>
      <c r="BN163" s="73"/>
      <c r="BO163" s="73"/>
      <c r="BP163" s="95"/>
      <c r="BQ163" s="95"/>
      <c r="BR163" s="73"/>
      <c r="BS163" s="73"/>
      <c r="BT163" s="95"/>
      <c r="BU163" s="95"/>
      <c r="BV163" s="73"/>
      <c r="BW163" s="73"/>
      <c r="BX163" s="95"/>
      <c r="BY163" s="95"/>
      <c r="BZ163" s="73"/>
      <c r="CA163" s="73"/>
      <c r="CB163" s="95"/>
      <c r="CC163" s="95"/>
      <c r="CD163" s="73"/>
      <c r="CE163" s="73"/>
      <c r="CF163" s="73"/>
      <c r="CG163" s="73"/>
      <c r="CH163" s="73"/>
      <c r="CI163" s="73"/>
      <c r="CJ163" s="72"/>
      <c r="CK163" s="73"/>
      <c r="CL163" s="217"/>
      <c r="CM163" s="71"/>
      <c r="CN163" s="71"/>
      <c r="CO163" s="73"/>
      <c r="CP163" s="217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18"/>
      <c r="DD163" s="218"/>
      <c r="DG163" s="218"/>
    </row>
    <row r="164" spans="2:111">
      <c r="B164" s="71"/>
      <c r="C164" s="71"/>
      <c r="D164" s="71"/>
      <c r="E164" s="73"/>
      <c r="F164" s="217"/>
      <c r="G164" s="71"/>
      <c r="H164" s="223"/>
      <c r="I164" s="73"/>
      <c r="J164" s="73"/>
      <c r="K164" s="73"/>
      <c r="L164" s="73"/>
      <c r="M164" s="73"/>
      <c r="N164" s="73"/>
      <c r="O164" s="73"/>
      <c r="P164" s="73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73"/>
      <c r="AD164" s="73"/>
      <c r="AE164" s="73"/>
      <c r="AF164" s="95"/>
      <c r="AG164" s="95"/>
      <c r="AH164" s="73"/>
      <c r="AI164" s="73"/>
      <c r="AJ164" s="95"/>
      <c r="AK164" s="95"/>
      <c r="AL164" s="73"/>
      <c r="AM164" s="73"/>
      <c r="AN164" s="95"/>
      <c r="AO164" s="95"/>
      <c r="AP164" s="73"/>
      <c r="AQ164" s="73"/>
      <c r="AR164" s="95"/>
      <c r="AS164" s="95"/>
      <c r="AT164" s="73"/>
      <c r="AU164" s="73"/>
      <c r="AV164" s="95"/>
      <c r="AW164" s="95"/>
      <c r="AX164" s="73"/>
      <c r="AY164" s="73"/>
      <c r="AZ164" s="95"/>
      <c r="BA164" s="95"/>
      <c r="BB164" s="73"/>
      <c r="BC164" s="73"/>
      <c r="BD164" s="95"/>
      <c r="BE164" s="95"/>
      <c r="BF164" s="73"/>
      <c r="BG164" s="73"/>
      <c r="BH164" s="95"/>
      <c r="BI164" s="95"/>
      <c r="BJ164" s="73"/>
      <c r="BK164" s="73"/>
      <c r="BL164" s="95"/>
      <c r="BM164" s="95"/>
      <c r="BN164" s="73"/>
      <c r="BO164" s="73"/>
      <c r="BP164" s="95"/>
      <c r="BQ164" s="95"/>
      <c r="BR164" s="73"/>
      <c r="BS164" s="73"/>
      <c r="BT164" s="95"/>
      <c r="BU164" s="95"/>
      <c r="BV164" s="73"/>
      <c r="BW164" s="73"/>
      <c r="BX164" s="95"/>
      <c r="BY164" s="95"/>
      <c r="BZ164" s="73"/>
      <c r="CA164" s="73"/>
      <c r="CB164" s="95"/>
      <c r="CC164" s="95"/>
      <c r="CD164" s="73"/>
      <c r="CE164" s="73"/>
      <c r="CF164" s="73"/>
      <c r="CG164" s="73"/>
      <c r="CH164" s="73"/>
      <c r="CI164" s="73"/>
      <c r="CJ164" s="72"/>
      <c r="CK164" s="73"/>
      <c r="CL164" s="217"/>
      <c r="CM164" s="71"/>
      <c r="CN164" s="71"/>
      <c r="CO164" s="73"/>
      <c r="CP164" s="217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18"/>
      <c r="DD164" s="218"/>
      <c r="DG164" s="218"/>
    </row>
    <row r="165" spans="2:111">
      <c r="B165" s="71"/>
      <c r="C165" s="71"/>
      <c r="D165" s="71"/>
      <c r="E165" s="73"/>
      <c r="F165" s="217"/>
      <c r="G165" s="71"/>
      <c r="H165" s="223"/>
      <c r="I165" s="73"/>
      <c r="J165" s="73"/>
      <c r="K165" s="73"/>
      <c r="L165" s="73"/>
      <c r="M165" s="73"/>
      <c r="N165" s="73"/>
      <c r="O165" s="73"/>
      <c r="P165" s="73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73"/>
      <c r="AD165" s="73"/>
      <c r="AE165" s="73"/>
      <c r="AF165" s="95"/>
      <c r="AG165" s="95"/>
      <c r="AH165" s="73"/>
      <c r="AI165" s="73"/>
      <c r="AJ165" s="95"/>
      <c r="AK165" s="95"/>
      <c r="AL165" s="73"/>
      <c r="AM165" s="73"/>
      <c r="AN165" s="95"/>
      <c r="AO165" s="95"/>
      <c r="AP165" s="73"/>
      <c r="AQ165" s="73"/>
      <c r="AR165" s="95"/>
      <c r="AS165" s="95"/>
      <c r="AT165" s="73"/>
      <c r="AU165" s="73"/>
      <c r="AV165" s="95"/>
      <c r="AW165" s="95"/>
      <c r="AX165" s="73"/>
      <c r="AY165" s="73"/>
      <c r="AZ165" s="95"/>
      <c r="BA165" s="95"/>
      <c r="BB165" s="73"/>
      <c r="BC165" s="73"/>
      <c r="BD165" s="95"/>
      <c r="BE165" s="95"/>
      <c r="BF165" s="73"/>
      <c r="BG165" s="73"/>
      <c r="BH165" s="95"/>
      <c r="BI165" s="95"/>
      <c r="BJ165" s="73"/>
      <c r="BK165" s="73"/>
      <c r="BL165" s="95"/>
      <c r="BM165" s="95"/>
      <c r="BN165" s="73"/>
      <c r="BO165" s="73"/>
      <c r="BP165" s="95"/>
      <c r="BQ165" s="95"/>
      <c r="BR165" s="73"/>
      <c r="BS165" s="73"/>
      <c r="BT165" s="95"/>
      <c r="BU165" s="95"/>
      <c r="BV165" s="73"/>
      <c r="BW165" s="73"/>
      <c r="BX165" s="95"/>
      <c r="BY165" s="95"/>
      <c r="BZ165" s="73"/>
      <c r="CA165" s="73"/>
      <c r="CB165" s="95"/>
      <c r="CC165" s="95"/>
      <c r="CD165" s="73"/>
      <c r="CE165" s="73"/>
      <c r="CF165" s="73"/>
      <c r="CG165" s="73"/>
      <c r="CH165" s="73"/>
      <c r="CI165" s="73"/>
      <c r="CJ165" s="72"/>
      <c r="CK165" s="73"/>
      <c r="CL165" s="217"/>
      <c r="CM165" s="71"/>
      <c r="CN165" s="71"/>
      <c r="CO165" s="73"/>
      <c r="CP165" s="217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18"/>
      <c r="DD165" s="218"/>
      <c r="DG165" s="218"/>
    </row>
    <row r="166" spans="2:111">
      <c r="B166" s="71"/>
      <c r="C166" s="71"/>
      <c r="D166" s="71"/>
      <c r="E166" s="73"/>
      <c r="F166" s="217"/>
      <c r="G166" s="71"/>
      <c r="H166" s="223"/>
      <c r="I166" s="73"/>
      <c r="J166" s="73"/>
      <c r="K166" s="73"/>
      <c r="L166" s="73"/>
      <c r="M166" s="73"/>
      <c r="N166" s="73"/>
      <c r="O166" s="73"/>
      <c r="P166" s="73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73"/>
      <c r="AD166" s="73"/>
      <c r="AE166" s="73"/>
      <c r="AF166" s="95"/>
      <c r="AG166" s="95"/>
      <c r="AH166" s="73"/>
      <c r="AI166" s="73"/>
      <c r="AJ166" s="95"/>
      <c r="AK166" s="95"/>
      <c r="AL166" s="73"/>
      <c r="AM166" s="73"/>
      <c r="AN166" s="95"/>
      <c r="AO166" s="95"/>
      <c r="AP166" s="73"/>
      <c r="AQ166" s="73"/>
      <c r="AR166" s="95"/>
      <c r="AS166" s="95"/>
      <c r="AT166" s="73"/>
      <c r="AU166" s="73"/>
      <c r="AV166" s="95"/>
      <c r="AW166" s="95"/>
      <c r="AX166" s="73"/>
      <c r="AY166" s="73"/>
      <c r="AZ166" s="95"/>
      <c r="BA166" s="95"/>
      <c r="BB166" s="73"/>
      <c r="BC166" s="73"/>
      <c r="BD166" s="95"/>
      <c r="BE166" s="95"/>
      <c r="BF166" s="73"/>
      <c r="BG166" s="73"/>
      <c r="BH166" s="95"/>
      <c r="BI166" s="95"/>
      <c r="BJ166" s="73"/>
      <c r="BK166" s="73"/>
      <c r="BL166" s="95"/>
      <c r="BM166" s="95"/>
      <c r="BN166" s="73"/>
      <c r="BO166" s="73"/>
      <c r="BP166" s="95"/>
      <c r="BQ166" s="95"/>
      <c r="BR166" s="73"/>
      <c r="BS166" s="73"/>
      <c r="BT166" s="95"/>
      <c r="BU166" s="95"/>
      <c r="BV166" s="73"/>
      <c r="BW166" s="73"/>
      <c r="BX166" s="95"/>
      <c r="BY166" s="95"/>
      <c r="BZ166" s="73"/>
      <c r="CA166" s="73"/>
      <c r="CB166" s="95"/>
      <c r="CC166" s="95"/>
      <c r="CD166" s="73"/>
      <c r="CE166" s="73"/>
      <c r="CF166" s="73"/>
      <c r="CG166" s="73"/>
      <c r="CH166" s="73"/>
      <c r="CI166" s="73"/>
      <c r="CJ166" s="72"/>
      <c r="CK166" s="73"/>
      <c r="CL166" s="217"/>
      <c r="CM166" s="71"/>
      <c r="CN166" s="71"/>
      <c r="CO166" s="73"/>
      <c r="CP166" s="217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18"/>
      <c r="DD166" s="218"/>
      <c r="DG166" s="218"/>
    </row>
    <row r="167" spans="2:111">
      <c r="B167" s="71"/>
      <c r="C167" s="71"/>
      <c r="D167" s="71"/>
      <c r="E167" s="73"/>
      <c r="F167" s="217"/>
      <c r="G167" s="71"/>
      <c r="H167" s="223"/>
      <c r="I167" s="73"/>
      <c r="J167" s="73"/>
      <c r="K167" s="73"/>
      <c r="L167" s="73"/>
      <c r="M167" s="73"/>
      <c r="N167" s="73"/>
      <c r="O167" s="73"/>
      <c r="P167" s="73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73"/>
      <c r="AD167" s="73"/>
      <c r="AE167" s="73"/>
      <c r="AF167" s="95"/>
      <c r="AG167" s="95"/>
      <c r="AH167" s="73"/>
      <c r="AI167" s="73"/>
      <c r="AJ167" s="95"/>
      <c r="AK167" s="95"/>
      <c r="AL167" s="73"/>
      <c r="AM167" s="73"/>
      <c r="AN167" s="95"/>
      <c r="AO167" s="95"/>
      <c r="AP167" s="73"/>
      <c r="AQ167" s="73"/>
      <c r="AR167" s="95"/>
      <c r="AS167" s="95"/>
      <c r="AT167" s="73"/>
      <c r="AU167" s="73"/>
      <c r="AV167" s="95"/>
      <c r="AW167" s="95"/>
      <c r="AX167" s="73"/>
      <c r="AY167" s="73"/>
      <c r="AZ167" s="95"/>
      <c r="BA167" s="95"/>
      <c r="BB167" s="73"/>
      <c r="BC167" s="73"/>
      <c r="BD167" s="95"/>
      <c r="BE167" s="95"/>
      <c r="BF167" s="73"/>
      <c r="BG167" s="73"/>
      <c r="BH167" s="95"/>
      <c r="BI167" s="95"/>
      <c r="BJ167" s="73"/>
      <c r="BK167" s="73"/>
      <c r="BL167" s="95"/>
      <c r="BM167" s="95"/>
      <c r="BN167" s="73"/>
      <c r="BO167" s="73"/>
      <c r="BP167" s="95"/>
      <c r="BQ167" s="95"/>
      <c r="BR167" s="73"/>
      <c r="BS167" s="73"/>
      <c r="BT167" s="95"/>
      <c r="BU167" s="95"/>
      <c r="BV167" s="73"/>
      <c r="BW167" s="73"/>
      <c r="BX167" s="95"/>
      <c r="BY167" s="95"/>
      <c r="BZ167" s="73"/>
      <c r="CA167" s="73"/>
      <c r="CB167" s="95"/>
      <c r="CC167" s="95"/>
      <c r="CD167" s="73"/>
      <c r="CE167" s="73"/>
      <c r="CF167" s="73"/>
      <c r="CG167" s="73"/>
      <c r="CH167" s="73"/>
      <c r="CI167" s="73"/>
      <c r="CJ167" s="72"/>
      <c r="CK167" s="73"/>
      <c r="CL167" s="217"/>
      <c r="CM167" s="71"/>
      <c r="CN167" s="71"/>
      <c r="CO167" s="73"/>
      <c r="CP167" s="217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18"/>
      <c r="DD167" s="218"/>
      <c r="DG167" s="218"/>
    </row>
    <row r="168" spans="2:111">
      <c r="B168" s="71"/>
      <c r="C168" s="71"/>
      <c r="D168" s="71"/>
      <c r="E168" s="73"/>
      <c r="F168" s="217"/>
      <c r="G168" s="71"/>
      <c r="H168" s="223"/>
      <c r="I168" s="73"/>
      <c r="J168" s="73"/>
      <c r="K168" s="73"/>
      <c r="L168" s="73"/>
      <c r="M168" s="73"/>
      <c r="N168" s="73"/>
      <c r="O168" s="73"/>
      <c r="P168" s="73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73"/>
      <c r="AD168" s="73"/>
      <c r="AE168" s="73"/>
      <c r="AF168" s="95"/>
      <c r="AG168" s="95"/>
      <c r="AH168" s="73"/>
      <c r="AI168" s="73"/>
      <c r="AJ168" s="95"/>
      <c r="AK168" s="95"/>
      <c r="AL168" s="73"/>
      <c r="AM168" s="73"/>
      <c r="AN168" s="95"/>
      <c r="AO168" s="95"/>
      <c r="AP168" s="73"/>
      <c r="AQ168" s="73"/>
      <c r="AR168" s="95"/>
      <c r="AS168" s="95"/>
      <c r="AT168" s="73"/>
      <c r="AU168" s="73"/>
      <c r="AV168" s="95"/>
      <c r="AW168" s="95"/>
      <c r="AX168" s="73"/>
      <c r="AY168" s="73"/>
      <c r="AZ168" s="95"/>
      <c r="BA168" s="95"/>
      <c r="BB168" s="73"/>
      <c r="BC168" s="73"/>
      <c r="BD168" s="95"/>
      <c r="BE168" s="95"/>
      <c r="BF168" s="73"/>
      <c r="BG168" s="73"/>
      <c r="BH168" s="95"/>
      <c r="BI168" s="95"/>
      <c r="BJ168" s="73"/>
      <c r="BK168" s="73"/>
      <c r="BL168" s="95"/>
      <c r="BM168" s="95"/>
      <c r="BN168" s="73"/>
      <c r="BO168" s="73"/>
      <c r="BP168" s="95"/>
      <c r="BQ168" s="95"/>
      <c r="BR168" s="73"/>
      <c r="BS168" s="73"/>
      <c r="BT168" s="95"/>
      <c r="BU168" s="95"/>
      <c r="BV168" s="73"/>
      <c r="BW168" s="73"/>
      <c r="BX168" s="95"/>
      <c r="BY168" s="95"/>
      <c r="BZ168" s="73"/>
      <c r="CA168" s="73"/>
      <c r="CB168" s="95"/>
      <c r="CC168" s="95"/>
      <c r="CD168" s="73"/>
      <c r="CE168" s="73"/>
      <c r="CF168" s="73"/>
      <c r="CG168" s="73"/>
      <c r="CH168" s="73"/>
      <c r="CI168" s="73"/>
      <c r="CJ168" s="72"/>
      <c r="CK168" s="73"/>
      <c r="CL168" s="217"/>
      <c r="CM168" s="71"/>
      <c r="CN168" s="71"/>
      <c r="CO168" s="73"/>
      <c r="CP168" s="217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18"/>
      <c r="DD168" s="218"/>
      <c r="DG168" s="218"/>
    </row>
    <row r="169" spans="2:111">
      <c r="B169" s="71"/>
      <c r="C169" s="71"/>
      <c r="D169" s="71"/>
      <c r="E169" s="73"/>
      <c r="F169" s="217"/>
      <c r="G169" s="71"/>
      <c r="H169" s="223"/>
      <c r="I169" s="73"/>
      <c r="J169" s="73"/>
      <c r="K169" s="73"/>
      <c r="L169" s="73"/>
      <c r="M169" s="73"/>
      <c r="N169" s="73"/>
      <c r="O169" s="73"/>
      <c r="P169" s="73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73"/>
      <c r="AD169" s="73"/>
      <c r="AE169" s="73"/>
      <c r="AF169" s="95"/>
      <c r="AG169" s="95"/>
      <c r="AH169" s="73"/>
      <c r="AI169" s="73"/>
      <c r="AJ169" s="95"/>
      <c r="AK169" s="95"/>
      <c r="AL169" s="73"/>
      <c r="AM169" s="73"/>
      <c r="AN169" s="95"/>
      <c r="AO169" s="95"/>
      <c r="AP169" s="73"/>
      <c r="AQ169" s="73"/>
      <c r="AR169" s="95"/>
      <c r="AS169" s="95"/>
      <c r="AT169" s="73"/>
      <c r="AU169" s="73"/>
      <c r="AV169" s="95"/>
      <c r="AW169" s="95"/>
      <c r="AX169" s="73"/>
      <c r="AY169" s="73"/>
      <c r="AZ169" s="95"/>
      <c r="BA169" s="95"/>
      <c r="BB169" s="73"/>
      <c r="BC169" s="73"/>
      <c r="BD169" s="95"/>
      <c r="BE169" s="95"/>
      <c r="BF169" s="73"/>
      <c r="BG169" s="73"/>
      <c r="BH169" s="95"/>
      <c r="BI169" s="95"/>
      <c r="BJ169" s="73"/>
      <c r="BK169" s="73"/>
      <c r="BL169" s="95"/>
      <c r="BM169" s="95"/>
      <c r="BN169" s="73"/>
      <c r="BO169" s="73"/>
      <c r="BP169" s="95"/>
      <c r="BQ169" s="95"/>
      <c r="BR169" s="73"/>
      <c r="BS169" s="73"/>
      <c r="BT169" s="95"/>
      <c r="BU169" s="95"/>
      <c r="BV169" s="73"/>
      <c r="BW169" s="73"/>
      <c r="BX169" s="95"/>
      <c r="BY169" s="95"/>
      <c r="BZ169" s="73"/>
      <c r="CA169" s="73"/>
      <c r="CB169" s="95"/>
      <c r="CC169" s="95"/>
      <c r="CD169" s="73"/>
      <c r="CE169" s="73"/>
      <c r="CF169" s="73"/>
      <c r="CG169" s="73"/>
      <c r="CH169" s="73"/>
      <c r="CI169" s="73"/>
      <c r="CJ169" s="72"/>
      <c r="CK169" s="73"/>
      <c r="CL169" s="217"/>
      <c r="CM169" s="71"/>
      <c r="CN169" s="71"/>
      <c r="CO169" s="73"/>
      <c r="CP169" s="217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18"/>
      <c r="DD169" s="218"/>
      <c r="DG169" s="218"/>
    </row>
    <row r="170" spans="2:111">
      <c r="B170" s="71"/>
      <c r="C170" s="71"/>
      <c r="D170" s="71"/>
      <c r="E170" s="73"/>
      <c r="F170" s="217"/>
      <c r="G170" s="71"/>
      <c r="H170" s="223"/>
      <c r="I170" s="73"/>
      <c r="J170" s="73"/>
      <c r="K170" s="73"/>
      <c r="L170" s="73"/>
      <c r="M170" s="73"/>
      <c r="N170" s="73"/>
      <c r="O170" s="73"/>
      <c r="P170" s="73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73"/>
      <c r="AD170" s="73"/>
      <c r="AE170" s="73"/>
      <c r="AF170" s="95"/>
      <c r="AG170" s="95"/>
      <c r="AH170" s="73"/>
      <c r="AI170" s="73"/>
      <c r="AJ170" s="95"/>
      <c r="AK170" s="95"/>
      <c r="AL170" s="73"/>
      <c r="AM170" s="73"/>
      <c r="AN170" s="95"/>
      <c r="AO170" s="95"/>
      <c r="AP170" s="73"/>
      <c r="AQ170" s="73"/>
      <c r="AR170" s="95"/>
      <c r="AS170" s="95"/>
      <c r="AT170" s="73"/>
      <c r="AU170" s="73"/>
      <c r="AV170" s="95"/>
      <c r="AW170" s="95"/>
      <c r="AX170" s="73"/>
      <c r="AY170" s="73"/>
      <c r="AZ170" s="95"/>
      <c r="BA170" s="95"/>
      <c r="BB170" s="73"/>
      <c r="BC170" s="73"/>
      <c r="BD170" s="95"/>
      <c r="BE170" s="95"/>
      <c r="BF170" s="73"/>
      <c r="BG170" s="73"/>
      <c r="BH170" s="95"/>
      <c r="BI170" s="95"/>
      <c r="BJ170" s="73"/>
      <c r="BK170" s="73"/>
      <c r="BL170" s="95"/>
      <c r="BM170" s="95"/>
      <c r="BN170" s="73"/>
      <c r="BO170" s="73"/>
      <c r="BP170" s="95"/>
      <c r="BQ170" s="95"/>
      <c r="BR170" s="73"/>
      <c r="BS170" s="73"/>
      <c r="BT170" s="95"/>
      <c r="BU170" s="95"/>
      <c r="BV170" s="73"/>
      <c r="BW170" s="73"/>
      <c r="BX170" s="95"/>
      <c r="BY170" s="95"/>
      <c r="BZ170" s="73"/>
      <c r="CA170" s="73"/>
      <c r="CB170" s="95"/>
      <c r="CC170" s="95"/>
      <c r="CD170" s="73"/>
      <c r="CE170" s="73"/>
      <c r="CF170" s="73"/>
      <c r="CG170" s="73"/>
      <c r="CH170" s="73"/>
      <c r="CI170" s="73"/>
      <c r="CJ170" s="72"/>
      <c r="CK170" s="73"/>
      <c r="CL170" s="217"/>
      <c r="CM170" s="71"/>
      <c r="CN170" s="71"/>
      <c r="CO170" s="73"/>
      <c r="CP170" s="217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18"/>
      <c r="DD170" s="218"/>
      <c r="DG170" s="218"/>
    </row>
    <row r="171" spans="2:111">
      <c r="B171" s="71"/>
      <c r="C171" s="71"/>
      <c r="D171" s="71"/>
      <c r="E171" s="73"/>
      <c r="F171" s="217"/>
      <c r="G171" s="71"/>
      <c r="H171" s="223"/>
      <c r="I171" s="73"/>
      <c r="J171" s="73"/>
      <c r="K171" s="73"/>
      <c r="L171" s="73"/>
      <c r="M171" s="73"/>
      <c r="N171" s="73"/>
      <c r="O171" s="73"/>
      <c r="P171" s="73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73"/>
      <c r="AD171" s="73"/>
      <c r="AE171" s="73"/>
      <c r="AF171" s="95"/>
      <c r="AG171" s="95"/>
      <c r="AH171" s="73"/>
      <c r="AI171" s="73"/>
      <c r="AJ171" s="95"/>
      <c r="AK171" s="95"/>
      <c r="AL171" s="73"/>
      <c r="AM171" s="73"/>
      <c r="AN171" s="95"/>
      <c r="AO171" s="95"/>
      <c r="AP171" s="73"/>
      <c r="AQ171" s="73"/>
      <c r="AR171" s="95"/>
      <c r="AS171" s="95"/>
      <c r="AT171" s="73"/>
      <c r="AU171" s="73"/>
      <c r="AV171" s="95"/>
      <c r="AW171" s="95"/>
      <c r="AX171" s="73"/>
      <c r="AY171" s="73"/>
      <c r="AZ171" s="95"/>
      <c r="BA171" s="95"/>
      <c r="BB171" s="73"/>
      <c r="BC171" s="73"/>
      <c r="BD171" s="95"/>
      <c r="BE171" s="95"/>
      <c r="BF171" s="73"/>
      <c r="BG171" s="73"/>
      <c r="BH171" s="95"/>
      <c r="BI171" s="95"/>
      <c r="BJ171" s="73"/>
      <c r="BK171" s="73"/>
      <c r="BL171" s="95"/>
      <c r="BM171" s="95"/>
      <c r="BN171" s="73"/>
      <c r="BO171" s="73"/>
      <c r="BP171" s="95"/>
      <c r="BQ171" s="95"/>
      <c r="BR171" s="73"/>
      <c r="BS171" s="73"/>
      <c r="BT171" s="95"/>
      <c r="BU171" s="95"/>
      <c r="BV171" s="73"/>
      <c r="BW171" s="73"/>
      <c r="BX171" s="95"/>
      <c r="BY171" s="95"/>
      <c r="BZ171" s="73"/>
      <c r="CA171" s="73"/>
      <c r="CB171" s="95"/>
      <c r="CC171" s="95"/>
      <c r="CD171" s="73"/>
      <c r="CE171" s="73"/>
      <c r="CF171" s="73"/>
      <c r="CG171" s="73"/>
      <c r="CH171" s="73"/>
      <c r="CI171" s="73"/>
      <c r="CJ171" s="72"/>
      <c r="CK171" s="73"/>
      <c r="CL171" s="217"/>
      <c r="CM171" s="71"/>
      <c r="CN171" s="71"/>
      <c r="CO171" s="73"/>
      <c r="CP171" s="217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18"/>
      <c r="DD171" s="218"/>
      <c r="DG171" s="218"/>
    </row>
    <row r="172" spans="2:111">
      <c r="B172" s="71"/>
      <c r="C172" s="71"/>
      <c r="D172" s="71"/>
      <c r="E172" s="73"/>
      <c r="F172" s="217"/>
      <c r="G172" s="71"/>
      <c r="H172" s="223"/>
      <c r="I172" s="73"/>
      <c r="J172" s="73"/>
      <c r="K172" s="73"/>
      <c r="L172" s="73"/>
      <c r="M172" s="73"/>
      <c r="N172" s="73"/>
      <c r="O172" s="73"/>
      <c r="P172" s="73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73"/>
      <c r="AD172" s="73"/>
      <c r="AE172" s="73"/>
      <c r="AF172" s="95"/>
      <c r="AG172" s="95"/>
      <c r="AH172" s="73"/>
      <c r="AI172" s="73"/>
      <c r="AJ172" s="95"/>
      <c r="AK172" s="95"/>
      <c r="AL172" s="73"/>
      <c r="AM172" s="73"/>
      <c r="AN172" s="95"/>
      <c r="AO172" s="95"/>
      <c r="AP172" s="73"/>
      <c r="AQ172" s="73"/>
      <c r="AR172" s="95"/>
      <c r="AS172" s="95"/>
      <c r="AT172" s="73"/>
      <c r="AU172" s="73"/>
      <c r="AV172" s="95"/>
      <c r="AW172" s="95"/>
      <c r="AX172" s="73"/>
      <c r="AY172" s="73"/>
      <c r="AZ172" s="95"/>
      <c r="BA172" s="95"/>
      <c r="BB172" s="73"/>
      <c r="BC172" s="73"/>
      <c r="BD172" s="95"/>
      <c r="BE172" s="95"/>
      <c r="BF172" s="73"/>
      <c r="BG172" s="73"/>
      <c r="BH172" s="95"/>
      <c r="BI172" s="95"/>
      <c r="BJ172" s="73"/>
      <c r="BK172" s="73"/>
      <c r="BL172" s="95"/>
      <c r="BM172" s="95"/>
      <c r="BN172" s="73"/>
      <c r="BO172" s="73"/>
      <c r="BP172" s="95"/>
      <c r="BQ172" s="95"/>
      <c r="BR172" s="73"/>
      <c r="BS172" s="73"/>
      <c r="BT172" s="95"/>
      <c r="BU172" s="95"/>
      <c r="BV172" s="73"/>
      <c r="BW172" s="73"/>
      <c r="BX172" s="95"/>
      <c r="BY172" s="95"/>
      <c r="BZ172" s="73"/>
      <c r="CA172" s="73"/>
      <c r="CB172" s="95"/>
      <c r="CC172" s="95"/>
      <c r="CD172" s="73"/>
      <c r="CE172" s="73"/>
      <c r="CF172" s="73"/>
      <c r="CG172" s="73"/>
      <c r="CH172" s="73"/>
      <c r="CI172" s="73"/>
      <c r="CJ172" s="72"/>
      <c r="CK172" s="73"/>
      <c r="CL172" s="217"/>
      <c r="CM172" s="71"/>
      <c r="CN172" s="71"/>
      <c r="CO172" s="73"/>
      <c r="CP172" s="217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18"/>
      <c r="DD172" s="218"/>
      <c r="DG172" s="218"/>
    </row>
    <row r="173" spans="2:111">
      <c r="B173" s="71"/>
      <c r="C173" s="71"/>
      <c r="D173" s="71"/>
      <c r="E173" s="73"/>
      <c r="F173" s="217"/>
      <c r="G173" s="71"/>
      <c r="H173" s="223"/>
      <c r="I173" s="73"/>
      <c r="J173" s="73"/>
      <c r="K173" s="73"/>
      <c r="L173" s="73"/>
      <c r="M173" s="73"/>
      <c r="N173" s="73"/>
      <c r="O173" s="73"/>
      <c r="P173" s="73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73"/>
      <c r="AD173" s="73"/>
      <c r="AE173" s="73"/>
      <c r="AF173" s="95"/>
      <c r="AG173" s="95"/>
      <c r="AH173" s="73"/>
      <c r="AI173" s="73"/>
      <c r="AJ173" s="95"/>
      <c r="AK173" s="95"/>
      <c r="AL173" s="73"/>
      <c r="AM173" s="73"/>
      <c r="AN173" s="95"/>
      <c r="AO173" s="95"/>
      <c r="AP173" s="73"/>
      <c r="AQ173" s="73"/>
      <c r="AR173" s="95"/>
      <c r="AS173" s="95"/>
      <c r="AT173" s="73"/>
      <c r="AU173" s="73"/>
      <c r="AV173" s="95"/>
      <c r="AW173" s="95"/>
      <c r="AX173" s="73"/>
      <c r="AY173" s="73"/>
      <c r="AZ173" s="95"/>
      <c r="BA173" s="95"/>
      <c r="BB173" s="73"/>
      <c r="BC173" s="73"/>
      <c r="BD173" s="95"/>
      <c r="BE173" s="95"/>
      <c r="BF173" s="73"/>
      <c r="BG173" s="73"/>
      <c r="BH173" s="95"/>
      <c r="BI173" s="95"/>
      <c r="BJ173" s="73"/>
      <c r="BK173" s="73"/>
      <c r="BL173" s="95"/>
      <c r="BM173" s="95"/>
      <c r="BN173" s="73"/>
      <c r="BO173" s="73"/>
      <c r="BP173" s="95"/>
      <c r="BQ173" s="95"/>
      <c r="BR173" s="73"/>
      <c r="BS173" s="73"/>
      <c r="BT173" s="95"/>
      <c r="BU173" s="95"/>
      <c r="BV173" s="73"/>
      <c r="BW173" s="73"/>
      <c r="BX173" s="95"/>
      <c r="BY173" s="95"/>
      <c r="BZ173" s="73"/>
      <c r="CA173" s="73"/>
      <c r="CB173" s="95"/>
      <c r="CC173" s="95"/>
      <c r="CD173" s="73"/>
      <c r="CE173" s="73"/>
      <c r="CF173" s="73"/>
      <c r="CG173" s="73"/>
      <c r="CH173" s="73"/>
      <c r="CI173" s="73"/>
      <c r="CJ173" s="72"/>
      <c r="CK173" s="73"/>
      <c r="CL173" s="217"/>
      <c r="CM173" s="71"/>
      <c r="CN173" s="71"/>
      <c r="CO173" s="73"/>
      <c r="CP173" s="217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18"/>
      <c r="DD173" s="218"/>
      <c r="DG173" s="218"/>
    </row>
    <row r="174" spans="2:111">
      <c r="B174" s="71"/>
      <c r="C174" s="71"/>
      <c r="D174" s="71"/>
      <c r="E174" s="73"/>
      <c r="F174" s="217"/>
      <c r="G174" s="71"/>
      <c r="H174" s="223"/>
      <c r="I174" s="73"/>
      <c r="J174" s="73"/>
      <c r="K174" s="73"/>
      <c r="L174" s="73"/>
      <c r="M174" s="73"/>
      <c r="N174" s="73"/>
      <c r="O174" s="73"/>
      <c r="P174" s="73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73"/>
      <c r="AD174" s="73"/>
      <c r="AE174" s="73"/>
      <c r="AF174" s="95"/>
      <c r="AG174" s="95"/>
      <c r="AH174" s="73"/>
      <c r="AI174" s="73"/>
      <c r="AJ174" s="95"/>
      <c r="AK174" s="95"/>
      <c r="AL174" s="73"/>
      <c r="AM174" s="73"/>
      <c r="AN174" s="95"/>
      <c r="AO174" s="95"/>
      <c r="AP174" s="73"/>
      <c r="AQ174" s="73"/>
      <c r="AR174" s="95"/>
      <c r="AS174" s="95"/>
      <c r="AT174" s="73"/>
      <c r="AU174" s="73"/>
      <c r="AV174" s="95"/>
      <c r="AW174" s="95"/>
      <c r="AX174" s="73"/>
      <c r="AY174" s="73"/>
      <c r="AZ174" s="95"/>
      <c r="BA174" s="95"/>
      <c r="BB174" s="73"/>
      <c r="BC174" s="73"/>
      <c r="BD174" s="95"/>
      <c r="BE174" s="95"/>
      <c r="BF174" s="73"/>
      <c r="BG174" s="73"/>
      <c r="BH174" s="95"/>
      <c r="BI174" s="95"/>
      <c r="BJ174" s="73"/>
      <c r="BK174" s="73"/>
      <c r="BL174" s="95"/>
      <c r="BM174" s="95"/>
      <c r="BN174" s="73"/>
      <c r="BO174" s="73"/>
      <c r="BP174" s="95"/>
      <c r="BQ174" s="95"/>
      <c r="BR174" s="73"/>
      <c r="BS174" s="73"/>
      <c r="BT174" s="95"/>
      <c r="BU174" s="95"/>
      <c r="BV174" s="73"/>
      <c r="BW174" s="73"/>
      <c r="BX174" s="95"/>
      <c r="BY174" s="95"/>
      <c r="BZ174" s="73"/>
      <c r="CA174" s="73"/>
      <c r="CB174" s="95"/>
      <c r="CC174" s="95"/>
      <c r="CD174" s="73"/>
      <c r="CE174" s="73"/>
      <c r="CF174" s="73"/>
      <c r="CG174" s="73"/>
      <c r="CH174" s="73"/>
      <c r="CI174" s="73"/>
      <c r="CJ174" s="72"/>
      <c r="CK174" s="73"/>
      <c r="CL174" s="217"/>
      <c r="CM174" s="71"/>
      <c r="CN174" s="71"/>
      <c r="CO174" s="73"/>
      <c r="CP174" s="217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18"/>
      <c r="DD174" s="218"/>
      <c r="DG174" s="218"/>
    </row>
    <row r="175" spans="2:111">
      <c r="B175" s="71"/>
      <c r="C175" s="71"/>
      <c r="D175" s="71"/>
      <c r="E175" s="73"/>
      <c r="F175" s="217"/>
      <c r="G175" s="71"/>
      <c r="H175" s="223"/>
      <c r="I175" s="73"/>
      <c r="J175" s="73"/>
      <c r="K175" s="73"/>
      <c r="L175" s="73"/>
      <c r="M175" s="73"/>
      <c r="N175" s="73"/>
      <c r="O175" s="73"/>
      <c r="P175" s="73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73"/>
      <c r="AD175" s="73"/>
      <c r="AE175" s="73"/>
      <c r="AF175" s="95"/>
      <c r="AG175" s="95"/>
      <c r="AH175" s="73"/>
      <c r="AI175" s="73"/>
      <c r="AJ175" s="95"/>
      <c r="AK175" s="95"/>
      <c r="AL175" s="73"/>
      <c r="AM175" s="73"/>
      <c r="AN175" s="95"/>
      <c r="AO175" s="95"/>
      <c r="AP175" s="73"/>
      <c r="AQ175" s="73"/>
      <c r="AR175" s="95"/>
      <c r="AS175" s="95"/>
      <c r="AT175" s="73"/>
      <c r="AU175" s="73"/>
      <c r="AV175" s="95"/>
      <c r="AW175" s="95"/>
      <c r="AX175" s="73"/>
      <c r="AY175" s="73"/>
      <c r="AZ175" s="95"/>
      <c r="BA175" s="95"/>
      <c r="BB175" s="73"/>
      <c r="BC175" s="73"/>
      <c r="BD175" s="95"/>
      <c r="BE175" s="95"/>
      <c r="BF175" s="73"/>
      <c r="BG175" s="73"/>
      <c r="BH175" s="95"/>
      <c r="BI175" s="95"/>
      <c r="BJ175" s="73"/>
      <c r="BK175" s="73"/>
      <c r="BL175" s="95"/>
      <c r="BM175" s="95"/>
      <c r="BN175" s="73"/>
      <c r="BO175" s="73"/>
      <c r="BP175" s="95"/>
      <c r="BQ175" s="95"/>
      <c r="BR175" s="73"/>
      <c r="BS175" s="73"/>
      <c r="BT175" s="95"/>
      <c r="BU175" s="95"/>
      <c r="BV175" s="73"/>
      <c r="BW175" s="73"/>
      <c r="BX175" s="95"/>
      <c r="BY175" s="95"/>
      <c r="BZ175" s="73"/>
      <c r="CA175" s="73"/>
      <c r="CB175" s="95"/>
      <c r="CC175" s="95"/>
      <c r="CD175" s="73"/>
      <c r="CE175" s="73"/>
      <c r="CF175" s="73"/>
      <c r="CG175" s="73"/>
      <c r="CH175" s="73"/>
      <c r="CI175" s="73"/>
      <c r="CJ175" s="72"/>
      <c r="CK175" s="73"/>
      <c r="CL175" s="217"/>
      <c r="CM175" s="71"/>
      <c r="CN175" s="71"/>
      <c r="CO175" s="73"/>
      <c r="CP175" s="217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18"/>
      <c r="DD175" s="218"/>
      <c r="DG175" s="218"/>
    </row>
    <row r="176" spans="2:111">
      <c r="B176" s="71"/>
      <c r="C176" s="71"/>
      <c r="D176" s="71"/>
      <c r="E176" s="73"/>
      <c r="F176" s="217"/>
      <c r="G176" s="71"/>
      <c r="H176" s="223"/>
      <c r="I176" s="73"/>
      <c r="J176" s="73"/>
      <c r="K176" s="73"/>
      <c r="L176" s="73"/>
      <c r="M176" s="73"/>
      <c r="N176" s="73"/>
      <c r="O176" s="73"/>
      <c r="P176" s="73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73"/>
      <c r="AD176" s="73"/>
      <c r="AE176" s="73"/>
      <c r="AF176" s="95"/>
      <c r="AG176" s="95"/>
      <c r="AH176" s="73"/>
      <c r="AI176" s="73"/>
      <c r="AJ176" s="95"/>
      <c r="AK176" s="95"/>
      <c r="AL176" s="73"/>
      <c r="AM176" s="73"/>
      <c r="AN176" s="95"/>
      <c r="AO176" s="95"/>
      <c r="AP176" s="73"/>
      <c r="AQ176" s="73"/>
      <c r="AR176" s="95"/>
      <c r="AS176" s="95"/>
      <c r="AT176" s="73"/>
      <c r="AU176" s="73"/>
      <c r="AV176" s="95"/>
      <c r="AW176" s="95"/>
      <c r="AX176" s="73"/>
      <c r="AY176" s="73"/>
      <c r="AZ176" s="95"/>
      <c r="BA176" s="95"/>
      <c r="BB176" s="73"/>
      <c r="BC176" s="73"/>
      <c r="BD176" s="95"/>
      <c r="BE176" s="95"/>
      <c r="BF176" s="73"/>
      <c r="BG176" s="73"/>
      <c r="BH176" s="95"/>
      <c r="BI176" s="95"/>
      <c r="BJ176" s="73"/>
      <c r="BK176" s="73"/>
      <c r="BL176" s="95"/>
      <c r="BM176" s="95"/>
      <c r="BN176" s="73"/>
      <c r="BO176" s="73"/>
      <c r="BP176" s="95"/>
      <c r="BQ176" s="95"/>
      <c r="BR176" s="73"/>
      <c r="BS176" s="73"/>
      <c r="BT176" s="95"/>
      <c r="BU176" s="95"/>
      <c r="BV176" s="73"/>
      <c r="BW176" s="73"/>
      <c r="BX176" s="95"/>
      <c r="BY176" s="95"/>
      <c r="BZ176" s="73"/>
      <c r="CA176" s="73"/>
      <c r="CB176" s="95"/>
      <c r="CC176" s="95"/>
      <c r="CD176" s="73"/>
      <c r="CE176" s="73"/>
      <c r="CF176" s="73"/>
      <c r="CG176" s="73"/>
      <c r="CH176" s="73"/>
      <c r="CI176" s="73"/>
      <c r="CJ176" s="72"/>
      <c r="CK176" s="73"/>
      <c r="CL176" s="217"/>
      <c r="CM176" s="71"/>
      <c r="CN176" s="71"/>
      <c r="CO176" s="73"/>
      <c r="CP176" s="217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18"/>
      <c r="DD176" s="218"/>
      <c r="DG176" s="218"/>
    </row>
    <row r="177" spans="2:111">
      <c r="B177" s="71"/>
      <c r="C177" s="71"/>
      <c r="D177" s="71"/>
      <c r="E177" s="73"/>
      <c r="F177" s="217"/>
      <c r="G177" s="71"/>
      <c r="H177" s="223"/>
      <c r="I177" s="73"/>
      <c r="J177" s="73"/>
      <c r="K177" s="73"/>
      <c r="L177" s="73"/>
      <c r="M177" s="73"/>
      <c r="N177" s="73"/>
      <c r="O177" s="73"/>
      <c r="P177" s="73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73"/>
      <c r="AD177" s="73"/>
      <c r="AE177" s="73"/>
      <c r="AF177" s="95"/>
      <c r="AG177" s="95"/>
      <c r="AH177" s="73"/>
      <c r="AI177" s="73"/>
      <c r="AJ177" s="95"/>
      <c r="AK177" s="95"/>
      <c r="AL177" s="73"/>
      <c r="AM177" s="73"/>
      <c r="AN177" s="95"/>
      <c r="AO177" s="95"/>
      <c r="AP177" s="73"/>
      <c r="AQ177" s="73"/>
      <c r="AR177" s="95"/>
      <c r="AS177" s="95"/>
      <c r="AT177" s="73"/>
      <c r="AU177" s="73"/>
      <c r="AV177" s="95"/>
      <c r="AW177" s="95"/>
      <c r="AX177" s="73"/>
      <c r="AY177" s="73"/>
      <c r="AZ177" s="95"/>
      <c r="BA177" s="95"/>
      <c r="BB177" s="73"/>
      <c r="BC177" s="73"/>
      <c r="BD177" s="95"/>
      <c r="BE177" s="95"/>
      <c r="BF177" s="73"/>
      <c r="BG177" s="73"/>
      <c r="BH177" s="95"/>
      <c r="BI177" s="95"/>
      <c r="BJ177" s="73"/>
      <c r="BK177" s="73"/>
      <c r="BL177" s="95"/>
      <c r="BM177" s="95"/>
      <c r="BN177" s="73"/>
      <c r="BO177" s="73"/>
      <c r="BP177" s="95"/>
      <c r="BQ177" s="95"/>
      <c r="BR177" s="73"/>
      <c r="BS177" s="73"/>
      <c r="BT177" s="95"/>
      <c r="BU177" s="95"/>
      <c r="BV177" s="73"/>
      <c r="BW177" s="73"/>
      <c r="BX177" s="95"/>
      <c r="BY177" s="95"/>
      <c r="BZ177" s="73"/>
      <c r="CA177" s="73"/>
      <c r="CB177" s="95"/>
      <c r="CC177" s="95"/>
      <c r="CD177" s="73"/>
      <c r="CE177" s="73"/>
      <c r="CF177" s="73"/>
      <c r="CG177" s="73"/>
      <c r="CH177" s="73"/>
      <c r="CI177" s="73"/>
      <c r="CJ177" s="72"/>
      <c r="CK177" s="73"/>
      <c r="CL177" s="217"/>
      <c r="CM177" s="71"/>
      <c r="CN177" s="71"/>
      <c r="CO177" s="73"/>
      <c r="CP177" s="217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18"/>
      <c r="DD177" s="218"/>
      <c r="DG177" s="218"/>
    </row>
    <row r="178" spans="2:111">
      <c r="B178" s="71"/>
      <c r="C178" s="71"/>
      <c r="D178" s="71"/>
      <c r="E178" s="73"/>
      <c r="F178" s="217"/>
      <c r="G178" s="71"/>
      <c r="H178" s="223"/>
      <c r="I178" s="73"/>
      <c r="J178" s="73"/>
      <c r="K178" s="73"/>
      <c r="L178" s="73"/>
      <c r="M178" s="73"/>
      <c r="N178" s="73"/>
      <c r="O178" s="73"/>
      <c r="P178" s="73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73"/>
      <c r="AD178" s="73"/>
      <c r="AE178" s="73"/>
      <c r="AF178" s="95"/>
      <c r="AG178" s="95"/>
      <c r="AH178" s="73"/>
      <c r="AI178" s="73"/>
      <c r="AJ178" s="95"/>
      <c r="AK178" s="95"/>
      <c r="AL178" s="73"/>
      <c r="AM178" s="73"/>
      <c r="AN178" s="95"/>
      <c r="AO178" s="95"/>
      <c r="AP178" s="73"/>
      <c r="AQ178" s="73"/>
      <c r="AR178" s="95"/>
      <c r="AS178" s="95"/>
      <c r="AT178" s="73"/>
      <c r="AU178" s="73"/>
      <c r="AV178" s="95"/>
      <c r="AW178" s="95"/>
      <c r="AX178" s="73"/>
      <c r="AY178" s="73"/>
      <c r="AZ178" s="95"/>
      <c r="BA178" s="95"/>
      <c r="BB178" s="73"/>
      <c r="BC178" s="73"/>
      <c r="BD178" s="95"/>
      <c r="BE178" s="95"/>
      <c r="BF178" s="73"/>
      <c r="BG178" s="73"/>
      <c r="BH178" s="95"/>
      <c r="BI178" s="95"/>
      <c r="BJ178" s="73"/>
      <c r="BK178" s="73"/>
      <c r="BL178" s="95"/>
      <c r="BM178" s="95"/>
      <c r="BN178" s="73"/>
      <c r="BO178" s="73"/>
      <c r="BP178" s="95"/>
      <c r="BQ178" s="95"/>
      <c r="BR178" s="73"/>
      <c r="BS178" s="73"/>
      <c r="BT178" s="95"/>
      <c r="BU178" s="95"/>
      <c r="BV178" s="73"/>
      <c r="BW178" s="73"/>
      <c r="BX178" s="95"/>
      <c r="BY178" s="95"/>
      <c r="BZ178" s="73"/>
      <c r="CA178" s="73"/>
      <c r="CB178" s="95"/>
      <c r="CC178" s="95"/>
      <c r="CD178" s="73"/>
      <c r="CE178" s="73"/>
      <c r="CF178" s="73"/>
      <c r="CG178" s="73"/>
      <c r="CH178" s="73"/>
      <c r="CI178" s="73"/>
      <c r="CJ178" s="72"/>
      <c r="CK178" s="73"/>
      <c r="CL178" s="217"/>
      <c r="CM178" s="71"/>
      <c r="CN178" s="71"/>
      <c r="CO178" s="73"/>
      <c r="CP178" s="217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18"/>
      <c r="DD178" s="218"/>
      <c r="DG178" s="218"/>
    </row>
    <row r="179" spans="2:111">
      <c r="B179" s="71"/>
      <c r="C179" s="71"/>
      <c r="D179" s="71"/>
      <c r="E179" s="73"/>
      <c r="F179" s="217"/>
      <c r="G179" s="71"/>
      <c r="H179" s="223"/>
      <c r="I179" s="73"/>
      <c r="J179" s="73"/>
      <c r="K179" s="73"/>
      <c r="L179" s="73"/>
      <c r="M179" s="73"/>
      <c r="N179" s="73"/>
      <c r="O179" s="73"/>
      <c r="P179" s="73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73"/>
      <c r="AD179" s="73"/>
      <c r="AE179" s="73"/>
      <c r="AF179" s="95"/>
      <c r="AG179" s="95"/>
      <c r="AH179" s="73"/>
      <c r="AI179" s="73"/>
      <c r="AJ179" s="95"/>
      <c r="AK179" s="95"/>
      <c r="AL179" s="73"/>
      <c r="AM179" s="73"/>
      <c r="AN179" s="95"/>
      <c r="AO179" s="95"/>
      <c r="AP179" s="73"/>
      <c r="AQ179" s="73"/>
      <c r="AR179" s="95"/>
      <c r="AS179" s="95"/>
      <c r="AT179" s="73"/>
      <c r="AU179" s="73"/>
      <c r="AV179" s="95"/>
      <c r="AW179" s="95"/>
      <c r="AX179" s="73"/>
      <c r="AY179" s="73"/>
      <c r="AZ179" s="95"/>
      <c r="BA179" s="95"/>
      <c r="BB179" s="73"/>
      <c r="BC179" s="73"/>
      <c r="BD179" s="95"/>
      <c r="BE179" s="95"/>
      <c r="BF179" s="73"/>
      <c r="BG179" s="73"/>
      <c r="BH179" s="95"/>
      <c r="BI179" s="95"/>
      <c r="BJ179" s="73"/>
      <c r="BK179" s="73"/>
      <c r="BL179" s="95"/>
      <c r="BM179" s="95"/>
      <c r="BN179" s="73"/>
      <c r="BO179" s="73"/>
      <c r="BP179" s="95"/>
      <c r="BQ179" s="95"/>
      <c r="BR179" s="73"/>
      <c r="BS179" s="73"/>
      <c r="BT179" s="95"/>
      <c r="BU179" s="95"/>
      <c r="BV179" s="73"/>
      <c r="BW179" s="73"/>
      <c r="BX179" s="95"/>
      <c r="BY179" s="95"/>
      <c r="BZ179" s="73"/>
      <c r="CA179" s="73"/>
      <c r="CB179" s="95"/>
      <c r="CC179" s="95"/>
      <c r="CD179" s="73"/>
      <c r="CE179" s="73"/>
      <c r="CF179" s="73"/>
      <c r="CG179" s="73"/>
      <c r="CH179" s="73"/>
      <c r="CI179" s="73"/>
      <c r="CJ179" s="72"/>
      <c r="CK179" s="73"/>
      <c r="CL179" s="217"/>
      <c r="CM179" s="71"/>
      <c r="CN179" s="71"/>
      <c r="CO179" s="73"/>
      <c r="CP179" s="217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18"/>
      <c r="DD179" s="218"/>
      <c r="DG179" s="218"/>
    </row>
    <row r="180" spans="2:111">
      <c r="B180" s="71"/>
      <c r="C180" s="71"/>
      <c r="D180" s="71"/>
      <c r="E180" s="73"/>
      <c r="F180" s="217"/>
      <c r="G180" s="71"/>
      <c r="H180" s="223"/>
      <c r="I180" s="73"/>
      <c r="J180" s="73"/>
      <c r="K180" s="73"/>
      <c r="L180" s="73"/>
      <c r="M180" s="73"/>
      <c r="N180" s="73"/>
      <c r="O180" s="73"/>
      <c r="P180" s="73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73"/>
      <c r="AD180" s="73"/>
      <c r="AE180" s="73"/>
      <c r="AF180" s="95"/>
      <c r="AG180" s="95"/>
      <c r="AH180" s="73"/>
      <c r="AI180" s="73"/>
      <c r="AJ180" s="95"/>
      <c r="AK180" s="95"/>
      <c r="AL180" s="73"/>
      <c r="AM180" s="73"/>
      <c r="AN180" s="95"/>
      <c r="AO180" s="95"/>
      <c r="AP180" s="73"/>
      <c r="AQ180" s="73"/>
      <c r="AR180" s="95"/>
      <c r="AS180" s="95"/>
      <c r="AT180" s="73"/>
      <c r="AU180" s="73"/>
      <c r="AV180" s="95"/>
      <c r="AW180" s="95"/>
      <c r="AX180" s="73"/>
      <c r="AY180" s="73"/>
      <c r="AZ180" s="95"/>
      <c r="BA180" s="95"/>
      <c r="BB180" s="73"/>
      <c r="BC180" s="73"/>
      <c r="BD180" s="95"/>
      <c r="BE180" s="95"/>
      <c r="BF180" s="73"/>
      <c r="BG180" s="73"/>
      <c r="BH180" s="95"/>
      <c r="BI180" s="95"/>
      <c r="BJ180" s="73"/>
      <c r="BK180" s="73"/>
      <c r="BL180" s="95"/>
      <c r="BM180" s="95"/>
      <c r="BN180" s="73"/>
      <c r="BO180" s="73"/>
      <c r="BP180" s="95"/>
      <c r="BQ180" s="95"/>
      <c r="BR180" s="73"/>
      <c r="BS180" s="73"/>
      <c r="BT180" s="95"/>
      <c r="BU180" s="95"/>
      <c r="BV180" s="73"/>
      <c r="BW180" s="73"/>
      <c r="BX180" s="95"/>
      <c r="BY180" s="95"/>
      <c r="BZ180" s="73"/>
      <c r="CA180" s="73"/>
      <c r="CB180" s="95"/>
      <c r="CC180" s="95"/>
      <c r="CD180" s="73"/>
      <c r="CE180" s="73"/>
      <c r="CF180" s="73"/>
      <c r="CG180" s="73"/>
      <c r="CH180" s="73"/>
      <c r="CI180" s="73"/>
      <c r="CJ180" s="72"/>
      <c r="CK180" s="73"/>
      <c r="CL180" s="217"/>
      <c r="CM180" s="71"/>
      <c r="CN180" s="71"/>
      <c r="CO180" s="73"/>
      <c r="CP180" s="217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18"/>
      <c r="DD180" s="218"/>
      <c r="DG180" s="218"/>
    </row>
    <row r="181" spans="2:111">
      <c r="B181" s="71"/>
      <c r="C181" s="71"/>
      <c r="D181" s="71"/>
      <c r="E181" s="73"/>
      <c r="F181" s="217"/>
      <c r="G181" s="71"/>
      <c r="H181" s="223"/>
      <c r="I181" s="73"/>
      <c r="J181" s="73"/>
      <c r="K181" s="73"/>
      <c r="L181" s="73"/>
      <c r="M181" s="73"/>
      <c r="N181" s="73"/>
      <c r="O181" s="73"/>
      <c r="P181" s="73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73"/>
      <c r="AD181" s="73"/>
      <c r="AE181" s="73"/>
      <c r="AF181" s="95"/>
      <c r="AG181" s="95"/>
      <c r="AH181" s="73"/>
      <c r="AI181" s="73"/>
      <c r="AJ181" s="95"/>
      <c r="AK181" s="95"/>
      <c r="AL181" s="73"/>
      <c r="AM181" s="73"/>
      <c r="AN181" s="95"/>
      <c r="AO181" s="95"/>
      <c r="AP181" s="73"/>
      <c r="AQ181" s="73"/>
      <c r="AR181" s="95"/>
      <c r="AS181" s="95"/>
      <c r="AT181" s="73"/>
      <c r="AU181" s="73"/>
      <c r="AV181" s="95"/>
      <c r="AW181" s="95"/>
      <c r="AX181" s="73"/>
      <c r="AY181" s="73"/>
      <c r="AZ181" s="95"/>
      <c r="BA181" s="95"/>
      <c r="BB181" s="73"/>
      <c r="BC181" s="73"/>
      <c r="BD181" s="95"/>
      <c r="BE181" s="95"/>
      <c r="BF181" s="73"/>
      <c r="BG181" s="73"/>
      <c r="BH181" s="95"/>
      <c r="BI181" s="95"/>
      <c r="BJ181" s="73"/>
      <c r="BK181" s="73"/>
      <c r="BL181" s="95"/>
      <c r="BM181" s="95"/>
      <c r="BN181" s="73"/>
      <c r="BO181" s="73"/>
      <c r="BP181" s="95"/>
      <c r="BQ181" s="95"/>
      <c r="BR181" s="73"/>
      <c r="BS181" s="73"/>
      <c r="BT181" s="95"/>
      <c r="BU181" s="95"/>
      <c r="BV181" s="73"/>
      <c r="BW181" s="73"/>
      <c r="BX181" s="95"/>
      <c r="BY181" s="95"/>
      <c r="BZ181" s="73"/>
      <c r="CA181" s="73"/>
      <c r="CB181" s="95"/>
      <c r="CC181" s="95"/>
      <c r="CD181" s="73"/>
      <c r="CE181" s="73"/>
      <c r="CF181" s="73"/>
      <c r="CG181" s="73"/>
      <c r="CH181" s="73"/>
      <c r="CI181" s="73"/>
      <c r="CJ181" s="72"/>
      <c r="CK181" s="73"/>
      <c r="CL181" s="217"/>
      <c r="CM181" s="71"/>
      <c r="CN181" s="71"/>
      <c r="CO181" s="73"/>
      <c r="CP181" s="217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18"/>
      <c r="DD181" s="218"/>
      <c r="DG181" s="218"/>
    </row>
    <row r="182" spans="2:111">
      <c r="B182" s="71"/>
      <c r="C182" s="71"/>
      <c r="D182" s="71"/>
      <c r="E182" s="73"/>
      <c r="F182" s="217"/>
      <c r="G182" s="71"/>
      <c r="H182" s="223"/>
      <c r="I182" s="73"/>
      <c r="J182" s="73"/>
      <c r="K182" s="73"/>
      <c r="L182" s="73"/>
      <c r="M182" s="73"/>
      <c r="N182" s="73"/>
      <c r="O182" s="73"/>
      <c r="P182" s="73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73"/>
      <c r="AD182" s="73"/>
      <c r="AE182" s="73"/>
      <c r="AF182" s="95"/>
      <c r="AG182" s="95"/>
      <c r="AH182" s="73"/>
      <c r="AI182" s="73"/>
      <c r="AJ182" s="95"/>
      <c r="AK182" s="95"/>
      <c r="AL182" s="73"/>
      <c r="AM182" s="73"/>
      <c r="AN182" s="95"/>
      <c r="AO182" s="95"/>
      <c r="AP182" s="73"/>
      <c r="AQ182" s="73"/>
      <c r="AR182" s="95"/>
      <c r="AS182" s="95"/>
      <c r="AT182" s="73"/>
      <c r="AU182" s="73"/>
      <c r="AV182" s="95"/>
      <c r="AW182" s="95"/>
      <c r="AX182" s="73"/>
      <c r="AY182" s="73"/>
      <c r="AZ182" s="95"/>
      <c r="BA182" s="95"/>
      <c r="BB182" s="73"/>
      <c r="BC182" s="73"/>
      <c r="BD182" s="95"/>
      <c r="BE182" s="95"/>
      <c r="BF182" s="73"/>
      <c r="BG182" s="73"/>
      <c r="BH182" s="95"/>
      <c r="BI182" s="95"/>
      <c r="BJ182" s="73"/>
      <c r="BK182" s="73"/>
      <c r="BL182" s="95"/>
      <c r="BM182" s="95"/>
      <c r="BN182" s="73"/>
      <c r="BO182" s="73"/>
      <c r="BP182" s="95"/>
      <c r="BQ182" s="95"/>
      <c r="BR182" s="73"/>
      <c r="BS182" s="73"/>
      <c r="BT182" s="95"/>
      <c r="BU182" s="95"/>
      <c r="BV182" s="73"/>
      <c r="BW182" s="73"/>
      <c r="BX182" s="95"/>
      <c r="BY182" s="95"/>
      <c r="BZ182" s="73"/>
      <c r="CA182" s="73"/>
      <c r="CB182" s="95"/>
      <c r="CC182" s="95"/>
      <c r="CD182" s="73"/>
      <c r="CE182" s="73"/>
      <c r="CF182" s="73"/>
      <c r="CG182" s="73"/>
      <c r="CH182" s="73"/>
      <c r="CI182" s="73"/>
      <c r="CJ182" s="72"/>
      <c r="CK182" s="73"/>
      <c r="CL182" s="217"/>
      <c r="CM182" s="71"/>
      <c r="CN182" s="71"/>
      <c r="CO182" s="73"/>
      <c r="CP182" s="217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18"/>
      <c r="DD182" s="218"/>
      <c r="DG182" s="218"/>
    </row>
    <row r="183" spans="2:111">
      <c r="B183" s="71"/>
      <c r="C183" s="71"/>
      <c r="D183" s="71"/>
      <c r="E183" s="73"/>
      <c r="F183" s="217"/>
      <c r="G183" s="71"/>
      <c r="H183" s="223"/>
      <c r="I183" s="73"/>
      <c r="J183" s="73"/>
      <c r="K183" s="73"/>
      <c r="L183" s="73"/>
      <c r="M183" s="73"/>
      <c r="N183" s="73"/>
      <c r="O183" s="73"/>
      <c r="P183" s="73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73"/>
      <c r="AD183" s="73"/>
      <c r="AE183" s="73"/>
      <c r="AF183" s="95"/>
      <c r="AG183" s="95"/>
      <c r="AH183" s="73"/>
      <c r="AI183" s="73"/>
      <c r="AJ183" s="95"/>
      <c r="AK183" s="95"/>
      <c r="AL183" s="73"/>
      <c r="AM183" s="73"/>
      <c r="AN183" s="95"/>
      <c r="AO183" s="95"/>
      <c r="AP183" s="73"/>
      <c r="AQ183" s="73"/>
      <c r="AR183" s="95"/>
      <c r="AS183" s="95"/>
      <c r="AT183" s="73"/>
      <c r="AU183" s="73"/>
      <c r="AV183" s="95"/>
      <c r="AW183" s="95"/>
      <c r="AX183" s="73"/>
      <c r="AY183" s="73"/>
      <c r="AZ183" s="95"/>
      <c r="BA183" s="95"/>
      <c r="BB183" s="73"/>
      <c r="BC183" s="73"/>
      <c r="BD183" s="95"/>
      <c r="BE183" s="95"/>
      <c r="BF183" s="73"/>
      <c r="BG183" s="73"/>
      <c r="BH183" s="95"/>
      <c r="BI183" s="95"/>
      <c r="BJ183" s="73"/>
      <c r="BK183" s="73"/>
      <c r="BL183" s="95"/>
      <c r="BM183" s="95"/>
      <c r="BN183" s="73"/>
      <c r="BO183" s="73"/>
      <c r="BP183" s="95"/>
      <c r="BQ183" s="95"/>
      <c r="BR183" s="73"/>
      <c r="BS183" s="73"/>
      <c r="BT183" s="95"/>
      <c r="BU183" s="95"/>
      <c r="BV183" s="73"/>
      <c r="BW183" s="73"/>
      <c r="BX183" s="95"/>
      <c r="BY183" s="95"/>
      <c r="BZ183" s="73"/>
      <c r="CA183" s="73"/>
      <c r="CB183" s="95"/>
      <c r="CC183" s="95"/>
      <c r="CD183" s="73"/>
      <c r="CE183" s="73"/>
      <c r="CF183" s="73"/>
      <c r="CG183" s="73"/>
      <c r="CH183" s="73"/>
      <c r="CI183" s="73"/>
      <c r="CJ183" s="72"/>
      <c r="CK183" s="73"/>
      <c r="CL183" s="217"/>
      <c r="CM183" s="71"/>
      <c r="CN183" s="71"/>
      <c r="CO183" s="73"/>
      <c r="CP183" s="217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18"/>
      <c r="DD183" s="218"/>
      <c r="DG183" s="218"/>
    </row>
    <row r="184" spans="2:111">
      <c r="B184" s="71"/>
      <c r="C184" s="71"/>
      <c r="D184" s="71"/>
      <c r="E184" s="73"/>
      <c r="F184" s="217"/>
      <c r="G184" s="71"/>
      <c r="H184" s="223"/>
      <c r="I184" s="73"/>
      <c r="J184" s="73"/>
      <c r="K184" s="73"/>
      <c r="L184" s="73"/>
      <c r="M184" s="73"/>
      <c r="N184" s="73"/>
      <c r="O184" s="73"/>
      <c r="P184" s="73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73"/>
      <c r="AD184" s="73"/>
      <c r="AE184" s="73"/>
      <c r="AF184" s="95"/>
      <c r="AG184" s="95"/>
      <c r="AH184" s="73"/>
      <c r="AI184" s="73"/>
      <c r="AJ184" s="95"/>
      <c r="AK184" s="95"/>
      <c r="AL184" s="73"/>
      <c r="AM184" s="73"/>
      <c r="AN184" s="95"/>
      <c r="AO184" s="95"/>
      <c r="AP184" s="73"/>
      <c r="AQ184" s="73"/>
      <c r="AR184" s="95"/>
      <c r="AS184" s="95"/>
      <c r="AT184" s="73"/>
      <c r="AU184" s="73"/>
      <c r="AV184" s="95"/>
      <c r="AW184" s="95"/>
      <c r="AX184" s="73"/>
      <c r="AY184" s="73"/>
      <c r="AZ184" s="95"/>
      <c r="BA184" s="95"/>
      <c r="BB184" s="73"/>
      <c r="BC184" s="73"/>
      <c r="BD184" s="95"/>
      <c r="BE184" s="95"/>
      <c r="BF184" s="73"/>
      <c r="BG184" s="73"/>
      <c r="BH184" s="95"/>
      <c r="BI184" s="95"/>
      <c r="BJ184" s="73"/>
      <c r="BK184" s="73"/>
      <c r="BL184" s="95"/>
      <c r="BM184" s="95"/>
      <c r="BN184" s="73"/>
      <c r="BO184" s="73"/>
      <c r="BP184" s="95"/>
      <c r="BQ184" s="95"/>
      <c r="BR184" s="73"/>
      <c r="BS184" s="73"/>
      <c r="BT184" s="95"/>
      <c r="BU184" s="95"/>
      <c r="BV184" s="73"/>
      <c r="BW184" s="73"/>
      <c r="BX184" s="95"/>
      <c r="BY184" s="95"/>
      <c r="BZ184" s="73"/>
      <c r="CA184" s="73"/>
      <c r="CB184" s="95"/>
      <c r="CC184" s="95"/>
      <c r="CD184" s="73"/>
      <c r="CE184" s="73"/>
      <c r="CF184" s="73"/>
      <c r="CG184" s="73"/>
      <c r="CH184" s="73"/>
      <c r="CI184" s="73"/>
      <c r="CJ184" s="72"/>
      <c r="CK184" s="73"/>
      <c r="CL184" s="217"/>
      <c r="CM184" s="71"/>
      <c r="CN184" s="71"/>
      <c r="CO184" s="73"/>
      <c r="CP184" s="217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18"/>
      <c r="DD184" s="218"/>
      <c r="DG184" s="218"/>
    </row>
    <row r="185" spans="2:111">
      <c r="B185" s="71"/>
      <c r="C185" s="71"/>
      <c r="D185" s="71"/>
      <c r="E185" s="73"/>
      <c r="F185" s="217"/>
      <c r="G185" s="71"/>
      <c r="H185" s="223"/>
      <c r="I185" s="73"/>
      <c r="J185" s="73"/>
      <c r="K185" s="73"/>
      <c r="L185" s="73"/>
      <c r="M185" s="73"/>
      <c r="N185" s="73"/>
      <c r="O185" s="73"/>
      <c r="P185" s="73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73"/>
      <c r="AD185" s="73"/>
      <c r="AE185" s="73"/>
      <c r="AF185" s="95"/>
      <c r="AG185" s="95"/>
      <c r="AH185" s="73"/>
      <c r="AI185" s="73"/>
      <c r="AJ185" s="95"/>
      <c r="AK185" s="95"/>
      <c r="AL185" s="73"/>
      <c r="AM185" s="73"/>
      <c r="AN185" s="95"/>
      <c r="AO185" s="95"/>
      <c r="AP185" s="73"/>
      <c r="AQ185" s="73"/>
      <c r="AR185" s="95"/>
      <c r="AS185" s="95"/>
      <c r="AT185" s="73"/>
      <c r="AU185" s="73"/>
      <c r="AV185" s="95"/>
      <c r="AW185" s="95"/>
      <c r="AX185" s="73"/>
      <c r="AY185" s="73"/>
      <c r="AZ185" s="95"/>
      <c r="BA185" s="95"/>
      <c r="BB185" s="73"/>
      <c r="BC185" s="73"/>
      <c r="BD185" s="95"/>
      <c r="BE185" s="95"/>
      <c r="BF185" s="73"/>
      <c r="BG185" s="73"/>
      <c r="BH185" s="95"/>
      <c r="BI185" s="95"/>
      <c r="BJ185" s="73"/>
      <c r="BK185" s="73"/>
      <c r="BL185" s="95"/>
      <c r="BM185" s="95"/>
      <c r="BN185" s="73"/>
      <c r="BO185" s="73"/>
      <c r="BP185" s="95"/>
      <c r="BQ185" s="95"/>
      <c r="BR185" s="73"/>
      <c r="BS185" s="73"/>
      <c r="BT185" s="95"/>
      <c r="BU185" s="95"/>
      <c r="BV185" s="73"/>
      <c r="BW185" s="73"/>
      <c r="BX185" s="95"/>
      <c r="BY185" s="95"/>
      <c r="BZ185" s="73"/>
      <c r="CA185" s="73"/>
      <c r="CB185" s="95"/>
      <c r="CC185" s="95"/>
      <c r="CD185" s="73"/>
      <c r="CE185" s="73"/>
      <c r="CF185" s="73"/>
      <c r="CG185" s="73"/>
      <c r="CH185" s="73"/>
      <c r="CI185" s="73"/>
      <c r="CJ185" s="72"/>
      <c r="CK185" s="73"/>
      <c r="CL185" s="217"/>
      <c r="CM185" s="71"/>
      <c r="CN185" s="71"/>
      <c r="CO185" s="73"/>
      <c r="CP185" s="217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18"/>
      <c r="DD185" s="218"/>
      <c r="DG185" s="218"/>
    </row>
    <row r="186" spans="2:111">
      <c r="B186" s="71"/>
      <c r="C186" s="71"/>
      <c r="D186" s="71"/>
      <c r="E186" s="73"/>
      <c r="F186" s="217"/>
      <c r="G186" s="71"/>
      <c r="H186" s="223"/>
      <c r="I186" s="73"/>
      <c r="J186" s="73"/>
      <c r="K186" s="73"/>
      <c r="L186" s="73"/>
      <c r="M186" s="73"/>
      <c r="N186" s="73"/>
      <c r="O186" s="73"/>
      <c r="P186" s="73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73"/>
      <c r="AD186" s="73"/>
      <c r="AE186" s="73"/>
      <c r="AF186" s="95"/>
      <c r="AG186" s="95"/>
      <c r="AH186" s="73"/>
      <c r="AI186" s="73"/>
      <c r="AJ186" s="95"/>
      <c r="AK186" s="95"/>
      <c r="AL186" s="73"/>
      <c r="AM186" s="73"/>
      <c r="AN186" s="95"/>
      <c r="AO186" s="95"/>
      <c r="AP186" s="73"/>
      <c r="AQ186" s="73"/>
      <c r="AR186" s="95"/>
      <c r="AS186" s="95"/>
      <c r="AT186" s="73"/>
      <c r="AU186" s="73"/>
      <c r="AV186" s="95"/>
      <c r="AW186" s="95"/>
      <c r="AX186" s="73"/>
      <c r="AY186" s="73"/>
      <c r="AZ186" s="95"/>
      <c r="BA186" s="95"/>
      <c r="BB186" s="73"/>
      <c r="BC186" s="73"/>
      <c r="BD186" s="95"/>
      <c r="BE186" s="95"/>
      <c r="BF186" s="73"/>
      <c r="BG186" s="73"/>
      <c r="BH186" s="95"/>
      <c r="BI186" s="95"/>
      <c r="BJ186" s="73"/>
      <c r="BK186" s="73"/>
      <c r="BL186" s="95"/>
      <c r="BM186" s="95"/>
      <c r="BN186" s="73"/>
      <c r="BO186" s="73"/>
      <c r="BP186" s="95"/>
      <c r="BQ186" s="95"/>
      <c r="BR186" s="73"/>
      <c r="BS186" s="73"/>
      <c r="BT186" s="95"/>
      <c r="BU186" s="95"/>
      <c r="BV186" s="73"/>
      <c r="BW186" s="73"/>
      <c r="BX186" s="95"/>
      <c r="BY186" s="95"/>
      <c r="BZ186" s="73"/>
      <c r="CA186" s="73"/>
      <c r="CB186" s="95"/>
      <c r="CC186" s="95"/>
      <c r="CD186" s="73"/>
      <c r="CE186" s="73"/>
      <c r="CF186" s="73"/>
      <c r="CG186" s="73"/>
      <c r="CH186" s="73"/>
      <c r="CI186" s="73"/>
      <c r="CJ186" s="72"/>
      <c r="CK186" s="73"/>
      <c r="CL186" s="217"/>
      <c r="CM186" s="71"/>
      <c r="CN186" s="71"/>
      <c r="CO186" s="73"/>
      <c r="CP186" s="217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18"/>
      <c r="DD186" s="218"/>
      <c r="DG186" s="218"/>
    </row>
    <row r="187" spans="2:111">
      <c r="B187" s="71"/>
      <c r="C187" s="71"/>
      <c r="D187" s="71"/>
      <c r="E187" s="73"/>
      <c r="F187" s="217"/>
      <c r="G187" s="71"/>
      <c r="H187" s="223"/>
      <c r="I187" s="73"/>
      <c r="J187" s="73"/>
      <c r="K187" s="73"/>
      <c r="L187" s="73"/>
      <c r="M187" s="73"/>
      <c r="N187" s="73"/>
      <c r="O187" s="73"/>
      <c r="P187" s="73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73"/>
      <c r="AD187" s="73"/>
      <c r="AE187" s="73"/>
      <c r="AF187" s="95"/>
      <c r="AG187" s="95"/>
      <c r="AH187" s="73"/>
      <c r="AI187" s="73"/>
      <c r="AJ187" s="95"/>
      <c r="AK187" s="95"/>
      <c r="AL187" s="73"/>
      <c r="AM187" s="73"/>
      <c r="AN187" s="95"/>
      <c r="AO187" s="95"/>
      <c r="AP187" s="73"/>
      <c r="AQ187" s="73"/>
      <c r="AR187" s="95"/>
      <c r="AS187" s="95"/>
      <c r="AT187" s="73"/>
      <c r="AU187" s="73"/>
      <c r="AV187" s="95"/>
      <c r="AW187" s="95"/>
      <c r="AX187" s="73"/>
      <c r="AY187" s="73"/>
      <c r="AZ187" s="95"/>
      <c r="BA187" s="95"/>
      <c r="BB187" s="73"/>
      <c r="BC187" s="73"/>
      <c r="BD187" s="95"/>
      <c r="BE187" s="95"/>
      <c r="BF187" s="73"/>
      <c r="BG187" s="73"/>
      <c r="BH187" s="95"/>
      <c r="BI187" s="95"/>
      <c r="BJ187" s="73"/>
      <c r="BK187" s="73"/>
      <c r="BL187" s="95"/>
      <c r="BM187" s="95"/>
      <c r="BN187" s="73"/>
      <c r="BO187" s="73"/>
      <c r="BP187" s="95"/>
      <c r="BQ187" s="95"/>
      <c r="BR187" s="73"/>
      <c r="BS187" s="73"/>
      <c r="BT187" s="95"/>
      <c r="BU187" s="95"/>
      <c r="BV187" s="73"/>
      <c r="BW187" s="73"/>
      <c r="BX187" s="95"/>
      <c r="BY187" s="95"/>
      <c r="BZ187" s="73"/>
      <c r="CA187" s="73"/>
      <c r="CB187" s="95"/>
      <c r="CC187" s="95"/>
      <c r="CD187" s="73"/>
      <c r="CE187" s="73"/>
      <c r="CF187" s="73"/>
      <c r="CG187" s="73"/>
      <c r="CH187" s="73"/>
      <c r="CI187" s="73"/>
      <c r="CJ187" s="72"/>
      <c r="CK187" s="73"/>
      <c r="CL187" s="217"/>
      <c r="CM187" s="71"/>
      <c r="CN187" s="71"/>
      <c r="CO187" s="73"/>
      <c r="CP187" s="217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18"/>
      <c r="DD187" s="218"/>
      <c r="DG187" s="218"/>
    </row>
    <row r="188" spans="2:111">
      <c r="B188" s="71"/>
      <c r="C188" s="71"/>
      <c r="D188" s="71"/>
      <c r="E188" s="73"/>
      <c r="F188" s="217"/>
      <c r="G188" s="71"/>
      <c r="H188" s="223"/>
      <c r="I188" s="73"/>
      <c r="J188" s="73"/>
      <c r="K188" s="73"/>
      <c r="L188" s="73"/>
      <c r="M188" s="73"/>
      <c r="N188" s="73"/>
      <c r="O188" s="73"/>
      <c r="P188" s="73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73"/>
      <c r="AD188" s="73"/>
      <c r="AE188" s="73"/>
      <c r="AF188" s="95"/>
      <c r="AG188" s="95"/>
      <c r="AH188" s="73"/>
      <c r="AI188" s="73"/>
      <c r="AJ188" s="95"/>
      <c r="AK188" s="95"/>
      <c r="AL188" s="73"/>
      <c r="AM188" s="73"/>
      <c r="AN188" s="95"/>
      <c r="AO188" s="95"/>
      <c r="AP188" s="73"/>
      <c r="AQ188" s="73"/>
      <c r="AR188" s="95"/>
      <c r="AS188" s="95"/>
      <c r="AT188" s="73"/>
      <c r="AU188" s="73"/>
      <c r="AV188" s="95"/>
      <c r="AW188" s="95"/>
      <c r="AX188" s="73"/>
      <c r="AY188" s="73"/>
      <c r="AZ188" s="95"/>
      <c r="BA188" s="95"/>
      <c r="BB188" s="73"/>
      <c r="BC188" s="73"/>
      <c r="BD188" s="95"/>
      <c r="BE188" s="95"/>
      <c r="BF188" s="73"/>
      <c r="BG188" s="73"/>
      <c r="BH188" s="95"/>
      <c r="BI188" s="95"/>
      <c r="BJ188" s="73"/>
      <c r="BK188" s="73"/>
      <c r="BL188" s="95"/>
      <c r="BM188" s="95"/>
      <c r="BN188" s="73"/>
      <c r="BO188" s="73"/>
      <c r="BP188" s="95"/>
      <c r="BQ188" s="95"/>
      <c r="BR188" s="73"/>
      <c r="BS188" s="73"/>
      <c r="BT188" s="95"/>
      <c r="BU188" s="95"/>
      <c r="BV188" s="73"/>
      <c r="BW188" s="73"/>
      <c r="BX188" s="95"/>
      <c r="BY188" s="95"/>
      <c r="BZ188" s="73"/>
      <c r="CA188" s="73"/>
      <c r="CB188" s="95"/>
      <c r="CC188" s="95"/>
      <c r="CD188" s="73"/>
      <c r="CE188" s="73"/>
      <c r="CF188" s="73"/>
      <c r="CG188" s="73"/>
      <c r="CH188" s="73"/>
      <c r="CI188" s="73"/>
      <c r="CJ188" s="72"/>
      <c r="CK188" s="73"/>
      <c r="CL188" s="217"/>
      <c r="CM188" s="71"/>
      <c r="CN188" s="71"/>
      <c r="CO188" s="73"/>
      <c r="CP188" s="217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18"/>
      <c r="DD188" s="218"/>
      <c r="DG188" s="218"/>
    </row>
    <row r="189" spans="2:111">
      <c r="B189" s="71"/>
      <c r="C189" s="71"/>
      <c r="D189" s="71"/>
      <c r="E189" s="73"/>
      <c r="F189" s="217"/>
      <c r="G189" s="71"/>
      <c r="H189" s="223"/>
      <c r="I189" s="73"/>
      <c r="J189" s="73"/>
      <c r="K189" s="73"/>
      <c r="L189" s="73"/>
      <c r="M189" s="73"/>
      <c r="N189" s="73"/>
      <c r="O189" s="73"/>
      <c r="P189" s="73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73"/>
      <c r="AD189" s="73"/>
      <c r="AE189" s="73"/>
      <c r="AF189" s="95"/>
      <c r="AG189" s="95"/>
      <c r="AH189" s="73"/>
      <c r="AI189" s="73"/>
      <c r="AJ189" s="95"/>
      <c r="AK189" s="95"/>
      <c r="AL189" s="73"/>
      <c r="AM189" s="73"/>
      <c r="AN189" s="95"/>
      <c r="AO189" s="95"/>
      <c r="AP189" s="73"/>
      <c r="AQ189" s="73"/>
      <c r="AR189" s="95"/>
      <c r="AS189" s="95"/>
      <c r="AT189" s="73"/>
      <c r="AU189" s="73"/>
      <c r="AV189" s="95"/>
      <c r="AW189" s="95"/>
      <c r="AX189" s="73"/>
      <c r="AY189" s="73"/>
      <c r="AZ189" s="95"/>
      <c r="BA189" s="95"/>
      <c r="BB189" s="73"/>
      <c r="BC189" s="73"/>
      <c r="BD189" s="95"/>
      <c r="BE189" s="95"/>
      <c r="BF189" s="73"/>
      <c r="BG189" s="73"/>
      <c r="BH189" s="95"/>
      <c r="BI189" s="95"/>
      <c r="BJ189" s="73"/>
      <c r="BK189" s="73"/>
      <c r="BL189" s="95"/>
      <c r="BM189" s="95"/>
      <c r="BN189" s="73"/>
      <c r="BO189" s="73"/>
      <c r="BP189" s="95"/>
      <c r="BQ189" s="95"/>
      <c r="BR189" s="73"/>
      <c r="BS189" s="73"/>
      <c r="BT189" s="95"/>
      <c r="BU189" s="95"/>
      <c r="BV189" s="73"/>
      <c r="BW189" s="73"/>
      <c r="BX189" s="95"/>
      <c r="BY189" s="95"/>
      <c r="BZ189" s="73"/>
      <c r="CA189" s="73"/>
      <c r="CB189" s="95"/>
      <c r="CC189" s="95"/>
      <c r="CD189" s="73"/>
      <c r="CE189" s="73"/>
      <c r="CF189" s="73"/>
      <c r="CG189" s="73"/>
      <c r="CH189" s="73"/>
      <c r="CI189" s="73"/>
      <c r="CJ189" s="72"/>
      <c r="CK189" s="73"/>
      <c r="CL189" s="217"/>
      <c r="CM189" s="71"/>
      <c r="CN189" s="71"/>
      <c r="CO189" s="73"/>
      <c r="CP189" s="217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18"/>
      <c r="DD189" s="218"/>
      <c r="DG189" s="218"/>
    </row>
    <row r="190" spans="2:111">
      <c r="B190" s="71"/>
      <c r="C190" s="71"/>
      <c r="D190" s="71"/>
      <c r="E190" s="73"/>
      <c r="F190" s="217"/>
      <c r="G190" s="71"/>
      <c r="H190" s="223"/>
      <c r="I190" s="73"/>
      <c r="J190" s="73"/>
      <c r="K190" s="73"/>
      <c r="L190" s="73"/>
      <c r="M190" s="73"/>
      <c r="N190" s="73"/>
      <c r="O190" s="73"/>
      <c r="P190" s="73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73"/>
      <c r="AD190" s="73"/>
      <c r="AE190" s="73"/>
      <c r="AF190" s="95"/>
      <c r="AG190" s="95"/>
      <c r="AH190" s="73"/>
      <c r="AI190" s="73"/>
      <c r="AJ190" s="95"/>
      <c r="AK190" s="95"/>
      <c r="AL190" s="73"/>
      <c r="AM190" s="73"/>
      <c r="AN190" s="95"/>
      <c r="AO190" s="95"/>
      <c r="AP190" s="73"/>
      <c r="AQ190" s="73"/>
      <c r="AR190" s="95"/>
      <c r="AS190" s="95"/>
      <c r="AT190" s="73"/>
      <c r="AU190" s="73"/>
      <c r="AV190" s="95"/>
      <c r="AW190" s="95"/>
      <c r="AX190" s="73"/>
      <c r="AY190" s="73"/>
      <c r="AZ190" s="95"/>
      <c r="BA190" s="95"/>
      <c r="BB190" s="73"/>
      <c r="BC190" s="73"/>
      <c r="BD190" s="95"/>
      <c r="BE190" s="95"/>
      <c r="BF190" s="73"/>
      <c r="BG190" s="73"/>
      <c r="BH190" s="95"/>
      <c r="BI190" s="95"/>
      <c r="BJ190" s="73"/>
      <c r="BK190" s="73"/>
      <c r="BL190" s="95"/>
      <c r="BM190" s="95"/>
      <c r="BN190" s="73"/>
      <c r="BO190" s="73"/>
      <c r="BP190" s="95"/>
      <c r="BQ190" s="95"/>
      <c r="BR190" s="73"/>
      <c r="BS190" s="73"/>
      <c r="BT190" s="95"/>
      <c r="BU190" s="95"/>
      <c r="BV190" s="73"/>
      <c r="BW190" s="73"/>
      <c r="BX190" s="95"/>
      <c r="BY190" s="95"/>
      <c r="BZ190" s="73"/>
      <c r="CA190" s="73"/>
      <c r="CB190" s="95"/>
      <c r="CC190" s="95"/>
      <c r="CD190" s="73"/>
      <c r="CE190" s="73"/>
      <c r="CF190" s="73"/>
      <c r="CG190" s="73"/>
      <c r="CH190" s="73"/>
      <c r="CI190" s="73"/>
      <c r="CJ190" s="72"/>
      <c r="CK190" s="73"/>
      <c r="CL190" s="217"/>
      <c r="CM190" s="71"/>
      <c r="CN190" s="71"/>
      <c r="CO190" s="73"/>
      <c r="CP190" s="217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18"/>
      <c r="DD190" s="218"/>
      <c r="DG190" s="218"/>
    </row>
    <row r="191" spans="2:111">
      <c r="B191" s="71"/>
      <c r="C191" s="71"/>
      <c r="D191" s="71"/>
      <c r="E191" s="73"/>
      <c r="F191" s="217"/>
      <c r="G191" s="71"/>
      <c r="H191" s="223"/>
      <c r="I191" s="73"/>
      <c r="J191" s="73"/>
      <c r="K191" s="73"/>
      <c r="L191" s="73"/>
      <c r="M191" s="73"/>
      <c r="N191" s="73"/>
      <c r="O191" s="73"/>
      <c r="P191" s="73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73"/>
      <c r="AD191" s="73"/>
      <c r="AE191" s="73"/>
      <c r="AF191" s="95"/>
      <c r="AG191" s="95"/>
      <c r="AH191" s="73"/>
      <c r="AI191" s="73"/>
      <c r="AJ191" s="95"/>
      <c r="AK191" s="95"/>
      <c r="AL191" s="73"/>
      <c r="AM191" s="73"/>
      <c r="AN191" s="95"/>
      <c r="AO191" s="95"/>
      <c r="AP191" s="73"/>
      <c r="AQ191" s="73"/>
      <c r="AR191" s="95"/>
      <c r="AS191" s="95"/>
      <c r="AT191" s="73"/>
      <c r="AU191" s="73"/>
      <c r="AV191" s="95"/>
      <c r="AW191" s="95"/>
      <c r="AX191" s="73"/>
      <c r="AY191" s="73"/>
      <c r="AZ191" s="95"/>
      <c r="BA191" s="95"/>
      <c r="BB191" s="73"/>
      <c r="BC191" s="73"/>
      <c r="BD191" s="95"/>
      <c r="BE191" s="95"/>
      <c r="BF191" s="73"/>
      <c r="BG191" s="73"/>
      <c r="BH191" s="95"/>
      <c r="BI191" s="95"/>
      <c r="BJ191" s="73"/>
      <c r="BK191" s="73"/>
      <c r="BL191" s="95"/>
      <c r="BM191" s="95"/>
      <c r="BN191" s="73"/>
      <c r="BO191" s="73"/>
      <c r="BP191" s="95"/>
      <c r="BQ191" s="95"/>
      <c r="BR191" s="73"/>
      <c r="BS191" s="73"/>
      <c r="BT191" s="95"/>
      <c r="BU191" s="95"/>
      <c r="BV191" s="73"/>
      <c r="BW191" s="73"/>
      <c r="BX191" s="95"/>
      <c r="BY191" s="95"/>
      <c r="BZ191" s="73"/>
      <c r="CA191" s="73"/>
      <c r="CB191" s="95"/>
      <c r="CC191" s="95"/>
      <c r="CD191" s="73"/>
      <c r="CE191" s="73"/>
      <c r="CF191" s="73"/>
      <c r="CG191" s="73"/>
      <c r="CH191" s="73"/>
      <c r="CI191" s="73"/>
      <c r="CJ191" s="72"/>
      <c r="CK191" s="73"/>
      <c r="CL191" s="217"/>
      <c r="CM191" s="71"/>
      <c r="CN191" s="71"/>
      <c r="CO191" s="73"/>
      <c r="CP191" s="217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18"/>
      <c r="DD191" s="218"/>
      <c r="DG191" s="218"/>
    </row>
    <row r="192" spans="2:111">
      <c r="B192" s="71"/>
      <c r="C192" s="71"/>
      <c r="D192" s="71"/>
      <c r="E192" s="73"/>
      <c r="F192" s="217"/>
      <c r="G192" s="71"/>
      <c r="H192" s="223"/>
      <c r="I192" s="73"/>
      <c r="J192" s="73"/>
      <c r="K192" s="73"/>
      <c r="L192" s="73"/>
      <c r="M192" s="73"/>
      <c r="N192" s="73"/>
      <c r="O192" s="73"/>
      <c r="P192" s="73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73"/>
      <c r="AD192" s="73"/>
      <c r="AE192" s="73"/>
      <c r="AF192" s="95"/>
      <c r="AG192" s="95"/>
      <c r="AH192" s="73"/>
      <c r="AI192" s="73"/>
      <c r="AJ192" s="95"/>
      <c r="AK192" s="95"/>
      <c r="AL192" s="73"/>
      <c r="AM192" s="73"/>
      <c r="AN192" s="95"/>
      <c r="AO192" s="95"/>
      <c r="AP192" s="73"/>
      <c r="AQ192" s="73"/>
      <c r="AR192" s="95"/>
      <c r="AS192" s="95"/>
      <c r="AT192" s="73"/>
      <c r="AU192" s="73"/>
      <c r="AV192" s="95"/>
      <c r="AW192" s="95"/>
      <c r="AX192" s="73"/>
      <c r="AY192" s="73"/>
      <c r="AZ192" s="95"/>
      <c r="BA192" s="95"/>
      <c r="BB192" s="73"/>
      <c r="BC192" s="73"/>
      <c r="BD192" s="95"/>
      <c r="BE192" s="95"/>
      <c r="BF192" s="73"/>
      <c r="BG192" s="73"/>
      <c r="BH192" s="95"/>
      <c r="BI192" s="95"/>
      <c r="BJ192" s="73"/>
      <c r="BK192" s="73"/>
      <c r="BL192" s="95"/>
      <c r="BM192" s="95"/>
      <c r="BN192" s="73"/>
      <c r="BO192" s="73"/>
      <c r="BP192" s="95"/>
      <c r="BQ192" s="95"/>
      <c r="BR192" s="73"/>
      <c r="BS192" s="73"/>
      <c r="BT192" s="95"/>
      <c r="BU192" s="95"/>
      <c r="BV192" s="73"/>
      <c r="BW192" s="73"/>
      <c r="BX192" s="95"/>
      <c r="BY192" s="95"/>
      <c r="BZ192" s="73"/>
      <c r="CA192" s="73"/>
      <c r="CB192" s="95"/>
      <c r="CC192" s="95"/>
      <c r="CD192" s="73"/>
      <c r="CE192" s="73"/>
      <c r="CF192" s="73"/>
      <c r="CG192" s="73"/>
      <c r="CH192" s="73"/>
      <c r="CI192" s="73"/>
      <c r="CJ192" s="72"/>
      <c r="CK192" s="73"/>
      <c r="CL192" s="217"/>
      <c r="CM192" s="71"/>
      <c r="CN192" s="71"/>
      <c r="CO192" s="73"/>
      <c r="CP192" s="217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18"/>
      <c r="DD192" s="218"/>
      <c r="DG192" s="218"/>
    </row>
    <row r="193" spans="2:111">
      <c r="B193" s="71"/>
      <c r="C193" s="71"/>
      <c r="D193" s="71"/>
      <c r="E193" s="73"/>
      <c r="F193" s="217"/>
      <c r="G193" s="71"/>
      <c r="H193" s="223"/>
      <c r="I193" s="73"/>
      <c r="J193" s="73"/>
      <c r="K193" s="73"/>
      <c r="L193" s="73"/>
      <c r="M193" s="73"/>
      <c r="N193" s="73"/>
      <c r="O193" s="73"/>
      <c r="P193" s="73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73"/>
      <c r="AD193" s="73"/>
      <c r="AE193" s="73"/>
      <c r="AF193" s="95"/>
      <c r="AG193" s="95"/>
      <c r="AH193" s="73"/>
      <c r="AI193" s="73"/>
      <c r="AJ193" s="95"/>
      <c r="AK193" s="95"/>
      <c r="AL193" s="73"/>
      <c r="AM193" s="73"/>
      <c r="AN193" s="95"/>
      <c r="AO193" s="95"/>
      <c r="AP193" s="73"/>
      <c r="AQ193" s="73"/>
      <c r="AR193" s="95"/>
      <c r="AS193" s="95"/>
      <c r="AT193" s="73"/>
      <c r="AU193" s="73"/>
      <c r="AV193" s="95"/>
      <c r="AW193" s="95"/>
      <c r="AX193" s="73"/>
      <c r="AY193" s="73"/>
      <c r="AZ193" s="95"/>
      <c r="BA193" s="95"/>
      <c r="BB193" s="73"/>
      <c r="BC193" s="73"/>
      <c r="BD193" s="95"/>
      <c r="BE193" s="95"/>
      <c r="BF193" s="73"/>
      <c r="BG193" s="73"/>
      <c r="BH193" s="95"/>
      <c r="BI193" s="95"/>
      <c r="BJ193" s="73"/>
      <c r="BK193" s="73"/>
      <c r="BL193" s="95"/>
      <c r="BM193" s="95"/>
      <c r="BN193" s="73"/>
      <c r="BO193" s="73"/>
      <c r="BP193" s="95"/>
      <c r="BQ193" s="95"/>
      <c r="BR193" s="73"/>
      <c r="BS193" s="73"/>
      <c r="BT193" s="95"/>
      <c r="BU193" s="95"/>
      <c r="BV193" s="73"/>
      <c r="BW193" s="73"/>
      <c r="BX193" s="95"/>
      <c r="BY193" s="95"/>
      <c r="BZ193" s="73"/>
      <c r="CA193" s="73"/>
      <c r="CB193" s="95"/>
      <c r="CC193" s="95"/>
      <c r="CD193" s="73"/>
      <c r="CE193" s="73"/>
      <c r="CF193" s="73"/>
      <c r="CG193" s="73"/>
      <c r="CH193" s="73"/>
      <c r="CI193" s="73"/>
      <c r="CJ193" s="72"/>
      <c r="CK193" s="73"/>
      <c r="CL193" s="217"/>
      <c r="CM193" s="71"/>
      <c r="CN193" s="71"/>
      <c r="CO193" s="73"/>
      <c r="CP193" s="217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18"/>
      <c r="DD193" s="218"/>
      <c r="DG193" s="218"/>
    </row>
    <row r="194" spans="2:111">
      <c r="B194" s="71"/>
      <c r="C194" s="71"/>
      <c r="D194" s="71"/>
      <c r="E194" s="73"/>
      <c r="F194" s="217"/>
      <c r="G194" s="71"/>
      <c r="H194" s="223"/>
      <c r="I194" s="73"/>
      <c r="J194" s="73"/>
      <c r="K194" s="73"/>
      <c r="L194" s="73"/>
      <c r="M194" s="73"/>
      <c r="N194" s="73"/>
      <c r="O194" s="73"/>
      <c r="P194" s="73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73"/>
      <c r="AD194" s="73"/>
      <c r="AE194" s="73"/>
      <c r="AF194" s="95"/>
      <c r="AG194" s="95"/>
      <c r="AH194" s="73"/>
      <c r="AI194" s="73"/>
      <c r="AJ194" s="95"/>
      <c r="AK194" s="95"/>
      <c r="AL194" s="73"/>
      <c r="AM194" s="73"/>
      <c r="AN194" s="95"/>
      <c r="AO194" s="95"/>
      <c r="AP194" s="73"/>
      <c r="AQ194" s="73"/>
      <c r="AR194" s="95"/>
      <c r="AS194" s="95"/>
      <c r="AT194" s="73"/>
      <c r="AU194" s="73"/>
      <c r="AV194" s="95"/>
      <c r="AW194" s="95"/>
      <c r="AX194" s="73"/>
      <c r="AY194" s="73"/>
      <c r="AZ194" s="95"/>
      <c r="BA194" s="95"/>
      <c r="BB194" s="73"/>
      <c r="BC194" s="73"/>
      <c r="BD194" s="95"/>
      <c r="BE194" s="95"/>
      <c r="BF194" s="73"/>
      <c r="BG194" s="73"/>
      <c r="BH194" s="95"/>
      <c r="BI194" s="95"/>
      <c r="BJ194" s="73"/>
      <c r="BK194" s="73"/>
      <c r="BL194" s="95"/>
      <c r="BM194" s="95"/>
      <c r="BN194" s="73"/>
      <c r="BO194" s="73"/>
      <c r="BP194" s="95"/>
      <c r="BQ194" s="95"/>
      <c r="BR194" s="73"/>
      <c r="BS194" s="73"/>
      <c r="BT194" s="95"/>
      <c r="BU194" s="95"/>
      <c r="BV194" s="73"/>
      <c r="BW194" s="73"/>
      <c r="BX194" s="95"/>
      <c r="BY194" s="95"/>
      <c r="BZ194" s="73"/>
      <c r="CA194" s="73"/>
      <c r="CB194" s="95"/>
      <c r="CC194" s="95"/>
      <c r="CD194" s="73"/>
      <c r="CE194" s="73"/>
      <c r="CF194" s="73"/>
      <c r="CG194" s="73"/>
      <c r="CH194" s="73"/>
      <c r="CI194" s="73"/>
      <c r="CJ194" s="72"/>
      <c r="CK194" s="73"/>
      <c r="CL194" s="217"/>
      <c r="CM194" s="71"/>
      <c r="CN194" s="71"/>
      <c r="CO194" s="73"/>
      <c r="CP194" s="217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18"/>
      <c r="DD194" s="218"/>
      <c r="DG194" s="218"/>
    </row>
    <row r="195" spans="2:111">
      <c r="B195" s="71"/>
      <c r="C195" s="71"/>
      <c r="D195" s="71"/>
      <c r="E195" s="73"/>
      <c r="F195" s="217"/>
      <c r="G195" s="71"/>
      <c r="H195" s="223"/>
      <c r="I195" s="73"/>
      <c r="J195" s="73"/>
      <c r="K195" s="73"/>
      <c r="L195" s="73"/>
      <c r="M195" s="73"/>
      <c r="N195" s="73"/>
      <c r="O195" s="73"/>
      <c r="P195" s="73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73"/>
      <c r="AD195" s="73"/>
      <c r="AE195" s="73"/>
      <c r="AF195" s="95"/>
      <c r="AG195" s="95"/>
      <c r="AH195" s="73"/>
      <c r="AI195" s="73"/>
      <c r="AJ195" s="95"/>
      <c r="AK195" s="95"/>
      <c r="AL195" s="73"/>
      <c r="AM195" s="73"/>
      <c r="AN195" s="95"/>
      <c r="AO195" s="95"/>
      <c r="AP195" s="73"/>
      <c r="AQ195" s="73"/>
      <c r="AR195" s="95"/>
      <c r="AS195" s="95"/>
      <c r="AT195" s="73"/>
      <c r="AU195" s="73"/>
      <c r="AV195" s="95"/>
      <c r="AW195" s="95"/>
      <c r="AX195" s="73"/>
      <c r="AY195" s="73"/>
      <c r="AZ195" s="95"/>
      <c r="BA195" s="95"/>
      <c r="BB195" s="73"/>
      <c r="BC195" s="73"/>
      <c r="BD195" s="95"/>
      <c r="BE195" s="95"/>
      <c r="BF195" s="73"/>
      <c r="BG195" s="73"/>
      <c r="BH195" s="95"/>
      <c r="BI195" s="95"/>
      <c r="BJ195" s="73"/>
      <c r="BK195" s="73"/>
      <c r="BL195" s="95"/>
      <c r="BM195" s="95"/>
      <c r="BN195" s="73"/>
      <c r="BO195" s="73"/>
      <c r="BP195" s="95"/>
      <c r="BQ195" s="95"/>
      <c r="BR195" s="73"/>
      <c r="BS195" s="73"/>
      <c r="BT195" s="95"/>
      <c r="BU195" s="95"/>
      <c r="BV195" s="73"/>
      <c r="BW195" s="73"/>
      <c r="BX195" s="95"/>
      <c r="BY195" s="95"/>
      <c r="BZ195" s="73"/>
      <c r="CA195" s="73"/>
      <c r="CB195" s="95"/>
      <c r="CC195" s="95"/>
      <c r="CD195" s="73"/>
      <c r="CE195" s="73"/>
      <c r="CF195" s="73"/>
      <c r="CG195" s="73"/>
      <c r="CH195" s="73"/>
      <c r="CI195" s="73"/>
      <c r="CJ195" s="72"/>
      <c r="CK195" s="73"/>
      <c r="CL195" s="217"/>
      <c r="CM195" s="71"/>
      <c r="CN195" s="71"/>
      <c r="CO195" s="73"/>
      <c r="CP195" s="217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18"/>
      <c r="DD195" s="218"/>
      <c r="DG195" s="218"/>
    </row>
    <row r="196" spans="2:111">
      <c r="B196" s="71"/>
      <c r="C196" s="71"/>
      <c r="D196" s="71"/>
      <c r="E196" s="73"/>
      <c r="F196" s="217"/>
      <c r="G196" s="71"/>
      <c r="H196" s="223"/>
      <c r="I196" s="73"/>
      <c r="J196" s="73"/>
      <c r="K196" s="73"/>
      <c r="L196" s="73"/>
      <c r="M196" s="73"/>
      <c r="N196" s="73"/>
      <c r="O196" s="73"/>
      <c r="P196" s="73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73"/>
      <c r="AD196" s="73"/>
      <c r="AE196" s="73"/>
      <c r="AF196" s="95"/>
      <c r="AG196" s="95"/>
      <c r="AH196" s="73"/>
      <c r="AI196" s="73"/>
      <c r="AJ196" s="95"/>
      <c r="AK196" s="95"/>
      <c r="AL196" s="73"/>
      <c r="AM196" s="73"/>
      <c r="AN196" s="95"/>
      <c r="AO196" s="95"/>
      <c r="AP196" s="73"/>
      <c r="AQ196" s="73"/>
      <c r="AR196" s="95"/>
      <c r="AS196" s="95"/>
      <c r="AT196" s="73"/>
      <c r="AU196" s="73"/>
      <c r="AV196" s="95"/>
      <c r="AW196" s="95"/>
      <c r="AX196" s="73"/>
      <c r="AY196" s="73"/>
      <c r="AZ196" s="95"/>
      <c r="BA196" s="95"/>
      <c r="BB196" s="73"/>
      <c r="BC196" s="73"/>
      <c r="BD196" s="95"/>
      <c r="BE196" s="95"/>
      <c r="BF196" s="73"/>
      <c r="BG196" s="73"/>
      <c r="BH196" s="95"/>
      <c r="BI196" s="95"/>
      <c r="BJ196" s="73"/>
      <c r="BK196" s="73"/>
      <c r="BL196" s="95"/>
      <c r="BM196" s="95"/>
      <c r="BN196" s="73"/>
      <c r="BO196" s="73"/>
      <c r="BP196" s="95"/>
      <c r="BQ196" s="95"/>
      <c r="BR196" s="73"/>
      <c r="BS196" s="73"/>
      <c r="BT196" s="95"/>
      <c r="BU196" s="95"/>
      <c r="BV196" s="73"/>
      <c r="BW196" s="73"/>
      <c r="BX196" s="95"/>
      <c r="BY196" s="95"/>
      <c r="BZ196" s="73"/>
      <c r="CA196" s="73"/>
      <c r="CB196" s="95"/>
      <c r="CC196" s="95"/>
      <c r="CD196" s="73"/>
      <c r="CE196" s="73"/>
      <c r="CF196" s="73"/>
      <c r="CG196" s="73"/>
      <c r="CH196" s="73"/>
      <c r="CI196" s="73"/>
      <c r="CJ196" s="72"/>
      <c r="CK196" s="73"/>
      <c r="CL196" s="217"/>
      <c r="CM196" s="71"/>
      <c r="CN196" s="71"/>
      <c r="CO196" s="73"/>
      <c r="CP196" s="217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18"/>
      <c r="DD196" s="218"/>
      <c r="DG196" s="218"/>
    </row>
    <row r="197" spans="2:111">
      <c r="B197" s="71"/>
      <c r="C197" s="71"/>
      <c r="D197" s="71"/>
      <c r="E197" s="73"/>
      <c r="F197" s="217"/>
      <c r="G197" s="71"/>
      <c r="H197" s="223"/>
      <c r="I197" s="73"/>
      <c r="J197" s="73"/>
      <c r="K197" s="73"/>
      <c r="L197" s="73"/>
      <c r="M197" s="73"/>
      <c r="N197" s="73"/>
      <c r="O197" s="73"/>
      <c r="P197" s="73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73"/>
      <c r="AD197" s="73"/>
      <c r="AE197" s="73"/>
      <c r="AF197" s="95"/>
      <c r="AG197" s="95"/>
      <c r="AH197" s="73"/>
      <c r="AI197" s="73"/>
      <c r="AJ197" s="95"/>
      <c r="AK197" s="95"/>
      <c r="AL197" s="73"/>
      <c r="AM197" s="73"/>
      <c r="AN197" s="95"/>
      <c r="AO197" s="95"/>
      <c r="AP197" s="73"/>
      <c r="AQ197" s="73"/>
      <c r="AR197" s="95"/>
      <c r="AS197" s="95"/>
      <c r="AT197" s="73"/>
      <c r="AU197" s="73"/>
      <c r="AV197" s="95"/>
      <c r="AW197" s="95"/>
      <c r="AX197" s="73"/>
      <c r="AY197" s="73"/>
      <c r="AZ197" s="95"/>
      <c r="BA197" s="95"/>
      <c r="BB197" s="73"/>
      <c r="BC197" s="73"/>
      <c r="BD197" s="95"/>
      <c r="BE197" s="95"/>
      <c r="BF197" s="73"/>
      <c r="BG197" s="73"/>
      <c r="BH197" s="95"/>
      <c r="BI197" s="95"/>
      <c r="BJ197" s="73"/>
      <c r="BK197" s="73"/>
      <c r="BL197" s="95"/>
      <c r="BM197" s="95"/>
      <c r="BN197" s="73"/>
      <c r="BO197" s="73"/>
      <c r="BP197" s="95"/>
      <c r="BQ197" s="95"/>
      <c r="BR197" s="73"/>
      <c r="BS197" s="73"/>
      <c r="BT197" s="95"/>
      <c r="BU197" s="95"/>
      <c r="BV197" s="73"/>
      <c r="BW197" s="73"/>
      <c r="BX197" s="95"/>
      <c r="BY197" s="95"/>
      <c r="BZ197" s="73"/>
      <c r="CA197" s="73"/>
      <c r="CB197" s="95"/>
      <c r="CC197" s="95"/>
      <c r="CD197" s="73"/>
      <c r="CE197" s="73"/>
      <c r="CF197" s="73"/>
      <c r="CG197" s="73"/>
      <c r="CH197" s="73"/>
      <c r="CI197" s="73"/>
      <c r="CJ197" s="72"/>
      <c r="CK197" s="73"/>
      <c r="CL197" s="217"/>
      <c r="CM197" s="71"/>
      <c r="CN197" s="71"/>
      <c r="CO197" s="73"/>
      <c r="CP197" s="217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18"/>
      <c r="DD197" s="218"/>
      <c r="DG197" s="218"/>
    </row>
    <row r="198" spans="2:111">
      <c r="B198" s="71"/>
      <c r="C198" s="71"/>
      <c r="D198" s="71"/>
      <c r="E198" s="73"/>
      <c r="F198" s="217"/>
      <c r="G198" s="71"/>
      <c r="H198" s="223"/>
      <c r="I198" s="73"/>
      <c r="J198" s="73"/>
      <c r="K198" s="73"/>
      <c r="L198" s="73"/>
      <c r="M198" s="73"/>
      <c r="N198" s="73"/>
      <c r="O198" s="73"/>
      <c r="P198" s="73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73"/>
      <c r="AD198" s="73"/>
      <c r="AE198" s="73"/>
      <c r="AF198" s="95"/>
      <c r="AG198" s="95"/>
      <c r="AH198" s="73"/>
      <c r="AI198" s="73"/>
      <c r="AJ198" s="95"/>
      <c r="AK198" s="95"/>
      <c r="AL198" s="73"/>
      <c r="AM198" s="73"/>
      <c r="AN198" s="95"/>
      <c r="AO198" s="95"/>
      <c r="AP198" s="73"/>
      <c r="AQ198" s="73"/>
      <c r="AR198" s="95"/>
      <c r="AS198" s="95"/>
      <c r="AT198" s="73"/>
      <c r="AU198" s="73"/>
      <c r="AV198" s="95"/>
      <c r="AW198" s="95"/>
      <c r="AX198" s="73"/>
      <c r="AY198" s="73"/>
      <c r="AZ198" s="95"/>
      <c r="BA198" s="95"/>
      <c r="BB198" s="73"/>
      <c r="BC198" s="73"/>
      <c r="BD198" s="95"/>
      <c r="BE198" s="95"/>
      <c r="BF198" s="73"/>
      <c r="BG198" s="73"/>
      <c r="BH198" s="95"/>
      <c r="BI198" s="95"/>
      <c r="BJ198" s="73"/>
      <c r="BK198" s="73"/>
      <c r="BL198" s="95"/>
      <c r="BM198" s="95"/>
      <c r="BN198" s="73"/>
      <c r="BO198" s="73"/>
      <c r="BP198" s="95"/>
      <c r="BQ198" s="95"/>
      <c r="BR198" s="73"/>
      <c r="BS198" s="73"/>
      <c r="BT198" s="95"/>
      <c r="BU198" s="95"/>
      <c r="BV198" s="73"/>
      <c r="BW198" s="73"/>
      <c r="BX198" s="95"/>
      <c r="BY198" s="95"/>
      <c r="BZ198" s="73"/>
      <c r="CA198" s="73"/>
      <c r="CB198" s="95"/>
      <c r="CC198" s="95"/>
      <c r="CD198" s="73"/>
      <c r="CE198" s="73"/>
      <c r="CF198" s="73"/>
      <c r="CG198" s="73"/>
      <c r="CH198" s="73"/>
      <c r="CI198" s="73"/>
      <c r="CJ198" s="72"/>
      <c r="CK198" s="73"/>
      <c r="CL198" s="217"/>
      <c r="CM198" s="71"/>
      <c r="CN198" s="71"/>
      <c r="CO198" s="73"/>
      <c r="CP198" s="217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18"/>
      <c r="DD198" s="218"/>
      <c r="DG198" s="218"/>
    </row>
    <row r="199" spans="2:111">
      <c r="B199" s="71"/>
      <c r="C199" s="71"/>
      <c r="D199" s="71"/>
      <c r="E199" s="73"/>
      <c r="F199" s="217"/>
      <c r="G199" s="71"/>
      <c r="H199" s="223"/>
      <c r="I199" s="73"/>
      <c r="J199" s="73"/>
      <c r="K199" s="73"/>
      <c r="L199" s="73"/>
      <c r="M199" s="73"/>
      <c r="N199" s="73"/>
      <c r="O199" s="73"/>
      <c r="P199" s="73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73"/>
      <c r="AD199" s="73"/>
      <c r="AE199" s="73"/>
      <c r="AF199" s="95"/>
      <c r="AG199" s="95"/>
      <c r="AH199" s="73"/>
      <c r="AI199" s="73"/>
      <c r="AJ199" s="95"/>
      <c r="AK199" s="95"/>
      <c r="AL199" s="73"/>
      <c r="AM199" s="73"/>
      <c r="AN199" s="95"/>
      <c r="AO199" s="95"/>
      <c r="AP199" s="73"/>
      <c r="AQ199" s="73"/>
      <c r="AR199" s="95"/>
      <c r="AS199" s="95"/>
      <c r="AT199" s="73"/>
      <c r="AU199" s="73"/>
      <c r="AV199" s="95"/>
      <c r="AW199" s="95"/>
      <c r="AX199" s="73"/>
      <c r="AY199" s="73"/>
      <c r="AZ199" s="95"/>
      <c r="BA199" s="95"/>
      <c r="BB199" s="73"/>
      <c r="BC199" s="73"/>
      <c r="BD199" s="95"/>
      <c r="BE199" s="95"/>
      <c r="BF199" s="73"/>
      <c r="BG199" s="73"/>
      <c r="BH199" s="95"/>
      <c r="BI199" s="95"/>
      <c r="BJ199" s="73"/>
      <c r="BK199" s="73"/>
      <c r="BL199" s="95"/>
      <c r="BM199" s="95"/>
      <c r="BN199" s="73"/>
      <c r="BO199" s="73"/>
      <c r="BP199" s="95"/>
      <c r="BQ199" s="95"/>
      <c r="BR199" s="73"/>
      <c r="BS199" s="73"/>
      <c r="BT199" s="95"/>
      <c r="BU199" s="95"/>
      <c r="BV199" s="73"/>
      <c r="BW199" s="73"/>
      <c r="BX199" s="95"/>
      <c r="BY199" s="95"/>
      <c r="BZ199" s="73"/>
      <c r="CA199" s="73"/>
      <c r="CB199" s="95"/>
      <c r="CC199" s="95"/>
      <c r="CD199" s="73"/>
      <c r="CE199" s="73"/>
      <c r="CF199" s="73"/>
      <c r="CG199" s="73"/>
      <c r="CH199" s="73"/>
      <c r="CI199" s="73"/>
      <c r="CJ199" s="72"/>
      <c r="CK199" s="73"/>
      <c r="CL199" s="217"/>
      <c r="CM199" s="71"/>
      <c r="CN199" s="71"/>
      <c r="CO199" s="73"/>
      <c r="CP199" s="217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18"/>
      <c r="DD199" s="218"/>
      <c r="DG199" s="218"/>
    </row>
    <row r="200" spans="2:111">
      <c r="B200" s="71"/>
      <c r="C200" s="71"/>
      <c r="D200" s="71"/>
      <c r="E200" s="73"/>
      <c r="F200" s="217"/>
      <c r="G200" s="71"/>
      <c r="H200" s="223"/>
      <c r="I200" s="73"/>
      <c r="J200" s="73"/>
      <c r="K200" s="73"/>
      <c r="L200" s="73"/>
      <c r="M200" s="73"/>
      <c r="N200" s="73"/>
      <c r="O200" s="73"/>
      <c r="P200" s="73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73"/>
      <c r="AD200" s="73"/>
      <c r="AE200" s="73"/>
      <c r="AF200" s="95"/>
      <c r="AG200" s="95"/>
      <c r="AH200" s="73"/>
      <c r="AI200" s="73"/>
      <c r="AJ200" s="95"/>
      <c r="AK200" s="95"/>
      <c r="AL200" s="73"/>
      <c r="AM200" s="73"/>
      <c r="AN200" s="95"/>
      <c r="AO200" s="95"/>
      <c r="AP200" s="73"/>
      <c r="AQ200" s="73"/>
      <c r="AR200" s="95"/>
      <c r="AS200" s="95"/>
      <c r="AT200" s="73"/>
      <c r="AU200" s="73"/>
      <c r="AV200" s="95"/>
      <c r="AW200" s="95"/>
      <c r="AX200" s="73"/>
      <c r="AY200" s="73"/>
      <c r="AZ200" s="95"/>
      <c r="BA200" s="95"/>
      <c r="BB200" s="73"/>
      <c r="BC200" s="73"/>
      <c r="BD200" s="95"/>
      <c r="BE200" s="95"/>
      <c r="BF200" s="73"/>
      <c r="BG200" s="73"/>
      <c r="BH200" s="95"/>
      <c r="BI200" s="95"/>
      <c r="BJ200" s="73"/>
      <c r="BK200" s="73"/>
      <c r="BL200" s="95"/>
      <c r="BM200" s="95"/>
      <c r="BN200" s="73"/>
      <c r="BO200" s="73"/>
      <c r="BP200" s="95"/>
      <c r="BQ200" s="95"/>
      <c r="BR200" s="73"/>
      <c r="BS200" s="73"/>
      <c r="BT200" s="95"/>
      <c r="BU200" s="95"/>
      <c r="BV200" s="73"/>
      <c r="BW200" s="73"/>
      <c r="BX200" s="95"/>
      <c r="BY200" s="95"/>
      <c r="BZ200" s="73"/>
      <c r="CA200" s="73"/>
      <c r="CB200" s="95"/>
      <c r="CC200" s="95"/>
      <c r="CD200" s="73"/>
      <c r="CE200" s="73"/>
      <c r="CF200" s="73"/>
      <c r="CG200" s="73"/>
      <c r="CH200" s="73"/>
      <c r="CI200" s="73"/>
      <c r="CJ200" s="72"/>
      <c r="CK200" s="73"/>
      <c r="CL200" s="217"/>
      <c r="CM200" s="71"/>
      <c r="CN200" s="71"/>
      <c r="CO200" s="73"/>
      <c r="CP200" s="217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18"/>
      <c r="DD200" s="218"/>
      <c r="DG200" s="218"/>
    </row>
    <row r="201" spans="2:111">
      <c r="B201" s="71"/>
      <c r="C201" s="71"/>
      <c r="D201" s="71"/>
      <c r="E201" s="73"/>
      <c r="F201" s="217"/>
      <c r="G201" s="71"/>
      <c r="H201" s="223"/>
      <c r="I201" s="73"/>
      <c r="J201" s="73"/>
      <c r="K201" s="73"/>
      <c r="L201" s="73"/>
      <c r="M201" s="73"/>
      <c r="N201" s="73"/>
      <c r="O201" s="73"/>
      <c r="P201" s="73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73"/>
      <c r="AD201" s="73"/>
      <c r="AE201" s="73"/>
      <c r="AF201" s="95"/>
      <c r="AG201" s="95"/>
      <c r="AH201" s="73"/>
      <c r="AI201" s="73"/>
      <c r="AJ201" s="95"/>
      <c r="AK201" s="95"/>
      <c r="AL201" s="73"/>
      <c r="AM201" s="73"/>
      <c r="AN201" s="95"/>
      <c r="AO201" s="95"/>
      <c r="AP201" s="73"/>
      <c r="AQ201" s="73"/>
      <c r="AR201" s="95"/>
      <c r="AS201" s="95"/>
      <c r="AT201" s="73"/>
      <c r="AU201" s="73"/>
      <c r="AV201" s="95"/>
      <c r="AW201" s="95"/>
      <c r="AX201" s="73"/>
      <c r="AY201" s="73"/>
      <c r="AZ201" s="95"/>
      <c r="BA201" s="95"/>
      <c r="BB201" s="73"/>
      <c r="BC201" s="73"/>
      <c r="BD201" s="95"/>
      <c r="BE201" s="95"/>
      <c r="BF201" s="73"/>
      <c r="BG201" s="73"/>
      <c r="BH201" s="95"/>
      <c r="BI201" s="95"/>
      <c r="BJ201" s="73"/>
      <c r="BK201" s="73"/>
      <c r="BL201" s="95"/>
      <c r="BM201" s="95"/>
      <c r="BN201" s="73"/>
      <c r="BO201" s="73"/>
      <c r="BP201" s="95"/>
      <c r="BQ201" s="95"/>
      <c r="BR201" s="73"/>
      <c r="BS201" s="73"/>
      <c r="BT201" s="95"/>
      <c r="BU201" s="95"/>
      <c r="BV201" s="73"/>
      <c r="BW201" s="73"/>
      <c r="BX201" s="95"/>
      <c r="BY201" s="95"/>
      <c r="BZ201" s="73"/>
      <c r="CA201" s="73"/>
      <c r="CB201" s="95"/>
      <c r="CC201" s="95"/>
      <c r="CD201" s="73"/>
      <c r="CE201" s="73"/>
      <c r="CF201" s="73"/>
      <c r="CG201" s="73"/>
      <c r="CH201" s="73"/>
      <c r="CI201" s="73"/>
      <c r="CJ201" s="72"/>
      <c r="CK201" s="73"/>
      <c r="CL201" s="217"/>
      <c r="CM201" s="71"/>
      <c r="CN201" s="71"/>
      <c r="CO201" s="73"/>
      <c r="CP201" s="217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18"/>
      <c r="DD201" s="218"/>
      <c r="DG201" s="218"/>
    </row>
    <row r="202" spans="2:111">
      <c r="B202" s="71"/>
      <c r="C202" s="71"/>
      <c r="D202" s="71"/>
      <c r="E202" s="73"/>
      <c r="F202" s="217"/>
      <c r="G202" s="71"/>
      <c r="H202" s="223"/>
      <c r="I202" s="73"/>
      <c r="J202" s="73"/>
      <c r="K202" s="73"/>
      <c r="L202" s="73"/>
      <c r="M202" s="73"/>
      <c r="N202" s="73"/>
      <c r="O202" s="73"/>
      <c r="P202" s="73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73"/>
      <c r="AD202" s="73"/>
      <c r="AE202" s="73"/>
      <c r="AF202" s="95"/>
      <c r="AG202" s="95"/>
      <c r="AH202" s="73"/>
      <c r="AI202" s="73"/>
      <c r="AJ202" s="95"/>
      <c r="AK202" s="95"/>
      <c r="AL202" s="73"/>
      <c r="AM202" s="73"/>
      <c r="AN202" s="95"/>
      <c r="AO202" s="95"/>
      <c r="AP202" s="73"/>
      <c r="AQ202" s="73"/>
      <c r="AR202" s="95"/>
      <c r="AS202" s="95"/>
      <c r="AT202" s="73"/>
      <c r="AU202" s="73"/>
      <c r="AV202" s="95"/>
      <c r="AW202" s="95"/>
      <c r="AX202" s="73"/>
      <c r="AY202" s="73"/>
      <c r="AZ202" s="95"/>
      <c r="BA202" s="95"/>
      <c r="BB202" s="73"/>
      <c r="BC202" s="73"/>
      <c r="BD202" s="95"/>
      <c r="BE202" s="95"/>
      <c r="BF202" s="73"/>
      <c r="BG202" s="73"/>
      <c r="BH202" s="95"/>
      <c r="BI202" s="95"/>
      <c r="BJ202" s="73"/>
      <c r="BK202" s="73"/>
      <c r="BL202" s="95"/>
      <c r="BM202" s="95"/>
      <c r="BN202" s="73"/>
      <c r="BO202" s="73"/>
      <c r="BP202" s="95"/>
      <c r="BQ202" s="95"/>
      <c r="BR202" s="73"/>
      <c r="BS202" s="73"/>
      <c r="BT202" s="95"/>
      <c r="BU202" s="95"/>
      <c r="BV202" s="73"/>
      <c r="BW202" s="73"/>
      <c r="BX202" s="95"/>
      <c r="BY202" s="95"/>
      <c r="BZ202" s="73"/>
      <c r="CA202" s="73"/>
      <c r="CB202" s="95"/>
      <c r="CC202" s="95"/>
      <c r="CD202" s="73"/>
      <c r="CE202" s="73"/>
      <c r="CF202" s="73"/>
      <c r="CG202" s="73"/>
      <c r="CH202" s="73"/>
      <c r="CI202" s="73"/>
      <c r="CJ202" s="72"/>
      <c r="CK202" s="73"/>
      <c r="CL202" s="217"/>
      <c r="CM202" s="71"/>
      <c r="CN202" s="71"/>
      <c r="CO202" s="73"/>
      <c r="CP202" s="217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18"/>
      <c r="DD202" s="218"/>
      <c r="DG202" s="218"/>
    </row>
    <row r="203" spans="2:111">
      <c r="B203" s="71"/>
      <c r="C203" s="71"/>
      <c r="D203" s="71"/>
      <c r="E203" s="73"/>
      <c r="F203" s="217"/>
      <c r="G203" s="71"/>
      <c r="H203" s="223"/>
      <c r="I203" s="73"/>
      <c r="J203" s="73"/>
      <c r="K203" s="73"/>
      <c r="L203" s="73"/>
      <c r="M203" s="73"/>
      <c r="N203" s="73"/>
      <c r="O203" s="73"/>
      <c r="P203" s="73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73"/>
      <c r="AD203" s="73"/>
      <c r="AE203" s="73"/>
      <c r="AF203" s="95"/>
      <c r="AG203" s="95"/>
      <c r="AH203" s="73"/>
      <c r="AI203" s="73"/>
      <c r="AJ203" s="95"/>
      <c r="AK203" s="95"/>
      <c r="AL203" s="73"/>
      <c r="AM203" s="73"/>
      <c r="AN203" s="95"/>
      <c r="AO203" s="95"/>
      <c r="AP203" s="73"/>
      <c r="AQ203" s="73"/>
      <c r="AR203" s="95"/>
      <c r="AS203" s="95"/>
      <c r="AT203" s="73"/>
      <c r="AU203" s="73"/>
      <c r="AV203" s="95"/>
      <c r="AW203" s="95"/>
      <c r="AX203" s="73"/>
      <c r="AY203" s="73"/>
      <c r="AZ203" s="95"/>
      <c r="BA203" s="95"/>
      <c r="BB203" s="73"/>
      <c r="BC203" s="73"/>
      <c r="BD203" s="95"/>
      <c r="BE203" s="95"/>
      <c r="BF203" s="73"/>
      <c r="BG203" s="73"/>
      <c r="BH203" s="95"/>
      <c r="BI203" s="95"/>
      <c r="BJ203" s="73"/>
      <c r="BK203" s="73"/>
      <c r="BL203" s="95"/>
      <c r="BM203" s="95"/>
      <c r="BN203" s="73"/>
      <c r="BO203" s="73"/>
      <c r="BP203" s="95"/>
      <c r="BQ203" s="95"/>
      <c r="BR203" s="73"/>
      <c r="BS203" s="73"/>
      <c r="BT203" s="95"/>
      <c r="BU203" s="95"/>
      <c r="BV203" s="73"/>
      <c r="BW203" s="73"/>
      <c r="BX203" s="95"/>
      <c r="BY203" s="95"/>
      <c r="BZ203" s="73"/>
      <c r="CA203" s="73"/>
      <c r="CB203" s="95"/>
      <c r="CC203" s="95"/>
      <c r="CD203" s="73"/>
      <c r="CE203" s="73"/>
      <c r="CF203" s="73"/>
      <c r="CG203" s="73"/>
      <c r="CH203" s="73"/>
      <c r="CI203" s="73"/>
      <c r="CJ203" s="72"/>
      <c r="CK203" s="73"/>
      <c r="CL203" s="217"/>
      <c r="CM203" s="71"/>
      <c r="CN203" s="71"/>
      <c r="CO203" s="73"/>
      <c r="CP203" s="217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18"/>
      <c r="DD203" s="218"/>
      <c r="DG203" s="218"/>
    </row>
    <row r="204" spans="2:111">
      <c r="B204" s="71"/>
      <c r="C204" s="71"/>
      <c r="D204" s="71"/>
      <c r="E204" s="73"/>
      <c r="F204" s="217"/>
      <c r="G204" s="71"/>
      <c r="H204" s="223"/>
      <c r="I204" s="73"/>
      <c r="J204" s="73"/>
      <c r="K204" s="73"/>
      <c r="L204" s="73"/>
      <c r="M204" s="73"/>
      <c r="N204" s="73"/>
      <c r="O204" s="73"/>
      <c r="P204" s="73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73"/>
      <c r="AD204" s="73"/>
      <c r="AE204" s="73"/>
      <c r="AF204" s="95"/>
      <c r="AG204" s="95"/>
      <c r="AH204" s="73"/>
      <c r="AI204" s="73"/>
      <c r="AJ204" s="95"/>
      <c r="AK204" s="95"/>
      <c r="AL204" s="73"/>
      <c r="AM204" s="73"/>
      <c r="AN204" s="95"/>
      <c r="AO204" s="95"/>
      <c r="AP204" s="73"/>
      <c r="AQ204" s="73"/>
      <c r="AR204" s="95"/>
      <c r="AS204" s="95"/>
      <c r="AT204" s="73"/>
      <c r="AU204" s="73"/>
      <c r="AV204" s="95"/>
      <c r="AW204" s="95"/>
      <c r="AX204" s="73"/>
      <c r="AY204" s="73"/>
      <c r="AZ204" s="95"/>
      <c r="BA204" s="95"/>
      <c r="BB204" s="73"/>
      <c r="BC204" s="73"/>
      <c r="BD204" s="95"/>
      <c r="BE204" s="95"/>
      <c r="BF204" s="73"/>
      <c r="BG204" s="73"/>
      <c r="BH204" s="95"/>
      <c r="BI204" s="95"/>
      <c r="BJ204" s="73"/>
      <c r="BK204" s="73"/>
      <c r="BL204" s="95"/>
      <c r="BM204" s="95"/>
      <c r="BN204" s="73"/>
      <c r="BO204" s="73"/>
      <c r="BP204" s="95"/>
      <c r="BQ204" s="95"/>
      <c r="BR204" s="73"/>
      <c r="BS204" s="73"/>
      <c r="BT204" s="95"/>
      <c r="BU204" s="95"/>
      <c r="BV204" s="73"/>
      <c r="BW204" s="73"/>
      <c r="BX204" s="95"/>
      <c r="BY204" s="95"/>
      <c r="BZ204" s="73"/>
      <c r="CA204" s="73"/>
      <c r="CB204" s="95"/>
      <c r="CC204" s="95"/>
      <c r="CD204" s="73"/>
      <c r="CE204" s="73"/>
      <c r="CF204" s="73"/>
      <c r="CG204" s="73"/>
      <c r="CH204" s="73"/>
      <c r="CI204" s="73"/>
      <c r="CJ204" s="72"/>
      <c r="CK204" s="73"/>
      <c r="CL204" s="217"/>
      <c r="CM204" s="71"/>
      <c r="CN204" s="71"/>
      <c r="CO204" s="73"/>
      <c r="CP204" s="217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18"/>
      <c r="DD204" s="218"/>
      <c r="DG204" s="218"/>
    </row>
    <row r="205" spans="2:111">
      <c r="B205" s="71"/>
      <c r="C205" s="71"/>
      <c r="D205" s="71"/>
      <c r="E205" s="73"/>
      <c r="F205" s="217"/>
      <c r="G205" s="71"/>
      <c r="H205" s="223"/>
      <c r="I205" s="73"/>
      <c r="J205" s="73"/>
      <c r="K205" s="73"/>
      <c r="L205" s="73"/>
      <c r="M205" s="73"/>
      <c r="N205" s="73"/>
      <c r="O205" s="73"/>
      <c r="P205" s="73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73"/>
      <c r="AD205" s="73"/>
      <c r="AE205" s="73"/>
      <c r="AF205" s="95"/>
      <c r="AG205" s="95"/>
      <c r="AH205" s="73"/>
      <c r="AI205" s="73"/>
      <c r="AJ205" s="95"/>
      <c r="AK205" s="95"/>
      <c r="AL205" s="73"/>
      <c r="AM205" s="73"/>
      <c r="AN205" s="95"/>
      <c r="AO205" s="95"/>
      <c r="AP205" s="73"/>
      <c r="AQ205" s="73"/>
      <c r="AR205" s="95"/>
      <c r="AS205" s="95"/>
      <c r="AT205" s="73"/>
      <c r="AU205" s="73"/>
      <c r="AV205" s="95"/>
      <c r="AW205" s="95"/>
      <c r="AX205" s="73"/>
      <c r="AY205" s="73"/>
      <c r="AZ205" s="95"/>
      <c r="BA205" s="95"/>
      <c r="BB205" s="73"/>
      <c r="BC205" s="73"/>
      <c r="BD205" s="95"/>
      <c r="BE205" s="95"/>
      <c r="BF205" s="73"/>
      <c r="BG205" s="73"/>
      <c r="BH205" s="95"/>
      <c r="BI205" s="95"/>
      <c r="BJ205" s="73"/>
      <c r="BK205" s="73"/>
      <c r="BL205" s="95"/>
      <c r="BM205" s="95"/>
      <c r="BN205" s="73"/>
      <c r="BO205" s="73"/>
      <c r="BP205" s="95"/>
      <c r="BQ205" s="95"/>
      <c r="BR205" s="73"/>
      <c r="BS205" s="73"/>
      <c r="BT205" s="95"/>
      <c r="BU205" s="95"/>
      <c r="BV205" s="73"/>
      <c r="BW205" s="73"/>
      <c r="BX205" s="95"/>
      <c r="BY205" s="95"/>
      <c r="BZ205" s="73"/>
      <c r="CA205" s="73"/>
      <c r="CB205" s="95"/>
      <c r="CC205" s="95"/>
      <c r="CD205" s="73"/>
      <c r="CE205" s="73"/>
      <c r="CF205" s="73"/>
      <c r="CG205" s="73"/>
      <c r="CH205" s="73"/>
      <c r="CI205" s="73"/>
      <c r="CJ205" s="72"/>
      <c r="CK205" s="73"/>
      <c r="CL205" s="217"/>
      <c r="CM205" s="71"/>
      <c r="CN205" s="71"/>
      <c r="CO205" s="73"/>
      <c r="CP205" s="217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18"/>
      <c r="DD205" s="218"/>
      <c r="DG205" s="218"/>
    </row>
    <row r="206" spans="2:111">
      <c r="B206" s="71"/>
      <c r="C206" s="71"/>
      <c r="D206" s="71"/>
      <c r="E206" s="73"/>
      <c r="F206" s="217"/>
      <c r="G206" s="71"/>
      <c r="H206" s="223"/>
      <c r="I206" s="73"/>
      <c r="J206" s="73"/>
      <c r="K206" s="73"/>
      <c r="L206" s="73"/>
      <c r="M206" s="73"/>
      <c r="N206" s="73"/>
      <c r="O206" s="73"/>
      <c r="P206" s="73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73"/>
      <c r="AD206" s="73"/>
      <c r="AE206" s="73"/>
      <c r="AF206" s="95"/>
      <c r="AG206" s="95"/>
      <c r="AH206" s="73"/>
      <c r="AI206" s="73"/>
      <c r="AJ206" s="95"/>
      <c r="AK206" s="95"/>
      <c r="AL206" s="73"/>
      <c r="AM206" s="73"/>
      <c r="AN206" s="95"/>
      <c r="AO206" s="95"/>
      <c r="AP206" s="73"/>
      <c r="AQ206" s="73"/>
      <c r="AR206" s="95"/>
      <c r="AS206" s="95"/>
      <c r="AT206" s="73"/>
      <c r="AU206" s="73"/>
      <c r="AV206" s="95"/>
      <c r="AW206" s="95"/>
      <c r="AX206" s="73"/>
      <c r="AY206" s="73"/>
      <c r="AZ206" s="95"/>
      <c r="BA206" s="95"/>
      <c r="BB206" s="73"/>
      <c r="BC206" s="73"/>
      <c r="BD206" s="95"/>
      <c r="BE206" s="95"/>
      <c r="BF206" s="73"/>
      <c r="BG206" s="73"/>
      <c r="BH206" s="95"/>
      <c r="BI206" s="95"/>
      <c r="BJ206" s="73"/>
      <c r="BK206" s="73"/>
      <c r="BL206" s="95"/>
      <c r="BM206" s="95"/>
      <c r="BN206" s="73"/>
      <c r="BO206" s="73"/>
      <c r="BP206" s="95"/>
      <c r="BQ206" s="95"/>
      <c r="BR206" s="73"/>
      <c r="BS206" s="73"/>
      <c r="BT206" s="95"/>
      <c r="BU206" s="95"/>
      <c r="BV206" s="73"/>
      <c r="BW206" s="73"/>
      <c r="BX206" s="95"/>
      <c r="BY206" s="95"/>
      <c r="BZ206" s="73"/>
      <c r="CA206" s="73"/>
      <c r="CB206" s="95"/>
      <c r="CC206" s="95"/>
      <c r="CD206" s="73"/>
      <c r="CE206" s="73"/>
      <c r="CF206" s="73"/>
      <c r="CG206" s="73"/>
      <c r="CH206" s="73"/>
      <c r="CI206" s="73"/>
      <c r="CJ206" s="72"/>
      <c r="CK206" s="73"/>
      <c r="CL206" s="217"/>
      <c r="CM206" s="71"/>
      <c r="CN206" s="71"/>
      <c r="CO206" s="73"/>
      <c r="CP206" s="217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18"/>
      <c r="DD206" s="218"/>
      <c r="DG206" s="218"/>
    </row>
    <row r="207" spans="2:111">
      <c r="B207" s="71"/>
      <c r="C207" s="71"/>
      <c r="D207" s="71"/>
      <c r="E207" s="73"/>
      <c r="F207" s="217"/>
      <c r="G207" s="71"/>
      <c r="H207" s="223"/>
      <c r="I207" s="73"/>
      <c r="J207" s="73"/>
      <c r="K207" s="73"/>
      <c r="L207" s="73"/>
      <c r="M207" s="73"/>
      <c r="N207" s="73"/>
      <c r="O207" s="73"/>
      <c r="P207" s="73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73"/>
      <c r="AD207" s="73"/>
      <c r="AE207" s="73"/>
      <c r="AF207" s="95"/>
      <c r="AG207" s="95"/>
      <c r="AH207" s="73"/>
      <c r="AI207" s="73"/>
      <c r="AJ207" s="95"/>
      <c r="AK207" s="95"/>
      <c r="AL207" s="73"/>
      <c r="AM207" s="73"/>
      <c r="AN207" s="95"/>
      <c r="AO207" s="95"/>
      <c r="AP207" s="73"/>
      <c r="AQ207" s="73"/>
      <c r="AR207" s="95"/>
      <c r="AS207" s="95"/>
      <c r="AT207" s="73"/>
      <c r="AU207" s="73"/>
      <c r="AV207" s="95"/>
      <c r="AW207" s="95"/>
      <c r="AX207" s="73"/>
      <c r="AY207" s="73"/>
      <c r="AZ207" s="95"/>
      <c r="BA207" s="95"/>
      <c r="BB207" s="73"/>
      <c r="BC207" s="73"/>
      <c r="BD207" s="95"/>
      <c r="BE207" s="95"/>
      <c r="BF207" s="73"/>
      <c r="BG207" s="73"/>
      <c r="BH207" s="95"/>
      <c r="BI207" s="95"/>
      <c r="BJ207" s="73"/>
      <c r="BK207" s="73"/>
      <c r="BL207" s="95"/>
      <c r="BM207" s="95"/>
      <c r="BN207" s="73"/>
      <c r="BO207" s="73"/>
      <c r="BP207" s="95"/>
      <c r="BQ207" s="95"/>
      <c r="BR207" s="73"/>
      <c r="BS207" s="73"/>
      <c r="BT207" s="95"/>
      <c r="BU207" s="95"/>
      <c r="BV207" s="73"/>
      <c r="BW207" s="73"/>
      <c r="BX207" s="95"/>
      <c r="BY207" s="95"/>
      <c r="BZ207" s="73"/>
      <c r="CA207" s="73"/>
      <c r="CB207" s="95"/>
      <c r="CC207" s="95"/>
      <c r="CD207" s="73"/>
      <c r="CE207" s="73"/>
      <c r="CF207" s="73"/>
      <c r="CG207" s="73"/>
      <c r="CH207" s="73"/>
      <c r="CI207" s="73"/>
      <c r="CJ207" s="72"/>
      <c r="CK207" s="73"/>
      <c r="CL207" s="217"/>
      <c r="CM207" s="71"/>
      <c r="CN207" s="71"/>
      <c r="CO207" s="73"/>
      <c r="CP207" s="217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18"/>
      <c r="DD207" s="218"/>
      <c r="DG207" s="218"/>
    </row>
    <row r="208" spans="2:111">
      <c r="B208" s="71"/>
      <c r="C208" s="71"/>
      <c r="D208" s="71"/>
      <c r="E208" s="73"/>
      <c r="F208" s="217"/>
      <c r="G208" s="71"/>
      <c r="H208" s="223"/>
      <c r="I208" s="73"/>
      <c r="J208" s="73"/>
      <c r="K208" s="73"/>
      <c r="L208" s="73"/>
      <c r="M208" s="73"/>
      <c r="N208" s="73"/>
      <c r="O208" s="73"/>
      <c r="P208" s="73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73"/>
      <c r="AD208" s="73"/>
      <c r="AE208" s="73"/>
      <c r="AF208" s="95"/>
      <c r="AG208" s="95"/>
      <c r="AH208" s="73"/>
      <c r="AI208" s="73"/>
      <c r="AJ208" s="95"/>
      <c r="AK208" s="95"/>
      <c r="AL208" s="73"/>
      <c r="AM208" s="73"/>
      <c r="AN208" s="95"/>
      <c r="AO208" s="95"/>
      <c r="AP208" s="73"/>
      <c r="AQ208" s="73"/>
      <c r="AR208" s="95"/>
      <c r="AS208" s="95"/>
      <c r="AT208" s="73"/>
      <c r="AU208" s="73"/>
      <c r="AV208" s="95"/>
      <c r="AW208" s="95"/>
      <c r="AX208" s="73"/>
      <c r="AY208" s="73"/>
      <c r="AZ208" s="95"/>
      <c r="BA208" s="95"/>
      <c r="BB208" s="73"/>
      <c r="BC208" s="73"/>
      <c r="BD208" s="95"/>
      <c r="BE208" s="95"/>
      <c r="BF208" s="73"/>
      <c r="BG208" s="73"/>
      <c r="BH208" s="95"/>
      <c r="BI208" s="95"/>
      <c r="BJ208" s="73"/>
      <c r="BK208" s="73"/>
      <c r="BL208" s="95"/>
      <c r="BM208" s="95"/>
      <c r="BN208" s="73"/>
      <c r="BO208" s="73"/>
      <c r="BP208" s="95"/>
      <c r="BQ208" s="95"/>
      <c r="BR208" s="73"/>
      <c r="BS208" s="73"/>
      <c r="BT208" s="95"/>
      <c r="BU208" s="95"/>
      <c r="BV208" s="73"/>
      <c r="BW208" s="73"/>
      <c r="BX208" s="95"/>
      <c r="BY208" s="95"/>
      <c r="BZ208" s="73"/>
      <c r="CA208" s="73"/>
      <c r="CB208" s="95"/>
      <c r="CC208" s="95"/>
      <c r="CD208" s="73"/>
      <c r="CE208" s="73"/>
      <c r="CF208" s="73"/>
      <c r="CG208" s="73"/>
      <c r="CH208" s="73"/>
      <c r="CI208" s="73"/>
      <c r="CJ208" s="72"/>
      <c r="CK208" s="73"/>
      <c r="CL208" s="217"/>
      <c r="CM208" s="71"/>
      <c r="CN208" s="71"/>
      <c r="CO208" s="73"/>
      <c r="CP208" s="217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18"/>
      <c r="DD208" s="218"/>
      <c r="DG208" s="218"/>
    </row>
    <row r="209" spans="2:111">
      <c r="B209" s="71"/>
      <c r="C209" s="71"/>
      <c r="D209" s="71"/>
      <c r="E209" s="73"/>
      <c r="F209" s="217"/>
      <c r="G209" s="71"/>
      <c r="H209" s="223"/>
      <c r="I209" s="73"/>
      <c r="J209" s="73"/>
      <c r="K209" s="73"/>
      <c r="L209" s="73"/>
      <c r="M209" s="73"/>
      <c r="N209" s="73"/>
      <c r="O209" s="73"/>
      <c r="P209" s="73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73"/>
      <c r="AD209" s="73"/>
      <c r="AE209" s="73"/>
      <c r="AF209" s="95"/>
      <c r="AG209" s="95"/>
      <c r="AH209" s="73"/>
      <c r="AI209" s="73"/>
      <c r="AJ209" s="95"/>
      <c r="AK209" s="95"/>
      <c r="AL209" s="73"/>
      <c r="AM209" s="73"/>
      <c r="AN209" s="95"/>
      <c r="AO209" s="95"/>
      <c r="AP209" s="73"/>
      <c r="AQ209" s="73"/>
      <c r="AR209" s="95"/>
      <c r="AS209" s="95"/>
      <c r="AT209" s="73"/>
      <c r="AU209" s="73"/>
      <c r="AV209" s="95"/>
      <c r="AW209" s="95"/>
      <c r="AX209" s="73"/>
      <c r="AY209" s="73"/>
      <c r="AZ209" s="95"/>
      <c r="BA209" s="95"/>
      <c r="BB209" s="73"/>
      <c r="BC209" s="73"/>
      <c r="BD209" s="95"/>
      <c r="BE209" s="95"/>
      <c r="BF209" s="73"/>
      <c r="BG209" s="73"/>
      <c r="BH209" s="95"/>
      <c r="BI209" s="95"/>
      <c r="BJ209" s="73"/>
      <c r="BK209" s="73"/>
      <c r="BL209" s="95"/>
      <c r="BM209" s="95"/>
      <c r="BN209" s="73"/>
      <c r="BO209" s="73"/>
      <c r="BP209" s="95"/>
      <c r="BQ209" s="95"/>
      <c r="BR209" s="73"/>
      <c r="BS209" s="73"/>
      <c r="BT209" s="95"/>
      <c r="BU209" s="95"/>
      <c r="BV209" s="73"/>
      <c r="BW209" s="73"/>
      <c r="BX209" s="95"/>
      <c r="BY209" s="95"/>
      <c r="BZ209" s="73"/>
      <c r="CA209" s="73"/>
      <c r="CB209" s="95"/>
      <c r="CC209" s="95"/>
      <c r="CD209" s="73"/>
      <c r="CE209" s="73"/>
      <c r="CF209" s="73"/>
      <c r="CG209" s="73"/>
      <c r="CH209" s="73"/>
      <c r="CI209" s="73"/>
      <c r="CJ209" s="72"/>
      <c r="CK209" s="73"/>
      <c r="CL209" s="217"/>
      <c r="CM209" s="71"/>
      <c r="CN209" s="71"/>
      <c r="CO209" s="73"/>
      <c r="CP209" s="217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18"/>
      <c r="DD209" s="218"/>
      <c r="DG209" s="218"/>
    </row>
    <row r="210" spans="2:111">
      <c r="B210" s="71"/>
      <c r="C210" s="71"/>
      <c r="D210" s="71"/>
      <c r="E210" s="73"/>
      <c r="F210" s="217"/>
      <c r="G210" s="71"/>
      <c r="H210" s="223"/>
      <c r="I210" s="73"/>
      <c r="J210" s="73"/>
      <c r="K210" s="73"/>
      <c r="L210" s="73"/>
      <c r="M210" s="73"/>
      <c r="N210" s="73"/>
      <c r="O210" s="73"/>
      <c r="P210" s="73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73"/>
      <c r="AD210" s="73"/>
      <c r="AE210" s="73"/>
      <c r="AF210" s="95"/>
      <c r="AG210" s="95"/>
      <c r="AH210" s="73"/>
      <c r="AI210" s="73"/>
      <c r="AJ210" s="95"/>
      <c r="AK210" s="95"/>
      <c r="AL210" s="73"/>
      <c r="AM210" s="73"/>
      <c r="AN210" s="95"/>
      <c r="AO210" s="95"/>
      <c r="AP210" s="73"/>
      <c r="AQ210" s="73"/>
      <c r="AR210" s="95"/>
      <c r="AS210" s="95"/>
      <c r="AT210" s="73"/>
      <c r="AU210" s="73"/>
      <c r="AV210" s="95"/>
      <c r="AW210" s="95"/>
      <c r="AX210" s="73"/>
      <c r="AY210" s="73"/>
      <c r="AZ210" s="95"/>
      <c r="BA210" s="95"/>
      <c r="BB210" s="73"/>
      <c r="BC210" s="73"/>
      <c r="BD210" s="95"/>
      <c r="BE210" s="95"/>
      <c r="BF210" s="73"/>
      <c r="BG210" s="73"/>
      <c r="BH210" s="95"/>
      <c r="BI210" s="95"/>
      <c r="BJ210" s="73"/>
      <c r="BK210" s="73"/>
      <c r="BL210" s="95"/>
      <c r="BM210" s="95"/>
      <c r="BN210" s="73"/>
      <c r="BO210" s="73"/>
      <c r="BP210" s="95"/>
      <c r="BQ210" s="95"/>
      <c r="BR210" s="73"/>
      <c r="BS210" s="73"/>
      <c r="BT210" s="95"/>
      <c r="BU210" s="95"/>
      <c r="BV210" s="73"/>
      <c r="BW210" s="73"/>
      <c r="BX210" s="95"/>
      <c r="BY210" s="95"/>
      <c r="BZ210" s="73"/>
      <c r="CA210" s="73"/>
      <c r="CB210" s="95"/>
      <c r="CC210" s="95"/>
      <c r="CD210" s="73"/>
      <c r="CE210" s="73"/>
      <c r="CF210" s="73"/>
      <c r="CG210" s="73"/>
      <c r="CH210" s="73"/>
      <c r="CI210" s="73"/>
      <c r="CJ210" s="72"/>
      <c r="CK210" s="73"/>
      <c r="CL210" s="217"/>
      <c r="CM210" s="71"/>
      <c r="CN210" s="71"/>
      <c r="CO210" s="73"/>
      <c r="CP210" s="217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18"/>
      <c r="DD210" s="218"/>
      <c r="DG210" s="218"/>
    </row>
    <row r="211" spans="2:111">
      <c r="B211" s="71"/>
      <c r="C211" s="71"/>
      <c r="D211" s="71"/>
      <c r="E211" s="73"/>
      <c r="F211" s="217"/>
      <c r="G211" s="71"/>
      <c r="H211" s="223"/>
      <c r="I211" s="73"/>
      <c r="J211" s="73"/>
      <c r="K211" s="73"/>
      <c r="L211" s="73"/>
      <c r="M211" s="73"/>
      <c r="N211" s="73"/>
      <c r="O211" s="73"/>
      <c r="P211" s="73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73"/>
      <c r="AD211" s="73"/>
      <c r="AE211" s="73"/>
      <c r="AF211" s="95"/>
      <c r="AG211" s="95"/>
      <c r="AH211" s="73"/>
      <c r="AI211" s="73"/>
      <c r="AJ211" s="95"/>
      <c r="AK211" s="95"/>
      <c r="AL211" s="73"/>
      <c r="AM211" s="73"/>
      <c r="AN211" s="95"/>
      <c r="AO211" s="95"/>
      <c r="AP211" s="73"/>
      <c r="AQ211" s="73"/>
      <c r="AR211" s="95"/>
      <c r="AS211" s="95"/>
      <c r="AT211" s="73"/>
      <c r="AU211" s="73"/>
      <c r="AV211" s="95"/>
      <c r="AW211" s="95"/>
      <c r="AX211" s="73"/>
      <c r="AY211" s="73"/>
      <c r="AZ211" s="95"/>
      <c r="BA211" s="95"/>
      <c r="BB211" s="73"/>
      <c r="BC211" s="73"/>
      <c r="BD211" s="95"/>
      <c r="BE211" s="95"/>
      <c r="BF211" s="73"/>
      <c r="BG211" s="73"/>
      <c r="BH211" s="95"/>
      <c r="BI211" s="95"/>
      <c r="BJ211" s="73"/>
      <c r="BK211" s="73"/>
      <c r="BL211" s="95"/>
      <c r="BM211" s="95"/>
      <c r="BN211" s="73"/>
      <c r="BO211" s="73"/>
      <c r="BP211" s="95"/>
      <c r="BQ211" s="95"/>
      <c r="BR211" s="73"/>
      <c r="BS211" s="73"/>
      <c r="BT211" s="95"/>
      <c r="BU211" s="95"/>
      <c r="BV211" s="73"/>
      <c r="BW211" s="73"/>
      <c r="BX211" s="95"/>
      <c r="BY211" s="95"/>
      <c r="BZ211" s="73"/>
      <c r="CA211" s="73"/>
      <c r="CB211" s="95"/>
      <c r="CC211" s="95"/>
      <c r="CD211" s="73"/>
      <c r="CE211" s="73"/>
      <c r="CF211" s="73"/>
      <c r="CG211" s="73"/>
      <c r="CH211" s="73"/>
      <c r="CI211" s="73"/>
      <c r="CJ211" s="72"/>
      <c r="CK211" s="73"/>
      <c r="CL211" s="217"/>
      <c r="CM211" s="71"/>
      <c r="CN211" s="71"/>
      <c r="CO211" s="73"/>
      <c r="CP211" s="217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18"/>
      <c r="DD211" s="218"/>
      <c r="DG211" s="218"/>
    </row>
    <row r="212" spans="2:111">
      <c r="B212" s="71"/>
      <c r="C212" s="71"/>
      <c r="D212" s="71"/>
      <c r="E212" s="73"/>
      <c r="F212" s="217"/>
      <c r="G212" s="71"/>
      <c r="H212" s="223"/>
      <c r="I212" s="73"/>
      <c r="J212" s="73"/>
      <c r="K212" s="73"/>
      <c r="L212" s="73"/>
      <c r="M212" s="73"/>
      <c r="N212" s="73"/>
      <c r="O212" s="73"/>
      <c r="P212" s="73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73"/>
      <c r="AD212" s="73"/>
      <c r="AE212" s="73"/>
      <c r="AF212" s="95"/>
      <c r="AG212" s="95"/>
      <c r="AH212" s="73"/>
      <c r="AI212" s="73"/>
      <c r="AJ212" s="95"/>
      <c r="AK212" s="95"/>
      <c r="AL212" s="73"/>
      <c r="AM212" s="73"/>
      <c r="AN212" s="95"/>
      <c r="AO212" s="95"/>
      <c r="AP212" s="73"/>
      <c r="AQ212" s="73"/>
      <c r="AR212" s="95"/>
      <c r="AS212" s="95"/>
      <c r="AT212" s="73"/>
      <c r="AU212" s="73"/>
      <c r="AV212" s="95"/>
      <c r="AW212" s="95"/>
      <c r="AX212" s="73"/>
      <c r="AY212" s="73"/>
      <c r="AZ212" s="95"/>
      <c r="BA212" s="95"/>
      <c r="BB212" s="73"/>
      <c r="BC212" s="73"/>
      <c r="BD212" s="95"/>
      <c r="BE212" s="95"/>
      <c r="BF212" s="73"/>
      <c r="BG212" s="73"/>
      <c r="BH212" s="95"/>
      <c r="BI212" s="95"/>
      <c r="BJ212" s="73"/>
      <c r="BK212" s="73"/>
      <c r="BL212" s="95"/>
      <c r="BM212" s="95"/>
      <c r="BN212" s="73"/>
      <c r="BO212" s="73"/>
      <c r="BP212" s="95"/>
      <c r="BQ212" s="95"/>
      <c r="BR212" s="73"/>
      <c r="BS212" s="73"/>
      <c r="BT212" s="95"/>
      <c r="BU212" s="95"/>
      <c r="BV212" s="73"/>
      <c r="BW212" s="73"/>
      <c r="BX212" s="95"/>
      <c r="BY212" s="95"/>
      <c r="BZ212" s="73"/>
      <c r="CA212" s="73"/>
      <c r="CB212" s="95"/>
      <c r="CC212" s="95"/>
      <c r="CD212" s="73"/>
      <c r="CE212" s="73"/>
      <c r="CF212" s="73"/>
      <c r="CG212" s="73"/>
      <c r="CH212" s="73"/>
      <c r="CI212" s="73"/>
      <c r="CJ212" s="72"/>
      <c r="CK212" s="73"/>
      <c r="CL212" s="217"/>
      <c r="CM212" s="71"/>
      <c r="CN212" s="71"/>
      <c r="CO212" s="73"/>
      <c r="CP212" s="217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18"/>
      <c r="DD212" s="218"/>
      <c r="DG212" s="218"/>
    </row>
    <row r="213" spans="2:111">
      <c r="B213" s="71"/>
      <c r="C213" s="71"/>
      <c r="D213" s="71"/>
      <c r="E213" s="73"/>
      <c r="F213" s="217"/>
      <c r="G213" s="71"/>
      <c r="H213" s="223"/>
      <c r="I213" s="73"/>
      <c r="J213" s="73"/>
      <c r="K213" s="73"/>
      <c r="L213" s="73"/>
      <c r="M213" s="73"/>
      <c r="N213" s="73"/>
      <c r="O213" s="73"/>
      <c r="P213" s="73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73"/>
      <c r="AD213" s="73"/>
      <c r="AE213" s="73"/>
      <c r="AF213" s="95"/>
      <c r="AG213" s="95"/>
      <c r="AH213" s="73"/>
      <c r="AI213" s="73"/>
      <c r="AJ213" s="95"/>
      <c r="AK213" s="95"/>
      <c r="AL213" s="73"/>
      <c r="AM213" s="73"/>
      <c r="AN213" s="95"/>
      <c r="AO213" s="95"/>
      <c r="AP213" s="73"/>
      <c r="AQ213" s="73"/>
      <c r="AR213" s="95"/>
      <c r="AS213" s="95"/>
      <c r="AT213" s="73"/>
      <c r="AU213" s="73"/>
      <c r="AV213" s="95"/>
      <c r="AW213" s="95"/>
      <c r="AX213" s="73"/>
      <c r="AY213" s="73"/>
      <c r="AZ213" s="95"/>
      <c r="BA213" s="95"/>
      <c r="BB213" s="73"/>
      <c r="BC213" s="73"/>
      <c r="BD213" s="95"/>
      <c r="BE213" s="95"/>
      <c r="BF213" s="73"/>
      <c r="BG213" s="73"/>
      <c r="BH213" s="95"/>
      <c r="BI213" s="95"/>
      <c r="BJ213" s="73"/>
      <c r="BK213" s="73"/>
      <c r="BL213" s="95"/>
      <c r="BM213" s="95"/>
      <c r="BN213" s="73"/>
      <c r="BO213" s="73"/>
      <c r="BP213" s="95"/>
      <c r="BQ213" s="95"/>
      <c r="BR213" s="73"/>
      <c r="BS213" s="73"/>
      <c r="BT213" s="95"/>
      <c r="BU213" s="95"/>
      <c r="BV213" s="73"/>
      <c r="BW213" s="73"/>
      <c r="BX213" s="95"/>
      <c r="BY213" s="95"/>
      <c r="BZ213" s="73"/>
      <c r="CA213" s="73"/>
      <c r="CB213" s="95"/>
      <c r="CC213" s="95"/>
      <c r="CD213" s="73"/>
      <c r="CE213" s="73"/>
      <c r="CF213" s="73"/>
      <c r="CG213" s="73"/>
      <c r="CH213" s="73"/>
      <c r="CI213" s="73"/>
      <c r="CJ213" s="72"/>
      <c r="CK213" s="73"/>
      <c r="CL213" s="217"/>
      <c r="CM213" s="71"/>
      <c r="CN213" s="71"/>
      <c r="CO213" s="73"/>
      <c r="CP213" s="217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18"/>
      <c r="DD213" s="218"/>
      <c r="DG213" s="218"/>
    </row>
    <row r="214" spans="2:111">
      <c r="B214" s="71"/>
      <c r="C214" s="71"/>
      <c r="D214" s="71"/>
      <c r="E214" s="73"/>
      <c r="F214" s="217"/>
      <c r="G214" s="71"/>
      <c r="H214" s="223"/>
      <c r="I214" s="73"/>
      <c r="J214" s="73"/>
      <c r="K214" s="73"/>
      <c r="L214" s="73"/>
      <c r="M214" s="73"/>
      <c r="N214" s="73"/>
      <c r="O214" s="73"/>
      <c r="P214" s="73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73"/>
      <c r="AD214" s="73"/>
      <c r="AE214" s="73"/>
      <c r="AF214" s="95"/>
      <c r="AG214" s="95"/>
      <c r="AH214" s="73"/>
      <c r="AI214" s="73"/>
      <c r="AJ214" s="95"/>
      <c r="AK214" s="95"/>
      <c r="AL214" s="73"/>
      <c r="AM214" s="73"/>
      <c r="AN214" s="95"/>
      <c r="AO214" s="95"/>
      <c r="AP214" s="73"/>
      <c r="AQ214" s="73"/>
      <c r="AR214" s="95"/>
      <c r="AS214" s="95"/>
      <c r="AT214" s="73"/>
      <c r="AU214" s="73"/>
      <c r="AV214" s="95"/>
      <c r="AW214" s="95"/>
      <c r="AX214" s="73"/>
      <c r="AY214" s="73"/>
      <c r="AZ214" s="95"/>
      <c r="BA214" s="95"/>
      <c r="BB214" s="73"/>
      <c r="BC214" s="73"/>
      <c r="BD214" s="95"/>
      <c r="BE214" s="95"/>
      <c r="BF214" s="73"/>
      <c r="BG214" s="73"/>
      <c r="BH214" s="95"/>
      <c r="BI214" s="95"/>
      <c r="BJ214" s="73"/>
      <c r="BK214" s="73"/>
      <c r="BL214" s="95"/>
      <c r="BM214" s="95"/>
      <c r="BN214" s="73"/>
      <c r="BO214" s="73"/>
      <c r="BP214" s="95"/>
      <c r="BQ214" s="95"/>
      <c r="BR214" s="73"/>
      <c r="BS214" s="73"/>
      <c r="BT214" s="95"/>
      <c r="BU214" s="95"/>
      <c r="BV214" s="73"/>
      <c r="BW214" s="73"/>
      <c r="BX214" s="95"/>
      <c r="BY214" s="95"/>
      <c r="BZ214" s="73"/>
      <c r="CA214" s="73"/>
      <c r="CB214" s="95"/>
      <c r="CC214" s="95"/>
      <c r="CD214" s="73"/>
      <c r="CE214" s="73"/>
      <c r="CF214" s="73"/>
      <c r="CG214" s="73"/>
      <c r="CH214" s="73"/>
      <c r="CI214" s="73"/>
      <c r="CJ214" s="72"/>
      <c r="CK214" s="73"/>
      <c r="CL214" s="217"/>
      <c r="CM214" s="71"/>
      <c r="CN214" s="71"/>
      <c r="CO214" s="73"/>
      <c r="CP214" s="217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18"/>
      <c r="DD214" s="218"/>
      <c r="DG214" s="218"/>
    </row>
    <row r="215" spans="2:111">
      <c r="B215" s="71"/>
      <c r="C215" s="71"/>
      <c r="D215" s="71"/>
      <c r="E215" s="73"/>
      <c r="F215" s="217"/>
      <c r="G215" s="71"/>
      <c r="H215" s="223"/>
      <c r="I215" s="73"/>
      <c r="J215" s="73"/>
      <c r="K215" s="73"/>
      <c r="L215" s="73"/>
      <c r="M215" s="73"/>
      <c r="N215" s="73"/>
      <c r="O215" s="73"/>
      <c r="P215" s="73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73"/>
      <c r="AD215" s="73"/>
      <c r="AE215" s="73"/>
      <c r="AF215" s="95"/>
      <c r="AG215" s="95"/>
      <c r="AH215" s="73"/>
      <c r="AI215" s="73"/>
      <c r="AJ215" s="95"/>
      <c r="AK215" s="95"/>
      <c r="AL215" s="73"/>
      <c r="AM215" s="73"/>
      <c r="AN215" s="95"/>
      <c r="AO215" s="95"/>
      <c r="AP215" s="73"/>
      <c r="AQ215" s="73"/>
      <c r="AR215" s="95"/>
      <c r="AS215" s="95"/>
      <c r="AT215" s="73"/>
      <c r="AU215" s="73"/>
      <c r="AV215" s="95"/>
      <c r="AW215" s="95"/>
      <c r="AX215" s="73"/>
      <c r="AY215" s="73"/>
      <c r="AZ215" s="95"/>
      <c r="BA215" s="95"/>
      <c r="BB215" s="73"/>
      <c r="BC215" s="73"/>
      <c r="BD215" s="95"/>
      <c r="BE215" s="95"/>
      <c r="BF215" s="73"/>
      <c r="BG215" s="73"/>
      <c r="BH215" s="95"/>
      <c r="BI215" s="95"/>
      <c r="BJ215" s="73"/>
      <c r="BK215" s="73"/>
      <c r="BL215" s="95"/>
      <c r="BM215" s="95"/>
      <c r="BN215" s="73"/>
      <c r="BO215" s="73"/>
      <c r="BP215" s="95"/>
      <c r="BQ215" s="95"/>
      <c r="BR215" s="73"/>
      <c r="BS215" s="73"/>
      <c r="BT215" s="95"/>
      <c r="BU215" s="95"/>
      <c r="BV215" s="73"/>
      <c r="BW215" s="73"/>
      <c r="BX215" s="95"/>
      <c r="BY215" s="95"/>
      <c r="BZ215" s="73"/>
      <c r="CA215" s="73"/>
      <c r="CB215" s="95"/>
      <c r="CC215" s="95"/>
      <c r="CD215" s="73"/>
      <c r="CE215" s="73"/>
      <c r="CF215" s="73"/>
      <c r="CG215" s="73"/>
      <c r="CH215" s="73"/>
      <c r="CI215" s="73"/>
      <c r="CJ215" s="72"/>
      <c r="CK215" s="73"/>
      <c r="CL215" s="217"/>
      <c r="CM215" s="71"/>
      <c r="CN215" s="71"/>
      <c r="CO215" s="73"/>
      <c r="CP215" s="217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18"/>
      <c r="DD215" s="218"/>
      <c r="DG215" s="218"/>
    </row>
    <row r="216" spans="2:111">
      <c r="B216" s="71"/>
      <c r="C216" s="71"/>
      <c r="D216" s="71"/>
      <c r="E216" s="73"/>
      <c r="F216" s="217"/>
      <c r="G216" s="71"/>
      <c r="H216" s="223"/>
      <c r="I216" s="73"/>
      <c r="J216" s="73"/>
      <c r="K216" s="73"/>
      <c r="L216" s="73"/>
      <c r="M216" s="73"/>
      <c r="N216" s="73"/>
      <c r="O216" s="73"/>
      <c r="P216" s="73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73"/>
      <c r="AD216" s="73"/>
      <c r="AE216" s="73"/>
      <c r="AF216" s="95"/>
      <c r="AG216" s="95"/>
      <c r="AH216" s="73"/>
      <c r="AI216" s="73"/>
      <c r="AJ216" s="95"/>
      <c r="AK216" s="95"/>
      <c r="AL216" s="73"/>
      <c r="AM216" s="73"/>
      <c r="AN216" s="95"/>
      <c r="AO216" s="95"/>
      <c r="AP216" s="73"/>
      <c r="AQ216" s="73"/>
      <c r="AR216" s="95"/>
      <c r="AS216" s="95"/>
      <c r="AT216" s="73"/>
      <c r="AU216" s="73"/>
      <c r="AV216" s="95"/>
      <c r="AW216" s="95"/>
      <c r="AX216" s="73"/>
      <c r="AY216" s="73"/>
      <c r="AZ216" s="95"/>
      <c r="BA216" s="95"/>
      <c r="BB216" s="73"/>
      <c r="BC216" s="73"/>
      <c r="BD216" s="95"/>
      <c r="BE216" s="95"/>
      <c r="BF216" s="73"/>
      <c r="BG216" s="73"/>
      <c r="BH216" s="95"/>
      <c r="BI216" s="95"/>
      <c r="BJ216" s="73"/>
      <c r="BK216" s="73"/>
      <c r="BL216" s="95"/>
      <c r="BM216" s="95"/>
      <c r="BN216" s="73"/>
      <c r="BO216" s="73"/>
      <c r="BP216" s="95"/>
      <c r="BQ216" s="95"/>
      <c r="BR216" s="73"/>
      <c r="BS216" s="73"/>
      <c r="BT216" s="95"/>
      <c r="BU216" s="95"/>
      <c r="BV216" s="73"/>
      <c r="BW216" s="73"/>
      <c r="BX216" s="95"/>
      <c r="BY216" s="95"/>
      <c r="BZ216" s="73"/>
      <c r="CA216" s="73"/>
      <c r="CB216" s="95"/>
      <c r="CC216" s="95"/>
      <c r="CD216" s="73"/>
      <c r="CE216" s="73"/>
      <c r="CF216" s="73"/>
      <c r="CG216" s="73"/>
      <c r="CH216" s="73"/>
      <c r="CI216" s="73"/>
      <c r="CJ216" s="72"/>
      <c r="CK216" s="73"/>
      <c r="CL216" s="217"/>
      <c r="CM216" s="71"/>
      <c r="CN216" s="71"/>
      <c r="CO216" s="73"/>
      <c r="CP216" s="217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18"/>
      <c r="DD216" s="218"/>
      <c r="DG216" s="218"/>
    </row>
    <row r="217" spans="2:111">
      <c r="B217" s="71"/>
      <c r="C217" s="71"/>
      <c r="D217" s="71"/>
      <c r="E217" s="73"/>
      <c r="F217" s="217"/>
      <c r="G217" s="71"/>
      <c r="H217" s="223"/>
      <c r="I217" s="73"/>
      <c r="J217" s="73"/>
      <c r="K217" s="73"/>
      <c r="L217" s="73"/>
      <c r="M217" s="73"/>
      <c r="N217" s="73"/>
      <c r="O217" s="73"/>
      <c r="P217" s="73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73"/>
      <c r="AD217" s="73"/>
      <c r="AE217" s="73"/>
      <c r="AF217" s="95"/>
      <c r="AG217" s="95"/>
      <c r="AH217" s="73"/>
      <c r="AI217" s="73"/>
      <c r="AJ217" s="95"/>
      <c r="AK217" s="95"/>
      <c r="AL217" s="73"/>
      <c r="AM217" s="73"/>
      <c r="AN217" s="95"/>
      <c r="AO217" s="95"/>
      <c r="AP217" s="73"/>
      <c r="AQ217" s="73"/>
      <c r="AR217" s="95"/>
      <c r="AS217" s="95"/>
      <c r="AT217" s="73"/>
      <c r="AU217" s="73"/>
      <c r="AV217" s="95"/>
      <c r="AW217" s="95"/>
      <c r="AX217" s="73"/>
      <c r="AY217" s="73"/>
      <c r="AZ217" s="95"/>
      <c r="BA217" s="95"/>
      <c r="BB217" s="73"/>
      <c r="BC217" s="73"/>
      <c r="BD217" s="95"/>
      <c r="BE217" s="95"/>
      <c r="BF217" s="73"/>
      <c r="BG217" s="73"/>
      <c r="BH217" s="95"/>
      <c r="BI217" s="95"/>
      <c r="BJ217" s="73"/>
      <c r="BK217" s="73"/>
      <c r="BL217" s="95"/>
      <c r="BM217" s="95"/>
      <c r="BN217" s="73"/>
      <c r="BO217" s="73"/>
      <c r="BP217" s="95"/>
      <c r="BQ217" s="95"/>
      <c r="BR217" s="73"/>
      <c r="BS217" s="73"/>
      <c r="BT217" s="95"/>
      <c r="BU217" s="95"/>
      <c r="BV217" s="73"/>
      <c r="BW217" s="73"/>
      <c r="BX217" s="95"/>
      <c r="BY217" s="95"/>
      <c r="BZ217" s="73"/>
      <c r="CA217" s="73"/>
      <c r="CB217" s="95"/>
      <c r="CC217" s="95"/>
      <c r="CD217" s="73"/>
      <c r="CE217" s="73"/>
      <c r="CF217" s="73"/>
      <c r="CG217" s="73"/>
      <c r="CH217" s="73"/>
      <c r="CI217" s="73"/>
      <c r="CJ217" s="72"/>
      <c r="CK217" s="73"/>
      <c r="CL217" s="217"/>
      <c r="CM217" s="71"/>
      <c r="CN217" s="71"/>
      <c r="CO217" s="73"/>
      <c r="CP217" s="217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18"/>
      <c r="DD217" s="218"/>
      <c r="DG217" s="218"/>
    </row>
    <row r="218" spans="2:111">
      <c r="B218" s="71"/>
      <c r="C218" s="71"/>
      <c r="D218" s="71"/>
      <c r="E218" s="73"/>
      <c r="F218" s="217"/>
      <c r="G218" s="71"/>
      <c r="H218" s="223"/>
      <c r="I218" s="73"/>
      <c r="J218" s="73"/>
      <c r="K218" s="73"/>
      <c r="L218" s="73"/>
      <c r="M218" s="73"/>
      <c r="N218" s="73"/>
      <c r="O218" s="73"/>
      <c r="P218" s="73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73"/>
      <c r="AD218" s="73"/>
      <c r="AE218" s="73"/>
      <c r="AF218" s="95"/>
      <c r="AG218" s="95"/>
      <c r="AH218" s="73"/>
      <c r="AI218" s="73"/>
      <c r="AJ218" s="95"/>
      <c r="AK218" s="95"/>
      <c r="AL218" s="73"/>
      <c r="AM218" s="73"/>
      <c r="AN218" s="95"/>
      <c r="AO218" s="95"/>
      <c r="AP218" s="73"/>
      <c r="AQ218" s="73"/>
      <c r="AR218" s="95"/>
      <c r="AS218" s="95"/>
      <c r="AT218" s="73"/>
      <c r="AU218" s="73"/>
      <c r="AV218" s="95"/>
      <c r="AW218" s="95"/>
      <c r="AX218" s="73"/>
      <c r="AY218" s="73"/>
      <c r="AZ218" s="95"/>
      <c r="BA218" s="95"/>
      <c r="BB218" s="73"/>
      <c r="BC218" s="73"/>
      <c r="BD218" s="95"/>
      <c r="BE218" s="95"/>
      <c r="BF218" s="73"/>
      <c r="BG218" s="73"/>
      <c r="BH218" s="95"/>
      <c r="BI218" s="95"/>
      <c r="BJ218" s="73"/>
      <c r="BK218" s="73"/>
      <c r="BL218" s="95"/>
      <c r="BM218" s="95"/>
      <c r="BN218" s="73"/>
      <c r="BO218" s="73"/>
      <c r="BP218" s="95"/>
      <c r="BQ218" s="95"/>
      <c r="BR218" s="73"/>
      <c r="BS218" s="73"/>
      <c r="BT218" s="95"/>
      <c r="BU218" s="95"/>
      <c r="BV218" s="73"/>
      <c r="BW218" s="73"/>
      <c r="BX218" s="95"/>
      <c r="BY218" s="95"/>
      <c r="BZ218" s="73"/>
      <c r="CA218" s="73"/>
      <c r="CB218" s="95"/>
      <c r="CC218" s="95"/>
      <c r="CD218" s="73"/>
      <c r="CE218" s="73"/>
      <c r="CF218" s="73"/>
      <c r="CG218" s="73"/>
      <c r="CH218" s="73"/>
      <c r="CI218" s="73"/>
      <c r="CJ218" s="72"/>
      <c r="CK218" s="73"/>
      <c r="CL218" s="217"/>
      <c r="CM218" s="71"/>
      <c r="CN218" s="71"/>
      <c r="CO218" s="73"/>
      <c r="CP218" s="217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18"/>
      <c r="DD218" s="218"/>
      <c r="DG218" s="218"/>
    </row>
    <row r="219" spans="2:111">
      <c r="B219" s="71"/>
      <c r="C219" s="71"/>
      <c r="D219" s="71"/>
      <c r="E219" s="73"/>
      <c r="F219" s="217"/>
      <c r="G219" s="71"/>
      <c r="H219" s="223"/>
      <c r="I219" s="73"/>
      <c r="J219" s="73"/>
      <c r="K219" s="73"/>
      <c r="L219" s="73"/>
      <c r="M219" s="73"/>
      <c r="N219" s="73"/>
      <c r="O219" s="73"/>
      <c r="P219" s="73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73"/>
      <c r="AD219" s="73"/>
      <c r="AE219" s="73"/>
      <c r="AF219" s="95"/>
      <c r="AG219" s="95"/>
      <c r="AH219" s="73"/>
      <c r="AI219" s="73"/>
      <c r="AJ219" s="95"/>
      <c r="AK219" s="95"/>
      <c r="AL219" s="73"/>
      <c r="AM219" s="73"/>
      <c r="AN219" s="95"/>
      <c r="AO219" s="95"/>
      <c r="AP219" s="73"/>
      <c r="AQ219" s="73"/>
      <c r="AR219" s="95"/>
      <c r="AS219" s="95"/>
      <c r="AT219" s="73"/>
      <c r="AU219" s="73"/>
      <c r="AV219" s="95"/>
      <c r="AW219" s="95"/>
      <c r="AX219" s="73"/>
      <c r="AY219" s="73"/>
      <c r="AZ219" s="95"/>
      <c r="BA219" s="95"/>
      <c r="BB219" s="73"/>
      <c r="BC219" s="73"/>
      <c r="BD219" s="95"/>
      <c r="BE219" s="95"/>
      <c r="BF219" s="73"/>
      <c r="BG219" s="73"/>
      <c r="BH219" s="95"/>
      <c r="BI219" s="95"/>
      <c r="BJ219" s="73"/>
      <c r="BK219" s="73"/>
      <c r="BL219" s="95"/>
      <c r="BM219" s="95"/>
      <c r="BN219" s="73"/>
      <c r="BO219" s="73"/>
      <c r="BP219" s="95"/>
      <c r="BQ219" s="95"/>
      <c r="BR219" s="73"/>
      <c r="BS219" s="73"/>
      <c r="BT219" s="95"/>
      <c r="BU219" s="95"/>
      <c r="BV219" s="73"/>
      <c r="BW219" s="73"/>
      <c r="BX219" s="95"/>
      <c r="BY219" s="95"/>
      <c r="BZ219" s="73"/>
      <c r="CA219" s="73"/>
      <c r="CB219" s="95"/>
      <c r="CC219" s="95"/>
      <c r="CD219" s="73"/>
      <c r="CE219" s="73"/>
      <c r="CF219" s="73"/>
      <c r="CG219" s="73"/>
      <c r="CH219" s="73"/>
      <c r="CI219" s="73"/>
      <c r="CJ219" s="72"/>
      <c r="CK219" s="73"/>
      <c r="CL219" s="217"/>
      <c r="CM219" s="71"/>
      <c r="CN219" s="71"/>
      <c r="CO219" s="73"/>
      <c r="CP219" s="217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18"/>
      <c r="DD219" s="218"/>
      <c r="DG219" s="218"/>
    </row>
    <row r="220" spans="2:111">
      <c r="B220" s="71"/>
      <c r="C220" s="71"/>
      <c r="D220" s="71"/>
      <c r="E220" s="73"/>
      <c r="F220" s="217"/>
      <c r="G220" s="71"/>
      <c r="H220" s="223"/>
      <c r="I220" s="73"/>
      <c r="J220" s="73"/>
      <c r="K220" s="73"/>
      <c r="L220" s="73"/>
      <c r="M220" s="73"/>
      <c r="N220" s="73"/>
      <c r="O220" s="73"/>
      <c r="P220" s="73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73"/>
      <c r="AD220" s="73"/>
      <c r="AE220" s="73"/>
      <c r="AF220" s="95"/>
      <c r="AG220" s="95"/>
      <c r="AH220" s="73"/>
      <c r="AI220" s="73"/>
      <c r="AJ220" s="95"/>
      <c r="AK220" s="95"/>
      <c r="AL220" s="73"/>
      <c r="AM220" s="73"/>
      <c r="AN220" s="95"/>
      <c r="AO220" s="95"/>
      <c r="AP220" s="73"/>
      <c r="AQ220" s="73"/>
      <c r="AR220" s="95"/>
      <c r="AS220" s="95"/>
      <c r="AT220" s="73"/>
      <c r="AU220" s="73"/>
      <c r="AV220" s="95"/>
      <c r="AW220" s="95"/>
      <c r="AX220" s="73"/>
      <c r="AY220" s="73"/>
      <c r="AZ220" s="95"/>
      <c r="BA220" s="95"/>
      <c r="BB220" s="73"/>
      <c r="BC220" s="73"/>
      <c r="BD220" s="95"/>
      <c r="BE220" s="95"/>
      <c r="BF220" s="73"/>
      <c r="BG220" s="73"/>
      <c r="BH220" s="95"/>
      <c r="BI220" s="95"/>
      <c r="BJ220" s="73"/>
      <c r="BK220" s="73"/>
      <c r="BL220" s="95"/>
      <c r="BM220" s="95"/>
      <c r="BN220" s="73"/>
      <c r="BO220" s="73"/>
      <c r="BP220" s="95"/>
      <c r="BQ220" s="95"/>
      <c r="BR220" s="73"/>
      <c r="BS220" s="73"/>
      <c r="BT220" s="95"/>
      <c r="BU220" s="95"/>
      <c r="BV220" s="73"/>
      <c r="BW220" s="73"/>
      <c r="BX220" s="95"/>
      <c r="BY220" s="95"/>
      <c r="BZ220" s="73"/>
      <c r="CA220" s="73"/>
      <c r="CB220" s="95"/>
      <c r="CC220" s="95"/>
      <c r="CD220" s="73"/>
      <c r="CE220" s="73"/>
      <c r="CF220" s="73"/>
      <c r="CG220" s="73"/>
      <c r="CH220" s="73"/>
      <c r="CI220" s="73"/>
      <c r="CJ220" s="72"/>
      <c r="CK220" s="73"/>
      <c r="CL220" s="217"/>
      <c r="CM220" s="71"/>
      <c r="CN220" s="71"/>
      <c r="CO220" s="73"/>
      <c r="CP220" s="217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18"/>
      <c r="DD220" s="218"/>
      <c r="DG220" s="218"/>
    </row>
    <row r="221" spans="2:111">
      <c r="B221" s="71"/>
      <c r="C221" s="71"/>
      <c r="D221" s="71"/>
      <c r="E221" s="73"/>
      <c r="F221" s="217"/>
      <c r="G221" s="71"/>
      <c r="H221" s="223"/>
      <c r="I221" s="73"/>
      <c r="J221" s="73"/>
      <c r="K221" s="73"/>
      <c r="L221" s="73"/>
      <c r="M221" s="73"/>
      <c r="N221" s="73"/>
      <c r="O221" s="73"/>
      <c r="P221" s="73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73"/>
      <c r="AD221" s="73"/>
      <c r="AE221" s="73"/>
      <c r="AF221" s="95"/>
      <c r="AG221" s="95"/>
      <c r="AH221" s="73"/>
      <c r="AI221" s="73"/>
      <c r="AJ221" s="95"/>
      <c r="AK221" s="95"/>
      <c r="AL221" s="73"/>
      <c r="AM221" s="73"/>
      <c r="AN221" s="95"/>
      <c r="AO221" s="95"/>
      <c r="AP221" s="73"/>
      <c r="AQ221" s="73"/>
      <c r="AR221" s="95"/>
      <c r="AS221" s="95"/>
      <c r="AT221" s="73"/>
      <c r="AU221" s="73"/>
      <c r="AV221" s="95"/>
      <c r="AW221" s="95"/>
      <c r="AX221" s="73"/>
      <c r="AY221" s="73"/>
      <c r="AZ221" s="95"/>
      <c r="BA221" s="95"/>
      <c r="BB221" s="73"/>
      <c r="BC221" s="73"/>
      <c r="BD221" s="95"/>
      <c r="BE221" s="95"/>
      <c r="BF221" s="73"/>
      <c r="BG221" s="73"/>
      <c r="BH221" s="95"/>
      <c r="BI221" s="95"/>
      <c r="BJ221" s="73"/>
      <c r="BK221" s="73"/>
      <c r="BL221" s="95"/>
      <c r="BM221" s="95"/>
      <c r="BN221" s="73"/>
      <c r="BO221" s="73"/>
      <c r="BP221" s="95"/>
      <c r="BQ221" s="95"/>
      <c r="BR221" s="73"/>
      <c r="BS221" s="73"/>
      <c r="BT221" s="95"/>
      <c r="BU221" s="95"/>
      <c r="BV221" s="73"/>
      <c r="BW221" s="73"/>
      <c r="BX221" s="95"/>
      <c r="BY221" s="95"/>
      <c r="BZ221" s="73"/>
      <c r="CA221" s="73"/>
      <c r="CB221" s="95"/>
      <c r="CC221" s="95"/>
      <c r="CD221" s="73"/>
      <c r="CE221" s="73"/>
      <c r="CF221" s="73"/>
      <c r="CG221" s="73"/>
      <c r="CH221" s="73"/>
      <c r="CI221" s="73"/>
      <c r="CJ221" s="72"/>
      <c r="CK221" s="73"/>
      <c r="CL221" s="217"/>
      <c r="CM221" s="71"/>
      <c r="CN221" s="71"/>
      <c r="CO221" s="73"/>
      <c r="CP221" s="217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18"/>
      <c r="DD221" s="218"/>
      <c r="DG221" s="218"/>
    </row>
    <row r="222" spans="2:111">
      <c r="B222" s="71"/>
      <c r="C222" s="71"/>
      <c r="D222" s="71"/>
      <c r="E222" s="73"/>
      <c r="F222" s="217"/>
      <c r="G222" s="71"/>
      <c r="H222" s="223"/>
      <c r="I222" s="73"/>
      <c r="J222" s="73"/>
      <c r="K222" s="73"/>
      <c r="L222" s="73"/>
      <c r="M222" s="73"/>
      <c r="N222" s="73"/>
      <c r="O222" s="73"/>
      <c r="P222" s="73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73"/>
      <c r="AD222" s="73"/>
      <c r="AE222" s="73"/>
      <c r="AF222" s="95"/>
      <c r="AG222" s="95"/>
      <c r="AH222" s="73"/>
      <c r="AI222" s="73"/>
      <c r="AJ222" s="95"/>
      <c r="AK222" s="95"/>
      <c r="AL222" s="73"/>
      <c r="AM222" s="73"/>
      <c r="AN222" s="95"/>
      <c r="AO222" s="95"/>
      <c r="AP222" s="73"/>
      <c r="AQ222" s="73"/>
      <c r="AR222" s="95"/>
      <c r="AS222" s="95"/>
      <c r="AT222" s="73"/>
      <c r="AU222" s="73"/>
      <c r="AV222" s="95"/>
      <c r="AW222" s="95"/>
      <c r="AX222" s="73"/>
      <c r="AY222" s="73"/>
      <c r="AZ222" s="95"/>
      <c r="BA222" s="95"/>
      <c r="BB222" s="73"/>
      <c r="BC222" s="73"/>
      <c r="BD222" s="95"/>
      <c r="BE222" s="95"/>
      <c r="BF222" s="73"/>
      <c r="BG222" s="73"/>
      <c r="BH222" s="95"/>
      <c r="BI222" s="95"/>
      <c r="BJ222" s="73"/>
      <c r="BK222" s="73"/>
      <c r="BL222" s="95"/>
      <c r="BM222" s="95"/>
      <c r="BN222" s="73"/>
      <c r="BO222" s="73"/>
      <c r="BP222" s="95"/>
      <c r="BQ222" s="95"/>
      <c r="BR222" s="73"/>
      <c r="BS222" s="73"/>
      <c r="BT222" s="95"/>
      <c r="BU222" s="95"/>
      <c r="BV222" s="73"/>
      <c r="BW222" s="73"/>
      <c r="BX222" s="95"/>
      <c r="BY222" s="95"/>
      <c r="BZ222" s="73"/>
      <c r="CA222" s="73"/>
      <c r="CB222" s="95"/>
      <c r="CC222" s="95"/>
      <c r="CD222" s="73"/>
      <c r="CE222" s="73"/>
      <c r="CF222" s="73"/>
      <c r="CG222" s="73"/>
      <c r="CH222" s="73"/>
      <c r="CI222" s="73"/>
      <c r="CJ222" s="72"/>
      <c r="CK222" s="73"/>
      <c r="CL222" s="217"/>
      <c r="CM222" s="71"/>
      <c r="CN222" s="71"/>
      <c r="CO222" s="73"/>
      <c r="CP222" s="217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18"/>
      <c r="DD222" s="218"/>
      <c r="DG222" s="218"/>
    </row>
    <row r="223" spans="2:111">
      <c r="B223" s="71"/>
      <c r="C223" s="71"/>
      <c r="D223" s="71"/>
      <c r="E223" s="73"/>
      <c r="F223" s="217"/>
      <c r="G223" s="71"/>
      <c r="H223" s="223"/>
      <c r="I223" s="73"/>
      <c r="J223" s="73"/>
      <c r="K223" s="73"/>
      <c r="L223" s="73"/>
      <c r="M223" s="73"/>
      <c r="N223" s="73"/>
      <c r="O223" s="73"/>
      <c r="P223" s="73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73"/>
      <c r="AD223" s="73"/>
      <c r="AE223" s="73"/>
      <c r="AF223" s="95"/>
      <c r="AG223" s="95"/>
      <c r="AH223" s="73"/>
      <c r="AI223" s="73"/>
      <c r="AJ223" s="95"/>
      <c r="AK223" s="95"/>
      <c r="AL223" s="73"/>
      <c r="AM223" s="73"/>
      <c r="AN223" s="95"/>
      <c r="AO223" s="95"/>
      <c r="AP223" s="73"/>
      <c r="AQ223" s="73"/>
      <c r="AR223" s="95"/>
      <c r="AS223" s="95"/>
      <c r="AT223" s="73"/>
      <c r="AU223" s="73"/>
      <c r="AV223" s="95"/>
      <c r="AW223" s="95"/>
      <c r="AX223" s="73"/>
      <c r="AY223" s="73"/>
      <c r="AZ223" s="95"/>
      <c r="BA223" s="95"/>
      <c r="BB223" s="73"/>
      <c r="BC223" s="73"/>
      <c r="BD223" s="95"/>
      <c r="BE223" s="95"/>
      <c r="BF223" s="73"/>
      <c r="BG223" s="73"/>
      <c r="BH223" s="95"/>
      <c r="BI223" s="95"/>
      <c r="BJ223" s="73"/>
      <c r="BK223" s="73"/>
      <c r="BL223" s="95"/>
      <c r="BM223" s="95"/>
      <c r="BN223" s="73"/>
      <c r="BO223" s="73"/>
      <c r="BP223" s="95"/>
      <c r="BQ223" s="95"/>
      <c r="BR223" s="73"/>
      <c r="BS223" s="73"/>
      <c r="BT223" s="95"/>
      <c r="BU223" s="95"/>
      <c r="BV223" s="73"/>
      <c r="BW223" s="73"/>
      <c r="BX223" s="95"/>
      <c r="BY223" s="95"/>
      <c r="BZ223" s="73"/>
      <c r="CA223" s="73"/>
      <c r="CB223" s="95"/>
      <c r="CC223" s="95"/>
      <c r="CD223" s="73"/>
      <c r="CE223" s="73"/>
      <c r="CF223" s="73"/>
      <c r="CG223" s="73"/>
      <c r="CH223" s="73"/>
      <c r="CI223" s="73"/>
      <c r="CJ223" s="72"/>
      <c r="CK223" s="73"/>
      <c r="CL223" s="217"/>
      <c r="CM223" s="71"/>
      <c r="CN223" s="71"/>
      <c r="CO223" s="73"/>
      <c r="CP223" s="217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18"/>
      <c r="DD223" s="218"/>
      <c r="DG223" s="218"/>
    </row>
    <row r="224" spans="2:111">
      <c r="B224" s="71"/>
      <c r="C224" s="71"/>
      <c r="D224" s="71"/>
      <c r="E224" s="73"/>
      <c r="F224" s="217"/>
      <c r="G224" s="71"/>
      <c r="H224" s="223"/>
      <c r="I224" s="73"/>
      <c r="J224" s="73"/>
      <c r="K224" s="73"/>
      <c r="L224" s="73"/>
      <c r="M224" s="73"/>
      <c r="N224" s="73"/>
      <c r="O224" s="73"/>
      <c r="P224" s="73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73"/>
      <c r="AD224" s="73"/>
      <c r="AE224" s="73"/>
      <c r="AF224" s="95"/>
      <c r="AG224" s="95"/>
      <c r="AH224" s="73"/>
      <c r="AI224" s="73"/>
      <c r="AJ224" s="95"/>
      <c r="AK224" s="95"/>
      <c r="AL224" s="73"/>
      <c r="AM224" s="73"/>
      <c r="AN224" s="95"/>
      <c r="AO224" s="95"/>
      <c r="AP224" s="73"/>
      <c r="AQ224" s="73"/>
      <c r="AR224" s="95"/>
      <c r="AS224" s="95"/>
      <c r="AT224" s="73"/>
      <c r="AU224" s="73"/>
      <c r="AV224" s="95"/>
      <c r="AW224" s="95"/>
      <c r="AX224" s="73"/>
      <c r="AY224" s="73"/>
      <c r="AZ224" s="95"/>
      <c r="BA224" s="95"/>
      <c r="BB224" s="73"/>
      <c r="BC224" s="73"/>
      <c r="BD224" s="95"/>
      <c r="BE224" s="95"/>
      <c r="BF224" s="73"/>
      <c r="BG224" s="73"/>
      <c r="BH224" s="95"/>
      <c r="BI224" s="95"/>
      <c r="BJ224" s="73"/>
      <c r="BK224" s="73"/>
      <c r="BL224" s="95"/>
      <c r="BM224" s="95"/>
      <c r="BN224" s="73"/>
      <c r="BO224" s="73"/>
      <c r="BP224" s="95"/>
      <c r="BQ224" s="95"/>
      <c r="BR224" s="73"/>
      <c r="BS224" s="73"/>
      <c r="BT224" s="95"/>
      <c r="BU224" s="95"/>
      <c r="BV224" s="73"/>
      <c r="BW224" s="73"/>
      <c r="BX224" s="95"/>
      <c r="BY224" s="95"/>
      <c r="BZ224" s="73"/>
      <c r="CA224" s="73"/>
      <c r="CB224" s="95"/>
      <c r="CC224" s="95"/>
      <c r="CD224" s="73"/>
      <c r="CE224" s="73"/>
      <c r="CF224" s="73"/>
      <c r="CG224" s="73"/>
      <c r="CH224" s="73"/>
      <c r="CI224" s="73"/>
      <c r="CJ224" s="72"/>
      <c r="CK224" s="73"/>
      <c r="CL224" s="217"/>
      <c r="CM224" s="71"/>
      <c r="CN224" s="71"/>
      <c r="CO224" s="73"/>
      <c r="CP224" s="217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18"/>
      <c r="DD224" s="218"/>
      <c r="DG224" s="218"/>
    </row>
    <row r="225" spans="2:111">
      <c r="B225" s="71"/>
      <c r="C225" s="71"/>
      <c r="D225" s="71"/>
      <c r="E225" s="73"/>
      <c r="F225" s="217"/>
      <c r="G225" s="71"/>
      <c r="H225" s="223"/>
      <c r="I225" s="73"/>
      <c r="J225" s="73"/>
      <c r="K225" s="73"/>
      <c r="L225" s="73"/>
      <c r="M225" s="73"/>
      <c r="N225" s="73"/>
      <c r="O225" s="73"/>
      <c r="P225" s="73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73"/>
      <c r="AD225" s="73"/>
      <c r="AE225" s="73"/>
      <c r="AF225" s="95"/>
      <c r="AG225" s="95"/>
      <c r="AH225" s="73"/>
      <c r="AI225" s="73"/>
      <c r="AJ225" s="95"/>
      <c r="AK225" s="95"/>
      <c r="AL225" s="73"/>
      <c r="AM225" s="73"/>
      <c r="AN225" s="95"/>
      <c r="AO225" s="95"/>
      <c r="AP225" s="73"/>
      <c r="AQ225" s="73"/>
      <c r="AR225" s="95"/>
      <c r="AS225" s="95"/>
      <c r="AT225" s="73"/>
      <c r="AU225" s="73"/>
      <c r="AV225" s="95"/>
      <c r="AW225" s="95"/>
      <c r="AX225" s="73"/>
      <c r="AY225" s="73"/>
      <c r="AZ225" s="95"/>
      <c r="BA225" s="95"/>
      <c r="BB225" s="73"/>
      <c r="BC225" s="73"/>
      <c r="BD225" s="95"/>
      <c r="BE225" s="95"/>
      <c r="BF225" s="73"/>
      <c r="BG225" s="73"/>
      <c r="BH225" s="95"/>
      <c r="BI225" s="95"/>
      <c r="BJ225" s="73"/>
      <c r="BK225" s="73"/>
      <c r="BL225" s="95"/>
      <c r="BM225" s="95"/>
      <c r="BN225" s="73"/>
      <c r="BO225" s="73"/>
      <c r="BP225" s="95"/>
      <c r="BQ225" s="95"/>
      <c r="BR225" s="73"/>
      <c r="BS225" s="73"/>
      <c r="BT225" s="95"/>
      <c r="BU225" s="95"/>
      <c r="BV225" s="73"/>
      <c r="BW225" s="73"/>
      <c r="BX225" s="95"/>
      <c r="BY225" s="95"/>
      <c r="BZ225" s="73"/>
      <c r="CA225" s="73"/>
      <c r="CB225" s="95"/>
      <c r="CC225" s="95"/>
      <c r="CD225" s="73"/>
      <c r="CE225" s="73"/>
      <c r="CF225" s="73"/>
      <c r="CG225" s="73"/>
      <c r="CH225" s="73"/>
      <c r="CI225" s="73"/>
      <c r="CJ225" s="72"/>
      <c r="CK225" s="73"/>
      <c r="CL225" s="217"/>
      <c r="CM225" s="71"/>
      <c r="CN225" s="71"/>
      <c r="CO225" s="73"/>
      <c r="CP225" s="217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18"/>
      <c r="DD225" s="218"/>
      <c r="DG225" s="218"/>
    </row>
    <row r="226" spans="2:111">
      <c r="B226" s="71"/>
      <c r="C226" s="71"/>
      <c r="D226" s="71"/>
      <c r="E226" s="73"/>
      <c r="F226" s="217"/>
      <c r="G226" s="71"/>
      <c r="H226" s="223"/>
      <c r="I226" s="73"/>
      <c r="J226" s="73"/>
      <c r="K226" s="73"/>
      <c r="L226" s="73"/>
      <c r="M226" s="73"/>
      <c r="N226" s="73"/>
      <c r="O226" s="73"/>
      <c r="P226" s="73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73"/>
      <c r="AD226" s="73"/>
      <c r="AE226" s="73"/>
      <c r="AF226" s="95"/>
      <c r="AG226" s="95"/>
      <c r="AH226" s="73"/>
      <c r="AI226" s="73"/>
      <c r="AJ226" s="95"/>
      <c r="AK226" s="95"/>
      <c r="AL226" s="73"/>
      <c r="AM226" s="73"/>
      <c r="AN226" s="95"/>
      <c r="AO226" s="95"/>
      <c r="AP226" s="73"/>
      <c r="AQ226" s="73"/>
      <c r="AR226" s="95"/>
      <c r="AS226" s="95"/>
      <c r="AT226" s="73"/>
      <c r="AU226" s="73"/>
      <c r="AV226" s="95"/>
      <c r="AW226" s="95"/>
      <c r="AX226" s="73"/>
      <c r="AY226" s="73"/>
      <c r="AZ226" s="95"/>
      <c r="BA226" s="95"/>
      <c r="BB226" s="73"/>
      <c r="BC226" s="73"/>
      <c r="BD226" s="95"/>
      <c r="BE226" s="95"/>
      <c r="BF226" s="73"/>
      <c r="BG226" s="73"/>
      <c r="BH226" s="95"/>
      <c r="BI226" s="95"/>
      <c r="BJ226" s="73"/>
      <c r="BK226" s="73"/>
      <c r="BL226" s="95"/>
      <c r="BM226" s="95"/>
      <c r="BN226" s="73"/>
      <c r="BO226" s="73"/>
      <c r="BP226" s="95"/>
      <c r="BQ226" s="95"/>
      <c r="BR226" s="73"/>
      <c r="BS226" s="73"/>
      <c r="BT226" s="95"/>
      <c r="BU226" s="95"/>
      <c r="BV226" s="73"/>
      <c r="BW226" s="73"/>
      <c r="BX226" s="95"/>
      <c r="BY226" s="95"/>
      <c r="BZ226" s="73"/>
      <c r="CA226" s="73"/>
      <c r="CB226" s="95"/>
      <c r="CC226" s="95"/>
      <c r="CD226" s="73"/>
      <c r="CE226" s="73"/>
      <c r="CF226" s="73"/>
      <c r="CG226" s="73"/>
      <c r="CH226" s="73"/>
      <c r="CI226" s="73"/>
      <c r="CJ226" s="72"/>
      <c r="CK226" s="73"/>
      <c r="CL226" s="217"/>
      <c r="CM226" s="71"/>
      <c r="CN226" s="71"/>
      <c r="CO226" s="73"/>
      <c r="CP226" s="217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18"/>
      <c r="DD226" s="218"/>
      <c r="DG226" s="218"/>
    </row>
    <row r="227" spans="2:111">
      <c r="B227" s="71"/>
      <c r="C227" s="71"/>
      <c r="D227" s="71"/>
      <c r="E227" s="73"/>
      <c r="F227" s="217"/>
      <c r="G227" s="71"/>
      <c r="H227" s="223"/>
      <c r="I227" s="73"/>
      <c r="J227" s="73"/>
      <c r="K227" s="73"/>
      <c r="L227" s="73"/>
      <c r="M227" s="73"/>
      <c r="N227" s="73"/>
      <c r="O227" s="73"/>
      <c r="P227" s="73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73"/>
      <c r="AD227" s="73"/>
      <c r="AE227" s="73"/>
      <c r="AF227" s="95"/>
      <c r="AG227" s="95"/>
      <c r="AH227" s="73"/>
      <c r="AI227" s="73"/>
      <c r="AJ227" s="95"/>
      <c r="AK227" s="95"/>
      <c r="AL227" s="73"/>
      <c r="AM227" s="73"/>
      <c r="AN227" s="95"/>
      <c r="AO227" s="95"/>
      <c r="AP227" s="73"/>
      <c r="AQ227" s="73"/>
      <c r="AR227" s="95"/>
      <c r="AS227" s="95"/>
      <c r="AT227" s="73"/>
      <c r="AU227" s="73"/>
      <c r="AV227" s="95"/>
      <c r="AW227" s="95"/>
      <c r="AX227" s="73"/>
      <c r="AY227" s="73"/>
      <c r="AZ227" s="95"/>
      <c r="BA227" s="95"/>
      <c r="BB227" s="73"/>
      <c r="BC227" s="73"/>
      <c r="BD227" s="95"/>
      <c r="BE227" s="95"/>
      <c r="BF227" s="73"/>
      <c r="BG227" s="73"/>
      <c r="BH227" s="95"/>
      <c r="BI227" s="95"/>
      <c r="BJ227" s="73"/>
      <c r="BK227" s="73"/>
      <c r="BL227" s="95"/>
      <c r="BM227" s="95"/>
      <c r="BN227" s="73"/>
      <c r="BO227" s="73"/>
      <c r="BP227" s="95"/>
      <c r="BQ227" s="95"/>
      <c r="BR227" s="73"/>
      <c r="BS227" s="73"/>
      <c r="BT227" s="95"/>
      <c r="BU227" s="95"/>
      <c r="BV227" s="73"/>
      <c r="BW227" s="73"/>
      <c r="BX227" s="95"/>
      <c r="BY227" s="95"/>
      <c r="BZ227" s="73"/>
      <c r="CA227" s="73"/>
      <c r="CB227" s="95"/>
      <c r="CC227" s="95"/>
      <c r="CD227" s="73"/>
      <c r="CE227" s="73"/>
      <c r="CF227" s="73"/>
      <c r="CG227" s="73"/>
      <c r="CH227" s="73"/>
      <c r="CI227" s="73"/>
      <c r="CJ227" s="72"/>
      <c r="CK227" s="73"/>
      <c r="CL227" s="217"/>
      <c r="CM227" s="71"/>
      <c r="CN227" s="71"/>
      <c r="CO227" s="73"/>
      <c r="CP227" s="217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18"/>
      <c r="DD227" s="218"/>
      <c r="DG227" s="218"/>
    </row>
    <row r="228" spans="2:111">
      <c r="B228" s="71"/>
      <c r="C228" s="71"/>
      <c r="D228" s="71"/>
      <c r="E228" s="73"/>
      <c r="F228" s="217"/>
      <c r="G228" s="71"/>
      <c r="H228" s="223"/>
      <c r="I228" s="73"/>
      <c r="J228" s="73"/>
      <c r="K228" s="73"/>
      <c r="L228" s="73"/>
      <c r="M228" s="73"/>
      <c r="N228" s="73"/>
      <c r="O228" s="73"/>
      <c r="P228" s="73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73"/>
      <c r="AD228" s="73"/>
      <c r="AE228" s="73"/>
      <c r="AF228" s="95"/>
      <c r="AG228" s="95"/>
      <c r="AH228" s="73"/>
      <c r="AI228" s="73"/>
      <c r="AJ228" s="95"/>
      <c r="AK228" s="95"/>
      <c r="AL228" s="73"/>
      <c r="AM228" s="73"/>
      <c r="AN228" s="95"/>
      <c r="AO228" s="95"/>
      <c r="AP228" s="73"/>
      <c r="AQ228" s="73"/>
      <c r="AR228" s="95"/>
      <c r="AS228" s="95"/>
      <c r="AT228" s="73"/>
      <c r="AU228" s="73"/>
      <c r="AV228" s="95"/>
      <c r="AW228" s="95"/>
      <c r="AX228" s="73"/>
      <c r="AY228" s="73"/>
      <c r="AZ228" s="95"/>
      <c r="BA228" s="95"/>
      <c r="BB228" s="73"/>
      <c r="BC228" s="73"/>
      <c r="BD228" s="95"/>
      <c r="BE228" s="95"/>
      <c r="BF228" s="73"/>
      <c r="BG228" s="73"/>
      <c r="BH228" s="95"/>
      <c r="BI228" s="95"/>
      <c r="BJ228" s="73"/>
      <c r="BK228" s="73"/>
      <c r="BL228" s="95"/>
      <c r="BM228" s="95"/>
      <c r="BN228" s="73"/>
      <c r="BO228" s="73"/>
      <c r="BP228" s="95"/>
      <c r="BQ228" s="95"/>
      <c r="BR228" s="73"/>
      <c r="BS228" s="73"/>
      <c r="BT228" s="95"/>
      <c r="BU228" s="95"/>
      <c r="BV228" s="73"/>
      <c r="BW228" s="73"/>
      <c r="BX228" s="95"/>
      <c r="BY228" s="95"/>
      <c r="BZ228" s="73"/>
      <c r="CA228" s="73"/>
      <c r="CB228" s="95"/>
      <c r="CC228" s="95"/>
      <c r="CD228" s="73"/>
      <c r="CE228" s="73"/>
      <c r="CF228" s="73"/>
      <c r="CG228" s="73"/>
      <c r="CH228" s="73"/>
      <c r="CI228" s="73"/>
      <c r="CJ228" s="72"/>
      <c r="CK228" s="73"/>
      <c r="CL228" s="217"/>
      <c r="CM228" s="71"/>
      <c r="CN228" s="71"/>
      <c r="CO228" s="73"/>
      <c r="CP228" s="217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18"/>
      <c r="DD228" s="218"/>
      <c r="DG228" s="218"/>
    </row>
    <row r="229" spans="2:111">
      <c r="B229" s="71"/>
      <c r="C229" s="71"/>
      <c r="D229" s="71"/>
      <c r="E229" s="73"/>
      <c r="F229" s="217"/>
      <c r="G229" s="71"/>
      <c r="H229" s="223"/>
      <c r="I229" s="73"/>
      <c r="J229" s="73"/>
      <c r="K229" s="73"/>
      <c r="L229" s="73"/>
      <c r="M229" s="73"/>
      <c r="N229" s="73"/>
      <c r="O229" s="73"/>
      <c r="P229" s="73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73"/>
      <c r="AD229" s="73"/>
      <c r="AE229" s="73"/>
      <c r="AF229" s="95"/>
      <c r="AG229" s="95"/>
      <c r="AH229" s="73"/>
      <c r="AI229" s="73"/>
      <c r="AJ229" s="95"/>
      <c r="AK229" s="95"/>
      <c r="AL229" s="73"/>
      <c r="AM229" s="73"/>
      <c r="AN229" s="95"/>
      <c r="AO229" s="95"/>
      <c r="AP229" s="73"/>
      <c r="AQ229" s="73"/>
      <c r="AR229" s="95"/>
      <c r="AS229" s="95"/>
      <c r="AT229" s="73"/>
      <c r="AU229" s="73"/>
      <c r="AV229" s="95"/>
      <c r="AW229" s="95"/>
      <c r="AX229" s="73"/>
      <c r="AY229" s="73"/>
      <c r="AZ229" s="95"/>
      <c r="BA229" s="95"/>
      <c r="BB229" s="73"/>
      <c r="BC229" s="73"/>
      <c r="BD229" s="95"/>
      <c r="BE229" s="95"/>
      <c r="BF229" s="73"/>
      <c r="BG229" s="73"/>
      <c r="BH229" s="95"/>
      <c r="BI229" s="95"/>
      <c r="BJ229" s="73"/>
      <c r="BK229" s="73"/>
      <c r="BL229" s="95"/>
      <c r="BM229" s="95"/>
      <c r="BN229" s="73"/>
      <c r="BO229" s="73"/>
      <c r="BP229" s="95"/>
      <c r="BQ229" s="95"/>
      <c r="BR229" s="73"/>
      <c r="BS229" s="73"/>
      <c r="BT229" s="95"/>
      <c r="BU229" s="95"/>
      <c r="BV229" s="73"/>
      <c r="BW229" s="73"/>
      <c r="BX229" s="95"/>
      <c r="BY229" s="95"/>
      <c r="BZ229" s="73"/>
      <c r="CA229" s="73"/>
      <c r="CB229" s="95"/>
      <c r="CC229" s="95"/>
      <c r="CD229" s="73"/>
      <c r="CE229" s="73"/>
      <c r="CF229" s="73"/>
      <c r="CG229" s="73"/>
      <c r="CH229" s="73"/>
      <c r="CI229" s="73"/>
      <c r="CJ229" s="72"/>
      <c r="CK229" s="73"/>
      <c r="CL229" s="217"/>
      <c r="CM229" s="71"/>
      <c r="CN229" s="71"/>
      <c r="CO229" s="73"/>
      <c r="CP229" s="217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18"/>
      <c r="DD229" s="218"/>
      <c r="DG229" s="218"/>
    </row>
    <row r="230" spans="2:111">
      <c r="B230" s="71"/>
      <c r="C230" s="71"/>
      <c r="D230" s="71"/>
      <c r="E230" s="73"/>
      <c r="F230" s="217"/>
      <c r="G230" s="71"/>
      <c r="H230" s="223"/>
      <c r="I230" s="73"/>
      <c r="J230" s="73"/>
      <c r="K230" s="73"/>
      <c r="L230" s="73"/>
      <c r="M230" s="73"/>
      <c r="N230" s="73"/>
      <c r="O230" s="73"/>
      <c r="P230" s="73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73"/>
      <c r="AD230" s="73"/>
      <c r="AE230" s="73"/>
      <c r="AF230" s="95"/>
      <c r="AG230" s="95"/>
      <c r="AH230" s="73"/>
      <c r="AI230" s="73"/>
      <c r="AJ230" s="95"/>
      <c r="AK230" s="95"/>
      <c r="AL230" s="73"/>
      <c r="AM230" s="73"/>
      <c r="AN230" s="95"/>
      <c r="AO230" s="95"/>
      <c r="AP230" s="73"/>
      <c r="AQ230" s="73"/>
      <c r="AR230" s="95"/>
      <c r="AS230" s="95"/>
      <c r="AT230" s="73"/>
      <c r="AU230" s="73"/>
      <c r="AV230" s="95"/>
      <c r="AW230" s="95"/>
      <c r="AX230" s="73"/>
      <c r="AY230" s="73"/>
      <c r="AZ230" s="95"/>
      <c r="BA230" s="95"/>
      <c r="BB230" s="73"/>
      <c r="BC230" s="73"/>
      <c r="BD230" s="95"/>
      <c r="BE230" s="95"/>
      <c r="BF230" s="73"/>
      <c r="BG230" s="73"/>
      <c r="BH230" s="95"/>
      <c r="BI230" s="95"/>
      <c r="BJ230" s="73"/>
      <c r="BK230" s="73"/>
      <c r="BL230" s="95"/>
      <c r="BM230" s="95"/>
      <c r="BN230" s="73"/>
      <c r="BO230" s="73"/>
      <c r="BP230" s="95"/>
      <c r="BQ230" s="95"/>
      <c r="BR230" s="73"/>
      <c r="BS230" s="73"/>
      <c r="BT230" s="95"/>
      <c r="BU230" s="95"/>
      <c r="BV230" s="73"/>
      <c r="BW230" s="73"/>
      <c r="BX230" s="95"/>
      <c r="BY230" s="95"/>
      <c r="BZ230" s="73"/>
      <c r="CA230" s="73"/>
      <c r="CB230" s="95"/>
      <c r="CC230" s="95"/>
      <c r="CD230" s="73"/>
      <c r="CE230" s="73"/>
      <c r="CF230" s="73"/>
      <c r="CG230" s="73"/>
      <c r="CH230" s="73"/>
      <c r="CI230" s="73"/>
      <c r="CJ230" s="72"/>
      <c r="CK230" s="73"/>
      <c r="CL230" s="217"/>
      <c r="CM230" s="71"/>
      <c r="CN230" s="71"/>
      <c r="CO230" s="73"/>
      <c r="CP230" s="217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18"/>
      <c r="DD230" s="218"/>
      <c r="DG230" s="218"/>
    </row>
    <row r="231" spans="2:111">
      <c r="B231" s="71"/>
      <c r="C231" s="71"/>
      <c r="D231" s="71"/>
      <c r="E231" s="73"/>
      <c r="F231" s="217"/>
      <c r="G231" s="71"/>
      <c r="H231" s="223"/>
      <c r="I231" s="73"/>
      <c r="J231" s="73"/>
      <c r="K231" s="73"/>
      <c r="L231" s="73"/>
      <c r="M231" s="73"/>
      <c r="N231" s="73"/>
      <c r="O231" s="73"/>
      <c r="P231" s="73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73"/>
      <c r="AD231" s="73"/>
      <c r="AE231" s="73"/>
      <c r="AF231" s="95"/>
      <c r="AG231" s="95"/>
      <c r="AH231" s="73"/>
      <c r="AI231" s="73"/>
      <c r="AJ231" s="95"/>
      <c r="AK231" s="95"/>
      <c r="AL231" s="73"/>
      <c r="AM231" s="73"/>
      <c r="AN231" s="95"/>
      <c r="AO231" s="95"/>
      <c r="AP231" s="73"/>
      <c r="AQ231" s="73"/>
      <c r="AR231" s="95"/>
      <c r="AS231" s="95"/>
      <c r="AT231" s="73"/>
      <c r="AU231" s="73"/>
      <c r="AV231" s="95"/>
      <c r="AW231" s="95"/>
      <c r="AX231" s="73"/>
      <c r="AY231" s="73"/>
      <c r="AZ231" s="95"/>
      <c r="BA231" s="95"/>
      <c r="BB231" s="73"/>
      <c r="BC231" s="73"/>
      <c r="BD231" s="95"/>
      <c r="BE231" s="95"/>
      <c r="BF231" s="73"/>
      <c r="BG231" s="73"/>
      <c r="BH231" s="95"/>
      <c r="BI231" s="95"/>
      <c r="BJ231" s="73"/>
      <c r="BK231" s="73"/>
      <c r="BL231" s="95"/>
      <c r="BM231" s="95"/>
      <c r="BN231" s="73"/>
      <c r="BO231" s="73"/>
      <c r="BP231" s="95"/>
      <c r="BQ231" s="95"/>
      <c r="BR231" s="73"/>
      <c r="BS231" s="73"/>
      <c r="BT231" s="95"/>
      <c r="BU231" s="95"/>
      <c r="BV231" s="73"/>
      <c r="BW231" s="73"/>
      <c r="BX231" s="95"/>
      <c r="BY231" s="95"/>
      <c r="BZ231" s="73"/>
      <c r="CA231" s="73"/>
      <c r="CB231" s="95"/>
      <c r="CC231" s="95"/>
      <c r="CD231" s="73"/>
      <c r="CE231" s="73"/>
      <c r="CF231" s="73"/>
      <c r="CG231" s="73"/>
      <c r="CH231" s="73"/>
      <c r="CI231" s="73"/>
      <c r="CJ231" s="72"/>
      <c r="CK231" s="73"/>
      <c r="CL231" s="217"/>
      <c r="CM231" s="71"/>
      <c r="CN231" s="71"/>
      <c r="CO231" s="73"/>
      <c r="CP231" s="217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18"/>
      <c r="DD231" s="218"/>
      <c r="DG231" s="218"/>
    </row>
    <row r="232" spans="2:111">
      <c r="B232" s="71"/>
      <c r="C232" s="71"/>
      <c r="D232" s="71"/>
      <c r="E232" s="73"/>
      <c r="F232" s="217"/>
      <c r="G232" s="71"/>
      <c r="H232" s="223"/>
      <c r="I232" s="73"/>
      <c r="J232" s="73"/>
      <c r="K232" s="73"/>
      <c r="L232" s="73"/>
      <c r="M232" s="73"/>
      <c r="N232" s="73"/>
      <c r="O232" s="73"/>
      <c r="P232" s="73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73"/>
      <c r="AD232" s="73"/>
      <c r="AE232" s="73"/>
      <c r="AF232" s="95"/>
      <c r="AG232" s="95"/>
      <c r="AH232" s="73"/>
      <c r="AI232" s="73"/>
      <c r="AJ232" s="95"/>
      <c r="AK232" s="95"/>
      <c r="AL232" s="73"/>
      <c r="AM232" s="73"/>
      <c r="AN232" s="95"/>
      <c r="AO232" s="95"/>
      <c r="AP232" s="73"/>
      <c r="AQ232" s="73"/>
      <c r="AR232" s="95"/>
      <c r="AS232" s="95"/>
      <c r="AT232" s="73"/>
      <c r="AU232" s="73"/>
      <c r="AV232" s="95"/>
      <c r="AW232" s="95"/>
      <c r="AX232" s="73"/>
      <c r="AY232" s="73"/>
      <c r="AZ232" s="95"/>
      <c r="BA232" s="95"/>
      <c r="BB232" s="73"/>
      <c r="BC232" s="73"/>
      <c r="BD232" s="95"/>
      <c r="BE232" s="95"/>
      <c r="BF232" s="73"/>
      <c r="BG232" s="73"/>
      <c r="BH232" s="95"/>
      <c r="BI232" s="95"/>
      <c r="BJ232" s="73"/>
      <c r="BK232" s="73"/>
      <c r="BL232" s="95"/>
      <c r="BM232" s="95"/>
      <c r="BN232" s="73"/>
      <c r="BO232" s="73"/>
      <c r="BP232" s="95"/>
      <c r="BQ232" s="95"/>
      <c r="BR232" s="73"/>
      <c r="BS232" s="73"/>
      <c r="BT232" s="95"/>
      <c r="BU232" s="95"/>
      <c r="BV232" s="73"/>
      <c r="BW232" s="73"/>
      <c r="BX232" s="95"/>
      <c r="BY232" s="95"/>
      <c r="BZ232" s="73"/>
      <c r="CA232" s="73"/>
      <c r="CB232" s="95"/>
      <c r="CC232" s="95"/>
      <c r="CD232" s="73"/>
      <c r="CE232" s="73"/>
      <c r="CF232" s="73"/>
      <c r="CG232" s="73"/>
      <c r="CH232" s="73"/>
      <c r="CI232" s="73"/>
      <c r="CJ232" s="72"/>
      <c r="CK232" s="73"/>
      <c r="CL232" s="217"/>
      <c r="CM232" s="71"/>
      <c r="CN232" s="71"/>
      <c r="CO232" s="73"/>
      <c r="CP232" s="217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18"/>
      <c r="DD232" s="218"/>
      <c r="DG232" s="218"/>
    </row>
    <row r="233" spans="2:111">
      <c r="B233" s="71"/>
      <c r="C233" s="71"/>
      <c r="D233" s="71"/>
      <c r="E233" s="73"/>
      <c r="F233" s="217"/>
      <c r="G233" s="71"/>
      <c r="H233" s="223"/>
      <c r="I233" s="73"/>
      <c r="J233" s="73"/>
      <c r="K233" s="73"/>
      <c r="L233" s="73"/>
      <c r="M233" s="73"/>
      <c r="N233" s="73"/>
      <c r="O233" s="73"/>
      <c r="P233" s="73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73"/>
      <c r="AD233" s="73"/>
      <c r="AE233" s="73"/>
      <c r="AF233" s="95"/>
      <c r="AG233" s="95"/>
      <c r="AH233" s="73"/>
      <c r="AI233" s="73"/>
      <c r="AJ233" s="95"/>
      <c r="AK233" s="95"/>
      <c r="AL233" s="73"/>
      <c r="AM233" s="73"/>
      <c r="AN233" s="95"/>
      <c r="AO233" s="95"/>
      <c r="AP233" s="73"/>
      <c r="AQ233" s="73"/>
      <c r="AR233" s="95"/>
      <c r="AS233" s="95"/>
      <c r="AT233" s="73"/>
      <c r="AU233" s="73"/>
      <c r="AV233" s="95"/>
      <c r="AW233" s="95"/>
      <c r="AX233" s="73"/>
      <c r="AY233" s="73"/>
      <c r="AZ233" s="95"/>
      <c r="BA233" s="95"/>
      <c r="BB233" s="73"/>
      <c r="BC233" s="73"/>
      <c r="BD233" s="95"/>
      <c r="BE233" s="95"/>
      <c r="BF233" s="73"/>
      <c r="BG233" s="73"/>
      <c r="BH233" s="95"/>
      <c r="BI233" s="95"/>
      <c r="BJ233" s="73"/>
      <c r="BK233" s="73"/>
      <c r="BL233" s="95"/>
      <c r="BM233" s="95"/>
      <c r="BN233" s="73"/>
      <c r="BO233" s="73"/>
      <c r="BP233" s="95"/>
      <c r="BQ233" s="95"/>
      <c r="BR233" s="73"/>
      <c r="BS233" s="73"/>
      <c r="BT233" s="95"/>
      <c r="BU233" s="95"/>
      <c r="BV233" s="73"/>
      <c r="BW233" s="73"/>
      <c r="BX233" s="95"/>
      <c r="BY233" s="95"/>
      <c r="BZ233" s="73"/>
      <c r="CA233" s="73"/>
      <c r="CB233" s="95"/>
      <c r="CC233" s="95"/>
      <c r="CD233" s="73"/>
      <c r="CE233" s="73"/>
      <c r="CF233" s="73"/>
      <c r="CG233" s="73"/>
      <c r="CH233" s="73"/>
      <c r="CI233" s="73"/>
      <c r="CJ233" s="72"/>
      <c r="CK233" s="73"/>
      <c r="CL233" s="217"/>
      <c r="CM233" s="71"/>
      <c r="CN233" s="71"/>
      <c r="CO233" s="73"/>
      <c r="CP233" s="217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18"/>
      <c r="DD233" s="218"/>
      <c r="DG233" s="218"/>
    </row>
    <row r="234" spans="2:111">
      <c r="B234" s="71"/>
      <c r="C234" s="71"/>
      <c r="D234" s="71"/>
      <c r="E234" s="73"/>
      <c r="F234" s="217"/>
      <c r="G234" s="71"/>
      <c r="H234" s="223"/>
      <c r="I234" s="73"/>
      <c r="J234" s="73"/>
      <c r="K234" s="73"/>
      <c r="L234" s="73"/>
      <c r="M234" s="73"/>
      <c r="N234" s="73"/>
      <c r="O234" s="73"/>
      <c r="P234" s="73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73"/>
      <c r="AD234" s="73"/>
      <c r="AE234" s="73"/>
      <c r="AF234" s="95"/>
      <c r="AG234" s="95"/>
      <c r="AH234" s="73"/>
      <c r="AI234" s="73"/>
      <c r="AJ234" s="95"/>
      <c r="AK234" s="95"/>
      <c r="AL234" s="73"/>
      <c r="AM234" s="73"/>
      <c r="AN234" s="95"/>
      <c r="AO234" s="95"/>
      <c r="AP234" s="73"/>
      <c r="AQ234" s="73"/>
      <c r="AR234" s="95"/>
      <c r="AS234" s="95"/>
      <c r="AT234" s="73"/>
      <c r="AU234" s="73"/>
      <c r="AV234" s="95"/>
      <c r="AW234" s="95"/>
      <c r="AX234" s="73"/>
      <c r="AY234" s="73"/>
      <c r="AZ234" s="95"/>
      <c r="BA234" s="95"/>
      <c r="BB234" s="73"/>
      <c r="BC234" s="73"/>
      <c r="BD234" s="95"/>
      <c r="BE234" s="95"/>
      <c r="BF234" s="73"/>
      <c r="BG234" s="73"/>
      <c r="BH234" s="95"/>
      <c r="BI234" s="95"/>
      <c r="BJ234" s="73"/>
      <c r="BK234" s="73"/>
      <c r="BL234" s="95"/>
      <c r="BM234" s="95"/>
      <c r="BN234" s="73"/>
      <c r="BO234" s="73"/>
      <c r="BP234" s="95"/>
      <c r="BQ234" s="95"/>
      <c r="BR234" s="73"/>
      <c r="BS234" s="73"/>
      <c r="BT234" s="95"/>
      <c r="BU234" s="95"/>
      <c r="BV234" s="73"/>
      <c r="BW234" s="73"/>
      <c r="BX234" s="95"/>
      <c r="BY234" s="95"/>
      <c r="BZ234" s="73"/>
      <c r="CA234" s="73"/>
      <c r="CB234" s="95"/>
      <c r="CC234" s="95"/>
      <c r="CD234" s="73"/>
      <c r="CE234" s="73"/>
      <c r="CF234" s="73"/>
      <c r="CG234" s="73"/>
      <c r="CH234" s="73"/>
      <c r="CI234" s="73"/>
      <c r="CJ234" s="72"/>
      <c r="CK234" s="73"/>
      <c r="CL234" s="217"/>
      <c r="CM234" s="71"/>
      <c r="CN234" s="71"/>
      <c r="CO234" s="73"/>
      <c r="CP234" s="217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18"/>
      <c r="DD234" s="218"/>
      <c r="DG234" s="218"/>
    </row>
    <row r="235" spans="2:111">
      <c r="B235" s="71"/>
      <c r="C235" s="71"/>
      <c r="D235" s="71"/>
      <c r="E235" s="73"/>
      <c r="F235" s="217"/>
      <c r="G235" s="71"/>
      <c r="H235" s="223"/>
      <c r="I235" s="73"/>
      <c r="J235" s="73"/>
      <c r="K235" s="73"/>
      <c r="L235" s="73"/>
      <c r="M235" s="73"/>
      <c r="N235" s="73"/>
      <c r="O235" s="73"/>
      <c r="P235" s="73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73"/>
      <c r="AD235" s="73"/>
      <c r="AE235" s="73"/>
      <c r="AF235" s="95"/>
      <c r="AG235" s="95"/>
      <c r="AH235" s="73"/>
      <c r="AI235" s="73"/>
      <c r="AJ235" s="95"/>
      <c r="AK235" s="95"/>
      <c r="AL235" s="73"/>
      <c r="AM235" s="73"/>
      <c r="AN235" s="95"/>
      <c r="AO235" s="95"/>
      <c r="AP235" s="73"/>
      <c r="AQ235" s="73"/>
      <c r="AR235" s="95"/>
      <c r="AS235" s="95"/>
      <c r="AT235" s="73"/>
      <c r="AU235" s="73"/>
      <c r="AV235" s="95"/>
      <c r="AW235" s="95"/>
      <c r="AX235" s="73"/>
      <c r="AY235" s="73"/>
      <c r="AZ235" s="95"/>
      <c r="BA235" s="95"/>
      <c r="BB235" s="73"/>
      <c r="BC235" s="73"/>
      <c r="BD235" s="95"/>
      <c r="BE235" s="95"/>
      <c r="BF235" s="73"/>
      <c r="BG235" s="73"/>
      <c r="BH235" s="95"/>
      <c r="BI235" s="95"/>
      <c r="BJ235" s="73"/>
      <c r="BK235" s="73"/>
      <c r="BL235" s="95"/>
      <c r="BM235" s="95"/>
      <c r="BN235" s="73"/>
      <c r="BO235" s="73"/>
      <c r="BP235" s="95"/>
      <c r="BQ235" s="95"/>
      <c r="BR235" s="73"/>
      <c r="BS235" s="73"/>
      <c r="BT235" s="95"/>
      <c r="BU235" s="95"/>
      <c r="BV235" s="73"/>
      <c r="BW235" s="73"/>
      <c r="BX235" s="95"/>
      <c r="BY235" s="95"/>
      <c r="BZ235" s="73"/>
      <c r="CA235" s="73"/>
      <c r="CB235" s="95"/>
      <c r="CC235" s="95"/>
      <c r="CD235" s="73"/>
      <c r="CE235" s="73"/>
      <c r="CF235" s="73"/>
      <c r="CG235" s="73"/>
      <c r="CH235" s="73"/>
      <c r="CI235" s="73"/>
      <c r="CJ235" s="72"/>
      <c r="CK235" s="73"/>
      <c r="CL235" s="217"/>
      <c r="CM235" s="71"/>
      <c r="CN235" s="71"/>
      <c r="CO235" s="73"/>
      <c r="CP235" s="217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18"/>
      <c r="DD235" s="218"/>
      <c r="DG235" s="218"/>
    </row>
    <row r="236" spans="2:111">
      <c r="B236" s="71"/>
      <c r="C236" s="71"/>
      <c r="D236" s="71"/>
      <c r="E236" s="73"/>
      <c r="F236" s="217"/>
      <c r="G236" s="71"/>
      <c r="H236" s="223"/>
      <c r="I236" s="73"/>
      <c r="J236" s="73"/>
      <c r="K236" s="73"/>
      <c r="L236" s="73"/>
      <c r="M236" s="73"/>
      <c r="N236" s="73"/>
      <c r="O236" s="73"/>
      <c r="P236" s="73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73"/>
      <c r="AD236" s="73"/>
      <c r="AE236" s="73"/>
      <c r="AF236" s="95"/>
      <c r="AG236" s="95"/>
      <c r="AH236" s="73"/>
      <c r="AI236" s="73"/>
      <c r="AJ236" s="95"/>
      <c r="AK236" s="95"/>
      <c r="AL236" s="73"/>
      <c r="AM236" s="73"/>
      <c r="AN236" s="95"/>
      <c r="AO236" s="95"/>
      <c r="AP236" s="73"/>
      <c r="AQ236" s="73"/>
      <c r="AR236" s="95"/>
      <c r="AS236" s="95"/>
      <c r="AT236" s="73"/>
      <c r="AU236" s="73"/>
      <c r="AV236" s="95"/>
      <c r="AW236" s="95"/>
      <c r="AX236" s="73"/>
      <c r="AY236" s="73"/>
      <c r="AZ236" s="95"/>
      <c r="BA236" s="95"/>
      <c r="BB236" s="73"/>
      <c r="BC236" s="73"/>
      <c r="BD236" s="95"/>
      <c r="BE236" s="95"/>
      <c r="BF236" s="73"/>
      <c r="BG236" s="73"/>
      <c r="BH236" s="95"/>
      <c r="BI236" s="95"/>
      <c r="BJ236" s="73"/>
      <c r="BK236" s="73"/>
      <c r="BL236" s="95"/>
      <c r="BM236" s="95"/>
      <c r="BN236" s="73"/>
      <c r="BO236" s="73"/>
      <c r="BP236" s="95"/>
      <c r="BQ236" s="95"/>
      <c r="BR236" s="73"/>
      <c r="BS236" s="73"/>
      <c r="BT236" s="95"/>
      <c r="BU236" s="95"/>
      <c r="BV236" s="73"/>
      <c r="BW236" s="73"/>
      <c r="BX236" s="95"/>
      <c r="BY236" s="95"/>
      <c r="BZ236" s="73"/>
      <c r="CA236" s="73"/>
      <c r="CB236" s="95"/>
      <c r="CC236" s="95"/>
      <c r="CD236" s="73"/>
      <c r="CE236" s="73"/>
      <c r="CF236" s="73"/>
      <c r="CG236" s="73"/>
      <c r="CH236" s="73"/>
      <c r="CI236" s="73"/>
      <c r="CJ236" s="72"/>
      <c r="CK236" s="73"/>
      <c r="CL236" s="217"/>
      <c r="CM236" s="71"/>
      <c r="CN236" s="71"/>
      <c r="CO236" s="73"/>
      <c r="CP236" s="217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18"/>
      <c r="DD236" s="218"/>
      <c r="DG236" s="218"/>
    </row>
    <row r="237" spans="2:111">
      <c r="B237" s="71"/>
      <c r="C237" s="71"/>
      <c r="D237" s="71"/>
      <c r="E237" s="73"/>
      <c r="F237" s="217"/>
      <c r="G237" s="71"/>
      <c r="H237" s="223"/>
      <c r="I237" s="73"/>
      <c r="J237" s="73"/>
      <c r="K237" s="73"/>
      <c r="L237" s="73"/>
      <c r="M237" s="73"/>
      <c r="N237" s="73"/>
      <c r="O237" s="73"/>
      <c r="P237" s="73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73"/>
      <c r="AD237" s="73"/>
      <c r="AE237" s="73"/>
      <c r="AF237" s="95"/>
      <c r="AG237" s="95"/>
      <c r="AH237" s="73"/>
      <c r="AI237" s="73"/>
      <c r="AJ237" s="95"/>
      <c r="AK237" s="95"/>
      <c r="AL237" s="73"/>
      <c r="AM237" s="73"/>
      <c r="AN237" s="95"/>
      <c r="AO237" s="95"/>
      <c r="AP237" s="73"/>
      <c r="AQ237" s="73"/>
      <c r="AR237" s="95"/>
      <c r="AS237" s="95"/>
      <c r="AT237" s="73"/>
      <c r="AU237" s="73"/>
      <c r="AV237" s="95"/>
      <c r="AW237" s="95"/>
      <c r="AX237" s="73"/>
      <c r="AY237" s="73"/>
      <c r="AZ237" s="95"/>
      <c r="BA237" s="95"/>
      <c r="BB237" s="73"/>
      <c r="BC237" s="73"/>
      <c r="BD237" s="95"/>
      <c r="BE237" s="95"/>
      <c r="BF237" s="73"/>
      <c r="BG237" s="73"/>
      <c r="BH237" s="95"/>
      <c r="BI237" s="95"/>
      <c r="BJ237" s="73"/>
      <c r="BK237" s="73"/>
      <c r="BL237" s="95"/>
      <c r="BM237" s="95"/>
      <c r="BN237" s="73"/>
      <c r="BO237" s="73"/>
      <c r="BP237" s="95"/>
      <c r="BQ237" s="95"/>
      <c r="BR237" s="73"/>
      <c r="BS237" s="73"/>
      <c r="BT237" s="95"/>
      <c r="BU237" s="95"/>
      <c r="BV237" s="73"/>
      <c r="BW237" s="73"/>
      <c r="BX237" s="95"/>
      <c r="BY237" s="95"/>
      <c r="BZ237" s="73"/>
      <c r="CA237" s="73"/>
      <c r="CB237" s="95"/>
      <c r="CC237" s="95"/>
      <c r="CD237" s="73"/>
      <c r="CE237" s="73"/>
      <c r="CF237" s="73"/>
      <c r="CG237" s="73"/>
      <c r="CH237" s="73"/>
      <c r="CI237" s="73"/>
      <c r="CJ237" s="72"/>
      <c r="CK237" s="73"/>
      <c r="CL237" s="217"/>
      <c r="CM237" s="71"/>
      <c r="CN237" s="71"/>
      <c r="CO237" s="73"/>
      <c r="CP237" s="217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18"/>
      <c r="DD237" s="218"/>
      <c r="DG237" s="218"/>
    </row>
    <row r="238" spans="2:111">
      <c r="B238" s="71"/>
      <c r="C238" s="71"/>
      <c r="D238" s="71"/>
      <c r="E238" s="73"/>
      <c r="F238" s="217"/>
      <c r="G238" s="71"/>
      <c r="H238" s="223"/>
      <c r="I238" s="73"/>
      <c r="J238" s="73"/>
      <c r="K238" s="73"/>
      <c r="L238" s="73"/>
      <c r="M238" s="73"/>
      <c r="N238" s="73"/>
      <c r="O238" s="73"/>
      <c r="P238" s="73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73"/>
      <c r="AD238" s="73"/>
      <c r="AE238" s="73"/>
      <c r="AF238" s="95"/>
      <c r="AG238" s="95"/>
      <c r="AH238" s="73"/>
      <c r="AI238" s="73"/>
      <c r="AJ238" s="95"/>
      <c r="AK238" s="95"/>
      <c r="AL238" s="73"/>
      <c r="AM238" s="73"/>
      <c r="AN238" s="95"/>
      <c r="AO238" s="95"/>
      <c r="AP238" s="73"/>
      <c r="AQ238" s="73"/>
      <c r="AR238" s="95"/>
      <c r="AS238" s="95"/>
      <c r="AT238" s="73"/>
      <c r="AU238" s="73"/>
      <c r="AV238" s="95"/>
      <c r="AW238" s="95"/>
      <c r="AX238" s="73"/>
      <c r="AY238" s="73"/>
      <c r="AZ238" s="95"/>
      <c r="BA238" s="95"/>
      <c r="BB238" s="73"/>
      <c r="BC238" s="73"/>
      <c r="BD238" s="95"/>
      <c r="BE238" s="95"/>
      <c r="BF238" s="73"/>
      <c r="BG238" s="73"/>
      <c r="BH238" s="95"/>
      <c r="BI238" s="95"/>
      <c r="BJ238" s="73"/>
      <c r="BK238" s="73"/>
      <c r="BL238" s="95"/>
      <c r="BM238" s="95"/>
      <c r="BN238" s="73"/>
      <c r="BO238" s="73"/>
      <c r="BP238" s="95"/>
      <c r="BQ238" s="95"/>
      <c r="BR238" s="73"/>
      <c r="BS238" s="73"/>
      <c r="BT238" s="95"/>
      <c r="BU238" s="95"/>
      <c r="BV238" s="73"/>
      <c r="BW238" s="73"/>
      <c r="BX238" s="95"/>
      <c r="BY238" s="95"/>
      <c r="BZ238" s="73"/>
      <c r="CA238" s="73"/>
      <c r="CB238" s="95"/>
      <c r="CC238" s="95"/>
      <c r="CD238" s="73"/>
      <c r="CE238" s="73"/>
      <c r="CF238" s="73"/>
      <c r="CG238" s="73"/>
      <c r="CH238" s="73"/>
      <c r="CI238" s="73"/>
      <c r="CJ238" s="72"/>
      <c r="CK238" s="73"/>
      <c r="CL238" s="217"/>
      <c r="CM238" s="71"/>
      <c r="CN238" s="71"/>
      <c r="CO238" s="73"/>
      <c r="CP238" s="217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18"/>
      <c r="DD238" s="218"/>
      <c r="DG238" s="218"/>
    </row>
    <row r="239" spans="2:111">
      <c r="B239" s="71"/>
      <c r="C239" s="71"/>
      <c r="D239" s="71"/>
      <c r="E239" s="73"/>
      <c r="F239" s="217"/>
      <c r="G239" s="71"/>
      <c r="H239" s="223"/>
      <c r="I239" s="73"/>
      <c r="J239" s="73"/>
      <c r="K239" s="73"/>
      <c r="L239" s="73"/>
      <c r="M239" s="73"/>
      <c r="N239" s="73"/>
      <c r="O239" s="73"/>
      <c r="P239" s="73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73"/>
      <c r="AD239" s="73"/>
      <c r="AE239" s="73"/>
      <c r="AF239" s="95"/>
      <c r="AG239" s="95"/>
      <c r="AH239" s="73"/>
      <c r="AI239" s="73"/>
      <c r="AJ239" s="95"/>
      <c r="AK239" s="95"/>
      <c r="AL239" s="73"/>
      <c r="AM239" s="73"/>
      <c r="AN239" s="95"/>
      <c r="AO239" s="95"/>
      <c r="AP239" s="73"/>
      <c r="AQ239" s="73"/>
      <c r="AR239" s="95"/>
      <c r="AS239" s="95"/>
      <c r="AT239" s="73"/>
      <c r="AU239" s="73"/>
      <c r="AV239" s="95"/>
      <c r="AW239" s="95"/>
      <c r="AX239" s="73"/>
      <c r="AY239" s="73"/>
      <c r="AZ239" s="95"/>
      <c r="BA239" s="95"/>
      <c r="BB239" s="73"/>
      <c r="BC239" s="73"/>
      <c r="BD239" s="95"/>
      <c r="BE239" s="95"/>
      <c r="BF239" s="73"/>
      <c r="BG239" s="73"/>
      <c r="BH239" s="95"/>
      <c r="BI239" s="95"/>
      <c r="BJ239" s="73"/>
      <c r="BK239" s="73"/>
      <c r="BL239" s="95"/>
      <c r="BM239" s="95"/>
      <c r="BN239" s="73"/>
      <c r="BO239" s="73"/>
      <c r="BP239" s="95"/>
      <c r="BQ239" s="95"/>
      <c r="BR239" s="73"/>
      <c r="BS239" s="73"/>
      <c r="BT239" s="95"/>
      <c r="BU239" s="95"/>
      <c r="BV239" s="73"/>
      <c r="BW239" s="73"/>
      <c r="BX239" s="95"/>
      <c r="BY239" s="95"/>
      <c r="BZ239" s="73"/>
      <c r="CA239" s="73"/>
      <c r="CB239" s="95"/>
      <c r="CC239" s="95"/>
      <c r="CD239" s="73"/>
      <c r="CE239" s="73"/>
      <c r="CF239" s="73"/>
      <c r="CG239" s="73"/>
      <c r="CH239" s="73"/>
      <c r="CI239" s="73"/>
      <c r="CJ239" s="72"/>
      <c r="CK239" s="73"/>
      <c r="CL239" s="217"/>
      <c r="CM239" s="71"/>
      <c r="CN239" s="71"/>
      <c r="CO239" s="73"/>
      <c r="CP239" s="217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18"/>
      <c r="DD239" s="218"/>
      <c r="DG239" s="218"/>
    </row>
    <row r="240" spans="2:111">
      <c r="B240" s="71"/>
      <c r="C240" s="71"/>
      <c r="D240" s="71"/>
      <c r="E240" s="73"/>
      <c r="F240" s="217"/>
      <c r="G240" s="71"/>
      <c r="H240" s="223"/>
      <c r="I240" s="73"/>
      <c r="J240" s="73"/>
      <c r="K240" s="73"/>
      <c r="L240" s="73"/>
      <c r="M240" s="73"/>
      <c r="N240" s="73"/>
      <c r="O240" s="73"/>
      <c r="P240" s="73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73"/>
      <c r="AD240" s="73"/>
      <c r="AE240" s="73"/>
      <c r="AF240" s="95"/>
      <c r="AG240" s="95"/>
      <c r="AH240" s="73"/>
      <c r="AI240" s="73"/>
      <c r="AJ240" s="95"/>
      <c r="AK240" s="95"/>
      <c r="AL240" s="73"/>
      <c r="AM240" s="73"/>
      <c r="AN240" s="95"/>
      <c r="AO240" s="95"/>
      <c r="AP240" s="73"/>
      <c r="AQ240" s="73"/>
      <c r="AR240" s="95"/>
      <c r="AS240" s="95"/>
      <c r="AT240" s="73"/>
      <c r="AU240" s="73"/>
      <c r="AV240" s="95"/>
      <c r="AW240" s="95"/>
      <c r="AX240" s="73"/>
      <c r="AY240" s="73"/>
      <c r="AZ240" s="95"/>
      <c r="BA240" s="95"/>
      <c r="BB240" s="73"/>
      <c r="BC240" s="73"/>
      <c r="BD240" s="95"/>
      <c r="BE240" s="95"/>
      <c r="BF240" s="73"/>
      <c r="BG240" s="73"/>
      <c r="BH240" s="95"/>
      <c r="BI240" s="95"/>
      <c r="BJ240" s="73"/>
      <c r="BK240" s="73"/>
      <c r="BL240" s="95"/>
      <c r="BM240" s="95"/>
      <c r="BN240" s="73"/>
      <c r="BO240" s="73"/>
      <c r="BP240" s="95"/>
      <c r="BQ240" s="95"/>
      <c r="BR240" s="73"/>
      <c r="BS240" s="73"/>
      <c r="BT240" s="95"/>
      <c r="BU240" s="95"/>
      <c r="BV240" s="73"/>
      <c r="BW240" s="73"/>
      <c r="BX240" s="95"/>
      <c r="BY240" s="95"/>
      <c r="BZ240" s="73"/>
      <c r="CA240" s="73"/>
      <c r="CB240" s="95"/>
      <c r="CC240" s="95"/>
      <c r="CD240" s="73"/>
      <c r="CE240" s="73"/>
      <c r="CF240" s="73"/>
      <c r="CG240" s="73"/>
      <c r="CH240" s="73"/>
      <c r="CI240" s="73"/>
      <c r="CJ240" s="72"/>
      <c r="CK240" s="73"/>
      <c r="CL240" s="217"/>
      <c r="CM240" s="71"/>
      <c r="CN240" s="71"/>
      <c r="CO240" s="73"/>
      <c r="CP240" s="217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18"/>
      <c r="DD240" s="218"/>
      <c r="DG240" s="218"/>
    </row>
    <row r="241" spans="2:111">
      <c r="B241" s="71"/>
      <c r="C241" s="71"/>
      <c r="D241" s="71"/>
      <c r="E241" s="73"/>
      <c r="F241" s="217"/>
      <c r="G241" s="71"/>
      <c r="H241" s="223"/>
      <c r="I241" s="73"/>
      <c r="J241" s="73"/>
      <c r="K241" s="73"/>
      <c r="L241" s="73"/>
      <c r="M241" s="73"/>
      <c r="N241" s="73"/>
      <c r="O241" s="73"/>
      <c r="P241" s="73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73"/>
      <c r="AD241" s="73"/>
      <c r="AE241" s="73"/>
      <c r="AF241" s="95"/>
      <c r="AG241" s="95"/>
      <c r="AH241" s="73"/>
      <c r="AI241" s="73"/>
      <c r="AJ241" s="95"/>
      <c r="AK241" s="95"/>
      <c r="AL241" s="73"/>
      <c r="AM241" s="73"/>
      <c r="AN241" s="95"/>
      <c r="AO241" s="95"/>
      <c r="AP241" s="73"/>
      <c r="AQ241" s="73"/>
      <c r="AR241" s="95"/>
      <c r="AS241" s="95"/>
      <c r="AT241" s="73"/>
      <c r="AU241" s="73"/>
      <c r="AV241" s="95"/>
      <c r="AW241" s="95"/>
      <c r="AX241" s="73"/>
      <c r="AY241" s="73"/>
      <c r="AZ241" s="95"/>
      <c r="BA241" s="95"/>
      <c r="BB241" s="73"/>
      <c r="BC241" s="73"/>
      <c r="BD241" s="95"/>
      <c r="BE241" s="95"/>
      <c r="BF241" s="73"/>
      <c r="BG241" s="73"/>
      <c r="BH241" s="95"/>
      <c r="BI241" s="95"/>
      <c r="BJ241" s="73"/>
      <c r="BK241" s="73"/>
      <c r="BL241" s="95"/>
      <c r="BM241" s="95"/>
      <c r="BN241" s="73"/>
      <c r="BO241" s="73"/>
      <c r="BP241" s="95"/>
      <c r="BQ241" s="95"/>
      <c r="BR241" s="73"/>
      <c r="BS241" s="73"/>
      <c r="BT241" s="95"/>
      <c r="BU241" s="95"/>
      <c r="BV241" s="73"/>
      <c r="BW241" s="73"/>
      <c r="BX241" s="95"/>
      <c r="BY241" s="95"/>
      <c r="BZ241" s="73"/>
      <c r="CA241" s="73"/>
      <c r="CB241" s="95"/>
      <c r="CC241" s="95"/>
      <c r="CD241" s="73"/>
      <c r="CE241" s="73"/>
      <c r="CF241" s="73"/>
      <c r="CG241" s="73"/>
      <c r="CH241" s="73"/>
      <c r="CI241" s="73"/>
      <c r="CJ241" s="72"/>
      <c r="CK241" s="73"/>
      <c r="CL241" s="217"/>
      <c r="CM241" s="71"/>
      <c r="CN241" s="71"/>
      <c r="CO241" s="73"/>
      <c r="CP241" s="217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18"/>
      <c r="DD241" s="218"/>
      <c r="DG241" s="218"/>
    </row>
    <row r="242" spans="2:111">
      <c r="B242" s="71"/>
      <c r="C242" s="71"/>
      <c r="D242" s="71"/>
      <c r="E242" s="73"/>
      <c r="F242" s="217"/>
      <c r="G242" s="71"/>
      <c r="H242" s="223"/>
      <c r="I242" s="73"/>
      <c r="J242" s="73"/>
      <c r="K242" s="73"/>
      <c r="L242" s="73"/>
      <c r="M242" s="73"/>
      <c r="N242" s="73"/>
      <c r="O242" s="73"/>
      <c r="P242" s="73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73"/>
      <c r="AD242" s="73"/>
      <c r="AE242" s="73"/>
      <c r="AF242" s="95"/>
      <c r="AG242" s="95"/>
      <c r="AH242" s="73"/>
      <c r="AI242" s="73"/>
      <c r="AJ242" s="95"/>
      <c r="AK242" s="95"/>
      <c r="AL242" s="73"/>
      <c r="AM242" s="73"/>
      <c r="AN242" s="95"/>
      <c r="AO242" s="95"/>
      <c r="AP242" s="73"/>
      <c r="AQ242" s="73"/>
      <c r="AR242" s="95"/>
      <c r="AS242" s="95"/>
      <c r="AT242" s="73"/>
      <c r="AU242" s="73"/>
      <c r="AV242" s="95"/>
      <c r="AW242" s="95"/>
      <c r="AX242" s="73"/>
      <c r="AY242" s="73"/>
      <c r="AZ242" s="95"/>
      <c r="BA242" s="95"/>
      <c r="BB242" s="73"/>
      <c r="BC242" s="73"/>
      <c r="BD242" s="95"/>
      <c r="BE242" s="95"/>
      <c r="BF242" s="73"/>
      <c r="BG242" s="73"/>
      <c r="BH242" s="95"/>
      <c r="BI242" s="95"/>
      <c r="BJ242" s="73"/>
      <c r="BK242" s="73"/>
      <c r="BL242" s="95"/>
      <c r="BM242" s="95"/>
      <c r="BN242" s="73"/>
      <c r="BO242" s="73"/>
      <c r="BP242" s="95"/>
      <c r="BQ242" s="95"/>
      <c r="BR242" s="73"/>
      <c r="BS242" s="73"/>
      <c r="BT242" s="95"/>
      <c r="BU242" s="95"/>
      <c r="BV242" s="73"/>
      <c r="BW242" s="73"/>
      <c r="BX242" s="95"/>
      <c r="BY242" s="95"/>
      <c r="BZ242" s="73"/>
      <c r="CA242" s="73"/>
      <c r="CB242" s="95"/>
      <c r="CC242" s="95"/>
      <c r="CD242" s="73"/>
      <c r="CE242" s="73"/>
      <c r="CF242" s="73"/>
      <c r="CG242" s="73"/>
      <c r="CH242" s="73"/>
      <c r="CI242" s="73"/>
      <c r="CJ242" s="72"/>
      <c r="CK242" s="73"/>
      <c r="CL242" s="217"/>
      <c r="CM242" s="71"/>
      <c r="CN242" s="71"/>
      <c r="CO242" s="73"/>
      <c r="CP242" s="217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18"/>
      <c r="DD242" s="218"/>
      <c r="DG242" s="218"/>
    </row>
    <row r="243" spans="2:111">
      <c r="B243" s="71"/>
      <c r="C243" s="71"/>
      <c r="D243" s="71"/>
      <c r="E243" s="73"/>
      <c r="F243" s="217"/>
      <c r="G243" s="71"/>
      <c r="H243" s="223"/>
      <c r="I243" s="73"/>
      <c r="J243" s="73"/>
      <c r="K243" s="73"/>
      <c r="L243" s="73"/>
      <c r="M243" s="73"/>
      <c r="N243" s="73"/>
      <c r="O243" s="73"/>
      <c r="P243" s="73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73"/>
      <c r="AD243" s="73"/>
      <c r="AE243" s="73"/>
      <c r="AF243" s="95"/>
      <c r="AG243" s="95"/>
      <c r="AH243" s="73"/>
      <c r="AI243" s="73"/>
      <c r="AJ243" s="95"/>
      <c r="AK243" s="95"/>
      <c r="AL243" s="73"/>
      <c r="AM243" s="73"/>
      <c r="AN243" s="95"/>
      <c r="AO243" s="95"/>
      <c r="AP243" s="73"/>
      <c r="AQ243" s="73"/>
      <c r="AR243" s="95"/>
      <c r="AS243" s="95"/>
      <c r="AT243" s="73"/>
      <c r="AU243" s="73"/>
      <c r="AV243" s="95"/>
      <c r="AW243" s="95"/>
      <c r="AX243" s="73"/>
      <c r="AY243" s="73"/>
      <c r="AZ243" s="95"/>
      <c r="BA243" s="95"/>
      <c r="BB243" s="73"/>
      <c r="BC243" s="73"/>
      <c r="BD243" s="95"/>
      <c r="BE243" s="95"/>
      <c r="BF243" s="73"/>
      <c r="BG243" s="73"/>
      <c r="BH243" s="95"/>
      <c r="BI243" s="95"/>
      <c r="BJ243" s="73"/>
      <c r="BK243" s="73"/>
      <c r="BL243" s="95"/>
      <c r="BM243" s="95"/>
      <c r="BN243" s="73"/>
      <c r="BO243" s="73"/>
      <c r="BP243" s="95"/>
      <c r="BQ243" s="95"/>
      <c r="BR243" s="73"/>
      <c r="BS243" s="73"/>
      <c r="BT243" s="95"/>
      <c r="BU243" s="95"/>
      <c r="BV243" s="73"/>
      <c r="BW243" s="73"/>
      <c r="BX243" s="95"/>
      <c r="BY243" s="95"/>
      <c r="BZ243" s="73"/>
      <c r="CA243" s="73"/>
      <c r="CB243" s="95"/>
      <c r="CC243" s="95"/>
      <c r="CD243" s="73"/>
      <c r="CE243" s="73"/>
      <c r="CF243" s="73"/>
      <c r="CG243" s="73"/>
      <c r="CH243" s="73"/>
      <c r="CI243" s="73"/>
      <c r="CJ243" s="72"/>
      <c r="CK243" s="73"/>
      <c r="CL243" s="217"/>
      <c r="CM243" s="71"/>
      <c r="CN243" s="71"/>
      <c r="CO243" s="73"/>
      <c r="CP243" s="217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18"/>
      <c r="DD243" s="218"/>
      <c r="DG243" s="218"/>
    </row>
    <row r="244" spans="2:111">
      <c r="B244" s="71"/>
      <c r="C244" s="71"/>
      <c r="D244" s="71"/>
      <c r="E244" s="73"/>
      <c r="F244" s="217"/>
      <c r="G244" s="71"/>
      <c r="H244" s="223"/>
      <c r="I244" s="73"/>
      <c r="J244" s="73"/>
      <c r="K244" s="73"/>
      <c r="L244" s="73"/>
      <c r="M244" s="73"/>
      <c r="N244" s="73"/>
      <c r="O244" s="73"/>
      <c r="P244" s="73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73"/>
      <c r="AD244" s="73"/>
      <c r="AE244" s="73"/>
      <c r="AF244" s="95"/>
      <c r="AG244" s="95"/>
      <c r="AH244" s="73"/>
      <c r="AI244" s="73"/>
      <c r="AJ244" s="95"/>
      <c r="AK244" s="95"/>
      <c r="AL244" s="73"/>
      <c r="AM244" s="73"/>
      <c r="AN244" s="95"/>
      <c r="AO244" s="95"/>
      <c r="AP244" s="73"/>
      <c r="AQ244" s="73"/>
      <c r="AR244" s="95"/>
      <c r="AS244" s="95"/>
      <c r="AT244" s="73"/>
      <c r="AU244" s="73"/>
      <c r="AV244" s="95"/>
      <c r="AW244" s="95"/>
      <c r="AX244" s="73"/>
      <c r="AY244" s="73"/>
      <c r="AZ244" s="95"/>
      <c r="BA244" s="95"/>
      <c r="BB244" s="73"/>
      <c r="BC244" s="73"/>
      <c r="BD244" s="95"/>
      <c r="BE244" s="95"/>
      <c r="BF244" s="73"/>
      <c r="BG244" s="73"/>
      <c r="BH244" s="95"/>
      <c r="BI244" s="95"/>
      <c r="BJ244" s="73"/>
      <c r="BK244" s="73"/>
      <c r="BL244" s="95"/>
      <c r="BM244" s="95"/>
      <c r="BN244" s="73"/>
      <c r="BO244" s="73"/>
      <c r="BP244" s="95"/>
      <c r="BQ244" s="95"/>
      <c r="BR244" s="73"/>
      <c r="BS244" s="73"/>
      <c r="BT244" s="95"/>
      <c r="BU244" s="95"/>
      <c r="BV244" s="73"/>
      <c r="BW244" s="73"/>
      <c r="BX244" s="95"/>
      <c r="BY244" s="95"/>
      <c r="BZ244" s="73"/>
      <c r="CA244" s="73"/>
      <c r="CB244" s="95"/>
      <c r="CC244" s="95"/>
      <c r="CD244" s="73"/>
      <c r="CE244" s="73"/>
      <c r="CF244" s="73"/>
      <c r="CG244" s="73"/>
      <c r="CH244" s="73"/>
      <c r="CI244" s="73"/>
      <c r="CJ244" s="72"/>
      <c r="CK244" s="73"/>
      <c r="CL244" s="217"/>
      <c r="CM244" s="71"/>
      <c r="CN244" s="71"/>
      <c r="CO244" s="73"/>
      <c r="CP244" s="217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18"/>
      <c r="DD244" s="218"/>
      <c r="DG244" s="218"/>
    </row>
    <row r="245" spans="2:111">
      <c r="B245" s="71"/>
      <c r="C245" s="71"/>
      <c r="D245" s="71"/>
      <c r="E245" s="73"/>
      <c r="F245" s="217"/>
      <c r="G245" s="71"/>
      <c r="H245" s="223"/>
      <c r="I245" s="73"/>
      <c r="J245" s="73"/>
      <c r="K245" s="73"/>
      <c r="L245" s="73"/>
      <c r="M245" s="73"/>
      <c r="N245" s="73"/>
      <c r="O245" s="73"/>
      <c r="P245" s="73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73"/>
      <c r="AD245" s="73"/>
      <c r="AE245" s="73"/>
      <c r="AF245" s="95"/>
      <c r="AG245" s="95"/>
      <c r="AH245" s="73"/>
      <c r="AI245" s="73"/>
      <c r="AJ245" s="95"/>
      <c r="AK245" s="95"/>
      <c r="AL245" s="73"/>
      <c r="AM245" s="73"/>
      <c r="AN245" s="95"/>
      <c r="AO245" s="95"/>
      <c r="AP245" s="73"/>
      <c r="AQ245" s="73"/>
      <c r="AR245" s="95"/>
      <c r="AS245" s="95"/>
      <c r="AT245" s="73"/>
      <c r="AU245" s="73"/>
      <c r="AV245" s="95"/>
      <c r="AW245" s="95"/>
      <c r="AX245" s="73"/>
      <c r="AY245" s="73"/>
      <c r="AZ245" s="95"/>
      <c r="BA245" s="95"/>
      <c r="BB245" s="73"/>
      <c r="BC245" s="73"/>
      <c r="BD245" s="95"/>
      <c r="BE245" s="95"/>
      <c r="BF245" s="73"/>
      <c r="BG245" s="73"/>
      <c r="BH245" s="95"/>
      <c r="BI245" s="95"/>
      <c r="BJ245" s="73"/>
      <c r="BK245" s="73"/>
      <c r="BL245" s="95"/>
      <c r="BM245" s="95"/>
      <c r="BN245" s="73"/>
      <c r="BO245" s="73"/>
      <c r="BP245" s="95"/>
      <c r="BQ245" s="95"/>
      <c r="BR245" s="73"/>
      <c r="BS245" s="73"/>
      <c r="BT245" s="95"/>
      <c r="BU245" s="95"/>
      <c r="BV245" s="73"/>
      <c r="BW245" s="73"/>
      <c r="BX245" s="95"/>
      <c r="BY245" s="95"/>
      <c r="BZ245" s="73"/>
      <c r="CA245" s="73"/>
      <c r="CB245" s="95"/>
      <c r="CC245" s="95"/>
      <c r="CD245" s="73"/>
      <c r="CE245" s="73"/>
      <c r="CF245" s="73"/>
      <c r="CG245" s="73"/>
      <c r="CH245" s="73"/>
      <c r="CI245" s="73"/>
      <c r="CJ245" s="72"/>
      <c r="CK245" s="73"/>
      <c r="CL245" s="217"/>
      <c r="CM245" s="71"/>
      <c r="CN245" s="71"/>
      <c r="CO245" s="73"/>
      <c r="CP245" s="217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18"/>
      <c r="DD245" s="218"/>
      <c r="DG245" s="218"/>
    </row>
    <row r="246" spans="2:111">
      <c r="B246" s="71"/>
      <c r="C246" s="71"/>
      <c r="D246" s="71"/>
      <c r="E246" s="73"/>
      <c r="F246" s="217"/>
      <c r="G246" s="71"/>
      <c r="H246" s="223"/>
      <c r="I246" s="73"/>
      <c r="J246" s="73"/>
      <c r="K246" s="73"/>
      <c r="L246" s="73"/>
      <c r="M246" s="73"/>
      <c r="N246" s="73"/>
      <c r="O246" s="73"/>
      <c r="P246" s="73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73"/>
      <c r="AD246" s="73"/>
      <c r="AE246" s="73"/>
      <c r="AF246" s="95"/>
      <c r="AG246" s="95"/>
      <c r="AH246" s="73"/>
      <c r="AI246" s="73"/>
      <c r="AJ246" s="95"/>
      <c r="AK246" s="95"/>
      <c r="AL246" s="73"/>
      <c r="AM246" s="73"/>
      <c r="AN246" s="95"/>
      <c r="AO246" s="95"/>
      <c r="AP246" s="73"/>
      <c r="AQ246" s="73"/>
      <c r="AR246" s="95"/>
      <c r="AS246" s="95"/>
      <c r="AT246" s="73"/>
      <c r="AU246" s="73"/>
      <c r="AV246" s="95"/>
      <c r="AW246" s="95"/>
      <c r="AX246" s="73"/>
      <c r="AY246" s="73"/>
      <c r="AZ246" s="95"/>
      <c r="BA246" s="95"/>
      <c r="BB246" s="73"/>
      <c r="BC246" s="73"/>
      <c r="BD246" s="95"/>
      <c r="BE246" s="95"/>
      <c r="BF246" s="73"/>
      <c r="BG246" s="73"/>
      <c r="BH246" s="95"/>
      <c r="BI246" s="95"/>
      <c r="BJ246" s="73"/>
      <c r="BK246" s="73"/>
      <c r="BL246" s="95"/>
      <c r="BM246" s="95"/>
      <c r="BN246" s="73"/>
      <c r="BO246" s="73"/>
      <c r="BP246" s="95"/>
      <c r="BQ246" s="95"/>
      <c r="BR246" s="73"/>
      <c r="BS246" s="73"/>
      <c r="BT246" s="95"/>
      <c r="BU246" s="95"/>
      <c r="BV246" s="73"/>
      <c r="BW246" s="73"/>
      <c r="BX246" s="95"/>
      <c r="BY246" s="95"/>
      <c r="BZ246" s="73"/>
      <c r="CA246" s="73"/>
      <c r="CB246" s="95"/>
      <c r="CC246" s="95"/>
      <c r="CD246" s="73"/>
      <c r="CE246" s="73"/>
      <c r="CF246" s="73"/>
      <c r="CG246" s="73"/>
      <c r="CH246" s="73"/>
      <c r="CI246" s="73"/>
      <c r="CJ246" s="72"/>
      <c r="CK246" s="73"/>
      <c r="CL246" s="217"/>
      <c r="CM246" s="71"/>
      <c r="CN246" s="71"/>
      <c r="CO246" s="73"/>
      <c r="CP246" s="217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18"/>
      <c r="DD246" s="218"/>
      <c r="DG246" s="218"/>
    </row>
    <row r="247" spans="2:111">
      <c r="B247" s="71"/>
      <c r="C247" s="71"/>
      <c r="D247" s="71"/>
      <c r="E247" s="73"/>
      <c r="F247" s="217"/>
      <c r="G247" s="71"/>
      <c r="H247" s="223"/>
      <c r="I247" s="73"/>
      <c r="J247" s="73"/>
      <c r="K247" s="73"/>
      <c r="L247" s="73"/>
      <c r="M247" s="73"/>
      <c r="N247" s="73"/>
      <c r="O247" s="73"/>
      <c r="P247" s="73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73"/>
      <c r="AD247" s="73"/>
      <c r="AE247" s="73"/>
      <c r="AF247" s="95"/>
      <c r="AG247" s="95"/>
      <c r="AH247" s="73"/>
      <c r="AI247" s="73"/>
      <c r="AJ247" s="95"/>
      <c r="AK247" s="95"/>
      <c r="AL247" s="73"/>
      <c r="AM247" s="73"/>
      <c r="AN247" s="95"/>
      <c r="AO247" s="95"/>
      <c r="AP247" s="73"/>
      <c r="AQ247" s="73"/>
      <c r="AR247" s="95"/>
      <c r="AS247" s="95"/>
      <c r="AT247" s="73"/>
      <c r="AU247" s="73"/>
      <c r="AV247" s="95"/>
      <c r="AW247" s="95"/>
      <c r="AX247" s="73"/>
      <c r="AY247" s="73"/>
      <c r="AZ247" s="95"/>
      <c r="BA247" s="95"/>
      <c r="BB247" s="73"/>
      <c r="BC247" s="73"/>
      <c r="BD247" s="95"/>
      <c r="BE247" s="95"/>
      <c r="BF247" s="73"/>
      <c r="BG247" s="73"/>
      <c r="BH247" s="95"/>
      <c r="BI247" s="95"/>
      <c r="BJ247" s="73"/>
      <c r="BK247" s="73"/>
      <c r="BL247" s="95"/>
      <c r="BM247" s="95"/>
      <c r="BN247" s="73"/>
      <c r="BO247" s="73"/>
      <c r="BP247" s="95"/>
      <c r="BQ247" s="95"/>
      <c r="BR247" s="73"/>
      <c r="BS247" s="73"/>
      <c r="BT247" s="95"/>
      <c r="BU247" s="95"/>
      <c r="BV247" s="73"/>
      <c r="BW247" s="73"/>
      <c r="BX247" s="95"/>
      <c r="BY247" s="95"/>
      <c r="BZ247" s="73"/>
      <c r="CA247" s="73"/>
      <c r="CB247" s="95"/>
      <c r="CC247" s="95"/>
      <c r="CD247" s="73"/>
      <c r="CE247" s="73"/>
      <c r="CF247" s="73"/>
      <c r="CG247" s="73"/>
      <c r="CH247" s="73"/>
      <c r="CI247" s="73"/>
      <c r="CJ247" s="72"/>
      <c r="CK247" s="73"/>
      <c r="CL247" s="217"/>
      <c r="CM247" s="71"/>
      <c r="CN247" s="71"/>
      <c r="CO247" s="73"/>
      <c r="CP247" s="217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18"/>
      <c r="DD247" s="218"/>
      <c r="DG247" s="218"/>
    </row>
    <row r="248" spans="2:111">
      <c r="B248" s="71"/>
      <c r="C248" s="71"/>
      <c r="D248" s="71"/>
      <c r="E248" s="73"/>
      <c r="F248" s="217"/>
      <c r="G248" s="71"/>
      <c r="H248" s="223"/>
      <c r="I248" s="73"/>
      <c r="J248" s="73"/>
      <c r="K248" s="73"/>
      <c r="L248" s="73"/>
      <c r="M248" s="73"/>
      <c r="N248" s="73"/>
      <c r="O248" s="73"/>
      <c r="P248" s="73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73"/>
      <c r="AD248" s="73"/>
      <c r="AE248" s="73"/>
      <c r="AF248" s="95"/>
      <c r="AG248" s="95"/>
      <c r="AH248" s="73"/>
      <c r="AI248" s="73"/>
      <c r="AJ248" s="95"/>
      <c r="AK248" s="95"/>
      <c r="AL248" s="73"/>
      <c r="AM248" s="73"/>
      <c r="AN248" s="95"/>
      <c r="AO248" s="95"/>
      <c r="AP248" s="73"/>
      <c r="AQ248" s="73"/>
      <c r="AR248" s="95"/>
      <c r="AS248" s="95"/>
      <c r="AT248" s="73"/>
      <c r="AU248" s="73"/>
      <c r="AV248" s="95"/>
      <c r="AW248" s="95"/>
      <c r="AX248" s="73"/>
      <c r="AY248" s="73"/>
      <c r="AZ248" s="95"/>
      <c r="BA248" s="95"/>
      <c r="BB248" s="73"/>
      <c r="BC248" s="73"/>
      <c r="BD248" s="95"/>
      <c r="BE248" s="95"/>
      <c r="BF248" s="73"/>
      <c r="BG248" s="73"/>
      <c r="BH248" s="95"/>
      <c r="BI248" s="95"/>
      <c r="BJ248" s="73"/>
      <c r="BK248" s="73"/>
      <c r="BL248" s="95"/>
      <c r="BM248" s="95"/>
      <c r="BN248" s="73"/>
      <c r="BO248" s="73"/>
      <c r="BP248" s="95"/>
      <c r="BQ248" s="95"/>
      <c r="BR248" s="73"/>
      <c r="BS248" s="73"/>
      <c r="BT248" s="95"/>
      <c r="BU248" s="95"/>
      <c r="BV248" s="73"/>
      <c r="BW248" s="73"/>
      <c r="BX248" s="95"/>
      <c r="BY248" s="95"/>
      <c r="BZ248" s="73"/>
      <c r="CA248" s="73"/>
      <c r="CB248" s="95"/>
      <c r="CC248" s="95"/>
      <c r="CD248" s="73"/>
      <c r="CE248" s="73"/>
      <c r="CF248" s="73"/>
      <c r="CG248" s="73"/>
      <c r="CH248" s="73"/>
      <c r="CI248" s="73"/>
      <c r="CJ248" s="72"/>
      <c r="CK248" s="73"/>
      <c r="CL248" s="217"/>
      <c r="CM248" s="71"/>
      <c r="CN248" s="71"/>
      <c r="CO248" s="73"/>
      <c r="CP248" s="217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18"/>
      <c r="DD248" s="218"/>
      <c r="DG248" s="218"/>
    </row>
    <row r="249" spans="2:111">
      <c r="B249" s="71"/>
      <c r="C249" s="71"/>
      <c r="D249" s="71"/>
      <c r="E249" s="73"/>
      <c r="F249" s="217"/>
      <c r="G249" s="71"/>
      <c r="H249" s="223"/>
      <c r="I249" s="73"/>
      <c r="J249" s="73"/>
      <c r="K249" s="73"/>
      <c r="L249" s="73"/>
      <c r="M249" s="73"/>
      <c r="N249" s="73"/>
      <c r="O249" s="73"/>
      <c r="P249" s="73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73"/>
      <c r="AD249" s="73"/>
      <c r="AE249" s="73"/>
      <c r="AF249" s="95"/>
      <c r="AG249" s="95"/>
      <c r="AH249" s="73"/>
      <c r="AI249" s="73"/>
      <c r="AJ249" s="95"/>
      <c r="AK249" s="95"/>
      <c r="AL249" s="73"/>
      <c r="AM249" s="73"/>
      <c r="AN249" s="95"/>
      <c r="AO249" s="95"/>
      <c r="AP249" s="73"/>
      <c r="AQ249" s="73"/>
      <c r="AR249" s="95"/>
      <c r="AS249" s="95"/>
      <c r="AT249" s="73"/>
      <c r="AU249" s="73"/>
      <c r="AV249" s="95"/>
      <c r="AW249" s="95"/>
      <c r="AX249" s="73"/>
      <c r="AY249" s="73"/>
      <c r="AZ249" s="95"/>
      <c r="BA249" s="95"/>
      <c r="BB249" s="73"/>
      <c r="BC249" s="73"/>
      <c r="BD249" s="95"/>
      <c r="BE249" s="95"/>
      <c r="BF249" s="73"/>
      <c r="BG249" s="73"/>
      <c r="BH249" s="95"/>
      <c r="BI249" s="95"/>
      <c r="BJ249" s="73"/>
      <c r="BK249" s="73"/>
      <c r="BL249" s="95"/>
      <c r="BM249" s="95"/>
      <c r="BN249" s="73"/>
      <c r="BO249" s="73"/>
      <c r="BP249" s="95"/>
      <c r="BQ249" s="95"/>
      <c r="BR249" s="73"/>
      <c r="BS249" s="73"/>
      <c r="BT249" s="95"/>
      <c r="BU249" s="95"/>
      <c r="BV249" s="73"/>
      <c r="BW249" s="73"/>
      <c r="BX249" s="95"/>
      <c r="BY249" s="95"/>
      <c r="BZ249" s="73"/>
      <c r="CA249" s="73"/>
      <c r="CB249" s="95"/>
      <c r="CC249" s="95"/>
      <c r="CD249" s="73"/>
      <c r="CE249" s="73"/>
      <c r="CF249" s="73"/>
      <c r="CG249" s="73"/>
      <c r="CH249" s="73"/>
      <c r="CI249" s="73"/>
      <c r="CJ249" s="72"/>
      <c r="CK249" s="73"/>
      <c r="CL249" s="217"/>
      <c r="CM249" s="71"/>
      <c r="CN249" s="71"/>
      <c r="CO249" s="73"/>
      <c r="CP249" s="217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18"/>
      <c r="DD249" s="218"/>
      <c r="DG249" s="218"/>
    </row>
    <row r="250" spans="2:111">
      <c r="B250" s="71"/>
      <c r="C250" s="71"/>
      <c r="D250" s="71"/>
      <c r="E250" s="73"/>
      <c r="F250" s="217"/>
      <c r="G250" s="71"/>
      <c r="H250" s="223"/>
      <c r="I250" s="73"/>
      <c r="J250" s="73"/>
      <c r="K250" s="73"/>
      <c r="L250" s="73"/>
      <c r="M250" s="73"/>
      <c r="N250" s="73"/>
      <c r="O250" s="73"/>
      <c r="P250" s="73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73"/>
      <c r="AD250" s="73"/>
      <c r="AE250" s="73"/>
      <c r="AF250" s="95"/>
      <c r="AG250" s="95"/>
      <c r="AH250" s="73"/>
      <c r="AI250" s="73"/>
      <c r="AJ250" s="95"/>
      <c r="AK250" s="95"/>
      <c r="AL250" s="73"/>
      <c r="AM250" s="73"/>
      <c r="AN250" s="95"/>
      <c r="AO250" s="95"/>
      <c r="AP250" s="73"/>
      <c r="AQ250" s="73"/>
      <c r="AR250" s="95"/>
      <c r="AS250" s="95"/>
      <c r="AT250" s="73"/>
      <c r="AU250" s="73"/>
      <c r="AV250" s="95"/>
      <c r="AW250" s="95"/>
      <c r="AX250" s="73"/>
      <c r="AY250" s="73"/>
      <c r="AZ250" s="95"/>
      <c r="BA250" s="95"/>
      <c r="BB250" s="73"/>
      <c r="BC250" s="73"/>
      <c r="BD250" s="95"/>
      <c r="BE250" s="95"/>
      <c r="BF250" s="73"/>
      <c r="BG250" s="73"/>
      <c r="BH250" s="95"/>
      <c r="BI250" s="95"/>
      <c r="BJ250" s="73"/>
      <c r="BK250" s="73"/>
      <c r="BL250" s="95"/>
      <c r="BM250" s="95"/>
      <c r="BN250" s="73"/>
      <c r="BO250" s="73"/>
      <c r="BP250" s="95"/>
      <c r="BQ250" s="95"/>
      <c r="BR250" s="73"/>
      <c r="BS250" s="73"/>
      <c r="BT250" s="95"/>
      <c r="BU250" s="95"/>
      <c r="BV250" s="73"/>
      <c r="BW250" s="73"/>
      <c r="BX250" s="95"/>
      <c r="BY250" s="95"/>
      <c r="BZ250" s="73"/>
      <c r="CA250" s="73"/>
      <c r="CB250" s="95"/>
      <c r="CC250" s="95"/>
      <c r="CD250" s="73"/>
      <c r="CE250" s="73"/>
      <c r="CF250" s="73"/>
      <c r="CG250" s="73"/>
      <c r="CH250" s="73"/>
      <c r="CI250" s="73"/>
      <c r="CJ250" s="72"/>
      <c r="CK250" s="73"/>
      <c r="CL250" s="217"/>
      <c r="CM250" s="71"/>
      <c r="CN250" s="71"/>
      <c r="CO250" s="73"/>
      <c r="CP250" s="217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18"/>
      <c r="DD250" s="218"/>
      <c r="DG250" s="218"/>
    </row>
    <row r="251" spans="2:111">
      <c r="B251" s="71"/>
      <c r="C251" s="71"/>
      <c r="D251" s="71"/>
      <c r="E251" s="73"/>
      <c r="F251" s="217"/>
      <c r="G251" s="71"/>
      <c r="H251" s="223"/>
      <c r="I251" s="73"/>
      <c r="J251" s="73"/>
      <c r="K251" s="73"/>
      <c r="L251" s="73"/>
      <c r="M251" s="73"/>
      <c r="N251" s="73"/>
      <c r="O251" s="73"/>
      <c r="P251" s="73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73"/>
      <c r="AD251" s="73"/>
      <c r="AE251" s="73"/>
      <c r="AF251" s="95"/>
      <c r="AG251" s="95"/>
      <c r="AH251" s="73"/>
      <c r="AI251" s="73"/>
      <c r="AJ251" s="95"/>
      <c r="AK251" s="95"/>
      <c r="AL251" s="73"/>
      <c r="AM251" s="73"/>
      <c r="AN251" s="95"/>
      <c r="AO251" s="95"/>
      <c r="AP251" s="73"/>
      <c r="AQ251" s="73"/>
      <c r="AR251" s="95"/>
      <c r="AS251" s="95"/>
      <c r="AT251" s="73"/>
      <c r="AU251" s="73"/>
      <c r="AV251" s="95"/>
      <c r="AW251" s="95"/>
      <c r="AX251" s="73"/>
      <c r="AY251" s="73"/>
      <c r="AZ251" s="95"/>
      <c r="BA251" s="95"/>
      <c r="BB251" s="73"/>
      <c r="BC251" s="73"/>
      <c r="BD251" s="95"/>
      <c r="BE251" s="95"/>
      <c r="BF251" s="73"/>
      <c r="BG251" s="73"/>
      <c r="BH251" s="95"/>
      <c r="BI251" s="95"/>
      <c r="BJ251" s="73"/>
      <c r="BK251" s="73"/>
      <c r="BL251" s="95"/>
      <c r="BM251" s="95"/>
      <c r="BN251" s="73"/>
      <c r="BO251" s="73"/>
      <c r="BP251" s="95"/>
      <c r="BQ251" s="95"/>
      <c r="BR251" s="73"/>
      <c r="BS251" s="73"/>
      <c r="BT251" s="95"/>
      <c r="BU251" s="95"/>
      <c r="BV251" s="73"/>
      <c r="BW251" s="73"/>
      <c r="BX251" s="95"/>
      <c r="BY251" s="95"/>
      <c r="BZ251" s="73"/>
      <c r="CA251" s="73"/>
      <c r="CB251" s="95"/>
      <c r="CC251" s="95"/>
      <c r="CD251" s="73"/>
      <c r="CE251" s="73"/>
      <c r="CF251" s="73"/>
      <c r="CG251" s="73"/>
      <c r="CH251" s="73"/>
      <c r="CI251" s="73"/>
      <c r="CJ251" s="72"/>
      <c r="CK251" s="73"/>
      <c r="CL251" s="217"/>
      <c r="CM251" s="71"/>
      <c r="CN251" s="71"/>
      <c r="CO251" s="73"/>
      <c r="CP251" s="217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18"/>
      <c r="DD251" s="218"/>
      <c r="DG251" s="218"/>
    </row>
    <row r="252" spans="2:111">
      <c r="B252" s="71"/>
      <c r="C252" s="71"/>
      <c r="D252" s="71"/>
      <c r="E252" s="73"/>
      <c r="F252" s="217"/>
      <c r="G252" s="71"/>
      <c r="H252" s="223"/>
      <c r="I252" s="73"/>
      <c r="J252" s="73"/>
      <c r="K252" s="73"/>
      <c r="L252" s="73"/>
      <c r="M252" s="73"/>
      <c r="N252" s="73"/>
      <c r="O252" s="73"/>
      <c r="P252" s="73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73"/>
      <c r="AD252" s="73"/>
      <c r="AE252" s="73"/>
      <c r="AF252" s="95"/>
      <c r="AG252" s="95"/>
      <c r="AH252" s="73"/>
      <c r="AI252" s="73"/>
      <c r="AJ252" s="95"/>
      <c r="AK252" s="95"/>
      <c r="AL252" s="73"/>
      <c r="AM252" s="73"/>
      <c r="AN252" s="95"/>
      <c r="AO252" s="95"/>
      <c r="AP252" s="73"/>
      <c r="AQ252" s="73"/>
      <c r="AR252" s="95"/>
      <c r="AS252" s="95"/>
      <c r="AT252" s="73"/>
      <c r="AU252" s="73"/>
      <c r="AV252" s="95"/>
      <c r="AW252" s="95"/>
      <c r="AX252" s="73"/>
      <c r="AY252" s="73"/>
      <c r="AZ252" s="95"/>
      <c r="BA252" s="95"/>
      <c r="BB252" s="73"/>
      <c r="BC252" s="73"/>
      <c r="BD252" s="95"/>
      <c r="BE252" s="95"/>
      <c r="BF252" s="73"/>
      <c r="BG252" s="73"/>
      <c r="BH252" s="95"/>
      <c r="BI252" s="95"/>
      <c r="BJ252" s="73"/>
      <c r="BK252" s="73"/>
      <c r="BL252" s="95"/>
      <c r="BM252" s="95"/>
      <c r="BN252" s="73"/>
      <c r="BO252" s="73"/>
      <c r="BP252" s="95"/>
      <c r="BQ252" s="95"/>
      <c r="BR252" s="73"/>
      <c r="BS252" s="73"/>
      <c r="BT252" s="95"/>
      <c r="BU252" s="95"/>
      <c r="BV252" s="73"/>
      <c r="BW252" s="73"/>
      <c r="BX252" s="95"/>
      <c r="BY252" s="95"/>
      <c r="BZ252" s="73"/>
      <c r="CA252" s="73"/>
      <c r="CB252" s="95"/>
      <c r="CC252" s="95"/>
      <c r="CD252" s="73"/>
      <c r="CE252" s="73"/>
      <c r="CF252" s="73"/>
      <c r="CG252" s="73"/>
      <c r="CH252" s="73"/>
      <c r="CI252" s="73"/>
      <c r="CJ252" s="72"/>
      <c r="CK252" s="73"/>
      <c r="CL252" s="217"/>
      <c r="CM252" s="71"/>
      <c r="CN252" s="71"/>
      <c r="CO252" s="73"/>
      <c r="CP252" s="217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18"/>
      <c r="DD252" s="218"/>
      <c r="DG252" s="218"/>
    </row>
    <row r="253" spans="2:111">
      <c r="B253" s="71"/>
      <c r="C253" s="71"/>
      <c r="D253" s="71"/>
      <c r="E253" s="73"/>
      <c r="F253" s="217"/>
      <c r="G253" s="71"/>
      <c r="H253" s="223"/>
      <c r="I253" s="73"/>
      <c r="J253" s="73"/>
      <c r="K253" s="73"/>
      <c r="L253" s="73"/>
      <c r="M253" s="73"/>
      <c r="N253" s="73"/>
      <c r="O253" s="73"/>
      <c r="P253" s="73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73"/>
      <c r="AD253" s="73"/>
      <c r="AE253" s="73"/>
      <c r="AF253" s="95"/>
      <c r="AG253" s="95"/>
      <c r="AH253" s="73"/>
      <c r="AI253" s="73"/>
      <c r="AJ253" s="95"/>
      <c r="AK253" s="95"/>
      <c r="AL253" s="73"/>
      <c r="AM253" s="73"/>
      <c r="AN253" s="95"/>
      <c r="AO253" s="95"/>
      <c r="AP253" s="73"/>
      <c r="AQ253" s="73"/>
      <c r="AR253" s="95"/>
      <c r="AS253" s="95"/>
      <c r="AT253" s="73"/>
      <c r="AU253" s="73"/>
      <c r="AV253" s="95"/>
      <c r="AW253" s="95"/>
      <c r="AX253" s="73"/>
      <c r="AY253" s="73"/>
      <c r="AZ253" s="95"/>
      <c r="BA253" s="95"/>
      <c r="BB253" s="73"/>
      <c r="BC253" s="73"/>
      <c r="BD253" s="95"/>
      <c r="BE253" s="95"/>
      <c r="BF253" s="73"/>
      <c r="BG253" s="73"/>
      <c r="BH253" s="95"/>
      <c r="BI253" s="95"/>
      <c r="BJ253" s="73"/>
      <c r="BK253" s="73"/>
      <c r="BL253" s="95"/>
      <c r="BM253" s="95"/>
      <c r="BN253" s="73"/>
      <c r="BO253" s="73"/>
      <c r="BP253" s="95"/>
      <c r="BQ253" s="95"/>
      <c r="BR253" s="73"/>
      <c r="BS253" s="73"/>
      <c r="BT253" s="95"/>
      <c r="BU253" s="95"/>
      <c r="BV253" s="73"/>
      <c r="BW253" s="73"/>
      <c r="BX253" s="95"/>
      <c r="BY253" s="95"/>
      <c r="BZ253" s="73"/>
      <c r="CA253" s="73"/>
      <c r="CB253" s="95"/>
      <c r="CC253" s="95"/>
      <c r="CD253" s="73"/>
      <c r="CE253" s="73"/>
      <c r="CF253" s="73"/>
      <c r="CG253" s="73"/>
      <c r="CH253" s="73"/>
      <c r="CI253" s="73"/>
      <c r="CJ253" s="72"/>
      <c r="CK253" s="73"/>
      <c r="CL253" s="217"/>
      <c r="CM253" s="71"/>
      <c r="CN253" s="71"/>
      <c r="CO253" s="73"/>
      <c r="CP253" s="217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18"/>
      <c r="DD253" s="218"/>
      <c r="DG253" s="218"/>
    </row>
    <row r="254" spans="2:111">
      <c r="B254" s="71"/>
      <c r="C254" s="71"/>
      <c r="D254" s="71"/>
      <c r="E254" s="73"/>
      <c r="F254" s="217"/>
      <c r="G254" s="71"/>
      <c r="H254" s="223"/>
      <c r="I254" s="73"/>
      <c r="J254" s="73"/>
      <c r="K254" s="73"/>
      <c r="L254" s="73"/>
      <c r="M254" s="73"/>
      <c r="N254" s="73"/>
      <c r="O254" s="73"/>
      <c r="P254" s="73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73"/>
      <c r="AD254" s="73"/>
      <c r="AE254" s="73"/>
      <c r="AF254" s="95"/>
      <c r="AG254" s="95"/>
      <c r="AH254" s="73"/>
      <c r="AI254" s="73"/>
      <c r="AJ254" s="95"/>
      <c r="AK254" s="95"/>
      <c r="AL254" s="73"/>
      <c r="AM254" s="73"/>
      <c r="AN254" s="95"/>
      <c r="AO254" s="95"/>
      <c r="AP254" s="73"/>
      <c r="AQ254" s="73"/>
      <c r="AR254" s="95"/>
      <c r="AS254" s="95"/>
      <c r="AT254" s="73"/>
      <c r="AU254" s="73"/>
      <c r="AV254" s="95"/>
      <c r="AW254" s="95"/>
      <c r="AX254" s="73"/>
      <c r="AY254" s="73"/>
      <c r="AZ254" s="95"/>
      <c r="BA254" s="95"/>
      <c r="BB254" s="73"/>
      <c r="BC254" s="73"/>
      <c r="BD254" s="95"/>
      <c r="BE254" s="95"/>
      <c r="BF254" s="73"/>
      <c r="BG254" s="73"/>
      <c r="BH254" s="95"/>
      <c r="BI254" s="95"/>
      <c r="BJ254" s="73"/>
      <c r="BK254" s="73"/>
      <c r="BL254" s="95"/>
      <c r="BM254" s="95"/>
      <c r="BN254" s="73"/>
      <c r="BO254" s="73"/>
      <c r="BP254" s="95"/>
      <c r="BQ254" s="95"/>
      <c r="BR254" s="73"/>
      <c r="BS254" s="73"/>
      <c r="BT254" s="95"/>
      <c r="BU254" s="95"/>
      <c r="BV254" s="73"/>
      <c r="BW254" s="73"/>
      <c r="BX254" s="95"/>
      <c r="BY254" s="95"/>
      <c r="BZ254" s="73"/>
      <c r="CA254" s="73"/>
      <c r="CB254" s="95"/>
      <c r="CC254" s="95"/>
      <c r="CD254" s="73"/>
      <c r="CE254" s="73"/>
      <c r="CF254" s="73"/>
      <c r="CG254" s="73"/>
      <c r="CH254" s="73"/>
      <c r="CI254" s="73"/>
      <c r="CJ254" s="72"/>
      <c r="CK254" s="73"/>
      <c r="CL254" s="217"/>
      <c r="CM254" s="71"/>
      <c r="CN254" s="71"/>
      <c r="CO254" s="73"/>
      <c r="CP254" s="217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18"/>
      <c r="DD254" s="218"/>
      <c r="DG254" s="218"/>
    </row>
    <row r="255" spans="2:111">
      <c r="B255" s="71"/>
      <c r="C255" s="71"/>
      <c r="D255" s="71"/>
      <c r="E255" s="73"/>
      <c r="F255" s="217"/>
      <c r="G255" s="71"/>
      <c r="H255" s="223"/>
      <c r="I255" s="73"/>
      <c r="J255" s="73"/>
      <c r="K255" s="73"/>
      <c r="L255" s="73"/>
      <c r="M255" s="73"/>
      <c r="N255" s="73"/>
      <c r="O255" s="73"/>
      <c r="P255" s="73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73"/>
      <c r="AD255" s="73"/>
      <c r="AE255" s="73"/>
      <c r="AF255" s="95"/>
      <c r="AG255" s="95"/>
      <c r="AH255" s="73"/>
      <c r="AI255" s="73"/>
      <c r="AJ255" s="95"/>
      <c r="AK255" s="95"/>
      <c r="AL255" s="73"/>
      <c r="AM255" s="73"/>
      <c r="AN255" s="95"/>
      <c r="AO255" s="95"/>
      <c r="AP255" s="73"/>
      <c r="AQ255" s="73"/>
      <c r="AR255" s="95"/>
      <c r="AS255" s="95"/>
      <c r="AT255" s="73"/>
      <c r="AU255" s="73"/>
      <c r="AV255" s="95"/>
      <c r="AW255" s="95"/>
      <c r="AX255" s="73"/>
      <c r="AY255" s="73"/>
      <c r="AZ255" s="95"/>
      <c r="BA255" s="95"/>
      <c r="BB255" s="73"/>
      <c r="BC255" s="73"/>
      <c r="BD255" s="95"/>
      <c r="BE255" s="95"/>
      <c r="BF255" s="73"/>
      <c r="BG255" s="73"/>
      <c r="BH255" s="95"/>
      <c r="BI255" s="95"/>
      <c r="BJ255" s="73"/>
      <c r="BK255" s="73"/>
      <c r="BL255" s="95"/>
      <c r="BM255" s="95"/>
      <c r="BN255" s="73"/>
      <c r="BO255" s="73"/>
      <c r="BP255" s="95"/>
      <c r="BQ255" s="95"/>
      <c r="BR255" s="73"/>
      <c r="BS255" s="73"/>
      <c r="BT255" s="95"/>
      <c r="BU255" s="95"/>
      <c r="BV255" s="73"/>
      <c r="BW255" s="73"/>
      <c r="BX255" s="95"/>
      <c r="BY255" s="95"/>
      <c r="BZ255" s="73"/>
      <c r="CA255" s="73"/>
      <c r="CB255" s="95"/>
      <c r="CC255" s="95"/>
      <c r="CD255" s="73"/>
      <c r="CE255" s="73"/>
      <c r="CF255" s="73"/>
      <c r="CG255" s="73"/>
      <c r="CH255" s="73"/>
      <c r="CI255" s="73"/>
      <c r="CJ255" s="72"/>
      <c r="CK255" s="73"/>
      <c r="CL255" s="217"/>
      <c r="CM255" s="71"/>
      <c r="CN255" s="71"/>
      <c r="CO255" s="73"/>
      <c r="CP255" s="217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18"/>
      <c r="DD255" s="218"/>
      <c r="DG255" s="218"/>
    </row>
    <row r="256" spans="2:111">
      <c r="B256" s="71"/>
      <c r="C256" s="71"/>
      <c r="D256" s="71"/>
      <c r="E256" s="73"/>
      <c r="F256" s="217"/>
      <c r="G256" s="71"/>
      <c r="H256" s="223"/>
      <c r="I256" s="73"/>
      <c r="J256" s="73"/>
      <c r="K256" s="73"/>
      <c r="L256" s="73"/>
      <c r="M256" s="73"/>
      <c r="N256" s="73"/>
      <c r="O256" s="73"/>
      <c r="P256" s="73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73"/>
      <c r="AD256" s="73"/>
      <c r="AE256" s="73"/>
      <c r="AF256" s="95"/>
      <c r="AG256" s="95"/>
      <c r="AH256" s="73"/>
      <c r="AI256" s="73"/>
      <c r="AJ256" s="95"/>
      <c r="AK256" s="95"/>
      <c r="AL256" s="73"/>
      <c r="AM256" s="73"/>
      <c r="AN256" s="95"/>
      <c r="AO256" s="95"/>
      <c r="AP256" s="73"/>
      <c r="AQ256" s="73"/>
      <c r="AR256" s="95"/>
      <c r="AS256" s="95"/>
      <c r="AT256" s="73"/>
      <c r="AU256" s="73"/>
      <c r="AV256" s="95"/>
      <c r="AW256" s="95"/>
      <c r="AX256" s="73"/>
      <c r="AY256" s="73"/>
      <c r="AZ256" s="95"/>
      <c r="BA256" s="95"/>
      <c r="BB256" s="73"/>
      <c r="BC256" s="73"/>
      <c r="BD256" s="95"/>
      <c r="BE256" s="95"/>
      <c r="BF256" s="73"/>
      <c r="BG256" s="73"/>
      <c r="BH256" s="95"/>
      <c r="BI256" s="95"/>
      <c r="BJ256" s="73"/>
      <c r="BK256" s="73"/>
      <c r="BL256" s="95"/>
      <c r="BM256" s="95"/>
      <c r="BN256" s="73"/>
      <c r="BO256" s="73"/>
      <c r="BP256" s="95"/>
      <c r="BQ256" s="95"/>
      <c r="BR256" s="73"/>
      <c r="BS256" s="73"/>
      <c r="BT256" s="95"/>
      <c r="BU256" s="95"/>
      <c r="BV256" s="73"/>
      <c r="BW256" s="73"/>
      <c r="BX256" s="95"/>
      <c r="BY256" s="95"/>
      <c r="BZ256" s="73"/>
      <c r="CA256" s="73"/>
      <c r="CB256" s="95"/>
      <c r="CC256" s="95"/>
      <c r="CD256" s="73"/>
      <c r="CE256" s="73"/>
      <c r="CF256" s="73"/>
      <c r="CG256" s="73"/>
      <c r="CH256" s="73"/>
      <c r="CI256" s="73"/>
      <c r="CJ256" s="72"/>
      <c r="CK256" s="73"/>
      <c r="CL256" s="217"/>
      <c r="CM256" s="71"/>
      <c r="CN256" s="71"/>
      <c r="CO256" s="73"/>
      <c r="CP256" s="217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18"/>
      <c r="DD256" s="218"/>
      <c r="DG256" s="218"/>
    </row>
    <row r="257" spans="2:111">
      <c r="B257" s="71"/>
      <c r="C257" s="71"/>
      <c r="D257" s="71"/>
      <c r="E257" s="73"/>
      <c r="F257" s="217"/>
      <c r="G257" s="71"/>
      <c r="H257" s="223"/>
      <c r="I257" s="73"/>
      <c r="J257" s="73"/>
      <c r="K257" s="73"/>
      <c r="L257" s="73"/>
      <c r="M257" s="73"/>
      <c r="N257" s="73"/>
      <c r="O257" s="73"/>
      <c r="P257" s="73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73"/>
      <c r="AD257" s="73"/>
      <c r="AE257" s="73"/>
      <c r="AF257" s="95"/>
      <c r="AG257" s="95"/>
      <c r="AH257" s="73"/>
      <c r="AI257" s="73"/>
      <c r="AJ257" s="95"/>
      <c r="AK257" s="95"/>
      <c r="AL257" s="73"/>
      <c r="AM257" s="73"/>
      <c r="AN257" s="95"/>
      <c r="AO257" s="95"/>
      <c r="AP257" s="73"/>
      <c r="AQ257" s="73"/>
      <c r="AR257" s="95"/>
      <c r="AS257" s="95"/>
      <c r="AT257" s="73"/>
      <c r="AU257" s="73"/>
      <c r="AV257" s="95"/>
      <c r="AW257" s="95"/>
      <c r="AX257" s="73"/>
      <c r="AY257" s="73"/>
      <c r="AZ257" s="95"/>
      <c r="BA257" s="95"/>
      <c r="BB257" s="73"/>
      <c r="BC257" s="73"/>
      <c r="BD257" s="95"/>
      <c r="BE257" s="95"/>
      <c r="BF257" s="73"/>
      <c r="BG257" s="73"/>
      <c r="BH257" s="95"/>
      <c r="BI257" s="95"/>
      <c r="BJ257" s="73"/>
      <c r="BK257" s="73"/>
      <c r="BL257" s="95"/>
      <c r="BM257" s="95"/>
      <c r="BN257" s="73"/>
      <c r="BO257" s="73"/>
      <c r="BP257" s="95"/>
      <c r="BQ257" s="95"/>
      <c r="BR257" s="73"/>
      <c r="BS257" s="73"/>
      <c r="BT257" s="95"/>
      <c r="BU257" s="95"/>
      <c r="BV257" s="73"/>
      <c r="BW257" s="73"/>
      <c r="BX257" s="95"/>
      <c r="BY257" s="95"/>
      <c r="BZ257" s="73"/>
      <c r="CA257" s="73"/>
      <c r="CB257" s="95"/>
      <c r="CC257" s="95"/>
      <c r="CD257" s="73"/>
      <c r="CE257" s="73"/>
      <c r="CF257" s="73"/>
      <c r="CG257" s="73"/>
      <c r="CH257" s="73"/>
      <c r="CI257" s="73"/>
      <c r="CJ257" s="72"/>
      <c r="CK257" s="73"/>
      <c r="CL257" s="217"/>
      <c r="CM257" s="71"/>
      <c r="CN257" s="71"/>
      <c r="CO257" s="73"/>
      <c r="CP257" s="217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18"/>
      <c r="DD257" s="218"/>
      <c r="DG257" s="218"/>
    </row>
    <row r="258" spans="2:111">
      <c r="B258" s="71"/>
      <c r="C258" s="71"/>
      <c r="D258" s="71"/>
      <c r="E258" s="73"/>
      <c r="F258" s="217"/>
      <c r="G258" s="71"/>
      <c r="H258" s="223"/>
      <c r="I258" s="73"/>
      <c r="J258" s="73"/>
      <c r="K258" s="73"/>
      <c r="L258" s="73"/>
      <c r="M258" s="73"/>
      <c r="N258" s="73"/>
      <c r="O258" s="73"/>
      <c r="P258" s="73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73"/>
      <c r="AD258" s="73"/>
      <c r="AE258" s="73"/>
      <c r="AF258" s="95"/>
      <c r="AG258" s="95"/>
      <c r="AH258" s="73"/>
      <c r="AI258" s="73"/>
      <c r="AJ258" s="95"/>
      <c r="AK258" s="95"/>
      <c r="AL258" s="73"/>
      <c r="AM258" s="73"/>
      <c r="AN258" s="95"/>
      <c r="AO258" s="95"/>
      <c r="AP258" s="73"/>
      <c r="AQ258" s="73"/>
      <c r="AR258" s="95"/>
      <c r="AS258" s="95"/>
      <c r="AT258" s="73"/>
      <c r="AU258" s="73"/>
      <c r="AV258" s="95"/>
      <c r="AW258" s="95"/>
      <c r="AX258" s="73"/>
      <c r="AY258" s="73"/>
      <c r="AZ258" s="95"/>
      <c r="BA258" s="95"/>
      <c r="BB258" s="73"/>
      <c r="BC258" s="73"/>
      <c r="BD258" s="95"/>
      <c r="BE258" s="95"/>
      <c r="BF258" s="73"/>
      <c r="BG258" s="73"/>
      <c r="BH258" s="95"/>
      <c r="BI258" s="95"/>
      <c r="BJ258" s="73"/>
      <c r="BK258" s="73"/>
      <c r="BL258" s="95"/>
      <c r="BM258" s="95"/>
      <c r="BN258" s="73"/>
      <c r="BO258" s="73"/>
      <c r="BP258" s="95"/>
      <c r="BQ258" s="95"/>
      <c r="BR258" s="73"/>
      <c r="BS258" s="73"/>
      <c r="BT258" s="95"/>
      <c r="BU258" s="95"/>
      <c r="BV258" s="73"/>
      <c r="BW258" s="73"/>
      <c r="BX258" s="95"/>
      <c r="BY258" s="95"/>
      <c r="BZ258" s="73"/>
      <c r="CA258" s="73"/>
      <c r="CB258" s="95"/>
      <c r="CC258" s="95"/>
      <c r="CD258" s="73"/>
      <c r="CE258" s="73"/>
      <c r="CF258" s="73"/>
      <c r="CG258" s="73"/>
      <c r="CH258" s="73"/>
      <c r="CI258" s="73"/>
      <c r="CJ258" s="72"/>
      <c r="CK258" s="73"/>
      <c r="CL258" s="217"/>
      <c r="CM258" s="71"/>
      <c r="CN258" s="71"/>
      <c r="CO258" s="73"/>
      <c r="CP258" s="217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18"/>
      <c r="DD258" s="218"/>
      <c r="DG258" s="218"/>
    </row>
    <row r="259" spans="2:111">
      <c r="B259" s="71"/>
      <c r="C259" s="71"/>
      <c r="D259" s="71"/>
      <c r="E259" s="73"/>
      <c r="F259" s="217"/>
      <c r="G259" s="71"/>
      <c r="H259" s="223"/>
      <c r="I259" s="73"/>
      <c r="J259" s="73"/>
      <c r="K259" s="73"/>
      <c r="L259" s="73"/>
      <c r="M259" s="73"/>
      <c r="N259" s="73"/>
      <c r="O259" s="73"/>
      <c r="P259" s="73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73"/>
      <c r="AD259" s="73"/>
      <c r="AE259" s="73"/>
      <c r="AF259" s="95"/>
      <c r="AG259" s="95"/>
      <c r="AH259" s="73"/>
      <c r="AI259" s="73"/>
      <c r="AJ259" s="95"/>
      <c r="AK259" s="95"/>
      <c r="AL259" s="73"/>
      <c r="AM259" s="73"/>
      <c r="AN259" s="95"/>
      <c r="AO259" s="95"/>
      <c r="AP259" s="73"/>
      <c r="AQ259" s="73"/>
      <c r="AR259" s="95"/>
      <c r="AS259" s="95"/>
      <c r="AT259" s="73"/>
      <c r="AU259" s="73"/>
      <c r="AV259" s="95"/>
      <c r="AW259" s="95"/>
      <c r="AX259" s="73"/>
      <c r="AY259" s="73"/>
      <c r="AZ259" s="95"/>
      <c r="BA259" s="95"/>
      <c r="BB259" s="73"/>
      <c r="BC259" s="73"/>
      <c r="BD259" s="95"/>
      <c r="BE259" s="95"/>
      <c r="BF259" s="73"/>
      <c r="BG259" s="73"/>
      <c r="BH259" s="95"/>
      <c r="BI259" s="95"/>
      <c r="BJ259" s="73"/>
      <c r="BK259" s="73"/>
      <c r="BL259" s="95"/>
      <c r="BM259" s="95"/>
      <c r="BN259" s="73"/>
      <c r="BO259" s="73"/>
      <c r="BP259" s="95"/>
      <c r="BQ259" s="95"/>
      <c r="BR259" s="73"/>
      <c r="BS259" s="73"/>
      <c r="BT259" s="95"/>
      <c r="BU259" s="95"/>
      <c r="BV259" s="73"/>
      <c r="BW259" s="73"/>
      <c r="BX259" s="95"/>
      <c r="BY259" s="95"/>
      <c r="BZ259" s="73"/>
      <c r="CA259" s="73"/>
      <c r="CB259" s="95"/>
      <c r="CC259" s="95"/>
      <c r="CD259" s="73"/>
      <c r="CE259" s="73"/>
      <c r="CF259" s="73"/>
      <c r="CG259" s="73"/>
      <c r="CH259" s="73"/>
      <c r="CI259" s="73"/>
      <c r="CJ259" s="72"/>
      <c r="CK259" s="73"/>
      <c r="CL259" s="217"/>
      <c r="CM259" s="71"/>
      <c r="CN259" s="71"/>
      <c r="CO259" s="73"/>
      <c r="CP259" s="217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18"/>
      <c r="DD259" s="218"/>
      <c r="DG259" s="218"/>
    </row>
    <row r="260" spans="2:111">
      <c r="B260" s="71"/>
      <c r="C260" s="71"/>
      <c r="D260" s="71"/>
      <c r="E260" s="73"/>
      <c r="F260" s="217"/>
      <c r="G260" s="71"/>
      <c r="H260" s="223"/>
      <c r="I260" s="73"/>
      <c r="J260" s="73"/>
      <c r="K260" s="73"/>
      <c r="L260" s="73"/>
      <c r="M260" s="73"/>
      <c r="N260" s="73"/>
      <c r="O260" s="73"/>
      <c r="P260" s="73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73"/>
      <c r="AD260" s="73"/>
      <c r="AE260" s="73"/>
      <c r="AF260" s="95"/>
      <c r="AG260" s="95"/>
      <c r="AH260" s="73"/>
      <c r="AI260" s="73"/>
      <c r="AJ260" s="95"/>
      <c r="AK260" s="95"/>
      <c r="AL260" s="73"/>
      <c r="AM260" s="73"/>
      <c r="AN260" s="95"/>
      <c r="AO260" s="95"/>
      <c r="AP260" s="73"/>
      <c r="AQ260" s="73"/>
      <c r="AR260" s="95"/>
      <c r="AS260" s="95"/>
      <c r="AT260" s="73"/>
      <c r="AU260" s="73"/>
      <c r="AV260" s="95"/>
      <c r="AW260" s="95"/>
      <c r="AX260" s="73"/>
      <c r="AY260" s="73"/>
      <c r="AZ260" s="95"/>
      <c r="BA260" s="95"/>
      <c r="BB260" s="73"/>
      <c r="BC260" s="73"/>
      <c r="BD260" s="95"/>
      <c r="BE260" s="95"/>
      <c r="BF260" s="73"/>
      <c r="BG260" s="73"/>
      <c r="BH260" s="95"/>
      <c r="BI260" s="95"/>
      <c r="BJ260" s="73"/>
      <c r="BK260" s="73"/>
      <c r="BL260" s="95"/>
      <c r="BM260" s="95"/>
      <c r="BN260" s="73"/>
      <c r="BO260" s="73"/>
      <c r="BP260" s="95"/>
      <c r="BQ260" s="95"/>
      <c r="BR260" s="73"/>
      <c r="BS260" s="73"/>
      <c r="BT260" s="95"/>
      <c r="BU260" s="95"/>
      <c r="BV260" s="73"/>
      <c r="BW260" s="73"/>
      <c r="BX260" s="95"/>
      <c r="BY260" s="95"/>
      <c r="BZ260" s="73"/>
      <c r="CA260" s="73"/>
      <c r="CB260" s="95"/>
      <c r="CC260" s="95"/>
      <c r="CD260" s="73"/>
      <c r="CE260" s="73"/>
      <c r="CF260" s="73"/>
      <c r="CG260" s="73"/>
      <c r="CH260" s="73"/>
      <c r="CI260" s="73"/>
      <c r="CJ260" s="72"/>
      <c r="CK260" s="73"/>
      <c r="CL260" s="217"/>
      <c r="CM260" s="71"/>
      <c r="CN260" s="71"/>
      <c r="CO260" s="73"/>
      <c r="CP260" s="217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18"/>
      <c r="DD260" s="218"/>
      <c r="DG260" s="218"/>
    </row>
    <row r="261" spans="2:111">
      <c r="B261" s="71"/>
      <c r="C261" s="71"/>
      <c r="D261" s="71"/>
      <c r="E261" s="73"/>
      <c r="F261" s="217"/>
      <c r="G261" s="71"/>
      <c r="H261" s="223"/>
      <c r="I261" s="73"/>
      <c r="J261" s="73"/>
      <c r="K261" s="73"/>
      <c r="L261" s="73"/>
      <c r="M261" s="73"/>
      <c r="N261" s="73"/>
      <c r="O261" s="73"/>
      <c r="P261" s="73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73"/>
      <c r="AD261" s="73"/>
      <c r="AE261" s="73"/>
      <c r="AF261" s="95"/>
      <c r="AG261" s="95"/>
      <c r="AH261" s="73"/>
      <c r="AI261" s="73"/>
      <c r="AJ261" s="95"/>
      <c r="AK261" s="95"/>
      <c r="AL261" s="73"/>
      <c r="AM261" s="73"/>
      <c r="AN261" s="95"/>
      <c r="AO261" s="95"/>
      <c r="AP261" s="73"/>
      <c r="AQ261" s="73"/>
      <c r="AR261" s="95"/>
      <c r="AS261" s="95"/>
      <c r="AT261" s="73"/>
      <c r="AU261" s="73"/>
      <c r="AV261" s="95"/>
      <c r="AW261" s="95"/>
      <c r="AX261" s="73"/>
      <c r="AY261" s="73"/>
      <c r="AZ261" s="95"/>
      <c r="BA261" s="95"/>
      <c r="BB261" s="73"/>
      <c r="BC261" s="73"/>
      <c r="BD261" s="95"/>
      <c r="BE261" s="95"/>
      <c r="BF261" s="73"/>
      <c r="BG261" s="73"/>
      <c r="BH261" s="95"/>
      <c r="BI261" s="95"/>
      <c r="BJ261" s="73"/>
      <c r="BK261" s="73"/>
      <c r="BL261" s="95"/>
      <c r="BM261" s="95"/>
      <c r="BN261" s="73"/>
      <c r="BO261" s="73"/>
      <c r="BP261" s="95"/>
      <c r="BQ261" s="95"/>
      <c r="BR261" s="73"/>
      <c r="BS261" s="73"/>
      <c r="BT261" s="95"/>
      <c r="BU261" s="95"/>
      <c r="BV261" s="73"/>
      <c r="BW261" s="73"/>
      <c r="BX261" s="95"/>
      <c r="BY261" s="95"/>
      <c r="BZ261" s="73"/>
      <c r="CA261" s="73"/>
      <c r="CB261" s="95"/>
      <c r="CC261" s="95"/>
      <c r="CD261" s="73"/>
      <c r="CE261" s="73"/>
      <c r="CF261" s="73"/>
      <c r="CG261" s="73"/>
      <c r="CH261" s="73"/>
      <c r="CI261" s="73"/>
      <c r="CJ261" s="72"/>
      <c r="CK261" s="73"/>
      <c r="CL261" s="217"/>
      <c r="CM261" s="71"/>
      <c r="CN261" s="71"/>
      <c r="CO261" s="73"/>
      <c r="CP261" s="217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18"/>
      <c r="DD261" s="218"/>
      <c r="DG261" s="218"/>
    </row>
    <row r="262" spans="2:111">
      <c r="B262" s="71"/>
      <c r="C262" s="71"/>
      <c r="D262" s="71"/>
      <c r="E262" s="73"/>
      <c r="F262" s="217"/>
      <c r="G262" s="71"/>
      <c r="H262" s="223"/>
      <c r="I262" s="73"/>
      <c r="J262" s="73"/>
      <c r="K262" s="73"/>
      <c r="L262" s="73"/>
      <c r="M262" s="73"/>
      <c r="N262" s="73"/>
      <c r="O262" s="73"/>
      <c r="P262" s="73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73"/>
      <c r="AD262" s="73"/>
      <c r="AE262" s="73"/>
      <c r="AF262" s="95"/>
      <c r="AG262" s="95"/>
      <c r="AH262" s="73"/>
      <c r="AI262" s="73"/>
      <c r="AJ262" s="95"/>
      <c r="AK262" s="95"/>
      <c r="AL262" s="73"/>
      <c r="AM262" s="73"/>
      <c r="AN262" s="95"/>
      <c r="AO262" s="95"/>
      <c r="AP262" s="73"/>
      <c r="AQ262" s="73"/>
      <c r="AR262" s="95"/>
      <c r="AS262" s="95"/>
      <c r="AT262" s="73"/>
      <c r="AU262" s="73"/>
      <c r="AV262" s="95"/>
      <c r="AW262" s="95"/>
      <c r="AX262" s="73"/>
      <c r="AY262" s="73"/>
      <c r="AZ262" s="95"/>
      <c r="BA262" s="95"/>
      <c r="BB262" s="73"/>
      <c r="BC262" s="73"/>
      <c r="BD262" s="95"/>
      <c r="BE262" s="95"/>
      <c r="BF262" s="73"/>
      <c r="BG262" s="73"/>
      <c r="BH262" s="95"/>
      <c r="BI262" s="95"/>
      <c r="BJ262" s="73"/>
      <c r="BK262" s="73"/>
      <c r="BL262" s="95"/>
      <c r="BM262" s="95"/>
      <c r="BN262" s="73"/>
      <c r="BO262" s="73"/>
      <c r="BP262" s="95"/>
      <c r="BQ262" s="95"/>
      <c r="BR262" s="73"/>
      <c r="BS262" s="73"/>
      <c r="BT262" s="95"/>
      <c r="BU262" s="95"/>
      <c r="BV262" s="73"/>
      <c r="BW262" s="73"/>
      <c r="BX262" s="95"/>
      <c r="BY262" s="95"/>
      <c r="BZ262" s="73"/>
      <c r="CA262" s="73"/>
      <c r="CB262" s="95"/>
      <c r="CC262" s="95"/>
      <c r="CD262" s="73"/>
      <c r="CE262" s="73"/>
      <c r="CF262" s="73"/>
      <c r="CG262" s="73"/>
      <c r="CH262" s="73"/>
      <c r="CI262" s="73"/>
      <c r="CJ262" s="72"/>
      <c r="CK262" s="73"/>
      <c r="CL262" s="217"/>
      <c r="CM262" s="71"/>
      <c r="CN262" s="71"/>
      <c r="CO262" s="73"/>
      <c r="CP262" s="217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18"/>
      <c r="DD262" s="218"/>
      <c r="DG262" s="218"/>
    </row>
    <row r="263" spans="2:111">
      <c r="B263" s="71"/>
      <c r="C263" s="71"/>
      <c r="D263" s="71"/>
      <c r="E263" s="73"/>
      <c r="F263" s="217"/>
      <c r="G263" s="71"/>
      <c r="H263" s="223"/>
      <c r="I263" s="73"/>
      <c r="J263" s="73"/>
      <c r="K263" s="73"/>
      <c r="L263" s="73"/>
      <c r="M263" s="73"/>
      <c r="N263" s="73"/>
      <c r="O263" s="73"/>
      <c r="P263" s="73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73"/>
      <c r="AD263" s="73"/>
      <c r="AE263" s="73"/>
      <c r="AF263" s="95"/>
      <c r="AG263" s="95"/>
      <c r="AH263" s="73"/>
      <c r="AI263" s="73"/>
      <c r="AJ263" s="95"/>
      <c r="AK263" s="95"/>
      <c r="AL263" s="73"/>
      <c r="AM263" s="73"/>
      <c r="AN263" s="95"/>
      <c r="AO263" s="95"/>
      <c r="AP263" s="73"/>
      <c r="AQ263" s="73"/>
      <c r="AR263" s="95"/>
      <c r="AS263" s="95"/>
      <c r="AT263" s="73"/>
      <c r="AU263" s="73"/>
      <c r="AV263" s="95"/>
      <c r="AW263" s="95"/>
      <c r="AX263" s="73"/>
      <c r="AY263" s="73"/>
      <c r="AZ263" s="95"/>
      <c r="BA263" s="95"/>
      <c r="BB263" s="73"/>
      <c r="BC263" s="73"/>
      <c r="BD263" s="95"/>
      <c r="BE263" s="95"/>
      <c r="BF263" s="73"/>
      <c r="BG263" s="73"/>
      <c r="BH263" s="95"/>
      <c r="BI263" s="95"/>
      <c r="BJ263" s="73"/>
      <c r="BK263" s="73"/>
      <c r="BL263" s="95"/>
      <c r="BM263" s="95"/>
      <c r="BN263" s="73"/>
      <c r="BO263" s="73"/>
      <c r="BP263" s="95"/>
      <c r="BQ263" s="95"/>
      <c r="BR263" s="73"/>
      <c r="BS263" s="73"/>
      <c r="BT263" s="95"/>
      <c r="BU263" s="95"/>
      <c r="BV263" s="73"/>
      <c r="BW263" s="73"/>
      <c r="BX263" s="95"/>
      <c r="BY263" s="95"/>
      <c r="BZ263" s="73"/>
      <c r="CA263" s="73"/>
      <c r="CB263" s="95"/>
      <c r="CC263" s="95"/>
      <c r="CD263" s="73"/>
      <c r="CE263" s="73"/>
      <c r="CF263" s="73"/>
      <c r="CG263" s="73"/>
      <c r="CH263" s="73"/>
      <c r="CI263" s="73"/>
      <c r="CJ263" s="72"/>
      <c r="CK263" s="73"/>
      <c r="CL263" s="217"/>
      <c r="CM263" s="71"/>
      <c r="CN263" s="71"/>
      <c r="CO263" s="73"/>
      <c r="CP263" s="217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18"/>
      <c r="DD263" s="218"/>
      <c r="DG263" s="218"/>
    </row>
    <row r="264" spans="2:111">
      <c r="B264" s="71"/>
      <c r="C264" s="71"/>
      <c r="D264" s="71"/>
      <c r="E264" s="73"/>
      <c r="F264" s="217"/>
      <c r="G264" s="71"/>
      <c r="H264" s="223"/>
      <c r="I264" s="73"/>
      <c r="J264" s="73"/>
      <c r="K264" s="73"/>
      <c r="L264" s="73"/>
      <c r="M264" s="73"/>
      <c r="N264" s="73"/>
      <c r="O264" s="73"/>
      <c r="P264" s="73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73"/>
      <c r="AD264" s="73"/>
      <c r="AE264" s="73"/>
      <c r="AF264" s="95"/>
      <c r="AG264" s="95"/>
      <c r="AH264" s="73"/>
      <c r="AI264" s="73"/>
      <c r="AJ264" s="95"/>
      <c r="AK264" s="95"/>
      <c r="AL264" s="73"/>
      <c r="AM264" s="73"/>
      <c r="AN264" s="95"/>
      <c r="AO264" s="95"/>
      <c r="AP264" s="73"/>
      <c r="AQ264" s="73"/>
      <c r="AR264" s="95"/>
      <c r="AS264" s="95"/>
      <c r="AT264" s="73"/>
      <c r="AU264" s="73"/>
      <c r="AV264" s="95"/>
      <c r="AW264" s="95"/>
      <c r="AX264" s="73"/>
      <c r="AY264" s="73"/>
      <c r="AZ264" s="95"/>
      <c r="BA264" s="95"/>
      <c r="BB264" s="73"/>
      <c r="BC264" s="73"/>
      <c r="BD264" s="95"/>
      <c r="BE264" s="95"/>
      <c r="BF264" s="73"/>
      <c r="BG264" s="73"/>
      <c r="BH264" s="95"/>
      <c r="BI264" s="95"/>
      <c r="BJ264" s="73"/>
      <c r="BK264" s="73"/>
      <c r="BL264" s="95"/>
      <c r="BM264" s="95"/>
      <c r="BN264" s="73"/>
      <c r="BO264" s="73"/>
      <c r="BP264" s="95"/>
      <c r="BQ264" s="95"/>
      <c r="BR264" s="73"/>
      <c r="BS264" s="73"/>
      <c r="BT264" s="95"/>
      <c r="BU264" s="95"/>
      <c r="BV264" s="73"/>
      <c r="BW264" s="73"/>
      <c r="BX264" s="95"/>
      <c r="BY264" s="95"/>
      <c r="BZ264" s="73"/>
      <c r="CA264" s="73"/>
      <c r="CB264" s="95"/>
      <c r="CC264" s="95"/>
      <c r="CD264" s="73"/>
      <c r="CE264" s="73"/>
      <c r="CF264" s="73"/>
      <c r="CG264" s="73"/>
      <c r="CH264" s="73"/>
      <c r="CI264" s="73"/>
      <c r="CJ264" s="72"/>
      <c r="CK264" s="73"/>
      <c r="CL264" s="217"/>
      <c r="CM264" s="71"/>
      <c r="CN264" s="71"/>
      <c r="CO264" s="73"/>
      <c r="CP264" s="217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18"/>
      <c r="DD264" s="218"/>
      <c r="DG264" s="218"/>
    </row>
    <row r="265" spans="2:111">
      <c r="B265" s="71"/>
      <c r="C265" s="71"/>
      <c r="D265" s="71"/>
      <c r="E265" s="73"/>
      <c r="F265" s="217"/>
      <c r="G265" s="71"/>
      <c r="H265" s="223"/>
      <c r="I265" s="73"/>
      <c r="J265" s="73"/>
      <c r="K265" s="73"/>
      <c r="L265" s="73"/>
      <c r="M265" s="73"/>
      <c r="N265" s="73"/>
      <c r="O265" s="73"/>
      <c r="P265" s="73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73"/>
      <c r="AD265" s="73"/>
      <c r="AE265" s="73"/>
      <c r="AF265" s="95"/>
      <c r="AG265" s="95"/>
      <c r="AH265" s="73"/>
      <c r="AI265" s="73"/>
      <c r="AJ265" s="95"/>
      <c r="AK265" s="95"/>
      <c r="AL265" s="73"/>
      <c r="AM265" s="73"/>
      <c r="AN265" s="95"/>
      <c r="AO265" s="95"/>
      <c r="AP265" s="73"/>
      <c r="AQ265" s="73"/>
      <c r="AR265" s="95"/>
      <c r="AS265" s="95"/>
      <c r="AT265" s="73"/>
      <c r="AU265" s="73"/>
      <c r="AV265" s="95"/>
      <c r="AW265" s="95"/>
      <c r="AX265" s="73"/>
      <c r="AY265" s="73"/>
      <c r="AZ265" s="95"/>
      <c r="BA265" s="95"/>
      <c r="BB265" s="73"/>
      <c r="BC265" s="73"/>
      <c r="BD265" s="95"/>
      <c r="BE265" s="95"/>
      <c r="BF265" s="73"/>
      <c r="BG265" s="73"/>
      <c r="BH265" s="95"/>
      <c r="BI265" s="95"/>
      <c r="BJ265" s="73"/>
      <c r="BK265" s="73"/>
      <c r="BL265" s="95"/>
      <c r="BM265" s="95"/>
      <c r="BN265" s="73"/>
      <c r="BO265" s="73"/>
      <c r="BP265" s="95"/>
      <c r="BQ265" s="95"/>
      <c r="BR265" s="73"/>
      <c r="BS265" s="73"/>
      <c r="BT265" s="95"/>
      <c r="BU265" s="95"/>
      <c r="BV265" s="73"/>
      <c r="BW265" s="73"/>
      <c r="BX265" s="95"/>
      <c r="BY265" s="95"/>
      <c r="BZ265" s="73"/>
      <c r="CA265" s="73"/>
      <c r="CB265" s="95"/>
      <c r="CC265" s="95"/>
      <c r="CD265" s="73"/>
      <c r="CE265" s="73"/>
      <c r="CF265" s="73"/>
      <c r="CG265" s="73"/>
      <c r="CH265" s="73"/>
      <c r="CI265" s="73"/>
      <c r="CJ265" s="72"/>
      <c r="CK265" s="73"/>
      <c r="CL265" s="217"/>
      <c r="CM265" s="71"/>
      <c r="CN265" s="71"/>
      <c r="CO265" s="73"/>
      <c r="CP265" s="217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18"/>
      <c r="DD265" s="218"/>
      <c r="DG265" s="218"/>
    </row>
    <row r="266" spans="2:111">
      <c r="B266" s="71"/>
      <c r="C266" s="71"/>
      <c r="D266" s="71"/>
      <c r="E266" s="73"/>
      <c r="F266" s="217"/>
      <c r="G266" s="71"/>
      <c r="H266" s="223"/>
      <c r="I266" s="73"/>
      <c r="J266" s="73"/>
      <c r="K266" s="73"/>
      <c r="L266" s="73"/>
      <c r="M266" s="73"/>
      <c r="N266" s="73"/>
      <c r="O266" s="73"/>
      <c r="P266" s="73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73"/>
      <c r="AD266" s="73"/>
      <c r="AE266" s="73"/>
      <c r="AF266" s="95"/>
      <c r="AG266" s="95"/>
      <c r="AH266" s="73"/>
      <c r="AI266" s="73"/>
      <c r="AJ266" s="95"/>
      <c r="AK266" s="95"/>
      <c r="AL266" s="73"/>
      <c r="AM266" s="73"/>
      <c r="AN266" s="95"/>
      <c r="AO266" s="95"/>
      <c r="AP266" s="73"/>
      <c r="AQ266" s="73"/>
      <c r="AR266" s="95"/>
      <c r="AS266" s="95"/>
      <c r="AT266" s="73"/>
      <c r="AU266" s="73"/>
      <c r="AV266" s="95"/>
      <c r="AW266" s="95"/>
      <c r="AX266" s="73"/>
      <c r="AY266" s="73"/>
      <c r="AZ266" s="95"/>
      <c r="BA266" s="95"/>
      <c r="BB266" s="73"/>
      <c r="BC266" s="73"/>
      <c r="BD266" s="95"/>
      <c r="BE266" s="95"/>
      <c r="BF266" s="73"/>
      <c r="BG266" s="73"/>
      <c r="BH266" s="95"/>
      <c r="BI266" s="95"/>
      <c r="BJ266" s="73"/>
      <c r="BK266" s="73"/>
      <c r="BL266" s="95"/>
      <c r="BM266" s="95"/>
      <c r="BN266" s="73"/>
      <c r="BO266" s="73"/>
      <c r="BP266" s="95"/>
      <c r="BQ266" s="95"/>
      <c r="BR266" s="73"/>
      <c r="BS266" s="73"/>
      <c r="BT266" s="95"/>
      <c r="BU266" s="95"/>
      <c r="BV266" s="73"/>
      <c r="BW266" s="73"/>
      <c r="BX266" s="95"/>
      <c r="BY266" s="95"/>
      <c r="BZ266" s="73"/>
      <c r="CA266" s="73"/>
      <c r="CB266" s="95"/>
      <c r="CC266" s="95"/>
      <c r="CD266" s="73"/>
      <c r="CE266" s="73"/>
      <c r="CF266" s="73"/>
      <c r="CG266" s="73"/>
      <c r="CH266" s="73"/>
      <c r="CI266" s="73"/>
      <c r="CJ266" s="72"/>
      <c r="CK266" s="73"/>
      <c r="CL266" s="217"/>
      <c r="CM266" s="71"/>
      <c r="CN266" s="71"/>
      <c r="CO266" s="73"/>
      <c r="CP266" s="217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18"/>
      <c r="DD266" s="218"/>
      <c r="DG266" s="218"/>
    </row>
    <row r="267" spans="2:111">
      <c r="B267" s="71"/>
      <c r="C267" s="71"/>
      <c r="D267" s="71"/>
      <c r="E267" s="73"/>
      <c r="F267" s="217"/>
      <c r="G267" s="71"/>
      <c r="H267" s="223"/>
      <c r="I267" s="73"/>
      <c r="J267" s="73"/>
      <c r="K267" s="73"/>
      <c r="L267" s="73"/>
      <c r="M267" s="73"/>
      <c r="N267" s="73"/>
      <c r="O267" s="73"/>
      <c r="P267" s="73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73"/>
      <c r="AD267" s="73"/>
      <c r="AE267" s="73"/>
      <c r="AF267" s="95"/>
      <c r="AG267" s="95"/>
      <c r="AH267" s="73"/>
      <c r="AI267" s="73"/>
      <c r="AJ267" s="95"/>
      <c r="AK267" s="95"/>
      <c r="AL267" s="73"/>
      <c r="AM267" s="73"/>
      <c r="AN267" s="95"/>
      <c r="AO267" s="95"/>
      <c r="AP267" s="73"/>
      <c r="AQ267" s="73"/>
      <c r="AR267" s="95"/>
      <c r="AS267" s="95"/>
      <c r="AT267" s="73"/>
      <c r="AU267" s="73"/>
      <c r="AV267" s="95"/>
      <c r="AW267" s="95"/>
      <c r="AX267" s="73"/>
      <c r="AY267" s="73"/>
      <c r="AZ267" s="95"/>
      <c r="BA267" s="95"/>
      <c r="BB267" s="73"/>
      <c r="BC267" s="73"/>
      <c r="BD267" s="95"/>
      <c r="BE267" s="95"/>
      <c r="BF267" s="73"/>
      <c r="BG267" s="73"/>
      <c r="BH267" s="95"/>
      <c r="BI267" s="95"/>
      <c r="BJ267" s="73"/>
      <c r="BK267" s="73"/>
      <c r="BL267" s="95"/>
      <c r="BM267" s="95"/>
      <c r="BN267" s="73"/>
      <c r="BO267" s="73"/>
      <c r="BP267" s="95"/>
      <c r="BQ267" s="95"/>
      <c r="BR267" s="73"/>
      <c r="BS267" s="73"/>
      <c r="BT267" s="95"/>
      <c r="BU267" s="95"/>
      <c r="BV267" s="73"/>
      <c r="BW267" s="73"/>
      <c r="BX267" s="95"/>
      <c r="BY267" s="95"/>
      <c r="BZ267" s="73"/>
      <c r="CA267" s="73"/>
      <c r="CB267" s="95"/>
      <c r="CC267" s="95"/>
      <c r="CD267" s="73"/>
      <c r="CE267" s="73"/>
      <c r="CF267" s="73"/>
      <c r="CG267" s="73"/>
      <c r="CH267" s="73"/>
      <c r="CI267" s="73"/>
      <c r="CJ267" s="72"/>
      <c r="CK267" s="73"/>
      <c r="CL267" s="217"/>
      <c r="CM267" s="71"/>
      <c r="CN267" s="71"/>
      <c r="CO267" s="73"/>
      <c r="CP267" s="217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18"/>
      <c r="DD267" s="218"/>
      <c r="DG267" s="218"/>
    </row>
    <row r="268" spans="2:111">
      <c r="B268" s="71"/>
      <c r="C268" s="71"/>
      <c r="D268" s="71"/>
      <c r="E268" s="73"/>
      <c r="F268" s="217"/>
      <c r="G268" s="71"/>
      <c r="H268" s="223"/>
      <c r="I268" s="73"/>
      <c r="J268" s="73"/>
      <c r="K268" s="73"/>
      <c r="L268" s="73"/>
      <c r="M268" s="73"/>
      <c r="N268" s="73"/>
      <c r="O268" s="73"/>
      <c r="P268" s="73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73"/>
      <c r="AD268" s="73"/>
      <c r="AE268" s="73"/>
      <c r="AF268" s="95"/>
      <c r="AG268" s="95"/>
      <c r="AH268" s="73"/>
      <c r="AI268" s="73"/>
      <c r="AJ268" s="95"/>
      <c r="AK268" s="95"/>
      <c r="AL268" s="73"/>
      <c r="AM268" s="73"/>
      <c r="AN268" s="95"/>
      <c r="AO268" s="95"/>
      <c r="AP268" s="73"/>
      <c r="AQ268" s="73"/>
      <c r="AR268" s="95"/>
      <c r="AS268" s="95"/>
      <c r="AT268" s="73"/>
      <c r="AU268" s="73"/>
      <c r="AV268" s="95"/>
      <c r="AW268" s="95"/>
      <c r="AX268" s="73"/>
      <c r="AY268" s="73"/>
      <c r="AZ268" s="95"/>
      <c r="BA268" s="95"/>
      <c r="BB268" s="73"/>
      <c r="BC268" s="73"/>
      <c r="BD268" s="95"/>
      <c r="BE268" s="95"/>
      <c r="BF268" s="73"/>
      <c r="BG268" s="73"/>
      <c r="BH268" s="95"/>
      <c r="BI268" s="95"/>
      <c r="BJ268" s="73"/>
      <c r="BK268" s="73"/>
      <c r="BL268" s="95"/>
      <c r="BM268" s="95"/>
      <c r="BN268" s="73"/>
      <c r="BO268" s="73"/>
      <c r="BP268" s="95"/>
      <c r="BQ268" s="95"/>
      <c r="BR268" s="73"/>
      <c r="BS268" s="73"/>
      <c r="BT268" s="95"/>
      <c r="BU268" s="95"/>
      <c r="BV268" s="73"/>
      <c r="BW268" s="73"/>
      <c r="BX268" s="95"/>
      <c r="BY268" s="95"/>
      <c r="BZ268" s="73"/>
      <c r="CA268" s="73"/>
      <c r="CB268" s="95"/>
      <c r="CC268" s="95"/>
      <c r="CD268" s="73"/>
      <c r="CE268" s="73"/>
      <c r="CF268" s="73"/>
      <c r="CG268" s="73"/>
      <c r="CH268" s="73"/>
      <c r="CI268" s="73"/>
      <c r="CJ268" s="72"/>
      <c r="CK268" s="73"/>
      <c r="CL268" s="217"/>
      <c r="CM268" s="71"/>
      <c r="CN268" s="71"/>
      <c r="CO268" s="73"/>
      <c r="CP268" s="217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18"/>
      <c r="DD268" s="218"/>
      <c r="DG268" s="218"/>
    </row>
    <row r="269" spans="2:111">
      <c r="B269" s="71"/>
      <c r="C269" s="71"/>
      <c r="D269" s="71"/>
      <c r="E269" s="73"/>
      <c r="F269" s="217"/>
      <c r="G269" s="71"/>
      <c r="H269" s="223"/>
      <c r="I269" s="73"/>
      <c r="J269" s="73"/>
      <c r="K269" s="73"/>
      <c r="L269" s="73"/>
      <c r="M269" s="73"/>
      <c r="N269" s="73"/>
      <c r="O269" s="73"/>
      <c r="P269" s="73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73"/>
      <c r="AD269" s="73"/>
      <c r="AE269" s="73"/>
      <c r="AF269" s="95"/>
      <c r="AG269" s="95"/>
      <c r="AH269" s="73"/>
      <c r="AI269" s="73"/>
      <c r="AJ269" s="95"/>
      <c r="AK269" s="95"/>
      <c r="AL269" s="73"/>
      <c r="AM269" s="73"/>
      <c r="AN269" s="95"/>
      <c r="AO269" s="95"/>
      <c r="AP269" s="73"/>
      <c r="AQ269" s="73"/>
      <c r="AR269" s="95"/>
      <c r="AS269" s="95"/>
      <c r="AT269" s="73"/>
      <c r="AU269" s="73"/>
      <c r="AV269" s="95"/>
      <c r="AW269" s="95"/>
      <c r="AX269" s="73"/>
      <c r="AY269" s="73"/>
      <c r="AZ269" s="95"/>
      <c r="BA269" s="95"/>
      <c r="BB269" s="73"/>
      <c r="BC269" s="73"/>
      <c r="BD269" s="95"/>
      <c r="BE269" s="95"/>
      <c r="BF269" s="73"/>
      <c r="BG269" s="73"/>
      <c r="BH269" s="95"/>
      <c r="BI269" s="95"/>
      <c r="BJ269" s="73"/>
      <c r="BK269" s="73"/>
      <c r="BL269" s="95"/>
      <c r="BM269" s="95"/>
      <c r="BN269" s="73"/>
      <c r="BO269" s="73"/>
      <c r="BP269" s="95"/>
      <c r="BQ269" s="95"/>
      <c r="BR269" s="73"/>
      <c r="BS269" s="73"/>
      <c r="BT269" s="95"/>
      <c r="BU269" s="95"/>
      <c r="BV269" s="73"/>
      <c r="BW269" s="73"/>
      <c r="BX269" s="95"/>
      <c r="BY269" s="95"/>
      <c r="BZ269" s="73"/>
      <c r="CA269" s="73"/>
      <c r="CB269" s="95"/>
      <c r="CC269" s="95"/>
      <c r="CD269" s="73"/>
      <c r="CE269" s="73"/>
      <c r="CF269" s="73"/>
      <c r="CG269" s="73"/>
      <c r="CH269" s="73"/>
      <c r="CI269" s="73"/>
      <c r="CJ269" s="72"/>
      <c r="CK269" s="73"/>
      <c r="CL269" s="217"/>
      <c r="CM269" s="71"/>
      <c r="CN269" s="71"/>
      <c r="CO269" s="73"/>
      <c r="CP269" s="217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18"/>
      <c r="DD269" s="218"/>
      <c r="DG269" s="218"/>
    </row>
    <row r="270" spans="2:111">
      <c r="B270" s="71"/>
      <c r="C270" s="71"/>
      <c r="D270" s="71"/>
      <c r="E270" s="73"/>
      <c r="F270" s="217"/>
      <c r="G270" s="71"/>
      <c r="H270" s="223"/>
      <c r="I270" s="73"/>
      <c r="J270" s="73"/>
      <c r="K270" s="73"/>
      <c r="L270" s="73"/>
      <c r="M270" s="73"/>
      <c r="N270" s="73"/>
      <c r="O270" s="73"/>
      <c r="P270" s="73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73"/>
      <c r="AD270" s="73"/>
      <c r="AE270" s="73"/>
      <c r="AF270" s="95"/>
      <c r="AG270" s="95"/>
      <c r="AH270" s="73"/>
      <c r="AI270" s="73"/>
      <c r="AJ270" s="95"/>
      <c r="AK270" s="95"/>
      <c r="AL270" s="73"/>
      <c r="AM270" s="73"/>
      <c r="AN270" s="95"/>
      <c r="AO270" s="95"/>
      <c r="AP270" s="73"/>
      <c r="AQ270" s="73"/>
      <c r="AR270" s="95"/>
      <c r="AS270" s="95"/>
      <c r="AT270" s="73"/>
      <c r="AU270" s="73"/>
      <c r="AV270" s="95"/>
      <c r="AW270" s="95"/>
      <c r="AX270" s="73"/>
      <c r="AY270" s="73"/>
      <c r="AZ270" s="95"/>
      <c r="BA270" s="95"/>
      <c r="BB270" s="73"/>
      <c r="BC270" s="73"/>
      <c r="BD270" s="95"/>
      <c r="BE270" s="95"/>
      <c r="BF270" s="73"/>
      <c r="BG270" s="73"/>
      <c r="BH270" s="95"/>
      <c r="BI270" s="95"/>
      <c r="BJ270" s="73"/>
      <c r="BK270" s="73"/>
      <c r="BL270" s="95"/>
      <c r="BM270" s="95"/>
      <c r="BN270" s="73"/>
      <c r="BO270" s="73"/>
      <c r="BP270" s="95"/>
      <c r="BQ270" s="95"/>
      <c r="BR270" s="73"/>
      <c r="BS270" s="73"/>
      <c r="BT270" s="95"/>
      <c r="BU270" s="95"/>
      <c r="BV270" s="73"/>
      <c r="BW270" s="73"/>
      <c r="BX270" s="95"/>
      <c r="BY270" s="95"/>
      <c r="BZ270" s="73"/>
      <c r="CA270" s="73"/>
      <c r="CB270" s="95"/>
      <c r="CC270" s="95"/>
      <c r="CD270" s="73"/>
      <c r="CE270" s="73"/>
      <c r="CF270" s="73"/>
      <c r="CG270" s="73"/>
      <c r="CH270" s="73"/>
      <c r="CI270" s="73"/>
      <c r="CJ270" s="72"/>
      <c r="CK270" s="73"/>
      <c r="CL270" s="217"/>
      <c r="CM270" s="71"/>
      <c r="CN270" s="71"/>
      <c r="CO270" s="73"/>
      <c r="CP270" s="217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18"/>
      <c r="DD270" s="218"/>
      <c r="DG270" s="218"/>
    </row>
    <row r="271" spans="2:111">
      <c r="B271" s="71"/>
      <c r="C271" s="71"/>
      <c r="D271" s="71"/>
      <c r="E271" s="73"/>
      <c r="F271" s="217"/>
      <c r="G271" s="71"/>
      <c r="H271" s="223"/>
      <c r="I271" s="73"/>
      <c r="J271" s="73"/>
      <c r="K271" s="73"/>
      <c r="L271" s="73"/>
      <c r="M271" s="73"/>
      <c r="N271" s="73"/>
      <c r="O271" s="73"/>
      <c r="P271" s="73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73"/>
      <c r="AD271" s="73"/>
      <c r="AE271" s="73"/>
      <c r="AF271" s="95"/>
      <c r="AG271" s="95"/>
      <c r="AH271" s="73"/>
      <c r="AI271" s="73"/>
      <c r="AJ271" s="95"/>
      <c r="AK271" s="95"/>
      <c r="AL271" s="73"/>
      <c r="AM271" s="73"/>
      <c r="AN271" s="95"/>
      <c r="AO271" s="95"/>
      <c r="AP271" s="73"/>
      <c r="AQ271" s="73"/>
      <c r="AR271" s="95"/>
      <c r="AS271" s="95"/>
      <c r="AT271" s="73"/>
      <c r="AU271" s="73"/>
      <c r="AV271" s="95"/>
      <c r="AW271" s="95"/>
      <c r="AX271" s="73"/>
      <c r="AY271" s="73"/>
      <c r="AZ271" s="95"/>
      <c r="BA271" s="95"/>
      <c r="BB271" s="73"/>
      <c r="BC271" s="73"/>
      <c r="BD271" s="95"/>
      <c r="BE271" s="95"/>
      <c r="BF271" s="73"/>
      <c r="BG271" s="73"/>
      <c r="BH271" s="95"/>
      <c r="BI271" s="95"/>
      <c r="BJ271" s="73"/>
      <c r="BK271" s="73"/>
      <c r="BL271" s="95"/>
      <c r="BM271" s="95"/>
      <c r="BN271" s="73"/>
      <c r="BO271" s="73"/>
      <c r="BP271" s="95"/>
      <c r="BQ271" s="95"/>
      <c r="BR271" s="73"/>
      <c r="BS271" s="73"/>
      <c r="BT271" s="95"/>
      <c r="BU271" s="95"/>
      <c r="BV271" s="73"/>
      <c r="BW271" s="73"/>
      <c r="BX271" s="95"/>
      <c r="BY271" s="95"/>
      <c r="BZ271" s="73"/>
      <c r="CA271" s="73"/>
      <c r="CB271" s="95"/>
      <c r="CC271" s="95"/>
      <c r="CD271" s="73"/>
      <c r="CE271" s="73"/>
      <c r="CF271" s="73"/>
      <c r="CG271" s="73"/>
      <c r="CH271" s="73"/>
      <c r="CI271" s="73"/>
      <c r="CJ271" s="72"/>
      <c r="CK271" s="73"/>
      <c r="CL271" s="217"/>
      <c r="CM271" s="71"/>
      <c r="CN271" s="71"/>
      <c r="CO271" s="73"/>
      <c r="CP271" s="217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18"/>
      <c r="DD271" s="218"/>
      <c r="DG271" s="218"/>
    </row>
    <row r="272" spans="2:111">
      <c r="B272" s="71"/>
      <c r="C272" s="71"/>
      <c r="D272" s="71"/>
      <c r="E272" s="73"/>
      <c r="F272" s="217"/>
      <c r="G272" s="71"/>
      <c r="H272" s="223"/>
      <c r="I272" s="73"/>
      <c r="J272" s="73"/>
      <c r="K272" s="73"/>
      <c r="L272" s="73"/>
      <c r="M272" s="73"/>
      <c r="N272" s="73"/>
      <c r="O272" s="73"/>
      <c r="P272" s="73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73"/>
      <c r="AD272" s="73"/>
      <c r="AE272" s="73"/>
      <c r="AF272" s="95"/>
      <c r="AG272" s="95"/>
      <c r="AH272" s="73"/>
      <c r="AI272" s="73"/>
      <c r="AJ272" s="95"/>
      <c r="AK272" s="95"/>
      <c r="AL272" s="73"/>
      <c r="AM272" s="73"/>
      <c r="AN272" s="95"/>
      <c r="AO272" s="95"/>
      <c r="AP272" s="73"/>
      <c r="AQ272" s="73"/>
      <c r="AR272" s="95"/>
      <c r="AS272" s="95"/>
      <c r="AT272" s="73"/>
      <c r="AU272" s="73"/>
      <c r="AV272" s="95"/>
      <c r="AW272" s="95"/>
      <c r="AX272" s="73"/>
      <c r="AY272" s="73"/>
      <c r="AZ272" s="95"/>
      <c r="BA272" s="95"/>
      <c r="BB272" s="73"/>
      <c r="BC272" s="73"/>
      <c r="BD272" s="95"/>
      <c r="BE272" s="95"/>
      <c r="BF272" s="73"/>
      <c r="BG272" s="73"/>
      <c r="BH272" s="95"/>
      <c r="BI272" s="95"/>
      <c r="BJ272" s="73"/>
      <c r="BK272" s="73"/>
      <c r="BL272" s="95"/>
      <c r="BM272" s="95"/>
      <c r="BN272" s="73"/>
      <c r="BO272" s="73"/>
      <c r="BP272" s="95"/>
      <c r="BQ272" s="95"/>
      <c r="BR272" s="73"/>
      <c r="BS272" s="73"/>
      <c r="BT272" s="95"/>
      <c r="BU272" s="95"/>
      <c r="BV272" s="73"/>
      <c r="BW272" s="73"/>
      <c r="BX272" s="95"/>
      <c r="BY272" s="95"/>
      <c r="BZ272" s="73"/>
      <c r="CA272" s="73"/>
      <c r="CB272" s="95"/>
      <c r="CC272" s="95"/>
      <c r="CD272" s="73"/>
      <c r="CE272" s="73"/>
      <c r="CF272" s="73"/>
      <c r="CG272" s="73"/>
      <c r="CH272" s="73"/>
      <c r="CI272" s="73"/>
      <c r="CJ272" s="72"/>
      <c r="CK272" s="73"/>
      <c r="CL272" s="217"/>
      <c r="CM272" s="71"/>
      <c r="CN272" s="71"/>
      <c r="CO272" s="73"/>
      <c r="CP272" s="217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18"/>
      <c r="DD272" s="218"/>
      <c r="DG272" s="218"/>
    </row>
    <row r="273" spans="2:111">
      <c r="B273" s="71"/>
      <c r="C273" s="71"/>
      <c r="D273" s="71"/>
      <c r="E273" s="73"/>
      <c r="F273" s="217"/>
      <c r="G273" s="71"/>
      <c r="H273" s="223"/>
      <c r="I273" s="73"/>
      <c r="J273" s="73"/>
      <c r="K273" s="73"/>
      <c r="L273" s="73"/>
      <c r="M273" s="73"/>
      <c r="N273" s="73"/>
      <c r="O273" s="73"/>
      <c r="P273" s="73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73"/>
      <c r="AD273" s="73"/>
      <c r="AE273" s="73"/>
      <c r="AF273" s="95"/>
      <c r="AG273" s="95"/>
      <c r="AH273" s="73"/>
      <c r="AI273" s="73"/>
      <c r="AJ273" s="95"/>
      <c r="AK273" s="95"/>
      <c r="AL273" s="73"/>
      <c r="AM273" s="73"/>
      <c r="AN273" s="95"/>
      <c r="AO273" s="95"/>
      <c r="AP273" s="73"/>
      <c r="AQ273" s="73"/>
      <c r="AR273" s="95"/>
      <c r="AS273" s="95"/>
      <c r="AT273" s="73"/>
      <c r="AU273" s="73"/>
      <c r="AV273" s="95"/>
      <c r="AW273" s="95"/>
      <c r="AX273" s="73"/>
      <c r="AY273" s="73"/>
      <c r="AZ273" s="95"/>
      <c r="BA273" s="95"/>
      <c r="BB273" s="73"/>
      <c r="BC273" s="73"/>
      <c r="BD273" s="95"/>
      <c r="BE273" s="95"/>
      <c r="BF273" s="73"/>
      <c r="BG273" s="73"/>
      <c r="BH273" s="95"/>
      <c r="BI273" s="95"/>
      <c r="BJ273" s="73"/>
      <c r="BK273" s="73"/>
      <c r="BL273" s="95"/>
      <c r="BM273" s="95"/>
      <c r="BN273" s="73"/>
      <c r="BO273" s="73"/>
      <c r="BP273" s="95"/>
      <c r="BQ273" s="95"/>
      <c r="BR273" s="73"/>
      <c r="BS273" s="73"/>
      <c r="BT273" s="95"/>
      <c r="BU273" s="95"/>
      <c r="BV273" s="73"/>
      <c r="BW273" s="73"/>
      <c r="BX273" s="95"/>
      <c r="BY273" s="95"/>
      <c r="BZ273" s="73"/>
      <c r="CA273" s="73"/>
      <c r="CB273" s="95"/>
      <c r="CC273" s="95"/>
      <c r="CD273" s="73"/>
      <c r="CE273" s="73"/>
      <c r="CF273" s="73"/>
      <c r="CG273" s="73"/>
      <c r="CH273" s="73"/>
      <c r="CI273" s="73"/>
      <c r="CJ273" s="72"/>
      <c r="CK273" s="73"/>
      <c r="CL273" s="217"/>
      <c r="CM273" s="71"/>
      <c r="CN273" s="71"/>
      <c r="CO273" s="73"/>
      <c r="CP273" s="217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18"/>
      <c r="DD273" s="218"/>
      <c r="DG273" s="218"/>
    </row>
    <row r="274" spans="2:111">
      <c r="B274" s="71"/>
      <c r="C274" s="71"/>
      <c r="D274" s="71"/>
      <c r="E274" s="73"/>
      <c r="F274" s="217"/>
      <c r="G274" s="71"/>
      <c r="H274" s="223"/>
      <c r="I274" s="73"/>
      <c r="J274" s="73"/>
      <c r="K274" s="73"/>
      <c r="L274" s="73"/>
      <c r="M274" s="73"/>
      <c r="N274" s="73"/>
      <c r="O274" s="73"/>
      <c r="P274" s="73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73"/>
      <c r="AD274" s="73"/>
      <c r="AE274" s="73"/>
      <c r="AF274" s="95"/>
      <c r="AG274" s="95"/>
      <c r="AH274" s="73"/>
      <c r="AI274" s="73"/>
      <c r="AJ274" s="95"/>
      <c r="AK274" s="95"/>
      <c r="AL274" s="73"/>
      <c r="AM274" s="73"/>
      <c r="AN274" s="95"/>
      <c r="AO274" s="95"/>
      <c r="AP274" s="73"/>
      <c r="AQ274" s="73"/>
      <c r="AR274" s="95"/>
      <c r="AS274" s="95"/>
      <c r="AT274" s="73"/>
      <c r="AU274" s="73"/>
      <c r="AV274" s="95"/>
      <c r="AW274" s="95"/>
      <c r="AX274" s="73"/>
      <c r="AY274" s="73"/>
      <c r="AZ274" s="95"/>
      <c r="BA274" s="95"/>
      <c r="BB274" s="73"/>
      <c r="BC274" s="73"/>
      <c r="BD274" s="95"/>
      <c r="BE274" s="95"/>
      <c r="BF274" s="73"/>
      <c r="BG274" s="73"/>
      <c r="BH274" s="95"/>
      <c r="BI274" s="95"/>
      <c r="BJ274" s="73"/>
      <c r="BK274" s="73"/>
      <c r="BL274" s="95"/>
      <c r="BM274" s="95"/>
      <c r="BN274" s="73"/>
      <c r="BO274" s="73"/>
      <c r="BP274" s="95"/>
      <c r="BQ274" s="95"/>
      <c r="BR274" s="73"/>
      <c r="BS274" s="73"/>
      <c r="BT274" s="95"/>
      <c r="BU274" s="95"/>
      <c r="BV274" s="73"/>
      <c r="BW274" s="73"/>
      <c r="BX274" s="95"/>
      <c r="BY274" s="95"/>
      <c r="BZ274" s="73"/>
      <c r="CA274" s="73"/>
      <c r="CB274" s="95"/>
      <c r="CC274" s="95"/>
      <c r="CD274" s="73"/>
      <c r="CE274" s="73"/>
      <c r="CF274" s="73"/>
      <c r="CG274" s="73"/>
      <c r="CH274" s="73"/>
      <c r="CI274" s="73"/>
      <c r="CJ274" s="72"/>
      <c r="CK274" s="73"/>
      <c r="CL274" s="217"/>
      <c r="CM274" s="71"/>
      <c r="CN274" s="71"/>
      <c r="CO274" s="73"/>
      <c r="CP274" s="217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18"/>
      <c r="DD274" s="218"/>
      <c r="DG274" s="218"/>
    </row>
    <row r="275" spans="2:111">
      <c r="B275" s="71"/>
      <c r="C275" s="71"/>
      <c r="D275" s="71"/>
      <c r="E275" s="73"/>
      <c r="F275" s="217"/>
      <c r="G275" s="71"/>
      <c r="H275" s="223"/>
      <c r="I275" s="73"/>
      <c r="J275" s="73"/>
      <c r="K275" s="73"/>
      <c r="L275" s="73"/>
      <c r="M275" s="73"/>
      <c r="N275" s="73"/>
      <c r="O275" s="73"/>
      <c r="P275" s="73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73"/>
      <c r="AD275" s="73"/>
      <c r="AE275" s="73"/>
      <c r="AF275" s="95"/>
      <c r="AG275" s="95"/>
      <c r="AH275" s="73"/>
      <c r="AI275" s="73"/>
      <c r="AJ275" s="95"/>
      <c r="AK275" s="95"/>
      <c r="AL275" s="73"/>
      <c r="AM275" s="73"/>
      <c r="AN275" s="95"/>
      <c r="AO275" s="95"/>
      <c r="AP275" s="73"/>
      <c r="AQ275" s="73"/>
      <c r="AR275" s="95"/>
      <c r="AS275" s="95"/>
      <c r="AT275" s="73"/>
      <c r="AU275" s="73"/>
      <c r="AV275" s="95"/>
      <c r="AW275" s="95"/>
      <c r="AX275" s="73"/>
      <c r="AY275" s="73"/>
      <c r="AZ275" s="95"/>
      <c r="BA275" s="95"/>
      <c r="BB275" s="73"/>
      <c r="BC275" s="73"/>
      <c r="BD275" s="95"/>
      <c r="BE275" s="95"/>
      <c r="BF275" s="73"/>
      <c r="BG275" s="73"/>
      <c r="BH275" s="95"/>
      <c r="BI275" s="95"/>
      <c r="BJ275" s="73"/>
      <c r="BK275" s="73"/>
      <c r="BL275" s="95"/>
      <c r="BM275" s="95"/>
      <c r="BN275" s="73"/>
      <c r="BO275" s="73"/>
      <c r="BP275" s="95"/>
      <c r="BQ275" s="95"/>
      <c r="BR275" s="73"/>
      <c r="BS275" s="73"/>
      <c r="BT275" s="95"/>
      <c r="BU275" s="95"/>
      <c r="BV275" s="73"/>
      <c r="BW275" s="73"/>
      <c r="BX275" s="95"/>
      <c r="BY275" s="95"/>
      <c r="BZ275" s="73"/>
      <c r="CA275" s="73"/>
      <c r="CB275" s="95"/>
      <c r="CC275" s="95"/>
      <c r="CD275" s="73"/>
      <c r="CE275" s="73"/>
      <c r="CF275" s="73"/>
      <c r="CG275" s="73"/>
      <c r="CH275" s="73"/>
      <c r="CI275" s="73"/>
      <c r="CJ275" s="72"/>
      <c r="CK275" s="73"/>
      <c r="CL275" s="217"/>
      <c r="CM275" s="71"/>
      <c r="CN275" s="71"/>
      <c r="CO275" s="73"/>
      <c r="CP275" s="217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18"/>
      <c r="DD275" s="218"/>
      <c r="DG275" s="218"/>
    </row>
    <row r="276" spans="2:111">
      <c r="B276" s="71"/>
      <c r="C276" s="71"/>
      <c r="D276" s="71"/>
      <c r="E276" s="73"/>
      <c r="F276" s="217"/>
      <c r="G276" s="71"/>
      <c r="H276" s="223"/>
      <c r="I276" s="73"/>
      <c r="J276" s="73"/>
      <c r="K276" s="73"/>
      <c r="L276" s="73"/>
      <c r="M276" s="73"/>
      <c r="N276" s="73"/>
      <c r="O276" s="73"/>
      <c r="P276" s="73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73"/>
      <c r="AD276" s="73"/>
      <c r="AE276" s="73"/>
      <c r="AF276" s="95"/>
      <c r="AG276" s="95"/>
      <c r="AH276" s="73"/>
      <c r="AI276" s="73"/>
      <c r="AJ276" s="95"/>
      <c r="AK276" s="95"/>
      <c r="AL276" s="73"/>
      <c r="AM276" s="73"/>
      <c r="AN276" s="95"/>
      <c r="AO276" s="95"/>
      <c r="AP276" s="73"/>
      <c r="AQ276" s="73"/>
      <c r="AR276" s="95"/>
      <c r="AS276" s="95"/>
      <c r="AT276" s="73"/>
      <c r="AU276" s="73"/>
      <c r="AV276" s="95"/>
      <c r="AW276" s="95"/>
      <c r="AX276" s="73"/>
      <c r="AY276" s="73"/>
      <c r="AZ276" s="95"/>
      <c r="BA276" s="95"/>
      <c r="BB276" s="73"/>
      <c r="BC276" s="73"/>
      <c r="BD276" s="95"/>
      <c r="BE276" s="95"/>
      <c r="BF276" s="73"/>
      <c r="BG276" s="73"/>
      <c r="BH276" s="95"/>
      <c r="BI276" s="95"/>
      <c r="BJ276" s="73"/>
      <c r="BK276" s="73"/>
      <c r="BL276" s="95"/>
      <c r="BM276" s="95"/>
      <c r="BN276" s="73"/>
      <c r="BO276" s="73"/>
      <c r="BP276" s="95"/>
      <c r="BQ276" s="95"/>
      <c r="BR276" s="73"/>
      <c r="BS276" s="73"/>
      <c r="BT276" s="95"/>
      <c r="BU276" s="95"/>
      <c r="BV276" s="73"/>
      <c r="BW276" s="73"/>
      <c r="BX276" s="95"/>
      <c r="BY276" s="95"/>
      <c r="BZ276" s="73"/>
      <c r="CA276" s="73"/>
      <c r="CB276" s="95"/>
      <c r="CC276" s="95"/>
      <c r="CD276" s="73"/>
      <c r="CE276" s="73"/>
      <c r="CF276" s="73"/>
      <c r="CG276" s="73"/>
      <c r="CH276" s="73"/>
      <c r="CI276" s="73"/>
      <c r="CJ276" s="72"/>
      <c r="CK276" s="73"/>
      <c r="CL276" s="217"/>
      <c r="CM276" s="71"/>
      <c r="CN276" s="71"/>
      <c r="CO276" s="73"/>
      <c r="CP276" s="217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18"/>
      <c r="DD276" s="218"/>
      <c r="DG276" s="218"/>
    </row>
    <row r="277" spans="2:111">
      <c r="B277" s="71"/>
      <c r="C277" s="71"/>
      <c r="D277" s="71"/>
      <c r="E277" s="73"/>
      <c r="F277" s="217"/>
      <c r="G277" s="71"/>
      <c r="H277" s="223"/>
      <c r="I277" s="73"/>
      <c r="J277" s="73"/>
      <c r="K277" s="73"/>
      <c r="L277" s="73"/>
      <c r="M277" s="73"/>
      <c r="N277" s="73"/>
      <c r="O277" s="73"/>
      <c r="P277" s="73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73"/>
      <c r="AD277" s="73"/>
      <c r="AE277" s="73"/>
      <c r="AF277" s="95"/>
      <c r="AG277" s="95"/>
      <c r="AH277" s="73"/>
      <c r="AI277" s="73"/>
      <c r="AJ277" s="95"/>
      <c r="AK277" s="95"/>
      <c r="AL277" s="73"/>
      <c r="AM277" s="73"/>
      <c r="AN277" s="95"/>
      <c r="AO277" s="95"/>
      <c r="AP277" s="73"/>
      <c r="AQ277" s="73"/>
      <c r="AR277" s="95"/>
      <c r="AS277" s="95"/>
      <c r="AT277" s="73"/>
      <c r="AU277" s="73"/>
      <c r="AV277" s="95"/>
      <c r="AW277" s="95"/>
      <c r="AX277" s="73"/>
      <c r="AY277" s="73"/>
      <c r="AZ277" s="95"/>
      <c r="BA277" s="95"/>
      <c r="BB277" s="73"/>
      <c r="BC277" s="73"/>
      <c r="BD277" s="95"/>
      <c r="BE277" s="95"/>
      <c r="BF277" s="73"/>
      <c r="BG277" s="73"/>
      <c r="BH277" s="95"/>
      <c r="BI277" s="95"/>
      <c r="BJ277" s="73"/>
      <c r="BK277" s="73"/>
      <c r="BL277" s="95"/>
      <c r="BM277" s="95"/>
      <c r="BN277" s="73"/>
      <c r="BO277" s="73"/>
      <c r="BP277" s="95"/>
      <c r="BQ277" s="95"/>
      <c r="BR277" s="73"/>
      <c r="BS277" s="73"/>
      <c r="BT277" s="95"/>
      <c r="BU277" s="95"/>
      <c r="BV277" s="73"/>
      <c r="BW277" s="73"/>
      <c r="BX277" s="95"/>
      <c r="BY277" s="95"/>
      <c r="BZ277" s="73"/>
      <c r="CA277" s="73"/>
      <c r="CB277" s="95"/>
      <c r="CC277" s="95"/>
      <c r="CD277" s="73"/>
      <c r="CE277" s="73"/>
      <c r="CF277" s="73"/>
      <c r="CG277" s="73"/>
      <c r="CH277" s="73"/>
      <c r="CI277" s="73"/>
      <c r="CJ277" s="72"/>
      <c r="CK277" s="73"/>
      <c r="CL277" s="217"/>
      <c r="CM277" s="71"/>
      <c r="CN277" s="71"/>
      <c r="CO277" s="73"/>
      <c r="CP277" s="217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18"/>
      <c r="DD277" s="218"/>
      <c r="DG277" s="218"/>
    </row>
    <row r="278" spans="2:111">
      <c r="B278" s="71"/>
      <c r="C278" s="71"/>
      <c r="D278" s="71"/>
      <c r="E278" s="73"/>
      <c r="F278" s="217"/>
      <c r="G278" s="71"/>
      <c r="H278" s="223"/>
      <c r="I278" s="73"/>
      <c r="J278" s="73"/>
      <c r="K278" s="73"/>
      <c r="L278" s="73"/>
      <c r="M278" s="73"/>
      <c r="N278" s="73"/>
      <c r="O278" s="73"/>
      <c r="P278" s="73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73"/>
      <c r="AD278" s="73"/>
      <c r="AE278" s="73"/>
      <c r="AF278" s="95"/>
      <c r="AG278" s="95"/>
      <c r="AH278" s="73"/>
      <c r="AI278" s="73"/>
      <c r="AJ278" s="95"/>
      <c r="AK278" s="95"/>
      <c r="AL278" s="73"/>
      <c r="AM278" s="73"/>
      <c r="AN278" s="95"/>
      <c r="AO278" s="95"/>
      <c r="AP278" s="73"/>
      <c r="AQ278" s="73"/>
      <c r="AR278" s="95"/>
      <c r="AS278" s="95"/>
      <c r="AT278" s="73"/>
      <c r="AU278" s="73"/>
      <c r="AV278" s="95"/>
      <c r="AW278" s="95"/>
      <c r="AX278" s="73"/>
      <c r="AY278" s="73"/>
      <c r="AZ278" s="95"/>
      <c r="BA278" s="95"/>
      <c r="BB278" s="73"/>
      <c r="BC278" s="73"/>
      <c r="BD278" s="95"/>
      <c r="BE278" s="95"/>
      <c r="BF278" s="73"/>
      <c r="BG278" s="73"/>
      <c r="BH278" s="95"/>
      <c r="BI278" s="95"/>
      <c r="BJ278" s="73"/>
      <c r="BK278" s="73"/>
      <c r="BL278" s="95"/>
      <c r="BM278" s="95"/>
      <c r="BN278" s="73"/>
      <c r="BO278" s="73"/>
      <c r="BP278" s="95"/>
      <c r="BQ278" s="95"/>
      <c r="BR278" s="73"/>
      <c r="BS278" s="73"/>
      <c r="BT278" s="95"/>
      <c r="BU278" s="95"/>
      <c r="BV278" s="73"/>
      <c r="BW278" s="73"/>
      <c r="BX278" s="95"/>
      <c r="BY278" s="95"/>
      <c r="BZ278" s="73"/>
      <c r="CA278" s="73"/>
      <c r="CB278" s="95"/>
      <c r="CC278" s="95"/>
      <c r="CD278" s="73"/>
      <c r="CE278" s="73"/>
      <c r="CF278" s="73"/>
      <c r="CG278" s="73"/>
      <c r="CH278" s="73"/>
      <c r="CI278" s="73"/>
      <c r="CJ278" s="72"/>
      <c r="CK278" s="73"/>
      <c r="CL278" s="217"/>
      <c r="CM278" s="71"/>
      <c r="CN278" s="71"/>
      <c r="CO278" s="73"/>
      <c r="CP278" s="217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18"/>
      <c r="DD278" s="218"/>
      <c r="DG278" s="218"/>
    </row>
    <row r="279" spans="2:111">
      <c r="B279" s="71"/>
      <c r="C279" s="71"/>
      <c r="D279" s="71"/>
      <c r="E279" s="73"/>
      <c r="F279" s="217"/>
      <c r="G279" s="71"/>
      <c r="H279" s="223"/>
      <c r="I279" s="73"/>
      <c r="J279" s="73"/>
      <c r="K279" s="73"/>
      <c r="L279" s="73"/>
      <c r="M279" s="73"/>
      <c r="N279" s="73"/>
      <c r="O279" s="73"/>
      <c r="P279" s="73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73"/>
      <c r="AD279" s="73"/>
      <c r="AE279" s="73"/>
      <c r="AF279" s="95"/>
      <c r="AG279" s="95"/>
      <c r="AH279" s="73"/>
      <c r="AI279" s="73"/>
      <c r="AJ279" s="95"/>
      <c r="AK279" s="95"/>
      <c r="AL279" s="73"/>
      <c r="AM279" s="73"/>
      <c r="AN279" s="95"/>
      <c r="AO279" s="95"/>
      <c r="AP279" s="73"/>
      <c r="AQ279" s="73"/>
      <c r="AR279" s="95"/>
      <c r="AS279" s="95"/>
      <c r="AT279" s="73"/>
      <c r="AU279" s="73"/>
      <c r="AV279" s="95"/>
      <c r="AW279" s="95"/>
      <c r="AX279" s="73"/>
      <c r="AY279" s="73"/>
      <c r="AZ279" s="95"/>
      <c r="BA279" s="95"/>
      <c r="BB279" s="73"/>
      <c r="BC279" s="73"/>
      <c r="BD279" s="95"/>
      <c r="BE279" s="95"/>
      <c r="BF279" s="73"/>
      <c r="BG279" s="73"/>
      <c r="BH279" s="95"/>
      <c r="BI279" s="95"/>
      <c r="BJ279" s="73"/>
      <c r="BK279" s="73"/>
      <c r="BL279" s="95"/>
      <c r="BM279" s="95"/>
      <c r="BN279" s="73"/>
      <c r="BO279" s="73"/>
      <c r="BP279" s="95"/>
      <c r="BQ279" s="95"/>
      <c r="BR279" s="73"/>
      <c r="BS279" s="73"/>
      <c r="BT279" s="95"/>
      <c r="BU279" s="95"/>
      <c r="BV279" s="73"/>
      <c r="BW279" s="73"/>
      <c r="BX279" s="95"/>
      <c r="BY279" s="95"/>
      <c r="BZ279" s="73"/>
      <c r="CA279" s="73"/>
      <c r="CB279" s="95"/>
      <c r="CC279" s="95"/>
      <c r="CD279" s="73"/>
      <c r="CE279" s="73"/>
      <c r="CF279" s="73"/>
      <c r="CG279" s="73"/>
      <c r="CH279" s="73"/>
      <c r="CI279" s="73"/>
      <c r="CJ279" s="72"/>
      <c r="CK279" s="73"/>
      <c r="CL279" s="217"/>
      <c r="CM279" s="71"/>
      <c r="CN279" s="71"/>
      <c r="CO279" s="73"/>
      <c r="CP279" s="217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18"/>
      <c r="DD279" s="218"/>
      <c r="DG279" s="218"/>
    </row>
    <row r="280" spans="2:111">
      <c r="B280" s="71"/>
      <c r="C280" s="71"/>
      <c r="D280" s="71"/>
      <c r="E280" s="73"/>
      <c r="F280" s="217"/>
      <c r="G280" s="71"/>
      <c r="H280" s="223"/>
      <c r="I280" s="73"/>
      <c r="J280" s="73"/>
      <c r="K280" s="73"/>
      <c r="L280" s="73"/>
      <c r="M280" s="73"/>
      <c r="N280" s="73"/>
      <c r="O280" s="73"/>
      <c r="P280" s="73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73"/>
      <c r="AD280" s="73"/>
      <c r="AE280" s="73"/>
      <c r="AF280" s="95"/>
      <c r="AG280" s="95"/>
      <c r="AH280" s="73"/>
      <c r="AI280" s="73"/>
      <c r="AJ280" s="95"/>
      <c r="AK280" s="95"/>
      <c r="AL280" s="73"/>
      <c r="AM280" s="73"/>
      <c r="AN280" s="95"/>
      <c r="AO280" s="95"/>
      <c r="AP280" s="73"/>
      <c r="AQ280" s="73"/>
      <c r="AR280" s="95"/>
      <c r="AS280" s="95"/>
      <c r="AT280" s="73"/>
      <c r="AU280" s="73"/>
      <c r="AV280" s="95"/>
      <c r="AW280" s="95"/>
      <c r="AX280" s="73"/>
      <c r="AY280" s="73"/>
      <c r="AZ280" s="95"/>
      <c r="BA280" s="95"/>
      <c r="BB280" s="73"/>
      <c r="BC280" s="73"/>
      <c r="BD280" s="95"/>
      <c r="BE280" s="95"/>
      <c r="BF280" s="73"/>
      <c r="BG280" s="73"/>
      <c r="BH280" s="95"/>
      <c r="BI280" s="95"/>
      <c r="BJ280" s="73"/>
      <c r="BK280" s="73"/>
      <c r="BL280" s="95"/>
      <c r="BM280" s="95"/>
      <c r="BN280" s="73"/>
      <c r="BO280" s="73"/>
      <c r="BP280" s="95"/>
      <c r="BQ280" s="95"/>
      <c r="BR280" s="73"/>
      <c r="BS280" s="73"/>
      <c r="BT280" s="95"/>
      <c r="BU280" s="95"/>
      <c r="BV280" s="73"/>
      <c r="BW280" s="73"/>
      <c r="BX280" s="95"/>
      <c r="BY280" s="95"/>
      <c r="BZ280" s="73"/>
      <c r="CA280" s="73"/>
      <c r="CB280" s="95"/>
      <c r="CC280" s="95"/>
      <c r="CD280" s="73"/>
      <c r="CE280" s="73"/>
      <c r="CF280" s="73"/>
      <c r="CG280" s="73"/>
      <c r="CH280" s="73"/>
      <c r="CI280" s="73"/>
      <c r="CJ280" s="72"/>
      <c r="CK280" s="73"/>
      <c r="CL280" s="217"/>
      <c r="CM280" s="71"/>
      <c r="CN280" s="71"/>
      <c r="CO280" s="73"/>
      <c r="CP280" s="217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18"/>
      <c r="DD280" s="218"/>
      <c r="DG280" s="218"/>
    </row>
    <row r="281" spans="2:111">
      <c r="B281" s="71"/>
      <c r="C281" s="71"/>
      <c r="D281" s="71"/>
      <c r="E281" s="73"/>
      <c r="F281" s="217"/>
      <c r="G281" s="71"/>
      <c r="H281" s="223"/>
      <c r="I281" s="73"/>
      <c r="J281" s="73"/>
      <c r="K281" s="73"/>
      <c r="L281" s="73"/>
      <c r="M281" s="73"/>
      <c r="N281" s="73"/>
      <c r="O281" s="73"/>
      <c r="P281" s="73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73"/>
      <c r="AD281" s="73"/>
      <c r="AE281" s="73"/>
      <c r="AF281" s="95"/>
      <c r="AG281" s="95"/>
      <c r="AH281" s="73"/>
      <c r="AI281" s="73"/>
      <c r="AJ281" s="95"/>
      <c r="AK281" s="95"/>
      <c r="AL281" s="73"/>
      <c r="AM281" s="73"/>
      <c r="AN281" s="95"/>
      <c r="AO281" s="95"/>
      <c r="AP281" s="73"/>
      <c r="AQ281" s="73"/>
      <c r="AR281" s="95"/>
      <c r="AS281" s="95"/>
      <c r="AT281" s="73"/>
      <c r="AU281" s="73"/>
      <c r="AV281" s="95"/>
      <c r="AW281" s="95"/>
      <c r="AX281" s="73"/>
      <c r="AY281" s="73"/>
      <c r="AZ281" s="95"/>
      <c r="BA281" s="95"/>
      <c r="BB281" s="73"/>
      <c r="BC281" s="73"/>
      <c r="BD281" s="95"/>
      <c r="BE281" s="95"/>
      <c r="BF281" s="73"/>
      <c r="BG281" s="73"/>
      <c r="BH281" s="95"/>
      <c r="BI281" s="95"/>
      <c r="BJ281" s="73"/>
      <c r="BK281" s="73"/>
      <c r="BL281" s="95"/>
      <c r="BM281" s="95"/>
      <c r="BN281" s="73"/>
      <c r="BO281" s="73"/>
      <c r="BP281" s="95"/>
      <c r="BQ281" s="95"/>
      <c r="BR281" s="73"/>
      <c r="BS281" s="73"/>
      <c r="BT281" s="95"/>
      <c r="BU281" s="95"/>
      <c r="BV281" s="73"/>
      <c r="BW281" s="73"/>
      <c r="BX281" s="95"/>
      <c r="BY281" s="95"/>
      <c r="BZ281" s="73"/>
      <c r="CA281" s="73"/>
      <c r="CB281" s="95"/>
      <c r="CC281" s="95"/>
      <c r="CD281" s="73"/>
      <c r="CE281" s="73"/>
      <c r="CF281" s="73"/>
      <c r="CG281" s="73"/>
      <c r="CH281" s="73"/>
      <c r="CI281" s="73"/>
      <c r="CJ281" s="72"/>
      <c r="CK281" s="73"/>
      <c r="CL281" s="217"/>
      <c r="CM281" s="71"/>
      <c r="CN281" s="71"/>
      <c r="CO281" s="73"/>
      <c r="CP281" s="217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18"/>
      <c r="DD281" s="218"/>
      <c r="DG281" s="218"/>
    </row>
    <row r="282" spans="2:111">
      <c r="B282" s="71"/>
      <c r="C282" s="71"/>
      <c r="D282" s="71"/>
      <c r="E282" s="73"/>
      <c r="F282" s="217"/>
      <c r="G282" s="71"/>
      <c r="H282" s="223"/>
      <c r="I282" s="73"/>
      <c r="J282" s="73"/>
      <c r="K282" s="73"/>
      <c r="L282" s="73"/>
      <c r="M282" s="73"/>
      <c r="N282" s="73"/>
      <c r="O282" s="73"/>
      <c r="P282" s="73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73"/>
      <c r="AD282" s="73"/>
      <c r="AE282" s="73"/>
      <c r="AF282" s="95"/>
      <c r="AG282" s="95"/>
      <c r="AH282" s="73"/>
      <c r="AI282" s="73"/>
      <c r="AJ282" s="95"/>
      <c r="AK282" s="95"/>
      <c r="AL282" s="73"/>
      <c r="AM282" s="73"/>
      <c r="AN282" s="95"/>
      <c r="AO282" s="95"/>
      <c r="AP282" s="73"/>
      <c r="AQ282" s="73"/>
      <c r="AR282" s="95"/>
      <c r="AS282" s="95"/>
      <c r="AT282" s="73"/>
      <c r="AU282" s="73"/>
      <c r="AV282" s="95"/>
      <c r="AW282" s="95"/>
      <c r="AX282" s="73"/>
      <c r="AY282" s="73"/>
      <c r="AZ282" s="95"/>
      <c r="BA282" s="95"/>
      <c r="BB282" s="73"/>
      <c r="BC282" s="73"/>
      <c r="BD282" s="95"/>
      <c r="BE282" s="95"/>
      <c r="BF282" s="73"/>
      <c r="BG282" s="73"/>
      <c r="BH282" s="95"/>
      <c r="BI282" s="95"/>
      <c r="BJ282" s="73"/>
      <c r="BK282" s="73"/>
      <c r="BL282" s="95"/>
      <c r="BM282" s="95"/>
      <c r="BN282" s="73"/>
      <c r="BO282" s="73"/>
      <c r="BP282" s="95"/>
      <c r="BQ282" s="95"/>
      <c r="BR282" s="73"/>
      <c r="BS282" s="73"/>
      <c r="BT282" s="95"/>
      <c r="BU282" s="95"/>
      <c r="BV282" s="73"/>
      <c r="BW282" s="73"/>
      <c r="BX282" s="95"/>
      <c r="BY282" s="95"/>
      <c r="BZ282" s="73"/>
      <c r="CA282" s="73"/>
      <c r="CB282" s="95"/>
      <c r="CC282" s="95"/>
      <c r="CD282" s="73"/>
      <c r="CE282" s="73"/>
      <c r="CF282" s="73"/>
      <c r="CG282" s="73"/>
      <c r="CH282" s="73"/>
      <c r="CI282" s="73"/>
      <c r="CJ282" s="72"/>
      <c r="CK282" s="73"/>
      <c r="CL282" s="217"/>
      <c r="CM282" s="71"/>
      <c r="CN282" s="71"/>
      <c r="CO282" s="73"/>
      <c r="CP282" s="217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18"/>
      <c r="DD282" s="218"/>
      <c r="DG282" s="218"/>
    </row>
    <row r="283" spans="2:111">
      <c r="B283" s="71"/>
      <c r="C283" s="71"/>
      <c r="D283" s="71"/>
      <c r="E283" s="73"/>
      <c r="F283" s="217"/>
      <c r="G283" s="71"/>
      <c r="H283" s="223"/>
      <c r="I283" s="73"/>
      <c r="J283" s="73"/>
      <c r="K283" s="73"/>
      <c r="L283" s="73"/>
      <c r="M283" s="73"/>
      <c r="N283" s="73"/>
      <c r="O283" s="73"/>
      <c r="P283" s="73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73"/>
      <c r="AD283" s="73"/>
      <c r="AE283" s="73"/>
      <c r="AF283" s="95"/>
      <c r="AG283" s="95"/>
      <c r="AH283" s="73"/>
      <c r="AI283" s="73"/>
      <c r="AJ283" s="95"/>
      <c r="AK283" s="95"/>
      <c r="AL283" s="73"/>
      <c r="AM283" s="73"/>
      <c r="AN283" s="95"/>
      <c r="AO283" s="95"/>
      <c r="AP283" s="73"/>
      <c r="AQ283" s="73"/>
      <c r="AR283" s="95"/>
      <c r="AS283" s="95"/>
      <c r="AT283" s="73"/>
      <c r="AU283" s="73"/>
      <c r="AV283" s="95"/>
      <c r="AW283" s="95"/>
      <c r="AX283" s="73"/>
      <c r="AY283" s="73"/>
      <c r="AZ283" s="95"/>
      <c r="BA283" s="95"/>
      <c r="BB283" s="73"/>
      <c r="BC283" s="73"/>
      <c r="BD283" s="95"/>
      <c r="BE283" s="95"/>
      <c r="BF283" s="73"/>
      <c r="BG283" s="73"/>
      <c r="BH283" s="95"/>
      <c r="BI283" s="95"/>
      <c r="BJ283" s="73"/>
      <c r="BK283" s="73"/>
      <c r="BL283" s="95"/>
      <c r="BM283" s="95"/>
      <c r="BN283" s="73"/>
      <c r="BO283" s="73"/>
      <c r="BP283" s="95"/>
      <c r="BQ283" s="95"/>
      <c r="BR283" s="73"/>
      <c r="BS283" s="73"/>
      <c r="BT283" s="95"/>
      <c r="BU283" s="95"/>
      <c r="BV283" s="73"/>
      <c r="BW283" s="73"/>
      <c r="BX283" s="95"/>
      <c r="BY283" s="95"/>
      <c r="BZ283" s="73"/>
      <c r="CA283" s="73"/>
      <c r="CB283" s="95"/>
      <c r="CC283" s="95"/>
      <c r="CD283" s="73"/>
      <c r="CE283" s="73"/>
      <c r="CF283" s="73"/>
      <c r="CG283" s="73"/>
      <c r="CH283" s="73"/>
      <c r="CI283" s="73"/>
      <c r="CJ283" s="72"/>
      <c r="CK283" s="73"/>
      <c r="CL283" s="217"/>
      <c r="CM283" s="71"/>
      <c r="CN283" s="71"/>
      <c r="CO283" s="73"/>
      <c r="CP283" s="217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18"/>
      <c r="DD283" s="218"/>
      <c r="DG283" s="218"/>
    </row>
    <row r="284" spans="2:111">
      <c r="B284" s="71"/>
      <c r="C284" s="71"/>
      <c r="D284" s="71"/>
      <c r="E284" s="73"/>
      <c r="F284" s="217"/>
      <c r="G284" s="71"/>
      <c r="H284" s="223"/>
      <c r="I284" s="73"/>
      <c r="J284" s="73"/>
      <c r="K284" s="73"/>
      <c r="L284" s="73"/>
      <c r="M284" s="73"/>
      <c r="N284" s="73"/>
      <c r="O284" s="73"/>
      <c r="P284" s="73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73"/>
      <c r="AD284" s="73"/>
      <c r="AE284" s="73"/>
      <c r="AF284" s="95"/>
      <c r="AG284" s="95"/>
      <c r="AH284" s="73"/>
      <c r="AI284" s="73"/>
      <c r="AJ284" s="95"/>
      <c r="AK284" s="95"/>
      <c r="AL284" s="73"/>
      <c r="AM284" s="73"/>
      <c r="AN284" s="95"/>
      <c r="AO284" s="95"/>
      <c r="AP284" s="73"/>
      <c r="AQ284" s="73"/>
      <c r="AR284" s="95"/>
      <c r="AS284" s="95"/>
      <c r="AT284" s="73"/>
      <c r="AU284" s="73"/>
      <c r="AV284" s="95"/>
      <c r="AW284" s="95"/>
      <c r="AX284" s="73"/>
      <c r="AY284" s="73"/>
      <c r="AZ284" s="95"/>
      <c r="BA284" s="95"/>
      <c r="BB284" s="73"/>
      <c r="BC284" s="73"/>
      <c r="BD284" s="95"/>
      <c r="BE284" s="95"/>
      <c r="BF284" s="73"/>
      <c r="BG284" s="73"/>
      <c r="BH284" s="95"/>
      <c r="BI284" s="95"/>
      <c r="BJ284" s="73"/>
      <c r="BK284" s="73"/>
      <c r="BL284" s="95"/>
      <c r="BM284" s="95"/>
      <c r="BN284" s="73"/>
      <c r="BO284" s="73"/>
      <c r="BP284" s="95"/>
      <c r="BQ284" s="95"/>
      <c r="BR284" s="73"/>
      <c r="BS284" s="73"/>
      <c r="BT284" s="95"/>
      <c r="BU284" s="95"/>
      <c r="BV284" s="73"/>
      <c r="BW284" s="73"/>
      <c r="BX284" s="95"/>
      <c r="BY284" s="95"/>
      <c r="BZ284" s="73"/>
      <c r="CA284" s="73"/>
      <c r="CB284" s="95"/>
      <c r="CC284" s="95"/>
      <c r="CD284" s="73"/>
      <c r="CE284" s="73"/>
      <c r="CF284" s="73"/>
      <c r="CG284" s="73"/>
      <c r="CH284" s="73"/>
      <c r="CI284" s="73"/>
      <c r="CJ284" s="72"/>
      <c r="CK284" s="73"/>
      <c r="CL284" s="217"/>
      <c r="CM284" s="71"/>
      <c r="CN284" s="71"/>
      <c r="CO284" s="73"/>
      <c r="CP284" s="217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18"/>
      <c r="DD284" s="218"/>
      <c r="DG284" s="218"/>
    </row>
    <row r="285" spans="2:111">
      <c r="B285" s="71"/>
      <c r="C285" s="71"/>
      <c r="D285" s="71"/>
      <c r="E285" s="73"/>
      <c r="F285" s="217"/>
      <c r="G285" s="71"/>
      <c r="H285" s="223"/>
      <c r="I285" s="73"/>
      <c r="J285" s="73"/>
      <c r="K285" s="73"/>
      <c r="L285" s="73"/>
      <c r="M285" s="73"/>
      <c r="N285" s="73"/>
      <c r="O285" s="73"/>
      <c r="P285" s="73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73"/>
      <c r="AD285" s="73"/>
      <c r="AE285" s="73"/>
      <c r="AF285" s="95"/>
      <c r="AG285" s="95"/>
      <c r="AH285" s="73"/>
      <c r="AI285" s="73"/>
      <c r="AJ285" s="95"/>
      <c r="AK285" s="95"/>
      <c r="AL285" s="73"/>
      <c r="AM285" s="73"/>
      <c r="AN285" s="95"/>
      <c r="AO285" s="95"/>
      <c r="AP285" s="73"/>
      <c r="AQ285" s="73"/>
      <c r="AR285" s="95"/>
      <c r="AS285" s="95"/>
      <c r="AT285" s="73"/>
      <c r="AU285" s="73"/>
      <c r="AV285" s="95"/>
      <c r="AW285" s="95"/>
      <c r="AX285" s="73"/>
      <c r="AY285" s="73"/>
      <c r="AZ285" s="95"/>
      <c r="BA285" s="95"/>
      <c r="BB285" s="73"/>
      <c r="BC285" s="73"/>
      <c r="BD285" s="95"/>
      <c r="BE285" s="95"/>
      <c r="BF285" s="73"/>
      <c r="BG285" s="73"/>
      <c r="BH285" s="95"/>
      <c r="BI285" s="95"/>
      <c r="BJ285" s="73"/>
      <c r="BK285" s="73"/>
      <c r="BL285" s="95"/>
      <c r="BM285" s="95"/>
      <c r="BN285" s="73"/>
      <c r="BO285" s="73"/>
      <c r="BP285" s="95"/>
      <c r="BQ285" s="95"/>
      <c r="BR285" s="73"/>
      <c r="BS285" s="73"/>
      <c r="BT285" s="95"/>
      <c r="BU285" s="95"/>
      <c r="BV285" s="73"/>
      <c r="BW285" s="73"/>
      <c r="BX285" s="95"/>
      <c r="BY285" s="95"/>
      <c r="BZ285" s="73"/>
      <c r="CA285" s="73"/>
      <c r="CB285" s="95"/>
      <c r="CC285" s="95"/>
      <c r="CD285" s="73"/>
      <c r="CE285" s="73"/>
      <c r="CF285" s="73"/>
      <c r="CG285" s="73"/>
      <c r="CH285" s="73"/>
      <c r="CI285" s="73"/>
      <c r="CJ285" s="72"/>
      <c r="CK285" s="73"/>
      <c r="CL285" s="217"/>
      <c r="CM285" s="71"/>
      <c r="CN285" s="71"/>
      <c r="CO285" s="73"/>
      <c r="CP285" s="217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18"/>
      <c r="DD285" s="218"/>
      <c r="DG285" s="218"/>
    </row>
    <row r="286" spans="2:111">
      <c r="B286" s="71"/>
      <c r="C286" s="71"/>
      <c r="D286" s="71"/>
      <c r="E286" s="73"/>
      <c r="F286" s="217"/>
      <c r="G286" s="71"/>
      <c r="H286" s="223"/>
      <c r="I286" s="73"/>
      <c r="J286" s="73"/>
      <c r="K286" s="73"/>
      <c r="L286" s="73"/>
      <c r="M286" s="73"/>
      <c r="N286" s="73"/>
      <c r="O286" s="73"/>
      <c r="P286" s="73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73"/>
      <c r="AD286" s="73"/>
      <c r="AE286" s="73"/>
      <c r="AF286" s="95"/>
      <c r="AG286" s="95"/>
      <c r="AH286" s="73"/>
      <c r="AI286" s="73"/>
      <c r="AJ286" s="95"/>
      <c r="AK286" s="95"/>
      <c r="AL286" s="73"/>
      <c r="AM286" s="73"/>
      <c r="AN286" s="95"/>
      <c r="AO286" s="95"/>
      <c r="AP286" s="73"/>
      <c r="AQ286" s="73"/>
      <c r="AR286" s="95"/>
      <c r="AS286" s="95"/>
      <c r="AT286" s="73"/>
      <c r="AU286" s="73"/>
      <c r="AV286" s="95"/>
      <c r="AW286" s="95"/>
      <c r="AX286" s="73"/>
      <c r="AY286" s="73"/>
      <c r="AZ286" s="95"/>
      <c r="BA286" s="95"/>
      <c r="BB286" s="73"/>
      <c r="BC286" s="73"/>
      <c r="BD286" s="95"/>
      <c r="BE286" s="95"/>
      <c r="BF286" s="73"/>
      <c r="BG286" s="73"/>
      <c r="BH286" s="95"/>
      <c r="BI286" s="95"/>
      <c r="BJ286" s="73"/>
      <c r="BK286" s="73"/>
      <c r="BL286" s="95"/>
      <c r="BM286" s="95"/>
      <c r="BN286" s="73"/>
      <c r="BO286" s="73"/>
      <c r="BP286" s="95"/>
      <c r="BQ286" s="95"/>
      <c r="BR286" s="73"/>
      <c r="BS286" s="73"/>
      <c r="BT286" s="95"/>
      <c r="BU286" s="95"/>
      <c r="BV286" s="73"/>
      <c r="BW286" s="73"/>
      <c r="BX286" s="95"/>
      <c r="BY286" s="95"/>
      <c r="BZ286" s="73"/>
      <c r="CA286" s="73"/>
      <c r="CB286" s="95"/>
      <c r="CC286" s="95"/>
      <c r="CD286" s="73"/>
      <c r="CE286" s="73"/>
      <c r="CF286" s="73"/>
      <c r="CG286" s="73"/>
      <c r="CH286" s="73"/>
      <c r="CI286" s="73"/>
      <c r="CJ286" s="72"/>
      <c r="CK286" s="73"/>
      <c r="CL286" s="217"/>
      <c r="CM286" s="71"/>
      <c r="CN286" s="71"/>
      <c r="CO286" s="73"/>
      <c r="CP286" s="217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18"/>
      <c r="DD286" s="218"/>
      <c r="DG286" s="218"/>
    </row>
    <row r="287" spans="2:111">
      <c r="B287" s="71"/>
      <c r="C287" s="71"/>
      <c r="D287" s="71"/>
      <c r="E287" s="73"/>
      <c r="F287" s="217"/>
      <c r="G287" s="71"/>
      <c r="H287" s="223"/>
      <c r="I287" s="73"/>
      <c r="J287" s="73"/>
      <c r="K287" s="73"/>
      <c r="L287" s="73"/>
      <c r="M287" s="73"/>
      <c r="N287" s="73"/>
      <c r="O287" s="73"/>
      <c r="P287" s="73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73"/>
      <c r="AD287" s="73"/>
      <c r="AE287" s="73"/>
      <c r="AF287" s="95"/>
      <c r="AG287" s="95"/>
      <c r="AH287" s="73"/>
      <c r="AI287" s="73"/>
      <c r="AJ287" s="95"/>
      <c r="AK287" s="95"/>
      <c r="AL287" s="73"/>
      <c r="AM287" s="73"/>
      <c r="AN287" s="95"/>
      <c r="AO287" s="95"/>
      <c r="AP287" s="73"/>
      <c r="AQ287" s="73"/>
      <c r="AR287" s="95"/>
      <c r="AS287" s="95"/>
      <c r="AT287" s="73"/>
      <c r="AU287" s="73"/>
      <c r="AV287" s="95"/>
      <c r="AW287" s="95"/>
      <c r="AX287" s="73"/>
      <c r="AY287" s="73"/>
      <c r="AZ287" s="95"/>
      <c r="BA287" s="95"/>
      <c r="BB287" s="73"/>
      <c r="BC287" s="73"/>
      <c r="BD287" s="95"/>
      <c r="BE287" s="95"/>
      <c r="BF287" s="73"/>
      <c r="BG287" s="73"/>
      <c r="BH287" s="95"/>
      <c r="BI287" s="95"/>
      <c r="BJ287" s="73"/>
      <c r="BK287" s="73"/>
      <c r="BL287" s="95"/>
      <c r="BM287" s="95"/>
      <c r="BN287" s="73"/>
      <c r="BO287" s="73"/>
      <c r="BP287" s="95"/>
      <c r="BQ287" s="95"/>
      <c r="BR287" s="73"/>
      <c r="BS287" s="73"/>
      <c r="BT287" s="95"/>
      <c r="BU287" s="95"/>
      <c r="BV287" s="73"/>
      <c r="BW287" s="73"/>
      <c r="BX287" s="95"/>
      <c r="BY287" s="95"/>
      <c r="BZ287" s="73"/>
      <c r="CA287" s="73"/>
      <c r="CB287" s="95"/>
      <c r="CC287" s="95"/>
      <c r="CD287" s="73"/>
      <c r="CE287" s="73"/>
      <c r="CF287" s="73"/>
      <c r="CG287" s="73"/>
      <c r="CH287" s="73"/>
      <c r="CI287" s="73"/>
      <c r="CJ287" s="72"/>
      <c r="CK287" s="73"/>
      <c r="CL287" s="217"/>
      <c r="CM287" s="71"/>
      <c r="CN287" s="71"/>
      <c r="CO287" s="73"/>
      <c r="CP287" s="217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18"/>
      <c r="DD287" s="218"/>
      <c r="DG287" s="218"/>
    </row>
    <row r="288" spans="2:111">
      <c r="B288" s="71"/>
      <c r="C288" s="71"/>
      <c r="D288" s="71"/>
      <c r="E288" s="73"/>
      <c r="F288" s="217"/>
      <c r="G288" s="71"/>
      <c r="H288" s="223"/>
      <c r="I288" s="73"/>
      <c r="J288" s="73"/>
      <c r="K288" s="73"/>
      <c r="L288" s="73"/>
      <c r="M288" s="73"/>
      <c r="N288" s="73"/>
      <c r="O288" s="73"/>
      <c r="P288" s="73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73"/>
      <c r="AD288" s="73"/>
      <c r="AE288" s="73"/>
      <c r="AF288" s="95"/>
      <c r="AG288" s="95"/>
      <c r="AH288" s="73"/>
      <c r="AI288" s="73"/>
      <c r="AJ288" s="95"/>
      <c r="AK288" s="95"/>
      <c r="AL288" s="73"/>
      <c r="AM288" s="73"/>
      <c r="AN288" s="95"/>
      <c r="AO288" s="95"/>
      <c r="AP288" s="73"/>
      <c r="AQ288" s="73"/>
      <c r="AR288" s="95"/>
      <c r="AS288" s="95"/>
      <c r="AT288" s="73"/>
      <c r="AU288" s="73"/>
      <c r="AV288" s="95"/>
      <c r="AW288" s="95"/>
      <c r="AX288" s="73"/>
      <c r="AY288" s="73"/>
      <c r="AZ288" s="95"/>
      <c r="BA288" s="95"/>
      <c r="BB288" s="73"/>
      <c r="BC288" s="73"/>
      <c r="BD288" s="95"/>
      <c r="BE288" s="95"/>
      <c r="BF288" s="73"/>
      <c r="BG288" s="73"/>
      <c r="BH288" s="95"/>
      <c r="BI288" s="95"/>
      <c r="BJ288" s="73"/>
      <c r="BK288" s="73"/>
      <c r="BL288" s="95"/>
      <c r="BM288" s="95"/>
      <c r="BN288" s="73"/>
      <c r="BO288" s="73"/>
      <c r="BP288" s="95"/>
      <c r="BQ288" s="95"/>
      <c r="BR288" s="73"/>
      <c r="BS288" s="73"/>
      <c r="BT288" s="95"/>
      <c r="BU288" s="95"/>
      <c r="BV288" s="73"/>
      <c r="BW288" s="73"/>
      <c r="BX288" s="95"/>
      <c r="BY288" s="95"/>
      <c r="BZ288" s="73"/>
      <c r="CA288" s="73"/>
      <c r="CB288" s="95"/>
      <c r="CC288" s="95"/>
      <c r="CD288" s="73"/>
      <c r="CE288" s="73"/>
      <c r="CF288" s="73"/>
      <c r="CG288" s="73"/>
      <c r="CH288" s="73"/>
      <c r="CI288" s="73"/>
      <c r="CJ288" s="72"/>
      <c r="CK288" s="73"/>
      <c r="CL288" s="217"/>
      <c r="CM288" s="71"/>
      <c r="CN288" s="71"/>
      <c r="CO288" s="73"/>
      <c r="CP288" s="217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18"/>
      <c r="DD288" s="218"/>
      <c r="DG288" s="218"/>
    </row>
    <row r="289" spans="2:111">
      <c r="B289" s="71"/>
      <c r="C289" s="71"/>
      <c r="D289" s="71"/>
      <c r="E289" s="73"/>
      <c r="F289" s="217"/>
      <c r="G289" s="71"/>
      <c r="H289" s="223"/>
      <c r="I289" s="73"/>
      <c r="J289" s="73"/>
      <c r="K289" s="73"/>
      <c r="L289" s="73"/>
      <c r="M289" s="73"/>
      <c r="N289" s="73"/>
      <c r="O289" s="73"/>
      <c r="P289" s="73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73"/>
      <c r="AD289" s="73"/>
      <c r="AE289" s="73"/>
      <c r="AF289" s="95"/>
      <c r="AG289" s="95"/>
      <c r="AH289" s="73"/>
      <c r="AI289" s="73"/>
      <c r="AJ289" s="95"/>
      <c r="AK289" s="95"/>
      <c r="AL289" s="73"/>
      <c r="AM289" s="73"/>
      <c r="AN289" s="95"/>
      <c r="AO289" s="95"/>
      <c r="AP289" s="73"/>
      <c r="AQ289" s="73"/>
      <c r="AR289" s="95"/>
      <c r="AS289" s="95"/>
      <c r="AT289" s="73"/>
      <c r="AU289" s="73"/>
      <c r="AV289" s="95"/>
      <c r="AW289" s="95"/>
      <c r="AX289" s="73"/>
      <c r="AY289" s="73"/>
      <c r="AZ289" s="95"/>
      <c r="BA289" s="95"/>
      <c r="BB289" s="73"/>
      <c r="BC289" s="73"/>
      <c r="BD289" s="95"/>
      <c r="BE289" s="95"/>
      <c r="BF289" s="73"/>
      <c r="BG289" s="73"/>
      <c r="BH289" s="95"/>
      <c r="BI289" s="95"/>
      <c r="BJ289" s="73"/>
      <c r="BK289" s="73"/>
      <c r="BL289" s="95"/>
      <c r="BM289" s="95"/>
      <c r="BN289" s="73"/>
      <c r="BO289" s="73"/>
      <c r="BP289" s="95"/>
      <c r="BQ289" s="95"/>
      <c r="BR289" s="73"/>
      <c r="BS289" s="73"/>
      <c r="BT289" s="95"/>
      <c r="BU289" s="95"/>
      <c r="BV289" s="73"/>
      <c r="BW289" s="73"/>
      <c r="BX289" s="95"/>
      <c r="BY289" s="95"/>
      <c r="BZ289" s="73"/>
      <c r="CA289" s="73"/>
      <c r="CB289" s="95"/>
      <c r="CC289" s="95"/>
      <c r="CD289" s="73"/>
      <c r="CE289" s="73"/>
      <c r="CF289" s="73"/>
      <c r="CG289" s="73"/>
      <c r="CH289" s="73"/>
      <c r="CI289" s="73"/>
      <c r="CJ289" s="72"/>
      <c r="CK289" s="73"/>
      <c r="CL289" s="217"/>
      <c r="CM289" s="71"/>
      <c r="CN289" s="71"/>
      <c r="CO289" s="73"/>
      <c r="CP289" s="217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18"/>
      <c r="DD289" s="218"/>
      <c r="DG289" s="218"/>
    </row>
    <row r="290" spans="2:111">
      <c r="B290" s="71"/>
      <c r="C290" s="71"/>
      <c r="D290" s="71"/>
      <c r="E290" s="73"/>
      <c r="F290" s="217"/>
      <c r="G290" s="71"/>
      <c r="H290" s="223"/>
      <c r="I290" s="73"/>
      <c r="J290" s="73"/>
      <c r="K290" s="73"/>
      <c r="L290" s="73"/>
      <c r="M290" s="73"/>
      <c r="N290" s="73"/>
      <c r="O290" s="73"/>
      <c r="P290" s="73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73"/>
      <c r="AD290" s="73"/>
      <c r="AE290" s="73"/>
      <c r="AF290" s="95"/>
      <c r="AG290" s="95"/>
      <c r="AH290" s="73"/>
      <c r="AI290" s="73"/>
      <c r="AJ290" s="95"/>
      <c r="AK290" s="95"/>
      <c r="AL290" s="73"/>
      <c r="AM290" s="73"/>
      <c r="AN290" s="95"/>
      <c r="AO290" s="95"/>
      <c r="AP290" s="73"/>
      <c r="AQ290" s="73"/>
      <c r="AR290" s="95"/>
      <c r="AS290" s="95"/>
      <c r="AT290" s="73"/>
      <c r="AU290" s="73"/>
      <c r="AV290" s="95"/>
      <c r="AW290" s="95"/>
      <c r="AX290" s="73"/>
      <c r="AY290" s="73"/>
      <c r="AZ290" s="95"/>
      <c r="BA290" s="95"/>
      <c r="BB290" s="73"/>
      <c r="BC290" s="73"/>
      <c r="BD290" s="95"/>
      <c r="BE290" s="95"/>
      <c r="BF290" s="73"/>
      <c r="BG290" s="73"/>
      <c r="BH290" s="95"/>
      <c r="BI290" s="95"/>
      <c r="BJ290" s="73"/>
      <c r="BK290" s="73"/>
      <c r="BL290" s="95"/>
      <c r="BM290" s="95"/>
      <c r="BN290" s="73"/>
      <c r="BO290" s="73"/>
      <c r="BP290" s="95"/>
      <c r="BQ290" s="95"/>
      <c r="BR290" s="73"/>
      <c r="BS290" s="73"/>
      <c r="BT290" s="95"/>
      <c r="BU290" s="95"/>
      <c r="BV290" s="73"/>
      <c r="BW290" s="73"/>
      <c r="BX290" s="95"/>
      <c r="BY290" s="95"/>
      <c r="BZ290" s="73"/>
      <c r="CA290" s="73"/>
      <c r="CB290" s="95"/>
      <c r="CC290" s="95"/>
      <c r="CD290" s="73"/>
      <c r="CE290" s="73"/>
      <c r="CF290" s="73"/>
      <c r="CG290" s="73"/>
      <c r="CH290" s="73"/>
      <c r="CI290" s="73"/>
      <c r="CJ290" s="72"/>
      <c r="CK290" s="73"/>
      <c r="CL290" s="217"/>
      <c r="CM290" s="71"/>
      <c r="CN290" s="71"/>
      <c r="CO290" s="73"/>
      <c r="CP290" s="217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18"/>
      <c r="DD290" s="218"/>
      <c r="DG290" s="218"/>
    </row>
    <row r="291" spans="2:111">
      <c r="B291" s="71"/>
      <c r="C291" s="71"/>
      <c r="D291" s="71"/>
      <c r="E291" s="73"/>
      <c r="F291" s="217"/>
      <c r="G291" s="71"/>
      <c r="H291" s="223"/>
      <c r="I291" s="73"/>
      <c r="J291" s="73"/>
      <c r="K291" s="73"/>
      <c r="L291" s="73"/>
      <c r="M291" s="73"/>
      <c r="N291" s="73"/>
      <c r="O291" s="73"/>
      <c r="P291" s="73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73"/>
      <c r="AD291" s="73"/>
      <c r="AE291" s="73"/>
      <c r="AF291" s="95"/>
      <c r="AG291" s="95"/>
      <c r="AH291" s="73"/>
      <c r="AI291" s="73"/>
      <c r="AJ291" s="95"/>
      <c r="AK291" s="95"/>
      <c r="AL291" s="73"/>
      <c r="AM291" s="73"/>
      <c r="AN291" s="95"/>
      <c r="AO291" s="95"/>
      <c r="AP291" s="73"/>
      <c r="AQ291" s="73"/>
      <c r="AR291" s="95"/>
      <c r="AS291" s="95"/>
      <c r="AT291" s="73"/>
      <c r="AU291" s="73"/>
      <c r="AV291" s="95"/>
      <c r="AW291" s="95"/>
      <c r="AX291" s="73"/>
      <c r="AY291" s="73"/>
      <c r="AZ291" s="95"/>
      <c r="BA291" s="95"/>
      <c r="BB291" s="73"/>
      <c r="BC291" s="73"/>
      <c r="BD291" s="95"/>
      <c r="BE291" s="95"/>
      <c r="BF291" s="73"/>
      <c r="BG291" s="73"/>
      <c r="BH291" s="95"/>
      <c r="BI291" s="95"/>
      <c r="BJ291" s="73"/>
      <c r="BK291" s="73"/>
      <c r="BL291" s="95"/>
      <c r="BM291" s="95"/>
      <c r="BN291" s="73"/>
      <c r="BO291" s="73"/>
      <c r="BP291" s="95"/>
      <c r="BQ291" s="95"/>
      <c r="BR291" s="73"/>
      <c r="BS291" s="73"/>
      <c r="BT291" s="95"/>
      <c r="BU291" s="95"/>
      <c r="BV291" s="73"/>
      <c r="BW291" s="73"/>
      <c r="BX291" s="95"/>
      <c r="BY291" s="95"/>
      <c r="BZ291" s="73"/>
      <c r="CA291" s="73"/>
      <c r="CB291" s="95"/>
      <c r="CC291" s="95"/>
      <c r="CD291" s="73"/>
      <c r="CE291" s="73"/>
      <c r="CF291" s="73"/>
      <c r="CG291" s="73"/>
      <c r="CH291" s="73"/>
      <c r="CI291" s="73"/>
      <c r="CJ291" s="72"/>
      <c r="CK291" s="73"/>
      <c r="CL291" s="217"/>
      <c r="CM291" s="71"/>
      <c r="CN291" s="71"/>
      <c r="CO291" s="73"/>
      <c r="CP291" s="217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18"/>
      <c r="DD291" s="218"/>
      <c r="DG291" s="218"/>
    </row>
    <row r="292" spans="2:111">
      <c r="B292" s="71"/>
      <c r="C292" s="71"/>
      <c r="D292" s="71"/>
      <c r="E292" s="73"/>
      <c r="F292" s="217"/>
      <c r="G292" s="71"/>
      <c r="H292" s="223"/>
      <c r="I292" s="73"/>
      <c r="J292" s="73"/>
      <c r="K292" s="73"/>
      <c r="L292" s="73"/>
      <c r="M292" s="73"/>
      <c r="N292" s="73"/>
      <c r="O292" s="73"/>
      <c r="P292" s="73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73"/>
      <c r="AD292" s="73"/>
      <c r="AE292" s="73"/>
      <c r="AF292" s="95"/>
      <c r="AG292" s="95"/>
      <c r="AH292" s="73"/>
      <c r="AI292" s="73"/>
      <c r="AJ292" s="95"/>
      <c r="AK292" s="95"/>
      <c r="AL292" s="73"/>
      <c r="AM292" s="73"/>
      <c r="AN292" s="95"/>
      <c r="AO292" s="95"/>
      <c r="AP292" s="73"/>
      <c r="AQ292" s="73"/>
      <c r="AR292" s="95"/>
      <c r="AS292" s="95"/>
      <c r="AT292" s="73"/>
      <c r="AU292" s="73"/>
      <c r="AV292" s="95"/>
      <c r="AW292" s="95"/>
      <c r="AX292" s="73"/>
      <c r="AY292" s="73"/>
      <c r="AZ292" s="95"/>
      <c r="BA292" s="95"/>
      <c r="BB292" s="73"/>
      <c r="BC292" s="73"/>
      <c r="BD292" s="95"/>
      <c r="BE292" s="95"/>
      <c r="BF292" s="73"/>
      <c r="BG292" s="73"/>
      <c r="BH292" s="95"/>
      <c r="BI292" s="95"/>
      <c r="BJ292" s="73"/>
      <c r="BK292" s="73"/>
      <c r="BL292" s="95"/>
      <c r="BM292" s="95"/>
      <c r="BN292" s="73"/>
      <c r="BO292" s="73"/>
      <c r="BP292" s="95"/>
      <c r="BQ292" s="95"/>
      <c r="BR292" s="73"/>
      <c r="BS292" s="73"/>
      <c r="BT292" s="95"/>
      <c r="BU292" s="95"/>
      <c r="BV292" s="73"/>
      <c r="BW292" s="73"/>
      <c r="BX292" s="95"/>
      <c r="BY292" s="95"/>
      <c r="BZ292" s="73"/>
      <c r="CA292" s="73"/>
      <c r="CB292" s="95"/>
      <c r="CC292" s="95"/>
      <c r="CD292" s="73"/>
      <c r="CE292" s="73"/>
      <c r="CF292" s="73"/>
      <c r="CG292" s="73"/>
      <c r="CH292" s="73"/>
      <c r="CI292" s="73"/>
      <c r="CJ292" s="72"/>
      <c r="CK292" s="73"/>
      <c r="CL292" s="217"/>
      <c r="CM292" s="71"/>
      <c r="CN292" s="71"/>
      <c r="CO292" s="73"/>
      <c r="CP292" s="217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18"/>
      <c r="DD292" s="218"/>
      <c r="DG292" s="218"/>
    </row>
    <row r="293" spans="2:111">
      <c r="B293" s="71"/>
      <c r="C293" s="71"/>
      <c r="D293" s="71"/>
      <c r="E293" s="73"/>
      <c r="F293" s="217"/>
      <c r="G293" s="71"/>
      <c r="H293" s="223"/>
      <c r="I293" s="73"/>
      <c r="J293" s="73"/>
      <c r="K293" s="73"/>
      <c r="L293" s="73"/>
      <c r="M293" s="73"/>
      <c r="N293" s="73"/>
      <c r="O293" s="73"/>
      <c r="P293" s="73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73"/>
      <c r="AD293" s="73"/>
      <c r="AE293" s="73"/>
      <c r="AF293" s="95"/>
      <c r="AG293" s="95"/>
      <c r="AH293" s="73"/>
      <c r="AI293" s="73"/>
      <c r="AJ293" s="95"/>
      <c r="AK293" s="95"/>
      <c r="AL293" s="73"/>
      <c r="AM293" s="73"/>
      <c r="AN293" s="95"/>
      <c r="AO293" s="95"/>
      <c r="AP293" s="73"/>
      <c r="AQ293" s="73"/>
      <c r="AR293" s="95"/>
      <c r="AS293" s="95"/>
      <c r="AT293" s="73"/>
      <c r="AU293" s="73"/>
      <c r="AV293" s="95"/>
      <c r="AW293" s="95"/>
      <c r="AX293" s="73"/>
      <c r="AY293" s="73"/>
      <c r="AZ293" s="95"/>
      <c r="BA293" s="95"/>
      <c r="BB293" s="73"/>
      <c r="BC293" s="73"/>
      <c r="BD293" s="95"/>
      <c r="BE293" s="95"/>
      <c r="BF293" s="73"/>
      <c r="BG293" s="73"/>
      <c r="BH293" s="95"/>
      <c r="BI293" s="95"/>
      <c r="BJ293" s="73"/>
      <c r="BK293" s="73"/>
      <c r="BL293" s="95"/>
      <c r="BM293" s="95"/>
      <c r="BN293" s="73"/>
      <c r="BO293" s="73"/>
      <c r="BP293" s="95"/>
      <c r="BQ293" s="95"/>
      <c r="BR293" s="73"/>
      <c r="BS293" s="73"/>
      <c r="BT293" s="95"/>
      <c r="BU293" s="95"/>
      <c r="BV293" s="73"/>
      <c r="BW293" s="73"/>
      <c r="BX293" s="95"/>
      <c r="BY293" s="95"/>
      <c r="BZ293" s="73"/>
      <c r="CA293" s="73"/>
      <c r="CB293" s="95"/>
      <c r="CC293" s="95"/>
      <c r="CD293" s="73"/>
      <c r="CE293" s="73"/>
      <c r="CF293" s="73"/>
      <c r="CG293" s="73"/>
      <c r="CH293" s="73"/>
      <c r="CI293" s="73"/>
      <c r="CJ293" s="72"/>
      <c r="CK293" s="73"/>
      <c r="CL293" s="217"/>
      <c r="CM293" s="71"/>
      <c r="CN293" s="71"/>
      <c r="CO293" s="73"/>
      <c r="CP293" s="217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18"/>
      <c r="DD293" s="218"/>
      <c r="DG293" s="218"/>
    </row>
    <row r="294" spans="2:111">
      <c r="B294" s="71"/>
      <c r="C294" s="71"/>
      <c r="D294" s="71"/>
      <c r="E294" s="73"/>
      <c r="F294" s="217"/>
      <c r="G294" s="71"/>
      <c r="H294" s="223"/>
      <c r="I294" s="73"/>
      <c r="J294" s="73"/>
      <c r="K294" s="73"/>
      <c r="L294" s="73"/>
      <c r="M294" s="73"/>
      <c r="N294" s="73"/>
      <c r="O294" s="73"/>
      <c r="P294" s="73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73"/>
      <c r="AD294" s="73"/>
      <c r="AE294" s="73"/>
      <c r="AF294" s="95"/>
      <c r="AG294" s="95"/>
      <c r="AH294" s="73"/>
      <c r="AI294" s="73"/>
      <c r="AJ294" s="95"/>
      <c r="AK294" s="95"/>
      <c r="AL294" s="73"/>
      <c r="AM294" s="73"/>
      <c r="AN294" s="95"/>
      <c r="AO294" s="95"/>
      <c r="AP294" s="73"/>
      <c r="AQ294" s="73"/>
      <c r="AR294" s="95"/>
      <c r="AS294" s="95"/>
      <c r="AT294" s="73"/>
      <c r="AU294" s="73"/>
      <c r="AV294" s="95"/>
      <c r="AW294" s="95"/>
      <c r="AX294" s="73"/>
      <c r="AY294" s="73"/>
      <c r="AZ294" s="95"/>
      <c r="BA294" s="95"/>
      <c r="BB294" s="73"/>
      <c r="BC294" s="73"/>
      <c r="BD294" s="95"/>
      <c r="BE294" s="95"/>
      <c r="BF294" s="73"/>
      <c r="BG294" s="73"/>
      <c r="BH294" s="95"/>
      <c r="BI294" s="95"/>
      <c r="BJ294" s="73"/>
      <c r="BK294" s="73"/>
      <c r="BL294" s="95"/>
      <c r="BM294" s="95"/>
      <c r="BN294" s="73"/>
      <c r="BO294" s="73"/>
      <c r="BP294" s="95"/>
      <c r="BQ294" s="95"/>
      <c r="BR294" s="73"/>
      <c r="BS294" s="73"/>
      <c r="BT294" s="95"/>
      <c r="BU294" s="95"/>
      <c r="BV294" s="73"/>
      <c r="BW294" s="73"/>
      <c r="BX294" s="95"/>
      <c r="BY294" s="95"/>
      <c r="BZ294" s="73"/>
      <c r="CA294" s="73"/>
      <c r="CB294" s="95"/>
      <c r="CC294" s="95"/>
      <c r="CD294" s="73"/>
      <c r="CE294" s="73"/>
      <c r="CF294" s="73"/>
      <c r="CG294" s="73"/>
      <c r="CH294" s="73"/>
      <c r="CI294" s="73"/>
      <c r="CJ294" s="72"/>
      <c r="CK294" s="73"/>
      <c r="CL294" s="217"/>
      <c r="CM294" s="71"/>
      <c r="CN294" s="71"/>
      <c r="CO294" s="73"/>
      <c r="CP294" s="217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18"/>
      <c r="DD294" s="218"/>
      <c r="DG294" s="218"/>
    </row>
    <row r="295" spans="2:111">
      <c r="B295" s="71"/>
      <c r="C295" s="71"/>
      <c r="D295" s="71"/>
      <c r="E295" s="73"/>
      <c r="F295" s="217"/>
      <c r="G295" s="71"/>
      <c r="H295" s="223"/>
      <c r="I295" s="73"/>
      <c r="J295" s="73"/>
      <c r="K295" s="73"/>
      <c r="L295" s="73"/>
      <c r="M295" s="73"/>
      <c r="N295" s="73"/>
      <c r="O295" s="73"/>
      <c r="P295" s="73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73"/>
      <c r="AD295" s="73"/>
      <c r="AE295" s="73"/>
      <c r="AF295" s="95"/>
      <c r="AG295" s="95"/>
      <c r="AH295" s="73"/>
      <c r="AI295" s="73"/>
      <c r="AJ295" s="95"/>
      <c r="AK295" s="95"/>
      <c r="AL295" s="73"/>
      <c r="AM295" s="73"/>
      <c r="AN295" s="95"/>
      <c r="AO295" s="95"/>
      <c r="AP295" s="73"/>
      <c r="AQ295" s="73"/>
      <c r="AR295" s="95"/>
      <c r="AS295" s="95"/>
      <c r="AT295" s="73"/>
      <c r="AU295" s="73"/>
      <c r="AV295" s="95"/>
      <c r="AW295" s="95"/>
      <c r="AX295" s="73"/>
      <c r="AY295" s="73"/>
      <c r="AZ295" s="95"/>
      <c r="BA295" s="95"/>
      <c r="BB295" s="73"/>
      <c r="BC295" s="73"/>
      <c r="BD295" s="95"/>
      <c r="BE295" s="95"/>
      <c r="BF295" s="73"/>
      <c r="BG295" s="73"/>
      <c r="BH295" s="95"/>
      <c r="BI295" s="95"/>
      <c r="BJ295" s="73"/>
      <c r="BK295" s="73"/>
      <c r="BL295" s="95"/>
      <c r="BM295" s="95"/>
      <c r="BN295" s="73"/>
      <c r="BO295" s="73"/>
      <c r="BP295" s="95"/>
      <c r="BQ295" s="95"/>
      <c r="BR295" s="73"/>
      <c r="BS295" s="73"/>
      <c r="BT295" s="95"/>
      <c r="BU295" s="95"/>
      <c r="BV295" s="73"/>
      <c r="BW295" s="73"/>
      <c r="BX295" s="95"/>
      <c r="BY295" s="95"/>
      <c r="BZ295" s="73"/>
      <c r="CA295" s="73"/>
      <c r="CB295" s="95"/>
      <c r="CC295" s="95"/>
      <c r="CD295" s="73"/>
      <c r="CE295" s="73"/>
      <c r="CF295" s="73"/>
      <c r="CG295" s="73"/>
      <c r="CH295" s="73"/>
      <c r="CI295" s="73"/>
      <c r="CJ295" s="72"/>
      <c r="CK295" s="73"/>
      <c r="CL295" s="217"/>
      <c r="CM295" s="71"/>
      <c r="CN295" s="71"/>
      <c r="CO295" s="73"/>
      <c r="CP295" s="217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18"/>
      <c r="DD295" s="218"/>
      <c r="DG295" s="218"/>
    </row>
    <row r="296" spans="2:111">
      <c r="B296" s="71"/>
      <c r="C296" s="71"/>
      <c r="D296" s="71"/>
      <c r="E296" s="73"/>
      <c r="F296" s="217"/>
      <c r="G296" s="71"/>
      <c r="H296" s="223"/>
      <c r="I296" s="73"/>
      <c r="J296" s="73"/>
      <c r="K296" s="73"/>
      <c r="L296" s="73"/>
      <c r="M296" s="73"/>
      <c r="N296" s="73"/>
      <c r="O296" s="73"/>
      <c r="P296" s="73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73"/>
      <c r="AD296" s="73"/>
      <c r="AE296" s="73"/>
      <c r="AF296" s="95"/>
      <c r="AG296" s="95"/>
      <c r="AH296" s="73"/>
      <c r="AI296" s="73"/>
      <c r="AJ296" s="95"/>
      <c r="AK296" s="95"/>
      <c r="AL296" s="73"/>
      <c r="AM296" s="73"/>
      <c r="AN296" s="95"/>
      <c r="AO296" s="95"/>
      <c r="AP296" s="73"/>
      <c r="AQ296" s="73"/>
      <c r="AR296" s="95"/>
      <c r="AS296" s="95"/>
      <c r="AT296" s="73"/>
      <c r="AU296" s="73"/>
      <c r="AV296" s="95"/>
      <c r="AW296" s="95"/>
      <c r="AX296" s="73"/>
      <c r="AY296" s="73"/>
      <c r="AZ296" s="95"/>
      <c r="BA296" s="95"/>
      <c r="BB296" s="73"/>
      <c r="BC296" s="73"/>
      <c r="BD296" s="95"/>
      <c r="BE296" s="95"/>
      <c r="BF296" s="73"/>
      <c r="BG296" s="73"/>
      <c r="BH296" s="95"/>
      <c r="BI296" s="95"/>
      <c r="BJ296" s="73"/>
      <c r="BK296" s="73"/>
      <c r="BL296" s="95"/>
      <c r="BM296" s="95"/>
      <c r="BN296" s="73"/>
      <c r="BO296" s="73"/>
      <c r="BP296" s="95"/>
      <c r="BQ296" s="95"/>
      <c r="BR296" s="73"/>
      <c r="BS296" s="73"/>
      <c r="BT296" s="95"/>
      <c r="BU296" s="95"/>
      <c r="BV296" s="73"/>
      <c r="BW296" s="73"/>
      <c r="BX296" s="95"/>
      <c r="BY296" s="95"/>
      <c r="BZ296" s="73"/>
      <c r="CA296" s="73"/>
      <c r="CB296" s="95"/>
      <c r="CC296" s="95"/>
      <c r="CD296" s="73"/>
      <c r="CE296" s="73"/>
      <c r="CF296" s="73"/>
      <c r="CG296" s="73"/>
      <c r="CH296" s="73"/>
      <c r="CI296" s="73"/>
      <c r="CJ296" s="72"/>
      <c r="CK296" s="73"/>
      <c r="CL296" s="217"/>
      <c r="CM296" s="71"/>
      <c r="CN296" s="71"/>
      <c r="CO296" s="73"/>
      <c r="CP296" s="217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18"/>
      <c r="DD296" s="218"/>
      <c r="DG296" s="218"/>
    </row>
    <row r="297" spans="2:111">
      <c r="B297" s="71"/>
      <c r="C297" s="71"/>
      <c r="D297" s="71"/>
      <c r="E297" s="73"/>
      <c r="F297" s="217"/>
      <c r="G297" s="71"/>
      <c r="H297" s="223"/>
      <c r="I297" s="73"/>
      <c r="J297" s="73"/>
      <c r="K297" s="73"/>
      <c r="L297" s="73"/>
      <c r="M297" s="73"/>
      <c r="N297" s="73"/>
      <c r="O297" s="73"/>
      <c r="P297" s="73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73"/>
      <c r="AD297" s="73"/>
      <c r="AE297" s="73"/>
      <c r="AF297" s="95"/>
      <c r="AG297" s="95"/>
      <c r="AH297" s="73"/>
      <c r="AI297" s="73"/>
      <c r="AJ297" s="95"/>
      <c r="AK297" s="95"/>
      <c r="AL297" s="73"/>
      <c r="AM297" s="73"/>
      <c r="AN297" s="95"/>
      <c r="AO297" s="95"/>
      <c r="AP297" s="73"/>
      <c r="AQ297" s="73"/>
      <c r="AR297" s="95"/>
      <c r="AS297" s="95"/>
      <c r="AT297" s="73"/>
      <c r="AU297" s="73"/>
      <c r="AV297" s="95"/>
      <c r="AW297" s="95"/>
      <c r="AX297" s="73"/>
      <c r="AY297" s="73"/>
      <c r="AZ297" s="95"/>
      <c r="BA297" s="95"/>
      <c r="BB297" s="73"/>
      <c r="BC297" s="73"/>
      <c r="BD297" s="95"/>
      <c r="BE297" s="95"/>
      <c r="BF297" s="73"/>
      <c r="BG297" s="73"/>
      <c r="BH297" s="95"/>
      <c r="BI297" s="95"/>
      <c r="BJ297" s="73"/>
      <c r="BK297" s="73"/>
      <c r="BL297" s="95"/>
      <c r="BM297" s="95"/>
      <c r="BN297" s="73"/>
      <c r="BO297" s="73"/>
      <c r="BP297" s="95"/>
      <c r="BQ297" s="95"/>
      <c r="BR297" s="73"/>
      <c r="BS297" s="73"/>
      <c r="BT297" s="95"/>
      <c r="BU297" s="95"/>
      <c r="BV297" s="73"/>
      <c r="BW297" s="73"/>
      <c r="BX297" s="95"/>
      <c r="BY297" s="95"/>
      <c r="BZ297" s="73"/>
      <c r="CA297" s="73"/>
      <c r="CB297" s="95"/>
      <c r="CC297" s="95"/>
      <c r="CD297" s="73"/>
      <c r="CE297" s="73"/>
      <c r="CF297" s="73"/>
      <c r="CG297" s="73"/>
      <c r="CH297" s="73"/>
      <c r="CI297" s="73"/>
      <c r="CJ297" s="72"/>
      <c r="CK297" s="73"/>
      <c r="CL297" s="217"/>
      <c r="CM297" s="71"/>
      <c r="CN297" s="71"/>
      <c r="CO297" s="73"/>
      <c r="CP297" s="217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18"/>
      <c r="DD297" s="218"/>
      <c r="DG297" s="218"/>
    </row>
    <row r="298" spans="2:111">
      <c r="B298" s="71"/>
      <c r="C298" s="71"/>
      <c r="D298" s="71"/>
      <c r="E298" s="73"/>
      <c r="F298" s="217"/>
      <c r="G298" s="71"/>
      <c r="H298" s="223"/>
      <c r="I298" s="73"/>
      <c r="J298" s="73"/>
      <c r="K298" s="73"/>
      <c r="L298" s="73"/>
      <c r="M298" s="73"/>
      <c r="N298" s="73"/>
      <c r="O298" s="73"/>
      <c r="P298" s="73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73"/>
      <c r="AD298" s="73"/>
      <c r="AE298" s="73"/>
      <c r="AF298" s="95"/>
      <c r="AG298" s="95"/>
      <c r="AH298" s="73"/>
      <c r="AI298" s="73"/>
      <c r="AJ298" s="95"/>
      <c r="AK298" s="95"/>
      <c r="AL298" s="73"/>
      <c r="AM298" s="73"/>
      <c r="AN298" s="95"/>
      <c r="AO298" s="95"/>
      <c r="AP298" s="73"/>
      <c r="AQ298" s="73"/>
      <c r="AR298" s="95"/>
      <c r="AS298" s="95"/>
      <c r="AT298" s="73"/>
      <c r="AU298" s="73"/>
      <c r="AV298" s="95"/>
      <c r="AW298" s="95"/>
      <c r="AX298" s="73"/>
      <c r="AY298" s="73"/>
      <c r="AZ298" s="95"/>
      <c r="BA298" s="95"/>
      <c r="BB298" s="73"/>
      <c r="BC298" s="73"/>
      <c r="BD298" s="95"/>
      <c r="BE298" s="95"/>
      <c r="BF298" s="73"/>
      <c r="BG298" s="73"/>
      <c r="BH298" s="95"/>
      <c r="BI298" s="95"/>
      <c r="BJ298" s="73"/>
      <c r="BK298" s="73"/>
      <c r="BL298" s="95"/>
      <c r="BM298" s="95"/>
      <c r="BN298" s="73"/>
      <c r="BO298" s="73"/>
      <c r="BP298" s="95"/>
      <c r="BQ298" s="95"/>
      <c r="BR298" s="73"/>
      <c r="BS298" s="73"/>
      <c r="BT298" s="95"/>
      <c r="BU298" s="95"/>
      <c r="BV298" s="73"/>
      <c r="BW298" s="73"/>
      <c r="BX298" s="95"/>
      <c r="BY298" s="95"/>
      <c r="BZ298" s="73"/>
      <c r="CA298" s="73"/>
      <c r="CB298" s="95"/>
      <c r="CC298" s="95"/>
      <c r="CD298" s="73"/>
      <c r="CE298" s="73"/>
      <c r="CF298" s="73"/>
      <c r="CG298" s="73"/>
      <c r="CH298" s="73"/>
      <c r="CI298" s="73"/>
      <c r="CJ298" s="72"/>
      <c r="CK298" s="73"/>
      <c r="CL298" s="217"/>
      <c r="CM298" s="71"/>
      <c r="CN298" s="71"/>
      <c r="CO298" s="73"/>
      <c r="CP298" s="217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18"/>
      <c r="DD298" s="218"/>
      <c r="DG298" s="218"/>
    </row>
    <row r="299" spans="2:111">
      <c r="B299" s="71"/>
      <c r="C299" s="71"/>
      <c r="D299" s="71"/>
      <c r="E299" s="73"/>
      <c r="F299" s="217"/>
      <c r="G299" s="71"/>
      <c r="H299" s="223"/>
      <c r="I299" s="73"/>
      <c r="J299" s="73"/>
      <c r="K299" s="73"/>
      <c r="L299" s="73"/>
      <c r="M299" s="73"/>
      <c r="N299" s="73"/>
      <c r="O299" s="73"/>
      <c r="P299" s="73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73"/>
      <c r="AD299" s="73"/>
      <c r="AE299" s="73"/>
      <c r="AF299" s="95"/>
      <c r="AG299" s="95"/>
      <c r="AH299" s="73"/>
      <c r="AI299" s="73"/>
      <c r="AJ299" s="95"/>
      <c r="AK299" s="95"/>
      <c r="AL299" s="73"/>
      <c r="AM299" s="73"/>
      <c r="AN299" s="95"/>
      <c r="AO299" s="95"/>
      <c r="AP299" s="73"/>
      <c r="AQ299" s="73"/>
      <c r="AR299" s="95"/>
      <c r="AS299" s="95"/>
      <c r="AT299" s="73"/>
      <c r="AU299" s="73"/>
      <c r="AV299" s="95"/>
      <c r="AW299" s="95"/>
      <c r="AX299" s="73"/>
      <c r="AY299" s="73"/>
      <c r="AZ299" s="95"/>
      <c r="BA299" s="95"/>
      <c r="BB299" s="73"/>
      <c r="BC299" s="73"/>
      <c r="BD299" s="95"/>
      <c r="BE299" s="95"/>
      <c r="BF299" s="73"/>
      <c r="BG299" s="73"/>
      <c r="BH299" s="95"/>
      <c r="BI299" s="95"/>
      <c r="BJ299" s="73"/>
      <c r="BK299" s="73"/>
      <c r="BL299" s="95"/>
      <c r="BM299" s="95"/>
      <c r="BN299" s="73"/>
      <c r="BO299" s="73"/>
      <c r="BP299" s="95"/>
      <c r="BQ299" s="95"/>
      <c r="BR299" s="73"/>
      <c r="BS299" s="73"/>
      <c r="BT299" s="95"/>
      <c r="BU299" s="95"/>
      <c r="BV299" s="73"/>
      <c r="BW299" s="73"/>
      <c r="BX299" s="95"/>
      <c r="BY299" s="95"/>
      <c r="BZ299" s="73"/>
      <c r="CA299" s="73"/>
      <c r="CB299" s="95"/>
      <c r="CC299" s="95"/>
      <c r="CD299" s="73"/>
      <c r="CE299" s="73"/>
      <c r="CF299" s="73"/>
      <c r="CG299" s="73"/>
      <c r="CH299" s="73"/>
      <c r="CI299" s="73"/>
      <c r="CJ299" s="72"/>
      <c r="CK299" s="73"/>
      <c r="CL299" s="217"/>
      <c r="CM299" s="71"/>
      <c r="CN299" s="71"/>
      <c r="CO299" s="73"/>
      <c r="CP299" s="217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18"/>
      <c r="DD299" s="218"/>
      <c r="DG299" s="218"/>
    </row>
    <row r="300" spans="2:111">
      <c r="B300" s="71"/>
      <c r="C300" s="71"/>
      <c r="D300" s="71"/>
      <c r="E300" s="73"/>
      <c r="F300" s="217"/>
      <c r="G300" s="71"/>
      <c r="H300" s="223"/>
      <c r="I300" s="73"/>
      <c r="J300" s="73"/>
      <c r="K300" s="73"/>
      <c r="L300" s="73"/>
      <c r="M300" s="73"/>
      <c r="N300" s="73"/>
      <c r="O300" s="73"/>
      <c r="P300" s="73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73"/>
      <c r="AD300" s="73"/>
      <c r="AE300" s="73"/>
      <c r="AF300" s="95"/>
      <c r="AG300" s="95"/>
      <c r="AH300" s="73"/>
      <c r="AI300" s="73"/>
      <c r="AJ300" s="95"/>
      <c r="AK300" s="95"/>
      <c r="AL300" s="73"/>
      <c r="AM300" s="73"/>
      <c r="AN300" s="95"/>
      <c r="AO300" s="95"/>
      <c r="AP300" s="73"/>
      <c r="AQ300" s="73"/>
      <c r="AR300" s="95"/>
      <c r="AS300" s="95"/>
      <c r="AT300" s="73"/>
      <c r="AU300" s="73"/>
      <c r="AV300" s="95"/>
      <c r="AW300" s="95"/>
      <c r="AX300" s="73"/>
      <c r="AY300" s="73"/>
      <c r="AZ300" s="95"/>
      <c r="BA300" s="95"/>
      <c r="BB300" s="73"/>
      <c r="BC300" s="73"/>
      <c r="BD300" s="95"/>
      <c r="BE300" s="95"/>
      <c r="BF300" s="73"/>
      <c r="BG300" s="73"/>
      <c r="BH300" s="95"/>
      <c r="BI300" s="95"/>
      <c r="BJ300" s="73"/>
      <c r="BK300" s="73"/>
      <c r="BL300" s="95"/>
      <c r="BM300" s="95"/>
      <c r="BN300" s="73"/>
      <c r="BO300" s="73"/>
      <c r="BP300" s="95"/>
      <c r="BQ300" s="95"/>
      <c r="BR300" s="73"/>
      <c r="BS300" s="73"/>
      <c r="BT300" s="95"/>
      <c r="BU300" s="95"/>
      <c r="BV300" s="73"/>
      <c r="BW300" s="73"/>
      <c r="BX300" s="95"/>
      <c r="BY300" s="95"/>
      <c r="BZ300" s="73"/>
      <c r="CA300" s="73"/>
      <c r="CB300" s="95"/>
      <c r="CC300" s="95"/>
      <c r="CD300" s="73"/>
      <c r="CE300" s="73"/>
      <c r="CF300" s="73"/>
      <c r="CG300" s="73"/>
      <c r="CH300" s="73"/>
      <c r="CI300" s="73"/>
      <c r="CJ300" s="72"/>
      <c r="CK300" s="73"/>
      <c r="CL300" s="217"/>
      <c r="CM300" s="71"/>
      <c r="CN300" s="71"/>
      <c r="CO300" s="73"/>
      <c r="CP300" s="217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18"/>
      <c r="DD300" s="218"/>
      <c r="DG300" s="218"/>
    </row>
    <row r="301" spans="2:111">
      <c r="B301" s="71"/>
      <c r="C301" s="71"/>
      <c r="D301" s="71"/>
      <c r="E301" s="73"/>
      <c r="F301" s="217"/>
      <c r="G301" s="71"/>
      <c r="H301" s="223"/>
      <c r="I301" s="73"/>
      <c r="J301" s="73"/>
      <c r="K301" s="73"/>
      <c r="L301" s="73"/>
      <c r="M301" s="73"/>
      <c r="N301" s="73"/>
      <c r="O301" s="73"/>
      <c r="P301" s="73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73"/>
      <c r="AD301" s="73"/>
      <c r="AE301" s="73"/>
      <c r="AF301" s="95"/>
      <c r="AG301" s="95"/>
      <c r="AH301" s="73"/>
      <c r="AI301" s="73"/>
      <c r="AJ301" s="95"/>
      <c r="AK301" s="95"/>
      <c r="AL301" s="73"/>
      <c r="AM301" s="73"/>
      <c r="AN301" s="95"/>
      <c r="AO301" s="95"/>
      <c r="AP301" s="73"/>
      <c r="AQ301" s="73"/>
      <c r="AR301" s="95"/>
      <c r="AS301" s="95"/>
      <c r="AT301" s="73"/>
      <c r="AU301" s="73"/>
      <c r="AV301" s="95"/>
      <c r="AW301" s="95"/>
      <c r="AX301" s="73"/>
      <c r="AY301" s="73"/>
      <c r="AZ301" s="95"/>
      <c r="BA301" s="95"/>
      <c r="BB301" s="73"/>
      <c r="BC301" s="73"/>
      <c r="BD301" s="95"/>
      <c r="BE301" s="95"/>
      <c r="BF301" s="73"/>
      <c r="BG301" s="73"/>
      <c r="BH301" s="95"/>
      <c r="BI301" s="95"/>
      <c r="BJ301" s="73"/>
      <c r="BK301" s="73"/>
      <c r="BL301" s="95"/>
      <c r="BM301" s="95"/>
      <c r="BN301" s="73"/>
      <c r="BO301" s="73"/>
      <c r="BP301" s="95"/>
      <c r="BQ301" s="95"/>
      <c r="BR301" s="73"/>
      <c r="BS301" s="73"/>
      <c r="BT301" s="95"/>
      <c r="BU301" s="95"/>
      <c r="BV301" s="73"/>
      <c r="BW301" s="73"/>
      <c r="BX301" s="95"/>
      <c r="BY301" s="95"/>
      <c r="BZ301" s="73"/>
      <c r="CA301" s="73"/>
      <c r="CB301" s="95"/>
      <c r="CC301" s="95"/>
      <c r="CD301" s="73"/>
      <c r="CE301" s="73"/>
      <c r="CF301" s="73"/>
      <c r="CG301" s="73"/>
      <c r="CH301" s="73"/>
      <c r="CI301" s="73"/>
      <c r="CJ301" s="72"/>
      <c r="CK301" s="73"/>
      <c r="CL301" s="217"/>
      <c r="CM301" s="71"/>
      <c r="CN301" s="71"/>
      <c r="CO301" s="73"/>
      <c r="CP301" s="217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18"/>
      <c r="DD301" s="218"/>
      <c r="DG301" s="218"/>
    </row>
    <row r="302" spans="2:111">
      <c r="B302" s="71"/>
      <c r="C302" s="71"/>
      <c r="D302" s="71"/>
      <c r="E302" s="73"/>
      <c r="F302" s="217"/>
      <c r="G302" s="71"/>
      <c r="H302" s="223"/>
      <c r="I302" s="73"/>
      <c r="J302" s="73"/>
      <c r="K302" s="73"/>
      <c r="L302" s="73"/>
      <c r="M302" s="73"/>
      <c r="N302" s="73"/>
      <c r="O302" s="73"/>
      <c r="P302" s="73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73"/>
      <c r="AD302" s="73"/>
      <c r="AE302" s="73"/>
      <c r="AF302" s="95"/>
      <c r="AG302" s="95"/>
      <c r="AH302" s="73"/>
      <c r="AI302" s="73"/>
      <c r="AJ302" s="95"/>
      <c r="AK302" s="95"/>
      <c r="AL302" s="73"/>
      <c r="AM302" s="73"/>
      <c r="AN302" s="95"/>
      <c r="AO302" s="95"/>
      <c r="AP302" s="73"/>
      <c r="AQ302" s="73"/>
      <c r="AR302" s="95"/>
      <c r="AS302" s="95"/>
      <c r="AT302" s="73"/>
      <c r="AU302" s="73"/>
      <c r="AV302" s="95"/>
      <c r="AW302" s="95"/>
      <c r="AX302" s="73"/>
      <c r="AY302" s="73"/>
      <c r="AZ302" s="95"/>
      <c r="BA302" s="95"/>
      <c r="BB302" s="73"/>
      <c r="BC302" s="73"/>
      <c r="BD302" s="95"/>
      <c r="BE302" s="95"/>
      <c r="BF302" s="73"/>
      <c r="BG302" s="73"/>
      <c r="BH302" s="95"/>
      <c r="BI302" s="95"/>
      <c r="BJ302" s="73"/>
      <c r="BK302" s="73"/>
      <c r="BL302" s="95"/>
      <c r="BM302" s="95"/>
      <c r="BN302" s="73"/>
      <c r="BO302" s="73"/>
      <c r="BP302" s="95"/>
      <c r="BQ302" s="95"/>
      <c r="BR302" s="73"/>
      <c r="BS302" s="73"/>
      <c r="BT302" s="95"/>
      <c r="BU302" s="95"/>
      <c r="BV302" s="73"/>
      <c r="BW302" s="73"/>
      <c r="BX302" s="95"/>
      <c r="BY302" s="95"/>
      <c r="BZ302" s="73"/>
      <c r="CA302" s="73"/>
      <c r="CB302" s="95"/>
      <c r="CC302" s="95"/>
      <c r="CD302" s="73"/>
      <c r="CE302" s="73"/>
      <c r="CF302" s="73"/>
      <c r="CG302" s="73"/>
      <c r="CH302" s="73"/>
      <c r="CI302" s="73"/>
      <c r="CJ302" s="72"/>
      <c r="CK302" s="73"/>
      <c r="CL302" s="217"/>
      <c r="CM302" s="71"/>
      <c r="CN302" s="71"/>
      <c r="CO302" s="73"/>
      <c r="CP302" s="217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18"/>
      <c r="DD302" s="218"/>
      <c r="DG302" s="218"/>
    </row>
    <row r="303" spans="2:111">
      <c r="B303" s="71"/>
      <c r="C303" s="71"/>
      <c r="D303" s="71"/>
      <c r="E303" s="73"/>
      <c r="F303" s="217"/>
      <c r="G303" s="71"/>
      <c r="H303" s="223"/>
      <c r="I303" s="73"/>
      <c r="J303" s="73"/>
      <c r="K303" s="73"/>
      <c r="L303" s="73"/>
      <c r="M303" s="73"/>
      <c r="N303" s="73"/>
      <c r="O303" s="73"/>
      <c r="P303" s="73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73"/>
      <c r="AD303" s="73"/>
      <c r="AE303" s="73"/>
      <c r="AF303" s="95"/>
      <c r="AG303" s="95"/>
      <c r="AH303" s="73"/>
      <c r="AI303" s="73"/>
      <c r="AJ303" s="95"/>
      <c r="AK303" s="95"/>
      <c r="AL303" s="73"/>
      <c r="AM303" s="73"/>
      <c r="AN303" s="95"/>
      <c r="AO303" s="95"/>
      <c r="AP303" s="73"/>
      <c r="AQ303" s="73"/>
      <c r="AR303" s="95"/>
      <c r="AS303" s="95"/>
      <c r="AT303" s="73"/>
      <c r="AU303" s="73"/>
      <c r="AV303" s="95"/>
      <c r="AW303" s="95"/>
      <c r="AX303" s="73"/>
      <c r="AY303" s="73"/>
      <c r="AZ303" s="95"/>
      <c r="BA303" s="95"/>
      <c r="BB303" s="73"/>
      <c r="BC303" s="73"/>
      <c r="BD303" s="95"/>
      <c r="BE303" s="95"/>
      <c r="BF303" s="73"/>
      <c r="BG303" s="73"/>
      <c r="BH303" s="95"/>
      <c r="BI303" s="95"/>
      <c r="BJ303" s="73"/>
      <c r="BK303" s="73"/>
      <c r="BL303" s="95"/>
      <c r="BM303" s="95"/>
      <c r="BN303" s="73"/>
      <c r="BO303" s="73"/>
      <c r="BP303" s="95"/>
      <c r="BQ303" s="95"/>
      <c r="BR303" s="73"/>
      <c r="BS303" s="73"/>
      <c r="BT303" s="95"/>
      <c r="BU303" s="95"/>
      <c r="BV303" s="73"/>
      <c r="BW303" s="73"/>
      <c r="BX303" s="95"/>
      <c r="BY303" s="95"/>
      <c r="BZ303" s="73"/>
      <c r="CA303" s="73"/>
      <c r="CB303" s="95"/>
      <c r="CC303" s="95"/>
      <c r="CD303" s="73"/>
      <c r="CE303" s="73"/>
      <c r="CF303" s="73"/>
      <c r="CG303" s="73"/>
      <c r="CH303" s="73"/>
      <c r="CI303" s="73"/>
      <c r="CJ303" s="72"/>
      <c r="CK303" s="73"/>
      <c r="CL303" s="217"/>
      <c r="CM303" s="71"/>
      <c r="CN303" s="71"/>
      <c r="CO303" s="73"/>
      <c r="CP303" s="217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18"/>
      <c r="DD303" s="218"/>
      <c r="DG303" s="218"/>
    </row>
    <row r="304" spans="2:111">
      <c r="B304" s="71"/>
      <c r="C304" s="71"/>
      <c r="D304" s="71"/>
      <c r="E304" s="73"/>
      <c r="F304" s="217"/>
      <c r="G304" s="71"/>
      <c r="H304" s="223"/>
      <c r="I304" s="73"/>
      <c r="J304" s="73"/>
      <c r="K304" s="73"/>
      <c r="L304" s="73"/>
      <c r="M304" s="73"/>
      <c r="N304" s="73"/>
      <c r="O304" s="73"/>
      <c r="P304" s="73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73"/>
      <c r="AD304" s="73"/>
      <c r="AE304" s="73"/>
      <c r="AF304" s="95"/>
      <c r="AG304" s="95"/>
      <c r="AH304" s="73"/>
      <c r="AI304" s="73"/>
      <c r="AJ304" s="95"/>
      <c r="AK304" s="95"/>
      <c r="AL304" s="73"/>
      <c r="AM304" s="73"/>
      <c r="AN304" s="95"/>
      <c r="AO304" s="95"/>
      <c r="AP304" s="73"/>
      <c r="AQ304" s="73"/>
      <c r="AR304" s="95"/>
      <c r="AS304" s="95"/>
      <c r="AT304" s="73"/>
      <c r="AU304" s="73"/>
      <c r="AV304" s="95"/>
      <c r="AW304" s="95"/>
      <c r="AX304" s="73"/>
      <c r="AY304" s="73"/>
      <c r="AZ304" s="95"/>
      <c r="BA304" s="95"/>
      <c r="BB304" s="73"/>
      <c r="BC304" s="73"/>
      <c r="BD304" s="95"/>
      <c r="BE304" s="95"/>
      <c r="BF304" s="73"/>
      <c r="BG304" s="73"/>
      <c r="BH304" s="95"/>
      <c r="BI304" s="95"/>
      <c r="BJ304" s="73"/>
      <c r="BK304" s="73"/>
      <c r="BL304" s="95"/>
      <c r="BM304" s="95"/>
      <c r="BN304" s="73"/>
      <c r="BO304" s="73"/>
      <c r="BP304" s="95"/>
      <c r="BQ304" s="95"/>
      <c r="BR304" s="73"/>
      <c r="BS304" s="73"/>
      <c r="BT304" s="95"/>
      <c r="BU304" s="95"/>
      <c r="BV304" s="73"/>
      <c r="BW304" s="73"/>
      <c r="BX304" s="95"/>
      <c r="BY304" s="95"/>
      <c r="BZ304" s="73"/>
      <c r="CA304" s="73"/>
      <c r="CB304" s="95"/>
      <c r="CC304" s="95"/>
      <c r="CD304" s="73"/>
      <c r="CE304" s="73"/>
      <c r="CF304" s="73"/>
      <c r="CG304" s="73"/>
      <c r="CH304" s="73"/>
      <c r="CI304" s="73"/>
      <c r="CJ304" s="72"/>
      <c r="CK304" s="73"/>
      <c r="CL304" s="217"/>
      <c r="CM304" s="71"/>
      <c r="CN304" s="71"/>
      <c r="CO304" s="73"/>
      <c r="CP304" s="217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18"/>
      <c r="DD304" s="218"/>
      <c r="DG304" s="218"/>
    </row>
    <row r="305" spans="2:111">
      <c r="B305" s="71"/>
      <c r="C305" s="71"/>
      <c r="D305" s="71"/>
      <c r="E305" s="73"/>
      <c r="F305" s="217"/>
      <c r="G305" s="71"/>
      <c r="H305" s="223"/>
      <c r="I305" s="73"/>
      <c r="J305" s="73"/>
      <c r="K305" s="73"/>
      <c r="L305" s="73"/>
      <c r="M305" s="73"/>
      <c r="N305" s="73"/>
      <c r="O305" s="73"/>
      <c r="P305" s="73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73"/>
      <c r="AD305" s="73"/>
      <c r="AE305" s="73"/>
      <c r="AF305" s="95"/>
      <c r="AG305" s="95"/>
      <c r="AH305" s="73"/>
      <c r="AI305" s="73"/>
      <c r="AJ305" s="95"/>
      <c r="AK305" s="95"/>
      <c r="AL305" s="73"/>
      <c r="AM305" s="73"/>
      <c r="AN305" s="95"/>
      <c r="AO305" s="95"/>
      <c r="AP305" s="73"/>
      <c r="AQ305" s="73"/>
      <c r="AR305" s="95"/>
      <c r="AS305" s="95"/>
      <c r="AT305" s="73"/>
      <c r="AU305" s="73"/>
      <c r="AV305" s="95"/>
      <c r="AW305" s="95"/>
      <c r="AX305" s="73"/>
      <c r="AY305" s="73"/>
      <c r="AZ305" s="95"/>
      <c r="BA305" s="95"/>
      <c r="BB305" s="73"/>
      <c r="BC305" s="73"/>
      <c r="BD305" s="95"/>
      <c r="BE305" s="95"/>
      <c r="BF305" s="73"/>
      <c r="BG305" s="73"/>
      <c r="BH305" s="95"/>
      <c r="BI305" s="95"/>
      <c r="BJ305" s="73"/>
      <c r="BK305" s="73"/>
      <c r="BL305" s="95"/>
      <c r="BM305" s="95"/>
      <c r="BN305" s="73"/>
      <c r="BO305" s="73"/>
      <c r="BP305" s="95"/>
      <c r="BQ305" s="95"/>
      <c r="BR305" s="73"/>
      <c r="BS305" s="73"/>
      <c r="BT305" s="95"/>
      <c r="BU305" s="95"/>
      <c r="BV305" s="73"/>
      <c r="BW305" s="73"/>
      <c r="BX305" s="95"/>
      <c r="BY305" s="95"/>
      <c r="BZ305" s="73"/>
      <c r="CA305" s="73"/>
      <c r="CB305" s="95"/>
      <c r="CC305" s="95"/>
      <c r="CD305" s="73"/>
      <c r="CE305" s="73"/>
      <c r="CF305" s="73"/>
      <c r="CG305" s="73"/>
      <c r="CH305" s="73"/>
      <c r="CI305" s="73"/>
      <c r="CJ305" s="72"/>
      <c r="CK305" s="73"/>
      <c r="CL305" s="217"/>
      <c r="CM305" s="71"/>
      <c r="CN305" s="71"/>
      <c r="CO305" s="73"/>
      <c r="CP305" s="217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18"/>
      <c r="DD305" s="218"/>
      <c r="DG305" s="218"/>
    </row>
    <row r="306" spans="2:111">
      <c r="B306" s="71"/>
      <c r="C306" s="71"/>
      <c r="D306" s="71"/>
      <c r="E306" s="73"/>
      <c r="F306" s="217"/>
      <c r="G306" s="71"/>
      <c r="H306" s="223"/>
      <c r="I306" s="73"/>
      <c r="J306" s="73"/>
      <c r="K306" s="73"/>
      <c r="L306" s="73"/>
      <c r="M306" s="73"/>
      <c r="N306" s="73"/>
      <c r="O306" s="73"/>
      <c r="P306" s="73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73"/>
      <c r="AD306" s="73"/>
      <c r="AE306" s="73"/>
      <c r="AF306" s="95"/>
      <c r="AG306" s="95"/>
      <c r="AH306" s="73"/>
      <c r="AI306" s="73"/>
      <c r="AJ306" s="95"/>
      <c r="AK306" s="95"/>
      <c r="AL306" s="73"/>
      <c r="AM306" s="73"/>
      <c r="AN306" s="95"/>
      <c r="AO306" s="95"/>
      <c r="AP306" s="73"/>
      <c r="AQ306" s="73"/>
      <c r="AR306" s="95"/>
      <c r="AS306" s="95"/>
      <c r="AT306" s="73"/>
      <c r="AU306" s="73"/>
      <c r="AV306" s="95"/>
      <c r="AW306" s="95"/>
      <c r="AX306" s="73"/>
      <c r="AY306" s="73"/>
      <c r="AZ306" s="95"/>
      <c r="BA306" s="95"/>
      <c r="BB306" s="73"/>
      <c r="BC306" s="73"/>
      <c r="BD306" s="95"/>
      <c r="BE306" s="95"/>
      <c r="BF306" s="73"/>
      <c r="BG306" s="73"/>
      <c r="BH306" s="95"/>
      <c r="BI306" s="95"/>
      <c r="BJ306" s="73"/>
      <c r="BK306" s="73"/>
      <c r="BL306" s="95"/>
      <c r="BM306" s="95"/>
      <c r="BN306" s="73"/>
      <c r="BO306" s="73"/>
      <c r="BP306" s="95"/>
      <c r="BQ306" s="95"/>
      <c r="BR306" s="73"/>
      <c r="BS306" s="73"/>
      <c r="BT306" s="95"/>
      <c r="BU306" s="95"/>
      <c r="BV306" s="73"/>
      <c r="BW306" s="73"/>
      <c r="BX306" s="95"/>
      <c r="BY306" s="95"/>
      <c r="BZ306" s="73"/>
      <c r="CA306" s="73"/>
      <c r="CB306" s="95"/>
      <c r="CC306" s="95"/>
      <c r="CD306" s="73"/>
      <c r="CE306" s="73"/>
      <c r="CF306" s="73"/>
      <c r="CG306" s="73"/>
      <c r="CH306" s="73"/>
      <c r="CI306" s="73"/>
      <c r="CJ306" s="72"/>
      <c r="CK306" s="73"/>
      <c r="CL306" s="217"/>
      <c r="CM306" s="71"/>
      <c r="CN306" s="71"/>
      <c r="CO306" s="73"/>
      <c r="CP306" s="217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18"/>
      <c r="DD306" s="218"/>
      <c r="DG306" s="218"/>
    </row>
    <row r="307" spans="2:111">
      <c r="B307" s="71"/>
      <c r="C307" s="71"/>
      <c r="D307" s="71"/>
      <c r="E307" s="73"/>
      <c r="F307" s="217"/>
      <c r="G307" s="71"/>
      <c r="H307" s="223"/>
      <c r="I307" s="73"/>
      <c r="J307" s="73"/>
      <c r="K307" s="73"/>
      <c r="L307" s="73"/>
      <c r="M307" s="73"/>
      <c r="N307" s="73"/>
      <c r="O307" s="73"/>
      <c r="P307" s="73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73"/>
      <c r="AD307" s="73"/>
      <c r="AE307" s="73"/>
      <c r="AF307" s="95"/>
      <c r="AG307" s="95"/>
      <c r="AH307" s="73"/>
      <c r="AI307" s="73"/>
      <c r="AJ307" s="95"/>
      <c r="AK307" s="95"/>
      <c r="AL307" s="73"/>
      <c r="AM307" s="73"/>
      <c r="AN307" s="95"/>
      <c r="AO307" s="95"/>
      <c r="AP307" s="73"/>
      <c r="AQ307" s="73"/>
      <c r="AR307" s="95"/>
      <c r="AS307" s="95"/>
      <c r="AT307" s="73"/>
      <c r="AU307" s="73"/>
      <c r="AV307" s="95"/>
      <c r="AW307" s="95"/>
      <c r="AX307" s="73"/>
      <c r="AY307" s="73"/>
      <c r="AZ307" s="95"/>
      <c r="BA307" s="95"/>
      <c r="BB307" s="73"/>
      <c r="BC307" s="73"/>
      <c r="BD307" s="95"/>
      <c r="BE307" s="95"/>
      <c r="BF307" s="73"/>
      <c r="BG307" s="73"/>
      <c r="BH307" s="95"/>
      <c r="BI307" s="95"/>
      <c r="BJ307" s="73"/>
      <c r="BK307" s="73"/>
      <c r="BL307" s="95"/>
      <c r="BM307" s="95"/>
      <c r="BN307" s="73"/>
      <c r="BO307" s="73"/>
      <c r="BP307" s="95"/>
      <c r="BQ307" s="95"/>
      <c r="BR307" s="73"/>
      <c r="BS307" s="73"/>
      <c r="BT307" s="95"/>
      <c r="BU307" s="95"/>
      <c r="BV307" s="73"/>
      <c r="BW307" s="73"/>
      <c r="BX307" s="95"/>
      <c r="BY307" s="95"/>
      <c r="BZ307" s="73"/>
      <c r="CA307" s="73"/>
      <c r="CB307" s="95"/>
      <c r="CC307" s="95"/>
      <c r="CD307" s="73"/>
      <c r="CE307" s="73"/>
      <c r="CF307" s="73"/>
      <c r="CG307" s="73"/>
      <c r="CH307" s="73"/>
      <c r="CI307" s="73"/>
      <c r="CJ307" s="72"/>
      <c r="CK307" s="73"/>
      <c r="CL307" s="217"/>
      <c r="CM307" s="71"/>
      <c r="CN307" s="71"/>
      <c r="CO307" s="73"/>
      <c r="CP307" s="217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18"/>
      <c r="DD307" s="218"/>
      <c r="DG307" s="218"/>
    </row>
    <row r="308" spans="2:111">
      <c r="B308" s="71"/>
      <c r="C308" s="71"/>
      <c r="D308" s="71"/>
      <c r="E308" s="73"/>
      <c r="F308" s="217"/>
      <c r="G308" s="71"/>
      <c r="H308" s="223"/>
      <c r="I308" s="73"/>
      <c r="J308" s="73"/>
      <c r="K308" s="73"/>
      <c r="L308" s="73"/>
      <c r="M308" s="73"/>
      <c r="N308" s="73"/>
      <c r="O308" s="73"/>
      <c r="P308" s="73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73"/>
      <c r="AD308" s="73"/>
      <c r="AE308" s="73"/>
      <c r="AF308" s="95"/>
      <c r="AG308" s="95"/>
      <c r="AH308" s="73"/>
      <c r="AI308" s="73"/>
      <c r="AJ308" s="95"/>
      <c r="AK308" s="95"/>
      <c r="AL308" s="73"/>
      <c r="AM308" s="73"/>
      <c r="AN308" s="95"/>
      <c r="AO308" s="95"/>
      <c r="AP308" s="73"/>
      <c r="AQ308" s="73"/>
      <c r="AR308" s="95"/>
      <c r="AS308" s="95"/>
      <c r="AT308" s="73"/>
      <c r="AU308" s="73"/>
      <c r="AV308" s="95"/>
      <c r="AW308" s="95"/>
      <c r="AX308" s="73"/>
      <c r="AY308" s="73"/>
      <c r="AZ308" s="95"/>
      <c r="BA308" s="95"/>
      <c r="BB308" s="73"/>
      <c r="BC308" s="73"/>
      <c r="BD308" s="95"/>
      <c r="BE308" s="95"/>
      <c r="BF308" s="73"/>
      <c r="BG308" s="73"/>
      <c r="BH308" s="95"/>
      <c r="BI308" s="95"/>
      <c r="BJ308" s="73"/>
      <c r="BK308" s="73"/>
      <c r="BL308" s="95"/>
      <c r="BM308" s="95"/>
      <c r="BN308" s="73"/>
      <c r="BO308" s="73"/>
      <c r="BP308" s="95"/>
      <c r="BQ308" s="95"/>
      <c r="BR308" s="73"/>
      <c r="BS308" s="73"/>
      <c r="BT308" s="95"/>
      <c r="BU308" s="95"/>
      <c r="BV308" s="73"/>
      <c r="BW308" s="73"/>
      <c r="BX308" s="95"/>
      <c r="BY308" s="95"/>
      <c r="BZ308" s="73"/>
      <c r="CA308" s="73"/>
      <c r="CB308" s="95"/>
      <c r="CC308" s="95"/>
      <c r="CD308" s="73"/>
      <c r="CE308" s="73"/>
      <c r="CF308" s="73"/>
      <c r="CG308" s="73"/>
      <c r="CH308" s="73"/>
      <c r="CI308" s="73"/>
      <c r="CJ308" s="72"/>
      <c r="CK308" s="73"/>
      <c r="CL308" s="217"/>
      <c r="CM308" s="71"/>
      <c r="CN308" s="71"/>
      <c r="CO308" s="73"/>
      <c r="CP308" s="217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18"/>
      <c r="DD308" s="218"/>
      <c r="DG308" s="218"/>
    </row>
    <row r="309" spans="2:111">
      <c r="B309" s="71"/>
      <c r="C309" s="71"/>
      <c r="D309" s="71"/>
      <c r="E309" s="73"/>
      <c r="F309" s="217"/>
      <c r="G309" s="71"/>
      <c r="H309" s="223"/>
      <c r="I309" s="73"/>
      <c r="J309" s="73"/>
      <c r="K309" s="73"/>
      <c r="L309" s="73"/>
      <c r="M309" s="73"/>
      <c r="N309" s="73"/>
      <c r="O309" s="73"/>
      <c r="P309" s="73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73"/>
      <c r="AD309" s="73"/>
      <c r="AE309" s="73"/>
      <c r="AF309" s="95"/>
      <c r="AG309" s="95"/>
      <c r="AH309" s="73"/>
      <c r="AI309" s="73"/>
      <c r="AJ309" s="95"/>
      <c r="AK309" s="95"/>
      <c r="AL309" s="73"/>
      <c r="AM309" s="73"/>
      <c r="AN309" s="95"/>
      <c r="AO309" s="95"/>
      <c r="AP309" s="73"/>
      <c r="AQ309" s="73"/>
      <c r="AR309" s="95"/>
      <c r="AS309" s="95"/>
      <c r="AT309" s="73"/>
      <c r="AU309" s="73"/>
      <c r="AV309" s="95"/>
      <c r="AW309" s="95"/>
      <c r="AX309" s="73"/>
      <c r="AY309" s="73"/>
      <c r="AZ309" s="95"/>
      <c r="BA309" s="95"/>
      <c r="BB309" s="73"/>
      <c r="BC309" s="73"/>
      <c r="BD309" s="95"/>
      <c r="BE309" s="95"/>
      <c r="BF309" s="73"/>
      <c r="BG309" s="73"/>
      <c r="BH309" s="95"/>
      <c r="BI309" s="95"/>
      <c r="BJ309" s="73"/>
      <c r="BK309" s="73"/>
      <c r="BL309" s="95"/>
      <c r="BM309" s="95"/>
      <c r="BN309" s="73"/>
      <c r="BO309" s="73"/>
      <c r="BP309" s="95"/>
      <c r="BQ309" s="95"/>
      <c r="BR309" s="73"/>
      <c r="BS309" s="73"/>
      <c r="BT309" s="95"/>
      <c r="BU309" s="95"/>
      <c r="BV309" s="73"/>
      <c r="BW309" s="73"/>
      <c r="BX309" s="95"/>
      <c r="BY309" s="95"/>
      <c r="BZ309" s="73"/>
      <c r="CA309" s="73"/>
      <c r="CB309" s="95"/>
      <c r="CC309" s="95"/>
      <c r="CD309" s="73"/>
      <c r="CE309" s="73"/>
      <c r="CF309" s="73"/>
      <c r="CG309" s="73"/>
      <c r="CH309" s="73"/>
      <c r="CI309" s="73"/>
      <c r="CJ309" s="72"/>
      <c r="CK309" s="73"/>
      <c r="CL309" s="217"/>
      <c r="CM309" s="71"/>
      <c r="CN309" s="71"/>
      <c r="CO309" s="73"/>
      <c r="CP309" s="217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18"/>
      <c r="DD309" s="218"/>
      <c r="DG309" s="218"/>
    </row>
    <row r="310" spans="2:111">
      <c r="B310" s="71"/>
      <c r="C310" s="71"/>
      <c r="D310" s="71"/>
      <c r="E310" s="73"/>
      <c r="F310" s="217"/>
      <c r="G310" s="71"/>
      <c r="H310" s="223"/>
      <c r="I310" s="73"/>
      <c r="J310" s="73"/>
      <c r="K310" s="73"/>
      <c r="L310" s="73"/>
      <c r="M310" s="73"/>
      <c r="N310" s="73"/>
      <c r="O310" s="73"/>
      <c r="P310" s="73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73"/>
      <c r="AD310" s="73"/>
      <c r="AE310" s="73"/>
      <c r="AF310" s="95"/>
      <c r="AG310" s="95"/>
      <c r="AH310" s="73"/>
      <c r="AI310" s="73"/>
      <c r="AJ310" s="95"/>
      <c r="AK310" s="95"/>
      <c r="AL310" s="73"/>
      <c r="AM310" s="73"/>
      <c r="AN310" s="95"/>
      <c r="AO310" s="95"/>
      <c r="AP310" s="73"/>
      <c r="AQ310" s="73"/>
      <c r="AR310" s="95"/>
      <c r="AS310" s="95"/>
      <c r="AT310" s="73"/>
      <c r="AU310" s="73"/>
      <c r="AV310" s="95"/>
      <c r="AW310" s="95"/>
      <c r="AX310" s="73"/>
      <c r="AY310" s="73"/>
      <c r="AZ310" s="95"/>
      <c r="BA310" s="95"/>
      <c r="BB310" s="73"/>
      <c r="BC310" s="73"/>
      <c r="BD310" s="95"/>
      <c r="BE310" s="95"/>
      <c r="BF310" s="73"/>
      <c r="BG310" s="73"/>
      <c r="BH310" s="95"/>
      <c r="BI310" s="95"/>
      <c r="BJ310" s="73"/>
      <c r="BK310" s="73"/>
      <c r="BL310" s="95"/>
      <c r="BM310" s="95"/>
      <c r="BN310" s="73"/>
      <c r="BO310" s="73"/>
      <c r="BP310" s="95"/>
      <c r="BQ310" s="95"/>
      <c r="BR310" s="73"/>
      <c r="BS310" s="73"/>
      <c r="BT310" s="95"/>
      <c r="BU310" s="95"/>
      <c r="BV310" s="73"/>
      <c r="BW310" s="73"/>
      <c r="BX310" s="95"/>
      <c r="BY310" s="95"/>
      <c r="BZ310" s="73"/>
      <c r="CA310" s="73"/>
      <c r="CB310" s="95"/>
      <c r="CC310" s="95"/>
      <c r="CD310" s="73"/>
      <c r="CE310" s="73"/>
      <c r="CF310" s="73"/>
      <c r="CG310" s="73"/>
      <c r="CH310" s="73"/>
      <c r="CI310" s="73"/>
      <c r="CJ310" s="72"/>
      <c r="CK310" s="73"/>
      <c r="CL310" s="217"/>
      <c r="CM310" s="71"/>
      <c r="CN310" s="71"/>
      <c r="CO310" s="73"/>
      <c r="CP310" s="217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18"/>
      <c r="DD310" s="218"/>
      <c r="DG310" s="218"/>
    </row>
    <row r="311" spans="2:111">
      <c r="B311" s="71"/>
      <c r="C311" s="71"/>
      <c r="D311" s="71"/>
      <c r="E311" s="73"/>
      <c r="F311" s="217"/>
      <c r="G311" s="71"/>
      <c r="H311" s="223"/>
      <c r="I311" s="73"/>
      <c r="J311" s="73"/>
      <c r="K311" s="73"/>
      <c r="L311" s="73"/>
      <c r="M311" s="73"/>
      <c r="N311" s="73"/>
      <c r="O311" s="73"/>
      <c r="P311" s="73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73"/>
      <c r="AD311" s="73"/>
      <c r="AE311" s="73"/>
      <c r="AF311" s="95"/>
      <c r="AG311" s="95"/>
      <c r="AH311" s="73"/>
      <c r="AI311" s="73"/>
      <c r="AJ311" s="95"/>
      <c r="AK311" s="95"/>
      <c r="AL311" s="73"/>
      <c r="AM311" s="73"/>
      <c r="AN311" s="95"/>
      <c r="AO311" s="95"/>
      <c r="AP311" s="73"/>
      <c r="AQ311" s="73"/>
      <c r="AR311" s="95"/>
      <c r="AS311" s="95"/>
      <c r="AT311" s="73"/>
      <c r="AU311" s="73"/>
      <c r="AV311" s="95"/>
      <c r="AW311" s="95"/>
      <c r="AX311" s="73"/>
      <c r="AY311" s="73"/>
      <c r="AZ311" s="95"/>
      <c r="BA311" s="95"/>
      <c r="BB311" s="73"/>
      <c r="BC311" s="73"/>
      <c r="BD311" s="95"/>
      <c r="BE311" s="95"/>
      <c r="BF311" s="73"/>
      <c r="BG311" s="73"/>
      <c r="BH311" s="95"/>
      <c r="BI311" s="95"/>
      <c r="BJ311" s="73"/>
      <c r="BK311" s="73"/>
      <c r="BL311" s="95"/>
      <c r="BM311" s="95"/>
      <c r="BN311" s="73"/>
      <c r="BO311" s="73"/>
      <c r="BP311" s="95"/>
      <c r="BQ311" s="95"/>
      <c r="BR311" s="73"/>
      <c r="BS311" s="73"/>
      <c r="BT311" s="95"/>
      <c r="BU311" s="95"/>
      <c r="BV311" s="73"/>
      <c r="BW311" s="73"/>
      <c r="BX311" s="95"/>
      <c r="BY311" s="95"/>
      <c r="BZ311" s="73"/>
      <c r="CA311" s="73"/>
      <c r="CB311" s="95"/>
      <c r="CC311" s="95"/>
      <c r="CD311" s="73"/>
      <c r="CE311" s="73"/>
      <c r="CF311" s="73"/>
      <c r="CG311" s="73"/>
      <c r="CH311" s="73"/>
      <c r="CI311" s="73"/>
      <c r="CJ311" s="72"/>
      <c r="CK311" s="73"/>
      <c r="CL311" s="217"/>
      <c r="CM311" s="71"/>
      <c r="CN311" s="71"/>
      <c r="CO311" s="73"/>
      <c r="CP311" s="217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18"/>
      <c r="DD311" s="218"/>
      <c r="DG311" s="218"/>
    </row>
    <row r="312" spans="2:111">
      <c r="B312" s="71"/>
      <c r="C312" s="71"/>
      <c r="D312" s="71"/>
      <c r="E312" s="73"/>
      <c r="F312" s="217"/>
      <c r="G312" s="71"/>
      <c r="H312" s="223"/>
      <c r="I312" s="73"/>
      <c r="J312" s="73"/>
      <c r="K312" s="73"/>
      <c r="L312" s="73"/>
      <c r="M312" s="73"/>
      <c r="N312" s="73"/>
      <c r="O312" s="73"/>
      <c r="P312" s="73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73"/>
      <c r="AD312" s="73"/>
      <c r="AE312" s="73"/>
      <c r="AF312" s="95"/>
      <c r="AG312" s="95"/>
      <c r="AH312" s="73"/>
      <c r="AI312" s="73"/>
      <c r="AJ312" s="95"/>
      <c r="AK312" s="95"/>
      <c r="AL312" s="73"/>
      <c r="AM312" s="73"/>
      <c r="AN312" s="95"/>
      <c r="AO312" s="95"/>
      <c r="AP312" s="73"/>
      <c r="AQ312" s="73"/>
      <c r="AR312" s="95"/>
      <c r="AS312" s="95"/>
      <c r="AT312" s="73"/>
      <c r="AU312" s="73"/>
      <c r="AV312" s="95"/>
      <c r="AW312" s="95"/>
      <c r="AX312" s="73"/>
      <c r="AY312" s="73"/>
      <c r="AZ312" s="95"/>
      <c r="BA312" s="95"/>
      <c r="BB312" s="73"/>
      <c r="BC312" s="73"/>
      <c r="BD312" s="95"/>
      <c r="BE312" s="95"/>
      <c r="BF312" s="73"/>
      <c r="BG312" s="73"/>
      <c r="BH312" s="95"/>
      <c r="BI312" s="95"/>
      <c r="BJ312" s="73"/>
      <c r="BK312" s="73"/>
      <c r="BL312" s="95"/>
      <c r="BM312" s="95"/>
      <c r="BN312" s="73"/>
      <c r="BO312" s="73"/>
      <c r="BP312" s="95"/>
      <c r="BQ312" s="95"/>
      <c r="BR312" s="73"/>
      <c r="BS312" s="73"/>
      <c r="BT312" s="95"/>
      <c r="BU312" s="95"/>
      <c r="BV312" s="73"/>
      <c r="BW312" s="73"/>
      <c r="BX312" s="95"/>
      <c r="BY312" s="95"/>
      <c r="BZ312" s="73"/>
      <c r="CA312" s="73"/>
      <c r="CB312" s="95"/>
      <c r="CC312" s="95"/>
      <c r="CD312" s="73"/>
      <c r="CE312" s="73"/>
      <c r="CF312" s="73"/>
      <c r="CG312" s="73"/>
      <c r="CH312" s="73"/>
      <c r="CI312" s="73"/>
      <c r="CJ312" s="72"/>
      <c r="CK312" s="73"/>
      <c r="CL312" s="217"/>
      <c r="CM312" s="71"/>
      <c r="CN312" s="71"/>
      <c r="CO312" s="73"/>
      <c r="CP312" s="217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18"/>
      <c r="DD312" s="218"/>
      <c r="DG312" s="218"/>
    </row>
    <row r="313" spans="2:111">
      <c r="B313" s="71"/>
      <c r="C313" s="71"/>
      <c r="D313" s="71"/>
      <c r="E313" s="73"/>
      <c r="F313" s="217"/>
      <c r="G313" s="71"/>
      <c r="H313" s="223"/>
      <c r="I313" s="73"/>
      <c r="J313" s="73"/>
      <c r="K313" s="73"/>
      <c r="L313" s="73"/>
      <c r="M313" s="73"/>
      <c r="N313" s="73"/>
      <c r="O313" s="73"/>
      <c r="P313" s="73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73"/>
      <c r="AD313" s="73"/>
      <c r="AE313" s="73"/>
      <c r="AF313" s="95"/>
      <c r="AG313" s="95"/>
      <c r="AH313" s="73"/>
      <c r="AI313" s="73"/>
      <c r="AJ313" s="95"/>
      <c r="AK313" s="95"/>
      <c r="AL313" s="73"/>
      <c r="AM313" s="73"/>
      <c r="AN313" s="95"/>
      <c r="AO313" s="95"/>
      <c r="AP313" s="73"/>
      <c r="AQ313" s="73"/>
      <c r="AR313" s="95"/>
      <c r="AS313" s="95"/>
      <c r="AT313" s="73"/>
      <c r="AU313" s="73"/>
      <c r="AV313" s="95"/>
      <c r="AW313" s="95"/>
      <c r="AX313" s="73"/>
      <c r="AY313" s="73"/>
      <c r="AZ313" s="95"/>
      <c r="BA313" s="95"/>
      <c r="BB313" s="73"/>
      <c r="BC313" s="73"/>
      <c r="BD313" s="95"/>
      <c r="BE313" s="95"/>
      <c r="BF313" s="73"/>
      <c r="BG313" s="73"/>
      <c r="BH313" s="95"/>
      <c r="BI313" s="95"/>
      <c r="BJ313" s="73"/>
      <c r="BK313" s="73"/>
      <c r="BL313" s="95"/>
      <c r="BM313" s="95"/>
      <c r="BN313" s="73"/>
      <c r="BO313" s="73"/>
      <c r="BP313" s="95"/>
      <c r="BQ313" s="95"/>
      <c r="BR313" s="73"/>
      <c r="BS313" s="73"/>
      <c r="BT313" s="95"/>
      <c r="BU313" s="95"/>
      <c r="BV313" s="73"/>
      <c r="BW313" s="73"/>
      <c r="BX313" s="95"/>
      <c r="BY313" s="95"/>
      <c r="BZ313" s="73"/>
      <c r="CA313" s="73"/>
      <c r="CB313" s="95"/>
      <c r="CC313" s="95"/>
      <c r="CD313" s="73"/>
      <c r="CE313" s="73"/>
      <c r="CF313" s="73"/>
      <c r="CG313" s="73"/>
      <c r="CH313" s="73"/>
      <c r="CI313" s="73"/>
      <c r="CJ313" s="72"/>
      <c r="CK313" s="73"/>
      <c r="CL313" s="217"/>
      <c r="CM313" s="71"/>
      <c r="CN313" s="71"/>
      <c r="CO313" s="73"/>
      <c r="CP313" s="217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18"/>
      <c r="DD313" s="218"/>
      <c r="DG313" s="218"/>
    </row>
    <row r="314" spans="2:111">
      <c r="B314" s="71"/>
      <c r="C314" s="71"/>
      <c r="D314" s="71"/>
      <c r="E314" s="73"/>
      <c r="F314" s="217"/>
      <c r="G314" s="71"/>
      <c r="H314" s="223"/>
      <c r="I314" s="73"/>
      <c r="J314" s="73"/>
      <c r="K314" s="73"/>
      <c r="L314" s="73"/>
      <c r="M314" s="73"/>
      <c r="N314" s="73"/>
      <c r="O314" s="73"/>
      <c r="P314" s="73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73"/>
      <c r="AD314" s="73"/>
      <c r="AE314" s="73"/>
      <c r="AF314" s="95"/>
      <c r="AG314" s="95"/>
      <c r="AH314" s="73"/>
      <c r="AI314" s="73"/>
      <c r="AJ314" s="95"/>
      <c r="AK314" s="95"/>
      <c r="AL314" s="73"/>
      <c r="AM314" s="73"/>
      <c r="AN314" s="95"/>
      <c r="AO314" s="95"/>
      <c r="AP314" s="73"/>
      <c r="AQ314" s="73"/>
      <c r="AR314" s="95"/>
      <c r="AS314" s="95"/>
      <c r="AT314" s="73"/>
      <c r="AU314" s="73"/>
      <c r="AV314" s="95"/>
      <c r="AW314" s="95"/>
      <c r="AX314" s="73"/>
      <c r="AY314" s="73"/>
      <c r="AZ314" s="95"/>
      <c r="BA314" s="95"/>
      <c r="BB314" s="73"/>
      <c r="BC314" s="73"/>
      <c r="BD314" s="95"/>
      <c r="BE314" s="95"/>
      <c r="BF314" s="73"/>
      <c r="BG314" s="73"/>
      <c r="BH314" s="95"/>
      <c r="BI314" s="95"/>
      <c r="BJ314" s="73"/>
      <c r="BK314" s="73"/>
      <c r="BL314" s="95"/>
      <c r="BM314" s="95"/>
      <c r="BN314" s="73"/>
      <c r="BO314" s="73"/>
      <c r="BP314" s="95"/>
      <c r="BQ314" s="95"/>
      <c r="BR314" s="73"/>
      <c r="BS314" s="73"/>
      <c r="BT314" s="95"/>
      <c r="BU314" s="95"/>
      <c r="BV314" s="73"/>
      <c r="BW314" s="73"/>
      <c r="BX314" s="95"/>
      <c r="BY314" s="95"/>
      <c r="BZ314" s="73"/>
      <c r="CA314" s="73"/>
      <c r="CB314" s="95"/>
      <c r="CC314" s="95"/>
      <c r="CD314" s="73"/>
      <c r="CE314" s="73"/>
      <c r="CF314" s="73"/>
      <c r="CG314" s="73"/>
      <c r="CH314" s="73"/>
      <c r="CI314" s="73"/>
      <c r="CJ314" s="72"/>
      <c r="CK314" s="73"/>
      <c r="CL314" s="217"/>
      <c r="CM314" s="71"/>
      <c r="CN314" s="71"/>
      <c r="CO314" s="73"/>
      <c r="CP314" s="217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18"/>
      <c r="DD314" s="218"/>
      <c r="DG314" s="218"/>
    </row>
    <row r="315" spans="2:111">
      <c r="B315" s="71"/>
      <c r="C315" s="71"/>
      <c r="D315" s="71"/>
      <c r="E315" s="73"/>
      <c r="F315" s="217"/>
      <c r="G315" s="71"/>
      <c r="H315" s="223"/>
      <c r="I315" s="73"/>
      <c r="J315" s="73"/>
      <c r="K315" s="73"/>
      <c r="L315" s="73"/>
      <c r="M315" s="73"/>
      <c r="N315" s="73"/>
      <c r="O315" s="73"/>
      <c r="P315" s="73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73"/>
      <c r="AD315" s="73"/>
      <c r="AE315" s="73"/>
      <c r="AF315" s="95"/>
      <c r="AG315" s="95"/>
      <c r="AH315" s="73"/>
      <c r="AI315" s="73"/>
      <c r="AJ315" s="95"/>
      <c r="AK315" s="95"/>
      <c r="AL315" s="73"/>
      <c r="AM315" s="73"/>
      <c r="AN315" s="95"/>
      <c r="AO315" s="95"/>
      <c r="AP315" s="73"/>
      <c r="AQ315" s="73"/>
      <c r="AR315" s="95"/>
      <c r="AS315" s="95"/>
      <c r="AT315" s="73"/>
      <c r="AU315" s="73"/>
      <c r="AV315" s="95"/>
      <c r="AW315" s="95"/>
      <c r="AX315" s="73"/>
      <c r="AY315" s="73"/>
      <c r="AZ315" s="95"/>
      <c r="BA315" s="95"/>
      <c r="BB315" s="73"/>
      <c r="BC315" s="73"/>
      <c r="BD315" s="95"/>
      <c r="BE315" s="95"/>
      <c r="BF315" s="73"/>
      <c r="BG315" s="73"/>
      <c r="BH315" s="95"/>
      <c r="BI315" s="95"/>
      <c r="BJ315" s="73"/>
      <c r="BK315" s="73"/>
      <c r="BL315" s="95"/>
      <c r="BM315" s="95"/>
      <c r="BN315" s="73"/>
      <c r="BO315" s="73"/>
      <c r="BP315" s="95"/>
      <c r="BQ315" s="95"/>
      <c r="BR315" s="73"/>
      <c r="BS315" s="73"/>
      <c r="BT315" s="95"/>
      <c r="BU315" s="95"/>
      <c r="BV315" s="73"/>
      <c r="BW315" s="73"/>
      <c r="BX315" s="95"/>
      <c r="BY315" s="95"/>
      <c r="BZ315" s="73"/>
      <c r="CA315" s="73"/>
      <c r="CB315" s="95"/>
      <c r="CC315" s="95"/>
      <c r="CD315" s="73"/>
      <c r="CE315" s="73"/>
      <c r="CF315" s="73"/>
      <c r="CG315" s="73"/>
      <c r="CH315" s="73"/>
      <c r="CI315" s="73"/>
      <c r="CJ315" s="72"/>
      <c r="CK315" s="73"/>
      <c r="CL315" s="217"/>
      <c r="CM315" s="71"/>
      <c r="CN315" s="71"/>
      <c r="CO315" s="73"/>
      <c r="CP315" s="217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18"/>
      <c r="DD315" s="218"/>
      <c r="DG315" s="218"/>
    </row>
    <row r="316" spans="2:111">
      <c r="B316" s="71"/>
      <c r="C316" s="71"/>
      <c r="D316" s="71"/>
      <c r="E316" s="73"/>
      <c r="F316" s="217"/>
      <c r="G316" s="71"/>
      <c r="H316" s="223"/>
      <c r="I316" s="73"/>
      <c r="J316" s="73"/>
      <c r="K316" s="73"/>
      <c r="L316" s="73"/>
      <c r="M316" s="73"/>
      <c r="N316" s="73"/>
      <c r="O316" s="73"/>
      <c r="P316" s="73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73"/>
      <c r="AD316" s="73"/>
      <c r="AE316" s="73"/>
      <c r="AF316" s="95"/>
      <c r="AG316" s="95"/>
      <c r="AH316" s="73"/>
      <c r="AI316" s="73"/>
      <c r="AJ316" s="95"/>
      <c r="AK316" s="95"/>
      <c r="AL316" s="73"/>
      <c r="AM316" s="73"/>
      <c r="AN316" s="95"/>
      <c r="AO316" s="95"/>
      <c r="AP316" s="73"/>
      <c r="AQ316" s="73"/>
      <c r="AR316" s="95"/>
      <c r="AS316" s="95"/>
      <c r="AT316" s="73"/>
      <c r="AU316" s="73"/>
      <c r="AV316" s="95"/>
      <c r="AW316" s="95"/>
      <c r="AX316" s="73"/>
      <c r="AY316" s="73"/>
      <c r="AZ316" s="95"/>
      <c r="BA316" s="95"/>
      <c r="BB316" s="73"/>
      <c r="BC316" s="73"/>
      <c r="BD316" s="95"/>
      <c r="BE316" s="95"/>
      <c r="BF316" s="73"/>
      <c r="BG316" s="73"/>
      <c r="BH316" s="95"/>
      <c r="BI316" s="95"/>
      <c r="BJ316" s="73"/>
      <c r="BK316" s="73"/>
      <c r="BL316" s="95"/>
      <c r="BM316" s="95"/>
      <c r="BN316" s="73"/>
      <c r="BO316" s="73"/>
      <c r="BP316" s="95"/>
      <c r="BQ316" s="95"/>
      <c r="BR316" s="73"/>
      <c r="BS316" s="73"/>
      <c r="BT316" s="95"/>
      <c r="BU316" s="95"/>
      <c r="BV316" s="73"/>
      <c r="BW316" s="73"/>
      <c r="BX316" s="95"/>
      <c r="BY316" s="95"/>
      <c r="BZ316" s="73"/>
      <c r="CA316" s="73"/>
      <c r="CB316" s="95"/>
      <c r="CC316" s="95"/>
      <c r="CD316" s="73"/>
      <c r="CE316" s="73"/>
      <c r="CF316" s="73"/>
      <c r="CG316" s="73"/>
      <c r="CH316" s="73"/>
      <c r="CI316" s="73"/>
      <c r="CJ316" s="72"/>
      <c r="CK316" s="73"/>
      <c r="CL316" s="217"/>
      <c r="CM316" s="71"/>
      <c r="CN316" s="71"/>
      <c r="CO316" s="73"/>
      <c r="CP316" s="217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18"/>
      <c r="DD316" s="218"/>
      <c r="DG316" s="218"/>
    </row>
    <row r="317" spans="2:111">
      <c r="B317" s="71"/>
      <c r="C317" s="71"/>
      <c r="D317" s="71"/>
      <c r="E317" s="73"/>
      <c r="F317" s="217"/>
      <c r="G317" s="71"/>
      <c r="H317" s="223"/>
      <c r="I317" s="73"/>
      <c r="J317" s="73"/>
      <c r="K317" s="73"/>
      <c r="L317" s="73"/>
      <c r="M317" s="73"/>
      <c r="N317" s="73"/>
      <c r="O317" s="73"/>
      <c r="P317" s="73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73"/>
      <c r="AD317" s="73"/>
      <c r="AE317" s="73"/>
      <c r="AF317" s="95"/>
      <c r="AG317" s="95"/>
      <c r="AH317" s="73"/>
      <c r="AI317" s="73"/>
      <c r="AJ317" s="95"/>
      <c r="AK317" s="95"/>
      <c r="AL317" s="73"/>
      <c r="AM317" s="73"/>
      <c r="AN317" s="95"/>
      <c r="AO317" s="95"/>
      <c r="AP317" s="73"/>
      <c r="AQ317" s="73"/>
      <c r="AR317" s="95"/>
      <c r="AS317" s="95"/>
      <c r="AT317" s="73"/>
      <c r="AU317" s="73"/>
      <c r="AV317" s="95"/>
      <c r="AW317" s="95"/>
      <c r="AX317" s="73"/>
      <c r="AY317" s="73"/>
      <c r="AZ317" s="95"/>
      <c r="BA317" s="95"/>
      <c r="BB317" s="73"/>
      <c r="BC317" s="73"/>
      <c r="BD317" s="95"/>
      <c r="BE317" s="95"/>
      <c r="BF317" s="73"/>
      <c r="BG317" s="73"/>
      <c r="BH317" s="95"/>
      <c r="BI317" s="95"/>
      <c r="BJ317" s="73"/>
      <c r="BK317" s="73"/>
      <c r="BL317" s="95"/>
      <c r="BM317" s="95"/>
      <c r="BN317" s="73"/>
      <c r="BO317" s="73"/>
      <c r="BP317" s="95"/>
      <c r="BQ317" s="95"/>
      <c r="BR317" s="73"/>
      <c r="BS317" s="73"/>
      <c r="BT317" s="95"/>
      <c r="BU317" s="95"/>
      <c r="BV317" s="73"/>
      <c r="BW317" s="73"/>
      <c r="BX317" s="95"/>
      <c r="BY317" s="95"/>
      <c r="BZ317" s="73"/>
      <c r="CA317" s="73"/>
      <c r="CB317" s="95"/>
      <c r="CC317" s="95"/>
      <c r="CD317" s="73"/>
      <c r="CE317" s="73"/>
      <c r="CF317" s="73"/>
      <c r="CG317" s="73"/>
      <c r="CH317" s="73"/>
      <c r="CI317" s="73"/>
      <c r="CJ317" s="72"/>
      <c r="CK317" s="73"/>
      <c r="CL317" s="217"/>
      <c r="CM317" s="71"/>
      <c r="CN317" s="71"/>
      <c r="CO317" s="73"/>
      <c r="CP317" s="217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18"/>
      <c r="DD317" s="218"/>
      <c r="DG317" s="218"/>
    </row>
    <row r="318" spans="2:111">
      <c r="B318" s="71"/>
      <c r="C318" s="71"/>
      <c r="D318" s="71"/>
      <c r="E318" s="73"/>
      <c r="F318" s="217"/>
      <c r="G318" s="71"/>
      <c r="H318" s="223"/>
      <c r="I318" s="73"/>
      <c r="J318" s="73"/>
      <c r="K318" s="73"/>
      <c r="L318" s="73"/>
      <c r="M318" s="73"/>
      <c r="N318" s="73"/>
      <c r="O318" s="73"/>
      <c r="P318" s="73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73"/>
      <c r="AD318" s="73"/>
      <c r="AE318" s="73"/>
      <c r="AF318" s="95"/>
      <c r="AG318" s="95"/>
      <c r="AH318" s="73"/>
      <c r="AI318" s="73"/>
      <c r="AJ318" s="95"/>
      <c r="AK318" s="95"/>
      <c r="AL318" s="73"/>
      <c r="AM318" s="73"/>
      <c r="AN318" s="95"/>
      <c r="AO318" s="95"/>
      <c r="AP318" s="73"/>
      <c r="AQ318" s="73"/>
      <c r="AR318" s="95"/>
      <c r="AS318" s="95"/>
      <c r="AT318" s="73"/>
      <c r="AU318" s="73"/>
      <c r="AV318" s="95"/>
      <c r="AW318" s="95"/>
      <c r="AX318" s="73"/>
      <c r="AY318" s="73"/>
      <c r="AZ318" s="95"/>
      <c r="BA318" s="95"/>
      <c r="BB318" s="73"/>
      <c r="BC318" s="73"/>
      <c r="BD318" s="95"/>
      <c r="BE318" s="95"/>
      <c r="BF318" s="73"/>
      <c r="BG318" s="73"/>
      <c r="BH318" s="95"/>
      <c r="BI318" s="95"/>
      <c r="BJ318" s="73"/>
      <c r="BK318" s="73"/>
      <c r="BL318" s="95"/>
      <c r="BM318" s="95"/>
      <c r="BN318" s="73"/>
      <c r="BO318" s="73"/>
      <c r="BP318" s="95"/>
      <c r="BQ318" s="95"/>
      <c r="BR318" s="73"/>
      <c r="BS318" s="73"/>
      <c r="BT318" s="95"/>
      <c r="BU318" s="95"/>
      <c r="BV318" s="73"/>
      <c r="BW318" s="73"/>
      <c r="BX318" s="95"/>
      <c r="BY318" s="95"/>
      <c r="BZ318" s="73"/>
      <c r="CA318" s="73"/>
      <c r="CB318" s="95"/>
      <c r="CC318" s="95"/>
      <c r="CD318" s="73"/>
      <c r="CE318" s="73"/>
      <c r="CF318" s="73"/>
      <c r="CG318" s="73"/>
      <c r="CH318" s="73"/>
      <c r="CI318" s="73"/>
      <c r="CJ318" s="72"/>
      <c r="CK318" s="73"/>
      <c r="CL318" s="217"/>
      <c r="CM318" s="71"/>
      <c r="CN318" s="71"/>
      <c r="CO318" s="73"/>
      <c r="CP318" s="217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18"/>
      <c r="DD318" s="218"/>
      <c r="DG318" s="218"/>
    </row>
    <row r="319" spans="2:111">
      <c r="B319" s="71"/>
      <c r="C319" s="71"/>
      <c r="D319" s="71"/>
      <c r="E319" s="73"/>
      <c r="F319" s="217"/>
      <c r="G319" s="71"/>
      <c r="H319" s="223"/>
      <c r="I319" s="73"/>
      <c r="J319" s="73"/>
      <c r="K319" s="73"/>
      <c r="L319" s="73"/>
      <c r="M319" s="73"/>
      <c r="N319" s="73"/>
      <c r="O319" s="73"/>
      <c r="P319" s="73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73"/>
      <c r="AD319" s="73"/>
      <c r="AE319" s="73"/>
      <c r="AF319" s="95"/>
      <c r="AG319" s="95"/>
      <c r="AH319" s="73"/>
      <c r="AI319" s="73"/>
      <c r="AJ319" s="95"/>
      <c r="AK319" s="95"/>
      <c r="AL319" s="73"/>
      <c r="AM319" s="73"/>
      <c r="AN319" s="95"/>
      <c r="AO319" s="95"/>
      <c r="AP319" s="73"/>
      <c r="AQ319" s="73"/>
      <c r="AR319" s="95"/>
      <c r="AS319" s="95"/>
      <c r="AT319" s="73"/>
      <c r="AU319" s="73"/>
      <c r="AV319" s="95"/>
      <c r="AW319" s="95"/>
      <c r="AX319" s="73"/>
      <c r="AY319" s="73"/>
      <c r="AZ319" s="95"/>
      <c r="BA319" s="95"/>
      <c r="BB319" s="73"/>
      <c r="BC319" s="73"/>
      <c r="BD319" s="95"/>
      <c r="BE319" s="95"/>
      <c r="BF319" s="73"/>
      <c r="BG319" s="73"/>
      <c r="BH319" s="95"/>
      <c r="BI319" s="95"/>
      <c r="BJ319" s="73"/>
      <c r="BK319" s="73"/>
      <c r="BL319" s="95"/>
      <c r="BM319" s="95"/>
      <c r="BN319" s="73"/>
      <c r="BO319" s="73"/>
      <c r="BP319" s="95"/>
      <c r="BQ319" s="95"/>
      <c r="BR319" s="73"/>
      <c r="BS319" s="73"/>
      <c r="BT319" s="95"/>
      <c r="BU319" s="95"/>
      <c r="BV319" s="73"/>
      <c r="BW319" s="73"/>
      <c r="BX319" s="95"/>
      <c r="BY319" s="95"/>
      <c r="BZ319" s="73"/>
      <c r="CA319" s="73"/>
      <c r="CB319" s="95"/>
      <c r="CC319" s="95"/>
      <c r="CD319" s="73"/>
      <c r="CE319" s="73"/>
      <c r="CF319" s="73"/>
      <c r="CG319" s="73"/>
      <c r="CH319" s="73"/>
      <c r="CI319" s="73"/>
      <c r="CJ319" s="72"/>
      <c r="CK319" s="73"/>
      <c r="CL319" s="217"/>
      <c r="CM319" s="71"/>
      <c r="CN319" s="71"/>
      <c r="CO319" s="73"/>
      <c r="CP319" s="217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18"/>
      <c r="DD319" s="218"/>
      <c r="DG319" s="218"/>
    </row>
    <row r="320" spans="2:111">
      <c r="B320" s="71"/>
      <c r="C320" s="71"/>
      <c r="D320" s="71"/>
      <c r="E320" s="73"/>
      <c r="F320" s="217"/>
      <c r="G320" s="71"/>
      <c r="H320" s="223"/>
      <c r="I320" s="73"/>
      <c r="J320" s="73"/>
      <c r="K320" s="73"/>
      <c r="L320" s="73"/>
      <c r="M320" s="73"/>
      <c r="N320" s="73"/>
      <c r="O320" s="73"/>
      <c r="P320" s="73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73"/>
      <c r="AD320" s="73"/>
      <c r="AE320" s="73"/>
      <c r="AF320" s="95"/>
      <c r="AG320" s="95"/>
      <c r="AH320" s="73"/>
      <c r="AI320" s="73"/>
      <c r="AJ320" s="95"/>
      <c r="AK320" s="95"/>
      <c r="AL320" s="73"/>
      <c r="AM320" s="73"/>
      <c r="AN320" s="95"/>
      <c r="AO320" s="95"/>
      <c r="AP320" s="73"/>
      <c r="AQ320" s="73"/>
      <c r="AR320" s="95"/>
      <c r="AS320" s="95"/>
      <c r="AT320" s="73"/>
      <c r="AU320" s="73"/>
      <c r="AV320" s="95"/>
      <c r="AW320" s="95"/>
      <c r="AX320" s="73"/>
      <c r="AY320" s="73"/>
      <c r="AZ320" s="95"/>
      <c r="BA320" s="95"/>
      <c r="BB320" s="73"/>
      <c r="BC320" s="73"/>
      <c r="BD320" s="95"/>
      <c r="BE320" s="95"/>
      <c r="BF320" s="73"/>
      <c r="BG320" s="73"/>
      <c r="BH320" s="95"/>
      <c r="BI320" s="95"/>
      <c r="BJ320" s="73"/>
      <c r="BK320" s="73"/>
      <c r="BL320" s="95"/>
      <c r="BM320" s="95"/>
      <c r="BN320" s="73"/>
      <c r="BO320" s="73"/>
      <c r="BP320" s="95"/>
      <c r="BQ320" s="95"/>
      <c r="BR320" s="73"/>
      <c r="BS320" s="73"/>
      <c r="BT320" s="95"/>
      <c r="BU320" s="95"/>
      <c r="BV320" s="73"/>
      <c r="BW320" s="73"/>
      <c r="BX320" s="95"/>
      <c r="BY320" s="95"/>
      <c r="BZ320" s="73"/>
      <c r="CA320" s="73"/>
      <c r="CB320" s="95"/>
      <c r="CC320" s="95"/>
      <c r="CD320" s="73"/>
      <c r="CE320" s="73"/>
      <c r="CF320" s="73"/>
      <c r="CG320" s="73"/>
      <c r="CH320" s="73"/>
      <c r="CI320" s="73"/>
      <c r="CJ320" s="72"/>
      <c r="CK320" s="73"/>
      <c r="CL320" s="217"/>
      <c r="CM320" s="71"/>
      <c r="CN320" s="71"/>
      <c r="CO320" s="73"/>
      <c r="CP320" s="217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18"/>
      <c r="DD320" s="218"/>
      <c r="DG320" s="218"/>
    </row>
    <row r="321" spans="2:111">
      <c r="B321" s="71"/>
      <c r="C321" s="71"/>
      <c r="D321" s="71"/>
      <c r="E321" s="73"/>
      <c r="F321" s="217"/>
      <c r="G321" s="71"/>
      <c r="H321" s="223"/>
      <c r="I321" s="73"/>
      <c r="J321" s="73"/>
      <c r="K321" s="73"/>
      <c r="L321" s="73"/>
      <c r="M321" s="73"/>
      <c r="N321" s="73"/>
      <c r="O321" s="73"/>
      <c r="P321" s="73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73"/>
      <c r="AD321" s="73"/>
      <c r="AE321" s="73"/>
      <c r="AF321" s="95"/>
      <c r="AG321" s="95"/>
      <c r="AH321" s="73"/>
      <c r="AI321" s="73"/>
      <c r="AJ321" s="95"/>
      <c r="AK321" s="95"/>
      <c r="AL321" s="73"/>
      <c r="AM321" s="73"/>
      <c r="AN321" s="95"/>
      <c r="AO321" s="95"/>
      <c r="AP321" s="73"/>
      <c r="AQ321" s="73"/>
      <c r="AR321" s="95"/>
      <c r="AS321" s="95"/>
      <c r="AT321" s="73"/>
      <c r="AU321" s="73"/>
      <c r="AV321" s="95"/>
      <c r="AW321" s="95"/>
      <c r="AX321" s="73"/>
      <c r="AY321" s="73"/>
      <c r="AZ321" s="95"/>
      <c r="BA321" s="95"/>
      <c r="BB321" s="73"/>
      <c r="BC321" s="73"/>
      <c r="BD321" s="95"/>
      <c r="BE321" s="95"/>
      <c r="BF321" s="73"/>
      <c r="BG321" s="73"/>
      <c r="BH321" s="95"/>
      <c r="BI321" s="95"/>
      <c r="BJ321" s="73"/>
      <c r="BK321" s="73"/>
      <c r="BL321" s="95"/>
      <c r="BM321" s="95"/>
      <c r="BN321" s="73"/>
      <c r="BO321" s="73"/>
      <c r="BP321" s="95"/>
      <c r="BQ321" s="95"/>
      <c r="BR321" s="73"/>
      <c r="BS321" s="73"/>
      <c r="BT321" s="95"/>
      <c r="BU321" s="95"/>
      <c r="BV321" s="73"/>
      <c r="BW321" s="73"/>
      <c r="BX321" s="95"/>
      <c r="BY321" s="95"/>
      <c r="BZ321" s="73"/>
      <c r="CA321" s="73"/>
      <c r="CB321" s="95"/>
      <c r="CC321" s="95"/>
      <c r="CD321" s="73"/>
      <c r="CE321" s="73"/>
      <c r="CF321" s="73"/>
      <c r="CG321" s="73"/>
      <c r="CH321" s="73"/>
      <c r="CI321" s="73"/>
      <c r="CJ321" s="72"/>
      <c r="CK321" s="73"/>
      <c r="CL321" s="217"/>
      <c r="CM321" s="71"/>
      <c r="CN321" s="71"/>
      <c r="CO321" s="73"/>
      <c r="CP321" s="217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18"/>
      <c r="DD321" s="218"/>
      <c r="DG321" s="218"/>
    </row>
    <row r="322" spans="2:111">
      <c r="B322" s="71"/>
      <c r="C322" s="71"/>
      <c r="D322" s="71"/>
      <c r="E322" s="73"/>
      <c r="F322" s="217"/>
      <c r="G322" s="71"/>
      <c r="H322" s="223"/>
      <c r="I322" s="73"/>
      <c r="J322" s="73"/>
      <c r="K322" s="73"/>
      <c r="L322" s="73"/>
      <c r="M322" s="73"/>
      <c r="N322" s="73"/>
      <c r="O322" s="73"/>
      <c r="P322" s="73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73"/>
      <c r="AD322" s="73"/>
      <c r="AE322" s="73"/>
      <c r="AF322" s="95"/>
      <c r="AG322" s="95"/>
      <c r="AH322" s="73"/>
      <c r="AI322" s="73"/>
      <c r="AJ322" s="95"/>
      <c r="AK322" s="95"/>
      <c r="AL322" s="73"/>
      <c r="AM322" s="73"/>
      <c r="AN322" s="95"/>
      <c r="AO322" s="95"/>
      <c r="AP322" s="73"/>
      <c r="AQ322" s="73"/>
      <c r="AR322" s="95"/>
      <c r="AS322" s="95"/>
      <c r="AT322" s="73"/>
      <c r="AU322" s="73"/>
      <c r="AV322" s="95"/>
      <c r="AW322" s="95"/>
      <c r="AX322" s="73"/>
      <c r="AY322" s="73"/>
      <c r="AZ322" s="95"/>
      <c r="BA322" s="95"/>
      <c r="BB322" s="73"/>
      <c r="BC322" s="73"/>
      <c r="BD322" s="95"/>
      <c r="BE322" s="95"/>
      <c r="BF322" s="73"/>
      <c r="BG322" s="73"/>
      <c r="BH322" s="95"/>
      <c r="BI322" s="95"/>
      <c r="BJ322" s="73"/>
      <c r="BK322" s="73"/>
      <c r="BL322" s="95"/>
      <c r="BM322" s="95"/>
      <c r="BN322" s="73"/>
      <c r="BO322" s="73"/>
      <c r="BP322" s="95"/>
      <c r="BQ322" s="95"/>
      <c r="BR322" s="73"/>
      <c r="BS322" s="73"/>
      <c r="BT322" s="95"/>
      <c r="BU322" s="95"/>
      <c r="BV322" s="73"/>
      <c r="BW322" s="73"/>
      <c r="BX322" s="95"/>
      <c r="BY322" s="95"/>
      <c r="BZ322" s="73"/>
      <c r="CA322" s="73"/>
      <c r="CB322" s="95"/>
      <c r="CC322" s="95"/>
      <c r="CD322" s="73"/>
      <c r="CE322" s="73"/>
      <c r="CF322" s="73"/>
      <c r="CG322" s="73"/>
      <c r="CH322" s="73"/>
      <c r="CI322" s="73"/>
      <c r="CJ322" s="72"/>
      <c r="CK322" s="73"/>
      <c r="CL322" s="217"/>
      <c r="CM322" s="71"/>
      <c r="CN322" s="71"/>
      <c r="CO322" s="73"/>
      <c r="CP322" s="217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18"/>
      <c r="DD322" s="218"/>
      <c r="DG322" s="218"/>
    </row>
    <row r="323" spans="2:111">
      <c r="B323" s="71"/>
      <c r="C323" s="71"/>
      <c r="D323" s="71"/>
      <c r="E323" s="73"/>
      <c r="F323" s="217"/>
      <c r="G323" s="71"/>
      <c r="H323" s="223"/>
      <c r="I323" s="73"/>
      <c r="J323" s="73"/>
      <c r="K323" s="73"/>
      <c r="L323" s="73"/>
      <c r="M323" s="73"/>
      <c r="N323" s="73"/>
      <c r="O323" s="73"/>
      <c r="P323" s="73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73"/>
      <c r="AD323" s="73"/>
      <c r="AE323" s="73"/>
      <c r="AF323" s="95"/>
      <c r="AG323" s="95"/>
      <c r="AH323" s="73"/>
      <c r="AI323" s="73"/>
      <c r="AJ323" s="95"/>
      <c r="AK323" s="95"/>
      <c r="AL323" s="73"/>
      <c r="AM323" s="73"/>
      <c r="AN323" s="95"/>
      <c r="AO323" s="95"/>
      <c r="AP323" s="73"/>
      <c r="AQ323" s="73"/>
      <c r="AR323" s="95"/>
      <c r="AS323" s="95"/>
      <c r="AT323" s="73"/>
      <c r="AU323" s="73"/>
      <c r="AV323" s="95"/>
      <c r="AW323" s="95"/>
      <c r="AX323" s="73"/>
      <c r="AY323" s="73"/>
      <c r="AZ323" s="95"/>
      <c r="BA323" s="95"/>
      <c r="BB323" s="73"/>
      <c r="BC323" s="73"/>
      <c r="BD323" s="95"/>
      <c r="BE323" s="95"/>
      <c r="BF323" s="73"/>
      <c r="BG323" s="73"/>
      <c r="BH323" s="95"/>
      <c r="BI323" s="95"/>
      <c r="BJ323" s="73"/>
      <c r="BK323" s="73"/>
      <c r="BL323" s="95"/>
      <c r="BM323" s="95"/>
      <c r="BN323" s="73"/>
      <c r="BO323" s="73"/>
      <c r="BP323" s="95"/>
      <c r="BQ323" s="95"/>
      <c r="BR323" s="73"/>
      <c r="BS323" s="73"/>
      <c r="BT323" s="95"/>
      <c r="BU323" s="95"/>
      <c r="BV323" s="73"/>
      <c r="BW323" s="73"/>
      <c r="BX323" s="95"/>
      <c r="BY323" s="95"/>
      <c r="BZ323" s="73"/>
      <c r="CA323" s="73"/>
      <c r="CB323" s="95"/>
      <c r="CC323" s="95"/>
      <c r="CD323" s="73"/>
      <c r="CE323" s="73"/>
      <c r="CF323" s="73"/>
      <c r="CG323" s="73"/>
      <c r="CH323" s="73"/>
      <c r="CI323" s="73"/>
      <c r="CJ323" s="72"/>
      <c r="CK323" s="73"/>
      <c r="CL323" s="217"/>
      <c r="CM323" s="71"/>
      <c r="CN323" s="71"/>
      <c r="CO323" s="73"/>
      <c r="CP323" s="217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18"/>
      <c r="DD323" s="218"/>
      <c r="DG323" s="218"/>
    </row>
    <row r="324" spans="2:111">
      <c r="B324" s="71"/>
      <c r="C324" s="71"/>
      <c r="D324" s="71"/>
      <c r="E324" s="73"/>
      <c r="F324" s="217"/>
      <c r="G324" s="71"/>
      <c r="H324" s="223"/>
      <c r="I324" s="73"/>
      <c r="J324" s="73"/>
      <c r="K324" s="73"/>
      <c r="L324" s="73"/>
      <c r="M324" s="73"/>
      <c r="N324" s="73"/>
      <c r="O324" s="73"/>
      <c r="P324" s="73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73"/>
      <c r="AD324" s="73"/>
      <c r="AE324" s="73"/>
      <c r="AF324" s="95"/>
      <c r="AG324" s="95"/>
      <c r="AH324" s="73"/>
      <c r="AI324" s="73"/>
      <c r="AJ324" s="95"/>
      <c r="AK324" s="95"/>
      <c r="AL324" s="73"/>
      <c r="AM324" s="73"/>
      <c r="AN324" s="95"/>
      <c r="AO324" s="95"/>
      <c r="AP324" s="73"/>
      <c r="AQ324" s="73"/>
      <c r="AR324" s="95"/>
      <c r="AS324" s="95"/>
      <c r="AT324" s="73"/>
      <c r="AU324" s="73"/>
      <c r="AV324" s="95"/>
      <c r="AW324" s="95"/>
      <c r="AX324" s="73"/>
      <c r="AY324" s="73"/>
      <c r="AZ324" s="95"/>
      <c r="BA324" s="95"/>
      <c r="BB324" s="73"/>
      <c r="BC324" s="73"/>
      <c r="BD324" s="95"/>
      <c r="BE324" s="95"/>
      <c r="BF324" s="73"/>
      <c r="BG324" s="73"/>
      <c r="BH324" s="95"/>
      <c r="BI324" s="95"/>
      <c r="BJ324" s="73"/>
      <c r="BK324" s="73"/>
      <c r="BL324" s="95"/>
      <c r="BM324" s="95"/>
      <c r="BN324" s="73"/>
      <c r="BO324" s="73"/>
      <c r="BP324" s="95"/>
      <c r="BQ324" s="95"/>
      <c r="BR324" s="73"/>
      <c r="BS324" s="73"/>
      <c r="BT324" s="95"/>
      <c r="BU324" s="95"/>
      <c r="BV324" s="73"/>
      <c r="BW324" s="73"/>
      <c r="BX324" s="95"/>
      <c r="BY324" s="95"/>
      <c r="BZ324" s="73"/>
      <c r="CA324" s="73"/>
      <c r="CB324" s="95"/>
      <c r="CC324" s="95"/>
      <c r="CD324" s="73"/>
      <c r="CE324" s="73"/>
      <c r="CF324" s="73"/>
      <c r="CG324" s="73"/>
      <c r="CH324" s="73"/>
      <c r="CI324" s="73"/>
      <c r="CJ324" s="72"/>
      <c r="CK324" s="73"/>
      <c r="CL324" s="217"/>
      <c r="CM324" s="71"/>
      <c r="CN324" s="71"/>
      <c r="CO324" s="73"/>
      <c r="CP324" s="217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18"/>
      <c r="DD324" s="218"/>
      <c r="DG324" s="218"/>
    </row>
    <row r="325" spans="2:111">
      <c r="B325" s="71"/>
      <c r="C325" s="71"/>
      <c r="D325" s="71"/>
      <c r="E325" s="73"/>
      <c r="F325" s="217"/>
      <c r="G325" s="71"/>
      <c r="H325" s="223"/>
      <c r="I325" s="73"/>
      <c r="J325" s="73"/>
      <c r="K325" s="73"/>
      <c r="L325" s="73"/>
      <c r="M325" s="73"/>
      <c r="N325" s="73"/>
      <c r="O325" s="73"/>
      <c r="P325" s="73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73"/>
      <c r="AD325" s="73"/>
      <c r="AE325" s="73"/>
      <c r="AF325" s="95"/>
      <c r="AG325" s="95"/>
      <c r="AH325" s="73"/>
      <c r="AI325" s="73"/>
      <c r="AJ325" s="95"/>
      <c r="AK325" s="95"/>
      <c r="AL325" s="73"/>
      <c r="AM325" s="73"/>
      <c r="AN325" s="95"/>
      <c r="AO325" s="95"/>
      <c r="AP325" s="73"/>
      <c r="AQ325" s="73"/>
      <c r="AR325" s="95"/>
      <c r="AS325" s="95"/>
      <c r="AT325" s="73"/>
      <c r="AU325" s="73"/>
      <c r="AV325" s="95"/>
      <c r="AW325" s="95"/>
      <c r="AX325" s="73"/>
      <c r="AY325" s="73"/>
      <c r="AZ325" s="95"/>
      <c r="BA325" s="95"/>
      <c r="BB325" s="73"/>
      <c r="BC325" s="73"/>
      <c r="BD325" s="95"/>
      <c r="BE325" s="95"/>
      <c r="BF325" s="73"/>
      <c r="BG325" s="73"/>
      <c r="BH325" s="95"/>
      <c r="BI325" s="95"/>
      <c r="BJ325" s="73"/>
      <c r="BK325" s="73"/>
      <c r="BL325" s="95"/>
      <c r="BM325" s="95"/>
      <c r="BN325" s="73"/>
      <c r="BO325" s="73"/>
      <c r="BP325" s="95"/>
      <c r="BQ325" s="95"/>
      <c r="BR325" s="73"/>
      <c r="BS325" s="73"/>
      <c r="BT325" s="95"/>
      <c r="BU325" s="95"/>
      <c r="BV325" s="73"/>
      <c r="BW325" s="73"/>
      <c r="BX325" s="95"/>
      <c r="BY325" s="95"/>
      <c r="BZ325" s="73"/>
      <c r="CA325" s="73"/>
      <c r="CB325" s="95"/>
      <c r="CC325" s="95"/>
      <c r="CD325" s="73"/>
      <c r="CE325" s="73"/>
      <c r="CF325" s="73"/>
      <c r="CG325" s="73"/>
      <c r="CH325" s="73"/>
      <c r="CI325" s="73"/>
      <c r="CJ325" s="72"/>
      <c r="CK325" s="73"/>
      <c r="CL325" s="217"/>
      <c r="CM325" s="71"/>
      <c r="CN325" s="71"/>
      <c r="CO325" s="73"/>
      <c r="CP325" s="217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18"/>
      <c r="DD325" s="218"/>
      <c r="DG325" s="218"/>
    </row>
    <row r="326" spans="2:111">
      <c r="B326" s="71"/>
      <c r="C326" s="71"/>
      <c r="D326" s="71"/>
      <c r="E326" s="73"/>
      <c r="F326" s="217"/>
      <c r="G326" s="71"/>
      <c r="H326" s="223"/>
      <c r="I326" s="73"/>
      <c r="J326" s="73"/>
      <c r="K326" s="73"/>
      <c r="L326" s="73"/>
      <c r="M326" s="73"/>
      <c r="N326" s="73"/>
      <c r="O326" s="73"/>
      <c r="P326" s="73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73"/>
      <c r="AD326" s="73"/>
      <c r="AE326" s="73"/>
      <c r="AF326" s="95"/>
      <c r="AG326" s="95"/>
      <c r="AH326" s="73"/>
      <c r="AI326" s="73"/>
      <c r="AJ326" s="95"/>
      <c r="AK326" s="95"/>
      <c r="AL326" s="73"/>
      <c r="AM326" s="73"/>
      <c r="AN326" s="95"/>
      <c r="AO326" s="95"/>
      <c r="AP326" s="73"/>
      <c r="AQ326" s="73"/>
      <c r="AR326" s="95"/>
      <c r="AS326" s="95"/>
      <c r="AT326" s="73"/>
      <c r="AU326" s="73"/>
      <c r="AV326" s="95"/>
      <c r="AW326" s="95"/>
      <c r="AX326" s="73"/>
      <c r="AY326" s="73"/>
      <c r="AZ326" s="95"/>
      <c r="BA326" s="95"/>
      <c r="BB326" s="73"/>
      <c r="BC326" s="73"/>
      <c r="BD326" s="95"/>
      <c r="BE326" s="95"/>
      <c r="BF326" s="73"/>
      <c r="BG326" s="73"/>
      <c r="BH326" s="95"/>
      <c r="BI326" s="95"/>
      <c r="BJ326" s="73"/>
      <c r="BK326" s="73"/>
      <c r="BL326" s="95"/>
      <c r="BM326" s="95"/>
      <c r="BN326" s="73"/>
      <c r="BO326" s="73"/>
      <c r="BP326" s="95"/>
      <c r="BQ326" s="95"/>
      <c r="BR326" s="73"/>
      <c r="BS326" s="73"/>
      <c r="BT326" s="95"/>
      <c r="BU326" s="95"/>
      <c r="BV326" s="73"/>
      <c r="BW326" s="73"/>
      <c r="BX326" s="95"/>
      <c r="BY326" s="95"/>
      <c r="BZ326" s="73"/>
      <c r="CA326" s="73"/>
      <c r="CB326" s="95"/>
      <c r="CC326" s="95"/>
      <c r="CD326" s="73"/>
      <c r="CE326" s="73"/>
      <c r="CF326" s="73"/>
      <c r="CG326" s="73"/>
      <c r="CH326" s="73"/>
      <c r="CI326" s="73"/>
      <c r="CJ326" s="72"/>
      <c r="CK326" s="73"/>
      <c r="CL326" s="217"/>
      <c r="CM326" s="71"/>
      <c r="CN326" s="71"/>
      <c r="CO326" s="73"/>
      <c r="CP326" s="217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18"/>
      <c r="DD326" s="218"/>
      <c r="DG326" s="218"/>
    </row>
    <row r="327" spans="2:111">
      <c r="B327" s="71"/>
      <c r="C327" s="71"/>
      <c r="D327" s="71"/>
      <c r="E327" s="73"/>
      <c r="F327" s="217"/>
      <c r="G327" s="71"/>
      <c r="H327" s="223"/>
      <c r="I327" s="73"/>
      <c r="J327" s="73"/>
      <c r="K327" s="73"/>
      <c r="L327" s="73"/>
      <c r="M327" s="73"/>
      <c r="N327" s="73"/>
      <c r="O327" s="73"/>
      <c r="P327" s="73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73"/>
      <c r="AD327" s="73"/>
      <c r="AE327" s="73"/>
      <c r="AF327" s="95"/>
      <c r="AG327" s="95"/>
      <c r="AH327" s="73"/>
      <c r="AI327" s="73"/>
      <c r="AJ327" s="95"/>
      <c r="AK327" s="95"/>
      <c r="AL327" s="73"/>
      <c r="AM327" s="73"/>
      <c r="AN327" s="95"/>
      <c r="AO327" s="95"/>
      <c r="AP327" s="73"/>
      <c r="AQ327" s="73"/>
      <c r="AR327" s="95"/>
      <c r="AS327" s="95"/>
      <c r="AT327" s="73"/>
      <c r="AU327" s="73"/>
      <c r="AV327" s="95"/>
      <c r="AW327" s="95"/>
      <c r="AX327" s="73"/>
      <c r="AY327" s="73"/>
      <c r="AZ327" s="95"/>
      <c r="BA327" s="95"/>
      <c r="BB327" s="73"/>
      <c r="BC327" s="73"/>
      <c r="BD327" s="95"/>
      <c r="BE327" s="95"/>
      <c r="BF327" s="73"/>
      <c r="BG327" s="73"/>
      <c r="BH327" s="95"/>
      <c r="BI327" s="95"/>
      <c r="BJ327" s="73"/>
      <c r="BK327" s="73"/>
      <c r="BL327" s="95"/>
      <c r="BM327" s="95"/>
      <c r="BN327" s="73"/>
      <c r="BO327" s="73"/>
      <c r="BP327" s="95"/>
      <c r="BQ327" s="95"/>
      <c r="BR327" s="73"/>
      <c r="BS327" s="73"/>
      <c r="BT327" s="95"/>
      <c r="BU327" s="95"/>
      <c r="BV327" s="73"/>
      <c r="BW327" s="73"/>
      <c r="BX327" s="95"/>
      <c r="BY327" s="95"/>
      <c r="BZ327" s="73"/>
      <c r="CA327" s="73"/>
      <c r="CB327" s="95"/>
      <c r="CC327" s="95"/>
      <c r="CD327" s="73"/>
      <c r="CE327" s="73"/>
      <c r="CF327" s="73"/>
      <c r="CG327" s="73"/>
      <c r="CH327" s="73"/>
      <c r="CI327" s="73"/>
      <c r="CJ327" s="72"/>
      <c r="CK327" s="73"/>
      <c r="CL327" s="217"/>
      <c r="CM327" s="71"/>
      <c r="CN327" s="71"/>
      <c r="CO327" s="73"/>
      <c r="CP327" s="217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18"/>
      <c r="DD327" s="218"/>
      <c r="DG327" s="218"/>
    </row>
    <row r="328" spans="2:111">
      <c r="B328" s="71"/>
      <c r="C328" s="71"/>
      <c r="D328" s="71"/>
      <c r="E328" s="73"/>
      <c r="F328" s="217"/>
      <c r="G328" s="71"/>
      <c r="H328" s="223"/>
      <c r="I328" s="73"/>
      <c r="J328" s="73"/>
      <c r="K328" s="73"/>
      <c r="L328" s="73"/>
      <c r="M328" s="73"/>
      <c r="N328" s="73"/>
      <c r="O328" s="73"/>
      <c r="P328" s="73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73"/>
      <c r="AD328" s="73"/>
      <c r="AE328" s="73"/>
      <c r="AF328" s="95"/>
      <c r="AG328" s="95"/>
      <c r="AH328" s="73"/>
      <c r="AI328" s="73"/>
      <c r="AJ328" s="95"/>
      <c r="AK328" s="95"/>
      <c r="AL328" s="73"/>
      <c r="AM328" s="73"/>
      <c r="AN328" s="95"/>
      <c r="AO328" s="95"/>
      <c r="AP328" s="73"/>
      <c r="AQ328" s="73"/>
      <c r="AR328" s="95"/>
      <c r="AS328" s="95"/>
      <c r="AT328" s="73"/>
      <c r="AU328" s="73"/>
      <c r="AV328" s="95"/>
      <c r="AW328" s="95"/>
      <c r="AX328" s="73"/>
      <c r="AY328" s="73"/>
      <c r="AZ328" s="95"/>
      <c r="BA328" s="95"/>
      <c r="BB328" s="73"/>
      <c r="BC328" s="73"/>
      <c r="BD328" s="95"/>
      <c r="BE328" s="95"/>
      <c r="BF328" s="73"/>
      <c r="BG328" s="73"/>
      <c r="BH328" s="95"/>
      <c r="BI328" s="95"/>
      <c r="BJ328" s="73"/>
      <c r="BK328" s="73"/>
      <c r="BL328" s="95"/>
      <c r="BM328" s="95"/>
      <c r="BN328" s="73"/>
      <c r="BO328" s="73"/>
      <c r="BP328" s="95"/>
      <c r="BQ328" s="95"/>
      <c r="BR328" s="73"/>
      <c r="BS328" s="73"/>
      <c r="BT328" s="95"/>
      <c r="BU328" s="95"/>
      <c r="BV328" s="73"/>
      <c r="BW328" s="73"/>
      <c r="BX328" s="95"/>
      <c r="BY328" s="95"/>
      <c r="BZ328" s="73"/>
      <c r="CA328" s="73"/>
      <c r="CB328" s="95"/>
      <c r="CC328" s="95"/>
      <c r="CD328" s="73"/>
      <c r="CE328" s="73"/>
      <c r="CF328" s="73"/>
      <c r="CG328" s="73"/>
      <c r="CH328" s="73"/>
      <c r="CI328" s="73"/>
      <c r="CJ328" s="72"/>
      <c r="CK328" s="73"/>
      <c r="CL328" s="217"/>
      <c r="CM328" s="71"/>
      <c r="CN328" s="71"/>
      <c r="CO328" s="73"/>
      <c r="CP328" s="217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18"/>
      <c r="DD328" s="218"/>
      <c r="DG328" s="218"/>
    </row>
    <row r="329" spans="2:111">
      <c r="B329" s="71"/>
      <c r="C329" s="71"/>
      <c r="D329" s="71"/>
      <c r="E329" s="73"/>
      <c r="F329" s="217"/>
      <c r="G329" s="71"/>
      <c r="H329" s="223"/>
      <c r="I329" s="73"/>
      <c r="J329" s="73"/>
      <c r="K329" s="73"/>
      <c r="L329" s="73"/>
      <c r="M329" s="73"/>
      <c r="N329" s="73"/>
      <c r="O329" s="73"/>
      <c r="P329" s="73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73"/>
      <c r="AD329" s="73"/>
      <c r="AE329" s="73"/>
      <c r="AF329" s="95"/>
      <c r="AG329" s="95"/>
      <c r="AH329" s="73"/>
      <c r="AI329" s="73"/>
      <c r="AJ329" s="95"/>
      <c r="AK329" s="95"/>
      <c r="AL329" s="73"/>
      <c r="AM329" s="73"/>
      <c r="AN329" s="95"/>
      <c r="AO329" s="95"/>
      <c r="AP329" s="73"/>
      <c r="AQ329" s="73"/>
      <c r="AR329" s="95"/>
      <c r="AS329" s="95"/>
      <c r="AT329" s="73"/>
      <c r="AU329" s="73"/>
      <c r="AV329" s="95"/>
      <c r="AW329" s="95"/>
      <c r="AX329" s="73"/>
      <c r="AY329" s="73"/>
      <c r="AZ329" s="95"/>
      <c r="BA329" s="95"/>
      <c r="BB329" s="73"/>
      <c r="BC329" s="73"/>
      <c r="BD329" s="95"/>
      <c r="BE329" s="95"/>
      <c r="BF329" s="73"/>
      <c r="BG329" s="73"/>
      <c r="BH329" s="95"/>
      <c r="BI329" s="95"/>
      <c r="BJ329" s="73"/>
      <c r="BK329" s="73"/>
      <c r="BL329" s="95"/>
      <c r="BM329" s="95"/>
      <c r="BN329" s="73"/>
      <c r="BO329" s="73"/>
      <c r="BP329" s="95"/>
      <c r="BQ329" s="95"/>
      <c r="BR329" s="73"/>
      <c r="BS329" s="73"/>
      <c r="BT329" s="95"/>
      <c r="BU329" s="95"/>
      <c r="BV329" s="73"/>
      <c r="BW329" s="73"/>
      <c r="BX329" s="95"/>
      <c r="BY329" s="95"/>
      <c r="BZ329" s="73"/>
      <c r="CA329" s="73"/>
      <c r="CB329" s="95"/>
      <c r="CC329" s="95"/>
      <c r="CD329" s="73"/>
      <c r="CE329" s="73"/>
      <c r="CF329" s="73"/>
      <c r="CG329" s="73"/>
      <c r="CH329" s="73"/>
      <c r="CI329" s="73"/>
      <c r="CJ329" s="72"/>
      <c r="CK329" s="73"/>
      <c r="CL329" s="217"/>
      <c r="CM329" s="71"/>
      <c r="CN329" s="71"/>
      <c r="CO329" s="73"/>
      <c r="CP329" s="217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18"/>
      <c r="DD329" s="218"/>
      <c r="DG329" s="218"/>
    </row>
    <row r="330" spans="2:111">
      <c r="B330" s="71"/>
      <c r="C330" s="71"/>
      <c r="D330" s="71"/>
      <c r="E330" s="73"/>
      <c r="F330" s="217"/>
      <c r="G330" s="71"/>
      <c r="H330" s="223"/>
      <c r="I330" s="73"/>
      <c r="J330" s="73"/>
      <c r="K330" s="73"/>
      <c r="L330" s="73"/>
      <c r="M330" s="73"/>
      <c r="N330" s="73"/>
      <c r="O330" s="73"/>
      <c r="P330" s="73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73"/>
      <c r="AD330" s="73"/>
      <c r="AE330" s="73"/>
      <c r="AF330" s="95"/>
      <c r="AG330" s="95"/>
      <c r="AH330" s="73"/>
      <c r="AI330" s="73"/>
      <c r="AJ330" s="95"/>
      <c r="AK330" s="95"/>
      <c r="AL330" s="73"/>
      <c r="AM330" s="73"/>
      <c r="AN330" s="95"/>
      <c r="AO330" s="95"/>
      <c r="AP330" s="73"/>
      <c r="AQ330" s="73"/>
      <c r="AR330" s="95"/>
      <c r="AS330" s="95"/>
      <c r="AT330" s="73"/>
      <c r="AU330" s="73"/>
      <c r="AV330" s="95"/>
      <c r="AW330" s="95"/>
      <c r="AX330" s="73"/>
      <c r="AY330" s="73"/>
      <c r="AZ330" s="95"/>
      <c r="BA330" s="95"/>
      <c r="BB330" s="73"/>
      <c r="BC330" s="73"/>
      <c r="BD330" s="95"/>
      <c r="BE330" s="95"/>
      <c r="BF330" s="73"/>
      <c r="BG330" s="73"/>
      <c r="BH330" s="95"/>
      <c r="BI330" s="95"/>
      <c r="BJ330" s="73"/>
      <c r="BK330" s="73"/>
      <c r="BL330" s="95"/>
      <c r="BM330" s="95"/>
      <c r="BN330" s="73"/>
      <c r="BO330" s="73"/>
      <c r="BP330" s="95"/>
      <c r="BQ330" s="95"/>
      <c r="BR330" s="73"/>
      <c r="BS330" s="73"/>
      <c r="BT330" s="95"/>
      <c r="BU330" s="95"/>
      <c r="BV330" s="73"/>
      <c r="BW330" s="73"/>
      <c r="BX330" s="95"/>
      <c r="BY330" s="95"/>
      <c r="BZ330" s="73"/>
      <c r="CA330" s="73"/>
      <c r="CB330" s="95"/>
      <c r="CC330" s="95"/>
      <c r="CD330" s="73"/>
      <c r="CE330" s="73"/>
      <c r="CF330" s="73"/>
      <c r="CG330" s="73"/>
      <c r="CH330" s="73"/>
      <c r="CI330" s="73"/>
      <c r="CJ330" s="72"/>
      <c r="CK330" s="73"/>
      <c r="CL330" s="217"/>
      <c r="CM330" s="71"/>
      <c r="CN330" s="71"/>
      <c r="CO330" s="73"/>
      <c r="CP330" s="217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18"/>
      <c r="DD330" s="218"/>
      <c r="DG330" s="218"/>
    </row>
    <row r="331" spans="2:111">
      <c r="B331" s="71"/>
      <c r="C331" s="71"/>
      <c r="D331" s="71"/>
      <c r="E331" s="73"/>
      <c r="F331" s="217"/>
      <c r="G331" s="71"/>
      <c r="H331" s="223"/>
      <c r="I331" s="73"/>
      <c r="J331" s="73"/>
      <c r="K331" s="73"/>
      <c r="L331" s="73"/>
      <c r="M331" s="73"/>
      <c r="N331" s="73"/>
      <c r="O331" s="73"/>
      <c r="P331" s="73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73"/>
      <c r="AD331" s="73"/>
      <c r="AE331" s="73"/>
      <c r="AF331" s="95"/>
      <c r="AG331" s="95"/>
      <c r="AH331" s="73"/>
      <c r="AI331" s="73"/>
      <c r="AJ331" s="95"/>
      <c r="AK331" s="95"/>
      <c r="AL331" s="73"/>
      <c r="AM331" s="73"/>
      <c r="AN331" s="95"/>
      <c r="AO331" s="95"/>
      <c r="AP331" s="73"/>
      <c r="AQ331" s="73"/>
      <c r="AR331" s="95"/>
      <c r="AS331" s="95"/>
      <c r="AT331" s="73"/>
      <c r="AU331" s="73"/>
      <c r="AV331" s="95"/>
      <c r="AW331" s="95"/>
      <c r="AX331" s="73"/>
      <c r="AY331" s="73"/>
      <c r="AZ331" s="95"/>
      <c r="BA331" s="95"/>
      <c r="BB331" s="73"/>
      <c r="BC331" s="73"/>
      <c r="BD331" s="95"/>
      <c r="BE331" s="95"/>
      <c r="BF331" s="73"/>
      <c r="BG331" s="73"/>
      <c r="BH331" s="95"/>
      <c r="BI331" s="95"/>
      <c r="BJ331" s="73"/>
      <c r="BK331" s="73"/>
      <c r="BL331" s="95"/>
      <c r="BM331" s="95"/>
      <c r="BN331" s="73"/>
      <c r="BO331" s="73"/>
      <c r="BP331" s="95"/>
      <c r="BQ331" s="95"/>
      <c r="BR331" s="73"/>
      <c r="BS331" s="73"/>
      <c r="BT331" s="95"/>
      <c r="BU331" s="95"/>
      <c r="BV331" s="73"/>
      <c r="BW331" s="73"/>
      <c r="BX331" s="95"/>
      <c r="BY331" s="95"/>
      <c r="BZ331" s="73"/>
      <c r="CA331" s="73"/>
      <c r="CB331" s="95"/>
      <c r="CC331" s="95"/>
      <c r="CD331" s="73"/>
      <c r="CE331" s="73"/>
      <c r="CF331" s="73"/>
      <c r="CG331" s="73"/>
      <c r="CH331" s="73"/>
      <c r="CI331" s="73"/>
      <c r="CJ331" s="72"/>
      <c r="CK331" s="73"/>
      <c r="CL331" s="217"/>
      <c r="CM331" s="71"/>
      <c r="CN331" s="71"/>
      <c r="CO331" s="73"/>
      <c r="CP331" s="217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18"/>
      <c r="DD331" s="218"/>
      <c r="DG331" s="218"/>
    </row>
    <row r="332" spans="2:111">
      <c r="B332" s="71"/>
      <c r="C332" s="71"/>
      <c r="D332" s="71"/>
      <c r="E332" s="73"/>
      <c r="F332" s="217"/>
      <c r="G332" s="71"/>
      <c r="H332" s="223"/>
      <c r="I332" s="73"/>
      <c r="J332" s="73"/>
      <c r="K332" s="73"/>
      <c r="L332" s="73"/>
      <c r="M332" s="73"/>
      <c r="N332" s="73"/>
      <c r="O332" s="73"/>
      <c r="P332" s="73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73"/>
      <c r="AD332" s="73"/>
      <c r="AE332" s="73"/>
      <c r="AF332" s="95"/>
      <c r="AG332" s="95"/>
      <c r="AH332" s="73"/>
      <c r="AI332" s="73"/>
      <c r="AJ332" s="95"/>
      <c r="AK332" s="95"/>
      <c r="AL332" s="73"/>
      <c r="AM332" s="73"/>
      <c r="AN332" s="95"/>
      <c r="AO332" s="95"/>
      <c r="AP332" s="73"/>
      <c r="AQ332" s="73"/>
      <c r="AR332" s="95"/>
      <c r="AS332" s="95"/>
      <c r="AT332" s="73"/>
      <c r="AU332" s="73"/>
      <c r="AV332" s="95"/>
      <c r="AW332" s="95"/>
      <c r="AX332" s="73"/>
      <c r="AY332" s="73"/>
      <c r="AZ332" s="95"/>
      <c r="BA332" s="95"/>
      <c r="BB332" s="73"/>
      <c r="BC332" s="73"/>
      <c r="BD332" s="95"/>
      <c r="BE332" s="95"/>
      <c r="BF332" s="73"/>
      <c r="BG332" s="73"/>
      <c r="BH332" s="95"/>
      <c r="BI332" s="95"/>
      <c r="BJ332" s="73"/>
      <c r="BK332" s="73"/>
      <c r="BL332" s="95"/>
      <c r="BM332" s="95"/>
      <c r="BN332" s="73"/>
      <c r="BO332" s="73"/>
      <c r="BP332" s="95"/>
      <c r="BQ332" s="95"/>
      <c r="BR332" s="73"/>
      <c r="BS332" s="73"/>
      <c r="BT332" s="95"/>
      <c r="BU332" s="95"/>
      <c r="BV332" s="73"/>
      <c r="BW332" s="73"/>
      <c r="BX332" s="95"/>
      <c r="BY332" s="95"/>
      <c r="BZ332" s="73"/>
      <c r="CA332" s="73"/>
      <c r="CB332" s="95"/>
      <c r="CC332" s="95"/>
      <c r="CD332" s="73"/>
      <c r="CE332" s="73"/>
      <c r="CF332" s="73"/>
      <c r="CG332" s="73"/>
      <c r="CH332" s="73"/>
      <c r="CI332" s="73"/>
      <c r="CJ332" s="72"/>
      <c r="CK332" s="73"/>
      <c r="CL332" s="217"/>
      <c r="CM332" s="71"/>
      <c r="CN332" s="71"/>
      <c r="CO332" s="73"/>
      <c r="CP332" s="217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18"/>
      <c r="DD332" s="218"/>
      <c r="DG332" s="218"/>
    </row>
    <row r="333" spans="2:111">
      <c r="B333" s="71"/>
      <c r="C333" s="71"/>
      <c r="D333" s="71"/>
      <c r="E333" s="73"/>
      <c r="F333" s="217"/>
      <c r="G333" s="71"/>
      <c r="H333" s="223"/>
      <c r="I333" s="73"/>
      <c r="J333" s="73"/>
      <c r="K333" s="73"/>
      <c r="L333" s="73"/>
      <c r="M333" s="73"/>
      <c r="N333" s="73"/>
      <c r="O333" s="73"/>
      <c r="P333" s="73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73"/>
      <c r="AD333" s="73"/>
      <c r="AE333" s="73"/>
      <c r="AF333" s="95"/>
      <c r="AG333" s="95"/>
      <c r="AH333" s="73"/>
      <c r="AI333" s="73"/>
      <c r="AJ333" s="95"/>
      <c r="AK333" s="95"/>
      <c r="AL333" s="73"/>
      <c r="AM333" s="73"/>
      <c r="AN333" s="95"/>
      <c r="AO333" s="95"/>
      <c r="AP333" s="73"/>
      <c r="AQ333" s="73"/>
      <c r="AR333" s="95"/>
      <c r="AS333" s="95"/>
      <c r="AT333" s="73"/>
      <c r="AU333" s="73"/>
      <c r="AV333" s="95"/>
      <c r="AW333" s="95"/>
      <c r="AX333" s="73"/>
      <c r="AY333" s="73"/>
      <c r="AZ333" s="95"/>
      <c r="BA333" s="95"/>
      <c r="BB333" s="73"/>
      <c r="BC333" s="73"/>
      <c r="BD333" s="95"/>
      <c r="BE333" s="95"/>
      <c r="BF333" s="73"/>
      <c r="BG333" s="73"/>
      <c r="BH333" s="95"/>
      <c r="BI333" s="95"/>
      <c r="BJ333" s="73"/>
      <c r="BK333" s="73"/>
      <c r="BL333" s="95"/>
      <c r="BM333" s="95"/>
      <c r="BN333" s="73"/>
      <c r="BO333" s="73"/>
      <c r="BP333" s="95"/>
      <c r="BQ333" s="95"/>
      <c r="BR333" s="73"/>
      <c r="BS333" s="73"/>
      <c r="BT333" s="95"/>
      <c r="BU333" s="95"/>
      <c r="BV333" s="73"/>
      <c r="BW333" s="73"/>
      <c r="BX333" s="95"/>
      <c r="BY333" s="95"/>
      <c r="BZ333" s="73"/>
      <c r="CA333" s="73"/>
      <c r="CB333" s="95"/>
      <c r="CC333" s="95"/>
      <c r="CD333" s="73"/>
      <c r="CE333" s="73"/>
      <c r="CF333" s="73"/>
      <c r="CG333" s="73"/>
      <c r="CH333" s="73"/>
      <c r="CI333" s="73"/>
      <c r="CJ333" s="72"/>
      <c r="CK333" s="73"/>
      <c r="CL333" s="217"/>
      <c r="CM333" s="71"/>
      <c r="CN333" s="71"/>
      <c r="CO333" s="73"/>
      <c r="CP333" s="217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18"/>
      <c r="DD333" s="218"/>
      <c r="DG333" s="218"/>
    </row>
    <row r="334" spans="2:111">
      <c r="B334" s="71"/>
      <c r="C334" s="71"/>
      <c r="D334" s="71"/>
      <c r="E334" s="73"/>
      <c r="F334" s="217"/>
      <c r="G334" s="71"/>
      <c r="H334" s="223"/>
      <c r="I334" s="73"/>
      <c r="J334" s="73"/>
      <c r="K334" s="73"/>
      <c r="L334" s="73"/>
      <c r="M334" s="73"/>
      <c r="N334" s="73"/>
      <c r="O334" s="73"/>
      <c r="P334" s="73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73"/>
      <c r="AD334" s="73"/>
      <c r="AE334" s="73"/>
      <c r="AF334" s="95"/>
      <c r="AG334" s="95"/>
      <c r="AH334" s="73"/>
      <c r="AI334" s="73"/>
      <c r="AJ334" s="95"/>
      <c r="AK334" s="95"/>
      <c r="AL334" s="73"/>
      <c r="AM334" s="73"/>
      <c r="AN334" s="95"/>
      <c r="AO334" s="95"/>
      <c r="AP334" s="73"/>
      <c r="AQ334" s="73"/>
      <c r="AR334" s="95"/>
      <c r="AS334" s="95"/>
      <c r="AT334" s="73"/>
      <c r="AU334" s="73"/>
      <c r="AV334" s="95"/>
      <c r="AW334" s="95"/>
      <c r="AX334" s="73"/>
      <c r="AY334" s="73"/>
      <c r="AZ334" s="95"/>
      <c r="BA334" s="95"/>
      <c r="BB334" s="73"/>
      <c r="BC334" s="73"/>
      <c r="BD334" s="95"/>
      <c r="BE334" s="95"/>
      <c r="BF334" s="73"/>
      <c r="BG334" s="73"/>
      <c r="BH334" s="95"/>
      <c r="BI334" s="95"/>
      <c r="BJ334" s="73"/>
      <c r="BK334" s="73"/>
      <c r="BL334" s="95"/>
      <c r="BM334" s="95"/>
      <c r="BN334" s="73"/>
      <c r="BO334" s="73"/>
      <c r="BP334" s="95"/>
      <c r="BQ334" s="95"/>
      <c r="BR334" s="73"/>
      <c r="BS334" s="73"/>
      <c r="BT334" s="95"/>
      <c r="BU334" s="95"/>
      <c r="BV334" s="73"/>
      <c r="BW334" s="73"/>
      <c r="BX334" s="95"/>
      <c r="BY334" s="95"/>
      <c r="BZ334" s="73"/>
      <c r="CA334" s="73"/>
      <c r="CB334" s="95"/>
      <c r="CC334" s="95"/>
      <c r="CD334" s="73"/>
      <c r="CE334" s="73"/>
      <c r="CF334" s="73"/>
      <c r="CG334" s="73"/>
      <c r="CH334" s="73"/>
      <c r="CI334" s="73"/>
      <c r="CJ334" s="72"/>
      <c r="CK334" s="73"/>
      <c r="CL334" s="217"/>
      <c r="CM334" s="71"/>
      <c r="CN334" s="71"/>
      <c r="CO334" s="73"/>
      <c r="CP334" s="217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18"/>
      <c r="DD334" s="218"/>
      <c r="DG334" s="218"/>
    </row>
    <row r="335" spans="2:111">
      <c r="B335" s="71"/>
      <c r="C335" s="71"/>
      <c r="D335" s="71"/>
      <c r="E335" s="73"/>
      <c r="F335" s="217"/>
      <c r="G335" s="71"/>
      <c r="H335" s="223"/>
      <c r="I335" s="73"/>
      <c r="J335" s="73"/>
      <c r="K335" s="73"/>
      <c r="L335" s="73"/>
      <c r="M335" s="73"/>
      <c r="N335" s="73"/>
      <c r="O335" s="73"/>
      <c r="P335" s="73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73"/>
      <c r="AD335" s="73"/>
      <c r="AE335" s="73"/>
      <c r="AF335" s="95"/>
      <c r="AG335" s="95"/>
      <c r="AH335" s="73"/>
      <c r="AI335" s="73"/>
      <c r="AJ335" s="95"/>
      <c r="AK335" s="95"/>
      <c r="AL335" s="73"/>
      <c r="AM335" s="73"/>
      <c r="AN335" s="95"/>
      <c r="AO335" s="95"/>
      <c r="AP335" s="73"/>
      <c r="AQ335" s="73"/>
      <c r="AR335" s="95"/>
      <c r="AS335" s="95"/>
      <c r="AT335" s="73"/>
      <c r="AU335" s="73"/>
      <c r="AV335" s="95"/>
      <c r="AW335" s="95"/>
      <c r="AX335" s="73"/>
      <c r="AY335" s="73"/>
      <c r="AZ335" s="95"/>
      <c r="BA335" s="95"/>
      <c r="BB335" s="73"/>
      <c r="BC335" s="73"/>
      <c r="BD335" s="95"/>
      <c r="BE335" s="95"/>
      <c r="BF335" s="73"/>
      <c r="BG335" s="73"/>
      <c r="BH335" s="95"/>
      <c r="BI335" s="95"/>
      <c r="BJ335" s="73"/>
      <c r="BK335" s="73"/>
      <c r="BL335" s="95"/>
      <c r="BM335" s="95"/>
      <c r="BN335" s="73"/>
      <c r="BO335" s="73"/>
      <c r="BP335" s="95"/>
      <c r="BQ335" s="95"/>
      <c r="BR335" s="73"/>
      <c r="BS335" s="73"/>
      <c r="BT335" s="95"/>
      <c r="BU335" s="95"/>
      <c r="BV335" s="73"/>
      <c r="BW335" s="73"/>
      <c r="BX335" s="95"/>
      <c r="BY335" s="95"/>
      <c r="BZ335" s="73"/>
      <c r="CA335" s="73"/>
      <c r="CB335" s="95"/>
      <c r="CC335" s="95"/>
      <c r="CD335" s="73"/>
      <c r="CE335" s="73"/>
      <c r="CF335" s="73"/>
      <c r="CG335" s="73"/>
      <c r="CH335" s="73"/>
      <c r="CI335" s="73"/>
      <c r="CJ335" s="72"/>
      <c r="CK335" s="73"/>
      <c r="CL335" s="217"/>
      <c r="CM335" s="71"/>
      <c r="CN335" s="71"/>
      <c r="CO335" s="73"/>
      <c r="CP335" s="217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18"/>
      <c r="DD335" s="218"/>
      <c r="DG335" s="218"/>
    </row>
    <row r="336" spans="2:111">
      <c r="B336" s="71"/>
      <c r="C336" s="71"/>
      <c r="D336" s="71"/>
      <c r="E336" s="73"/>
      <c r="F336" s="217"/>
      <c r="G336" s="71"/>
      <c r="H336" s="223"/>
      <c r="I336" s="73"/>
      <c r="J336" s="73"/>
      <c r="K336" s="73"/>
      <c r="L336" s="73"/>
      <c r="M336" s="73"/>
      <c r="N336" s="73"/>
      <c r="O336" s="73"/>
      <c r="P336" s="73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73"/>
      <c r="AD336" s="73"/>
      <c r="AE336" s="73"/>
      <c r="AF336" s="95"/>
      <c r="AG336" s="95"/>
      <c r="AH336" s="73"/>
      <c r="AI336" s="73"/>
      <c r="AJ336" s="95"/>
      <c r="AK336" s="95"/>
      <c r="AL336" s="73"/>
      <c r="AM336" s="73"/>
      <c r="AN336" s="95"/>
      <c r="AO336" s="95"/>
      <c r="AP336" s="73"/>
      <c r="AQ336" s="73"/>
      <c r="AR336" s="95"/>
      <c r="AS336" s="95"/>
      <c r="AT336" s="73"/>
      <c r="AU336" s="73"/>
      <c r="AV336" s="95"/>
      <c r="AW336" s="95"/>
      <c r="AX336" s="73"/>
      <c r="AY336" s="73"/>
      <c r="AZ336" s="95"/>
      <c r="BA336" s="95"/>
      <c r="BB336" s="73"/>
      <c r="BC336" s="73"/>
      <c r="BD336" s="95"/>
      <c r="BE336" s="95"/>
      <c r="BF336" s="73"/>
      <c r="BG336" s="73"/>
      <c r="BH336" s="95"/>
      <c r="BI336" s="95"/>
      <c r="BJ336" s="73"/>
      <c r="BK336" s="73"/>
      <c r="BL336" s="95"/>
      <c r="BM336" s="95"/>
      <c r="BN336" s="73"/>
      <c r="BO336" s="73"/>
      <c r="BP336" s="95"/>
      <c r="BQ336" s="95"/>
      <c r="BR336" s="73"/>
      <c r="BS336" s="73"/>
      <c r="BT336" s="95"/>
      <c r="BU336" s="95"/>
      <c r="BV336" s="73"/>
      <c r="BW336" s="73"/>
      <c r="BX336" s="95"/>
      <c r="BY336" s="95"/>
      <c r="BZ336" s="73"/>
      <c r="CA336" s="73"/>
      <c r="CB336" s="95"/>
      <c r="CC336" s="95"/>
      <c r="CD336" s="73"/>
      <c r="CE336" s="73"/>
      <c r="CF336" s="73"/>
      <c r="CG336" s="73"/>
      <c r="CH336" s="73"/>
      <c r="CI336" s="73"/>
      <c r="CJ336" s="72"/>
      <c r="CK336" s="73"/>
      <c r="CL336" s="217"/>
      <c r="CM336" s="71"/>
      <c r="CN336" s="71"/>
      <c r="CO336" s="73"/>
      <c r="CP336" s="217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18"/>
      <c r="DD336" s="218"/>
      <c r="DG336" s="218"/>
    </row>
    <row r="337" spans="2:111">
      <c r="B337" s="71"/>
      <c r="C337" s="71"/>
      <c r="D337" s="71"/>
      <c r="E337" s="73"/>
      <c r="F337" s="217"/>
      <c r="G337" s="71"/>
      <c r="H337" s="223"/>
      <c r="I337" s="73"/>
      <c r="J337" s="73"/>
      <c r="K337" s="73"/>
      <c r="L337" s="73"/>
      <c r="M337" s="73"/>
      <c r="N337" s="73"/>
      <c r="O337" s="73"/>
      <c r="P337" s="73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73"/>
      <c r="AD337" s="73"/>
      <c r="AE337" s="73"/>
      <c r="AF337" s="95"/>
      <c r="AG337" s="95"/>
      <c r="AH337" s="73"/>
      <c r="AI337" s="73"/>
      <c r="AJ337" s="95"/>
      <c r="AK337" s="95"/>
      <c r="AL337" s="73"/>
      <c r="AM337" s="73"/>
      <c r="AN337" s="95"/>
      <c r="AO337" s="95"/>
      <c r="AP337" s="73"/>
      <c r="AQ337" s="73"/>
      <c r="AR337" s="95"/>
      <c r="AS337" s="95"/>
      <c r="AT337" s="73"/>
      <c r="AU337" s="73"/>
      <c r="AV337" s="95"/>
      <c r="AW337" s="95"/>
      <c r="AX337" s="73"/>
      <c r="AY337" s="73"/>
      <c r="AZ337" s="95"/>
      <c r="BA337" s="95"/>
      <c r="BB337" s="73"/>
      <c r="BC337" s="73"/>
      <c r="BD337" s="95"/>
      <c r="BE337" s="95"/>
      <c r="BF337" s="73"/>
      <c r="BG337" s="73"/>
      <c r="BH337" s="95"/>
      <c r="BI337" s="95"/>
      <c r="BJ337" s="73"/>
      <c r="BK337" s="73"/>
      <c r="BL337" s="95"/>
      <c r="BM337" s="95"/>
      <c r="BN337" s="73"/>
      <c r="BO337" s="73"/>
      <c r="BP337" s="95"/>
      <c r="BQ337" s="95"/>
      <c r="BR337" s="73"/>
      <c r="BS337" s="73"/>
      <c r="BT337" s="95"/>
      <c r="BU337" s="95"/>
      <c r="BV337" s="73"/>
      <c r="BW337" s="73"/>
      <c r="BX337" s="95"/>
      <c r="BY337" s="95"/>
      <c r="BZ337" s="73"/>
      <c r="CA337" s="73"/>
      <c r="CB337" s="95"/>
      <c r="CC337" s="95"/>
      <c r="CD337" s="73"/>
      <c r="CE337" s="73"/>
      <c r="CF337" s="73"/>
      <c r="CG337" s="73"/>
      <c r="CH337" s="73"/>
      <c r="CI337" s="73"/>
      <c r="CJ337" s="72"/>
      <c r="CK337" s="73"/>
      <c r="CL337" s="217"/>
      <c r="CM337" s="71"/>
      <c r="CN337" s="71"/>
      <c r="CO337" s="73"/>
      <c r="CP337" s="217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18"/>
      <c r="DD337" s="218"/>
      <c r="DG337" s="218"/>
    </row>
    <row r="338" spans="2:111">
      <c r="B338" s="71"/>
      <c r="C338" s="71"/>
      <c r="D338" s="71"/>
      <c r="E338" s="73"/>
      <c r="F338" s="217"/>
      <c r="G338" s="71"/>
      <c r="H338" s="223"/>
      <c r="I338" s="73"/>
      <c r="J338" s="73"/>
      <c r="K338" s="73"/>
      <c r="L338" s="73"/>
      <c r="M338" s="73"/>
      <c r="N338" s="73"/>
      <c r="O338" s="73"/>
      <c r="P338" s="73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73"/>
      <c r="AD338" s="73"/>
      <c r="AE338" s="73"/>
      <c r="AF338" s="95"/>
      <c r="AG338" s="95"/>
      <c r="AH338" s="73"/>
      <c r="AI338" s="73"/>
      <c r="AJ338" s="95"/>
      <c r="AK338" s="95"/>
      <c r="AL338" s="73"/>
      <c r="AM338" s="73"/>
      <c r="AN338" s="95"/>
      <c r="AO338" s="95"/>
      <c r="AP338" s="73"/>
      <c r="AQ338" s="73"/>
      <c r="AR338" s="95"/>
      <c r="AS338" s="95"/>
      <c r="AT338" s="73"/>
      <c r="AU338" s="73"/>
      <c r="AV338" s="95"/>
      <c r="AW338" s="95"/>
      <c r="AX338" s="73"/>
      <c r="AY338" s="73"/>
      <c r="AZ338" s="95"/>
      <c r="BA338" s="95"/>
      <c r="BB338" s="73"/>
      <c r="BC338" s="73"/>
      <c r="BD338" s="95"/>
      <c r="BE338" s="95"/>
      <c r="BF338" s="73"/>
      <c r="BG338" s="73"/>
      <c r="BH338" s="95"/>
      <c r="BI338" s="95"/>
      <c r="BJ338" s="73"/>
      <c r="BK338" s="73"/>
      <c r="BL338" s="95"/>
      <c r="BM338" s="95"/>
      <c r="BN338" s="73"/>
      <c r="BO338" s="73"/>
      <c r="BP338" s="95"/>
      <c r="BQ338" s="95"/>
      <c r="BR338" s="73"/>
      <c r="BS338" s="73"/>
      <c r="BT338" s="95"/>
      <c r="BU338" s="95"/>
      <c r="BV338" s="73"/>
      <c r="BW338" s="73"/>
      <c r="BX338" s="95"/>
      <c r="BY338" s="95"/>
      <c r="BZ338" s="73"/>
      <c r="CA338" s="73"/>
      <c r="CB338" s="95"/>
      <c r="CC338" s="95"/>
      <c r="CD338" s="73"/>
      <c r="CE338" s="73"/>
      <c r="CF338" s="73"/>
      <c r="CG338" s="73"/>
      <c r="CH338" s="73"/>
      <c r="CI338" s="73"/>
      <c r="CJ338" s="72"/>
      <c r="CK338" s="73"/>
      <c r="CL338" s="217"/>
      <c r="CM338" s="71"/>
      <c r="CN338" s="71"/>
      <c r="CO338" s="73"/>
      <c r="CP338" s="217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18"/>
      <c r="DD338" s="218"/>
      <c r="DG338" s="218"/>
    </row>
    <row r="339" spans="2:111">
      <c r="B339" s="71"/>
      <c r="C339" s="71"/>
      <c r="D339" s="71"/>
      <c r="E339" s="73"/>
      <c r="F339" s="217"/>
      <c r="G339" s="71"/>
      <c r="H339" s="223"/>
      <c r="I339" s="73"/>
      <c r="J339" s="73"/>
      <c r="K339" s="73"/>
      <c r="L339" s="73"/>
      <c r="M339" s="73"/>
      <c r="N339" s="73"/>
      <c r="O339" s="73"/>
      <c r="P339" s="73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73"/>
      <c r="AD339" s="73"/>
      <c r="AE339" s="73"/>
      <c r="AF339" s="95"/>
      <c r="AG339" s="95"/>
      <c r="AH339" s="73"/>
      <c r="AI339" s="73"/>
      <c r="AJ339" s="95"/>
      <c r="AK339" s="95"/>
      <c r="AL339" s="73"/>
      <c r="AM339" s="73"/>
      <c r="AN339" s="95"/>
      <c r="AO339" s="95"/>
      <c r="AP339" s="73"/>
      <c r="AQ339" s="73"/>
      <c r="AR339" s="95"/>
      <c r="AS339" s="95"/>
      <c r="AT339" s="73"/>
      <c r="AU339" s="73"/>
      <c r="AV339" s="95"/>
      <c r="AW339" s="95"/>
      <c r="AX339" s="73"/>
      <c r="AY339" s="73"/>
      <c r="AZ339" s="95"/>
      <c r="BA339" s="95"/>
      <c r="BB339" s="73"/>
      <c r="BC339" s="73"/>
      <c r="BD339" s="95"/>
      <c r="BE339" s="95"/>
      <c r="BF339" s="73"/>
      <c r="BG339" s="73"/>
      <c r="BH339" s="95"/>
      <c r="BI339" s="95"/>
      <c r="BJ339" s="73"/>
      <c r="BK339" s="73"/>
      <c r="BL339" s="95"/>
      <c r="BM339" s="95"/>
      <c r="BN339" s="73"/>
      <c r="BO339" s="73"/>
      <c r="BP339" s="95"/>
      <c r="BQ339" s="95"/>
      <c r="BR339" s="73"/>
      <c r="BS339" s="73"/>
      <c r="BT339" s="95"/>
      <c r="BU339" s="95"/>
      <c r="BV339" s="73"/>
      <c r="BW339" s="73"/>
      <c r="BX339" s="95"/>
      <c r="BY339" s="95"/>
      <c r="BZ339" s="73"/>
      <c r="CA339" s="73"/>
      <c r="CB339" s="95"/>
      <c r="CC339" s="95"/>
      <c r="CD339" s="73"/>
      <c r="CE339" s="73"/>
      <c r="CF339" s="73"/>
      <c r="CG339" s="73"/>
      <c r="CH339" s="73"/>
      <c r="CI339" s="73"/>
      <c r="CJ339" s="72"/>
      <c r="CK339" s="73"/>
      <c r="CL339" s="217"/>
      <c r="CM339" s="71"/>
      <c r="CN339" s="71"/>
      <c r="CO339" s="73"/>
      <c r="CP339" s="217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18"/>
      <c r="DD339" s="218"/>
      <c r="DG339" s="218"/>
    </row>
    <row r="340" spans="2:111">
      <c r="B340" s="71"/>
      <c r="C340" s="71"/>
      <c r="D340" s="71"/>
      <c r="E340" s="73"/>
      <c r="F340" s="217"/>
      <c r="G340" s="71"/>
      <c r="H340" s="223"/>
      <c r="I340" s="73"/>
      <c r="J340" s="73"/>
      <c r="K340" s="73"/>
      <c r="L340" s="73"/>
      <c r="M340" s="73"/>
      <c r="N340" s="73"/>
      <c r="O340" s="73"/>
      <c r="P340" s="73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73"/>
      <c r="AD340" s="73"/>
      <c r="AE340" s="73"/>
      <c r="AF340" s="95"/>
      <c r="AG340" s="95"/>
      <c r="AH340" s="73"/>
      <c r="AI340" s="73"/>
      <c r="AJ340" s="95"/>
      <c r="AK340" s="95"/>
      <c r="AL340" s="73"/>
      <c r="AM340" s="73"/>
      <c r="AN340" s="95"/>
      <c r="AO340" s="95"/>
      <c r="AP340" s="73"/>
      <c r="AQ340" s="73"/>
      <c r="AR340" s="95"/>
      <c r="AS340" s="95"/>
      <c r="AT340" s="73"/>
      <c r="AU340" s="73"/>
      <c r="AV340" s="95"/>
      <c r="AW340" s="95"/>
      <c r="AX340" s="73"/>
      <c r="AY340" s="73"/>
      <c r="AZ340" s="95"/>
      <c r="BA340" s="95"/>
      <c r="BB340" s="73"/>
      <c r="BC340" s="73"/>
      <c r="BD340" s="95"/>
      <c r="BE340" s="95"/>
      <c r="BF340" s="73"/>
      <c r="BG340" s="73"/>
      <c r="BH340" s="95"/>
      <c r="BI340" s="95"/>
      <c r="BJ340" s="73"/>
      <c r="BK340" s="73"/>
      <c r="BL340" s="95"/>
      <c r="BM340" s="95"/>
      <c r="BN340" s="73"/>
      <c r="BO340" s="73"/>
      <c r="BP340" s="95"/>
      <c r="BQ340" s="95"/>
      <c r="BR340" s="73"/>
      <c r="BS340" s="73"/>
      <c r="BT340" s="95"/>
      <c r="BU340" s="95"/>
      <c r="BV340" s="73"/>
      <c r="BW340" s="73"/>
      <c r="BX340" s="95"/>
      <c r="BY340" s="95"/>
      <c r="BZ340" s="73"/>
      <c r="CA340" s="73"/>
      <c r="CB340" s="95"/>
      <c r="CC340" s="95"/>
      <c r="CD340" s="73"/>
      <c r="CE340" s="73"/>
      <c r="CF340" s="73"/>
      <c r="CG340" s="73"/>
      <c r="CH340" s="73"/>
      <c r="CI340" s="73"/>
      <c r="CJ340" s="72"/>
      <c r="CK340" s="73"/>
      <c r="CL340" s="217"/>
      <c r="CM340" s="71"/>
      <c r="CN340" s="71"/>
      <c r="CO340" s="73"/>
      <c r="CP340" s="217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18"/>
      <c r="DD340" s="218"/>
      <c r="DG340" s="218"/>
    </row>
    <row r="341" spans="2:111">
      <c r="B341" s="71"/>
      <c r="C341" s="71"/>
      <c r="D341" s="71"/>
      <c r="E341" s="73"/>
      <c r="F341" s="217"/>
      <c r="G341" s="71"/>
      <c r="H341" s="223"/>
      <c r="I341" s="73"/>
      <c r="J341" s="73"/>
      <c r="K341" s="73"/>
      <c r="L341" s="73"/>
      <c r="M341" s="73"/>
      <c r="N341" s="73"/>
      <c r="O341" s="73"/>
      <c r="P341" s="73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73"/>
      <c r="AD341" s="73"/>
      <c r="AE341" s="73"/>
      <c r="AF341" s="95"/>
      <c r="AG341" s="95"/>
      <c r="AH341" s="73"/>
      <c r="AI341" s="73"/>
      <c r="AJ341" s="95"/>
      <c r="AK341" s="95"/>
      <c r="AL341" s="73"/>
      <c r="AM341" s="73"/>
      <c r="AN341" s="95"/>
      <c r="AO341" s="95"/>
      <c r="AP341" s="73"/>
      <c r="AQ341" s="73"/>
      <c r="AR341" s="95"/>
      <c r="AS341" s="95"/>
      <c r="AT341" s="73"/>
      <c r="AU341" s="73"/>
      <c r="AV341" s="95"/>
      <c r="AW341" s="95"/>
      <c r="AX341" s="73"/>
      <c r="AY341" s="73"/>
      <c r="AZ341" s="95"/>
      <c r="BA341" s="95"/>
      <c r="BB341" s="73"/>
      <c r="BC341" s="73"/>
      <c r="BD341" s="95"/>
      <c r="BE341" s="95"/>
      <c r="BF341" s="73"/>
      <c r="BG341" s="73"/>
      <c r="BH341" s="95"/>
      <c r="BI341" s="95"/>
      <c r="BJ341" s="73"/>
      <c r="BK341" s="73"/>
      <c r="BL341" s="95"/>
      <c r="BM341" s="95"/>
      <c r="BN341" s="73"/>
      <c r="BO341" s="73"/>
      <c r="BP341" s="95"/>
      <c r="BQ341" s="95"/>
      <c r="BR341" s="73"/>
      <c r="BS341" s="73"/>
      <c r="BT341" s="95"/>
      <c r="BU341" s="95"/>
      <c r="BV341" s="73"/>
      <c r="BW341" s="73"/>
      <c r="BX341" s="95"/>
      <c r="BY341" s="95"/>
      <c r="BZ341" s="73"/>
      <c r="CA341" s="73"/>
      <c r="CB341" s="95"/>
      <c r="CC341" s="95"/>
      <c r="CD341" s="73"/>
      <c r="CE341" s="73"/>
      <c r="CF341" s="73"/>
      <c r="CG341" s="73"/>
      <c r="CH341" s="73"/>
      <c r="CI341" s="73"/>
      <c r="CJ341" s="72"/>
      <c r="CK341" s="73"/>
      <c r="CL341" s="217"/>
      <c r="CM341" s="71"/>
      <c r="CN341" s="71"/>
      <c r="CO341" s="73"/>
      <c r="CP341" s="217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18"/>
      <c r="DD341" s="218"/>
      <c r="DG341" s="218"/>
    </row>
    <row r="342" spans="2:111">
      <c r="B342" s="71"/>
      <c r="C342" s="71"/>
      <c r="D342" s="71"/>
      <c r="E342" s="73"/>
      <c r="F342" s="217"/>
      <c r="G342" s="71"/>
      <c r="H342" s="223"/>
      <c r="I342" s="73"/>
      <c r="J342" s="73"/>
      <c r="K342" s="73"/>
      <c r="L342" s="73"/>
      <c r="M342" s="73"/>
      <c r="N342" s="73"/>
      <c r="O342" s="73"/>
      <c r="P342" s="73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73"/>
      <c r="AD342" s="73"/>
      <c r="AE342" s="73"/>
      <c r="AF342" s="95"/>
      <c r="AG342" s="95"/>
      <c r="AH342" s="73"/>
      <c r="AI342" s="73"/>
      <c r="AJ342" s="95"/>
      <c r="AK342" s="95"/>
      <c r="AL342" s="73"/>
      <c r="AM342" s="73"/>
      <c r="AN342" s="95"/>
      <c r="AO342" s="95"/>
      <c r="AP342" s="73"/>
      <c r="AQ342" s="73"/>
      <c r="AR342" s="95"/>
      <c r="AS342" s="95"/>
      <c r="AT342" s="73"/>
      <c r="AU342" s="73"/>
      <c r="AV342" s="95"/>
      <c r="AW342" s="95"/>
      <c r="AX342" s="73"/>
      <c r="AY342" s="73"/>
      <c r="AZ342" s="95"/>
      <c r="BA342" s="95"/>
      <c r="BB342" s="73"/>
      <c r="BC342" s="73"/>
      <c r="BD342" s="95"/>
      <c r="BE342" s="95"/>
      <c r="BF342" s="73"/>
      <c r="BG342" s="73"/>
      <c r="BH342" s="95"/>
      <c r="BI342" s="95"/>
      <c r="BJ342" s="73"/>
      <c r="BK342" s="73"/>
      <c r="BL342" s="95"/>
      <c r="BM342" s="95"/>
      <c r="BN342" s="73"/>
      <c r="BO342" s="73"/>
      <c r="BP342" s="95"/>
      <c r="BQ342" s="95"/>
      <c r="BR342" s="73"/>
      <c r="BS342" s="73"/>
      <c r="BT342" s="95"/>
      <c r="BU342" s="95"/>
      <c r="BV342" s="73"/>
      <c r="BW342" s="73"/>
      <c r="BX342" s="95"/>
      <c r="BY342" s="95"/>
      <c r="BZ342" s="73"/>
      <c r="CA342" s="73"/>
      <c r="CB342" s="95"/>
      <c r="CC342" s="95"/>
      <c r="CD342" s="73"/>
      <c r="CE342" s="73"/>
      <c r="CF342" s="73"/>
      <c r="CG342" s="73"/>
      <c r="CH342" s="73"/>
      <c r="CI342" s="73"/>
      <c r="CJ342" s="72"/>
      <c r="CK342" s="73"/>
      <c r="CL342" s="217"/>
      <c r="CM342" s="71"/>
      <c r="CN342" s="71"/>
      <c r="CO342" s="73"/>
      <c r="CP342" s="217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18"/>
      <c r="DD342" s="218"/>
      <c r="DG342" s="218"/>
    </row>
    <row r="343" spans="2:111">
      <c r="B343" s="71"/>
      <c r="C343" s="71"/>
      <c r="D343" s="71"/>
      <c r="E343" s="73"/>
      <c r="F343" s="217"/>
      <c r="G343" s="71"/>
      <c r="H343" s="223"/>
      <c r="I343" s="73"/>
      <c r="J343" s="73"/>
      <c r="K343" s="73"/>
      <c r="L343" s="73"/>
      <c r="M343" s="73"/>
      <c r="N343" s="73"/>
      <c r="O343" s="73"/>
      <c r="P343" s="73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73"/>
      <c r="AD343" s="73"/>
      <c r="AE343" s="73"/>
      <c r="AF343" s="95"/>
      <c r="AG343" s="95"/>
      <c r="AH343" s="73"/>
      <c r="AI343" s="73"/>
      <c r="AJ343" s="95"/>
      <c r="AK343" s="95"/>
      <c r="AL343" s="73"/>
      <c r="AM343" s="73"/>
      <c r="AN343" s="95"/>
      <c r="AO343" s="95"/>
      <c r="AP343" s="73"/>
      <c r="AQ343" s="73"/>
      <c r="AR343" s="95"/>
      <c r="AS343" s="95"/>
      <c r="AT343" s="73"/>
      <c r="AU343" s="73"/>
      <c r="AV343" s="95"/>
      <c r="AW343" s="95"/>
      <c r="AX343" s="73"/>
      <c r="AY343" s="73"/>
      <c r="AZ343" s="95"/>
      <c r="BA343" s="95"/>
      <c r="BB343" s="73"/>
      <c r="BC343" s="73"/>
      <c r="BD343" s="95"/>
      <c r="BE343" s="95"/>
      <c r="BF343" s="73"/>
      <c r="BG343" s="73"/>
      <c r="BH343" s="95"/>
      <c r="BI343" s="95"/>
      <c r="BJ343" s="73"/>
      <c r="BK343" s="73"/>
      <c r="BL343" s="95"/>
      <c r="BM343" s="95"/>
      <c r="BN343" s="73"/>
      <c r="BO343" s="73"/>
      <c r="BP343" s="95"/>
      <c r="BQ343" s="95"/>
      <c r="BR343" s="73"/>
      <c r="BS343" s="73"/>
      <c r="BT343" s="95"/>
      <c r="BU343" s="95"/>
      <c r="BV343" s="73"/>
      <c r="BW343" s="73"/>
      <c r="BX343" s="95"/>
      <c r="BY343" s="95"/>
      <c r="BZ343" s="73"/>
      <c r="CA343" s="73"/>
      <c r="CB343" s="95"/>
      <c r="CC343" s="95"/>
      <c r="CD343" s="73"/>
      <c r="CE343" s="73"/>
      <c r="CF343" s="73"/>
      <c r="CG343" s="73"/>
      <c r="CH343" s="73"/>
      <c r="CI343" s="73"/>
      <c r="CJ343" s="72"/>
      <c r="CK343" s="73"/>
      <c r="CL343" s="217"/>
      <c r="CM343" s="71"/>
      <c r="CN343" s="71"/>
      <c r="CO343" s="73"/>
      <c r="CP343" s="217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18"/>
      <c r="DD343" s="218"/>
      <c r="DG343" s="218"/>
    </row>
    <row r="344" spans="2:111">
      <c r="B344" s="71"/>
      <c r="C344" s="71"/>
      <c r="D344" s="71"/>
      <c r="E344" s="73"/>
      <c r="F344" s="217"/>
      <c r="G344" s="71"/>
      <c r="H344" s="223"/>
      <c r="I344" s="73"/>
      <c r="J344" s="73"/>
      <c r="K344" s="73"/>
      <c r="L344" s="73"/>
      <c r="M344" s="73"/>
      <c r="N344" s="73"/>
      <c r="O344" s="73"/>
      <c r="P344" s="73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73"/>
      <c r="AD344" s="73"/>
      <c r="AE344" s="73"/>
      <c r="AF344" s="95"/>
      <c r="AG344" s="95"/>
      <c r="AH344" s="73"/>
      <c r="AI344" s="73"/>
      <c r="AJ344" s="95"/>
      <c r="AK344" s="95"/>
      <c r="AL344" s="73"/>
      <c r="AM344" s="73"/>
      <c r="AN344" s="95"/>
      <c r="AO344" s="95"/>
      <c r="AP344" s="73"/>
      <c r="AQ344" s="73"/>
      <c r="AR344" s="95"/>
      <c r="AS344" s="95"/>
      <c r="AT344" s="73"/>
      <c r="AU344" s="73"/>
      <c r="AV344" s="95"/>
      <c r="AW344" s="95"/>
      <c r="AX344" s="73"/>
      <c r="AY344" s="73"/>
      <c r="AZ344" s="95"/>
      <c r="BA344" s="95"/>
      <c r="BB344" s="73"/>
      <c r="BC344" s="73"/>
      <c r="BD344" s="95"/>
      <c r="BE344" s="95"/>
      <c r="BF344" s="73"/>
      <c r="BG344" s="73"/>
      <c r="BH344" s="95"/>
      <c r="BI344" s="95"/>
      <c r="BJ344" s="73"/>
      <c r="BK344" s="73"/>
      <c r="BL344" s="95"/>
      <c r="BM344" s="95"/>
      <c r="BN344" s="73"/>
      <c r="BO344" s="73"/>
      <c r="BP344" s="95"/>
      <c r="BQ344" s="95"/>
      <c r="BR344" s="73"/>
      <c r="BS344" s="73"/>
      <c r="BT344" s="95"/>
      <c r="BU344" s="95"/>
      <c r="BV344" s="73"/>
      <c r="BW344" s="73"/>
      <c r="BX344" s="95"/>
      <c r="BY344" s="95"/>
      <c r="BZ344" s="73"/>
      <c r="CA344" s="73"/>
      <c r="CB344" s="95"/>
      <c r="CC344" s="95"/>
      <c r="CD344" s="73"/>
      <c r="CE344" s="73"/>
      <c r="CF344" s="73"/>
      <c r="CG344" s="73"/>
      <c r="CH344" s="73"/>
      <c r="CI344" s="73"/>
      <c r="CJ344" s="72"/>
      <c r="CK344" s="73"/>
      <c r="CL344" s="217"/>
      <c r="CM344" s="71"/>
      <c r="CN344" s="71"/>
      <c r="CO344" s="73"/>
      <c r="CP344" s="217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18"/>
      <c r="DD344" s="218"/>
      <c r="DG344" s="218"/>
    </row>
    <row r="345" spans="2:111">
      <c r="B345" s="71"/>
      <c r="C345" s="71"/>
      <c r="D345" s="71"/>
      <c r="E345" s="73"/>
      <c r="F345" s="217"/>
      <c r="G345" s="71"/>
      <c r="H345" s="223"/>
      <c r="I345" s="73"/>
      <c r="J345" s="73"/>
      <c r="K345" s="73"/>
      <c r="L345" s="73"/>
      <c r="M345" s="73"/>
      <c r="N345" s="73"/>
      <c r="O345" s="73"/>
      <c r="P345" s="73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73"/>
      <c r="AD345" s="73"/>
      <c r="AE345" s="73"/>
      <c r="AF345" s="95"/>
      <c r="AG345" s="95"/>
      <c r="AH345" s="73"/>
      <c r="AI345" s="73"/>
      <c r="AJ345" s="95"/>
      <c r="AK345" s="95"/>
      <c r="AL345" s="73"/>
      <c r="AM345" s="73"/>
      <c r="AN345" s="95"/>
      <c r="AO345" s="95"/>
      <c r="AP345" s="73"/>
      <c r="AQ345" s="73"/>
      <c r="AR345" s="95"/>
      <c r="AS345" s="95"/>
      <c r="AT345" s="73"/>
      <c r="AU345" s="73"/>
      <c r="AV345" s="95"/>
      <c r="AW345" s="95"/>
      <c r="AX345" s="73"/>
      <c r="AY345" s="73"/>
      <c r="AZ345" s="95"/>
      <c r="BA345" s="95"/>
      <c r="BB345" s="73"/>
      <c r="BC345" s="73"/>
      <c r="BD345" s="95"/>
      <c r="BE345" s="95"/>
      <c r="BF345" s="73"/>
      <c r="BG345" s="73"/>
      <c r="BH345" s="95"/>
      <c r="BI345" s="95"/>
      <c r="BJ345" s="73"/>
      <c r="BK345" s="73"/>
      <c r="BL345" s="95"/>
      <c r="BM345" s="95"/>
      <c r="BN345" s="73"/>
      <c r="BO345" s="73"/>
      <c r="BP345" s="95"/>
      <c r="BQ345" s="95"/>
      <c r="BR345" s="73"/>
      <c r="BS345" s="73"/>
      <c r="BT345" s="95"/>
      <c r="BU345" s="95"/>
      <c r="BV345" s="73"/>
      <c r="BW345" s="73"/>
      <c r="BX345" s="95"/>
      <c r="BY345" s="95"/>
      <c r="BZ345" s="73"/>
      <c r="CA345" s="73"/>
      <c r="CB345" s="95"/>
      <c r="CC345" s="95"/>
      <c r="CD345" s="73"/>
      <c r="CE345" s="73"/>
      <c r="CF345" s="73"/>
      <c r="CG345" s="73"/>
      <c r="CH345" s="73"/>
      <c r="CI345" s="73"/>
      <c r="CJ345" s="72"/>
      <c r="CK345" s="73"/>
      <c r="CL345" s="217"/>
      <c r="CM345" s="71"/>
      <c r="CN345" s="71"/>
      <c r="CO345" s="73"/>
      <c r="CP345" s="217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18"/>
      <c r="DD345" s="218"/>
      <c r="DG345" s="218"/>
    </row>
    <row r="346" spans="2:111">
      <c r="B346" s="71"/>
      <c r="C346" s="71"/>
      <c r="D346" s="71"/>
      <c r="E346" s="73"/>
      <c r="F346" s="217"/>
      <c r="G346" s="71"/>
      <c r="H346" s="223"/>
      <c r="I346" s="73"/>
      <c r="J346" s="73"/>
      <c r="K346" s="73"/>
      <c r="L346" s="73"/>
      <c r="M346" s="73"/>
      <c r="N346" s="73"/>
      <c r="O346" s="73"/>
      <c r="P346" s="73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73"/>
      <c r="AD346" s="73"/>
      <c r="AE346" s="73"/>
      <c r="AF346" s="95"/>
      <c r="AG346" s="95"/>
      <c r="AH346" s="73"/>
      <c r="AI346" s="73"/>
      <c r="AJ346" s="95"/>
      <c r="AK346" s="95"/>
      <c r="AL346" s="73"/>
      <c r="AM346" s="73"/>
      <c r="AN346" s="95"/>
      <c r="AO346" s="95"/>
      <c r="AP346" s="73"/>
      <c r="AQ346" s="73"/>
      <c r="AR346" s="95"/>
      <c r="AS346" s="95"/>
      <c r="AT346" s="73"/>
      <c r="AU346" s="73"/>
      <c r="AV346" s="95"/>
      <c r="AW346" s="95"/>
      <c r="AX346" s="73"/>
      <c r="AY346" s="73"/>
      <c r="AZ346" s="95"/>
      <c r="BA346" s="95"/>
      <c r="BB346" s="73"/>
      <c r="BC346" s="73"/>
      <c r="BD346" s="95"/>
      <c r="BE346" s="95"/>
      <c r="BF346" s="73"/>
      <c r="BG346" s="73"/>
      <c r="BH346" s="95"/>
      <c r="BI346" s="95"/>
      <c r="BJ346" s="73"/>
      <c r="BK346" s="73"/>
      <c r="BL346" s="95"/>
      <c r="BM346" s="95"/>
      <c r="BN346" s="73"/>
      <c r="BO346" s="73"/>
      <c r="BP346" s="95"/>
      <c r="BQ346" s="95"/>
      <c r="BR346" s="73"/>
      <c r="BS346" s="73"/>
      <c r="BT346" s="95"/>
      <c r="BU346" s="95"/>
      <c r="BV346" s="73"/>
      <c r="BW346" s="73"/>
      <c r="BX346" s="95"/>
      <c r="BY346" s="95"/>
      <c r="BZ346" s="73"/>
      <c r="CA346" s="73"/>
      <c r="CB346" s="95"/>
      <c r="CC346" s="95"/>
      <c r="CD346" s="73"/>
      <c r="CE346" s="73"/>
      <c r="CF346" s="73"/>
      <c r="CG346" s="73"/>
      <c r="CH346" s="73"/>
      <c r="CI346" s="73"/>
      <c r="CJ346" s="72"/>
      <c r="CK346" s="73"/>
      <c r="CL346" s="217"/>
      <c r="CM346" s="71"/>
      <c r="CN346" s="71"/>
      <c r="CO346" s="73"/>
      <c r="CP346" s="217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18"/>
      <c r="DD346" s="218"/>
      <c r="DG346" s="218"/>
    </row>
    <row r="347" spans="2:111">
      <c r="B347" s="71"/>
      <c r="C347" s="71"/>
      <c r="D347" s="71"/>
      <c r="E347" s="73"/>
      <c r="F347" s="217"/>
      <c r="G347" s="71"/>
      <c r="H347" s="223"/>
      <c r="I347" s="73"/>
      <c r="J347" s="73"/>
      <c r="K347" s="73"/>
      <c r="L347" s="73"/>
      <c r="M347" s="73"/>
      <c r="N347" s="73"/>
      <c r="O347" s="73"/>
      <c r="P347" s="73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73"/>
      <c r="AD347" s="73"/>
      <c r="AE347" s="73"/>
      <c r="AF347" s="95"/>
      <c r="AG347" s="95"/>
      <c r="AH347" s="73"/>
      <c r="AI347" s="73"/>
      <c r="AJ347" s="95"/>
      <c r="AK347" s="95"/>
      <c r="AL347" s="73"/>
      <c r="AM347" s="73"/>
      <c r="AN347" s="95"/>
      <c r="AO347" s="95"/>
      <c r="AP347" s="73"/>
      <c r="AQ347" s="73"/>
      <c r="AR347" s="95"/>
      <c r="AS347" s="95"/>
      <c r="AT347" s="73"/>
      <c r="AU347" s="73"/>
      <c r="AV347" s="95"/>
      <c r="AW347" s="95"/>
      <c r="AX347" s="73"/>
      <c r="AY347" s="73"/>
      <c r="AZ347" s="95"/>
      <c r="BA347" s="95"/>
      <c r="BB347" s="73"/>
      <c r="BC347" s="73"/>
      <c r="BD347" s="95"/>
      <c r="BE347" s="95"/>
      <c r="BF347" s="73"/>
      <c r="BG347" s="73"/>
      <c r="BH347" s="95"/>
      <c r="BI347" s="95"/>
      <c r="BJ347" s="73"/>
      <c r="BK347" s="73"/>
      <c r="BL347" s="95"/>
      <c r="BM347" s="95"/>
      <c r="BN347" s="73"/>
      <c r="BO347" s="73"/>
      <c r="BP347" s="95"/>
      <c r="BQ347" s="95"/>
      <c r="BR347" s="73"/>
      <c r="BS347" s="73"/>
      <c r="BT347" s="95"/>
      <c r="BU347" s="95"/>
      <c r="BV347" s="73"/>
      <c r="BW347" s="73"/>
      <c r="BX347" s="95"/>
      <c r="BY347" s="95"/>
      <c r="BZ347" s="73"/>
      <c r="CA347" s="73"/>
      <c r="CB347" s="95"/>
      <c r="CC347" s="95"/>
      <c r="CD347" s="73"/>
      <c r="CE347" s="73"/>
      <c r="CF347" s="73"/>
      <c r="CG347" s="73"/>
      <c r="CH347" s="73"/>
      <c r="CI347" s="73"/>
      <c r="CJ347" s="72"/>
      <c r="CK347" s="73"/>
      <c r="CL347" s="217"/>
      <c r="CM347" s="71"/>
      <c r="CN347" s="71"/>
      <c r="CO347" s="73"/>
      <c r="CP347" s="217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18"/>
      <c r="DD347" s="218"/>
      <c r="DG347" s="218"/>
    </row>
    <row r="348" spans="2:111">
      <c r="B348" s="71"/>
      <c r="C348" s="71"/>
      <c r="D348" s="71"/>
      <c r="E348" s="73"/>
      <c r="F348" s="217"/>
      <c r="G348" s="71"/>
      <c r="H348" s="223"/>
      <c r="I348" s="73"/>
      <c r="J348" s="73"/>
      <c r="K348" s="73"/>
      <c r="L348" s="73"/>
      <c r="M348" s="73"/>
      <c r="N348" s="73"/>
      <c r="O348" s="73"/>
      <c r="P348" s="73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73"/>
      <c r="AD348" s="73"/>
      <c r="AE348" s="73"/>
      <c r="AF348" s="95"/>
      <c r="AG348" s="95"/>
      <c r="AH348" s="73"/>
      <c r="AI348" s="73"/>
      <c r="AJ348" s="95"/>
      <c r="AK348" s="95"/>
      <c r="AL348" s="73"/>
      <c r="AM348" s="73"/>
      <c r="AN348" s="95"/>
      <c r="AO348" s="95"/>
      <c r="AP348" s="73"/>
      <c r="AQ348" s="73"/>
      <c r="AR348" s="95"/>
      <c r="AS348" s="95"/>
      <c r="AT348" s="73"/>
      <c r="AU348" s="73"/>
      <c r="AV348" s="95"/>
      <c r="AW348" s="95"/>
      <c r="AX348" s="73"/>
      <c r="AY348" s="73"/>
      <c r="AZ348" s="95"/>
      <c r="BA348" s="95"/>
      <c r="BB348" s="73"/>
      <c r="BC348" s="73"/>
      <c r="BD348" s="95"/>
      <c r="BE348" s="95"/>
      <c r="BF348" s="73"/>
      <c r="BG348" s="73"/>
      <c r="BH348" s="95"/>
      <c r="BI348" s="95"/>
      <c r="BJ348" s="73"/>
      <c r="BK348" s="73"/>
      <c r="BL348" s="95"/>
      <c r="BM348" s="95"/>
      <c r="BN348" s="73"/>
      <c r="BO348" s="73"/>
      <c r="BP348" s="95"/>
      <c r="BQ348" s="95"/>
      <c r="BR348" s="73"/>
      <c r="BS348" s="73"/>
      <c r="BT348" s="95"/>
      <c r="BU348" s="95"/>
      <c r="BV348" s="73"/>
      <c r="BW348" s="73"/>
      <c r="BX348" s="95"/>
      <c r="BY348" s="95"/>
      <c r="BZ348" s="73"/>
      <c r="CA348" s="73"/>
      <c r="CB348" s="95"/>
      <c r="CC348" s="95"/>
      <c r="CD348" s="73"/>
      <c r="CE348" s="73"/>
      <c r="CF348" s="73"/>
      <c r="CG348" s="73"/>
      <c r="CH348" s="73"/>
      <c r="CI348" s="73"/>
      <c r="CJ348" s="72"/>
      <c r="CK348" s="73"/>
      <c r="CL348" s="217"/>
      <c r="CM348" s="71"/>
      <c r="CN348" s="71"/>
      <c r="CO348" s="73"/>
      <c r="CP348" s="217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18"/>
      <c r="DD348" s="218"/>
      <c r="DG348" s="218"/>
    </row>
    <row r="349" spans="2:111">
      <c r="B349" s="71"/>
      <c r="C349" s="71"/>
      <c r="D349" s="71"/>
      <c r="E349" s="73"/>
      <c r="F349" s="217"/>
      <c r="G349" s="71"/>
      <c r="H349" s="223"/>
      <c r="I349" s="73"/>
      <c r="J349" s="73"/>
      <c r="K349" s="73"/>
      <c r="L349" s="73"/>
      <c r="M349" s="73"/>
      <c r="N349" s="73"/>
      <c r="O349" s="73"/>
      <c r="P349" s="73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73"/>
      <c r="AD349" s="73"/>
      <c r="AE349" s="73"/>
      <c r="AF349" s="95"/>
      <c r="AG349" s="95"/>
      <c r="AH349" s="73"/>
      <c r="AI349" s="73"/>
      <c r="AJ349" s="95"/>
      <c r="AK349" s="95"/>
      <c r="AL349" s="73"/>
      <c r="AM349" s="73"/>
      <c r="AN349" s="95"/>
      <c r="AO349" s="95"/>
      <c r="AP349" s="73"/>
      <c r="AQ349" s="73"/>
      <c r="AR349" s="95"/>
      <c r="AS349" s="95"/>
      <c r="AT349" s="73"/>
      <c r="AU349" s="73"/>
      <c r="AV349" s="95"/>
      <c r="AW349" s="95"/>
      <c r="AX349" s="73"/>
      <c r="AY349" s="73"/>
      <c r="AZ349" s="95"/>
      <c r="BA349" s="95"/>
      <c r="BB349" s="73"/>
      <c r="BC349" s="73"/>
      <c r="BD349" s="95"/>
      <c r="BE349" s="95"/>
      <c r="BF349" s="73"/>
      <c r="BG349" s="73"/>
      <c r="BH349" s="95"/>
      <c r="BI349" s="95"/>
      <c r="BJ349" s="73"/>
      <c r="BK349" s="73"/>
      <c r="BL349" s="95"/>
      <c r="BM349" s="95"/>
      <c r="BN349" s="73"/>
      <c r="BO349" s="73"/>
      <c r="BP349" s="95"/>
      <c r="BQ349" s="95"/>
      <c r="BR349" s="73"/>
      <c r="BS349" s="73"/>
      <c r="BT349" s="95"/>
      <c r="BU349" s="95"/>
      <c r="BV349" s="73"/>
      <c r="BW349" s="73"/>
      <c r="BX349" s="95"/>
      <c r="BY349" s="95"/>
      <c r="BZ349" s="73"/>
      <c r="CA349" s="73"/>
      <c r="CB349" s="95"/>
      <c r="CC349" s="95"/>
      <c r="CD349" s="73"/>
      <c r="CE349" s="73"/>
      <c r="CF349" s="73"/>
      <c r="CG349" s="73"/>
      <c r="CH349" s="73"/>
      <c r="CI349" s="73"/>
      <c r="CJ349" s="72"/>
      <c r="CK349" s="73"/>
      <c r="CL349" s="217"/>
      <c r="CM349" s="71"/>
      <c r="CN349" s="71"/>
      <c r="CO349" s="73"/>
      <c r="CP349" s="217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18"/>
      <c r="DD349" s="218"/>
      <c r="DG349" s="218"/>
    </row>
    <row r="350" spans="2:111">
      <c r="B350" s="71"/>
      <c r="C350" s="71"/>
      <c r="D350" s="71"/>
      <c r="E350" s="73"/>
      <c r="F350" s="217"/>
      <c r="G350" s="71"/>
      <c r="H350" s="223"/>
      <c r="I350" s="73"/>
      <c r="J350" s="73"/>
      <c r="K350" s="73"/>
      <c r="L350" s="73"/>
      <c r="M350" s="73"/>
      <c r="N350" s="73"/>
      <c r="O350" s="73"/>
      <c r="P350" s="73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73"/>
      <c r="AD350" s="73"/>
      <c r="AE350" s="73"/>
      <c r="AF350" s="95"/>
      <c r="AG350" s="95"/>
      <c r="AH350" s="73"/>
      <c r="AI350" s="73"/>
      <c r="AJ350" s="95"/>
      <c r="AK350" s="95"/>
      <c r="AL350" s="73"/>
      <c r="AM350" s="73"/>
      <c r="AN350" s="95"/>
      <c r="AO350" s="95"/>
      <c r="AP350" s="73"/>
      <c r="AQ350" s="73"/>
      <c r="AR350" s="95"/>
      <c r="AS350" s="95"/>
      <c r="AT350" s="73"/>
      <c r="AU350" s="73"/>
      <c r="AV350" s="95"/>
      <c r="AW350" s="95"/>
      <c r="AX350" s="73"/>
      <c r="AY350" s="73"/>
      <c r="AZ350" s="95"/>
      <c r="BA350" s="95"/>
      <c r="BB350" s="73"/>
      <c r="BC350" s="73"/>
      <c r="BD350" s="95"/>
      <c r="BE350" s="95"/>
      <c r="BF350" s="73"/>
      <c r="BG350" s="73"/>
      <c r="BH350" s="95"/>
      <c r="BI350" s="95"/>
      <c r="BJ350" s="73"/>
      <c r="BK350" s="73"/>
      <c r="BL350" s="95"/>
      <c r="BM350" s="95"/>
      <c r="BN350" s="73"/>
      <c r="BO350" s="73"/>
      <c r="BP350" s="95"/>
      <c r="BQ350" s="95"/>
      <c r="BR350" s="73"/>
      <c r="BS350" s="73"/>
      <c r="BT350" s="95"/>
      <c r="BU350" s="95"/>
      <c r="BV350" s="73"/>
      <c r="BW350" s="73"/>
      <c r="BX350" s="95"/>
      <c r="BY350" s="95"/>
      <c r="BZ350" s="73"/>
      <c r="CA350" s="73"/>
      <c r="CB350" s="95"/>
      <c r="CC350" s="95"/>
      <c r="CD350" s="73"/>
      <c r="CE350" s="73"/>
      <c r="CF350" s="73"/>
      <c r="CG350" s="73"/>
      <c r="CH350" s="73"/>
      <c r="CI350" s="73"/>
      <c r="CJ350" s="72"/>
      <c r="CK350" s="73"/>
      <c r="CL350" s="217"/>
      <c r="CM350" s="71"/>
      <c r="CN350" s="71"/>
      <c r="CO350" s="73"/>
      <c r="CP350" s="217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18"/>
      <c r="DD350" s="218"/>
      <c r="DG350" s="218"/>
    </row>
    <row r="351" spans="2:111">
      <c r="B351" s="71"/>
      <c r="C351" s="71"/>
      <c r="D351" s="71"/>
      <c r="E351" s="73"/>
      <c r="F351" s="217"/>
      <c r="G351" s="71"/>
      <c r="H351" s="223"/>
      <c r="I351" s="73"/>
      <c r="J351" s="73"/>
      <c r="K351" s="73"/>
      <c r="L351" s="73"/>
      <c r="M351" s="73"/>
      <c r="N351" s="73"/>
      <c r="O351" s="73"/>
      <c r="P351" s="73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73"/>
      <c r="AD351" s="73"/>
      <c r="AE351" s="73"/>
      <c r="AF351" s="95"/>
      <c r="AG351" s="95"/>
      <c r="AH351" s="73"/>
      <c r="AI351" s="73"/>
      <c r="AJ351" s="95"/>
      <c r="AK351" s="95"/>
      <c r="AL351" s="73"/>
      <c r="AM351" s="73"/>
      <c r="AN351" s="95"/>
      <c r="AO351" s="95"/>
      <c r="AP351" s="73"/>
      <c r="AQ351" s="73"/>
      <c r="AR351" s="95"/>
      <c r="AS351" s="95"/>
      <c r="AT351" s="73"/>
      <c r="AU351" s="73"/>
      <c r="AV351" s="95"/>
      <c r="AW351" s="95"/>
      <c r="AX351" s="73"/>
      <c r="AY351" s="73"/>
      <c r="AZ351" s="95"/>
      <c r="BA351" s="95"/>
      <c r="BB351" s="73"/>
      <c r="BC351" s="73"/>
      <c r="BD351" s="95"/>
      <c r="BE351" s="95"/>
      <c r="BF351" s="73"/>
      <c r="BG351" s="73"/>
      <c r="BH351" s="95"/>
      <c r="BI351" s="95"/>
      <c r="BJ351" s="73"/>
      <c r="BK351" s="73"/>
      <c r="BL351" s="95"/>
      <c r="BM351" s="95"/>
      <c r="BN351" s="73"/>
      <c r="BO351" s="73"/>
      <c r="BP351" s="95"/>
      <c r="BQ351" s="95"/>
      <c r="BR351" s="73"/>
      <c r="BS351" s="73"/>
      <c r="BT351" s="95"/>
      <c r="BU351" s="95"/>
      <c r="BV351" s="73"/>
      <c r="BW351" s="73"/>
      <c r="BX351" s="95"/>
      <c r="BY351" s="95"/>
      <c r="BZ351" s="73"/>
      <c r="CA351" s="73"/>
      <c r="CB351" s="95"/>
      <c r="CC351" s="95"/>
      <c r="CD351" s="73"/>
      <c r="CE351" s="73"/>
      <c r="CF351" s="73"/>
      <c r="CG351" s="73"/>
      <c r="CH351" s="73"/>
      <c r="CI351" s="73"/>
      <c r="CJ351" s="72"/>
      <c r="CK351" s="73"/>
      <c r="CL351" s="217"/>
      <c r="CM351" s="71"/>
      <c r="CN351" s="71"/>
      <c r="CO351" s="73"/>
      <c r="CP351" s="217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18"/>
      <c r="DD351" s="218"/>
      <c r="DG351" s="218"/>
    </row>
    <row r="352" spans="2:111">
      <c r="B352" s="71"/>
      <c r="C352" s="71"/>
      <c r="D352" s="71"/>
      <c r="E352" s="73"/>
      <c r="F352" s="217"/>
      <c r="G352" s="71"/>
      <c r="H352" s="223"/>
      <c r="I352" s="73"/>
      <c r="J352" s="73"/>
      <c r="K352" s="73"/>
      <c r="L352" s="73"/>
      <c r="M352" s="73"/>
      <c r="N352" s="73"/>
      <c r="O352" s="73"/>
      <c r="P352" s="73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73"/>
      <c r="AD352" s="73"/>
      <c r="AE352" s="73"/>
      <c r="AF352" s="95"/>
      <c r="AG352" s="95"/>
      <c r="AH352" s="73"/>
      <c r="AI352" s="73"/>
      <c r="AJ352" s="95"/>
      <c r="AK352" s="95"/>
      <c r="AL352" s="73"/>
      <c r="AM352" s="73"/>
      <c r="AN352" s="95"/>
      <c r="AO352" s="95"/>
      <c r="AP352" s="73"/>
      <c r="AQ352" s="73"/>
      <c r="AR352" s="95"/>
      <c r="AS352" s="95"/>
      <c r="AT352" s="73"/>
      <c r="AU352" s="73"/>
      <c r="AV352" s="95"/>
      <c r="AW352" s="95"/>
      <c r="AX352" s="73"/>
      <c r="AY352" s="73"/>
      <c r="AZ352" s="95"/>
      <c r="BA352" s="95"/>
      <c r="BB352" s="73"/>
      <c r="BC352" s="73"/>
      <c r="BD352" s="95"/>
      <c r="BE352" s="95"/>
      <c r="BF352" s="73"/>
      <c r="BG352" s="73"/>
      <c r="BH352" s="95"/>
      <c r="BI352" s="95"/>
      <c r="BJ352" s="73"/>
      <c r="BK352" s="73"/>
      <c r="BL352" s="95"/>
      <c r="BM352" s="95"/>
      <c r="BN352" s="73"/>
      <c r="BO352" s="73"/>
      <c r="BP352" s="95"/>
      <c r="BQ352" s="95"/>
      <c r="BR352" s="73"/>
      <c r="BS352" s="73"/>
      <c r="BT352" s="95"/>
      <c r="BU352" s="95"/>
      <c r="BV352" s="73"/>
      <c r="BW352" s="73"/>
      <c r="BX352" s="95"/>
      <c r="BY352" s="95"/>
      <c r="BZ352" s="73"/>
      <c r="CA352" s="73"/>
      <c r="CB352" s="95"/>
      <c r="CC352" s="95"/>
      <c r="CD352" s="73"/>
      <c r="CE352" s="73"/>
      <c r="CF352" s="73"/>
      <c r="CG352" s="73"/>
      <c r="CH352" s="73"/>
      <c r="CI352" s="73"/>
      <c r="CJ352" s="72"/>
      <c r="CK352" s="73"/>
      <c r="CL352" s="217"/>
      <c r="CM352" s="71"/>
      <c r="CN352" s="71"/>
      <c r="CO352" s="73"/>
      <c r="CP352" s="217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18"/>
      <c r="DD352" s="218"/>
      <c r="DG352" s="218"/>
    </row>
    <row r="353" spans="2:111">
      <c r="B353" s="71"/>
      <c r="C353" s="71"/>
      <c r="D353" s="71"/>
      <c r="E353" s="73"/>
      <c r="F353" s="217"/>
      <c r="G353" s="71"/>
      <c r="H353" s="223"/>
      <c r="I353" s="73"/>
      <c r="J353" s="73"/>
      <c r="K353" s="73"/>
      <c r="L353" s="73"/>
      <c r="M353" s="73"/>
      <c r="N353" s="73"/>
      <c r="O353" s="73"/>
      <c r="P353" s="73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73"/>
      <c r="AD353" s="73"/>
      <c r="AE353" s="73"/>
      <c r="AF353" s="95"/>
      <c r="AG353" s="95"/>
      <c r="AH353" s="73"/>
      <c r="AI353" s="73"/>
      <c r="AJ353" s="95"/>
      <c r="AK353" s="95"/>
      <c r="AL353" s="73"/>
      <c r="AM353" s="73"/>
      <c r="AN353" s="95"/>
      <c r="AO353" s="95"/>
      <c r="AP353" s="73"/>
      <c r="AQ353" s="73"/>
      <c r="AR353" s="95"/>
      <c r="AS353" s="95"/>
      <c r="AT353" s="73"/>
      <c r="AU353" s="73"/>
      <c r="AV353" s="95"/>
      <c r="AW353" s="95"/>
      <c r="AX353" s="73"/>
      <c r="AY353" s="73"/>
      <c r="AZ353" s="95"/>
      <c r="BA353" s="95"/>
      <c r="BB353" s="73"/>
      <c r="BC353" s="73"/>
      <c r="BD353" s="95"/>
      <c r="BE353" s="95"/>
      <c r="BF353" s="73"/>
      <c r="BG353" s="73"/>
      <c r="BH353" s="95"/>
      <c r="BI353" s="95"/>
      <c r="BJ353" s="73"/>
      <c r="BK353" s="73"/>
      <c r="BL353" s="95"/>
      <c r="BM353" s="95"/>
      <c r="BN353" s="73"/>
      <c r="BO353" s="73"/>
      <c r="BP353" s="95"/>
      <c r="BQ353" s="95"/>
      <c r="BR353" s="73"/>
      <c r="BS353" s="73"/>
      <c r="BT353" s="95"/>
      <c r="BU353" s="95"/>
      <c r="BV353" s="73"/>
      <c r="BW353" s="73"/>
      <c r="BX353" s="95"/>
      <c r="BY353" s="95"/>
      <c r="BZ353" s="73"/>
      <c r="CA353" s="73"/>
      <c r="CB353" s="95"/>
      <c r="CC353" s="95"/>
      <c r="CD353" s="73"/>
      <c r="CE353" s="73"/>
      <c r="CF353" s="73"/>
      <c r="CG353" s="73"/>
      <c r="CH353" s="73"/>
      <c r="CI353" s="73"/>
      <c r="CJ353" s="72"/>
      <c r="CK353" s="73"/>
      <c r="CL353" s="217"/>
      <c r="CM353" s="71"/>
      <c r="CN353" s="71"/>
      <c r="CO353" s="73"/>
      <c r="CP353" s="217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18"/>
      <c r="DD353" s="218"/>
      <c r="DG353" s="218"/>
    </row>
    <row r="354" spans="2:111">
      <c r="B354" s="71"/>
      <c r="C354" s="71"/>
      <c r="D354" s="71"/>
      <c r="E354" s="73"/>
      <c r="F354" s="217"/>
      <c r="G354" s="71"/>
      <c r="H354" s="223"/>
      <c r="I354" s="73"/>
      <c r="J354" s="73"/>
      <c r="K354" s="73"/>
      <c r="L354" s="73"/>
      <c r="M354" s="73"/>
      <c r="N354" s="73"/>
      <c r="O354" s="73"/>
      <c r="P354" s="73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73"/>
      <c r="AD354" s="73"/>
      <c r="AE354" s="73"/>
      <c r="AF354" s="95"/>
      <c r="AG354" s="95"/>
      <c r="AH354" s="73"/>
      <c r="AI354" s="73"/>
      <c r="AJ354" s="95"/>
      <c r="AK354" s="95"/>
      <c r="AL354" s="73"/>
      <c r="AM354" s="73"/>
      <c r="AN354" s="95"/>
      <c r="AO354" s="95"/>
      <c r="AP354" s="73"/>
      <c r="AQ354" s="73"/>
      <c r="AR354" s="95"/>
      <c r="AS354" s="95"/>
      <c r="AT354" s="73"/>
      <c r="AU354" s="73"/>
      <c r="AV354" s="95"/>
      <c r="AW354" s="95"/>
      <c r="AX354" s="73"/>
      <c r="AY354" s="73"/>
      <c r="AZ354" s="95"/>
      <c r="BA354" s="95"/>
      <c r="BB354" s="73"/>
      <c r="BC354" s="73"/>
      <c r="BD354" s="95"/>
      <c r="BE354" s="95"/>
      <c r="BF354" s="73"/>
      <c r="BG354" s="73"/>
      <c r="BH354" s="95"/>
      <c r="BI354" s="95"/>
      <c r="BJ354" s="73"/>
      <c r="BK354" s="73"/>
      <c r="BL354" s="95"/>
      <c r="BM354" s="95"/>
      <c r="BN354" s="73"/>
      <c r="BO354" s="73"/>
      <c r="BP354" s="95"/>
      <c r="BQ354" s="95"/>
      <c r="BR354" s="73"/>
      <c r="BS354" s="73"/>
      <c r="BT354" s="95"/>
      <c r="BU354" s="95"/>
      <c r="BV354" s="73"/>
      <c r="BW354" s="73"/>
      <c r="BX354" s="95"/>
      <c r="BY354" s="95"/>
      <c r="BZ354" s="73"/>
      <c r="CA354" s="73"/>
      <c r="CB354" s="95"/>
      <c r="CC354" s="95"/>
      <c r="CD354" s="73"/>
      <c r="CE354" s="73"/>
      <c r="CF354" s="73"/>
      <c r="CG354" s="73"/>
      <c r="CH354" s="73"/>
      <c r="CI354" s="73"/>
      <c r="CJ354" s="72"/>
      <c r="CK354" s="73"/>
      <c r="CL354" s="217"/>
      <c r="CM354" s="71"/>
      <c r="CN354" s="71"/>
      <c r="CO354" s="73"/>
      <c r="CP354" s="217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18"/>
      <c r="DD354" s="218"/>
      <c r="DG354" s="218"/>
    </row>
    <row r="355" spans="2:111">
      <c r="B355" s="71"/>
      <c r="C355" s="71"/>
      <c r="D355" s="71"/>
      <c r="E355" s="73"/>
      <c r="F355" s="217"/>
      <c r="G355" s="71"/>
      <c r="H355" s="223"/>
      <c r="I355" s="73"/>
      <c r="J355" s="73"/>
      <c r="K355" s="73"/>
      <c r="L355" s="73"/>
      <c r="M355" s="73"/>
      <c r="N355" s="73"/>
      <c r="O355" s="73"/>
      <c r="P355" s="73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73"/>
      <c r="AD355" s="73"/>
      <c r="AE355" s="73"/>
      <c r="AF355" s="95"/>
      <c r="AG355" s="95"/>
      <c r="AH355" s="73"/>
      <c r="AI355" s="73"/>
      <c r="AJ355" s="95"/>
      <c r="AK355" s="95"/>
      <c r="AL355" s="73"/>
      <c r="AM355" s="73"/>
      <c r="AN355" s="95"/>
      <c r="AO355" s="95"/>
      <c r="AP355" s="73"/>
      <c r="AQ355" s="73"/>
      <c r="AR355" s="95"/>
      <c r="AS355" s="95"/>
      <c r="AT355" s="73"/>
      <c r="AU355" s="73"/>
      <c r="AV355" s="95"/>
      <c r="AW355" s="95"/>
      <c r="AX355" s="73"/>
      <c r="AY355" s="73"/>
      <c r="AZ355" s="95"/>
      <c r="BA355" s="95"/>
      <c r="BB355" s="73"/>
      <c r="BC355" s="73"/>
      <c r="BD355" s="95"/>
      <c r="BE355" s="95"/>
      <c r="BF355" s="73"/>
      <c r="BG355" s="73"/>
      <c r="BH355" s="95"/>
      <c r="BI355" s="95"/>
      <c r="BJ355" s="73"/>
      <c r="BK355" s="73"/>
      <c r="BL355" s="95"/>
      <c r="BM355" s="95"/>
      <c r="BN355" s="73"/>
      <c r="BO355" s="73"/>
      <c r="BP355" s="95"/>
      <c r="BQ355" s="95"/>
      <c r="BR355" s="73"/>
      <c r="BS355" s="73"/>
      <c r="BT355" s="95"/>
      <c r="BU355" s="95"/>
      <c r="BV355" s="73"/>
      <c r="BW355" s="73"/>
      <c r="BX355" s="95"/>
      <c r="BY355" s="95"/>
      <c r="BZ355" s="73"/>
      <c r="CA355" s="73"/>
      <c r="CB355" s="95"/>
      <c r="CC355" s="95"/>
      <c r="CD355" s="73"/>
      <c r="CE355" s="73"/>
      <c r="CF355" s="73"/>
      <c r="CG355" s="73"/>
      <c r="CH355" s="73"/>
      <c r="CI355" s="73"/>
      <c r="CJ355" s="72"/>
      <c r="CK355" s="73"/>
      <c r="CL355" s="217"/>
      <c r="CM355" s="71"/>
      <c r="CN355" s="71"/>
      <c r="CO355" s="73"/>
      <c r="CP355" s="217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18"/>
      <c r="DD355" s="218"/>
      <c r="DG355" s="218"/>
    </row>
    <row r="356" spans="2:111">
      <c r="B356" s="71"/>
      <c r="C356" s="71"/>
      <c r="D356" s="71"/>
      <c r="E356" s="73"/>
      <c r="F356" s="217"/>
      <c r="G356" s="71"/>
      <c r="H356" s="223"/>
      <c r="I356" s="73"/>
      <c r="J356" s="73"/>
      <c r="K356" s="73"/>
      <c r="L356" s="73"/>
      <c r="M356" s="73"/>
      <c r="N356" s="73"/>
      <c r="O356" s="73"/>
      <c r="P356" s="73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73"/>
      <c r="AD356" s="73"/>
      <c r="AE356" s="73"/>
      <c r="AF356" s="95"/>
      <c r="AG356" s="95"/>
      <c r="AH356" s="73"/>
      <c r="AI356" s="73"/>
      <c r="AJ356" s="95"/>
      <c r="AK356" s="95"/>
      <c r="AL356" s="73"/>
      <c r="AM356" s="73"/>
      <c r="AN356" s="95"/>
      <c r="AO356" s="95"/>
      <c r="AP356" s="73"/>
      <c r="AQ356" s="73"/>
      <c r="AR356" s="95"/>
      <c r="AS356" s="95"/>
      <c r="AT356" s="73"/>
      <c r="AU356" s="73"/>
      <c r="AV356" s="95"/>
      <c r="AW356" s="95"/>
      <c r="AX356" s="73"/>
      <c r="AY356" s="73"/>
      <c r="AZ356" s="95"/>
      <c r="BA356" s="95"/>
      <c r="BB356" s="73"/>
      <c r="BC356" s="73"/>
      <c r="BD356" s="95"/>
      <c r="BE356" s="95"/>
      <c r="BF356" s="73"/>
      <c r="BG356" s="73"/>
      <c r="BH356" s="95"/>
      <c r="BI356" s="95"/>
      <c r="BJ356" s="73"/>
      <c r="BK356" s="73"/>
      <c r="BL356" s="95"/>
      <c r="BM356" s="95"/>
      <c r="BN356" s="73"/>
      <c r="BO356" s="73"/>
      <c r="BP356" s="95"/>
      <c r="BQ356" s="95"/>
      <c r="BR356" s="73"/>
      <c r="BS356" s="73"/>
      <c r="BT356" s="95"/>
      <c r="BU356" s="95"/>
      <c r="BV356" s="73"/>
      <c r="BW356" s="73"/>
      <c r="BX356" s="95"/>
      <c r="BY356" s="95"/>
      <c r="BZ356" s="73"/>
      <c r="CA356" s="73"/>
      <c r="CB356" s="95"/>
      <c r="CC356" s="95"/>
      <c r="CD356" s="73"/>
      <c r="CE356" s="73"/>
      <c r="CF356" s="73"/>
      <c r="CG356" s="73"/>
      <c r="CH356" s="73"/>
      <c r="CI356" s="73"/>
      <c r="CJ356" s="72"/>
      <c r="CK356" s="73"/>
      <c r="CL356" s="217"/>
      <c r="CM356" s="71"/>
      <c r="CN356" s="71"/>
      <c r="CO356" s="73"/>
      <c r="CP356" s="217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18"/>
      <c r="DD356" s="218"/>
      <c r="DG356" s="218"/>
    </row>
    <row r="357" spans="2:111">
      <c r="B357" s="71"/>
      <c r="C357" s="71"/>
      <c r="D357" s="71"/>
      <c r="E357" s="73"/>
      <c r="F357" s="217"/>
      <c r="G357" s="71"/>
      <c r="H357" s="223"/>
      <c r="I357" s="73"/>
      <c r="J357" s="73"/>
      <c r="K357" s="73"/>
      <c r="L357" s="73"/>
      <c r="M357" s="73"/>
      <c r="N357" s="73"/>
      <c r="O357" s="73"/>
      <c r="P357" s="73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73"/>
      <c r="AD357" s="73"/>
      <c r="AE357" s="73"/>
      <c r="AF357" s="95"/>
      <c r="AG357" s="95"/>
      <c r="AH357" s="73"/>
      <c r="AI357" s="73"/>
      <c r="AJ357" s="95"/>
      <c r="AK357" s="95"/>
      <c r="AL357" s="73"/>
      <c r="AM357" s="73"/>
      <c r="AN357" s="95"/>
      <c r="AO357" s="95"/>
      <c r="AP357" s="73"/>
      <c r="AQ357" s="73"/>
      <c r="AR357" s="95"/>
      <c r="AS357" s="95"/>
      <c r="AT357" s="73"/>
      <c r="AU357" s="73"/>
      <c r="AV357" s="95"/>
      <c r="AW357" s="95"/>
      <c r="AX357" s="73"/>
      <c r="AY357" s="73"/>
      <c r="AZ357" s="95"/>
      <c r="BA357" s="95"/>
      <c r="BB357" s="73"/>
      <c r="BC357" s="73"/>
      <c r="BD357" s="95"/>
      <c r="BE357" s="95"/>
      <c r="BF357" s="73"/>
      <c r="BG357" s="73"/>
      <c r="BH357" s="95"/>
      <c r="BI357" s="95"/>
      <c r="BJ357" s="73"/>
      <c r="BK357" s="73"/>
      <c r="BL357" s="95"/>
      <c r="BM357" s="95"/>
      <c r="BN357" s="73"/>
      <c r="BO357" s="73"/>
      <c r="BP357" s="95"/>
      <c r="BQ357" s="95"/>
      <c r="BR357" s="73"/>
      <c r="BS357" s="73"/>
      <c r="BT357" s="95"/>
      <c r="BU357" s="95"/>
      <c r="BV357" s="73"/>
      <c r="BW357" s="73"/>
      <c r="BX357" s="95"/>
      <c r="BY357" s="95"/>
      <c r="BZ357" s="73"/>
      <c r="CA357" s="73"/>
      <c r="CB357" s="95"/>
      <c r="CC357" s="95"/>
      <c r="CD357" s="73"/>
      <c r="CE357" s="73"/>
      <c r="CF357" s="73"/>
      <c r="CG357" s="73"/>
      <c r="CH357" s="73"/>
      <c r="CI357" s="73"/>
      <c r="CJ357" s="72"/>
      <c r="CK357" s="73"/>
      <c r="CL357" s="217"/>
      <c r="CM357" s="71"/>
      <c r="CN357" s="71"/>
      <c r="CO357" s="73"/>
      <c r="CP357" s="217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18"/>
      <c r="DD357" s="218"/>
      <c r="DG357" s="218"/>
    </row>
    <row r="358" spans="2:111">
      <c r="B358" s="71"/>
      <c r="C358" s="71"/>
      <c r="D358" s="71"/>
      <c r="E358" s="73"/>
      <c r="F358" s="217"/>
      <c r="G358" s="71"/>
      <c r="H358" s="223"/>
      <c r="I358" s="73"/>
      <c r="J358" s="73"/>
      <c r="K358" s="73"/>
      <c r="L358" s="73"/>
      <c r="M358" s="73"/>
      <c r="N358" s="73"/>
      <c r="O358" s="73"/>
      <c r="P358" s="73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73"/>
      <c r="AD358" s="73"/>
      <c r="AE358" s="73"/>
      <c r="AF358" s="95"/>
      <c r="AG358" s="95"/>
      <c r="AH358" s="73"/>
      <c r="AI358" s="73"/>
      <c r="AJ358" s="95"/>
      <c r="AK358" s="95"/>
      <c r="AL358" s="73"/>
      <c r="AM358" s="73"/>
      <c r="AN358" s="95"/>
      <c r="AO358" s="95"/>
      <c r="AP358" s="73"/>
      <c r="AQ358" s="73"/>
      <c r="AR358" s="95"/>
      <c r="AS358" s="95"/>
      <c r="AT358" s="73"/>
      <c r="AU358" s="73"/>
      <c r="AV358" s="95"/>
      <c r="AW358" s="95"/>
      <c r="AX358" s="73"/>
      <c r="AY358" s="73"/>
      <c r="AZ358" s="95"/>
      <c r="BA358" s="95"/>
      <c r="BB358" s="73"/>
      <c r="BC358" s="73"/>
      <c r="BD358" s="95"/>
      <c r="BE358" s="95"/>
      <c r="BF358" s="73"/>
      <c r="BG358" s="73"/>
      <c r="BH358" s="95"/>
      <c r="BI358" s="95"/>
      <c r="BJ358" s="73"/>
      <c r="BK358" s="73"/>
      <c r="BL358" s="95"/>
      <c r="BM358" s="95"/>
      <c r="BN358" s="73"/>
      <c r="BO358" s="73"/>
      <c r="BP358" s="95"/>
      <c r="BQ358" s="95"/>
      <c r="BR358" s="73"/>
      <c r="BS358" s="73"/>
      <c r="BT358" s="95"/>
      <c r="BU358" s="95"/>
      <c r="BV358" s="73"/>
      <c r="BW358" s="73"/>
      <c r="BX358" s="95"/>
      <c r="BY358" s="95"/>
      <c r="BZ358" s="73"/>
      <c r="CA358" s="73"/>
      <c r="CB358" s="95"/>
      <c r="CC358" s="95"/>
      <c r="CD358" s="73"/>
      <c r="CE358" s="73"/>
      <c r="CF358" s="73"/>
      <c r="CG358" s="73"/>
      <c r="CH358" s="73"/>
      <c r="CI358" s="73"/>
      <c r="CJ358" s="72"/>
      <c r="CK358" s="73"/>
      <c r="CL358" s="217"/>
      <c r="CM358" s="71"/>
      <c r="CN358" s="71"/>
      <c r="CO358" s="73"/>
      <c r="CP358" s="217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18"/>
      <c r="DD358" s="218"/>
      <c r="DG358" s="218"/>
    </row>
    <row r="359" spans="2:111">
      <c r="B359" s="71"/>
      <c r="C359" s="71"/>
      <c r="D359" s="71"/>
      <c r="E359" s="73"/>
      <c r="F359" s="217"/>
      <c r="G359" s="71"/>
      <c r="H359" s="223"/>
      <c r="I359" s="73"/>
      <c r="J359" s="73"/>
      <c r="K359" s="73"/>
      <c r="L359" s="73"/>
      <c r="M359" s="73"/>
      <c r="N359" s="73"/>
      <c r="O359" s="73"/>
      <c r="P359" s="73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73"/>
      <c r="AD359" s="73"/>
      <c r="AE359" s="73"/>
      <c r="AF359" s="95"/>
      <c r="AG359" s="95"/>
      <c r="AH359" s="73"/>
      <c r="AI359" s="73"/>
      <c r="AJ359" s="95"/>
      <c r="AK359" s="95"/>
      <c r="AL359" s="73"/>
      <c r="AM359" s="73"/>
      <c r="AN359" s="95"/>
      <c r="AO359" s="95"/>
      <c r="AP359" s="73"/>
      <c r="AQ359" s="73"/>
      <c r="AR359" s="95"/>
      <c r="AS359" s="95"/>
      <c r="AT359" s="73"/>
      <c r="AU359" s="73"/>
      <c r="AV359" s="95"/>
      <c r="AW359" s="95"/>
      <c r="AX359" s="73"/>
      <c r="AY359" s="73"/>
      <c r="AZ359" s="95"/>
      <c r="BA359" s="95"/>
      <c r="BB359" s="73"/>
      <c r="BC359" s="73"/>
      <c r="BD359" s="95"/>
      <c r="BE359" s="95"/>
      <c r="BF359" s="73"/>
      <c r="BG359" s="73"/>
      <c r="BH359" s="95"/>
      <c r="BI359" s="95"/>
      <c r="BJ359" s="73"/>
      <c r="BK359" s="73"/>
      <c r="BL359" s="95"/>
      <c r="BM359" s="95"/>
      <c r="BN359" s="73"/>
      <c r="BO359" s="73"/>
      <c r="BP359" s="95"/>
      <c r="BQ359" s="95"/>
      <c r="BR359" s="73"/>
      <c r="BS359" s="73"/>
      <c r="BT359" s="95"/>
      <c r="BU359" s="95"/>
      <c r="BV359" s="73"/>
      <c r="BW359" s="73"/>
      <c r="BX359" s="95"/>
      <c r="BY359" s="95"/>
      <c r="BZ359" s="73"/>
      <c r="CA359" s="73"/>
      <c r="CB359" s="95"/>
      <c r="CC359" s="95"/>
      <c r="CD359" s="73"/>
      <c r="CE359" s="73"/>
      <c r="CF359" s="73"/>
      <c r="CG359" s="73"/>
      <c r="CH359" s="73"/>
      <c r="CI359" s="73"/>
      <c r="CJ359" s="72"/>
      <c r="CK359" s="73"/>
      <c r="CL359" s="217"/>
      <c r="CM359" s="71"/>
      <c r="CN359" s="71"/>
      <c r="CO359" s="73"/>
      <c r="CP359" s="217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18"/>
      <c r="DD359" s="218"/>
      <c r="DG359" s="218"/>
    </row>
    <row r="360" spans="2:111">
      <c r="B360" s="71"/>
      <c r="C360" s="71"/>
      <c r="D360" s="71"/>
      <c r="E360" s="73"/>
      <c r="F360" s="217"/>
      <c r="G360" s="71"/>
      <c r="H360" s="223"/>
      <c r="I360" s="73"/>
      <c r="J360" s="73"/>
      <c r="K360" s="73"/>
      <c r="L360" s="73"/>
      <c r="M360" s="73"/>
      <c r="N360" s="73"/>
      <c r="O360" s="73"/>
      <c r="P360" s="73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73"/>
      <c r="AD360" s="73"/>
      <c r="AE360" s="73"/>
      <c r="AF360" s="95"/>
      <c r="AG360" s="95"/>
      <c r="AH360" s="73"/>
      <c r="AI360" s="73"/>
      <c r="AJ360" s="95"/>
      <c r="AK360" s="95"/>
      <c r="AL360" s="73"/>
      <c r="AM360" s="73"/>
      <c r="AN360" s="95"/>
      <c r="AO360" s="95"/>
      <c r="AP360" s="73"/>
      <c r="AQ360" s="73"/>
      <c r="AR360" s="95"/>
      <c r="AS360" s="95"/>
      <c r="AT360" s="73"/>
      <c r="AU360" s="73"/>
      <c r="AV360" s="95"/>
      <c r="AW360" s="95"/>
      <c r="AX360" s="73"/>
      <c r="AY360" s="73"/>
      <c r="AZ360" s="95"/>
      <c r="BA360" s="95"/>
      <c r="BB360" s="73"/>
      <c r="BC360" s="73"/>
      <c r="BD360" s="95"/>
      <c r="BE360" s="95"/>
      <c r="BF360" s="73"/>
      <c r="BG360" s="73"/>
      <c r="BH360" s="95"/>
      <c r="BI360" s="95"/>
      <c r="BJ360" s="73"/>
      <c r="BK360" s="73"/>
      <c r="BL360" s="95"/>
      <c r="BM360" s="95"/>
      <c r="BN360" s="73"/>
      <c r="BO360" s="73"/>
      <c r="BP360" s="95"/>
      <c r="BQ360" s="95"/>
      <c r="BR360" s="73"/>
      <c r="BS360" s="73"/>
      <c r="BT360" s="95"/>
      <c r="BU360" s="95"/>
      <c r="BV360" s="73"/>
      <c r="BW360" s="73"/>
      <c r="BX360" s="95"/>
      <c r="BY360" s="95"/>
      <c r="BZ360" s="73"/>
      <c r="CA360" s="73"/>
      <c r="CB360" s="95"/>
      <c r="CC360" s="95"/>
      <c r="CD360" s="73"/>
      <c r="CE360" s="73"/>
      <c r="CF360" s="73"/>
      <c r="CG360" s="73"/>
      <c r="CH360" s="73"/>
      <c r="CI360" s="73"/>
      <c r="CJ360" s="72"/>
      <c r="CK360" s="73"/>
      <c r="CL360" s="217"/>
      <c r="CM360" s="71"/>
      <c r="CN360" s="71"/>
      <c r="CO360" s="73"/>
      <c r="CP360" s="217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18"/>
      <c r="DD360" s="218"/>
      <c r="DG360" s="218"/>
    </row>
    <row r="361" spans="2:111">
      <c r="B361" s="71"/>
      <c r="C361" s="71"/>
      <c r="D361" s="71"/>
      <c r="E361" s="73"/>
      <c r="F361" s="217"/>
      <c r="G361" s="71"/>
      <c r="H361" s="223"/>
      <c r="I361" s="73"/>
      <c r="J361" s="73"/>
      <c r="K361" s="73"/>
      <c r="L361" s="73"/>
      <c r="M361" s="73"/>
      <c r="N361" s="73"/>
      <c r="O361" s="73"/>
      <c r="P361" s="73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73"/>
      <c r="AD361" s="73"/>
      <c r="AE361" s="73"/>
      <c r="AF361" s="95"/>
      <c r="AG361" s="95"/>
      <c r="AH361" s="73"/>
      <c r="AI361" s="73"/>
      <c r="AJ361" s="95"/>
      <c r="AK361" s="95"/>
      <c r="AL361" s="73"/>
      <c r="AM361" s="73"/>
      <c r="AN361" s="95"/>
      <c r="AO361" s="95"/>
      <c r="AP361" s="73"/>
      <c r="AQ361" s="73"/>
      <c r="AR361" s="95"/>
      <c r="AS361" s="95"/>
      <c r="AT361" s="73"/>
      <c r="AU361" s="73"/>
      <c r="AV361" s="95"/>
      <c r="AW361" s="95"/>
      <c r="AX361" s="73"/>
      <c r="AY361" s="73"/>
      <c r="AZ361" s="95"/>
      <c r="BA361" s="95"/>
      <c r="BB361" s="73"/>
      <c r="BC361" s="73"/>
      <c r="BD361" s="95"/>
      <c r="BE361" s="95"/>
      <c r="BF361" s="73"/>
      <c r="BG361" s="73"/>
      <c r="BH361" s="95"/>
      <c r="BI361" s="95"/>
      <c r="BJ361" s="73"/>
      <c r="BK361" s="73"/>
      <c r="BL361" s="95"/>
      <c r="BM361" s="95"/>
      <c r="BN361" s="73"/>
      <c r="BO361" s="73"/>
      <c r="BP361" s="95"/>
      <c r="BQ361" s="95"/>
      <c r="BR361" s="73"/>
      <c r="BS361" s="73"/>
      <c r="BT361" s="95"/>
      <c r="BU361" s="95"/>
      <c r="BV361" s="73"/>
      <c r="BW361" s="73"/>
      <c r="BX361" s="95"/>
      <c r="BY361" s="95"/>
      <c r="BZ361" s="73"/>
      <c r="CA361" s="73"/>
      <c r="CB361" s="95"/>
      <c r="CC361" s="95"/>
      <c r="CD361" s="73"/>
      <c r="CE361" s="73"/>
      <c r="CF361" s="73"/>
      <c r="CG361" s="73"/>
      <c r="CH361" s="73"/>
      <c r="CI361" s="73"/>
      <c r="CJ361" s="72"/>
      <c r="CK361" s="73"/>
      <c r="CL361" s="217"/>
      <c r="CM361" s="71"/>
      <c r="CN361" s="71"/>
      <c r="CO361" s="73"/>
      <c r="CP361" s="217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18"/>
      <c r="DD361" s="218"/>
      <c r="DG361" s="218"/>
    </row>
    <row r="362" spans="2:111">
      <c r="B362" s="71"/>
      <c r="C362" s="71"/>
      <c r="D362" s="71"/>
      <c r="E362" s="73"/>
      <c r="F362" s="217"/>
      <c r="G362" s="71"/>
      <c r="H362" s="223"/>
      <c r="I362" s="73"/>
      <c r="J362" s="73"/>
      <c r="K362" s="73"/>
      <c r="L362" s="73"/>
      <c r="M362" s="73"/>
      <c r="N362" s="73"/>
      <c r="O362" s="73"/>
      <c r="P362" s="73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73"/>
      <c r="AD362" s="73"/>
      <c r="AE362" s="73"/>
      <c r="AF362" s="95"/>
      <c r="AG362" s="95"/>
      <c r="AH362" s="73"/>
      <c r="AI362" s="73"/>
      <c r="AJ362" s="95"/>
      <c r="AK362" s="95"/>
      <c r="AL362" s="73"/>
      <c r="AM362" s="73"/>
      <c r="AN362" s="95"/>
      <c r="AO362" s="95"/>
      <c r="AP362" s="73"/>
      <c r="AQ362" s="73"/>
      <c r="AR362" s="95"/>
      <c r="AS362" s="95"/>
      <c r="AT362" s="73"/>
      <c r="AU362" s="73"/>
      <c r="AV362" s="95"/>
      <c r="AW362" s="95"/>
      <c r="AX362" s="73"/>
      <c r="AY362" s="73"/>
      <c r="AZ362" s="95"/>
      <c r="BA362" s="95"/>
      <c r="BB362" s="73"/>
      <c r="BC362" s="73"/>
      <c r="BD362" s="95"/>
      <c r="BE362" s="95"/>
      <c r="BF362" s="73"/>
      <c r="BG362" s="73"/>
      <c r="BH362" s="95"/>
      <c r="BI362" s="95"/>
      <c r="BJ362" s="73"/>
      <c r="BK362" s="73"/>
      <c r="BL362" s="95"/>
      <c r="BM362" s="95"/>
      <c r="BN362" s="73"/>
      <c r="BO362" s="73"/>
      <c r="BP362" s="95"/>
      <c r="BQ362" s="95"/>
      <c r="BR362" s="73"/>
      <c r="BS362" s="73"/>
      <c r="BT362" s="95"/>
      <c r="BU362" s="95"/>
      <c r="BV362" s="73"/>
      <c r="BW362" s="73"/>
      <c r="BX362" s="95"/>
      <c r="BY362" s="95"/>
      <c r="BZ362" s="73"/>
      <c r="CA362" s="73"/>
      <c r="CB362" s="95"/>
      <c r="CC362" s="95"/>
      <c r="CD362" s="73"/>
      <c r="CE362" s="73"/>
      <c r="CF362" s="73"/>
      <c r="CG362" s="73"/>
      <c r="CH362" s="73"/>
      <c r="CI362" s="73"/>
      <c r="CJ362" s="72"/>
      <c r="CK362" s="73"/>
      <c r="CL362" s="217"/>
      <c r="CM362" s="71"/>
      <c r="CN362" s="71"/>
      <c r="CO362" s="73"/>
      <c r="CP362" s="217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18"/>
      <c r="DD362" s="218"/>
      <c r="DG362" s="218"/>
    </row>
    <row r="363" spans="2:111">
      <c r="B363" s="71"/>
      <c r="C363" s="71"/>
      <c r="D363" s="71"/>
      <c r="E363" s="73"/>
      <c r="F363" s="217"/>
      <c r="G363" s="71"/>
      <c r="H363" s="223"/>
      <c r="I363" s="73"/>
      <c r="J363" s="73"/>
      <c r="K363" s="73"/>
      <c r="L363" s="73"/>
      <c r="M363" s="73"/>
      <c r="N363" s="73"/>
      <c r="O363" s="73"/>
      <c r="P363" s="73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73"/>
      <c r="AD363" s="73"/>
      <c r="AE363" s="73"/>
      <c r="AF363" s="95"/>
      <c r="AG363" s="95"/>
      <c r="AH363" s="73"/>
      <c r="AI363" s="73"/>
      <c r="AJ363" s="95"/>
      <c r="AK363" s="95"/>
      <c r="AL363" s="73"/>
      <c r="AM363" s="73"/>
      <c r="AN363" s="95"/>
      <c r="AO363" s="95"/>
      <c r="AP363" s="73"/>
      <c r="AQ363" s="73"/>
      <c r="AR363" s="95"/>
      <c r="AS363" s="95"/>
      <c r="AT363" s="73"/>
      <c r="AU363" s="73"/>
      <c r="AV363" s="95"/>
      <c r="AW363" s="95"/>
      <c r="AX363" s="73"/>
      <c r="AY363" s="73"/>
      <c r="AZ363" s="95"/>
      <c r="BA363" s="95"/>
      <c r="BB363" s="73"/>
      <c r="BC363" s="73"/>
      <c r="BD363" s="95"/>
      <c r="BE363" s="95"/>
      <c r="BF363" s="73"/>
      <c r="BG363" s="73"/>
      <c r="BH363" s="95"/>
      <c r="BI363" s="95"/>
      <c r="BJ363" s="73"/>
      <c r="BK363" s="73"/>
      <c r="BL363" s="95"/>
      <c r="BM363" s="95"/>
      <c r="BN363" s="73"/>
      <c r="BO363" s="73"/>
      <c r="BP363" s="95"/>
      <c r="BQ363" s="95"/>
      <c r="BR363" s="73"/>
      <c r="BS363" s="73"/>
      <c r="BT363" s="95"/>
      <c r="BU363" s="95"/>
      <c r="BV363" s="73"/>
      <c r="BW363" s="73"/>
      <c r="BX363" s="95"/>
      <c r="BY363" s="95"/>
      <c r="BZ363" s="73"/>
      <c r="CA363" s="73"/>
      <c r="CB363" s="95"/>
      <c r="CC363" s="95"/>
      <c r="CD363" s="73"/>
      <c r="CE363" s="73"/>
      <c r="CF363" s="73"/>
      <c r="CG363" s="73"/>
      <c r="CH363" s="73"/>
      <c r="CI363" s="73"/>
      <c r="CJ363" s="72"/>
      <c r="CK363" s="73"/>
      <c r="CL363" s="217"/>
      <c r="CM363" s="71"/>
      <c r="CN363" s="71"/>
      <c r="CO363" s="73"/>
      <c r="CP363" s="217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18"/>
      <c r="DD363" s="218"/>
      <c r="DG363" s="218"/>
    </row>
    <row r="364" spans="2:111">
      <c r="B364" s="71"/>
      <c r="C364" s="71"/>
      <c r="D364" s="71"/>
      <c r="E364" s="73"/>
      <c r="F364" s="217"/>
      <c r="G364" s="71"/>
      <c r="H364" s="223"/>
      <c r="I364" s="73"/>
      <c r="J364" s="73"/>
      <c r="K364" s="73"/>
      <c r="L364" s="73"/>
      <c r="M364" s="73"/>
      <c r="N364" s="73"/>
      <c r="O364" s="73"/>
      <c r="P364" s="73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73"/>
      <c r="AD364" s="73"/>
      <c r="AE364" s="73"/>
      <c r="AF364" s="95"/>
      <c r="AG364" s="95"/>
      <c r="AH364" s="73"/>
      <c r="AI364" s="73"/>
      <c r="AJ364" s="95"/>
      <c r="AK364" s="95"/>
      <c r="AL364" s="73"/>
      <c r="AM364" s="73"/>
      <c r="AN364" s="95"/>
      <c r="AO364" s="95"/>
      <c r="AP364" s="73"/>
      <c r="AQ364" s="73"/>
      <c r="AR364" s="95"/>
      <c r="AS364" s="95"/>
      <c r="AT364" s="73"/>
      <c r="AU364" s="73"/>
      <c r="AV364" s="95"/>
      <c r="AW364" s="95"/>
      <c r="AX364" s="73"/>
      <c r="AY364" s="73"/>
      <c r="AZ364" s="95"/>
      <c r="BA364" s="95"/>
      <c r="BB364" s="73"/>
      <c r="BC364" s="73"/>
      <c r="BD364" s="95"/>
      <c r="BE364" s="95"/>
      <c r="BF364" s="73"/>
      <c r="BG364" s="73"/>
      <c r="BH364" s="95"/>
      <c r="BI364" s="95"/>
      <c r="BJ364" s="73"/>
      <c r="BK364" s="73"/>
      <c r="BL364" s="95"/>
      <c r="BM364" s="95"/>
      <c r="BN364" s="73"/>
      <c r="BO364" s="73"/>
      <c r="BP364" s="95"/>
      <c r="BQ364" s="95"/>
      <c r="BR364" s="73"/>
      <c r="BS364" s="73"/>
      <c r="BT364" s="95"/>
      <c r="BU364" s="95"/>
      <c r="BV364" s="73"/>
      <c r="BW364" s="73"/>
      <c r="BX364" s="95"/>
      <c r="BY364" s="95"/>
      <c r="BZ364" s="73"/>
      <c r="CA364" s="73"/>
      <c r="CB364" s="95"/>
      <c r="CC364" s="95"/>
      <c r="CD364" s="73"/>
      <c r="CE364" s="73"/>
      <c r="CF364" s="73"/>
      <c r="CG364" s="73"/>
      <c r="CH364" s="73"/>
      <c r="CI364" s="73"/>
      <c r="CJ364" s="72"/>
      <c r="CK364" s="73"/>
      <c r="CL364" s="217"/>
      <c r="CM364" s="71"/>
      <c r="CN364" s="71"/>
      <c r="CO364" s="73"/>
      <c r="CP364" s="217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18"/>
      <c r="DD364" s="218"/>
      <c r="DG364" s="218"/>
    </row>
    <row r="365" spans="2:111">
      <c r="B365" s="71"/>
      <c r="C365" s="71"/>
      <c r="D365" s="71"/>
      <c r="E365" s="73"/>
      <c r="F365" s="217"/>
      <c r="G365" s="71"/>
      <c r="H365" s="223"/>
      <c r="I365" s="73"/>
      <c r="J365" s="73"/>
      <c r="K365" s="73"/>
      <c r="L365" s="73"/>
      <c r="M365" s="73"/>
      <c r="N365" s="73"/>
      <c r="O365" s="73"/>
      <c r="P365" s="73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73"/>
      <c r="AD365" s="73"/>
      <c r="AE365" s="73"/>
      <c r="AF365" s="95"/>
      <c r="AG365" s="95"/>
      <c r="AH365" s="73"/>
      <c r="AI365" s="73"/>
      <c r="AJ365" s="95"/>
      <c r="AK365" s="95"/>
      <c r="AL365" s="73"/>
      <c r="AM365" s="73"/>
      <c r="AN365" s="95"/>
      <c r="AO365" s="95"/>
      <c r="AP365" s="73"/>
      <c r="AQ365" s="73"/>
      <c r="AR365" s="95"/>
      <c r="AS365" s="95"/>
      <c r="AT365" s="73"/>
      <c r="AU365" s="73"/>
      <c r="AV365" s="95"/>
      <c r="AW365" s="95"/>
      <c r="AX365" s="73"/>
      <c r="AY365" s="73"/>
      <c r="AZ365" s="95"/>
      <c r="BA365" s="95"/>
      <c r="BB365" s="73"/>
      <c r="BC365" s="73"/>
      <c r="BD365" s="95"/>
      <c r="BE365" s="95"/>
      <c r="BF365" s="73"/>
      <c r="BG365" s="73"/>
      <c r="BH365" s="95"/>
      <c r="BI365" s="95"/>
      <c r="BJ365" s="73"/>
      <c r="BK365" s="73"/>
      <c r="BL365" s="95"/>
      <c r="BM365" s="95"/>
      <c r="BN365" s="73"/>
      <c r="BO365" s="73"/>
      <c r="BP365" s="95"/>
      <c r="BQ365" s="95"/>
      <c r="BR365" s="73"/>
      <c r="BS365" s="73"/>
      <c r="BT365" s="95"/>
      <c r="BU365" s="95"/>
      <c r="BV365" s="73"/>
      <c r="BW365" s="73"/>
      <c r="BX365" s="95"/>
      <c r="BY365" s="95"/>
      <c r="BZ365" s="73"/>
      <c r="CA365" s="73"/>
      <c r="CB365" s="95"/>
      <c r="CC365" s="95"/>
      <c r="CD365" s="73"/>
      <c r="CE365" s="73"/>
      <c r="CF365" s="73"/>
      <c r="CG365" s="73"/>
      <c r="CH365" s="73"/>
      <c r="CI365" s="73"/>
      <c r="CJ365" s="72"/>
      <c r="CK365" s="73"/>
      <c r="CL365" s="217"/>
      <c r="CM365" s="71"/>
      <c r="CN365" s="71"/>
      <c r="CO365" s="73"/>
      <c r="CP365" s="217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18"/>
      <c r="DD365" s="218"/>
      <c r="DG365" s="218"/>
    </row>
    <row r="366" spans="2:111">
      <c r="B366" s="71"/>
      <c r="C366" s="71"/>
      <c r="D366" s="71"/>
      <c r="E366" s="73"/>
      <c r="F366" s="217"/>
      <c r="G366" s="71"/>
      <c r="H366" s="223"/>
      <c r="I366" s="73"/>
      <c r="J366" s="73"/>
      <c r="K366" s="73"/>
      <c r="L366" s="73"/>
      <c r="M366" s="73"/>
      <c r="N366" s="73"/>
      <c r="O366" s="73"/>
      <c r="P366" s="73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73"/>
      <c r="AD366" s="73"/>
      <c r="AE366" s="73"/>
      <c r="AF366" s="95"/>
      <c r="AG366" s="95"/>
      <c r="AH366" s="73"/>
      <c r="AI366" s="73"/>
      <c r="AJ366" s="95"/>
      <c r="AK366" s="95"/>
      <c r="AL366" s="73"/>
      <c r="AM366" s="73"/>
      <c r="AN366" s="95"/>
      <c r="AO366" s="95"/>
      <c r="AP366" s="73"/>
      <c r="AQ366" s="73"/>
      <c r="AR366" s="95"/>
      <c r="AS366" s="95"/>
      <c r="AT366" s="73"/>
      <c r="AU366" s="73"/>
      <c r="AV366" s="95"/>
      <c r="AW366" s="95"/>
      <c r="AX366" s="73"/>
      <c r="AY366" s="73"/>
      <c r="AZ366" s="95"/>
      <c r="BA366" s="95"/>
      <c r="BB366" s="73"/>
      <c r="BC366" s="73"/>
      <c r="BD366" s="95"/>
      <c r="BE366" s="95"/>
      <c r="BF366" s="73"/>
      <c r="BG366" s="73"/>
      <c r="BH366" s="95"/>
      <c r="BI366" s="95"/>
      <c r="BJ366" s="73"/>
      <c r="BK366" s="73"/>
      <c r="BL366" s="95"/>
      <c r="BM366" s="95"/>
      <c r="BN366" s="73"/>
      <c r="BO366" s="73"/>
      <c r="BP366" s="95"/>
      <c r="BQ366" s="95"/>
      <c r="BR366" s="73"/>
      <c r="BS366" s="73"/>
      <c r="BT366" s="95"/>
      <c r="BU366" s="95"/>
      <c r="BV366" s="73"/>
      <c r="BW366" s="73"/>
      <c r="BX366" s="95"/>
      <c r="BY366" s="95"/>
      <c r="BZ366" s="73"/>
      <c r="CA366" s="73"/>
      <c r="CB366" s="95"/>
      <c r="CC366" s="95"/>
      <c r="CD366" s="73"/>
      <c r="CE366" s="73"/>
      <c r="CF366" s="73"/>
      <c r="CG366" s="73"/>
      <c r="CH366" s="73"/>
      <c r="CI366" s="73"/>
      <c r="CJ366" s="72"/>
      <c r="CK366" s="73"/>
      <c r="CL366" s="217"/>
      <c r="CM366" s="71"/>
      <c r="CN366" s="71"/>
      <c r="CO366" s="73"/>
      <c r="CP366" s="217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18"/>
      <c r="DD366" s="218"/>
      <c r="DG366" s="218"/>
    </row>
    <row r="367" spans="2:111">
      <c r="B367" s="71"/>
      <c r="C367" s="71"/>
      <c r="D367" s="71"/>
      <c r="E367" s="73"/>
      <c r="F367" s="217"/>
      <c r="G367" s="71"/>
      <c r="H367" s="223"/>
      <c r="I367" s="73"/>
      <c r="J367" s="73"/>
      <c r="K367" s="73"/>
      <c r="L367" s="73"/>
      <c r="M367" s="73"/>
      <c r="N367" s="73"/>
      <c r="O367" s="73"/>
      <c r="P367" s="73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73"/>
      <c r="AD367" s="73"/>
      <c r="AE367" s="73"/>
      <c r="AF367" s="95"/>
      <c r="AG367" s="95"/>
      <c r="AH367" s="73"/>
      <c r="AI367" s="73"/>
      <c r="AJ367" s="95"/>
      <c r="AK367" s="95"/>
      <c r="AL367" s="73"/>
      <c r="AM367" s="73"/>
      <c r="AN367" s="95"/>
      <c r="AO367" s="95"/>
      <c r="AP367" s="73"/>
      <c r="AQ367" s="73"/>
      <c r="AR367" s="95"/>
      <c r="AS367" s="95"/>
      <c r="AT367" s="73"/>
      <c r="AU367" s="73"/>
      <c r="AV367" s="95"/>
      <c r="AW367" s="95"/>
      <c r="AX367" s="73"/>
      <c r="AY367" s="73"/>
      <c r="AZ367" s="95"/>
      <c r="BA367" s="95"/>
      <c r="BB367" s="73"/>
      <c r="BC367" s="73"/>
      <c r="BD367" s="95"/>
      <c r="BE367" s="95"/>
      <c r="BF367" s="73"/>
      <c r="BG367" s="73"/>
      <c r="BH367" s="95"/>
      <c r="BI367" s="95"/>
      <c r="BJ367" s="73"/>
      <c r="BK367" s="73"/>
      <c r="BL367" s="95"/>
      <c r="BM367" s="95"/>
      <c r="BN367" s="73"/>
      <c r="BO367" s="73"/>
      <c r="BP367" s="95"/>
      <c r="BQ367" s="95"/>
      <c r="BR367" s="73"/>
      <c r="BS367" s="73"/>
      <c r="BT367" s="95"/>
      <c r="BU367" s="95"/>
      <c r="BV367" s="73"/>
      <c r="BW367" s="73"/>
      <c r="BX367" s="95"/>
      <c r="BY367" s="95"/>
      <c r="BZ367" s="73"/>
      <c r="CA367" s="73"/>
      <c r="CB367" s="95"/>
      <c r="CC367" s="95"/>
      <c r="CD367" s="73"/>
      <c r="CE367" s="73"/>
      <c r="CF367" s="73"/>
      <c r="CG367" s="73"/>
      <c r="CH367" s="73"/>
      <c r="CI367" s="73"/>
      <c r="CJ367" s="72"/>
      <c r="CK367" s="73"/>
      <c r="CL367" s="217"/>
      <c r="CM367" s="71"/>
      <c r="CN367" s="71"/>
      <c r="CO367" s="73"/>
      <c r="CP367" s="217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18"/>
      <c r="DD367" s="218"/>
      <c r="DG367" s="218"/>
    </row>
    <row r="368" spans="2:111">
      <c r="B368" s="71"/>
      <c r="C368" s="71"/>
      <c r="D368" s="71"/>
      <c r="E368" s="73"/>
      <c r="F368" s="217"/>
      <c r="G368" s="71"/>
      <c r="H368" s="223"/>
      <c r="I368" s="73"/>
      <c r="J368" s="73"/>
      <c r="K368" s="73"/>
      <c r="L368" s="73"/>
      <c r="M368" s="73"/>
      <c r="N368" s="73"/>
      <c r="O368" s="73"/>
      <c r="P368" s="73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73"/>
      <c r="AD368" s="73"/>
      <c r="AE368" s="73"/>
      <c r="AF368" s="95"/>
      <c r="AG368" s="95"/>
      <c r="AH368" s="73"/>
      <c r="AI368" s="73"/>
      <c r="AJ368" s="95"/>
      <c r="AK368" s="95"/>
      <c r="AL368" s="73"/>
      <c r="AM368" s="73"/>
      <c r="AN368" s="95"/>
      <c r="AO368" s="95"/>
      <c r="AP368" s="73"/>
      <c r="AQ368" s="73"/>
      <c r="AR368" s="95"/>
      <c r="AS368" s="95"/>
      <c r="AT368" s="73"/>
      <c r="AU368" s="73"/>
      <c r="AV368" s="95"/>
      <c r="AW368" s="95"/>
      <c r="AX368" s="73"/>
      <c r="AY368" s="73"/>
      <c r="AZ368" s="95"/>
      <c r="BA368" s="95"/>
      <c r="BB368" s="73"/>
      <c r="BC368" s="73"/>
      <c r="BD368" s="95"/>
      <c r="BE368" s="95"/>
      <c r="BF368" s="73"/>
      <c r="BG368" s="73"/>
      <c r="BH368" s="95"/>
      <c r="BI368" s="95"/>
      <c r="BJ368" s="73"/>
      <c r="BK368" s="73"/>
      <c r="BL368" s="95"/>
      <c r="BM368" s="95"/>
      <c r="BN368" s="73"/>
      <c r="BO368" s="73"/>
      <c r="BP368" s="95"/>
      <c r="BQ368" s="95"/>
      <c r="BR368" s="73"/>
      <c r="BS368" s="73"/>
      <c r="BT368" s="95"/>
      <c r="BU368" s="95"/>
      <c r="BV368" s="73"/>
      <c r="BW368" s="73"/>
      <c r="BX368" s="95"/>
      <c r="BY368" s="95"/>
      <c r="BZ368" s="73"/>
      <c r="CA368" s="73"/>
      <c r="CB368" s="95"/>
      <c r="CC368" s="95"/>
      <c r="CD368" s="73"/>
      <c r="CE368" s="73"/>
      <c r="CF368" s="73"/>
      <c r="CG368" s="73"/>
      <c r="CH368" s="73"/>
      <c r="CI368" s="73"/>
      <c r="CJ368" s="72"/>
      <c r="CK368" s="73"/>
      <c r="CL368" s="217"/>
      <c r="CM368" s="71"/>
      <c r="CN368" s="71"/>
      <c r="CO368" s="73"/>
      <c r="CP368" s="217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18"/>
      <c r="DD368" s="218"/>
      <c r="DG368" s="218"/>
    </row>
    <row r="369" spans="2:111">
      <c r="B369" s="71"/>
      <c r="C369" s="71"/>
      <c r="D369" s="71"/>
      <c r="E369" s="73"/>
      <c r="F369" s="217"/>
      <c r="G369" s="71"/>
      <c r="H369" s="223"/>
      <c r="I369" s="73"/>
      <c r="J369" s="73"/>
      <c r="K369" s="73"/>
      <c r="L369" s="73"/>
      <c r="M369" s="73"/>
      <c r="N369" s="73"/>
      <c r="O369" s="73"/>
      <c r="P369" s="73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73"/>
      <c r="AD369" s="73"/>
      <c r="AE369" s="73"/>
      <c r="AF369" s="95"/>
      <c r="AG369" s="95"/>
      <c r="AH369" s="73"/>
      <c r="AI369" s="73"/>
      <c r="AJ369" s="95"/>
      <c r="AK369" s="95"/>
      <c r="AL369" s="73"/>
      <c r="AM369" s="73"/>
      <c r="AN369" s="95"/>
      <c r="AO369" s="95"/>
      <c r="AP369" s="73"/>
      <c r="AQ369" s="73"/>
      <c r="AR369" s="95"/>
      <c r="AS369" s="95"/>
      <c r="AT369" s="73"/>
      <c r="AU369" s="73"/>
      <c r="AV369" s="95"/>
      <c r="AW369" s="95"/>
      <c r="AX369" s="73"/>
      <c r="AY369" s="73"/>
      <c r="AZ369" s="95"/>
      <c r="BA369" s="95"/>
      <c r="BB369" s="73"/>
      <c r="BC369" s="73"/>
      <c r="BD369" s="95"/>
      <c r="BE369" s="95"/>
      <c r="BF369" s="73"/>
      <c r="BG369" s="73"/>
      <c r="BH369" s="95"/>
      <c r="BI369" s="95"/>
      <c r="BJ369" s="73"/>
      <c r="BK369" s="73"/>
      <c r="BL369" s="95"/>
      <c r="BM369" s="95"/>
      <c r="BN369" s="73"/>
      <c r="BO369" s="73"/>
      <c r="BP369" s="95"/>
      <c r="BQ369" s="95"/>
      <c r="BR369" s="73"/>
      <c r="BS369" s="73"/>
      <c r="BT369" s="95"/>
      <c r="BU369" s="95"/>
      <c r="BV369" s="73"/>
      <c r="BW369" s="73"/>
      <c r="BX369" s="95"/>
      <c r="BY369" s="95"/>
      <c r="BZ369" s="73"/>
      <c r="CA369" s="73"/>
      <c r="CB369" s="95"/>
      <c r="CC369" s="95"/>
      <c r="CD369" s="73"/>
      <c r="CE369" s="73"/>
      <c r="CF369" s="73"/>
      <c r="CG369" s="73"/>
      <c r="CH369" s="73"/>
      <c r="CI369" s="73"/>
      <c r="CJ369" s="72"/>
      <c r="CK369" s="73"/>
      <c r="CL369" s="217"/>
      <c r="CM369" s="71"/>
      <c r="CN369" s="71"/>
      <c r="CO369" s="73"/>
      <c r="CP369" s="217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18"/>
      <c r="DD369" s="218"/>
      <c r="DG369" s="218"/>
    </row>
    <row r="370" spans="2:111">
      <c r="B370" s="71"/>
      <c r="C370" s="71"/>
      <c r="D370" s="71"/>
      <c r="E370" s="73"/>
      <c r="F370" s="217"/>
      <c r="G370" s="71"/>
      <c r="H370" s="223"/>
      <c r="I370" s="73"/>
      <c r="J370" s="73"/>
      <c r="K370" s="73"/>
      <c r="L370" s="73"/>
      <c r="M370" s="73"/>
      <c r="N370" s="73"/>
      <c r="O370" s="73"/>
      <c r="P370" s="73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73"/>
      <c r="AD370" s="73"/>
      <c r="AE370" s="73"/>
      <c r="AF370" s="95"/>
      <c r="AG370" s="95"/>
      <c r="AH370" s="73"/>
      <c r="AI370" s="73"/>
      <c r="AJ370" s="95"/>
      <c r="AK370" s="95"/>
      <c r="AL370" s="73"/>
      <c r="AM370" s="73"/>
      <c r="AN370" s="95"/>
      <c r="AO370" s="95"/>
      <c r="AP370" s="73"/>
      <c r="AQ370" s="73"/>
      <c r="AR370" s="95"/>
      <c r="AS370" s="95"/>
      <c r="AT370" s="73"/>
      <c r="AU370" s="73"/>
      <c r="AV370" s="95"/>
      <c r="AW370" s="95"/>
      <c r="AX370" s="73"/>
      <c r="AY370" s="73"/>
      <c r="AZ370" s="95"/>
      <c r="BA370" s="95"/>
      <c r="BB370" s="73"/>
      <c r="BC370" s="73"/>
      <c r="BD370" s="95"/>
      <c r="BE370" s="95"/>
      <c r="BF370" s="73"/>
      <c r="BG370" s="73"/>
      <c r="BH370" s="95"/>
      <c r="BI370" s="95"/>
      <c r="BJ370" s="73"/>
      <c r="BK370" s="73"/>
      <c r="BL370" s="95"/>
      <c r="BM370" s="95"/>
      <c r="BN370" s="73"/>
      <c r="BO370" s="73"/>
      <c r="BP370" s="95"/>
      <c r="BQ370" s="95"/>
      <c r="BR370" s="73"/>
      <c r="BS370" s="73"/>
      <c r="BT370" s="95"/>
      <c r="BU370" s="95"/>
      <c r="BV370" s="73"/>
      <c r="BW370" s="73"/>
      <c r="BX370" s="95"/>
      <c r="BY370" s="95"/>
      <c r="BZ370" s="73"/>
      <c r="CA370" s="73"/>
      <c r="CB370" s="95"/>
      <c r="CC370" s="95"/>
      <c r="CD370" s="73"/>
      <c r="CE370" s="73"/>
      <c r="CF370" s="73"/>
      <c r="CG370" s="73"/>
      <c r="CH370" s="73"/>
      <c r="CI370" s="73"/>
      <c r="CJ370" s="72"/>
      <c r="CK370" s="73"/>
      <c r="CL370" s="217"/>
      <c r="CM370" s="71"/>
      <c r="CN370" s="71"/>
      <c r="CO370" s="73"/>
      <c r="CP370" s="217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18"/>
      <c r="DD370" s="218"/>
      <c r="DG370" s="218"/>
    </row>
    <row r="371" spans="2:111">
      <c r="B371" s="71"/>
      <c r="C371" s="71"/>
      <c r="D371" s="71"/>
      <c r="E371" s="73"/>
      <c r="F371" s="217"/>
      <c r="G371" s="71"/>
      <c r="H371" s="223"/>
      <c r="I371" s="73"/>
      <c r="J371" s="73"/>
      <c r="K371" s="73"/>
      <c r="L371" s="73"/>
      <c r="M371" s="73"/>
      <c r="N371" s="73"/>
      <c r="O371" s="73"/>
      <c r="P371" s="73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73"/>
      <c r="AD371" s="73"/>
      <c r="AE371" s="73"/>
      <c r="AF371" s="95"/>
      <c r="AG371" s="95"/>
      <c r="AH371" s="73"/>
      <c r="AI371" s="73"/>
      <c r="AJ371" s="95"/>
      <c r="AK371" s="95"/>
      <c r="AL371" s="73"/>
      <c r="AM371" s="73"/>
      <c r="AN371" s="95"/>
      <c r="AO371" s="95"/>
      <c r="AP371" s="73"/>
      <c r="AQ371" s="73"/>
      <c r="AR371" s="95"/>
      <c r="AS371" s="95"/>
      <c r="AT371" s="73"/>
      <c r="AU371" s="73"/>
      <c r="AV371" s="95"/>
      <c r="AW371" s="95"/>
      <c r="AX371" s="73"/>
      <c r="AY371" s="73"/>
      <c r="AZ371" s="95"/>
      <c r="BA371" s="95"/>
      <c r="BB371" s="73"/>
      <c r="BC371" s="73"/>
      <c r="BD371" s="95"/>
      <c r="BE371" s="95"/>
      <c r="BF371" s="73"/>
      <c r="BG371" s="73"/>
      <c r="BH371" s="95"/>
      <c r="BI371" s="95"/>
      <c r="BJ371" s="73"/>
      <c r="BK371" s="73"/>
      <c r="BL371" s="95"/>
      <c r="BM371" s="95"/>
      <c r="BN371" s="73"/>
      <c r="BO371" s="73"/>
      <c r="BP371" s="95"/>
      <c r="BQ371" s="95"/>
      <c r="BR371" s="73"/>
      <c r="BS371" s="73"/>
      <c r="BT371" s="95"/>
      <c r="BU371" s="95"/>
      <c r="BV371" s="73"/>
      <c r="BW371" s="73"/>
      <c r="BX371" s="95"/>
      <c r="BY371" s="95"/>
      <c r="BZ371" s="73"/>
      <c r="CA371" s="73"/>
      <c r="CB371" s="95"/>
      <c r="CC371" s="95"/>
      <c r="CD371" s="73"/>
      <c r="CE371" s="73"/>
      <c r="CF371" s="73"/>
      <c r="CG371" s="73"/>
      <c r="CH371" s="73"/>
      <c r="CI371" s="73"/>
      <c r="CJ371" s="72"/>
      <c r="CK371" s="73"/>
      <c r="CL371" s="217"/>
      <c r="CM371" s="71"/>
      <c r="CN371" s="71"/>
      <c r="CO371" s="73"/>
      <c r="CP371" s="217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18"/>
      <c r="DD371" s="218"/>
      <c r="DG371" s="218"/>
    </row>
    <row r="372" spans="2:111">
      <c r="B372" s="71"/>
      <c r="C372" s="71"/>
      <c r="D372" s="71"/>
      <c r="E372" s="73"/>
      <c r="F372" s="217"/>
      <c r="G372" s="71"/>
      <c r="H372" s="223"/>
      <c r="I372" s="73"/>
      <c r="J372" s="73"/>
      <c r="K372" s="73"/>
      <c r="L372" s="73"/>
      <c r="M372" s="73"/>
      <c r="N372" s="73"/>
      <c r="O372" s="73"/>
      <c r="P372" s="73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73"/>
      <c r="AD372" s="73"/>
      <c r="AE372" s="73"/>
      <c r="AF372" s="95"/>
      <c r="AG372" s="95"/>
      <c r="AH372" s="73"/>
      <c r="AI372" s="73"/>
      <c r="AJ372" s="95"/>
      <c r="AK372" s="95"/>
      <c r="AL372" s="73"/>
      <c r="AM372" s="73"/>
      <c r="AN372" s="95"/>
      <c r="AO372" s="95"/>
      <c r="AP372" s="73"/>
      <c r="AQ372" s="73"/>
      <c r="AR372" s="95"/>
      <c r="AS372" s="95"/>
      <c r="AT372" s="73"/>
      <c r="AU372" s="73"/>
      <c r="AV372" s="95"/>
      <c r="AW372" s="95"/>
      <c r="AX372" s="73"/>
      <c r="AY372" s="73"/>
      <c r="AZ372" s="95"/>
      <c r="BA372" s="95"/>
      <c r="BB372" s="73"/>
      <c r="BC372" s="73"/>
      <c r="BD372" s="95"/>
      <c r="BE372" s="95"/>
      <c r="BF372" s="73"/>
      <c r="BG372" s="73"/>
      <c r="BH372" s="95"/>
      <c r="BI372" s="95"/>
      <c r="BJ372" s="73"/>
      <c r="BK372" s="73"/>
      <c r="BL372" s="95"/>
      <c r="BM372" s="95"/>
      <c r="BN372" s="73"/>
      <c r="BO372" s="73"/>
      <c r="BP372" s="95"/>
      <c r="BQ372" s="95"/>
      <c r="BR372" s="73"/>
      <c r="BS372" s="73"/>
      <c r="BT372" s="95"/>
      <c r="BU372" s="95"/>
      <c r="BV372" s="73"/>
      <c r="BW372" s="73"/>
      <c r="BX372" s="95"/>
      <c r="BY372" s="95"/>
      <c r="BZ372" s="73"/>
      <c r="CA372" s="73"/>
      <c r="CB372" s="95"/>
      <c r="CC372" s="95"/>
      <c r="CD372" s="73"/>
      <c r="CE372" s="73"/>
      <c r="CF372" s="73"/>
      <c r="CG372" s="73"/>
      <c r="CH372" s="73"/>
      <c r="CI372" s="73"/>
      <c r="CJ372" s="72"/>
      <c r="CK372" s="73"/>
      <c r="CL372" s="217"/>
      <c r="CM372" s="71"/>
      <c r="CN372" s="71"/>
      <c r="CO372" s="73"/>
      <c r="CP372" s="217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18"/>
      <c r="DD372" s="218"/>
      <c r="DG372" s="218"/>
    </row>
    <row r="373" spans="2:111">
      <c r="B373" s="71"/>
      <c r="C373" s="71"/>
      <c r="D373" s="71"/>
      <c r="E373" s="73"/>
      <c r="F373" s="217"/>
      <c r="G373" s="71"/>
      <c r="H373" s="223"/>
      <c r="I373" s="73"/>
      <c r="J373" s="73"/>
      <c r="K373" s="73"/>
      <c r="L373" s="73"/>
      <c r="M373" s="73"/>
      <c r="N373" s="73"/>
      <c r="O373" s="73"/>
      <c r="P373" s="73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73"/>
      <c r="AD373" s="73"/>
      <c r="AE373" s="73"/>
      <c r="AF373" s="95"/>
      <c r="AG373" s="95"/>
      <c r="AH373" s="73"/>
      <c r="AI373" s="73"/>
      <c r="AJ373" s="95"/>
      <c r="AK373" s="95"/>
      <c r="AL373" s="73"/>
      <c r="AM373" s="73"/>
      <c r="AN373" s="95"/>
      <c r="AO373" s="95"/>
      <c r="AP373" s="73"/>
      <c r="AQ373" s="73"/>
      <c r="AR373" s="95"/>
      <c r="AS373" s="95"/>
      <c r="AT373" s="73"/>
      <c r="AU373" s="73"/>
      <c r="AV373" s="95"/>
      <c r="AW373" s="95"/>
      <c r="AX373" s="73"/>
      <c r="AY373" s="73"/>
      <c r="AZ373" s="95"/>
      <c r="BA373" s="95"/>
      <c r="BB373" s="73"/>
      <c r="BC373" s="73"/>
      <c r="BD373" s="95"/>
      <c r="BE373" s="95"/>
      <c r="BF373" s="73"/>
      <c r="BG373" s="73"/>
      <c r="BH373" s="95"/>
      <c r="BI373" s="95"/>
      <c r="BJ373" s="73"/>
      <c r="BK373" s="73"/>
      <c r="BL373" s="95"/>
      <c r="BM373" s="95"/>
      <c r="BN373" s="73"/>
      <c r="BO373" s="73"/>
      <c r="BP373" s="95"/>
      <c r="BQ373" s="95"/>
      <c r="BR373" s="73"/>
      <c r="BS373" s="73"/>
      <c r="BT373" s="95"/>
      <c r="BU373" s="95"/>
      <c r="BV373" s="73"/>
      <c r="BW373" s="73"/>
      <c r="BX373" s="95"/>
      <c r="BY373" s="95"/>
      <c r="BZ373" s="73"/>
      <c r="CA373" s="73"/>
      <c r="CB373" s="95"/>
      <c r="CC373" s="95"/>
      <c r="CD373" s="73"/>
      <c r="CE373" s="73"/>
      <c r="CF373" s="73"/>
      <c r="CG373" s="73"/>
      <c r="CH373" s="73"/>
      <c r="CI373" s="73"/>
      <c r="CJ373" s="72"/>
      <c r="CK373" s="73"/>
      <c r="CL373" s="217"/>
      <c r="CM373" s="71"/>
      <c r="CN373" s="71"/>
      <c r="CO373" s="73"/>
      <c r="CP373" s="217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18"/>
      <c r="DD373" s="218"/>
      <c r="DG373" s="218"/>
    </row>
    <row r="374" spans="2:111">
      <c r="B374" s="71"/>
      <c r="C374" s="71"/>
      <c r="D374" s="71"/>
      <c r="E374" s="73"/>
      <c r="F374" s="217"/>
      <c r="G374" s="71"/>
      <c r="H374" s="223"/>
      <c r="I374" s="73"/>
      <c r="J374" s="73"/>
      <c r="K374" s="73"/>
      <c r="L374" s="73"/>
      <c r="M374" s="73"/>
      <c r="N374" s="73"/>
      <c r="O374" s="73"/>
      <c r="P374" s="73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73"/>
      <c r="AD374" s="73"/>
      <c r="AE374" s="73"/>
      <c r="AF374" s="95"/>
      <c r="AG374" s="95"/>
      <c r="AH374" s="73"/>
      <c r="AI374" s="73"/>
      <c r="AJ374" s="95"/>
      <c r="AK374" s="95"/>
      <c r="AL374" s="73"/>
      <c r="AM374" s="73"/>
      <c r="AN374" s="95"/>
      <c r="AO374" s="95"/>
      <c r="AP374" s="73"/>
      <c r="AQ374" s="73"/>
      <c r="AR374" s="95"/>
      <c r="AS374" s="95"/>
      <c r="AT374" s="73"/>
      <c r="AU374" s="73"/>
      <c r="AV374" s="95"/>
      <c r="AW374" s="95"/>
      <c r="AX374" s="73"/>
      <c r="AY374" s="73"/>
      <c r="AZ374" s="95"/>
      <c r="BA374" s="95"/>
      <c r="BB374" s="73"/>
      <c r="BC374" s="73"/>
      <c r="BD374" s="95"/>
      <c r="BE374" s="95"/>
      <c r="BF374" s="73"/>
      <c r="BG374" s="73"/>
      <c r="BH374" s="95"/>
      <c r="BI374" s="95"/>
      <c r="BJ374" s="73"/>
      <c r="BK374" s="73"/>
      <c r="BL374" s="95"/>
      <c r="BM374" s="95"/>
      <c r="BN374" s="73"/>
      <c r="BO374" s="73"/>
      <c r="BP374" s="95"/>
      <c r="BQ374" s="95"/>
      <c r="BR374" s="73"/>
      <c r="BS374" s="73"/>
      <c r="BT374" s="95"/>
      <c r="BU374" s="95"/>
      <c r="BV374" s="73"/>
      <c r="BW374" s="73"/>
      <c r="BX374" s="95"/>
      <c r="BY374" s="95"/>
      <c r="BZ374" s="73"/>
      <c r="CA374" s="73"/>
      <c r="CB374" s="95"/>
      <c r="CC374" s="95"/>
      <c r="CD374" s="73"/>
      <c r="CE374" s="73"/>
      <c r="CF374" s="73"/>
      <c r="CG374" s="73"/>
      <c r="CH374" s="73"/>
      <c r="CI374" s="73"/>
      <c r="CJ374" s="72"/>
      <c r="CK374" s="73"/>
      <c r="CL374" s="217"/>
      <c r="CM374" s="71"/>
      <c r="CN374" s="71"/>
      <c r="CO374" s="73"/>
      <c r="CP374" s="217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18"/>
      <c r="DD374" s="218"/>
      <c r="DG374" s="218"/>
    </row>
    <row r="375" spans="2:111">
      <c r="B375" s="71"/>
      <c r="C375" s="71"/>
      <c r="D375" s="71"/>
      <c r="E375" s="73"/>
      <c r="F375" s="217"/>
      <c r="G375" s="71"/>
      <c r="H375" s="223"/>
      <c r="I375" s="73"/>
      <c r="J375" s="73"/>
      <c r="K375" s="73"/>
      <c r="L375" s="73"/>
      <c r="M375" s="73"/>
      <c r="N375" s="73"/>
      <c r="O375" s="73"/>
      <c r="P375" s="73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73"/>
      <c r="AD375" s="73"/>
      <c r="AE375" s="73"/>
      <c r="AF375" s="95"/>
      <c r="AG375" s="95"/>
      <c r="AH375" s="73"/>
      <c r="AI375" s="73"/>
      <c r="AJ375" s="95"/>
      <c r="AK375" s="95"/>
      <c r="AL375" s="73"/>
      <c r="AM375" s="73"/>
      <c r="AN375" s="95"/>
      <c r="AO375" s="95"/>
      <c r="AP375" s="73"/>
      <c r="AQ375" s="73"/>
      <c r="AR375" s="95"/>
      <c r="AS375" s="95"/>
      <c r="AT375" s="73"/>
      <c r="AU375" s="73"/>
      <c r="AV375" s="95"/>
      <c r="AW375" s="95"/>
      <c r="AX375" s="73"/>
      <c r="AY375" s="73"/>
      <c r="AZ375" s="95"/>
      <c r="BA375" s="95"/>
      <c r="BB375" s="73"/>
      <c r="BC375" s="73"/>
      <c r="BD375" s="95"/>
      <c r="BE375" s="95"/>
      <c r="BF375" s="73"/>
      <c r="BG375" s="73"/>
      <c r="BH375" s="95"/>
      <c r="BI375" s="95"/>
      <c r="BJ375" s="73"/>
      <c r="BK375" s="73"/>
      <c r="BL375" s="95"/>
      <c r="BM375" s="95"/>
      <c r="BN375" s="73"/>
      <c r="BO375" s="73"/>
      <c r="BP375" s="95"/>
      <c r="BQ375" s="95"/>
      <c r="BR375" s="73"/>
      <c r="BS375" s="73"/>
      <c r="BT375" s="95"/>
      <c r="BU375" s="95"/>
      <c r="BV375" s="73"/>
      <c r="BW375" s="73"/>
      <c r="BX375" s="95"/>
      <c r="BY375" s="95"/>
      <c r="BZ375" s="73"/>
      <c r="CA375" s="73"/>
      <c r="CB375" s="95"/>
      <c r="CC375" s="95"/>
      <c r="CD375" s="73"/>
      <c r="CE375" s="73"/>
      <c r="CF375" s="73"/>
      <c r="CG375" s="73"/>
      <c r="CH375" s="73"/>
      <c r="CI375" s="73"/>
      <c r="CJ375" s="72"/>
      <c r="CK375" s="73"/>
      <c r="CL375" s="217"/>
      <c r="CM375" s="71"/>
      <c r="CN375" s="71"/>
      <c r="CO375" s="73"/>
      <c r="CP375" s="217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18"/>
      <c r="DD375" s="218"/>
      <c r="DG375" s="218"/>
    </row>
    <row r="376" spans="2:111">
      <c r="B376" s="71"/>
      <c r="C376" s="71"/>
      <c r="D376" s="71"/>
      <c r="E376" s="73"/>
      <c r="F376" s="217"/>
      <c r="G376" s="71"/>
      <c r="H376" s="223"/>
      <c r="I376" s="73"/>
      <c r="J376" s="73"/>
      <c r="K376" s="73"/>
      <c r="L376" s="73"/>
      <c r="M376" s="73"/>
      <c r="N376" s="73"/>
      <c r="O376" s="73"/>
      <c r="P376" s="73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73"/>
      <c r="AD376" s="73"/>
      <c r="AE376" s="73"/>
      <c r="AF376" s="95"/>
      <c r="AG376" s="95"/>
      <c r="AH376" s="73"/>
      <c r="AI376" s="73"/>
      <c r="AJ376" s="95"/>
      <c r="AK376" s="95"/>
      <c r="AL376" s="73"/>
      <c r="AM376" s="73"/>
      <c r="AN376" s="95"/>
      <c r="AO376" s="95"/>
      <c r="AP376" s="73"/>
      <c r="AQ376" s="73"/>
      <c r="AR376" s="95"/>
      <c r="AS376" s="95"/>
      <c r="AT376" s="73"/>
      <c r="AU376" s="73"/>
      <c r="AV376" s="95"/>
      <c r="AW376" s="95"/>
      <c r="AX376" s="73"/>
      <c r="AY376" s="73"/>
      <c r="AZ376" s="95"/>
      <c r="BA376" s="95"/>
      <c r="BB376" s="73"/>
      <c r="BC376" s="73"/>
      <c r="BD376" s="95"/>
      <c r="BE376" s="95"/>
      <c r="BF376" s="73"/>
      <c r="BG376" s="73"/>
      <c r="BH376" s="95"/>
      <c r="BI376" s="95"/>
      <c r="BJ376" s="73"/>
      <c r="BK376" s="73"/>
      <c r="BL376" s="95"/>
      <c r="BM376" s="95"/>
      <c r="BN376" s="73"/>
      <c r="BO376" s="73"/>
      <c r="BP376" s="95"/>
      <c r="BQ376" s="95"/>
      <c r="BR376" s="73"/>
      <c r="BS376" s="73"/>
      <c r="BT376" s="95"/>
      <c r="BU376" s="95"/>
      <c r="BV376" s="73"/>
      <c r="BW376" s="73"/>
      <c r="BX376" s="95"/>
      <c r="BY376" s="95"/>
      <c r="BZ376" s="73"/>
      <c r="CA376" s="73"/>
      <c r="CB376" s="95"/>
      <c r="CC376" s="95"/>
      <c r="CD376" s="73"/>
      <c r="CE376" s="73"/>
      <c r="CF376" s="73"/>
      <c r="CG376" s="73"/>
      <c r="CH376" s="73"/>
      <c r="CI376" s="73"/>
      <c r="CJ376" s="72"/>
      <c r="CK376" s="73"/>
      <c r="CL376" s="217"/>
      <c r="CM376" s="71"/>
      <c r="CN376" s="71"/>
      <c r="CO376" s="73"/>
      <c r="CP376" s="217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18"/>
      <c r="DD376" s="218"/>
      <c r="DG376" s="218"/>
    </row>
    <row r="377" spans="2:111">
      <c r="B377" s="71"/>
      <c r="C377" s="71"/>
      <c r="D377" s="71"/>
      <c r="E377" s="73"/>
      <c r="F377" s="217"/>
      <c r="G377" s="71"/>
      <c r="H377" s="223"/>
      <c r="I377" s="73"/>
      <c r="J377" s="73"/>
      <c r="K377" s="73"/>
      <c r="L377" s="73"/>
      <c r="M377" s="73"/>
      <c r="N377" s="73"/>
      <c r="O377" s="73"/>
      <c r="P377" s="73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73"/>
      <c r="AD377" s="73"/>
      <c r="AE377" s="73"/>
      <c r="AF377" s="95"/>
      <c r="AG377" s="95"/>
      <c r="AH377" s="73"/>
      <c r="AI377" s="73"/>
      <c r="AJ377" s="95"/>
      <c r="AK377" s="95"/>
      <c r="AL377" s="73"/>
      <c r="AM377" s="73"/>
      <c r="AN377" s="95"/>
      <c r="AO377" s="95"/>
      <c r="AP377" s="73"/>
      <c r="AQ377" s="73"/>
      <c r="AR377" s="95"/>
      <c r="AS377" s="95"/>
      <c r="AT377" s="73"/>
      <c r="AU377" s="73"/>
      <c r="AV377" s="95"/>
      <c r="AW377" s="95"/>
      <c r="AX377" s="73"/>
      <c r="AY377" s="73"/>
      <c r="AZ377" s="95"/>
      <c r="BA377" s="95"/>
      <c r="BB377" s="73"/>
      <c r="BC377" s="73"/>
      <c r="BD377" s="95"/>
      <c r="BE377" s="95"/>
      <c r="BF377" s="73"/>
      <c r="BG377" s="73"/>
      <c r="BH377" s="95"/>
      <c r="BI377" s="95"/>
      <c r="BJ377" s="73"/>
      <c r="BK377" s="73"/>
      <c r="BL377" s="95"/>
      <c r="BM377" s="95"/>
      <c r="BN377" s="73"/>
      <c r="BO377" s="73"/>
      <c r="BP377" s="95"/>
      <c r="BQ377" s="95"/>
      <c r="BR377" s="73"/>
      <c r="BS377" s="73"/>
      <c r="BT377" s="95"/>
      <c r="BU377" s="95"/>
      <c r="BV377" s="73"/>
      <c r="BW377" s="73"/>
      <c r="BX377" s="95"/>
      <c r="BY377" s="95"/>
      <c r="BZ377" s="73"/>
      <c r="CA377" s="73"/>
      <c r="CB377" s="95"/>
      <c r="CC377" s="95"/>
      <c r="CD377" s="73"/>
      <c r="CE377" s="73"/>
      <c r="CF377" s="73"/>
      <c r="CG377" s="73"/>
      <c r="CH377" s="73"/>
      <c r="CI377" s="73"/>
      <c r="CJ377" s="72"/>
      <c r="CK377" s="73"/>
      <c r="CL377" s="217"/>
      <c r="CM377" s="71"/>
      <c r="CN377" s="71"/>
      <c r="CO377" s="73"/>
      <c r="CP377" s="217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18"/>
      <c r="DD377" s="218"/>
      <c r="DG377" s="218"/>
    </row>
    <row r="378" spans="2:111">
      <c r="B378" s="71"/>
      <c r="C378" s="71"/>
      <c r="D378" s="71"/>
      <c r="E378" s="73"/>
      <c r="F378" s="217"/>
      <c r="G378" s="71"/>
      <c r="H378" s="223"/>
      <c r="I378" s="73"/>
      <c r="J378" s="73"/>
      <c r="K378" s="73"/>
      <c r="L378" s="73"/>
      <c r="M378" s="73"/>
      <c r="N378" s="73"/>
      <c r="O378" s="73"/>
      <c r="P378" s="73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73"/>
      <c r="AD378" s="73"/>
      <c r="AE378" s="73"/>
      <c r="AF378" s="95"/>
      <c r="AG378" s="95"/>
      <c r="AH378" s="73"/>
      <c r="AI378" s="73"/>
      <c r="AJ378" s="95"/>
      <c r="AK378" s="95"/>
      <c r="AL378" s="73"/>
      <c r="AM378" s="73"/>
      <c r="AN378" s="95"/>
      <c r="AO378" s="95"/>
      <c r="AP378" s="73"/>
      <c r="AQ378" s="73"/>
      <c r="AR378" s="95"/>
      <c r="AS378" s="95"/>
      <c r="AT378" s="73"/>
      <c r="AU378" s="73"/>
      <c r="AV378" s="95"/>
      <c r="AW378" s="95"/>
      <c r="AX378" s="73"/>
      <c r="AY378" s="73"/>
      <c r="AZ378" s="95"/>
      <c r="BA378" s="95"/>
      <c r="BB378" s="73"/>
      <c r="BC378" s="73"/>
      <c r="BD378" s="95"/>
      <c r="BE378" s="95"/>
      <c r="BF378" s="73"/>
      <c r="BG378" s="73"/>
      <c r="BH378" s="95"/>
      <c r="BI378" s="95"/>
      <c r="BJ378" s="73"/>
      <c r="BK378" s="73"/>
      <c r="BL378" s="95"/>
      <c r="BM378" s="95"/>
      <c r="BN378" s="73"/>
      <c r="BO378" s="73"/>
      <c r="BP378" s="95"/>
      <c r="BQ378" s="95"/>
      <c r="BR378" s="73"/>
      <c r="BS378" s="73"/>
      <c r="BT378" s="95"/>
      <c r="BU378" s="95"/>
      <c r="BV378" s="73"/>
      <c r="BW378" s="73"/>
      <c r="BX378" s="95"/>
      <c r="BY378" s="95"/>
      <c r="BZ378" s="73"/>
      <c r="CA378" s="73"/>
      <c r="CB378" s="95"/>
      <c r="CC378" s="95"/>
      <c r="CD378" s="73"/>
      <c r="CE378" s="73"/>
      <c r="CF378" s="73"/>
      <c r="CG378" s="73"/>
      <c r="CH378" s="73"/>
      <c r="CI378" s="73"/>
      <c r="CJ378" s="72"/>
      <c r="CK378" s="73"/>
      <c r="CL378" s="217"/>
      <c r="CM378" s="71"/>
      <c r="CN378" s="71"/>
      <c r="CO378" s="73"/>
      <c r="CP378" s="217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18"/>
      <c r="DD378" s="218"/>
      <c r="DG378" s="218"/>
    </row>
    <row r="379" spans="2:111">
      <c r="B379" s="71"/>
      <c r="C379" s="71"/>
      <c r="D379" s="71"/>
      <c r="E379" s="73"/>
      <c r="F379" s="217"/>
      <c r="G379" s="71"/>
      <c r="H379" s="223"/>
      <c r="I379" s="73"/>
      <c r="J379" s="73"/>
      <c r="K379" s="73"/>
      <c r="L379" s="73"/>
      <c r="M379" s="73"/>
      <c r="N379" s="73"/>
      <c r="O379" s="73"/>
      <c r="P379" s="73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73"/>
      <c r="AD379" s="73"/>
      <c r="AE379" s="73"/>
      <c r="AF379" s="95"/>
      <c r="AG379" s="95"/>
      <c r="AH379" s="73"/>
      <c r="AI379" s="73"/>
      <c r="AJ379" s="95"/>
      <c r="AK379" s="95"/>
      <c r="AL379" s="73"/>
      <c r="AM379" s="73"/>
      <c r="AN379" s="95"/>
      <c r="AO379" s="95"/>
      <c r="AP379" s="73"/>
      <c r="AQ379" s="73"/>
      <c r="AR379" s="95"/>
      <c r="AS379" s="95"/>
      <c r="AT379" s="73"/>
      <c r="AU379" s="73"/>
      <c r="AV379" s="95"/>
      <c r="AW379" s="95"/>
      <c r="AX379" s="73"/>
      <c r="AY379" s="73"/>
      <c r="AZ379" s="95"/>
      <c r="BA379" s="95"/>
      <c r="BB379" s="73"/>
      <c r="BC379" s="73"/>
      <c r="BD379" s="95"/>
      <c r="BE379" s="95"/>
      <c r="BF379" s="73"/>
      <c r="BG379" s="73"/>
      <c r="BH379" s="95"/>
      <c r="BI379" s="95"/>
      <c r="BJ379" s="73"/>
      <c r="BK379" s="73"/>
      <c r="BL379" s="95"/>
      <c r="BM379" s="95"/>
      <c r="BN379" s="73"/>
      <c r="BO379" s="73"/>
      <c r="BP379" s="95"/>
      <c r="BQ379" s="95"/>
      <c r="BR379" s="73"/>
      <c r="BS379" s="73"/>
      <c r="BT379" s="95"/>
      <c r="BU379" s="95"/>
      <c r="BV379" s="73"/>
      <c r="BW379" s="73"/>
      <c r="BX379" s="95"/>
      <c r="BY379" s="95"/>
      <c r="BZ379" s="73"/>
      <c r="CA379" s="73"/>
      <c r="CB379" s="95"/>
      <c r="CC379" s="95"/>
      <c r="CD379" s="73"/>
      <c r="CE379" s="73"/>
      <c r="CF379" s="73"/>
      <c r="CG379" s="73"/>
      <c r="CH379" s="73"/>
      <c r="CI379" s="73"/>
      <c r="CJ379" s="72"/>
      <c r="CK379" s="73"/>
      <c r="CL379" s="217"/>
      <c r="CM379" s="71"/>
      <c r="CN379" s="71"/>
      <c r="CO379" s="73"/>
      <c r="CP379" s="217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18"/>
      <c r="DD379" s="218"/>
      <c r="DG379" s="218"/>
    </row>
    <row r="380" spans="2:111">
      <c r="B380" s="71"/>
      <c r="C380" s="71"/>
      <c r="D380" s="71"/>
      <c r="E380" s="73"/>
      <c r="F380" s="217"/>
      <c r="G380" s="71"/>
      <c r="H380" s="223"/>
      <c r="I380" s="73"/>
      <c r="J380" s="73"/>
      <c r="K380" s="73"/>
      <c r="L380" s="73"/>
      <c r="M380" s="73"/>
      <c r="N380" s="73"/>
      <c r="O380" s="73"/>
      <c r="P380" s="73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73"/>
      <c r="AD380" s="73"/>
      <c r="AE380" s="73"/>
      <c r="AF380" s="95"/>
      <c r="AG380" s="95"/>
      <c r="AH380" s="73"/>
      <c r="AI380" s="73"/>
      <c r="AJ380" s="95"/>
      <c r="AK380" s="95"/>
      <c r="AL380" s="73"/>
      <c r="AM380" s="73"/>
      <c r="AN380" s="95"/>
      <c r="AO380" s="95"/>
      <c r="AP380" s="73"/>
      <c r="AQ380" s="73"/>
      <c r="AR380" s="95"/>
      <c r="AS380" s="95"/>
      <c r="AT380" s="73"/>
      <c r="AU380" s="73"/>
      <c r="AV380" s="95"/>
      <c r="AW380" s="95"/>
      <c r="AX380" s="73"/>
      <c r="AY380" s="73"/>
      <c r="AZ380" s="95"/>
      <c r="BA380" s="95"/>
      <c r="BB380" s="73"/>
      <c r="BC380" s="73"/>
      <c r="BD380" s="95"/>
      <c r="BE380" s="95"/>
      <c r="BF380" s="73"/>
      <c r="BG380" s="73"/>
      <c r="BH380" s="95"/>
      <c r="BI380" s="95"/>
      <c r="BJ380" s="73"/>
      <c r="BK380" s="73"/>
      <c r="BL380" s="95"/>
      <c r="BM380" s="95"/>
      <c r="BN380" s="73"/>
      <c r="BO380" s="73"/>
      <c r="BP380" s="95"/>
      <c r="BQ380" s="95"/>
      <c r="BR380" s="73"/>
      <c r="BS380" s="73"/>
      <c r="BT380" s="95"/>
      <c r="BU380" s="95"/>
      <c r="BV380" s="73"/>
      <c r="BW380" s="73"/>
      <c r="BX380" s="95"/>
      <c r="BY380" s="95"/>
      <c r="BZ380" s="73"/>
      <c r="CA380" s="73"/>
      <c r="CB380" s="95"/>
      <c r="CC380" s="95"/>
      <c r="CD380" s="73"/>
      <c r="CE380" s="73"/>
      <c r="CF380" s="73"/>
      <c r="CG380" s="73"/>
      <c r="CH380" s="73"/>
      <c r="CI380" s="73"/>
      <c r="CJ380" s="72"/>
      <c r="CK380" s="73"/>
      <c r="CL380" s="217"/>
      <c r="CM380" s="71"/>
      <c r="CN380" s="71"/>
      <c r="CO380" s="73"/>
      <c r="CP380" s="217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18"/>
      <c r="DD380" s="218"/>
      <c r="DG380" s="218"/>
    </row>
    <row r="381" spans="2:111">
      <c r="B381" s="71"/>
      <c r="C381" s="71"/>
      <c r="D381" s="71"/>
      <c r="E381" s="73"/>
      <c r="F381" s="217"/>
      <c r="G381" s="71"/>
      <c r="H381" s="223"/>
      <c r="I381" s="73"/>
      <c r="J381" s="73"/>
      <c r="K381" s="73"/>
      <c r="L381" s="73"/>
      <c r="M381" s="73"/>
      <c r="N381" s="73"/>
      <c r="O381" s="73"/>
      <c r="P381" s="73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73"/>
      <c r="AD381" s="73"/>
      <c r="AE381" s="73"/>
      <c r="AF381" s="95"/>
      <c r="AG381" s="95"/>
      <c r="AH381" s="73"/>
      <c r="AI381" s="73"/>
      <c r="AJ381" s="95"/>
      <c r="AK381" s="95"/>
      <c r="AL381" s="73"/>
      <c r="AM381" s="73"/>
      <c r="AN381" s="95"/>
      <c r="AO381" s="95"/>
      <c r="AP381" s="73"/>
      <c r="AQ381" s="73"/>
      <c r="AR381" s="95"/>
      <c r="AS381" s="95"/>
      <c r="AT381" s="73"/>
      <c r="AU381" s="73"/>
      <c r="AV381" s="95"/>
      <c r="AW381" s="95"/>
      <c r="AX381" s="73"/>
      <c r="AY381" s="73"/>
      <c r="AZ381" s="95"/>
      <c r="BA381" s="95"/>
      <c r="BB381" s="73"/>
      <c r="BC381" s="73"/>
      <c r="BD381" s="95"/>
      <c r="BE381" s="95"/>
      <c r="BF381" s="73"/>
      <c r="BG381" s="73"/>
      <c r="BH381" s="95"/>
      <c r="BI381" s="95"/>
      <c r="BJ381" s="73"/>
      <c r="BK381" s="73"/>
      <c r="BL381" s="95"/>
      <c r="BM381" s="95"/>
      <c r="BN381" s="73"/>
      <c r="BO381" s="73"/>
      <c r="BP381" s="95"/>
      <c r="BQ381" s="95"/>
      <c r="BR381" s="73"/>
      <c r="BS381" s="73"/>
      <c r="BT381" s="95"/>
      <c r="BU381" s="95"/>
      <c r="BV381" s="73"/>
      <c r="BW381" s="73"/>
      <c r="BX381" s="95"/>
      <c r="BY381" s="95"/>
      <c r="BZ381" s="73"/>
      <c r="CA381" s="73"/>
      <c r="CB381" s="95"/>
      <c r="CC381" s="95"/>
      <c r="CD381" s="73"/>
      <c r="CE381" s="73"/>
      <c r="CF381" s="73"/>
      <c r="CG381" s="73"/>
      <c r="CH381" s="73"/>
      <c r="CI381" s="73"/>
      <c r="CJ381" s="72"/>
      <c r="CK381" s="73"/>
      <c r="CL381" s="217"/>
      <c r="CM381" s="71"/>
      <c r="CN381" s="71"/>
      <c r="CO381" s="73"/>
      <c r="CP381" s="217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18"/>
      <c r="DD381" s="218"/>
      <c r="DG381" s="218"/>
    </row>
    <row r="382" spans="2:111">
      <c r="B382" s="71"/>
      <c r="C382" s="71"/>
      <c r="D382" s="71"/>
      <c r="E382" s="73"/>
      <c r="F382" s="217"/>
      <c r="G382" s="71"/>
      <c r="H382" s="223"/>
      <c r="I382" s="73"/>
      <c r="J382" s="73"/>
      <c r="K382" s="73"/>
      <c r="L382" s="73"/>
      <c r="M382" s="73"/>
      <c r="N382" s="73"/>
      <c r="O382" s="73"/>
      <c r="P382" s="73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73"/>
      <c r="AD382" s="73"/>
      <c r="AE382" s="73"/>
      <c r="AF382" s="95"/>
      <c r="AG382" s="95"/>
      <c r="AH382" s="73"/>
      <c r="AI382" s="73"/>
      <c r="AJ382" s="95"/>
      <c r="AK382" s="95"/>
      <c r="AL382" s="73"/>
      <c r="AM382" s="73"/>
      <c r="AN382" s="95"/>
      <c r="AO382" s="95"/>
      <c r="AP382" s="73"/>
      <c r="AQ382" s="73"/>
      <c r="AR382" s="95"/>
      <c r="AS382" s="95"/>
      <c r="AT382" s="73"/>
      <c r="AU382" s="73"/>
      <c r="AV382" s="95"/>
      <c r="AW382" s="95"/>
      <c r="AX382" s="73"/>
      <c r="AY382" s="73"/>
      <c r="AZ382" s="95"/>
      <c r="BA382" s="95"/>
      <c r="BB382" s="73"/>
      <c r="BC382" s="73"/>
      <c r="BD382" s="95"/>
      <c r="BE382" s="95"/>
      <c r="BF382" s="73"/>
      <c r="BG382" s="73"/>
      <c r="BH382" s="95"/>
      <c r="BI382" s="95"/>
      <c r="BJ382" s="73"/>
      <c r="BK382" s="73"/>
      <c r="BL382" s="95"/>
      <c r="BM382" s="95"/>
      <c r="BN382" s="73"/>
      <c r="BO382" s="73"/>
      <c r="BP382" s="95"/>
      <c r="BQ382" s="95"/>
      <c r="BR382" s="73"/>
      <c r="BS382" s="73"/>
      <c r="BT382" s="95"/>
      <c r="BU382" s="95"/>
      <c r="BV382" s="73"/>
      <c r="BW382" s="73"/>
      <c r="BX382" s="95"/>
      <c r="BY382" s="95"/>
      <c r="BZ382" s="73"/>
      <c r="CA382" s="73"/>
      <c r="CB382" s="95"/>
      <c r="CC382" s="95"/>
      <c r="CD382" s="73"/>
      <c r="CE382" s="73"/>
      <c r="CF382" s="73"/>
      <c r="CG382" s="73"/>
      <c r="CH382" s="73"/>
      <c r="CI382" s="73"/>
      <c r="CJ382" s="72"/>
      <c r="CK382" s="73"/>
      <c r="CL382" s="217"/>
      <c r="CM382" s="71"/>
      <c r="CN382" s="71"/>
      <c r="CO382" s="73"/>
      <c r="CP382" s="217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18"/>
      <c r="DD382" s="218"/>
      <c r="DG382" s="218"/>
    </row>
    <row r="383" spans="2:111">
      <c r="B383" s="71"/>
      <c r="C383" s="71"/>
      <c r="D383" s="71"/>
      <c r="E383" s="73"/>
      <c r="F383" s="217"/>
      <c r="G383" s="71"/>
      <c r="H383" s="223"/>
      <c r="I383" s="73"/>
      <c r="J383" s="73"/>
      <c r="K383" s="73"/>
      <c r="L383" s="73"/>
      <c r="M383" s="73"/>
      <c r="N383" s="73"/>
      <c r="O383" s="73"/>
      <c r="P383" s="73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73"/>
      <c r="AD383" s="73"/>
      <c r="AE383" s="73"/>
      <c r="AF383" s="95"/>
      <c r="AG383" s="95"/>
      <c r="AH383" s="73"/>
      <c r="AI383" s="73"/>
      <c r="AJ383" s="95"/>
      <c r="AK383" s="95"/>
      <c r="AL383" s="73"/>
      <c r="AM383" s="73"/>
      <c r="AN383" s="95"/>
      <c r="AO383" s="95"/>
      <c r="AP383" s="73"/>
      <c r="AQ383" s="73"/>
      <c r="AR383" s="95"/>
      <c r="AS383" s="95"/>
      <c r="AT383" s="73"/>
      <c r="AU383" s="73"/>
      <c r="AV383" s="95"/>
      <c r="AW383" s="95"/>
      <c r="AX383" s="73"/>
      <c r="AY383" s="73"/>
      <c r="AZ383" s="95"/>
      <c r="BA383" s="95"/>
      <c r="BB383" s="73"/>
      <c r="BC383" s="73"/>
      <c r="BD383" s="95"/>
      <c r="BE383" s="95"/>
      <c r="BF383" s="73"/>
      <c r="BG383" s="73"/>
      <c r="BH383" s="95"/>
      <c r="BI383" s="95"/>
      <c r="BJ383" s="73"/>
      <c r="BK383" s="73"/>
      <c r="BL383" s="95"/>
      <c r="BM383" s="95"/>
      <c r="BN383" s="73"/>
      <c r="BO383" s="73"/>
      <c r="BP383" s="95"/>
      <c r="BQ383" s="95"/>
      <c r="BR383" s="73"/>
      <c r="BS383" s="73"/>
      <c r="BT383" s="95"/>
      <c r="BU383" s="95"/>
      <c r="BV383" s="73"/>
      <c r="BW383" s="73"/>
      <c r="BX383" s="95"/>
      <c r="BY383" s="95"/>
      <c r="BZ383" s="73"/>
      <c r="CA383" s="73"/>
      <c r="CB383" s="95"/>
      <c r="CC383" s="95"/>
      <c r="CD383" s="73"/>
      <c r="CE383" s="73"/>
      <c r="CF383" s="73"/>
      <c r="CG383" s="73"/>
      <c r="CH383" s="73"/>
      <c r="CI383" s="73"/>
      <c r="CJ383" s="72"/>
      <c r="CK383" s="73"/>
      <c r="CL383" s="217"/>
      <c r="CM383" s="71"/>
      <c r="CN383" s="71"/>
      <c r="CO383" s="73"/>
      <c r="CP383" s="217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18"/>
      <c r="DD383" s="218"/>
      <c r="DG383" s="218"/>
    </row>
    <row r="384" spans="2:111">
      <c r="B384" s="71"/>
      <c r="C384" s="71"/>
      <c r="D384" s="71"/>
      <c r="E384" s="73"/>
      <c r="F384" s="217"/>
      <c r="G384" s="71"/>
      <c r="H384" s="223"/>
      <c r="I384" s="73"/>
      <c r="J384" s="73"/>
      <c r="K384" s="73"/>
      <c r="L384" s="73"/>
      <c r="M384" s="73"/>
      <c r="N384" s="73"/>
      <c r="O384" s="73"/>
      <c r="P384" s="73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73"/>
      <c r="AD384" s="73"/>
      <c r="AE384" s="73"/>
      <c r="AF384" s="95"/>
      <c r="AG384" s="95"/>
      <c r="AH384" s="73"/>
      <c r="AI384" s="73"/>
      <c r="AJ384" s="95"/>
      <c r="AK384" s="95"/>
      <c r="AL384" s="73"/>
      <c r="AM384" s="73"/>
      <c r="AN384" s="95"/>
      <c r="AO384" s="95"/>
      <c r="AP384" s="73"/>
      <c r="AQ384" s="73"/>
      <c r="AR384" s="95"/>
      <c r="AS384" s="95"/>
      <c r="AT384" s="73"/>
      <c r="AU384" s="73"/>
      <c r="AV384" s="95"/>
      <c r="AW384" s="95"/>
      <c r="AX384" s="73"/>
      <c r="AY384" s="73"/>
      <c r="AZ384" s="95"/>
      <c r="BA384" s="95"/>
      <c r="BB384" s="73"/>
      <c r="BC384" s="73"/>
      <c r="BD384" s="95"/>
      <c r="BE384" s="95"/>
      <c r="BF384" s="73"/>
      <c r="BG384" s="73"/>
      <c r="BH384" s="95"/>
      <c r="BI384" s="95"/>
      <c r="BJ384" s="73"/>
      <c r="BK384" s="73"/>
      <c r="BL384" s="95"/>
      <c r="BM384" s="95"/>
      <c r="BN384" s="73"/>
      <c r="BO384" s="73"/>
      <c r="BP384" s="95"/>
      <c r="BQ384" s="95"/>
      <c r="BR384" s="73"/>
      <c r="BS384" s="73"/>
      <c r="BT384" s="95"/>
      <c r="BU384" s="95"/>
      <c r="BV384" s="73"/>
      <c r="BW384" s="73"/>
      <c r="BX384" s="95"/>
      <c r="BY384" s="95"/>
      <c r="BZ384" s="73"/>
      <c r="CA384" s="73"/>
      <c r="CB384" s="95"/>
      <c r="CC384" s="95"/>
      <c r="CD384" s="73"/>
      <c r="CE384" s="73"/>
      <c r="CF384" s="73"/>
      <c r="CG384" s="73"/>
      <c r="CH384" s="73"/>
      <c r="CI384" s="73"/>
      <c r="CJ384" s="72"/>
      <c r="CK384" s="73"/>
      <c r="CL384" s="217"/>
      <c r="CM384" s="71"/>
      <c r="CN384" s="71"/>
      <c r="CO384" s="73"/>
      <c r="CP384" s="217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18"/>
      <c r="DD384" s="218"/>
      <c r="DG384" s="218"/>
    </row>
    <row r="385" spans="2:111">
      <c r="B385" s="71"/>
      <c r="C385" s="71"/>
      <c r="D385" s="71"/>
      <c r="E385" s="73"/>
      <c r="F385" s="217"/>
      <c r="G385" s="71"/>
      <c r="H385" s="223"/>
      <c r="I385" s="73"/>
      <c r="J385" s="73"/>
      <c r="K385" s="73"/>
      <c r="L385" s="73"/>
      <c r="M385" s="73"/>
      <c r="N385" s="73"/>
      <c r="O385" s="73"/>
      <c r="P385" s="73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73"/>
      <c r="AD385" s="73"/>
      <c r="AE385" s="73"/>
      <c r="AF385" s="95"/>
      <c r="AG385" s="95"/>
      <c r="AH385" s="73"/>
      <c r="AI385" s="73"/>
      <c r="AJ385" s="95"/>
      <c r="AK385" s="95"/>
      <c r="AL385" s="73"/>
      <c r="AM385" s="73"/>
      <c r="AN385" s="95"/>
      <c r="AO385" s="95"/>
      <c r="AP385" s="73"/>
      <c r="AQ385" s="73"/>
      <c r="AR385" s="95"/>
      <c r="AS385" s="95"/>
      <c r="AT385" s="73"/>
      <c r="AU385" s="73"/>
      <c r="AV385" s="95"/>
      <c r="AW385" s="95"/>
      <c r="AX385" s="73"/>
      <c r="AY385" s="73"/>
      <c r="AZ385" s="95"/>
      <c r="BA385" s="95"/>
      <c r="BB385" s="73"/>
      <c r="BC385" s="73"/>
      <c r="BD385" s="95"/>
      <c r="BE385" s="95"/>
      <c r="BF385" s="73"/>
      <c r="BG385" s="73"/>
      <c r="BH385" s="95"/>
      <c r="BI385" s="95"/>
      <c r="BJ385" s="73"/>
      <c r="BK385" s="73"/>
      <c r="BL385" s="95"/>
      <c r="BM385" s="95"/>
      <c r="BN385" s="73"/>
      <c r="BO385" s="73"/>
      <c r="BP385" s="95"/>
      <c r="BQ385" s="95"/>
      <c r="BR385" s="73"/>
      <c r="BS385" s="73"/>
      <c r="BT385" s="95"/>
      <c r="BU385" s="95"/>
      <c r="BV385" s="73"/>
      <c r="BW385" s="73"/>
      <c r="BX385" s="95"/>
      <c r="BY385" s="95"/>
      <c r="BZ385" s="73"/>
      <c r="CA385" s="73"/>
      <c r="CB385" s="95"/>
      <c r="CC385" s="95"/>
      <c r="CD385" s="73"/>
      <c r="CE385" s="73"/>
      <c r="CF385" s="73"/>
      <c r="CG385" s="73"/>
      <c r="CH385" s="73"/>
      <c r="CI385" s="73"/>
      <c r="CJ385" s="72"/>
      <c r="CK385" s="73"/>
      <c r="CL385" s="217"/>
      <c r="CM385" s="71"/>
      <c r="CN385" s="71"/>
      <c r="CO385" s="73"/>
      <c r="CP385" s="217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18"/>
      <c r="DD385" s="218"/>
      <c r="DG385" s="218"/>
    </row>
    <row r="386" spans="2:111">
      <c r="B386" s="71"/>
      <c r="C386" s="71"/>
      <c r="D386" s="71"/>
      <c r="E386" s="73"/>
      <c r="F386" s="217"/>
      <c r="G386" s="71"/>
      <c r="H386" s="223"/>
      <c r="I386" s="73"/>
      <c r="J386" s="73"/>
      <c r="K386" s="73"/>
      <c r="L386" s="73"/>
      <c r="M386" s="73"/>
      <c r="N386" s="73"/>
      <c r="O386" s="73"/>
      <c r="P386" s="73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73"/>
      <c r="AD386" s="73"/>
      <c r="AE386" s="73"/>
      <c r="AF386" s="95"/>
      <c r="AG386" s="95"/>
      <c r="AH386" s="73"/>
      <c r="AI386" s="73"/>
      <c r="AJ386" s="95"/>
      <c r="AK386" s="95"/>
      <c r="AL386" s="73"/>
      <c r="AM386" s="73"/>
      <c r="AN386" s="95"/>
      <c r="AO386" s="95"/>
      <c r="AP386" s="73"/>
      <c r="AQ386" s="73"/>
      <c r="AR386" s="95"/>
      <c r="AS386" s="95"/>
      <c r="AT386" s="73"/>
      <c r="AU386" s="73"/>
      <c r="AV386" s="95"/>
      <c r="AW386" s="95"/>
      <c r="AX386" s="73"/>
      <c r="AY386" s="73"/>
      <c r="AZ386" s="95"/>
      <c r="BA386" s="95"/>
      <c r="BB386" s="73"/>
      <c r="BC386" s="73"/>
      <c r="BD386" s="95"/>
      <c r="BE386" s="95"/>
      <c r="BF386" s="73"/>
      <c r="BG386" s="73"/>
      <c r="BH386" s="95"/>
      <c r="BI386" s="95"/>
      <c r="BJ386" s="73"/>
      <c r="BK386" s="73"/>
      <c r="BL386" s="95"/>
      <c r="BM386" s="95"/>
      <c r="BN386" s="73"/>
      <c r="BO386" s="73"/>
      <c r="BP386" s="95"/>
      <c r="BQ386" s="95"/>
      <c r="BR386" s="73"/>
      <c r="BS386" s="73"/>
      <c r="BT386" s="95"/>
      <c r="BU386" s="95"/>
      <c r="BV386" s="73"/>
      <c r="BW386" s="73"/>
      <c r="BX386" s="95"/>
      <c r="BY386" s="95"/>
      <c r="BZ386" s="73"/>
      <c r="CA386" s="73"/>
      <c r="CB386" s="95"/>
      <c r="CC386" s="95"/>
      <c r="CD386" s="73"/>
      <c r="CE386" s="73"/>
      <c r="CF386" s="73"/>
      <c r="CG386" s="73"/>
      <c r="CH386" s="73"/>
      <c r="CI386" s="73"/>
      <c r="CJ386" s="72"/>
      <c r="CK386" s="73"/>
      <c r="CL386" s="217"/>
      <c r="CM386" s="71"/>
      <c r="CN386" s="71"/>
      <c r="CO386" s="73"/>
      <c r="CP386" s="217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18"/>
      <c r="DD386" s="218"/>
      <c r="DG386" s="218"/>
    </row>
    <row r="387" spans="2:111">
      <c r="B387" s="71"/>
      <c r="C387" s="71"/>
      <c r="D387" s="71"/>
      <c r="E387" s="73"/>
      <c r="F387" s="217"/>
      <c r="G387" s="71"/>
      <c r="H387" s="223"/>
      <c r="I387" s="73"/>
      <c r="J387" s="73"/>
      <c r="K387" s="73"/>
      <c r="L387" s="73"/>
      <c r="M387" s="73"/>
      <c r="N387" s="73"/>
      <c r="O387" s="73"/>
      <c r="P387" s="73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73"/>
      <c r="AD387" s="73"/>
      <c r="AE387" s="73"/>
      <c r="AF387" s="95"/>
      <c r="AG387" s="95"/>
      <c r="AH387" s="73"/>
      <c r="AI387" s="73"/>
      <c r="AJ387" s="95"/>
      <c r="AK387" s="95"/>
      <c r="AL387" s="73"/>
      <c r="AM387" s="73"/>
      <c r="AN387" s="95"/>
      <c r="AO387" s="95"/>
      <c r="AP387" s="73"/>
      <c r="AQ387" s="73"/>
      <c r="AR387" s="95"/>
      <c r="AS387" s="95"/>
      <c r="AT387" s="73"/>
      <c r="AU387" s="73"/>
      <c r="AV387" s="95"/>
      <c r="AW387" s="95"/>
      <c r="AX387" s="73"/>
      <c r="AY387" s="73"/>
      <c r="AZ387" s="95"/>
      <c r="BA387" s="95"/>
      <c r="BB387" s="73"/>
      <c r="BC387" s="73"/>
      <c r="BD387" s="95"/>
      <c r="BE387" s="95"/>
      <c r="BF387" s="73"/>
      <c r="BG387" s="73"/>
      <c r="BH387" s="95"/>
      <c r="BI387" s="95"/>
      <c r="BJ387" s="73"/>
      <c r="BK387" s="73"/>
      <c r="BL387" s="95"/>
      <c r="BM387" s="95"/>
      <c r="BN387" s="73"/>
      <c r="BO387" s="73"/>
      <c r="BP387" s="95"/>
      <c r="BQ387" s="95"/>
      <c r="BR387" s="73"/>
      <c r="BS387" s="73"/>
      <c r="BT387" s="95"/>
      <c r="BU387" s="95"/>
      <c r="BV387" s="73"/>
      <c r="BW387" s="73"/>
      <c r="BX387" s="95"/>
      <c r="BY387" s="95"/>
      <c r="BZ387" s="73"/>
      <c r="CA387" s="73"/>
      <c r="CB387" s="95"/>
      <c r="CC387" s="95"/>
      <c r="CD387" s="73"/>
      <c r="CE387" s="73"/>
      <c r="CF387" s="73"/>
      <c r="CG387" s="73"/>
      <c r="CH387" s="73"/>
      <c r="CI387" s="73"/>
      <c r="CJ387" s="72"/>
      <c r="CK387" s="73"/>
      <c r="CL387" s="217"/>
      <c r="CM387" s="71"/>
      <c r="CN387" s="71"/>
      <c r="CO387" s="73"/>
      <c r="CP387" s="217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18"/>
      <c r="DD387" s="218"/>
      <c r="DG387" s="218"/>
    </row>
    <row r="388" spans="2:111">
      <c r="B388" s="71"/>
      <c r="C388" s="71"/>
      <c r="D388" s="71"/>
      <c r="E388" s="73"/>
      <c r="F388" s="217"/>
      <c r="G388" s="71"/>
      <c r="H388" s="223"/>
      <c r="I388" s="73"/>
      <c r="J388" s="73"/>
      <c r="K388" s="73"/>
      <c r="L388" s="73"/>
      <c r="M388" s="73"/>
      <c r="N388" s="73"/>
      <c r="O388" s="73"/>
      <c r="P388" s="73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73"/>
      <c r="AD388" s="73"/>
      <c r="AE388" s="73"/>
      <c r="AF388" s="95"/>
      <c r="AG388" s="95"/>
      <c r="AH388" s="73"/>
      <c r="AI388" s="73"/>
      <c r="AJ388" s="95"/>
      <c r="AK388" s="95"/>
      <c r="AL388" s="73"/>
      <c r="AM388" s="73"/>
      <c r="AN388" s="95"/>
      <c r="AO388" s="95"/>
      <c r="AP388" s="73"/>
      <c r="AQ388" s="73"/>
      <c r="AR388" s="95"/>
      <c r="AS388" s="95"/>
      <c r="AT388" s="73"/>
      <c r="AU388" s="73"/>
      <c r="AV388" s="95"/>
      <c r="AW388" s="95"/>
      <c r="AX388" s="73"/>
      <c r="AY388" s="73"/>
      <c r="AZ388" s="95"/>
      <c r="BA388" s="95"/>
      <c r="BB388" s="73"/>
      <c r="BC388" s="73"/>
      <c r="BD388" s="95"/>
      <c r="BE388" s="95"/>
      <c r="BF388" s="73"/>
      <c r="BG388" s="73"/>
      <c r="BH388" s="95"/>
      <c r="BI388" s="95"/>
      <c r="BJ388" s="73"/>
      <c r="BK388" s="73"/>
      <c r="BL388" s="95"/>
      <c r="BM388" s="95"/>
      <c r="BN388" s="73"/>
      <c r="BO388" s="73"/>
      <c r="BP388" s="95"/>
      <c r="BQ388" s="95"/>
      <c r="BR388" s="73"/>
      <c r="BS388" s="73"/>
      <c r="BT388" s="95"/>
      <c r="BU388" s="95"/>
      <c r="BV388" s="73"/>
      <c r="BW388" s="73"/>
      <c r="BX388" s="95"/>
      <c r="BY388" s="95"/>
      <c r="BZ388" s="73"/>
      <c r="CA388" s="73"/>
      <c r="CB388" s="95"/>
      <c r="CC388" s="95"/>
      <c r="CD388" s="73"/>
      <c r="CE388" s="73"/>
      <c r="CF388" s="73"/>
      <c r="CG388" s="73"/>
      <c r="CH388" s="73"/>
      <c r="CI388" s="73"/>
      <c r="CJ388" s="72"/>
      <c r="CK388" s="73"/>
      <c r="CL388" s="217"/>
      <c r="CM388" s="71"/>
      <c r="CN388" s="71"/>
      <c r="CO388" s="73"/>
      <c r="CP388" s="217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18"/>
      <c r="DD388" s="218"/>
      <c r="DG388" s="218"/>
    </row>
    <row r="389" spans="2:111">
      <c r="B389" s="71"/>
      <c r="C389" s="71"/>
      <c r="D389" s="71"/>
      <c r="E389" s="73"/>
      <c r="F389" s="217"/>
      <c r="G389" s="71"/>
      <c r="H389" s="223"/>
      <c r="I389" s="73"/>
      <c r="J389" s="73"/>
      <c r="K389" s="73"/>
      <c r="L389" s="73"/>
      <c r="M389" s="73"/>
      <c r="N389" s="73"/>
      <c r="O389" s="73"/>
      <c r="P389" s="73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73"/>
      <c r="AD389" s="73"/>
      <c r="AE389" s="73"/>
      <c r="AF389" s="95"/>
      <c r="AG389" s="95"/>
      <c r="AH389" s="73"/>
      <c r="AI389" s="73"/>
      <c r="AJ389" s="95"/>
      <c r="AK389" s="95"/>
      <c r="AL389" s="73"/>
      <c r="AM389" s="73"/>
      <c r="AN389" s="95"/>
      <c r="AO389" s="95"/>
      <c r="AP389" s="73"/>
      <c r="AQ389" s="73"/>
      <c r="AR389" s="95"/>
      <c r="AS389" s="95"/>
      <c r="AT389" s="73"/>
      <c r="AU389" s="73"/>
      <c r="AV389" s="95"/>
      <c r="AW389" s="95"/>
      <c r="AX389" s="73"/>
      <c r="AY389" s="73"/>
      <c r="AZ389" s="95"/>
      <c r="BA389" s="95"/>
      <c r="BB389" s="73"/>
      <c r="BC389" s="73"/>
      <c r="BD389" s="95"/>
      <c r="BE389" s="95"/>
      <c r="BF389" s="73"/>
      <c r="BG389" s="73"/>
      <c r="BH389" s="95"/>
      <c r="BI389" s="95"/>
      <c r="BJ389" s="73"/>
      <c r="BK389" s="73"/>
      <c r="BL389" s="95"/>
      <c r="BM389" s="95"/>
      <c r="BN389" s="73"/>
      <c r="BO389" s="73"/>
      <c r="BP389" s="95"/>
      <c r="BQ389" s="95"/>
      <c r="BR389" s="73"/>
      <c r="BS389" s="73"/>
      <c r="BT389" s="95"/>
      <c r="BU389" s="95"/>
      <c r="BV389" s="73"/>
      <c r="BW389" s="73"/>
      <c r="BX389" s="95"/>
      <c r="BY389" s="95"/>
      <c r="BZ389" s="73"/>
      <c r="CA389" s="73"/>
      <c r="CB389" s="95"/>
      <c r="CC389" s="95"/>
      <c r="CD389" s="73"/>
      <c r="CE389" s="73"/>
      <c r="CF389" s="73"/>
      <c r="CG389" s="73"/>
      <c r="CH389" s="73"/>
      <c r="CI389" s="73"/>
      <c r="CJ389" s="72"/>
      <c r="CK389" s="73"/>
      <c r="CL389" s="217"/>
      <c r="CM389" s="71"/>
      <c r="CN389" s="71"/>
      <c r="CO389" s="73"/>
      <c r="CP389" s="217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18"/>
      <c r="DD389" s="218"/>
      <c r="DG389" s="218"/>
    </row>
    <row r="390" spans="2:111">
      <c r="B390" s="71"/>
      <c r="C390" s="71"/>
      <c r="D390" s="71"/>
      <c r="E390" s="73"/>
      <c r="F390" s="217"/>
      <c r="G390" s="71"/>
      <c r="H390" s="223"/>
      <c r="I390" s="73"/>
      <c r="J390" s="73"/>
      <c r="K390" s="73"/>
      <c r="L390" s="73"/>
      <c r="M390" s="73"/>
      <c r="N390" s="73"/>
      <c r="O390" s="73"/>
      <c r="P390" s="73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73"/>
      <c r="AD390" s="73"/>
      <c r="AE390" s="73"/>
      <c r="AF390" s="95"/>
      <c r="AG390" s="95"/>
      <c r="AH390" s="73"/>
      <c r="AI390" s="73"/>
      <c r="AJ390" s="95"/>
      <c r="AK390" s="95"/>
      <c r="AL390" s="73"/>
      <c r="AM390" s="73"/>
      <c r="AN390" s="95"/>
      <c r="AO390" s="95"/>
      <c r="AP390" s="73"/>
      <c r="AQ390" s="73"/>
      <c r="AR390" s="95"/>
      <c r="AS390" s="95"/>
      <c r="AT390" s="73"/>
      <c r="AU390" s="73"/>
      <c r="AV390" s="95"/>
      <c r="AW390" s="95"/>
      <c r="AX390" s="73"/>
      <c r="AY390" s="73"/>
      <c r="AZ390" s="95"/>
      <c r="BA390" s="95"/>
      <c r="BB390" s="73"/>
      <c r="BC390" s="73"/>
      <c r="BD390" s="95"/>
      <c r="BE390" s="95"/>
      <c r="BF390" s="73"/>
      <c r="BG390" s="73"/>
      <c r="BH390" s="95"/>
      <c r="BI390" s="95"/>
      <c r="BJ390" s="73"/>
      <c r="BK390" s="73"/>
      <c r="BL390" s="95"/>
      <c r="BM390" s="95"/>
      <c r="BN390" s="73"/>
      <c r="BO390" s="73"/>
      <c r="BP390" s="95"/>
      <c r="BQ390" s="95"/>
      <c r="BR390" s="73"/>
      <c r="BS390" s="73"/>
      <c r="BT390" s="95"/>
      <c r="BU390" s="95"/>
      <c r="BV390" s="73"/>
      <c r="BW390" s="73"/>
      <c r="BX390" s="95"/>
      <c r="BY390" s="95"/>
      <c r="BZ390" s="73"/>
      <c r="CA390" s="73"/>
      <c r="CB390" s="95"/>
      <c r="CC390" s="95"/>
      <c r="CD390" s="73"/>
      <c r="CE390" s="73"/>
      <c r="CF390" s="73"/>
      <c r="CG390" s="73"/>
      <c r="CH390" s="73"/>
      <c r="CI390" s="73"/>
      <c r="CJ390" s="72"/>
      <c r="CK390" s="73"/>
      <c r="CL390" s="217"/>
      <c r="CM390" s="71"/>
      <c r="CN390" s="71"/>
      <c r="CO390" s="73"/>
      <c r="CP390" s="217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18"/>
      <c r="DD390" s="218"/>
      <c r="DG390" s="218"/>
    </row>
    <row r="391" spans="2:111">
      <c r="B391" s="71"/>
      <c r="C391" s="71"/>
      <c r="D391" s="71"/>
      <c r="E391" s="73"/>
      <c r="F391" s="217"/>
      <c r="G391" s="71"/>
      <c r="H391" s="223"/>
      <c r="I391" s="73"/>
      <c r="J391" s="73"/>
      <c r="K391" s="73"/>
      <c r="L391" s="73"/>
      <c r="M391" s="73"/>
      <c r="N391" s="73"/>
      <c r="O391" s="73"/>
      <c r="P391" s="73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73"/>
      <c r="AD391" s="73"/>
      <c r="AE391" s="73"/>
      <c r="AF391" s="95"/>
      <c r="AG391" s="95"/>
      <c r="AH391" s="73"/>
      <c r="AI391" s="73"/>
      <c r="AJ391" s="95"/>
      <c r="AK391" s="95"/>
      <c r="AL391" s="73"/>
      <c r="AM391" s="73"/>
      <c r="AN391" s="95"/>
      <c r="AO391" s="95"/>
      <c r="AP391" s="73"/>
      <c r="AQ391" s="73"/>
      <c r="AR391" s="95"/>
      <c r="AS391" s="95"/>
      <c r="AT391" s="73"/>
      <c r="AU391" s="73"/>
      <c r="AV391" s="95"/>
      <c r="AW391" s="95"/>
      <c r="AX391" s="73"/>
      <c r="AY391" s="73"/>
      <c r="AZ391" s="95"/>
      <c r="BA391" s="95"/>
      <c r="BB391" s="73"/>
      <c r="BC391" s="73"/>
      <c r="BD391" s="95"/>
      <c r="BE391" s="95"/>
      <c r="BF391" s="73"/>
      <c r="BG391" s="73"/>
      <c r="BH391" s="95"/>
      <c r="BI391" s="95"/>
      <c r="BJ391" s="73"/>
      <c r="BK391" s="73"/>
      <c r="BL391" s="95"/>
      <c r="BM391" s="95"/>
      <c r="BN391" s="73"/>
      <c r="BO391" s="73"/>
      <c r="BP391" s="95"/>
      <c r="BQ391" s="95"/>
      <c r="BR391" s="73"/>
      <c r="BS391" s="73"/>
      <c r="BT391" s="95"/>
      <c r="BU391" s="95"/>
      <c r="BV391" s="73"/>
      <c r="BW391" s="73"/>
      <c r="BX391" s="95"/>
      <c r="BY391" s="95"/>
      <c r="BZ391" s="73"/>
      <c r="CA391" s="73"/>
      <c r="CB391" s="95"/>
      <c r="CC391" s="95"/>
      <c r="CD391" s="73"/>
      <c r="CE391" s="73"/>
      <c r="CF391" s="73"/>
      <c r="CG391" s="73"/>
      <c r="CH391" s="73"/>
      <c r="CI391" s="73"/>
      <c r="CJ391" s="72"/>
      <c r="CK391" s="73"/>
      <c r="CL391" s="217"/>
      <c r="CM391" s="71"/>
      <c r="CN391" s="71"/>
      <c r="CO391" s="73"/>
      <c r="CP391" s="217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18"/>
      <c r="DD391" s="218"/>
      <c r="DG391" s="218"/>
    </row>
    <row r="392" spans="2:111">
      <c r="B392" s="71"/>
      <c r="C392" s="71"/>
      <c r="D392" s="71"/>
      <c r="E392" s="73"/>
      <c r="F392" s="217"/>
      <c r="G392" s="71"/>
      <c r="H392" s="223"/>
      <c r="I392" s="73"/>
      <c r="J392" s="73"/>
      <c r="K392" s="73"/>
      <c r="L392" s="73"/>
      <c r="M392" s="73"/>
      <c r="N392" s="73"/>
      <c r="O392" s="73"/>
      <c r="P392" s="73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73"/>
      <c r="AD392" s="73"/>
      <c r="AE392" s="73"/>
      <c r="AF392" s="95"/>
      <c r="AG392" s="95"/>
      <c r="AH392" s="73"/>
      <c r="AI392" s="73"/>
      <c r="AJ392" s="95"/>
      <c r="AK392" s="95"/>
      <c r="AL392" s="73"/>
      <c r="AM392" s="73"/>
      <c r="AN392" s="95"/>
      <c r="AO392" s="95"/>
      <c r="AP392" s="73"/>
      <c r="AQ392" s="73"/>
      <c r="AR392" s="95"/>
      <c r="AS392" s="95"/>
      <c r="AT392" s="73"/>
      <c r="AU392" s="73"/>
      <c r="AV392" s="95"/>
      <c r="AW392" s="95"/>
      <c r="AX392" s="73"/>
      <c r="AY392" s="73"/>
      <c r="AZ392" s="95"/>
      <c r="BA392" s="95"/>
      <c r="BB392" s="73"/>
      <c r="BC392" s="73"/>
      <c r="BD392" s="95"/>
      <c r="BE392" s="95"/>
      <c r="BF392" s="73"/>
      <c r="BG392" s="73"/>
      <c r="BH392" s="95"/>
      <c r="BI392" s="95"/>
      <c r="BJ392" s="73"/>
      <c r="BK392" s="73"/>
      <c r="BL392" s="95"/>
      <c r="BM392" s="95"/>
      <c r="BN392" s="73"/>
      <c r="BO392" s="73"/>
      <c r="BP392" s="95"/>
      <c r="BQ392" s="95"/>
      <c r="BR392" s="73"/>
      <c r="BS392" s="73"/>
      <c r="BT392" s="95"/>
      <c r="BU392" s="95"/>
      <c r="BV392" s="73"/>
      <c r="BW392" s="73"/>
      <c r="BX392" s="95"/>
      <c r="BY392" s="95"/>
      <c r="BZ392" s="73"/>
      <c r="CA392" s="73"/>
      <c r="CB392" s="95"/>
      <c r="CC392" s="95"/>
      <c r="CD392" s="73"/>
      <c r="CE392" s="73"/>
      <c r="CF392" s="73"/>
      <c r="CG392" s="73"/>
      <c r="CH392" s="73"/>
      <c r="CI392" s="73"/>
      <c r="CJ392" s="72"/>
      <c r="CK392" s="73"/>
      <c r="CL392" s="217"/>
      <c r="CM392" s="71"/>
      <c r="CN392" s="71"/>
      <c r="CO392" s="73"/>
      <c r="CP392" s="217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18"/>
      <c r="DD392" s="218"/>
      <c r="DG392" s="218"/>
    </row>
    <row r="393" spans="2:111">
      <c r="B393" s="71"/>
      <c r="C393" s="71"/>
      <c r="D393" s="71"/>
      <c r="E393" s="73"/>
      <c r="F393" s="217"/>
      <c r="G393" s="71"/>
      <c r="H393" s="223"/>
      <c r="I393" s="73"/>
      <c r="J393" s="73"/>
      <c r="K393" s="73"/>
      <c r="L393" s="73"/>
      <c r="M393" s="73"/>
      <c r="N393" s="73"/>
      <c r="O393" s="73"/>
      <c r="P393" s="73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73"/>
      <c r="AD393" s="73"/>
      <c r="AE393" s="73"/>
      <c r="AF393" s="95"/>
      <c r="AG393" s="95"/>
      <c r="AH393" s="73"/>
      <c r="AI393" s="73"/>
      <c r="AJ393" s="95"/>
      <c r="AK393" s="95"/>
      <c r="AL393" s="73"/>
      <c r="AM393" s="73"/>
      <c r="AN393" s="95"/>
      <c r="AO393" s="95"/>
      <c r="AP393" s="73"/>
      <c r="AQ393" s="73"/>
      <c r="AR393" s="95"/>
      <c r="AS393" s="95"/>
      <c r="AT393" s="73"/>
      <c r="AU393" s="73"/>
      <c r="AV393" s="95"/>
      <c r="AW393" s="95"/>
      <c r="AX393" s="73"/>
      <c r="AY393" s="73"/>
      <c r="AZ393" s="95"/>
      <c r="BA393" s="95"/>
      <c r="BB393" s="73"/>
      <c r="BC393" s="73"/>
      <c r="BD393" s="95"/>
      <c r="BE393" s="95"/>
      <c r="BF393" s="73"/>
      <c r="BG393" s="73"/>
      <c r="BH393" s="95"/>
      <c r="BI393" s="95"/>
      <c r="BJ393" s="73"/>
      <c r="BK393" s="73"/>
      <c r="BL393" s="95"/>
      <c r="BM393" s="95"/>
      <c r="BN393" s="73"/>
      <c r="BO393" s="73"/>
      <c r="BP393" s="95"/>
      <c r="BQ393" s="95"/>
      <c r="BR393" s="73"/>
      <c r="BS393" s="73"/>
      <c r="BT393" s="95"/>
      <c r="BU393" s="95"/>
      <c r="BV393" s="73"/>
      <c r="BW393" s="73"/>
      <c r="BX393" s="95"/>
      <c r="BY393" s="95"/>
      <c r="BZ393" s="73"/>
      <c r="CA393" s="73"/>
      <c r="CB393" s="95"/>
      <c r="CC393" s="95"/>
      <c r="CD393" s="73"/>
      <c r="CE393" s="73"/>
      <c r="CF393" s="73"/>
      <c r="CG393" s="73"/>
      <c r="CH393" s="73"/>
      <c r="CI393" s="73"/>
      <c r="CJ393" s="72"/>
      <c r="CK393" s="73"/>
      <c r="CL393" s="217"/>
      <c r="CM393" s="71"/>
      <c r="CN393" s="71"/>
      <c r="CO393" s="73"/>
      <c r="CP393" s="217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18"/>
      <c r="DD393" s="218"/>
      <c r="DG393" s="218"/>
    </row>
    <row r="394" spans="2:111">
      <c r="B394" s="71"/>
      <c r="C394" s="71"/>
      <c r="D394" s="71"/>
      <c r="E394" s="73"/>
      <c r="F394" s="217"/>
      <c r="G394" s="71"/>
      <c r="H394" s="223"/>
      <c r="I394" s="73"/>
      <c r="J394" s="73"/>
      <c r="K394" s="73"/>
      <c r="L394" s="73"/>
      <c r="M394" s="73"/>
      <c r="N394" s="73"/>
      <c r="O394" s="73"/>
      <c r="P394" s="73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73"/>
      <c r="AD394" s="73"/>
      <c r="AE394" s="73"/>
      <c r="AF394" s="95"/>
      <c r="AG394" s="95"/>
      <c r="AH394" s="73"/>
      <c r="AI394" s="73"/>
      <c r="AJ394" s="95"/>
      <c r="AK394" s="95"/>
      <c r="AL394" s="73"/>
      <c r="AM394" s="73"/>
      <c r="AN394" s="95"/>
      <c r="AO394" s="95"/>
      <c r="AP394" s="73"/>
      <c r="AQ394" s="73"/>
      <c r="AR394" s="95"/>
      <c r="AS394" s="95"/>
      <c r="AT394" s="73"/>
      <c r="AU394" s="73"/>
      <c r="AV394" s="95"/>
      <c r="AW394" s="95"/>
      <c r="AX394" s="73"/>
      <c r="AY394" s="73"/>
      <c r="AZ394" s="95"/>
      <c r="BA394" s="95"/>
      <c r="BB394" s="73"/>
      <c r="BC394" s="73"/>
      <c r="BD394" s="95"/>
      <c r="BE394" s="95"/>
      <c r="BF394" s="73"/>
      <c r="BG394" s="73"/>
      <c r="BH394" s="95"/>
      <c r="BI394" s="95"/>
      <c r="BJ394" s="73"/>
      <c r="BK394" s="73"/>
      <c r="BL394" s="95"/>
      <c r="BM394" s="95"/>
      <c r="BN394" s="73"/>
      <c r="BO394" s="73"/>
      <c r="BP394" s="95"/>
      <c r="BQ394" s="95"/>
      <c r="BR394" s="73"/>
      <c r="BS394" s="73"/>
      <c r="BT394" s="95"/>
      <c r="BU394" s="95"/>
      <c r="BV394" s="73"/>
      <c r="BW394" s="73"/>
      <c r="BX394" s="95"/>
      <c r="BY394" s="95"/>
      <c r="BZ394" s="73"/>
      <c r="CA394" s="73"/>
      <c r="CB394" s="95"/>
      <c r="CC394" s="95"/>
      <c r="CD394" s="73"/>
      <c r="CE394" s="73"/>
      <c r="CF394" s="73"/>
      <c r="CG394" s="73"/>
      <c r="CH394" s="73"/>
      <c r="CI394" s="73"/>
      <c r="CJ394" s="72"/>
      <c r="CK394" s="73"/>
      <c r="CL394" s="217"/>
      <c r="CM394" s="71"/>
      <c r="CN394" s="71"/>
      <c r="CO394" s="73"/>
      <c r="CP394" s="217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18"/>
      <c r="DD394" s="218"/>
      <c r="DG394" s="218"/>
    </row>
    <row r="395" spans="2:111">
      <c r="B395" s="71"/>
      <c r="C395" s="71"/>
      <c r="D395" s="71"/>
      <c r="E395" s="72"/>
      <c r="F395" s="73"/>
      <c r="G395" s="71"/>
      <c r="H395" s="223"/>
      <c r="I395" s="73"/>
      <c r="J395" s="73"/>
      <c r="K395" s="73"/>
      <c r="L395" s="73"/>
      <c r="M395" s="73"/>
      <c r="N395" s="73"/>
      <c r="O395" s="73"/>
      <c r="P395" s="73"/>
      <c r="Q395" s="73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73"/>
      <c r="AE395" s="73"/>
      <c r="AF395" s="73"/>
      <c r="AG395" s="95"/>
      <c r="AH395" s="95"/>
      <c r="AI395" s="73"/>
      <c r="AJ395" s="73"/>
      <c r="AK395" s="95"/>
      <c r="AL395" s="95"/>
      <c r="AM395" s="73"/>
      <c r="AN395" s="73"/>
      <c r="AO395" s="95"/>
      <c r="AP395" s="95"/>
      <c r="AQ395" s="73"/>
      <c r="AR395" s="73"/>
      <c r="AS395" s="95"/>
      <c r="AT395" s="95"/>
      <c r="AU395" s="73"/>
      <c r="AV395" s="73"/>
      <c r="AW395" s="95"/>
      <c r="AX395" s="95"/>
      <c r="AY395" s="73"/>
      <c r="AZ395" s="73"/>
      <c r="BA395" s="95"/>
      <c r="BB395" s="95"/>
      <c r="BC395" s="73"/>
      <c r="BD395" s="73"/>
      <c r="BE395" s="95"/>
      <c r="BF395" s="95"/>
      <c r="BG395" s="73"/>
      <c r="BH395" s="73"/>
      <c r="BI395" s="95"/>
      <c r="BJ395" s="95"/>
      <c r="BK395" s="73"/>
      <c r="BL395" s="73"/>
      <c r="BM395" s="95"/>
      <c r="BN395" s="95"/>
      <c r="BO395" s="73"/>
      <c r="BP395" s="73"/>
      <c r="BQ395" s="95"/>
      <c r="BR395" s="95"/>
      <c r="BS395" s="73"/>
      <c r="BT395" s="73"/>
      <c r="BU395" s="95"/>
      <c r="BV395" s="95"/>
      <c r="BW395" s="73"/>
      <c r="BX395" s="73"/>
      <c r="BY395" s="95"/>
      <c r="BZ395" s="95"/>
      <c r="CA395" s="73"/>
      <c r="CB395" s="73"/>
      <c r="CC395" s="95"/>
      <c r="CD395" s="9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9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23"/>
      <c r="I396" s="73"/>
      <c r="J396" s="73"/>
      <c r="K396" s="73"/>
      <c r="L396" s="73"/>
      <c r="M396" s="73"/>
      <c r="N396" s="73"/>
      <c r="O396" s="73"/>
      <c r="P396" s="73"/>
      <c r="Q396" s="73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73"/>
      <c r="AE396" s="73"/>
      <c r="AF396" s="73"/>
      <c r="AG396" s="95"/>
      <c r="AH396" s="95"/>
      <c r="AI396" s="73"/>
      <c r="AJ396" s="73"/>
      <c r="AK396" s="95"/>
      <c r="AL396" s="95"/>
      <c r="AM396" s="73"/>
      <c r="AN396" s="73"/>
      <c r="AO396" s="95"/>
      <c r="AP396" s="95"/>
      <c r="AQ396" s="73"/>
      <c r="AR396" s="73"/>
      <c r="AS396" s="95"/>
      <c r="AT396" s="95"/>
      <c r="AU396" s="73"/>
      <c r="AV396" s="73"/>
      <c r="AW396" s="95"/>
      <c r="AX396" s="95"/>
      <c r="AY396" s="73"/>
      <c r="AZ396" s="73"/>
      <c r="BA396" s="95"/>
      <c r="BB396" s="95"/>
      <c r="BC396" s="73"/>
      <c r="BD396" s="73"/>
      <c r="BE396" s="95"/>
      <c r="BF396" s="95"/>
      <c r="BG396" s="73"/>
      <c r="BH396" s="73"/>
      <c r="BI396" s="95"/>
      <c r="BJ396" s="95"/>
      <c r="BK396" s="73"/>
      <c r="BL396" s="73"/>
      <c r="BM396" s="95"/>
      <c r="BN396" s="95"/>
      <c r="BO396" s="73"/>
      <c r="BP396" s="73"/>
      <c r="BQ396" s="95"/>
      <c r="BR396" s="95"/>
      <c r="BS396" s="73"/>
      <c r="BT396" s="73"/>
      <c r="BU396" s="95"/>
      <c r="BV396" s="95"/>
      <c r="BW396" s="73"/>
      <c r="BX396" s="73"/>
      <c r="BY396" s="95"/>
      <c r="BZ396" s="95"/>
      <c r="CA396" s="73"/>
      <c r="CB396" s="73"/>
      <c r="CC396" s="95"/>
      <c r="CD396" s="9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9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23"/>
      <c r="I397" s="73"/>
      <c r="J397" s="73"/>
      <c r="K397" s="73"/>
      <c r="L397" s="73"/>
      <c r="M397" s="73"/>
      <c r="N397" s="73"/>
      <c r="O397" s="73"/>
      <c r="P397" s="73"/>
      <c r="Q397" s="73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73"/>
      <c r="AE397" s="73"/>
      <c r="AF397" s="73"/>
      <c r="AG397" s="95"/>
      <c r="AH397" s="95"/>
      <c r="AI397" s="73"/>
      <c r="AJ397" s="73"/>
      <c r="AK397" s="95"/>
      <c r="AL397" s="95"/>
      <c r="AM397" s="73"/>
      <c r="AN397" s="73"/>
      <c r="AO397" s="95"/>
      <c r="AP397" s="95"/>
      <c r="AQ397" s="73"/>
      <c r="AR397" s="73"/>
      <c r="AS397" s="95"/>
      <c r="AT397" s="95"/>
      <c r="AU397" s="73"/>
      <c r="AV397" s="73"/>
      <c r="AW397" s="95"/>
      <c r="AX397" s="95"/>
      <c r="AY397" s="73"/>
      <c r="AZ397" s="73"/>
      <c r="BA397" s="95"/>
      <c r="BB397" s="95"/>
      <c r="BC397" s="73"/>
      <c r="BD397" s="73"/>
      <c r="BE397" s="95"/>
      <c r="BF397" s="95"/>
      <c r="BG397" s="73"/>
      <c r="BH397" s="73"/>
      <c r="BI397" s="95"/>
      <c r="BJ397" s="95"/>
      <c r="BK397" s="73"/>
      <c r="BL397" s="73"/>
      <c r="BM397" s="95"/>
      <c r="BN397" s="95"/>
      <c r="BO397" s="73"/>
      <c r="BP397" s="73"/>
      <c r="BQ397" s="95"/>
      <c r="BR397" s="95"/>
      <c r="BS397" s="73"/>
      <c r="BT397" s="73"/>
      <c r="BU397" s="95"/>
      <c r="BV397" s="95"/>
      <c r="BW397" s="73"/>
      <c r="BX397" s="73"/>
      <c r="BY397" s="95"/>
      <c r="BZ397" s="95"/>
      <c r="CA397" s="73"/>
      <c r="CB397" s="73"/>
      <c r="CC397" s="95"/>
      <c r="CD397" s="9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9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23"/>
      <c r="I398" s="73"/>
      <c r="J398" s="73"/>
      <c r="K398" s="73"/>
      <c r="L398" s="73"/>
      <c r="M398" s="73"/>
      <c r="N398" s="73"/>
      <c r="O398" s="73"/>
      <c r="P398" s="73"/>
      <c r="Q398" s="73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73"/>
      <c r="AE398" s="73"/>
      <c r="AF398" s="73"/>
      <c r="AG398" s="95"/>
      <c r="AH398" s="95"/>
      <c r="AI398" s="73"/>
      <c r="AJ398" s="73"/>
      <c r="AK398" s="95"/>
      <c r="AL398" s="95"/>
      <c r="AM398" s="73"/>
      <c r="AN398" s="73"/>
      <c r="AO398" s="95"/>
      <c r="AP398" s="95"/>
      <c r="AQ398" s="73"/>
      <c r="AR398" s="73"/>
      <c r="AS398" s="95"/>
      <c r="AT398" s="95"/>
      <c r="AU398" s="73"/>
      <c r="AV398" s="73"/>
      <c r="AW398" s="95"/>
      <c r="AX398" s="95"/>
      <c r="AY398" s="73"/>
      <c r="AZ398" s="73"/>
      <c r="BA398" s="95"/>
      <c r="BB398" s="95"/>
      <c r="BC398" s="73"/>
      <c r="BD398" s="73"/>
      <c r="BE398" s="95"/>
      <c r="BF398" s="95"/>
      <c r="BG398" s="73"/>
      <c r="BH398" s="73"/>
      <c r="BI398" s="95"/>
      <c r="BJ398" s="95"/>
      <c r="BK398" s="73"/>
      <c r="BL398" s="73"/>
      <c r="BM398" s="95"/>
      <c r="BN398" s="95"/>
      <c r="BO398" s="73"/>
      <c r="BP398" s="73"/>
      <c r="BQ398" s="95"/>
      <c r="BR398" s="95"/>
      <c r="BS398" s="73"/>
      <c r="BT398" s="73"/>
      <c r="BU398" s="95"/>
      <c r="BV398" s="95"/>
      <c r="BW398" s="73"/>
      <c r="BX398" s="73"/>
      <c r="BY398" s="95"/>
      <c r="BZ398" s="95"/>
      <c r="CA398" s="73"/>
      <c r="CB398" s="73"/>
      <c r="CC398" s="95"/>
      <c r="CD398" s="9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9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23"/>
      <c r="I399" s="73"/>
      <c r="J399" s="73"/>
      <c r="K399" s="73"/>
      <c r="L399" s="73"/>
      <c r="M399" s="73"/>
      <c r="N399" s="73"/>
      <c r="O399" s="73"/>
      <c r="P399" s="73"/>
      <c r="Q399" s="73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73"/>
      <c r="AE399" s="73"/>
      <c r="AF399" s="73"/>
      <c r="AG399" s="95"/>
      <c r="AH399" s="95"/>
      <c r="AI399" s="73"/>
      <c r="AJ399" s="73"/>
      <c r="AK399" s="95"/>
      <c r="AL399" s="95"/>
      <c r="AM399" s="73"/>
      <c r="AN399" s="73"/>
      <c r="AO399" s="95"/>
      <c r="AP399" s="95"/>
      <c r="AQ399" s="73"/>
      <c r="AR399" s="73"/>
      <c r="AS399" s="95"/>
      <c r="AT399" s="95"/>
      <c r="AU399" s="73"/>
      <c r="AV399" s="73"/>
      <c r="AW399" s="95"/>
      <c r="AX399" s="95"/>
      <c r="AY399" s="73"/>
      <c r="AZ399" s="73"/>
      <c r="BA399" s="95"/>
      <c r="BB399" s="95"/>
      <c r="BC399" s="73"/>
      <c r="BD399" s="73"/>
      <c r="BE399" s="95"/>
      <c r="BF399" s="95"/>
      <c r="BG399" s="73"/>
      <c r="BH399" s="73"/>
      <c r="BI399" s="95"/>
      <c r="BJ399" s="95"/>
      <c r="BK399" s="73"/>
      <c r="BL399" s="73"/>
      <c r="BM399" s="95"/>
      <c r="BN399" s="95"/>
      <c r="BO399" s="73"/>
      <c r="BP399" s="73"/>
      <c r="BQ399" s="95"/>
      <c r="BR399" s="95"/>
      <c r="BS399" s="73"/>
      <c r="BT399" s="73"/>
      <c r="BU399" s="95"/>
      <c r="BV399" s="95"/>
      <c r="BW399" s="73"/>
      <c r="BX399" s="73"/>
      <c r="BY399" s="95"/>
      <c r="BZ399" s="95"/>
      <c r="CA399" s="73"/>
      <c r="CB399" s="73"/>
      <c r="CC399" s="95"/>
      <c r="CD399" s="9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9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23"/>
      <c r="I400" s="73"/>
      <c r="J400" s="73"/>
      <c r="K400" s="73"/>
      <c r="L400" s="73"/>
      <c r="M400" s="73"/>
      <c r="N400" s="73"/>
      <c r="O400" s="73"/>
      <c r="P400" s="73"/>
      <c r="Q400" s="73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73"/>
      <c r="AE400" s="73"/>
      <c r="AF400" s="73"/>
      <c r="AG400" s="95"/>
      <c r="AH400" s="95"/>
      <c r="AI400" s="73"/>
      <c r="AJ400" s="73"/>
      <c r="AK400" s="95"/>
      <c r="AL400" s="95"/>
      <c r="AM400" s="73"/>
      <c r="AN400" s="73"/>
      <c r="AO400" s="95"/>
      <c r="AP400" s="95"/>
      <c r="AQ400" s="73"/>
      <c r="AR400" s="73"/>
      <c r="AS400" s="95"/>
      <c r="AT400" s="95"/>
      <c r="AU400" s="73"/>
      <c r="AV400" s="73"/>
      <c r="AW400" s="95"/>
      <c r="AX400" s="95"/>
      <c r="AY400" s="73"/>
      <c r="AZ400" s="73"/>
      <c r="BA400" s="95"/>
      <c r="BB400" s="95"/>
      <c r="BC400" s="73"/>
      <c r="BD400" s="73"/>
      <c r="BE400" s="95"/>
      <c r="BF400" s="95"/>
      <c r="BG400" s="73"/>
      <c r="BH400" s="73"/>
      <c r="BI400" s="95"/>
      <c r="BJ400" s="95"/>
      <c r="BK400" s="73"/>
      <c r="BL400" s="73"/>
      <c r="BM400" s="95"/>
      <c r="BN400" s="95"/>
      <c r="BO400" s="73"/>
      <c r="BP400" s="73"/>
      <c r="BQ400" s="95"/>
      <c r="BR400" s="95"/>
      <c r="BS400" s="73"/>
      <c r="BT400" s="73"/>
      <c r="BU400" s="95"/>
      <c r="BV400" s="95"/>
      <c r="BW400" s="73"/>
      <c r="BX400" s="73"/>
      <c r="BY400" s="95"/>
      <c r="BZ400" s="95"/>
      <c r="CA400" s="73"/>
      <c r="CB400" s="73"/>
      <c r="CC400" s="95"/>
      <c r="CD400" s="9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9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23"/>
      <c r="I401" s="73"/>
      <c r="J401" s="73"/>
      <c r="K401" s="73"/>
      <c r="L401" s="73"/>
      <c r="M401" s="73"/>
      <c r="N401" s="73"/>
      <c r="O401" s="73"/>
      <c r="P401" s="73"/>
      <c r="Q401" s="73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73"/>
      <c r="AE401" s="73"/>
      <c r="AF401" s="73"/>
      <c r="AG401" s="95"/>
      <c r="AH401" s="95"/>
      <c r="AI401" s="73"/>
      <c r="AJ401" s="73"/>
      <c r="AK401" s="95"/>
      <c r="AL401" s="95"/>
      <c r="AM401" s="73"/>
      <c r="AN401" s="73"/>
      <c r="AO401" s="95"/>
      <c r="AP401" s="95"/>
      <c r="AQ401" s="73"/>
      <c r="AR401" s="73"/>
      <c r="AS401" s="95"/>
      <c r="AT401" s="95"/>
      <c r="AU401" s="73"/>
      <c r="AV401" s="73"/>
      <c r="AW401" s="95"/>
      <c r="AX401" s="95"/>
      <c r="AY401" s="73"/>
      <c r="AZ401" s="73"/>
      <c r="BA401" s="95"/>
      <c r="BB401" s="95"/>
      <c r="BC401" s="73"/>
      <c r="BD401" s="73"/>
      <c r="BE401" s="95"/>
      <c r="BF401" s="95"/>
      <c r="BG401" s="73"/>
      <c r="BH401" s="73"/>
      <c r="BI401" s="95"/>
      <c r="BJ401" s="95"/>
      <c r="BK401" s="73"/>
      <c r="BL401" s="73"/>
      <c r="BM401" s="95"/>
      <c r="BN401" s="95"/>
      <c r="BO401" s="73"/>
      <c r="BP401" s="73"/>
      <c r="BQ401" s="95"/>
      <c r="BR401" s="95"/>
      <c r="BS401" s="73"/>
      <c r="BT401" s="73"/>
      <c r="BU401" s="95"/>
      <c r="BV401" s="95"/>
      <c r="BW401" s="73"/>
      <c r="BX401" s="73"/>
      <c r="BY401" s="95"/>
      <c r="BZ401" s="95"/>
      <c r="CA401" s="73"/>
      <c r="CB401" s="73"/>
      <c r="CC401" s="95"/>
      <c r="CD401" s="9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9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23"/>
      <c r="I402" s="73"/>
      <c r="J402" s="73"/>
      <c r="K402" s="73"/>
      <c r="L402" s="73"/>
      <c r="M402" s="73"/>
      <c r="N402" s="73"/>
      <c r="O402" s="73"/>
      <c r="P402" s="73"/>
      <c r="Q402" s="73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73"/>
      <c r="AE402" s="73"/>
      <c r="AF402" s="73"/>
      <c r="AG402" s="95"/>
      <c r="AH402" s="95"/>
      <c r="AI402" s="73"/>
      <c r="AJ402" s="73"/>
      <c r="AK402" s="95"/>
      <c r="AL402" s="95"/>
      <c r="AM402" s="73"/>
      <c r="AN402" s="73"/>
      <c r="AO402" s="95"/>
      <c r="AP402" s="95"/>
      <c r="AQ402" s="73"/>
      <c r="AR402" s="73"/>
      <c r="AS402" s="95"/>
      <c r="AT402" s="95"/>
      <c r="AU402" s="73"/>
      <c r="AV402" s="73"/>
      <c r="AW402" s="95"/>
      <c r="AX402" s="95"/>
      <c r="AY402" s="73"/>
      <c r="AZ402" s="73"/>
      <c r="BA402" s="95"/>
      <c r="BB402" s="95"/>
      <c r="BC402" s="73"/>
      <c r="BD402" s="73"/>
      <c r="BE402" s="95"/>
      <c r="BF402" s="95"/>
      <c r="BG402" s="73"/>
      <c r="BH402" s="73"/>
      <c r="BI402" s="95"/>
      <c r="BJ402" s="95"/>
      <c r="BK402" s="73"/>
      <c r="BL402" s="73"/>
      <c r="BM402" s="95"/>
      <c r="BN402" s="95"/>
      <c r="BO402" s="73"/>
      <c r="BP402" s="73"/>
      <c r="BQ402" s="95"/>
      <c r="BR402" s="95"/>
      <c r="BS402" s="73"/>
      <c r="BT402" s="73"/>
      <c r="BU402" s="95"/>
      <c r="BV402" s="95"/>
      <c r="BW402" s="73"/>
      <c r="BX402" s="73"/>
      <c r="BY402" s="95"/>
      <c r="BZ402" s="95"/>
      <c r="CA402" s="73"/>
      <c r="CB402" s="73"/>
      <c r="CC402" s="95"/>
      <c r="CD402" s="9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9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23"/>
      <c r="I403" s="73"/>
      <c r="J403" s="73"/>
      <c r="K403" s="73"/>
      <c r="L403" s="73"/>
      <c r="M403" s="73"/>
      <c r="N403" s="73"/>
      <c r="O403" s="73"/>
      <c r="P403" s="73"/>
      <c r="Q403" s="73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73"/>
      <c r="AE403" s="73"/>
      <c r="AF403" s="73"/>
      <c r="AG403" s="95"/>
      <c r="AH403" s="95"/>
      <c r="AI403" s="73"/>
      <c r="AJ403" s="73"/>
      <c r="AK403" s="95"/>
      <c r="AL403" s="95"/>
      <c r="AM403" s="73"/>
      <c r="AN403" s="73"/>
      <c r="AO403" s="95"/>
      <c r="AP403" s="95"/>
      <c r="AQ403" s="73"/>
      <c r="AR403" s="73"/>
      <c r="AS403" s="95"/>
      <c r="AT403" s="95"/>
      <c r="AU403" s="73"/>
      <c r="AV403" s="73"/>
      <c r="AW403" s="95"/>
      <c r="AX403" s="95"/>
      <c r="AY403" s="73"/>
      <c r="AZ403" s="73"/>
      <c r="BA403" s="95"/>
      <c r="BB403" s="95"/>
      <c r="BC403" s="73"/>
      <c r="BD403" s="73"/>
      <c r="BE403" s="95"/>
      <c r="BF403" s="95"/>
      <c r="BG403" s="73"/>
      <c r="BH403" s="73"/>
      <c r="BI403" s="95"/>
      <c r="BJ403" s="95"/>
      <c r="BK403" s="73"/>
      <c r="BL403" s="73"/>
      <c r="BM403" s="95"/>
      <c r="BN403" s="95"/>
      <c r="BO403" s="73"/>
      <c r="BP403" s="73"/>
      <c r="BQ403" s="95"/>
      <c r="BR403" s="95"/>
      <c r="BS403" s="73"/>
      <c r="BT403" s="73"/>
      <c r="BU403" s="95"/>
      <c r="BV403" s="95"/>
      <c r="BW403" s="73"/>
      <c r="BX403" s="73"/>
      <c r="BY403" s="95"/>
      <c r="BZ403" s="95"/>
      <c r="CA403" s="73"/>
      <c r="CB403" s="73"/>
      <c r="CC403" s="95"/>
      <c r="CD403" s="9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9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23"/>
      <c r="I404" s="73"/>
      <c r="J404" s="73"/>
      <c r="K404" s="73"/>
      <c r="L404" s="73"/>
      <c r="M404" s="73"/>
      <c r="N404" s="73"/>
      <c r="O404" s="73"/>
      <c r="P404" s="73"/>
      <c r="Q404" s="73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73"/>
      <c r="AE404" s="73"/>
      <c r="AF404" s="73"/>
      <c r="AG404" s="95"/>
      <c r="AH404" s="95"/>
      <c r="AI404" s="73"/>
      <c r="AJ404" s="73"/>
      <c r="AK404" s="95"/>
      <c r="AL404" s="95"/>
      <c r="AM404" s="73"/>
      <c r="AN404" s="73"/>
      <c r="AO404" s="95"/>
      <c r="AP404" s="95"/>
      <c r="AQ404" s="73"/>
      <c r="AR404" s="73"/>
      <c r="AS404" s="95"/>
      <c r="AT404" s="95"/>
      <c r="AU404" s="73"/>
      <c r="AV404" s="73"/>
      <c r="AW404" s="95"/>
      <c r="AX404" s="95"/>
      <c r="AY404" s="73"/>
      <c r="AZ404" s="73"/>
      <c r="BA404" s="95"/>
      <c r="BB404" s="95"/>
      <c r="BC404" s="73"/>
      <c r="BD404" s="73"/>
      <c r="BE404" s="95"/>
      <c r="BF404" s="95"/>
      <c r="BG404" s="73"/>
      <c r="BH404" s="73"/>
      <c r="BI404" s="95"/>
      <c r="BJ404" s="95"/>
      <c r="BK404" s="73"/>
      <c r="BL404" s="73"/>
      <c r="BM404" s="95"/>
      <c r="BN404" s="95"/>
      <c r="BO404" s="73"/>
      <c r="BP404" s="73"/>
      <c r="BQ404" s="95"/>
      <c r="BR404" s="95"/>
      <c r="BS404" s="73"/>
      <c r="BT404" s="73"/>
      <c r="BU404" s="95"/>
      <c r="BV404" s="95"/>
      <c r="BW404" s="73"/>
      <c r="BX404" s="73"/>
      <c r="BY404" s="95"/>
      <c r="BZ404" s="95"/>
      <c r="CA404" s="73"/>
      <c r="CB404" s="73"/>
      <c r="CC404" s="95"/>
      <c r="CD404" s="9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9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23"/>
      <c r="I405" s="73"/>
      <c r="J405" s="73"/>
      <c r="K405" s="73"/>
      <c r="L405" s="73"/>
      <c r="M405" s="73"/>
      <c r="N405" s="73"/>
      <c r="O405" s="73"/>
      <c r="P405" s="73"/>
      <c r="Q405" s="73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73"/>
      <c r="AE405" s="73"/>
      <c r="AF405" s="73"/>
      <c r="AG405" s="95"/>
      <c r="AH405" s="95"/>
      <c r="AI405" s="73"/>
      <c r="AJ405" s="73"/>
      <c r="AK405" s="95"/>
      <c r="AL405" s="95"/>
      <c r="AM405" s="73"/>
      <c r="AN405" s="73"/>
      <c r="AO405" s="95"/>
      <c r="AP405" s="95"/>
      <c r="AQ405" s="73"/>
      <c r="AR405" s="73"/>
      <c r="AS405" s="95"/>
      <c r="AT405" s="95"/>
      <c r="AU405" s="73"/>
      <c r="AV405" s="73"/>
      <c r="AW405" s="95"/>
      <c r="AX405" s="95"/>
      <c r="AY405" s="73"/>
      <c r="AZ405" s="73"/>
      <c r="BA405" s="95"/>
      <c r="BB405" s="95"/>
      <c r="BC405" s="73"/>
      <c r="BD405" s="73"/>
      <c r="BE405" s="95"/>
      <c r="BF405" s="95"/>
      <c r="BG405" s="73"/>
      <c r="BH405" s="73"/>
      <c r="BI405" s="95"/>
      <c r="BJ405" s="95"/>
      <c r="BK405" s="73"/>
      <c r="BL405" s="73"/>
      <c r="BM405" s="95"/>
      <c r="BN405" s="95"/>
      <c r="BO405" s="73"/>
      <c r="BP405" s="73"/>
      <c r="BQ405" s="95"/>
      <c r="BR405" s="95"/>
      <c r="BS405" s="73"/>
      <c r="BT405" s="73"/>
      <c r="BU405" s="95"/>
      <c r="BV405" s="95"/>
      <c r="BW405" s="73"/>
      <c r="BX405" s="73"/>
      <c r="BY405" s="95"/>
      <c r="BZ405" s="95"/>
      <c r="CA405" s="73"/>
      <c r="CB405" s="73"/>
      <c r="CC405" s="95"/>
      <c r="CD405" s="9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9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23"/>
      <c r="I406" s="73"/>
      <c r="J406" s="73"/>
      <c r="K406" s="73"/>
      <c r="L406" s="73"/>
      <c r="M406" s="73"/>
      <c r="N406" s="73"/>
      <c r="O406" s="73"/>
      <c r="P406" s="73"/>
      <c r="Q406" s="73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73"/>
      <c r="AE406" s="73"/>
      <c r="AF406" s="73"/>
      <c r="AG406" s="95"/>
      <c r="AH406" s="95"/>
      <c r="AI406" s="73"/>
      <c r="AJ406" s="73"/>
      <c r="AK406" s="95"/>
      <c r="AL406" s="95"/>
      <c r="AM406" s="73"/>
      <c r="AN406" s="73"/>
      <c r="AO406" s="95"/>
      <c r="AP406" s="95"/>
      <c r="AQ406" s="73"/>
      <c r="AR406" s="73"/>
      <c r="AS406" s="95"/>
      <c r="AT406" s="95"/>
      <c r="AU406" s="73"/>
      <c r="AV406" s="73"/>
      <c r="AW406" s="95"/>
      <c r="AX406" s="95"/>
      <c r="AY406" s="73"/>
      <c r="AZ406" s="73"/>
      <c r="BA406" s="95"/>
      <c r="BB406" s="95"/>
      <c r="BC406" s="73"/>
      <c r="BD406" s="73"/>
      <c r="BE406" s="95"/>
      <c r="BF406" s="95"/>
      <c r="BG406" s="73"/>
      <c r="BH406" s="73"/>
      <c r="BI406" s="95"/>
      <c r="BJ406" s="95"/>
      <c r="BK406" s="73"/>
      <c r="BL406" s="73"/>
      <c r="BM406" s="95"/>
      <c r="BN406" s="95"/>
      <c r="BO406" s="73"/>
      <c r="BP406" s="73"/>
      <c r="BQ406" s="95"/>
      <c r="BR406" s="95"/>
      <c r="BS406" s="73"/>
      <c r="BT406" s="73"/>
      <c r="BU406" s="95"/>
      <c r="BV406" s="95"/>
      <c r="BW406" s="73"/>
      <c r="BX406" s="73"/>
      <c r="BY406" s="95"/>
      <c r="BZ406" s="95"/>
      <c r="CA406" s="73"/>
      <c r="CB406" s="73"/>
      <c r="CC406" s="95"/>
      <c r="CD406" s="9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9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23"/>
      <c r="I407" s="73"/>
      <c r="J407" s="73"/>
      <c r="K407" s="73"/>
      <c r="L407" s="73"/>
      <c r="M407" s="73"/>
      <c r="N407" s="73"/>
      <c r="O407" s="73"/>
      <c r="P407" s="73"/>
      <c r="Q407" s="73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73"/>
      <c r="AE407" s="73"/>
      <c r="AF407" s="73"/>
      <c r="AG407" s="95"/>
      <c r="AH407" s="95"/>
      <c r="AI407" s="73"/>
      <c r="AJ407" s="73"/>
      <c r="AK407" s="95"/>
      <c r="AL407" s="95"/>
      <c r="AM407" s="73"/>
      <c r="AN407" s="73"/>
      <c r="AO407" s="95"/>
      <c r="AP407" s="95"/>
      <c r="AQ407" s="73"/>
      <c r="AR407" s="73"/>
      <c r="AS407" s="95"/>
      <c r="AT407" s="95"/>
      <c r="AU407" s="73"/>
      <c r="AV407" s="73"/>
      <c r="AW407" s="95"/>
      <c r="AX407" s="95"/>
      <c r="AY407" s="73"/>
      <c r="AZ407" s="73"/>
      <c r="BA407" s="95"/>
      <c r="BB407" s="95"/>
      <c r="BC407" s="73"/>
      <c r="BD407" s="73"/>
      <c r="BE407" s="95"/>
      <c r="BF407" s="95"/>
      <c r="BG407" s="73"/>
      <c r="BH407" s="73"/>
      <c r="BI407" s="95"/>
      <c r="BJ407" s="95"/>
      <c r="BK407" s="73"/>
      <c r="BL407" s="73"/>
      <c r="BM407" s="95"/>
      <c r="BN407" s="95"/>
      <c r="BO407" s="73"/>
      <c r="BP407" s="73"/>
      <c r="BQ407" s="95"/>
      <c r="BR407" s="95"/>
      <c r="BS407" s="73"/>
      <c r="BT407" s="73"/>
      <c r="BU407" s="95"/>
      <c r="BV407" s="95"/>
      <c r="BW407" s="73"/>
      <c r="BX407" s="73"/>
      <c r="BY407" s="95"/>
      <c r="BZ407" s="95"/>
      <c r="CA407" s="73"/>
      <c r="CB407" s="73"/>
      <c r="CC407" s="95"/>
      <c r="CD407" s="9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9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23"/>
      <c r="I408" s="73"/>
      <c r="J408" s="73"/>
      <c r="K408" s="73"/>
      <c r="L408" s="73"/>
      <c r="M408" s="73"/>
      <c r="N408" s="73"/>
      <c r="O408" s="73"/>
      <c r="P408" s="73"/>
      <c r="Q408" s="73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73"/>
      <c r="AE408" s="73"/>
      <c r="AF408" s="73"/>
      <c r="AG408" s="95"/>
      <c r="AH408" s="95"/>
      <c r="AI408" s="73"/>
      <c r="AJ408" s="73"/>
      <c r="AK408" s="95"/>
      <c r="AL408" s="95"/>
      <c r="AM408" s="73"/>
      <c r="AN408" s="73"/>
      <c r="AO408" s="95"/>
      <c r="AP408" s="95"/>
      <c r="AQ408" s="73"/>
      <c r="AR408" s="73"/>
      <c r="AS408" s="95"/>
      <c r="AT408" s="95"/>
      <c r="AU408" s="73"/>
      <c r="AV408" s="73"/>
      <c r="AW408" s="95"/>
      <c r="AX408" s="95"/>
      <c r="AY408" s="73"/>
      <c r="AZ408" s="73"/>
      <c r="BA408" s="95"/>
      <c r="BB408" s="95"/>
      <c r="BC408" s="73"/>
      <c r="BD408" s="73"/>
      <c r="BE408" s="95"/>
      <c r="BF408" s="95"/>
      <c r="BG408" s="73"/>
      <c r="BH408" s="73"/>
      <c r="BI408" s="95"/>
      <c r="BJ408" s="95"/>
      <c r="BK408" s="73"/>
      <c r="BL408" s="73"/>
      <c r="BM408" s="95"/>
      <c r="BN408" s="95"/>
      <c r="BO408" s="73"/>
      <c r="BP408" s="73"/>
      <c r="BQ408" s="95"/>
      <c r="BR408" s="95"/>
      <c r="BS408" s="73"/>
      <c r="BT408" s="73"/>
      <c r="BU408" s="95"/>
      <c r="BV408" s="95"/>
      <c r="BW408" s="73"/>
      <c r="BX408" s="73"/>
      <c r="BY408" s="95"/>
      <c r="BZ408" s="95"/>
      <c r="CA408" s="73"/>
      <c r="CB408" s="73"/>
      <c r="CC408" s="95"/>
      <c r="CD408" s="9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9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23"/>
      <c r="I409" s="73"/>
      <c r="J409" s="73"/>
      <c r="K409" s="73"/>
      <c r="L409" s="73"/>
      <c r="M409" s="73"/>
      <c r="N409" s="73"/>
      <c r="O409" s="73"/>
      <c r="P409" s="73"/>
      <c r="Q409" s="73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73"/>
      <c r="AE409" s="73"/>
      <c r="AF409" s="73"/>
      <c r="AG409" s="95"/>
      <c r="AH409" s="95"/>
      <c r="AI409" s="73"/>
      <c r="AJ409" s="73"/>
      <c r="AK409" s="95"/>
      <c r="AL409" s="95"/>
      <c r="AM409" s="73"/>
      <c r="AN409" s="73"/>
      <c r="AO409" s="95"/>
      <c r="AP409" s="95"/>
      <c r="AQ409" s="73"/>
      <c r="AR409" s="73"/>
      <c r="AS409" s="95"/>
      <c r="AT409" s="95"/>
      <c r="AU409" s="73"/>
      <c r="AV409" s="73"/>
      <c r="AW409" s="95"/>
      <c r="AX409" s="95"/>
      <c r="AY409" s="73"/>
      <c r="AZ409" s="73"/>
      <c r="BA409" s="95"/>
      <c r="BB409" s="95"/>
      <c r="BC409" s="73"/>
      <c r="BD409" s="73"/>
      <c r="BE409" s="95"/>
      <c r="BF409" s="95"/>
      <c r="BG409" s="73"/>
      <c r="BH409" s="73"/>
      <c r="BI409" s="95"/>
      <c r="BJ409" s="95"/>
      <c r="BK409" s="73"/>
      <c r="BL409" s="73"/>
      <c r="BM409" s="95"/>
      <c r="BN409" s="95"/>
      <c r="BO409" s="73"/>
      <c r="BP409" s="73"/>
      <c r="BQ409" s="95"/>
      <c r="BR409" s="95"/>
      <c r="BS409" s="73"/>
      <c r="BT409" s="73"/>
      <c r="BU409" s="95"/>
      <c r="BV409" s="95"/>
      <c r="BW409" s="73"/>
      <c r="BX409" s="73"/>
      <c r="BY409" s="95"/>
      <c r="BZ409" s="95"/>
      <c r="CA409" s="73"/>
      <c r="CB409" s="73"/>
      <c r="CC409" s="95"/>
      <c r="CD409" s="9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9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23"/>
      <c r="I410" s="73"/>
      <c r="J410" s="73"/>
      <c r="K410" s="73"/>
      <c r="L410" s="73"/>
      <c r="M410" s="73"/>
      <c r="N410" s="73"/>
      <c r="O410" s="73"/>
      <c r="P410" s="73"/>
      <c r="Q410" s="73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73"/>
      <c r="AE410" s="73"/>
      <c r="AF410" s="73"/>
      <c r="AG410" s="95"/>
      <c r="AH410" s="95"/>
      <c r="AI410" s="73"/>
      <c r="AJ410" s="73"/>
      <c r="AK410" s="95"/>
      <c r="AL410" s="95"/>
      <c r="AM410" s="73"/>
      <c r="AN410" s="73"/>
      <c r="AO410" s="95"/>
      <c r="AP410" s="95"/>
      <c r="AQ410" s="73"/>
      <c r="AR410" s="73"/>
      <c r="AS410" s="95"/>
      <c r="AT410" s="95"/>
      <c r="AU410" s="73"/>
      <c r="AV410" s="73"/>
      <c r="AW410" s="95"/>
      <c r="AX410" s="95"/>
      <c r="AY410" s="73"/>
      <c r="AZ410" s="73"/>
      <c r="BA410" s="95"/>
      <c r="BB410" s="95"/>
      <c r="BC410" s="73"/>
      <c r="BD410" s="73"/>
      <c r="BE410" s="95"/>
      <c r="BF410" s="95"/>
      <c r="BG410" s="73"/>
      <c r="BH410" s="73"/>
      <c r="BI410" s="95"/>
      <c r="BJ410" s="95"/>
      <c r="BK410" s="73"/>
      <c r="BL410" s="73"/>
      <c r="BM410" s="95"/>
      <c r="BN410" s="95"/>
      <c r="BO410" s="73"/>
      <c r="BP410" s="73"/>
      <c r="BQ410" s="95"/>
      <c r="BR410" s="95"/>
      <c r="BS410" s="73"/>
      <c r="BT410" s="73"/>
      <c r="BU410" s="95"/>
      <c r="BV410" s="95"/>
      <c r="BW410" s="73"/>
      <c r="BX410" s="73"/>
      <c r="BY410" s="95"/>
      <c r="BZ410" s="95"/>
      <c r="CA410" s="73"/>
      <c r="CB410" s="73"/>
      <c r="CC410" s="95"/>
      <c r="CD410" s="9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9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23"/>
      <c r="I411" s="73"/>
      <c r="J411" s="73"/>
      <c r="K411" s="73"/>
      <c r="L411" s="73"/>
      <c r="M411" s="73"/>
      <c r="N411" s="73"/>
      <c r="O411" s="73"/>
      <c r="P411" s="73"/>
      <c r="Q411" s="73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73"/>
      <c r="AE411" s="73"/>
      <c r="AF411" s="73"/>
      <c r="AG411" s="95"/>
      <c r="AH411" s="95"/>
      <c r="AI411" s="73"/>
      <c r="AJ411" s="73"/>
      <c r="AK411" s="95"/>
      <c r="AL411" s="95"/>
      <c r="AM411" s="73"/>
      <c r="AN411" s="73"/>
      <c r="AO411" s="95"/>
      <c r="AP411" s="95"/>
      <c r="AQ411" s="73"/>
      <c r="AR411" s="73"/>
      <c r="AS411" s="95"/>
      <c r="AT411" s="95"/>
      <c r="AU411" s="73"/>
      <c r="AV411" s="73"/>
      <c r="AW411" s="95"/>
      <c r="AX411" s="95"/>
      <c r="AY411" s="73"/>
      <c r="AZ411" s="73"/>
      <c r="BA411" s="95"/>
      <c r="BB411" s="95"/>
      <c r="BC411" s="73"/>
      <c r="BD411" s="73"/>
      <c r="BE411" s="95"/>
      <c r="BF411" s="95"/>
      <c r="BG411" s="73"/>
      <c r="BH411" s="73"/>
      <c r="BI411" s="95"/>
      <c r="BJ411" s="95"/>
      <c r="BK411" s="73"/>
      <c r="BL411" s="73"/>
      <c r="BM411" s="95"/>
      <c r="BN411" s="95"/>
      <c r="BO411" s="73"/>
      <c r="BP411" s="73"/>
      <c r="BQ411" s="95"/>
      <c r="BR411" s="95"/>
      <c r="BS411" s="73"/>
      <c r="BT411" s="73"/>
      <c r="BU411" s="95"/>
      <c r="BV411" s="95"/>
      <c r="BW411" s="73"/>
      <c r="BX411" s="73"/>
      <c r="BY411" s="95"/>
      <c r="BZ411" s="95"/>
      <c r="CA411" s="73"/>
      <c r="CB411" s="73"/>
      <c r="CC411" s="95"/>
      <c r="CD411" s="9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9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23"/>
      <c r="I412" s="73"/>
      <c r="J412" s="73"/>
      <c r="K412" s="73"/>
      <c r="L412" s="73"/>
      <c r="M412" s="73"/>
      <c r="N412" s="73"/>
      <c r="O412" s="73"/>
      <c r="P412" s="73"/>
      <c r="Q412" s="73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73"/>
      <c r="AE412" s="73"/>
      <c r="AF412" s="73"/>
      <c r="AG412" s="95"/>
      <c r="AH412" s="95"/>
      <c r="AI412" s="73"/>
      <c r="AJ412" s="73"/>
      <c r="AK412" s="95"/>
      <c r="AL412" s="95"/>
      <c r="AM412" s="73"/>
      <c r="AN412" s="73"/>
      <c r="AO412" s="95"/>
      <c r="AP412" s="95"/>
      <c r="AQ412" s="73"/>
      <c r="AR412" s="73"/>
      <c r="AS412" s="95"/>
      <c r="AT412" s="95"/>
      <c r="AU412" s="73"/>
      <c r="AV412" s="73"/>
      <c r="AW412" s="95"/>
      <c r="AX412" s="95"/>
      <c r="AY412" s="73"/>
      <c r="AZ412" s="73"/>
      <c r="BA412" s="95"/>
      <c r="BB412" s="95"/>
      <c r="BC412" s="73"/>
      <c r="BD412" s="73"/>
      <c r="BE412" s="95"/>
      <c r="BF412" s="95"/>
      <c r="BG412" s="73"/>
      <c r="BH412" s="73"/>
      <c r="BI412" s="95"/>
      <c r="BJ412" s="95"/>
      <c r="BK412" s="73"/>
      <c r="BL412" s="73"/>
      <c r="BM412" s="95"/>
      <c r="BN412" s="95"/>
      <c r="BO412" s="73"/>
      <c r="BP412" s="73"/>
      <c r="BQ412" s="95"/>
      <c r="BR412" s="95"/>
      <c r="BS412" s="73"/>
      <c r="BT412" s="73"/>
      <c r="BU412" s="95"/>
      <c r="BV412" s="95"/>
      <c r="BW412" s="73"/>
      <c r="BX412" s="73"/>
      <c r="BY412" s="95"/>
      <c r="BZ412" s="95"/>
      <c r="CA412" s="73"/>
      <c r="CB412" s="73"/>
      <c r="CC412" s="95"/>
      <c r="CD412" s="9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9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23"/>
      <c r="I413" s="73"/>
      <c r="J413" s="73"/>
      <c r="K413" s="73"/>
      <c r="L413" s="73"/>
      <c r="M413" s="73"/>
      <c r="N413" s="73"/>
      <c r="O413" s="73"/>
      <c r="P413" s="73"/>
      <c r="Q413" s="73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73"/>
      <c r="AE413" s="73"/>
      <c r="AF413" s="73"/>
      <c r="AG413" s="95"/>
      <c r="AH413" s="95"/>
      <c r="AI413" s="73"/>
      <c r="AJ413" s="73"/>
      <c r="AK413" s="95"/>
      <c r="AL413" s="95"/>
      <c r="AM413" s="73"/>
      <c r="AN413" s="73"/>
      <c r="AO413" s="95"/>
      <c r="AP413" s="95"/>
      <c r="AQ413" s="73"/>
      <c r="AR413" s="73"/>
      <c r="AS413" s="95"/>
      <c r="AT413" s="95"/>
      <c r="AU413" s="73"/>
      <c r="AV413" s="73"/>
      <c r="AW413" s="95"/>
      <c r="AX413" s="95"/>
      <c r="AY413" s="73"/>
      <c r="AZ413" s="73"/>
      <c r="BA413" s="95"/>
      <c r="BB413" s="95"/>
      <c r="BC413" s="73"/>
      <c r="BD413" s="73"/>
      <c r="BE413" s="95"/>
      <c r="BF413" s="95"/>
      <c r="BG413" s="73"/>
      <c r="BH413" s="73"/>
      <c r="BI413" s="95"/>
      <c r="BJ413" s="95"/>
      <c r="BK413" s="73"/>
      <c r="BL413" s="73"/>
      <c r="BM413" s="95"/>
      <c r="BN413" s="95"/>
      <c r="BO413" s="73"/>
      <c r="BP413" s="73"/>
      <c r="BQ413" s="95"/>
      <c r="BR413" s="95"/>
      <c r="BS413" s="73"/>
      <c r="BT413" s="73"/>
      <c r="BU413" s="95"/>
      <c r="BV413" s="95"/>
      <c r="BW413" s="73"/>
      <c r="BX413" s="73"/>
      <c r="BY413" s="95"/>
      <c r="BZ413" s="95"/>
      <c r="CA413" s="73"/>
      <c r="CB413" s="73"/>
      <c r="CC413" s="95"/>
      <c r="CD413" s="9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9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23"/>
      <c r="I414" s="73"/>
      <c r="J414" s="73"/>
      <c r="K414" s="73"/>
      <c r="L414" s="73"/>
      <c r="M414" s="73"/>
      <c r="N414" s="73"/>
      <c r="O414" s="73"/>
      <c r="P414" s="73"/>
      <c r="Q414" s="73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73"/>
      <c r="AE414" s="73"/>
      <c r="AF414" s="73"/>
      <c r="AG414" s="95"/>
      <c r="AH414" s="95"/>
      <c r="AI414" s="73"/>
      <c r="AJ414" s="73"/>
      <c r="AK414" s="95"/>
      <c r="AL414" s="95"/>
      <c r="AM414" s="73"/>
      <c r="AN414" s="73"/>
      <c r="AO414" s="95"/>
      <c r="AP414" s="95"/>
      <c r="AQ414" s="73"/>
      <c r="AR414" s="73"/>
      <c r="AS414" s="95"/>
      <c r="AT414" s="95"/>
      <c r="AU414" s="73"/>
      <c r="AV414" s="73"/>
      <c r="AW414" s="95"/>
      <c r="AX414" s="95"/>
      <c r="AY414" s="73"/>
      <c r="AZ414" s="73"/>
      <c r="BA414" s="95"/>
      <c r="BB414" s="95"/>
      <c r="BC414" s="73"/>
      <c r="BD414" s="73"/>
      <c r="BE414" s="95"/>
      <c r="BF414" s="95"/>
      <c r="BG414" s="73"/>
      <c r="BH414" s="73"/>
      <c r="BI414" s="95"/>
      <c r="BJ414" s="95"/>
      <c r="BK414" s="73"/>
      <c r="BL414" s="73"/>
      <c r="BM414" s="95"/>
      <c r="BN414" s="95"/>
      <c r="BO414" s="73"/>
      <c r="BP414" s="73"/>
      <c r="BQ414" s="95"/>
      <c r="BR414" s="95"/>
      <c r="BS414" s="73"/>
      <c r="BT414" s="73"/>
      <c r="BU414" s="95"/>
      <c r="BV414" s="95"/>
      <c r="BW414" s="73"/>
      <c r="BX414" s="73"/>
      <c r="BY414" s="95"/>
      <c r="BZ414" s="95"/>
      <c r="CA414" s="73"/>
      <c r="CB414" s="73"/>
      <c r="CC414" s="95"/>
      <c r="CD414" s="9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9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23"/>
      <c r="I415" s="73"/>
      <c r="J415" s="73"/>
      <c r="K415" s="73"/>
      <c r="L415" s="73"/>
      <c r="M415" s="73"/>
      <c r="N415" s="73"/>
      <c r="O415" s="73"/>
      <c r="P415" s="73"/>
      <c r="Q415" s="73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73"/>
      <c r="AE415" s="73"/>
      <c r="AF415" s="73"/>
      <c r="AG415" s="95"/>
      <c r="AH415" s="95"/>
      <c r="AI415" s="73"/>
      <c r="AJ415" s="73"/>
      <c r="AK415" s="95"/>
      <c r="AL415" s="95"/>
      <c r="AM415" s="73"/>
      <c r="AN415" s="73"/>
      <c r="AO415" s="95"/>
      <c r="AP415" s="95"/>
      <c r="AQ415" s="73"/>
      <c r="AR415" s="73"/>
      <c r="AS415" s="95"/>
      <c r="AT415" s="95"/>
      <c r="AU415" s="73"/>
      <c r="AV415" s="73"/>
      <c r="AW415" s="95"/>
      <c r="AX415" s="95"/>
      <c r="AY415" s="73"/>
      <c r="AZ415" s="73"/>
      <c r="BA415" s="95"/>
      <c r="BB415" s="95"/>
      <c r="BC415" s="73"/>
      <c r="BD415" s="73"/>
      <c r="BE415" s="95"/>
      <c r="BF415" s="95"/>
      <c r="BG415" s="73"/>
      <c r="BH415" s="73"/>
      <c r="BI415" s="95"/>
      <c r="BJ415" s="95"/>
      <c r="BK415" s="73"/>
      <c r="BL415" s="73"/>
      <c r="BM415" s="95"/>
      <c r="BN415" s="95"/>
      <c r="BO415" s="73"/>
      <c r="BP415" s="73"/>
      <c r="BQ415" s="95"/>
      <c r="BR415" s="95"/>
      <c r="BS415" s="73"/>
      <c r="BT415" s="73"/>
      <c r="BU415" s="95"/>
      <c r="BV415" s="95"/>
      <c r="BW415" s="73"/>
      <c r="BX415" s="73"/>
      <c r="BY415" s="95"/>
      <c r="BZ415" s="95"/>
      <c r="CA415" s="73"/>
      <c r="CB415" s="73"/>
      <c r="CC415" s="95"/>
      <c r="CD415" s="9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9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23"/>
      <c r="I416" s="73"/>
      <c r="J416" s="73"/>
      <c r="K416" s="73"/>
      <c r="L416" s="73"/>
      <c r="M416" s="73"/>
      <c r="N416" s="73"/>
      <c r="O416" s="73"/>
      <c r="P416" s="73"/>
      <c r="Q416" s="73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73"/>
      <c r="AE416" s="73"/>
      <c r="AF416" s="73"/>
      <c r="AG416" s="95"/>
      <c r="AH416" s="95"/>
      <c r="AI416" s="73"/>
      <c r="AJ416" s="73"/>
      <c r="AK416" s="95"/>
      <c r="AL416" s="95"/>
      <c r="AM416" s="73"/>
      <c r="AN416" s="73"/>
      <c r="AO416" s="95"/>
      <c r="AP416" s="95"/>
      <c r="AQ416" s="73"/>
      <c r="AR416" s="73"/>
      <c r="AS416" s="95"/>
      <c r="AT416" s="95"/>
      <c r="AU416" s="73"/>
      <c r="AV416" s="73"/>
      <c r="AW416" s="95"/>
      <c r="AX416" s="95"/>
      <c r="AY416" s="73"/>
      <c r="AZ416" s="73"/>
      <c r="BA416" s="95"/>
      <c r="BB416" s="95"/>
      <c r="BC416" s="73"/>
      <c r="BD416" s="73"/>
      <c r="BE416" s="95"/>
      <c r="BF416" s="95"/>
      <c r="BG416" s="73"/>
      <c r="BH416" s="73"/>
      <c r="BI416" s="95"/>
      <c r="BJ416" s="95"/>
      <c r="BK416" s="73"/>
      <c r="BL416" s="73"/>
      <c r="BM416" s="95"/>
      <c r="BN416" s="95"/>
      <c r="BO416" s="73"/>
      <c r="BP416" s="73"/>
      <c r="BQ416" s="95"/>
      <c r="BR416" s="95"/>
      <c r="BS416" s="73"/>
      <c r="BT416" s="73"/>
      <c r="BU416" s="95"/>
      <c r="BV416" s="95"/>
      <c r="BW416" s="73"/>
      <c r="BX416" s="73"/>
      <c r="BY416" s="95"/>
      <c r="BZ416" s="95"/>
      <c r="CA416" s="73"/>
      <c r="CB416" s="73"/>
      <c r="CC416" s="95"/>
      <c r="CD416" s="9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9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23"/>
      <c r="I417" s="73"/>
      <c r="J417" s="73"/>
      <c r="K417" s="73"/>
      <c r="L417" s="73"/>
      <c r="M417" s="73"/>
      <c r="N417" s="73"/>
      <c r="O417" s="73"/>
      <c r="P417" s="73"/>
      <c r="Q417" s="73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73"/>
      <c r="AE417" s="73"/>
      <c r="AF417" s="73"/>
      <c r="AG417" s="95"/>
      <c r="AH417" s="95"/>
      <c r="AI417" s="73"/>
      <c r="AJ417" s="73"/>
      <c r="AK417" s="95"/>
      <c r="AL417" s="95"/>
      <c r="AM417" s="73"/>
      <c r="AN417" s="73"/>
      <c r="AO417" s="95"/>
      <c r="AP417" s="95"/>
      <c r="AQ417" s="73"/>
      <c r="AR417" s="73"/>
      <c r="AS417" s="95"/>
      <c r="AT417" s="95"/>
      <c r="AU417" s="73"/>
      <c r="AV417" s="73"/>
      <c r="AW417" s="95"/>
      <c r="AX417" s="95"/>
      <c r="AY417" s="73"/>
      <c r="AZ417" s="73"/>
      <c r="BA417" s="95"/>
      <c r="BB417" s="95"/>
      <c r="BC417" s="73"/>
      <c r="BD417" s="73"/>
      <c r="BE417" s="95"/>
      <c r="BF417" s="95"/>
      <c r="BG417" s="73"/>
      <c r="BH417" s="73"/>
      <c r="BI417" s="95"/>
      <c r="BJ417" s="95"/>
      <c r="BK417" s="73"/>
      <c r="BL417" s="73"/>
      <c r="BM417" s="95"/>
      <c r="BN417" s="95"/>
      <c r="BO417" s="73"/>
      <c r="BP417" s="73"/>
      <c r="BQ417" s="95"/>
      <c r="BR417" s="95"/>
      <c r="BS417" s="73"/>
      <c r="BT417" s="73"/>
      <c r="BU417" s="95"/>
      <c r="BV417" s="95"/>
      <c r="BW417" s="73"/>
      <c r="BX417" s="73"/>
      <c r="BY417" s="95"/>
      <c r="BZ417" s="95"/>
      <c r="CA417" s="73"/>
      <c r="CB417" s="73"/>
      <c r="CC417" s="95"/>
      <c r="CD417" s="9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9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23"/>
      <c r="I418" s="73"/>
      <c r="J418" s="73"/>
      <c r="K418" s="73"/>
      <c r="L418" s="73"/>
      <c r="M418" s="73"/>
      <c r="N418" s="73"/>
      <c r="O418" s="73"/>
      <c r="P418" s="73"/>
      <c r="Q418" s="73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73"/>
      <c r="AE418" s="73"/>
      <c r="AF418" s="73"/>
      <c r="AG418" s="95"/>
      <c r="AH418" s="95"/>
      <c r="AI418" s="73"/>
      <c r="AJ418" s="73"/>
      <c r="AK418" s="95"/>
      <c r="AL418" s="95"/>
      <c r="AM418" s="73"/>
      <c r="AN418" s="73"/>
      <c r="AO418" s="95"/>
      <c r="AP418" s="95"/>
      <c r="AQ418" s="73"/>
      <c r="AR418" s="73"/>
      <c r="AS418" s="95"/>
      <c r="AT418" s="95"/>
      <c r="AU418" s="73"/>
      <c r="AV418" s="73"/>
      <c r="AW418" s="95"/>
      <c r="AX418" s="95"/>
      <c r="AY418" s="73"/>
      <c r="AZ418" s="73"/>
      <c r="BA418" s="95"/>
      <c r="BB418" s="95"/>
      <c r="BC418" s="73"/>
      <c r="BD418" s="73"/>
      <c r="BE418" s="95"/>
      <c r="BF418" s="95"/>
      <c r="BG418" s="73"/>
      <c r="BH418" s="73"/>
      <c r="BI418" s="95"/>
      <c r="BJ418" s="95"/>
      <c r="BK418" s="73"/>
      <c r="BL418" s="73"/>
      <c r="BM418" s="95"/>
      <c r="BN418" s="95"/>
      <c r="BO418" s="73"/>
      <c r="BP418" s="73"/>
      <c r="BQ418" s="95"/>
      <c r="BR418" s="95"/>
      <c r="BS418" s="73"/>
      <c r="BT418" s="73"/>
      <c r="BU418" s="95"/>
      <c r="BV418" s="95"/>
      <c r="BW418" s="73"/>
      <c r="BX418" s="73"/>
      <c r="BY418" s="95"/>
      <c r="BZ418" s="95"/>
      <c r="CA418" s="73"/>
      <c r="CB418" s="73"/>
      <c r="CC418" s="95"/>
      <c r="CD418" s="9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9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23"/>
      <c r="I419" s="73"/>
      <c r="J419" s="73"/>
      <c r="K419" s="73"/>
      <c r="L419" s="73"/>
      <c r="M419" s="73"/>
      <c r="N419" s="73"/>
      <c r="O419" s="73"/>
      <c r="P419" s="73"/>
      <c r="Q419" s="73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73"/>
      <c r="AE419" s="73"/>
      <c r="AF419" s="73"/>
      <c r="AG419" s="95"/>
      <c r="AH419" s="95"/>
      <c r="AI419" s="73"/>
      <c r="AJ419" s="73"/>
      <c r="AK419" s="95"/>
      <c r="AL419" s="95"/>
      <c r="AM419" s="73"/>
      <c r="AN419" s="73"/>
      <c r="AO419" s="95"/>
      <c r="AP419" s="95"/>
      <c r="AQ419" s="73"/>
      <c r="AR419" s="73"/>
      <c r="AS419" s="95"/>
      <c r="AT419" s="95"/>
      <c r="AU419" s="73"/>
      <c r="AV419" s="73"/>
      <c r="AW419" s="95"/>
      <c r="AX419" s="95"/>
      <c r="AY419" s="73"/>
      <c r="AZ419" s="73"/>
      <c r="BA419" s="95"/>
      <c r="BB419" s="95"/>
      <c r="BC419" s="73"/>
      <c r="BD419" s="73"/>
      <c r="BE419" s="95"/>
      <c r="BF419" s="95"/>
      <c r="BG419" s="73"/>
      <c r="BH419" s="73"/>
      <c r="BI419" s="95"/>
      <c r="BJ419" s="95"/>
      <c r="BK419" s="73"/>
      <c r="BL419" s="73"/>
      <c r="BM419" s="95"/>
      <c r="BN419" s="95"/>
      <c r="BO419" s="73"/>
      <c r="BP419" s="73"/>
      <c r="BQ419" s="95"/>
      <c r="BR419" s="95"/>
      <c r="BS419" s="73"/>
      <c r="BT419" s="73"/>
      <c r="BU419" s="95"/>
      <c r="BV419" s="95"/>
      <c r="BW419" s="73"/>
      <c r="BX419" s="73"/>
      <c r="BY419" s="95"/>
      <c r="BZ419" s="95"/>
      <c r="CA419" s="73"/>
      <c r="CB419" s="73"/>
      <c r="CC419" s="95"/>
      <c r="CD419" s="9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9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23"/>
      <c r="I420" s="73"/>
      <c r="J420" s="73"/>
      <c r="K420" s="73"/>
      <c r="L420" s="73"/>
      <c r="M420" s="73"/>
      <c r="N420" s="73"/>
      <c r="O420" s="73"/>
      <c r="P420" s="73"/>
      <c r="Q420" s="73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73"/>
      <c r="AE420" s="73"/>
      <c r="AF420" s="73"/>
      <c r="AG420" s="95"/>
      <c r="AH420" s="95"/>
      <c r="AI420" s="73"/>
      <c r="AJ420" s="73"/>
      <c r="AK420" s="95"/>
      <c r="AL420" s="95"/>
      <c r="AM420" s="73"/>
      <c r="AN420" s="73"/>
      <c r="AO420" s="95"/>
      <c r="AP420" s="95"/>
      <c r="AQ420" s="73"/>
      <c r="AR420" s="73"/>
      <c r="AS420" s="95"/>
      <c r="AT420" s="95"/>
      <c r="AU420" s="73"/>
      <c r="AV420" s="73"/>
      <c r="AW420" s="95"/>
      <c r="AX420" s="95"/>
      <c r="AY420" s="73"/>
      <c r="AZ420" s="73"/>
      <c r="BA420" s="95"/>
      <c r="BB420" s="95"/>
      <c r="BC420" s="73"/>
      <c r="BD420" s="73"/>
      <c r="BE420" s="95"/>
      <c r="BF420" s="95"/>
      <c r="BG420" s="73"/>
      <c r="BH420" s="73"/>
      <c r="BI420" s="95"/>
      <c r="BJ420" s="95"/>
      <c r="BK420" s="73"/>
      <c r="BL420" s="73"/>
      <c r="BM420" s="95"/>
      <c r="BN420" s="95"/>
      <c r="BO420" s="73"/>
      <c r="BP420" s="73"/>
      <c r="BQ420" s="95"/>
      <c r="BR420" s="95"/>
      <c r="BS420" s="73"/>
      <c r="BT420" s="73"/>
      <c r="BU420" s="95"/>
      <c r="BV420" s="95"/>
      <c r="BW420" s="73"/>
      <c r="BX420" s="73"/>
      <c r="BY420" s="95"/>
      <c r="BZ420" s="95"/>
      <c r="CA420" s="73"/>
      <c r="CB420" s="73"/>
      <c r="CC420" s="95"/>
      <c r="CD420" s="9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9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23"/>
      <c r="I421" s="73"/>
      <c r="J421" s="73"/>
      <c r="K421" s="73"/>
      <c r="L421" s="73"/>
      <c r="M421" s="73"/>
      <c r="N421" s="73"/>
      <c r="O421" s="73"/>
      <c r="P421" s="73"/>
      <c r="Q421" s="73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73"/>
      <c r="AE421" s="73"/>
      <c r="AF421" s="73"/>
      <c r="AG421" s="95"/>
      <c r="AH421" s="95"/>
      <c r="AI421" s="73"/>
      <c r="AJ421" s="73"/>
      <c r="AK421" s="95"/>
      <c r="AL421" s="95"/>
      <c r="AM421" s="73"/>
      <c r="AN421" s="73"/>
      <c r="AO421" s="95"/>
      <c r="AP421" s="95"/>
      <c r="AQ421" s="73"/>
      <c r="AR421" s="73"/>
      <c r="AS421" s="95"/>
      <c r="AT421" s="95"/>
      <c r="AU421" s="73"/>
      <c r="AV421" s="73"/>
      <c r="AW421" s="95"/>
      <c r="AX421" s="95"/>
      <c r="AY421" s="73"/>
      <c r="AZ421" s="73"/>
      <c r="BA421" s="95"/>
      <c r="BB421" s="95"/>
      <c r="BC421" s="73"/>
      <c r="BD421" s="73"/>
      <c r="BE421" s="95"/>
      <c r="BF421" s="95"/>
      <c r="BG421" s="73"/>
      <c r="BH421" s="73"/>
      <c r="BI421" s="95"/>
      <c r="BJ421" s="95"/>
      <c r="BK421" s="73"/>
      <c r="BL421" s="73"/>
      <c r="BM421" s="95"/>
      <c r="BN421" s="95"/>
      <c r="BO421" s="73"/>
      <c r="BP421" s="73"/>
      <c r="BQ421" s="95"/>
      <c r="BR421" s="95"/>
      <c r="BS421" s="73"/>
      <c r="BT421" s="73"/>
      <c r="BU421" s="95"/>
      <c r="BV421" s="95"/>
      <c r="BW421" s="73"/>
      <c r="BX421" s="73"/>
      <c r="BY421" s="95"/>
      <c r="BZ421" s="95"/>
      <c r="CA421" s="73"/>
      <c r="CB421" s="73"/>
      <c r="CC421" s="95"/>
      <c r="CD421" s="9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9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23"/>
      <c r="I422" s="73"/>
      <c r="J422" s="73"/>
      <c r="K422" s="73"/>
      <c r="L422" s="73"/>
      <c r="M422" s="73"/>
      <c r="N422" s="73"/>
      <c r="O422" s="73"/>
      <c r="P422" s="73"/>
      <c r="Q422" s="73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73"/>
      <c r="AE422" s="73"/>
      <c r="AF422" s="73"/>
      <c r="AG422" s="95"/>
      <c r="AH422" s="95"/>
      <c r="AI422" s="73"/>
      <c r="AJ422" s="73"/>
      <c r="AK422" s="95"/>
      <c r="AL422" s="95"/>
      <c r="AM422" s="73"/>
      <c r="AN422" s="73"/>
      <c r="AO422" s="95"/>
      <c r="AP422" s="95"/>
      <c r="AQ422" s="73"/>
      <c r="AR422" s="73"/>
      <c r="AS422" s="95"/>
      <c r="AT422" s="95"/>
      <c r="AU422" s="73"/>
      <c r="AV422" s="73"/>
      <c r="AW422" s="95"/>
      <c r="AX422" s="95"/>
      <c r="AY422" s="73"/>
      <c r="AZ422" s="73"/>
      <c r="BA422" s="95"/>
      <c r="BB422" s="95"/>
      <c r="BC422" s="73"/>
      <c r="BD422" s="73"/>
      <c r="BE422" s="95"/>
      <c r="BF422" s="95"/>
      <c r="BG422" s="73"/>
      <c r="BH422" s="73"/>
      <c r="BI422" s="95"/>
      <c r="BJ422" s="95"/>
      <c r="BK422" s="73"/>
      <c r="BL422" s="73"/>
      <c r="BM422" s="95"/>
      <c r="BN422" s="95"/>
      <c r="BO422" s="73"/>
      <c r="BP422" s="73"/>
      <c r="BQ422" s="95"/>
      <c r="BR422" s="95"/>
      <c r="BS422" s="73"/>
      <c r="BT422" s="73"/>
      <c r="BU422" s="95"/>
      <c r="BV422" s="95"/>
      <c r="BW422" s="73"/>
      <c r="BX422" s="73"/>
      <c r="BY422" s="95"/>
      <c r="BZ422" s="95"/>
      <c r="CA422" s="73"/>
      <c r="CB422" s="73"/>
      <c r="CC422" s="95"/>
      <c r="CD422" s="9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9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23"/>
      <c r="I423" s="73"/>
      <c r="J423" s="73"/>
      <c r="K423" s="73"/>
      <c r="L423" s="73"/>
      <c r="M423" s="73"/>
      <c r="N423" s="73"/>
      <c r="O423" s="73"/>
      <c r="P423" s="73"/>
      <c r="Q423" s="73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73"/>
      <c r="AE423" s="73"/>
      <c r="AF423" s="73"/>
      <c r="AG423" s="95"/>
      <c r="AH423" s="95"/>
      <c r="AI423" s="73"/>
      <c r="AJ423" s="73"/>
      <c r="AK423" s="95"/>
      <c r="AL423" s="95"/>
      <c r="AM423" s="73"/>
      <c r="AN423" s="73"/>
      <c r="AO423" s="95"/>
      <c r="AP423" s="95"/>
      <c r="AQ423" s="73"/>
      <c r="AR423" s="73"/>
      <c r="AS423" s="95"/>
      <c r="AT423" s="95"/>
      <c r="AU423" s="73"/>
      <c r="AV423" s="73"/>
      <c r="AW423" s="95"/>
      <c r="AX423" s="95"/>
      <c r="AY423" s="73"/>
      <c r="AZ423" s="73"/>
      <c r="BA423" s="95"/>
      <c r="BB423" s="95"/>
      <c r="BC423" s="73"/>
      <c r="BD423" s="73"/>
      <c r="BE423" s="95"/>
      <c r="BF423" s="95"/>
      <c r="BG423" s="73"/>
      <c r="BH423" s="73"/>
      <c r="BI423" s="95"/>
      <c r="BJ423" s="95"/>
      <c r="BK423" s="73"/>
      <c r="BL423" s="73"/>
      <c r="BM423" s="95"/>
      <c r="BN423" s="95"/>
      <c r="BO423" s="73"/>
      <c r="BP423" s="73"/>
      <c r="BQ423" s="95"/>
      <c r="BR423" s="95"/>
      <c r="BS423" s="73"/>
      <c r="BT423" s="73"/>
      <c r="BU423" s="95"/>
      <c r="BV423" s="95"/>
      <c r="BW423" s="73"/>
      <c r="BX423" s="73"/>
      <c r="BY423" s="95"/>
      <c r="BZ423" s="95"/>
      <c r="CA423" s="73"/>
      <c r="CB423" s="73"/>
      <c r="CC423" s="95"/>
      <c r="CD423" s="9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9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23"/>
      <c r="I424" s="73"/>
      <c r="J424" s="73"/>
      <c r="K424" s="73"/>
      <c r="L424" s="73"/>
      <c r="M424" s="73"/>
      <c r="N424" s="73"/>
      <c r="O424" s="73"/>
      <c r="P424" s="73"/>
      <c r="Q424" s="73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73"/>
      <c r="AE424" s="73"/>
      <c r="AF424" s="73"/>
      <c r="AG424" s="95"/>
      <c r="AH424" s="95"/>
      <c r="AI424" s="73"/>
      <c r="AJ424" s="73"/>
      <c r="AK424" s="95"/>
      <c r="AL424" s="95"/>
      <c r="AM424" s="73"/>
      <c r="AN424" s="73"/>
      <c r="AO424" s="95"/>
      <c r="AP424" s="95"/>
      <c r="AQ424" s="73"/>
      <c r="AR424" s="73"/>
      <c r="AS424" s="95"/>
      <c r="AT424" s="95"/>
      <c r="AU424" s="73"/>
      <c r="AV424" s="73"/>
      <c r="AW424" s="95"/>
      <c r="AX424" s="95"/>
      <c r="AY424" s="73"/>
      <c r="AZ424" s="73"/>
      <c r="BA424" s="95"/>
      <c r="BB424" s="95"/>
      <c r="BC424" s="73"/>
      <c r="BD424" s="73"/>
      <c r="BE424" s="95"/>
      <c r="BF424" s="95"/>
      <c r="BG424" s="73"/>
      <c r="BH424" s="73"/>
      <c r="BI424" s="95"/>
      <c r="BJ424" s="95"/>
      <c r="BK424" s="73"/>
      <c r="BL424" s="73"/>
      <c r="BM424" s="95"/>
      <c r="BN424" s="95"/>
      <c r="BO424" s="73"/>
      <c r="BP424" s="73"/>
      <c r="BQ424" s="95"/>
      <c r="BR424" s="95"/>
      <c r="BS424" s="73"/>
      <c r="BT424" s="73"/>
      <c r="BU424" s="95"/>
      <c r="BV424" s="95"/>
      <c r="BW424" s="73"/>
      <c r="BX424" s="73"/>
      <c r="BY424" s="95"/>
      <c r="BZ424" s="95"/>
      <c r="CA424" s="73"/>
      <c r="CB424" s="73"/>
      <c r="CC424" s="95"/>
      <c r="CD424" s="9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9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23"/>
      <c r="I425" s="73"/>
      <c r="J425" s="73"/>
      <c r="K425" s="73"/>
      <c r="L425" s="73"/>
      <c r="M425" s="73"/>
      <c r="N425" s="73"/>
      <c r="O425" s="73"/>
      <c r="P425" s="73"/>
      <c r="Q425" s="73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73"/>
      <c r="AE425" s="73"/>
      <c r="AF425" s="73"/>
      <c r="AG425" s="95"/>
      <c r="AH425" s="95"/>
      <c r="AI425" s="73"/>
      <c r="AJ425" s="73"/>
      <c r="AK425" s="95"/>
      <c r="AL425" s="95"/>
      <c r="AM425" s="73"/>
      <c r="AN425" s="73"/>
      <c r="AO425" s="95"/>
      <c r="AP425" s="95"/>
      <c r="AQ425" s="73"/>
      <c r="AR425" s="73"/>
      <c r="AS425" s="95"/>
      <c r="AT425" s="95"/>
      <c r="AU425" s="73"/>
      <c r="AV425" s="73"/>
      <c r="AW425" s="95"/>
      <c r="AX425" s="95"/>
      <c r="AY425" s="73"/>
      <c r="AZ425" s="73"/>
      <c r="BA425" s="95"/>
      <c r="BB425" s="95"/>
      <c r="BC425" s="73"/>
      <c r="BD425" s="73"/>
      <c r="BE425" s="95"/>
      <c r="BF425" s="95"/>
      <c r="BG425" s="73"/>
      <c r="BH425" s="73"/>
      <c r="BI425" s="95"/>
      <c r="BJ425" s="95"/>
      <c r="BK425" s="73"/>
      <c r="BL425" s="73"/>
      <c r="BM425" s="95"/>
      <c r="BN425" s="95"/>
      <c r="BO425" s="73"/>
      <c r="BP425" s="73"/>
      <c r="BQ425" s="95"/>
      <c r="BR425" s="95"/>
      <c r="BS425" s="73"/>
      <c r="BT425" s="73"/>
      <c r="BU425" s="95"/>
      <c r="BV425" s="95"/>
      <c r="BW425" s="73"/>
      <c r="BX425" s="73"/>
      <c r="BY425" s="95"/>
      <c r="BZ425" s="95"/>
      <c r="CA425" s="73"/>
      <c r="CB425" s="73"/>
      <c r="CC425" s="95"/>
      <c r="CD425" s="9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9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23"/>
      <c r="I426" s="73"/>
      <c r="J426" s="73"/>
      <c r="K426" s="73"/>
      <c r="L426" s="73"/>
      <c r="M426" s="73"/>
      <c r="N426" s="73"/>
      <c r="O426" s="73"/>
      <c r="P426" s="73"/>
      <c r="Q426" s="73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73"/>
      <c r="AE426" s="73"/>
      <c r="AF426" s="73"/>
      <c r="AG426" s="95"/>
      <c r="AH426" s="95"/>
      <c r="AI426" s="73"/>
      <c r="AJ426" s="73"/>
      <c r="AK426" s="95"/>
      <c r="AL426" s="95"/>
      <c r="AM426" s="73"/>
      <c r="AN426" s="73"/>
      <c r="AO426" s="95"/>
      <c r="AP426" s="95"/>
      <c r="AQ426" s="73"/>
      <c r="AR426" s="73"/>
      <c r="AS426" s="95"/>
      <c r="AT426" s="95"/>
      <c r="AU426" s="73"/>
      <c r="AV426" s="73"/>
      <c r="AW426" s="95"/>
      <c r="AX426" s="95"/>
      <c r="AY426" s="73"/>
      <c r="AZ426" s="73"/>
      <c r="BA426" s="95"/>
      <c r="BB426" s="95"/>
      <c r="BC426" s="73"/>
      <c r="BD426" s="73"/>
      <c r="BE426" s="95"/>
      <c r="BF426" s="95"/>
      <c r="BG426" s="73"/>
      <c r="BH426" s="73"/>
      <c r="BI426" s="95"/>
      <c r="BJ426" s="95"/>
      <c r="BK426" s="73"/>
      <c r="BL426" s="73"/>
      <c r="BM426" s="95"/>
      <c r="BN426" s="95"/>
      <c r="BO426" s="73"/>
      <c r="BP426" s="73"/>
      <c r="BQ426" s="95"/>
      <c r="BR426" s="95"/>
      <c r="BS426" s="73"/>
      <c r="BT426" s="73"/>
      <c r="BU426" s="95"/>
      <c r="BV426" s="95"/>
      <c r="BW426" s="73"/>
      <c r="BX426" s="73"/>
      <c r="BY426" s="95"/>
      <c r="BZ426" s="95"/>
      <c r="CA426" s="73"/>
      <c r="CB426" s="73"/>
      <c r="CC426" s="95"/>
      <c r="CD426" s="9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9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23"/>
      <c r="I427" s="73"/>
      <c r="J427" s="73"/>
      <c r="K427" s="73"/>
      <c r="L427" s="73"/>
      <c r="M427" s="73"/>
      <c r="N427" s="73"/>
      <c r="O427" s="73"/>
      <c r="P427" s="73"/>
      <c r="Q427" s="73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73"/>
      <c r="AE427" s="73"/>
      <c r="AF427" s="73"/>
      <c r="AG427" s="95"/>
      <c r="AH427" s="95"/>
      <c r="AI427" s="73"/>
      <c r="AJ427" s="73"/>
      <c r="AK427" s="95"/>
      <c r="AL427" s="95"/>
      <c r="AM427" s="73"/>
      <c r="AN427" s="73"/>
      <c r="AO427" s="95"/>
      <c r="AP427" s="95"/>
      <c r="AQ427" s="73"/>
      <c r="AR427" s="73"/>
      <c r="AS427" s="95"/>
      <c r="AT427" s="95"/>
      <c r="AU427" s="73"/>
      <c r="AV427" s="73"/>
      <c r="AW427" s="95"/>
      <c r="AX427" s="95"/>
      <c r="AY427" s="73"/>
      <c r="AZ427" s="73"/>
      <c r="BA427" s="95"/>
      <c r="BB427" s="95"/>
      <c r="BC427" s="73"/>
      <c r="BD427" s="73"/>
      <c r="BE427" s="95"/>
      <c r="BF427" s="95"/>
      <c r="BG427" s="73"/>
      <c r="BH427" s="73"/>
      <c r="BI427" s="95"/>
      <c r="BJ427" s="95"/>
      <c r="BK427" s="73"/>
      <c r="BL427" s="73"/>
      <c r="BM427" s="95"/>
      <c r="BN427" s="95"/>
      <c r="BO427" s="73"/>
      <c r="BP427" s="73"/>
      <c r="BQ427" s="95"/>
      <c r="BR427" s="95"/>
      <c r="BS427" s="73"/>
      <c r="BT427" s="73"/>
      <c r="BU427" s="95"/>
      <c r="BV427" s="95"/>
      <c r="BW427" s="73"/>
      <c r="BX427" s="73"/>
      <c r="BY427" s="95"/>
      <c r="BZ427" s="95"/>
      <c r="CA427" s="73"/>
      <c r="CB427" s="73"/>
      <c r="CC427" s="95"/>
      <c r="CD427" s="9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9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23"/>
      <c r="I428" s="73"/>
      <c r="J428" s="73"/>
      <c r="K428" s="73"/>
      <c r="L428" s="73"/>
      <c r="M428" s="73"/>
      <c r="N428" s="73"/>
      <c r="O428" s="73"/>
      <c r="P428" s="73"/>
      <c r="Q428" s="73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73"/>
      <c r="AE428" s="73"/>
      <c r="AF428" s="73"/>
      <c r="AG428" s="95"/>
      <c r="AH428" s="95"/>
      <c r="AI428" s="73"/>
      <c r="AJ428" s="73"/>
      <c r="AK428" s="95"/>
      <c r="AL428" s="95"/>
      <c r="AM428" s="73"/>
      <c r="AN428" s="73"/>
      <c r="AO428" s="95"/>
      <c r="AP428" s="95"/>
      <c r="AQ428" s="73"/>
      <c r="AR428" s="73"/>
      <c r="AS428" s="95"/>
      <c r="AT428" s="95"/>
      <c r="AU428" s="73"/>
      <c r="AV428" s="73"/>
      <c r="AW428" s="95"/>
      <c r="AX428" s="95"/>
      <c r="AY428" s="73"/>
      <c r="AZ428" s="73"/>
      <c r="BA428" s="95"/>
      <c r="BB428" s="95"/>
      <c r="BC428" s="73"/>
      <c r="BD428" s="73"/>
      <c r="BE428" s="95"/>
      <c r="BF428" s="95"/>
      <c r="BG428" s="73"/>
      <c r="BH428" s="73"/>
      <c r="BI428" s="95"/>
      <c r="BJ428" s="95"/>
      <c r="BK428" s="73"/>
      <c r="BL428" s="73"/>
      <c r="BM428" s="95"/>
      <c r="BN428" s="95"/>
      <c r="BO428" s="73"/>
      <c r="BP428" s="73"/>
      <c r="BQ428" s="95"/>
      <c r="BR428" s="95"/>
      <c r="BS428" s="73"/>
      <c r="BT428" s="73"/>
      <c r="BU428" s="95"/>
      <c r="BV428" s="95"/>
      <c r="BW428" s="73"/>
      <c r="BX428" s="73"/>
      <c r="BY428" s="95"/>
      <c r="BZ428" s="95"/>
      <c r="CA428" s="73"/>
      <c r="CB428" s="73"/>
      <c r="CC428" s="95"/>
      <c r="CD428" s="9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9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23"/>
      <c r="I429" s="73"/>
      <c r="J429" s="73"/>
      <c r="K429" s="73"/>
      <c r="L429" s="73"/>
      <c r="M429" s="73"/>
      <c r="N429" s="73"/>
      <c r="O429" s="73"/>
      <c r="P429" s="73"/>
      <c r="Q429" s="73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73"/>
      <c r="AE429" s="73"/>
      <c r="AF429" s="73"/>
      <c r="AG429" s="95"/>
      <c r="AH429" s="95"/>
      <c r="AI429" s="73"/>
      <c r="AJ429" s="73"/>
      <c r="AK429" s="95"/>
      <c r="AL429" s="95"/>
      <c r="AM429" s="73"/>
      <c r="AN429" s="73"/>
      <c r="AO429" s="95"/>
      <c r="AP429" s="95"/>
      <c r="AQ429" s="73"/>
      <c r="AR429" s="73"/>
      <c r="AS429" s="95"/>
      <c r="AT429" s="95"/>
      <c r="AU429" s="73"/>
      <c r="AV429" s="73"/>
      <c r="AW429" s="95"/>
      <c r="AX429" s="95"/>
      <c r="AY429" s="73"/>
      <c r="AZ429" s="73"/>
      <c r="BA429" s="95"/>
      <c r="BB429" s="95"/>
      <c r="BC429" s="73"/>
      <c r="BD429" s="73"/>
      <c r="BE429" s="95"/>
      <c r="BF429" s="95"/>
      <c r="BG429" s="73"/>
      <c r="BH429" s="73"/>
      <c r="BI429" s="95"/>
      <c r="BJ429" s="95"/>
      <c r="BK429" s="73"/>
      <c r="BL429" s="73"/>
      <c r="BM429" s="95"/>
      <c r="BN429" s="95"/>
      <c r="BO429" s="73"/>
      <c r="BP429" s="73"/>
      <c r="BQ429" s="95"/>
      <c r="BR429" s="95"/>
      <c r="BS429" s="73"/>
      <c r="BT429" s="73"/>
      <c r="BU429" s="95"/>
      <c r="BV429" s="95"/>
      <c r="BW429" s="73"/>
      <c r="BX429" s="73"/>
      <c r="BY429" s="95"/>
      <c r="BZ429" s="95"/>
      <c r="CA429" s="73"/>
      <c r="CB429" s="73"/>
      <c r="CC429" s="95"/>
      <c r="CD429" s="9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9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23"/>
      <c r="I430" s="73"/>
      <c r="J430" s="73"/>
      <c r="K430" s="73"/>
      <c r="L430" s="73"/>
      <c r="M430" s="73"/>
      <c r="N430" s="73"/>
      <c r="O430" s="73"/>
      <c r="P430" s="73"/>
      <c r="Q430" s="73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73"/>
      <c r="AE430" s="73"/>
      <c r="AF430" s="73"/>
      <c r="AG430" s="95"/>
      <c r="AH430" s="95"/>
      <c r="AI430" s="73"/>
      <c r="AJ430" s="73"/>
      <c r="AK430" s="95"/>
      <c r="AL430" s="95"/>
      <c r="AM430" s="73"/>
      <c r="AN430" s="73"/>
      <c r="AO430" s="95"/>
      <c r="AP430" s="95"/>
      <c r="AQ430" s="73"/>
      <c r="AR430" s="73"/>
      <c r="AS430" s="95"/>
      <c r="AT430" s="95"/>
      <c r="AU430" s="73"/>
      <c r="AV430" s="73"/>
      <c r="AW430" s="95"/>
      <c r="AX430" s="95"/>
      <c r="AY430" s="73"/>
      <c r="AZ430" s="73"/>
      <c r="BA430" s="95"/>
      <c r="BB430" s="95"/>
      <c r="BC430" s="73"/>
      <c r="BD430" s="73"/>
      <c r="BE430" s="95"/>
      <c r="BF430" s="95"/>
      <c r="BG430" s="73"/>
      <c r="BH430" s="73"/>
      <c r="BI430" s="95"/>
      <c r="BJ430" s="95"/>
      <c r="BK430" s="73"/>
      <c r="BL430" s="73"/>
      <c r="BM430" s="95"/>
      <c r="BN430" s="95"/>
      <c r="BO430" s="73"/>
      <c r="BP430" s="73"/>
      <c r="BQ430" s="95"/>
      <c r="BR430" s="95"/>
      <c r="BS430" s="73"/>
      <c r="BT430" s="73"/>
      <c r="BU430" s="95"/>
      <c r="BV430" s="95"/>
      <c r="BW430" s="73"/>
      <c r="BX430" s="73"/>
      <c r="BY430" s="95"/>
      <c r="BZ430" s="95"/>
      <c r="CA430" s="73"/>
      <c r="CB430" s="73"/>
      <c r="CC430" s="95"/>
      <c r="CD430" s="9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9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23"/>
      <c r="I431" s="73"/>
      <c r="J431" s="73"/>
      <c r="K431" s="73"/>
      <c r="L431" s="73"/>
      <c r="M431" s="73"/>
      <c r="N431" s="73"/>
      <c r="O431" s="73"/>
      <c r="P431" s="73"/>
      <c r="Q431" s="73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73"/>
      <c r="AE431" s="73"/>
      <c r="AF431" s="73"/>
      <c r="AG431" s="95"/>
      <c r="AH431" s="95"/>
      <c r="AI431" s="73"/>
      <c r="AJ431" s="73"/>
      <c r="AK431" s="95"/>
      <c r="AL431" s="95"/>
      <c r="AM431" s="73"/>
      <c r="AN431" s="73"/>
      <c r="AO431" s="95"/>
      <c r="AP431" s="95"/>
      <c r="AQ431" s="73"/>
      <c r="AR431" s="73"/>
      <c r="AS431" s="95"/>
      <c r="AT431" s="95"/>
      <c r="AU431" s="73"/>
      <c r="AV431" s="73"/>
      <c r="AW431" s="95"/>
      <c r="AX431" s="95"/>
      <c r="AY431" s="73"/>
      <c r="AZ431" s="73"/>
      <c r="BA431" s="95"/>
      <c r="BB431" s="95"/>
      <c r="BC431" s="73"/>
      <c r="BD431" s="73"/>
      <c r="BE431" s="95"/>
      <c r="BF431" s="95"/>
      <c r="BG431" s="73"/>
      <c r="BH431" s="73"/>
      <c r="BI431" s="95"/>
      <c r="BJ431" s="95"/>
      <c r="BK431" s="73"/>
      <c r="BL431" s="73"/>
      <c r="BM431" s="95"/>
      <c r="BN431" s="95"/>
      <c r="BO431" s="73"/>
      <c r="BP431" s="73"/>
      <c r="BQ431" s="95"/>
      <c r="BR431" s="95"/>
      <c r="BS431" s="73"/>
      <c r="BT431" s="73"/>
      <c r="BU431" s="95"/>
      <c r="BV431" s="95"/>
      <c r="BW431" s="73"/>
      <c r="BX431" s="73"/>
      <c r="BY431" s="95"/>
      <c r="BZ431" s="95"/>
      <c r="CA431" s="73"/>
      <c r="CB431" s="73"/>
      <c r="CC431" s="95"/>
      <c r="CD431" s="9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9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23"/>
      <c r="I432" s="73"/>
      <c r="J432" s="73"/>
      <c r="K432" s="73"/>
      <c r="L432" s="73"/>
      <c r="M432" s="73"/>
      <c r="N432" s="73"/>
      <c r="O432" s="73"/>
      <c r="P432" s="73"/>
      <c r="Q432" s="73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73"/>
      <c r="AE432" s="73"/>
      <c r="AF432" s="73"/>
      <c r="AG432" s="95"/>
      <c r="AH432" s="95"/>
      <c r="AI432" s="73"/>
      <c r="AJ432" s="73"/>
      <c r="AK432" s="95"/>
      <c r="AL432" s="95"/>
      <c r="AM432" s="73"/>
      <c r="AN432" s="73"/>
      <c r="AO432" s="95"/>
      <c r="AP432" s="95"/>
      <c r="AQ432" s="73"/>
      <c r="AR432" s="73"/>
      <c r="AS432" s="95"/>
      <c r="AT432" s="95"/>
      <c r="AU432" s="73"/>
      <c r="AV432" s="73"/>
      <c r="AW432" s="95"/>
      <c r="AX432" s="95"/>
      <c r="AY432" s="73"/>
      <c r="AZ432" s="73"/>
      <c r="BA432" s="95"/>
      <c r="BB432" s="95"/>
      <c r="BC432" s="73"/>
      <c r="BD432" s="73"/>
      <c r="BE432" s="95"/>
      <c r="BF432" s="95"/>
      <c r="BG432" s="73"/>
      <c r="BH432" s="73"/>
      <c r="BI432" s="95"/>
      <c r="BJ432" s="95"/>
      <c r="BK432" s="73"/>
      <c r="BL432" s="73"/>
      <c r="BM432" s="95"/>
      <c r="BN432" s="95"/>
      <c r="BO432" s="73"/>
      <c r="BP432" s="73"/>
      <c r="BQ432" s="95"/>
      <c r="BR432" s="95"/>
      <c r="BS432" s="73"/>
      <c r="BT432" s="73"/>
      <c r="BU432" s="95"/>
      <c r="BV432" s="95"/>
      <c r="BW432" s="73"/>
      <c r="BX432" s="73"/>
      <c r="BY432" s="95"/>
      <c r="BZ432" s="95"/>
      <c r="CA432" s="73"/>
      <c r="CB432" s="73"/>
      <c r="CC432" s="95"/>
      <c r="CD432" s="9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9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23"/>
      <c r="I433" s="73"/>
      <c r="J433" s="73"/>
      <c r="K433" s="73"/>
      <c r="L433" s="73"/>
      <c r="M433" s="73"/>
      <c r="N433" s="73"/>
      <c r="O433" s="73"/>
      <c r="P433" s="73"/>
      <c r="Q433" s="73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73"/>
      <c r="AE433" s="73"/>
      <c r="AF433" s="73"/>
      <c r="AG433" s="95"/>
      <c r="AH433" s="95"/>
      <c r="AI433" s="73"/>
      <c r="AJ433" s="73"/>
      <c r="AK433" s="95"/>
      <c r="AL433" s="95"/>
      <c r="AM433" s="73"/>
      <c r="AN433" s="73"/>
      <c r="AO433" s="95"/>
      <c r="AP433" s="95"/>
      <c r="AQ433" s="73"/>
      <c r="AR433" s="73"/>
      <c r="AS433" s="95"/>
      <c r="AT433" s="95"/>
      <c r="AU433" s="73"/>
      <c r="AV433" s="73"/>
      <c r="AW433" s="95"/>
      <c r="AX433" s="95"/>
      <c r="AY433" s="73"/>
      <c r="AZ433" s="73"/>
      <c r="BA433" s="95"/>
      <c r="BB433" s="95"/>
      <c r="BC433" s="73"/>
      <c r="BD433" s="73"/>
      <c r="BE433" s="95"/>
      <c r="BF433" s="95"/>
      <c r="BG433" s="73"/>
      <c r="BH433" s="73"/>
      <c r="BI433" s="95"/>
      <c r="BJ433" s="95"/>
      <c r="BK433" s="73"/>
      <c r="BL433" s="73"/>
      <c r="BM433" s="95"/>
      <c r="BN433" s="95"/>
      <c r="BO433" s="73"/>
      <c r="BP433" s="73"/>
      <c r="BQ433" s="95"/>
      <c r="BR433" s="95"/>
      <c r="BS433" s="73"/>
      <c r="BT433" s="73"/>
      <c r="BU433" s="95"/>
      <c r="BV433" s="95"/>
      <c r="BW433" s="73"/>
      <c r="BX433" s="73"/>
      <c r="BY433" s="95"/>
      <c r="BZ433" s="95"/>
      <c r="CA433" s="73"/>
      <c r="CB433" s="73"/>
      <c r="CC433" s="95"/>
      <c r="CD433" s="9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9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23"/>
      <c r="I434" s="73"/>
      <c r="J434" s="73"/>
      <c r="K434" s="73"/>
      <c r="L434" s="73"/>
      <c r="M434" s="73"/>
      <c r="N434" s="73"/>
      <c r="O434" s="73"/>
      <c r="P434" s="73"/>
      <c r="Q434" s="73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73"/>
      <c r="AE434" s="73"/>
      <c r="AF434" s="73"/>
      <c r="AG434" s="95"/>
      <c r="AH434" s="95"/>
      <c r="AI434" s="73"/>
      <c r="AJ434" s="73"/>
      <c r="AK434" s="95"/>
      <c r="AL434" s="95"/>
      <c r="AM434" s="73"/>
      <c r="AN434" s="73"/>
      <c r="AO434" s="95"/>
      <c r="AP434" s="95"/>
      <c r="AQ434" s="73"/>
      <c r="AR434" s="73"/>
      <c r="AS434" s="95"/>
      <c r="AT434" s="95"/>
      <c r="AU434" s="73"/>
      <c r="AV434" s="73"/>
      <c r="AW434" s="95"/>
      <c r="AX434" s="95"/>
      <c r="AY434" s="73"/>
      <c r="AZ434" s="73"/>
      <c r="BA434" s="95"/>
      <c r="BB434" s="95"/>
      <c r="BC434" s="73"/>
      <c r="BD434" s="73"/>
      <c r="BE434" s="95"/>
      <c r="BF434" s="95"/>
      <c r="BG434" s="73"/>
      <c r="BH434" s="73"/>
      <c r="BI434" s="95"/>
      <c r="BJ434" s="95"/>
      <c r="BK434" s="73"/>
      <c r="BL434" s="73"/>
      <c r="BM434" s="95"/>
      <c r="BN434" s="95"/>
      <c r="BO434" s="73"/>
      <c r="BP434" s="73"/>
      <c r="BQ434" s="95"/>
      <c r="BR434" s="95"/>
      <c r="BS434" s="73"/>
      <c r="BT434" s="73"/>
      <c r="BU434" s="95"/>
      <c r="BV434" s="95"/>
      <c r="BW434" s="73"/>
      <c r="BX434" s="73"/>
      <c r="BY434" s="95"/>
      <c r="BZ434" s="95"/>
      <c r="CA434" s="73"/>
      <c r="CB434" s="73"/>
      <c r="CC434" s="95"/>
      <c r="CD434" s="9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9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23"/>
      <c r="I435" s="73"/>
      <c r="J435" s="73"/>
      <c r="K435" s="73"/>
      <c r="L435" s="73"/>
      <c r="M435" s="73"/>
      <c r="N435" s="73"/>
      <c r="O435" s="73"/>
      <c r="P435" s="73"/>
      <c r="Q435" s="73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73"/>
      <c r="AE435" s="73"/>
      <c r="AF435" s="73"/>
      <c r="AG435" s="95"/>
      <c r="AH435" s="95"/>
      <c r="AI435" s="73"/>
      <c r="AJ435" s="73"/>
      <c r="AK435" s="95"/>
      <c r="AL435" s="95"/>
      <c r="AM435" s="73"/>
      <c r="AN435" s="73"/>
      <c r="AO435" s="95"/>
      <c r="AP435" s="95"/>
      <c r="AQ435" s="73"/>
      <c r="AR435" s="73"/>
      <c r="AS435" s="95"/>
      <c r="AT435" s="95"/>
      <c r="AU435" s="73"/>
      <c r="AV435" s="73"/>
      <c r="AW435" s="95"/>
      <c r="AX435" s="95"/>
      <c r="AY435" s="73"/>
      <c r="AZ435" s="73"/>
      <c r="BA435" s="95"/>
      <c r="BB435" s="95"/>
      <c r="BC435" s="73"/>
      <c r="BD435" s="73"/>
      <c r="BE435" s="95"/>
      <c r="BF435" s="95"/>
      <c r="BG435" s="73"/>
      <c r="BH435" s="73"/>
      <c r="BI435" s="95"/>
      <c r="BJ435" s="95"/>
      <c r="BK435" s="73"/>
      <c r="BL435" s="73"/>
      <c r="BM435" s="95"/>
      <c r="BN435" s="95"/>
      <c r="BO435" s="73"/>
      <c r="BP435" s="73"/>
      <c r="BQ435" s="95"/>
      <c r="BR435" s="95"/>
      <c r="BS435" s="73"/>
      <c r="BT435" s="73"/>
      <c r="BU435" s="95"/>
      <c r="BV435" s="95"/>
      <c r="BW435" s="73"/>
      <c r="BX435" s="73"/>
      <c r="BY435" s="95"/>
      <c r="BZ435" s="95"/>
      <c r="CA435" s="73"/>
      <c r="CB435" s="73"/>
      <c r="CC435" s="95"/>
      <c r="CD435" s="9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9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23"/>
      <c r="I436" s="73"/>
      <c r="J436" s="73"/>
      <c r="K436" s="73"/>
      <c r="L436" s="73"/>
      <c r="M436" s="73"/>
      <c r="N436" s="73"/>
      <c r="O436" s="73"/>
      <c r="P436" s="73"/>
      <c r="Q436" s="73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73"/>
      <c r="AE436" s="73"/>
      <c r="AF436" s="73"/>
      <c r="AG436" s="95"/>
      <c r="AH436" s="95"/>
      <c r="AI436" s="73"/>
      <c r="AJ436" s="73"/>
      <c r="AK436" s="95"/>
      <c r="AL436" s="95"/>
      <c r="AM436" s="73"/>
      <c r="AN436" s="73"/>
      <c r="AO436" s="95"/>
      <c r="AP436" s="95"/>
      <c r="AQ436" s="73"/>
      <c r="AR436" s="73"/>
      <c r="AS436" s="95"/>
      <c r="AT436" s="95"/>
      <c r="AU436" s="73"/>
      <c r="AV436" s="73"/>
      <c r="AW436" s="95"/>
      <c r="AX436" s="95"/>
      <c r="AY436" s="73"/>
      <c r="AZ436" s="73"/>
      <c r="BA436" s="95"/>
      <c r="BB436" s="95"/>
      <c r="BC436" s="73"/>
      <c r="BD436" s="73"/>
      <c r="BE436" s="95"/>
      <c r="BF436" s="95"/>
      <c r="BG436" s="73"/>
      <c r="BH436" s="73"/>
      <c r="BI436" s="95"/>
      <c r="BJ436" s="95"/>
      <c r="BK436" s="73"/>
      <c r="BL436" s="73"/>
      <c r="BM436" s="95"/>
      <c r="BN436" s="95"/>
      <c r="BO436" s="73"/>
      <c r="BP436" s="73"/>
      <c r="BQ436" s="95"/>
      <c r="BR436" s="95"/>
      <c r="BS436" s="73"/>
      <c r="BT436" s="73"/>
      <c r="BU436" s="95"/>
      <c r="BV436" s="95"/>
      <c r="BW436" s="73"/>
      <c r="BX436" s="73"/>
      <c r="BY436" s="95"/>
      <c r="BZ436" s="95"/>
      <c r="CA436" s="73"/>
      <c r="CB436" s="73"/>
      <c r="CC436" s="95"/>
      <c r="CD436" s="9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9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23"/>
      <c r="I437" s="73"/>
      <c r="J437" s="73"/>
      <c r="K437" s="73"/>
      <c r="L437" s="73"/>
      <c r="M437" s="73"/>
      <c r="N437" s="73"/>
      <c r="O437" s="73"/>
      <c r="P437" s="73"/>
      <c r="Q437" s="73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73"/>
      <c r="AE437" s="73"/>
      <c r="AF437" s="73"/>
      <c r="AG437" s="95"/>
      <c r="AH437" s="95"/>
      <c r="AI437" s="73"/>
      <c r="AJ437" s="73"/>
      <c r="AK437" s="95"/>
      <c r="AL437" s="95"/>
      <c r="AM437" s="73"/>
      <c r="AN437" s="73"/>
      <c r="AO437" s="95"/>
      <c r="AP437" s="95"/>
      <c r="AQ437" s="73"/>
      <c r="AR437" s="73"/>
      <c r="AS437" s="95"/>
      <c r="AT437" s="95"/>
      <c r="AU437" s="73"/>
      <c r="AV437" s="73"/>
      <c r="AW437" s="95"/>
      <c r="AX437" s="95"/>
      <c r="AY437" s="73"/>
      <c r="AZ437" s="73"/>
      <c r="BA437" s="95"/>
      <c r="BB437" s="95"/>
      <c r="BC437" s="73"/>
      <c r="BD437" s="73"/>
      <c r="BE437" s="95"/>
      <c r="BF437" s="95"/>
      <c r="BG437" s="73"/>
      <c r="BH437" s="73"/>
      <c r="BI437" s="95"/>
      <c r="BJ437" s="95"/>
      <c r="BK437" s="73"/>
      <c r="BL437" s="73"/>
      <c r="BM437" s="95"/>
      <c r="BN437" s="95"/>
      <c r="BO437" s="73"/>
      <c r="BP437" s="73"/>
      <c r="BQ437" s="95"/>
      <c r="BR437" s="95"/>
      <c r="BS437" s="73"/>
      <c r="BT437" s="73"/>
      <c r="BU437" s="95"/>
      <c r="BV437" s="95"/>
      <c r="BW437" s="73"/>
      <c r="BX437" s="73"/>
      <c r="BY437" s="95"/>
      <c r="BZ437" s="95"/>
      <c r="CA437" s="73"/>
      <c r="CB437" s="73"/>
      <c r="CC437" s="95"/>
      <c r="CD437" s="9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9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23"/>
      <c r="I438" s="73"/>
      <c r="J438" s="73"/>
      <c r="K438" s="73"/>
      <c r="L438" s="73"/>
      <c r="M438" s="73"/>
      <c r="N438" s="73"/>
      <c r="O438" s="73"/>
      <c r="P438" s="73"/>
      <c r="Q438" s="73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73"/>
      <c r="AE438" s="73"/>
      <c r="AF438" s="73"/>
      <c r="AG438" s="95"/>
      <c r="AH438" s="95"/>
      <c r="AI438" s="73"/>
      <c r="AJ438" s="73"/>
      <c r="AK438" s="95"/>
      <c r="AL438" s="95"/>
      <c r="AM438" s="73"/>
      <c r="AN438" s="73"/>
      <c r="AO438" s="95"/>
      <c r="AP438" s="95"/>
      <c r="AQ438" s="73"/>
      <c r="AR438" s="73"/>
      <c r="AS438" s="95"/>
      <c r="AT438" s="95"/>
      <c r="AU438" s="73"/>
      <c r="AV438" s="73"/>
      <c r="AW438" s="95"/>
      <c r="AX438" s="95"/>
      <c r="AY438" s="73"/>
      <c r="AZ438" s="73"/>
      <c r="BA438" s="95"/>
      <c r="BB438" s="95"/>
      <c r="BC438" s="73"/>
      <c r="BD438" s="73"/>
      <c r="BE438" s="95"/>
      <c r="BF438" s="95"/>
      <c r="BG438" s="73"/>
      <c r="BH438" s="73"/>
      <c r="BI438" s="95"/>
      <c r="BJ438" s="95"/>
      <c r="BK438" s="73"/>
      <c r="BL438" s="73"/>
      <c r="BM438" s="95"/>
      <c r="BN438" s="95"/>
      <c r="BO438" s="73"/>
      <c r="BP438" s="73"/>
      <c r="BQ438" s="95"/>
      <c r="BR438" s="95"/>
      <c r="BS438" s="73"/>
      <c r="BT438" s="73"/>
      <c r="BU438" s="95"/>
      <c r="BV438" s="95"/>
      <c r="BW438" s="73"/>
      <c r="BX438" s="73"/>
      <c r="BY438" s="95"/>
      <c r="BZ438" s="95"/>
      <c r="CA438" s="73"/>
      <c r="CB438" s="73"/>
      <c r="CC438" s="95"/>
      <c r="CD438" s="9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9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23"/>
      <c r="I439" s="73"/>
      <c r="J439" s="73"/>
      <c r="K439" s="73"/>
      <c r="L439" s="73"/>
      <c r="M439" s="73"/>
      <c r="N439" s="73"/>
      <c r="O439" s="73"/>
      <c r="P439" s="73"/>
      <c r="Q439" s="73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73"/>
      <c r="AE439" s="73"/>
      <c r="AF439" s="73"/>
      <c r="AG439" s="95"/>
      <c r="AH439" s="95"/>
      <c r="AI439" s="73"/>
      <c r="AJ439" s="73"/>
      <c r="AK439" s="95"/>
      <c r="AL439" s="95"/>
      <c r="AM439" s="73"/>
      <c r="AN439" s="73"/>
      <c r="AO439" s="95"/>
      <c r="AP439" s="95"/>
      <c r="AQ439" s="73"/>
      <c r="AR439" s="73"/>
      <c r="AS439" s="95"/>
      <c r="AT439" s="95"/>
      <c r="AU439" s="73"/>
      <c r="AV439" s="73"/>
      <c r="AW439" s="95"/>
      <c r="AX439" s="95"/>
      <c r="AY439" s="73"/>
      <c r="AZ439" s="73"/>
      <c r="BA439" s="95"/>
      <c r="BB439" s="95"/>
      <c r="BC439" s="73"/>
      <c r="BD439" s="73"/>
      <c r="BE439" s="95"/>
      <c r="BF439" s="95"/>
      <c r="BG439" s="73"/>
      <c r="BH439" s="73"/>
      <c r="BI439" s="95"/>
      <c r="BJ439" s="95"/>
      <c r="BK439" s="73"/>
      <c r="BL439" s="73"/>
      <c r="BM439" s="95"/>
      <c r="BN439" s="95"/>
      <c r="BO439" s="73"/>
      <c r="BP439" s="73"/>
      <c r="BQ439" s="95"/>
      <c r="BR439" s="95"/>
      <c r="BS439" s="73"/>
      <c r="BT439" s="73"/>
      <c r="BU439" s="95"/>
      <c r="BV439" s="95"/>
      <c r="BW439" s="73"/>
      <c r="BX439" s="73"/>
      <c r="BY439" s="95"/>
      <c r="BZ439" s="95"/>
      <c r="CA439" s="73"/>
      <c r="CB439" s="73"/>
      <c r="CC439" s="95"/>
      <c r="CD439" s="9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9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23"/>
      <c r="I440" s="73"/>
      <c r="J440" s="73"/>
      <c r="K440" s="73"/>
      <c r="L440" s="73"/>
      <c r="M440" s="73"/>
      <c r="N440" s="73"/>
      <c r="O440" s="73"/>
      <c r="P440" s="73"/>
      <c r="Q440" s="73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73"/>
      <c r="AE440" s="73"/>
      <c r="AF440" s="73"/>
      <c r="AG440" s="95"/>
      <c r="AH440" s="95"/>
      <c r="AI440" s="73"/>
      <c r="AJ440" s="73"/>
      <c r="AK440" s="95"/>
      <c r="AL440" s="95"/>
      <c r="AM440" s="73"/>
      <c r="AN440" s="73"/>
      <c r="AO440" s="95"/>
      <c r="AP440" s="95"/>
      <c r="AQ440" s="73"/>
      <c r="AR440" s="73"/>
      <c r="AS440" s="95"/>
      <c r="AT440" s="95"/>
      <c r="AU440" s="73"/>
      <c r="AV440" s="73"/>
      <c r="AW440" s="95"/>
      <c r="AX440" s="95"/>
      <c r="AY440" s="73"/>
      <c r="AZ440" s="73"/>
      <c r="BA440" s="95"/>
      <c r="BB440" s="95"/>
      <c r="BC440" s="73"/>
      <c r="BD440" s="73"/>
      <c r="BE440" s="95"/>
      <c r="BF440" s="95"/>
      <c r="BG440" s="73"/>
      <c r="BH440" s="73"/>
      <c r="BI440" s="95"/>
      <c r="BJ440" s="95"/>
      <c r="BK440" s="73"/>
      <c r="BL440" s="73"/>
      <c r="BM440" s="95"/>
      <c r="BN440" s="95"/>
      <c r="BO440" s="73"/>
      <c r="BP440" s="73"/>
      <c r="BQ440" s="95"/>
      <c r="BR440" s="95"/>
      <c r="BS440" s="73"/>
      <c r="BT440" s="73"/>
      <c r="BU440" s="95"/>
      <c r="BV440" s="95"/>
      <c r="BW440" s="73"/>
      <c r="BX440" s="73"/>
      <c r="BY440" s="95"/>
      <c r="BZ440" s="95"/>
      <c r="CA440" s="73"/>
      <c r="CB440" s="73"/>
      <c r="CC440" s="95"/>
      <c r="CD440" s="9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9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23"/>
      <c r="I441" s="73"/>
      <c r="J441" s="73"/>
      <c r="K441" s="73"/>
      <c r="L441" s="73"/>
      <c r="M441" s="73"/>
      <c r="N441" s="73"/>
      <c r="O441" s="73"/>
      <c r="P441" s="73"/>
      <c r="Q441" s="73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73"/>
      <c r="AE441" s="73"/>
      <c r="AF441" s="73"/>
      <c r="AG441" s="95"/>
      <c r="AH441" s="95"/>
      <c r="AI441" s="73"/>
      <c r="AJ441" s="73"/>
      <c r="AK441" s="95"/>
      <c r="AL441" s="95"/>
      <c r="AM441" s="73"/>
      <c r="AN441" s="73"/>
      <c r="AO441" s="95"/>
      <c r="AP441" s="95"/>
      <c r="AQ441" s="73"/>
      <c r="AR441" s="73"/>
      <c r="AS441" s="95"/>
      <c r="AT441" s="95"/>
      <c r="AU441" s="73"/>
      <c r="AV441" s="73"/>
      <c r="AW441" s="95"/>
      <c r="AX441" s="95"/>
      <c r="AY441" s="73"/>
      <c r="AZ441" s="73"/>
      <c r="BA441" s="95"/>
      <c r="BB441" s="95"/>
      <c r="BC441" s="73"/>
      <c r="BD441" s="73"/>
      <c r="BE441" s="95"/>
      <c r="BF441" s="95"/>
      <c r="BG441" s="73"/>
      <c r="BH441" s="73"/>
      <c r="BI441" s="95"/>
      <c r="BJ441" s="95"/>
      <c r="BK441" s="73"/>
      <c r="BL441" s="73"/>
      <c r="BM441" s="95"/>
      <c r="BN441" s="95"/>
      <c r="BO441" s="73"/>
      <c r="BP441" s="73"/>
      <c r="BQ441" s="95"/>
      <c r="BR441" s="95"/>
      <c r="BS441" s="73"/>
      <c r="BT441" s="73"/>
      <c r="BU441" s="95"/>
      <c r="BV441" s="95"/>
      <c r="BW441" s="73"/>
      <c r="BX441" s="73"/>
      <c r="BY441" s="95"/>
      <c r="BZ441" s="95"/>
      <c r="CA441" s="73"/>
      <c r="CB441" s="73"/>
      <c r="CC441" s="95"/>
      <c r="CD441" s="9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9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23"/>
      <c r="I442" s="73"/>
      <c r="J442" s="73"/>
      <c r="K442" s="73"/>
      <c r="L442" s="73"/>
      <c r="M442" s="73"/>
      <c r="N442" s="73"/>
      <c r="O442" s="73"/>
      <c r="P442" s="73"/>
      <c r="Q442" s="73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73"/>
      <c r="AE442" s="73"/>
      <c r="AF442" s="73"/>
      <c r="AG442" s="95"/>
      <c r="AH442" s="95"/>
      <c r="AI442" s="73"/>
      <c r="AJ442" s="73"/>
      <c r="AK442" s="95"/>
      <c r="AL442" s="95"/>
      <c r="AM442" s="73"/>
      <c r="AN442" s="73"/>
      <c r="AO442" s="95"/>
      <c r="AP442" s="95"/>
      <c r="AQ442" s="73"/>
      <c r="AR442" s="73"/>
      <c r="AS442" s="95"/>
      <c r="AT442" s="95"/>
      <c r="AU442" s="73"/>
      <c r="AV442" s="73"/>
      <c r="AW442" s="95"/>
      <c r="AX442" s="95"/>
      <c r="AY442" s="73"/>
      <c r="AZ442" s="73"/>
      <c r="BA442" s="95"/>
      <c r="BB442" s="95"/>
      <c r="BC442" s="73"/>
      <c r="BD442" s="73"/>
      <c r="BE442" s="95"/>
      <c r="BF442" s="95"/>
      <c r="BG442" s="73"/>
      <c r="BH442" s="73"/>
      <c r="BI442" s="95"/>
      <c r="BJ442" s="95"/>
      <c r="BK442" s="73"/>
      <c r="BL442" s="73"/>
      <c r="BM442" s="95"/>
      <c r="BN442" s="95"/>
      <c r="BO442" s="73"/>
      <c r="BP442" s="73"/>
      <c r="BQ442" s="95"/>
      <c r="BR442" s="95"/>
      <c r="BS442" s="73"/>
      <c r="BT442" s="73"/>
      <c r="BU442" s="95"/>
      <c r="BV442" s="95"/>
      <c r="BW442" s="73"/>
      <c r="BX442" s="73"/>
      <c r="BY442" s="95"/>
      <c r="BZ442" s="95"/>
      <c r="CA442" s="73"/>
      <c r="CB442" s="73"/>
      <c r="CC442" s="95"/>
      <c r="CD442" s="9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9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23"/>
      <c r="I443" s="73"/>
      <c r="J443" s="73"/>
      <c r="K443" s="73"/>
      <c r="L443" s="73"/>
      <c r="M443" s="73"/>
      <c r="N443" s="73"/>
      <c r="O443" s="73"/>
      <c r="P443" s="73"/>
      <c r="Q443" s="73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73"/>
      <c r="AE443" s="73"/>
      <c r="AF443" s="73"/>
      <c r="AG443" s="95"/>
      <c r="AH443" s="95"/>
      <c r="AI443" s="73"/>
      <c r="AJ443" s="73"/>
      <c r="AK443" s="95"/>
      <c r="AL443" s="95"/>
      <c r="AM443" s="73"/>
      <c r="AN443" s="73"/>
      <c r="AO443" s="95"/>
      <c r="AP443" s="95"/>
      <c r="AQ443" s="73"/>
      <c r="AR443" s="73"/>
      <c r="AS443" s="95"/>
      <c r="AT443" s="95"/>
      <c r="AU443" s="73"/>
      <c r="AV443" s="73"/>
      <c r="AW443" s="95"/>
      <c r="AX443" s="95"/>
      <c r="AY443" s="73"/>
      <c r="AZ443" s="73"/>
      <c r="BA443" s="95"/>
      <c r="BB443" s="95"/>
      <c r="BC443" s="73"/>
      <c r="BD443" s="73"/>
      <c r="BE443" s="95"/>
      <c r="BF443" s="95"/>
      <c r="BG443" s="73"/>
      <c r="BH443" s="73"/>
      <c r="BI443" s="95"/>
      <c r="BJ443" s="95"/>
      <c r="BK443" s="73"/>
      <c r="BL443" s="73"/>
      <c r="BM443" s="95"/>
      <c r="BN443" s="95"/>
      <c r="BO443" s="73"/>
      <c r="BP443" s="73"/>
      <c r="BQ443" s="95"/>
      <c r="BR443" s="95"/>
      <c r="BS443" s="73"/>
      <c r="BT443" s="73"/>
      <c r="BU443" s="95"/>
      <c r="BV443" s="95"/>
      <c r="BW443" s="73"/>
      <c r="BX443" s="73"/>
      <c r="BY443" s="95"/>
      <c r="BZ443" s="95"/>
      <c r="CA443" s="73"/>
      <c r="CB443" s="73"/>
      <c r="CC443" s="95"/>
      <c r="CD443" s="9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9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23"/>
      <c r="I444" s="73"/>
      <c r="J444" s="73"/>
      <c r="K444" s="73"/>
      <c r="L444" s="73"/>
      <c r="M444" s="73"/>
      <c r="N444" s="73"/>
      <c r="O444" s="73"/>
      <c r="P444" s="73"/>
      <c r="Q444" s="73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73"/>
      <c r="AE444" s="73"/>
      <c r="AF444" s="73"/>
      <c r="AG444" s="95"/>
      <c r="AH444" s="95"/>
      <c r="AI444" s="73"/>
      <c r="AJ444" s="73"/>
      <c r="AK444" s="95"/>
      <c r="AL444" s="95"/>
      <c r="AM444" s="73"/>
      <c r="AN444" s="73"/>
      <c r="AO444" s="95"/>
      <c r="AP444" s="95"/>
      <c r="AQ444" s="73"/>
      <c r="AR444" s="73"/>
      <c r="AS444" s="95"/>
      <c r="AT444" s="95"/>
      <c r="AU444" s="73"/>
      <c r="AV444" s="73"/>
      <c r="AW444" s="95"/>
      <c r="AX444" s="95"/>
      <c r="AY444" s="73"/>
      <c r="AZ444" s="73"/>
      <c r="BA444" s="95"/>
      <c r="BB444" s="95"/>
      <c r="BC444" s="73"/>
      <c r="BD444" s="73"/>
      <c r="BE444" s="95"/>
      <c r="BF444" s="95"/>
      <c r="BG444" s="73"/>
      <c r="BH444" s="73"/>
      <c r="BI444" s="95"/>
      <c r="BJ444" s="95"/>
      <c r="BK444" s="73"/>
      <c r="BL444" s="73"/>
      <c r="BM444" s="95"/>
      <c r="BN444" s="95"/>
      <c r="BO444" s="73"/>
      <c r="BP444" s="73"/>
      <c r="BQ444" s="95"/>
      <c r="BR444" s="95"/>
      <c r="BS444" s="73"/>
      <c r="BT444" s="73"/>
      <c r="BU444" s="95"/>
      <c r="BV444" s="95"/>
      <c r="BW444" s="73"/>
      <c r="BX444" s="73"/>
      <c r="BY444" s="95"/>
      <c r="BZ444" s="95"/>
      <c r="CA444" s="73"/>
      <c r="CB444" s="73"/>
      <c r="CC444" s="95"/>
      <c r="CD444" s="9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9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23"/>
      <c r="I445" s="73"/>
      <c r="J445" s="73"/>
      <c r="K445" s="73"/>
      <c r="L445" s="73"/>
      <c r="M445" s="73"/>
      <c r="N445" s="73"/>
      <c r="O445" s="73"/>
      <c r="P445" s="73"/>
      <c r="Q445" s="73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73"/>
      <c r="AE445" s="73"/>
      <c r="AF445" s="73"/>
      <c r="AG445" s="95"/>
      <c r="AH445" s="95"/>
      <c r="AI445" s="73"/>
      <c r="AJ445" s="73"/>
      <c r="AK445" s="95"/>
      <c r="AL445" s="95"/>
      <c r="AM445" s="73"/>
      <c r="AN445" s="73"/>
      <c r="AO445" s="95"/>
      <c r="AP445" s="95"/>
      <c r="AQ445" s="73"/>
      <c r="AR445" s="73"/>
      <c r="AS445" s="95"/>
      <c r="AT445" s="95"/>
      <c r="AU445" s="73"/>
      <c r="AV445" s="73"/>
      <c r="AW445" s="95"/>
      <c r="AX445" s="95"/>
      <c r="AY445" s="73"/>
      <c r="AZ445" s="73"/>
      <c r="BA445" s="95"/>
      <c r="BB445" s="95"/>
      <c r="BC445" s="73"/>
      <c r="BD445" s="73"/>
      <c r="BE445" s="95"/>
      <c r="BF445" s="95"/>
      <c r="BG445" s="73"/>
      <c r="BH445" s="73"/>
      <c r="BI445" s="95"/>
      <c r="BJ445" s="95"/>
      <c r="BK445" s="73"/>
      <c r="BL445" s="73"/>
      <c r="BM445" s="95"/>
      <c r="BN445" s="95"/>
      <c r="BO445" s="73"/>
      <c r="BP445" s="73"/>
      <c r="BQ445" s="95"/>
      <c r="BR445" s="95"/>
      <c r="BS445" s="73"/>
      <c r="BT445" s="73"/>
      <c r="BU445" s="95"/>
      <c r="BV445" s="95"/>
      <c r="BW445" s="73"/>
      <c r="BX445" s="73"/>
      <c r="BY445" s="95"/>
      <c r="BZ445" s="95"/>
      <c r="CA445" s="73"/>
      <c r="CB445" s="73"/>
      <c r="CC445" s="95"/>
      <c r="CD445" s="9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9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23"/>
      <c r="I446" s="73"/>
      <c r="J446" s="73"/>
      <c r="K446" s="73"/>
      <c r="L446" s="73"/>
      <c r="M446" s="73"/>
      <c r="N446" s="73"/>
      <c r="O446" s="73"/>
      <c r="P446" s="73"/>
      <c r="Q446" s="73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73"/>
      <c r="AE446" s="73"/>
      <c r="AF446" s="73"/>
      <c r="AG446" s="95"/>
      <c r="AH446" s="95"/>
      <c r="AI446" s="73"/>
      <c r="AJ446" s="73"/>
      <c r="AK446" s="95"/>
      <c r="AL446" s="95"/>
      <c r="AM446" s="73"/>
      <c r="AN446" s="73"/>
      <c r="AO446" s="95"/>
      <c r="AP446" s="95"/>
      <c r="AQ446" s="73"/>
      <c r="AR446" s="73"/>
      <c r="AS446" s="95"/>
      <c r="AT446" s="95"/>
      <c r="AU446" s="73"/>
      <c r="AV446" s="73"/>
      <c r="AW446" s="95"/>
      <c r="AX446" s="95"/>
      <c r="AY446" s="73"/>
      <c r="AZ446" s="73"/>
      <c r="BA446" s="95"/>
      <c r="BB446" s="95"/>
      <c r="BC446" s="73"/>
      <c r="BD446" s="73"/>
      <c r="BE446" s="95"/>
      <c r="BF446" s="95"/>
      <c r="BG446" s="73"/>
      <c r="BH446" s="73"/>
      <c r="BI446" s="95"/>
      <c r="BJ446" s="95"/>
      <c r="BK446" s="73"/>
      <c r="BL446" s="73"/>
      <c r="BM446" s="95"/>
      <c r="BN446" s="95"/>
      <c r="BO446" s="73"/>
      <c r="BP446" s="73"/>
      <c r="BQ446" s="95"/>
      <c r="BR446" s="95"/>
      <c r="BS446" s="73"/>
      <c r="BT446" s="73"/>
      <c r="BU446" s="95"/>
      <c r="BV446" s="95"/>
      <c r="BW446" s="73"/>
      <c r="BX446" s="73"/>
      <c r="BY446" s="95"/>
      <c r="BZ446" s="95"/>
      <c r="CA446" s="73"/>
      <c r="CB446" s="73"/>
      <c r="CC446" s="95"/>
      <c r="CD446" s="9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9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23"/>
      <c r="I447" s="73"/>
      <c r="J447" s="73"/>
      <c r="K447" s="73"/>
      <c r="L447" s="73"/>
      <c r="M447" s="73"/>
      <c r="N447" s="73"/>
      <c r="O447" s="73"/>
      <c r="P447" s="73"/>
      <c r="Q447" s="73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73"/>
      <c r="AE447" s="73"/>
      <c r="AF447" s="73"/>
      <c r="AG447" s="95"/>
      <c r="AH447" s="95"/>
      <c r="AI447" s="73"/>
      <c r="AJ447" s="73"/>
      <c r="AK447" s="95"/>
      <c r="AL447" s="95"/>
      <c r="AM447" s="73"/>
      <c r="AN447" s="73"/>
      <c r="AO447" s="95"/>
      <c r="AP447" s="95"/>
      <c r="AQ447" s="73"/>
      <c r="AR447" s="73"/>
      <c r="AS447" s="95"/>
      <c r="AT447" s="95"/>
      <c r="AU447" s="73"/>
      <c r="AV447" s="73"/>
      <c r="AW447" s="95"/>
      <c r="AX447" s="95"/>
      <c r="AY447" s="73"/>
      <c r="AZ447" s="73"/>
      <c r="BA447" s="95"/>
      <c r="BB447" s="95"/>
      <c r="BC447" s="73"/>
      <c r="BD447" s="73"/>
      <c r="BE447" s="95"/>
      <c r="BF447" s="95"/>
      <c r="BG447" s="73"/>
      <c r="BH447" s="73"/>
      <c r="BI447" s="95"/>
      <c r="BJ447" s="95"/>
      <c r="BK447" s="73"/>
      <c r="BL447" s="73"/>
      <c r="BM447" s="95"/>
      <c r="BN447" s="95"/>
      <c r="BO447" s="73"/>
      <c r="BP447" s="73"/>
      <c r="BQ447" s="95"/>
      <c r="BR447" s="95"/>
      <c r="BS447" s="73"/>
      <c r="BT447" s="73"/>
      <c r="BU447" s="95"/>
      <c r="BV447" s="95"/>
      <c r="BW447" s="73"/>
      <c r="BX447" s="73"/>
      <c r="BY447" s="95"/>
      <c r="BZ447" s="95"/>
      <c r="CA447" s="73"/>
      <c r="CB447" s="73"/>
      <c r="CC447" s="95"/>
      <c r="CD447" s="9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9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23"/>
      <c r="I448" s="73"/>
      <c r="J448" s="73"/>
      <c r="K448" s="73"/>
      <c r="L448" s="73"/>
      <c r="M448" s="73"/>
      <c r="N448" s="73"/>
      <c r="O448" s="73"/>
      <c r="P448" s="73"/>
      <c r="Q448" s="73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73"/>
      <c r="AE448" s="73"/>
      <c r="AF448" s="73"/>
      <c r="AG448" s="95"/>
      <c r="AH448" s="95"/>
      <c r="AI448" s="73"/>
      <c r="AJ448" s="73"/>
      <c r="AK448" s="95"/>
      <c r="AL448" s="95"/>
      <c r="AM448" s="73"/>
      <c r="AN448" s="73"/>
      <c r="AO448" s="95"/>
      <c r="AP448" s="95"/>
      <c r="AQ448" s="73"/>
      <c r="AR448" s="73"/>
      <c r="AS448" s="95"/>
      <c r="AT448" s="95"/>
      <c r="AU448" s="73"/>
      <c r="AV448" s="73"/>
      <c r="AW448" s="95"/>
      <c r="AX448" s="95"/>
      <c r="AY448" s="73"/>
      <c r="AZ448" s="73"/>
      <c r="BA448" s="95"/>
      <c r="BB448" s="95"/>
      <c r="BC448" s="73"/>
      <c r="BD448" s="73"/>
      <c r="BE448" s="95"/>
      <c r="BF448" s="95"/>
      <c r="BG448" s="73"/>
      <c r="BH448" s="73"/>
      <c r="BI448" s="95"/>
      <c r="BJ448" s="95"/>
      <c r="BK448" s="73"/>
      <c r="BL448" s="73"/>
      <c r="BM448" s="95"/>
      <c r="BN448" s="95"/>
      <c r="BO448" s="73"/>
      <c r="BP448" s="73"/>
      <c r="BQ448" s="95"/>
      <c r="BR448" s="95"/>
      <c r="BS448" s="73"/>
      <c r="BT448" s="73"/>
      <c r="BU448" s="95"/>
      <c r="BV448" s="95"/>
      <c r="BW448" s="73"/>
      <c r="BX448" s="73"/>
      <c r="BY448" s="95"/>
      <c r="BZ448" s="95"/>
      <c r="CA448" s="73"/>
      <c r="CB448" s="73"/>
      <c r="CC448" s="95"/>
      <c r="CD448" s="9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9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23"/>
      <c r="I449" s="73"/>
      <c r="J449" s="73"/>
      <c r="K449" s="73"/>
      <c r="L449" s="73"/>
      <c r="M449" s="73"/>
      <c r="N449" s="73"/>
      <c r="O449" s="73"/>
      <c r="P449" s="73"/>
      <c r="Q449" s="73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73"/>
      <c r="AE449" s="73"/>
      <c r="AF449" s="73"/>
      <c r="AG449" s="95"/>
      <c r="AH449" s="95"/>
      <c r="AI449" s="73"/>
      <c r="AJ449" s="73"/>
      <c r="AK449" s="95"/>
      <c r="AL449" s="95"/>
      <c r="AM449" s="73"/>
      <c r="AN449" s="73"/>
      <c r="AO449" s="95"/>
      <c r="AP449" s="95"/>
      <c r="AQ449" s="73"/>
      <c r="AR449" s="73"/>
      <c r="AS449" s="95"/>
      <c r="AT449" s="95"/>
      <c r="AU449" s="73"/>
      <c r="AV449" s="73"/>
      <c r="AW449" s="95"/>
      <c r="AX449" s="95"/>
      <c r="AY449" s="73"/>
      <c r="AZ449" s="73"/>
      <c r="BA449" s="95"/>
      <c r="BB449" s="95"/>
      <c r="BC449" s="73"/>
      <c r="BD449" s="73"/>
      <c r="BE449" s="95"/>
      <c r="BF449" s="95"/>
      <c r="BG449" s="73"/>
      <c r="BH449" s="73"/>
      <c r="BI449" s="95"/>
      <c r="BJ449" s="95"/>
      <c r="BK449" s="73"/>
      <c r="BL449" s="73"/>
      <c r="BM449" s="95"/>
      <c r="BN449" s="95"/>
      <c r="BO449" s="73"/>
      <c r="BP449" s="73"/>
      <c r="BQ449" s="95"/>
      <c r="BR449" s="95"/>
      <c r="BS449" s="73"/>
      <c r="BT449" s="73"/>
      <c r="BU449" s="95"/>
      <c r="BV449" s="95"/>
      <c r="BW449" s="73"/>
      <c r="BX449" s="73"/>
      <c r="BY449" s="95"/>
      <c r="BZ449" s="95"/>
      <c r="CA449" s="73"/>
      <c r="CB449" s="73"/>
      <c r="CC449" s="95"/>
      <c r="CD449" s="9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9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23"/>
      <c r="I450" s="73"/>
      <c r="J450" s="73"/>
      <c r="K450" s="73"/>
      <c r="L450" s="73"/>
      <c r="M450" s="73"/>
      <c r="N450" s="73"/>
      <c r="O450" s="73"/>
      <c r="P450" s="73"/>
      <c r="Q450" s="73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73"/>
      <c r="AE450" s="73"/>
      <c r="AF450" s="73"/>
      <c r="AG450" s="95"/>
      <c r="AH450" s="95"/>
      <c r="AI450" s="73"/>
      <c r="AJ450" s="73"/>
      <c r="AK450" s="95"/>
      <c r="AL450" s="95"/>
      <c r="AM450" s="73"/>
      <c r="AN450" s="73"/>
      <c r="AO450" s="95"/>
      <c r="AP450" s="95"/>
      <c r="AQ450" s="73"/>
      <c r="AR450" s="73"/>
      <c r="AS450" s="95"/>
      <c r="AT450" s="95"/>
      <c r="AU450" s="73"/>
      <c r="AV450" s="73"/>
      <c r="AW450" s="95"/>
      <c r="AX450" s="95"/>
      <c r="AY450" s="73"/>
      <c r="AZ450" s="73"/>
      <c r="BA450" s="95"/>
      <c r="BB450" s="95"/>
      <c r="BC450" s="73"/>
      <c r="BD450" s="73"/>
      <c r="BE450" s="95"/>
      <c r="BF450" s="95"/>
      <c r="BG450" s="73"/>
      <c r="BH450" s="73"/>
      <c r="BI450" s="95"/>
      <c r="BJ450" s="95"/>
      <c r="BK450" s="73"/>
      <c r="BL450" s="73"/>
      <c r="BM450" s="95"/>
      <c r="BN450" s="95"/>
      <c r="BO450" s="73"/>
      <c r="BP450" s="73"/>
      <c r="BQ450" s="95"/>
      <c r="BR450" s="95"/>
      <c r="BS450" s="73"/>
      <c r="BT450" s="73"/>
      <c r="BU450" s="95"/>
      <c r="BV450" s="95"/>
      <c r="BW450" s="73"/>
      <c r="BX450" s="73"/>
      <c r="BY450" s="95"/>
      <c r="BZ450" s="95"/>
      <c r="CA450" s="73"/>
      <c r="CB450" s="73"/>
      <c r="CC450" s="95"/>
      <c r="CD450" s="9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9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23"/>
      <c r="I451" s="73"/>
      <c r="J451" s="73"/>
      <c r="K451" s="73"/>
      <c r="L451" s="73"/>
      <c r="M451" s="73"/>
      <c r="N451" s="73"/>
      <c r="O451" s="73"/>
      <c r="P451" s="73"/>
      <c r="Q451" s="73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73"/>
      <c r="AE451" s="73"/>
      <c r="AF451" s="73"/>
      <c r="AG451" s="95"/>
      <c r="AH451" s="95"/>
      <c r="AI451" s="73"/>
      <c r="AJ451" s="73"/>
      <c r="AK451" s="95"/>
      <c r="AL451" s="95"/>
      <c r="AM451" s="73"/>
      <c r="AN451" s="73"/>
      <c r="AO451" s="95"/>
      <c r="AP451" s="95"/>
      <c r="AQ451" s="73"/>
      <c r="AR451" s="73"/>
      <c r="AS451" s="95"/>
      <c r="AT451" s="95"/>
      <c r="AU451" s="73"/>
      <c r="AV451" s="73"/>
      <c r="AW451" s="95"/>
      <c r="AX451" s="95"/>
      <c r="AY451" s="73"/>
      <c r="AZ451" s="73"/>
      <c r="BA451" s="95"/>
      <c r="BB451" s="95"/>
      <c r="BC451" s="73"/>
      <c r="BD451" s="73"/>
      <c r="BE451" s="95"/>
      <c r="BF451" s="95"/>
      <c r="BG451" s="73"/>
      <c r="BH451" s="73"/>
      <c r="BI451" s="95"/>
      <c r="BJ451" s="95"/>
      <c r="BK451" s="73"/>
      <c r="BL451" s="73"/>
      <c r="BM451" s="95"/>
      <c r="BN451" s="95"/>
      <c r="BO451" s="73"/>
      <c r="BP451" s="73"/>
      <c r="BQ451" s="95"/>
      <c r="BR451" s="95"/>
      <c r="BS451" s="73"/>
      <c r="BT451" s="73"/>
      <c r="BU451" s="95"/>
      <c r="BV451" s="95"/>
      <c r="BW451" s="73"/>
      <c r="BX451" s="73"/>
      <c r="BY451" s="95"/>
      <c r="BZ451" s="95"/>
      <c r="CA451" s="73"/>
      <c r="CB451" s="73"/>
      <c r="CC451" s="95"/>
      <c r="CD451" s="9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9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23"/>
      <c r="I452" s="73"/>
      <c r="J452" s="73"/>
      <c r="K452" s="73"/>
      <c r="L452" s="73"/>
      <c r="M452" s="73"/>
      <c r="N452" s="73"/>
      <c r="O452" s="73"/>
      <c r="P452" s="73"/>
      <c r="Q452" s="73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73"/>
      <c r="AE452" s="73"/>
      <c r="AF452" s="73"/>
      <c r="AG452" s="95"/>
      <c r="AH452" s="95"/>
      <c r="AI452" s="73"/>
      <c r="AJ452" s="73"/>
      <c r="AK452" s="95"/>
      <c r="AL452" s="95"/>
      <c r="AM452" s="73"/>
      <c r="AN452" s="73"/>
      <c r="AO452" s="95"/>
      <c r="AP452" s="95"/>
      <c r="AQ452" s="73"/>
      <c r="AR452" s="73"/>
      <c r="AS452" s="95"/>
      <c r="AT452" s="95"/>
      <c r="AU452" s="73"/>
      <c r="AV452" s="73"/>
      <c r="AW452" s="95"/>
      <c r="AX452" s="95"/>
      <c r="AY452" s="73"/>
      <c r="AZ452" s="73"/>
      <c r="BA452" s="95"/>
      <c r="BB452" s="95"/>
      <c r="BC452" s="73"/>
      <c r="BD452" s="73"/>
      <c r="BE452" s="95"/>
      <c r="BF452" s="95"/>
      <c r="BG452" s="73"/>
      <c r="BH452" s="73"/>
      <c r="BI452" s="95"/>
      <c r="BJ452" s="95"/>
      <c r="BK452" s="73"/>
      <c r="BL452" s="73"/>
      <c r="BM452" s="95"/>
      <c r="BN452" s="95"/>
      <c r="BO452" s="73"/>
      <c r="BP452" s="73"/>
      <c r="BQ452" s="95"/>
      <c r="BR452" s="95"/>
      <c r="BS452" s="73"/>
      <c r="BT452" s="73"/>
      <c r="BU452" s="95"/>
      <c r="BV452" s="95"/>
      <c r="BW452" s="73"/>
      <c r="BX452" s="73"/>
      <c r="BY452" s="95"/>
      <c r="BZ452" s="95"/>
      <c r="CA452" s="73"/>
      <c r="CB452" s="73"/>
      <c r="CC452" s="95"/>
      <c r="CD452" s="9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9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23"/>
      <c r="I453" s="73"/>
      <c r="J453" s="73"/>
      <c r="K453" s="73"/>
      <c r="L453" s="73"/>
      <c r="M453" s="73"/>
      <c r="N453" s="73"/>
      <c r="O453" s="73"/>
      <c r="P453" s="73"/>
      <c r="Q453" s="73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73"/>
      <c r="AE453" s="73"/>
      <c r="AF453" s="73"/>
      <c r="AG453" s="95"/>
      <c r="AH453" s="95"/>
      <c r="AI453" s="73"/>
      <c r="AJ453" s="73"/>
      <c r="AK453" s="95"/>
      <c r="AL453" s="95"/>
      <c r="AM453" s="73"/>
      <c r="AN453" s="73"/>
      <c r="AO453" s="95"/>
      <c r="AP453" s="95"/>
      <c r="AQ453" s="73"/>
      <c r="AR453" s="73"/>
      <c r="AS453" s="95"/>
      <c r="AT453" s="95"/>
      <c r="AU453" s="73"/>
      <c r="AV453" s="73"/>
      <c r="AW453" s="95"/>
      <c r="AX453" s="95"/>
      <c r="AY453" s="73"/>
      <c r="AZ453" s="73"/>
      <c r="BA453" s="95"/>
      <c r="BB453" s="95"/>
      <c r="BC453" s="73"/>
      <c r="BD453" s="73"/>
      <c r="BE453" s="95"/>
      <c r="BF453" s="95"/>
      <c r="BG453" s="73"/>
      <c r="BH453" s="73"/>
      <c r="BI453" s="95"/>
      <c r="BJ453" s="95"/>
      <c r="BK453" s="73"/>
      <c r="BL453" s="73"/>
      <c r="BM453" s="95"/>
      <c r="BN453" s="95"/>
      <c r="BO453" s="73"/>
      <c r="BP453" s="73"/>
      <c r="BQ453" s="95"/>
      <c r="BR453" s="95"/>
      <c r="BS453" s="73"/>
      <c r="BT453" s="73"/>
      <c r="BU453" s="95"/>
      <c r="BV453" s="95"/>
      <c r="BW453" s="73"/>
      <c r="BX453" s="73"/>
      <c r="BY453" s="95"/>
      <c r="BZ453" s="95"/>
      <c r="CA453" s="73"/>
      <c r="CB453" s="73"/>
      <c r="CC453" s="95"/>
      <c r="CD453" s="9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9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23"/>
      <c r="I454" s="73"/>
      <c r="J454" s="73"/>
      <c r="K454" s="73"/>
      <c r="L454" s="73"/>
      <c r="M454" s="73"/>
      <c r="N454" s="73"/>
      <c r="O454" s="73"/>
      <c r="P454" s="73"/>
      <c r="Q454" s="73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73"/>
      <c r="AE454" s="73"/>
      <c r="AF454" s="73"/>
      <c r="AG454" s="95"/>
      <c r="AH454" s="95"/>
      <c r="AI454" s="73"/>
      <c r="AJ454" s="73"/>
      <c r="AK454" s="95"/>
      <c r="AL454" s="95"/>
      <c r="AM454" s="73"/>
      <c r="AN454" s="73"/>
      <c r="AO454" s="95"/>
      <c r="AP454" s="95"/>
      <c r="AQ454" s="73"/>
      <c r="AR454" s="73"/>
      <c r="AS454" s="95"/>
      <c r="AT454" s="95"/>
      <c r="AU454" s="73"/>
      <c r="AV454" s="73"/>
      <c r="AW454" s="95"/>
      <c r="AX454" s="95"/>
      <c r="AY454" s="73"/>
      <c r="AZ454" s="73"/>
      <c r="BA454" s="95"/>
      <c r="BB454" s="95"/>
      <c r="BC454" s="73"/>
      <c r="BD454" s="73"/>
      <c r="BE454" s="95"/>
      <c r="BF454" s="95"/>
      <c r="BG454" s="73"/>
      <c r="BH454" s="73"/>
      <c r="BI454" s="95"/>
      <c r="BJ454" s="95"/>
      <c r="BK454" s="73"/>
      <c r="BL454" s="73"/>
      <c r="BM454" s="95"/>
      <c r="BN454" s="95"/>
      <c r="BO454" s="73"/>
      <c r="BP454" s="73"/>
      <c r="BQ454" s="95"/>
      <c r="BR454" s="95"/>
      <c r="BS454" s="73"/>
      <c r="BT454" s="73"/>
      <c r="BU454" s="95"/>
      <c r="BV454" s="95"/>
      <c r="BW454" s="73"/>
      <c r="BX454" s="73"/>
      <c r="BY454" s="95"/>
      <c r="BZ454" s="95"/>
      <c r="CA454" s="73"/>
      <c r="CB454" s="73"/>
      <c r="CC454" s="95"/>
      <c r="CD454" s="9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9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23"/>
      <c r="I455" s="73"/>
      <c r="J455" s="73"/>
      <c r="K455" s="73"/>
      <c r="L455" s="73"/>
      <c r="M455" s="73"/>
      <c r="N455" s="73"/>
      <c r="O455" s="73"/>
      <c r="P455" s="73"/>
      <c r="Q455" s="73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73"/>
      <c r="AE455" s="73"/>
      <c r="AF455" s="73"/>
      <c r="AG455" s="95"/>
      <c r="AH455" s="95"/>
      <c r="AI455" s="73"/>
      <c r="AJ455" s="73"/>
      <c r="AK455" s="95"/>
      <c r="AL455" s="95"/>
      <c r="AM455" s="73"/>
      <c r="AN455" s="73"/>
      <c r="AO455" s="95"/>
      <c r="AP455" s="95"/>
      <c r="AQ455" s="73"/>
      <c r="AR455" s="73"/>
      <c r="AS455" s="95"/>
      <c r="AT455" s="95"/>
      <c r="AU455" s="73"/>
      <c r="AV455" s="73"/>
      <c r="AW455" s="95"/>
      <c r="AX455" s="95"/>
      <c r="AY455" s="73"/>
      <c r="AZ455" s="73"/>
      <c r="BA455" s="95"/>
      <c r="BB455" s="95"/>
      <c r="BC455" s="73"/>
      <c r="BD455" s="73"/>
      <c r="BE455" s="95"/>
      <c r="BF455" s="95"/>
      <c r="BG455" s="73"/>
      <c r="BH455" s="73"/>
      <c r="BI455" s="95"/>
      <c r="BJ455" s="95"/>
      <c r="BK455" s="73"/>
      <c r="BL455" s="73"/>
      <c r="BM455" s="95"/>
      <c r="BN455" s="95"/>
      <c r="BO455" s="73"/>
      <c r="BP455" s="73"/>
      <c r="BQ455" s="95"/>
      <c r="BR455" s="95"/>
      <c r="BS455" s="73"/>
      <c r="BT455" s="73"/>
      <c r="BU455" s="95"/>
      <c r="BV455" s="95"/>
      <c r="BW455" s="73"/>
      <c r="BX455" s="73"/>
      <c r="BY455" s="95"/>
      <c r="BZ455" s="95"/>
      <c r="CA455" s="73"/>
      <c r="CB455" s="73"/>
      <c r="CC455" s="95"/>
      <c r="CD455" s="9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9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23"/>
      <c r="I456" s="73"/>
      <c r="J456" s="73"/>
      <c r="K456" s="73"/>
      <c r="L456" s="73"/>
      <c r="M456" s="73"/>
      <c r="N456" s="73"/>
      <c r="O456" s="73"/>
      <c r="P456" s="73"/>
      <c r="Q456" s="73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73"/>
      <c r="AE456" s="73"/>
      <c r="AF456" s="73"/>
      <c r="AG456" s="95"/>
      <c r="AH456" s="95"/>
      <c r="AI456" s="73"/>
      <c r="AJ456" s="73"/>
      <c r="AK456" s="95"/>
      <c r="AL456" s="95"/>
      <c r="AM456" s="73"/>
      <c r="AN456" s="73"/>
      <c r="AO456" s="95"/>
      <c r="AP456" s="95"/>
      <c r="AQ456" s="73"/>
      <c r="AR456" s="73"/>
      <c r="AS456" s="95"/>
      <c r="AT456" s="95"/>
      <c r="AU456" s="73"/>
      <c r="AV456" s="73"/>
      <c r="AW456" s="95"/>
      <c r="AX456" s="95"/>
      <c r="AY456" s="73"/>
      <c r="AZ456" s="73"/>
      <c r="BA456" s="95"/>
      <c r="BB456" s="95"/>
      <c r="BC456" s="73"/>
      <c r="BD456" s="73"/>
      <c r="BE456" s="95"/>
      <c r="BF456" s="95"/>
      <c r="BG456" s="73"/>
      <c r="BH456" s="73"/>
      <c r="BI456" s="95"/>
      <c r="BJ456" s="95"/>
      <c r="BK456" s="73"/>
      <c r="BL456" s="73"/>
      <c r="BM456" s="95"/>
      <c r="BN456" s="95"/>
      <c r="BO456" s="73"/>
      <c r="BP456" s="73"/>
      <c r="BQ456" s="95"/>
      <c r="BR456" s="95"/>
      <c r="BS456" s="73"/>
      <c r="BT456" s="73"/>
      <c r="BU456" s="95"/>
      <c r="BV456" s="95"/>
      <c r="BW456" s="73"/>
      <c r="BX456" s="73"/>
      <c r="BY456" s="95"/>
      <c r="BZ456" s="95"/>
      <c r="CA456" s="73"/>
      <c r="CB456" s="73"/>
      <c r="CC456" s="95"/>
      <c r="CD456" s="9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9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23"/>
      <c r="I457" s="73"/>
      <c r="J457" s="73"/>
      <c r="K457" s="73"/>
      <c r="L457" s="73"/>
      <c r="M457" s="73"/>
      <c r="N457" s="73"/>
      <c r="O457" s="73"/>
      <c r="P457" s="73"/>
      <c r="Q457" s="73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73"/>
      <c r="AE457" s="73"/>
      <c r="AF457" s="73"/>
      <c r="AG457" s="95"/>
      <c r="AH457" s="95"/>
      <c r="AI457" s="73"/>
      <c r="AJ457" s="73"/>
      <c r="AK457" s="95"/>
      <c r="AL457" s="95"/>
      <c r="AM457" s="73"/>
      <c r="AN457" s="73"/>
      <c r="AO457" s="95"/>
      <c r="AP457" s="95"/>
      <c r="AQ457" s="73"/>
      <c r="AR457" s="73"/>
      <c r="AS457" s="95"/>
      <c r="AT457" s="95"/>
      <c r="AU457" s="73"/>
      <c r="AV457" s="73"/>
      <c r="AW457" s="95"/>
      <c r="AX457" s="95"/>
      <c r="AY457" s="73"/>
      <c r="AZ457" s="73"/>
      <c r="BA457" s="95"/>
      <c r="BB457" s="95"/>
      <c r="BC457" s="73"/>
      <c r="BD457" s="73"/>
      <c r="BE457" s="95"/>
      <c r="BF457" s="95"/>
      <c r="BG457" s="73"/>
      <c r="BH457" s="73"/>
      <c r="BI457" s="95"/>
      <c r="BJ457" s="95"/>
      <c r="BK457" s="73"/>
      <c r="BL457" s="73"/>
      <c r="BM457" s="95"/>
      <c r="BN457" s="95"/>
      <c r="BO457" s="73"/>
      <c r="BP457" s="73"/>
      <c r="BQ457" s="95"/>
      <c r="BR457" s="95"/>
      <c r="BS457" s="73"/>
      <c r="BT457" s="73"/>
      <c r="BU457" s="95"/>
      <c r="BV457" s="95"/>
      <c r="BW457" s="73"/>
      <c r="BX457" s="73"/>
      <c r="BY457" s="95"/>
      <c r="BZ457" s="95"/>
      <c r="CA457" s="73"/>
      <c r="CB457" s="73"/>
      <c r="CC457" s="95"/>
      <c r="CD457" s="9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9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23"/>
      <c r="I458" s="73"/>
      <c r="J458" s="73"/>
      <c r="K458" s="73"/>
      <c r="L458" s="73"/>
      <c r="M458" s="73"/>
      <c r="N458" s="73"/>
      <c r="O458" s="73"/>
      <c r="P458" s="73"/>
      <c r="Q458" s="73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73"/>
      <c r="AE458" s="73"/>
      <c r="AF458" s="73"/>
      <c r="AG458" s="95"/>
      <c r="AH458" s="95"/>
      <c r="AI458" s="73"/>
      <c r="AJ458" s="73"/>
      <c r="AK458" s="95"/>
      <c r="AL458" s="95"/>
      <c r="AM458" s="73"/>
      <c r="AN458" s="73"/>
      <c r="AO458" s="95"/>
      <c r="AP458" s="95"/>
      <c r="AQ458" s="73"/>
      <c r="AR458" s="73"/>
      <c r="AS458" s="95"/>
      <c r="AT458" s="95"/>
      <c r="AU458" s="73"/>
      <c r="AV458" s="73"/>
      <c r="AW458" s="95"/>
      <c r="AX458" s="95"/>
      <c r="AY458" s="73"/>
      <c r="AZ458" s="73"/>
      <c r="BA458" s="95"/>
      <c r="BB458" s="95"/>
      <c r="BC458" s="73"/>
      <c r="BD458" s="73"/>
      <c r="BE458" s="95"/>
      <c r="BF458" s="95"/>
      <c r="BG458" s="73"/>
      <c r="BH458" s="73"/>
      <c r="BI458" s="95"/>
      <c r="BJ458" s="95"/>
      <c r="BK458" s="73"/>
      <c r="BL458" s="73"/>
      <c r="BM458" s="95"/>
      <c r="BN458" s="95"/>
      <c r="BO458" s="73"/>
      <c r="BP458" s="73"/>
      <c r="BQ458" s="95"/>
      <c r="BR458" s="95"/>
      <c r="BS458" s="73"/>
      <c r="BT458" s="73"/>
      <c r="BU458" s="95"/>
      <c r="BV458" s="95"/>
      <c r="BW458" s="73"/>
      <c r="BX458" s="73"/>
      <c r="BY458" s="95"/>
      <c r="BZ458" s="95"/>
      <c r="CA458" s="73"/>
      <c r="CB458" s="73"/>
      <c r="CC458" s="95"/>
      <c r="CD458" s="9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9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23"/>
      <c r="I459" s="73"/>
      <c r="J459" s="73"/>
      <c r="K459" s="73"/>
      <c r="L459" s="73"/>
      <c r="M459" s="73"/>
      <c r="N459" s="73"/>
      <c r="O459" s="73"/>
      <c r="P459" s="73"/>
      <c r="Q459" s="73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73"/>
      <c r="AE459" s="73"/>
      <c r="AF459" s="73"/>
      <c r="AG459" s="95"/>
      <c r="AH459" s="95"/>
      <c r="AI459" s="73"/>
      <c r="AJ459" s="73"/>
      <c r="AK459" s="95"/>
      <c r="AL459" s="95"/>
      <c r="AM459" s="73"/>
      <c r="AN459" s="73"/>
      <c r="AO459" s="95"/>
      <c r="AP459" s="95"/>
      <c r="AQ459" s="73"/>
      <c r="AR459" s="73"/>
      <c r="AS459" s="95"/>
      <c r="AT459" s="95"/>
      <c r="AU459" s="73"/>
      <c r="AV459" s="73"/>
      <c r="AW459" s="95"/>
      <c r="AX459" s="95"/>
      <c r="AY459" s="73"/>
      <c r="AZ459" s="73"/>
      <c r="BA459" s="95"/>
      <c r="BB459" s="95"/>
      <c r="BC459" s="73"/>
      <c r="BD459" s="73"/>
      <c r="BE459" s="95"/>
      <c r="BF459" s="95"/>
      <c r="BG459" s="73"/>
      <c r="BH459" s="73"/>
      <c r="BI459" s="95"/>
      <c r="BJ459" s="95"/>
      <c r="BK459" s="73"/>
      <c r="BL459" s="73"/>
      <c r="BM459" s="95"/>
      <c r="BN459" s="95"/>
      <c r="BO459" s="73"/>
      <c r="BP459" s="73"/>
      <c r="BQ459" s="95"/>
      <c r="BR459" s="95"/>
      <c r="BS459" s="73"/>
      <c r="BT459" s="73"/>
      <c r="BU459" s="95"/>
      <c r="BV459" s="95"/>
      <c r="BW459" s="73"/>
      <c r="BX459" s="73"/>
      <c r="BY459" s="95"/>
      <c r="BZ459" s="95"/>
      <c r="CA459" s="73"/>
      <c r="CB459" s="73"/>
      <c r="CC459" s="95"/>
      <c r="CD459" s="9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9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23"/>
      <c r="I460" s="73"/>
      <c r="J460" s="73"/>
      <c r="K460" s="73"/>
      <c r="L460" s="73"/>
      <c r="M460" s="73"/>
      <c r="N460" s="73"/>
      <c r="O460" s="73"/>
      <c r="P460" s="73"/>
      <c r="Q460" s="73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73"/>
      <c r="AE460" s="73"/>
      <c r="AF460" s="73"/>
      <c r="AG460" s="95"/>
      <c r="AH460" s="95"/>
      <c r="AI460" s="73"/>
      <c r="AJ460" s="73"/>
      <c r="AK460" s="95"/>
      <c r="AL460" s="95"/>
      <c r="AM460" s="73"/>
      <c r="AN460" s="73"/>
      <c r="AO460" s="95"/>
      <c r="AP460" s="95"/>
      <c r="AQ460" s="73"/>
      <c r="AR460" s="73"/>
      <c r="AS460" s="95"/>
      <c r="AT460" s="95"/>
      <c r="AU460" s="73"/>
      <c r="AV460" s="73"/>
      <c r="AW460" s="95"/>
      <c r="AX460" s="95"/>
      <c r="AY460" s="73"/>
      <c r="AZ460" s="73"/>
      <c r="BA460" s="95"/>
      <c r="BB460" s="95"/>
      <c r="BC460" s="73"/>
      <c r="BD460" s="73"/>
      <c r="BE460" s="95"/>
      <c r="BF460" s="95"/>
      <c r="BG460" s="73"/>
      <c r="BH460" s="73"/>
      <c r="BI460" s="95"/>
      <c r="BJ460" s="95"/>
      <c r="BK460" s="73"/>
      <c r="BL460" s="73"/>
      <c r="BM460" s="95"/>
      <c r="BN460" s="95"/>
      <c r="BO460" s="73"/>
      <c r="BP460" s="73"/>
      <c r="BQ460" s="95"/>
      <c r="BR460" s="95"/>
      <c r="BS460" s="73"/>
      <c r="BT460" s="73"/>
      <c r="BU460" s="95"/>
      <c r="BV460" s="95"/>
      <c r="BW460" s="73"/>
      <c r="BX460" s="73"/>
      <c r="BY460" s="95"/>
      <c r="BZ460" s="95"/>
      <c r="CA460" s="73"/>
      <c r="CB460" s="73"/>
      <c r="CC460" s="95"/>
      <c r="CD460" s="9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9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23"/>
      <c r="I461" s="73"/>
      <c r="J461" s="73"/>
      <c r="K461" s="73"/>
      <c r="L461" s="73"/>
      <c r="M461" s="73"/>
      <c r="N461" s="73"/>
      <c r="O461" s="73"/>
      <c r="P461" s="73"/>
      <c r="Q461" s="73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73"/>
      <c r="AE461" s="73"/>
      <c r="AF461" s="73"/>
      <c r="AG461" s="95"/>
      <c r="AH461" s="95"/>
      <c r="AI461" s="73"/>
      <c r="AJ461" s="73"/>
      <c r="AK461" s="95"/>
      <c r="AL461" s="95"/>
      <c r="AM461" s="73"/>
      <c r="AN461" s="73"/>
      <c r="AO461" s="95"/>
      <c r="AP461" s="95"/>
      <c r="AQ461" s="73"/>
      <c r="AR461" s="73"/>
      <c r="AS461" s="95"/>
      <c r="AT461" s="95"/>
      <c r="AU461" s="73"/>
      <c r="AV461" s="73"/>
      <c r="AW461" s="95"/>
      <c r="AX461" s="95"/>
      <c r="AY461" s="73"/>
      <c r="AZ461" s="73"/>
      <c r="BA461" s="95"/>
      <c r="BB461" s="95"/>
      <c r="BC461" s="73"/>
      <c r="BD461" s="73"/>
      <c r="BE461" s="95"/>
      <c r="BF461" s="95"/>
      <c r="BG461" s="73"/>
      <c r="BH461" s="73"/>
      <c r="BI461" s="95"/>
      <c r="BJ461" s="95"/>
      <c r="BK461" s="73"/>
      <c r="BL461" s="73"/>
      <c r="BM461" s="95"/>
      <c r="BN461" s="95"/>
      <c r="BO461" s="73"/>
      <c r="BP461" s="73"/>
      <c r="BQ461" s="95"/>
      <c r="BR461" s="95"/>
      <c r="BS461" s="73"/>
      <c r="BT461" s="73"/>
      <c r="BU461" s="95"/>
      <c r="BV461" s="95"/>
      <c r="BW461" s="73"/>
      <c r="BX461" s="73"/>
      <c r="BY461" s="95"/>
      <c r="BZ461" s="95"/>
      <c r="CA461" s="73"/>
      <c r="CB461" s="73"/>
      <c r="CC461" s="95"/>
      <c r="CD461" s="9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9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23"/>
      <c r="I462" s="73"/>
      <c r="J462" s="73"/>
      <c r="K462" s="73"/>
      <c r="L462" s="73"/>
      <c r="M462" s="73"/>
      <c r="N462" s="73"/>
      <c r="O462" s="73"/>
      <c r="P462" s="73"/>
      <c r="Q462" s="73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73"/>
      <c r="AE462" s="73"/>
      <c r="AF462" s="73"/>
      <c r="AG462" s="95"/>
      <c r="AH462" s="95"/>
      <c r="AI462" s="73"/>
      <c r="AJ462" s="73"/>
      <c r="AK462" s="95"/>
      <c r="AL462" s="95"/>
      <c r="AM462" s="73"/>
      <c r="AN462" s="73"/>
      <c r="AO462" s="95"/>
      <c r="AP462" s="95"/>
      <c r="AQ462" s="73"/>
      <c r="AR462" s="73"/>
      <c r="AS462" s="95"/>
      <c r="AT462" s="95"/>
      <c r="AU462" s="73"/>
      <c r="AV462" s="73"/>
      <c r="AW462" s="95"/>
      <c r="AX462" s="95"/>
      <c r="AY462" s="73"/>
      <c r="AZ462" s="73"/>
      <c r="BA462" s="95"/>
      <c r="BB462" s="95"/>
      <c r="BC462" s="73"/>
      <c r="BD462" s="73"/>
      <c r="BE462" s="95"/>
      <c r="BF462" s="95"/>
      <c r="BG462" s="73"/>
      <c r="BH462" s="73"/>
      <c r="BI462" s="95"/>
      <c r="BJ462" s="95"/>
      <c r="BK462" s="73"/>
      <c r="BL462" s="73"/>
      <c r="BM462" s="95"/>
      <c r="BN462" s="95"/>
      <c r="BO462" s="73"/>
      <c r="BP462" s="73"/>
      <c r="BQ462" s="95"/>
      <c r="BR462" s="95"/>
      <c r="BS462" s="73"/>
      <c r="BT462" s="73"/>
      <c r="BU462" s="95"/>
      <c r="BV462" s="95"/>
      <c r="BW462" s="73"/>
      <c r="BX462" s="73"/>
      <c r="BY462" s="95"/>
      <c r="BZ462" s="95"/>
      <c r="CA462" s="73"/>
      <c r="CB462" s="73"/>
      <c r="CC462" s="95"/>
      <c r="CD462" s="9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9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23"/>
      <c r="I463" s="73"/>
      <c r="J463" s="73"/>
      <c r="K463" s="73"/>
      <c r="L463" s="73"/>
      <c r="M463" s="73"/>
      <c r="N463" s="73"/>
      <c r="O463" s="73"/>
      <c r="P463" s="73"/>
      <c r="Q463" s="73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73"/>
      <c r="AE463" s="73"/>
      <c r="AF463" s="73"/>
      <c r="AG463" s="95"/>
      <c r="AH463" s="95"/>
      <c r="AI463" s="73"/>
      <c r="AJ463" s="73"/>
      <c r="AK463" s="95"/>
      <c r="AL463" s="95"/>
      <c r="AM463" s="73"/>
      <c r="AN463" s="73"/>
      <c r="AO463" s="95"/>
      <c r="AP463" s="95"/>
      <c r="AQ463" s="73"/>
      <c r="AR463" s="73"/>
      <c r="AS463" s="95"/>
      <c r="AT463" s="95"/>
      <c r="AU463" s="73"/>
      <c r="AV463" s="73"/>
      <c r="AW463" s="95"/>
      <c r="AX463" s="95"/>
      <c r="AY463" s="73"/>
      <c r="AZ463" s="73"/>
      <c r="BA463" s="95"/>
      <c r="BB463" s="95"/>
      <c r="BC463" s="73"/>
      <c r="BD463" s="73"/>
      <c r="BE463" s="95"/>
      <c r="BF463" s="95"/>
      <c r="BG463" s="73"/>
      <c r="BH463" s="73"/>
      <c r="BI463" s="95"/>
      <c r="BJ463" s="95"/>
      <c r="BK463" s="73"/>
      <c r="BL463" s="73"/>
      <c r="BM463" s="95"/>
      <c r="BN463" s="95"/>
      <c r="BO463" s="73"/>
      <c r="BP463" s="73"/>
      <c r="BQ463" s="95"/>
      <c r="BR463" s="95"/>
      <c r="BS463" s="73"/>
      <c r="BT463" s="73"/>
      <c r="BU463" s="95"/>
      <c r="BV463" s="95"/>
      <c r="BW463" s="73"/>
      <c r="BX463" s="73"/>
      <c r="BY463" s="95"/>
      <c r="BZ463" s="95"/>
      <c r="CA463" s="73"/>
      <c r="CB463" s="73"/>
      <c r="CC463" s="95"/>
      <c r="CD463" s="9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9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23"/>
      <c r="I464" s="73"/>
      <c r="J464" s="73"/>
      <c r="K464" s="73"/>
      <c r="L464" s="73"/>
      <c r="M464" s="73"/>
      <c r="N464" s="73"/>
      <c r="O464" s="73"/>
      <c r="P464" s="73"/>
      <c r="Q464" s="73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73"/>
      <c r="AE464" s="73"/>
      <c r="AF464" s="73"/>
      <c r="AG464" s="95"/>
      <c r="AH464" s="95"/>
      <c r="AI464" s="73"/>
      <c r="AJ464" s="73"/>
      <c r="AK464" s="95"/>
      <c r="AL464" s="95"/>
      <c r="AM464" s="73"/>
      <c r="AN464" s="73"/>
      <c r="AO464" s="95"/>
      <c r="AP464" s="95"/>
      <c r="AQ464" s="73"/>
      <c r="AR464" s="73"/>
      <c r="AS464" s="95"/>
      <c r="AT464" s="95"/>
      <c r="AU464" s="73"/>
      <c r="AV464" s="73"/>
      <c r="AW464" s="95"/>
      <c r="AX464" s="95"/>
      <c r="AY464" s="73"/>
      <c r="AZ464" s="73"/>
      <c r="BA464" s="95"/>
      <c r="BB464" s="95"/>
      <c r="BC464" s="73"/>
      <c r="BD464" s="73"/>
      <c r="BE464" s="95"/>
      <c r="BF464" s="95"/>
      <c r="BG464" s="73"/>
      <c r="BH464" s="73"/>
      <c r="BI464" s="95"/>
      <c r="BJ464" s="95"/>
      <c r="BK464" s="73"/>
      <c r="BL464" s="73"/>
      <c r="BM464" s="95"/>
      <c r="BN464" s="95"/>
      <c r="BO464" s="73"/>
      <c r="BP464" s="73"/>
      <c r="BQ464" s="95"/>
      <c r="BR464" s="95"/>
      <c r="BS464" s="73"/>
      <c r="BT464" s="73"/>
      <c r="BU464" s="95"/>
      <c r="BV464" s="95"/>
      <c r="BW464" s="73"/>
      <c r="BX464" s="73"/>
      <c r="BY464" s="95"/>
      <c r="BZ464" s="95"/>
      <c r="CA464" s="73"/>
      <c r="CB464" s="73"/>
      <c r="CC464" s="95"/>
      <c r="CD464" s="9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9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23"/>
      <c r="I465" s="73"/>
      <c r="J465" s="73"/>
      <c r="K465" s="73"/>
      <c r="L465" s="73"/>
      <c r="M465" s="73"/>
      <c r="N465" s="73"/>
      <c r="O465" s="73"/>
      <c r="P465" s="73"/>
      <c r="Q465" s="73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73"/>
      <c r="AE465" s="73"/>
      <c r="AF465" s="73"/>
      <c r="AG465" s="95"/>
      <c r="AH465" s="95"/>
      <c r="AI465" s="73"/>
      <c r="AJ465" s="73"/>
      <c r="AK465" s="95"/>
      <c r="AL465" s="95"/>
      <c r="AM465" s="73"/>
      <c r="AN465" s="73"/>
      <c r="AO465" s="95"/>
      <c r="AP465" s="95"/>
      <c r="AQ465" s="73"/>
      <c r="AR465" s="73"/>
      <c r="AS465" s="95"/>
      <c r="AT465" s="95"/>
      <c r="AU465" s="73"/>
      <c r="AV465" s="73"/>
      <c r="AW465" s="95"/>
      <c r="AX465" s="95"/>
      <c r="AY465" s="73"/>
      <c r="AZ465" s="73"/>
      <c r="BA465" s="95"/>
      <c r="BB465" s="95"/>
      <c r="BC465" s="73"/>
      <c r="BD465" s="73"/>
      <c r="BE465" s="95"/>
      <c r="BF465" s="95"/>
      <c r="BG465" s="73"/>
      <c r="BH465" s="73"/>
      <c r="BI465" s="95"/>
      <c r="BJ465" s="95"/>
      <c r="BK465" s="73"/>
      <c r="BL465" s="73"/>
      <c r="BM465" s="95"/>
      <c r="BN465" s="95"/>
      <c r="BO465" s="73"/>
      <c r="BP465" s="73"/>
      <c r="BQ465" s="95"/>
      <c r="BR465" s="95"/>
      <c r="BS465" s="73"/>
      <c r="BT465" s="73"/>
      <c r="BU465" s="95"/>
      <c r="BV465" s="95"/>
      <c r="BW465" s="73"/>
      <c r="BX465" s="73"/>
      <c r="BY465" s="95"/>
      <c r="BZ465" s="95"/>
      <c r="CA465" s="73"/>
      <c r="CB465" s="73"/>
      <c r="CC465" s="95"/>
      <c r="CD465" s="9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9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23"/>
      <c r="I466" s="73"/>
      <c r="J466" s="73"/>
      <c r="K466" s="73"/>
      <c r="L466" s="73"/>
      <c r="M466" s="73"/>
      <c r="N466" s="73"/>
      <c r="O466" s="73"/>
      <c r="P466" s="73"/>
      <c r="Q466" s="73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73"/>
      <c r="AE466" s="73"/>
      <c r="AF466" s="73"/>
      <c r="AG466" s="95"/>
      <c r="AH466" s="95"/>
      <c r="AI466" s="73"/>
      <c r="AJ466" s="73"/>
      <c r="AK466" s="95"/>
      <c r="AL466" s="95"/>
      <c r="AM466" s="73"/>
      <c r="AN466" s="73"/>
      <c r="AO466" s="95"/>
      <c r="AP466" s="95"/>
      <c r="AQ466" s="73"/>
      <c r="AR466" s="73"/>
      <c r="AS466" s="95"/>
      <c r="AT466" s="95"/>
      <c r="AU466" s="73"/>
      <c r="AV466" s="73"/>
      <c r="AW466" s="95"/>
      <c r="AX466" s="95"/>
      <c r="AY466" s="73"/>
      <c r="AZ466" s="73"/>
      <c r="BA466" s="95"/>
      <c r="BB466" s="95"/>
      <c r="BC466" s="73"/>
      <c r="BD466" s="73"/>
      <c r="BE466" s="95"/>
      <c r="BF466" s="95"/>
      <c r="BG466" s="73"/>
      <c r="BH466" s="73"/>
      <c r="BI466" s="95"/>
      <c r="BJ466" s="95"/>
      <c r="BK466" s="73"/>
      <c r="BL466" s="73"/>
      <c r="BM466" s="95"/>
      <c r="BN466" s="95"/>
      <c r="BO466" s="73"/>
      <c r="BP466" s="73"/>
      <c r="BQ466" s="95"/>
      <c r="BR466" s="95"/>
      <c r="BS466" s="73"/>
      <c r="BT466" s="73"/>
      <c r="BU466" s="95"/>
      <c r="BV466" s="95"/>
      <c r="BW466" s="73"/>
      <c r="BX466" s="73"/>
      <c r="BY466" s="95"/>
      <c r="BZ466" s="95"/>
      <c r="CA466" s="73"/>
      <c r="CB466" s="73"/>
      <c r="CC466" s="95"/>
      <c r="CD466" s="9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9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23"/>
      <c r="I467" s="73"/>
      <c r="J467" s="73"/>
      <c r="K467" s="73"/>
      <c r="L467" s="73"/>
      <c r="M467" s="73"/>
      <c r="N467" s="73"/>
      <c r="O467" s="73"/>
      <c r="P467" s="73"/>
      <c r="Q467" s="73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73"/>
      <c r="AE467" s="73"/>
      <c r="AF467" s="73"/>
      <c r="AG467" s="95"/>
      <c r="AH467" s="95"/>
      <c r="AI467" s="73"/>
      <c r="AJ467" s="73"/>
      <c r="AK467" s="95"/>
      <c r="AL467" s="95"/>
      <c r="AM467" s="73"/>
      <c r="AN467" s="73"/>
      <c r="AO467" s="95"/>
      <c r="AP467" s="95"/>
      <c r="AQ467" s="73"/>
      <c r="AR467" s="73"/>
      <c r="AS467" s="95"/>
      <c r="AT467" s="95"/>
      <c r="AU467" s="73"/>
      <c r="AV467" s="73"/>
      <c r="AW467" s="95"/>
      <c r="AX467" s="95"/>
      <c r="AY467" s="73"/>
      <c r="AZ467" s="73"/>
      <c r="BA467" s="95"/>
      <c r="BB467" s="95"/>
      <c r="BC467" s="73"/>
      <c r="BD467" s="73"/>
      <c r="BE467" s="95"/>
      <c r="BF467" s="95"/>
      <c r="BG467" s="73"/>
      <c r="BH467" s="73"/>
      <c r="BI467" s="95"/>
      <c r="BJ467" s="95"/>
      <c r="BK467" s="73"/>
      <c r="BL467" s="73"/>
      <c r="BM467" s="95"/>
      <c r="BN467" s="95"/>
      <c r="BO467" s="73"/>
      <c r="BP467" s="73"/>
      <c r="BQ467" s="95"/>
      <c r="BR467" s="95"/>
      <c r="BS467" s="73"/>
      <c r="BT467" s="73"/>
      <c r="BU467" s="95"/>
      <c r="BV467" s="95"/>
      <c r="BW467" s="73"/>
      <c r="BX467" s="73"/>
      <c r="BY467" s="95"/>
      <c r="BZ467" s="95"/>
      <c r="CA467" s="73"/>
      <c r="CB467" s="73"/>
      <c r="CC467" s="95"/>
      <c r="CD467" s="9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9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23"/>
      <c r="I468" s="73"/>
      <c r="J468" s="73"/>
      <c r="K468" s="73"/>
      <c r="L468" s="73"/>
      <c r="M468" s="73"/>
      <c r="N468" s="73"/>
      <c r="O468" s="73"/>
      <c r="P468" s="73"/>
      <c r="Q468" s="73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73"/>
      <c r="AE468" s="73"/>
      <c r="AF468" s="73"/>
      <c r="AG468" s="95"/>
      <c r="AH468" s="95"/>
      <c r="AI468" s="73"/>
      <c r="AJ468" s="73"/>
      <c r="AK468" s="95"/>
      <c r="AL468" s="95"/>
      <c r="AM468" s="73"/>
      <c r="AN468" s="73"/>
      <c r="AO468" s="95"/>
      <c r="AP468" s="95"/>
      <c r="AQ468" s="73"/>
      <c r="AR468" s="73"/>
      <c r="AS468" s="95"/>
      <c r="AT468" s="95"/>
      <c r="AU468" s="73"/>
      <c r="AV468" s="73"/>
      <c r="AW468" s="95"/>
      <c r="AX468" s="95"/>
      <c r="AY468" s="73"/>
      <c r="AZ468" s="73"/>
      <c r="BA468" s="95"/>
      <c r="BB468" s="95"/>
      <c r="BC468" s="73"/>
      <c r="BD468" s="73"/>
      <c r="BE468" s="95"/>
      <c r="BF468" s="95"/>
      <c r="BG468" s="73"/>
      <c r="BH468" s="73"/>
      <c r="BI468" s="95"/>
      <c r="BJ468" s="95"/>
      <c r="BK468" s="73"/>
      <c r="BL468" s="73"/>
      <c r="BM468" s="95"/>
      <c r="BN468" s="95"/>
      <c r="BO468" s="73"/>
      <c r="BP468" s="73"/>
      <c r="BQ468" s="95"/>
      <c r="BR468" s="95"/>
      <c r="BS468" s="73"/>
      <c r="BT468" s="73"/>
      <c r="BU468" s="95"/>
      <c r="BV468" s="95"/>
      <c r="BW468" s="73"/>
      <c r="BX468" s="73"/>
      <c r="BY468" s="95"/>
      <c r="BZ468" s="95"/>
      <c r="CA468" s="73"/>
      <c r="CB468" s="73"/>
      <c r="CC468" s="95"/>
      <c r="CD468" s="9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9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23"/>
      <c r="I469" s="73"/>
      <c r="J469" s="73"/>
      <c r="K469" s="73"/>
      <c r="L469" s="73"/>
      <c r="M469" s="73"/>
      <c r="N469" s="73"/>
      <c r="O469" s="73"/>
      <c r="P469" s="73"/>
      <c r="Q469" s="73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73"/>
      <c r="AE469" s="73"/>
      <c r="AF469" s="73"/>
      <c r="AG469" s="95"/>
      <c r="AH469" s="95"/>
      <c r="AI469" s="73"/>
      <c r="AJ469" s="73"/>
      <c r="AK469" s="95"/>
      <c r="AL469" s="95"/>
      <c r="AM469" s="73"/>
      <c r="AN469" s="73"/>
      <c r="AO469" s="95"/>
      <c r="AP469" s="95"/>
      <c r="AQ469" s="73"/>
      <c r="AR469" s="73"/>
      <c r="AS469" s="95"/>
      <c r="AT469" s="95"/>
      <c r="AU469" s="73"/>
      <c r="AV469" s="73"/>
      <c r="AW469" s="95"/>
      <c r="AX469" s="95"/>
      <c r="AY469" s="73"/>
      <c r="AZ469" s="73"/>
      <c r="BA469" s="95"/>
      <c r="BB469" s="95"/>
      <c r="BC469" s="73"/>
      <c r="BD469" s="73"/>
      <c r="BE469" s="95"/>
      <c r="BF469" s="95"/>
      <c r="BG469" s="73"/>
      <c r="BH469" s="73"/>
      <c r="BI469" s="95"/>
      <c r="BJ469" s="95"/>
      <c r="BK469" s="73"/>
      <c r="BL469" s="73"/>
      <c r="BM469" s="95"/>
      <c r="BN469" s="95"/>
      <c r="BO469" s="73"/>
      <c r="BP469" s="73"/>
      <c r="BQ469" s="95"/>
      <c r="BR469" s="95"/>
      <c r="BS469" s="73"/>
      <c r="BT469" s="73"/>
      <c r="BU469" s="95"/>
      <c r="BV469" s="95"/>
      <c r="BW469" s="73"/>
      <c r="BX469" s="73"/>
      <c r="BY469" s="95"/>
      <c r="BZ469" s="95"/>
      <c r="CA469" s="73"/>
      <c r="CB469" s="73"/>
      <c r="CC469" s="95"/>
      <c r="CD469" s="9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9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23"/>
      <c r="I470" s="73"/>
      <c r="J470" s="73"/>
      <c r="K470" s="73"/>
      <c r="L470" s="73"/>
      <c r="M470" s="73"/>
      <c r="N470" s="73"/>
      <c r="O470" s="73"/>
      <c r="P470" s="73"/>
      <c r="Q470" s="73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73"/>
      <c r="AE470" s="73"/>
      <c r="AF470" s="73"/>
      <c r="AG470" s="95"/>
      <c r="AH470" s="95"/>
      <c r="AI470" s="73"/>
      <c r="AJ470" s="73"/>
      <c r="AK470" s="95"/>
      <c r="AL470" s="95"/>
      <c r="AM470" s="73"/>
      <c r="AN470" s="73"/>
      <c r="AO470" s="95"/>
      <c r="AP470" s="95"/>
      <c r="AQ470" s="73"/>
      <c r="AR470" s="73"/>
      <c r="AS470" s="95"/>
      <c r="AT470" s="95"/>
      <c r="AU470" s="73"/>
      <c r="AV470" s="73"/>
      <c r="AW470" s="95"/>
      <c r="AX470" s="95"/>
      <c r="AY470" s="73"/>
      <c r="AZ470" s="73"/>
      <c r="BA470" s="95"/>
      <c r="BB470" s="95"/>
      <c r="BC470" s="73"/>
      <c r="BD470" s="73"/>
      <c r="BE470" s="95"/>
      <c r="BF470" s="95"/>
      <c r="BG470" s="73"/>
      <c r="BH470" s="73"/>
      <c r="BI470" s="95"/>
      <c r="BJ470" s="95"/>
      <c r="BK470" s="73"/>
      <c r="BL470" s="73"/>
      <c r="BM470" s="95"/>
      <c r="BN470" s="95"/>
      <c r="BO470" s="73"/>
      <c r="BP470" s="73"/>
      <c r="BQ470" s="95"/>
      <c r="BR470" s="95"/>
      <c r="BS470" s="73"/>
      <c r="BT470" s="73"/>
      <c r="BU470" s="95"/>
      <c r="BV470" s="95"/>
      <c r="BW470" s="73"/>
      <c r="BX470" s="73"/>
      <c r="BY470" s="95"/>
      <c r="BZ470" s="95"/>
      <c r="CA470" s="73"/>
      <c r="CB470" s="73"/>
      <c r="CC470" s="95"/>
      <c r="CD470" s="9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9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23"/>
      <c r="I471" s="73"/>
      <c r="J471" s="73"/>
      <c r="K471" s="73"/>
      <c r="L471" s="73"/>
      <c r="M471" s="73"/>
      <c r="N471" s="73"/>
      <c r="O471" s="73"/>
      <c r="P471" s="73"/>
      <c r="Q471" s="73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73"/>
      <c r="AE471" s="73"/>
      <c r="AF471" s="73"/>
      <c r="AG471" s="95"/>
      <c r="AH471" s="95"/>
      <c r="AI471" s="73"/>
      <c r="AJ471" s="73"/>
      <c r="AK471" s="95"/>
      <c r="AL471" s="95"/>
      <c r="AM471" s="73"/>
      <c r="AN471" s="73"/>
      <c r="AO471" s="95"/>
      <c r="AP471" s="95"/>
      <c r="AQ471" s="73"/>
      <c r="AR471" s="73"/>
      <c r="AS471" s="95"/>
      <c r="AT471" s="95"/>
      <c r="AU471" s="73"/>
      <c r="AV471" s="73"/>
      <c r="AW471" s="95"/>
      <c r="AX471" s="95"/>
      <c r="AY471" s="73"/>
      <c r="AZ471" s="73"/>
      <c r="BA471" s="95"/>
      <c r="BB471" s="95"/>
      <c r="BC471" s="73"/>
      <c r="BD471" s="73"/>
      <c r="BE471" s="95"/>
      <c r="BF471" s="95"/>
      <c r="BG471" s="73"/>
      <c r="BH471" s="73"/>
      <c r="BI471" s="95"/>
      <c r="BJ471" s="95"/>
      <c r="BK471" s="73"/>
      <c r="BL471" s="73"/>
      <c r="BM471" s="95"/>
      <c r="BN471" s="95"/>
      <c r="BO471" s="73"/>
      <c r="BP471" s="73"/>
      <c r="BQ471" s="95"/>
      <c r="BR471" s="95"/>
      <c r="BS471" s="73"/>
      <c r="BT471" s="73"/>
      <c r="BU471" s="95"/>
      <c r="BV471" s="95"/>
      <c r="BW471" s="73"/>
      <c r="BX471" s="73"/>
      <c r="BY471" s="95"/>
      <c r="BZ471" s="95"/>
      <c r="CA471" s="73"/>
      <c r="CB471" s="73"/>
      <c r="CC471" s="95"/>
      <c r="CD471" s="9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9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23"/>
      <c r="I472" s="73"/>
      <c r="J472" s="73"/>
      <c r="K472" s="73"/>
      <c r="L472" s="73"/>
      <c r="M472" s="73"/>
      <c r="N472" s="73"/>
      <c r="O472" s="73"/>
      <c r="P472" s="73"/>
      <c r="Q472" s="73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73"/>
      <c r="AE472" s="73"/>
      <c r="AF472" s="73"/>
      <c r="AG472" s="95"/>
      <c r="AH472" s="95"/>
      <c r="AI472" s="73"/>
      <c r="AJ472" s="73"/>
      <c r="AK472" s="95"/>
      <c r="AL472" s="95"/>
      <c r="AM472" s="73"/>
      <c r="AN472" s="73"/>
      <c r="AO472" s="95"/>
      <c r="AP472" s="95"/>
      <c r="AQ472" s="73"/>
      <c r="AR472" s="73"/>
      <c r="AS472" s="95"/>
      <c r="AT472" s="95"/>
      <c r="AU472" s="73"/>
      <c r="AV472" s="73"/>
      <c r="AW472" s="95"/>
      <c r="AX472" s="95"/>
      <c r="AY472" s="73"/>
      <c r="AZ472" s="73"/>
      <c r="BA472" s="95"/>
      <c r="BB472" s="95"/>
      <c r="BC472" s="73"/>
      <c r="BD472" s="73"/>
      <c r="BE472" s="95"/>
      <c r="BF472" s="95"/>
      <c r="BG472" s="73"/>
      <c r="BH472" s="73"/>
      <c r="BI472" s="95"/>
      <c r="BJ472" s="95"/>
      <c r="BK472" s="73"/>
      <c r="BL472" s="73"/>
      <c r="BM472" s="95"/>
      <c r="BN472" s="95"/>
      <c r="BO472" s="73"/>
      <c r="BP472" s="73"/>
      <c r="BQ472" s="95"/>
      <c r="BR472" s="95"/>
      <c r="BS472" s="73"/>
      <c r="BT472" s="73"/>
      <c r="BU472" s="95"/>
      <c r="BV472" s="95"/>
      <c r="BW472" s="73"/>
      <c r="BX472" s="73"/>
      <c r="BY472" s="95"/>
      <c r="BZ472" s="95"/>
      <c r="CA472" s="73"/>
      <c r="CB472" s="73"/>
      <c r="CC472" s="95"/>
      <c r="CD472" s="9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9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23"/>
      <c r="I473" s="73"/>
      <c r="J473" s="73"/>
      <c r="K473" s="73"/>
      <c r="L473" s="73"/>
      <c r="M473" s="73"/>
      <c r="N473" s="73"/>
      <c r="O473" s="73"/>
      <c r="P473" s="73"/>
      <c r="Q473" s="73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73"/>
      <c r="AE473" s="73"/>
      <c r="AF473" s="73"/>
      <c r="AG473" s="95"/>
      <c r="AH473" s="95"/>
      <c r="AI473" s="73"/>
      <c r="AJ473" s="73"/>
      <c r="AK473" s="95"/>
      <c r="AL473" s="95"/>
      <c r="AM473" s="73"/>
      <c r="AN473" s="73"/>
      <c r="AO473" s="95"/>
      <c r="AP473" s="95"/>
      <c r="AQ473" s="73"/>
      <c r="AR473" s="73"/>
      <c r="AS473" s="95"/>
      <c r="AT473" s="95"/>
      <c r="AU473" s="73"/>
      <c r="AV473" s="73"/>
      <c r="AW473" s="95"/>
      <c r="AX473" s="95"/>
      <c r="AY473" s="73"/>
      <c r="AZ473" s="73"/>
      <c r="BA473" s="95"/>
      <c r="BB473" s="95"/>
      <c r="BC473" s="73"/>
      <c r="BD473" s="73"/>
      <c r="BE473" s="95"/>
      <c r="BF473" s="95"/>
      <c r="BG473" s="73"/>
      <c r="BH473" s="73"/>
      <c r="BI473" s="95"/>
      <c r="BJ473" s="95"/>
      <c r="BK473" s="73"/>
      <c r="BL473" s="73"/>
      <c r="BM473" s="95"/>
      <c r="BN473" s="95"/>
      <c r="BO473" s="73"/>
      <c r="BP473" s="73"/>
      <c r="BQ473" s="95"/>
      <c r="BR473" s="95"/>
      <c r="BS473" s="73"/>
      <c r="BT473" s="73"/>
      <c r="BU473" s="95"/>
      <c r="BV473" s="95"/>
      <c r="BW473" s="73"/>
      <c r="BX473" s="73"/>
      <c r="BY473" s="95"/>
      <c r="BZ473" s="95"/>
      <c r="CA473" s="73"/>
      <c r="CB473" s="73"/>
      <c r="CC473" s="95"/>
      <c r="CD473" s="9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9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23"/>
      <c r="I474" s="73"/>
      <c r="J474" s="73"/>
      <c r="K474" s="73"/>
      <c r="L474" s="73"/>
      <c r="M474" s="73"/>
      <c r="N474" s="73"/>
      <c r="O474" s="73"/>
      <c r="P474" s="73"/>
      <c r="Q474" s="73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73"/>
      <c r="AE474" s="73"/>
      <c r="AF474" s="73"/>
      <c r="AG474" s="95"/>
      <c r="AH474" s="95"/>
      <c r="AI474" s="73"/>
      <c r="AJ474" s="73"/>
      <c r="AK474" s="95"/>
      <c r="AL474" s="95"/>
      <c r="AM474" s="73"/>
      <c r="AN474" s="73"/>
      <c r="AO474" s="95"/>
      <c r="AP474" s="95"/>
      <c r="AQ474" s="73"/>
      <c r="AR474" s="73"/>
      <c r="AS474" s="95"/>
      <c r="AT474" s="95"/>
      <c r="AU474" s="73"/>
      <c r="AV474" s="73"/>
      <c r="AW474" s="95"/>
      <c r="AX474" s="95"/>
      <c r="AY474" s="73"/>
      <c r="AZ474" s="73"/>
      <c r="BA474" s="95"/>
      <c r="BB474" s="95"/>
      <c r="BC474" s="73"/>
      <c r="BD474" s="73"/>
      <c r="BE474" s="95"/>
      <c r="BF474" s="95"/>
      <c r="BG474" s="73"/>
      <c r="BH474" s="73"/>
      <c r="BI474" s="95"/>
      <c r="BJ474" s="95"/>
      <c r="BK474" s="73"/>
      <c r="BL474" s="73"/>
      <c r="BM474" s="95"/>
      <c r="BN474" s="95"/>
      <c r="BO474" s="73"/>
      <c r="BP474" s="73"/>
      <c r="BQ474" s="95"/>
      <c r="BR474" s="95"/>
      <c r="BS474" s="73"/>
      <c r="BT474" s="73"/>
      <c r="BU474" s="95"/>
      <c r="BV474" s="95"/>
      <c r="BW474" s="73"/>
      <c r="BX474" s="73"/>
      <c r="BY474" s="95"/>
      <c r="BZ474" s="95"/>
      <c r="CA474" s="73"/>
      <c r="CB474" s="73"/>
      <c r="CC474" s="95"/>
      <c r="CD474" s="9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9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23"/>
      <c r="I475" s="73"/>
      <c r="J475" s="73"/>
      <c r="K475" s="73"/>
      <c r="L475" s="73"/>
      <c r="M475" s="73"/>
      <c r="N475" s="73"/>
      <c r="O475" s="73"/>
      <c r="P475" s="73"/>
      <c r="Q475" s="73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73"/>
      <c r="AE475" s="73"/>
      <c r="AF475" s="73"/>
      <c r="AG475" s="95"/>
      <c r="AH475" s="95"/>
      <c r="AI475" s="73"/>
      <c r="AJ475" s="73"/>
      <c r="AK475" s="95"/>
      <c r="AL475" s="95"/>
      <c r="AM475" s="73"/>
      <c r="AN475" s="73"/>
      <c r="AO475" s="95"/>
      <c r="AP475" s="95"/>
      <c r="AQ475" s="73"/>
      <c r="AR475" s="73"/>
      <c r="AS475" s="95"/>
      <c r="AT475" s="95"/>
      <c r="AU475" s="73"/>
      <c r="AV475" s="73"/>
      <c r="AW475" s="95"/>
      <c r="AX475" s="95"/>
      <c r="AY475" s="73"/>
      <c r="AZ475" s="73"/>
      <c r="BA475" s="95"/>
      <c r="BB475" s="95"/>
      <c r="BC475" s="73"/>
      <c r="BD475" s="73"/>
      <c r="BE475" s="95"/>
      <c r="BF475" s="95"/>
      <c r="BG475" s="73"/>
      <c r="BH475" s="73"/>
      <c r="BI475" s="95"/>
      <c r="BJ475" s="95"/>
      <c r="BK475" s="73"/>
      <c r="BL475" s="73"/>
      <c r="BM475" s="95"/>
      <c r="BN475" s="95"/>
      <c r="BO475" s="73"/>
      <c r="BP475" s="73"/>
      <c r="BQ475" s="95"/>
      <c r="BR475" s="95"/>
      <c r="BS475" s="73"/>
      <c r="BT475" s="73"/>
      <c r="BU475" s="95"/>
      <c r="BV475" s="95"/>
      <c r="BW475" s="73"/>
      <c r="BX475" s="73"/>
      <c r="BY475" s="95"/>
      <c r="BZ475" s="95"/>
      <c r="CA475" s="73"/>
      <c r="CB475" s="73"/>
      <c r="CC475" s="95"/>
      <c r="CD475" s="9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9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23"/>
      <c r="I476" s="73"/>
      <c r="J476" s="73"/>
      <c r="K476" s="73"/>
      <c r="L476" s="73"/>
      <c r="M476" s="73"/>
      <c r="N476" s="73"/>
      <c r="O476" s="73"/>
      <c r="P476" s="73"/>
      <c r="Q476" s="73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73"/>
      <c r="AE476" s="73"/>
      <c r="AF476" s="73"/>
      <c r="AG476" s="95"/>
      <c r="AH476" s="95"/>
      <c r="AI476" s="73"/>
      <c r="AJ476" s="73"/>
      <c r="AK476" s="95"/>
      <c r="AL476" s="95"/>
      <c r="AM476" s="73"/>
      <c r="AN476" s="73"/>
      <c r="AO476" s="95"/>
      <c r="AP476" s="95"/>
      <c r="AQ476" s="73"/>
      <c r="AR476" s="73"/>
      <c r="AS476" s="95"/>
      <c r="AT476" s="95"/>
      <c r="AU476" s="73"/>
      <c r="AV476" s="73"/>
      <c r="AW476" s="95"/>
      <c r="AX476" s="95"/>
      <c r="AY476" s="73"/>
      <c r="AZ476" s="73"/>
      <c r="BA476" s="95"/>
      <c r="BB476" s="95"/>
      <c r="BC476" s="73"/>
      <c r="BD476" s="73"/>
      <c r="BE476" s="95"/>
      <c r="BF476" s="95"/>
      <c r="BG476" s="73"/>
      <c r="BH476" s="73"/>
      <c r="BI476" s="95"/>
      <c r="BJ476" s="95"/>
      <c r="BK476" s="73"/>
      <c r="BL476" s="73"/>
      <c r="BM476" s="95"/>
      <c r="BN476" s="95"/>
      <c r="BO476" s="73"/>
      <c r="BP476" s="73"/>
      <c r="BQ476" s="95"/>
      <c r="BR476" s="95"/>
      <c r="BS476" s="73"/>
      <c r="BT476" s="73"/>
      <c r="BU476" s="95"/>
      <c r="BV476" s="95"/>
      <c r="BW476" s="73"/>
      <c r="BX476" s="73"/>
      <c r="BY476" s="95"/>
      <c r="BZ476" s="95"/>
      <c r="CA476" s="73"/>
      <c r="CB476" s="73"/>
      <c r="CC476" s="95"/>
      <c r="CD476" s="9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9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23"/>
      <c r="I477" s="73"/>
      <c r="J477" s="73"/>
      <c r="K477" s="73"/>
      <c r="L477" s="73"/>
      <c r="M477" s="73"/>
      <c r="N477" s="73"/>
      <c r="O477" s="73"/>
      <c r="P477" s="73"/>
      <c r="Q477" s="73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73"/>
      <c r="AE477" s="73"/>
      <c r="AF477" s="73"/>
      <c r="AG477" s="95"/>
      <c r="AH477" s="95"/>
      <c r="AI477" s="73"/>
      <c r="AJ477" s="73"/>
      <c r="AK477" s="95"/>
      <c r="AL477" s="95"/>
      <c r="AM477" s="73"/>
      <c r="AN477" s="73"/>
      <c r="AO477" s="95"/>
      <c r="AP477" s="95"/>
      <c r="AQ477" s="73"/>
      <c r="AR477" s="73"/>
      <c r="AS477" s="95"/>
      <c r="AT477" s="95"/>
      <c r="AU477" s="73"/>
      <c r="AV477" s="73"/>
      <c r="AW477" s="95"/>
      <c r="AX477" s="95"/>
      <c r="AY477" s="73"/>
      <c r="AZ477" s="73"/>
      <c r="BA477" s="95"/>
      <c r="BB477" s="95"/>
      <c r="BC477" s="73"/>
      <c r="BD477" s="73"/>
      <c r="BE477" s="95"/>
      <c r="BF477" s="95"/>
      <c r="BG477" s="73"/>
      <c r="BH477" s="73"/>
      <c r="BI477" s="95"/>
      <c r="BJ477" s="95"/>
      <c r="BK477" s="73"/>
      <c r="BL477" s="73"/>
      <c r="BM477" s="95"/>
      <c r="BN477" s="95"/>
      <c r="BO477" s="73"/>
      <c r="BP477" s="73"/>
      <c r="BQ477" s="95"/>
      <c r="BR477" s="95"/>
      <c r="BS477" s="73"/>
      <c r="BT477" s="73"/>
      <c r="BU477" s="95"/>
      <c r="BV477" s="95"/>
      <c r="BW477" s="73"/>
      <c r="BX477" s="73"/>
      <c r="BY477" s="95"/>
      <c r="BZ477" s="95"/>
      <c r="CA477" s="73"/>
      <c r="CB477" s="73"/>
      <c r="CC477" s="95"/>
      <c r="CD477" s="9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9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23"/>
      <c r="I478" s="73"/>
      <c r="J478" s="73"/>
      <c r="K478" s="73"/>
      <c r="L478" s="73"/>
      <c r="M478" s="73"/>
      <c r="N478" s="73"/>
      <c r="O478" s="73"/>
      <c r="P478" s="73"/>
      <c r="Q478" s="73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73"/>
      <c r="AE478" s="73"/>
      <c r="AF478" s="73"/>
      <c r="AG478" s="95"/>
      <c r="AH478" s="95"/>
      <c r="AI478" s="73"/>
      <c r="AJ478" s="73"/>
      <c r="AK478" s="95"/>
      <c r="AL478" s="95"/>
      <c r="AM478" s="73"/>
      <c r="AN478" s="73"/>
      <c r="AO478" s="95"/>
      <c r="AP478" s="95"/>
      <c r="AQ478" s="73"/>
      <c r="AR478" s="73"/>
      <c r="AS478" s="95"/>
      <c r="AT478" s="95"/>
      <c r="AU478" s="73"/>
      <c r="AV478" s="73"/>
      <c r="AW478" s="95"/>
      <c r="AX478" s="95"/>
      <c r="AY478" s="73"/>
      <c r="AZ478" s="73"/>
      <c r="BA478" s="95"/>
      <c r="BB478" s="95"/>
      <c r="BC478" s="73"/>
      <c r="BD478" s="73"/>
      <c r="BE478" s="95"/>
      <c r="BF478" s="95"/>
      <c r="BG478" s="73"/>
      <c r="BH478" s="73"/>
      <c r="BI478" s="95"/>
      <c r="BJ478" s="95"/>
      <c r="BK478" s="73"/>
      <c r="BL478" s="73"/>
      <c r="BM478" s="95"/>
      <c r="BN478" s="95"/>
      <c r="BO478" s="73"/>
      <c r="BP478" s="73"/>
      <c r="BQ478" s="95"/>
      <c r="BR478" s="95"/>
      <c r="BS478" s="73"/>
      <c r="BT478" s="73"/>
      <c r="BU478" s="95"/>
      <c r="BV478" s="95"/>
      <c r="BW478" s="73"/>
      <c r="BX478" s="73"/>
      <c r="BY478" s="95"/>
      <c r="BZ478" s="95"/>
      <c r="CA478" s="73"/>
      <c r="CB478" s="73"/>
      <c r="CC478" s="95"/>
      <c r="CD478" s="9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9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23"/>
      <c r="I479" s="73"/>
      <c r="J479" s="73"/>
      <c r="K479" s="73"/>
      <c r="L479" s="73"/>
      <c r="M479" s="73"/>
      <c r="N479" s="73"/>
      <c r="O479" s="73"/>
      <c r="P479" s="73"/>
      <c r="Q479" s="73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73"/>
      <c r="AE479" s="73"/>
      <c r="AF479" s="73"/>
      <c r="AG479" s="95"/>
      <c r="AH479" s="95"/>
      <c r="AI479" s="73"/>
      <c r="AJ479" s="73"/>
      <c r="AK479" s="95"/>
      <c r="AL479" s="95"/>
      <c r="AM479" s="73"/>
      <c r="AN479" s="73"/>
      <c r="AO479" s="95"/>
      <c r="AP479" s="95"/>
      <c r="AQ479" s="73"/>
      <c r="AR479" s="73"/>
      <c r="AS479" s="95"/>
      <c r="AT479" s="95"/>
      <c r="AU479" s="73"/>
      <c r="AV479" s="73"/>
      <c r="AW479" s="95"/>
      <c r="AX479" s="95"/>
      <c r="AY479" s="73"/>
      <c r="AZ479" s="73"/>
      <c r="BA479" s="95"/>
      <c r="BB479" s="95"/>
      <c r="BC479" s="73"/>
      <c r="BD479" s="73"/>
      <c r="BE479" s="95"/>
      <c r="BF479" s="95"/>
      <c r="BG479" s="73"/>
      <c r="BH479" s="73"/>
      <c r="BI479" s="95"/>
      <c r="BJ479" s="95"/>
      <c r="BK479" s="73"/>
      <c r="BL479" s="73"/>
      <c r="BM479" s="95"/>
      <c r="BN479" s="95"/>
      <c r="BO479" s="73"/>
      <c r="BP479" s="73"/>
      <c r="BQ479" s="95"/>
      <c r="BR479" s="95"/>
      <c r="BS479" s="73"/>
      <c r="BT479" s="73"/>
      <c r="BU479" s="95"/>
      <c r="BV479" s="95"/>
      <c r="BW479" s="73"/>
      <c r="BX479" s="73"/>
      <c r="BY479" s="95"/>
      <c r="BZ479" s="95"/>
      <c r="CA479" s="73"/>
      <c r="CB479" s="73"/>
      <c r="CC479" s="95"/>
      <c r="CD479" s="9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9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23"/>
      <c r="I480" s="73"/>
      <c r="J480" s="73"/>
      <c r="K480" s="73"/>
      <c r="L480" s="73"/>
      <c r="M480" s="73"/>
      <c r="N480" s="73"/>
      <c r="O480" s="73"/>
      <c r="P480" s="73"/>
      <c r="Q480" s="73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73"/>
      <c r="AE480" s="73"/>
      <c r="AF480" s="73"/>
      <c r="AG480" s="95"/>
      <c r="AH480" s="95"/>
      <c r="AI480" s="73"/>
      <c r="AJ480" s="73"/>
      <c r="AK480" s="95"/>
      <c r="AL480" s="95"/>
      <c r="AM480" s="73"/>
      <c r="AN480" s="73"/>
      <c r="AO480" s="95"/>
      <c r="AP480" s="95"/>
      <c r="AQ480" s="73"/>
      <c r="AR480" s="73"/>
      <c r="AS480" s="95"/>
      <c r="AT480" s="95"/>
      <c r="AU480" s="73"/>
      <c r="AV480" s="73"/>
      <c r="AW480" s="95"/>
      <c r="AX480" s="95"/>
      <c r="AY480" s="73"/>
      <c r="AZ480" s="73"/>
      <c r="BA480" s="95"/>
      <c r="BB480" s="95"/>
      <c r="BC480" s="73"/>
      <c r="BD480" s="73"/>
      <c r="BE480" s="95"/>
      <c r="BF480" s="95"/>
      <c r="BG480" s="73"/>
      <c r="BH480" s="73"/>
      <c r="BI480" s="95"/>
      <c r="BJ480" s="95"/>
      <c r="BK480" s="73"/>
      <c r="BL480" s="73"/>
      <c r="BM480" s="95"/>
      <c r="BN480" s="95"/>
      <c r="BO480" s="73"/>
      <c r="BP480" s="73"/>
      <c r="BQ480" s="95"/>
      <c r="BR480" s="95"/>
      <c r="BS480" s="73"/>
      <c r="BT480" s="73"/>
      <c r="BU480" s="95"/>
      <c r="BV480" s="95"/>
      <c r="BW480" s="73"/>
      <c r="BX480" s="73"/>
      <c r="BY480" s="95"/>
      <c r="BZ480" s="95"/>
      <c r="CA480" s="73"/>
      <c r="CB480" s="73"/>
      <c r="CC480" s="95"/>
      <c r="CD480" s="9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9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23"/>
      <c r="I481" s="73"/>
      <c r="J481" s="73"/>
      <c r="K481" s="73"/>
      <c r="L481" s="73"/>
      <c r="M481" s="73"/>
      <c r="N481" s="73"/>
      <c r="O481" s="73"/>
      <c r="P481" s="73"/>
      <c r="Q481" s="73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73"/>
      <c r="AE481" s="73"/>
      <c r="AF481" s="73"/>
      <c r="AG481" s="95"/>
      <c r="AH481" s="95"/>
      <c r="AI481" s="73"/>
      <c r="AJ481" s="73"/>
      <c r="AK481" s="95"/>
      <c r="AL481" s="95"/>
      <c r="AM481" s="73"/>
      <c r="AN481" s="73"/>
      <c r="AO481" s="95"/>
      <c r="AP481" s="95"/>
      <c r="AQ481" s="73"/>
      <c r="AR481" s="73"/>
      <c r="AS481" s="95"/>
      <c r="AT481" s="95"/>
      <c r="AU481" s="73"/>
      <c r="AV481" s="73"/>
      <c r="AW481" s="95"/>
      <c r="AX481" s="95"/>
      <c r="AY481" s="73"/>
      <c r="AZ481" s="73"/>
      <c r="BA481" s="95"/>
      <c r="BB481" s="95"/>
      <c r="BC481" s="73"/>
      <c r="BD481" s="73"/>
      <c r="BE481" s="95"/>
      <c r="BF481" s="95"/>
      <c r="BG481" s="73"/>
      <c r="BH481" s="73"/>
      <c r="BI481" s="95"/>
      <c r="BJ481" s="95"/>
      <c r="BK481" s="73"/>
      <c r="BL481" s="73"/>
      <c r="BM481" s="95"/>
      <c r="BN481" s="95"/>
      <c r="BO481" s="73"/>
      <c r="BP481" s="73"/>
      <c r="BQ481" s="95"/>
      <c r="BR481" s="95"/>
      <c r="BS481" s="73"/>
      <c r="BT481" s="73"/>
      <c r="BU481" s="95"/>
      <c r="BV481" s="95"/>
      <c r="BW481" s="73"/>
      <c r="BX481" s="73"/>
      <c r="BY481" s="95"/>
      <c r="BZ481" s="95"/>
      <c r="CA481" s="73"/>
      <c r="CB481" s="73"/>
      <c r="CC481" s="95"/>
      <c r="CD481" s="9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9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23"/>
      <c r="I482" s="73"/>
      <c r="J482" s="73"/>
      <c r="K482" s="73"/>
      <c r="L482" s="73"/>
      <c r="M482" s="73"/>
      <c r="N482" s="73"/>
      <c r="O482" s="73"/>
      <c r="P482" s="73"/>
      <c r="Q482" s="73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73"/>
      <c r="AE482" s="73"/>
      <c r="AF482" s="73"/>
      <c r="AG482" s="95"/>
      <c r="AH482" s="95"/>
      <c r="AI482" s="73"/>
      <c r="AJ482" s="73"/>
      <c r="AK482" s="95"/>
      <c r="AL482" s="95"/>
      <c r="AM482" s="73"/>
      <c r="AN482" s="73"/>
      <c r="AO482" s="95"/>
      <c r="AP482" s="95"/>
      <c r="AQ482" s="73"/>
      <c r="AR482" s="73"/>
      <c r="AS482" s="95"/>
      <c r="AT482" s="95"/>
      <c r="AU482" s="73"/>
      <c r="AV482" s="73"/>
      <c r="AW482" s="95"/>
      <c r="AX482" s="95"/>
      <c r="AY482" s="73"/>
      <c r="AZ482" s="73"/>
      <c r="BA482" s="95"/>
      <c r="BB482" s="95"/>
      <c r="BC482" s="73"/>
      <c r="BD482" s="73"/>
      <c r="BE482" s="95"/>
      <c r="BF482" s="95"/>
      <c r="BG482" s="73"/>
      <c r="BH482" s="73"/>
      <c r="BI482" s="95"/>
      <c r="BJ482" s="95"/>
      <c r="BK482" s="73"/>
      <c r="BL482" s="73"/>
      <c r="BM482" s="95"/>
      <c r="BN482" s="95"/>
      <c r="BO482" s="73"/>
      <c r="BP482" s="73"/>
      <c r="BQ482" s="95"/>
      <c r="BR482" s="95"/>
      <c r="BS482" s="73"/>
      <c r="BT482" s="73"/>
      <c r="BU482" s="95"/>
      <c r="BV482" s="95"/>
      <c r="BW482" s="73"/>
      <c r="BX482" s="73"/>
      <c r="BY482" s="95"/>
      <c r="BZ482" s="95"/>
      <c r="CA482" s="73"/>
      <c r="CB482" s="73"/>
      <c r="CC482" s="95"/>
      <c r="CD482" s="9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9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23"/>
      <c r="I483" s="73"/>
      <c r="J483" s="73"/>
      <c r="K483" s="73"/>
      <c r="L483" s="73"/>
      <c r="M483" s="73"/>
      <c r="N483" s="73"/>
      <c r="O483" s="73"/>
      <c r="P483" s="73"/>
      <c r="Q483" s="73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73"/>
      <c r="AE483" s="73"/>
      <c r="AF483" s="73"/>
      <c r="AG483" s="95"/>
      <c r="AH483" s="95"/>
      <c r="AI483" s="73"/>
      <c r="AJ483" s="73"/>
      <c r="AK483" s="95"/>
      <c r="AL483" s="95"/>
      <c r="AM483" s="73"/>
      <c r="AN483" s="73"/>
      <c r="AO483" s="95"/>
      <c r="AP483" s="95"/>
      <c r="AQ483" s="73"/>
      <c r="AR483" s="73"/>
      <c r="AS483" s="95"/>
      <c r="AT483" s="95"/>
      <c r="AU483" s="73"/>
      <c r="AV483" s="73"/>
      <c r="AW483" s="95"/>
      <c r="AX483" s="95"/>
      <c r="AY483" s="73"/>
      <c r="AZ483" s="73"/>
      <c r="BA483" s="95"/>
      <c r="BB483" s="95"/>
      <c r="BC483" s="73"/>
      <c r="BD483" s="73"/>
      <c r="BE483" s="95"/>
      <c r="BF483" s="95"/>
      <c r="BG483" s="73"/>
      <c r="BH483" s="73"/>
      <c r="BI483" s="95"/>
      <c r="BJ483" s="95"/>
      <c r="BK483" s="73"/>
      <c r="BL483" s="73"/>
      <c r="BM483" s="95"/>
      <c r="BN483" s="95"/>
      <c r="BO483" s="73"/>
      <c r="BP483" s="73"/>
      <c r="BQ483" s="95"/>
      <c r="BR483" s="95"/>
      <c r="BS483" s="73"/>
      <c r="BT483" s="73"/>
      <c r="BU483" s="95"/>
      <c r="BV483" s="95"/>
      <c r="BW483" s="73"/>
      <c r="BX483" s="73"/>
      <c r="BY483" s="95"/>
      <c r="BZ483" s="95"/>
      <c r="CA483" s="73"/>
      <c r="CB483" s="73"/>
      <c r="CC483" s="95"/>
      <c r="CD483" s="9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9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23"/>
      <c r="I484" s="73"/>
      <c r="J484" s="73"/>
      <c r="K484" s="73"/>
      <c r="L484" s="73"/>
      <c r="M484" s="73"/>
      <c r="N484" s="73"/>
      <c r="O484" s="73"/>
      <c r="P484" s="73"/>
      <c r="Q484" s="73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73"/>
      <c r="AE484" s="73"/>
      <c r="AF484" s="73"/>
      <c r="AG484" s="95"/>
      <c r="AH484" s="95"/>
      <c r="AI484" s="73"/>
      <c r="AJ484" s="73"/>
      <c r="AK484" s="95"/>
      <c r="AL484" s="95"/>
      <c r="AM484" s="73"/>
      <c r="AN484" s="73"/>
      <c r="AO484" s="95"/>
      <c r="AP484" s="95"/>
      <c r="AQ484" s="73"/>
      <c r="AR484" s="73"/>
      <c r="AS484" s="95"/>
      <c r="AT484" s="95"/>
      <c r="AU484" s="73"/>
      <c r="AV484" s="73"/>
      <c r="AW484" s="95"/>
      <c r="AX484" s="95"/>
      <c r="AY484" s="73"/>
      <c r="AZ484" s="73"/>
      <c r="BA484" s="95"/>
      <c r="BB484" s="95"/>
      <c r="BC484" s="73"/>
      <c r="BD484" s="73"/>
      <c r="BE484" s="95"/>
      <c r="BF484" s="95"/>
      <c r="BG484" s="73"/>
      <c r="BH484" s="73"/>
      <c r="BI484" s="95"/>
      <c r="BJ484" s="95"/>
      <c r="BK484" s="73"/>
      <c r="BL484" s="73"/>
      <c r="BM484" s="95"/>
      <c r="BN484" s="95"/>
      <c r="BO484" s="73"/>
      <c r="BP484" s="73"/>
      <c r="BQ484" s="95"/>
      <c r="BR484" s="95"/>
      <c r="BS484" s="73"/>
      <c r="BT484" s="73"/>
      <c r="BU484" s="95"/>
      <c r="BV484" s="95"/>
      <c r="BW484" s="73"/>
      <c r="BX484" s="73"/>
      <c r="BY484" s="95"/>
      <c r="BZ484" s="95"/>
      <c r="CA484" s="73"/>
      <c r="CB484" s="73"/>
      <c r="CC484" s="95"/>
      <c r="CD484" s="9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9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23"/>
      <c r="I485" s="73"/>
      <c r="J485" s="73"/>
      <c r="K485" s="73"/>
      <c r="L485" s="73"/>
      <c r="M485" s="73"/>
      <c r="N485" s="73"/>
      <c r="O485" s="73"/>
      <c r="P485" s="73"/>
      <c r="Q485" s="73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73"/>
      <c r="AE485" s="73"/>
      <c r="AF485" s="73"/>
      <c r="AG485" s="95"/>
      <c r="AH485" s="95"/>
      <c r="AI485" s="73"/>
      <c r="AJ485" s="73"/>
      <c r="AK485" s="95"/>
      <c r="AL485" s="95"/>
      <c r="AM485" s="73"/>
      <c r="AN485" s="73"/>
      <c r="AO485" s="95"/>
      <c r="AP485" s="95"/>
      <c r="AQ485" s="73"/>
      <c r="AR485" s="73"/>
      <c r="AS485" s="95"/>
      <c r="AT485" s="95"/>
      <c r="AU485" s="73"/>
      <c r="AV485" s="73"/>
      <c r="AW485" s="95"/>
      <c r="AX485" s="95"/>
      <c r="AY485" s="73"/>
      <c r="AZ485" s="73"/>
      <c r="BA485" s="95"/>
      <c r="BB485" s="95"/>
      <c r="BC485" s="73"/>
      <c r="BD485" s="73"/>
      <c r="BE485" s="95"/>
      <c r="BF485" s="95"/>
      <c r="BG485" s="73"/>
      <c r="BH485" s="73"/>
      <c r="BI485" s="95"/>
      <c r="BJ485" s="95"/>
      <c r="BK485" s="73"/>
      <c r="BL485" s="73"/>
      <c r="BM485" s="95"/>
      <c r="BN485" s="95"/>
      <c r="BO485" s="73"/>
      <c r="BP485" s="73"/>
      <c r="BQ485" s="95"/>
      <c r="BR485" s="95"/>
      <c r="BS485" s="73"/>
      <c r="BT485" s="73"/>
      <c r="BU485" s="95"/>
      <c r="BV485" s="95"/>
      <c r="BW485" s="73"/>
      <c r="BX485" s="73"/>
      <c r="BY485" s="95"/>
      <c r="BZ485" s="95"/>
      <c r="CA485" s="73"/>
      <c r="CB485" s="73"/>
      <c r="CC485" s="95"/>
      <c r="CD485" s="9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9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23"/>
      <c r="I486" s="73"/>
      <c r="J486" s="73"/>
      <c r="K486" s="73"/>
      <c r="L486" s="73"/>
      <c r="M486" s="73"/>
      <c r="N486" s="73"/>
      <c r="O486" s="73"/>
      <c r="P486" s="73"/>
      <c r="Q486" s="73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73"/>
      <c r="AE486" s="73"/>
      <c r="AF486" s="73"/>
      <c r="AG486" s="95"/>
      <c r="AH486" s="95"/>
      <c r="AI486" s="73"/>
      <c r="AJ486" s="73"/>
      <c r="AK486" s="95"/>
      <c r="AL486" s="95"/>
      <c r="AM486" s="73"/>
      <c r="AN486" s="73"/>
      <c r="AO486" s="95"/>
      <c r="AP486" s="95"/>
      <c r="AQ486" s="73"/>
      <c r="AR486" s="73"/>
      <c r="AS486" s="95"/>
      <c r="AT486" s="95"/>
      <c r="AU486" s="73"/>
      <c r="AV486" s="73"/>
      <c r="AW486" s="95"/>
      <c r="AX486" s="95"/>
      <c r="AY486" s="73"/>
      <c r="AZ486" s="73"/>
      <c r="BA486" s="95"/>
      <c r="BB486" s="95"/>
      <c r="BC486" s="73"/>
      <c r="BD486" s="73"/>
      <c r="BE486" s="95"/>
      <c r="BF486" s="95"/>
      <c r="BG486" s="73"/>
      <c r="BH486" s="73"/>
      <c r="BI486" s="95"/>
      <c r="BJ486" s="95"/>
      <c r="BK486" s="73"/>
      <c r="BL486" s="73"/>
      <c r="BM486" s="95"/>
      <c r="BN486" s="95"/>
      <c r="BO486" s="73"/>
      <c r="BP486" s="73"/>
      <c r="BQ486" s="95"/>
      <c r="BR486" s="95"/>
      <c r="BS486" s="73"/>
      <c r="BT486" s="73"/>
      <c r="BU486" s="95"/>
      <c r="BV486" s="95"/>
      <c r="BW486" s="73"/>
      <c r="BX486" s="73"/>
      <c r="BY486" s="95"/>
      <c r="BZ486" s="95"/>
      <c r="CA486" s="73"/>
      <c r="CB486" s="73"/>
      <c r="CC486" s="95"/>
      <c r="CD486" s="9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9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23"/>
      <c r="I487" s="73"/>
      <c r="J487" s="73"/>
      <c r="K487" s="73"/>
      <c r="L487" s="73"/>
      <c r="M487" s="73"/>
      <c r="N487" s="73"/>
      <c r="O487" s="73"/>
      <c r="P487" s="73"/>
      <c r="Q487" s="73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73"/>
      <c r="AE487" s="73"/>
      <c r="AF487" s="73"/>
      <c r="AG487" s="95"/>
      <c r="AH487" s="95"/>
      <c r="AI487" s="73"/>
      <c r="AJ487" s="73"/>
      <c r="AK487" s="95"/>
      <c r="AL487" s="95"/>
      <c r="AM487" s="73"/>
      <c r="AN487" s="73"/>
      <c r="AO487" s="95"/>
      <c r="AP487" s="95"/>
      <c r="AQ487" s="73"/>
      <c r="AR487" s="73"/>
      <c r="AS487" s="95"/>
      <c r="AT487" s="95"/>
      <c r="AU487" s="73"/>
      <c r="AV487" s="73"/>
      <c r="AW487" s="95"/>
      <c r="AX487" s="95"/>
      <c r="AY487" s="73"/>
      <c r="AZ487" s="73"/>
      <c r="BA487" s="95"/>
      <c r="BB487" s="95"/>
      <c r="BC487" s="73"/>
      <c r="BD487" s="73"/>
      <c r="BE487" s="95"/>
      <c r="BF487" s="95"/>
      <c r="BG487" s="73"/>
      <c r="BH487" s="73"/>
      <c r="BI487" s="95"/>
      <c r="BJ487" s="95"/>
      <c r="BK487" s="73"/>
      <c r="BL487" s="73"/>
      <c r="BM487" s="95"/>
      <c r="BN487" s="95"/>
      <c r="BO487" s="73"/>
      <c r="BP487" s="73"/>
      <c r="BQ487" s="95"/>
      <c r="BR487" s="95"/>
      <c r="BS487" s="73"/>
      <c r="BT487" s="73"/>
      <c r="BU487" s="95"/>
      <c r="BV487" s="95"/>
      <c r="BW487" s="73"/>
      <c r="BX487" s="73"/>
      <c r="BY487" s="95"/>
      <c r="BZ487" s="95"/>
      <c r="CA487" s="73"/>
      <c r="CB487" s="73"/>
      <c r="CC487" s="95"/>
      <c r="CD487" s="9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9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23"/>
      <c r="I488" s="73"/>
      <c r="J488" s="73"/>
      <c r="K488" s="73"/>
      <c r="L488" s="73"/>
      <c r="M488" s="73"/>
      <c r="N488" s="73"/>
      <c r="O488" s="73"/>
      <c r="P488" s="73"/>
      <c r="Q488" s="73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73"/>
      <c r="AE488" s="73"/>
      <c r="AF488" s="73"/>
      <c r="AG488" s="95"/>
      <c r="AH488" s="95"/>
      <c r="AI488" s="73"/>
      <c r="AJ488" s="73"/>
      <c r="AK488" s="95"/>
      <c r="AL488" s="95"/>
      <c r="AM488" s="73"/>
      <c r="AN488" s="73"/>
      <c r="AO488" s="95"/>
      <c r="AP488" s="95"/>
      <c r="AQ488" s="73"/>
      <c r="AR488" s="73"/>
      <c r="AS488" s="95"/>
      <c r="AT488" s="95"/>
      <c r="AU488" s="73"/>
      <c r="AV488" s="73"/>
      <c r="AW488" s="95"/>
      <c r="AX488" s="95"/>
      <c r="AY488" s="73"/>
      <c r="AZ488" s="73"/>
      <c r="BA488" s="95"/>
      <c r="BB488" s="95"/>
      <c r="BC488" s="73"/>
      <c r="BD488" s="73"/>
      <c r="BE488" s="95"/>
      <c r="BF488" s="95"/>
      <c r="BG488" s="73"/>
      <c r="BH488" s="73"/>
      <c r="BI488" s="95"/>
      <c r="BJ488" s="95"/>
      <c r="BK488" s="73"/>
      <c r="BL488" s="73"/>
      <c r="BM488" s="95"/>
      <c r="BN488" s="95"/>
      <c r="BO488" s="73"/>
      <c r="BP488" s="73"/>
      <c r="BQ488" s="95"/>
      <c r="BR488" s="95"/>
      <c r="BS488" s="73"/>
      <c r="BT488" s="73"/>
      <c r="BU488" s="95"/>
      <c r="BV488" s="95"/>
      <c r="BW488" s="73"/>
      <c r="BX488" s="73"/>
      <c r="BY488" s="95"/>
      <c r="BZ488" s="95"/>
      <c r="CA488" s="73"/>
      <c r="CB488" s="73"/>
      <c r="CC488" s="95"/>
      <c r="CD488" s="9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9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23"/>
      <c r="I489" s="73"/>
      <c r="J489" s="73"/>
      <c r="K489" s="73"/>
      <c r="L489" s="73"/>
      <c r="M489" s="73"/>
      <c r="N489" s="73"/>
      <c r="O489" s="73"/>
      <c r="P489" s="73"/>
      <c r="Q489" s="73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73"/>
      <c r="AE489" s="73"/>
      <c r="AF489" s="73"/>
      <c r="AG489" s="95"/>
      <c r="AH489" s="95"/>
      <c r="AI489" s="73"/>
      <c r="AJ489" s="73"/>
      <c r="AK489" s="95"/>
      <c r="AL489" s="95"/>
      <c r="AM489" s="73"/>
      <c r="AN489" s="73"/>
      <c r="AO489" s="95"/>
      <c r="AP489" s="95"/>
      <c r="AQ489" s="73"/>
      <c r="AR489" s="73"/>
      <c r="AS489" s="95"/>
      <c r="AT489" s="95"/>
      <c r="AU489" s="73"/>
      <c r="AV489" s="73"/>
      <c r="AW489" s="95"/>
      <c r="AX489" s="95"/>
      <c r="AY489" s="73"/>
      <c r="AZ489" s="73"/>
      <c r="BA489" s="95"/>
      <c r="BB489" s="95"/>
      <c r="BC489" s="73"/>
      <c r="BD489" s="73"/>
      <c r="BE489" s="95"/>
      <c r="BF489" s="95"/>
      <c r="BG489" s="73"/>
      <c r="BH489" s="73"/>
      <c r="BI489" s="95"/>
      <c r="BJ489" s="95"/>
      <c r="BK489" s="73"/>
      <c r="BL489" s="73"/>
      <c r="BM489" s="95"/>
      <c r="BN489" s="95"/>
      <c r="BO489" s="73"/>
      <c r="BP489" s="73"/>
      <c r="BQ489" s="95"/>
      <c r="BR489" s="95"/>
      <c r="BS489" s="73"/>
      <c r="BT489" s="73"/>
      <c r="BU489" s="95"/>
      <c r="BV489" s="95"/>
      <c r="BW489" s="73"/>
      <c r="BX489" s="73"/>
      <c r="BY489" s="95"/>
      <c r="BZ489" s="95"/>
      <c r="CA489" s="73"/>
      <c r="CB489" s="73"/>
      <c r="CC489" s="95"/>
      <c r="CD489" s="9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9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23"/>
      <c r="I490" s="73"/>
      <c r="J490" s="73"/>
      <c r="K490" s="73"/>
      <c r="L490" s="73"/>
      <c r="M490" s="73"/>
      <c r="N490" s="73"/>
      <c r="O490" s="73"/>
      <c r="P490" s="73"/>
      <c r="Q490" s="73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73"/>
      <c r="AE490" s="73"/>
      <c r="AF490" s="73"/>
      <c r="AG490" s="95"/>
      <c r="AH490" s="95"/>
      <c r="AI490" s="73"/>
      <c r="AJ490" s="73"/>
      <c r="AK490" s="95"/>
      <c r="AL490" s="95"/>
      <c r="AM490" s="73"/>
      <c r="AN490" s="73"/>
      <c r="AO490" s="95"/>
      <c r="AP490" s="95"/>
      <c r="AQ490" s="73"/>
      <c r="AR490" s="73"/>
      <c r="AS490" s="95"/>
      <c r="AT490" s="95"/>
      <c r="AU490" s="73"/>
      <c r="AV490" s="73"/>
      <c r="AW490" s="95"/>
      <c r="AX490" s="95"/>
      <c r="AY490" s="73"/>
      <c r="AZ490" s="73"/>
      <c r="BA490" s="95"/>
      <c r="BB490" s="95"/>
      <c r="BC490" s="73"/>
      <c r="BD490" s="73"/>
      <c r="BE490" s="95"/>
      <c r="BF490" s="95"/>
      <c r="BG490" s="73"/>
      <c r="BH490" s="73"/>
      <c r="BI490" s="95"/>
      <c r="BJ490" s="95"/>
      <c r="BK490" s="73"/>
      <c r="BL490" s="73"/>
      <c r="BM490" s="95"/>
      <c r="BN490" s="95"/>
      <c r="BO490" s="73"/>
      <c r="BP490" s="73"/>
      <c r="BQ490" s="95"/>
      <c r="BR490" s="95"/>
      <c r="BS490" s="73"/>
      <c r="BT490" s="73"/>
      <c r="BU490" s="95"/>
      <c r="BV490" s="95"/>
      <c r="BW490" s="73"/>
      <c r="BX490" s="73"/>
      <c r="BY490" s="95"/>
      <c r="BZ490" s="95"/>
      <c r="CA490" s="73"/>
      <c r="CB490" s="73"/>
      <c r="CC490" s="95"/>
      <c r="CD490" s="9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9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23"/>
      <c r="I491" s="73"/>
      <c r="J491" s="73"/>
      <c r="K491" s="73"/>
      <c r="L491" s="73"/>
      <c r="M491" s="73"/>
      <c r="N491" s="73"/>
      <c r="O491" s="73"/>
      <c r="P491" s="73"/>
      <c r="Q491" s="73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73"/>
      <c r="AE491" s="73"/>
      <c r="AF491" s="73"/>
      <c r="AG491" s="95"/>
      <c r="AH491" s="95"/>
      <c r="AI491" s="73"/>
      <c r="AJ491" s="73"/>
      <c r="AK491" s="95"/>
      <c r="AL491" s="95"/>
      <c r="AM491" s="73"/>
      <c r="AN491" s="73"/>
      <c r="AO491" s="95"/>
      <c r="AP491" s="95"/>
      <c r="AQ491" s="73"/>
      <c r="AR491" s="73"/>
      <c r="AS491" s="95"/>
      <c r="AT491" s="95"/>
      <c r="AU491" s="73"/>
      <c r="AV491" s="73"/>
      <c r="AW491" s="95"/>
      <c r="AX491" s="95"/>
      <c r="AY491" s="73"/>
      <c r="AZ491" s="73"/>
      <c r="BA491" s="95"/>
      <c r="BB491" s="95"/>
      <c r="BC491" s="73"/>
      <c r="BD491" s="73"/>
      <c r="BE491" s="95"/>
      <c r="BF491" s="95"/>
      <c r="BG491" s="73"/>
      <c r="BH491" s="73"/>
      <c r="BI491" s="95"/>
      <c r="BJ491" s="95"/>
      <c r="BK491" s="73"/>
      <c r="BL491" s="73"/>
      <c r="BM491" s="95"/>
      <c r="BN491" s="95"/>
      <c r="BO491" s="73"/>
      <c r="BP491" s="73"/>
      <c r="BQ491" s="95"/>
      <c r="BR491" s="95"/>
      <c r="BS491" s="73"/>
      <c r="BT491" s="73"/>
      <c r="BU491" s="95"/>
      <c r="BV491" s="95"/>
      <c r="BW491" s="73"/>
      <c r="BX491" s="73"/>
      <c r="BY491" s="95"/>
      <c r="BZ491" s="95"/>
      <c r="CA491" s="73"/>
      <c r="CB491" s="73"/>
      <c r="CC491" s="95"/>
      <c r="CD491" s="9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9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23"/>
      <c r="I492" s="73"/>
      <c r="J492" s="73"/>
      <c r="K492" s="73"/>
      <c r="L492" s="73"/>
      <c r="M492" s="73"/>
      <c r="N492" s="73"/>
      <c r="O492" s="73"/>
      <c r="P492" s="73"/>
      <c r="Q492" s="73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73"/>
      <c r="AE492" s="73"/>
      <c r="AF492" s="73"/>
      <c r="AG492" s="95"/>
      <c r="AH492" s="95"/>
      <c r="AI492" s="73"/>
      <c r="AJ492" s="73"/>
      <c r="AK492" s="95"/>
      <c r="AL492" s="95"/>
      <c r="AM492" s="73"/>
      <c r="AN492" s="73"/>
      <c r="AO492" s="95"/>
      <c r="AP492" s="95"/>
      <c r="AQ492" s="73"/>
      <c r="AR492" s="73"/>
      <c r="AS492" s="95"/>
      <c r="AT492" s="95"/>
      <c r="AU492" s="73"/>
      <c r="AV492" s="73"/>
      <c r="AW492" s="95"/>
      <c r="AX492" s="95"/>
      <c r="AY492" s="73"/>
      <c r="AZ492" s="73"/>
      <c r="BA492" s="95"/>
      <c r="BB492" s="95"/>
      <c r="BC492" s="73"/>
      <c r="BD492" s="73"/>
      <c r="BE492" s="95"/>
      <c r="BF492" s="95"/>
      <c r="BG492" s="73"/>
      <c r="BH492" s="73"/>
      <c r="BI492" s="95"/>
      <c r="BJ492" s="95"/>
      <c r="BK492" s="73"/>
      <c r="BL492" s="73"/>
      <c r="BM492" s="95"/>
      <c r="BN492" s="95"/>
      <c r="BO492" s="73"/>
      <c r="BP492" s="73"/>
      <c r="BQ492" s="95"/>
      <c r="BR492" s="95"/>
      <c r="BS492" s="73"/>
      <c r="BT492" s="73"/>
      <c r="BU492" s="95"/>
      <c r="BV492" s="95"/>
      <c r="BW492" s="73"/>
      <c r="BX492" s="73"/>
      <c r="BY492" s="95"/>
      <c r="BZ492" s="95"/>
      <c r="CA492" s="73"/>
      <c r="CB492" s="73"/>
      <c r="CC492" s="95"/>
      <c r="CD492" s="9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9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23"/>
      <c r="I493" s="73"/>
      <c r="J493" s="73"/>
      <c r="K493" s="73"/>
      <c r="L493" s="73"/>
      <c r="M493" s="73"/>
      <c r="N493" s="73"/>
      <c r="O493" s="73"/>
      <c r="P493" s="73"/>
      <c r="Q493" s="73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73"/>
      <c r="AE493" s="73"/>
      <c r="AF493" s="73"/>
      <c r="AG493" s="95"/>
      <c r="AH493" s="95"/>
      <c r="AI493" s="73"/>
      <c r="AJ493" s="73"/>
      <c r="AK493" s="95"/>
      <c r="AL493" s="95"/>
      <c r="AM493" s="73"/>
      <c r="AN493" s="73"/>
      <c r="AO493" s="95"/>
      <c r="AP493" s="95"/>
      <c r="AQ493" s="73"/>
      <c r="AR493" s="73"/>
      <c r="AS493" s="95"/>
      <c r="AT493" s="95"/>
      <c r="AU493" s="73"/>
      <c r="AV493" s="73"/>
      <c r="AW493" s="95"/>
      <c r="AX493" s="95"/>
      <c r="AY493" s="73"/>
      <c r="AZ493" s="73"/>
      <c r="BA493" s="95"/>
      <c r="BB493" s="95"/>
      <c r="BC493" s="73"/>
      <c r="BD493" s="73"/>
      <c r="BE493" s="95"/>
      <c r="BF493" s="95"/>
      <c r="BG493" s="73"/>
      <c r="BH493" s="73"/>
      <c r="BI493" s="95"/>
      <c r="BJ493" s="95"/>
      <c r="BK493" s="73"/>
      <c r="BL493" s="73"/>
      <c r="BM493" s="95"/>
      <c r="BN493" s="95"/>
      <c r="BO493" s="73"/>
      <c r="BP493" s="73"/>
      <c r="BQ493" s="95"/>
      <c r="BR493" s="95"/>
      <c r="BS493" s="73"/>
      <c r="BT493" s="73"/>
      <c r="BU493" s="95"/>
      <c r="BV493" s="95"/>
      <c r="BW493" s="73"/>
      <c r="BX493" s="73"/>
      <c r="BY493" s="95"/>
      <c r="BZ493" s="95"/>
      <c r="CA493" s="73"/>
      <c r="CB493" s="73"/>
      <c r="CC493" s="95"/>
      <c r="CD493" s="9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9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23"/>
      <c r="I494" s="73"/>
      <c r="J494" s="73"/>
      <c r="K494" s="73"/>
      <c r="L494" s="73"/>
      <c r="M494" s="73"/>
      <c r="N494" s="73"/>
      <c r="O494" s="73"/>
      <c r="P494" s="73"/>
      <c r="Q494" s="73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73"/>
      <c r="AE494" s="73"/>
      <c r="AF494" s="73"/>
      <c r="AG494" s="95"/>
      <c r="AH494" s="95"/>
      <c r="AI494" s="73"/>
      <c r="AJ494" s="73"/>
      <c r="AK494" s="95"/>
      <c r="AL494" s="95"/>
      <c r="AM494" s="73"/>
      <c r="AN494" s="73"/>
      <c r="AO494" s="95"/>
      <c r="AP494" s="95"/>
      <c r="AQ494" s="73"/>
      <c r="AR494" s="73"/>
      <c r="AS494" s="95"/>
      <c r="AT494" s="95"/>
      <c r="AU494" s="73"/>
      <c r="AV494" s="73"/>
      <c r="AW494" s="95"/>
      <c r="AX494" s="95"/>
      <c r="AY494" s="73"/>
      <c r="AZ494" s="73"/>
      <c r="BA494" s="95"/>
      <c r="BB494" s="95"/>
      <c r="BC494" s="73"/>
      <c r="BD494" s="73"/>
      <c r="BE494" s="95"/>
      <c r="BF494" s="95"/>
      <c r="BG494" s="73"/>
      <c r="BH494" s="73"/>
      <c r="BI494" s="95"/>
      <c r="BJ494" s="95"/>
      <c r="BK494" s="73"/>
      <c r="BL494" s="73"/>
      <c r="BM494" s="95"/>
      <c r="BN494" s="95"/>
      <c r="BO494" s="73"/>
      <c r="BP494" s="73"/>
      <c r="BQ494" s="95"/>
      <c r="BR494" s="95"/>
      <c r="BS494" s="73"/>
      <c r="BT494" s="73"/>
      <c r="BU494" s="95"/>
      <c r="BV494" s="95"/>
      <c r="BW494" s="73"/>
      <c r="BX494" s="73"/>
      <c r="BY494" s="95"/>
      <c r="BZ494" s="95"/>
      <c r="CA494" s="73"/>
      <c r="CB494" s="73"/>
      <c r="CC494" s="95"/>
      <c r="CD494" s="9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9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23"/>
      <c r="I495" s="73"/>
      <c r="J495" s="73"/>
      <c r="K495" s="73"/>
      <c r="L495" s="73"/>
      <c r="M495" s="73"/>
      <c r="N495" s="73"/>
      <c r="O495" s="73"/>
      <c r="P495" s="73"/>
      <c r="Q495" s="73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73"/>
      <c r="AE495" s="73"/>
      <c r="AF495" s="73"/>
      <c r="AG495" s="95"/>
      <c r="AH495" s="95"/>
      <c r="AI495" s="73"/>
      <c r="AJ495" s="73"/>
      <c r="AK495" s="95"/>
      <c r="AL495" s="95"/>
      <c r="AM495" s="73"/>
      <c r="AN495" s="73"/>
      <c r="AO495" s="95"/>
      <c r="AP495" s="95"/>
      <c r="AQ495" s="73"/>
      <c r="AR495" s="73"/>
      <c r="AS495" s="95"/>
      <c r="AT495" s="95"/>
      <c r="AU495" s="73"/>
      <c r="AV495" s="73"/>
      <c r="AW495" s="95"/>
      <c r="AX495" s="95"/>
      <c r="AY495" s="73"/>
      <c r="AZ495" s="73"/>
      <c r="BA495" s="95"/>
      <c r="BB495" s="95"/>
      <c r="BC495" s="73"/>
      <c r="BD495" s="73"/>
      <c r="BE495" s="95"/>
      <c r="BF495" s="95"/>
      <c r="BG495" s="73"/>
      <c r="BH495" s="73"/>
      <c r="BI495" s="95"/>
      <c r="BJ495" s="95"/>
      <c r="BK495" s="73"/>
      <c r="BL495" s="73"/>
      <c r="BM495" s="95"/>
      <c r="BN495" s="95"/>
      <c r="BO495" s="73"/>
      <c r="BP495" s="73"/>
      <c r="BQ495" s="95"/>
      <c r="BR495" s="95"/>
      <c r="BS495" s="73"/>
      <c r="BT495" s="73"/>
      <c r="BU495" s="95"/>
      <c r="BV495" s="95"/>
      <c r="BW495" s="73"/>
      <c r="BX495" s="73"/>
      <c r="BY495" s="95"/>
      <c r="BZ495" s="95"/>
      <c r="CA495" s="73"/>
      <c r="CB495" s="73"/>
      <c r="CC495" s="95"/>
      <c r="CD495" s="9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9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23"/>
      <c r="I496" s="73"/>
      <c r="J496" s="73"/>
      <c r="K496" s="73"/>
      <c r="L496" s="73"/>
      <c r="M496" s="73"/>
      <c r="N496" s="73"/>
      <c r="O496" s="73"/>
      <c r="P496" s="73"/>
      <c r="Q496" s="73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73"/>
      <c r="AE496" s="73"/>
      <c r="AF496" s="73"/>
      <c r="AG496" s="95"/>
      <c r="AH496" s="95"/>
      <c r="AI496" s="73"/>
      <c r="AJ496" s="73"/>
      <c r="AK496" s="95"/>
      <c r="AL496" s="95"/>
      <c r="AM496" s="73"/>
      <c r="AN496" s="73"/>
      <c r="AO496" s="95"/>
      <c r="AP496" s="95"/>
      <c r="AQ496" s="73"/>
      <c r="AR496" s="73"/>
      <c r="AS496" s="95"/>
      <c r="AT496" s="95"/>
      <c r="AU496" s="73"/>
      <c r="AV496" s="73"/>
      <c r="AW496" s="95"/>
      <c r="AX496" s="95"/>
      <c r="AY496" s="73"/>
      <c r="AZ496" s="73"/>
      <c r="BA496" s="95"/>
      <c r="BB496" s="95"/>
      <c r="BC496" s="73"/>
      <c r="BD496" s="73"/>
      <c r="BE496" s="95"/>
      <c r="BF496" s="95"/>
      <c r="BG496" s="73"/>
      <c r="BH496" s="73"/>
      <c r="BI496" s="95"/>
      <c r="BJ496" s="95"/>
      <c r="BK496" s="73"/>
      <c r="BL496" s="73"/>
      <c r="BM496" s="95"/>
      <c r="BN496" s="95"/>
      <c r="BO496" s="73"/>
      <c r="BP496" s="73"/>
      <c r="BQ496" s="95"/>
      <c r="BR496" s="95"/>
      <c r="BS496" s="73"/>
      <c r="BT496" s="73"/>
      <c r="BU496" s="95"/>
      <c r="BV496" s="95"/>
      <c r="BW496" s="73"/>
      <c r="BX496" s="73"/>
      <c r="BY496" s="95"/>
      <c r="BZ496" s="95"/>
      <c r="CA496" s="73"/>
      <c r="CB496" s="73"/>
      <c r="CC496" s="95"/>
      <c r="CD496" s="9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9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23"/>
      <c r="I497" s="73"/>
      <c r="J497" s="73"/>
      <c r="K497" s="73"/>
      <c r="L497" s="73"/>
      <c r="M497" s="73"/>
      <c r="N497" s="73"/>
      <c r="O497" s="73"/>
      <c r="P497" s="73"/>
      <c r="Q497" s="73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73"/>
      <c r="AE497" s="73"/>
      <c r="AF497" s="73"/>
      <c r="AG497" s="95"/>
      <c r="AH497" s="95"/>
      <c r="AI497" s="73"/>
      <c r="AJ497" s="73"/>
      <c r="AK497" s="95"/>
      <c r="AL497" s="95"/>
      <c r="AM497" s="73"/>
      <c r="AN497" s="73"/>
      <c r="AO497" s="95"/>
      <c r="AP497" s="95"/>
      <c r="AQ497" s="73"/>
      <c r="AR497" s="73"/>
      <c r="AS497" s="95"/>
      <c r="AT497" s="95"/>
      <c r="AU497" s="73"/>
      <c r="AV497" s="73"/>
      <c r="AW497" s="95"/>
      <c r="AX497" s="95"/>
      <c r="AY497" s="73"/>
      <c r="AZ497" s="73"/>
      <c r="BA497" s="95"/>
      <c r="BB497" s="95"/>
      <c r="BC497" s="73"/>
      <c r="BD497" s="73"/>
      <c r="BE497" s="95"/>
      <c r="BF497" s="95"/>
      <c r="BG497" s="73"/>
      <c r="BH497" s="73"/>
      <c r="BI497" s="95"/>
      <c r="BJ497" s="95"/>
      <c r="BK497" s="73"/>
      <c r="BL497" s="73"/>
      <c r="BM497" s="95"/>
      <c r="BN497" s="95"/>
      <c r="BO497" s="73"/>
      <c r="BP497" s="73"/>
      <c r="BQ497" s="95"/>
      <c r="BR497" s="95"/>
      <c r="BS497" s="73"/>
      <c r="BT497" s="73"/>
      <c r="BU497" s="95"/>
      <c r="BV497" s="95"/>
      <c r="BW497" s="73"/>
      <c r="BX497" s="73"/>
      <c r="BY497" s="95"/>
      <c r="BZ497" s="95"/>
      <c r="CA497" s="73"/>
      <c r="CB497" s="73"/>
      <c r="CC497" s="95"/>
      <c r="CD497" s="9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9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23"/>
      <c r="I498" s="73"/>
      <c r="J498" s="73"/>
      <c r="K498" s="73"/>
      <c r="L498" s="73"/>
      <c r="M498" s="73"/>
      <c r="N498" s="73"/>
      <c r="O498" s="73"/>
      <c r="P498" s="73"/>
      <c r="Q498" s="73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73"/>
      <c r="AE498" s="73"/>
      <c r="AF498" s="73"/>
      <c r="AG498" s="95"/>
      <c r="AH498" s="95"/>
      <c r="AI498" s="73"/>
      <c r="AJ498" s="73"/>
      <c r="AK498" s="95"/>
      <c r="AL498" s="95"/>
      <c r="AM498" s="73"/>
      <c r="AN498" s="73"/>
      <c r="AO498" s="95"/>
      <c r="AP498" s="95"/>
      <c r="AQ498" s="73"/>
      <c r="AR498" s="73"/>
      <c r="AS498" s="95"/>
      <c r="AT498" s="95"/>
      <c r="AU498" s="73"/>
      <c r="AV498" s="73"/>
      <c r="AW498" s="95"/>
      <c r="AX498" s="95"/>
      <c r="AY498" s="73"/>
      <c r="AZ498" s="73"/>
      <c r="BA498" s="95"/>
      <c r="BB498" s="95"/>
      <c r="BC498" s="73"/>
      <c r="BD498" s="73"/>
      <c r="BE498" s="95"/>
      <c r="BF498" s="95"/>
      <c r="BG498" s="73"/>
      <c r="BH498" s="73"/>
      <c r="BI498" s="95"/>
      <c r="BJ498" s="95"/>
      <c r="BK498" s="73"/>
      <c r="BL498" s="73"/>
      <c r="BM498" s="95"/>
      <c r="BN498" s="95"/>
      <c r="BO498" s="73"/>
      <c r="BP498" s="73"/>
      <c r="BQ498" s="95"/>
      <c r="BR498" s="95"/>
      <c r="BS498" s="73"/>
      <c r="BT498" s="73"/>
      <c r="BU498" s="95"/>
      <c r="BV498" s="95"/>
      <c r="BW498" s="73"/>
      <c r="BX498" s="73"/>
      <c r="BY498" s="95"/>
      <c r="BZ498" s="95"/>
      <c r="CA498" s="73"/>
      <c r="CB498" s="73"/>
      <c r="CC498" s="95"/>
      <c r="CD498" s="9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9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23"/>
      <c r="I499" s="73"/>
      <c r="J499" s="73"/>
      <c r="K499" s="73"/>
      <c r="L499" s="73"/>
      <c r="M499" s="73"/>
      <c r="N499" s="73"/>
      <c r="O499" s="73"/>
      <c r="P499" s="73"/>
      <c r="Q499" s="73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73"/>
      <c r="AE499" s="73"/>
      <c r="AF499" s="73"/>
      <c r="AG499" s="95"/>
      <c r="AH499" s="95"/>
      <c r="AI499" s="73"/>
      <c r="AJ499" s="73"/>
      <c r="AK499" s="95"/>
      <c r="AL499" s="95"/>
      <c r="AM499" s="73"/>
      <c r="AN499" s="73"/>
      <c r="AO499" s="95"/>
      <c r="AP499" s="95"/>
      <c r="AQ499" s="73"/>
      <c r="AR499" s="73"/>
      <c r="AS499" s="95"/>
      <c r="AT499" s="95"/>
      <c r="AU499" s="73"/>
      <c r="AV499" s="73"/>
      <c r="AW499" s="95"/>
      <c r="AX499" s="95"/>
      <c r="AY499" s="73"/>
      <c r="AZ499" s="73"/>
      <c r="BA499" s="95"/>
      <c r="BB499" s="95"/>
      <c r="BC499" s="73"/>
      <c r="BD499" s="73"/>
      <c r="BE499" s="95"/>
      <c r="BF499" s="95"/>
      <c r="BG499" s="73"/>
      <c r="BH499" s="73"/>
      <c r="BI499" s="95"/>
      <c r="BJ499" s="95"/>
      <c r="BK499" s="73"/>
      <c r="BL499" s="73"/>
      <c r="BM499" s="95"/>
      <c r="BN499" s="95"/>
      <c r="BO499" s="73"/>
      <c r="BP499" s="73"/>
      <c r="BQ499" s="95"/>
      <c r="BR499" s="95"/>
      <c r="BS499" s="73"/>
      <c r="BT499" s="73"/>
      <c r="BU499" s="95"/>
      <c r="BV499" s="95"/>
      <c r="BW499" s="73"/>
      <c r="BX499" s="73"/>
      <c r="BY499" s="95"/>
      <c r="BZ499" s="95"/>
      <c r="CA499" s="73"/>
      <c r="CB499" s="73"/>
      <c r="CC499" s="95"/>
      <c r="CD499" s="9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9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23"/>
      <c r="I500" s="73"/>
      <c r="J500" s="73"/>
      <c r="K500" s="73"/>
      <c r="L500" s="73"/>
      <c r="M500" s="73"/>
      <c r="N500" s="73"/>
      <c r="O500" s="73"/>
      <c r="P500" s="73"/>
      <c r="Q500" s="73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73"/>
      <c r="AE500" s="73"/>
      <c r="AF500" s="73"/>
      <c r="AG500" s="95"/>
      <c r="AH500" s="95"/>
      <c r="AI500" s="73"/>
      <c r="AJ500" s="73"/>
      <c r="AK500" s="95"/>
      <c r="AL500" s="95"/>
      <c r="AM500" s="73"/>
      <c r="AN500" s="73"/>
      <c r="AO500" s="95"/>
      <c r="AP500" s="95"/>
      <c r="AQ500" s="73"/>
      <c r="AR500" s="73"/>
      <c r="AS500" s="95"/>
      <c r="AT500" s="95"/>
      <c r="AU500" s="73"/>
      <c r="AV500" s="73"/>
      <c r="AW500" s="95"/>
      <c r="AX500" s="95"/>
      <c r="AY500" s="73"/>
      <c r="AZ500" s="73"/>
      <c r="BA500" s="95"/>
      <c r="BB500" s="95"/>
      <c r="BC500" s="73"/>
      <c r="BD500" s="73"/>
      <c r="BE500" s="95"/>
      <c r="BF500" s="95"/>
      <c r="BG500" s="73"/>
      <c r="BH500" s="73"/>
      <c r="BI500" s="95"/>
      <c r="BJ500" s="95"/>
      <c r="BK500" s="73"/>
      <c r="BL500" s="73"/>
      <c r="BM500" s="95"/>
      <c r="BN500" s="95"/>
      <c r="BO500" s="73"/>
      <c r="BP500" s="73"/>
      <c r="BQ500" s="95"/>
      <c r="BR500" s="95"/>
      <c r="BS500" s="73"/>
      <c r="BT500" s="73"/>
      <c r="BU500" s="95"/>
      <c r="BV500" s="95"/>
      <c r="BW500" s="73"/>
      <c r="BX500" s="73"/>
      <c r="BY500" s="95"/>
      <c r="BZ500" s="95"/>
      <c r="CA500" s="73"/>
      <c r="CB500" s="73"/>
      <c r="CC500" s="95"/>
      <c r="CD500" s="9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9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23"/>
      <c r="I501" s="73"/>
      <c r="J501" s="73"/>
      <c r="K501" s="73"/>
      <c r="L501" s="73"/>
      <c r="M501" s="73"/>
      <c r="N501" s="73"/>
      <c r="O501" s="73"/>
      <c r="P501" s="73"/>
      <c r="Q501" s="73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73"/>
      <c r="AE501" s="73"/>
      <c r="AF501" s="73"/>
      <c r="AG501" s="95"/>
      <c r="AH501" s="95"/>
      <c r="AI501" s="73"/>
      <c r="AJ501" s="73"/>
      <c r="AK501" s="95"/>
      <c r="AL501" s="95"/>
      <c r="AM501" s="73"/>
      <c r="AN501" s="73"/>
      <c r="AO501" s="95"/>
      <c r="AP501" s="95"/>
      <c r="AQ501" s="73"/>
      <c r="AR501" s="73"/>
      <c r="AS501" s="95"/>
      <c r="AT501" s="95"/>
      <c r="AU501" s="73"/>
      <c r="AV501" s="73"/>
      <c r="AW501" s="95"/>
      <c r="AX501" s="95"/>
      <c r="AY501" s="73"/>
      <c r="AZ501" s="73"/>
      <c r="BA501" s="95"/>
      <c r="BB501" s="95"/>
      <c r="BC501" s="73"/>
      <c r="BD501" s="73"/>
      <c r="BE501" s="95"/>
      <c r="BF501" s="95"/>
      <c r="BG501" s="73"/>
      <c r="BH501" s="73"/>
      <c r="BI501" s="95"/>
      <c r="BJ501" s="95"/>
      <c r="BK501" s="73"/>
      <c r="BL501" s="73"/>
      <c r="BM501" s="95"/>
      <c r="BN501" s="95"/>
      <c r="BO501" s="73"/>
      <c r="BP501" s="73"/>
      <c r="BQ501" s="95"/>
      <c r="BR501" s="95"/>
      <c r="BS501" s="73"/>
      <c r="BT501" s="73"/>
      <c r="BU501" s="95"/>
      <c r="BV501" s="95"/>
      <c r="BW501" s="73"/>
      <c r="BX501" s="73"/>
      <c r="BY501" s="95"/>
      <c r="BZ501" s="95"/>
      <c r="CA501" s="73"/>
      <c r="CB501" s="73"/>
      <c r="CC501" s="95"/>
      <c r="CD501" s="9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9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23"/>
      <c r="I502" s="73"/>
      <c r="J502" s="73"/>
      <c r="K502" s="73"/>
      <c r="L502" s="73"/>
      <c r="M502" s="73"/>
      <c r="N502" s="73"/>
      <c r="O502" s="73"/>
      <c r="P502" s="73"/>
      <c r="Q502" s="73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73"/>
      <c r="AE502" s="73"/>
      <c r="AF502" s="73"/>
      <c r="AG502" s="95"/>
      <c r="AH502" s="95"/>
      <c r="AI502" s="73"/>
      <c r="AJ502" s="73"/>
      <c r="AK502" s="95"/>
      <c r="AL502" s="95"/>
      <c r="AM502" s="73"/>
      <c r="AN502" s="73"/>
      <c r="AO502" s="95"/>
      <c r="AP502" s="95"/>
      <c r="AQ502" s="73"/>
      <c r="AR502" s="73"/>
      <c r="AS502" s="95"/>
      <c r="AT502" s="95"/>
      <c r="AU502" s="73"/>
      <c r="AV502" s="73"/>
      <c r="AW502" s="95"/>
      <c r="AX502" s="95"/>
      <c r="AY502" s="73"/>
      <c r="AZ502" s="73"/>
      <c r="BA502" s="95"/>
      <c r="BB502" s="95"/>
      <c r="BC502" s="73"/>
      <c r="BD502" s="73"/>
      <c r="BE502" s="95"/>
      <c r="BF502" s="95"/>
      <c r="BG502" s="73"/>
      <c r="BH502" s="73"/>
      <c r="BI502" s="95"/>
      <c r="BJ502" s="95"/>
      <c r="BK502" s="73"/>
      <c r="BL502" s="73"/>
      <c r="BM502" s="95"/>
      <c r="BN502" s="95"/>
      <c r="BO502" s="73"/>
      <c r="BP502" s="73"/>
      <c r="BQ502" s="95"/>
      <c r="BR502" s="95"/>
      <c r="BS502" s="73"/>
      <c r="BT502" s="73"/>
      <c r="BU502" s="95"/>
      <c r="BV502" s="95"/>
      <c r="BW502" s="73"/>
      <c r="BX502" s="73"/>
      <c r="BY502" s="95"/>
      <c r="BZ502" s="95"/>
      <c r="CA502" s="73"/>
      <c r="CB502" s="73"/>
      <c r="CC502" s="95"/>
      <c r="CD502" s="9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9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23"/>
      <c r="I503" s="73"/>
      <c r="J503" s="73"/>
      <c r="K503" s="73"/>
      <c r="L503" s="73"/>
      <c r="M503" s="73"/>
      <c r="N503" s="73"/>
      <c r="O503" s="73"/>
      <c r="P503" s="73"/>
      <c r="Q503" s="73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73"/>
      <c r="AE503" s="73"/>
      <c r="AF503" s="73"/>
      <c r="AG503" s="95"/>
      <c r="AH503" s="95"/>
      <c r="AI503" s="73"/>
      <c r="AJ503" s="73"/>
      <c r="AK503" s="95"/>
      <c r="AL503" s="95"/>
      <c r="AM503" s="73"/>
      <c r="AN503" s="73"/>
      <c r="AO503" s="95"/>
      <c r="AP503" s="95"/>
      <c r="AQ503" s="73"/>
      <c r="AR503" s="73"/>
      <c r="AS503" s="95"/>
      <c r="AT503" s="95"/>
      <c r="AU503" s="73"/>
      <c r="AV503" s="73"/>
      <c r="AW503" s="95"/>
      <c r="AX503" s="95"/>
      <c r="AY503" s="73"/>
      <c r="AZ503" s="73"/>
      <c r="BA503" s="95"/>
      <c r="BB503" s="95"/>
      <c r="BC503" s="73"/>
      <c r="BD503" s="73"/>
      <c r="BE503" s="95"/>
      <c r="BF503" s="95"/>
      <c r="BG503" s="73"/>
      <c r="BH503" s="73"/>
      <c r="BI503" s="95"/>
      <c r="BJ503" s="95"/>
      <c r="BK503" s="73"/>
      <c r="BL503" s="73"/>
      <c r="BM503" s="95"/>
      <c r="BN503" s="95"/>
      <c r="BO503" s="73"/>
      <c r="BP503" s="73"/>
      <c r="BQ503" s="95"/>
      <c r="BR503" s="95"/>
      <c r="BS503" s="73"/>
      <c r="BT503" s="73"/>
      <c r="BU503" s="95"/>
      <c r="BV503" s="95"/>
      <c r="BW503" s="73"/>
      <c r="BX503" s="73"/>
      <c r="BY503" s="95"/>
      <c r="BZ503" s="95"/>
      <c r="CA503" s="73"/>
      <c r="CB503" s="73"/>
      <c r="CC503" s="95"/>
      <c r="CD503" s="9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9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23"/>
      <c r="I504" s="73"/>
      <c r="J504" s="73"/>
      <c r="K504" s="73"/>
      <c r="L504" s="73"/>
      <c r="M504" s="73"/>
      <c r="N504" s="73"/>
      <c r="O504" s="73"/>
      <c r="P504" s="73"/>
      <c r="Q504" s="73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73"/>
      <c r="AE504" s="73"/>
      <c r="AF504" s="73"/>
      <c r="AG504" s="95"/>
      <c r="AH504" s="95"/>
      <c r="AI504" s="73"/>
      <c r="AJ504" s="73"/>
      <c r="AK504" s="95"/>
      <c r="AL504" s="95"/>
      <c r="AM504" s="73"/>
      <c r="AN504" s="73"/>
      <c r="AO504" s="95"/>
      <c r="AP504" s="95"/>
      <c r="AQ504" s="73"/>
      <c r="AR504" s="73"/>
      <c r="AS504" s="95"/>
      <c r="AT504" s="95"/>
      <c r="AU504" s="73"/>
      <c r="AV504" s="73"/>
      <c r="AW504" s="95"/>
      <c r="AX504" s="95"/>
      <c r="AY504" s="73"/>
      <c r="AZ504" s="73"/>
      <c r="BA504" s="95"/>
      <c r="BB504" s="95"/>
      <c r="BC504" s="73"/>
      <c r="BD504" s="73"/>
      <c r="BE504" s="95"/>
      <c r="BF504" s="95"/>
      <c r="BG504" s="73"/>
      <c r="BH504" s="73"/>
      <c r="BI504" s="95"/>
      <c r="BJ504" s="95"/>
      <c r="BK504" s="73"/>
      <c r="BL504" s="73"/>
      <c r="BM504" s="95"/>
      <c r="BN504" s="95"/>
      <c r="BO504" s="73"/>
      <c r="BP504" s="73"/>
      <c r="BQ504" s="95"/>
      <c r="BR504" s="95"/>
      <c r="BS504" s="73"/>
      <c r="BT504" s="73"/>
      <c r="BU504" s="95"/>
      <c r="BV504" s="95"/>
      <c r="BW504" s="73"/>
      <c r="BX504" s="73"/>
      <c r="BY504" s="95"/>
      <c r="BZ504" s="95"/>
      <c r="CA504" s="73"/>
      <c r="CB504" s="73"/>
      <c r="CC504" s="95"/>
      <c r="CD504" s="9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9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23"/>
      <c r="I505" s="73"/>
      <c r="J505" s="73"/>
      <c r="K505" s="73"/>
      <c r="L505" s="73"/>
      <c r="M505" s="73"/>
      <c r="N505" s="73"/>
      <c r="O505" s="73"/>
      <c r="P505" s="73"/>
      <c r="Q505" s="73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73"/>
      <c r="AE505" s="73"/>
      <c r="AF505" s="73"/>
      <c r="AG505" s="95"/>
      <c r="AH505" s="95"/>
      <c r="AI505" s="73"/>
      <c r="AJ505" s="73"/>
      <c r="AK505" s="95"/>
      <c r="AL505" s="95"/>
      <c r="AM505" s="73"/>
      <c r="AN505" s="73"/>
      <c r="AO505" s="95"/>
      <c r="AP505" s="95"/>
      <c r="AQ505" s="73"/>
      <c r="AR505" s="73"/>
      <c r="AS505" s="95"/>
      <c r="AT505" s="95"/>
      <c r="AU505" s="73"/>
      <c r="AV505" s="73"/>
      <c r="AW505" s="95"/>
      <c r="AX505" s="95"/>
      <c r="AY505" s="73"/>
      <c r="AZ505" s="73"/>
      <c r="BA505" s="95"/>
      <c r="BB505" s="95"/>
      <c r="BC505" s="73"/>
      <c r="BD505" s="73"/>
      <c r="BE505" s="95"/>
      <c r="BF505" s="95"/>
      <c r="BG505" s="73"/>
      <c r="BH505" s="73"/>
      <c r="BI505" s="95"/>
      <c r="BJ505" s="95"/>
      <c r="BK505" s="73"/>
      <c r="BL505" s="73"/>
      <c r="BM505" s="95"/>
      <c r="BN505" s="95"/>
      <c r="BO505" s="73"/>
      <c r="BP505" s="73"/>
      <c r="BQ505" s="95"/>
      <c r="BR505" s="95"/>
      <c r="BS505" s="73"/>
      <c r="BT505" s="73"/>
      <c r="BU505" s="95"/>
      <c r="BV505" s="95"/>
      <c r="BW505" s="73"/>
      <c r="BX505" s="73"/>
      <c r="BY505" s="95"/>
      <c r="BZ505" s="95"/>
      <c r="CA505" s="73"/>
      <c r="CB505" s="73"/>
      <c r="CC505" s="95"/>
      <c r="CD505" s="9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9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23"/>
      <c r="I506" s="73"/>
      <c r="J506" s="73"/>
      <c r="K506" s="73"/>
      <c r="L506" s="73"/>
      <c r="M506" s="73"/>
      <c r="N506" s="73"/>
      <c r="O506" s="73"/>
      <c r="P506" s="73"/>
      <c r="Q506" s="73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73"/>
      <c r="AE506" s="73"/>
      <c r="AF506" s="73"/>
      <c r="AG506" s="95"/>
      <c r="AH506" s="95"/>
      <c r="AI506" s="73"/>
      <c r="AJ506" s="73"/>
      <c r="AK506" s="95"/>
      <c r="AL506" s="95"/>
      <c r="AM506" s="73"/>
      <c r="AN506" s="73"/>
      <c r="AO506" s="95"/>
      <c r="AP506" s="95"/>
      <c r="AQ506" s="73"/>
      <c r="AR506" s="73"/>
      <c r="AS506" s="95"/>
      <c r="AT506" s="95"/>
      <c r="AU506" s="73"/>
      <c r="AV506" s="73"/>
      <c r="AW506" s="95"/>
      <c r="AX506" s="95"/>
      <c r="AY506" s="73"/>
      <c r="AZ506" s="73"/>
      <c r="BA506" s="95"/>
      <c r="BB506" s="95"/>
      <c r="BC506" s="73"/>
      <c r="BD506" s="73"/>
      <c r="BE506" s="95"/>
      <c r="BF506" s="95"/>
      <c r="BG506" s="73"/>
      <c r="BH506" s="73"/>
      <c r="BI506" s="95"/>
      <c r="BJ506" s="95"/>
      <c r="BK506" s="73"/>
      <c r="BL506" s="73"/>
      <c r="BM506" s="95"/>
      <c r="BN506" s="95"/>
      <c r="BO506" s="73"/>
      <c r="BP506" s="73"/>
      <c r="BQ506" s="95"/>
      <c r="BR506" s="95"/>
      <c r="BS506" s="73"/>
      <c r="BT506" s="73"/>
      <c r="BU506" s="95"/>
      <c r="BV506" s="95"/>
      <c r="BW506" s="73"/>
      <c r="BX506" s="73"/>
      <c r="BY506" s="95"/>
      <c r="BZ506" s="95"/>
      <c r="CA506" s="73"/>
      <c r="CB506" s="73"/>
      <c r="CC506" s="95"/>
      <c r="CD506" s="9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9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23"/>
      <c r="I507" s="73"/>
      <c r="J507" s="73"/>
      <c r="K507" s="73"/>
      <c r="L507" s="73"/>
      <c r="M507" s="73"/>
      <c r="N507" s="73"/>
      <c r="O507" s="73"/>
      <c r="P507" s="73"/>
      <c r="Q507" s="73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73"/>
      <c r="AE507" s="73"/>
      <c r="AF507" s="73"/>
      <c r="AG507" s="95"/>
      <c r="AH507" s="95"/>
      <c r="AI507" s="73"/>
      <c r="AJ507" s="73"/>
      <c r="AK507" s="95"/>
      <c r="AL507" s="95"/>
      <c r="AM507" s="73"/>
      <c r="AN507" s="73"/>
      <c r="AO507" s="95"/>
      <c r="AP507" s="95"/>
      <c r="AQ507" s="73"/>
      <c r="AR507" s="73"/>
      <c r="AS507" s="95"/>
      <c r="AT507" s="95"/>
      <c r="AU507" s="73"/>
      <c r="AV507" s="73"/>
      <c r="AW507" s="95"/>
      <c r="AX507" s="95"/>
      <c r="AY507" s="73"/>
      <c r="AZ507" s="73"/>
      <c r="BA507" s="95"/>
      <c r="BB507" s="95"/>
      <c r="BC507" s="73"/>
      <c r="BD507" s="73"/>
      <c r="BE507" s="95"/>
      <c r="BF507" s="95"/>
      <c r="BG507" s="73"/>
      <c r="BH507" s="73"/>
      <c r="BI507" s="95"/>
      <c r="BJ507" s="95"/>
      <c r="BK507" s="73"/>
      <c r="BL507" s="73"/>
      <c r="BM507" s="95"/>
      <c r="BN507" s="95"/>
      <c r="BO507" s="73"/>
      <c r="BP507" s="73"/>
      <c r="BQ507" s="95"/>
      <c r="BR507" s="95"/>
      <c r="BS507" s="73"/>
      <c r="BT507" s="73"/>
      <c r="BU507" s="95"/>
      <c r="BV507" s="95"/>
      <c r="BW507" s="73"/>
      <c r="BX507" s="73"/>
      <c r="BY507" s="95"/>
      <c r="BZ507" s="95"/>
      <c r="CA507" s="73"/>
      <c r="CB507" s="73"/>
      <c r="CC507" s="95"/>
      <c r="CD507" s="9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9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23"/>
      <c r="I508" s="73"/>
      <c r="J508" s="73"/>
      <c r="K508" s="73"/>
      <c r="L508" s="73"/>
      <c r="M508" s="73"/>
      <c r="N508" s="73"/>
      <c r="O508" s="73"/>
      <c r="P508" s="73"/>
      <c r="Q508" s="73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73"/>
      <c r="AE508" s="73"/>
      <c r="AF508" s="73"/>
      <c r="AG508" s="95"/>
      <c r="AH508" s="95"/>
      <c r="AI508" s="73"/>
      <c r="AJ508" s="73"/>
      <c r="AK508" s="95"/>
      <c r="AL508" s="95"/>
      <c r="AM508" s="73"/>
      <c r="AN508" s="73"/>
      <c r="AO508" s="95"/>
      <c r="AP508" s="95"/>
      <c r="AQ508" s="73"/>
      <c r="AR508" s="73"/>
      <c r="AS508" s="95"/>
      <c r="AT508" s="95"/>
      <c r="AU508" s="73"/>
      <c r="AV508" s="73"/>
      <c r="AW508" s="95"/>
      <c r="AX508" s="95"/>
      <c r="AY508" s="73"/>
      <c r="AZ508" s="73"/>
      <c r="BA508" s="95"/>
      <c r="BB508" s="95"/>
      <c r="BC508" s="73"/>
      <c r="BD508" s="73"/>
      <c r="BE508" s="95"/>
      <c r="BF508" s="95"/>
      <c r="BG508" s="73"/>
      <c r="BH508" s="73"/>
      <c r="BI508" s="95"/>
      <c r="BJ508" s="95"/>
      <c r="BK508" s="73"/>
      <c r="BL508" s="73"/>
      <c r="BM508" s="95"/>
      <c r="BN508" s="95"/>
      <c r="BO508" s="73"/>
      <c r="BP508" s="73"/>
      <c r="BQ508" s="95"/>
      <c r="BR508" s="95"/>
      <c r="BS508" s="73"/>
      <c r="BT508" s="73"/>
      <c r="BU508" s="95"/>
      <c r="BV508" s="95"/>
      <c r="BW508" s="73"/>
      <c r="BX508" s="73"/>
      <c r="BY508" s="95"/>
      <c r="BZ508" s="95"/>
      <c r="CA508" s="73"/>
      <c r="CB508" s="73"/>
      <c r="CC508" s="95"/>
      <c r="CD508" s="9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9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23"/>
      <c r="I509" s="73"/>
      <c r="J509" s="73"/>
      <c r="K509" s="73"/>
      <c r="L509" s="73"/>
      <c r="M509" s="73"/>
      <c r="N509" s="73"/>
      <c r="O509" s="73"/>
      <c r="P509" s="73"/>
      <c r="Q509" s="73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73"/>
      <c r="AE509" s="73"/>
      <c r="AF509" s="73"/>
      <c r="AG509" s="95"/>
      <c r="AH509" s="95"/>
      <c r="AI509" s="73"/>
      <c r="AJ509" s="73"/>
      <c r="AK509" s="95"/>
      <c r="AL509" s="95"/>
      <c r="AM509" s="73"/>
      <c r="AN509" s="73"/>
      <c r="AO509" s="95"/>
      <c r="AP509" s="95"/>
      <c r="AQ509" s="73"/>
      <c r="AR509" s="73"/>
      <c r="AS509" s="95"/>
      <c r="AT509" s="95"/>
      <c r="AU509" s="73"/>
      <c r="AV509" s="73"/>
      <c r="AW509" s="95"/>
      <c r="AX509" s="95"/>
      <c r="AY509" s="73"/>
      <c r="AZ509" s="73"/>
      <c r="BA509" s="95"/>
      <c r="BB509" s="95"/>
      <c r="BC509" s="73"/>
      <c r="BD509" s="73"/>
      <c r="BE509" s="95"/>
      <c r="BF509" s="95"/>
      <c r="BG509" s="73"/>
      <c r="BH509" s="73"/>
      <c r="BI509" s="95"/>
      <c r="BJ509" s="95"/>
      <c r="BK509" s="73"/>
      <c r="BL509" s="73"/>
      <c r="BM509" s="95"/>
      <c r="BN509" s="95"/>
      <c r="BO509" s="73"/>
      <c r="BP509" s="73"/>
      <c r="BQ509" s="95"/>
      <c r="BR509" s="95"/>
      <c r="BS509" s="73"/>
      <c r="BT509" s="73"/>
      <c r="BU509" s="95"/>
      <c r="BV509" s="95"/>
      <c r="BW509" s="73"/>
      <c r="BX509" s="73"/>
      <c r="BY509" s="95"/>
      <c r="BZ509" s="95"/>
      <c r="CA509" s="73"/>
      <c r="CB509" s="73"/>
      <c r="CC509" s="95"/>
      <c r="CD509" s="9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9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23"/>
      <c r="I510" s="73"/>
      <c r="J510" s="73"/>
      <c r="K510" s="73"/>
      <c r="L510" s="73"/>
      <c r="M510" s="73"/>
      <c r="N510" s="73"/>
      <c r="O510" s="73"/>
      <c r="P510" s="73"/>
      <c r="Q510" s="73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73"/>
      <c r="AE510" s="73"/>
      <c r="AF510" s="73"/>
      <c r="AG510" s="95"/>
      <c r="AH510" s="95"/>
      <c r="AI510" s="73"/>
      <c r="AJ510" s="73"/>
      <c r="AK510" s="95"/>
      <c r="AL510" s="95"/>
      <c r="AM510" s="73"/>
      <c r="AN510" s="73"/>
      <c r="AO510" s="95"/>
      <c r="AP510" s="95"/>
      <c r="AQ510" s="73"/>
      <c r="AR510" s="73"/>
      <c r="AS510" s="95"/>
      <c r="AT510" s="95"/>
      <c r="AU510" s="73"/>
      <c r="AV510" s="73"/>
      <c r="AW510" s="95"/>
      <c r="AX510" s="95"/>
      <c r="AY510" s="73"/>
      <c r="AZ510" s="73"/>
      <c r="BA510" s="95"/>
      <c r="BB510" s="95"/>
      <c r="BC510" s="73"/>
      <c r="BD510" s="73"/>
      <c r="BE510" s="95"/>
      <c r="BF510" s="95"/>
      <c r="BG510" s="73"/>
      <c r="BH510" s="73"/>
      <c r="BI510" s="95"/>
      <c r="BJ510" s="95"/>
      <c r="BK510" s="73"/>
      <c r="BL510" s="73"/>
      <c r="BM510" s="95"/>
      <c r="BN510" s="95"/>
      <c r="BO510" s="73"/>
      <c r="BP510" s="73"/>
      <c r="BQ510" s="95"/>
      <c r="BR510" s="95"/>
      <c r="BS510" s="73"/>
      <c r="BT510" s="73"/>
      <c r="BU510" s="95"/>
      <c r="BV510" s="95"/>
      <c r="BW510" s="73"/>
      <c r="BX510" s="73"/>
      <c r="BY510" s="95"/>
      <c r="BZ510" s="95"/>
      <c r="CA510" s="73"/>
      <c r="CB510" s="73"/>
      <c r="CC510" s="95"/>
      <c r="CD510" s="9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9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23"/>
      <c r="I511" s="73"/>
      <c r="J511" s="73"/>
      <c r="K511" s="73"/>
      <c r="L511" s="73"/>
      <c r="M511" s="73"/>
      <c r="N511" s="73"/>
      <c r="O511" s="73"/>
      <c r="P511" s="73"/>
      <c r="Q511" s="73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73"/>
      <c r="AE511" s="73"/>
      <c r="AF511" s="73"/>
      <c r="AG511" s="95"/>
      <c r="AH511" s="95"/>
      <c r="AI511" s="73"/>
      <c r="AJ511" s="73"/>
      <c r="AK511" s="95"/>
      <c r="AL511" s="95"/>
      <c r="AM511" s="73"/>
      <c r="AN511" s="73"/>
      <c r="AO511" s="95"/>
      <c r="AP511" s="95"/>
      <c r="AQ511" s="73"/>
      <c r="AR511" s="73"/>
      <c r="AS511" s="95"/>
      <c r="AT511" s="95"/>
      <c r="AU511" s="73"/>
      <c r="AV511" s="73"/>
      <c r="AW511" s="95"/>
      <c r="AX511" s="95"/>
      <c r="AY511" s="73"/>
      <c r="AZ511" s="73"/>
      <c r="BA511" s="95"/>
      <c r="BB511" s="95"/>
      <c r="BC511" s="73"/>
      <c r="BD511" s="73"/>
      <c r="BE511" s="95"/>
      <c r="BF511" s="95"/>
      <c r="BG511" s="73"/>
      <c r="BH511" s="73"/>
      <c r="BI511" s="95"/>
      <c r="BJ511" s="95"/>
      <c r="BK511" s="73"/>
      <c r="BL511" s="73"/>
      <c r="BM511" s="95"/>
      <c r="BN511" s="95"/>
      <c r="BO511" s="73"/>
      <c r="BP511" s="73"/>
      <c r="BQ511" s="95"/>
      <c r="BR511" s="95"/>
      <c r="BS511" s="73"/>
      <c r="BT511" s="73"/>
      <c r="BU511" s="95"/>
      <c r="BV511" s="95"/>
      <c r="BW511" s="73"/>
      <c r="BX511" s="73"/>
      <c r="BY511" s="95"/>
      <c r="BZ511" s="95"/>
      <c r="CA511" s="73"/>
      <c r="CB511" s="73"/>
      <c r="CC511" s="95"/>
      <c r="CD511" s="9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9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23"/>
      <c r="I512" s="73"/>
      <c r="J512" s="73"/>
      <c r="K512" s="73"/>
      <c r="L512" s="73"/>
      <c r="M512" s="73"/>
      <c r="N512" s="73"/>
      <c r="O512" s="73"/>
      <c r="P512" s="73"/>
      <c r="Q512" s="73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73"/>
      <c r="AE512" s="73"/>
      <c r="AF512" s="73"/>
      <c r="AG512" s="95"/>
      <c r="AH512" s="95"/>
      <c r="AI512" s="73"/>
      <c r="AJ512" s="73"/>
      <c r="AK512" s="95"/>
      <c r="AL512" s="95"/>
      <c r="AM512" s="73"/>
      <c r="AN512" s="73"/>
      <c r="AO512" s="95"/>
      <c r="AP512" s="95"/>
      <c r="AQ512" s="73"/>
      <c r="AR512" s="73"/>
      <c r="AS512" s="95"/>
      <c r="AT512" s="95"/>
      <c r="AU512" s="73"/>
      <c r="AV512" s="73"/>
      <c r="AW512" s="95"/>
      <c r="AX512" s="95"/>
      <c r="AY512" s="73"/>
      <c r="AZ512" s="73"/>
      <c r="BA512" s="95"/>
      <c r="BB512" s="95"/>
      <c r="BC512" s="73"/>
      <c r="BD512" s="73"/>
      <c r="BE512" s="95"/>
      <c r="BF512" s="95"/>
      <c r="BG512" s="73"/>
      <c r="BH512" s="73"/>
      <c r="BI512" s="95"/>
      <c r="BJ512" s="95"/>
      <c r="BK512" s="73"/>
      <c r="BL512" s="73"/>
      <c r="BM512" s="95"/>
      <c r="BN512" s="95"/>
      <c r="BO512" s="73"/>
      <c r="BP512" s="73"/>
      <c r="BQ512" s="95"/>
      <c r="BR512" s="95"/>
      <c r="BS512" s="73"/>
      <c r="BT512" s="73"/>
      <c r="BU512" s="95"/>
      <c r="BV512" s="95"/>
      <c r="BW512" s="73"/>
      <c r="BX512" s="73"/>
      <c r="BY512" s="95"/>
      <c r="BZ512" s="95"/>
      <c r="CA512" s="73"/>
      <c r="CB512" s="73"/>
      <c r="CC512" s="95"/>
      <c r="CD512" s="9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9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23"/>
      <c r="I513" s="73"/>
      <c r="J513" s="73"/>
      <c r="K513" s="73"/>
      <c r="L513" s="73"/>
      <c r="M513" s="73"/>
      <c r="N513" s="73"/>
      <c r="O513" s="73"/>
      <c r="P513" s="73"/>
      <c r="Q513" s="73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73"/>
      <c r="AE513" s="73"/>
      <c r="AF513" s="73"/>
      <c r="AG513" s="95"/>
      <c r="AH513" s="95"/>
      <c r="AI513" s="73"/>
      <c r="AJ513" s="73"/>
      <c r="AK513" s="95"/>
      <c r="AL513" s="95"/>
      <c r="AM513" s="73"/>
      <c r="AN513" s="73"/>
      <c r="AO513" s="95"/>
      <c r="AP513" s="95"/>
      <c r="AQ513" s="73"/>
      <c r="AR513" s="73"/>
      <c r="AS513" s="95"/>
      <c r="AT513" s="95"/>
      <c r="AU513" s="73"/>
      <c r="AV513" s="73"/>
      <c r="AW513" s="95"/>
      <c r="AX513" s="95"/>
      <c r="AY513" s="73"/>
      <c r="AZ513" s="73"/>
      <c r="BA513" s="95"/>
      <c r="BB513" s="95"/>
      <c r="BC513" s="73"/>
      <c r="BD513" s="73"/>
      <c r="BE513" s="95"/>
      <c r="BF513" s="95"/>
      <c r="BG513" s="73"/>
      <c r="BH513" s="73"/>
      <c r="BI513" s="95"/>
      <c r="BJ513" s="95"/>
      <c r="BK513" s="73"/>
      <c r="BL513" s="73"/>
      <c r="BM513" s="95"/>
      <c r="BN513" s="95"/>
      <c r="BO513" s="73"/>
      <c r="BP513" s="73"/>
      <c r="BQ513" s="95"/>
      <c r="BR513" s="95"/>
      <c r="BS513" s="73"/>
      <c r="BT513" s="73"/>
      <c r="BU513" s="95"/>
      <c r="BV513" s="95"/>
      <c r="BW513" s="73"/>
      <c r="BX513" s="73"/>
      <c r="BY513" s="95"/>
      <c r="BZ513" s="95"/>
      <c r="CA513" s="73"/>
      <c r="CB513" s="73"/>
      <c r="CC513" s="95"/>
      <c r="CD513" s="9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9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23"/>
      <c r="I514" s="73"/>
      <c r="J514" s="73"/>
      <c r="K514" s="73"/>
      <c r="L514" s="73"/>
      <c r="M514" s="73"/>
      <c r="N514" s="73"/>
      <c r="O514" s="73"/>
      <c r="P514" s="73"/>
      <c r="Q514" s="73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73"/>
      <c r="AE514" s="73"/>
      <c r="AF514" s="73"/>
      <c r="AG514" s="95"/>
      <c r="AH514" s="95"/>
      <c r="AI514" s="73"/>
      <c r="AJ514" s="73"/>
      <c r="AK514" s="95"/>
      <c r="AL514" s="95"/>
      <c r="AM514" s="73"/>
      <c r="AN514" s="73"/>
      <c r="AO514" s="95"/>
      <c r="AP514" s="95"/>
      <c r="AQ514" s="73"/>
      <c r="AR514" s="73"/>
      <c r="AS514" s="95"/>
      <c r="AT514" s="95"/>
      <c r="AU514" s="73"/>
      <c r="AV514" s="73"/>
      <c r="AW514" s="95"/>
      <c r="AX514" s="95"/>
      <c r="AY514" s="73"/>
      <c r="AZ514" s="73"/>
      <c r="BA514" s="95"/>
      <c r="BB514" s="95"/>
      <c r="BC514" s="73"/>
      <c r="BD514" s="73"/>
      <c r="BE514" s="95"/>
      <c r="BF514" s="95"/>
      <c r="BG514" s="73"/>
      <c r="BH514" s="73"/>
      <c r="BI514" s="95"/>
      <c r="BJ514" s="95"/>
      <c r="BK514" s="73"/>
      <c r="BL514" s="73"/>
      <c r="BM514" s="95"/>
      <c r="BN514" s="95"/>
      <c r="BO514" s="73"/>
      <c r="BP514" s="73"/>
      <c r="BQ514" s="95"/>
      <c r="BR514" s="95"/>
      <c r="BS514" s="73"/>
      <c r="BT514" s="73"/>
      <c r="BU514" s="95"/>
      <c r="BV514" s="95"/>
      <c r="BW514" s="73"/>
      <c r="BX514" s="73"/>
      <c r="BY514" s="95"/>
      <c r="BZ514" s="95"/>
      <c r="CA514" s="73"/>
      <c r="CB514" s="73"/>
      <c r="CC514" s="95"/>
      <c r="CD514" s="9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9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23"/>
      <c r="I515" s="73"/>
      <c r="J515" s="73"/>
      <c r="K515" s="73"/>
      <c r="L515" s="73"/>
      <c r="M515" s="73"/>
      <c r="N515" s="73"/>
      <c r="O515" s="73"/>
      <c r="P515" s="73"/>
      <c r="Q515" s="73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73"/>
      <c r="AE515" s="73"/>
      <c r="AF515" s="73"/>
      <c r="AG515" s="95"/>
      <c r="AH515" s="95"/>
      <c r="AI515" s="73"/>
      <c r="AJ515" s="73"/>
      <c r="AK515" s="95"/>
      <c r="AL515" s="95"/>
      <c r="AM515" s="73"/>
      <c r="AN515" s="73"/>
      <c r="AO515" s="95"/>
      <c r="AP515" s="95"/>
      <c r="AQ515" s="73"/>
      <c r="AR515" s="73"/>
      <c r="AS515" s="95"/>
      <c r="AT515" s="95"/>
      <c r="AU515" s="73"/>
      <c r="AV515" s="73"/>
      <c r="AW515" s="95"/>
      <c r="AX515" s="95"/>
      <c r="AY515" s="73"/>
      <c r="AZ515" s="73"/>
      <c r="BA515" s="95"/>
      <c r="BB515" s="95"/>
      <c r="BC515" s="73"/>
      <c r="BD515" s="73"/>
      <c r="BE515" s="95"/>
      <c r="BF515" s="95"/>
      <c r="BG515" s="73"/>
      <c r="BH515" s="73"/>
      <c r="BI515" s="95"/>
      <c r="BJ515" s="95"/>
      <c r="BK515" s="73"/>
      <c r="BL515" s="73"/>
      <c r="BM515" s="95"/>
      <c r="BN515" s="95"/>
      <c r="BO515" s="73"/>
      <c r="BP515" s="73"/>
      <c r="BQ515" s="95"/>
      <c r="BR515" s="95"/>
      <c r="BS515" s="73"/>
      <c r="BT515" s="73"/>
      <c r="BU515" s="95"/>
      <c r="BV515" s="95"/>
      <c r="BW515" s="73"/>
      <c r="BX515" s="73"/>
      <c r="BY515" s="95"/>
      <c r="BZ515" s="95"/>
      <c r="CA515" s="73"/>
      <c r="CB515" s="73"/>
      <c r="CC515" s="95"/>
      <c r="CD515" s="9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9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23"/>
      <c r="I516" s="73"/>
      <c r="J516" s="73"/>
      <c r="K516" s="73"/>
      <c r="L516" s="73"/>
      <c r="M516" s="73"/>
      <c r="N516" s="73"/>
      <c r="O516" s="73"/>
      <c r="P516" s="73"/>
      <c r="Q516" s="73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73"/>
      <c r="AE516" s="73"/>
      <c r="AF516" s="73"/>
      <c r="AG516" s="95"/>
      <c r="AH516" s="95"/>
      <c r="AI516" s="73"/>
      <c r="AJ516" s="73"/>
      <c r="AK516" s="95"/>
      <c r="AL516" s="95"/>
      <c r="AM516" s="73"/>
      <c r="AN516" s="73"/>
      <c r="AO516" s="95"/>
      <c r="AP516" s="95"/>
      <c r="AQ516" s="73"/>
      <c r="AR516" s="73"/>
      <c r="AS516" s="95"/>
      <c r="AT516" s="95"/>
      <c r="AU516" s="73"/>
      <c r="AV516" s="73"/>
      <c r="AW516" s="95"/>
      <c r="AX516" s="95"/>
      <c r="AY516" s="73"/>
      <c r="AZ516" s="73"/>
      <c r="BA516" s="95"/>
      <c r="BB516" s="95"/>
      <c r="BC516" s="73"/>
      <c r="BD516" s="73"/>
      <c r="BE516" s="95"/>
      <c r="BF516" s="95"/>
      <c r="BG516" s="73"/>
      <c r="BH516" s="73"/>
      <c r="BI516" s="95"/>
      <c r="BJ516" s="95"/>
      <c r="BK516" s="73"/>
      <c r="BL516" s="73"/>
      <c r="BM516" s="95"/>
      <c r="BN516" s="95"/>
      <c r="BO516" s="73"/>
      <c r="BP516" s="73"/>
      <c r="BQ516" s="95"/>
      <c r="BR516" s="95"/>
      <c r="BS516" s="73"/>
      <c r="BT516" s="73"/>
      <c r="BU516" s="95"/>
      <c r="BV516" s="95"/>
      <c r="BW516" s="73"/>
      <c r="BX516" s="73"/>
      <c r="BY516" s="95"/>
      <c r="BZ516" s="95"/>
      <c r="CA516" s="73"/>
      <c r="CB516" s="73"/>
      <c r="CC516" s="95"/>
      <c r="CD516" s="9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9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23"/>
      <c r="I517" s="73"/>
      <c r="J517" s="73"/>
      <c r="K517" s="73"/>
      <c r="L517" s="73"/>
      <c r="M517" s="73"/>
      <c r="N517" s="73"/>
      <c r="O517" s="73"/>
      <c r="P517" s="73"/>
      <c r="Q517" s="73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73"/>
      <c r="AE517" s="73"/>
      <c r="AF517" s="73"/>
      <c r="AG517" s="95"/>
      <c r="AH517" s="95"/>
      <c r="AI517" s="73"/>
      <c r="AJ517" s="73"/>
      <c r="AK517" s="95"/>
      <c r="AL517" s="95"/>
      <c r="AM517" s="73"/>
      <c r="AN517" s="73"/>
      <c r="AO517" s="95"/>
      <c r="AP517" s="95"/>
      <c r="AQ517" s="73"/>
      <c r="AR517" s="73"/>
      <c r="AS517" s="95"/>
      <c r="AT517" s="95"/>
      <c r="AU517" s="73"/>
      <c r="AV517" s="73"/>
      <c r="AW517" s="95"/>
      <c r="AX517" s="95"/>
      <c r="AY517" s="73"/>
      <c r="AZ517" s="73"/>
      <c r="BA517" s="95"/>
      <c r="BB517" s="95"/>
      <c r="BC517" s="73"/>
      <c r="BD517" s="73"/>
      <c r="BE517" s="95"/>
      <c r="BF517" s="95"/>
      <c r="BG517" s="73"/>
      <c r="BH517" s="73"/>
      <c r="BI517" s="95"/>
      <c r="BJ517" s="95"/>
      <c r="BK517" s="73"/>
      <c r="BL517" s="73"/>
      <c r="BM517" s="95"/>
      <c r="BN517" s="95"/>
      <c r="BO517" s="73"/>
      <c r="BP517" s="73"/>
      <c r="BQ517" s="95"/>
      <c r="BR517" s="95"/>
      <c r="BS517" s="73"/>
      <c r="BT517" s="73"/>
      <c r="BU517" s="95"/>
      <c r="BV517" s="95"/>
      <c r="BW517" s="73"/>
      <c r="BX517" s="73"/>
      <c r="BY517" s="95"/>
      <c r="BZ517" s="95"/>
      <c r="CA517" s="73"/>
      <c r="CB517" s="73"/>
      <c r="CC517" s="95"/>
      <c r="CD517" s="9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9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23"/>
      <c r="I518" s="73"/>
      <c r="J518" s="73"/>
      <c r="K518" s="73"/>
      <c r="L518" s="73"/>
      <c r="M518" s="73"/>
      <c r="N518" s="73"/>
      <c r="O518" s="73"/>
      <c r="P518" s="73"/>
      <c r="Q518" s="73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73"/>
      <c r="AE518" s="73"/>
      <c r="AF518" s="73"/>
      <c r="AG518" s="95"/>
      <c r="AH518" s="95"/>
      <c r="AI518" s="73"/>
      <c r="AJ518" s="73"/>
      <c r="AK518" s="95"/>
      <c r="AL518" s="95"/>
      <c r="AM518" s="73"/>
      <c r="AN518" s="73"/>
      <c r="AO518" s="95"/>
      <c r="AP518" s="95"/>
      <c r="AQ518" s="73"/>
      <c r="AR518" s="73"/>
      <c r="AS518" s="95"/>
      <c r="AT518" s="95"/>
      <c r="AU518" s="73"/>
      <c r="AV518" s="73"/>
      <c r="AW518" s="95"/>
      <c r="AX518" s="95"/>
      <c r="AY518" s="73"/>
      <c r="AZ518" s="73"/>
      <c r="BA518" s="95"/>
      <c r="BB518" s="95"/>
      <c r="BC518" s="73"/>
      <c r="BD518" s="73"/>
      <c r="BE518" s="95"/>
      <c r="BF518" s="95"/>
      <c r="BG518" s="73"/>
      <c r="BH518" s="73"/>
      <c r="BI518" s="95"/>
      <c r="BJ518" s="95"/>
      <c r="BK518" s="73"/>
      <c r="BL518" s="73"/>
      <c r="BM518" s="95"/>
      <c r="BN518" s="95"/>
      <c r="BO518" s="73"/>
      <c r="BP518" s="73"/>
      <c r="BQ518" s="95"/>
      <c r="BR518" s="95"/>
      <c r="BS518" s="73"/>
      <c r="BT518" s="73"/>
      <c r="BU518" s="95"/>
      <c r="BV518" s="95"/>
      <c r="BW518" s="73"/>
      <c r="BX518" s="73"/>
      <c r="BY518" s="95"/>
      <c r="BZ518" s="95"/>
      <c r="CA518" s="73"/>
      <c r="CB518" s="73"/>
      <c r="CC518" s="95"/>
      <c r="CD518" s="9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9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23"/>
      <c r="I519" s="73"/>
      <c r="J519" s="73"/>
      <c r="K519" s="73"/>
      <c r="L519" s="73"/>
      <c r="M519" s="73"/>
      <c r="N519" s="73"/>
      <c r="O519" s="73"/>
      <c r="P519" s="73"/>
      <c r="Q519" s="73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73"/>
      <c r="AE519" s="73"/>
      <c r="AF519" s="73"/>
      <c r="AG519" s="95"/>
      <c r="AH519" s="95"/>
      <c r="AI519" s="73"/>
      <c r="AJ519" s="73"/>
      <c r="AK519" s="95"/>
      <c r="AL519" s="95"/>
      <c r="AM519" s="73"/>
      <c r="AN519" s="73"/>
      <c r="AO519" s="95"/>
      <c r="AP519" s="95"/>
      <c r="AQ519" s="73"/>
      <c r="AR519" s="73"/>
      <c r="AS519" s="95"/>
      <c r="AT519" s="95"/>
      <c r="AU519" s="73"/>
      <c r="AV519" s="73"/>
      <c r="AW519" s="95"/>
      <c r="AX519" s="95"/>
      <c r="AY519" s="73"/>
      <c r="AZ519" s="73"/>
      <c r="BA519" s="95"/>
      <c r="BB519" s="95"/>
      <c r="BC519" s="73"/>
      <c r="BD519" s="73"/>
      <c r="BE519" s="95"/>
      <c r="BF519" s="95"/>
      <c r="BG519" s="73"/>
      <c r="BH519" s="73"/>
      <c r="BI519" s="95"/>
      <c r="BJ519" s="95"/>
      <c r="BK519" s="73"/>
      <c r="BL519" s="73"/>
      <c r="BM519" s="95"/>
      <c r="BN519" s="95"/>
      <c r="BO519" s="73"/>
      <c r="BP519" s="73"/>
      <c r="BQ519" s="95"/>
      <c r="BR519" s="95"/>
      <c r="BS519" s="73"/>
      <c r="BT519" s="73"/>
      <c r="BU519" s="95"/>
      <c r="BV519" s="95"/>
      <c r="BW519" s="73"/>
      <c r="BX519" s="73"/>
      <c r="BY519" s="95"/>
      <c r="BZ519" s="95"/>
      <c r="CA519" s="73"/>
      <c r="CB519" s="73"/>
      <c r="CC519" s="95"/>
      <c r="CD519" s="9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9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23"/>
      <c r="I520" s="73"/>
      <c r="J520" s="73"/>
      <c r="K520" s="73"/>
      <c r="L520" s="73"/>
      <c r="M520" s="73"/>
      <c r="N520" s="73"/>
      <c r="O520" s="73"/>
      <c r="P520" s="73"/>
      <c r="Q520" s="73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73"/>
      <c r="AE520" s="73"/>
      <c r="AF520" s="73"/>
      <c r="AG520" s="95"/>
      <c r="AH520" s="95"/>
      <c r="AI520" s="73"/>
      <c r="AJ520" s="73"/>
      <c r="AK520" s="95"/>
      <c r="AL520" s="95"/>
      <c r="AM520" s="73"/>
      <c r="AN520" s="73"/>
      <c r="AO520" s="95"/>
      <c r="AP520" s="95"/>
      <c r="AQ520" s="73"/>
      <c r="AR520" s="73"/>
      <c r="AS520" s="95"/>
      <c r="AT520" s="95"/>
      <c r="AU520" s="73"/>
      <c r="AV520" s="73"/>
      <c r="AW520" s="95"/>
      <c r="AX520" s="95"/>
      <c r="AY520" s="73"/>
      <c r="AZ520" s="73"/>
      <c r="BA520" s="95"/>
      <c r="BB520" s="95"/>
      <c r="BC520" s="73"/>
      <c r="BD520" s="73"/>
      <c r="BE520" s="95"/>
      <c r="BF520" s="95"/>
      <c r="BG520" s="73"/>
      <c r="BH520" s="73"/>
      <c r="BI520" s="95"/>
      <c r="BJ520" s="95"/>
      <c r="BK520" s="73"/>
      <c r="BL520" s="73"/>
      <c r="BM520" s="95"/>
      <c r="BN520" s="95"/>
      <c r="BO520" s="73"/>
      <c r="BP520" s="73"/>
      <c r="BQ520" s="95"/>
      <c r="BR520" s="95"/>
      <c r="BS520" s="73"/>
      <c r="BT520" s="73"/>
      <c r="BU520" s="95"/>
      <c r="BV520" s="95"/>
      <c r="BW520" s="73"/>
      <c r="BX520" s="73"/>
      <c r="BY520" s="95"/>
      <c r="BZ520" s="95"/>
      <c r="CA520" s="73"/>
      <c r="CB520" s="73"/>
      <c r="CC520" s="95"/>
      <c r="CD520" s="9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9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23"/>
      <c r="I521" s="73"/>
      <c r="J521" s="73"/>
      <c r="K521" s="73"/>
      <c r="L521" s="73"/>
      <c r="M521" s="73"/>
      <c r="N521" s="73"/>
      <c r="O521" s="73"/>
      <c r="P521" s="73"/>
      <c r="Q521" s="73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73"/>
      <c r="AE521" s="73"/>
      <c r="AF521" s="73"/>
      <c r="AG521" s="95"/>
      <c r="AH521" s="95"/>
      <c r="AI521" s="73"/>
      <c r="AJ521" s="73"/>
      <c r="AK521" s="95"/>
      <c r="AL521" s="95"/>
      <c r="AM521" s="73"/>
      <c r="AN521" s="73"/>
      <c r="AO521" s="95"/>
      <c r="AP521" s="95"/>
      <c r="AQ521" s="73"/>
      <c r="AR521" s="73"/>
      <c r="AS521" s="95"/>
      <c r="AT521" s="95"/>
      <c r="AU521" s="73"/>
      <c r="AV521" s="73"/>
      <c r="AW521" s="95"/>
      <c r="AX521" s="95"/>
      <c r="AY521" s="73"/>
      <c r="AZ521" s="73"/>
      <c r="BA521" s="95"/>
      <c r="BB521" s="95"/>
      <c r="BC521" s="73"/>
      <c r="BD521" s="73"/>
      <c r="BE521" s="95"/>
      <c r="BF521" s="95"/>
      <c r="BG521" s="73"/>
      <c r="BH521" s="73"/>
      <c r="BI521" s="95"/>
      <c r="BJ521" s="95"/>
      <c r="BK521" s="73"/>
      <c r="BL521" s="73"/>
      <c r="BM521" s="95"/>
      <c r="BN521" s="95"/>
      <c r="BO521" s="73"/>
      <c r="BP521" s="73"/>
      <c r="BQ521" s="95"/>
      <c r="BR521" s="95"/>
      <c r="BS521" s="73"/>
      <c r="BT521" s="73"/>
      <c r="BU521" s="95"/>
      <c r="BV521" s="95"/>
      <c r="BW521" s="73"/>
      <c r="BX521" s="73"/>
      <c r="BY521" s="95"/>
      <c r="BZ521" s="95"/>
      <c r="CA521" s="73"/>
      <c r="CB521" s="73"/>
      <c r="CC521" s="95"/>
      <c r="CD521" s="9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9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23"/>
      <c r="I522" s="73"/>
      <c r="J522" s="73"/>
      <c r="K522" s="73"/>
      <c r="L522" s="73"/>
      <c r="M522" s="73"/>
      <c r="N522" s="73"/>
      <c r="O522" s="73"/>
      <c r="P522" s="73"/>
      <c r="Q522" s="73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73"/>
      <c r="AE522" s="73"/>
      <c r="AF522" s="73"/>
      <c r="AG522" s="95"/>
      <c r="AH522" s="95"/>
      <c r="AI522" s="73"/>
      <c r="AJ522" s="73"/>
      <c r="AK522" s="95"/>
      <c r="AL522" s="95"/>
      <c r="AM522" s="73"/>
      <c r="AN522" s="73"/>
      <c r="AO522" s="95"/>
      <c r="AP522" s="95"/>
      <c r="AQ522" s="73"/>
      <c r="AR522" s="73"/>
      <c r="AS522" s="95"/>
      <c r="AT522" s="95"/>
      <c r="AU522" s="73"/>
      <c r="AV522" s="73"/>
      <c r="AW522" s="95"/>
      <c r="AX522" s="95"/>
      <c r="AY522" s="73"/>
      <c r="AZ522" s="73"/>
      <c r="BA522" s="95"/>
      <c r="BB522" s="95"/>
      <c r="BC522" s="73"/>
      <c r="BD522" s="73"/>
      <c r="BE522" s="95"/>
      <c r="BF522" s="95"/>
      <c r="BG522" s="73"/>
      <c r="BH522" s="73"/>
      <c r="BI522" s="95"/>
      <c r="BJ522" s="95"/>
      <c r="BK522" s="73"/>
      <c r="BL522" s="73"/>
      <c r="BM522" s="95"/>
      <c r="BN522" s="95"/>
      <c r="BO522" s="73"/>
      <c r="BP522" s="73"/>
      <c r="BQ522" s="95"/>
      <c r="BR522" s="95"/>
      <c r="BS522" s="73"/>
      <c r="BT522" s="73"/>
      <c r="BU522" s="95"/>
      <c r="BV522" s="95"/>
      <c r="BW522" s="73"/>
      <c r="BX522" s="73"/>
      <c r="BY522" s="95"/>
      <c r="BZ522" s="95"/>
      <c r="CA522" s="73"/>
      <c r="CB522" s="73"/>
      <c r="CC522" s="95"/>
      <c r="CD522" s="9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9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23"/>
      <c r="I523" s="73"/>
      <c r="J523" s="73"/>
      <c r="K523" s="73"/>
      <c r="L523" s="73"/>
      <c r="M523" s="73"/>
      <c r="N523" s="73"/>
      <c r="O523" s="73"/>
      <c r="P523" s="73"/>
      <c r="Q523" s="73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73"/>
      <c r="AE523" s="73"/>
      <c r="AF523" s="73"/>
      <c r="AG523" s="95"/>
      <c r="AH523" s="95"/>
      <c r="AI523" s="73"/>
      <c r="AJ523" s="73"/>
      <c r="AK523" s="95"/>
      <c r="AL523" s="95"/>
      <c r="AM523" s="73"/>
      <c r="AN523" s="73"/>
      <c r="AO523" s="95"/>
      <c r="AP523" s="95"/>
      <c r="AQ523" s="73"/>
      <c r="AR523" s="73"/>
      <c r="AS523" s="95"/>
      <c r="AT523" s="95"/>
      <c r="AU523" s="73"/>
      <c r="AV523" s="73"/>
      <c r="AW523" s="95"/>
      <c r="AX523" s="95"/>
      <c r="AY523" s="73"/>
      <c r="AZ523" s="73"/>
      <c r="BA523" s="95"/>
      <c r="BB523" s="95"/>
      <c r="BC523" s="73"/>
      <c r="BD523" s="73"/>
      <c r="BE523" s="95"/>
      <c r="BF523" s="95"/>
      <c r="BG523" s="73"/>
      <c r="BH523" s="73"/>
      <c r="BI523" s="95"/>
      <c r="BJ523" s="95"/>
      <c r="BK523" s="73"/>
      <c r="BL523" s="73"/>
      <c r="BM523" s="95"/>
      <c r="BN523" s="95"/>
      <c r="BO523" s="73"/>
      <c r="BP523" s="73"/>
      <c r="BQ523" s="95"/>
      <c r="BR523" s="95"/>
      <c r="BS523" s="73"/>
      <c r="BT523" s="73"/>
      <c r="BU523" s="95"/>
      <c r="BV523" s="95"/>
      <c r="BW523" s="73"/>
      <c r="BX523" s="73"/>
      <c r="BY523" s="95"/>
      <c r="BZ523" s="95"/>
      <c r="CA523" s="73"/>
      <c r="CB523" s="73"/>
      <c r="CC523" s="95"/>
      <c r="CD523" s="9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9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23"/>
      <c r="I524" s="73"/>
      <c r="J524" s="73"/>
      <c r="K524" s="73"/>
      <c r="L524" s="73"/>
      <c r="M524" s="73"/>
      <c r="N524" s="73"/>
      <c r="O524" s="73"/>
      <c r="P524" s="73"/>
      <c r="Q524" s="73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73"/>
      <c r="AE524" s="73"/>
      <c r="AF524" s="73"/>
      <c r="AG524" s="95"/>
      <c r="AH524" s="95"/>
      <c r="AI524" s="73"/>
      <c r="AJ524" s="73"/>
      <c r="AK524" s="95"/>
      <c r="AL524" s="95"/>
      <c r="AM524" s="73"/>
      <c r="AN524" s="73"/>
      <c r="AO524" s="95"/>
      <c r="AP524" s="95"/>
      <c r="AQ524" s="73"/>
      <c r="AR524" s="73"/>
      <c r="AS524" s="95"/>
      <c r="AT524" s="95"/>
      <c r="AU524" s="73"/>
      <c r="AV524" s="73"/>
      <c r="AW524" s="95"/>
      <c r="AX524" s="95"/>
      <c r="AY524" s="73"/>
      <c r="AZ524" s="73"/>
      <c r="BA524" s="95"/>
      <c r="BB524" s="95"/>
      <c r="BC524" s="73"/>
      <c r="BD524" s="73"/>
      <c r="BE524" s="95"/>
      <c r="BF524" s="95"/>
      <c r="BG524" s="73"/>
      <c r="BH524" s="73"/>
      <c r="BI524" s="95"/>
      <c r="BJ524" s="95"/>
      <c r="BK524" s="73"/>
      <c r="BL524" s="73"/>
      <c r="BM524" s="95"/>
      <c r="BN524" s="95"/>
      <c r="BO524" s="73"/>
      <c r="BP524" s="73"/>
      <c r="BQ524" s="95"/>
      <c r="BR524" s="95"/>
      <c r="BS524" s="73"/>
      <c r="BT524" s="73"/>
      <c r="BU524" s="95"/>
      <c r="BV524" s="95"/>
      <c r="BW524" s="73"/>
      <c r="BX524" s="73"/>
      <c r="BY524" s="95"/>
      <c r="BZ524" s="95"/>
      <c r="CA524" s="73"/>
      <c r="CB524" s="73"/>
      <c r="CC524" s="95"/>
      <c r="CD524" s="9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9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23"/>
      <c r="I525" s="73"/>
      <c r="J525" s="73"/>
      <c r="K525" s="73"/>
      <c r="L525" s="73"/>
      <c r="M525" s="73"/>
      <c r="N525" s="73"/>
      <c r="O525" s="73"/>
      <c r="P525" s="73"/>
      <c r="Q525" s="73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73"/>
      <c r="AE525" s="73"/>
      <c r="AF525" s="73"/>
      <c r="AG525" s="95"/>
      <c r="AH525" s="95"/>
      <c r="AI525" s="73"/>
      <c r="AJ525" s="73"/>
      <c r="AK525" s="95"/>
      <c r="AL525" s="95"/>
      <c r="AM525" s="73"/>
      <c r="AN525" s="73"/>
      <c r="AO525" s="95"/>
      <c r="AP525" s="95"/>
      <c r="AQ525" s="73"/>
      <c r="AR525" s="73"/>
      <c r="AS525" s="95"/>
      <c r="AT525" s="95"/>
      <c r="AU525" s="73"/>
      <c r="AV525" s="73"/>
      <c r="AW525" s="95"/>
      <c r="AX525" s="95"/>
      <c r="AY525" s="73"/>
      <c r="AZ525" s="73"/>
      <c r="BA525" s="95"/>
      <c r="BB525" s="95"/>
      <c r="BC525" s="73"/>
      <c r="BD525" s="73"/>
      <c r="BE525" s="95"/>
      <c r="BF525" s="95"/>
      <c r="BG525" s="73"/>
      <c r="BH525" s="73"/>
      <c r="BI525" s="95"/>
      <c r="BJ525" s="95"/>
      <c r="BK525" s="73"/>
      <c r="BL525" s="73"/>
      <c r="BM525" s="95"/>
      <c r="BN525" s="95"/>
      <c r="BO525" s="73"/>
      <c r="BP525" s="73"/>
      <c r="BQ525" s="95"/>
      <c r="BR525" s="95"/>
      <c r="BS525" s="73"/>
      <c r="BT525" s="73"/>
      <c r="BU525" s="95"/>
      <c r="BV525" s="95"/>
      <c r="BW525" s="73"/>
      <c r="BX525" s="73"/>
      <c r="BY525" s="95"/>
      <c r="BZ525" s="95"/>
      <c r="CA525" s="73"/>
      <c r="CB525" s="73"/>
      <c r="CC525" s="95"/>
      <c r="CD525" s="9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9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23"/>
      <c r="I526" s="73"/>
      <c r="J526" s="73"/>
      <c r="K526" s="73"/>
      <c r="L526" s="73"/>
      <c r="M526" s="73"/>
      <c r="N526" s="73"/>
      <c r="O526" s="73"/>
      <c r="P526" s="73"/>
      <c r="Q526" s="73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73"/>
      <c r="AE526" s="73"/>
      <c r="AF526" s="73"/>
      <c r="AG526" s="95"/>
      <c r="AH526" s="95"/>
      <c r="AI526" s="73"/>
      <c r="AJ526" s="73"/>
      <c r="AK526" s="95"/>
      <c r="AL526" s="95"/>
      <c r="AM526" s="73"/>
      <c r="AN526" s="73"/>
      <c r="AO526" s="95"/>
      <c r="AP526" s="95"/>
      <c r="AQ526" s="73"/>
      <c r="AR526" s="73"/>
      <c r="AS526" s="95"/>
      <c r="AT526" s="95"/>
      <c r="AU526" s="73"/>
      <c r="AV526" s="73"/>
      <c r="AW526" s="95"/>
      <c r="AX526" s="95"/>
      <c r="AY526" s="73"/>
      <c r="AZ526" s="73"/>
      <c r="BA526" s="95"/>
      <c r="BB526" s="95"/>
      <c r="BC526" s="73"/>
      <c r="BD526" s="73"/>
      <c r="BE526" s="95"/>
      <c r="BF526" s="95"/>
      <c r="BG526" s="73"/>
      <c r="BH526" s="73"/>
      <c r="BI526" s="95"/>
      <c r="BJ526" s="95"/>
      <c r="BK526" s="73"/>
      <c r="BL526" s="73"/>
      <c r="BM526" s="95"/>
      <c r="BN526" s="95"/>
      <c r="BO526" s="73"/>
      <c r="BP526" s="73"/>
      <c r="BQ526" s="95"/>
      <c r="BR526" s="95"/>
      <c r="BS526" s="73"/>
      <c r="BT526" s="73"/>
      <c r="BU526" s="95"/>
      <c r="BV526" s="95"/>
      <c r="BW526" s="73"/>
      <c r="BX526" s="73"/>
      <c r="BY526" s="95"/>
      <c r="BZ526" s="95"/>
      <c r="CA526" s="73"/>
      <c r="CB526" s="73"/>
      <c r="CC526" s="95"/>
      <c r="CD526" s="9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9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23"/>
      <c r="I527" s="73"/>
      <c r="J527" s="73"/>
      <c r="K527" s="73"/>
      <c r="L527" s="73"/>
      <c r="M527" s="73"/>
      <c r="N527" s="73"/>
      <c r="O527" s="73"/>
      <c r="P527" s="73"/>
      <c r="Q527" s="73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73"/>
      <c r="AE527" s="73"/>
      <c r="AF527" s="73"/>
      <c r="AG527" s="95"/>
      <c r="AH527" s="95"/>
      <c r="AI527" s="73"/>
      <c r="AJ527" s="73"/>
      <c r="AK527" s="95"/>
      <c r="AL527" s="95"/>
      <c r="AM527" s="73"/>
      <c r="AN527" s="73"/>
      <c r="AO527" s="95"/>
      <c r="AP527" s="95"/>
      <c r="AQ527" s="73"/>
      <c r="AR527" s="73"/>
      <c r="AS527" s="95"/>
      <c r="AT527" s="95"/>
      <c r="AU527" s="73"/>
      <c r="AV527" s="73"/>
      <c r="AW527" s="95"/>
      <c r="AX527" s="95"/>
      <c r="AY527" s="73"/>
      <c r="AZ527" s="73"/>
      <c r="BA527" s="95"/>
      <c r="BB527" s="95"/>
      <c r="BC527" s="73"/>
      <c r="BD527" s="73"/>
      <c r="BE527" s="95"/>
      <c r="BF527" s="95"/>
      <c r="BG527" s="73"/>
      <c r="BH527" s="73"/>
      <c r="BI527" s="95"/>
      <c r="BJ527" s="95"/>
      <c r="BK527" s="73"/>
      <c r="BL527" s="73"/>
      <c r="BM527" s="95"/>
      <c r="BN527" s="95"/>
      <c r="BO527" s="73"/>
      <c r="BP527" s="73"/>
      <c r="BQ527" s="95"/>
      <c r="BR527" s="95"/>
      <c r="BS527" s="73"/>
      <c r="BT527" s="73"/>
      <c r="BU527" s="95"/>
      <c r="BV527" s="95"/>
      <c r="BW527" s="73"/>
      <c r="BX527" s="73"/>
      <c r="BY527" s="95"/>
      <c r="BZ527" s="95"/>
      <c r="CA527" s="73"/>
      <c r="CB527" s="73"/>
      <c r="CC527" s="95"/>
      <c r="CD527" s="9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9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23"/>
      <c r="I528" s="73"/>
      <c r="J528" s="73"/>
      <c r="K528" s="73"/>
      <c r="L528" s="73"/>
      <c r="M528" s="73"/>
      <c r="N528" s="73"/>
      <c r="O528" s="73"/>
      <c r="P528" s="73"/>
      <c r="Q528" s="73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73"/>
      <c r="AE528" s="73"/>
      <c r="AF528" s="73"/>
      <c r="AG528" s="95"/>
      <c r="AH528" s="95"/>
      <c r="AI528" s="73"/>
      <c r="AJ528" s="73"/>
      <c r="AK528" s="95"/>
      <c r="AL528" s="95"/>
      <c r="AM528" s="73"/>
      <c r="AN528" s="73"/>
      <c r="AO528" s="95"/>
      <c r="AP528" s="95"/>
      <c r="AQ528" s="73"/>
      <c r="AR528" s="73"/>
      <c r="AS528" s="95"/>
      <c r="AT528" s="95"/>
      <c r="AU528" s="73"/>
      <c r="AV528" s="73"/>
      <c r="AW528" s="95"/>
      <c r="AX528" s="95"/>
      <c r="AY528" s="73"/>
      <c r="AZ528" s="73"/>
      <c r="BA528" s="95"/>
      <c r="BB528" s="95"/>
      <c r="BC528" s="73"/>
      <c r="BD528" s="73"/>
      <c r="BE528" s="95"/>
      <c r="BF528" s="95"/>
      <c r="BG528" s="73"/>
      <c r="BH528" s="73"/>
      <c r="BI528" s="95"/>
      <c r="BJ528" s="95"/>
      <c r="BK528" s="73"/>
      <c r="BL528" s="73"/>
      <c r="BM528" s="95"/>
      <c r="BN528" s="95"/>
      <c r="BO528" s="73"/>
      <c r="BP528" s="73"/>
      <c r="BQ528" s="95"/>
      <c r="BR528" s="95"/>
      <c r="BS528" s="73"/>
      <c r="BT528" s="73"/>
      <c r="BU528" s="95"/>
      <c r="BV528" s="95"/>
      <c r="BW528" s="73"/>
      <c r="BX528" s="73"/>
      <c r="BY528" s="95"/>
      <c r="BZ528" s="95"/>
      <c r="CA528" s="73"/>
      <c r="CB528" s="73"/>
      <c r="CC528" s="95"/>
      <c r="CD528" s="9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9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23"/>
      <c r="I529" s="73"/>
      <c r="J529" s="73"/>
      <c r="K529" s="73"/>
      <c r="L529" s="73"/>
      <c r="M529" s="73"/>
      <c r="N529" s="73"/>
      <c r="O529" s="73"/>
      <c r="P529" s="73"/>
      <c r="Q529" s="73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73"/>
      <c r="AE529" s="73"/>
      <c r="AF529" s="73"/>
      <c r="AG529" s="95"/>
      <c r="AH529" s="95"/>
      <c r="AI529" s="73"/>
      <c r="AJ529" s="73"/>
      <c r="AK529" s="95"/>
      <c r="AL529" s="95"/>
      <c r="AM529" s="73"/>
      <c r="AN529" s="73"/>
      <c r="AO529" s="95"/>
      <c r="AP529" s="95"/>
      <c r="AQ529" s="73"/>
      <c r="AR529" s="73"/>
      <c r="AS529" s="95"/>
      <c r="AT529" s="95"/>
      <c r="AU529" s="73"/>
      <c r="AV529" s="73"/>
      <c r="AW529" s="95"/>
      <c r="AX529" s="95"/>
      <c r="AY529" s="73"/>
      <c r="AZ529" s="73"/>
      <c r="BA529" s="95"/>
      <c r="BB529" s="95"/>
      <c r="BC529" s="73"/>
      <c r="BD529" s="73"/>
      <c r="BE529" s="95"/>
      <c r="BF529" s="95"/>
      <c r="BG529" s="73"/>
      <c r="BH529" s="73"/>
      <c r="BI529" s="95"/>
      <c r="BJ529" s="95"/>
      <c r="BK529" s="73"/>
      <c r="BL529" s="73"/>
      <c r="BM529" s="95"/>
      <c r="BN529" s="95"/>
      <c r="BO529" s="73"/>
      <c r="BP529" s="73"/>
      <c r="BQ529" s="95"/>
      <c r="BR529" s="95"/>
      <c r="BS529" s="73"/>
      <c r="BT529" s="73"/>
      <c r="BU529" s="95"/>
      <c r="BV529" s="95"/>
      <c r="BW529" s="73"/>
      <c r="BX529" s="73"/>
      <c r="BY529" s="95"/>
      <c r="BZ529" s="95"/>
      <c r="CA529" s="73"/>
      <c r="CB529" s="73"/>
      <c r="CC529" s="95"/>
      <c r="CD529" s="9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9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23"/>
      <c r="I530" s="73"/>
      <c r="J530" s="73"/>
      <c r="K530" s="73"/>
      <c r="L530" s="73"/>
      <c r="M530" s="73"/>
      <c r="N530" s="73"/>
      <c r="O530" s="73"/>
      <c r="P530" s="73"/>
      <c r="Q530" s="73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73"/>
      <c r="AE530" s="73"/>
      <c r="AF530" s="73"/>
      <c r="AG530" s="95"/>
      <c r="AH530" s="95"/>
      <c r="AI530" s="73"/>
      <c r="AJ530" s="73"/>
      <c r="AK530" s="95"/>
      <c r="AL530" s="95"/>
      <c r="AM530" s="73"/>
      <c r="AN530" s="73"/>
      <c r="AO530" s="95"/>
      <c r="AP530" s="95"/>
      <c r="AQ530" s="73"/>
      <c r="AR530" s="73"/>
      <c r="AS530" s="95"/>
      <c r="AT530" s="95"/>
      <c r="AU530" s="73"/>
      <c r="AV530" s="73"/>
      <c r="AW530" s="95"/>
      <c r="AX530" s="95"/>
      <c r="AY530" s="73"/>
      <c r="AZ530" s="73"/>
      <c r="BA530" s="95"/>
      <c r="BB530" s="95"/>
      <c r="BC530" s="73"/>
      <c r="BD530" s="73"/>
      <c r="BE530" s="95"/>
      <c r="BF530" s="95"/>
      <c r="BG530" s="73"/>
      <c r="BH530" s="73"/>
      <c r="BI530" s="95"/>
      <c r="BJ530" s="95"/>
      <c r="BK530" s="73"/>
      <c r="BL530" s="73"/>
      <c r="BM530" s="95"/>
      <c r="BN530" s="95"/>
      <c r="BO530" s="73"/>
      <c r="BP530" s="73"/>
      <c r="BQ530" s="95"/>
      <c r="BR530" s="95"/>
      <c r="BS530" s="73"/>
      <c r="BT530" s="73"/>
      <c r="BU530" s="95"/>
      <c r="BV530" s="95"/>
      <c r="BW530" s="73"/>
      <c r="BX530" s="73"/>
      <c r="BY530" s="95"/>
      <c r="BZ530" s="95"/>
      <c r="CA530" s="73"/>
      <c r="CB530" s="73"/>
      <c r="CC530" s="95"/>
      <c r="CD530" s="9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9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23"/>
      <c r="I531" s="73"/>
      <c r="J531" s="73"/>
      <c r="K531" s="73"/>
      <c r="L531" s="73"/>
      <c r="M531" s="73"/>
      <c r="N531" s="73"/>
      <c r="O531" s="73"/>
      <c r="P531" s="73"/>
      <c r="Q531" s="73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73"/>
      <c r="AE531" s="73"/>
      <c r="AF531" s="73"/>
      <c r="AG531" s="95"/>
      <c r="AH531" s="95"/>
      <c r="AI531" s="73"/>
      <c r="AJ531" s="73"/>
      <c r="AK531" s="95"/>
      <c r="AL531" s="95"/>
      <c r="AM531" s="73"/>
      <c r="AN531" s="73"/>
      <c r="AO531" s="95"/>
      <c r="AP531" s="95"/>
      <c r="AQ531" s="73"/>
      <c r="AR531" s="73"/>
      <c r="AS531" s="95"/>
      <c r="AT531" s="95"/>
      <c r="AU531" s="73"/>
      <c r="AV531" s="73"/>
      <c r="AW531" s="95"/>
      <c r="AX531" s="95"/>
      <c r="AY531" s="73"/>
      <c r="AZ531" s="73"/>
      <c r="BA531" s="95"/>
      <c r="BB531" s="95"/>
      <c r="BC531" s="73"/>
      <c r="BD531" s="73"/>
      <c r="BE531" s="95"/>
      <c r="BF531" s="95"/>
      <c r="BG531" s="73"/>
      <c r="BH531" s="73"/>
      <c r="BI531" s="95"/>
      <c r="BJ531" s="95"/>
      <c r="BK531" s="73"/>
      <c r="BL531" s="73"/>
      <c r="BM531" s="95"/>
      <c r="BN531" s="95"/>
      <c r="BO531" s="73"/>
      <c r="BP531" s="73"/>
      <c r="BQ531" s="95"/>
      <c r="BR531" s="95"/>
      <c r="BS531" s="73"/>
      <c r="BT531" s="73"/>
      <c r="BU531" s="95"/>
      <c r="BV531" s="95"/>
      <c r="BW531" s="73"/>
      <c r="BX531" s="73"/>
      <c r="BY531" s="95"/>
      <c r="BZ531" s="95"/>
      <c r="CA531" s="73"/>
      <c r="CB531" s="73"/>
      <c r="CC531" s="95"/>
      <c r="CD531" s="9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9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23"/>
      <c r="I532" s="73"/>
      <c r="J532" s="73"/>
      <c r="K532" s="73"/>
      <c r="L532" s="73"/>
      <c r="M532" s="73"/>
      <c r="N532" s="73"/>
      <c r="O532" s="73"/>
      <c r="P532" s="73"/>
      <c r="Q532" s="73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73"/>
      <c r="AE532" s="73"/>
      <c r="AF532" s="73"/>
      <c r="AG532" s="95"/>
      <c r="AH532" s="95"/>
      <c r="AI532" s="73"/>
      <c r="AJ532" s="73"/>
      <c r="AK532" s="95"/>
      <c r="AL532" s="95"/>
      <c r="AM532" s="73"/>
      <c r="AN532" s="73"/>
      <c r="AO532" s="95"/>
      <c r="AP532" s="95"/>
      <c r="AQ532" s="73"/>
      <c r="AR532" s="73"/>
      <c r="AS532" s="95"/>
      <c r="AT532" s="95"/>
      <c r="AU532" s="73"/>
      <c r="AV532" s="73"/>
      <c r="AW532" s="95"/>
      <c r="AX532" s="95"/>
      <c r="AY532" s="73"/>
      <c r="AZ532" s="73"/>
      <c r="BA532" s="95"/>
      <c r="BB532" s="95"/>
      <c r="BC532" s="73"/>
      <c r="BD532" s="73"/>
      <c r="BE532" s="95"/>
      <c r="BF532" s="95"/>
      <c r="BG532" s="73"/>
      <c r="BH532" s="73"/>
      <c r="BI532" s="95"/>
      <c r="BJ532" s="95"/>
      <c r="BK532" s="73"/>
      <c r="BL532" s="73"/>
      <c r="BM532" s="95"/>
      <c r="BN532" s="95"/>
      <c r="BO532" s="73"/>
      <c r="BP532" s="73"/>
      <c r="BQ532" s="95"/>
      <c r="BR532" s="95"/>
      <c r="BS532" s="73"/>
      <c r="BT532" s="73"/>
      <c r="BU532" s="95"/>
      <c r="BV532" s="95"/>
      <c r="BW532" s="73"/>
      <c r="BX532" s="73"/>
      <c r="BY532" s="95"/>
      <c r="BZ532" s="95"/>
      <c r="CA532" s="73"/>
      <c r="CB532" s="73"/>
      <c r="CC532" s="95"/>
      <c r="CD532" s="9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9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23"/>
      <c r="I533" s="73"/>
      <c r="J533" s="73"/>
      <c r="K533" s="73"/>
      <c r="L533" s="73"/>
      <c r="M533" s="73"/>
      <c r="N533" s="73"/>
      <c r="O533" s="73"/>
      <c r="P533" s="73"/>
      <c r="Q533" s="73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73"/>
      <c r="AE533" s="73"/>
      <c r="AF533" s="73"/>
      <c r="AG533" s="95"/>
      <c r="AH533" s="95"/>
      <c r="AI533" s="73"/>
      <c r="AJ533" s="73"/>
      <c r="AK533" s="95"/>
      <c r="AL533" s="95"/>
      <c r="AM533" s="73"/>
      <c r="AN533" s="73"/>
      <c r="AO533" s="95"/>
      <c r="AP533" s="95"/>
      <c r="AQ533" s="73"/>
      <c r="AR533" s="73"/>
      <c r="AS533" s="95"/>
      <c r="AT533" s="95"/>
      <c r="AU533" s="73"/>
      <c r="AV533" s="73"/>
      <c r="AW533" s="95"/>
      <c r="AX533" s="95"/>
      <c r="AY533" s="73"/>
      <c r="AZ533" s="73"/>
      <c r="BA533" s="95"/>
      <c r="BB533" s="95"/>
      <c r="BC533" s="73"/>
      <c r="BD533" s="73"/>
      <c r="BE533" s="95"/>
      <c r="BF533" s="95"/>
      <c r="BG533" s="73"/>
      <c r="BH533" s="73"/>
      <c r="BI533" s="95"/>
      <c r="BJ533" s="95"/>
      <c r="BK533" s="73"/>
      <c r="BL533" s="73"/>
      <c r="BM533" s="95"/>
      <c r="BN533" s="95"/>
      <c r="BO533" s="73"/>
      <c r="BP533" s="73"/>
      <c r="BQ533" s="95"/>
      <c r="BR533" s="95"/>
      <c r="BS533" s="73"/>
      <c r="BT533" s="73"/>
      <c r="BU533" s="95"/>
      <c r="BV533" s="95"/>
      <c r="BW533" s="73"/>
      <c r="BX533" s="73"/>
      <c r="BY533" s="95"/>
      <c r="BZ533" s="95"/>
      <c r="CA533" s="73"/>
      <c r="CB533" s="73"/>
      <c r="CC533" s="95"/>
      <c r="CD533" s="9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9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23"/>
      <c r="I534" s="73"/>
      <c r="J534" s="73"/>
      <c r="K534" s="73"/>
      <c r="L534" s="73"/>
      <c r="M534" s="73"/>
      <c r="N534" s="73"/>
      <c r="O534" s="73"/>
      <c r="P534" s="73"/>
      <c r="Q534" s="73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73"/>
      <c r="AE534" s="73"/>
      <c r="AF534" s="73"/>
      <c r="AG534" s="95"/>
      <c r="AH534" s="95"/>
      <c r="AI534" s="73"/>
      <c r="AJ534" s="73"/>
      <c r="AK534" s="95"/>
      <c r="AL534" s="95"/>
      <c r="AM534" s="73"/>
      <c r="AN534" s="73"/>
      <c r="AO534" s="95"/>
      <c r="AP534" s="95"/>
      <c r="AQ534" s="73"/>
      <c r="AR534" s="73"/>
      <c r="AS534" s="95"/>
      <c r="AT534" s="95"/>
      <c r="AU534" s="73"/>
      <c r="AV534" s="73"/>
      <c r="AW534" s="95"/>
      <c r="AX534" s="95"/>
      <c r="AY534" s="73"/>
      <c r="AZ534" s="73"/>
      <c r="BA534" s="95"/>
      <c r="BB534" s="95"/>
      <c r="BC534" s="73"/>
      <c r="BD534" s="73"/>
      <c r="BE534" s="95"/>
      <c r="BF534" s="95"/>
      <c r="BG534" s="73"/>
      <c r="BH534" s="73"/>
      <c r="BI534" s="95"/>
      <c r="BJ534" s="95"/>
      <c r="BK534" s="73"/>
      <c r="BL534" s="73"/>
      <c r="BM534" s="95"/>
      <c r="BN534" s="95"/>
      <c r="BO534" s="73"/>
      <c r="BP534" s="73"/>
      <c r="BQ534" s="95"/>
      <c r="BR534" s="95"/>
      <c r="BS534" s="73"/>
      <c r="BT534" s="73"/>
      <c r="BU534" s="95"/>
      <c r="BV534" s="95"/>
      <c r="BW534" s="73"/>
      <c r="BX534" s="73"/>
      <c r="BY534" s="95"/>
      <c r="BZ534" s="95"/>
      <c r="CA534" s="73"/>
      <c r="CB534" s="73"/>
      <c r="CC534" s="95"/>
      <c r="CD534" s="9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9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23"/>
      <c r="I535" s="73"/>
      <c r="J535" s="73"/>
      <c r="K535" s="73"/>
      <c r="L535" s="73"/>
      <c r="M535" s="73"/>
      <c r="N535" s="73"/>
      <c r="O535" s="73"/>
      <c r="P535" s="73"/>
      <c r="Q535" s="73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73"/>
      <c r="AE535" s="73"/>
      <c r="AF535" s="73"/>
      <c r="AG535" s="95"/>
      <c r="AH535" s="95"/>
      <c r="AI535" s="73"/>
      <c r="AJ535" s="73"/>
      <c r="AK535" s="95"/>
      <c r="AL535" s="95"/>
      <c r="AM535" s="73"/>
      <c r="AN535" s="73"/>
      <c r="AO535" s="95"/>
      <c r="AP535" s="95"/>
      <c r="AQ535" s="73"/>
      <c r="AR535" s="73"/>
      <c r="AS535" s="95"/>
      <c r="AT535" s="95"/>
      <c r="AU535" s="73"/>
      <c r="AV535" s="73"/>
      <c r="AW535" s="95"/>
      <c r="AX535" s="95"/>
      <c r="AY535" s="73"/>
      <c r="AZ535" s="73"/>
      <c r="BA535" s="95"/>
      <c r="BB535" s="95"/>
      <c r="BC535" s="73"/>
      <c r="BD535" s="73"/>
      <c r="BE535" s="95"/>
      <c r="BF535" s="95"/>
      <c r="BG535" s="73"/>
      <c r="BH535" s="73"/>
      <c r="BI535" s="95"/>
      <c r="BJ535" s="95"/>
      <c r="BK535" s="73"/>
      <c r="BL535" s="73"/>
      <c r="BM535" s="95"/>
      <c r="BN535" s="95"/>
      <c r="BO535" s="73"/>
      <c r="BP535" s="73"/>
      <c r="BQ535" s="95"/>
      <c r="BR535" s="95"/>
      <c r="BS535" s="73"/>
      <c r="BT535" s="73"/>
      <c r="BU535" s="95"/>
      <c r="BV535" s="95"/>
      <c r="BW535" s="73"/>
      <c r="BX535" s="73"/>
      <c r="BY535" s="95"/>
      <c r="BZ535" s="95"/>
      <c r="CA535" s="73"/>
      <c r="CB535" s="73"/>
      <c r="CC535" s="95"/>
      <c r="CD535" s="9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9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23"/>
      <c r="I536" s="73"/>
      <c r="J536" s="73"/>
      <c r="K536" s="73"/>
      <c r="L536" s="73"/>
      <c r="M536" s="73"/>
      <c r="N536" s="73"/>
      <c r="O536" s="73"/>
      <c r="P536" s="73"/>
      <c r="Q536" s="73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73"/>
      <c r="AE536" s="73"/>
      <c r="AF536" s="73"/>
      <c r="AG536" s="95"/>
      <c r="AH536" s="95"/>
      <c r="AI536" s="73"/>
      <c r="AJ536" s="73"/>
      <c r="AK536" s="95"/>
      <c r="AL536" s="95"/>
      <c r="AM536" s="73"/>
      <c r="AN536" s="73"/>
      <c r="AO536" s="95"/>
      <c r="AP536" s="95"/>
      <c r="AQ536" s="73"/>
      <c r="AR536" s="73"/>
      <c r="AS536" s="95"/>
      <c r="AT536" s="95"/>
      <c r="AU536" s="73"/>
      <c r="AV536" s="73"/>
      <c r="AW536" s="95"/>
      <c r="AX536" s="95"/>
      <c r="AY536" s="73"/>
      <c r="AZ536" s="73"/>
      <c r="BA536" s="95"/>
      <c r="BB536" s="95"/>
      <c r="BC536" s="73"/>
      <c r="BD536" s="73"/>
      <c r="BE536" s="95"/>
      <c r="BF536" s="95"/>
      <c r="BG536" s="73"/>
      <c r="BH536" s="73"/>
      <c r="BI536" s="95"/>
      <c r="BJ536" s="95"/>
      <c r="BK536" s="73"/>
      <c r="BL536" s="73"/>
      <c r="BM536" s="95"/>
      <c r="BN536" s="95"/>
      <c r="BO536" s="73"/>
      <c r="BP536" s="73"/>
      <c r="BQ536" s="95"/>
      <c r="BR536" s="95"/>
      <c r="BS536" s="73"/>
      <c r="BT536" s="73"/>
      <c r="BU536" s="95"/>
      <c r="BV536" s="95"/>
      <c r="BW536" s="73"/>
      <c r="BX536" s="73"/>
      <c r="BY536" s="95"/>
      <c r="BZ536" s="95"/>
      <c r="CA536" s="73"/>
      <c r="CB536" s="73"/>
      <c r="CC536" s="95"/>
      <c r="CD536" s="9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9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23"/>
      <c r="I537" s="73"/>
      <c r="J537" s="73"/>
      <c r="K537" s="73"/>
      <c r="L537" s="73"/>
      <c r="M537" s="73"/>
      <c r="N537" s="73"/>
      <c r="O537" s="73"/>
      <c r="P537" s="73"/>
      <c r="Q537" s="73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73"/>
      <c r="AE537" s="73"/>
      <c r="AF537" s="73"/>
      <c r="AG537" s="95"/>
      <c r="AH537" s="95"/>
      <c r="AI537" s="73"/>
      <c r="AJ537" s="73"/>
      <c r="AK537" s="95"/>
      <c r="AL537" s="95"/>
      <c r="AM537" s="73"/>
      <c r="AN537" s="73"/>
      <c r="AO537" s="95"/>
      <c r="AP537" s="95"/>
      <c r="AQ537" s="73"/>
      <c r="AR537" s="73"/>
      <c r="AS537" s="95"/>
      <c r="AT537" s="95"/>
      <c r="AU537" s="73"/>
      <c r="AV537" s="73"/>
      <c r="AW537" s="95"/>
      <c r="AX537" s="95"/>
      <c r="AY537" s="73"/>
      <c r="AZ537" s="73"/>
      <c r="BA537" s="95"/>
      <c r="BB537" s="95"/>
      <c r="BC537" s="73"/>
      <c r="BD537" s="73"/>
      <c r="BE537" s="95"/>
      <c r="BF537" s="95"/>
      <c r="BG537" s="73"/>
      <c r="BH537" s="73"/>
      <c r="BI537" s="95"/>
      <c r="BJ537" s="95"/>
      <c r="BK537" s="73"/>
      <c r="BL537" s="73"/>
      <c r="BM537" s="95"/>
      <c r="BN537" s="95"/>
      <c r="BO537" s="73"/>
      <c r="BP537" s="73"/>
      <c r="BQ537" s="95"/>
      <c r="BR537" s="95"/>
      <c r="BS537" s="73"/>
      <c r="BT537" s="73"/>
      <c r="BU537" s="95"/>
      <c r="BV537" s="95"/>
      <c r="BW537" s="73"/>
      <c r="BX537" s="73"/>
      <c r="BY537" s="95"/>
      <c r="BZ537" s="95"/>
      <c r="CA537" s="73"/>
      <c r="CB537" s="73"/>
      <c r="CC537" s="95"/>
      <c r="CD537" s="9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9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23"/>
      <c r="I538" s="73"/>
      <c r="J538" s="73"/>
      <c r="K538" s="73"/>
      <c r="L538" s="73"/>
      <c r="M538" s="73"/>
      <c r="N538" s="73"/>
      <c r="O538" s="73"/>
      <c r="P538" s="73"/>
      <c r="Q538" s="73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73"/>
      <c r="AE538" s="73"/>
      <c r="AF538" s="73"/>
      <c r="AG538" s="95"/>
      <c r="AH538" s="95"/>
      <c r="AI538" s="73"/>
      <c r="AJ538" s="73"/>
      <c r="AK538" s="95"/>
      <c r="AL538" s="95"/>
      <c r="AM538" s="73"/>
      <c r="AN538" s="73"/>
      <c r="AO538" s="95"/>
      <c r="AP538" s="95"/>
      <c r="AQ538" s="73"/>
      <c r="AR538" s="73"/>
      <c r="AS538" s="95"/>
      <c r="AT538" s="95"/>
      <c r="AU538" s="73"/>
      <c r="AV538" s="73"/>
      <c r="AW538" s="95"/>
      <c r="AX538" s="95"/>
      <c r="AY538" s="73"/>
      <c r="AZ538" s="73"/>
      <c r="BA538" s="95"/>
      <c r="BB538" s="95"/>
      <c r="BC538" s="73"/>
      <c r="BD538" s="73"/>
      <c r="BE538" s="95"/>
      <c r="BF538" s="95"/>
      <c r="BG538" s="73"/>
      <c r="BH538" s="73"/>
      <c r="BI538" s="95"/>
      <c r="BJ538" s="95"/>
      <c r="BK538" s="73"/>
      <c r="BL538" s="73"/>
      <c r="BM538" s="95"/>
      <c r="BN538" s="95"/>
      <c r="BO538" s="73"/>
      <c r="BP538" s="73"/>
      <c r="BQ538" s="95"/>
      <c r="BR538" s="95"/>
      <c r="BS538" s="73"/>
      <c r="BT538" s="73"/>
      <c r="BU538" s="95"/>
      <c r="BV538" s="95"/>
      <c r="BW538" s="73"/>
      <c r="BX538" s="73"/>
      <c r="BY538" s="95"/>
      <c r="BZ538" s="95"/>
      <c r="CA538" s="73"/>
      <c r="CB538" s="73"/>
      <c r="CC538" s="95"/>
      <c r="CD538" s="9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9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23"/>
      <c r="I539" s="73"/>
      <c r="J539" s="73"/>
      <c r="K539" s="73"/>
      <c r="L539" s="73"/>
      <c r="M539" s="73"/>
      <c r="N539" s="73"/>
      <c r="O539" s="73"/>
      <c r="P539" s="73"/>
      <c r="Q539" s="73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73"/>
      <c r="AE539" s="73"/>
      <c r="AF539" s="73"/>
      <c r="AG539" s="95"/>
      <c r="AH539" s="95"/>
      <c r="AI539" s="73"/>
      <c r="AJ539" s="73"/>
      <c r="AK539" s="95"/>
      <c r="AL539" s="95"/>
      <c r="AM539" s="73"/>
      <c r="AN539" s="73"/>
      <c r="AO539" s="95"/>
      <c r="AP539" s="95"/>
      <c r="AQ539" s="73"/>
      <c r="AR539" s="73"/>
      <c r="AS539" s="95"/>
      <c r="AT539" s="95"/>
      <c r="AU539" s="73"/>
      <c r="AV539" s="73"/>
      <c r="AW539" s="95"/>
      <c r="AX539" s="95"/>
      <c r="AY539" s="73"/>
      <c r="AZ539" s="73"/>
      <c r="BA539" s="95"/>
      <c r="BB539" s="95"/>
      <c r="BC539" s="73"/>
      <c r="BD539" s="73"/>
      <c r="BE539" s="95"/>
      <c r="BF539" s="95"/>
      <c r="BG539" s="73"/>
      <c r="BH539" s="73"/>
      <c r="BI539" s="95"/>
      <c r="BJ539" s="95"/>
      <c r="BK539" s="73"/>
      <c r="BL539" s="73"/>
      <c r="BM539" s="95"/>
      <c r="BN539" s="95"/>
      <c r="BO539" s="73"/>
      <c r="BP539" s="73"/>
      <c r="BQ539" s="95"/>
      <c r="BR539" s="95"/>
      <c r="BS539" s="73"/>
      <c r="BT539" s="73"/>
      <c r="BU539" s="95"/>
      <c r="BV539" s="95"/>
      <c r="BW539" s="73"/>
      <c r="BX539" s="73"/>
      <c r="BY539" s="95"/>
      <c r="BZ539" s="95"/>
      <c r="CA539" s="73"/>
      <c r="CB539" s="73"/>
      <c r="CC539" s="95"/>
      <c r="CD539" s="9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9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23"/>
      <c r="I540" s="73"/>
      <c r="J540" s="73"/>
      <c r="K540" s="73"/>
      <c r="L540" s="73"/>
      <c r="M540" s="73"/>
      <c r="N540" s="73"/>
      <c r="O540" s="73"/>
      <c r="P540" s="73"/>
      <c r="Q540" s="73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73"/>
      <c r="AE540" s="73"/>
      <c r="AF540" s="73"/>
      <c r="AG540" s="95"/>
      <c r="AH540" s="95"/>
      <c r="AI540" s="73"/>
      <c r="AJ540" s="73"/>
      <c r="AK540" s="95"/>
      <c r="AL540" s="95"/>
      <c r="AM540" s="73"/>
      <c r="AN540" s="73"/>
      <c r="AO540" s="95"/>
      <c r="AP540" s="95"/>
      <c r="AQ540" s="73"/>
      <c r="AR540" s="73"/>
      <c r="AS540" s="95"/>
      <c r="AT540" s="95"/>
      <c r="AU540" s="73"/>
      <c r="AV540" s="73"/>
      <c r="AW540" s="95"/>
      <c r="AX540" s="95"/>
      <c r="AY540" s="73"/>
      <c r="AZ540" s="73"/>
      <c r="BA540" s="95"/>
      <c r="BB540" s="95"/>
      <c r="BC540" s="73"/>
      <c r="BD540" s="73"/>
      <c r="BE540" s="95"/>
      <c r="BF540" s="95"/>
      <c r="BG540" s="73"/>
      <c r="BH540" s="73"/>
      <c r="BI540" s="95"/>
      <c r="BJ540" s="95"/>
      <c r="BK540" s="73"/>
      <c r="BL540" s="73"/>
      <c r="BM540" s="95"/>
      <c r="BN540" s="95"/>
      <c r="BO540" s="73"/>
      <c r="BP540" s="73"/>
      <c r="BQ540" s="95"/>
      <c r="BR540" s="95"/>
      <c r="BS540" s="73"/>
      <c r="BT540" s="73"/>
      <c r="BU540" s="95"/>
      <c r="BV540" s="95"/>
      <c r="BW540" s="73"/>
      <c r="BX540" s="73"/>
      <c r="BY540" s="95"/>
      <c r="BZ540" s="95"/>
      <c r="CA540" s="73"/>
      <c r="CB540" s="73"/>
      <c r="CC540" s="95"/>
      <c r="CD540" s="9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9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23"/>
      <c r="I541" s="73"/>
      <c r="J541" s="73"/>
      <c r="K541" s="73"/>
      <c r="L541" s="73"/>
      <c r="M541" s="73"/>
      <c r="N541" s="73"/>
      <c r="O541" s="73"/>
      <c r="P541" s="73"/>
      <c r="Q541" s="73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73"/>
      <c r="AE541" s="73"/>
      <c r="AF541" s="73"/>
      <c r="AG541" s="95"/>
      <c r="AH541" s="95"/>
      <c r="AI541" s="73"/>
      <c r="AJ541" s="73"/>
      <c r="AK541" s="95"/>
      <c r="AL541" s="95"/>
      <c r="AM541" s="73"/>
      <c r="AN541" s="73"/>
      <c r="AO541" s="95"/>
      <c r="AP541" s="95"/>
      <c r="AQ541" s="73"/>
      <c r="AR541" s="73"/>
      <c r="AS541" s="95"/>
      <c r="AT541" s="95"/>
      <c r="AU541" s="73"/>
      <c r="AV541" s="73"/>
      <c r="AW541" s="95"/>
      <c r="AX541" s="95"/>
      <c r="AY541" s="73"/>
      <c r="AZ541" s="73"/>
      <c r="BA541" s="95"/>
      <c r="BB541" s="95"/>
      <c r="BC541" s="73"/>
      <c r="BD541" s="73"/>
      <c r="BE541" s="95"/>
      <c r="BF541" s="95"/>
      <c r="BG541" s="73"/>
      <c r="BH541" s="73"/>
      <c r="BI541" s="95"/>
      <c r="BJ541" s="95"/>
      <c r="BK541" s="73"/>
      <c r="BL541" s="73"/>
      <c r="BM541" s="95"/>
      <c r="BN541" s="95"/>
      <c r="BO541" s="73"/>
      <c r="BP541" s="73"/>
      <c r="BQ541" s="95"/>
      <c r="BR541" s="95"/>
      <c r="BS541" s="73"/>
      <c r="BT541" s="73"/>
      <c r="BU541" s="95"/>
      <c r="BV541" s="95"/>
      <c r="BW541" s="73"/>
      <c r="BX541" s="73"/>
      <c r="BY541" s="95"/>
      <c r="BZ541" s="95"/>
      <c r="CA541" s="73"/>
      <c r="CB541" s="73"/>
      <c r="CC541" s="95"/>
      <c r="CD541" s="9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9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23"/>
      <c r="I542" s="73"/>
      <c r="J542" s="73"/>
      <c r="K542" s="73"/>
      <c r="L542" s="73"/>
      <c r="M542" s="73"/>
      <c r="N542" s="73"/>
      <c r="O542" s="73"/>
      <c r="P542" s="73"/>
      <c r="Q542" s="73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73"/>
      <c r="AE542" s="73"/>
      <c r="AF542" s="73"/>
      <c r="AG542" s="95"/>
      <c r="AH542" s="95"/>
      <c r="AI542" s="73"/>
      <c r="AJ542" s="73"/>
      <c r="AK542" s="95"/>
      <c r="AL542" s="95"/>
      <c r="AM542" s="73"/>
      <c r="AN542" s="73"/>
      <c r="AO542" s="95"/>
      <c r="AP542" s="95"/>
      <c r="AQ542" s="73"/>
      <c r="AR542" s="73"/>
      <c r="AS542" s="95"/>
      <c r="AT542" s="95"/>
      <c r="AU542" s="73"/>
      <c r="AV542" s="73"/>
      <c r="AW542" s="95"/>
      <c r="AX542" s="95"/>
      <c r="AY542" s="73"/>
      <c r="AZ542" s="73"/>
      <c r="BA542" s="95"/>
      <c r="BB542" s="95"/>
      <c r="BC542" s="73"/>
      <c r="BD542" s="73"/>
      <c r="BE542" s="95"/>
      <c r="BF542" s="95"/>
      <c r="BG542" s="73"/>
      <c r="BH542" s="73"/>
      <c r="BI542" s="95"/>
      <c r="BJ542" s="95"/>
      <c r="BK542" s="73"/>
      <c r="BL542" s="73"/>
      <c r="BM542" s="95"/>
      <c r="BN542" s="95"/>
      <c r="BO542" s="73"/>
      <c r="BP542" s="73"/>
      <c r="BQ542" s="95"/>
      <c r="BR542" s="95"/>
      <c r="BS542" s="73"/>
      <c r="BT542" s="73"/>
      <c r="BU542" s="95"/>
      <c r="BV542" s="95"/>
      <c r="BW542" s="73"/>
      <c r="BX542" s="73"/>
      <c r="BY542" s="95"/>
      <c r="BZ542" s="95"/>
      <c r="CA542" s="73"/>
      <c r="CB542" s="73"/>
      <c r="CC542" s="95"/>
      <c r="CD542" s="9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9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23"/>
      <c r="I543" s="73"/>
      <c r="J543" s="73"/>
      <c r="K543" s="73"/>
      <c r="L543" s="73"/>
      <c r="M543" s="73"/>
      <c r="N543" s="73"/>
      <c r="O543" s="73"/>
      <c r="P543" s="73"/>
      <c r="Q543" s="73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73"/>
      <c r="AE543" s="73"/>
      <c r="AF543" s="73"/>
      <c r="AG543" s="95"/>
      <c r="AH543" s="95"/>
      <c r="AI543" s="73"/>
      <c r="AJ543" s="73"/>
      <c r="AK543" s="95"/>
      <c r="AL543" s="95"/>
      <c r="AM543" s="73"/>
      <c r="AN543" s="73"/>
      <c r="AO543" s="95"/>
      <c r="AP543" s="95"/>
      <c r="AQ543" s="73"/>
      <c r="AR543" s="73"/>
      <c r="AS543" s="95"/>
      <c r="AT543" s="95"/>
      <c r="AU543" s="73"/>
      <c r="AV543" s="73"/>
      <c r="AW543" s="95"/>
      <c r="AX543" s="95"/>
      <c r="AY543" s="73"/>
      <c r="AZ543" s="73"/>
      <c r="BA543" s="95"/>
      <c r="BB543" s="95"/>
      <c r="BC543" s="73"/>
      <c r="BD543" s="73"/>
      <c r="BE543" s="95"/>
      <c r="BF543" s="95"/>
      <c r="BG543" s="73"/>
      <c r="BH543" s="73"/>
      <c r="BI543" s="95"/>
      <c r="BJ543" s="95"/>
      <c r="BK543" s="73"/>
      <c r="BL543" s="73"/>
      <c r="BM543" s="95"/>
      <c r="BN543" s="95"/>
      <c r="BO543" s="73"/>
      <c r="BP543" s="73"/>
      <c r="BQ543" s="95"/>
      <c r="BR543" s="95"/>
      <c r="BS543" s="73"/>
      <c r="BT543" s="73"/>
      <c r="BU543" s="95"/>
      <c r="BV543" s="95"/>
      <c r="BW543" s="73"/>
      <c r="BX543" s="73"/>
      <c r="BY543" s="95"/>
      <c r="BZ543" s="95"/>
      <c r="CA543" s="73"/>
      <c r="CB543" s="73"/>
      <c r="CC543" s="95"/>
      <c r="CD543" s="9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9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23"/>
      <c r="I544" s="73"/>
      <c r="J544" s="73"/>
      <c r="K544" s="73"/>
      <c r="L544" s="73"/>
      <c r="M544" s="73"/>
      <c r="N544" s="73"/>
      <c r="O544" s="73"/>
      <c r="P544" s="73"/>
      <c r="Q544" s="73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73"/>
      <c r="AE544" s="73"/>
      <c r="AF544" s="73"/>
      <c r="AG544" s="95"/>
      <c r="AH544" s="95"/>
      <c r="AI544" s="73"/>
      <c r="AJ544" s="73"/>
      <c r="AK544" s="95"/>
      <c r="AL544" s="95"/>
      <c r="AM544" s="73"/>
      <c r="AN544" s="73"/>
      <c r="AO544" s="95"/>
      <c r="AP544" s="95"/>
      <c r="AQ544" s="73"/>
      <c r="AR544" s="73"/>
      <c r="AS544" s="95"/>
      <c r="AT544" s="95"/>
      <c r="AU544" s="73"/>
      <c r="AV544" s="73"/>
      <c r="AW544" s="95"/>
      <c r="AX544" s="95"/>
      <c r="AY544" s="73"/>
      <c r="AZ544" s="73"/>
      <c r="BA544" s="95"/>
      <c r="BB544" s="95"/>
      <c r="BC544" s="73"/>
      <c r="BD544" s="73"/>
      <c r="BE544" s="95"/>
      <c r="BF544" s="95"/>
      <c r="BG544" s="73"/>
      <c r="BH544" s="73"/>
      <c r="BI544" s="95"/>
      <c r="BJ544" s="95"/>
      <c r="BK544" s="73"/>
      <c r="BL544" s="73"/>
      <c r="BM544" s="95"/>
      <c r="BN544" s="95"/>
      <c r="BO544" s="73"/>
      <c r="BP544" s="73"/>
      <c r="BQ544" s="95"/>
      <c r="BR544" s="95"/>
      <c r="BS544" s="73"/>
      <c r="BT544" s="73"/>
      <c r="BU544" s="95"/>
      <c r="BV544" s="95"/>
      <c r="BW544" s="73"/>
      <c r="BX544" s="73"/>
      <c r="BY544" s="95"/>
      <c r="BZ544" s="95"/>
      <c r="CA544" s="73"/>
      <c r="CB544" s="73"/>
      <c r="CC544" s="95"/>
      <c r="CD544" s="9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9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23"/>
      <c r="I545" s="73"/>
      <c r="J545" s="73"/>
      <c r="K545" s="73"/>
      <c r="L545" s="73"/>
      <c r="M545" s="73"/>
      <c r="N545" s="73"/>
      <c r="O545" s="73"/>
      <c r="P545" s="73"/>
      <c r="Q545" s="73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73"/>
      <c r="AE545" s="73"/>
      <c r="AF545" s="73"/>
      <c r="AG545" s="95"/>
      <c r="AH545" s="95"/>
      <c r="AI545" s="73"/>
      <c r="AJ545" s="73"/>
      <c r="AK545" s="95"/>
      <c r="AL545" s="95"/>
      <c r="AM545" s="73"/>
      <c r="AN545" s="73"/>
      <c r="AO545" s="95"/>
      <c r="AP545" s="95"/>
      <c r="AQ545" s="73"/>
      <c r="AR545" s="73"/>
      <c r="AS545" s="95"/>
      <c r="AT545" s="95"/>
      <c r="AU545" s="73"/>
      <c r="AV545" s="73"/>
      <c r="AW545" s="95"/>
      <c r="AX545" s="95"/>
      <c r="AY545" s="73"/>
      <c r="AZ545" s="73"/>
      <c r="BA545" s="95"/>
      <c r="BB545" s="95"/>
      <c r="BC545" s="73"/>
      <c r="BD545" s="73"/>
      <c r="BE545" s="95"/>
      <c r="BF545" s="95"/>
      <c r="BG545" s="73"/>
      <c r="BH545" s="73"/>
      <c r="BI545" s="95"/>
      <c r="BJ545" s="95"/>
      <c r="BK545" s="73"/>
      <c r="BL545" s="73"/>
      <c r="BM545" s="95"/>
      <c r="BN545" s="95"/>
      <c r="BO545" s="73"/>
      <c r="BP545" s="73"/>
      <c r="BQ545" s="95"/>
      <c r="BR545" s="95"/>
      <c r="BS545" s="73"/>
      <c r="BT545" s="73"/>
      <c r="BU545" s="95"/>
      <c r="BV545" s="95"/>
      <c r="BW545" s="73"/>
      <c r="BX545" s="73"/>
      <c r="BY545" s="95"/>
      <c r="BZ545" s="95"/>
      <c r="CA545" s="73"/>
      <c r="CB545" s="73"/>
      <c r="CC545" s="95"/>
      <c r="CD545" s="9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9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23"/>
      <c r="I546" s="73"/>
      <c r="J546" s="73"/>
      <c r="K546" s="73"/>
      <c r="L546" s="73"/>
      <c r="M546" s="73"/>
      <c r="N546" s="73"/>
      <c r="O546" s="73"/>
      <c r="P546" s="73"/>
      <c r="Q546" s="73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73"/>
      <c r="AE546" s="73"/>
      <c r="AF546" s="73"/>
      <c r="AG546" s="95"/>
      <c r="AH546" s="95"/>
      <c r="AI546" s="73"/>
      <c r="AJ546" s="73"/>
      <c r="AK546" s="95"/>
      <c r="AL546" s="95"/>
      <c r="AM546" s="73"/>
      <c r="AN546" s="73"/>
      <c r="AO546" s="95"/>
      <c r="AP546" s="95"/>
      <c r="AQ546" s="73"/>
      <c r="AR546" s="73"/>
      <c r="AS546" s="95"/>
      <c r="AT546" s="95"/>
      <c r="AU546" s="73"/>
      <c r="AV546" s="73"/>
      <c r="AW546" s="95"/>
      <c r="AX546" s="95"/>
      <c r="AY546" s="73"/>
      <c r="AZ546" s="73"/>
      <c r="BA546" s="95"/>
      <c r="BB546" s="95"/>
      <c r="BC546" s="73"/>
      <c r="BD546" s="73"/>
      <c r="BE546" s="95"/>
      <c r="BF546" s="95"/>
      <c r="BG546" s="73"/>
      <c r="BH546" s="73"/>
      <c r="BI546" s="95"/>
      <c r="BJ546" s="95"/>
      <c r="BK546" s="73"/>
      <c r="BL546" s="73"/>
      <c r="BM546" s="95"/>
      <c r="BN546" s="95"/>
      <c r="BO546" s="73"/>
      <c r="BP546" s="73"/>
      <c r="BQ546" s="95"/>
      <c r="BR546" s="95"/>
      <c r="BS546" s="73"/>
      <c r="BT546" s="73"/>
      <c r="BU546" s="95"/>
      <c r="BV546" s="95"/>
      <c r="BW546" s="73"/>
      <c r="BX546" s="73"/>
      <c r="BY546" s="95"/>
      <c r="BZ546" s="95"/>
      <c r="CA546" s="73"/>
      <c r="CB546" s="73"/>
      <c r="CC546" s="95"/>
      <c r="CD546" s="9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9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23"/>
      <c r="I547" s="73"/>
      <c r="J547" s="73"/>
      <c r="K547" s="73"/>
      <c r="L547" s="73"/>
      <c r="M547" s="73"/>
      <c r="N547" s="73"/>
      <c r="O547" s="73"/>
      <c r="P547" s="73"/>
      <c r="Q547" s="73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73"/>
      <c r="AE547" s="73"/>
      <c r="AF547" s="73"/>
      <c r="AG547" s="95"/>
      <c r="AH547" s="95"/>
      <c r="AI547" s="73"/>
      <c r="AJ547" s="73"/>
      <c r="AK547" s="95"/>
      <c r="AL547" s="95"/>
      <c r="AM547" s="73"/>
      <c r="AN547" s="73"/>
      <c r="AO547" s="95"/>
      <c r="AP547" s="95"/>
      <c r="AQ547" s="73"/>
      <c r="AR547" s="73"/>
      <c r="AS547" s="95"/>
      <c r="AT547" s="95"/>
      <c r="AU547" s="73"/>
      <c r="AV547" s="73"/>
      <c r="AW547" s="95"/>
      <c r="AX547" s="95"/>
      <c r="AY547" s="73"/>
      <c r="AZ547" s="73"/>
      <c r="BA547" s="95"/>
      <c r="BB547" s="95"/>
      <c r="BC547" s="73"/>
      <c r="BD547" s="73"/>
      <c r="BE547" s="95"/>
      <c r="BF547" s="95"/>
      <c r="BG547" s="73"/>
      <c r="BH547" s="73"/>
      <c r="BI547" s="95"/>
      <c r="BJ547" s="95"/>
      <c r="BK547" s="73"/>
      <c r="BL547" s="73"/>
      <c r="BM547" s="95"/>
      <c r="BN547" s="95"/>
      <c r="BO547" s="73"/>
      <c r="BP547" s="73"/>
      <c r="BQ547" s="95"/>
      <c r="BR547" s="95"/>
      <c r="BS547" s="73"/>
      <c r="BT547" s="73"/>
      <c r="BU547" s="95"/>
      <c r="BV547" s="95"/>
      <c r="BW547" s="73"/>
      <c r="BX547" s="73"/>
      <c r="BY547" s="95"/>
      <c r="BZ547" s="95"/>
      <c r="CA547" s="73"/>
      <c r="CB547" s="73"/>
      <c r="CC547" s="95"/>
      <c r="CD547" s="9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9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23"/>
      <c r="I548" s="73"/>
      <c r="J548" s="73"/>
      <c r="K548" s="73"/>
      <c r="L548" s="73"/>
      <c r="M548" s="73"/>
      <c r="N548" s="73"/>
      <c r="O548" s="73"/>
      <c r="P548" s="73"/>
      <c r="Q548" s="73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73"/>
      <c r="AE548" s="73"/>
      <c r="AF548" s="73"/>
      <c r="AG548" s="95"/>
      <c r="AH548" s="95"/>
      <c r="AI548" s="73"/>
      <c r="AJ548" s="73"/>
      <c r="AK548" s="95"/>
      <c r="AL548" s="95"/>
      <c r="AM548" s="73"/>
      <c r="AN548" s="73"/>
      <c r="AO548" s="95"/>
      <c r="AP548" s="95"/>
      <c r="AQ548" s="73"/>
      <c r="AR548" s="73"/>
      <c r="AS548" s="95"/>
      <c r="AT548" s="95"/>
      <c r="AU548" s="73"/>
      <c r="AV548" s="73"/>
      <c r="AW548" s="95"/>
      <c r="AX548" s="95"/>
      <c r="AY548" s="73"/>
      <c r="AZ548" s="73"/>
      <c r="BA548" s="95"/>
      <c r="BB548" s="95"/>
      <c r="BC548" s="73"/>
      <c r="BD548" s="73"/>
      <c r="BE548" s="95"/>
      <c r="BF548" s="95"/>
      <c r="BG548" s="73"/>
      <c r="BH548" s="73"/>
      <c r="BI548" s="95"/>
      <c r="BJ548" s="95"/>
      <c r="BK548" s="73"/>
      <c r="BL548" s="73"/>
      <c r="BM548" s="95"/>
      <c r="BN548" s="95"/>
      <c r="BO548" s="73"/>
      <c r="BP548" s="73"/>
      <c r="BQ548" s="95"/>
      <c r="BR548" s="95"/>
      <c r="BS548" s="73"/>
      <c r="BT548" s="73"/>
      <c r="BU548" s="95"/>
      <c r="BV548" s="95"/>
      <c r="BW548" s="73"/>
      <c r="BX548" s="73"/>
      <c r="BY548" s="95"/>
      <c r="BZ548" s="95"/>
      <c r="CA548" s="73"/>
      <c r="CB548" s="73"/>
      <c r="CC548" s="95"/>
      <c r="CD548" s="9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9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23"/>
      <c r="I549" s="73"/>
      <c r="J549" s="73"/>
      <c r="K549" s="73"/>
      <c r="L549" s="73"/>
      <c r="M549" s="73"/>
      <c r="N549" s="73"/>
      <c r="O549" s="73"/>
      <c r="P549" s="73"/>
      <c r="Q549" s="73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73"/>
      <c r="AE549" s="73"/>
      <c r="AF549" s="73"/>
      <c r="AG549" s="95"/>
      <c r="AH549" s="95"/>
      <c r="AI549" s="73"/>
      <c r="AJ549" s="73"/>
      <c r="AK549" s="95"/>
      <c r="AL549" s="95"/>
      <c r="AM549" s="73"/>
      <c r="AN549" s="73"/>
      <c r="AO549" s="95"/>
      <c r="AP549" s="95"/>
      <c r="AQ549" s="73"/>
      <c r="AR549" s="73"/>
      <c r="AS549" s="95"/>
      <c r="AT549" s="95"/>
      <c r="AU549" s="73"/>
      <c r="AV549" s="73"/>
      <c r="AW549" s="95"/>
      <c r="AX549" s="95"/>
      <c r="AY549" s="73"/>
      <c r="AZ549" s="73"/>
      <c r="BA549" s="95"/>
      <c r="BB549" s="95"/>
      <c r="BC549" s="73"/>
      <c r="BD549" s="73"/>
      <c r="BE549" s="95"/>
      <c r="BF549" s="95"/>
      <c r="BG549" s="73"/>
      <c r="BH549" s="73"/>
      <c r="BI549" s="95"/>
      <c r="BJ549" s="95"/>
      <c r="BK549" s="73"/>
      <c r="BL549" s="73"/>
      <c r="BM549" s="95"/>
      <c r="BN549" s="95"/>
      <c r="BO549" s="73"/>
      <c r="BP549" s="73"/>
      <c r="BQ549" s="95"/>
      <c r="BR549" s="95"/>
      <c r="BS549" s="73"/>
      <c r="BT549" s="73"/>
      <c r="BU549" s="95"/>
      <c r="BV549" s="95"/>
      <c r="BW549" s="73"/>
      <c r="BX549" s="73"/>
      <c r="BY549" s="95"/>
      <c r="BZ549" s="95"/>
      <c r="CA549" s="73"/>
      <c r="CB549" s="73"/>
      <c r="CC549" s="95"/>
      <c r="CD549" s="9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9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23"/>
      <c r="I550" s="73"/>
      <c r="J550" s="73"/>
      <c r="K550" s="73"/>
      <c r="L550" s="73"/>
      <c r="M550" s="73"/>
      <c r="N550" s="73"/>
      <c r="O550" s="73"/>
      <c r="P550" s="73"/>
      <c r="Q550" s="73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73"/>
      <c r="AE550" s="73"/>
      <c r="AF550" s="73"/>
      <c r="AG550" s="95"/>
      <c r="AH550" s="95"/>
      <c r="AI550" s="73"/>
      <c r="AJ550" s="73"/>
      <c r="AK550" s="95"/>
      <c r="AL550" s="95"/>
      <c r="AM550" s="73"/>
      <c r="AN550" s="73"/>
      <c r="AO550" s="95"/>
      <c r="AP550" s="95"/>
      <c r="AQ550" s="73"/>
      <c r="AR550" s="73"/>
      <c r="AS550" s="95"/>
      <c r="AT550" s="95"/>
      <c r="AU550" s="73"/>
      <c r="AV550" s="73"/>
      <c r="AW550" s="95"/>
      <c r="AX550" s="95"/>
      <c r="AY550" s="73"/>
      <c r="AZ550" s="73"/>
      <c r="BA550" s="95"/>
      <c r="BB550" s="95"/>
      <c r="BC550" s="73"/>
      <c r="BD550" s="73"/>
      <c r="BE550" s="95"/>
      <c r="BF550" s="95"/>
      <c r="BG550" s="73"/>
      <c r="BH550" s="73"/>
      <c r="BI550" s="95"/>
      <c r="BJ550" s="95"/>
      <c r="BK550" s="73"/>
      <c r="BL550" s="73"/>
      <c r="BM550" s="95"/>
      <c r="BN550" s="95"/>
      <c r="BO550" s="73"/>
      <c r="BP550" s="73"/>
      <c r="BQ550" s="95"/>
      <c r="BR550" s="95"/>
      <c r="BS550" s="73"/>
      <c r="BT550" s="73"/>
      <c r="BU550" s="95"/>
      <c r="BV550" s="95"/>
      <c r="BW550" s="73"/>
      <c r="BX550" s="73"/>
      <c r="BY550" s="95"/>
      <c r="BZ550" s="95"/>
      <c r="CA550" s="73"/>
      <c r="CB550" s="73"/>
      <c r="CC550" s="95"/>
      <c r="CD550" s="9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9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23"/>
      <c r="I551" s="73"/>
      <c r="J551" s="73"/>
      <c r="K551" s="73"/>
      <c r="L551" s="73"/>
      <c r="M551" s="73"/>
      <c r="N551" s="73"/>
      <c r="O551" s="73"/>
      <c r="P551" s="73"/>
      <c r="Q551" s="73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73"/>
      <c r="AE551" s="73"/>
      <c r="AF551" s="73"/>
      <c r="AG551" s="95"/>
      <c r="AH551" s="95"/>
      <c r="AI551" s="73"/>
      <c r="AJ551" s="73"/>
      <c r="AK551" s="95"/>
      <c r="AL551" s="95"/>
      <c r="AM551" s="73"/>
      <c r="AN551" s="73"/>
      <c r="AO551" s="95"/>
      <c r="AP551" s="95"/>
      <c r="AQ551" s="73"/>
      <c r="AR551" s="73"/>
      <c r="AS551" s="95"/>
      <c r="AT551" s="95"/>
      <c r="AU551" s="73"/>
      <c r="AV551" s="73"/>
      <c r="AW551" s="95"/>
      <c r="AX551" s="95"/>
      <c r="AY551" s="73"/>
      <c r="AZ551" s="73"/>
      <c r="BA551" s="95"/>
      <c r="BB551" s="95"/>
      <c r="BC551" s="73"/>
      <c r="BD551" s="73"/>
      <c r="BE551" s="95"/>
      <c r="BF551" s="95"/>
      <c r="BG551" s="73"/>
      <c r="BH551" s="73"/>
      <c r="BI551" s="95"/>
      <c r="BJ551" s="95"/>
      <c r="BK551" s="73"/>
      <c r="BL551" s="73"/>
      <c r="BM551" s="95"/>
      <c r="BN551" s="95"/>
      <c r="BO551" s="73"/>
      <c r="BP551" s="73"/>
      <c r="BQ551" s="95"/>
      <c r="BR551" s="95"/>
      <c r="BS551" s="73"/>
      <c r="BT551" s="73"/>
      <c r="BU551" s="95"/>
      <c r="BV551" s="95"/>
      <c r="BW551" s="73"/>
      <c r="BX551" s="73"/>
      <c r="BY551" s="95"/>
      <c r="BZ551" s="95"/>
      <c r="CA551" s="73"/>
      <c r="CB551" s="73"/>
      <c r="CC551" s="95"/>
      <c r="CD551" s="9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9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23"/>
      <c r="I552" s="73"/>
      <c r="J552" s="73"/>
      <c r="K552" s="73"/>
      <c r="L552" s="73"/>
      <c r="M552" s="73"/>
      <c r="N552" s="73"/>
      <c r="O552" s="73"/>
      <c r="P552" s="73"/>
      <c r="Q552" s="73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73"/>
      <c r="AE552" s="73"/>
      <c r="AF552" s="73"/>
      <c r="AG552" s="95"/>
      <c r="AH552" s="95"/>
      <c r="AI552" s="73"/>
      <c r="AJ552" s="73"/>
      <c r="AK552" s="95"/>
      <c r="AL552" s="95"/>
      <c r="AM552" s="73"/>
      <c r="AN552" s="73"/>
      <c r="AO552" s="95"/>
      <c r="AP552" s="95"/>
      <c r="AQ552" s="73"/>
      <c r="AR552" s="73"/>
      <c r="AS552" s="95"/>
      <c r="AT552" s="95"/>
      <c r="AU552" s="73"/>
      <c r="AV552" s="73"/>
      <c r="AW552" s="95"/>
      <c r="AX552" s="95"/>
      <c r="AY552" s="73"/>
      <c r="AZ552" s="73"/>
      <c r="BA552" s="95"/>
      <c r="BB552" s="95"/>
      <c r="BC552" s="73"/>
      <c r="BD552" s="73"/>
      <c r="BE552" s="95"/>
      <c r="BF552" s="95"/>
      <c r="BG552" s="73"/>
      <c r="BH552" s="73"/>
      <c r="BI552" s="95"/>
      <c r="BJ552" s="95"/>
      <c r="BK552" s="73"/>
      <c r="BL552" s="73"/>
      <c r="BM552" s="95"/>
      <c r="BN552" s="95"/>
      <c r="BO552" s="73"/>
      <c r="BP552" s="73"/>
      <c r="BQ552" s="95"/>
      <c r="BR552" s="95"/>
      <c r="BS552" s="73"/>
      <c r="BT552" s="73"/>
      <c r="BU552" s="95"/>
      <c r="BV552" s="95"/>
      <c r="BW552" s="73"/>
      <c r="BX552" s="73"/>
      <c r="BY552" s="95"/>
      <c r="BZ552" s="95"/>
      <c r="CA552" s="73"/>
      <c r="CB552" s="73"/>
      <c r="CC552" s="95"/>
      <c r="CD552" s="9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9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23"/>
      <c r="I553" s="73"/>
      <c r="J553" s="73"/>
      <c r="K553" s="73"/>
      <c r="L553" s="73"/>
      <c r="M553" s="73"/>
      <c r="N553" s="73"/>
      <c r="O553" s="73"/>
      <c r="P553" s="73"/>
      <c r="Q553" s="73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73"/>
      <c r="AE553" s="73"/>
      <c r="AF553" s="73"/>
      <c r="AG553" s="95"/>
      <c r="AH553" s="95"/>
      <c r="AI553" s="73"/>
      <c r="AJ553" s="73"/>
      <c r="AK553" s="95"/>
      <c r="AL553" s="95"/>
      <c r="AM553" s="73"/>
      <c r="AN553" s="73"/>
      <c r="AO553" s="95"/>
      <c r="AP553" s="95"/>
      <c r="AQ553" s="73"/>
      <c r="AR553" s="73"/>
      <c r="AS553" s="95"/>
      <c r="AT553" s="95"/>
      <c r="AU553" s="73"/>
      <c r="AV553" s="73"/>
      <c r="AW553" s="95"/>
      <c r="AX553" s="95"/>
      <c r="AY553" s="73"/>
      <c r="AZ553" s="73"/>
      <c r="BA553" s="95"/>
      <c r="BB553" s="95"/>
      <c r="BC553" s="73"/>
      <c r="BD553" s="73"/>
      <c r="BE553" s="95"/>
      <c r="BF553" s="95"/>
      <c r="BG553" s="73"/>
      <c r="BH553" s="73"/>
      <c r="BI553" s="95"/>
      <c r="BJ553" s="95"/>
      <c r="BK553" s="73"/>
      <c r="BL553" s="73"/>
      <c r="BM553" s="95"/>
      <c r="BN553" s="95"/>
      <c r="BO553" s="73"/>
      <c r="BP553" s="73"/>
      <c r="BQ553" s="95"/>
      <c r="BR553" s="95"/>
      <c r="BS553" s="73"/>
      <c r="BT553" s="73"/>
      <c r="BU553" s="95"/>
      <c r="BV553" s="95"/>
      <c r="BW553" s="73"/>
      <c r="BX553" s="73"/>
      <c r="BY553" s="95"/>
      <c r="BZ553" s="95"/>
      <c r="CA553" s="73"/>
      <c r="CB553" s="73"/>
      <c r="CC553" s="95"/>
      <c r="CD553" s="9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9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23"/>
      <c r="I554" s="73"/>
      <c r="J554" s="73"/>
      <c r="K554" s="73"/>
      <c r="L554" s="73"/>
      <c r="M554" s="73"/>
      <c r="N554" s="73"/>
      <c r="O554" s="73"/>
      <c r="P554" s="73"/>
      <c r="Q554" s="73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73"/>
      <c r="AE554" s="73"/>
      <c r="AF554" s="73"/>
      <c r="AG554" s="95"/>
      <c r="AH554" s="95"/>
      <c r="AI554" s="73"/>
      <c r="AJ554" s="73"/>
      <c r="AK554" s="95"/>
      <c r="AL554" s="95"/>
      <c r="AM554" s="73"/>
      <c r="AN554" s="73"/>
      <c r="AO554" s="95"/>
      <c r="AP554" s="95"/>
      <c r="AQ554" s="73"/>
      <c r="AR554" s="73"/>
      <c r="AS554" s="95"/>
      <c r="AT554" s="95"/>
      <c r="AU554" s="73"/>
      <c r="AV554" s="73"/>
      <c r="AW554" s="95"/>
      <c r="AX554" s="95"/>
      <c r="AY554" s="73"/>
      <c r="AZ554" s="73"/>
      <c r="BA554" s="95"/>
      <c r="BB554" s="95"/>
      <c r="BC554" s="73"/>
      <c r="BD554" s="73"/>
      <c r="BE554" s="95"/>
      <c r="BF554" s="95"/>
      <c r="BG554" s="73"/>
      <c r="BH554" s="73"/>
      <c r="BI554" s="95"/>
      <c r="BJ554" s="95"/>
      <c r="BK554" s="73"/>
      <c r="BL554" s="73"/>
      <c r="BM554" s="95"/>
      <c r="BN554" s="95"/>
      <c r="BO554" s="73"/>
      <c r="BP554" s="73"/>
      <c r="BQ554" s="95"/>
      <c r="BR554" s="95"/>
      <c r="BS554" s="73"/>
      <c r="BT554" s="73"/>
      <c r="BU554" s="95"/>
      <c r="BV554" s="95"/>
      <c r="BW554" s="73"/>
      <c r="BX554" s="73"/>
      <c r="BY554" s="95"/>
      <c r="BZ554" s="95"/>
      <c r="CA554" s="73"/>
      <c r="CB554" s="73"/>
      <c r="CC554" s="95"/>
      <c r="CD554" s="9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9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23"/>
      <c r="I555" s="73"/>
      <c r="J555" s="73"/>
      <c r="K555" s="73"/>
      <c r="L555" s="73"/>
      <c r="M555" s="73"/>
      <c r="N555" s="73"/>
      <c r="O555" s="73"/>
      <c r="P555" s="73"/>
      <c r="Q555" s="73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73"/>
      <c r="AE555" s="73"/>
      <c r="AF555" s="73"/>
      <c r="AG555" s="95"/>
      <c r="AH555" s="95"/>
      <c r="AI555" s="73"/>
      <c r="AJ555" s="73"/>
      <c r="AK555" s="95"/>
      <c r="AL555" s="95"/>
      <c r="AM555" s="73"/>
      <c r="AN555" s="73"/>
      <c r="AO555" s="95"/>
      <c r="AP555" s="95"/>
      <c r="AQ555" s="73"/>
      <c r="AR555" s="73"/>
      <c r="AS555" s="95"/>
      <c r="AT555" s="95"/>
      <c r="AU555" s="73"/>
      <c r="AV555" s="73"/>
      <c r="AW555" s="95"/>
      <c r="AX555" s="95"/>
      <c r="AY555" s="73"/>
      <c r="AZ555" s="73"/>
      <c r="BA555" s="95"/>
      <c r="BB555" s="95"/>
      <c r="BC555" s="73"/>
      <c r="BD555" s="73"/>
      <c r="BE555" s="95"/>
      <c r="BF555" s="95"/>
      <c r="BG555" s="73"/>
      <c r="BH555" s="73"/>
      <c r="BI555" s="95"/>
      <c r="BJ555" s="95"/>
      <c r="BK555" s="73"/>
      <c r="BL555" s="73"/>
      <c r="BM555" s="95"/>
      <c r="BN555" s="95"/>
      <c r="BO555" s="73"/>
      <c r="BP555" s="73"/>
      <c r="BQ555" s="95"/>
      <c r="BR555" s="95"/>
      <c r="BS555" s="73"/>
      <c r="BT555" s="73"/>
      <c r="BU555" s="95"/>
      <c r="BV555" s="95"/>
      <c r="BW555" s="73"/>
      <c r="BX555" s="73"/>
      <c r="BY555" s="95"/>
      <c r="BZ555" s="95"/>
      <c r="CA555" s="73"/>
      <c r="CB555" s="73"/>
      <c r="CC555" s="95"/>
      <c r="CD555" s="9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9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23"/>
      <c r="I556" s="73"/>
      <c r="J556" s="73"/>
      <c r="K556" s="73"/>
      <c r="L556" s="73"/>
      <c r="M556" s="73"/>
      <c r="N556" s="73"/>
      <c r="O556" s="73"/>
      <c r="P556" s="73"/>
      <c r="Q556" s="73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73"/>
      <c r="AE556" s="73"/>
      <c r="AF556" s="73"/>
      <c r="AG556" s="95"/>
      <c r="AH556" s="95"/>
      <c r="AI556" s="73"/>
      <c r="AJ556" s="73"/>
      <c r="AK556" s="95"/>
      <c r="AL556" s="95"/>
      <c r="AM556" s="73"/>
      <c r="AN556" s="73"/>
      <c r="AO556" s="95"/>
      <c r="AP556" s="95"/>
      <c r="AQ556" s="73"/>
      <c r="AR556" s="73"/>
      <c r="AS556" s="95"/>
      <c r="AT556" s="95"/>
      <c r="AU556" s="73"/>
      <c r="AV556" s="73"/>
      <c r="AW556" s="95"/>
      <c r="AX556" s="95"/>
      <c r="AY556" s="73"/>
      <c r="AZ556" s="73"/>
      <c r="BA556" s="95"/>
      <c r="BB556" s="95"/>
      <c r="BC556" s="73"/>
      <c r="BD556" s="73"/>
      <c r="BE556" s="95"/>
      <c r="BF556" s="95"/>
      <c r="BG556" s="73"/>
      <c r="BH556" s="73"/>
      <c r="BI556" s="95"/>
      <c r="BJ556" s="95"/>
      <c r="BK556" s="73"/>
      <c r="BL556" s="73"/>
      <c r="BM556" s="95"/>
      <c r="BN556" s="95"/>
      <c r="BO556" s="73"/>
      <c r="BP556" s="73"/>
      <c r="BQ556" s="95"/>
      <c r="BR556" s="95"/>
      <c r="BS556" s="73"/>
      <c r="BT556" s="73"/>
      <c r="BU556" s="95"/>
      <c r="BV556" s="95"/>
      <c r="BW556" s="73"/>
      <c r="BX556" s="73"/>
      <c r="BY556" s="95"/>
      <c r="BZ556" s="95"/>
      <c r="CA556" s="73"/>
      <c r="CB556" s="73"/>
      <c r="CC556" s="95"/>
      <c r="CD556" s="9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9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23"/>
      <c r="I557" s="73"/>
      <c r="J557" s="73"/>
      <c r="K557" s="73"/>
      <c r="L557" s="73"/>
      <c r="M557" s="73"/>
      <c r="N557" s="73"/>
      <c r="O557" s="73"/>
      <c r="P557" s="73"/>
      <c r="Q557" s="73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73"/>
      <c r="AE557" s="73"/>
      <c r="AF557" s="73"/>
      <c r="AG557" s="95"/>
      <c r="AH557" s="95"/>
      <c r="AI557" s="73"/>
      <c r="AJ557" s="73"/>
      <c r="AK557" s="95"/>
      <c r="AL557" s="95"/>
      <c r="AM557" s="73"/>
      <c r="AN557" s="73"/>
      <c r="AO557" s="95"/>
      <c r="AP557" s="95"/>
      <c r="AQ557" s="73"/>
      <c r="AR557" s="73"/>
      <c r="AS557" s="95"/>
      <c r="AT557" s="95"/>
      <c r="AU557" s="73"/>
      <c r="AV557" s="73"/>
      <c r="AW557" s="95"/>
      <c r="AX557" s="95"/>
      <c r="AY557" s="73"/>
      <c r="AZ557" s="73"/>
      <c r="BA557" s="95"/>
      <c r="BB557" s="95"/>
      <c r="BC557" s="73"/>
      <c r="BD557" s="73"/>
      <c r="BE557" s="95"/>
      <c r="BF557" s="95"/>
      <c r="BG557" s="73"/>
      <c r="BH557" s="73"/>
      <c r="BI557" s="95"/>
      <c r="BJ557" s="95"/>
      <c r="BK557" s="73"/>
      <c r="BL557" s="73"/>
      <c r="BM557" s="95"/>
      <c r="BN557" s="95"/>
      <c r="BO557" s="73"/>
      <c r="BP557" s="73"/>
      <c r="BQ557" s="95"/>
      <c r="BR557" s="95"/>
      <c r="BS557" s="73"/>
      <c r="BT557" s="73"/>
      <c r="BU557" s="95"/>
      <c r="BV557" s="95"/>
      <c r="BW557" s="73"/>
      <c r="BX557" s="73"/>
      <c r="BY557" s="95"/>
      <c r="BZ557" s="95"/>
      <c r="CA557" s="73"/>
      <c r="CB557" s="73"/>
      <c r="CC557" s="95"/>
      <c r="CD557" s="9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9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23"/>
      <c r="I558" s="73"/>
      <c r="J558" s="73"/>
      <c r="K558" s="73"/>
      <c r="L558" s="73"/>
      <c r="M558" s="73"/>
      <c r="N558" s="73"/>
      <c r="O558" s="73"/>
      <c r="P558" s="73"/>
      <c r="Q558" s="73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73"/>
      <c r="AE558" s="73"/>
      <c r="AF558" s="73"/>
      <c r="AG558" s="95"/>
      <c r="AH558" s="95"/>
      <c r="AI558" s="73"/>
      <c r="AJ558" s="73"/>
      <c r="AK558" s="95"/>
      <c r="AL558" s="95"/>
      <c r="AM558" s="73"/>
      <c r="AN558" s="73"/>
      <c r="AO558" s="95"/>
      <c r="AP558" s="95"/>
      <c r="AQ558" s="73"/>
      <c r="AR558" s="73"/>
      <c r="AS558" s="95"/>
      <c r="AT558" s="95"/>
      <c r="AU558" s="73"/>
      <c r="AV558" s="73"/>
      <c r="AW558" s="95"/>
      <c r="AX558" s="95"/>
      <c r="AY558" s="73"/>
      <c r="AZ558" s="73"/>
      <c r="BA558" s="95"/>
      <c r="BB558" s="95"/>
      <c r="BC558" s="73"/>
      <c r="BD558" s="73"/>
      <c r="BE558" s="95"/>
      <c r="BF558" s="95"/>
      <c r="BG558" s="73"/>
      <c r="BH558" s="73"/>
      <c r="BI558" s="95"/>
      <c r="BJ558" s="95"/>
      <c r="BK558" s="73"/>
      <c r="BL558" s="73"/>
      <c r="BM558" s="95"/>
      <c r="BN558" s="95"/>
      <c r="BO558" s="73"/>
      <c r="BP558" s="73"/>
      <c r="BQ558" s="95"/>
      <c r="BR558" s="95"/>
      <c r="BS558" s="73"/>
      <c r="BT558" s="73"/>
      <c r="BU558" s="95"/>
      <c r="BV558" s="95"/>
      <c r="BW558" s="73"/>
      <c r="BX558" s="73"/>
      <c r="BY558" s="95"/>
      <c r="BZ558" s="95"/>
      <c r="CA558" s="73"/>
      <c r="CB558" s="73"/>
      <c r="CC558" s="95"/>
      <c r="CD558" s="9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9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23"/>
      <c r="I559" s="73"/>
      <c r="J559" s="73"/>
      <c r="K559" s="73"/>
      <c r="L559" s="73"/>
      <c r="M559" s="73"/>
      <c r="N559" s="73"/>
      <c r="O559" s="73"/>
      <c r="P559" s="73"/>
      <c r="Q559" s="73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73"/>
      <c r="AE559" s="73"/>
      <c r="AF559" s="73"/>
      <c r="AG559" s="95"/>
      <c r="AH559" s="95"/>
      <c r="AI559" s="73"/>
      <c r="AJ559" s="73"/>
      <c r="AK559" s="95"/>
      <c r="AL559" s="95"/>
      <c r="AM559" s="73"/>
      <c r="AN559" s="73"/>
      <c r="AO559" s="95"/>
      <c r="AP559" s="95"/>
      <c r="AQ559" s="73"/>
      <c r="AR559" s="73"/>
      <c r="AS559" s="95"/>
      <c r="AT559" s="95"/>
      <c r="AU559" s="73"/>
      <c r="AV559" s="73"/>
      <c r="AW559" s="95"/>
      <c r="AX559" s="95"/>
      <c r="AY559" s="73"/>
      <c r="AZ559" s="73"/>
      <c r="BA559" s="95"/>
      <c r="BB559" s="95"/>
      <c r="BC559" s="73"/>
      <c r="BD559" s="73"/>
      <c r="BE559" s="95"/>
      <c r="BF559" s="95"/>
      <c r="BG559" s="73"/>
      <c r="BH559" s="73"/>
      <c r="BI559" s="95"/>
      <c r="BJ559" s="95"/>
      <c r="BK559" s="73"/>
      <c r="BL559" s="73"/>
      <c r="BM559" s="95"/>
      <c r="BN559" s="95"/>
      <c r="BO559" s="73"/>
      <c r="BP559" s="73"/>
      <c r="BQ559" s="95"/>
      <c r="BR559" s="95"/>
      <c r="BS559" s="73"/>
      <c r="BT559" s="73"/>
      <c r="BU559" s="95"/>
      <c r="BV559" s="95"/>
      <c r="BW559" s="73"/>
      <c r="BX559" s="73"/>
      <c r="BY559" s="95"/>
      <c r="BZ559" s="95"/>
      <c r="CA559" s="73"/>
      <c r="CB559" s="73"/>
      <c r="CC559" s="95"/>
      <c r="CD559" s="9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9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23"/>
      <c r="I560" s="73"/>
      <c r="J560" s="73"/>
      <c r="K560" s="73"/>
      <c r="L560" s="73"/>
      <c r="M560" s="73"/>
      <c r="N560" s="73"/>
      <c r="O560" s="73"/>
      <c r="P560" s="73"/>
      <c r="Q560" s="73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73"/>
      <c r="AE560" s="73"/>
      <c r="AF560" s="73"/>
      <c r="AG560" s="95"/>
      <c r="AH560" s="95"/>
      <c r="AI560" s="73"/>
      <c r="AJ560" s="73"/>
      <c r="AK560" s="95"/>
      <c r="AL560" s="95"/>
      <c r="AM560" s="73"/>
      <c r="AN560" s="73"/>
      <c r="AO560" s="95"/>
      <c r="AP560" s="95"/>
      <c r="AQ560" s="73"/>
      <c r="AR560" s="73"/>
      <c r="AS560" s="95"/>
      <c r="AT560" s="95"/>
      <c r="AU560" s="73"/>
      <c r="AV560" s="73"/>
      <c r="AW560" s="95"/>
      <c r="AX560" s="95"/>
      <c r="AY560" s="73"/>
      <c r="AZ560" s="73"/>
      <c r="BA560" s="95"/>
      <c r="BB560" s="95"/>
      <c r="BC560" s="73"/>
      <c r="BD560" s="73"/>
      <c r="BE560" s="95"/>
      <c r="BF560" s="95"/>
      <c r="BG560" s="73"/>
      <c r="BH560" s="73"/>
      <c r="BI560" s="95"/>
      <c r="BJ560" s="95"/>
      <c r="BK560" s="73"/>
      <c r="BL560" s="73"/>
      <c r="BM560" s="95"/>
      <c r="BN560" s="95"/>
      <c r="BO560" s="73"/>
      <c r="BP560" s="73"/>
      <c r="BQ560" s="95"/>
      <c r="BR560" s="95"/>
      <c r="BS560" s="73"/>
      <c r="BT560" s="73"/>
      <c r="BU560" s="95"/>
      <c r="BV560" s="95"/>
      <c r="BW560" s="73"/>
      <c r="BX560" s="73"/>
      <c r="BY560" s="95"/>
      <c r="BZ560" s="95"/>
      <c r="CA560" s="73"/>
      <c r="CB560" s="73"/>
      <c r="CC560" s="95"/>
      <c r="CD560" s="9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9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23"/>
      <c r="I561" s="73"/>
      <c r="J561" s="73"/>
      <c r="K561" s="73"/>
      <c r="L561" s="73"/>
      <c r="M561" s="73"/>
      <c r="N561" s="73"/>
      <c r="O561" s="73"/>
      <c r="P561" s="73"/>
      <c r="Q561" s="73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73"/>
      <c r="AE561" s="73"/>
      <c r="AF561" s="73"/>
      <c r="AG561" s="95"/>
      <c r="AH561" s="95"/>
      <c r="AI561" s="73"/>
      <c r="AJ561" s="73"/>
      <c r="AK561" s="95"/>
      <c r="AL561" s="95"/>
      <c r="AM561" s="73"/>
      <c r="AN561" s="73"/>
      <c r="AO561" s="95"/>
      <c r="AP561" s="95"/>
      <c r="AQ561" s="73"/>
      <c r="AR561" s="73"/>
      <c r="AS561" s="95"/>
      <c r="AT561" s="95"/>
      <c r="AU561" s="73"/>
      <c r="AV561" s="73"/>
      <c r="AW561" s="95"/>
      <c r="AX561" s="95"/>
      <c r="AY561" s="73"/>
      <c r="AZ561" s="73"/>
      <c r="BA561" s="95"/>
      <c r="BB561" s="95"/>
      <c r="BC561" s="73"/>
      <c r="BD561" s="73"/>
      <c r="BE561" s="95"/>
      <c r="BF561" s="95"/>
      <c r="BG561" s="73"/>
      <c r="BH561" s="73"/>
      <c r="BI561" s="95"/>
      <c r="BJ561" s="95"/>
      <c r="BK561" s="73"/>
      <c r="BL561" s="73"/>
      <c r="BM561" s="95"/>
      <c r="BN561" s="95"/>
      <c r="BO561" s="73"/>
      <c r="BP561" s="73"/>
      <c r="BQ561" s="95"/>
      <c r="BR561" s="95"/>
      <c r="BS561" s="73"/>
      <c r="BT561" s="73"/>
      <c r="BU561" s="95"/>
      <c r="BV561" s="95"/>
      <c r="BW561" s="73"/>
      <c r="BX561" s="73"/>
      <c r="BY561" s="95"/>
      <c r="BZ561" s="95"/>
      <c r="CA561" s="73"/>
      <c r="CB561" s="73"/>
      <c r="CC561" s="95"/>
      <c r="CD561" s="9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9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23"/>
      <c r="I562" s="73"/>
      <c r="J562" s="73"/>
      <c r="K562" s="73"/>
      <c r="L562" s="73"/>
      <c r="M562" s="73"/>
      <c r="N562" s="73"/>
      <c r="O562" s="73"/>
      <c r="P562" s="73"/>
      <c r="Q562" s="73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73"/>
      <c r="AE562" s="73"/>
      <c r="AF562" s="73"/>
      <c r="AG562" s="95"/>
      <c r="AH562" s="95"/>
      <c r="AI562" s="73"/>
      <c r="AJ562" s="73"/>
      <c r="AK562" s="95"/>
      <c r="AL562" s="95"/>
      <c r="AM562" s="73"/>
      <c r="AN562" s="73"/>
      <c r="AO562" s="95"/>
      <c r="AP562" s="95"/>
      <c r="AQ562" s="73"/>
      <c r="AR562" s="73"/>
      <c r="AS562" s="95"/>
      <c r="AT562" s="95"/>
      <c r="AU562" s="73"/>
      <c r="AV562" s="73"/>
      <c r="AW562" s="95"/>
      <c r="AX562" s="95"/>
      <c r="AY562" s="73"/>
      <c r="AZ562" s="73"/>
      <c r="BA562" s="95"/>
      <c r="BB562" s="95"/>
      <c r="BC562" s="73"/>
      <c r="BD562" s="73"/>
      <c r="BE562" s="95"/>
      <c r="BF562" s="95"/>
      <c r="BG562" s="73"/>
      <c r="BH562" s="73"/>
      <c r="BI562" s="95"/>
      <c r="BJ562" s="95"/>
      <c r="BK562" s="73"/>
      <c r="BL562" s="73"/>
      <c r="BM562" s="95"/>
      <c r="BN562" s="95"/>
      <c r="BO562" s="73"/>
      <c r="BP562" s="73"/>
      <c r="BQ562" s="95"/>
      <c r="BR562" s="95"/>
      <c r="BS562" s="73"/>
      <c r="BT562" s="73"/>
      <c r="BU562" s="95"/>
      <c r="BV562" s="95"/>
      <c r="BW562" s="73"/>
      <c r="BX562" s="73"/>
      <c r="BY562" s="95"/>
      <c r="BZ562" s="95"/>
      <c r="CA562" s="73"/>
      <c r="CB562" s="73"/>
      <c r="CC562" s="95"/>
      <c r="CD562" s="9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9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23"/>
      <c r="I563" s="73"/>
      <c r="J563" s="73"/>
      <c r="K563" s="73"/>
      <c r="L563" s="73"/>
      <c r="M563" s="73"/>
      <c r="N563" s="73"/>
      <c r="O563" s="73"/>
      <c r="P563" s="73"/>
      <c r="Q563" s="73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73"/>
      <c r="AE563" s="73"/>
      <c r="AF563" s="73"/>
      <c r="AG563" s="95"/>
      <c r="AH563" s="95"/>
      <c r="AI563" s="73"/>
      <c r="AJ563" s="73"/>
      <c r="AK563" s="95"/>
      <c r="AL563" s="95"/>
      <c r="AM563" s="73"/>
      <c r="AN563" s="73"/>
      <c r="AO563" s="95"/>
      <c r="AP563" s="95"/>
      <c r="AQ563" s="73"/>
      <c r="AR563" s="73"/>
      <c r="AS563" s="95"/>
      <c r="AT563" s="95"/>
      <c r="AU563" s="73"/>
      <c r="AV563" s="73"/>
      <c r="AW563" s="95"/>
      <c r="AX563" s="95"/>
      <c r="AY563" s="73"/>
      <c r="AZ563" s="73"/>
      <c r="BA563" s="95"/>
      <c r="BB563" s="95"/>
      <c r="BC563" s="73"/>
      <c r="BD563" s="73"/>
      <c r="BE563" s="95"/>
      <c r="BF563" s="95"/>
      <c r="BG563" s="73"/>
      <c r="BH563" s="73"/>
      <c r="BI563" s="95"/>
      <c r="BJ563" s="95"/>
      <c r="BK563" s="73"/>
      <c r="BL563" s="73"/>
      <c r="BM563" s="95"/>
      <c r="BN563" s="95"/>
      <c r="BO563" s="73"/>
      <c r="BP563" s="73"/>
      <c r="BQ563" s="95"/>
      <c r="BR563" s="95"/>
      <c r="BS563" s="73"/>
      <c r="BT563" s="73"/>
      <c r="BU563" s="95"/>
      <c r="BV563" s="95"/>
      <c r="BW563" s="73"/>
      <c r="BX563" s="73"/>
      <c r="BY563" s="95"/>
      <c r="BZ563" s="95"/>
      <c r="CA563" s="73"/>
      <c r="CB563" s="73"/>
      <c r="CC563" s="95"/>
      <c r="CD563" s="9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9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23"/>
      <c r="I564" s="73"/>
      <c r="J564" s="73"/>
      <c r="K564" s="73"/>
      <c r="L564" s="73"/>
      <c r="M564" s="73"/>
      <c r="N564" s="73"/>
      <c r="O564" s="73"/>
      <c r="P564" s="73"/>
      <c r="Q564" s="73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73"/>
      <c r="AE564" s="73"/>
      <c r="AF564" s="73"/>
      <c r="AG564" s="95"/>
      <c r="AH564" s="95"/>
      <c r="AI564" s="73"/>
      <c r="AJ564" s="73"/>
      <c r="AK564" s="95"/>
      <c r="AL564" s="95"/>
      <c r="AM564" s="73"/>
      <c r="AN564" s="73"/>
      <c r="AO564" s="95"/>
      <c r="AP564" s="95"/>
      <c r="AQ564" s="73"/>
      <c r="AR564" s="73"/>
      <c r="AS564" s="95"/>
      <c r="AT564" s="95"/>
      <c r="AU564" s="73"/>
      <c r="AV564" s="73"/>
      <c r="AW564" s="95"/>
      <c r="AX564" s="95"/>
      <c r="AY564" s="73"/>
      <c r="AZ564" s="73"/>
      <c r="BA564" s="95"/>
      <c r="BB564" s="95"/>
      <c r="BC564" s="73"/>
      <c r="BD564" s="73"/>
      <c r="BE564" s="95"/>
      <c r="BF564" s="95"/>
      <c r="BG564" s="73"/>
      <c r="BH564" s="73"/>
      <c r="BI564" s="95"/>
      <c r="BJ564" s="95"/>
      <c r="BK564" s="73"/>
      <c r="BL564" s="73"/>
      <c r="BM564" s="95"/>
      <c r="BN564" s="95"/>
      <c r="BO564" s="73"/>
      <c r="BP564" s="73"/>
      <c r="BQ564" s="95"/>
      <c r="BR564" s="95"/>
      <c r="BS564" s="73"/>
      <c r="BT564" s="73"/>
      <c r="BU564" s="95"/>
      <c r="BV564" s="95"/>
      <c r="BW564" s="73"/>
      <c r="BX564" s="73"/>
      <c r="BY564" s="95"/>
      <c r="BZ564" s="95"/>
      <c r="CA564" s="73"/>
      <c r="CB564" s="73"/>
      <c r="CC564" s="95"/>
      <c r="CD564" s="9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9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23"/>
      <c r="I565" s="73"/>
      <c r="J565" s="73"/>
      <c r="K565" s="73"/>
      <c r="L565" s="73"/>
      <c r="M565" s="73"/>
      <c r="N565" s="73"/>
      <c r="O565" s="73"/>
      <c r="P565" s="73"/>
      <c r="Q565" s="73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73"/>
      <c r="AE565" s="73"/>
      <c r="AF565" s="73"/>
      <c r="AG565" s="95"/>
      <c r="AH565" s="95"/>
      <c r="AI565" s="73"/>
      <c r="AJ565" s="73"/>
      <c r="AK565" s="95"/>
      <c r="AL565" s="95"/>
      <c r="AM565" s="73"/>
      <c r="AN565" s="73"/>
      <c r="AO565" s="95"/>
      <c r="AP565" s="95"/>
      <c r="AQ565" s="73"/>
      <c r="AR565" s="73"/>
      <c r="AS565" s="95"/>
      <c r="AT565" s="95"/>
      <c r="AU565" s="73"/>
      <c r="AV565" s="73"/>
      <c r="AW565" s="95"/>
      <c r="AX565" s="95"/>
      <c r="AY565" s="73"/>
      <c r="AZ565" s="73"/>
      <c r="BA565" s="95"/>
      <c r="BB565" s="95"/>
      <c r="BC565" s="73"/>
      <c r="BD565" s="73"/>
      <c r="BE565" s="95"/>
      <c r="BF565" s="95"/>
      <c r="BG565" s="73"/>
      <c r="BH565" s="73"/>
      <c r="BI565" s="95"/>
      <c r="BJ565" s="95"/>
      <c r="BK565" s="73"/>
      <c r="BL565" s="73"/>
      <c r="BM565" s="95"/>
      <c r="BN565" s="95"/>
      <c r="BO565" s="73"/>
      <c r="BP565" s="73"/>
      <c r="BQ565" s="95"/>
      <c r="BR565" s="95"/>
      <c r="BS565" s="73"/>
      <c r="BT565" s="73"/>
      <c r="BU565" s="95"/>
      <c r="BV565" s="95"/>
      <c r="BW565" s="73"/>
      <c r="BX565" s="73"/>
      <c r="BY565" s="95"/>
      <c r="BZ565" s="95"/>
      <c r="CA565" s="73"/>
      <c r="CB565" s="73"/>
      <c r="CC565" s="95"/>
      <c r="CD565" s="9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9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23"/>
      <c r="I566" s="73"/>
      <c r="J566" s="73"/>
      <c r="K566" s="73"/>
      <c r="L566" s="73"/>
      <c r="M566" s="73"/>
      <c r="N566" s="73"/>
      <c r="O566" s="73"/>
      <c r="P566" s="73"/>
      <c r="Q566" s="73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73"/>
      <c r="AE566" s="73"/>
      <c r="AF566" s="73"/>
      <c r="AG566" s="95"/>
      <c r="AH566" s="95"/>
      <c r="AI566" s="73"/>
      <c r="AJ566" s="73"/>
      <c r="AK566" s="95"/>
      <c r="AL566" s="95"/>
      <c r="AM566" s="73"/>
      <c r="AN566" s="73"/>
      <c r="AO566" s="95"/>
      <c r="AP566" s="95"/>
      <c r="AQ566" s="73"/>
      <c r="AR566" s="73"/>
      <c r="AS566" s="95"/>
      <c r="AT566" s="95"/>
      <c r="AU566" s="73"/>
      <c r="AV566" s="73"/>
      <c r="AW566" s="95"/>
      <c r="AX566" s="95"/>
      <c r="AY566" s="73"/>
      <c r="AZ566" s="73"/>
      <c r="BA566" s="95"/>
      <c r="BB566" s="95"/>
      <c r="BC566" s="73"/>
      <c r="BD566" s="73"/>
      <c r="BE566" s="95"/>
      <c r="BF566" s="95"/>
      <c r="BG566" s="73"/>
      <c r="BH566" s="73"/>
      <c r="BI566" s="95"/>
      <c r="BJ566" s="95"/>
      <c r="BK566" s="73"/>
      <c r="BL566" s="73"/>
      <c r="BM566" s="95"/>
      <c r="BN566" s="95"/>
      <c r="BO566" s="73"/>
      <c r="BP566" s="73"/>
      <c r="BQ566" s="95"/>
      <c r="BR566" s="95"/>
      <c r="BS566" s="73"/>
      <c r="BT566" s="73"/>
      <c r="BU566" s="95"/>
      <c r="BV566" s="95"/>
      <c r="BW566" s="73"/>
      <c r="BX566" s="73"/>
      <c r="BY566" s="95"/>
      <c r="BZ566" s="95"/>
      <c r="CA566" s="73"/>
      <c r="CB566" s="73"/>
      <c r="CC566" s="95"/>
      <c r="CD566" s="9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9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23"/>
      <c r="I567" s="73"/>
      <c r="J567" s="73"/>
      <c r="K567" s="73"/>
      <c r="L567" s="73"/>
      <c r="M567" s="73"/>
      <c r="N567" s="73"/>
      <c r="O567" s="73"/>
      <c r="P567" s="73"/>
      <c r="Q567" s="73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73"/>
      <c r="AE567" s="73"/>
      <c r="AF567" s="73"/>
      <c r="AG567" s="95"/>
      <c r="AH567" s="95"/>
      <c r="AI567" s="73"/>
      <c r="AJ567" s="73"/>
      <c r="AK567" s="95"/>
      <c r="AL567" s="95"/>
      <c r="AM567" s="73"/>
      <c r="AN567" s="73"/>
      <c r="AO567" s="95"/>
      <c r="AP567" s="95"/>
      <c r="AQ567" s="73"/>
      <c r="AR567" s="73"/>
      <c r="AS567" s="95"/>
      <c r="AT567" s="95"/>
      <c r="AU567" s="73"/>
      <c r="AV567" s="73"/>
      <c r="AW567" s="95"/>
      <c r="AX567" s="95"/>
      <c r="AY567" s="73"/>
      <c r="AZ567" s="73"/>
      <c r="BA567" s="95"/>
      <c r="BB567" s="95"/>
      <c r="BC567" s="73"/>
      <c r="BD567" s="73"/>
      <c r="BE567" s="95"/>
      <c r="BF567" s="95"/>
      <c r="BG567" s="73"/>
      <c r="BH567" s="73"/>
      <c r="BI567" s="95"/>
      <c r="BJ567" s="95"/>
      <c r="BK567" s="73"/>
      <c r="BL567" s="73"/>
      <c r="BM567" s="95"/>
      <c r="BN567" s="95"/>
      <c r="BO567" s="73"/>
      <c r="BP567" s="73"/>
      <c r="BQ567" s="95"/>
      <c r="BR567" s="95"/>
      <c r="BS567" s="73"/>
      <c r="BT567" s="73"/>
      <c r="BU567" s="95"/>
      <c r="BV567" s="95"/>
      <c r="BW567" s="73"/>
      <c r="BX567" s="73"/>
      <c r="BY567" s="95"/>
      <c r="BZ567" s="95"/>
      <c r="CA567" s="73"/>
      <c r="CB567" s="73"/>
      <c r="CC567" s="95"/>
      <c r="CD567" s="9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9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23"/>
      <c r="I568" s="73"/>
      <c r="J568" s="73"/>
      <c r="K568" s="73"/>
      <c r="L568" s="73"/>
      <c r="M568" s="73"/>
      <c r="N568" s="73"/>
      <c r="O568" s="73"/>
      <c r="P568" s="73"/>
      <c r="Q568" s="73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73"/>
      <c r="AE568" s="73"/>
      <c r="AF568" s="73"/>
      <c r="AG568" s="95"/>
      <c r="AH568" s="95"/>
      <c r="AI568" s="73"/>
      <c r="AJ568" s="73"/>
      <c r="AK568" s="95"/>
      <c r="AL568" s="95"/>
      <c r="AM568" s="73"/>
      <c r="AN568" s="73"/>
      <c r="AO568" s="95"/>
      <c r="AP568" s="95"/>
      <c r="AQ568" s="73"/>
      <c r="AR568" s="73"/>
      <c r="AS568" s="95"/>
      <c r="AT568" s="95"/>
      <c r="AU568" s="73"/>
      <c r="AV568" s="73"/>
      <c r="AW568" s="95"/>
      <c r="AX568" s="95"/>
      <c r="AY568" s="73"/>
      <c r="AZ568" s="73"/>
      <c r="BA568" s="95"/>
      <c r="BB568" s="95"/>
      <c r="BC568" s="73"/>
      <c r="BD568" s="73"/>
      <c r="BE568" s="95"/>
      <c r="BF568" s="95"/>
      <c r="BG568" s="73"/>
      <c r="BH568" s="73"/>
      <c r="BI568" s="95"/>
      <c r="BJ568" s="95"/>
      <c r="BK568" s="73"/>
      <c r="BL568" s="73"/>
      <c r="BM568" s="95"/>
      <c r="BN568" s="95"/>
      <c r="BO568" s="73"/>
      <c r="BP568" s="73"/>
      <c r="BQ568" s="95"/>
      <c r="BR568" s="95"/>
      <c r="BS568" s="73"/>
      <c r="BT568" s="73"/>
      <c r="BU568" s="95"/>
      <c r="BV568" s="95"/>
      <c r="BW568" s="73"/>
      <c r="BX568" s="73"/>
      <c r="BY568" s="95"/>
      <c r="BZ568" s="95"/>
      <c r="CA568" s="73"/>
      <c r="CB568" s="73"/>
      <c r="CC568" s="95"/>
      <c r="CD568" s="9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9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23"/>
      <c r="I569" s="73"/>
      <c r="J569" s="73"/>
      <c r="K569" s="73"/>
      <c r="L569" s="73"/>
      <c r="M569" s="73"/>
      <c r="N569" s="73"/>
      <c r="O569" s="73"/>
      <c r="P569" s="73"/>
      <c r="Q569" s="73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73"/>
      <c r="AE569" s="73"/>
      <c r="AF569" s="73"/>
      <c r="AG569" s="95"/>
      <c r="AH569" s="95"/>
      <c r="AI569" s="73"/>
      <c r="AJ569" s="73"/>
      <c r="AK569" s="95"/>
      <c r="AL569" s="95"/>
      <c r="AM569" s="73"/>
      <c r="AN569" s="73"/>
      <c r="AO569" s="95"/>
      <c r="AP569" s="95"/>
      <c r="AQ569" s="73"/>
      <c r="AR569" s="73"/>
      <c r="AS569" s="95"/>
      <c r="AT569" s="95"/>
      <c r="AU569" s="73"/>
      <c r="AV569" s="73"/>
      <c r="AW569" s="95"/>
      <c r="AX569" s="95"/>
      <c r="AY569" s="73"/>
      <c r="AZ569" s="73"/>
      <c r="BA569" s="95"/>
      <c r="BB569" s="95"/>
      <c r="BC569" s="73"/>
      <c r="BD569" s="73"/>
      <c r="BE569" s="95"/>
      <c r="BF569" s="95"/>
      <c r="BG569" s="73"/>
      <c r="BH569" s="73"/>
      <c r="BI569" s="95"/>
      <c r="BJ569" s="95"/>
      <c r="BK569" s="73"/>
      <c r="BL569" s="73"/>
      <c r="BM569" s="95"/>
      <c r="BN569" s="95"/>
      <c r="BO569" s="73"/>
      <c r="BP569" s="73"/>
      <c r="BQ569" s="95"/>
      <c r="BR569" s="95"/>
      <c r="BS569" s="73"/>
      <c r="BT569" s="73"/>
      <c r="BU569" s="95"/>
      <c r="BV569" s="95"/>
      <c r="BW569" s="73"/>
      <c r="BX569" s="73"/>
      <c r="BY569" s="95"/>
      <c r="BZ569" s="95"/>
      <c r="CA569" s="73"/>
      <c r="CB569" s="73"/>
      <c r="CC569" s="95"/>
      <c r="CD569" s="9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9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23"/>
      <c r="I570" s="73"/>
      <c r="J570" s="73"/>
      <c r="K570" s="73"/>
      <c r="L570" s="73"/>
      <c r="M570" s="73"/>
      <c r="N570" s="73"/>
      <c r="O570" s="73"/>
      <c r="P570" s="73"/>
      <c r="Q570" s="73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73"/>
      <c r="AE570" s="73"/>
      <c r="AF570" s="73"/>
      <c r="AG570" s="95"/>
      <c r="AH570" s="95"/>
      <c r="AI570" s="73"/>
      <c r="AJ570" s="73"/>
      <c r="AK570" s="95"/>
      <c r="AL570" s="95"/>
      <c r="AM570" s="73"/>
      <c r="AN570" s="73"/>
      <c r="AO570" s="95"/>
      <c r="AP570" s="95"/>
      <c r="AQ570" s="73"/>
      <c r="AR570" s="73"/>
      <c r="AS570" s="95"/>
      <c r="AT570" s="95"/>
      <c r="AU570" s="73"/>
      <c r="AV570" s="73"/>
      <c r="AW570" s="95"/>
      <c r="AX570" s="95"/>
      <c r="AY570" s="73"/>
      <c r="AZ570" s="73"/>
      <c r="BA570" s="95"/>
      <c r="BB570" s="95"/>
      <c r="BC570" s="73"/>
      <c r="BD570" s="73"/>
      <c r="BE570" s="95"/>
      <c r="BF570" s="95"/>
      <c r="BG570" s="73"/>
      <c r="BH570" s="73"/>
      <c r="BI570" s="95"/>
      <c r="BJ570" s="95"/>
      <c r="BK570" s="73"/>
      <c r="BL570" s="73"/>
      <c r="BM570" s="95"/>
      <c r="BN570" s="95"/>
      <c r="BO570" s="73"/>
      <c r="BP570" s="73"/>
      <c r="BQ570" s="95"/>
      <c r="BR570" s="95"/>
      <c r="BS570" s="73"/>
      <c r="BT570" s="73"/>
      <c r="BU570" s="95"/>
      <c r="BV570" s="95"/>
      <c r="BW570" s="73"/>
      <c r="BX570" s="73"/>
      <c r="BY570" s="95"/>
      <c r="BZ570" s="95"/>
      <c r="CA570" s="73"/>
      <c r="CB570" s="73"/>
      <c r="CC570" s="95"/>
      <c r="CD570" s="9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9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23"/>
      <c r="I571" s="73"/>
      <c r="J571" s="73"/>
      <c r="K571" s="73"/>
      <c r="L571" s="73"/>
      <c r="M571" s="73"/>
      <c r="N571" s="73"/>
      <c r="O571" s="73"/>
      <c r="P571" s="73"/>
      <c r="Q571" s="73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73"/>
      <c r="AE571" s="73"/>
      <c r="AF571" s="73"/>
      <c r="AG571" s="95"/>
      <c r="AH571" s="95"/>
      <c r="AI571" s="73"/>
      <c r="AJ571" s="73"/>
      <c r="AK571" s="95"/>
      <c r="AL571" s="95"/>
      <c r="AM571" s="73"/>
      <c r="AN571" s="73"/>
      <c r="AO571" s="95"/>
      <c r="AP571" s="95"/>
      <c r="AQ571" s="73"/>
      <c r="AR571" s="73"/>
      <c r="AS571" s="95"/>
      <c r="AT571" s="95"/>
      <c r="AU571" s="73"/>
      <c r="AV571" s="73"/>
      <c r="AW571" s="95"/>
      <c r="AX571" s="95"/>
      <c r="AY571" s="73"/>
      <c r="AZ571" s="73"/>
      <c r="BA571" s="95"/>
      <c r="BB571" s="95"/>
      <c r="BC571" s="73"/>
      <c r="BD571" s="73"/>
      <c r="BE571" s="95"/>
      <c r="BF571" s="95"/>
      <c r="BG571" s="73"/>
      <c r="BH571" s="73"/>
      <c r="BI571" s="95"/>
      <c r="BJ571" s="95"/>
      <c r="BK571" s="73"/>
      <c r="BL571" s="73"/>
      <c r="BM571" s="95"/>
      <c r="BN571" s="95"/>
      <c r="BO571" s="73"/>
      <c r="BP571" s="73"/>
      <c r="BQ571" s="95"/>
      <c r="BR571" s="95"/>
      <c r="BS571" s="73"/>
      <c r="BT571" s="73"/>
      <c r="BU571" s="95"/>
      <c r="BV571" s="95"/>
      <c r="BW571" s="73"/>
      <c r="BX571" s="73"/>
      <c r="BY571" s="95"/>
      <c r="BZ571" s="95"/>
      <c r="CA571" s="73"/>
      <c r="CB571" s="73"/>
      <c r="CC571" s="95"/>
      <c r="CD571" s="9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9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23"/>
      <c r="I572" s="73"/>
      <c r="J572" s="73"/>
      <c r="K572" s="73"/>
      <c r="L572" s="73"/>
      <c r="M572" s="73"/>
      <c r="N572" s="73"/>
      <c r="O572" s="73"/>
      <c r="P572" s="73"/>
      <c r="Q572" s="73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73"/>
      <c r="AE572" s="73"/>
      <c r="AF572" s="73"/>
      <c r="AG572" s="95"/>
      <c r="AH572" s="95"/>
      <c r="AI572" s="73"/>
      <c r="AJ572" s="73"/>
      <c r="AK572" s="95"/>
      <c r="AL572" s="95"/>
      <c r="AM572" s="73"/>
      <c r="AN572" s="73"/>
      <c r="AO572" s="95"/>
      <c r="AP572" s="95"/>
      <c r="AQ572" s="73"/>
      <c r="AR572" s="73"/>
      <c r="AS572" s="95"/>
      <c r="AT572" s="95"/>
      <c r="AU572" s="73"/>
      <c r="AV572" s="73"/>
      <c r="AW572" s="95"/>
      <c r="AX572" s="95"/>
      <c r="AY572" s="73"/>
      <c r="AZ572" s="73"/>
      <c r="BA572" s="95"/>
      <c r="BB572" s="95"/>
      <c r="BC572" s="73"/>
      <c r="BD572" s="73"/>
      <c r="BE572" s="95"/>
      <c r="BF572" s="95"/>
      <c r="BG572" s="73"/>
      <c r="BH572" s="73"/>
      <c r="BI572" s="95"/>
      <c r="BJ572" s="95"/>
      <c r="BK572" s="73"/>
      <c r="BL572" s="73"/>
      <c r="BM572" s="95"/>
      <c r="BN572" s="95"/>
      <c r="BO572" s="73"/>
      <c r="BP572" s="73"/>
      <c r="BQ572" s="95"/>
      <c r="BR572" s="95"/>
      <c r="BS572" s="73"/>
      <c r="BT572" s="73"/>
      <c r="BU572" s="95"/>
      <c r="BV572" s="95"/>
      <c r="BW572" s="73"/>
      <c r="BX572" s="73"/>
      <c r="BY572" s="95"/>
      <c r="BZ572" s="95"/>
      <c r="CA572" s="73"/>
      <c r="CB572" s="73"/>
      <c r="CC572" s="95"/>
      <c r="CD572" s="9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9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23"/>
      <c r="I573" s="73"/>
      <c r="J573" s="73"/>
      <c r="K573" s="73"/>
      <c r="L573" s="73"/>
      <c r="M573" s="73"/>
      <c r="N573" s="73"/>
      <c r="O573" s="73"/>
      <c r="P573" s="73"/>
      <c r="Q573" s="73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73"/>
      <c r="AE573" s="73"/>
      <c r="AF573" s="73"/>
      <c r="AG573" s="95"/>
      <c r="AH573" s="95"/>
      <c r="AI573" s="73"/>
      <c r="AJ573" s="73"/>
      <c r="AK573" s="95"/>
      <c r="AL573" s="95"/>
      <c r="AM573" s="73"/>
      <c r="AN573" s="73"/>
      <c r="AO573" s="95"/>
      <c r="AP573" s="95"/>
      <c r="AQ573" s="73"/>
      <c r="AR573" s="73"/>
      <c r="AS573" s="95"/>
      <c r="AT573" s="95"/>
      <c r="AU573" s="73"/>
      <c r="AV573" s="73"/>
      <c r="AW573" s="95"/>
      <c r="AX573" s="95"/>
      <c r="AY573" s="73"/>
      <c r="AZ573" s="73"/>
      <c r="BA573" s="95"/>
      <c r="BB573" s="95"/>
      <c r="BC573" s="73"/>
      <c r="BD573" s="73"/>
      <c r="BE573" s="95"/>
      <c r="BF573" s="95"/>
      <c r="BG573" s="73"/>
      <c r="BH573" s="73"/>
      <c r="BI573" s="95"/>
      <c r="BJ573" s="95"/>
      <c r="BK573" s="73"/>
      <c r="BL573" s="73"/>
      <c r="BM573" s="95"/>
      <c r="BN573" s="95"/>
      <c r="BO573" s="73"/>
      <c r="BP573" s="73"/>
      <c r="BQ573" s="95"/>
      <c r="BR573" s="95"/>
      <c r="BS573" s="73"/>
      <c r="BT573" s="73"/>
      <c r="BU573" s="95"/>
      <c r="BV573" s="95"/>
      <c r="BW573" s="73"/>
      <c r="BX573" s="73"/>
      <c r="BY573" s="95"/>
      <c r="BZ573" s="95"/>
      <c r="CA573" s="73"/>
      <c r="CB573" s="73"/>
      <c r="CC573" s="95"/>
      <c r="CD573" s="9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9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23"/>
      <c r="I574" s="73"/>
      <c r="J574" s="73"/>
      <c r="K574" s="73"/>
      <c r="L574" s="73"/>
      <c r="M574" s="73"/>
      <c r="N574" s="73"/>
      <c r="O574" s="73"/>
      <c r="P574" s="73"/>
      <c r="Q574" s="73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73"/>
      <c r="AE574" s="73"/>
      <c r="AF574" s="73"/>
      <c r="AG574" s="95"/>
      <c r="AH574" s="95"/>
      <c r="AI574" s="73"/>
      <c r="AJ574" s="73"/>
      <c r="AK574" s="95"/>
      <c r="AL574" s="95"/>
      <c r="AM574" s="73"/>
      <c r="AN574" s="73"/>
      <c r="AO574" s="95"/>
      <c r="AP574" s="95"/>
      <c r="AQ574" s="73"/>
      <c r="AR574" s="73"/>
      <c r="AS574" s="95"/>
      <c r="AT574" s="95"/>
      <c r="AU574" s="73"/>
      <c r="AV574" s="73"/>
      <c r="AW574" s="95"/>
      <c r="AX574" s="95"/>
      <c r="AY574" s="73"/>
      <c r="AZ574" s="73"/>
      <c r="BA574" s="95"/>
      <c r="BB574" s="95"/>
      <c r="BC574" s="73"/>
      <c r="BD574" s="73"/>
      <c r="BE574" s="95"/>
      <c r="BF574" s="95"/>
      <c r="BG574" s="73"/>
      <c r="BH574" s="73"/>
      <c r="BI574" s="95"/>
      <c r="BJ574" s="95"/>
      <c r="BK574" s="73"/>
      <c r="BL574" s="73"/>
      <c r="BM574" s="95"/>
      <c r="BN574" s="95"/>
      <c r="BO574" s="73"/>
      <c r="BP574" s="73"/>
      <c r="BQ574" s="95"/>
      <c r="BR574" s="95"/>
      <c r="BS574" s="73"/>
      <c r="BT574" s="73"/>
      <c r="BU574" s="95"/>
      <c r="BV574" s="95"/>
      <c r="BW574" s="73"/>
      <c r="BX574" s="73"/>
      <c r="BY574" s="95"/>
      <c r="BZ574" s="95"/>
      <c r="CA574" s="73"/>
      <c r="CB574" s="73"/>
      <c r="CC574" s="95"/>
      <c r="CD574" s="9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9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23"/>
      <c r="I575" s="73"/>
      <c r="J575" s="73"/>
      <c r="K575" s="73"/>
      <c r="L575" s="73"/>
      <c r="M575" s="73"/>
      <c r="N575" s="73"/>
      <c r="O575" s="73"/>
      <c r="P575" s="73"/>
      <c r="Q575" s="73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73"/>
      <c r="AE575" s="73"/>
      <c r="AF575" s="73"/>
      <c r="AG575" s="95"/>
      <c r="AH575" s="95"/>
      <c r="AI575" s="73"/>
      <c r="AJ575" s="73"/>
      <c r="AK575" s="95"/>
      <c r="AL575" s="95"/>
      <c r="AM575" s="73"/>
      <c r="AN575" s="73"/>
      <c r="AO575" s="95"/>
      <c r="AP575" s="95"/>
      <c r="AQ575" s="73"/>
      <c r="AR575" s="73"/>
      <c r="AS575" s="95"/>
      <c r="AT575" s="95"/>
      <c r="AU575" s="73"/>
      <c r="AV575" s="73"/>
      <c r="AW575" s="95"/>
      <c r="AX575" s="95"/>
      <c r="AY575" s="73"/>
      <c r="AZ575" s="73"/>
      <c r="BA575" s="95"/>
      <c r="BB575" s="95"/>
      <c r="BC575" s="73"/>
      <c r="BD575" s="73"/>
      <c r="BE575" s="95"/>
      <c r="BF575" s="95"/>
      <c r="BG575" s="73"/>
      <c r="BH575" s="73"/>
      <c r="BI575" s="95"/>
      <c r="BJ575" s="95"/>
      <c r="BK575" s="73"/>
      <c r="BL575" s="73"/>
      <c r="BM575" s="95"/>
      <c r="BN575" s="95"/>
      <c r="BO575" s="73"/>
      <c r="BP575" s="73"/>
      <c r="BQ575" s="95"/>
      <c r="BR575" s="95"/>
      <c r="BS575" s="73"/>
      <c r="BT575" s="73"/>
      <c r="BU575" s="95"/>
      <c r="BV575" s="95"/>
      <c r="BW575" s="73"/>
      <c r="BX575" s="73"/>
      <c r="BY575" s="95"/>
      <c r="BZ575" s="95"/>
      <c r="CA575" s="73"/>
      <c r="CB575" s="73"/>
      <c r="CC575" s="95"/>
      <c r="CD575" s="9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9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23"/>
      <c r="I576" s="73"/>
      <c r="J576" s="73"/>
      <c r="K576" s="73"/>
      <c r="L576" s="73"/>
      <c r="M576" s="73"/>
      <c r="N576" s="73"/>
      <c r="O576" s="73"/>
      <c r="P576" s="73"/>
      <c r="Q576" s="73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73"/>
      <c r="AE576" s="73"/>
      <c r="AF576" s="73"/>
      <c r="AG576" s="95"/>
      <c r="AH576" s="95"/>
      <c r="AI576" s="73"/>
      <c r="AJ576" s="73"/>
      <c r="AK576" s="95"/>
      <c r="AL576" s="95"/>
      <c r="AM576" s="73"/>
      <c r="AN576" s="73"/>
      <c r="AO576" s="95"/>
      <c r="AP576" s="95"/>
      <c r="AQ576" s="73"/>
      <c r="AR576" s="73"/>
      <c r="AS576" s="95"/>
      <c r="AT576" s="95"/>
      <c r="AU576" s="73"/>
      <c r="AV576" s="73"/>
      <c r="AW576" s="95"/>
      <c r="AX576" s="95"/>
      <c r="AY576" s="73"/>
      <c r="AZ576" s="73"/>
      <c r="BA576" s="95"/>
      <c r="BB576" s="95"/>
      <c r="BC576" s="73"/>
      <c r="BD576" s="73"/>
      <c r="BE576" s="95"/>
      <c r="BF576" s="95"/>
      <c r="BG576" s="73"/>
      <c r="BH576" s="73"/>
      <c r="BI576" s="95"/>
      <c r="BJ576" s="95"/>
      <c r="BK576" s="73"/>
      <c r="BL576" s="73"/>
      <c r="BM576" s="95"/>
      <c r="BN576" s="95"/>
      <c r="BO576" s="73"/>
      <c r="BP576" s="73"/>
      <c r="BQ576" s="95"/>
      <c r="BR576" s="95"/>
      <c r="BS576" s="73"/>
      <c r="BT576" s="73"/>
      <c r="BU576" s="95"/>
      <c r="BV576" s="95"/>
      <c r="BW576" s="73"/>
      <c r="BX576" s="73"/>
      <c r="BY576" s="95"/>
      <c r="BZ576" s="95"/>
      <c r="CA576" s="73"/>
      <c r="CB576" s="73"/>
      <c r="CC576" s="95"/>
      <c r="CD576" s="9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9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23"/>
      <c r="I577" s="73"/>
      <c r="J577" s="73"/>
      <c r="K577" s="73"/>
      <c r="L577" s="73"/>
      <c r="M577" s="73"/>
      <c r="N577" s="73"/>
      <c r="O577" s="73"/>
      <c r="P577" s="73"/>
      <c r="Q577" s="73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73"/>
      <c r="AE577" s="73"/>
      <c r="AF577" s="73"/>
      <c r="AG577" s="95"/>
      <c r="AH577" s="95"/>
      <c r="AI577" s="73"/>
      <c r="AJ577" s="73"/>
      <c r="AK577" s="95"/>
      <c r="AL577" s="95"/>
      <c r="AM577" s="73"/>
      <c r="AN577" s="73"/>
      <c r="AO577" s="95"/>
      <c r="AP577" s="95"/>
      <c r="AQ577" s="73"/>
      <c r="AR577" s="73"/>
      <c r="AS577" s="95"/>
      <c r="AT577" s="95"/>
      <c r="AU577" s="73"/>
      <c r="AV577" s="73"/>
      <c r="AW577" s="95"/>
      <c r="AX577" s="95"/>
      <c r="AY577" s="73"/>
      <c r="AZ577" s="73"/>
      <c r="BA577" s="95"/>
      <c r="BB577" s="95"/>
      <c r="BC577" s="73"/>
      <c r="BD577" s="73"/>
      <c r="BE577" s="95"/>
      <c r="BF577" s="95"/>
      <c r="BG577" s="73"/>
      <c r="BH577" s="73"/>
      <c r="BI577" s="95"/>
      <c r="BJ577" s="95"/>
      <c r="BK577" s="73"/>
      <c r="BL577" s="73"/>
      <c r="BM577" s="95"/>
      <c r="BN577" s="95"/>
      <c r="BO577" s="73"/>
      <c r="BP577" s="73"/>
      <c r="BQ577" s="95"/>
      <c r="BR577" s="95"/>
      <c r="BS577" s="73"/>
      <c r="BT577" s="73"/>
      <c r="BU577" s="95"/>
      <c r="BV577" s="95"/>
      <c r="BW577" s="73"/>
      <c r="BX577" s="73"/>
      <c r="BY577" s="95"/>
      <c r="BZ577" s="95"/>
      <c r="CA577" s="73"/>
      <c r="CB577" s="73"/>
      <c r="CC577" s="95"/>
      <c r="CD577" s="9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9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23"/>
      <c r="I578" s="73"/>
      <c r="J578" s="73"/>
      <c r="K578" s="73"/>
      <c r="L578" s="73"/>
      <c r="M578" s="73"/>
      <c r="N578" s="73"/>
      <c r="O578" s="73"/>
      <c r="P578" s="73"/>
      <c r="Q578" s="73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73"/>
      <c r="AE578" s="73"/>
      <c r="AF578" s="73"/>
      <c r="AG578" s="95"/>
      <c r="AH578" s="95"/>
      <c r="AI578" s="73"/>
      <c r="AJ578" s="73"/>
      <c r="AK578" s="95"/>
      <c r="AL578" s="95"/>
      <c r="AM578" s="73"/>
      <c r="AN578" s="73"/>
      <c r="AO578" s="95"/>
      <c r="AP578" s="95"/>
      <c r="AQ578" s="73"/>
      <c r="AR578" s="73"/>
      <c r="AS578" s="95"/>
      <c r="AT578" s="95"/>
      <c r="AU578" s="73"/>
      <c r="AV578" s="73"/>
      <c r="AW578" s="95"/>
      <c r="AX578" s="95"/>
      <c r="AY578" s="73"/>
      <c r="AZ578" s="73"/>
      <c r="BA578" s="95"/>
      <c r="BB578" s="95"/>
      <c r="BC578" s="73"/>
      <c r="BD578" s="73"/>
      <c r="BE578" s="95"/>
      <c r="BF578" s="95"/>
      <c r="BG578" s="73"/>
      <c r="BH578" s="73"/>
      <c r="BI578" s="95"/>
      <c r="BJ578" s="95"/>
      <c r="BK578" s="73"/>
      <c r="BL578" s="73"/>
      <c r="BM578" s="95"/>
      <c r="BN578" s="95"/>
      <c r="BO578" s="73"/>
      <c r="BP578" s="73"/>
      <c r="BQ578" s="95"/>
      <c r="BR578" s="95"/>
      <c r="BS578" s="73"/>
      <c r="BT578" s="73"/>
      <c r="BU578" s="95"/>
      <c r="BV578" s="95"/>
      <c r="BW578" s="73"/>
      <c r="BX578" s="73"/>
      <c r="BY578" s="95"/>
      <c r="BZ578" s="95"/>
      <c r="CA578" s="73"/>
      <c r="CB578" s="73"/>
      <c r="CC578" s="95"/>
      <c r="CD578" s="9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9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23"/>
      <c r="I579" s="73"/>
      <c r="J579" s="73"/>
      <c r="K579" s="73"/>
      <c r="L579" s="73"/>
      <c r="M579" s="73"/>
      <c r="N579" s="73"/>
      <c r="O579" s="73"/>
      <c r="P579" s="73"/>
      <c r="Q579" s="73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73"/>
      <c r="AE579" s="73"/>
      <c r="AF579" s="73"/>
      <c r="AG579" s="95"/>
      <c r="AH579" s="95"/>
      <c r="AI579" s="73"/>
      <c r="AJ579" s="73"/>
      <c r="AK579" s="95"/>
      <c r="AL579" s="95"/>
      <c r="AM579" s="73"/>
      <c r="AN579" s="73"/>
      <c r="AO579" s="95"/>
      <c r="AP579" s="95"/>
      <c r="AQ579" s="73"/>
      <c r="AR579" s="73"/>
      <c r="AS579" s="95"/>
      <c r="AT579" s="95"/>
      <c r="AU579" s="73"/>
      <c r="AV579" s="73"/>
      <c r="AW579" s="95"/>
      <c r="AX579" s="95"/>
      <c r="AY579" s="73"/>
      <c r="AZ579" s="73"/>
      <c r="BA579" s="95"/>
      <c r="BB579" s="95"/>
      <c r="BC579" s="73"/>
      <c r="BD579" s="73"/>
      <c r="BE579" s="95"/>
      <c r="BF579" s="95"/>
      <c r="BG579" s="73"/>
      <c r="BH579" s="73"/>
      <c r="BI579" s="95"/>
      <c r="BJ579" s="95"/>
      <c r="BK579" s="73"/>
      <c r="BL579" s="73"/>
      <c r="BM579" s="95"/>
      <c r="BN579" s="95"/>
      <c r="BO579" s="73"/>
      <c r="BP579" s="73"/>
      <c r="BQ579" s="95"/>
      <c r="BR579" s="95"/>
      <c r="BS579" s="73"/>
      <c r="BT579" s="73"/>
      <c r="BU579" s="95"/>
      <c r="BV579" s="95"/>
      <c r="BW579" s="73"/>
      <c r="BX579" s="73"/>
      <c r="BY579" s="95"/>
      <c r="BZ579" s="95"/>
      <c r="CA579" s="73"/>
      <c r="CB579" s="73"/>
      <c r="CC579" s="95"/>
      <c r="CD579" s="9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9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23"/>
      <c r="I580" s="73"/>
      <c r="J580" s="73"/>
      <c r="K580" s="73"/>
      <c r="L580" s="73"/>
      <c r="M580" s="73"/>
      <c r="N580" s="73"/>
      <c r="O580" s="73"/>
      <c r="P580" s="73"/>
      <c r="Q580" s="73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73"/>
      <c r="AE580" s="73"/>
      <c r="AF580" s="73"/>
      <c r="AG580" s="95"/>
      <c r="AH580" s="95"/>
      <c r="AI580" s="73"/>
      <c r="AJ580" s="73"/>
      <c r="AK580" s="95"/>
      <c r="AL580" s="95"/>
      <c r="AM580" s="73"/>
      <c r="AN580" s="73"/>
      <c r="AO580" s="95"/>
      <c r="AP580" s="95"/>
      <c r="AQ580" s="73"/>
      <c r="AR580" s="73"/>
      <c r="AS580" s="95"/>
      <c r="AT580" s="95"/>
      <c r="AU580" s="73"/>
      <c r="AV580" s="73"/>
      <c r="AW580" s="95"/>
      <c r="AX580" s="95"/>
      <c r="AY580" s="73"/>
      <c r="AZ580" s="73"/>
      <c r="BA580" s="95"/>
      <c r="BB580" s="95"/>
      <c r="BC580" s="73"/>
      <c r="BD580" s="73"/>
      <c r="BE580" s="95"/>
      <c r="BF580" s="95"/>
      <c r="BG580" s="73"/>
      <c r="BH580" s="73"/>
      <c r="BI580" s="95"/>
      <c r="BJ580" s="95"/>
      <c r="BK580" s="73"/>
      <c r="BL580" s="73"/>
      <c r="BM580" s="95"/>
      <c r="BN580" s="95"/>
      <c r="BO580" s="73"/>
      <c r="BP580" s="73"/>
      <c r="BQ580" s="95"/>
      <c r="BR580" s="95"/>
      <c r="BS580" s="73"/>
      <c r="BT580" s="73"/>
      <c r="BU580" s="95"/>
      <c r="BV580" s="95"/>
      <c r="BW580" s="73"/>
      <c r="BX580" s="73"/>
      <c r="BY580" s="95"/>
      <c r="BZ580" s="95"/>
      <c r="CA580" s="73"/>
      <c r="CB580" s="73"/>
      <c r="CC580" s="95"/>
      <c r="CD580" s="9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9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23"/>
      <c r="I581" s="73"/>
      <c r="J581" s="73"/>
      <c r="K581" s="73"/>
      <c r="L581" s="73"/>
      <c r="M581" s="73"/>
      <c r="N581" s="73"/>
      <c r="O581" s="73"/>
      <c r="P581" s="73"/>
      <c r="Q581" s="73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73"/>
      <c r="AE581" s="73"/>
      <c r="AF581" s="73"/>
      <c r="AG581" s="95"/>
      <c r="AH581" s="95"/>
      <c r="AI581" s="73"/>
      <c r="AJ581" s="73"/>
      <c r="AK581" s="95"/>
      <c r="AL581" s="95"/>
      <c r="AM581" s="73"/>
      <c r="AN581" s="73"/>
      <c r="AO581" s="95"/>
      <c r="AP581" s="95"/>
      <c r="AQ581" s="73"/>
      <c r="AR581" s="73"/>
      <c r="AS581" s="95"/>
      <c r="AT581" s="95"/>
      <c r="AU581" s="73"/>
      <c r="AV581" s="73"/>
      <c r="AW581" s="95"/>
      <c r="AX581" s="95"/>
      <c r="AY581" s="73"/>
      <c r="AZ581" s="73"/>
      <c r="BA581" s="95"/>
      <c r="BB581" s="95"/>
      <c r="BC581" s="73"/>
      <c r="BD581" s="73"/>
      <c r="BE581" s="95"/>
      <c r="BF581" s="95"/>
      <c r="BG581" s="73"/>
      <c r="BH581" s="73"/>
      <c r="BI581" s="95"/>
      <c r="BJ581" s="95"/>
      <c r="BK581" s="73"/>
      <c r="BL581" s="73"/>
      <c r="BM581" s="95"/>
      <c r="BN581" s="95"/>
      <c r="BO581" s="73"/>
      <c r="BP581" s="73"/>
      <c r="BQ581" s="95"/>
      <c r="BR581" s="95"/>
      <c r="BS581" s="73"/>
      <c r="BT581" s="73"/>
      <c r="BU581" s="95"/>
      <c r="BV581" s="95"/>
      <c r="BW581" s="73"/>
      <c r="BX581" s="73"/>
      <c r="BY581" s="95"/>
      <c r="BZ581" s="95"/>
      <c r="CA581" s="73"/>
      <c r="CB581" s="73"/>
      <c r="CC581" s="95"/>
      <c r="CD581" s="9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9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23"/>
      <c r="I582" s="73"/>
      <c r="J582" s="73"/>
      <c r="K582" s="73"/>
      <c r="L582" s="73"/>
      <c r="M582" s="73"/>
      <c r="N582" s="73"/>
      <c r="O582" s="73"/>
      <c r="P582" s="73"/>
      <c r="Q582" s="73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73"/>
      <c r="AE582" s="73"/>
      <c r="AF582" s="73"/>
      <c r="AG582" s="95"/>
      <c r="AH582" s="95"/>
      <c r="AI582" s="73"/>
      <c r="AJ582" s="73"/>
      <c r="AK582" s="95"/>
      <c r="AL582" s="95"/>
      <c r="AM582" s="73"/>
      <c r="AN582" s="73"/>
      <c r="AO582" s="95"/>
      <c r="AP582" s="95"/>
      <c r="AQ582" s="73"/>
      <c r="AR582" s="73"/>
      <c r="AS582" s="95"/>
      <c r="AT582" s="95"/>
      <c r="AU582" s="73"/>
      <c r="AV582" s="73"/>
      <c r="AW582" s="95"/>
      <c r="AX582" s="95"/>
      <c r="AY582" s="73"/>
      <c r="AZ582" s="73"/>
      <c r="BA582" s="95"/>
      <c r="BB582" s="95"/>
      <c r="BC582" s="73"/>
      <c r="BD582" s="73"/>
      <c r="BE582" s="95"/>
      <c r="BF582" s="95"/>
      <c r="BG582" s="73"/>
      <c r="BH582" s="73"/>
      <c r="BI582" s="95"/>
      <c r="BJ582" s="95"/>
      <c r="BK582" s="73"/>
      <c r="BL582" s="73"/>
      <c r="BM582" s="95"/>
      <c r="BN582" s="95"/>
      <c r="BO582" s="73"/>
      <c r="BP582" s="73"/>
      <c r="BQ582" s="95"/>
      <c r="BR582" s="95"/>
      <c r="BS582" s="73"/>
      <c r="BT582" s="73"/>
      <c r="BU582" s="95"/>
      <c r="BV582" s="95"/>
      <c r="BW582" s="73"/>
      <c r="BX582" s="73"/>
      <c r="BY582" s="95"/>
      <c r="BZ582" s="95"/>
      <c r="CA582" s="73"/>
      <c r="CB582" s="73"/>
      <c r="CC582" s="95"/>
      <c r="CD582" s="9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9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23"/>
      <c r="I583" s="73"/>
      <c r="J583" s="73"/>
      <c r="K583" s="73"/>
      <c r="L583" s="73"/>
      <c r="M583" s="73"/>
      <c r="N583" s="73"/>
      <c r="O583" s="73"/>
      <c r="P583" s="73"/>
      <c r="Q583" s="73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73"/>
      <c r="AE583" s="73"/>
      <c r="AF583" s="73"/>
      <c r="AG583" s="95"/>
      <c r="AH583" s="95"/>
      <c r="AI583" s="73"/>
      <c r="AJ583" s="73"/>
      <c r="AK583" s="95"/>
      <c r="AL583" s="95"/>
      <c r="AM583" s="73"/>
      <c r="AN583" s="73"/>
      <c r="AO583" s="95"/>
      <c r="AP583" s="95"/>
      <c r="AQ583" s="73"/>
      <c r="AR583" s="73"/>
      <c r="AS583" s="95"/>
      <c r="AT583" s="95"/>
      <c r="AU583" s="73"/>
      <c r="AV583" s="73"/>
      <c r="AW583" s="95"/>
      <c r="AX583" s="95"/>
      <c r="AY583" s="73"/>
      <c r="AZ583" s="73"/>
      <c r="BA583" s="95"/>
      <c r="BB583" s="95"/>
      <c r="BC583" s="73"/>
      <c r="BD583" s="73"/>
      <c r="BE583" s="95"/>
      <c r="BF583" s="95"/>
      <c r="BG583" s="73"/>
      <c r="BH583" s="73"/>
      <c r="BI583" s="95"/>
      <c r="BJ583" s="95"/>
      <c r="BK583" s="73"/>
      <c r="BL583" s="73"/>
      <c r="BM583" s="95"/>
      <c r="BN583" s="95"/>
      <c r="BO583" s="73"/>
      <c r="BP583" s="73"/>
      <c r="BQ583" s="95"/>
      <c r="BR583" s="95"/>
      <c r="BS583" s="73"/>
      <c r="BT583" s="73"/>
      <c r="BU583" s="95"/>
      <c r="BV583" s="95"/>
      <c r="BW583" s="73"/>
      <c r="BX583" s="73"/>
      <c r="BY583" s="95"/>
      <c r="BZ583" s="95"/>
      <c r="CA583" s="73"/>
      <c r="CB583" s="73"/>
      <c r="CC583" s="95"/>
      <c r="CD583" s="9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9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23"/>
      <c r="I584" s="73"/>
      <c r="J584" s="73"/>
      <c r="K584" s="73"/>
      <c r="L584" s="73"/>
      <c r="M584" s="73"/>
      <c r="N584" s="73"/>
      <c r="O584" s="73"/>
      <c r="P584" s="73"/>
      <c r="Q584" s="73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73"/>
      <c r="AE584" s="73"/>
      <c r="AF584" s="73"/>
      <c r="AG584" s="95"/>
      <c r="AH584" s="95"/>
      <c r="AI584" s="73"/>
      <c r="AJ584" s="73"/>
      <c r="AK584" s="95"/>
      <c r="AL584" s="95"/>
      <c r="AM584" s="73"/>
      <c r="AN584" s="73"/>
      <c r="AO584" s="95"/>
      <c r="AP584" s="95"/>
      <c r="AQ584" s="73"/>
      <c r="AR584" s="73"/>
      <c r="AS584" s="95"/>
      <c r="AT584" s="95"/>
      <c r="AU584" s="73"/>
      <c r="AV584" s="73"/>
      <c r="AW584" s="95"/>
      <c r="AX584" s="95"/>
      <c r="AY584" s="73"/>
      <c r="AZ584" s="73"/>
      <c r="BA584" s="95"/>
      <c r="BB584" s="95"/>
      <c r="BC584" s="73"/>
      <c r="BD584" s="73"/>
      <c r="BE584" s="95"/>
      <c r="BF584" s="95"/>
      <c r="BG584" s="73"/>
      <c r="BH584" s="73"/>
      <c r="BI584" s="95"/>
      <c r="BJ584" s="95"/>
      <c r="BK584" s="73"/>
      <c r="BL584" s="73"/>
      <c r="BM584" s="95"/>
      <c r="BN584" s="95"/>
      <c r="BO584" s="73"/>
      <c r="BP584" s="73"/>
      <c r="BQ584" s="95"/>
      <c r="BR584" s="95"/>
      <c r="BS584" s="73"/>
      <c r="BT584" s="73"/>
      <c r="BU584" s="95"/>
      <c r="BV584" s="95"/>
      <c r="BW584" s="73"/>
      <c r="BX584" s="73"/>
      <c r="BY584" s="95"/>
      <c r="BZ584" s="95"/>
      <c r="CA584" s="73"/>
      <c r="CB584" s="73"/>
      <c r="CC584" s="95"/>
      <c r="CD584" s="9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9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23"/>
      <c r="I585" s="73"/>
      <c r="J585" s="73"/>
      <c r="K585" s="73"/>
      <c r="L585" s="73"/>
      <c r="M585" s="73"/>
      <c r="N585" s="73"/>
      <c r="O585" s="73"/>
      <c r="P585" s="73"/>
      <c r="Q585" s="73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73"/>
      <c r="AE585" s="73"/>
      <c r="AF585" s="73"/>
      <c r="AG585" s="95"/>
      <c r="AH585" s="95"/>
      <c r="AI585" s="73"/>
      <c r="AJ585" s="73"/>
      <c r="AK585" s="95"/>
      <c r="AL585" s="95"/>
      <c r="AM585" s="73"/>
      <c r="AN585" s="73"/>
      <c r="AO585" s="95"/>
      <c r="AP585" s="95"/>
      <c r="AQ585" s="73"/>
      <c r="AR585" s="73"/>
      <c r="AS585" s="95"/>
      <c r="AT585" s="95"/>
      <c r="AU585" s="73"/>
      <c r="AV585" s="73"/>
      <c r="AW585" s="95"/>
      <c r="AX585" s="95"/>
      <c r="AY585" s="73"/>
      <c r="AZ585" s="73"/>
      <c r="BA585" s="95"/>
      <c r="BB585" s="95"/>
      <c r="BC585" s="73"/>
      <c r="BD585" s="73"/>
      <c r="BE585" s="95"/>
      <c r="BF585" s="95"/>
      <c r="BG585" s="73"/>
      <c r="BH585" s="73"/>
      <c r="BI585" s="95"/>
      <c r="BJ585" s="95"/>
      <c r="BK585" s="73"/>
      <c r="BL585" s="73"/>
      <c r="BM585" s="95"/>
      <c r="BN585" s="95"/>
      <c r="BO585" s="73"/>
      <c r="BP585" s="73"/>
      <c r="BQ585" s="95"/>
      <c r="BR585" s="95"/>
      <c r="BS585" s="73"/>
      <c r="BT585" s="73"/>
      <c r="BU585" s="95"/>
      <c r="BV585" s="95"/>
      <c r="BW585" s="73"/>
      <c r="BX585" s="73"/>
      <c r="BY585" s="95"/>
      <c r="BZ585" s="95"/>
      <c r="CA585" s="73"/>
      <c r="CB585" s="73"/>
      <c r="CC585" s="95"/>
      <c r="CD585" s="9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9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23"/>
      <c r="I586" s="73"/>
      <c r="J586" s="73"/>
      <c r="K586" s="73"/>
      <c r="L586" s="73"/>
      <c r="M586" s="73"/>
      <c r="N586" s="73"/>
      <c r="O586" s="73"/>
      <c r="P586" s="73"/>
      <c r="Q586" s="73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73"/>
      <c r="AE586" s="73"/>
      <c r="AF586" s="73"/>
      <c r="AG586" s="95"/>
      <c r="AH586" s="95"/>
      <c r="AI586" s="73"/>
      <c r="AJ586" s="73"/>
      <c r="AK586" s="95"/>
      <c r="AL586" s="95"/>
      <c r="AM586" s="73"/>
      <c r="AN586" s="73"/>
      <c r="AO586" s="95"/>
      <c r="AP586" s="95"/>
      <c r="AQ586" s="73"/>
      <c r="AR586" s="73"/>
      <c r="AS586" s="95"/>
      <c r="AT586" s="95"/>
      <c r="AU586" s="73"/>
      <c r="AV586" s="73"/>
      <c r="AW586" s="95"/>
      <c r="AX586" s="95"/>
      <c r="AY586" s="73"/>
      <c r="AZ586" s="73"/>
      <c r="BA586" s="95"/>
      <c r="BB586" s="95"/>
      <c r="BC586" s="73"/>
      <c r="BD586" s="73"/>
      <c r="BE586" s="95"/>
      <c r="BF586" s="95"/>
      <c r="BG586" s="73"/>
      <c r="BH586" s="73"/>
      <c r="BI586" s="95"/>
      <c r="BJ586" s="95"/>
      <c r="BK586" s="73"/>
      <c r="BL586" s="73"/>
      <c r="BM586" s="95"/>
      <c r="BN586" s="95"/>
      <c r="BO586" s="73"/>
      <c r="BP586" s="73"/>
      <c r="BQ586" s="95"/>
      <c r="BR586" s="95"/>
      <c r="BS586" s="73"/>
      <c r="BT586" s="73"/>
      <c r="BU586" s="95"/>
      <c r="BV586" s="95"/>
      <c r="BW586" s="73"/>
      <c r="BX586" s="73"/>
      <c r="BY586" s="95"/>
      <c r="BZ586" s="95"/>
      <c r="CA586" s="73"/>
      <c r="CB586" s="73"/>
      <c r="CC586" s="95"/>
      <c r="CD586" s="9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9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23"/>
      <c r="I587" s="73"/>
      <c r="J587" s="73"/>
      <c r="K587" s="73"/>
      <c r="L587" s="73"/>
      <c r="M587" s="73"/>
      <c r="N587" s="73"/>
      <c r="O587" s="73"/>
      <c r="P587" s="73"/>
      <c r="Q587" s="73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73"/>
      <c r="AE587" s="73"/>
      <c r="AF587" s="73"/>
      <c r="AG587" s="95"/>
      <c r="AH587" s="95"/>
      <c r="AI587" s="73"/>
      <c r="AJ587" s="73"/>
      <c r="AK587" s="95"/>
      <c r="AL587" s="95"/>
      <c r="AM587" s="73"/>
      <c r="AN587" s="73"/>
      <c r="AO587" s="95"/>
      <c r="AP587" s="95"/>
      <c r="AQ587" s="73"/>
      <c r="AR587" s="73"/>
      <c r="AS587" s="95"/>
      <c r="AT587" s="95"/>
      <c r="AU587" s="73"/>
      <c r="AV587" s="73"/>
      <c r="AW587" s="95"/>
      <c r="AX587" s="95"/>
      <c r="AY587" s="73"/>
      <c r="AZ587" s="73"/>
      <c r="BA587" s="95"/>
      <c r="BB587" s="95"/>
      <c r="BC587" s="73"/>
      <c r="BD587" s="73"/>
      <c r="BE587" s="95"/>
      <c r="BF587" s="95"/>
      <c r="BG587" s="73"/>
      <c r="BH587" s="73"/>
      <c r="BI587" s="95"/>
      <c r="BJ587" s="95"/>
      <c r="BK587" s="73"/>
      <c r="BL587" s="73"/>
      <c r="BM587" s="95"/>
      <c r="BN587" s="95"/>
      <c r="BO587" s="73"/>
      <c r="BP587" s="73"/>
      <c r="BQ587" s="95"/>
      <c r="BR587" s="95"/>
      <c r="BS587" s="73"/>
      <c r="BT587" s="73"/>
      <c r="BU587" s="95"/>
      <c r="BV587" s="95"/>
      <c r="BW587" s="73"/>
      <c r="BX587" s="73"/>
      <c r="BY587" s="95"/>
      <c r="BZ587" s="95"/>
      <c r="CA587" s="73"/>
      <c r="CB587" s="73"/>
      <c r="CC587" s="95"/>
      <c r="CD587" s="9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9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23"/>
      <c r="I588" s="73"/>
      <c r="J588" s="73"/>
      <c r="K588" s="73"/>
      <c r="L588" s="73"/>
      <c r="M588" s="73"/>
      <c r="N588" s="73"/>
      <c r="O588" s="73"/>
      <c r="P588" s="73"/>
      <c r="Q588" s="73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73"/>
      <c r="AE588" s="73"/>
      <c r="AF588" s="73"/>
      <c r="AG588" s="95"/>
      <c r="AH588" s="95"/>
      <c r="AI588" s="73"/>
      <c r="AJ588" s="73"/>
      <c r="AK588" s="95"/>
      <c r="AL588" s="95"/>
      <c r="AM588" s="73"/>
      <c r="AN588" s="73"/>
      <c r="AO588" s="95"/>
      <c r="AP588" s="95"/>
      <c r="AQ588" s="73"/>
      <c r="AR588" s="73"/>
      <c r="AS588" s="95"/>
      <c r="AT588" s="95"/>
      <c r="AU588" s="73"/>
      <c r="AV588" s="73"/>
      <c r="AW588" s="95"/>
      <c r="AX588" s="95"/>
      <c r="AY588" s="73"/>
      <c r="AZ588" s="73"/>
      <c r="BA588" s="95"/>
      <c r="BB588" s="95"/>
      <c r="BC588" s="73"/>
      <c r="BD588" s="73"/>
      <c r="BE588" s="95"/>
      <c r="BF588" s="95"/>
      <c r="BG588" s="73"/>
      <c r="BH588" s="73"/>
      <c r="BI588" s="95"/>
      <c r="BJ588" s="95"/>
      <c r="BK588" s="73"/>
      <c r="BL588" s="73"/>
      <c r="BM588" s="95"/>
      <c r="BN588" s="95"/>
      <c r="BO588" s="73"/>
      <c r="BP588" s="73"/>
      <c r="BQ588" s="95"/>
      <c r="BR588" s="95"/>
      <c r="BS588" s="73"/>
      <c r="BT588" s="73"/>
      <c r="BU588" s="95"/>
      <c r="BV588" s="95"/>
      <c r="BW588" s="73"/>
      <c r="BX588" s="73"/>
      <c r="BY588" s="95"/>
      <c r="BZ588" s="95"/>
      <c r="CA588" s="73"/>
      <c r="CB588" s="73"/>
      <c r="CC588" s="95"/>
      <c r="CD588" s="9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9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23"/>
      <c r="I589" s="73"/>
      <c r="J589" s="73"/>
      <c r="K589" s="73"/>
      <c r="L589" s="73"/>
      <c r="M589" s="73"/>
      <c r="N589" s="73"/>
      <c r="O589" s="73"/>
      <c r="P589" s="73"/>
      <c r="Q589" s="73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73"/>
      <c r="AE589" s="73"/>
      <c r="AF589" s="73"/>
      <c r="AG589" s="95"/>
      <c r="AH589" s="95"/>
      <c r="AI589" s="73"/>
      <c r="AJ589" s="73"/>
      <c r="AK589" s="95"/>
      <c r="AL589" s="95"/>
      <c r="AM589" s="73"/>
      <c r="AN589" s="73"/>
      <c r="AO589" s="95"/>
      <c r="AP589" s="95"/>
      <c r="AQ589" s="73"/>
      <c r="AR589" s="73"/>
      <c r="AS589" s="95"/>
      <c r="AT589" s="95"/>
      <c r="AU589" s="73"/>
      <c r="AV589" s="73"/>
      <c r="AW589" s="95"/>
      <c r="AX589" s="95"/>
      <c r="AY589" s="73"/>
      <c r="AZ589" s="73"/>
      <c r="BA589" s="95"/>
      <c r="BB589" s="95"/>
      <c r="BC589" s="73"/>
      <c r="BD589" s="73"/>
      <c r="BE589" s="95"/>
      <c r="BF589" s="95"/>
      <c r="BG589" s="73"/>
      <c r="BH589" s="73"/>
      <c r="BI589" s="95"/>
      <c r="BJ589" s="95"/>
      <c r="BK589" s="73"/>
      <c r="BL589" s="73"/>
      <c r="BM589" s="95"/>
      <c r="BN589" s="95"/>
      <c r="BO589" s="73"/>
      <c r="BP589" s="73"/>
      <c r="BQ589" s="95"/>
      <c r="BR589" s="95"/>
      <c r="BS589" s="73"/>
      <c r="BT589" s="73"/>
      <c r="BU589" s="95"/>
      <c r="BV589" s="95"/>
      <c r="BW589" s="73"/>
      <c r="BX589" s="73"/>
      <c r="BY589" s="95"/>
      <c r="BZ589" s="95"/>
      <c r="CA589" s="73"/>
      <c r="CB589" s="73"/>
      <c r="CC589" s="95"/>
      <c r="CD589" s="9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9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23"/>
      <c r="I590" s="73"/>
      <c r="J590" s="73"/>
      <c r="K590" s="73"/>
      <c r="L590" s="73"/>
      <c r="M590" s="73"/>
      <c r="N590" s="73"/>
      <c r="O590" s="73"/>
      <c r="P590" s="73"/>
      <c r="Q590" s="73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73"/>
      <c r="AE590" s="73"/>
      <c r="AF590" s="73"/>
      <c r="AG590" s="95"/>
      <c r="AH590" s="95"/>
      <c r="AI590" s="73"/>
      <c r="AJ590" s="73"/>
      <c r="AK590" s="95"/>
      <c r="AL590" s="95"/>
      <c r="AM590" s="73"/>
      <c r="AN590" s="73"/>
      <c r="AO590" s="95"/>
      <c r="AP590" s="95"/>
      <c r="AQ590" s="73"/>
      <c r="AR590" s="73"/>
      <c r="AS590" s="95"/>
      <c r="AT590" s="95"/>
      <c r="AU590" s="73"/>
      <c r="AV590" s="73"/>
      <c r="AW590" s="95"/>
      <c r="AX590" s="95"/>
      <c r="AY590" s="73"/>
      <c r="AZ590" s="73"/>
      <c r="BA590" s="95"/>
      <c r="BB590" s="95"/>
      <c r="BC590" s="73"/>
      <c r="BD590" s="73"/>
      <c r="BE590" s="95"/>
      <c r="BF590" s="95"/>
      <c r="BG590" s="73"/>
      <c r="BH590" s="73"/>
      <c r="BI590" s="95"/>
      <c r="BJ590" s="95"/>
      <c r="BK590" s="73"/>
      <c r="BL590" s="73"/>
      <c r="BM590" s="95"/>
      <c r="BN590" s="95"/>
      <c r="BO590" s="73"/>
      <c r="BP590" s="73"/>
      <c r="BQ590" s="95"/>
      <c r="BR590" s="95"/>
      <c r="BS590" s="73"/>
      <c r="BT590" s="73"/>
      <c r="BU590" s="95"/>
      <c r="BV590" s="95"/>
      <c r="BW590" s="73"/>
      <c r="BX590" s="73"/>
      <c r="BY590" s="95"/>
      <c r="BZ590" s="95"/>
      <c r="CA590" s="73"/>
      <c r="CB590" s="73"/>
      <c r="CC590" s="95"/>
      <c r="CD590" s="9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9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23"/>
      <c r="I591" s="73"/>
      <c r="J591" s="73"/>
      <c r="K591" s="73"/>
      <c r="L591" s="73"/>
      <c r="M591" s="73"/>
      <c r="N591" s="73"/>
      <c r="O591" s="73"/>
      <c r="P591" s="73"/>
      <c r="Q591" s="73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73"/>
      <c r="AE591" s="73"/>
      <c r="AF591" s="73"/>
      <c r="AG591" s="95"/>
      <c r="AH591" s="95"/>
      <c r="AI591" s="73"/>
      <c r="AJ591" s="73"/>
      <c r="AK591" s="95"/>
      <c r="AL591" s="95"/>
      <c r="AM591" s="73"/>
      <c r="AN591" s="73"/>
      <c r="AO591" s="95"/>
      <c r="AP591" s="95"/>
      <c r="AQ591" s="73"/>
      <c r="AR591" s="73"/>
      <c r="AS591" s="95"/>
      <c r="AT591" s="95"/>
      <c r="AU591" s="73"/>
      <c r="AV591" s="73"/>
      <c r="AW591" s="95"/>
      <c r="AX591" s="95"/>
      <c r="AY591" s="73"/>
      <c r="AZ591" s="73"/>
      <c r="BA591" s="95"/>
      <c r="BB591" s="95"/>
      <c r="BC591" s="73"/>
      <c r="BD591" s="73"/>
      <c r="BE591" s="95"/>
      <c r="BF591" s="95"/>
      <c r="BG591" s="73"/>
      <c r="BH591" s="73"/>
      <c r="BI591" s="95"/>
      <c r="BJ591" s="95"/>
      <c r="BK591" s="73"/>
      <c r="BL591" s="73"/>
      <c r="BM591" s="95"/>
      <c r="BN591" s="95"/>
      <c r="BO591" s="73"/>
      <c r="BP591" s="73"/>
      <c r="BQ591" s="95"/>
      <c r="BR591" s="95"/>
      <c r="BS591" s="73"/>
      <c r="BT591" s="73"/>
      <c r="BU591" s="95"/>
      <c r="BV591" s="95"/>
      <c r="BW591" s="73"/>
      <c r="BX591" s="73"/>
      <c r="BY591" s="95"/>
      <c r="BZ591" s="95"/>
      <c r="CA591" s="73"/>
      <c r="CB591" s="73"/>
      <c r="CC591" s="95"/>
      <c r="CD591" s="9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9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23"/>
      <c r="I592" s="73"/>
      <c r="J592" s="73"/>
      <c r="K592" s="73"/>
      <c r="L592" s="73"/>
      <c r="M592" s="73"/>
      <c r="N592" s="73"/>
      <c r="O592" s="73"/>
      <c r="P592" s="73"/>
      <c r="Q592" s="73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73"/>
      <c r="AE592" s="73"/>
      <c r="AF592" s="73"/>
      <c r="AG592" s="95"/>
      <c r="AH592" s="95"/>
      <c r="AI592" s="73"/>
      <c r="AJ592" s="73"/>
      <c r="AK592" s="95"/>
      <c r="AL592" s="95"/>
      <c r="AM592" s="73"/>
      <c r="AN592" s="73"/>
      <c r="AO592" s="95"/>
      <c r="AP592" s="95"/>
      <c r="AQ592" s="73"/>
      <c r="AR592" s="73"/>
      <c r="AS592" s="95"/>
      <c r="AT592" s="95"/>
      <c r="AU592" s="73"/>
      <c r="AV592" s="73"/>
      <c r="AW592" s="95"/>
      <c r="AX592" s="95"/>
      <c r="AY592" s="73"/>
      <c r="AZ592" s="73"/>
      <c r="BA592" s="95"/>
      <c r="BB592" s="95"/>
      <c r="BC592" s="73"/>
      <c r="BD592" s="73"/>
      <c r="BE592" s="95"/>
      <c r="BF592" s="95"/>
      <c r="BG592" s="73"/>
      <c r="BH592" s="73"/>
      <c r="BI592" s="95"/>
      <c r="BJ592" s="95"/>
      <c r="BK592" s="73"/>
      <c r="BL592" s="73"/>
      <c r="BM592" s="95"/>
      <c r="BN592" s="95"/>
      <c r="BO592" s="73"/>
      <c r="BP592" s="73"/>
      <c r="BQ592" s="95"/>
      <c r="BR592" s="95"/>
      <c r="BS592" s="73"/>
      <c r="BT592" s="73"/>
      <c r="BU592" s="95"/>
      <c r="BV592" s="95"/>
      <c r="BW592" s="73"/>
      <c r="BX592" s="73"/>
      <c r="BY592" s="95"/>
      <c r="BZ592" s="95"/>
      <c r="CA592" s="73"/>
      <c r="CB592" s="73"/>
      <c r="CC592" s="95"/>
      <c r="CD592" s="9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9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23"/>
      <c r="I593" s="73"/>
      <c r="J593" s="73"/>
      <c r="K593" s="73"/>
      <c r="L593" s="73"/>
      <c r="M593" s="73"/>
      <c r="N593" s="73"/>
      <c r="O593" s="73"/>
      <c r="P593" s="73"/>
      <c r="Q593" s="73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73"/>
      <c r="AE593" s="73"/>
      <c r="AF593" s="73"/>
      <c r="AG593" s="95"/>
      <c r="AH593" s="95"/>
      <c r="AI593" s="73"/>
      <c r="AJ593" s="73"/>
      <c r="AK593" s="95"/>
      <c r="AL593" s="95"/>
      <c r="AM593" s="73"/>
      <c r="AN593" s="73"/>
      <c r="AO593" s="95"/>
      <c r="AP593" s="95"/>
      <c r="AQ593" s="73"/>
      <c r="AR593" s="73"/>
      <c r="AS593" s="95"/>
      <c r="AT593" s="95"/>
      <c r="AU593" s="73"/>
      <c r="AV593" s="73"/>
      <c r="AW593" s="95"/>
      <c r="AX593" s="95"/>
      <c r="AY593" s="73"/>
      <c r="AZ593" s="73"/>
      <c r="BA593" s="95"/>
      <c r="BB593" s="95"/>
      <c r="BC593" s="73"/>
      <c r="BD593" s="73"/>
      <c r="BE593" s="95"/>
      <c r="BF593" s="95"/>
      <c r="BG593" s="73"/>
      <c r="BH593" s="73"/>
      <c r="BI593" s="95"/>
      <c r="BJ593" s="95"/>
      <c r="BK593" s="73"/>
      <c r="BL593" s="73"/>
      <c r="BM593" s="95"/>
      <c r="BN593" s="95"/>
      <c r="BO593" s="73"/>
      <c r="BP593" s="73"/>
      <c r="BQ593" s="95"/>
      <c r="BR593" s="95"/>
      <c r="BS593" s="73"/>
      <c r="BT593" s="73"/>
      <c r="BU593" s="95"/>
      <c r="BV593" s="95"/>
      <c r="BW593" s="73"/>
      <c r="BX593" s="73"/>
      <c r="BY593" s="95"/>
      <c r="BZ593" s="95"/>
      <c r="CA593" s="73"/>
      <c r="CB593" s="73"/>
      <c r="CC593" s="95"/>
      <c r="CD593" s="9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9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23"/>
      <c r="I594" s="73"/>
      <c r="J594" s="73"/>
      <c r="K594" s="73"/>
      <c r="L594" s="73"/>
      <c r="M594" s="73"/>
      <c r="N594" s="73"/>
      <c r="O594" s="73"/>
      <c r="P594" s="73"/>
      <c r="Q594" s="73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73"/>
      <c r="AE594" s="73"/>
      <c r="AF594" s="73"/>
      <c r="AG594" s="95"/>
      <c r="AH594" s="95"/>
      <c r="AI594" s="73"/>
      <c r="AJ594" s="73"/>
      <c r="AK594" s="95"/>
      <c r="AL594" s="95"/>
      <c r="AM594" s="73"/>
      <c r="AN594" s="73"/>
      <c r="AO594" s="95"/>
      <c r="AP594" s="95"/>
      <c r="AQ594" s="73"/>
      <c r="AR594" s="73"/>
      <c r="AS594" s="95"/>
      <c r="AT594" s="95"/>
      <c r="AU594" s="73"/>
      <c r="AV594" s="73"/>
      <c r="AW594" s="95"/>
      <c r="AX594" s="95"/>
      <c r="AY594" s="73"/>
      <c r="AZ594" s="73"/>
      <c r="BA594" s="95"/>
      <c r="BB594" s="95"/>
      <c r="BC594" s="73"/>
      <c r="BD594" s="73"/>
      <c r="BE594" s="95"/>
      <c r="BF594" s="95"/>
      <c r="BG594" s="73"/>
      <c r="BH594" s="73"/>
      <c r="BI594" s="95"/>
      <c r="BJ594" s="95"/>
      <c r="BK594" s="73"/>
      <c r="BL594" s="73"/>
      <c r="BM594" s="95"/>
      <c r="BN594" s="95"/>
      <c r="BO594" s="73"/>
      <c r="BP594" s="73"/>
      <c r="BQ594" s="95"/>
      <c r="BR594" s="95"/>
      <c r="BS594" s="73"/>
      <c r="BT594" s="73"/>
      <c r="BU594" s="95"/>
      <c r="BV594" s="95"/>
      <c r="BW594" s="73"/>
      <c r="BX594" s="73"/>
      <c r="BY594" s="95"/>
      <c r="BZ594" s="95"/>
      <c r="CA594" s="73"/>
      <c r="CB594" s="73"/>
      <c r="CC594" s="95"/>
      <c r="CD594" s="9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9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23"/>
      <c r="I595" s="73"/>
      <c r="J595" s="73"/>
      <c r="K595" s="73"/>
      <c r="L595" s="73"/>
      <c r="M595" s="73"/>
      <c r="N595" s="73"/>
      <c r="O595" s="73"/>
      <c r="P595" s="73"/>
      <c r="Q595" s="73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73"/>
      <c r="AE595" s="73"/>
      <c r="AF595" s="73"/>
      <c r="AG595" s="95"/>
      <c r="AH595" s="95"/>
      <c r="AI595" s="73"/>
      <c r="AJ595" s="73"/>
      <c r="AK595" s="95"/>
      <c r="AL595" s="95"/>
      <c r="AM595" s="73"/>
      <c r="AN595" s="73"/>
      <c r="AO595" s="95"/>
      <c r="AP595" s="95"/>
      <c r="AQ595" s="73"/>
      <c r="AR595" s="73"/>
      <c r="AS595" s="95"/>
      <c r="AT595" s="95"/>
      <c r="AU595" s="73"/>
      <c r="AV595" s="73"/>
      <c r="AW595" s="95"/>
      <c r="AX595" s="95"/>
      <c r="AY595" s="73"/>
      <c r="AZ595" s="73"/>
      <c r="BA595" s="95"/>
      <c r="BB595" s="95"/>
      <c r="BC595" s="73"/>
      <c r="BD595" s="73"/>
      <c r="BE595" s="95"/>
      <c r="BF595" s="95"/>
      <c r="BG595" s="73"/>
      <c r="BH595" s="73"/>
      <c r="BI595" s="95"/>
      <c r="BJ595" s="95"/>
      <c r="BK595" s="73"/>
      <c r="BL595" s="73"/>
      <c r="BM595" s="95"/>
      <c r="BN595" s="95"/>
      <c r="BO595" s="73"/>
      <c r="BP595" s="73"/>
      <c r="BQ595" s="95"/>
      <c r="BR595" s="95"/>
      <c r="BS595" s="73"/>
      <c r="BT595" s="73"/>
      <c r="BU595" s="95"/>
      <c r="BV595" s="95"/>
      <c r="BW595" s="73"/>
      <c r="BX595" s="73"/>
      <c r="BY595" s="95"/>
      <c r="BZ595" s="95"/>
      <c r="CA595" s="73"/>
      <c r="CB595" s="73"/>
      <c r="CC595" s="95"/>
      <c r="CD595" s="9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9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23"/>
      <c r="I596" s="73"/>
      <c r="J596" s="73"/>
      <c r="K596" s="73"/>
      <c r="L596" s="73"/>
      <c r="M596" s="73"/>
      <c r="N596" s="73"/>
      <c r="O596" s="73"/>
      <c r="P596" s="73"/>
      <c r="Q596" s="73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73"/>
      <c r="AE596" s="73"/>
      <c r="AF596" s="73"/>
      <c r="AG596" s="95"/>
      <c r="AH596" s="95"/>
      <c r="AI596" s="73"/>
      <c r="AJ596" s="73"/>
      <c r="AK596" s="95"/>
      <c r="AL596" s="95"/>
      <c r="AM596" s="73"/>
      <c r="AN596" s="73"/>
      <c r="AO596" s="95"/>
      <c r="AP596" s="95"/>
      <c r="AQ596" s="73"/>
      <c r="AR596" s="73"/>
      <c r="AS596" s="95"/>
      <c r="AT596" s="95"/>
      <c r="AU596" s="73"/>
      <c r="AV596" s="73"/>
      <c r="AW596" s="95"/>
      <c r="AX596" s="95"/>
      <c r="AY596" s="73"/>
      <c r="AZ596" s="73"/>
      <c r="BA596" s="95"/>
      <c r="BB596" s="95"/>
      <c r="BC596" s="73"/>
      <c r="BD596" s="73"/>
      <c r="BE596" s="95"/>
      <c r="BF596" s="95"/>
      <c r="BG596" s="73"/>
      <c r="BH596" s="73"/>
      <c r="BI596" s="95"/>
      <c r="BJ596" s="95"/>
      <c r="BK596" s="73"/>
      <c r="BL596" s="73"/>
      <c r="BM596" s="95"/>
      <c r="BN596" s="95"/>
      <c r="BO596" s="73"/>
      <c r="BP596" s="73"/>
      <c r="BQ596" s="95"/>
      <c r="BR596" s="95"/>
      <c r="BS596" s="73"/>
      <c r="BT596" s="73"/>
      <c r="BU596" s="95"/>
      <c r="BV596" s="95"/>
      <c r="BW596" s="73"/>
      <c r="BX596" s="73"/>
      <c r="BY596" s="95"/>
      <c r="BZ596" s="95"/>
      <c r="CA596" s="73"/>
      <c r="CB596" s="73"/>
      <c r="CC596" s="95"/>
      <c r="CD596" s="9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9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23"/>
      <c r="I597" s="73"/>
      <c r="J597" s="73"/>
      <c r="K597" s="73"/>
      <c r="L597" s="73"/>
      <c r="M597" s="73"/>
      <c r="N597" s="73"/>
      <c r="O597" s="73"/>
      <c r="P597" s="73"/>
      <c r="Q597" s="73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73"/>
      <c r="AE597" s="73"/>
      <c r="AF597" s="73"/>
      <c r="AG597" s="95"/>
      <c r="AH597" s="95"/>
      <c r="AI597" s="73"/>
      <c r="AJ597" s="73"/>
      <c r="AK597" s="95"/>
      <c r="AL597" s="95"/>
      <c r="AM597" s="73"/>
      <c r="AN597" s="73"/>
      <c r="AO597" s="95"/>
      <c r="AP597" s="95"/>
      <c r="AQ597" s="73"/>
      <c r="AR597" s="73"/>
      <c r="AS597" s="95"/>
      <c r="AT597" s="95"/>
      <c r="AU597" s="73"/>
      <c r="AV597" s="73"/>
      <c r="AW597" s="95"/>
      <c r="AX597" s="95"/>
      <c r="AY597" s="73"/>
      <c r="AZ597" s="73"/>
      <c r="BA597" s="95"/>
      <c r="BB597" s="95"/>
      <c r="BC597" s="73"/>
      <c r="BD597" s="73"/>
      <c r="BE597" s="95"/>
      <c r="BF597" s="95"/>
      <c r="BG597" s="73"/>
      <c r="BH597" s="73"/>
      <c r="BI597" s="95"/>
      <c r="BJ597" s="95"/>
      <c r="BK597" s="73"/>
      <c r="BL597" s="73"/>
      <c r="BM597" s="95"/>
      <c r="BN597" s="95"/>
      <c r="BO597" s="73"/>
      <c r="BP597" s="73"/>
      <c r="BQ597" s="95"/>
      <c r="BR597" s="95"/>
      <c r="BS597" s="73"/>
      <c r="BT597" s="73"/>
      <c r="BU597" s="95"/>
      <c r="BV597" s="95"/>
      <c r="BW597" s="73"/>
      <c r="BX597" s="73"/>
      <c r="BY597" s="95"/>
      <c r="BZ597" s="95"/>
      <c r="CA597" s="73"/>
      <c r="CB597" s="73"/>
      <c r="CC597" s="95"/>
      <c r="CD597" s="9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9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23"/>
      <c r="I598" s="73"/>
      <c r="J598" s="73"/>
      <c r="K598" s="73"/>
      <c r="L598" s="73"/>
      <c r="M598" s="73"/>
      <c r="N598" s="73"/>
      <c r="O598" s="73"/>
      <c r="P598" s="73"/>
      <c r="Q598" s="73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73"/>
      <c r="AE598" s="73"/>
      <c r="AF598" s="73"/>
      <c r="AG598" s="95"/>
      <c r="AH598" s="95"/>
      <c r="AI598" s="73"/>
      <c r="AJ598" s="73"/>
      <c r="AK598" s="95"/>
      <c r="AL598" s="95"/>
      <c r="AM598" s="73"/>
      <c r="AN598" s="73"/>
      <c r="AO598" s="95"/>
      <c r="AP598" s="95"/>
      <c r="AQ598" s="73"/>
      <c r="AR598" s="73"/>
      <c r="AS598" s="95"/>
      <c r="AT598" s="95"/>
      <c r="AU598" s="73"/>
      <c r="AV598" s="73"/>
      <c r="AW598" s="95"/>
      <c r="AX598" s="95"/>
      <c r="AY598" s="73"/>
      <c r="AZ598" s="73"/>
      <c r="BA598" s="95"/>
      <c r="BB598" s="95"/>
      <c r="BC598" s="73"/>
      <c r="BD598" s="73"/>
      <c r="BE598" s="95"/>
      <c r="BF598" s="95"/>
      <c r="BG598" s="73"/>
      <c r="BH598" s="73"/>
      <c r="BI598" s="95"/>
      <c r="BJ598" s="95"/>
      <c r="BK598" s="73"/>
      <c r="BL598" s="73"/>
      <c r="BM598" s="95"/>
      <c r="BN598" s="95"/>
      <c r="BO598" s="73"/>
      <c r="BP598" s="73"/>
      <c r="BQ598" s="95"/>
      <c r="BR598" s="95"/>
      <c r="BS598" s="73"/>
      <c r="BT598" s="73"/>
      <c r="BU598" s="95"/>
      <c r="BV598" s="95"/>
      <c r="BW598" s="73"/>
      <c r="BX598" s="73"/>
      <c r="BY598" s="95"/>
      <c r="BZ598" s="95"/>
      <c r="CA598" s="73"/>
      <c r="CB598" s="73"/>
      <c r="CC598" s="95"/>
      <c r="CD598" s="9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9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23"/>
      <c r="I599" s="73"/>
      <c r="J599" s="73"/>
      <c r="K599" s="73"/>
      <c r="L599" s="73"/>
      <c r="M599" s="73"/>
      <c r="N599" s="73"/>
      <c r="O599" s="73"/>
      <c r="P599" s="73"/>
      <c r="Q599" s="73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73"/>
      <c r="AE599" s="73"/>
      <c r="AF599" s="73"/>
      <c r="AG599" s="95"/>
      <c r="AH599" s="95"/>
      <c r="AI599" s="73"/>
      <c r="AJ599" s="73"/>
      <c r="AK599" s="95"/>
      <c r="AL599" s="95"/>
      <c r="AM599" s="73"/>
      <c r="AN599" s="73"/>
      <c r="AO599" s="95"/>
      <c r="AP599" s="95"/>
      <c r="AQ599" s="73"/>
      <c r="AR599" s="73"/>
      <c r="AS599" s="95"/>
      <c r="AT599" s="95"/>
      <c r="AU599" s="73"/>
      <c r="AV599" s="73"/>
      <c r="AW599" s="95"/>
      <c r="AX599" s="95"/>
      <c r="AY599" s="73"/>
      <c r="AZ599" s="73"/>
      <c r="BA599" s="95"/>
      <c r="BB599" s="95"/>
      <c r="BC599" s="73"/>
      <c r="BD599" s="73"/>
      <c r="BE599" s="95"/>
      <c r="BF599" s="95"/>
      <c r="BG599" s="73"/>
      <c r="BH599" s="73"/>
      <c r="BI599" s="95"/>
      <c r="BJ599" s="95"/>
      <c r="BK599" s="73"/>
      <c r="BL599" s="73"/>
      <c r="BM599" s="95"/>
      <c r="BN599" s="95"/>
      <c r="BO599" s="73"/>
      <c r="BP599" s="73"/>
      <c r="BQ599" s="95"/>
      <c r="BR599" s="95"/>
      <c r="BS599" s="73"/>
      <c r="BT599" s="73"/>
      <c r="BU599" s="95"/>
      <c r="BV599" s="95"/>
      <c r="BW599" s="73"/>
      <c r="BX599" s="73"/>
      <c r="BY599" s="95"/>
      <c r="BZ599" s="95"/>
      <c r="CA599" s="73"/>
      <c r="CB599" s="73"/>
      <c r="CC599" s="95"/>
      <c r="CD599" s="9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9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23"/>
      <c r="I600" s="73"/>
      <c r="J600" s="73"/>
      <c r="K600" s="73"/>
      <c r="L600" s="73"/>
      <c r="M600" s="73"/>
      <c r="N600" s="73"/>
      <c r="O600" s="73"/>
      <c r="P600" s="73"/>
      <c r="Q600" s="73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73"/>
      <c r="AE600" s="73"/>
      <c r="AF600" s="73"/>
      <c r="AG600" s="95"/>
      <c r="AH600" s="95"/>
      <c r="AI600" s="73"/>
      <c r="AJ600" s="73"/>
      <c r="AK600" s="95"/>
      <c r="AL600" s="95"/>
      <c r="AM600" s="73"/>
      <c r="AN600" s="73"/>
      <c r="AO600" s="95"/>
      <c r="AP600" s="95"/>
      <c r="AQ600" s="73"/>
      <c r="AR600" s="73"/>
      <c r="AS600" s="95"/>
      <c r="AT600" s="95"/>
      <c r="AU600" s="73"/>
      <c r="AV600" s="73"/>
      <c r="AW600" s="95"/>
      <c r="AX600" s="95"/>
      <c r="AY600" s="73"/>
      <c r="AZ600" s="73"/>
      <c r="BA600" s="95"/>
      <c r="BB600" s="95"/>
      <c r="BC600" s="73"/>
      <c r="BD600" s="73"/>
      <c r="BE600" s="95"/>
      <c r="BF600" s="95"/>
      <c r="BG600" s="73"/>
      <c r="BH600" s="73"/>
      <c r="BI600" s="95"/>
      <c r="BJ600" s="95"/>
      <c r="BK600" s="73"/>
      <c r="BL600" s="73"/>
      <c r="BM600" s="95"/>
      <c r="BN600" s="95"/>
      <c r="BO600" s="73"/>
      <c r="BP600" s="73"/>
      <c r="BQ600" s="95"/>
      <c r="BR600" s="95"/>
      <c r="BS600" s="73"/>
      <c r="BT600" s="73"/>
      <c r="BU600" s="95"/>
      <c r="BV600" s="95"/>
      <c r="BW600" s="73"/>
      <c r="BX600" s="73"/>
      <c r="BY600" s="95"/>
      <c r="BZ600" s="95"/>
      <c r="CA600" s="73"/>
      <c r="CB600" s="73"/>
      <c r="CC600" s="95"/>
      <c r="CD600" s="9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9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23"/>
      <c r="I601" s="73"/>
      <c r="J601" s="73"/>
      <c r="K601" s="73"/>
      <c r="L601" s="73"/>
      <c r="M601" s="73"/>
      <c r="N601" s="73"/>
      <c r="O601" s="73"/>
      <c r="P601" s="73"/>
      <c r="Q601" s="73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73"/>
      <c r="AE601" s="73"/>
      <c r="AF601" s="73"/>
      <c r="AG601" s="95"/>
      <c r="AH601" s="95"/>
      <c r="AI601" s="73"/>
      <c r="AJ601" s="73"/>
      <c r="AK601" s="95"/>
      <c r="AL601" s="95"/>
      <c r="AM601" s="73"/>
      <c r="AN601" s="73"/>
      <c r="AO601" s="95"/>
      <c r="AP601" s="95"/>
      <c r="AQ601" s="73"/>
      <c r="AR601" s="73"/>
      <c r="AS601" s="95"/>
      <c r="AT601" s="95"/>
      <c r="AU601" s="73"/>
      <c r="AV601" s="73"/>
      <c r="AW601" s="95"/>
      <c r="AX601" s="95"/>
      <c r="AY601" s="73"/>
      <c r="AZ601" s="73"/>
      <c r="BA601" s="95"/>
      <c r="BB601" s="95"/>
      <c r="BC601" s="73"/>
      <c r="BD601" s="73"/>
      <c r="BE601" s="95"/>
      <c r="BF601" s="95"/>
      <c r="BG601" s="73"/>
      <c r="BH601" s="73"/>
      <c r="BI601" s="95"/>
      <c r="BJ601" s="95"/>
      <c r="BK601" s="73"/>
      <c r="BL601" s="73"/>
      <c r="BM601" s="95"/>
      <c r="BN601" s="95"/>
      <c r="BO601" s="73"/>
      <c r="BP601" s="73"/>
      <c r="BQ601" s="95"/>
      <c r="BR601" s="95"/>
      <c r="BS601" s="73"/>
      <c r="BT601" s="73"/>
      <c r="BU601" s="95"/>
      <c r="BV601" s="95"/>
      <c r="BW601" s="73"/>
      <c r="BX601" s="73"/>
      <c r="BY601" s="95"/>
      <c r="BZ601" s="95"/>
      <c r="CA601" s="73"/>
      <c r="CB601" s="73"/>
      <c r="CC601" s="95"/>
      <c r="CD601" s="9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9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23"/>
      <c r="I602" s="73"/>
      <c r="J602" s="73"/>
      <c r="K602" s="73"/>
      <c r="L602" s="73"/>
      <c r="M602" s="73"/>
      <c r="N602" s="73"/>
      <c r="O602" s="73"/>
      <c r="P602" s="73"/>
      <c r="Q602" s="73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73"/>
      <c r="AE602" s="73"/>
      <c r="AF602" s="73"/>
      <c r="AG602" s="95"/>
      <c r="AH602" s="95"/>
      <c r="AI602" s="73"/>
      <c r="AJ602" s="73"/>
      <c r="AK602" s="95"/>
      <c r="AL602" s="95"/>
      <c r="AM602" s="73"/>
      <c r="AN602" s="73"/>
      <c r="AO602" s="95"/>
      <c r="AP602" s="95"/>
      <c r="AQ602" s="73"/>
      <c r="AR602" s="73"/>
      <c r="AS602" s="95"/>
      <c r="AT602" s="95"/>
      <c r="AU602" s="73"/>
      <c r="AV602" s="73"/>
      <c r="AW602" s="95"/>
      <c r="AX602" s="95"/>
      <c r="AY602" s="73"/>
      <c r="AZ602" s="73"/>
      <c r="BA602" s="95"/>
      <c r="BB602" s="95"/>
      <c r="BC602" s="73"/>
      <c r="BD602" s="73"/>
      <c r="BE602" s="95"/>
      <c r="BF602" s="95"/>
      <c r="BG602" s="73"/>
      <c r="BH602" s="73"/>
      <c r="BI602" s="95"/>
      <c r="BJ602" s="95"/>
      <c r="BK602" s="73"/>
      <c r="BL602" s="73"/>
      <c r="BM602" s="95"/>
      <c r="BN602" s="95"/>
      <c r="BO602" s="73"/>
      <c r="BP602" s="73"/>
      <c r="BQ602" s="95"/>
      <c r="BR602" s="95"/>
      <c r="BS602" s="73"/>
      <c r="BT602" s="73"/>
      <c r="BU602" s="95"/>
      <c r="BV602" s="95"/>
      <c r="BW602" s="73"/>
      <c r="BX602" s="73"/>
      <c r="BY602" s="95"/>
      <c r="BZ602" s="95"/>
      <c r="CA602" s="73"/>
      <c r="CB602" s="73"/>
      <c r="CC602" s="95"/>
      <c r="CD602" s="9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9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23"/>
      <c r="I603" s="73"/>
      <c r="J603" s="73"/>
      <c r="K603" s="73"/>
      <c r="L603" s="73"/>
      <c r="M603" s="73"/>
      <c r="N603" s="73"/>
      <c r="O603" s="73"/>
      <c r="P603" s="73"/>
      <c r="Q603" s="73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73"/>
      <c r="AE603" s="73"/>
      <c r="AF603" s="73"/>
      <c r="AG603" s="95"/>
      <c r="AH603" s="95"/>
      <c r="AI603" s="73"/>
      <c r="AJ603" s="73"/>
      <c r="AK603" s="95"/>
      <c r="AL603" s="95"/>
      <c r="AM603" s="73"/>
      <c r="AN603" s="73"/>
      <c r="AO603" s="95"/>
      <c r="AP603" s="95"/>
      <c r="AQ603" s="73"/>
      <c r="AR603" s="73"/>
      <c r="AS603" s="95"/>
      <c r="AT603" s="95"/>
      <c r="AU603" s="73"/>
      <c r="AV603" s="73"/>
      <c r="AW603" s="95"/>
      <c r="AX603" s="95"/>
      <c r="AY603" s="73"/>
      <c r="AZ603" s="73"/>
      <c r="BA603" s="95"/>
      <c r="BB603" s="95"/>
      <c r="BC603" s="73"/>
      <c r="BD603" s="73"/>
      <c r="BE603" s="95"/>
      <c r="BF603" s="95"/>
      <c r="BG603" s="73"/>
      <c r="BH603" s="73"/>
      <c r="BI603" s="95"/>
      <c r="BJ603" s="95"/>
      <c r="BK603" s="73"/>
      <c r="BL603" s="73"/>
      <c r="BM603" s="95"/>
      <c r="BN603" s="95"/>
      <c r="BO603" s="73"/>
      <c r="BP603" s="73"/>
      <c r="BQ603" s="95"/>
      <c r="BR603" s="95"/>
      <c r="BS603" s="73"/>
      <c r="BT603" s="73"/>
      <c r="BU603" s="95"/>
      <c r="BV603" s="95"/>
      <c r="BW603" s="73"/>
      <c r="BX603" s="73"/>
      <c r="BY603" s="95"/>
      <c r="BZ603" s="95"/>
      <c r="CA603" s="73"/>
      <c r="CB603" s="73"/>
      <c r="CC603" s="95"/>
      <c r="CD603" s="9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9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23"/>
      <c r="I604" s="73"/>
      <c r="J604" s="73"/>
      <c r="K604" s="73"/>
      <c r="L604" s="73"/>
      <c r="M604" s="73"/>
      <c r="N604" s="73"/>
      <c r="O604" s="73"/>
      <c r="P604" s="73"/>
      <c r="Q604" s="73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73"/>
      <c r="AE604" s="73"/>
      <c r="AF604" s="73"/>
      <c r="AG604" s="95"/>
      <c r="AH604" s="95"/>
      <c r="AI604" s="73"/>
      <c r="AJ604" s="73"/>
      <c r="AK604" s="95"/>
      <c r="AL604" s="95"/>
      <c r="AM604" s="73"/>
      <c r="AN604" s="73"/>
      <c r="AO604" s="95"/>
      <c r="AP604" s="95"/>
      <c r="AQ604" s="73"/>
      <c r="AR604" s="73"/>
      <c r="AS604" s="95"/>
      <c r="AT604" s="95"/>
      <c r="AU604" s="73"/>
      <c r="AV604" s="73"/>
      <c r="AW604" s="95"/>
      <c r="AX604" s="95"/>
      <c r="AY604" s="73"/>
      <c r="AZ604" s="73"/>
      <c r="BA604" s="95"/>
      <c r="BB604" s="95"/>
      <c r="BC604" s="73"/>
      <c r="BD604" s="73"/>
      <c r="BE604" s="95"/>
      <c r="BF604" s="95"/>
      <c r="BG604" s="73"/>
      <c r="BH604" s="73"/>
      <c r="BI604" s="95"/>
      <c r="BJ604" s="95"/>
      <c r="BK604" s="73"/>
      <c r="BL604" s="73"/>
      <c r="BM604" s="95"/>
      <c r="BN604" s="95"/>
      <c r="BO604" s="73"/>
      <c r="BP604" s="73"/>
      <c r="BQ604" s="95"/>
      <c r="BR604" s="95"/>
      <c r="BS604" s="73"/>
      <c r="BT604" s="73"/>
      <c r="BU604" s="95"/>
      <c r="BV604" s="95"/>
      <c r="BW604" s="73"/>
      <c r="BX604" s="73"/>
      <c r="BY604" s="95"/>
      <c r="BZ604" s="95"/>
      <c r="CA604" s="73"/>
      <c r="CB604" s="73"/>
      <c r="CC604" s="95"/>
      <c r="CD604" s="9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9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23"/>
      <c r="I605" s="73"/>
      <c r="J605" s="73"/>
      <c r="K605" s="73"/>
      <c r="L605" s="73"/>
      <c r="M605" s="73"/>
      <c r="N605" s="73"/>
      <c r="O605" s="73"/>
      <c r="P605" s="73"/>
      <c r="Q605" s="73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73"/>
      <c r="AE605" s="73"/>
      <c r="AF605" s="73"/>
      <c r="AG605" s="95"/>
      <c r="AH605" s="95"/>
      <c r="AI605" s="73"/>
      <c r="AJ605" s="73"/>
      <c r="AK605" s="95"/>
      <c r="AL605" s="95"/>
      <c r="AM605" s="73"/>
      <c r="AN605" s="73"/>
      <c r="AO605" s="95"/>
      <c r="AP605" s="95"/>
      <c r="AQ605" s="73"/>
      <c r="AR605" s="73"/>
      <c r="AS605" s="95"/>
      <c r="AT605" s="95"/>
      <c r="AU605" s="73"/>
      <c r="AV605" s="73"/>
      <c r="AW605" s="95"/>
      <c r="AX605" s="95"/>
      <c r="AY605" s="73"/>
      <c r="AZ605" s="73"/>
      <c r="BA605" s="95"/>
      <c r="BB605" s="95"/>
      <c r="BC605" s="73"/>
      <c r="BD605" s="73"/>
      <c r="BE605" s="95"/>
      <c r="BF605" s="95"/>
      <c r="BG605" s="73"/>
      <c r="BH605" s="73"/>
      <c r="BI605" s="95"/>
      <c r="BJ605" s="95"/>
      <c r="BK605" s="73"/>
      <c r="BL605" s="73"/>
      <c r="BM605" s="95"/>
      <c r="BN605" s="95"/>
      <c r="BO605" s="73"/>
      <c r="BP605" s="73"/>
      <c r="BQ605" s="95"/>
      <c r="BR605" s="95"/>
      <c r="BS605" s="73"/>
      <c r="BT605" s="73"/>
      <c r="BU605" s="95"/>
      <c r="BV605" s="95"/>
      <c r="BW605" s="73"/>
      <c r="BX605" s="73"/>
      <c r="BY605" s="95"/>
      <c r="BZ605" s="95"/>
      <c r="CA605" s="73"/>
      <c r="CB605" s="73"/>
      <c r="CC605" s="95"/>
      <c r="CD605" s="9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9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23"/>
      <c r="I606" s="73"/>
      <c r="J606" s="73"/>
      <c r="K606" s="73"/>
      <c r="L606" s="73"/>
      <c r="M606" s="73"/>
      <c r="N606" s="73"/>
      <c r="O606" s="73"/>
      <c r="P606" s="73"/>
      <c r="Q606" s="73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73"/>
      <c r="AE606" s="73"/>
      <c r="AF606" s="73"/>
      <c r="AG606" s="95"/>
      <c r="AH606" s="95"/>
      <c r="AI606" s="73"/>
      <c r="AJ606" s="73"/>
      <c r="AK606" s="95"/>
      <c r="AL606" s="95"/>
      <c r="AM606" s="73"/>
      <c r="AN606" s="73"/>
      <c r="AO606" s="95"/>
      <c r="AP606" s="95"/>
      <c r="AQ606" s="73"/>
      <c r="AR606" s="73"/>
      <c r="AS606" s="95"/>
      <c r="AT606" s="95"/>
      <c r="AU606" s="73"/>
      <c r="AV606" s="73"/>
      <c r="AW606" s="95"/>
      <c r="AX606" s="95"/>
      <c r="AY606" s="73"/>
      <c r="AZ606" s="73"/>
      <c r="BA606" s="95"/>
      <c r="BB606" s="95"/>
      <c r="BC606" s="73"/>
      <c r="BD606" s="73"/>
      <c r="BE606" s="95"/>
      <c r="BF606" s="95"/>
      <c r="BG606" s="73"/>
      <c r="BH606" s="73"/>
      <c r="BI606" s="95"/>
      <c r="BJ606" s="95"/>
      <c r="BK606" s="73"/>
      <c r="BL606" s="73"/>
      <c r="BM606" s="95"/>
      <c r="BN606" s="95"/>
      <c r="BO606" s="73"/>
      <c r="BP606" s="73"/>
      <c r="BQ606" s="95"/>
      <c r="BR606" s="95"/>
      <c r="BS606" s="73"/>
      <c r="BT606" s="73"/>
      <c r="BU606" s="95"/>
      <c r="BV606" s="95"/>
      <c r="BW606" s="73"/>
      <c r="BX606" s="73"/>
      <c r="BY606" s="95"/>
      <c r="BZ606" s="95"/>
      <c r="CA606" s="73"/>
      <c r="CB606" s="73"/>
      <c r="CC606" s="95"/>
      <c r="CD606" s="9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9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23"/>
      <c r="I607" s="73"/>
      <c r="J607" s="73"/>
      <c r="K607" s="73"/>
      <c r="L607" s="73"/>
      <c r="M607" s="73"/>
      <c r="N607" s="73"/>
      <c r="O607" s="73"/>
      <c r="P607" s="73"/>
      <c r="Q607" s="73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73"/>
      <c r="AE607" s="73"/>
      <c r="AF607" s="73"/>
      <c r="AG607" s="95"/>
      <c r="AH607" s="95"/>
      <c r="AI607" s="73"/>
      <c r="AJ607" s="73"/>
      <c r="AK607" s="95"/>
      <c r="AL607" s="95"/>
      <c r="AM607" s="73"/>
      <c r="AN607" s="73"/>
      <c r="AO607" s="95"/>
      <c r="AP607" s="95"/>
      <c r="AQ607" s="73"/>
      <c r="AR607" s="73"/>
      <c r="AS607" s="95"/>
      <c r="AT607" s="95"/>
      <c r="AU607" s="73"/>
      <c r="AV607" s="73"/>
      <c r="AW607" s="95"/>
      <c r="AX607" s="95"/>
      <c r="AY607" s="73"/>
      <c r="AZ607" s="73"/>
      <c r="BA607" s="95"/>
      <c r="BB607" s="95"/>
      <c r="BC607" s="73"/>
      <c r="BD607" s="73"/>
      <c r="BE607" s="95"/>
      <c r="BF607" s="95"/>
      <c r="BG607" s="73"/>
      <c r="BH607" s="73"/>
      <c r="BI607" s="95"/>
      <c r="BJ607" s="95"/>
      <c r="BK607" s="73"/>
      <c r="BL607" s="73"/>
      <c r="BM607" s="95"/>
      <c r="BN607" s="95"/>
      <c r="BO607" s="73"/>
      <c r="BP607" s="73"/>
      <c r="BQ607" s="95"/>
      <c r="BR607" s="95"/>
      <c r="BS607" s="73"/>
      <c r="BT607" s="73"/>
      <c r="BU607" s="95"/>
      <c r="BV607" s="95"/>
      <c r="BW607" s="73"/>
      <c r="BX607" s="73"/>
      <c r="BY607" s="95"/>
      <c r="BZ607" s="95"/>
      <c r="CA607" s="73"/>
      <c r="CB607" s="73"/>
      <c r="CC607" s="95"/>
      <c r="CD607" s="9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9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23"/>
      <c r="I608" s="73"/>
      <c r="J608" s="73"/>
      <c r="K608" s="73"/>
      <c r="L608" s="73"/>
      <c r="M608" s="73"/>
      <c r="N608" s="73"/>
      <c r="O608" s="73"/>
      <c r="P608" s="73"/>
      <c r="Q608" s="73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73"/>
      <c r="AE608" s="73"/>
      <c r="AF608" s="73"/>
      <c r="AG608" s="95"/>
      <c r="AH608" s="95"/>
      <c r="AI608" s="73"/>
      <c r="AJ608" s="73"/>
      <c r="AK608" s="95"/>
      <c r="AL608" s="95"/>
      <c r="AM608" s="73"/>
      <c r="AN608" s="73"/>
      <c r="AO608" s="95"/>
      <c r="AP608" s="95"/>
      <c r="AQ608" s="73"/>
      <c r="AR608" s="73"/>
      <c r="AS608" s="95"/>
      <c r="AT608" s="95"/>
      <c r="AU608" s="73"/>
      <c r="AV608" s="73"/>
      <c r="AW608" s="95"/>
      <c r="AX608" s="95"/>
      <c r="AY608" s="73"/>
      <c r="AZ608" s="73"/>
      <c r="BA608" s="95"/>
      <c r="BB608" s="95"/>
      <c r="BC608" s="73"/>
      <c r="BD608" s="73"/>
      <c r="BE608" s="95"/>
      <c r="BF608" s="95"/>
      <c r="BG608" s="73"/>
      <c r="BH608" s="73"/>
      <c r="BI608" s="95"/>
      <c r="BJ608" s="95"/>
      <c r="BK608" s="73"/>
      <c r="BL608" s="73"/>
      <c r="BM608" s="95"/>
      <c r="BN608" s="95"/>
      <c r="BO608" s="73"/>
      <c r="BP608" s="73"/>
      <c r="BQ608" s="95"/>
      <c r="BR608" s="95"/>
      <c r="BS608" s="73"/>
      <c r="BT608" s="73"/>
      <c r="BU608" s="95"/>
      <c r="BV608" s="95"/>
      <c r="BW608" s="73"/>
      <c r="BX608" s="73"/>
      <c r="BY608" s="95"/>
      <c r="BZ608" s="95"/>
      <c r="CA608" s="73"/>
      <c r="CB608" s="73"/>
      <c r="CC608" s="95"/>
      <c r="CD608" s="9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9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23"/>
      <c r="I609" s="73"/>
      <c r="J609" s="73"/>
      <c r="K609" s="73"/>
      <c r="L609" s="73"/>
      <c r="M609" s="73"/>
      <c r="N609" s="73"/>
      <c r="O609" s="73"/>
      <c r="P609" s="73"/>
      <c r="Q609" s="73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73"/>
      <c r="AE609" s="73"/>
      <c r="AF609" s="73"/>
      <c r="AG609" s="95"/>
      <c r="AH609" s="95"/>
      <c r="AI609" s="73"/>
      <c r="AJ609" s="73"/>
      <c r="AK609" s="95"/>
      <c r="AL609" s="95"/>
      <c r="AM609" s="73"/>
      <c r="AN609" s="73"/>
      <c r="AO609" s="95"/>
      <c r="AP609" s="95"/>
      <c r="AQ609" s="73"/>
      <c r="AR609" s="73"/>
      <c r="AS609" s="95"/>
      <c r="AT609" s="95"/>
      <c r="AU609" s="73"/>
      <c r="AV609" s="73"/>
      <c r="AW609" s="95"/>
      <c r="AX609" s="95"/>
      <c r="AY609" s="73"/>
      <c r="AZ609" s="73"/>
      <c r="BA609" s="95"/>
      <c r="BB609" s="95"/>
      <c r="BC609" s="73"/>
      <c r="BD609" s="73"/>
      <c r="BE609" s="95"/>
      <c r="BF609" s="95"/>
      <c r="BG609" s="73"/>
      <c r="BH609" s="73"/>
      <c r="BI609" s="95"/>
      <c r="BJ609" s="95"/>
      <c r="BK609" s="73"/>
      <c r="BL609" s="73"/>
      <c r="BM609" s="95"/>
      <c r="BN609" s="95"/>
      <c r="BO609" s="73"/>
      <c r="BP609" s="73"/>
      <c r="BQ609" s="95"/>
      <c r="BR609" s="95"/>
      <c r="BS609" s="73"/>
      <c r="BT609" s="73"/>
      <c r="BU609" s="95"/>
      <c r="BV609" s="95"/>
      <c r="BW609" s="73"/>
      <c r="BX609" s="73"/>
      <c r="BY609" s="95"/>
      <c r="BZ609" s="95"/>
      <c r="CA609" s="73"/>
      <c r="CB609" s="73"/>
      <c r="CC609" s="95"/>
      <c r="CD609" s="9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9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23"/>
      <c r="I610" s="73"/>
      <c r="J610" s="73"/>
      <c r="K610" s="73"/>
      <c r="L610" s="73"/>
      <c r="M610" s="73"/>
      <c r="N610" s="73"/>
      <c r="O610" s="73"/>
      <c r="P610" s="73"/>
      <c r="Q610" s="73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73"/>
      <c r="AE610" s="73"/>
      <c r="AF610" s="73"/>
      <c r="AG610" s="95"/>
      <c r="AH610" s="95"/>
      <c r="AI610" s="73"/>
      <c r="AJ610" s="73"/>
      <c r="AK610" s="95"/>
      <c r="AL610" s="95"/>
      <c r="AM610" s="73"/>
      <c r="AN610" s="73"/>
      <c r="AO610" s="95"/>
      <c r="AP610" s="95"/>
      <c r="AQ610" s="73"/>
      <c r="AR610" s="73"/>
      <c r="AS610" s="95"/>
      <c r="AT610" s="95"/>
      <c r="AU610" s="73"/>
      <c r="AV610" s="73"/>
      <c r="AW610" s="95"/>
      <c r="AX610" s="95"/>
      <c r="AY610" s="73"/>
      <c r="AZ610" s="73"/>
      <c r="BA610" s="95"/>
      <c r="BB610" s="95"/>
      <c r="BC610" s="73"/>
      <c r="BD610" s="73"/>
      <c r="BE610" s="95"/>
      <c r="BF610" s="95"/>
      <c r="BG610" s="73"/>
      <c r="BH610" s="73"/>
      <c r="BI610" s="95"/>
      <c r="BJ610" s="95"/>
      <c r="BK610" s="73"/>
      <c r="BL610" s="73"/>
      <c r="BM610" s="95"/>
      <c r="BN610" s="95"/>
      <c r="BO610" s="73"/>
      <c r="BP610" s="73"/>
      <c r="BQ610" s="95"/>
      <c r="BR610" s="95"/>
      <c r="BS610" s="73"/>
      <c r="BT610" s="73"/>
      <c r="BU610" s="95"/>
      <c r="BV610" s="95"/>
      <c r="BW610" s="73"/>
      <c r="BX610" s="73"/>
      <c r="BY610" s="95"/>
      <c r="BZ610" s="95"/>
      <c r="CA610" s="73"/>
      <c r="CB610" s="73"/>
      <c r="CC610" s="95"/>
      <c r="CD610" s="9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9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23"/>
      <c r="I611" s="73"/>
      <c r="J611" s="73"/>
      <c r="K611" s="73"/>
      <c r="L611" s="73"/>
      <c r="M611" s="73"/>
      <c r="N611" s="73"/>
      <c r="O611" s="73"/>
      <c r="P611" s="73"/>
      <c r="Q611" s="73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73"/>
      <c r="AE611" s="73"/>
      <c r="AF611" s="73"/>
      <c r="AG611" s="95"/>
      <c r="AH611" s="95"/>
      <c r="AI611" s="73"/>
      <c r="AJ611" s="73"/>
      <c r="AK611" s="95"/>
      <c r="AL611" s="95"/>
      <c r="AM611" s="73"/>
      <c r="AN611" s="73"/>
      <c r="AO611" s="95"/>
      <c r="AP611" s="95"/>
      <c r="AQ611" s="73"/>
      <c r="AR611" s="73"/>
      <c r="AS611" s="95"/>
      <c r="AT611" s="95"/>
      <c r="AU611" s="73"/>
      <c r="AV611" s="73"/>
      <c r="AW611" s="95"/>
      <c r="AX611" s="95"/>
      <c r="AY611" s="73"/>
      <c r="AZ611" s="73"/>
      <c r="BA611" s="95"/>
      <c r="BB611" s="95"/>
      <c r="BC611" s="73"/>
      <c r="BD611" s="73"/>
      <c r="BE611" s="95"/>
      <c r="BF611" s="95"/>
      <c r="BG611" s="73"/>
      <c r="BH611" s="73"/>
      <c r="BI611" s="95"/>
      <c r="BJ611" s="95"/>
      <c r="BK611" s="73"/>
      <c r="BL611" s="73"/>
      <c r="BM611" s="95"/>
      <c r="BN611" s="95"/>
      <c r="BO611" s="73"/>
      <c r="BP611" s="73"/>
      <c r="BQ611" s="95"/>
      <c r="BR611" s="95"/>
      <c r="BS611" s="73"/>
      <c r="BT611" s="73"/>
      <c r="BU611" s="95"/>
      <c r="BV611" s="95"/>
      <c r="BW611" s="73"/>
      <c r="BX611" s="73"/>
      <c r="BY611" s="95"/>
      <c r="BZ611" s="95"/>
      <c r="CA611" s="73"/>
      <c r="CB611" s="73"/>
      <c r="CC611" s="95"/>
      <c r="CD611" s="9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9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23"/>
      <c r="I612" s="73"/>
      <c r="J612" s="73"/>
      <c r="K612" s="73"/>
      <c r="L612" s="73"/>
      <c r="M612" s="73"/>
      <c r="N612" s="73"/>
      <c r="O612" s="73"/>
      <c r="P612" s="73"/>
      <c r="Q612" s="73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73"/>
      <c r="AE612" s="73"/>
      <c r="AF612" s="73"/>
      <c r="AG612" s="95"/>
      <c r="AH612" s="95"/>
      <c r="AI612" s="73"/>
      <c r="AJ612" s="73"/>
      <c r="AK612" s="95"/>
      <c r="AL612" s="95"/>
      <c r="AM612" s="73"/>
      <c r="AN612" s="73"/>
      <c r="AO612" s="95"/>
      <c r="AP612" s="95"/>
      <c r="AQ612" s="73"/>
      <c r="AR612" s="73"/>
      <c r="AS612" s="95"/>
      <c r="AT612" s="95"/>
      <c r="AU612" s="73"/>
      <c r="AV612" s="73"/>
      <c r="AW612" s="95"/>
      <c r="AX612" s="95"/>
      <c r="AY612" s="73"/>
      <c r="AZ612" s="73"/>
      <c r="BA612" s="95"/>
      <c r="BB612" s="95"/>
      <c r="BC612" s="73"/>
      <c r="BD612" s="73"/>
      <c r="BE612" s="95"/>
      <c r="BF612" s="95"/>
      <c r="BG612" s="73"/>
      <c r="BH612" s="73"/>
      <c r="BI612" s="95"/>
      <c r="BJ612" s="95"/>
      <c r="BK612" s="73"/>
      <c r="BL612" s="73"/>
      <c r="BM612" s="95"/>
      <c r="BN612" s="95"/>
      <c r="BO612" s="73"/>
      <c r="BP612" s="73"/>
      <c r="BQ612" s="95"/>
      <c r="BR612" s="95"/>
      <c r="BS612" s="73"/>
      <c r="BT612" s="73"/>
      <c r="BU612" s="95"/>
      <c r="BV612" s="95"/>
      <c r="BW612" s="73"/>
      <c r="BX612" s="73"/>
      <c r="BY612" s="95"/>
      <c r="BZ612" s="95"/>
      <c r="CA612" s="73"/>
      <c r="CB612" s="73"/>
      <c r="CC612" s="95"/>
      <c r="CD612" s="9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9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23"/>
      <c r="I613" s="73"/>
      <c r="J613" s="73"/>
      <c r="K613" s="73"/>
      <c r="L613" s="73"/>
      <c r="M613" s="73"/>
      <c r="N613" s="73"/>
      <c r="O613" s="73"/>
      <c r="P613" s="73"/>
      <c r="Q613" s="73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73"/>
      <c r="AE613" s="73"/>
      <c r="AF613" s="73"/>
      <c r="AG613" s="95"/>
      <c r="AH613" s="95"/>
      <c r="AI613" s="73"/>
      <c r="AJ613" s="73"/>
      <c r="AK613" s="95"/>
      <c r="AL613" s="95"/>
      <c r="AM613" s="73"/>
      <c r="AN613" s="73"/>
      <c r="AO613" s="95"/>
      <c r="AP613" s="95"/>
      <c r="AQ613" s="73"/>
      <c r="AR613" s="73"/>
      <c r="AS613" s="95"/>
      <c r="AT613" s="95"/>
      <c r="AU613" s="73"/>
      <c r="AV613" s="73"/>
      <c r="AW613" s="95"/>
      <c r="AX613" s="95"/>
      <c r="AY613" s="73"/>
      <c r="AZ613" s="73"/>
      <c r="BA613" s="95"/>
      <c r="BB613" s="95"/>
      <c r="BC613" s="73"/>
      <c r="BD613" s="73"/>
      <c r="BE613" s="95"/>
      <c r="BF613" s="95"/>
      <c r="BG613" s="73"/>
      <c r="BH613" s="73"/>
      <c r="BI613" s="95"/>
      <c r="BJ613" s="95"/>
      <c r="BK613" s="73"/>
      <c r="BL613" s="73"/>
      <c r="BM613" s="95"/>
      <c r="BN613" s="95"/>
      <c r="BO613" s="73"/>
      <c r="BP613" s="73"/>
      <c r="BQ613" s="95"/>
      <c r="BR613" s="95"/>
      <c r="BS613" s="73"/>
      <c r="BT613" s="73"/>
      <c r="BU613" s="95"/>
      <c r="BV613" s="95"/>
      <c r="BW613" s="73"/>
      <c r="BX613" s="73"/>
      <c r="BY613" s="95"/>
      <c r="BZ613" s="95"/>
      <c r="CA613" s="73"/>
      <c r="CB613" s="73"/>
      <c r="CC613" s="95"/>
      <c r="CD613" s="9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9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23"/>
      <c r="I614" s="73"/>
      <c r="J614" s="73"/>
      <c r="K614" s="73"/>
      <c r="L614" s="73"/>
      <c r="M614" s="73"/>
      <c r="N614" s="73"/>
      <c r="O614" s="73"/>
      <c r="P614" s="73"/>
      <c r="Q614" s="73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73"/>
      <c r="AE614" s="73"/>
      <c r="AF614" s="73"/>
      <c r="AG614" s="95"/>
      <c r="AH614" s="95"/>
      <c r="AI614" s="73"/>
      <c r="AJ614" s="73"/>
      <c r="AK614" s="95"/>
      <c r="AL614" s="95"/>
      <c r="AM614" s="73"/>
      <c r="AN614" s="73"/>
      <c r="AO614" s="95"/>
      <c r="AP614" s="95"/>
      <c r="AQ614" s="73"/>
      <c r="AR614" s="73"/>
      <c r="AS614" s="95"/>
      <c r="AT614" s="95"/>
      <c r="AU614" s="73"/>
      <c r="AV614" s="73"/>
      <c r="AW614" s="95"/>
      <c r="AX614" s="95"/>
      <c r="AY614" s="73"/>
      <c r="AZ614" s="73"/>
      <c r="BA614" s="95"/>
      <c r="BB614" s="95"/>
      <c r="BC614" s="73"/>
      <c r="BD614" s="73"/>
      <c r="BE614" s="95"/>
      <c r="BF614" s="95"/>
      <c r="BG614" s="73"/>
      <c r="BH614" s="73"/>
      <c r="BI614" s="95"/>
      <c r="BJ614" s="95"/>
      <c r="BK614" s="73"/>
      <c r="BL614" s="73"/>
      <c r="BM614" s="95"/>
      <c r="BN614" s="95"/>
      <c r="BO614" s="73"/>
      <c r="BP614" s="73"/>
      <c r="BQ614" s="95"/>
      <c r="BR614" s="95"/>
      <c r="BS614" s="73"/>
      <c r="BT614" s="73"/>
      <c r="BU614" s="95"/>
      <c r="BV614" s="95"/>
      <c r="BW614" s="73"/>
      <c r="BX614" s="73"/>
      <c r="BY614" s="95"/>
      <c r="BZ614" s="95"/>
      <c r="CA614" s="73"/>
      <c r="CB614" s="73"/>
      <c r="CC614" s="95"/>
      <c r="CD614" s="9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9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23"/>
      <c r="I615" s="73"/>
      <c r="J615" s="73"/>
      <c r="K615" s="73"/>
      <c r="L615" s="73"/>
      <c r="M615" s="73"/>
      <c r="N615" s="73"/>
      <c r="O615" s="73"/>
      <c r="P615" s="73"/>
      <c r="Q615" s="73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73"/>
      <c r="AE615" s="73"/>
      <c r="AF615" s="73"/>
      <c r="AG615" s="95"/>
      <c r="AH615" s="95"/>
      <c r="AI615" s="73"/>
      <c r="AJ615" s="73"/>
      <c r="AK615" s="95"/>
      <c r="AL615" s="95"/>
      <c r="AM615" s="73"/>
      <c r="AN615" s="73"/>
      <c r="AO615" s="95"/>
      <c r="AP615" s="95"/>
      <c r="AQ615" s="73"/>
      <c r="AR615" s="73"/>
      <c r="AS615" s="95"/>
      <c r="AT615" s="95"/>
      <c r="AU615" s="73"/>
      <c r="AV615" s="73"/>
      <c r="AW615" s="95"/>
      <c r="AX615" s="95"/>
      <c r="AY615" s="73"/>
      <c r="AZ615" s="73"/>
      <c r="BA615" s="95"/>
      <c r="BB615" s="95"/>
      <c r="BC615" s="73"/>
      <c r="BD615" s="73"/>
      <c r="BE615" s="95"/>
      <c r="BF615" s="95"/>
      <c r="BG615" s="73"/>
      <c r="BH615" s="73"/>
      <c r="BI615" s="95"/>
      <c r="BJ615" s="95"/>
      <c r="BK615" s="73"/>
      <c r="BL615" s="73"/>
      <c r="BM615" s="95"/>
      <c r="BN615" s="95"/>
      <c r="BO615" s="73"/>
      <c r="BP615" s="73"/>
      <c r="BQ615" s="95"/>
      <c r="BR615" s="95"/>
      <c r="BS615" s="73"/>
      <c r="BT615" s="73"/>
      <c r="BU615" s="95"/>
      <c r="BV615" s="95"/>
      <c r="BW615" s="73"/>
      <c r="BX615" s="73"/>
      <c r="BY615" s="95"/>
      <c r="BZ615" s="95"/>
      <c r="CA615" s="73"/>
      <c r="CB615" s="73"/>
      <c r="CC615" s="95"/>
      <c r="CD615" s="9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9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23"/>
      <c r="I616" s="73"/>
      <c r="J616" s="73"/>
      <c r="K616" s="73"/>
      <c r="L616" s="73"/>
      <c r="M616" s="73"/>
      <c r="N616" s="73"/>
      <c r="O616" s="73"/>
      <c r="P616" s="73"/>
      <c r="Q616" s="73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73"/>
      <c r="AE616" s="73"/>
      <c r="AF616" s="73"/>
      <c r="AG616" s="95"/>
      <c r="AH616" s="95"/>
      <c r="AI616" s="73"/>
      <c r="AJ616" s="73"/>
      <c r="AK616" s="95"/>
      <c r="AL616" s="95"/>
      <c r="AM616" s="73"/>
      <c r="AN616" s="73"/>
      <c r="AO616" s="95"/>
      <c r="AP616" s="95"/>
      <c r="AQ616" s="73"/>
      <c r="AR616" s="73"/>
      <c r="AS616" s="95"/>
      <c r="AT616" s="95"/>
      <c r="AU616" s="73"/>
      <c r="AV616" s="73"/>
      <c r="AW616" s="95"/>
      <c r="AX616" s="95"/>
      <c r="AY616" s="73"/>
      <c r="AZ616" s="73"/>
      <c r="BA616" s="95"/>
      <c r="BB616" s="95"/>
      <c r="BC616" s="73"/>
      <c r="BD616" s="73"/>
      <c r="BE616" s="95"/>
      <c r="BF616" s="95"/>
      <c r="BG616" s="73"/>
      <c r="BH616" s="73"/>
      <c r="BI616" s="95"/>
      <c r="BJ616" s="95"/>
      <c r="BK616" s="73"/>
      <c r="BL616" s="73"/>
      <c r="BM616" s="95"/>
      <c r="BN616" s="95"/>
      <c r="BO616" s="73"/>
      <c r="BP616" s="73"/>
      <c r="BQ616" s="95"/>
      <c r="BR616" s="95"/>
      <c r="BS616" s="73"/>
      <c r="BT616" s="73"/>
      <c r="BU616" s="95"/>
      <c r="BV616" s="95"/>
      <c r="BW616" s="73"/>
      <c r="BX616" s="73"/>
      <c r="BY616" s="95"/>
      <c r="BZ616" s="95"/>
      <c r="CA616" s="73"/>
      <c r="CB616" s="73"/>
      <c r="CC616" s="95"/>
      <c r="CD616" s="9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9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23"/>
      <c r="I617" s="73"/>
      <c r="J617" s="73"/>
      <c r="K617" s="73"/>
      <c r="L617" s="73"/>
      <c r="M617" s="73"/>
      <c r="N617" s="73"/>
      <c r="O617" s="73"/>
      <c r="P617" s="73"/>
      <c r="Q617" s="73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73"/>
      <c r="AE617" s="73"/>
      <c r="AF617" s="73"/>
      <c r="AG617" s="95"/>
      <c r="AH617" s="95"/>
      <c r="AI617" s="73"/>
      <c r="AJ617" s="73"/>
      <c r="AK617" s="95"/>
      <c r="AL617" s="95"/>
      <c r="AM617" s="73"/>
      <c r="AN617" s="73"/>
      <c r="AO617" s="95"/>
      <c r="AP617" s="95"/>
      <c r="AQ617" s="73"/>
      <c r="AR617" s="73"/>
      <c r="AS617" s="95"/>
      <c r="AT617" s="95"/>
      <c r="AU617" s="73"/>
      <c r="AV617" s="73"/>
      <c r="AW617" s="95"/>
      <c r="AX617" s="95"/>
      <c r="AY617" s="73"/>
      <c r="AZ617" s="73"/>
      <c r="BA617" s="95"/>
      <c r="BB617" s="95"/>
      <c r="BC617" s="73"/>
      <c r="BD617" s="73"/>
      <c r="BE617" s="95"/>
      <c r="BF617" s="95"/>
      <c r="BG617" s="73"/>
      <c r="BH617" s="73"/>
      <c r="BI617" s="95"/>
      <c r="BJ617" s="95"/>
      <c r="BK617" s="73"/>
      <c r="BL617" s="73"/>
      <c r="BM617" s="95"/>
      <c r="BN617" s="95"/>
      <c r="BO617" s="73"/>
      <c r="BP617" s="73"/>
      <c r="BQ617" s="95"/>
      <c r="BR617" s="95"/>
      <c r="BS617" s="73"/>
      <c r="BT617" s="73"/>
      <c r="BU617" s="95"/>
      <c r="BV617" s="95"/>
      <c r="BW617" s="73"/>
      <c r="BX617" s="73"/>
      <c r="BY617" s="95"/>
      <c r="BZ617" s="95"/>
      <c r="CA617" s="73"/>
      <c r="CB617" s="73"/>
      <c r="CC617" s="95"/>
      <c r="CD617" s="9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9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23"/>
      <c r="I618" s="73"/>
      <c r="J618" s="73"/>
      <c r="K618" s="73"/>
      <c r="L618" s="73"/>
      <c r="M618" s="73"/>
      <c r="N618" s="73"/>
      <c r="O618" s="73"/>
      <c r="P618" s="73"/>
      <c r="Q618" s="73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73"/>
      <c r="AE618" s="73"/>
      <c r="AF618" s="73"/>
      <c r="AG618" s="95"/>
      <c r="AH618" s="95"/>
      <c r="AI618" s="73"/>
      <c r="AJ618" s="73"/>
      <c r="AK618" s="95"/>
      <c r="AL618" s="95"/>
      <c r="AM618" s="73"/>
      <c r="AN618" s="73"/>
      <c r="AO618" s="95"/>
      <c r="AP618" s="95"/>
      <c r="AQ618" s="73"/>
      <c r="AR618" s="73"/>
      <c r="AS618" s="95"/>
      <c r="AT618" s="95"/>
      <c r="AU618" s="73"/>
      <c r="AV618" s="73"/>
      <c r="AW618" s="95"/>
      <c r="AX618" s="95"/>
      <c r="AY618" s="73"/>
      <c r="AZ618" s="73"/>
      <c r="BA618" s="95"/>
      <c r="BB618" s="95"/>
      <c r="BC618" s="73"/>
      <c r="BD618" s="73"/>
      <c r="BE618" s="95"/>
      <c r="BF618" s="95"/>
      <c r="BG618" s="73"/>
      <c r="BH618" s="73"/>
      <c r="BI618" s="95"/>
      <c r="BJ618" s="95"/>
      <c r="BK618" s="73"/>
      <c r="BL618" s="73"/>
      <c r="BM618" s="95"/>
      <c r="BN618" s="95"/>
      <c r="BO618" s="73"/>
      <c r="BP618" s="73"/>
      <c r="BQ618" s="95"/>
      <c r="BR618" s="95"/>
      <c r="BS618" s="73"/>
      <c r="BT618" s="73"/>
      <c r="BU618" s="95"/>
      <c r="BV618" s="95"/>
      <c r="BW618" s="73"/>
      <c r="BX618" s="73"/>
      <c r="BY618" s="95"/>
      <c r="BZ618" s="95"/>
      <c r="CA618" s="73"/>
      <c r="CB618" s="73"/>
      <c r="CC618" s="95"/>
      <c r="CD618" s="9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9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23"/>
      <c r="I619" s="73"/>
      <c r="J619" s="73"/>
      <c r="K619" s="73"/>
      <c r="L619" s="73"/>
      <c r="M619" s="73"/>
      <c r="N619" s="73"/>
      <c r="O619" s="73"/>
      <c r="P619" s="73"/>
      <c r="Q619" s="73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73"/>
      <c r="AE619" s="73"/>
      <c r="AF619" s="73"/>
      <c r="AG619" s="95"/>
      <c r="AH619" s="95"/>
      <c r="AI619" s="73"/>
      <c r="AJ619" s="73"/>
      <c r="AK619" s="95"/>
      <c r="AL619" s="95"/>
      <c r="AM619" s="73"/>
      <c r="AN619" s="73"/>
      <c r="AO619" s="95"/>
      <c r="AP619" s="95"/>
      <c r="AQ619" s="73"/>
      <c r="AR619" s="73"/>
      <c r="AS619" s="95"/>
      <c r="AT619" s="95"/>
      <c r="AU619" s="73"/>
      <c r="AV619" s="73"/>
      <c r="AW619" s="95"/>
      <c r="AX619" s="95"/>
      <c r="AY619" s="73"/>
      <c r="AZ619" s="73"/>
      <c r="BA619" s="95"/>
      <c r="BB619" s="95"/>
      <c r="BC619" s="73"/>
      <c r="BD619" s="73"/>
      <c r="BE619" s="95"/>
      <c r="BF619" s="95"/>
      <c r="BG619" s="73"/>
      <c r="BH619" s="73"/>
      <c r="BI619" s="95"/>
      <c r="BJ619" s="95"/>
      <c r="BK619" s="73"/>
      <c r="BL619" s="73"/>
      <c r="BM619" s="95"/>
      <c r="BN619" s="95"/>
      <c r="BO619" s="73"/>
      <c r="BP619" s="73"/>
      <c r="BQ619" s="95"/>
      <c r="BR619" s="95"/>
      <c r="BS619" s="73"/>
      <c r="BT619" s="73"/>
      <c r="BU619" s="95"/>
      <c r="BV619" s="95"/>
      <c r="BW619" s="73"/>
      <c r="BX619" s="73"/>
      <c r="BY619" s="95"/>
      <c r="BZ619" s="95"/>
      <c r="CA619" s="73"/>
      <c r="CB619" s="73"/>
      <c r="CC619" s="95"/>
      <c r="CD619" s="9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9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23"/>
      <c r="I620" s="73"/>
      <c r="J620" s="73"/>
      <c r="K620" s="73"/>
      <c r="L620" s="73"/>
      <c r="M620" s="73"/>
      <c r="N620" s="73"/>
      <c r="O620" s="73"/>
      <c r="P620" s="73"/>
      <c r="Q620" s="73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73"/>
      <c r="AE620" s="73"/>
      <c r="AF620" s="73"/>
      <c r="AG620" s="95"/>
      <c r="AH620" s="95"/>
      <c r="AI620" s="73"/>
      <c r="AJ620" s="73"/>
      <c r="AK620" s="95"/>
      <c r="AL620" s="95"/>
      <c r="AM620" s="73"/>
      <c r="AN620" s="73"/>
      <c r="AO620" s="95"/>
      <c r="AP620" s="95"/>
      <c r="AQ620" s="73"/>
      <c r="AR620" s="73"/>
      <c r="AS620" s="95"/>
      <c r="AT620" s="95"/>
      <c r="AU620" s="73"/>
      <c r="AV620" s="73"/>
      <c r="AW620" s="95"/>
      <c r="AX620" s="95"/>
      <c r="AY620" s="73"/>
      <c r="AZ620" s="73"/>
      <c r="BA620" s="95"/>
      <c r="BB620" s="95"/>
      <c r="BC620" s="73"/>
      <c r="BD620" s="73"/>
      <c r="BE620" s="95"/>
      <c r="BF620" s="95"/>
      <c r="BG620" s="73"/>
      <c r="BH620" s="73"/>
      <c r="BI620" s="95"/>
      <c r="BJ620" s="95"/>
      <c r="BK620" s="73"/>
      <c r="BL620" s="73"/>
      <c r="BM620" s="95"/>
      <c r="BN620" s="95"/>
      <c r="BO620" s="73"/>
      <c r="BP620" s="73"/>
      <c r="BQ620" s="95"/>
      <c r="BR620" s="95"/>
      <c r="BS620" s="73"/>
      <c r="BT620" s="73"/>
      <c r="BU620" s="95"/>
      <c r="BV620" s="95"/>
      <c r="BW620" s="73"/>
      <c r="BX620" s="73"/>
      <c r="BY620" s="95"/>
      <c r="BZ620" s="95"/>
      <c r="CA620" s="73"/>
      <c r="CB620" s="73"/>
      <c r="CC620" s="95"/>
      <c r="CD620" s="9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9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23"/>
      <c r="I621" s="73"/>
      <c r="J621" s="73"/>
      <c r="K621" s="73"/>
      <c r="L621" s="73"/>
      <c r="M621" s="73"/>
      <c r="N621" s="73"/>
      <c r="O621" s="73"/>
      <c r="P621" s="73"/>
      <c r="Q621" s="73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73"/>
      <c r="AE621" s="73"/>
      <c r="AF621" s="73"/>
      <c r="AG621" s="95"/>
      <c r="AH621" s="95"/>
      <c r="AI621" s="73"/>
      <c r="AJ621" s="73"/>
      <c r="AK621" s="95"/>
      <c r="AL621" s="95"/>
      <c r="AM621" s="73"/>
      <c r="AN621" s="73"/>
      <c r="AO621" s="95"/>
      <c r="AP621" s="95"/>
      <c r="AQ621" s="73"/>
      <c r="AR621" s="73"/>
      <c r="AS621" s="95"/>
      <c r="AT621" s="95"/>
      <c r="AU621" s="73"/>
      <c r="AV621" s="73"/>
      <c r="AW621" s="95"/>
      <c r="AX621" s="95"/>
      <c r="AY621" s="73"/>
      <c r="AZ621" s="73"/>
      <c r="BA621" s="95"/>
      <c r="BB621" s="95"/>
      <c r="BC621" s="73"/>
      <c r="BD621" s="73"/>
      <c r="BE621" s="95"/>
      <c r="BF621" s="95"/>
      <c r="BG621" s="73"/>
      <c r="BH621" s="73"/>
      <c r="BI621" s="95"/>
      <c r="BJ621" s="95"/>
      <c r="BK621" s="73"/>
      <c r="BL621" s="73"/>
      <c r="BM621" s="95"/>
      <c r="BN621" s="95"/>
      <c r="BO621" s="73"/>
      <c r="BP621" s="73"/>
      <c r="BQ621" s="95"/>
      <c r="BR621" s="95"/>
      <c r="BS621" s="73"/>
      <c r="BT621" s="73"/>
      <c r="BU621" s="95"/>
      <c r="BV621" s="95"/>
      <c r="BW621" s="73"/>
      <c r="BX621" s="73"/>
      <c r="BY621" s="95"/>
      <c r="BZ621" s="95"/>
      <c r="CA621" s="73"/>
      <c r="CB621" s="73"/>
      <c r="CC621" s="95"/>
      <c r="CD621" s="9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9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23"/>
      <c r="I622" s="73"/>
      <c r="J622" s="73"/>
      <c r="K622" s="73"/>
      <c r="L622" s="73"/>
      <c r="M622" s="73"/>
      <c r="N622" s="73"/>
      <c r="O622" s="73"/>
      <c r="P622" s="73"/>
      <c r="Q622" s="73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73"/>
      <c r="AE622" s="73"/>
      <c r="AF622" s="73"/>
      <c r="AG622" s="95"/>
      <c r="AH622" s="95"/>
      <c r="AI622" s="73"/>
      <c r="AJ622" s="73"/>
      <c r="AK622" s="95"/>
      <c r="AL622" s="95"/>
      <c r="AM622" s="73"/>
      <c r="AN622" s="73"/>
      <c r="AO622" s="95"/>
      <c r="AP622" s="95"/>
      <c r="AQ622" s="73"/>
      <c r="AR622" s="73"/>
      <c r="AS622" s="95"/>
      <c r="AT622" s="95"/>
      <c r="AU622" s="73"/>
      <c r="AV622" s="73"/>
      <c r="AW622" s="95"/>
      <c r="AX622" s="95"/>
      <c r="AY622" s="73"/>
      <c r="AZ622" s="73"/>
      <c r="BA622" s="95"/>
      <c r="BB622" s="95"/>
      <c r="BC622" s="73"/>
      <c r="BD622" s="73"/>
      <c r="BE622" s="95"/>
      <c r="BF622" s="95"/>
      <c r="BG622" s="73"/>
      <c r="BH622" s="73"/>
      <c r="BI622" s="95"/>
      <c r="BJ622" s="95"/>
      <c r="BK622" s="73"/>
      <c r="BL622" s="73"/>
      <c r="BM622" s="95"/>
      <c r="BN622" s="95"/>
      <c r="BO622" s="73"/>
      <c r="BP622" s="73"/>
      <c r="BQ622" s="95"/>
      <c r="BR622" s="95"/>
      <c r="BS622" s="73"/>
      <c r="BT622" s="73"/>
      <c r="BU622" s="95"/>
      <c r="BV622" s="95"/>
      <c r="BW622" s="73"/>
      <c r="BX622" s="73"/>
      <c r="BY622" s="95"/>
      <c r="BZ622" s="95"/>
      <c r="CA622" s="73"/>
      <c r="CB622" s="73"/>
      <c r="CC622" s="95"/>
      <c r="CD622" s="9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9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23"/>
      <c r="I623" s="73"/>
      <c r="J623" s="73"/>
      <c r="K623" s="73"/>
      <c r="L623" s="73"/>
      <c r="M623" s="73"/>
      <c r="N623" s="73"/>
      <c r="O623" s="73"/>
      <c r="P623" s="73"/>
      <c r="Q623" s="73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73"/>
      <c r="AE623" s="73"/>
      <c r="AF623" s="73"/>
      <c r="AG623" s="95"/>
      <c r="AH623" s="95"/>
      <c r="AI623" s="73"/>
      <c r="AJ623" s="73"/>
      <c r="AK623" s="95"/>
      <c r="AL623" s="95"/>
      <c r="AM623" s="73"/>
      <c r="AN623" s="73"/>
      <c r="AO623" s="95"/>
      <c r="AP623" s="95"/>
      <c r="AQ623" s="73"/>
      <c r="AR623" s="73"/>
      <c r="AS623" s="95"/>
      <c r="AT623" s="95"/>
      <c r="AU623" s="73"/>
      <c r="AV623" s="73"/>
      <c r="AW623" s="95"/>
      <c r="AX623" s="95"/>
      <c r="AY623" s="73"/>
      <c r="AZ623" s="73"/>
      <c r="BA623" s="95"/>
      <c r="BB623" s="95"/>
      <c r="BC623" s="73"/>
      <c r="BD623" s="73"/>
      <c r="BE623" s="95"/>
      <c r="BF623" s="95"/>
      <c r="BG623" s="73"/>
      <c r="BH623" s="73"/>
      <c r="BI623" s="95"/>
      <c r="BJ623" s="95"/>
      <c r="BK623" s="73"/>
      <c r="BL623" s="73"/>
      <c r="BM623" s="95"/>
      <c r="BN623" s="95"/>
      <c r="BO623" s="73"/>
      <c r="BP623" s="73"/>
      <c r="BQ623" s="95"/>
      <c r="BR623" s="95"/>
      <c r="BS623" s="73"/>
      <c r="BT623" s="73"/>
      <c r="BU623" s="95"/>
      <c r="BV623" s="95"/>
      <c r="BW623" s="73"/>
      <c r="BX623" s="73"/>
      <c r="BY623" s="95"/>
      <c r="BZ623" s="95"/>
      <c r="CA623" s="73"/>
      <c r="CB623" s="73"/>
      <c r="CC623" s="95"/>
      <c r="CD623" s="9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9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23"/>
      <c r="I624" s="73"/>
      <c r="J624" s="73"/>
      <c r="K624" s="73"/>
      <c r="L624" s="73"/>
      <c r="M624" s="73"/>
      <c r="N624" s="73"/>
      <c r="O624" s="73"/>
      <c r="P624" s="73"/>
      <c r="Q624" s="73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73"/>
      <c r="AE624" s="73"/>
      <c r="AF624" s="73"/>
      <c r="AG624" s="95"/>
      <c r="AH624" s="95"/>
      <c r="AI624" s="73"/>
      <c r="AJ624" s="73"/>
      <c r="AK624" s="95"/>
      <c r="AL624" s="95"/>
      <c r="AM624" s="73"/>
      <c r="AN624" s="73"/>
      <c r="AO624" s="95"/>
      <c r="AP624" s="95"/>
      <c r="AQ624" s="73"/>
      <c r="AR624" s="73"/>
      <c r="AS624" s="95"/>
      <c r="AT624" s="95"/>
      <c r="AU624" s="73"/>
      <c r="AV624" s="73"/>
      <c r="AW624" s="95"/>
      <c r="AX624" s="95"/>
      <c r="AY624" s="73"/>
      <c r="AZ624" s="73"/>
      <c r="BA624" s="95"/>
      <c r="BB624" s="95"/>
      <c r="BC624" s="73"/>
      <c r="BD624" s="73"/>
      <c r="BE624" s="95"/>
      <c r="BF624" s="95"/>
      <c r="BG624" s="73"/>
      <c r="BH624" s="73"/>
      <c r="BI624" s="95"/>
      <c r="BJ624" s="95"/>
      <c r="BK624" s="73"/>
      <c r="BL624" s="73"/>
      <c r="BM624" s="95"/>
      <c r="BN624" s="95"/>
      <c r="BO624" s="73"/>
      <c r="BP624" s="73"/>
      <c r="BQ624" s="95"/>
      <c r="BR624" s="95"/>
      <c r="BS624" s="73"/>
      <c r="BT624" s="73"/>
      <c r="BU624" s="95"/>
      <c r="BV624" s="95"/>
      <c r="BW624" s="73"/>
      <c r="BX624" s="73"/>
      <c r="BY624" s="95"/>
      <c r="BZ624" s="95"/>
      <c r="CA624" s="73"/>
      <c r="CB624" s="73"/>
      <c r="CC624" s="95"/>
      <c r="CD624" s="9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9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23"/>
      <c r="I625" s="73"/>
      <c r="J625" s="73"/>
      <c r="K625" s="73"/>
      <c r="L625" s="73"/>
      <c r="M625" s="73"/>
      <c r="N625" s="73"/>
      <c r="O625" s="73"/>
      <c r="P625" s="73"/>
      <c r="Q625" s="73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73"/>
      <c r="AE625" s="73"/>
      <c r="AF625" s="73"/>
      <c r="AG625" s="95"/>
      <c r="AH625" s="95"/>
      <c r="AI625" s="73"/>
      <c r="AJ625" s="73"/>
      <c r="AK625" s="95"/>
      <c r="AL625" s="95"/>
      <c r="AM625" s="73"/>
      <c r="AN625" s="73"/>
      <c r="AO625" s="95"/>
      <c r="AP625" s="95"/>
      <c r="AQ625" s="73"/>
      <c r="AR625" s="73"/>
      <c r="AS625" s="95"/>
      <c r="AT625" s="95"/>
      <c r="AU625" s="73"/>
      <c r="AV625" s="73"/>
      <c r="AW625" s="95"/>
      <c r="AX625" s="95"/>
      <c r="AY625" s="73"/>
      <c r="AZ625" s="73"/>
      <c r="BA625" s="95"/>
      <c r="BB625" s="95"/>
      <c r="BC625" s="73"/>
      <c r="BD625" s="73"/>
      <c r="BE625" s="95"/>
      <c r="BF625" s="95"/>
      <c r="BG625" s="73"/>
      <c r="BH625" s="73"/>
      <c r="BI625" s="95"/>
      <c r="BJ625" s="95"/>
      <c r="BK625" s="73"/>
      <c r="BL625" s="73"/>
      <c r="BM625" s="95"/>
      <c r="BN625" s="95"/>
      <c r="BO625" s="73"/>
      <c r="BP625" s="73"/>
      <c r="BQ625" s="95"/>
      <c r="BR625" s="95"/>
      <c r="BS625" s="73"/>
      <c r="BT625" s="73"/>
      <c r="BU625" s="95"/>
      <c r="BV625" s="95"/>
      <c r="BW625" s="73"/>
      <c r="BX625" s="73"/>
      <c r="BY625" s="95"/>
      <c r="BZ625" s="95"/>
      <c r="CA625" s="73"/>
      <c r="CB625" s="73"/>
      <c r="CC625" s="95"/>
      <c r="CD625" s="9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9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23"/>
      <c r="I626" s="73"/>
      <c r="J626" s="73"/>
      <c r="K626" s="73"/>
      <c r="L626" s="73"/>
      <c r="M626" s="73"/>
      <c r="N626" s="73"/>
      <c r="O626" s="73"/>
      <c r="P626" s="73"/>
      <c r="Q626" s="73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73"/>
      <c r="AE626" s="73"/>
      <c r="AF626" s="73"/>
      <c r="AG626" s="95"/>
      <c r="AH626" s="95"/>
      <c r="AI626" s="73"/>
      <c r="AJ626" s="73"/>
      <c r="AK626" s="95"/>
      <c r="AL626" s="95"/>
      <c r="AM626" s="73"/>
      <c r="AN626" s="73"/>
      <c r="AO626" s="95"/>
      <c r="AP626" s="95"/>
      <c r="AQ626" s="73"/>
      <c r="AR626" s="73"/>
      <c r="AS626" s="95"/>
      <c r="AT626" s="95"/>
      <c r="AU626" s="73"/>
      <c r="AV626" s="73"/>
      <c r="AW626" s="95"/>
      <c r="AX626" s="95"/>
      <c r="AY626" s="73"/>
      <c r="AZ626" s="73"/>
      <c r="BA626" s="95"/>
      <c r="BB626" s="95"/>
      <c r="BC626" s="73"/>
      <c r="BD626" s="73"/>
      <c r="BE626" s="95"/>
      <c r="BF626" s="95"/>
      <c r="BG626" s="73"/>
      <c r="BH626" s="73"/>
      <c r="BI626" s="95"/>
      <c r="BJ626" s="95"/>
      <c r="BK626" s="73"/>
      <c r="BL626" s="73"/>
      <c r="BM626" s="95"/>
      <c r="BN626" s="95"/>
      <c r="BO626" s="73"/>
      <c r="BP626" s="73"/>
      <c r="BQ626" s="95"/>
      <c r="BR626" s="95"/>
      <c r="BS626" s="73"/>
      <c r="BT626" s="73"/>
      <c r="BU626" s="95"/>
      <c r="BV626" s="95"/>
      <c r="BW626" s="73"/>
      <c r="BX626" s="73"/>
      <c r="BY626" s="95"/>
      <c r="BZ626" s="95"/>
      <c r="CA626" s="73"/>
      <c r="CB626" s="73"/>
      <c r="CC626" s="95"/>
      <c r="CD626" s="9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9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23"/>
      <c r="I627" s="73"/>
      <c r="J627" s="73"/>
      <c r="K627" s="73"/>
      <c r="L627" s="73"/>
      <c r="M627" s="73"/>
      <c r="N627" s="73"/>
      <c r="O627" s="73"/>
      <c r="P627" s="73"/>
      <c r="Q627" s="73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73"/>
      <c r="AE627" s="73"/>
      <c r="AF627" s="73"/>
      <c r="AG627" s="95"/>
      <c r="AH627" s="95"/>
      <c r="AI627" s="73"/>
      <c r="AJ627" s="73"/>
      <c r="AK627" s="95"/>
      <c r="AL627" s="95"/>
      <c r="AM627" s="73"/>
      <c r="AN627" s="73"/>
      <c r="AO627" s="95"/>
      <c r="AP627" s="95"/>
      <c r="AQ627" s="73"/>
      <c r="AR627" s="73"/>
      <c r="AS627" s="95"/>
      <c r="AT627" s="95"/>
      <c r="AU627" s="73"/>
      <c r="AV627" s="73"/>
      <c r="AW627" s="95"/>
      <c r="AX627" s="95"/>
      <c r="AY627" s="73"/>
      <c r="AZ627" s="73"/>
      <c r="BA627" s="95"/>
      <c r="BB627" s="95"/>
      <c r="BC627" s="73"/>
      <c r="BD627" s="73"/>
      <c r="BE627" s="95"/>
      <c r="BF627" s="95"/>
      <c r="BG627" s="73"/>
      <c r="BH627" s="73"/>
      <c r="BI627" s="95"/>
      <c r="BJ627" s="95"/>
      <c r="BK627" s="73"/>
      <c r="BL627" s="73"/>
      <c r="BM627" s="95"/>
      <c r="BN627" s="95"/>
      <c r="BO627" s="73"/>
      <c r="BP627" s="73"/>
      <c r="BQ627" s="95"/>
      <c r="BR627" s="95"/>
      <c r="BS627" s="73"/>
      <c r="BT627" s="73"/>
      <c r="BU627" s="95"/>
      <c r="BV627" s="95"/>
      <c r="BW627" s="73"/>
      <c r="BX627" s="73"/>
      <c r="BY627" s="95"/>
      <c r="BZ627" s="95"/>
      <c r="CA627" s="73"/>
      <c r="CB627" s="73"/>
      <c r="CC627" s="95"/>
      <c r="CD627" s="9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9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23"/>
      <c r="I628" s="73"/>
      <c r="J628" s="73"/>
      <c r="K628" s="73"/>
      <c r="L628" s="73"/>
      <c r="M628" s="73"/>
      <c r="N628" s="73"/>
      <c r="O628" s="73"/>
      <c r="P628" s="73"/>
      <c r="Q628" s="73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73"/>
      <c r="AE628" s="73"/>
      <c r="AF628" s="73"/>
      <c r="AG628" s="95"/>
      <c r="AH628" s="95"/>
      <c r="AI628" s="73"/>
      <c r="AJ628" s="73"/>
      <c r="AK628" s="95"/>
      <c r="AL628" s="95"/>
      <c r="AM628" s="73"/>
      <c r="AN628" s="73"/>
      <c r="AO628" s="95"/>
      <c r="AP628" s="95"/>
      <c r="AQ628" s="73"/>
      <c r="AR628" s="73"/>
      <c r="AS628" s="95"/>
      <c r="AT628" s="95"/>
      <c r="AU628" s="73"/>
      <c r="AV628" s="73"/>
      <c r="AW628" s="95"/>
      <c r="AX628" s="95"/>
      <c r="AY628" s="73"/>
      <c r="AZ628" s="73"/>
      <c r="BA628" s="95"/>
      <c r="BB628" s="95"/>
      <c r="BC628" s="73"/>
      <c r="BD628" s="73"/>
      <c r="BE628" s="95"/>
      <c r="BF628" s="95"/>
      <c r="BG628" s="73"/>
      <c r="BH628" s="73"/>
      <c r="BI628" s="95"/>
      <c r="BJ628" s="95"/>
      <c r="BK628" s="73"/>
      <c r="BL628" s="73"/>
      <c r="BM628" s="95"/>
      <c r="BN628" s="95"/>
      <c r="BO628" s="73"/>
      <c r="BP628" s="73"/>
      <c r="BQ628" s="95"/>
      <c r="BR628" s="95"/>
      <c r="BS628" s="73"/>
      <c r="BT628" s="73"/>
      <c r="BU628" s="95"/>
      <c r="BV628" s="95"/>
      <c r="BW628" s="73"/>
      <c r="BX628" s="73"/>
      <c r="BY628" s="95"/>
      <c r="BZ628" s="95"/>
      <c r="CA628" s="73"/>
      <c r="CB628" s="73"/>
      <c r="CC628" s="95"/>
      <c r="CD628" s="9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9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23"/>
      <c r="I629" s="73"/>
      <c r="J629" s="73"/>
      <c r="K629" s="73"/>
      <c r="L629" s="73"/>
      <c r="M629" s="73"/>
      <c r="N629" s="73"/>
      <c r="O629" s="73"/>
      <c r="P629" s="73"/>
      <c r="Q629" s="73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73"/>
      <c r="AE629" s="73"/>
      <c r="AF629" s="73"/>
      <c r="AG629" s="95"/>
      <c r="AH629" s="95"/>
      <c r="AI629" s="73"/>
      <c r="AJ629" s="73"/>
      <c r="AK629" s="95"/>
      <c r="AL629" s="95"/>
      <c r="AM629" s="73"/>
      <c r="AN629" s="73"/>
      <c r="AO629" s="95"/>
      <c r="AP629" s="95"/>
      <c r="AQ629" s="73"/>
      <c r="AR629" s="73"/>
      <c r="AS629" s="95"/>
      <c r="AT629" s="95"/>
      <c r="AU629" s="73"/>
      <c r="AV629" s="73"/>
      <c r="AW629" s="95"/>
      <c r="AX629" s="95"/>
      <c r="AY629" s="73"/>
      <c r="AZ629" s="73"/>
      <c r="BA629" s="95"/>
      <c r="BB629" s="95"/>
      <c r="BC629" s="73"/>
      <c r="BD629" s="73"/>
      <c r="BE629" s="95"/>
      <c r="BF629" s="95"/>
      <c r="BG629" s="73"/>
      <c r="BH629" s="73"/>
      <c r="BI629" s="95"/>
      <c r="BJ629" s="95"/>
      <c r="BK629" s="73"/>
      <c r="BL629" s="73"/>
      <c r="BM629" s="95"/>
      <c r="BN629" s="95"/>
      <c r="BO629" s="73"/>
      <c r="BP629" s="73"/>
      <c r="BQ629" s="95"/>
      <c r="BR629" s="95"/>
      <c r="BS629" s="73"/>
      <c r="BT629" s="73"/>
      <c r="BU629" s="95"/>
      <c r="BV629" s="95"/>
      <c r="BW629" s="73"/>
      <c r="BX629" s="73"/>
      <c r="BY629" s="95"/>
      <c r="BZ629" s="95"/>
      <c r="CA629" s="73"/>
      <c r="CB629" s="73"/>
      <c r="CC629" s="95"/>
      <c r="CD629" s="9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9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23"/>
      <c r="I630" s="73"/>
      <c r="J630" s="73"/>
      <c r="K630" s="73"/>
      <c r="L630" s="73"/>
      <c r="M630" s="73"/>
      <c r="N630" s="73"/>
      <c r="O630" s="73"/>
      <c r="P630" s="73"/>
      <c r="Q630" s="73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73"/>
      <c r="AE630" s="73"/>
      <c r="AF630" s="73"/>
      <c r="AG630" s="95"/>
      <c r="AH630" s="95"/>
      <c r="AI630" s="73"/>
      <c r="AJ630" s="73"/>
      <c r="AK630" s="95"/>
      <c r="AL630" s="95"/>
      <c r="AM630" s="73"/>
      <c r="AN630" s="73"/>
      <c r="AO630" s="95"/>
      <c r="AP630" s="95"/>
      <c r="AQ630" s="73"/>
      <c r="AR630" s="73"/>
      <c r="AS630" s="95"/>
      <c r="AT630" s="95"/>
      <c r="AU630" s="73"/>
      <c r="AV630" s="73"/>
      <c r="AW630" s="95"/>
      <c r="AX630" s="95"/>
      <c r="AY630" s="73"/>
      <c r="AZ630" s="73"/>
      <c r="BA630" s="95"/>
      <c r="BB630" s="95"/>
      <c r="BC630" s="73"/>
      <c r="BD630" s="73"/>
      <c r="BE630" s="95"/>
      <c r="BF630" s="95"/>
      <c r="BG630" s="73"/>
      <c r="BH630" s="73"/>
      <c r="BI630" s="95"/>
      <c r="BJ630" s="95"/>
      <c r="BK630" s="73"/>
      <c r="BL630" s="73"/>
      <c r="BM630" s="95"/>
      <c r="BN630" s="95"/>
      <c r="BO630" s="73"/>
      <c r="BP630" s="73"/>
      <c r="BQ630" s="95"/>
      <c r="BR630" s="95"/>
      <c r="BS630" s="73"/>
      <c r="BT630" s="73"/>
      <c r="BU630" s="95"/>
      <c r="BV630" s="95"/>
      <c r="BW630" s="73"/>
      <c r="BX630" s="73"/>
      <c r="BY630" s="95"/>
      <c r="BZ630" s="95"/>
      <c r="CA630" s="73"/>
      <c r="CB630" s="73"/>
      <c r="CC630" s="95"/>
      <c r="CD630" s="9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9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23"/>
      <c r="I631" s="73"/>
      <c r="J631" s="73"/>
      <c r="K631" s="73"/>
      <c r="L631" s="73"/>
      <c r="M631" s="73"/>
      <c r="N631" s="73"/>
      <c r="O631" s="73"/>
      <c r="P631" s="73"/>
      <c r="Q631" s="73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73"/>
      <c r="AE631" s="73"/>
      <c r="AF631" s="73"/>
      <c r="AG631" s="95"/>
      <c r="AH631" s="95"/>
      <c r="AI631" s="73"/>
      <c r="AJ631" s="73"/>
      <c r="AK631" s="95"/>
      <c r="AL631" s="95"/>
      <c r="AM631" s="73"/>
      <c r="AN631" s="73"/>
      <c r="AO631" s="95"/>
      <c r="AP631" s="95"/>
      <c r="AQ631" s="73"/>
      <c r="AR631" s="73"/>
      <c r="AS631" s="95"/>
      <c r="AT631" s="95"/>
      <c r="AU631" s="73"/>
      <c r="AV631" s="73"/>
      <c r="AW631" s="95"/>
      <c r="AX631" s="95"/>
      <c r="AY631" s="73"/>
      <c r="AZ631" s="73"/>
      <c r="BA631" s="95"/>
      <c r="BB631" s="95"/>
      <c r="BC631" s="73"/>
      <c r="BD631" s="73"/>
      <c r="BE631" s="95"/>
      <c r="BF631" s="95"/>
      <c r="BG631" s="73"/>
      <c r="BH631" s="73"/>
      <c r="BI631" s="95"/>
      <c r="BJ631" s="95"/>
      <c r="BK631" s="73"/>
      <c r="BL631" s="73"/>
      <c r="BM631" s="95"/>
      <c r="BN631" s="95"/>
      <c r="BO631" s="73"/>
      <c r="BP631" s="73"/>
      <c r="BQ631" s="95"/>
      <c r="BR631" s="95"/>
      <c r="BS631" s="73"/>
      <c r="BT631" s="73"/>
      <c r="BU631" s="95"/>
      <c r="BV631" s="95"/>
      <c r="BW631" s="73"/>
      <c r="BX631" s="73"/>
      <c r="BY631" s="95"/>
      <c r="BZ631" s="95"/>
      <c r="CA631" s="73"/>
      <c r="CB631" s="73"/>
      <c r="CC631" s="95"/>
      <c r="CD631" s="9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9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23"/>
      <c r="I632" s="73"/>
      <c r="J632" s="73"/>
      <c r="K632" s="73"/>
      <c r="L632" s="73"/>
      <c r="M632" s="73"/>
      <c r="N632" s="73"/>
      <c r="O632" s="73"/>
      <c r="P632" s="73"/>
      <c r="Q632" s="73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73"/>
      <c r="AE632" s="73"/>
      <c r="AF632" s="73"/>
      <c r="AG632" s="95"/>
      <c r="AH632" s="95"/>
      <c r="AI632" s="73"/>
      <c r="AJ632" s="73"/>
      <c r="AK632" s="95"/>
      <c r="AL632" s="95"/>
      <c r="AM632" s="73"/>
      <c r="AN632" s="73"/>
      <c r="AO632" s="95"/>
      <c r="AP632" s="95"/>
      <c r="AQ632" s="73"/>
      <c r="AR632" s="73"/>
      <c r="AS632" s="95"/>
      <c r="AT632" s="95"/>
      <c r="AU632" s="73"/>
      <c r="AV632" s="73"/>
      <c r="AW632" s="95"/>
      <c r="AX632" s="95"/>
      <c r="AY632" s="73"/>
      <c r="AZ632" s="73"/>
      <c r="BA632" s="95"/>
      <c r="BB632" s="95"/>
      <c r="BC632" s="73"/>
      <c r="BD632" s="73"/>
      <c r="BE632" s="95"/>
      <c r="BF632" s="95"/>
      <c r="BG632" s="73"/>
      <c r="BH632" s="73"/>
      <c r="BI632" s="95"/>
      <c r="BJ632" s="95"/>
      <c r="BK632" s="73"/>
      <c r="BL632" s="73"/>
      <c r="BM632" s="95"/>
      <c r="BN632" s="95"/>
      <c r="BO632" s="73"/>
      <c r="BP632" s="73"/>
      <c r="BQ632" s="95"/>
      <c r="BR632" s="95"/>
      <c r="BS632" s="73"/>
      <c r="BT632" s="73"/>
      <c r="BU632" s="95"/>
      <c r="BV632" s="95"/>
      <c r="BW632" s="73"/>
      <c r="BX632" s="73"/>
      <c r="BY632" s="95"/>
      <c r="BZ632" s="95"/>
      <c r="CA632" s="73"/>
      <c r="CB632" s="73"/>
      <c r="CC632" s="95"/>
      <c r="CD632" s="9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9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23"/>
      <c r="I633" s="73"/>
      <c r="J633" s="73"/>
      <c r="K633" s="73"/>
      <c r="L633" s="73"/>
      <c r="M633" s="73"/>
      <c r="N633" s="73"/>
      <c r="O633" s="73"/>
      <c r="P633" s="73"/>
      <c r="Q633" s="73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73"/>
      <c r="AE633" s="73"/>
      <c r="AF633" s="73"/>
      <c r="AG633" s="95"/>
      <c r="AH633" s="95"/>
      <c r="AI633" s="73"/>
      <c r="AJ633" s="73"/>
      <c r="AK633" s="95"/>
      <c r="AL633" s="95"/>
      <c r="AM633" s="73"/>
      <c r="AN633" s="73"/>
      <c r="AO633" s="95"/>
      <c r="AP633" s="95"/>
      <c r="AQ633" s="73"/>
      <c r="AR633" s="73"/>
      <c r="AS633" s="95"/>
      <c r="AT633" s="95"/>
      <c r="AU633" s="73"/>
      <c r="AV633" s="73"/>
      <c r="AW633" s="95"/>
      <c r="AX633" s="95"/>
      <c r="AY633" s="73"/>
      <c r="AZ633" s="73"/>
      <c r="BA633" s="95"/>
      <c r="BB633" s="95"/>
      <c r="BC633" s="73"/>
      <c r="BD633" s="73"/>
      <c r="BE633" s="95"/>
      <c r="BF633" s="95"/>
      <c r="BG633" s="73"/>
      <c r="BH633" s="73"/>
      <c r="BI633" s="95"/>
      <c r="BJ633" s="95"/>
      <c r="BK633" s="73"/>
      <c r="BL633" s="73"/>
      <c r="BM633" s="95"/>
      <c r="BN633" s="95"/>
      <c r="BO633" s="73"/>
      <c r="BP633" s="73"/>
      <c r="BQ633" s="95"/>
      <c r="BR633" s="95"/>
      <c r="BS633" s="73"/>
      <c r="BT633" s="73"/>
      <c r="BU633" s="95"/>
      <c r="BV633" s="95"/>
      <c r="BW633" s="73"/>
      <c r="BX633" s="73"/>
      <c r="BY633" s="95"/>
      <c r="BZ633" s="95"/>
      <c r="CA633" s="73"/>
      <c r="CB633" s="73"/>
      <c r="CC633" s="95"/>
      <c r="CD633" s="9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9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23"/>
      <c r="I634" s="73"/>
      <c r="J634" s="73"/>
      <c r="K634" s="73"/>
      <c r="L634" s="73"/>
      <c r="M634" s="73"/>
      <c r="N634" s="73"/>
      <c r="O634" s="73"/>
      <c r="P634" s="73"/>
      <c r="Q634" s="73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73"/>
      <c r="AE634" s="73"/>
      <c r="AF634" s="73"/>
      <c r="AG634" s="95"/>
      <c r="AH634" s="95"/>
      <c r="AI634" s="73"/>
      <c r="AJ634" s="73"/>
      <c r="AK634" s="95"/>
      <c r="AL634" s="95"/>
      <c r="AM634" s="73"/>
      <c r="AN634" s="73"/>
      <c r="AO634" s="95"/>
      <c r="AP634" s="95"/>
      <c r="AQ634" s="73"/>
      <c r="AR634" s="73"/>
      <c r="AS634" s="95"/>
      <c r="AT634" s="95"/>
      <c r="AU634" s="73"/>
      <c r="AV634" s="73"/>
      <c r="AW634" s="95"/>
      <c r="AX634" s="95"/>
      <c r="AY634" s="73"/>
      <c r="AZ634" s="73"/>
      <c r="BA634" s="95"/>
      <c r="BB634" s="95"/>
      <c r="BC634" s="73"/>
      <c r="BD634" s="73"/>
      <c r="BE634" s="95"/>
      <c r="BF634" s="95"/>
      <c r="BG634" s="73"/>
      <c r="BH634" s="73"/>
      <c r="BI634" s="95"/>
      <c r="BJ634" s="95"/>
      <c r="BK634" s="73"/>
      <c r="BL634" s="73"/>
      <c r="BM634" s="95"/>
      <c r="BN634" s="95"/>
      <c r="BO634" s="73"/>
      <c r="BP634" s="73"/>
      <c r="BQ634" s="95"/>
      <c r="BR634" s="95"/>
      <c r="BS634" s="73"/>
      <c r="BT634" s="73"/>
      <c r="BU634" s="95"/>
      <c r="BV634" s="95"/>
      <c r="BW634" s="73"/>
      <c r="BX634" s="73"/>
      <c r="BY634" s="95"/>
      <c r="BZ634" s="95"/>
      <c r="CA634" s="73"/>
      <c r="CB634" s="73"/>
      <c r="CC634" s="95"/>
      <c r="CD634" s="9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9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23"/>
      <c r="I635" s="73"/>
      <c r="J635" s="73"/>
      <c r="K635" s="73"/>
      <c r="L635" s="73"/>
      <c r="M635" s="73"/>
      <c r="N635" s="73"/>
      <c r="O635" s="73"/>
      <c r="P635" s="73"/>
      <c r="Q635" s="73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73"/>
      <c r="AE635" s="73"/>
      <c r="AF635" s="73"/>
      <c r="AG635" s="95"/>
      <c r="AH635" s="95"/>
      <c r="AI635" s="73"/>
      <c r="AJ635" s="73"/>
      <c r="AK635" s="95"/>
      <c r="AL635" s="95"/>
      <c r="AM635" s="73"/>
      <c r="AN635" s="73"/>
      <c r="AO635" s="95"/>
      <c r="AP635" s="95"/>
      <c r="AQ635" s="73"/>
      <c r="AR635" s="73"/>
      <c r="AS635" s="95"/>
      <c r="AT635" s="95"/>
      <c r="AU635" s="73"/>
      <c r="AV635" s="73"/>
      <c r="AW635" s="95"/>
      <c r="AX635" s="95"/>
      <c r="AY635" s="73"/>
      <c r="AZ635" s="73"/>
      <c r="BA635" s="95"/>
      <c r="BB635" s="95"/>
      <c r="BC635" s="73"/>
      <c r="BD635" s="73"/>
      <c r="BE635" s="95"/>
      <c r="BF635" s="95"/>
      <c r="BG635" s="73"/>
      <c r="BH635" s="73"/>
      <c r="BI635" s="95"/>
      <c r="BJ635" s="95"/>
      <c r="BK635" s="73"/>
      <c r="BL635" s="73"/>
      <c r="BM635" s="95"/>
      <c r="BN635" s="95"/>
      <c r="BO635" s="73"/>
      <c r="BP635" s="73"/>
      <c r="BQ635" s="95"/>
      <c r="BR635" s="95"/>
      <c r="BS635" s="73"/>
      <c r="BT635" s="73"/>
      <c r="BU635" s="95"/>
      <c r="BV635" s="95"/>
      <c r="BW635" s="73"/>
      <c r="BX635" s="73"/>
      <c r="BY635" s="95"/>
      <c r="BZ635" s="95"/>
      <c r="CA635" s="73"/>
      <c r="CB635" s="73"/>
      <c r="CC635" s="95"/>
      <c r="CD635" s="9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9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23"/>
      <c r="I636" s="73"/>
      <c r="J636" s="73"/>
      <c r="K636" s="73"/>
      <c r="L636" s="73"/>
      <c r="M636" s="73"/>
      <c r="N636" s="73"/>
      <c r="O636" s="73"/>
      <c r="P636" s="73"/>
      <c r="Q636" s="73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73"/>
      <c r="AE636" s="73"/>
      <c r="AF636" s="73"/>
      <c r="AG636" s="95"/>
      <c r="AH636" s="95"/>
      <c r="AI636" s="73"/>
      <c r="AJ636" s="73"/>
      <c r="AK636" s="95"/>
      <c r="AL636" s="95"/>
      <c r="AM636" s="73"/>
      <c r="AN636" s="73"/>
      <c r="AO636" s="95"/>
      <c r="AP636" s="95"/>
      <c r="AQ636" s="73"/>
      <c r="AR636" s="73"/>
      <c r="AS636" s="95"/>
      <c r="AT636" s="95"/>
      <c r="AU636" s="73"/>
      <c r="AV636" s="73"/>
      <c r="AW636" s="95"/>
      <c r="AX636" s="95"/>
      <c r="AY636" s="73"/>
      <c r="AZ636" s="73"/>
      <c r="BA636" s="95"/>
      <c r="BB636" s="95"/>
      <c r="BC636" s="73"/>
      <c r="BD636" s="73"/>
      <c r="BE636" s="95"/>
      <c r="BF636" s="95"/>
      <c r="BG636" s="73"/>
      <c r="BH636" s="73"/>
      <c r="BI636" s="95"/>
      <c r="BJ636" s="95"/>
      <c r="BK636" s="73"/>
      <c r="BL636" s="73"/>
      <c r="BM636" s="95"/>
      <c r="BN636" s="95"/>
      <c r="BO636" s="73"/>
      <c r="BP636" s="73"/>
      <c r="BQ636" s="95"/>
      <c r="BR636" s="95"/>
      <c r="BS636" s="73"/>
      <c r="BT636" s="73"/>
      <c r="BU636" s="95"/>
      <c r="BV636" s="95"/>
      <c r="BW636" s="73"/>
      <c r="BX636" s="73"/>
      <c r="BY636" s="95"/>
      <c r="BZ636" s="95"/>
      <c r="CA636" s="73"/>
      <c r="CB636" s="73"/>
      <c r="CC636" s="95"/>
      <c r="CD636" s="9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9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23"/>
      <c r="I637" s="73"/>
      <c r="J637" s="73"/>
      <c r="K637" s="73"/>
      <c r="L637" s="73"/>
      <c r="M637" s="73"/>
      <c r="N637" s="73"/>
      <c r="O637" s="73"/>
      <c r="P637" s="73"/>
      <c r="Q637" s="73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73"/>
      <c r="AE637" s="73"/>
      <c r="AF637" s="73"/>
      <c r="AG637" s="95"/>
      <c r="AH637" s="95"/>
      <c r="AI637" s="73"/>
      <c r="AJ637" s="73"/>
      <c r="AK637" s="95"/>
      <c r="AL637" s="95"/>
      <c r="AM637" s="73"/>
      <c r="AN637" s="73"/>
      <c r="AO637" s="95"/>
      <c r="AP637" s="95"/>
      <c r="AQ637" s="73"/>
      <c r="AR637" s="73"/>
      <c r="AS637" s="95"/>
      <c r="AT637" s="95"/>
      <c r="AU637" s="73"/>
      <c r="AV637" s="73"/>
      <c r="AW637" s="95"/>
      <c r="AX637" s="95"/>
      <c r="AY637" s="73"/>
      <c r="AZ637" s="73"/>
      <c r="BA637" s="95"/>
      <c r="BB637" s="95"/>
      <c r="BC637" s="73"/>
      <c r="BD637" s="73"/>
      <c r="BE637" s="95"/>
      <c r="BF637" s="95"/>
      <c r="BG637" s="73"/>
      <c r="BH637" s="73"/>
      <c r="BI637" s="95"/>
      <c r="BJ637" s="95"/>
      <c r="BK637" s="73"/>
      <c r="BL637" s="73"/>
      <c r="BM637" s="95"/>
      <c r="BN637" s="95"/>
      <c r="BO637" s="73"/>
      <c r="BP637" s="73"/>
      <c r="BQ637" s="95"/>
      <c r="BR637" s="95"/>
      <c r="BS637" s="73"/>
      <c r="BT637" s="73"/>
      <c r="BU637" s="95"/>
      <c r="BV637" s="95"/>
      <c r="BW637" s="73"/>
      <c r="BX637" s="73"/>
      <c r="BY637" s="95"/>
      <c r="BZ637" s="95"/>
      <c r="CA637" s="73"/>
      <c r="CB637" s="73"/>
      <c r="CC637" s="95"/>
      <c r="CD637" s="9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9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23"/>
      <c r="I638" s="73"/>
      <c r="J638" s="73"/>
      <c r="K638" s="73"/>
      <c r="L638" s="73"/>
      <c r="M638" s="73"/>
      <c r="N638" s="73"/>
      <c r="O638" s="73"/>
      <c r="P638" s="73"/>
      <c r="Q638" s="73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73"/>
      <c r="AE638" s="73"/>
      <c r="AF638" s="73"/>
      <c r="AG638" s="95"/>
      <c r="AH638" s="95"/>
      <c r="AI638" s="73"/>
      <c r="AJ638" s="73"/>
      <c r="AK638" s="95"/>
      <c r="AL638" s="95"/>
      <c r="AM638" s="73"/>
      <c r="AN638" s="73"/>
      <c r="AO638" s="95"/>
      <c r="AP638" s="95"/>
      <c r="AQ638" s="73"/>
      <c r="AR638" s="73"/>
      <c r="AS638" s="95"/>
      <c r="AT638" s="95"/>
      <c r="AU638" s="73"/>
      <c r="AV638" s="73"/>
      <c r="AW638" s="95"/>
      <c r="AX638" s="95"/>
      <c r="AY638" s="73"/>
      <c r="AZ638" s="73"/>
      <c r="BA638" s="95"/>
      <c r="BB638" s="95"/>
      <c r="BC638" s="73"/>
      <c r="BD638" s="73"/>
      <c r="BE638" s="95"/>
      <c r="BF638" s="95"/>
      <c r="BG638" s="73"/>
      <c r="BH638" s="73"/>
      <c r="BI638" s="95"/>
      <c r="BJ638" s="95"/>
      <c r="BK638" s="73"/>
      <c r="BL638" s="73"/>
      <c r="BM638" s="95"/>
      <c r="BN638" s="95"/>
      <c r="BO638" s="73"/>
      <c r="BP638" s="73"/>
      <c r="BQ638" s="95"/>
      <c r="BR638" s="95"/>
      <c r="BS638" s="73"/>
      <c r="BT638" s="73"/>
      <c r="BU638" s="95"/>
      <c r="BV638" s="95"/>
      <c r="BW638" s="73"/>
      <c r="BX638" s="73"/>
      <c r="BY638" s="95"/>
      <c r="BZ638" s="95"/>
      <c r="CA638" s="73"/>
      <c r="CB638" s="73"/>
      <c r="CC638" s="95"/>
      <c r="CD638" s="9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9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23"/>
      <c r="I639" s="73"/>
      <c r="J639" s="73"/>
      <c r="K639" s="73"/>
      <c r="L639" s="73"/>
      <c r="M639" s="73"/>
      <c r="N639" s="73"/>
      <c r="O639" s="73"/>
      <c r="P639" s="73"/>
      <c r="Q639" s="73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73"/>
      <c r="AE639" s="73"/>
      <c r="AF639" s="73"/>
      <c r="AG639" s="95"/>
      <c r="AH639" s="95"/>
      <c r="AI639" s="73"/>
      <c r="AJ639" s="73"/>
      <c r="AK639" s="95"/>
      <c r="AL639" s="95"/>
      <c r="AM639" s="73"/>
      <c r="AN639" s="73"/>
      <c r="AO639" s="95"/>
      <c r="AP639" s="95"/>
      <c r="AQ639" s="73"/>
      <c r="AR639" s="73"/>
      <c r="AS639" s="95"/>
      <c r="AT639" s="95"/>
      <c r="AU639" s="73"/>
      <c r="AV639" s="73"/>
      <c r="AW639" s="95"/>
      <c r="AX639" s="95"/>
      <c r="AY639" s="73"/>
      <c r="AZ639" s="73"/>
      <c r="BA639" s="95"/>
      <c r="BB639" s="95"/>
      <c r="BC639" s="73"/>
      <c r="BD639" s="73"/>
      <c r="BE639" s="95"/>
      <c r="BF639" s="95"/>
      <c r="BG639" s="73"/>
      <c r="BH639" s="73"/>
      <c r="BI639" s="95"/>
      <c r="BJ639" s="95"/>
      <c r="BK639" s="73"/>
      <c r="BL639" s="73"/>
      <c r="BM639" s="95"/>
      <c r="BN639" s="95"/>
      <c r="BO639" s="73"/>
      <c r="BP639" s="73"/>
      <c r="BQ639" s="95"/>
      <c r="BR639" s="95"/>
      <c r="BS639" s="73"/>
      <c r="BT639" s="73"/>
      <c r="BU639" s="95"/>
      <c r="BV639" s="95"/>
      <c r="BW639" s="73"/>
      <c r="BX639" s="73"/>
      <c r="BY639" s="95"/>
      <c r="BZ639" s="95"/>
      <c r="CA639" s="73"/>
      <c r="CB639" s="73"/>
      <c r="CC639" s="95"/>
      <c r="CD639" s="9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9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23"/>
      <c r="I640" s="73"/>
      <c r="J640" s="73"/>
      <c r="K640" s="73"/>
      <c r="L640" s="73"/>
      <c r="M640" s="73"/>
      <c r="N640" s="73"/>
      <c r="O640" s="73"/>
      <c r="P640" s="73"/>
      <c r="Q640" s="73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73"/>
      <c r="AE640" s="73"/>
      <c r="AF640" s="73"/>
      <c r="AG640" s="95"/>
      <c r="AH640" s="95"/>
      <c r="AI640" s="73"/>
      <c r="AJ640" s="73"/>
      <c r="AK640" s="95"/>
      <c r="AL640" s="95"/>
      <c r="AM640" s="73"/>
      <c r="AN640" s="73"/>
      <c r="AO640" s="95"/>
      <c r="AP640" s="95"/>
      <c r="AQ640" s="73"/>
      <c r="AR640" s="73"/>
      <c r="AS640" s="95"/>
      <c r="AT640" s="95"/>
      <c r="AU640" s="73"/>
      <c r="AV640" s="73"/>
      <c r="AW640" s="95"/>
      <c r="AX640" s="95"/>
      <c r="AY640" s="73"/>
      <c r="AZ640" s="73"/>
      <c r="BA640" s="95"/>
      <c r="BB640" s="95"/>
      <c r="BC640" s="73"/>
      <c r="BD640" s="73"/>
      <c r="BE640" s="95"/>
      <c r="BF640" s="95"/>
      <c r="BG640" s="73"/>
      <c r="BH640" s="73"/>
      <c r="BI640" s="95"/>
      <c r="BJ640" s="95"/>
      <c r="BK640" s="73"/>
      <c r="BL640" s="73"/>
      <c r="BM640" s="95"/>
      <c r="BN640" s="95"/>
      <c r="BO640" s="73"/>
      <c r="BP640" s="73"/>
      <c r="BQ640" s="95"/>
      <c r="BR640" s="95"/>
      <c r="BS640" s="73"/>
      <c r="BT640" s="73"/>
      <c r="BU640" s="95"/>
      <c r="BV640" s="95"/>
      <c r="BW640" s="73"/>
      <c r="BX640" s="73"/>
      <c r="BY640" s="95"/>
      <c r="BZ640" s="95"/>
      <c r="CA640" s="73"/>
      <c r="CB640" s="73"/>
      <c r="CC640" s="95"/>
      <c r="CD640" s="9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9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23"/>
      <c r="I641" s="73"/>
      <c r="J641" s="73"/>
      <c r="K641" s="73"/>
      <c r="L641" s="73"/>
      <c r="M641" s="73"/>
      <c r="N641" s="73"/>
      <c r="O641" s="73"/>
      <c r="P641" s="73"/>
      <c r="Q641" s="73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73"/>
      <c r="AE641" s="73"/>
      <c r="AF641" s="73"/>
      <c r="AG641" s="95"/>
      <c r="AH641" s="95"/>
      <c r="AI641" s="73"/>
      <c r="AJ641" s="73"/>
      <c r="AK641" s="95"/>
      <c r="AL641" s="95"/>
      <c r="AM641" s="73"/>
      <c r="AN641" s="73"/>
      <c r="AO641" s="95"/>
      <c r="AP641" s="95"/>
      <c r="AQ641" s="73"/>
      <c r="AR641" s="73"/>
      <c r="AS641" s="95"/>
      <c r="AT641" s="95"/>
      <c r="AU641" s="73"/>
      <c r="AV641" s="73"/>
      <c r="AW641" s="95"/>
      <c r="AX641" s="95"/>
      <c r="AY641" s="73"/>
      <c r="AZ641" s="73"/>
      <c r="BA641" s="95"/>
      <c r="BB641" s="95"/>
      <c r="BC641" s="73"/>
      <c r="BD641" s="73"/>
      <c r="BE641" s="95"/>
      <c r="BF641" s="95"/>
      <c r="BG641" s="73"/>
      <c r="BH641" s="73"/>
      <c r="BI641" s="95"/>
      <c r="BJ641" s="95"/>
      <c r="BK641" s="73"/>
      <c r="BL641" s="73"/>
      <c r="BM641" s="95"/>
      <c r="BN641" s="95"/>
      <c r="BO641" s="73"/>
      <c r="BP641" s="73"/>
      <c r="BQ641" s="95"/>
      <c r="BR641" s="95"/>
      <c r="BS641" s="73"/>
      <c r="BT641" s="73"/>
      <c r="BU641" s="95"/>
      <c r="BV641" s="95"/>
      <c r="BW641" s="73"/>
      <c r="BX641" s="73"/>
      <c r="BY641" s="95"/>
      <c r="BZ641" s="95"/>
      <c r="CA641" s="73"/>
      <c r="CB641" s="73"/>
      <c r="CC641" s="95"/>
      <c r="CD641" s="9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9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23"/>
      <c r="I642" s="73"/>
      <c r="J642" s="73"/>
      <c r="K642" s="73"/>
      <c r="L642" s="73"/>
      <c r="M642" s="73"/>
      <c r="N642" s="73"/>
      <c r="O642" s="73"/>
      <c r="P642" s="73"/>
      <c r="Q642" s="73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73"/>
      <c r="AE642" s="73"/>
      <c r="AF642" s="73"/>
      <c r="AG642" s="95"/>
      <c r="AH642" s="95"/>
      <c r="AI642" s="73"/>
      <c r="AJ642" s="73"/>
      <c r="AK642" s="95"/>
      <c r="AL642" s="95"/>
      <c r="AM642" s="73"/>
      <c r="AN642" s="73"/>
      <c r="AO642" s="95"/>
      <c r="AP642" s="95"/>
      <c r="AQ642" s="73"/>
      <c r="AR642" s="73"/>
      <c r="AS642" s="95"/>
      <c r="AT642" s="95"/>
      <c r="AU642" s="73"/>
      <c r="AV642" s="73"/>
      <c r="AW642" s="95"/>
      <c r="AX642" s="95"/>
      <c r="AY642" s="73"/>
      <c r="AZ642" s="73"/>
      <c r="BA642" s="95"/>
      <c r="BB642" s="95"/>
      <c r="BC642" s="73"/>
      <c r="BD642" s="73"/>
      <c r="BE642" s="95"/>
      <c r="BF642" s="95"/>
      <c r="BG642" s="73"/>
      <c r="BH642" s="73"/>
      <c r="BI642" s="95"/>
      <c r="BJ642" s="95"/>
      <c r="BK642" s="73"/>
      <c r="BL642" s="73"/>
      <c r="BM642" s="95"/>
      <c r="BN642" s="95"/>
      <c r="BO642" s="73"/>
      <c r="BP642" s="73"/>
      <c r="BQ642" s="95"/>
      <c r="BR642" s="95"/>
      <c r="BS642" s="73"/>
      <c r="BT642" s="73"/>
      <c r="BU642" s="95"/>
      <c r="BV642" s="95"/>
      <c r="BW642" s="73"/>
      <c r="BX642" s="73"/>
      <c r="BY642" s="95"/>
      <c r="BZ642" s="95"/>
      <c r="CA642" s="73"/>
      <c r="CB642" s="73"/>
      <c r="CC642" s="95"/>
      <c r="CD642" s="9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9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23"/>
      <c r="I643" s="73"/>
      <c r="J643" s="73"/>
      <c r="K643" s="73"/>
      <c r="L643" s="73"/>
      <c r="M643" s="73"/>
      <c r="N643" s="73"/>
      <c r="O643" s="73"/>
      <c r="P643" s="73"/>
      <c r="Q643" s="73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73"/>
      <c r="AE643" s="73"/>
      <c r="AF643" s="73"/>
      <c r="AG643" s="95"/>
      <c r="AH643" s="95"/>
      <c r="AI643" s="73"/>
      <c r="AJ643" s="73"/>
      <c r="AK643" s="95"/>
      <c r="AL643" s="95"/>
      <c r="AM643" s="73"/>
      <c r="AN643" s="73"/>
      <c r="AO643" s="95"/>
      <c r="AP643" s="95"/>
      <c r="AQ643" s="73"/>
      <c r="AR643" s="73"/>
      <c r="AS643" s="95"/>
      <c r="AT643" s="95"/>
      <c r="AU643" s="73"/>
      <c r="AV643" s="73"/>
      <c r="AW643" s="95"/>
      <c r="AX643" s="95"/>
      <c r="AY643" s="73"/>
      <c r="AZ643" s="73"/>
      <c r="BA643" s="95"/>
      <c r="BB643" s="95"/>
      <c r="BC643" s="73"/>
      <c r="BD643" s="73"/>
      <c r="BE643" s="95"/>
      <c r="BF643" s="95"/>
      <c r="BG643" s="73"/>
      <c r="BH643" s="73"/>
      <c r="BI643" s="95"/>
      <c r="BJ643" s="95"/>
      <c r="BK643" s="73"/>
      <c r="BL643" s="73"/>
      <c r="BM643" s="95"/>
      <c r="BN643" s="95"/>
      <c r="BO643" s="73"/>
      <c r="BP643" s="73"/>
      <c r="BQ643" s="95"/>
      <c r="BR643" s="95"/>
      <c r="BS643" s="73"/>
      <c r="BT643" s="73"/>
      <c r="BU643" s="95"/>
      <c r="BV643" s="95"/>
      <c r="BW643" s="73"/>
      <c r="BX643" s="73"/>
      <c r="BY643" s="95"/>
      <c r="BZ643" s="95"/>
      <c r="CA643" s="73"/>
      <c r="CB643" s="73"/>
      <c r="CC643" s="95"/>
      <c r="CD643" s="9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9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23"/>
      <c r="I644" s="73"/>
      <c r="J644" s="73"/>
      <c r="K644" s="73"/>
      <c r="L644" s="73"/>
      <c r="M644" s="73"/>
      <c r="N644" s="73"/>
      <c r="O644" s="73"/>
      <c r="P644" s="73"/>
      <c r="Q644" s="73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73"/>
      <c r="AE644" s="73"/>
      <c r="AF644" s="73"/>
      <c r="AG644" s="95"/>
      <c r="AH644" s="95"/>
      <c r="AI644" s="73"/>
      <c r="AJ644" s="73"/>
      <c r="AK644" s="95"/>
      <c r="AL644" s="95"/>
      <c r="AM644" s="73"/>
      <c r="AN644" s="73"/>
      <c r="AO644" s="95"/>
      <c r="AP644" s="95"/>
      <c r="AQ644" s="73"/>
      <c r="AR644" s="73"/>
      <c r="AS644" s="95"/>
      <c r="AT644" s="95"/>
      <c r="AU644" s="73"/>
      <c r="AV644" s="73"/>
      <c r="AW644" s="95"/>
      <c r="AX644" s="95"/>
      <c r="AY644" s="73"/>
      <c r="AZ644" s="73"/>
      <c r="BA644" s="95"/>
      <c r="BB644" s="95"/>
      <c r="BC644" s="73"/>
      <c r="BD644" s="73"/>
      <c r="BE644" s="95"/>
      <c r="BF644" s="95"/>
      <c r="BG644" s="73"/>
      <c r="BH644" s="73"/>
      <c r="BI644" s="95"/>
      <c r="BJ644" s="95"/>
      <c r="BK644" s="73"/>
      <c r="BL644" s="73"/>
      <c r="BM644" s="95"/>
      <c r="BN644" s="95"/>
      <c r="BO644" s="73"/>
      <c r="BP644" s="73"/>
      <c r="BQ644" s="95"/>
      <c r="BR644" s="95"/>
      <c r="BS644" s="73"/>
      <c r="BT644" s="73"/>
      <c r="BU644" s="95"/>
      <c r="BV644" s="95"/>
      <c r="BW644" s="73"/>
      <c r="BX644" s="73"/>
      <c r="BY644" s="95"/>
      <c r="BZ644" s="95"/>
      <c r="CA644" s="73"/>
      <c r="CB644" s="73"/>
      <c r="CC644" s="95"/>
      <c r="CD644" s="9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9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23"/>
      <c r="I645" s="73"/>
      <c r="J645" s="73"/>
      <c r="K645" s="73"/>
      <c r="L645" s="73"/>
      <c r="M645" s="73"/>
      <c r="N645" s="73"/>
      <c r="O645" s="73"/>
      <c r="P645" s="73"/>
      <c r="Q645" s="73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73"/>
      <c r="AE645" s="73"/>
      <c r="AF645" s="73"/>
      <c r="AG645" s="95"/>
      <c r="AH645" s="95"/>
      <c r="AI645" s="73"/>
      <c r="AJ645" s="73"/>
      <c r="AK645" s="95"/>
      <c r="AL645" s="95"/>
      <c r="AM645" s="73"/>
      <c r="AN645" s="73"/>
      <c r="AO645" s="95"/>
      <c r="AP645" s="95"/>
      <c r="AQ645" s="73"/>
      <c r="AR645" s="73"/>
      <c r="AS645" s="95"/>
      <c r="AT645" s="95"/>
      <c r="AU645" s="73"/>
      <c r="AV645" s="73"/>
      <c r="AW645" s="95"/>
      <c r="AX645" s="95"/>
      <c r="AY645" s="73"/>
      <c r="AZ645" s="73"/>
      <c r="BA645" s="95"/>
      <c r="BB645" s="95"/>
      <c r="BC645" s="73"/>
      <c r="BD645" s="73"/>
      <c r="BE645" s="95"/>
      <c r="BF645" s="95"/>
      <c r="BG645" s="73"/>
      <c r="BH645" s="73"/>
      <c r="BI645" s="95"/>
      <c r="BJ645" s="95"/>
      <c r="BK645" s="73"/>
      <c r="BL645" s="73"/>
      <c r="BM645" s="95"/>
      <c r="BN645" s="95"/>
      <c r="BO645" s="73"/>
      <c r="BP645" s="73"/>
      <c r="BQ645" s="95"/>
      <c r="BR645" s="95"/>
      <c r="BS645" s="73"/>
      <c r="BT645" s="73"/>
      <c r="BU645" s="95"/>
      <c r="BV645" s="95"/>
      <c r="BW645" s="73"/>
      <c r="BX645" s="73"/>
      <c r="BY645" s="95"/>
      <c r="BZ645" s="95"/>
      <c r="CA645" s="73"/>
      <c r="CB645" s="73"/>
      <c r="CC645" s="95"/>
      <c r="CD645" s="9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9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23"/>
      <c r="I646" s="73"/>
      <c r="J646" s="73"/>
      <c r="K646" s="73"/>
      <c r="L646" s="73"/>
      <c r="M646" s="73"/>
      <c r="N646" s="73"/>
      <c r="O646" s="73"/>
      <c r="P646" s="73"/>
      <c r="Q646" s="73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73"/>
      <c r="AE646" s="73"/>
      <c r="AF646" s="73"/>
      <c r="AG646" s="95"/>
      <c r="AH646" s="95"/>
      <c r="AI646" s="73"/>
      <c r="AJ646" s="73"/>
      <c r="AK646" s="95"/>
      <c r="AL646" s="95"/>
      <c r="AM646" s="73"/>
      <c r="AN646" s="73"/>
      <c r="AO646" s="95"/>
      <c r="AP646" s="95"/>
      <c r="AQ646" s="73"/>
      <c r="AR646" s="73"/>
      <c r="AS646" s="95"/>
      <c r="AT646" s="95"/>
      <c r="AU646" s="73"/>
      <c r="AV646" s="73"/>
      <c r="AW646" s="95"/>
      <c r="AX646" s="95"/>
      <c r="AY646" s="73"/>
      <c r="AZ646" s="73"/>
      <c r="BA646" s="95"/>
      <c r="BB646" s="95"/>
      <c r="BC646" s="73"/>
      <c r="BD646" s="73"/>
      <c r="BE646" s="95"/>
      <c r="BF646" s="95"/>
      <c r="BG646" s="73"/>
      <c r="BH646" s="73"/>
      <c r="BI646" s="95"/>
      <c r="BJ646" s="95"/>
      <c r="BK646" s="73"/>
      <c r="BL646" s="73"/>
      <c r="BM646" s="95"/>
      <c r="BN646" s="95"/>
      <c r="BO646" s="73"/>
      <c r="BP646" s="73"/>
      <c r="BQ646" s="95"/>
      <c r="BR646" s="95"/>
      <c r="BS646" s="73"/>
      <c r="BT646" s="73"/>
      <c r="BU646" s="95"/>
      <c r="BV646" s="95"/>
      <c r="BW646" s="73"/>
      <c r="BX646" s="73"/>
      <c r="BY646" s="95"/>
      <c r="BZ646" s="95"/>
      <c r="CA646" s="73"/>
      <c r="CB646" s="73"/>
      <c r="CC646" s="95"/>
      <c r="CD646" s="9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9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23"/>
      <c r="I647" s="73"/>
      <c r="J647" s="73"/>
      <c r="K647" s="73"/>
      <c r="L647" s="73"/>
      <c r="M647" s="73"/>
      <c r="N647" s="73"/>
      <c r="O647" s="73"/>
      <c r="P647" s="73"/>
      <c r="Q647" s="73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73"/>
      <c r="AE647" s="73"/>
      <c r="AF647" s="73"/>
      <c r="AG647" s="95"/>
      <c r="AH647" s="95"/>
      <c r="AI647" s="73"/>
      <c r="AJ647" s="73"/>
      <c r="AK647" s="95"/>
      <c r="AL647" s="95"/>
      <c r="AM647" s="73"/>
      <c r="AN647" s="73"/>
      <c r="AO647" s="95"/>
      <c r="AP647" s="95"/>
      <c r="AQ647" s="73"/>
      <c r="AR647" s="73"/>
      <c r="AS647" s="95"/>
      <c r="AT647" s="95"/>
      <c r="AU647" s="73"/>
      <c r="AV647" s="73"/>
      <c r="AW647" s="95"/>
      <c r="AX647" s="95"/>
      <c r="AY647" s="73"/>
      <c r="AZ647" s="73"/>
      <c r="BA647" s="95"/>
      <c r="BB647" s="95"/>
      <c r="BC647" s="73"/>
      <c r="BD647" s="73"/>
      <c r="BE647" s="95"/>
      <c r="BF647" s="95"/>
      <c r="BG647" s="73"/>
      <c r="BH647" s="73"/>
      <c r="BI647" s="95"/>
      <c r="BJ647" s="95"/>
      <c r="BK647" s="73"/>
      <c r="BL647" s="73"/>
      <c r="BM647" s="95"/>
      <c r="BN647" s="95"/>
      <c r="BO647" s="73"/>
      <c r="BP647" s="73"/>
      <c r="BQ647" s="95"/>
      <c r="BR647" s="95"/>
      <c r="BS647" s="73"/>
      <c r="BT647" s="73"/>
      <c r="BU647" s="95"/>
      <c r="BV647" s="95"/>
      <c r="BW647" s="73"/>
      <c r="BX647" s="73"/>
      <c r="BY647" s="95"/>
      <c r="BZ647" s="95"/>
      <c r="CA647" s="73"/>
      <c r="CB647" s="73"/>
      <c r="CC647" s="95"/>
      <c r="CD647" s="9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9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23"/>
      <c r="I648" s="73"/>
      <c r="J648" s="73"/>
      <c r="K648" s="73"/>
      <c r="L648" s="73"/>
      <c r="M648" s="73"/>
      <c r="N648" s="73"/>
      <c r="O648" s="73"/>
      <c r="P648" s="73"/>
      <c r="Q648" s="73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73"/>
      <c r="AE648" s="73"/>
      <c r="AF648" s="73"/>
      <c r="AG648" s="95"/>
      <c r="AH648" s="95"/>
      <c r="AI648" s="73"/>
      <c r="AJ648" s="73"/>
      <c r="AK648" s="95"/>
      <c r="AL648" s="95"/>
      <c r="AM648" s="73"/>
      <c r="AN648" s="73"/>
      <c r="AO648" s="95"/>
      <c r="AP648" s="95"/>
      <c r="AQ648" s="73"/>
      <c r="AR648" s="73"/>
      <c r="AS648" s="95"/>
      <c r="AT648" s="95"/>
      <c r="AU648" s="73"/>
      <c r="AV648" s="73"/>
      <c r="AW648" s="95"/>
      <c r="AX648" s="95"/>
      <c r="AY648" s="73"/>
      <c r="AZ648" s="73"/>
      <c r="BA648" s="95"/>
      <c r="BB648" s="95"/>
      <c r="BC648" s="73"/>
      <c r="BD648" s="73"/>
      <c r="BE648" s="95"/>
      <c r="BF648" s="95"/>
      <c r="BG648" s="73"/>
      <c r="BH648" s="73"/>
      <c r="BI648" s="95"/>
      <c r="BJ648" s="95"/>
      <c r="BK648" s="73"/>
      <c r="BL648" s="73"/>
      <c r="BM648" s="95"/>
      <c r="BN648" s="95"/>
      <c r="BO648" s="73"/>
      <c r="BP648" s="73"/>
      <c r="BQ648" s="95"/>
      <c r="BR648" s="95"/>
      <c r="BS648" s="73"/>
      <c r="BT648" s="73"/>
      <c r="BU648" s="95"/>
      <c r="BV648" s="95"/>
      <c r="BW648" s="73"/>
      <c r="BX648" s="73"/>
      <c r="BY648" s="95"/>
      <c r="BZ648" s="95"/>
      <c r="CA648" s="73"/>
      <c r="CB648" s="73"/>
      <c r="CC648" s="95"/>
      <c r="CD648" s="9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9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23"/>
      <c r="I649" s="73"/>
      <c r="J649" s="73"/>
      <c r="K649" s="73"/>
      <c r="L649" s="73"/>
      <c r="M649" s="73"/>
      <c r="N649" s="73"/>
      <c r="O649" s="73"/>
      <c r="P649" s="73"/>
      <c r="Q649" s="73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73"/>
      <c r="AE649" s="73"/>
      <c r="AF649" s="73"/>
      <c r="AG649" s="95"/>
      <c r="AH649" s="95"/>
      <c r="AI649" s="73"/>
      <c r="AJ649" s="73"/>
      <c r="AK649" s="95"/>
      <c r="AL649" s="95"/>
      <c r="AM649" s="73"/>
      <c r="AN649" s="73"/>
      <c r="AO649" s="95"/>
      <c r="AP649" s="95"/>
      <c r="AQ649" s="73"/>
      <c r="AR649" s="73"/>
      <c r="AS649" s="95"/>
      <c r="AT649" s="95"/>
      <c r="AU649" s="73"/>
      <c r="AV649" s="73"/>
      <c r="AW649" s="95"/>
      <c r="AX649" s="95"/>
      <c r="AY649" s="73"/>
      <c r="AZ649" s="73"/>
      <c r="BA649" s="95"/>
      <c r="BB649" s="95"/>
      <c r="BC649" s="73"/>
      <c r="BD649" s="73"/>
      <c r="BE649" s="95"/>
      <c r="BF649" s="95"/>
      <c r="BG649" s="73"/>
      <c r="BH649" s="73"/>
      <c r="BI649" s="95"/>
      <c r="BJ649" s="95"/>
      <c r="BK649" s="73"/>
      <c r="BL649" s="73"/>
      <c r="BM649" s="95"/>
      <c r="BN649" s="95"/>
      <c r="BO649" s="73"/>
      <c r="BP649" s="73"/>
      <c r="BQ649" s="95"/>
      <c r="BR649" s="95"/>
      <c r="BS649" s="73"/>
      <c r="BT649" s="73"/>
      <c r="BU649" s="95"/>
      <c r="BV649" s="95"/>
      <c r="BW649" s="73"/>
      <c r="BX649" s="73"/>
      <c r="BY649" s="95"/>
      <c r="BZ649" s="95"/>
      <c r="CA649" s="73"/>
      <c r="CB649" s="73"/>
      <c r="CC649" s="95"/>
      <c r="CD649" s="9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9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23"/>
      <c r="I650" s="73"/>
      <c r="J650" s="73"/>
      <c r="K650" s="73"/>
      <c r="L650" s="73"/>
      <c r="M650" s="73"/>
      <c r="N650" s="73"/>
      <c r="O650" s="73"/>
      <c r="P650" s="73"/>
      <c r="Q650" s="73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73"/>
      <c r="AE650" s="73"/>
      <c r="AF650" s="73"/>
      <c r="AG650" s="95"/>
      <c r="AH650" s="95"/>
      <c r="AI650" s="73"/>
      <c r="AJ650" s="73"/>
      <c r="AK650" s="95"/>
      <c r="AL650" s="95"/>
      <c r="AM650" s="73"/>
      <c r="AN650" s="73"/>
      <c r="AO650" s="95"/>
      <c r="AP650" s="95"/>
      <c r="AQ650" s="73"/>
      <c r="AR650" s="73"/>
      <c r="AS650" s="95"/>
      <c r="AT650" s="95"/>
      <c r="AU650" s="73"/>
      <c r="AV650" s="73"/>
      <c r="AW650" s="95"/>
      <c r="AX650" s="95"/>
      <c r="AY650" s="73"/>
      <c r="AZ650" s="73"/>
      <c r="BA650" s="95"/>
      <c r="BB650" s="95"/>
      <c r="BC650" s="73"/>
      <c r="BD650" s="73"/>
      <c r="BE650" s="95"/>
      <c r="BF650" s="95"/>
      <c r="BG650" s="73"/>
      <c r="BH650" s="73"/>
      <c r="BI650" s="95"/>
      <c r="BJ650" s="95"/>
      <c r="BK650" s="73"/>
      <c r="BL650" s="73"/>
      <c r="BM650" s="95"/>
      <c r="BN650" s="95"/>
      <c r="BO650" s="73"/>
      <c r="BP650" s="73"/>
      <c r="BQ650" s="95"/>
      <c r="BR650" s="95"/>
      <c r="BS650" s="73"/>
      <c r="BT650" s="73"/>
      <c r="BU650" s="95"/>
      <c r="BV650" s="95"/>
      <c r="BW650" s="73"/>
      <c r="BX650" s="73"/>
      <c r="BY650" s="95"/>
      <c r="BZ650" s="95"/>
      <c r="CA650" s="73"/>
      <c r="CB650" s="73"/>
      <c r="CC650" s="95"/>
      <c r="CD650" s="9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9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23"/>
      <c r="I651" s="73"/>
      <c r="J651" s="73"/>
      <c r="K651" s="73"/>
      <c r="L651" s="73"/>
      <c r="M651" s="73"/>
      <c r="N651" s="73"/>
      <c r="O651" s="73"/>
      <c r="P651" s="73"/>
      <c r="Q651" s="73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73"/>
      <c r="AE651" s="73"/>
      <c r="AF651" s="73"/>
      <c r="AG651" s="95"/>
      <c r="AH651" s="95"/>
      <c r="AI651" s="73"/>
      <c r="AJ651" s="73"/>
      <c r="AK651" s="95"/>
      <c r="AL651" s="95"/>
      <c r="AM651" s="73"/>
      <c r="AN651" s="73"/>
      <c r="AO651" s="95"/>
      <c r="AP651" s="95"/>
      <c r="AQ651" s="73"/>
      <c r="AR651" s="73"/>
      <c r="AS651" s="95"/>
      <c r="AT651" s="95"/>
      <c r="AU651" s="73"/>
      <c r="AV651" s="73"/>
      <c r="AW651" s="95"/>
      <c r="AX651" s="95"/>
      <c r="AY651" s="73"/>
      <c r="AZ651" s="73"/>
      <c r="BA651" s="95"/>
      <c r="BB651" s="95"/>
      <c r="BC651" s="73"/>
      <c r="BD651" s="73"/>
      <c r="BE651" s="95"/>
      <c r="BF651" s="95"/>
      <c r="BG651" s="73"/>
      <c r="BH651" s="73"/>
      <c r="BI651" s="95"/>
      <c r="BJ651" s="95"/>
      <c r="BK651" s="73"/>
      <c r="BL651" s="73"/>
      <c r="BM651" s="95"/>
      <c r="BN651" s="95"/>
      <c r="BO651" s="73"/>
      <c r="BP651" s="73"/>
      <c r="BQ651" s="95"/>
      <c r="BR651" s="95"/>
      <c r="BS651" s="73"/>
      <c r="BT651" s="73"/>
      <c r="BU651" s="95"/>
      <c r="BV651" s="95"/>
      <c r="BW651" s="73"/>
      <c r="BX651" s="73"/>
      <c r="BY651" s="95"/>
      <c r="BZ651" s="95"/>
      <c r="CA651" s="73"/>
      <c r="CB651" s="73"/>
      <c r="CC651" s="95"/>
      <c r="CD651" s="9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9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23"/>
      <c r="I652" s="73"/>
      <c r="J652" s="73"/>
      <c r="K652" s="73"/>
      <c r="L652" s="73"/>
      <c r="M652" s="73"/>
      <c r="N652" s="73"/>
      <c r="O652" s="73"/>
      <c r="P652" s="73"/>
      <c r="Q652" s="73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73"/>
      <c r="AE652" s="73"/>
      <c r="AF652" s="73"/>
      <c r="AG652" s="95"/>
      <c r="AH652" s="95"/>
      <c r="AI652" s="73"/>
      <c r="AJ652" s="73"/>
      <c r="AK652" s="95"/>
      <c r="AL652" s="95"/>
      <c r="AM652" s="73"/>
      <c r="AN652" s="73"/>
      <c r="AO652" s="95"/>
      <c r="AP652" s="95"/>
      <c r="AQ652" s="73"/>
      <c r="AR652" s="73"/>
      <c r="AS652" s="95"/>
      <c r="AT652" s="95"/>
      <c r="AU652" s="73"/>
      <c r="AV652" s="73"/>
      <c r="AW652" s="95"/>
      <c r="AX652" s="95"/>
      <c r="AY652" s="73"/>
      <c r="AZ652" s="73"/>
      <c r="BA652" s="95"/>
      <c r="BB652" s="95"/>
      <c r="BC652" s="73"/>
      <c r="BD652" s="73"/>
      <c r="BE652" s="95"/>
      <c r="BF652" s="95"/>
      <c r="BG652" s="73"/>
      <c r="BH652" s="73"/>
      <c r="BI652" s="95"/>
      <c r="BJ652" s="95"/>
      <c r="BK652" s="73"/>
      <c r="BL652" s="73"/>
      <c r="BM652" s="95"/>
      <c r="BN652" s="95"/>
      <c r="BO652" s="73"/>
      <c r="BP652" s="73"/>
      <c r="BQ652" s="95"/>
      <c r="BR652" s="95"/>
      <c r="BS652" s="73"/>
      <c r="BT652" s="73"/>
      <c r="BU652" s="95"/>
      <c r="BV652" s="95"/>
      <c r="BW652" s="73"/>
      <c r="BX652" s="73"/>
      <c r="BY652" s="95"/>
      <c r="BZ652" s="95"/>
      <c r="CA652" s="73"/>
      <c r="CB652" s="73"/>
      <c r="CC652" s="95"/>
      <c r="CD652" s="9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9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23"/>
      <c r="I653" s="73"/>
      <c r="J653" s="73"/>
      <c r="K653" s="73"/>
      <c r="L653" s="73"/>
      <c r="M653" s="73"/>
      <c r="N653" s="73"/>
      <c r="O653" s="73"/>
      <c r="P653" s="73"/>
      <c r="Q653" s="73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73"/>
      <c r="AE653" s="73"/>
      <c r="AF653" s="73"/>
      <c r="AG653" s="95"/>
      <c r="AH653" s="95"/>
      <c r="AI653" s="73"/>
      <c r="AJ653" s="73"/>
      <c r="AK653" s="95"/>
      <c r="AL653" s="95"/>
      <c r="AM653" s="73"/>
      <c r="AN653" s="73"/>
      <c r="AO653" s="95"/>
      <c r="AP653" s="95"/>
      <c r="AQ653" s="73"/>
      <c r="AR653" s="73"/>
      <c r="AS653" s="95"/>
      <c r="AT653" s="95"/>
      <c r="AU653" s="73"/>
      <c r="AV653" s="73"/>
      <c r="AW653" s="95"/>
      <c r="AX653" s="95"/>
      <c r="AY653" s="73"/>
      <c r="AZ653" s="73"/>
      <c r="BA653" s="95"/>
      <c r="BB653" s="95"/>
      <c r="BC653" s="73"/>
      <c r="BD653" s="73"/>
      <c r="BE653" s="95"/>
      <c r="BF653" s="95"/>
      <c r="BG653" s="73"/>
      <c r="BH653" s="73"/>
      <c r="BI653" s="95"/>
      <c r="BJ653" s="95"/>
      <c r="BK653" s="73"/>
      <c r="BL653" s="73"/>
      <c r="BM653" s="95"/>
      <c r="BN653" s="95"/>
      <c r="BO653" s="73"/>
      <c r="BP653" s="73"/>
      <c r="BQ653" s="95"/>
      <c r="BR653" s="95"/>
      <c r="BS653" s="73"/>
      <c r="BT653" s="73"/>
      <c r="BU653" s="95"/>
      <c r="BV653" s="95"/>
      <c r="BW653" s="73"/>
      <c r="BX653" s="73"/>
      <c r="BY653" s="95"/>
      <c r="BZ653" s="95"/>
      <c r="CA653" s="73"/>
      <c r="CB653" s="73"/>
      <c r="CC653" s="95"/>
      <c r="CD653" s="9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9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23"/>
      <c r="I654" s="73"/>
      <c r="J654" s="73"/>
      <c r="K654" s="73"/>
      <c r="L654" s="73"/>
      <c r="M654" s="73"/>
      <c r="N654" s="73"/>
      <c r="O654" s="73"/>
      <c r="P654" s="73"/>
      <c r="Q654" s="73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73"/>
      <c r="AE654" s="73"/>
      <c r="AF654" s="73"/>
      <c r="AG654" s="95"/>
      <c r="AH654" s="95"/>
      <c r="AI654" s="73"/>
      <c r="AJ654" s="73"/>
      <c r="AK654" s="95"/>
      <c r="AL654" s="95"/>
      <c r="AM654" s="73"/>
      <c r="AN654" s="73"/>
      <c r="AO654" s="95"/>
      <c r="AP654" s="95"/>
      <c r="AQ654" s="73"/>
      <c r="AR654" s="73"/>
      <c r="AS654" s="95"/>
      <c r="AT654" s="95"/>
      <c r="AU654" s="73"/>
      <c r="AV654" s="73"/>
      <c r="AW654" s="95"/>
      <c r="AX654" s="95"/>
      <c r="AY654" s="73"/>
      <c r="AZ654" s="73"/>
      <c r="BA654" s="95"/>
      <c r="BB654" s="95"/>
      <c r="BC654" s="73"/>
      <c r="BD654" s="73"/>
      <c r="BE654" s="95"/>
      <c r="BF654" s="95"/>
      <c r="BG654" s="73"/>
      <c r="BH654" s="73"/>
      <c r="BI654" s="95"/>
      <c r="BJ654" s="95"/>
      <c r="BK654" s="73"/>
      <c r="BL654" s="73"/>
      <c r="BM654" s="95"/>
      <c r="BN654" s="95"/>
      <c r="BO654" s="73"/>
      <c r="BP654" s="73"/>
      <c r="BQ654" s="95"/>
      <c r="BR654" s="95"/>
      <c r="BS654" s="73"/>
      <c r="BT654" s="73"/>
      <c r="BU654" s="95"/>
      <c r="BV654" s="95"/>
      <c r="BW654" s="73"/>
      <c r="BX654" s="73"/>
      <c r="BY654" s="95"/>
      <c r="BZ654" s="95"/>
      <c r="CA654" s="73"/>
      <c r="CB654" s="73"/>
      <c r="CC654" s="95"/>
      <c r="CD654" s="9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9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23"/>
      <c r="I655" s="73"/>
      <c r="J655" s="73"/>
      <c r="K655" s="73"/>
      <c r="L655" s="73"/>
      <c r="M655" s="73"/>
      <c r="N655" s="73"/>
      <c r="O655" s="73"/>
      <c r="P655" s="73"/>
      <c r="Q655" s="73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73"/>
      <c r="AE655" s="73"/>
      <c r="AF655" s="73"/>
      <c r="AG655" s="95"/>
      <c r="AH655" s="95"/>
      <c r="AI655" s="73"/>
      <c r="AJ655" s="73"/>
      <c r="AK655" s="95"/>
      <c r="AL655" s="95"/>
      <c r="AM655" s="73"/>
      <c r="AN655" s="73"/>
      <c r="AO655" s="95"/>
      <c r="AP655" s="95"/>
      <c r="AQ655" s="73"/>
      <c r="AR655" s="73"/>
      <c r="AS655" s="95"/>
      <c r="AT655" s="95"/>
      <c r="AU655" s="73"/>
      <c r="AV655" s="73"/>
      <c r="AW655" s="95"/>
      <c r="AX655" s="95"/>
      <c r="AY655" s="73"/>
      <c r="AZ655" s="73"/>
      <c r="BA655" s="95"/>
      <c r="BB655" s="95"/>
      <c r="BC655" s="73"/>
      <c r="BD655" s="73"/>
      <c r="BE655" s="95"/>
      <c r="BF655" s="95"/>
      <c r="BG655" s="73"/>
      <c r="BH655" s="73"/>
      <c r="BI655" s="95"/>
      <c r="BJ655" s="95"/>
      <c r="BK655" s="73"/>
      <c r="BL655" s="73"/>
      <c r="BM655" s="95"/>
      <c r="BN655" s="95"/>
      <c r="BO655" s="73"/>
      <c r="BP655" s="73"/>
      <c r="BQ655" s="95"/>
      <c r="BR655" s="95"/>
      <c r="BS655" s="73"/>
      <c r="BT655" s="73"/>
      <c r="BU655" s="95"/>
      <c r="BV655" s="95"/>
      <c r="BW655" s="73"/>
      <c r="BX655" s="73"/>
      <c r="BY655" s="95"/>
      <c r="BZ655" s="95"/>
      <c r="CA655" s="73"/>
      <c r="CB655" s="73"/>
      <c r="CC655" s="95"/>
      <c r="CD655" s="9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9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23"/>
      <c r="I656" s="73"/>
      <c r="J656" s="73"/>
      <c r="K656" s="73"/>
      <c r="L656" s="73"/>
      <c r="M656" s="73"/>
      <c r="N656" s="73"/>
      <c r="O656" s="73"/>
      <c r="P656" s="73"/>
      <c r="Q656" s="73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73"/>
      <c r="AE656" s="73"/>
      <c r="AF656" s="73"/>
      <c r="AG656" s="95"/>
      <c r="AH656" s="95"/>
      <c r="AI656" s="73"/>
      <c r="AJ656" s="73"/>
      <c r="AK656" s="95"/>
      <c r="AL656" s="95"/>
      <c r="AM656" s="73"/>
      <c r="AN656" s="73"/>
      <c r="AO656" s="95"/>
      <c r="AP656" s="95"/>
      <c r="AQ656" s="73"/>
      <c r="AR656" s="73"/>
      <c r="AS656" s="95"/>
      <c r="AT656" s="95"/>
      <c r="AU656" s="73"/>
      <c r="AV656" s="73"/>
      <c r="AW656" s="95"/>
      <c r="AX656" s="95"/>
      <c r="AY656" s="73"/>
      <c r="AZ656" s="73"/>
      <c r="BA656" s="95"/>
      <c r="BB656" s="95"/>
      <c r="BC656" s="73"/>
      <c r="BD656" s="73"/>
      <c r="BE656" s="95"/>
      <c r="BF656" s="95"/>
      <c r="BG656" s="73"/>
      <c r="BH656" s="73"/>
      <c r="BI656" s="95"/>
      <c r="BJ656" s="95"/>
      <c r="BK656" s="73"/>
      <c r="BL656" s="73"/>
      <c r="BM656" s="95"/>
      <c r="BN656" s="95"/>
      <c r="BO656" s="73"/>
      <c r="BP656" s="73"/>
      <c r="BQ656" s="95"/>
      <c r="BR656" s="95"/>
      <c r="BS656" s="73"/>
      <c r="BT656" s="73"/>
      <c r="BU656" s="95"/>
      <c r="BV656" s="95"/>
      <c r="BW656" s="73"/>
      <c r="BX656" s="73"/>
      <c r="BY656" s="95"/>
      <c r="BZ656" s="95"/>
      <c r="CA656" s="73"/>
      <c r="CB656" s="73"/>
      <c r="CC656" s="95"/>
      <c r="CD656" s="9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9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23"/>
      <c r="I657" s="73"/>
      <c r="J657" s="73"/>
      <c r="K657" s="73"/>
      <c r="L657" s="73"/>
      <c r="M657" s="73"/>
      <c r="N657" s="73"/>
      <c r="O657" s="73"/>
      <c r="P657" s="73"/>
      <c r="Q657" s="73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73"/>
      <c r="AE657" s="73"/>
      <c r="AF657" s="73"/>
      <c r="AG657" s="95"/>
      <c r="AH657" s="95"/>
      <c r="AI657" s="73"/>
      <c r="AJ657" s="73"/>
      <c r="AK657" s="95"/>
      <c r="AL657" s="95"/>
      <c r="AM657" s="73"/>
      <c r="AN657" s="73"/>
      <c r="AO657" s="95"/>
      <c r="AP657" s="95"/>
      <c r="AQ657" s="73"/>
      <c r="AR657" s="73"/>
      <c r="AS657" s="95"/>
      <c r="AT657" s="95"/>
      <c r="AU657" s="73"/>
      <c r="AV657" s="73"/>
      <c r="AW657" s="95"/>
      <c r="AX657" s="95"/>
      <c r="AY657" s="73"/>
      <c r="AZ657" s="73"/>
      <c r="BA657" s="95"/>
      <c r="BB657" s="95"/>
      <c r="BC657" s="73"/>
      <c r="BD657" s="73"/>
      <c r="BE657" s="95"/>
      <c r="BF657" s="95"/>
      <c r="BG657" s="73"/>
      <c r="BH657" s="73"/>
      <c r="BI657" s="95"/>
      <c r="BJ657" s="95"/>
      <c r="BK657" s="73"/>
      <c r="BL657" s="73"/>
      <c r="BM657" s="95"/>
      <c r="BN657" s="95"/>
      <c r="BO657" s="73"/>
      <c r="BP657" s="73"/>
      <c r="BQ657" s="95"/>
      <c r="BR657" s="95"/>
      <c r="BS657" s="73"/>
      <c r="BT657" s="73"/>
      <c r="BU657" s="95"/>
      <c r="BV657" s="95"/>
      <c r="BW657" s="73"/>
      <c r="BX657" s="73"/>
      <c r="BY657" s="95"/>
      <c r="BZ657" s="95"/>
      <c r="CA657" s="73"/>
      <c r="CB657" s="73"/>
      <c r="CC657" s="95"/>
      <c r="CD657" s="9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9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23"/>
      <c r="I658" s="73"/>
      <c r="J658" s="73"/>
      <c r="K658" s="73"/>
      <c r="L658" s="73"/>
      <c r="M658" s="73"/>
      <c r="N658" s="73"/>
      <c r="O658" s="73"/>
      <c r="P658" s="73"/>
      <c r="Q658" s="73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73"/>
      <c r="AE658" s="73"/>
      <c r="AF658" s="73"/>
      <c r="AG658" s="95"/>
      <c r="AH658" s="95"/>
      <c r="AI658" s="73"/>
      <c r="AJ658" s="73"/>
      <c r="AK658" s="95"/>
      <c r="AL658" s="95"/>
      <c r="AM658" s="73"/>
      <c r="AN658" s="73"/>
      <c r="AO658" s="95"/>
      <c r="AP658" s="95"/>
      <c r="AQ658" s="73"/>
      <c r="AR658" s="73"/>
      <c r="AS658" s="95"/>
      <c r="AT658" s="95"/>
      <c r="AU658" s="73"/>
      <c r="AV658" s="73"/>
      <c r="AW658" s="95"/>
      <c r="AX658" s="95"/>
      <c r="AY658" s="73"/>
      <c r="AZ658" s="73"/>
      <c r="BA658" s="95"/>
      <c r="BB658" s="95"/>
      <c r="BC658" s="73"/>
      <c r="BD658" s="73"/>
      <c r="BE658" s="95"/>
      <c r="BF658" s="95"/>
      <c r="BG658" s="73"/>
      <c r="BH658" s="73"/>
      <c r="BI658" s="95"/>
      <c r="BJ658" s="95"/>
      <c r="BK658" s="73"/>
      <c r="BL658" s="73"/>
      <c r="BM658" s="95"/>
      <c r="BN658" s="95"/>
      <c r="BO658" s="73"/>
      <c r="BP658" s="73"/>
      <c r="BQ658" s="95"/>
      <c r="BR658" s="95"/>
      <c r="BS658" s="73"/>
      <c r="BT658" s="73"/>
      <c r="BU658" s="95"/>
      <c r="BV658" s="95"/>
      <c r="BW658" s="73"/>
      <c r="BX658" s="73"/>
      <c r="BY658" s="95"/>
      <c r="BZ658" s="95"/>
      <c r="CA658" s="73"/>
      <c r="CB658" s="73"/>
      <c r="CC658" s="95"/>
      <c r="CD658" s="9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9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23"/>
      <c r="I659" s="73"/>
      <c r="J659" s="73"/>
      <c r="K659" s="73"/>
      <c r="L659" s="73"/>
      <c r="M659" s="73"/>
      <c r="N659" s="73"/>
      <c r="O659" s="73"/>
      <c r="P659" s="73"/>
      <c r="Q659" s="73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73"/>
      <c r="AE659" s="73"/>
      <c r="AF659" s="73"/>
      <c r="AG659" s="95"/>
      <c r="AH659" s="95"/>
      <c r="AI659" s="73"/>
      <c r="AJ659" s="73"/>
      <c r="AK659" s="95"/>
      <c r="AL659" s="95"/>
      <c r="AM659" s="73"/>
      <c r="AN659" s="73"/>
      <c r="AO659" s="95"/>
      <c r="AP659" s="95"/>
      <c r="AQ659" s="73"/>
      <c r="AR659" s="73"/>
      <c r="AS659" s="95"/>
      <c r="AT659" s="95"/>
      <c r="AU659" s="73"/>
      <c r="AV659" s="73"/>
      <c r="AW659" s="95"/>
      <c r="AX659" s="95"/>
      <c r="AY659" s="73"/>
      <c r="AZ659" s="73"/>
      <c r="BA659" s="95"/>
      <c r="BB659" s="95"/>
      <c r="BC659" s="73"/>
      <c r="BD659" s="73"/>
      <c r="BE659" s="95"/>
      <c r="BF659" s="95"/>
      <c r="BG659" s="73"/>
      <c r="BH659" s="73"/>
      <c r="BI659" s="95"/>
      <c r="BJ659" s="95"/>
      <c r="BK659" s="73"/>
      <c r="BL659" s="73"/>
      <c r="BM659" s="95"/>
      <c r="BN659" s="95"/>
      <c r="BO659" s="73"/>
      <c r="BP659" s="73"/>
      <c r="BQ659" s="95"/>
      <c r="BR659" s="95"/>
      <c r="BS659" s="73"/>
      <c r="BT659" s="73"/>
      <c r="BU659" s="95"/>
      <c r="BV659" s="95"/>
      <c r="BW659" s="73"/>
      <c r="BX659" s="73"/>
      <c r="BY659" s="95"/>
      <c r="BZ659" s="95"/>
      <c r="CA659" s="73"/>
      <c r="CB659" s="73"/>
      <c r="CC659" s="95"/>
      <c r="CD659" s="9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9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23"/>
      <c r="I660" s="73"/>
      <c r="J660" s="73"/>
      <c r="K660" s="73"/>
      <c r="L660" s="73"/>
      <c r="M660" s="73"/>
      <c r="N660" s="73"/>
      <c r="O660" s="73"/>
      <c r="P660" s="73"/>
      <c r="Q660" s="73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73"/>
      <c r="AE660" s="73"/>
      <c r="AF660" s="73"/>
      <c r="AG660" s="95"/>
      <c r="AH660" s="95"/>
      <c r="AI660" s="73"/>
      <c r="AJ660" s="73"/>
      <c r="AK660" s="95"/>
      <c r="AL660" s="95"/>
      <c r="AM660" s="73"/>
      <c r="AN660" s="73"/>
      <c r="AO660" s="95"/>
      <c r="AP660" s="95"/>
      <c r="AQ660" s="73"/>
      <c r="AR660" s="73"/>
      <c r="AS660" s="95"/>
      <c r="AT660" s="95"/>
      <c r="AU660" s="73"/>
      <c r="AV660" s="73"/>
      <c r="AW660" s="95"/>
      <c r="AX660" s="95"/>
      <c r="AY660" s="73"/>
      <c r="AZ660" s="73"/>
      <c r="BA660" s="95"/>
      <c r="BB660" s="95"/>
      <c r="BC660" s="73"/>
      <c r="BD660" s="73"/>
      <c r="BE660" s="95"/>
      <c r="BF660" s="95"/>
      <c r="BG660" s="73"/>
      <c r="BH660" s="73"/>
      <c r="BI660" s="95"/>
      <c r="BJ660" s="95"/>
      <c r="BK660" s="73"/>
      <c r="BL660" s="73"/>
      <c r="BM660" s="95"/>
      <c r="BN660" s="95"/>
      <c r="BO660" s="73"/>
      <c r="BP660" s="73"/>
      <c r="BQ660" s="95"/>
      <c r="BR660" s="95"/>
      <c r="BS660" s="73"/>
      <c r="BT660" s="73"/>
      <c r="BU660" s="95"/>
      <c r="BV660" s="95"/>
      <c r="BW660" s="73"/>
      <c r="BX660" s="73"/>
      <c r="BY660" s="95"/>
      <c r="BZ660" s="95"/>
      <c r="CA660" s="73"/>
      <c r="CB660" s="73"/>
      <c r="CC660" s="95"/>
      <c r="CD660" s="9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9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23"/>
      <c r="I661" s="73"/>
      <c r="J661" s="73"/>
      <c r="K661" s="73"/>
      <c r="L661" s="73"/>
      <c r="M661" s="73"/>
      <c r="N661" s="73"/>
      <c r="O661" s="73"/>
      <c r="P661" s="73"/>
      <c r="Q661" s="73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73"/>
      <c r="AE661" s="73"/>
      <c r="AF661" s="73"/>
      <c r="AG661" s="95"/>
      <c r="AH661" s="95"/>
      <c r="AI661" s="73"/>
      <c r="AJ661" s="73"/>
      <c r="AK661" s="95"/>
      <c r="AL661" s="95"/>
      <c r="AM661" s="73"/>
      <c r="AN661" s="73"/>
      <c r="AO661" s="95"/>
      <c r="AP661" s="95"/>
      <c r="AQ661" s="73"/>
      <c r="AR661" s="73"/>
      <c r="AS661" s="95"/>
      <c r="AT661" s="95"/>
      <c r="AU661" s="73"/>
      <c r="AV661" s="73"/>
      <c r="AW661" s="95"/>
      <c r="AX661" s="95"/>
      <c r="AY661" s="73"/>
      <c r="AZ661" s="73"/>
      <c r="BA661" s="95"/>
      <c r="BB661" s="95"/>
      <c r="BC661" s="73"/>
      <c r="BD661" s="73"/>
      <c r="BE661" s="95"/>
      <c r="BF661" s="95"/>
      <c r="BG661" s="73"/>
      <c r="BH661" s="73"/>
      <c r="BI661" s="95"/>
      <c r="BJ661" s="95"/>
      <c r="BK661" s="73"/>
      <c r="BL661" s="73"/>
      <c r="BM661" s="95"/>
      <c r="BN661" s="95"/>
      <c r="BO661" s="73"/>
      <c r="BP661" s="73"/>
      <c r="BQ661" s="95"/>
      <c r="BR661" s="95"/>
      <c r="BS661" s="73"/>
      <c r="BT661" s="73"/>
      <c r="BU661" s="95"/>
      <c r="BV661" s="95"/>
      <c r="BW661" s="73"/>
      <c r="BX661" s="73"/>
      <c r="BY661" s="95"/>
      <c r="BZ661" s="95"/>
      <c r="CA661" s="73"/>
      <c r="CB661" s="73"/>
      <c r="CC661" s="95"/>
      <c r="CD661" s="9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9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23"/>
      <c r="I662" s="73"/>
      <c r="J662" s="73"/>
      <c r="K662" s="73"/>
      <c r="L662" s="73"/>
      <c r="M662" s="73"/>
      <c r="N662" s="73"/>
      <c r="O662" s="73"/>
      <c r="P662" s="73"/>
      <c r="Q662" s="73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73"/>
      <c r="AE662" s="73"/>
      <c r="AF662" s="73"/>
      <c r="AG662" s="95"/>
      <c r="AH662" s="95"/>
      <c r="AI662" s="73"/>
      <c r="AJ662" s="73"/>
      <c r="AK662" s="95"/>
      <c r="AL662" s="95"/>
      <c r="AM662" s="73"/>
      <c r="AN662" s="73"/>
      <c r="AO662" s="95"/>
      <c r="AP662" s="95"/>
      <c r="AQ662" s="73"/>
      <c r="AR662" s="73"/>
      <c r="AS662" s="95"/>
      <c r="AT662" s="95"/>
      <c r="AU662" s="73"/>
      <c r="AV662" s="73"/>
      <c r="AW662" s="95"/>
      <c r="AX662" s="95"/>
      <c r="AY662" s="73"/>
      <c r="AZ662" s="73"/>
      <c r="BA662" s="95"/>
      <c r="BB662" s="95"/>
      <c r="BC662" s="73"/>
      <c r="BD662" s="73"/>
      <c r="BE662" s="95"/>
      <c r="BF662" s="95"/>
      <c r="BG662" s="73"/>
      <c r="BH662" s="73"/>
      <c r="BI662" s="95"/>
      <c r="BJ662" s="95"/>
      <c r="BK662" s="73"/>
      <c r="BL662" s="73"/>
      <c r="BM662" s="95"/>
      <c r="BN662" s="95"/>
      <c r="BO662" s="73"/>
      <c r="BP662" s="73"/>
      <c r="BQ662" s="95"/>
      <c r="BR662" s="95"/>
      <c r="BS662" s="73"/>
      <c r="BT662" s="73"/>
      <c r="BU662" s="95"/>
      <c r="BV662" s="95"/>
      <c r="BW662" s="73"/>
      <c r="BX662" s="73"/>
      <c r="BY662" s="95"/>
      <c r="BZ662" s="95"/>
      <c r="CA662" s="73"/>
      <c r="CB662" s="73"/>
      <c r="CC662" s="95"/>
      <c r="CD662" s="9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9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23"/>
      <c r="I663" s="73"/>
      <c r="J663" s="73"/>
      <c r="K663" s="73"/>
      <c r="L663" s="73"/>
      <c r="M663" s="73"/>
      <c r="N663" s="73"/>
      <c r="O663" s="73"/>
      <c r="P663" s="73"/>
      <c r="Q663" s="73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73"/>
      <c r="AE663" s="73"/>
      <c r="AF663" s="73"/>
      <c r="AG663" s="95"/>
      <c r="AH663" s="95"/>
      <c r="AI663" s="73"/>
      <c r="AJ663" s="73"/>
      <c r="AK663" s="95"/>
      <c r="AL663" s="95"/>
      <c r="AM663" s="73"/>
      <c r="AN663" s="73"/>
      <c r="AO663" s="95"/>
      <c r="AP663" s="95"/>
      <c r="AQ663" s="73"/>
      <c r="AR663" s="73"/>
      <c r="AS663" s="95"/>
      <c r="AT663" s="95"/>
      <c r="AU663" s="73"/>
      <c r="AV663" s="73"/>
      <c r="AW663" s="95"/>
      <c r="AX663" s="95"/>
      <c r="AY663" s="73"/>
      <c r="AZ663" s="73"/>
      <c r="BA663" s="95"/>
      <c r="BB663" s="95"/>
      <c r="BC663" s="73"/>
      <c r="BD663" s="73"/>
      <c r="BE663" s="95"/>
      <c r="BF663" s="95"/>
      <c r="BG663" s="73"/>
      <c r="BH663" s="73"/>
      <c r="BI663" s="95"/>
      <c r="BJ663" s="95"/>
      <c r="BK663" s="73"/>
      <c r="BL663" s="73"/>
      <c r="BM663" s="95"/>
      <c r="BN663" s="95"/>
      <c r="BO663" s="73"/>
      <c r="BP663" s="73"/>
      <c r="BQ663" s="95"/>
      <c r="BR663" s="95"/>
      <c r="BS663" s="73"/>
      <c r="BT663" s="73"/>
      <c r="BU663" s="95"/>
      <c r="BV663" s="95"/>
      <c r="BW663" s="73"/>
      <c r="BX663" s="73"/>
      <c r="BY663" s="95"/>
      <c r="BZ663" s="95"/>
      <c r="CA663" s="73"/>
      <c r="CB663" s="73"/>
      <c r="CC663" s="95"/>
      <c r="CD663" s="9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9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23"/>
      <c r="I664" s="73"/>
      <c r="J664" s="73"/>
      <c r="K664" s="73"/>
      <c r="L664" s="73"/>
      <c r="M664" s="73"/>
      <c r="N664" s="73"/>
      <c r="O664" s="73"/>
      <c r="P664" s="73"/>
      <c r="Q664" s="73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73"/>
      <c r="AE664" s="73"/>
      <c r="AF664" s="73"/>
      <c r="AG664" s="95"/>
      <c r="AH664" s="95"/>
      <c r="AI664" s="73"/>
      <c r="AJ664" s="73"/>
      <c r="AK664" s="95"/>
      <c r="AL664" s="95"/>
      <c r="AM664" s="73"/>
      <c r="AN664" s="73"/>
      <c r="AO664" s="95"/>
      <c r="AP664" s="95"/>
      <c r="AQ664" s="73"/>
      <c r="AR664" s="73"/>
      <c r="AS664" s="95"/>
      <c r="AT664" s="95"/>
      <c r="AU664" s="73"/>
      <c r="AV664" s="73"/>
      <c r="AW664" s="95"/>
      <c r="AX664" s="95"/>
      <c r="AY664" s="73"/>
      <c r="AZ664" s="73"/>
      <c r="BA664" s="95"/>
      <c r="BB664" s="95"/>
      <c r="BC664" s="73"/>
      <c r="BD664" s="73"/>
      <c r="BE664" s="95"/>
      <c r="BF664" s="95"/>
      <c r="BG664" s="73"/>
      <c r="BH664" s="73"/>
      <c r="BI664" s="95"/>
      <c r="BJ664" s="95"/>
      <c r="BK664" s="73"/>
      <c r="BL664" s="73"/>
      <c r="BM664" s="95"/>
      <c r="BN664" s="95"/>
      <c r="BO664" s="73"/>
      <c r="BP664" s="73"/>
      <c r="BQ664" s="95"/>
      <c r="BR664" s="95"/>
      <c r="BS664" s="73"/>
      <c r="BT664" s="73"/>
      <c r="BU664" s="95"/>
      <c r="BV664" s="95"/>
      <c r="BW664" s="73"/>
      <c r="BX664" s="73"/>
      <c r="BY664" s="95"/>
      <c r="BZ664" s="95"/>
      <c r="CA664" s="73"/>
      <c r="CB664" s="73"/>
      <c r="CC664" s="95"/>
      <c r="CD664" s="9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9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23"/>
      <c r="I665" s="73"/>
      <c r="J665" s="73"/>
      <c r="K665" s="73"/>
      <c r="L665" s="73"/>
      <c r="M665" s="73"/>
      <c r="N665" s="73"/>
      <c r="O665" s="73"/>
      <c r="P665" s="73"/>
      <c r="Q665" s="73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73"/>
      <c r="AE665" s="73"/>
      <c r="AF665" s="73"/>
      <c r="AG665" s="95"/>
      <c r="AH665" s="95"/>
      <c r="AI665" s="73"/>
      <c r="AJ665" s="73"/>
      <c r="AK665" s="95"/>
      <c r="AL665" s="95"/>
      <c r="AM665" s="73"/>
      <c r="AN665" s="73"/>
      <c r="AO665" s="95"/>
      <c r="AP665" s="95"/>
      <c r="AQ665" s="73"/>
      <c r="AR665" s="73"/>
      <c r="AS665" s="95"/>
      <c r="AT665" s="95"/>
      <c r="AU665" s="73"/>
      <c r="AV665" s="73"/>
      <c r="AW665" s="95"/>
      <c r="AX665" s="95"/>
      <c r="AY665" s="73"/>
      <c r="AZ665" s="73"/>
      <c r="BA665" s="95"/>
      <c r="BB665" s="95"/>
      <c r="BC665" s="73"/>
      <c r="BD665" s="73"/>
      <c r="BE665" s="95"/>
      <c r="BF665" s="95"/>
      <c r="BG665" s="73"/>
      <c r="BH665" s="73"/>
      <c r="BI665" s="95"/>
      <c r="BJ665" s="95"/>
      <c r="BK665" s="73"/>
      <c r="BL665" s="73"/>
      <c r="BM665" s="95"/>
      <c r="BN665" s="95"/>
      <c r="BO665" s="73"/>
      <c r="BP665" s="73"/>
      <c r="BQ665" s="95"/>
      <c r="BR665" s="95"/>
      <c r="BS665" s="73"/>
      <c r="BT665" s="73"/>
      <c r="BU665" s="95"/>
      <c r="BV665" s="95"/>
      <c r="BW665" s="73"/>
      <c r="BX665" s="73"/>
      <c r="BY665" s="95"/>
      <c r="BZ665" s="95"/>
      <c r="CA665" s="73"/>
      <c r="CB665" s="73"/>
      <c r="CC665" s="95"/>
      <c r="CD665" s="9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9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23"/>
      <c r="I666" s="73"/>
      <c r="J666" s="73"/>
      <c r="K666" s="73"/>
      <c r="L666" s="73"/>
      <c r="M666" s="73"/>
      <c r="N666" s="73"/>
      <c r="O666" s="73"/>
      <c r="P666" s="73"/>
      <c r="Q666" s="73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73"/>
      <c r="AE666" s="73"/>
      <c r="AF666" s="73"/>
      <c r="AG666" s="95"/>
      <c r="AH666" s="95"/>
      <c r="AI666" s="73"/>
      <c r="AJ666" s="73"/>
      <c r="AK666" s="95"/>
      <c r="AL666" s="95"/>
      <c r="AM666" s="73"/>
      <c r="AN666" s="73"/>
      <c r="AO666" s="95"/>
      <c r="AP666" s="95"/>
      <c r="AQ666" s="73"/>
      <c r="AR666" s="73"/>
      <c r="AS666" s="95"/>
      <c r="AT666" s="95"/>
      <c r="AU666" s="73"/>
      <c r="AV666" s="73"/>
      <c r="AW666" s="95"/>
      <c r="AX666" s="95"/>
      <c r="AY666" s="73"/>
      <c r="AZ666" s="73"/>
      <c r="BA666" s="95"/>
      <c r="BB666" s="95"/>
      <c r="BC666" s="73"/>
      <c r="BD666" s="73"/>
      <c r="BE666" s="95"/>
      <c r="BF666" s="95"/>
      <c r="BG666" s="73"/>
      <c r="BH666" s="73"/>
      <c r="BI666" s="95"/>
      <c r="BJ666" s="95"/>
      <c r="BK666" s="73"/>
      <c r="BL666" s="73"/>
      <c r="BM666" s="95"/>
      <c r="BN666" s="95"/>
      <c r="BO666" s="73"/>
      <c r="BP666" s="73"/>
      <c r="BQ666" s="95"/>
      <c r="BR666" s="95"/>
      <c r="BS666" s="73"/>
      <c r="BT666" s="73"/>
      <c r="BU666" s="95"/>
      <c r="BV666" s="95"/>
      <c r="BW666" s="73"/>
      <c r="BX666" s="73"/>
      <c r="BY666" s="95"/>
      <c r="BZ666" s="95"/>
      <c r="CA666" s="73"/>
      <c r="CB666" s="73"/>
      <c r="CC666" s="95"/>
      <c r="CD666" s="9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9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23"/>
      <c r="I667" s="73"/>
      <c r="J667" s="73"/>
      <c r="K667" s="73"/>
      <c r="L667" s="73"/>
      <c r="M667" s="73"/>
      <c r="N667" s="73"/>
      <c r="O667" s="73"/>
      <c r="P667" s="73"/>
      <c r="Q667" s="73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73"/>
      <c r="AE667" s="73"/>
      <c r="AF667" s="73"/>
      <c r="AG667" s="95"/>
      <c r="AH667" s="95"/>
      <c r="AI667" s="73"/>
      <c r="AJ667" s="73"/>
      <c r="AK667" s="95"/>
      <c r="AL667" s="95"/>
      <c r="AM667" s="73"/>
      <c r="AN667" s="73"/>
      <c r="AO667" s="95"/>
      <c r="AP667" s="95"/>
      <c r="AQ667" s="73"/>
      <c r="AR667" s="73"/>
      <c r="AS667" s="95"/>
      <c r="AT667" s="95"/>
      <c r="AU667" s="73"/>
      <c r="AV667" s="73"/>
      <c r="AW667" s="95"/>
      <c r="AX667" s="95"/>
      <c r="AY667" s="73"/>
      <c r="AZ667" s="73"/>
      <c r="BA667" s="95"/>
      <c r="BB667" s="95"/>
      <c r="BC667" s="73"/>
      <c r="BD667" s="73"/>
      <c r="BE667" s="95"/>
      <c r="BF667" s="95"/>
      <c r="BG667" s="73"/>
      <c r="BH667" s="73"/>
      <c r="BI667" s="95"/>
      <c r="BJ667" s="95"/>
      <c r="BK667" s="73"/>
      <c r="BL667" s="73"/>
      <c r="BM667" s="95"/>
      <c r="BN667" s="95"/>
      <c r="BO667" s="73"/>
      <c r="BP667" s="73"/>
      <c r="BQ667" s="95"/>
      <c r="BR667" s="95"/>
      <c r="BS667" s="73"/>
      <c r="BT667" s="73"/>
      <c r="BU667" s="95"/>
      <c r="BV667" s="95"/>
      <c r="BW667" s="73"/>
      <c r="BX667" s="73"/>
      <c r="BY667" s="95"/>
      <c r="BZ667" s="95"/>
      <c r="CA667" s="73"/>
      <c r="CB667" s="73"/>
      <c r="CC667" s="95"/>
      <c r="CD667" s="9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9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23"/>
      <c r="I668" s="73"/>
      <c r="J668" s="73"/>
      <c r="K668" s="73"/>
      <c r="L668" s="73"/>
      <c r="M668" s="73"/>
      <c r="N668" s="73"/>
      <c r="O668" s="73"/>
      <c r="P668" s="73"/>
      <c r="Q668" s="73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73"/>
      <c r="AE668" s="73"/>
      <c r="AF668" s="73"/>
      <c r="AG668" s="95"/>
      <c r="AH668" s="95"/>
      <c r="AI668" s="73"/>
      <c r="AJ668" s="73"/>
      <c r="AK668" s="95"/>
      <c r="AL668" s="95"/>
      <c r="AM668" s="73"/>
      <c r="AN668" s="73"/>
      <c r="AO668" s="95"/>
      <c r="AP668" s="95"/>
      <c r="AQ668" s="73"/>
      <c r="AR668" s="73"/>
      <c r="AS668" s="95"/>
      <c r="AT668" s="95"/>
      <c r="AU668" s="73"/>
      <c r="AV668" s="73"/>
      <c r="AW668" s="95"/>
      <c r="AX668" s="95"/>
      <c r="AY668" s="73"/>
      <c r="AZ668" s="73"/>
      <c r="BA668" s="95"/>
      <c r="BB668" s="95"/>
      <c r="BC668" s="73"/>
      <c r="BD668" s="73"/>
      <c r="BE668" s="95"/>
      <c r="BF668" s="95"/>
      <c r="BG668" s="73"/>
      <c r="BH668" s="73"/>
      <c r="BI668" s="95"/>
      <c r="BJ668" s="95"/>
      <c r="BK668" s="73"/>
      <c r="BL668" s="73"/>
      <c r="BM668" s="95"/>
      <c r="BN668" s="95"/>
      <c r="BO668" s="73"/>
      <c r="BP668" s="73"/>
      <c r="BQ668" s="95"/>
      <c r="BR668" s="95"/>
      <c r="BS668" s="73"/>
      <c r="BT668" s="73"/>
      <c r="BU668" s="95"/>
      <c r="BV668" s="95"/>
      <c r="BW668" s="73"/>
      <c r="BX668" s="73"/>
      <c r="BY668" s="95"/>
      <c r="BZ668" s="95"/>
      <c r="CA668" s="73"/>
      <c r="CB668" s="73"/>
      <c r="CC668" s="95"/>
      <c r="CD668" s="9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9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23"/>
      <c r="I669" s="73"/>
      <c r="J669" s="73"/>
      <c r="K669" s="73"/>
      <c r="L669" s="73"/>
      <c r="M669" s="73"/>
      <c r="N669" s="73"/>
      <c r="O669" s="73"/>
      <c r="P669" s="73"/>
      <c r="Q669" s="73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73"/>
      <c r="AE669" s="73"/>
      <c r="AF669" s="73"/>
      <c r="AG669" s="95"/>
      <c r="AH669" s="95"/>
      <c r="AI669" s="73"/>
      <c r="AJ669" s="73"/>
      <c r="AK669" s="95"/>
      <c r="AL669" s="95"/>
      <c r="AM669" s="73"/>
      <c r="AN669" s="73"/>
      <c r="AO669" s="95"/>
      <c r="AP669" s="95"/>
      <c r="AQ669" s="73"/>
      <c r="AR669" s="73"/>
      <c r="AS669" s="95"/>
      <c r="AT669" s="95"/>
      <c r="AU669" s="73"/>
      <c r="AV669" s="73"/>
      <c r="AW669" s="95"/>
      <c r="AX669" s="95"/>
      <c r="AY669" s="73"/>
      <c r="AZ669" s="73"/>
      <c r="BA669" s="95"/>
      <c r="BB669" s="95"/>
      <c r="BC669" s="73"/>
      <c r="BD669" s="73"/>
      <c r="BE669" s="95"/>
      <c r="BF669" s="95"/>
      <c r="BG669" s="73"/>
      <c r="BH669" s="73"/>
      <c r="BI669" s="95"/>
      <c r="BJ669" s="95"/>
      <c r="BK669" s="73"/>
      <c r="BL669" s="73"/>
      <c r="BM669" s="95"/>
      <c r="BN669" s="95"/>
      <c r="BO669" s="73"/>
      <c r="BP669" s="73"/>
      <c r="BQ669" s="95"/>
      <c r="BR669" s="95"/>
      <c r="BS669" s="73"/>
      <c r="BT669" s="73"/>
      <c r="BU669" s="95"/>
      <c r="BV669" s="95"/>
      <c r="BW669" s="73"/>
      <c r="BX669" s="73"/>
      <c r="BY669" s="95"/>
      <c r="BZ669" s="95"/>
      <c r="CA669" s="73"/>
      <c r="CB669" s="73"/>
      <c r="CC669" s="95"/>
      <c r="CD669" s="9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9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23"/>
      <c r="I670" s="73"/>
      <c r="J670" s="73"/>
      <c r="K670" s="73"/>
      <c r="L670" s="73"/>
      <c r="M670" s="73"/>
      <c r="N670" s="73"/>
      <c r="O670" s="73"/>
      <c r="P670" s="73"/>
      <c r="Q670" s="73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73"/>
      <c r="AE670" s="73"/>
      <c r="AF670" s="73"/>
      <c r="AG670" s="95"/>
      <c r="AH670" s="95"/>
      <c r="AI670" s="73"/>
      <c r="AJ670" s="73"/>
      <c r="AK670" s="95"/>
      <c r="AL670" s="95"/>
      <c r="AM670" s="73"/>
      <c r="AN670" s="73"/>
      <c r="AO670" s="95"/>
      <c r="AP670" s="95"/>
      <c r="AQ670" s="73"/>
      <c r="AR670" s="73"/>
      <c r="AS670" s="95"/>
      <c r="AT670" s="95"/>
      <c r="AU670" s="73"/>
      <c r="AV670" s="73"/>
      <c r="AW670" s="95"/>
      <c r="AX670" s="95"/>
      <c r="AY670" s="73"/>
      <c r="AZ670" s="73"/>
      <c r="BA670" s="95"/>
      <c r="BB670" s="95"/>
      <c r="BC670" s="73"/>
      <c r="BD670" s="73"/>
      <c r="BE670" s="95"/>
      <c r="BF670" s="95"/>
      <c r="BG670" s="73"/>
      <c r="BH670" s="73"/>
      <c r="BI670" s="95"/>
      <c r="BJ670" s="95"/>
      <c r="BK670" s="73"/>
      <c r="BL670" s="73"/>
      <c r="BM670" s="95"/>
      <c r="BN670" s="95"/>
      <c r="BO670" s="73"/>
      <c r="BP670" s="73"/>
      <c r="BQ670" s="95"/>
      <c r="BR670" s="95"/>
      <c r="BS670" s="73"/>
      <c r="BT670" s="73"/>
      <c r="BU670" s="95"/>
      <c r="BV670" s="95"/>
      <c r="BW670" s="73"/>
      <c r="BX670" s="73"/>
      <c r="BY670" s="95"/>
      <c r="BZ670" s="95"/>
      <c r="CA670" s="73"/>
      <c r="CB670" s="73"/>
      <c r="CC670" s="95"/>
      <c r="CD670" s="9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9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23"/>
      <c r="I671" s="73"/>
      <c r="J671" s="73"/>
      <c r="K671" s="73"/>
      <c r="L671" s="73"/>
      <c r="M671" s="73"/>
      <c r="N671" s="73"/>
      <c r="O671" s="73"/>
      <c r="P671" s="73"/>
      <c r="Q671" s="73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73"/>
      <c r="AE671" s="73"/>
      <c r="AF671" s="73"/>
      <c r="AG671" s="95"/>
      <c r="AH671" s="95"/>
      <c r="AI671" s="73"/>
      <c r="AJ671" s="73"/>
      <c r="AK671" s="95"/>
      <c r="AL671" s="95"/>
      <c r="AM671" s="73"/>
      <c r="AN671" s="73"/>
      <c r="AO671" s="95"/>
      <c r="AP671" s="95"/>
      <c r="AQ671" s="73"/>
      <c r="AR671" s="73"/>
      <c r="AS671" s="95"/>
      <c r="AT671" s="95"/>
      <c r="AU671" s="73"/>
      <c r="AV671" s="73"/>
      <c r="AW671" s="95"/>
      <c r="AX671" s="95"/>
      <c r="AY671" s="73"/>
      <c r="AZ671" s="73"/>
      <c r="BA671" s="95"/>
      <c r="BB671" s="95"/>
      <c r="BC671" s="73"/>
      <c r="BD671" s="73"/>
      <c r="BE671" s="95"/>
      <c r="BF671" s="95"/>
      <c r="BG671" s="73"/>
      <c r="BH671" s="73"/>
      <c r="BI671" s="95"/>
      <c r="BJ671" s="95"/>
      <c r="BK671" s="73"/>
      <c r="BL671" s="73"/>
      <c r="BM671" s="95"/>
      <c r="BN671" s="95"/>
      <c r="BO671" s="73"/>
      <c r="BP671" s="73"/>
      <c r="BQ671" s="95"/>
      <c r="BR671" s="95"/>
      <c r="BS671" s="73"/>
      <c r="BT671" s="73"/>
      <c r="BU671" s="95"/>
      <c r="BV671" s="95"/>
      <c r="BW671" s="73"/>
      <c r="BX671" s="73"/>
      <c r="BY671" s="95"/>
      <c r="BZ671" s="95"/>
      <c r="CA671" s="73"/>
      <c r="CB671" s="73"/>
      <c r="CC671" s="95"/>
      <c r="CD671" s="9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9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23"/>
      <c r="I672" s="73"/>
      <c r="J672" s="73"/>
      <c r="K672" s="73"/>
      <c r="L672" s="73"/>
      <c r="M672" s="73"/>
      <c r="N672" s="73"/>
      <c r="O672" s="73"/>
      <c r="P672" s="73"/>
      <c r="Q672" s="73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73"/>
      <c r="AE672" s="73"/>
      <c r="AF672" s="73"/>
      <c r="AG672" s="95"/>
      <c r="AH672" s="95"/>
      <c r="AI672" s="73"/>
      <c r="AJ672" s="73"/>
      <c r="AK672" s="95"/>
      <c r="AL672" s="95"/>
      <c r="AM672" s="73"/>
      <c r="AN672" s="73"/>
      <c r="AO672" s="95"/>
      <c r="AP672" s="95"/>
      <c r="AQ672" s="73"/>
      <c r="AR672" s="73"/>
      <c r="AS672" s="95"/>
      <c r="AT672" s="95"/>
      <c r="AU672" s="73"/>
      <c r="AV672" s="73"/>
      <c r="AW672" s="95"/>
      <c r="AX672" s="95"/>
      <c r="AY672" s="73"/>
      <c r="AZ672" s="73"/>
      <c r="BA672" s="95"/>
      <c r="BB672" s="95"/>
      <c r="BC672" s="73"/>
      <c r="BD672" s="73"/>
      <c r="BE672" s="95"/>
      <c r="BF672" s="95"/>
      <c r="BG672" s="73"/>
      <c r="BH672" s="73"/>
      <c r="BI672" s="95"/>
      <c r="BJ672" s="95"/>
      <c r="BK672" s="73"/>
      <c r="BL672" s="73"/>
      <c r="BM672" s="95"/>
      <c r="BN672" s="95"/>
      <c r="BO672" s="73"/>
      <c r="BP672" s="73"/>
      <c r="BQ672" s="95"/>
      <c r="BR672" s="95"/>
      <c r="BS672" s="73"/>
      <c r="BT672" s="73"/>
      <c r="BU672" s="95"/>
      <c r="BV672" s="95"/>
      <c r="BW672" s="73"/>
      <c r="BX672" s="73"/>
      <c r="BY672" s="95"/>
      <c r="BZ672" s="95"/>
      <c r="CA672" s="73"/>
      <c r="CB672" s="73"/>
      <c r="CC672" s="95"/>
      <c r="CD672" s="9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9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23"/>
      <c r="I673" s="73"/>
      <c r="J673" s="73"/>
      <c r="K673" s="73"/>
      <c r="L673" s="73"/>
      <c r="M673" s="73"/>
      <c r="N673" s="73"/>
      <c r="O673" s="73"/>
      <c r="P673" s="73"/>
      <c r="Q673" s="73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73"/>
      <c r="AE673" s="73"/>
      <c r="AF673" s="73"/>
      <c r="AG673" s="95"/>
      <c r="AH673" s="95"/>
      <c r="AI673" s="73"/>
      <c r="AJ673" s="73"/>
      <c r="AK673" s="95"/>
      <c r="AL673" s="95"/>
      <c r="AM673" s="73"/>
      <c r="AN673" s="73"/>
      <c r="AO673" s="95"/>
      <c r="AP673" s="95"/>
      <c r="AQ673" s="73"/>
      <c r="AR673" s="73"/>
      <c r="AS673" s="95"/>
      <c r="AT673" s="95"/>
      <c r="AU673" s="73"/>
      <c r="AV673" s="73"/>
      <c r="AW673" s="95"/>
      <c r="AX673" s="95"/>
      <c r="AY673" s="73"/>
      <c r="AZ673" s="73"/>
      <c r="BA673" s="95"/>
      <c r="BB673" s="95"/>
      <c r="BC673" s="73"/>
      <c r="BD673" s="73"/>
      <c r="BE673" s="95"/>
      <c r="BF673" s="95"/>
      <c r="BG673" s="73"/>
      <c r="BH673" s="73"/>
      <c r="BI673" s="95"/>
      <c r="BJ673" s="95"/>
      <c r="BK673" s="73"/>
      <c r="BL673" s="73"/>
      <c r="BM673" s="95"/>
      <c r="BN673" s="95"/>
      <c r="BO673" s="73"/>
      <c r="BP673" s="73"/>
      <c r="BQ673" s="95"/>
      <c r="BR673" s="95"/>
      <c r="BS673" s="73"/>
      <c r="BT673" s="73"/>
      <c r="BU673" s="95"/>
      <c r="BV673" s="95"/>
      <c r="BW673" s="73"/>
      <c r="BX673" s="73"/>
      <c r="BY673" s="95"/>
      <c r="BZ673" s="95"/>
      <c r="CA673" s="73"/>
      <c r="CB673" s="73"/>
      <c r="CC673" s="95"/>
      <c r="CD673" s="9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9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23"/>
      <c r="I674" s="73"/>
      <c r="J674" s="73"/>
      <c r="K674" s="73"/>
      <c r="L674" s="73"/>
      <c r="M674" s="73"/>
      <c r="N674" s="73"/>
      <c r="O674" s="73"/>
      <c r="P674" s="73"/>
      <c r="Q674" s="73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73"/>
      <c r="AE674" s="73"/>
      <c r="AF674" s="73"/>
      <c r="AG674" s="95"/>
      <c r="AH674" s="95"/>
      <c r="AI674" s="73"/>
      <c r="AJ674" s="73"/>
      <c r="AK674" s="95"/>
      <c r="AL674" s="95"/>
      <c r="AM674" s="73"/>
      <c r="AN674" s="73"/>
      <c r="AO674" s="95"/>
      <c r="AP674" s="95"/>
      <c r="AQ674" s="73"/>
      <c r="AR674" s="73"/>
      <c r="AS674" s="95"/>
      <c r="AT674" s="95"/>
      <c r="AU674" s="73"/>
      <c r="AV674" s="73"/>
      <c r="AW674" s="95"/>
      <c r="AX674" s="95"/>
      <c r="AY674" s="73"/>
      <c r="AZ674" s="73"/>
      <c r="BA674" s="95"/>
      <c r="BB674" s="95"/>
      <c r="BC674" s="73"/>
      <c r="BD674" s="73"/>
      <c r="BE674" s="95"/>
      <c r="BF674" s="95"/>
      <c r="BG674" s="73"/>
      <c r="BH674" s="73"/>
      <c r="BI674" s="95"/>
      <c r="BJ674" s="95"/>
      <c r="BK674" s="73"/>
      <c r="BL674" s="73"/>
      <c r="BM674" s="95"/>
      <c r="BN674" s="95"/>
      <c r="BO674" s="73"/>
      <c r="BP674" s="73"/>
      <c r="BQ674" s="95"/>
      <c r="BR674" s="95"/>
      <c r="BS674" s="73"/>
      <c r="BT674" s="73"/>
      <c r="BU674" s="95"/>
      <c r="BV674" s="95"/>
      <c r="BW674" s="73"/>
      <c r="BX674" s="73"/>
      <c r="BY674" s="95"/>
      <c r="BZ674" s="95"/>
      <c r="CA674" s="73"/>
      <c r="CB674" s="73"/>
      <c r="CC674" s="95"/>
      <c r="CD674" s="9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9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23"/>
      <c r="I675" s="73"/>
      <c r="J675" s="73"/>
      <c r="K675" s="73"/>
      <c r="L675" s="73"/>
      <c r="M675" s="73"/>
      <c r="N675" s="73"/>
      <c r="O675" s="73"/>
      <c r="P675" s="73"/>
      <c r="Q675" s="73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73"/>
      <c r="AE675" s="73"/>
      <c r="AF675" s="73"/>
      <c r="AG675" s="95"/>
      <c r="AH675" s="95"/>
      <c r="AI675" s="73"/>
      <c r="AJ675" s="73"/>
      <c r="AK675" s="95"/>
      <c r="AL675" s="95"/>
      <c r="AM675" s="73"/>
      <c r="AN675" s="73"/>
      <c r="AO675" s="95"/>
      <c r="AP675" s="95"/>
      <c r="AQ675" s="73"/>
      <c r="AR675" s="73"/>
      <c r="AS675" s="95"/>
      <c r="AT675" s="95"/>
      <c r="AU675" s="73"/>
      <c r="AV675" s="73"/>
      <c r="AW675" s="95"/>
      <c r="AX675" s="95"/>
      <c r="AY675" s="73"/>
      <c r="AZ675" s="73"/>
      <c r="BA675" s="95"/>
      <c r="BB675" s="95"/>
      <c r="BC675" s="73"/>
      <c r="BD675" s="73"/>
      <c r="BE675" s="95"/>
      <c r="BF675" s="95"/>
      <c r="BG675" s="73"/>
      <c r="BH675" s="73"/>
      <c r="BI675" s="95"/>
      <c r="BJ675" s="95"/>
      <c r="BK675" s="73"/>
      <c r="BL675" s="73"/>
      <c r="BM675" s="95"/>
      <c r="BN675" s="95"/>
      <c r="BO675" s="73"/>
      <c r="BP675" s="73"/>
      <c r="BQ675" s="95"/>
      <c r="BR675" s="95"/>
      <c r="BS675" s="73"/>
      <c r="BT675" s="73"/>
      <c r="BU675" s="95"/>
      <c r="BV675" s="95"/>
      <c r="BW675" s="73"/>
      <c r="BX675" s="73"/>
      <c r="BY675" s="95"/>
      <c r="BZ675" s="95"/>
      <c r="CA675" s="73"/>
      <c r="CB675" s="73"/>
      <c r="CC675" s="95"/>
      <c r="CD675" s="9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9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23"/>
      <c r="I676" s="73"/>
      <c r="J676" s="73"/>
      <c r="K676" s="73"/>
      <c r="L676" s="73"/>
      <c r="M676" s="73"/>
      <c r="N676" s="73"/>
      <c r="O676" s="73"/>
      <c r="P676" s="73"/>
      <c r="Q676" s="73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73"/>
      <c r="AE676" s="73"/>
      <c r="AF676" s="73"/>
      <c r="AG676" s="95"/>
      <c r="AH676" s="95"/>
      <c r="AI676" s="73"/>
      <c r="AJ676" s="73"/>
      <c r="AK676" s="95"/>
      <c r="AL676" s="95"/>
      <c r="AM676" s="73"/>
      <c r="AN676" s="73"/>
      <c r="AO676" s="95"/>
      <c r="AP676" s="95"/>
      <c r="AQ676" s="73"/>
      <c r="AR676" s="73"/>
      <c r="AS676" s="95"/>
      <c r="AT676" s="95"/>
      <c r="AU676" s="73"/>
      <c r="AV676" s="73"/>
      <c r="AW676" s="95"/>
      <c r="AX676" s="95"/>
      <c r="AY676" s="73"/>
      <c r="AZ676" s="73"/>
      <c r="BA676" s="95"/>
      <c r="BB676" s="95"/>
      <c r="BC676" s="73"/>
      <c r="BD676" s="73"/>
      <c r="BE676" s="95"/>
      <c r="BF676" s="95"/>
      <c r="BG676" s="73"/>
      <c r="BH676" s="73"/>
      <c r="BI676" s="95"/>
      <c r="BJ676" s="95"/>
      <c r="BK676" s="73"/>
      <c r="BL676" s="73"/>
      <c r="BM676" s="95"/>
      <c r="BN676" s="95"/>
      <c r="BO676" s="73"/>
      <c r="BP676" s="73"/>
      <c r="BQ676" s="95"/>
      <c r="BR676" s="95"/>
      <c r="BS676" s="73"/>
      <c r="BT676" s="73"/>
      <c r="BU676" s="95"/>
      <c r="BV676" s="95"/>
      <c r="BW676" s="73"/>
      <c r="BX676" s="73"/>
      <c r="BY676" s="95"/>
      <c r="BZ676" s="95"/>
      <c r="CA676" s="73"/>
      <c r="CB676" s="73"/>
      <c r="CC676" s="95"/>
      <c r="CD676" s="9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9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23"/>
      <c r="I677" s="73"/>
      <c r="J677" s="73"/>
      <c r="K677" s="73"/>
      <c r="L677" s="73"/>
      <c r="M677" s="73"/>
      <c r="N677" s="73"/>
      <c r="O677" s="73"/>
      <c r="P677" s="73"/>
      <c r="Q677" s="73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73"/>
      <c r="AE677" s="73"/>
      <c r="AF677" s="73"/>
      <c r="AG677" s="95"/>
      <c r="AH677" s="95"/>
      <c r="AI677" s="73"/>
      <c r="AJ677" s="73"/>
      <c r="AK677" s="95"/>
      <c r="AL677" s="95"/>
      <c r="AM677" s="73"/>
      <c r="AN677" s="73"/>
      <c r="AO677" s="95"/>
      <c r="AP677" s="95"/>
      <c r="AQ677" s="73"/>
      <c r="AR677" s="73"/>
      <c r="AS677" s="95"/>
      <c r="AT677" s="95"/>
      <c r="AU677" s="73"/>
      <c r="AV677" s="73"/>
      <c r="AW677" s="95"/>
      <c r="AX677" s="95"/>
      <c r="AY677" s="73"/>
      <c r="AZ677" s="73"/>
      <c r="BA677" s="95"/>
      <c r="BB677" s="95"/>
      <c r="BC677" s="73"/>
      <c r="BD677" s="73"/>
      <c r="BE677" s="95"/>
      <c r="BF677" s="95"/>
      <c r="BG677" s="73"/>
      <c r="BH677" s="73"/>
      <c r="BI677" s="95"/>
      <c r="BJ677" s="95"/>
      <c r="BK677" s="73"/>
      <c r="BL677" s="73"/>
      <c r="BM677" s="95"/>
      <c r="BN677" s="95"/>
      <c r="BO677" s="73"/>
      <c r="BP677" s="73"/>
      <c r="BQ677" s="95"/>
      <c r="BR677" s="95"/>
      <c r="BS677" s="73"/>
      <c r="BT677" s="73"/>
      <c r="BU677" s="95"/>
      <c r="BV677" s="95"/>
      <c r="BW677" s="73"/>
      <c r="BX677" s="73"/>
      <c r="BY677" s="95"/>
      <c r="BZ677" s="95"/>
      <c r="CA677" s="73"/>
      <c r="CB677" s="73"/>
      <c r="CC677" s="95"/>
      <c r="CD677" s="9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9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23"/>
      <c r="I678" s="73"/>
      <c r="J678" s="73"/>
      <c r="K678" s="73"/>
      <c r="L678" s="73"/>
      <c r="M678" s="73"/>
      <c r="N678" s="73"/>
      <c r="O678" s="73"/>
      <c r="P678" s="73"/>
      <c r="Q678" s="73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73"/>
      <c r="AE678" s="73"/>
      <c r="AF678" s="73"/>
      <c r="AG678" s="95"/>
      <c r="AH678" s="95"/>
      <c r="AI678" s="73"/>
      <c r="AJ678" s="73"/>
      <c r="AK678" s="95"/>
      <c r="AL678" s="95"/>
      <c r="AM678" s="73"/>
      <c r="AN678" s="73"/>
      <c r="AO678" s="95"/>
      <c r="AP678" s="95"/>
      <c r="AQ678" s="73"/>
      <c r="AR678" s="73"/>
      <c r="AS678" s="95"/>
      <c r="AT678" s="95"/>
      <c r="AU678" s="73"/>
      <c r="AV678" s="73"/>
      <c r="AW678" s="95"/>
      <c r="AX678" s="95"/>
      <c r="AY678" s="73"/>
      <c r="AZ678" s="73"/>
      <c r="BA678" s="95"/>
      <c r="BB678" s="95"/>
      <c r="BC678" s="73"/>
      <c r="BD678" s="73"/>
      <c r="BE678" s="95"/>
      <c r="BF678" s="95"/>
      <c r="BG678" s="73"/>
      <c r="BH678" s="73"/>
      <c r="BI678" s="95"/>
      <c r="BJ678" s="95"/>
      <c r="BK678" s="73"/>
      <c r="BL678" s="73"/>
      <c r="BM678" s="95"/>
      <c r="BN678" s="95"/>
      <c r="BO678" s="73"/>
      <c r="BP678" s="73"/>
      <c r="BQ678" s="95"/>
      <c r="BR678" s="95"/>
      <c r="BS678" s="73"/>
      <c r="BT678" s="73"/>
      <c r="BU678" s="95"/>
      <c r="BV678" s="95"/>
      <c r="BW678" s="73"/>
      <c r="BX678" s="73"/>
      <c r="BY678" s="95"/>
      <c r="BZ678" s="95"/>
      <c r="CA678" s="73"/>
      <c r="CB678" s="73"/>
      <c r="CC678" s="95"/>
      <c r="CD678" s="9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9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23"/>
      <c r="I679" s="73"/>
      <c r="J679" s="73"/>
      <c r="K679" s="73"/>
      <c r="L679" s="73"/>
      <c r="M679" s="73"/>
      <c r="N679" s="73"/>
      <c r="O679" s="73"/>
      <c r="P679" s="73"/>
      <c r="Q679" s="73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73"/>
      <c r="AE679" s="73"/>
      <c r="AF679" s="73"/>
      <c r="AG679" s="95"/>
      <c r="AH679" s="95"/>
      <c r="AI679" s="73"/>
      <c r="AJ679" s="73"/>
      <c r="AK679" s="95"/>
      <c r="AL679" s="95"/>
      <c r="AM679" s="73"/>
      <c r="AN679" s="73"/>
      <c r="AO679" s="95"/>
      <c r="AP679" s="95"/>
      <c r="AQ679" s="73"/>
      <c r="AR679" s="73"/>
      <c r="AS679" s="95"/>
      <c r="AT679" s="95"/>
      <c r="AU679" s="73"/>
      <c r="AV679" s="73"/>
      <c r="AW679" s="95"/>
      <c r="AX679" s="95"/>
      <c r="AY679" s="73"/>
      <c r="AZ679" s="73"/>
      <c r="BA679" s="95"/>
      <c r="BB679" s="95"/>
      <c r="BC679" s="73"/>
      <c r="BD679" s="73"/>
      <c r="BE679" s="95"/>
      <c r="BF679" s="95"/>
      <c r="BG679" s="73"/>
      <c r="BH679" s="73"/>
      <c r="BI679" s="95"/>
      <c r="BJ679" s="95"/>
      <c r="BK679" s="73"/>
      <c r="BL679" s="73"/>
      <c r="BM679" s="95"/>
      <c r="BN679" s="95"/>
      <c r="BO679" s="73"/>
      <c r="BP679" s="73"/>
      <c r="BQ679" s="95"/>
      <c r="BR679" s="95"/>
      <c r="BS679" s="73"/>
      <c r="BT679" s="73"/>
      <c r="BU679" s="95"/>
      <c r="BV679" s="95"/>
      <c r="BW679" s="73"/>
      <c r="BX679" s="73"/>
      <c r="BY679" s="95"/>
      <c r="BZ679" s="95"/>
      <c r="CA679" s="73"/>
      <c r="CB679" s="73"/>
      <c r="CC679" s="95"/>
      <c r="CD679" s="9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9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23"/>
      <c r="I680" s="73"/>
      <c r="J680" s="73"/>
      <c r="K680" s="73"/>
      <c r="L680" s="73"/>
      <c r="M680" s="73"/>
      <c r="N680" s="73"/>
      <c r="O680" s="73"/>
      <c r="P680" s="73"/>
      <c r="Q680" s="73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73"/>
      <c r="AE680" s="73"/>
      <c r="AF680" s="73"/>
      <c r="AG680" s="95"/>
      <c r="AH680" s="95"/>
      <c r="AI680" s="73"/>
      <c r="AJ680" s="73"/>
      <c r="AK680" s="95"/>
      <c r="AL680" s="95"/>
      <c r="AM680" s="73"/>
      <c r="AN680" s="73"/>
      <c r="AO680" s="95"/>
      <c r="AP680" s="95"/>
      <c r="AQ680" s="73"/>
      <c r="AR680" s="73"/>
      <c r="AS680" s="95"/>
      <c r="AT680" s="95"/>
      <c r="AU680" s="73"/>
      <c r="AV680" s="73"/>
      <c r="AW680" s="95"/>
      <c r="AX680" s="95"/>
      <c r="AY680" s="73"/>
      <c r="AZ680" s="73"/>
      <c r="BA680" s="95"/>
      <c r="BB680" s="95"/>
      <c r="BC680" s="73"/>
      <c r="BD680" s="73"/>
      <c r="BE680" s="95"/>
      <c r="BF680" s="95"/>
      <c r="BG680" s="73"/>
      <c r="BH680" s="73"/>
      <c r="BI680" s="95"/>
      <c r="BJ680" s="95"/>
      <c r="BK680" s="73"/>
      <c r="BL680" s="73"/>
      <c r="BM680" s="95"/>
      <c r="BN680" s="95"/>
      <c r="BO680" s="73"/>
      <c r="BP680" s="73"/>
      <c r="BQ680" s="95"/>
      <c r="BR680" s="95"/>
      <c r="BS680" s="73"/>
      <c r="BT680" s="73"/>
      <c r="BU680" s="95"/>
      <c r="BV680" s="95"/>
      <c r="BW680" s="73"/>
      <c r="BX680" s="73"/>
      <c r="BY680" s="95"/>
      <c r="BZ680" s="95"/>
      <c r="CA680" s="73"/>
      <c r="CB680" s="73"/>
      <c r="CC680" s="95"/>
      <c r="CD680" s="9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9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23"/>
      <c r="I681" s="73"/>
      <c r="J681" s="73"/>
      <c r="K681" s="73"/>
      <c r="L681" s="73"/>
      <c r="M681" s="73"/>
      <c r="N681" s="73"/>
      <c r="O681" s="73"/>
      <c r="P681" s="73"/>
      <c r="Q681" s="73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73"/>
      <c r="AE681" s="73"/>
      <c r="AF681" s="73"/>
      <c r="AG681" s="95"/>
      <c r="AH681" s="95"/>
      <c r="AI681" s="73"/>
      <c r="AJ681" s="73"/>
      <c r="AK681" s="95"/>
      <c r="AL681" s="95"/>
      <c r="AM681" s="73"/>
      <c r="AN681" s="73"/>
      <c r="AO681" s="95"/>
      <c r="AP681" s="95"/>
      <c r="AQ681" s="73"/>
      <c r="AR681" s="73"/>
      <c r="AS681" s="95"/>
      <c r="AT681" s="95"/>
      <c r="AU681" s="73"/>
      <c r="AV681" s="73"/>
      <c r="AW681" s="95"/>
      <c r="AX681" s="95"/>
      <c r="AY681" s="73"/>
      <c r="AZ681" s="73"/>
      <c r="BA681" s="95"/>
      <c r="BB681" s="95"/>
      <c r="BC681" s="73"/>
      <c r="BD681" s="73"/>
      <c r="BE681" s="95"/>
      <c r="BF681" s="95"/>
      <c r="BG681" s="73"/>
      <c r="BH681" s="73"/>
      <c r="BI681" s="95"/>
      <c r="BJ681" s="95"/>
      <c r="BK681" s="73"/>
      <c r="BL681" s="73"/>
      <c r="BM681" s="95"/>
      <c r="BN681" s="95"/>
      <c r="BO681" s="73"/>
      <c r="BP681" s="73"/>
      <c r="BQ681" s="95"/>
      <c r="BR681" s="95"/>
      <c r="BS681" s="73"/>
      <c r="BT681" s="73"/>
      <c r="BU681" s="95"/>
      <c r="BV681" s="95"/>
      <c r="BW681" s="73"/>
      <c r="BX681" s="73"/>
      <c r="BY681" s="95"/>
      <c r="BZ681" s="95"/>
      <c r="CA681" s="73"/>
      <c r="CB681" s="73"/>
      <c r="CC681" s="95"/>
      <c r="CD681" s="9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9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23"/>
      <c r="I682" s="73"/>
      <c r="J682" s="73"/>
      <c r="K682" s="73"/>
      <c r="L682" s="73"/>
      <c r="M682" s="73"/>
      <c r="N682" s="73"/>
      <c r="O682" s="73"/>
      <c r="P682" s="73"/>
      <c r="Q682" s="73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73"/>
      <c r="AE682" s="73"/>
      <c r="AF682" s="73"/>
      <c r="AG682" s="95"/>
      <c r="AH682" s="95"/>
      <c r="AI682" s="73"/>
      <c r="AJ682" s="73"/>
      <c r="AK682" s="95"/>
      <c r="AL682" s="95"/>
      <c r="AM682" s="73"/>
      <c r="AN682" s="73"/>
      <c r="AO682" s="95"/>
      <c r="AP682" s="95"/>
      <c r="AQ682" s="73"/>
      <c r="AR682" s="73"/>
      <c r="AS682" s="95"/>
      <c r="AT682" s="95"/>
      <c r="AU682" s="73"/>
      <c r="AV682" s="73"/>
      <c r="AW682" s="95"/>
      <c r="AX682" s="95"/>
      <c r="AY682" s="73"/>
      <c r="AZ682" s="73"/>
      <c r="BA682" s="95"/>
      <c r="BB682" s="95"/>
      <c r="BC682" s="73"/>
      <c r="BD682" s="73"/>
      <c r="BE682" s="95"/>
      <c r="BF682" s="95"/>
      <c r="BG682" s="73"/>
      <c r="BH682" s="73"/>
      <c r="BI682" s="95"/>
      <c r="BJ682" s="95"/>
      <c r="BK682" s="73"/>
      <c r="BL682" s="73"/>
      <c r="BM682" s="95"/>
      <c r="BN682" s="95"/>
      <c r="BO682" s="73"/>
      <c r="BP682" s="73"/>
      <c r="BQ682" s="95"/>
      <c r="BR682" s="95"/>
      <c r="BS682" s="73"/>
      <c r="BT682" s="73"/>
      <c r="BU682" s="95"/>
      <c r="BV682" s="95"/>
      <c r="BW682" s="73"/>
      <c r="BX682" s="73"/>
      <c r="BY682" s="95"/>
      <c r="BZ682" s="95"/>
      <c r="CA682" s="73"/>
      <c r="CB682" s="73"/>
      <c r="CC682" s="95"/>
      <c r="CD682" s="9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9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23"/>
      <c r="I683" s="73"/>
      <c r="J683" s="73"/>
      <c r="K683" s="73"/>
      <c r="L683" s="73"/>
      <c r="M683" s="73"/>
      <c r="N683" s="73"/>
      <c r="O683" s="73"/>
      <c r="P683" s="73"/>
      <c r="Q683" s="73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73"/>
      <c r="AE683" s="73"/>
      <c r="AF683" s="73"/>
      <c r="AG683" s="95"/>
      <c r="AH683" s="95"/>
      <c r="AI683" s="73"/>
      <c r="AJ683" s="73"/>
      <c r="AK683" s="95"/>
      <c r="AL683" s="95"/>
      <c r="AM683" s="73"/>
      <c r="AN683" s="73"/>
      <c r="AO683" s="95"/>
      <c r="AP683" s="95"/>
      <c r="AQ683" s="73"/>
      <c r="AR683" s="73"/>
      <c r="AS683" s="95"/>
      <c r="AT683" s="95"/>
      <c r="AU683" s="73"/>
      <c r="AV683" s="73"/>
      <c r="AW683" s="95"/>
      <c r="AX683" s="95"/>
      <c r="AY683" s="73"/>
      <c r="AZ683" s="73"/>
      <c r="BA683" s="95"/>
      <c r="BB683" s="95"/>
      <c r="BC683" s="73"/>
      <c r="BD683" s="73"/>
      <c r="BE683" s="95"/>
      <c r="BF683" s="95"/>
      <c r="BG683" s="73"/>
      <c r="BH683" s="73"/>
      <c r="BI683" s="95"/>
      <c r="BJ683" s="95"/>
      <c r="BK683" s="73"/>
      <c r="BL683" s="73"/>
      <c r="BM683" s="95"/>
      <c r="BN683" s="95"/>
      <c r="BO683" s="73"/>
      <c r="BP683" s="73"/>
      <c r="BQ683" s="95"/>
      <c r="BR683" s="95"/>
      <c r="BS683" s="73"/>
      <c r="BT683" s="73"/>
      <c r="BU683" s="95"/>
      <c r="BV683" s="95"/>
      <c r="BW683" s="73"/>
      <c r="BX683" s="73"/>
      <c r="BY683" s="95"/>
      <c r="BZ683" s="95"/>
      <c r="CA683" s="73"/>
      <c r="CB683" s="73"/>
      <c r="CC683" s="95"/>
      <c r="CD683" s="9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9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23"/>
      <c r="I684" s="73"/>
      <c r="J684" s="73"/>
      <c r="K684" s="73"/>
      <c r="L684" s="73"/>
      <c r="M684" s="73"/>
      <c r="N684" s="73"/>
      <c r="O684" s="73"/>
      <c r="P684" s="73"/>
      <c r="Q684" s="73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73"/>
      <c r="AE684" s="73"/>
      <c r="AF684" s="73"/>
      <c r="AG684" s="95"/>
      <c r="AH684" s="95"/>
      <c r="AI684" s="73"/>
      <c r="AJ684" s="73"/>
      <c r="AK684" s="95"/>
      <c r="AL684" s="95"/>
      <c r="AM684" s="73"/>
      <c r="AN684" s="73"/>
      <c r="AO684" s="95"/>
      <c r="AP684" s="95"/>
      <c r="AQ684" s="73"/>
      <c r="AR684" s="73"/>
      <c r="AS684" s="95"/>
      <c r="AT684" s="95"/>
      <c r="AU684" s="73"/>
      <c r="AV684" s="73"/>
      <c r="AW684" s="95"/>
      <c r="AX684" s="95"/>
      <c r="AY684" s="73"/>
      <c r="AZ684" s="73"/>
      <c r="BA684" s="95"/>
      <c r="BB684" s="95"/>
      <c r="BC684" s="73"/>
      <c r="BD684" s="73"/>
      <c r="BE684" s="95"/>
      <c r="BF684" s="95"/>
      <c r="BG684" s="73"/>
      <c r="BH684" s="73"/>
      <c r="BI684" s="95"/>
      <c r="BJ684" s="95"/>
      <c r="BK684" s="73"/>
      <c r="BL684" s="73"/>
      <c r="BM684" s="95"/>
      <c r="BN684" s="95"/>
      <c r="BO684" s="73"/>
      <c r="BP684" s="73"/>
      <c r="BQ684" s="95"/>
      <c r="BR684" s="95"/>
      <c r="BS684" s="73"/>
      <c r="BT684" s="73"/>
      <c r="BU684" s="95"/>
      <c r="BV684" s="95"/>
      <c r="BW684" s="73"/>
      <c r="BX684" s="73"/>
      <c r="BY684" s="95"/>
      <c r="BZ684" s="95"/>
      <c r="CA684" s="73"/>
      <c r="CB684" s="73"/>
      <c r="CC684" s="95"/>
      <c r="CD684" s="9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9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23"/>
      <c r="I685" s="73"/>
      <c r="J685" s="73"/>
      <c r="K685" s="73"/>
      <c r="L685" s="73"/>
      <c r="M685" s="73"/>
      <c r="N685" s="73"/>
      <c r="O685" s="73"/>
      <c r="P685" s="73"/>
      <c r="Q685" s="73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73"/>
      <c r="AE685" s="73"/>
      <c r="AF685" s="73"/>
      <c r="AG685" s="95"/>
      <c r="AH685" s="95"/>
      <c r="AI685" s="73"/>
      <c r="AJ685" s="73"/>
      <c r="AK685" s="95"/>
      <c r="AL685" s="95"/>
      <c r="AM685" s="73"/>
      <c r="AN685" s="73"/>
      <c r="AO685" s="95"/>
      <c r="AP685" s="95"/>
      <c r="AQ685" s="73"/>
      <c r="AR685" s="73"/>
      <c r="AS685" s="95"/>
      <c r="AT685" s="95"/>
      <c r="AU685" s="73"/>
      <c r="AV685" s="73"/>
      <c r="AW685" s="95"/>
      <c r="AX685" s="95"/>
      <c r="AY685" s="73"/>
      <c r="AZ685" s="73"/>
      <c r="BA685" s="95"/>
      <c r="BB685" s="95"/>
      <c r="BC685" s="73"/>
      <c r="BD685" s="73"/>
      <c r="BE685" s="95"/>
      <c r="BF685" s="95"/>
      <c r="BG685" s="73"/>
      <c r="BH685" s="73"/>
      <c r="BI685" s="95"/>
      <c r="BJ685" s="95"/>
      <c r="BK685" s="73"/>
      <c r="BL685" s="73"/>
      <c r="BM685" s="95"/>
      <c r="BN685" s="95"/>
      <c r="BO685" s="73"/>
      <c r="BP685" s="73"/>
      <c r="BQ685" s="95"/>
      <c r="BR685" s="95"/>
      <c r="BS685" s="73"/>
      <c r="BT685" s="73"/>
      <c r="BU685" s="95"/>
      <c r="BV685" s="95"/>
      <c r="BW685" s="73"/>
      <c r="BX685" s="73"/>
      <c r="BY685" s="95"/>
      <c r="BZ685" s="95"/>
      <c r="CA685" s="73"/>
      <c r="CB685" s="73"/>
      <c r="CC685" s="95"/>
      <c r="CD685" s="9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9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23"/>
      <c r="I686" s="73"/>
      <c r="J686" s="73"/>
      <c r="K686" s="73"/>
      <c r="L686" s="73"/>
      <c r="M686" s="73"/>
      <c r="N686" s="73"/>
      <c r="O686" s="73"/>
      <c r="P686" s="73"/>
      <c r="Q686" s="73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73"/>
      <c r="AE686" s="73"/>
      <c r="AF686" s="73"/>
      <c r="AG686" s="95"/>
      <c r="AH686" s="95"/>
      <c r="AI686" s="73"/>
      <c r="AJ686" s="73"/>
      <c r="AK686" s="95"/>
      <c r="AL686" s="95"/>
      <c r="AM686" s="73"/>
      <c r="AN686" s="73"/>
      <c r="AO686" s="95"/>
      <c r="AP686" s="95"/>
      <c r="AQ686" s="73"/>
      <c r="AR686" s="73"/>
      <c r="AS686" s="95"/>
      <c r="AT686" s="95"/>
      <c r="AU686" s="73"/>
      <c r="AV686" s="73"/>
      <c r="AW686" s="95"/>
      <c r="AX686" s="95"/>
      <c r="AY686" s="73"/>
      <c r="AZ686" s="73"/>
      <c r="BA686" s="95"/>
      <c r="BB686" s="95"/>
      <c r="BC686" s="73"/>
      <c r="BD686" s="73"/>
      <c r="BE686" s="95"/>
      <c r="BF686" s="95"/>
      <c r="BG686" s="73"/>
      <c r="BH686" s="73"/>
      <c r="BI686" s="95"/>
      <c r="BJ686" s="95"/>
      <c r="BK686" s="73"/>
      <c r="BL686" s="73"/>
      <c r="BM686" s="95"/>
      <c r="BN686" s="95"/>
      <c r="BO686" s="73"/>
      <c r="BP686" s="73"/>
      <c r="BQ686" s="95"/>
      <c r="BR686" s="95"/>
      <c r="BS686" s="73"/>
      <c r="BT686" s="73"/>
      <c r="BU686" s="95"/>
      <c r="BV686" s="95"/>
      <c r="BW686" s="73"/>
      <c r="BX686" s="73"/>
      <c r="BY686" s="95"/>
      <c r="BZ686" s="95"/>
      <c r="CA686" s="73"/>
      <c r="CB686" s="73"/>
      <c r="CC686" s="95"/>
      <c r="CD686" s="9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9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23"/>
      <c r="I687" s="73"/>
      <c r="J687" s="73"/>
      <c r="K687" s="73"/>
      <c r="L687" s="73"/>
      <c r="M687" s="73"/>
      <c r="N687" s="73"/>
      <c r="O687" s="73"/>
      <c r="P687" s="73"/>
      <c r="Q687" s="73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73"/>
      <c r="AE687" s="73"/>
      <c r="AF687" s="73"/>
      <c r="AG687" s="95"/>
      <c r="AH687" s="95"/>
      <c r="AI687" s="73"/>
      <c r="AJ687" s="73"/>
      <c r="AK687" s="95"/>
      <c r="AL687" s="95"/>
      <c r="AM687" s="73"/>
      <c r="AN687" s="73"/>
      <c r="AO687" s="95"/>
      <c r="AP687" s="95"/>
      <c r="AQ687" s="73"/>
      <c r="AR687" s="73"/>
      <c r="AS687" s="95"/>
      <c r="AT687" s="95"/>
      <c r="AU687" s="73"/>
      <c r="AV687" s="73"/>
      <c r="AW687" s="95"/>
      <c r="AX687" s="95"/>
      <c r="AY687" s="73"/>
      <c r="AZ687" s="73"/>
      <c r="BA687" s="95"/>
      <c r="BB687" s="95"/>
      <c r="BC687" s="73"/>
      <c r="BD687" s="73"/>
      <c r="BE687" s="95"/>
      <c r="BF687" s="95"/>
      <c r="BG687" s="73"/>
      <c r="BH687" s="73"/>
      <c r="BI687" s="95"/>
      <c r="BJ687" s="95"/>
      <c r="BK687" s="73"/>
      <c r="BL687" s="73"/>
      <c r="BM687" s="95"/>
      <c r="BN687" s="95"/>
      <c r="BO687" s="73"/>
      <c r="BP687" s="73"/>
      <c r="BQ687" s="95"/>
      <c r="BR687" s="95"/>
      <c r="BS687" s="73"/>
      <c r="BT687" s="73"/>
      <c r="BU687" s="95"/>
      <c r="BV687" s="95"/>
      <c r="BW687" s="73"/>
      <c r="BX687" s="73"/>
      <c r="BY687" s="95"/>
      <c r="BZ687" s="95"/>
      <c r="CA687" s="73"/>
      <c r="CB687" s="73"/>
      <c r="CC687" s="95"/>
      <c r="CD687" s="9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9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23"/>
      <c r="I688" s="73"/>
      <c r="J688" s="73"/>
      <c r="K688" s="73"/>
      <c r="L688" s="73"/>
      <c r="M688" s="73"/>
      <c r="N688" s="73"/>
      <c r="O688" s="73"/>
      <c r="P688" s="73"/>
      <c r="Q688" s="73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73"/>
      <c r="AE688" s="73"/>
      <c r="AF688" s="73"/>
      <c r="AG688" s="95"/>
      <c r="AH688" s="95"/>
      <c r="AI688" s="73"/>
      <c r="AJ688" s="73"/>
      <c r="AK688" s="95"/>
      <c r="AL688" s="95"/>
      <c r="AM688" s="73"/>
      <c r="AN688" s="73"/>
      <c r="AO688" s="95"/>
      <c r="AP688" s="95"/>
      <c r="AQ688" s="73"/>
      <c r="AR688" s="73"/>
      <c r="AS688" s="95"/>
      <c r="AT688" s="95"/>
      <c r="AU688" s="73"/>
      <c r="AV688" s="73"/>
      <c r="AW688" s="95"/>
      <c r="AX688" s="95"/>
      <c r="AY688" s="73"/>
      <c r="AZ688" s="73"/>
      <c r="BA688" s="95"/>
      <c r="BB688" s="95"/>
      <c r="BC688" s="73"/>
      <c r="BD688" s="73"/>
      <c r="BE688" s="95"/>
      <c r="BF688" s="95"/>
      <c r="BG688" s="73"/>
      <c r="BH688" s="73"/>
      <c r="BI688" s="95"/>
      <c r="BJ688" s="95"/>
      <c r="BK688" s="73"/>
      <c r="BL688" s="73"/>
      <c r="BM688" s="95"/>
      <c r="BN688" s="95"/>
      <c r="BO688" s="73"/>
      <c r="BP688" s="73"/>
      <c r="BQ688" s="95"/>
      <c r="BR688" s="95"/>
      <c r="BS688" s="73"/>
      <c r="BT688" s="73"/>
      <c r="BU688" s="95"/>
      <c r="BV688" s="95"/>
      <c r="BW688" s="73"/>
      <c r="BX688" s="73"/>
      <c r="BY688" s="95"/>
      <c r="BZ688" s="95"/>
      <c r="CA688" s="73"/>
      <c r="CB688" s="73"/>
      <c r="CC688" s="95"/>
      <c r="CD688" s="9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9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23"/>
      <c r="I689" s="73"/>
      <c r="J689" s="73"/>
      <c r="K689" s="73"/>
      <c r="L689" s="73"/>
      <c r="M689" s="73"/>
      <c r="N689" s="73"/>
      <c r="O689" s="73"/>
      <c r="P689" s="73"/>
      <c r="Q689" s="73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73"/>
      <c r="AE689" s="73"/>
      <c r="AF689" s="73"/>
      <c r="AG689" s="95"/>
      <c r="AH689" s="95"/>
      <c r="AI689" s="73"/>
      <c r="AJ689" s="73"/>
      <c r="AK689" s="95"/>
      <c r="AL689" s="95"/>
      <c r="AM689" s="73"/>
      <c r="AN689" s="73"/>
      <c r="AO689" s="95"/>
      <c r="AP689" s="95"/>
      <c r="AQ689" s="73"/>
      <c r="AR689" s="73"/>
      <c r="AS689" s="95"/>
      <c r="AT689" s="95"/>
      <c r="AU689" s="73"/>
      <c r="AV689" s="73"/>
      <c r="AW689" s="95"/>
      <c r="AX689" s="95"/>
      <c r="AY689" s="73"/>
      <c r="AZ689" s="73"/>
      <c r="BA689" s="95"/>
      <c r="BB689" s="95"/>
      <c r="BC689" s="73"/>
      <c r="BD689" s="73"/>
      <c r="BE689" s="95"/>
      <c r="BF689" s="95"/>
      <c r="BG689" s="73"/>
      <c r="BH689" s="73"/>
      <c r="BI689" s="95"/>
      <c r="BJ689" s="95"/>
      <c r="BK689" s="73"/>
      <c r="BL689" s="73"/>
      <c r="BM689" s="95"/>
      <c r="BN689" s="95"/>
      <c r="BO689" s="73"/>
      <c r="BP689" s="73"/>
      <c r="BQ689" s="95"/>
      <c r="BR689" s="95"/>
      <c r="BS689" s="73"/>
      <c r="BT689" s="73"/>
      <c r="BU689" s="95"/>
      <c r="BV689" s="95"/>
      <c r="BW689" s="73"/>
      <c r="BX689" s="73"/>
      <c r="BY689" s="95"/>
      <c r="BZ689" s="95"/>
      <c r="CA689" s="73"/>
      <c r="CB689" s="73"/>
      <c r="CC689" s="95"/>
      <c r="CD689" s="9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9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23"/>
      <c r="I690" s="73"/>
      <c r="J690" s="73"/>
      <c r="K690" s="73"/>
      <c r="L690" s="73"/>
      <c r="M690" s="73"/>
      <c r="N690" s="73"/>
      <c r="O690" s="73"/>
      <c r="P690" s="73"/>
      <c r="Q690" s="73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73"/>
      <c r="AE690" s="73"/>
      <c r="AF690" s="73"/>
      <c r="AG690" s="95"/>
      <c r="AH690" s="95"/>
      <c r="AI690" s="73"/>
      <c r="AJ690" s="73"/>
      <c r="AK690" s="95"/>
      <c r="AL690" s="95"/>
      <c r="AM690" s="73"/>
      <c r="AN690" s="73"/>
      <c r="AO690" s="95"/>
      <c r="AP690" s="95"/>
      <c r="AQ690" s="73"/>
      <c r="AR690" s="73"/>
      <c r="AS690" s="95"/>
      <c r="AT690" s="95"/>
      <c r="AU690" s="73"/>
      <c r="AV690" s="73"/>
      <c r="AW690" s="95"/>
      <c r="AX690" s="95"/>
      <c r="AY690" s="73"/>
      <c r="AZ690" s="73"/>
      <c r="BA690" s="95"/>
      <c r="BB690" s="95"/>
      <c r="BC690" s="73"/>
      <c r="BD690" s="73"/>
      <c r="BE690" s="95"/>
      <c r="BF690" s="95"/>
      <c r="BG690" s="73"/>
      <c r="BH690" s="73"/>
      <c r="BI690" s="95"/>
      <c r="BJ690" s="95"/>
      <c r="BK690" s="73"/>
      <c r="BL690" s="73"/>
      <c r="BM690" s="95"/>
      <c r="BN690" s="95"/>
      <c r="BO690" s="73"/>
      <c r="BP690" s="73"/>
      <c r="BQ690" s="95"/>
      <c r="BR690" s="95"/>
      <c r="BS690" s="73"/>
      <c r="BT690" s="73"/>
      <c r="BU690" s="95"/>
      <c r="BV690" s="95"/>
      <c r="BW690" s="73"/>
      <c r="BX690" s="73"/>
      <c r="BY690" s="95"/>
      <c r="BZ690" s="95"/>
      <c r="CA690" s="73"/>
      <c r="CB690" s="73"/>
      <c r="CC690" s="95"/>
      <c r="CD690" s="9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9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23"/>
      <c r="I691" s="73"/>
      <c r="J691" s="73"/>
      <c r="K691" s="73"/>
      <c r="L691" s="73"/>
      <c r="M691" s="73"/>
      <c r="N691" s="73"/>
      <c r="O691" s="73"/>
      <c r="P691" s="73"/>
      <c r="Q691" s="73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73"/>
      <c r="AE691" s="73"/>
      <c r="AF691" s="73"/>
      <c r="AG691" s="95"/>
      <c r="AH691" s="95"/>
      <c r="AI691" s="73"/>
      <c r="AJ691" s="73"/>
      <c r="AK691" s="95"/>
      <c r="AL691" s="95"/>
      <c r="AM691" s="73"/>
      <c r="AN691" s="73"/>
      <c r="AO691" s="95"/>
      <c r="AP691" s="95"/>
      <c r="AQ691" s="73"/>
      <c r="AR691" s="73"/>
      <c r="AS691" s="95"/>
      <c r="AT691" s="95"/>
      <c r="AU691" s="73"/>
      <c r="AV691" s="73"/>
      <c r="AW691" s="95"/>
      <c r="AX691" s="95"/>
      <c r="AY691" s="73"/>
      <c r="AZ691" s="73"/>
      <c r="BA691" s="95"/>
      <c r="BB691" s="95"/>
      <c r="BC691" s="73"/>
      <c r="BD691" s="73"/>
      <c r="BE691" s="95"/>
      <c r="BF691" s="95"/>
      <c r="BG691" s="73"/>
      <c r="BH691" s="73"/>
      <c r="BI691" s="95"/>
      <c r="BJ691" s="95"/>
      <c r="BK691" s="73"/>
      <c r="BL691" s="73"/>
      <c r="BM691" s="95"/>
      <c r="BN691" s="95"/>
      <c r="BO691" s="73"/>
      <c r="BP691" s="73"/>
      <c r="BQ691" s="95"/>
      <c r="BR691" s="95"/>
      <c r="BS691" s="73"/>
      <c r="BT691" s="73"/>
      <c r="BU691" s="95"/>
      <c r="BV691" s="95"/>
      <c r="BW691" s="73"/>
      <c r="BX691" s="73"/>
      <c r="BY691" s="95"/>
      <c r="BZ691" s="95"/>
      <c r="CA691" s="73"/>
      <c r="CB691" s="73"/>
      <c r="CC691" s="95"/>
      <c r="CD691" s="9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9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23"/>
      <c r="I692" s="73"/>
      <c r="J692" s="73"/>
      <c r="K692" s="73"/>
      <c r="L692" s="73"/>
      <c r="M692" s="73"/>
      <c r="N692" s="73"/>
      <c r="O692" s="73"/>
      <c r="P692" s="73"/>
      <c r="Q692" s="73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73"/>
      <c r="AE692" s="73"/>
      <c r="AF692" s="73"/>
      <c r="AG692" s="95"/>
      <c r="AH692" s="95"/>
      <c r="AI692" s="73"/>
      <c r="AJ692" s="73"/>
      <c r="AK692" s="95"/>
      <c r="AL692" s="95"/>
      <c r="AM692" s="73"/>
      <c r="AN692" s="73"/>
      <c r="AO692" s="95"/>
      <c r="AP692" s="95"/>
      <c r="AQ692" s="73"/>
      <c r="AR692" s="73"/>
      <c r="AS692" s="95"/>
      <c r="AT692" s="95"/>
      <c r="AU692" s="73"/>
      <c r="AV692" s="73"/>
      <c r="AW692" s="95"/>
      <c r="AX692" s="95"/>
      <c r="AY692" s="73"/>
      <c r="AZ692" s="73"/>
      <c r="BA692" s="95"/>
      <c r="BB692" s="95"/>
      <c r="BC692" s="73"/>
      <c r="BD692" s="73"/>
      <c r="BE692" s="95"/>
      <c r="BF692" s="95"/>
      <c r="BG692" s="73"/>
      <c r="BH692" s="73"/>
      <c r="BI692" s="95"/>
      <c r="BJ692" s="95"/>
      <c r="BK692" s="73"/>
      <c r="BL692" s="73"/>
      <c r="BM692" s="95"/>
      <c r="BN692" s="95"/>
      <c r="BO692" s="73"/>
      <c r="BP692" s="73"/>
      <c r="BQ692" s="95"/>
      <c r="BR692" s="95"/>
      <c r="BS692" s="73"/>
      <c r="BT692" s="73"/>
      <c r="BU692" s="95"/>
      <c r="BV692" s="95"/>
      <c r="BW692" s="73"/>
      <c r="BX692" s="73"/>
      <c r="BY692" s="95"/>
      <c r="BZ692" s="95"/>
      <c r="CA692" s="73"/>
      <c r="CB692" s="73"/>
      <c r="CC692" s="95"/>
      <c r="CD692" s="9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9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23"/>
      <c r="I693" s="73"/>
      <c r="J693" s="73"/>
      <c r="K693" s="73"/>
      <c r="L693" s="73"/>
      <c r="M693" s="73"/>
      <c r="N693" s="73"/>
      <c r="O693" s="73"/>
      <c r="P693" s="73"/>
      <c r="Q693" s="73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73"/>
      <c r="AE693" s="73"/>
      <c r="AF693" s="73"/>
      <c r="AG693" s="95"/>
      <c r="AH693" s="95"/>
      <c r="AI693" s="73"/>
      <c r="AJ693" s="73"/>
      <c r="AK693" s="95"/>
      <c r="AL693" s="95"/>
      <c r="AM693" s="73"/>
      <c r="AN693" s="73"/>
      <c r="AO693" s="95"/>
      <c r="AP693" s="95"/>
      <c r="AQ693" s="73"/>
      <c r="AR693" s="73"/>
      <c r="AS693" s="95"/>
      <c r="AT693" s="95"/>
      <c r="AU693" s="73"/>
      <c r="AV693" s="73"/>
      <c r="AW693" s="95"/>
      <c r="AX693" s="95"/>
      <c r="AY693" s="73"/>
      <c r="AZ693" s="73"/>
      <c r="BA693" s="95"/>
      <c r="BB693" s="95"/>
      <c r="BC693" s="73"/>
      <c r="BD693" s="73"/>
      <c r="BE693" s="95"/>
      <c r="BF693" s="95"/>
      <c r="BG693" s="73"/>
      <c r="BH693" s="73"/>
      <c r="BI693" s="95"/>
      <c r="BJ693" s="95"/>
      <c r="BK693" s="73"/>
      <c r="BL693" s="73"/>
      <c r="BM693" s="95"/>
      <c r="BN693" s="95"/>
      <c r="BO693" s="73"/>
      <c r="BP693" s="73"/>
      <c r="BQ693" s="95"/>
      <c r="BR693" s="95"/>
      <c r="BS693" s="73"/>
      <c r="BT693" s="73"/>
      <c r="BU693" s="95"/>
      <c r="BV693" s="95"/>
      <c r="BW693" s="73"/>
      <c r="BX693" s="73"/>
      <c r="BY693" s="95"/>
      <c r="BZ693" s="95"/>
      <c r="CA693" s="73"/>
      <c r="CB693" s="73"/>
      <c r="CC693" s="95"/>
      <c r="CD693" s="9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9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23"/>
      <c r="I694" s="73"/>
      <c r="J694" s="73"/>
      <c r="K694" s="73"/>
      <c r="L694" s="73"/>
      <c r="M694" s="73"/>
      <c r="N694" s="73"/>
      <c r="O694" s="73"/>
      <c r="P694" s="73"/>
      <c r="Q694" s="73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73"/>
      <c r="AE694" s="73"/>
      <c r="AF694" s="73"/>
      <c r="AG694" s="95"/>
      <c r="AH694" s="95"/>
      <c r="AI694" s="73"/>
      <c r="AJ694" s="73"/>
      <c r="AK694" s="95"/>
      <c r="AL694" s="95"/>
      <c r="AM694" s="73"/>
      <c r="AN694" s="73"/>
      <c r="AO694" s="95"/>
      <c r="AP694" s="95"/>
      <c r="AQ694" s="73"/>
      <c r="AR694" s="73"/>
      <c r="AS694" s="95"/>
      <c r="AT694" s="95"/>
      <c r="AU694" s="73"/>
      <c r="AV694" s="73"/>
      <c r="AW694" s="95"/>
      <c r="AX694" s="95"/>
      <c r="AY694" s="73"/>
      <c r="AZ694" s="73"/>
      <c r="BA694" s="95"/>
      <c r="BB694" s="95"/>
      <c r="BC694" s="73"/>
      <c r="BD694" s="73"/>
      <c r="BE694" s="95"/>
      <c r="BF694" s="95"/>
      <c r="BG694" s="73"/>
      <c r="BH694" s="73"/>
      <c r="BI694" s="95"/>
      <c r="BJ694" s="95"/>
      <c r="BK694" s="73"/>
      <c r="BL694" s="73"/>
      <c r="BM694" s="95"/>
      <c r="BN694" s="95"/>
      <c r="BO694" s="73"/>
      <c r="BP694" s="73"/>
      <c r="BQ694" s="95"/>
      <c r="BR694" s="95"/>
      <c r="BS694" s="73"/>
      <c r="BT694" s="73"/>
      <c r="BU694" s="95"/>
      <c r="BV694" s="95"/>
      <c r="BW694" s="73"/>
      <c r="BX694" s="73"/>
      <c r="BY694" s="95"/>
      <c r="BZ694" s="95"/>
      <c r="CA694" s="73"/>
      <c r="CB694" s="73"/>
      <c r="CC694" s="95"/>
      <c r="CD694" s="9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9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23"/>
      <c r="I695" s="73"/>
      <c r="J695" s="73"/>
      <c r="K695" s="73"/>
      <c r="L695" s="73"/>
      <c r="M695" s="73"/>
      <c r="N695" s="73"/>
      <c r="O695" s="73"/>
      <c r="P695" s="73"/>
      <c r="Q695" s="73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73"/>
      <c r="AE695" s="73"/>
      <c r="AF695" s="73"/>
      <c r="AG695" s="95"/>
      <c r="AH695" s="95"/>
      <c r="AI695" s="73"/>
      <c r="AJ695" s="73"/>
      <c r="AK695" s="95"/>
      <c r="AL695" s="95"/>
      <c r="AM695" s="73"/>
      <c r="AN695" s="73"/>
      <c r="AO695" s="95"/>
      <c r="AP695" s="95"/>
      <c r="AQ695" s="73"/>
      <c r="AR695" s="73"/>
      <c r="AS695" s="95"/>
      <c r="AT695" s="95"/>
      <c r="AU695" s="73"/>
      <c r="AV695" s="73"/>
      <c r="AW695" s="95"/>
      <c r="AX695" s="95"/>
      <c r="AY695" s="73"/>
      <c r="AZ695" s="73"/>
      <c r="BA695" s="95"/>
      <c r="BB695" s="95"/>
      <c r="BC695" s="73"/>
      <c r="BD695" s="73"/>
      <c r="BE695" s="95"/>
      <c r="BF695" s="95"/>
      <c r="BG695" s="73"/>
      <c r="BH695" s="73"/>
      <c r="BI695" s="95"/>
      <c r="BJ695" s="95"/>
      <c r="BK695" s="73"/>
      <c r="BL695" s="73"/>
      <c r="BM695" s="95"/>
      <c r="BN695" s="95"/>
      <c r="BO695" s="73"/>
      <c r="BP695" s="73"/>
      <c r="BQ695" s="95"/>
      <c r="BR695" s="95"/>
      <c r="BS695" s="73"/>
      <c r="BT695" s="73"/>
      <c r="BU695" s="95"/>
      <c r="BV695" s="95"/>
      <c r="BW695" s="73"/>
      <c r="BX695" s="73"/>
      <c r="BY695" s="95"/>
      <c r="BZ695" s="95"/>
      <c r="CA695" s="73"/>
      <c r="CB695" s="73"/>
      <c r="CC695" s="95"/>
      <c r="CD695" s="9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9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23"/>
      <c r="I696" s="73"/>
      <c r="J696" s="73"/>
      <c r="K696" s="73"/>
      <c r="L696" s="73"/>
      <c r="M696" s="73"/>
      <c r="N696" s="73"/>
      <c r="O696" s="73"/>
      <c r="P696" s="73"/>
      <c r="Q696" s="73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73"/>
      <c r="AE696" s="73"/>
      <c r="AF696" s="73"/>
      <c r="AG696" s="95"/>
      <c r="AH696" s="95"/>
      <c r="AI696" s="73"/>
      <c r="AJ696" s="73"/>
      <c r="AK696" s="95"/>
      <c r="AL696" s="95"/>
      <c r="AM696" s="73"/>
      <c r="AN696" s="73"/>
      <c r="AO696" s="95"/>
      <c r="AP696" s="95"/>
      <c r="AQ696" s="73"/>
      <c r="AR696" s="73"/>
      <c r="AS696" s="95"/>
      <c r="AT696" s="95"/>
      <c r="AU696" s="73"/>
      <c r="AV696" s="73"/>
      <c r="AW696" s="95"/>
      <c r="AX696" s="95"/>
      <c r="AY696" s="73"/>
      <c r="AZ696" s="73"/>
      <c r="BA696" s="95"/>
      <c r="BB696" s="95"/>
      <c r="BC696" s="73"/>
      <c r="BD696" s="73"/>
      <c r="BE696" s="95"/>
      <c r="BF696" s="95"/>
      <c r="BG696" s="73"/>
      <c r="BH696" s="73"/>
      <c r="BI696" s="95"/>
      <c r="BJ696" s="95"/>
      <c r="BK696" s="73"/>
      <c r="BL696" s="73"/>
      <c r="BM696" s="95"/>
      <c r="BN696" s="95"/>
      <c r="BO696" s="73"/>
      <c r="BP696" s="73"/>
      <c r="BQ696" s="95"/>
      <c r="BR696" s="95"/>
      <c r="BS696" s="73"/>
      <c r="BT696" s="73"/>
      <c r="BU696" s="95"/>
      <c r="BV696" s="95"/>
      <c r="BW696" s="73"/>
      <c r="BX696" s="73"/>
      <c r="BY696" s="95"/>
      <c r="BZ696" s="95"/>
      <c r="CA696" s="73"/>
      <c r="CB696" s="73"/>
      <c r="CC696" s="95"/>
      <c r="CD696" s="9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9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23"/>
      <c r="I697" s="73"/>
      <c r="J697" s="73"/>
      <c r="K697" s="73"/>
      <c r="L697" s="73"/>
      <c r="M697" s="73"/>
      <c r="N697" s="73"/>
      <c r="O697" s="73"/>
      <c r="P697" s="73"/>
      <c r="Q697" s="73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73"/>
      <c r="AE697" s="73"/>
      <c r="AF697" s="73"/>
      <c r="AG697" s="95"/>
      <c r="AH697" s="95"/>
      <c r="AI697" s="73"/>
      <c r="AJ697" s="73"/>
      <c r="AK697" s="95"/>
      <c r="AL697" s="95"/>
      <c r="AM697" s="73"/>
      <c r="AN697" s="73"/>
      <c r="AO697" s="95"/>
      <c r="AP697" s="95"/>
      <c r="AQ697" s="73"/>
      <c r="AR697" s="73"/>
      <c r="AS697" s="95"/>
      <c r="AT697" s="95"/>
      <c r="AU697" s="73"/>
      <c r="AV697" s="73"/>
      <c r="AW697" s="95"/>
      <c r="AX697" s="95"/>
      <c r="AY697" s="73"/>
      <c r="AZ697" s="73"/>
      <c r="BA697" s="95"/>
      <c r="BB697" s="95"/>
      <c r="BC697" s="73"/>
      <c r="BD697" s="73"/>
      <c r="BE697" s="95"/>
      <c r="BF697" s="95"/>
      <c r="BG697" s="73"/>
      <c r="BH697" s="73"/>
      <c r="BI697" s="95"/>
      <c r="BJ697" s="95"/>
      <c r="BK697" s="73"/>
      <c r="BL697" s="73"/>
      <c r="BM697" s="95"/>
      <c r="BN697" s="95"/>
      <c r="BO697" s="73"/>
      <c r="BP697" s="73"/>
      <c r="BQ697" s="95"/>
      <c r="BR697" s="95"/>
      <c r="BS697" s="73"/>
      <c r="BT697" s="73"/>
      <c r="BU697" s="95"/>
      <c r="BV697" s="95"/>
      <c r="BW697" s="73"/>
      <c r="BX697" s="73"/>
      <c r="BY697" s="95"/>
      <c r="BZ697" s="95"/>
      <c r="CA697" s="73"/>
      <c r="CB697" s="73"/>
      <c r="CC697" s="95"/>
      <c r="CD697" s="9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9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23"/>
      <c r="I698" s="73"/>
      <c r="J698" s="73"/>
      <c r="K698" s="73"/>
      <c r="L698" s="73"/>
      <c r="M698" s="73"/>
      <c r="N698" s="73"/>
      <c r="O698" s="73"/>
      <c r="P698" s="73"/>
      <c r="Q698" s="73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73"/>
      <c r="AE698" s="73"/>
      <c r="AF698" s="73"/>
      <c r="AG698" s="95"/>
      <c r="AH698" s="95"/>
      <c r="AI698" s="73"/>
      <c r="AJ698" s="73"/>
      <c r="AK698" s="95"/>
      <c r="AL698" s="95"/>
      <c r="AM698" s="73"/>
      <c r="AN698" s="73"/>
      <c r="AO698" s="95"/>
      <c r="AP698" s="95"/>
      <c r="AQ698" s="73"/>
      <c r="AR698" s="73"/>
      <c r="AS698" s="95"/>
      <c r="AT698" s="95"/>
      <c r="AU698" s="73"/>
      <c r="AV698" s="73"/>
      <c r="AW698" s="95"/>
      <c r="AX698" s="95"/>
      <c r="AY698" s="73"/>
      <c r="AZ698" s="73"/>
      <c r="BA698" s="95"/>
      <c r="BB698" s="95"/>
      <c r="BC698" s="73"/>
      <c r="BD698" s="73"/>
      <c r="BE698" s="95"/>
      <c r="BF698" s="95"/>
      <c r="BG698" s="73"/>
      <c r="BH698" s="73"/>
      <c r="BI698" s="95"/>
      <c r="BJ698" s="95"/>
      <c r="BK698" s="73"/>
      <c r="BL698" s="73"/>
      <c r="BM698" s="95"/>
      <c r="BN698" s="95"/>
      <c r="BO698" s="73"/>
      <c r="BP698" s="73"/>
      <c r="BQ698" s="95"/>
      <c r="BR698" s="95"/>
      <c r="BS698" s="73"/>
      <c r="BT698" s="73"/>
      <c r="BU698" s="95"/>
      <c r="BV698" s="95"/>
      <c r="BW698" s="73"/>
      <c r="BX698" s="73"/>
      <c r="BY698" s="95"/>
      <c r="BZ698" s="95"/>
      <c r="CA698" s="73"/>
      <c r="CB698" s="73"/>
      <c r="CC698" s="95"/>
      <c r="CD698" s="9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9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23"/>
      <c r="I699" s="73"/>
      <c r="J699" s="73"/>
      <c r="K699" s="73"/>
      <c r="L699" s="73"/>
      <c r="M699" s="73"/>
      <c r="N699" s="73"/>
      <c r="O699" s="73"/>
      <c r="P699" s="73"/>
      <c r="Q699" s="73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73"/>
      <c r="AE699" s="73"/>
      <c r="AF699" s="73"/>
      <c r="AG699" s="95"/>
      <c r="AH699" s="95"/>
      <c r="AI699" s="73"/>
      <c r="AJ699" s="73"/>
      <c r="AK699" s="95"/>
      <c r="AL699" s="95"/>
      <c r="AM699" s="73"/>
      <c r="AN699" s="73"/>
      <c r="AO699" s="95"/>
      <c r="AP699" s="95"/>
      <c r="AQ699" s="73"/>
      <c r="AR699" s="73"/>
      <c r="AS699" s="95"/>
      <c r="AT699" s="95"/>
      <c r="AU699" s="73"/>
      <c r="AV699" s="73"/>
      <c r="AW699" s="95"/>
      <c r="AX699" s="95"/>
      <c r="AY699" s="73"/>
      <c r="AZ699" s="73"/>
      <c r="BA699" s="95"/>
      <c r="BB699" s="95"/>
      <c r="BC699" s="73"/>
      <c r="BD699" s="73"/>
      <c r="BE699" s="95"/>
      <c r="BF699" s="95"/>
      <c r="BG699" s="73"/>
      <c r="BH699" s="73"/>
      <c r="BI699" s="95"/>
      <c r="BJ699" s="95"/>
      <c r="BK699" s="73"/>
      <c r="BL699" s="73"/>
      <c r="BM699" s="95"/>
      <c r="BN699" s="95"/>
      <c r="BO699" s="73"/>
      <c r="BP699" s="73"/>
      <c r="BQ699" s="95"/>
      <c r="BR699" s="95"/>
      <c r="BS699" s="73"/>
      <c r="BT699" s="73"/>
      <c r="BU699" s="95"/>
      <c r="BV699" s="95"/>
      <c r="BW699" s="73"/>
      <c r="BX699" s="73"/>
      <c r="BY699" s="95"/>
      <c r="BZ699" s="95"/>
      <c r="CA699" s="73"/>
      <c r="CB699" s="73"/>
      <c r="CC699" s="95"/>
      <c r="CD699" s="9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9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23"/>
      <c r="I700" s="73"/>
      <c r="J700" s="73"/>
      <c r="K700" s="73"/>
      <c r="L700" s="73"/>
      <c r="M700" s="73"/>
      <c r="N700" s="73"/>
      <c r="O700" s="73"/>
      <c r="P700" s="73"/>
      <c r="Q700" s="73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73"/>
      <c r="AE700" s="73"/>
      <c r="AF700" s="73"/>
      <c r="AG700" s="95"/>
      <c r="AH700" s="95"/>
      <c r="AI700" s="73"/>
      <c r="AJ700" s="73"/>
      <c r="AK700" s="95"/>
      <c r="AL700" s="95"/>
      <c r="AM700" s="73"/>
      <c r="AN700" s="73"/>
      <c r="AO700" s="95"/>
      <c r="AP700" s="95"/>
      <c r="AQ700" s="73"/>
      <c r="AR700" s="73"/>
      <c r="AS700" s="95"/>
      <c r="AT700" s="95"/>
      <c r="AU700" s="73"/>
      <c r="AV700" s="73"/>
      <c r="AW700" s="95"/>
      <c r="AX700" s="95"/>
      <c r="AY700" s="73"/>
      <c r="AZ700" s="73"/>
      <c r="BA700" s="95"/>
      <c r="BB700" s="95"/>
      <c r="BC700" s="73"/>
      <c r="BD700" s="73"/>
      <c r="BE700" s="95"/>
      <c r="BF700" s="95"/>
      <c r="BG700" s="73"/>
      <c r="BH700" s="73"/>
      <c r="BI700" s="95"/>
      <c r="BJ700" s="95"/>
      <c r="BK700" s="73"/>
      <c r="BL700" s="73"/>
      <c r="BM700" s="95"/>
      <c r="BN700" s="95"/>
      <c r="BO700" s="73"/>
      <c r="BP700" s="73"/>
      <c r="BQ700" s="95"/>
      <c r="BR700" s="95"/>
      <c r="BS700" s="73"/>
      <c r="BT700" s="73"/>
      <c r="BU700" s="95"/>
      <c r="BV700" s="95"/>
      <c r="BW700" s="73"/>
      <c r="BX700" s="73"/>
      <c r="BY700" s="95"/>
      <c r="BZ700" s="95"/>
      <c r="CA700" s="73"/>
      <c r="CB700" s="73"/>
      <c r="CC700" s="95"/>
      <c r="CD700" s="9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9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23"/>
      <c r="I701" s="73"/>
      <c r="J701" s="73"/>
      <c r="K701" s="73"/>
      <c r="L701" s="73"/>
      <c r="M701" s="73"/>
      <c r="N701" s="73"/>
      <c r="O701" s="73"/>
      <c r="P701" s="73"/>
      <c r="Q701" s="73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73"/>
      <c r="AE701" s="73"/>
      <c r="AF701" s="73"/>
      <c r="AG701" s="95"/>
      <c r="AH701" s="95"/>
      <c r="AI701" s="73"/>
      <c r="AJ701" s="73"/>
      <c r="AK701" s="95"/>
      <c r="AL701" s="95"/>
      <c r="AM701" s="73"/>
      <c r="AN701" s="73"/>
      <c r="AO701" s="95"/>
      <c r="AP701" s="95"/>
      <c r="AQ701" s="73"/>
      <c r="AR701" s="73"/>
      <c r="AS701" s="95"/>
      <c r="AT701" s="95"/>
      <c r="AU701" s="73"/>
      <c r="AV701" s="73"/>
      <c r="AW701" s="95"/>
      <c r="AX701" s="95"/>
      <c r="AY701" s="73"/>
      <c r="AZ701" s="73"/>
      <c r="BA701" s="95"/>
      <c r="BB701" s="95"/>
      <c r="BC701" s="73"/>
      <c r="BD701" s="73"/>
      <c r="BE701" s="95"/>
      <c r="BF701" s="95"/>
      <c r="BG701" s="73"/>
      <c r="BH701" s="73"/>
      <c r="BI701" s="95"/>
      <c r="BJ701" s="95"/>
      <c r="BK701" s="73"/>
      <c r="BL701" s="73"/>
      <c r="BM701" s="95"/>
      <c r="BN701" s="95"/>
      <c r="BO701" s="73"/>
      <c r="BP701" s="73"/>
      <c r="BQ701" s="95"/>
      <c r="BR701" s="95"/>
      <c r="BS701" s="73"/>
      <c r="BT701" s="73"/>
      <c r="BU701" s="95"/>
      <c r="BV701" s="95"/>
      <c r="BW701" s="73"/>
      <c r="BX701" s="73"/>
      <c r="BY701" s="95"/>
      <c r="BZ701" s="95"/>
      <c r="CA701" s="73"/>
      <c r="CB701" s="73"/>
      <c r="CC701" s="95"/>
      <c r="CD701" s="9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9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23"/>
      <c r="I702" s="73"/>
      <c r="J702" s="73"/>
      <c r="K702" s="73"/>
      <c r="L702" s="73"/>
      <c r="M702" s="73"/>
      <c r="N702" s="73"/>
      <c r="O702" s="73"/>
      <c r="P702" s="73"/>
      <c r="Q702" s="73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73"/>
      <c r="AE702" s="73"/>
      <c r="AF702" s="73"/>
      <c r="AG702" s="95"/>
      <c r="AH702" s="95"/>
      <c r="AI702" s="73"/>
      <c r="AJ702" s="73"/>
      <c r="AK702" s="95"/>
      <c r="AL702" s="95"/>
      <c r="AM702" s="73"/>
      <c r="AN702" s="73"/>
      <c r="AO702" s="95"/>
      <c r="AP702" s="95"/>
      <c r="AQ702" s="73"/>
      <c r="AR702" s="73"/>
      <c r="AS702" s="95"/>
      <c r="AT702" s="95"/>
      <c r="AU702" s="73"/>
      <c r="AV702" s="73"/>
      <c r="AW702" s="95"/>
      <c r="AX702" s="95"/>
      <c r="AY702" s="73"/>
      <c r="AZ702" s="73"/>
      <c r="BA702" s="95"/>
      <c r="BB702" s="95"/>
      <c r="BC702" s="73"/>
      <c r="BD702" s="73"/>
      <c r="BE702" s="95"/>
      <c r="BF702" s="95"/>
      <c r="BG702" s="73"/>
      <c r="BH702" s="73"/>
      <c r="BI702" s="95"/>
      <c r="BJ702" s="95"/>
      <c r="BK702" s="73"/>
      <c r="BL702" s="73"/>
      <c r="BM702" s="95"/>
      <c r="BN702" s="95"/>
      <c r="BO702" s="73"/>
      <c r="BP702" s="73"/>
      <c r="BQ702" s="95"/>
      <c r="BR702" s="95"/>
      <c r="BS702" s="73"/>
      <c r="BT702" s="73"/>
      <c r="BU702" s="95"/>
      <c r="BV702" s="95"/>
      <c r="BW702" s="73"/>
      <c r="BX702" s="73"/>
      <c r="BY702" s="95"/>
      <c r="BZ702" s="95"/>
      <c r="CA702" s="73"/>
      <c r="CB702" s="73"/>
      <c r="CC702" s="95"/>
      <c r="CD702" s="9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9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23"/>
      <c r="I703" s="73"/>
      <c r="J703" s="73"/>
      <c r="K703" s="73"/>
      <c r="L703" s="73"/>
      <c r="M703" s="73"/>
      <c r="N703" s="73"/>
      <c r="O703" s="73"/>
      <c r="P703" s="73"/>
      <c r="Q703" s="73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73"/>
      <c r="AE703" s="73"/>
      <c r="AF703" s="73"/>
      <c r="AG703" s="95"/>
      <c r="AH703" s="95"/>
      <c r="AI703" s="73"/>
      <c r="AJ703" s="73"/>
      <c r="AK703" s="95"/>
      <c r="AL703" s="95"/>
      <c r="AM703" s="73"/>
      <c r="AN703" s="73"/>
      <c r="AO703" s="95"/>
      <c r="AP703" s="95"/>
      <c r="AQ703" s="73"/>
      <c r="AR703" s="73"/>
      <c r="AS703" s="95"/>
      <c r="AT703" s="95"/>
      <c r="AU703" s="73"/>
      <c r="AV703" s="73"/>
      <c r="AW703" s="95"/>
      <c r="AX703" s="95"/>
      <c r="AY703" s="73"/>
      <c r="AZ703" s="73"/>
      <c r="BA703" s="95"/>
      <c r="BB703" s="95"/>
      <c r="BC703" s="73"/>
      <c r="BD703" s="73"/>
      <c r="BE703" s="95"/>
      <c r="BF703" s="95"/>
      <c r="BG703" s="73"/>
      <c r="BH703" s="73"/>
      <c r="BI703" s="95"/>
      <c r="BJ703" s="95"/>
      <c r="BK703" s="73"/>
      <c r="BL703" s="73"/>
      <c r="BM703" s="95"/>
      <c r="BN703" s="95"/>
      <c r="BO703" s="73"/>
      <c r="BP703" s="73"/>
      <c r="BQ703" s="95"/>
      <c r="BR703" s="95"/>
      <c r="BS703" s="73"/>
      <c r="BT703" s="73"/>
      <c r="BU703" s="95"/>
      <c r="BV703" s="95"/>
      <c r="BW703" s="73"/>
      <c r="BX703" s="73"/>
      <c r="BY703" s="95"/>
      <c r="BZ703" s="95"/>
      <c r="CA703" s="73"/>
      <c r="CB703" s="73"/>
      <c r="CC703" s="95"/>
      <c r="CD703" s="9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9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23"/>
      <c r="I704" s="73"/>
      <c r="J704" s="73"/>
      <c r="K704" s="73"/>
      <c r="L704" s="73"/>
      <c r="M704" s="73"/>
      <c r="N704" s="73"/>
      <c r="O704" s="73"/>
      <c r="P704" s="73"/>
      <c r="Q704" s="73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73"/>
      <c r="AE704" s="73"/>
      <c r="AF704" s="73"/>
      <c r="AG704" s="95"/>
      <c r="AH704" s="95"/>
      <c r="AI704" s="73"/>
      <c r="AJ704" s="73"/>
      <c r="AK704" s="95"/>
      <c r="AL704" s="95"/>
      <c r="AM704" s="73"/>
      <c r="AN704" s="73"/>
      <c r="AO704" s="95"/>
      <c r="AP704" s="95"/>
      <c r="AQ704" s="73"/>
      <c r="AR704" s="73"/>
      <c r="AS704" s="95"/>
      <c r="AT704" s="95"/>
      <c r="AU704" s="73"/>
      <c r="AV704" s="73"/>
      <c r="AW704" s="95"/>
      <c r="AX704" s="95"/>
      <c r="AY704" s="73"/>
      <c r="AZ704" s="73"/>
      <c r="BA704" s="95"/>
      <c r="BB704" s="95"/>
      <c r="BC704" s="73"/>
      <c r="BD704" s="73"/>
      <c r="BE704" s="95"/>
      <c r="BF704" s="95"/>
      <c r="BG704" s="73"/>
      <c r="BH704" s="73"/>
      <c r="BI704" s="95"/>
      <c r="BJ704" s="95"/>
      <c r="BK704" s="73"/>
      <c r="BL704" s="73"/>
      <c r="BM704" s="95"/>
      <c r="BN704" s="95"/>
      <c r="BO704" s="73"/>
      <c r="BP704" s="73"/>
      <c r="BQ704" s="95"/>
      <c r="BR704" s="95"/>
      <c r="BS704" s="73"/>
      <c r="BT704" s="73"/>
      <c r="BU704" s="95"/>
      <c r="BV704" s="95"/>
      <c r="BW704" s="73"/>
      <c r="BX704" s="73"/>
      <c r="BY704" s="95"/>
      <c r="BZ704" s="95"/>
      <c r="CA704" s="73"/>
      <c r="CB704" s="73"/>
      <c r="CC704" s="95"/>
      <c r="CD704" s="9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9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23"/>
      <c r="I705" s="73"/>
      <c r="J705" s="73"/>
      <c r="K705" s="73"/>
      <c r="L705" s="73"/>
      <c r="M705" s="73"/>
      <c r="N705" s="73"/>
      <c r="O705" s="73"/>
      <c r="P705" s="73"/>
      <c r="Q705" s="73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73"/>
      <c r="AE705" s="73"/>
      <c r="AF705" s="73"/>
      <c r="AG705" s="95"/>
      <c r="AH705" s="95"/>
      <c r="AI705" s="73"/>
      <c r="AJ705" s="73"/>
      <c r="AK705" s="95"/>
      <c r="AL705" s="95"/>
      <c r="AM705" s="73"/>
      <c r="AN705" s="73"/>
      <c r="AO705" s="95"/>
      <c r="AP705" s="95"/>
      <c r="AQ705" s="73"/>
      <c r="AR705" s="73"/>
      <c r="AS705" s="95"/>
      <c r="AT705" s="95"/>
      <c r="AU705" s="73"/>
      <c r="AV705" s="73"/>
      <c r="AW705" s="95"/>
      <c r="AX705" s="95"/>
      <c r="AY705" s="73"/>
      <c r="AZ705" s="73"/>
      <c r="BA705" s="95"/>
      <c r="BB705" s="95"/>
      <c r="BC705" s="73"/>
      <c r="BD705" s="73"/>
      <c r="BE705" s="95"/>
      <c r="BF705" s="95"/>
      <c r="BG705" s="73"/>
      <c r="BH705" s="73"/>
      <c r="BI705" s="95"/>
      <c r="BJ705" s="95"/>
      <c r="BK705" s="73"/>
      <c r="BL705" s="73"/>
      <c r="BM705" s="95"/>
      <c r="BN705" s="95"/>
      <c r="BO705" s="73"/>
      <c r="BP705" s="73"/>
      <c r="BQ705" s="95"/>
      <c r="BR705" s="95"/>
      <c r="BS705" s="73"/>
      <c r="BT705" s="73"/>
      <c r="BU705" s="95"/>
      <c r="BV705" s="95"/>
      <c r="BW705" s="73"/>
      <c r="BX705" s="73"/>
      <c r="BY705" s="95"/>
      <c r="BZ705" s="95"/>
      <c r="CA705" s="73"/>
      <c r="CB705" s="73"/>
      <c r="CC705" s="95"/>
      <c r="CD705" s="9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9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23"/>
      <c r="I706" s="73"/>
      <c r="J706" s="73"/>
      <c r="K706" s="73"/>
      <c r="L706" s="73"/>
      <c r="M706" s="73"/>
      <c r="N706" s="73"/>
      <c r="O706" s="73"/>
      <c r="P706" s="73"/>
      <c r="Q706" s="73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73"/>
      <c r="AE706" s="73"/>
      <c r="AF706" s="73"/>
      <c r="AG706" s="95"/>
      <c r="AH706" s="95"/>
      <c r="AI706" s="73"/>
      <c r="AJ706" s="73"/>
      <c r="AK706" s="95"/>
      <c r="AL706" s="95"/>
      <c r="AM706" s="73"/>
      <c r="AN706" s="73"/>
      <c r="AO706" s="95"/>
      <c r="AP706" s="95"/>
      <c r="AQ706" s="73"/>
      <c r="AR706" s="73"/>
      <c r="AS706" s="95"/>
      <c r="AT706" s="95"/>
      <c r="AU706" s="73"/>
      <c r="AV706" s="73"/>
      <c r="AW706" s="95"/>
      <c r="AX706" s="95"/>
      <c r="AY706" s="73"/>
      <c r="AZ706" s="73"/>
      <c r="BA706" s="95"/>
      <c r="BB706" s="95"/>
      <c r="BC706" s="73"/>
      <c r="BD706" s="73"/>
      <c r="BE706" s="95"/>
      <c r="BF706" s="95"/>
      <c r="BG706" s="73"/>
      <c r="BH706" s="73"/>
      <c r="BI706" s="95"/>
      <c r="BJ706" s="95"/>
      <c r="BK706" s="73"/>
      <c r="BL706" s="73"/>
      <c r="BM706" s="95"/>
      <c r="BN706" s="95"/>
      <c r="BO706" s="73"/>
      <c r="BP706" s="73"/>
      <c r="BQ706" s="95"/>
      <c r="BR706" s="95"/>
      <c r="BS706" s="73"/>
      <c r="BT706" s="73"/>
      <c r="BU706" s="95"/>
      <c r="BV706" s="95"/>
      <c r="BW706" s="73"/>
      <c r="BX706" s="73"/>
      <c r="BY706" s="95"/>
      <c r="BZ706" s="95"/>
      <c r="CA706" s="73"/>
      <c r="CB706" s="73"/>
      <c r="CC706" s="95"/>
      <c r="CD706" s="9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9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23"/>
      <c r="I707" s="73"/>
      <c r="J707" s="73"/>
      <c r="K707" s="73"/>
      <c r="L707" s="73"/>
      <c r="M707" s="73"/>
      <c r="N707" s="73"/>
      <c r="O707" s="73"/>
      <c r="P707" s="73"/>
      <c r="Q707" s="73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73"/>
      <c r="AE707" s="73"/>
      <c r="AF707" s="73"/>
      <c r="AG707" s="95"/>
      <c r="AH707" s="95"/>
      <c r="AI707" s="73"/>
      <c r="AJ707" s="73"/>
      <c r="AK707" s="95"/>
      <c r="AL707" s="95"/>
      <c r="AM707" s="73"/>
      <c r="AN707" s="73"/>
      <c r="AO707" s="95"/>
      <c r="AP707" s="95"/>
      <c r="AQ707" s="73"/>
      <c r="AR707" s="73"/>
      <c r="AS707" s="95"/>
      <c r="AT707" s="95"/>
      <c r="AU707" s="73"/>
      <c r="AV707" s="73"/>
      <c r="AW707" s="95"/>
      <c r="AX707" s="95"/>
      <c r="AY707" s="73"/>
      <c r="AZ707" s="73"/>
      <c r="BA707" s="95"/>
      <c r="BB707" s="95"/>
      <c r="BC707" s="73"/>
      <c r="BD707" s="73"/>
      <c r="BE707" s="95"/>
      <c r="BF707" s="95"/>
      <c r="BG707" s="73"/>
      <c r="BH707" s="73"/>
      <c r="BI707" s="95"/>
      <c r="BJ707" s="95"/>
      <c r="BK707" s="73"/>
      <c r="BL707" s="73"/>
      <c r="BM707" s="95"/>
      <c r="BN707" s="95"/>
      <c r="BO707" s="73"/>
      <c r="BP707" s="73"/>
      <c r="BQ707" s="95"/>
      <c r="BR707" s="95"/>
      <c r="BS707" s="73"/>
      <c r="BT707" s="73"/>
      <c r="BU707" s="95"/>
      <c r="BV707" s="95"/>
      <c r="BW707" s="73"/>
      <c r="BX707" s="73"/>
      <c r="BY707" s="95"/>
      <c r="BZ707" s="95"/>
      <c r="CA707" s="73"/>
      <c r="CB707" s="73"/>
      <c r="CC707" s="95"/>
      <c r="CD707" s="9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9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23"/>
      <c r="I708" s="73"/>
      <c r="J708" s="73"/>
      <c r="K708" s="73"/>
      <c r="L708" s="73"/>
      <c r="M708" s="73"/>
      <c r="N708" s="73"/>
      <c r="O708" s="73"/>
      <c r="P708" s="73"/>
      <c r="Q708" s="73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73"/>
      <c r="AE708" s="73"/>
      <c r="AF708" s="73"/>
      <c r="AG708" s="95"/>
      <c r="AH708" s="95"/>
      <c r="AI708" s="73"/>
      <c r="AJ708" s="73"/>
      <c r="AK708" s="95"/>
      <c r="AL708" s="95"/>
      <c r="AM708" s="73"/>
      <c r="AN708" s="73"/>
      <c r="AO708" s="95"/>
      <c r="AP708" s="95"/>
      <c r="AQ708" s="73"/>
      <c r="AR708" s="73"/>
      <c r="AS708" s="95"/>
      <c r="AT708" s="95"/>
      <c r="AU708" s="73"/>
      <c r="AV708" s="73"/>
      <c r="AW708" s="95"/>
      <c r="AX708" s="95"/>
      <c r="AY708" s="73"/>
      <c r="AZ708" s="73"/>
      <c r="BA708" s="95"/>
      <c r="BB708" s="95"/>
      <c r="BC708" s="73"/>
      <c r="BD708" s="73"/>
      <c r="BE708" s="95"/>
      <c r="BF708" s="95"/>
      <c r="BG708" s="73"/>
      <c r="BH708" s="73"/>
      <c r="BI708" s="95"/>
      <c r="BJ708" s="95"/>
      <c r="BK708" s="73"/>
      <c r="BL708" s="73"/>
      <c r="BM708" s="95"/>
      <c r="BN708" s="95"/>
      <c r="BO708" s="73"/>
      <c r="BP708" s="73"/>
      <c r="BQ708" s="95"/>
      <c r="BR708" s="95"/>
      <c r="BS708" s="73"/>
      <c r="BT708" s="73"/>
      <c r="BU708" s="95"/>
      <c r="BV708" s="95"/>
      <c r="BW708" s="73"/>
      <c r="BX708" s="73"/>
      <c r="BY708" s="95"/>
      <c r="BZ708" s="95"/>
      <c r="CA708" s="73"/>
      <c r="CB708" s="73"/>
      <c r="CC708" s="95"/>
      <c r="CD708" s="9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9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23"/>
      <c r="I709" s="73"/>
      <c r="J709" s="73"/>
      <c r="K709" s="73"/>
      <c r="L709" s="73"/>
      <c r="M709" s="73"/>
      <c r="N709" s="73"/>
      <c r="O709" s="73"/>
      <c r="P709" s="73"/>
      <c r="Q709" s="73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73"/>
      <c r="AE709" s="73"/>
      <c r="AF709" s="73"/>
      <c r="AG709" s="95"/>
      <c r="AH709" s="95"/>
      <c r="AI709" s="73"/>
      <c r="AJ709" s="73"/>
      <c r="AK709" s="95"/>
      <c r="AL709" s="95"/>
      <c r="AM709" s="73"/>
      <c r="AN709" s="73"/>
      <c r="AO709" s="95"/>
      <c r="AP709" s="95"/>
      <c r="AQ709" s="73"/>
      <c r="AR709" s="73"/>
      <c r="AS709" s="95"/>
      <c r="AT709" s="95"/>
      <c r="AU709" s="73"/>
      <c r="AV709" s="73"/>
      <c r="AW709" s="95"/>
      <c r="AX709" s="95"/>
      <c r="AY709" s="73"/>
      <c r="AZ709" s="73"/>
      <c r="BA709" s="95"/>
      <c r="BB709" s="95"/>
      <c r="BC709" s="73"/>
      <c r="BD709" s="73"/>
      <c r="BE709" s="95"/>
      <c r="BF709" s="95"/>
      <c r="BG709" s="73"/>
      <c r="BH709" s="73"/>
      <c r="BI709" s="95"/>
      <c r="BJ709" s="95"/>
      <c r="BK709" s="73"/>
      <c r="BL709" s="73"/>
      <c r="BM709" s="95"/>
      <c r="BN709" s="95"/>
      <c r="BO709" s="73"/>
      <c r="BP709" s="73"/>
      <c r="BQ709" s="95"/>
      <c r="BR709" s="95"/>
      <c r="BS709" s="73"/>
      <c r="BT709" s="73"/>
      <c r="BU709" s="95"/>
      <c r="BV709" s="95"/>
      <c r="BW709" s="73"/>
      <c r="BX709" s="73"/>
      <c r="BY709" s="95"/>
      <c r="BZ709" s="95"/>
      <c r="CA709" s="73"/>
      <c r="CB709" s="73"/>
      <c r="CC709" s="95"/>
      <c r="CD709" s="9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9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23"/>
      <c r="I710" s="73"/>
      <c r="J710" s="73"/>
      <c r="K710" s="73"/>
      <c r="L710" s="73"/>
      <c r="M710" s="73"/>
      <c r="N710" s="73"/>
      <c r="O710" s="73"/>
      <c r="P710" s="73"/>
      <c r="Q710" s="73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73"/>
      <c r="AE710" s="73"/>
      <c r="AF710" s="73"/>
      <c r="AG710" s="95"/>
      <c r="AH710" s="95"/>
      <c r="AI710" s="73"/>
      <c r="AJ710" s="73"/>
      <c r="AK710" s="95"/>
      <c r="AL710" s="95"/>
      <c r="AM710" s="73"/>
      <c r="AN710" s="73"/>
      <c r="AO710" s="95"/>
      <c r="AP710" s="95"/>
      <c r="AQ710" s="73"/>
      <c r="AR710" s="73"/>
      <c r="AS710" s="95"/>
      <c r="AT710" s="95"/>
      <c r="AU710" s="73"/>
      <c r="AV710" s="73"/>
      <c r="AW710" s="95"/>
      <c r="AX710" s="95"/>
      <c r="AY710" s="73"/>
      <c r="AZ710" s="73"/>
      <c r="BA710" s="95"/>
      <c r="BB710" s="95"/>
      <c r="BC710" s="73"/>
      <c r="BD710" s="73"/>
      <c r="BE710" s="95"/>
      <c r="BF710" s="95"/>
      <c r="BG710" s="73"/>
      <c r="BH710" s="73"/>
      <c r="BI710" s="95"/>
      <c r="BJ710" s="95"/>
      <c r="BK710" s="73"/>
      <c r="BL710" s="73"/>
      <c r="BM710" s="95"/>
      <c r="BN710" s="95"/>
      <c r="BO710" s="73"/>
      <c r="BP710" s="73"/>
      <c r="BQ710" s="95"/>
      <c r="BR710" s="95"/>
      <c r="BS710" s="73"/>
      <c r="BT710" s="73"/>
      <c r="BU710" s="95"/>
      <c r="BV710" s="95"/>
      <c r="BW710" s="73"/>
      <c r="BX710" s="73"/>
      <c r="BY710" s="95"/>
      <c r="BZ710" s="95"/>
      <c r="CA710" s="73"/>
      <c r="CB710" s="73"/>
      <c r="CC710" s="95"/>
      <c r="CD710" s="9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9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23"/>
      <c r="I711" s="73"/>
      <c r="J711" s="73"/>
      <c r="K711" s="73"/>
      <c r="L711" s="73"/>
      <c r="M711" s="73"/>
      <c r="N711" s="73"/>
      <c r="O711" s="73"/>
      <c r="P711" s="73"/>
      <c r="Q711" s="73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73"/>
      <c r="AE711" s="73"/>
      <c r="AF711" s="73"/>
      <c r="AG711" s="95"/>
      <c r="AH711" s="95"/>
      <c r="AI711" s="73"/>
      <c r="AJ711" s="73"/>
      <c r="AK711" s="95"/>
      <c r="AL711" s="95"/>
      <c r="AM711" s="73"/>
      <c r="AN711" s="73"/>
      <c r="AO711" s="95"/>
      <c r="AP711" s="95"/>
      <c r="AQ711" s="73"/>
      <c r="AR711" s="73"/>
      <c r="AS711" s="95"/>
      <c r="AT711" s="95"/>
      <c r="AU711" s="73"/>
      <c r="AV711" s="73"/>
      <c r="AW711" s="95"/>
      <c r="AX711" s="95"/>
      <c r="AY711" s="73"/>
      <c r="AZ711" s="73"/>
      <c r="BA711" s="95"/>
      <c r="BB711" s="95"/>
      <c r="BC711" s="73"/>
      <c r="BD711" s="73"/>
      <c r="BE711" s="95"/>
      <c r="BF711" s="95"/>
      <c r="BG711" s="73"/>
      <c r="BH711" s="73"/>
      <c r="BI711" s="95"/>
      <c r="BJ711" s="95"/>
      <c r="BK711" s="73"/>
      <c r="BL711" s="73"/>
      <c r="BM711" s="95"/>
      <c r="BN711" s="95"/>
      <c r="BO711" s="73"/>
      <c r="BP711" s="73"/>
      <c r="BQ711" s="95"/>
      <c r="BR711" s="95"/>
      <c r="BS711" s="73"/>
      <c r="BT711" s="73"/>
      <c r="BU711" s="95"/>
      <c r="BV711" s="95"/>
      <c r="BW711" s="73"/>
      <c r="BX711" s="73"/>
      <c r="BY711" s="95"/>
      <c r="BZ711" s="95"/>
      <c r="CA711" s="73"/>
      <c r="CB711" s="73"/>
      <c r="CC711" s="95"/>
      <c r="CD711" s="9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9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23"/>
      <c r="I712" s="73"/>
      <c r="J712" s="73"/>
      <c r="K712" s="73"/>
      <c r="L712" s="73"/>
      <c r="M712" s="73"/>
      <c r="N712" s="73"/>
      <c r="O712" s="73"/>
      <c r="P712" s="73"/>
      <c r="Q712" s="73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73"/>
      <c r="AE712" s="73"/>
      <c r="AF712" s="73"/>
      <c r="AG712" s="95"/>
      <c r="AH712" s="95"/>
      <c r="AI712" s="73"/>
      <c r="AJ712" s="73"/>
      <c r="AK712" s="95"/>
      <c r="AL712" s="95"/>
      <c r="AM712" s="73"/>
      <c r="AN712" s="73"/>
      <c r="AO712" s="95"/>
      <c r="AP712" s="95"/>
      <c r="AQ712" s="73"/>
      <c r="AR712" s="73"/>
      <c r="AS712" s="95"/>
      <c r="AT712" s="95"/>
      <c r="AU712" s="73"/>
      <c r="AV712" s="73"/>
      <c r="AW712" s="95"/>
      <c r="AX712" s="95"/>
      <c r="AY712" s="73"/>
      <c r="AZ712" s="73"/>
      <c r="BA712" s="95"/>
      <c r="BB712" s="95"/>
      <c r="BC712" s="73"/>
      <c r="BD712" s="73"/>
      <c r="BE712" s="95"/>
      <c r="BF712" s="95"/>
      <c r="BG712" s="73"/>
      <c r="BH712" s="73"/>
      <c r="BI712" s="95"/>
      <c r="BJ712" s="95"/>
      <c r="BK712" s="73"/>
      <c r="BL712" s="73"/>
      <c r="BM712" s="95"/>
      <c r="BN712" s="95"/>
      <c r="BO712" s="73"/>
      <c r="BP712" s="73"/>
      <c r="BQ712" s="95"/>
      <c r="BR712" s="95"/>
      <c r="BS712" s="73"/>
      <c r="BT712" s="73"/>
      <c r="BU712" s="95"/>
      <c r="BV712" s="95"/>
      <c r="BW712" s="73"/>
      <c r="BX712" s="73"/>
      <c r="BY712" s="95"/>
      <c r="BZ712" s="95"/>
      <c r="CA712" s="73"/>
      <c r="CB712" s="73"/>
      <c r="CC712" s="95"/>
      <c r="CD712" s="9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9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23"/>
      <c r="I713" s="73"/>
      <c r="J713" s="73"/>
      <c r="K713" s="73"/>
      <c r="L713" s="73"/>
      <c r="M713" s="73"/>
      <c r="N713" s="73"/>
      <c r="O713" s="73"/>
      <c r="P713" s="73"/>
      <c r="Q713" s="73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73"/>
      <c r="AE713" s="73"/>
      <c r="AF713" s="73"/>
      <c r="AG713" s="95"/>
      <c r="AH713" s="95"/>
      <c r="AI713" s="73"/>
      <c r="AJ713" s="73"/>
      <c r="AK713" s="95"/>
      <c r="AL713" s="95"/>
      <c r="AM713" s="73"/>
      <c r="AN713" s="73"/>
      <c r="AO713" s="95"/>
      <c r="AP713" s="95"/>
      <c r="AQ713" s="73"/>
      <c r="AR713" s="73"/>
      <c r="AS713" s="95"/>
      <c r="AT713" s="95"/>
      <c r="AU713" s="73"/>
      <c r="AV713" s="73"/>
      <c r="AW713" s="95"/>
      <c r="AX713" s="95"/>
      <c r="AY713" s="73"/>
      <c r="AZ713" s="73"/>
      <c r="BA713" s="95"/>
      <c r="BB713" s="95"/>
      <c r="BC713" s="73"/>
      <c r="BD713" s="73"/>
      <c r="BE713" s="95"/>
      <c r="BF713" s="95"/>
      <c r="BG713" s="73"/>
      <c r="BH713" s="73"/>
      <c r="BI713" s="95"/>
      <c r="BJ713" s="95"/>
      <c r="BK713" s="73"/>
      <c r="BL713" s="73"/>
      <c r="BM713" s="95"/>
      <c r="BN713" s="95"/>
      <c r="BO713" s="73"/>
      <c r="BP713" s="73"/>
      <c r="BQ713" s="95"/>
      <c r="BR713" s="95"/>
      <c r="BS713" s="73"/>
      <c r="BT713" s="73"/>
      <c r="BU713" s="95"/>
      <c r="BV713" s="95"/>
      <c r="BW713" s="73"/>
      <c r="BX713" s="73"/>
      <c r="BY713" s="95"/>
      <c r="BZ713" s="95"/>
      <c r="CA713" s="73"/>
      <c r="CB713" s="73"/>
      <c r="CC713" s="95"/>
      <c r="CD713" s="9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9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23"/>
      <c r="I714" s="73"/>
      <c r="J714" s="73"/>
      <c r="K714" s="73"/>
      <c r="L714" s="73"/>
      <c r="M714" s="73"/>
      <c r="N714" s="73"/>
      <c r="O714" s="73"/>
      <c r="P714" s="73"/>
      <c r="Q714" s="73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73"/>
      <c r="AE714" s="73"/>
      <c r="AF714" s="73"/>
      <c r="AG714" s="95"/>
      <c r="AH714" s="95"/>
      <c r="AI714" s="73"/>
      <c r="AJ714" s="73"/>
      <c r="AK714" s="95"/>
      <c r="AL714" s="95"/>
      <c r="AM714" s="73"/>
      <c r="AN714" s="73"/>
      <c r="AO714" s="95"/>
      <c r="AP714" s="95"/>
      <c r="AQ714" s="73"/>
      <c r="AR714" s="73"/>
      <c r="AS714" s="95"/>
      <c r="AT714" s="95"/>
      <c r="AU714" s="73"/>
      <c r="AV714" s="73"/>
      <c r="AW714" s="95"/>
      <c r="AX714" s="95"/>
      <c r="AY714" s="73"/>
      <c r="AZ714" s="73"/>
      <c r="BA714" s="95"/>
      <c r="BB714" s="95"/>
      <c r="BC714" s="73"/>
      <c r="BD714" s="73"/>
      <c r="BE714" s="95"/>
      <c r="BF714" s="95"/>
      <c r="BG714" s="73"/>
      <c r="BH714" s="73"/>
      <c r="BI714" s="95"/>
      <c r="BJ714" s="95"/>
      <c r="BK714" s="73"/>
      <c r="BL714" s="73"/>
      <c r="BM714" s="95"/>
      <c r="BN714" s="95"/>
      <c r="BO714" s="73"/>
      <c r="BP714" s="73"/>
      <c r="BQ714" s="95"/>
      <c r="BR714" s="95"/>
      <c r="BS714" s="73"/>
      <c r="BT714" s="73"/>
      <c r="BU714" s="95"/>
      <c r="BV714" s="95"/>
      <c r="BW714" s="73"/>
      <c r="BX714" s="73"/>
      <c r="BY714" s="95"/>
      <c r="BZ714" s="95"/>
      <c r="CA714" s="73"/>
      <c r="CB714" s="73"/>
      <c r="CC714" s="95"/>
      <c r="CD714" s="9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9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23"/>
      <c r="I715" s="73"/>
      <c r="J715" s="73"/>
      <c r="K715" s="73"/>
      <c r="L715" s="73"/>
      <c r="M715" s="73"/>
      <c r="N715" s="73"/>
      <c r="O715" s="73"/>
      <c r="P715" s="73"/>
      <c r="Q715" s="73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73"/>
      <c r="AE715" s="73"/>
      <c r="AF715" s="73"/>
      <c r="AG715" s="95"/>
      <c r="AH715" s="95"/>
      <c r="AI715" s="73"/>
      <c r="AJ715" s="73"/>
      <c r="AK715" s="95"/>
      <c r="AL715" s="95"/>
      <c r="AM715" s="73"/>
      <c r="AN715" s="73"/>
      <c r="AO715" s="95"/>
      <c r="AP715" s="95"/>
      <c r="AQ715" s="73"/>
      <c r="AR715" s="73"/>
      <c r="AS715" s="95"/>
      <c r="AT715" s="95"/>
      <c r="AU715" s="73"/>
      <c r="AV715" s="73"/>
      <c r="AW715" s="95"/>
      <c r="AX715" s="95"/>
      <c r="AY715" s="73"/>
      <c r="AZ715" s="73"/>
      <c r="BA715" s="95"/>
      <c r="BB715" s="95"/>
      <c r="BC715" s="73"/>
      <c r="BD715" s="73"/>
      <c r="BE715" s="95"/>
      <c r="BF715" s="95"/>
      <c r="BG715" s="73"/>
      <c r="BH715" s="73"/>
      <c r="BI715" s="95"/>
      <c r="BJ715" s="95"/>
      <c r="BK715" s="73"/>
      <c r="BL715" s="73"/>
      <c r="BM715" s="95"/>
      <c r="BN715" s="95"/>
      <c r="BO715" s="73"/>
      <c r="BP715" s="73"/>
      <c r="BQ715" s="95"/>
      <c r="BR715" s="95"/>
      <c r="BS715" s="73"/>
      <c r="BT715" s="73"/>
      <c r="BU715" s="95"/>
      <c r="BV715" s="95"/>
      <c r="BW715" s="73"/>
      <c r="BX715" s="73"/>
      <c r="BY715" s="95"/>
      <c r="BZ715" s="95"/>
      <c r="CA715" s="73"/>
      <c r="CB715" s="73"/>
      <c r="CC715" s="95"/>
      <c r="CD715" s="9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9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23"/>
      <c r="I716" s="73"/>
      <c r="J716" s="73"/>
      <c r="K716" s="73"/>
      <c r="L716" s="73"/>
      <c r="M716" s="73"/>
      <c r="N716" s="73"/>
      <c r="O716" s="73"/>
      <c r="P716" s="73"/>
      <c r="Q716" s="73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73"/>
      <c r="AE716" s="73"/>
      <c r="AF716" s="73"/>
      <c r="AG716" s="95"/>
      <c r="AH716" s="95"/>
      <c r="AI716" s="73"/>
      <c r="AJ716" s="73"/>
      <c r="AK716" s="95"/>
      <c r="AL716" s="95"/>
      <c r="AM716" s="73"/>
      <c r="AN716" s="73"/>
      <c r="AO716" s="95"/>
      <c r="AP716" s="95"/>
      <c r="AQ716" s="73"/>
      <c r="AR716" s="73"/>
      <c r="AS716" s="95"/>
      <c r="AT716" s="95"/>
      <c r="AU716" s="73"/>
      <c r="AV716" s="73"/>
      <c r="AW716" s="95"/>
      <c r="AX716" s="95"/>
      <c r="AY716" s="73"/>
      <c r="AZ716" s="73"/>
      <c r="BA716" s="95"/>
      <c r="BB716" s="95"/>
      <c r="BC716" s="73"/>
      <c r="BD716" s="73"/>
      <c r="BE716" s="95"/>
      <c r="BF716" s="95"/>
      <c r="BG716" s="73"/>
      <c r="BH716" s="73"/>
      <c r="BI716" s="95"/>
      <c r="BJ716" s="95"/>
      <c r="BK716" s="73"/>
      <c r="BL716" s="73"/>
      <c r="BM716" s="95"/>
      <c r="BN716" s="95"/>
      <c r="BO716" s="73"/>
      <c r="BP716" s="73"/>
      <c r="BQ716" s="95"/>
      <c r="BR716" s="95"/>
      <c r="BS716" s="73"/>
      <c r="BT716" s="73"/>
      <c r="BU716" s="95"/>
      <c r="BV716" s="95"/>
      <c r="BW716" s="73"/>
      <c r="BX716" s="73"/>
      <c r="BY716" s="95"/>
      <c r="BZ716" s="95"/>
      <c r="CA716" s="73"/>
      <c r="CB716" s="73"/>
      <c r="CC716" s="95"/>
      <c r="CD716" s="9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9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23"/>
      <c r="I717" s="73"/>
      <c r="J717" s="73"/>
      <c r="K717" s="73"/>
      <c r="L717" s="73"/>
      <c r="M717" s="73"/>
      <c r="N717" s="73"/>
      <c r="O717" s="73"/>
      <c r="P717" s="73"/>
      <c r="Q717" s="73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73"/>
      <c r="AE717" s="73"/>
      <c r="AF717" s="73"/>
      <c r="AG717" s="95"/>
      <c r="AH717" s="95"/>
      <c r="AI717" s="73"/>
      <c r="AJ717" s="73"/>
      <c r="AK717" s="95"/>
      <c r="AL717" s="95"/>
      <c r="AM717" s="73"/>
      <c r="AN717" s="73"/>
      <c r="AO717" s="95"/>
      <c r="AP717" s="95"/>
      <c r="AQ717" s="73"/>
      <c r="AR717" s="73"/>
      <c r="AS717" s="95"/>
      <c r="AT717" s="95"/>
      <c r="AU717" s="73"/>
      <c r="AV717" s="73"/>
      <c r="AW717" s="95"/>
      <c r="AX717" s="95"/>
      <c r="AY717" s="73"/>
      <c r="AZ717" s="73"/>
      <c r="BA717" s="95"/>
      <c r="BB717" s="95"/>
      <c r="BC717" s="73"/>
      <c r="BD717" s="73"/>
      <c r="BE717" s="95"/>
      <c r="BF717" s="95"/>
      <c r="BG717" s="73"/>
      <c r="BH717" s="73"/>
      <c r="BI717" s="95"/>
      <c r="BJ717" s="95"/>
      <c r="BK717" s="73"/>
      <c r="BL717" s="73"/>
      <c r="BM717" s="95"/>
      <c r="BN717" s="95"/>
      <c r="BO717" s="73"/>
      <c r="BP717" s="73"/>
      <c r="BQ717" s="95"/>
      <c r="BR717" s="95"/>
      <c r="BS717" s="73"/>
      <c r="BT717" s="73"/>
      <c r="BU717" s="95"/>
      <c r="BV717" s="95"/>
      <c r="BW717" s="73"/>
      <c r="BX717" s="73"/>
      <c r="BY717" s="95"/>
      <c r="BZ717" s="95"/>
      <c r="CA717" s="73"/>
      <c r="CB717" s="73"/>
      <c r="CC717" s="95"/>
      <c r="CD717" s="9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9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23"/>
      <c r="I718" s="73"/>
      <c r="J718" s="73"/>
      <c r="K718" s="73"/>
      <c r="L718" s="73"/>
      <c r="M718" s="73"/>
      <c r="N718" s="73"/>
      <c r="O718" s="73"/>
      <c r="P718" s="73"/>
      <c r="Q718" s="73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73"/>
      <c r="AE718" s="73"/>
      <c r="AF718" s="73"/>
      <c r="AG718" s="95"/>
      <c r="AH718" s="95"/>
      <c r="AI718" s="73"/>
      <c r="AJ718" s="73"/>
      <c r="AK718" s="95"/>
      <c r="AL718" s="95"/>
      <c r="AM718" s="73"/>
      <c r="AN718" s="73"/>
      <c r="AO718" s="95"/>
      <c r="AP718" s="95"/>
      <c r="AQ718" s="73"/>
      <c r="AR718" s="73"/>
      <c r="AS718" s="95"/>
      <c r="AT718" s="95"/>
      <c r="AU718" s="73"/>
      <c r="AV718" s="73"/>
      <c r="AW718" s="95"/>
      <c r="AX718" s="95"/>
      <c r="AY718" s="73"/>
      <c r="AZ718" s="73"/>
      <c r="BA718" s="95"/>
      <c r="BB718" s="95"/>
      <c r="BC718" s="73"/>
      <c r="BD718" s="73"/>
      <c r="BE718" s="95"/>
      <c r="BF718" s="95"/>
      <c r="BG718" s="73"/>
      <c r="BH718" s="73"/>
      <c r="BI718" s="95"/>
      <c r="BJ718" s="95"/>
      <c r="BK718" s="73"/>
      <c r="BL718" s="73"/>
      <c r="BM718" s="95"/>
      <c r="BN718" s="95"/>
      <c r="BO718" s="73"/>
      <c r="BP718" s="73"/>
      <c r="BQ718" s="95"/>
      <c r="BR718" s="95"/>
      <c r="BS718" s="73"/>
      <c r="BT718" s="73"/>
      <c r="BU718" s="95"/>
      <c r="BV718" s="95"/>
      <c r="BW718" s="73"/>
      <c r="BX718" s="73"/>
      <c r="BY718" s="95"/>
      <c r="BZ718" s="95"/>
      <c r="CA718" s="73"/>
      <c r="CB718" s="73"/>
      <c r="CC718" s="95"/>
      <c r="CD718" s="9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9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23"/>
      <c r="I719" s="73"/>
      <c r="J719" s="73"/>
      <c r="K719" s="73"/>
      <c r="L719" s="73"/>
      <c r="M719" s="73"/>
      <c r="N719" s="73"/>
      <c r="O719" s="73"/>
      <c r="P719" s="73"/>
      <c r="Q719" s="73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73"/>
      <c r="AE719" s="73"/>
      <c r="AF719" s="73"/>
      <c r="AG719" s="95"/>
      <c r="AH719" s="95"/>
      <c r="AI719" s="73"/>
      <c r="AJ719" s="73"/>
      <c r="AK719" s="95"/>
      <c r="AL719" s="95"/>
      <c r="AM719" s="73"/>
      <c r="AN719" s="73"/>
      <c r="AO719" s="95"/>
      <c r="AP719" s="95"/>
      <c r="AQ719" s="73"/>
      <c r="AR719" s="73"/>
      <c r="AS719" s="95"/>
      <c r="AT719" s="95"/>
      <c r="AU719" s="73"/>
      <c r="AV719" s="73"/>
      <c r="AW719" s="95"/>
      <c r="AX719" s="95"/>
      <c r="AY719" s="73"/>
      <c r="AZ719" s="73"/>
      <c r="BA719" s="95"/>
      <c r="BB719" s="95"/>
      <c r="BC719" s="73"/>
      <c r="BD719" s="73"/>
      <c r="BE719" s="95"/>
      <c r="BF719" s="95"/>
      <c r="BG719" s="73"/>
      <c r="BH719" s="73"/>
      <c r="BI719" s="95"/>
      <c r="BJ719" s="95"/>
      <c r="BK719" s="73"/>
      <c r="BL719" s="73"/>
      <c r="BM719" s="95"/>
      <c r="BN719" s="95"/>
      <c r="BO719" s="73"/>
      <c r="BP719" s="73"/>
      <c r="BQ719" s="95"/>
      <c r="BR719" s="95"/>
      <c r="BS719" s="73"/>
      <c r="BT719" s="73"/>
      <c r="BU719" s="95"/>
      <c r="BV719" s="95"/>
      <c r="BW719" s="73"/>
      <c r="BX719" s="73"/>
      <c r="BY719" s="95"/>
      <c r="BZ719" s="95"/>
      <c r="CA719" s="73"/>
      <c r="CB719" s="73"/>
      <c r="CC719" s="95"/>
      <c r="CD719" s="9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9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23"/>
      <c r="I720" s="73"/>
      <c r="J720" s="73"/>
      <c r="K720" s="73"/>
      <c r="L720" s="73"/>
      <c r="M720" s="73"/>
      <c r="N720" s="73"/>
      <c r="O720" s="73"/>
      <c r="P720" s="73"/>
      <c r="Q720" s="73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73"/>
      <c r="AE720" s="73"/>
      <c r="AF720" s="73"/>
      <c r="AG720" s="95"/>
      <c r="AH720" s="95"/>
      <c r="AI720" s="73"/>
      <c r="AJ720" s="73"/>
      <c r="AK720" s="95"/>
      <c r="AL720" s="95"/>
      <c r="AM720" s="73"/>
      <c r="AN720" s="73"/>
      <c r="AO720" s="95"/>
      <c r="AP720" s="95"/>
      <c r="AQ720" s="73"/>
      <c r="AR720" s="73"/>
      <c r="AS720" s="95"/>
      <c r="AT720" s="95"/>
      <c r="AU720" s="73"/>
      <c r="AV720" s="73"/>
      <c r="AW720" s="95"/>
      <c r="AX720" s="95"/>
      <c r="AY720" s="73"/>
      <c r="AZ720" s="73"/>
      <c r="BA720" s="95"/>
      <c r="BB720" s="95"/>
      <c r="BC720" s="73"/>
      <c r="BD720" s="73"/>
      <c r="BE720" s="95"/>
      <c r="BF720" s="95"/>
      <c r="BG720" s="73"/>
      <c r="BH720" s="73"/>
      <c r="BI720" s="95"/>
      <c r="BJ720" s="95"/>
      <c r="BK720" s="73"/>
      <c r="BL720" s="73"/>
      <c r="BM720" s="95"/>
      <c r="BN720" s="95"/>
      <c r="BO720" s="73"/>
      <c r="BP720" s="73"/>
      <c r="BQ720" s="95"/>
      <c r="BR720" s="95"/>
      <c r="BS720" s="73"/>
      <c r="BT720" s="73"/>
      <c r="BU720" s="95"/>
      <c r="BV720" s="95"/>
      <c r="BW720" s="73"/>
      <c r="BX720" s="73"/>
      <c r="BY720" s="95"/>
      <c r="BZ720" s="95"/>
      <c r="CA720" s="73"/>
      <c r="CB720" s="73"/>
      <c r="CC720" s="95"/>
      <c r="CD720" s="9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9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23"/>
      <c r="I721" s="73"/>
      <c r="J721" s="73"/>
      <c r="K721" s="73"/>
      <c r="L721" s="73"/>
      <c r="M721" s="73"/>
      <c r="N721" s="73"/>
      <c r="O721" s="73"/>
      <c r="P721" s="73"/>
      <c r="Q721" s="73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73"/>
      <c r="AE721" s="73"/>
      <c r="AF721" s="73"/>
      <c r="AG721" s="95"/>
      <c r="AH721" s="95"/>
      <c r="AI721" s="73"/>
      <c r="AJ721" s="73"/>
      <c r="AK721" s="95"/>
      <c r="AL721" s="95"/>
      <c r="AM721" s="73"/>
      <c r="AN721" s="73"/>
      <c r="AO721" s="95"/>
      <c r="AP721" s="95"/>
      <c r="AQ721" s="73"/>
      <c r="AR721" s="73"/>
      <c r="AS721" s="95"/>
      <c r="AT721" s="95"/>
      <c r="AU721" s="73"/>
      <c r="AV721" s="73"/>
      <c r="AW721" s="95"/>
      <c r="AX721" s="95"/>
      <c r="AY721" s="73"/>
      <c r="AZ721" s="73"/>
      <c r="BA721" s="95"/>
      <c r="BB721" s="95"/>
      <c r="BC721" s="73"/>
      <c r="BD721" s="73"/>
      <c r="BE721" s="95"/>
      <c r="BF721" s="95"/>
      <c r="BG721" s="73"/>
      <c r="BH721" s="73"/>
      <c r="BI721" s="95"/>
      <c r="BJ721" s="95"/>
      <c r="BK721" s="73"/>
      <c r="BL721" s="73"/>
      <c r="BM721" s="95"/>
      <c r="BN721" s="95"/>
      <c r="BO721" s="73"/>
      <c r="BP721" s="73"/>
      <c r="BQ721" s="95"/>
      <c r="BR721" s="95"/>
      <c r="BS721" s="73"/>
      <c r="BT721" s="73"/>
      <c r="BU721" s="95"/>
      <c r="BV721" s="95"/>
      <c r="BW721" s="73"/>
      <c r="BX721" s="73"/>
      <c r="BY721" s="95"/>
      <c r="BZ721" s="95"/>
      <c r="CA721" s="73"/>
      <c r="CB721" s="73"/>
      <c r="CC721" s="95"/>
      <c r="CD721" s="9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9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23"/>
      <c r="I722" s="73"/>
      <c r="J722" s="73"/>
      <c r="K722" s="73"/>
      <c r="L722" s="73"/>
      <c r="M722" s="73"/>
      <c r="N722" s="73"/>
      <c r="O722" s="73"/>
      <c r="P722" s="73"/>
      <c r="Q722" s="73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73"/>
      <c r="AE722" s="73"/>
      <c r="AF722" s="73"/>
      <c r="AG722" s="95"/>
      <c r="AH722" s="95"/>
      <c r="AI722" s="73"/>
      <c r="AJ722" s="73"/>
      <c r="AK722" s="95"/>
      <c r="AL722" s="95"/>
      <c r="AM722" s="73"/>
      <c r="AN722" s="73"/>
      <c r="AO722" s="95"/>
      <c r="AP722" s="95"/>
      <c r="AQ722" s="73"/>
      <c r="AR722" s="73"/>
      <c r="AS722" s="95"/>
      <c r="AT722" s="95"/>
      <c r="AU722" s="73"/>
      <c r="AV722" s="73"/>
      <c r="AW722" s="95"/>
      <c r="AX722" s="95"/>
      <c r="AY722" s="73"/>
      <c r="AZ722" s="73"/>
      <c r="BA722" s="95"/>
      <c r="BB722" s="95"/>
      <c r="BC722" s="73"/>
      <c r="BD722" s="73"/>
      <c r="BE722" s="95"/>
      <c r="BF722" s="95"/>
      <c r="BG722" s="73"/>
      <c r="BH722" s="73"/>
      <c r="BI722" s="95"/>
      <c r="BJ722" s="95"/>
      <c r="BK722" s="73"/>
      <c r="BL722" s="73"/>
      <c r="BM722" s="95"/>
      <c r="BN722" s="95"/>
      <c r="BO722" s="73"/>
      <c r="BP722" s="73"/>
      <c r="BQ722" s="95"/>
      <c r="BR722" s="95"/>
      <c r="BS722" s="73"/>
      <c r="BT722" s="73"/>
      <c r="BU722" s="95"/>
      <c r="BV722" s="95"/>
      <c r="BW722" s="73"/>
      <c r="BX722" s="73"/>
      <c r="BY722" s="95"/>
      <c r="BZ722" s="95"/>
      <c r="CA722" s="73"/>
      <c r="CB722" s="73"/>
      <c r="CC722" s="95"/>
      <c r="CD722" s="9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9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23"/>
      <c r="I723" s="73"/>
      <c r="J723" s="73"/>
      <c r="K723" s="73"/>
      <c r="L723" s="73"/>
      <c r="M723" s="73"/>
      <c r="N723" s="73"/>
      <c r="O723" s="73"/>
      <c r="P723" s="73"/>
      <c r="Q723" s="73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73"/>
      <c r="AE723" s="73"/>
      <c r="AF723" s="73"/>
      <c r="AG723" s="95"/>
      <c r="AH723" s="95"/>
      <c r="AI723" s="73"/>
      <c r="AJ723" s="73"/>
      <c r="AK723" s="95"/>
      <c r="AL723" s="95"/>
      <c r="AM723" s="73"/>
      <c r="AN723" s="73"/>
      <c r="AO723" s="95"/>
      <c r="AP723" s="95"/>
      <c r="AQ723" s="73"/>
      <c r="AR723" s="73"/>
      <c r="AS723" s="95"/>
      <c r="AT723" s="95"/>
      <c r="AU723" s="73"/>
      <c r="AV723" s="73"/>
      <c r="AW723" s="95"/>
      <c r="AX723" s="95"/>
      <c r="AY723" s="73"/>
      <c r="AZ723" s="73"/>
      <c r="BA723" s="95"/>
      <c r="BB723" s="95"/>
      <c r="BC723" s="73"/>
      <c r="BD723" s="73"/>
      <c r="BE723" s="95"/>
      <c r="BF723" s="95"/>
      <c r="BG723" s="73"/>
      <c r="BH723" s="73"/>
      <c r="BI723" s="95"/>
      <c r="BJ723" s="95"/>
      <c r="BK723" s="73"/>
      <c r="BL723" s="73"/>
      <c r="BM723" s="95"/>
      <c r="BN723" s="95"/>
      <c r="BO723" s="73"/>
      <c r="BP723" s="73"/>
      <c r="BQ723" s="95"/>
      <c r="BR723" s="95"/>
      <c r="BS723" s="73"/>
      <c r="BT723" s="73"/>
      <c r="BU723" s="95"/>
      <c r="BV723" s="95"/>
      <c r="BW723" s="73"/>
      <c r="BX723" s="73"/>
      <c r="BY723" s="95"/>
      <c r="BZ723" s="95"/>
      <c r="CA723" s="73"/>
      <c r="CB723" s="73"/>
      <c r="CC723" s="95"/>
      <c r="CD723" s="9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9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23"/>
      <c r="I724" s="73"/>
      <c r="J724" s="73"/>
      <c r="K724" s="73"/>
      <c r="L724" s="73"/>
      <c r="M724" s="73"/>
      <c r="N724" s="73"/>
      <c r="O724" s="73"/>
      <c r="P724" s="73"/>
      <c r="Q724" s="73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73"/>
      <c r="AE724" s="73"/>
      <c r="AF724" s="73"/>
      <c r="AG724" s="95"/>
      <c r="AH724" s="95"/>
      <c r="AI724" s="73"/>
      <c r="AJ724" s="73"/>
      <c r="AK724" s="95"/>
      <c r="AL724" s="95"/>
      <c r="AM724" s="73"/>
      <c r="AN724" s="73"/>
      <c r="AO724" s="95"/>
      <c r="AP724" s="95"/>
      <c r="AQ724" s="73"/>
      <c r="AR724" s="73"/>
      <c r="AS724" s="95"/>
      <c r="AT724" s="95"/>
      <c r="AU724" s="73"/>
      <c r="AV724" s="73"/>
      <c r="AW724" s="95"/>
      <c r="AX724" s="95"/>
      <c r="AY724" s="73"/>
      <c r="AZ724" s="73"/>
      <c r="BA724" s="95"/>
      <c r="BB724" s="95"/>
      <c r="BC724" s="73"/>
      <c r="BD724" s="73"/>
      <c r="BE724" s="95"/>
      <c r="BF724" s="95"/>
      <c r="BG724" s="73"/>
      <c r="BH724" s="73"/>
      <c r="BI724" s="95"/>
      <c r="BJ724" s="95"/>
      <c r="BK724" s="73"/>
      <c r="BL724" s="73"/>
      <c r="BM724" s="95"/>
      <c r="BN724" s="95"/>
      <c r="BO724" s="73"/>
      <c r="BP724" s="73"/>
      <c r="BQ724" s="95"/>
      <c r="BR724" s="95"/>
      <c r="BS724" s="73"/>
      <c r="BT724" s="73"/>
      <c r="BU724" s="95"/>
      <c r="BV724" s="95"/>
      <c r="BW724" s="73"/>
      <c r="BX724" s="73"/>
      <c r="BY724" s="95"/>
      <c r="BZ724" s="95"/>
      <c r="CA724" s="73"/>
      <c r="CB724" s="73"/>
      <c r="CC724" s="95"/>
      <c r="CD724" s="9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9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23"/>
      <c r="I725" s="73"/>
      <c r="J725" s="73"/>
      <c r="K725" s="73"/>
      <c r="L725" s="73"/>
      <c r="M725" s="73"/>
      <c r="N725" s="73"/>
      <c r="O725" s="73"/>
      <c r="P725" s="73"/>
      <c r="Q725" s="73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73"/>
      <c r="AE725" s="73"/>
      <c r="AF725" s="73"/>
      <c r="AG725" s="95"/>
      <c r="AH725" s="95"/>
      <c r="AI725" s="73"/>
      <c r="AJ725" s="73"/>
      <c r="AK725" s="95"/>
      <c r="AL725" s="95"/>
      <c r="AM725" s="73"/>
      <c r="AN725" s="73"/>
      <c r="AO725" s="95"/>
      <c r="AP725" s="95"/>
      <c r="AQ725" s="73"/>
      <c r="AR725" s="73"/>
      <c r="AS725" s="95"/>
      <c r="AT725" s="95"/>
      <c r="AU725" s="73"/>
      <c r="AV725" s="73"/>
      <c r="AW725" s="95"/>
      <c r="AX725" s="95"/>
      <c r="AY725" s="73"/>
      <c r="AZ725" s="73"/>
      <c r="BA725" s="95"/>
      <c r="BB725" s="95"/>
      <c r="BC725" s="73"/>
      <c r="BD725" s="73"/>
      <c r="BE725" s="95"/>
      <c r="BF725" s="95"/>
      <c r="BG725" s="73"/>
      <c r="BH725" s="73"/>
      <c r="BI725" s="95"/>
      <c r="BJ725" s="95"/>
      <c r="BK725" s="73"/>
      <c r="BL725" s="73"/>
      <c r="BM725" s="95"/>
      <c r="BN725" s="95"/>
      <c r="BO725" s="73"/>
      <c r="BP725" s="73"/>
      <c r="BQ725" s="95"/>
      <c r="BR725" s="95"/>
      <c r="BS725" s="73"/>
      <c r="BT725" s="73"/>
      <c r="BU725" s="95"/>
      <c r="BV725" s="95"/>
      <c r="BW725" s="73"/>
      <c r="BX725" s="73"/>
      <c r="BY725" s="95"/>
      <c r="BZ725" s="95"/>
      <c r="CA725" s="73"/>
      <c r="CB725" s="73"/>
      <c r="CC725" s="95"/>
      <c r="CD725" s="9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9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23"/>
      <c r="I726" s="73"/>
      <c r="J726" s="73"/>
      <c r="K726" s="73"/>
      <c r="L726" s="73"/>
      <c r="M726" s="73"/>
      <c r="N726" s="73"/>
      <c r="O726" s="73"/>
      <c r="P726" s="73"/>
      <c r="Q726" s="73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73"/>
      <c r="AE726" s="73"/>
      <c r="AF726" s="73"/>
      <c r="AG726" s="95"/>
      <c r="AH726" s="95"/>
      <c r="AI726" s="73"/>
      <c r="AJ726" s="73"/>
      <c r="AK726" s="95"/>
      <c r="AL726" s="95"/>
      <c r="AM726" s="73"/>
      <c r="AN726" s="73"/>
      <c r="AO726" s="95"/>
      <c r="AP726" s="95"/>
      <c r="AQ726" s="73"/>
      <c r="AR726" s="73"/>
      <c r="AS726" s="95"/>
      <c r="AT726" s="95"/>
      <c r="AU726" s="73"/>
      <c r="AV726" s="73"/>
      <c r="AW726" s="95"/>
      <c r="AX726" s="95"/>
      <c r="AY726" s="73"/>
      <c r="AZ726" s="73"/>
      <c r="BA726" s="95"/>
      <c r="BB726" s="95"/>
      <c r="BC726" s="73"/>
      <c r="BD726" s="73"/>
      <c r="BE726" s="95"/>
      <c r="BF726" s="95"/>
      <c r="BG726" s="73"/>
      <c r="BH726" s="73"/>
      <c r="BI726" s="95"/>
      <c r="BJ726" s="95"/>
      <c r="BK726" s="73"/>
      <c r="BL726" s="73"/>
      <c r="BM726" s="95"/>
      <c r="BN726" s="95"/>
      <c r="BO726" s="73"/>
      <c r="BP726" s="73"/>
      <c r="BQ726" s="95"/>
      <c r="BR726" s="95"/>
      <c r="BS726" s="73"/>
      <c r="BT726" s="73"/>
      <c r="BU726" s="95"/>
      <c r="BV726" s="95"/>
      <c r="BW726" s="73"/>
      <c r="BX726" s="73"/>
      <c r="BY726" s="95"/>
      <c r="BZ726" s="95"/>
      <c r="CA726" s="73"/>
      <c r="CB726" s="73"/>
      <c r="CC726" s="95"/>
      <c r="CD726" s="9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9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23"/>
      <c r="I727" s="73"/>
      <c r="J727" s="73"/>
      <c r="K727" s="73"/>
      <c r="L727" s="73"/>
      <c r="M727" s="73"/>
      <c r="N727" s="73"/>
      <c r="O727" s="73"/>
      <c r="P727" s="73"/>
      <c r="Q727" s="73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73"/>
      <c r="AE727" s="73"/>
      <c r="AF727" s="73"/>
      <c r="AG727" s="95"/>
      <c r="AH727" s="95"/>
      <c r="AI727" s="73"/>
      <c r="AJ727" s="73"/>
      <c r="AK727" s="95"/>
      <c r="AL727" s="95"/>
      <c r="AM727" s="73"/>
      <c r="AN727" s="73"/>
      <c r="AO727" s="95"/>
      <c r="AP727" s="95"/>
      <c r="AQ727" s="73"/>
      <c r="AR727" s="73"/>
      <c r="AS727" s="95"/>
      <c r="AT727" s="95"/>
      <c r="AU727" s="73"/>
      <c r="AV727" s="73"/>
      <c r="AW727" s="95"/>
      <c r="AX727" s="95"/>
      <c r="AY727" s="73"/>
      <c r="AZ727" s="73"/>
      <c r="BA727" s="95"/>
      <c r="BB727" s="95"/>
      <c r="BC727" s="73"/>
      <c r="BD727" s="73"/>
      <c r="BE727" s="95"/>
      <c r="BF727" s="95"/>
      <c r="BG727" s="73"/>
      <c r="BH727" s="73"/>
      <c r="BI727" s="95"/>
      <c r="BJ727" s="95"/>
      <c r="BK727" s="73"/>
      <c r="BL727" s="73"/>
      <c r="BM727" s="95"/>
      <c r="BN727" s="95"/>
      <c r="BO727" s="73"/>
      <c r="BP727" s="73"/>
      <c r="BQ727" s="95"/>
      <c r="BR727" s="95"/>
      <c r="BS727" s="73"/>
      <c r="BT727" s="73"/>
      <c r="BU727" s="95"/>
      <c r="BV727" s="95"/>
      <c r="BW727" s="73"/>
      <c r="BX727" s="73"/>
      <c r="BY727" s="95"/>
      <c r="BZ727" s="95"/>
      <c r="CA727" s="73"/>
      <c r="CB727" s="73"/>
      <c r="CC727" s="95"/>
      <c r="CD727" s="9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9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23"/>
      <c r="I728" s="73"/>
      <c r="J728" s="73"/>
      <c r="K728" s="73"/>
      <c r="L728" s="73"/>
      <c r="M728" s="73"/>
      <c r="N728" s="73"/>
      <c r="O728" s="73"/>
      <c r="P728" s="73"/>
      <c r="Q728" s="73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73"/>
      <c r="AE728" s="73"/>
      <c r="AF728" s="73"/>
      <c r="AG728" s="95"/>
      <c r="AH728" s="95"/>
      <c r="AI728" s="73"/>
      <c r="AJ728" s="73"/>
      <c r="AK728" s="95"/>
      <c r="AL728" s="95"/>
      <c r="AM728" s="73"/>
      <c r="AN728" s="73"/>
      <c r="AO728" s="95"/>
      <c r="AP728" s="95"/>
      <c r="AQ728" s="73"/>
      <c r="AR728" s="73"/>
      <c r="AS728" s="95"/>
      <c r="AT728" s="95"/>
      <c r="AU728" s="73"/>
      <c r="AV728" s="73"/>
      <c r="AW728" s="95"/>
      <c r="AX728" s="95"/>
      <c r="AY728" s="73"/>
      <c r="AZ728" s="73"/>
      <c r="BA728" s="95"/>
      <c r="BB728" s="95"/>
      <c r="BC728" s="73"/>
      <c r="BD728" s="73"/>
      <c r="BE728" s="95"/>
      <c r="BF728" s="95"/>
      <c r="BG728" s="73"/>
      <c r="BH728" s="73"/>
      <c r="BI728" s="95"/>
      <c r="BJ728" s="95"/>
      <c r="BK728" s="73"/>
      <c r="BL728" s="73"/>
      <c r="BM728" s="95"/>
      <c r="BN728" s="95"/>
      <c r="BO728" s="73"/>
      <c r="BP728" s="73"/>
      <c r="BQ728" s="95"/>
      <c r="BR728" s="95"/>
      <c r="BS728" s="73"/>
      <c r="BT728" s="73"/>
      <c r="BU728" s="95"/>
      <c r="BV728" s="95"/>
      <c r="BW728" s="73"/>
      <c r="BX728" s="73"/>
      <c r="BY728" s="95"/>
      <c r="BZ728" s="95"/>
      <c r="CA728" s="73"/>
      <c r="CB728" s="73"/>
      <c r="CC728" s="95"/>
      <c r="CD728" s="9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9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23"/>
      <c r="I729" s="73"/>
      <c r="J729" s="73"/>
      <c r="K729" s="73"/>
      <c r="L729" s="73"/>
      <c r="M729" s="73"/>
      <c r="N729" s="73"/>
      <c r="O729" s="73"/>
      <c r="P729" s="73"/>
      <c r="Q729" s="73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73"/>
      <c r="AE729" s="73"/>
      <c r="AF729" s="73"/>
      <c r="AG729" s="95"/>
      <c r="AH729" s="95"/>
      <c r="AI729" s="73"/>
      <c r="AJ729" s="73"/>
      <c r="AK729" s="95"/>
      <c r="AL729" s="95"/>
      <c r="AM729" s="73"/>
      <c r="AN729" s="73"/>
      <c r="AO729" s="95"/>
      <c r="AP729" s="95"/>
      <c r="AQ729" s="73"/>
      <c r="AR729" s="73"/>
      <c r="AS729" s="95"/>
      <c r="AT729" s="95"/>
      <c r="AU729" s="73"/>
      <c r="AV729" s="73"/>
      <c r="AW729" s="95"/>
      <c r="AX729" s="95"/>
      <c r="AY729" s="73"/>
      <c r="AZ729" s="73"/>
      <c r="BA729" s="95"/>
      <c r="BB729" s="95"/>
      <c r="BC729" s="73"/>
      <c r="BD729" s="73"/>
      <c r="BE729" s="95"/>
      <c r="BF729" s="95"/>
      <c r="BG729" s="73"/>
      <c r="BH729" s="73"/>
      <c r="BI729" s="95"/>
      <c r="BJ729" s="95"/>
      <c r="BK729" s="73"/>
      <c r="BL729" s="73"/>
      <c r="BM729" s="95"/>
      <c r="BN729" s="95"/>
      <c r="BO729" s="73"/>
      <c r="BP729" s="73"/>
      <c r="BQ729" s="95"/>
      <c r="BR729" s="95"/>
      <c r="BS729" s="73"/>
      <c r="BT729" s="73"/>
      <c r="BU729" s="95"/>
      <c r="BV729" s="95"/>
      <c r="BW729" s="73"/>
      <c r="BX729" s="73"/>
      <c r="BY729" s="95"/>
      <c r="BZ729" s="95"/>
      <c r="CA729" s="73"/>
      <c r="CB729" s="73"/>
      <c r="CC729" s="95"/>
      <c r="CD729" s="9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9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23"/>
      <c r="I730" s="73"/>
      <c r="J730" s="73"/>
      <c r="K730" s="73"/>
      <c r="L730" s="73"/>
      <c r="M730" s="73"/>
      <c r="N730" s="73"/>
      <c r="O730" s="73"/>
      <c r="P730" s="73"/>
      <c r="Q730" s="73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73"/>
      <c r="AE730" s="73"/>
      <c r="AF730" s="73"/>
      <c r="AG730" s="95"/>
      <c r="AH730" s="95"/>
      <c r="AI730" s="73"/>
      <c r="AJ730" s="73"/>
      <c r="AK730" s="95"/>
      <c r="AL730" s="95"/>
      <c r="AM730" s="73"/>
      <c r="AN730" s="73"/>
      <c r="AO730" s="95"/>
      <c r="AP730" s="95"/>
      <c r="AQ730" s="73"/>
      <c r="AR730" s="73"/>
      <c r="AS730" s="95"/>
      <c r="AT730" s="95"/>
      <c r="AU730" s="73"/>
      <c r="AV730" s="73"/>
      <c r="AW730" s="95"/>
      <c r="AX730" s="95"/>
      <c r="AY730" s="73"/>
      <c r="AZ730" s="73"/>
      <c r="BA730" s="95"/>
      <c r="BB730" s="95"/>
      <c r="BC730" s="73"/>
      <c r="BD730" s="73"/>
      <c r="BE730" s="95"/>
      <c r="BF730" s="95"/>
      <c r="BG730" s="73"/>
      <c r="BH730" s="73"/>
      <c r="BI730" s="95"/>
      <c r="BJ730" s="95"/>
      <c r="BK730" s="73"/>
      <c r="BL730" s="73"/>
      <c r="BM730" s="95"/>
      <c r="BN730" s="95"/>
      <c r="BO730" s="73"/>
      <c r="BP730" s="73"/>
      <c r="BQ730" s="95"/>
      <c r="BR730" s="95"/>
      <c r="BS730" s="73"/>
      <c r="BT730" s="73"/>
      <c r="BU730" s="95"/>
      <c r="BV730" s="95"/>
      <c r="BW730" s="73"/>
      <c r="BX730" s="73"/>
      <c r="BY730" s="95"/>
      <c r="BZ730" s="95"/>
      <c r="CA730" s="73"/>
      <c r="CB730" s="73"/>
      <c r="CC730" s="95"/>
      <c r="CD730" s="9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9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23"/>
      <c r="I731" s="73"/>
      <c r="J731" s="73"/>
      <c r="K731" s="73"/>
      <c r="L731" s="73"/>
      <c r="M731" s="73"/>
      <c r="N731" s="73"/>
      <c r="O731" s="73"/>
      <c r="P731" s="73"/>
      <c r="Q731" s="73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73"/>
      <c r="AE731" s="73"/>
      <c r="AF731" s="73"/>
      <c r="AG731" s="95"/>
      <c r="AH731" s="95"/>
      <c r="AI731" s="73"/>
      <c r="AJ731" s="73"/>
      <c r="AK731" s="95"/>
      <c r="AL731" s="95"/>
      <c r="AM731" s="73"/>
      <c r="AN731" s="73"/>
      <c r="AO731" s="95"/>
      <c r="AP731" s="95"/>
      <c r="AQ731" s="73"/>
      <c r="AR731" s="73"/>
      <c r="AS731" s="95"/>
      <c r="AT731" s="95"/>
      <c r="AU731" s="73"/>
      <c r="AV731" s="73"/>
      <c r="AW731" s="95"/>
      <c r="AX731" s="95"/>
      <c r="AY731" s="73"/>
      <c r="AZ731" s="73"/>
      <c r="BA731" s="95"/>
      <c r="BB731" s="95"/>
      <c r="BC731" s="73"/>
      <c r="BD731" s="73"/>
      <c r="BE731" s="95"/>
      <c r="BF731" s="95"/>
      <c r="BG731" s="73"/>
      <c r="BH731" s="73"/>
      <c r="BI731" s="95"/>
      <c r="BJ731" s="95"/>
      <c r="BK731" s="73"/>
      <c r="BL731" s="73"/>
      <c r="BM731" s="95"/>
      <c r="BN731" s="95"/>
      <c r="BO731" s="73"/>
      <c r="BP731" s="73"/>
      <c r="BQ731" s="95"/>
      <c r="BR731" s="95"/>
      <c r="BS731" s="73"/>
      <c r="BT731" s="73"/>
      <c r="BU731" s="95"/>
      <c r="BV731" s="95"/>
      <c r="BW731" s="73"/>
      <c r="BX731" s="73"/>
      <c r="BY731" s="95"/>
      <c r="BZ731" s="95"/>
      <c r="CA731" s="73"/>
      <c r="CB731" s="73"/>
      <c r="CC731" s="95"/>
      <c r="CD731" s="9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9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23"/>
      <c r="I732" s="73"/>
      <c r="J732" s="73"/>
      <c r="K732" s="73"/>
      <c r="L732" s="73"/>
      <c r="M732" s="73"/>
      <c r="N732" s="73"/>
      <c r="O732" s="73"/>
      <c r="P732" s="73"/>
      <c r="Q732" s="73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73"/>
      <c r="AE732" s="73"/>
      <c r="AF732" s="73"/>
      <c r="AG732" s="95"/>
      <c r="AH732" s="95"/>
      <c r="AI732" s="73"/>
      <c r="AJ732" s="73"/>
      <c r="AK732" s="95"/>
      <c r="AL732" s="95"/>
      <c r="AM732" s="73"/>
      <c r="AN732" s="73"/>
      <c r="AO732" s="95"/>
      <c r="AP732" s="95"/>
      <c r="AQ732" s="73"/>
      <c r="AR732" s="73"/>
      <c r="AS732" s="95"/>
      <c r="AT732" s="95"/>
      <c r="AU732" s="73"/>
      <c r="AV732" s="73"/>
      <c r="AW732" s="95"/>
      <c r="AX732" s="95"/>
      <c r="AY732" s="73"/>
      <c r="AZ732" s="73"/>
      <c r="BA732" s="95"/>
      <c r="BB732" s="95"/>
      <c r="BC732" s="73"/>
      <c r="BD732" s="73"/>
      <c r="BE732" s="95"/>
      <c r="BF732" s="95"/>
      <c r="BG732" s="73"/>
      <c r="BH732" s="73"/>
      <c r="BI732" s="95"/>
      <c r="BJ732" s="95"/>
      <c r="BK732" s="73"/>
      <c r="BL732" s="73"/>
      <c r="BM732" s="95"/>
      <c r="BN732" s="95"/>
      <c r="BO732" s="73"/>
      <c r="BP732" s="73"/>
      <c r="BQ732" s="95"/>
      <c r="BR732" s="95"/>
      <c r="BS732" s="73"/>
      <c r="BT732" s="73"/>
      <c r="BU732" s="95"/>
      <c r="BV732" s="95"/>
      <c r="BW732" s="73"/>
      <c r="BX732" s="73"/>
      <c r="BY732" s="95"/>
      <c r="BZ732" s="95"/>
      <c r="CA732" s="73"/>
      <c r="CB732" s="73"/>
      <c r="CC732" s="95"/>
      <c r="CD732" s="9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9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23"/>
      <c r="I733" s="73"/>
      <c r="J733" s="73"/>
      <c r="K733" s="73"/>
      <c r="L733" s="73"/>
      <c r="M733" s="73"/>
      <c r="N733" s="73"/>
      <c r="O733" s="73"/>
      <c r="P733" s="73"/>
      <c r="Q733" s="73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73"/>
      <c r="AE733" s="73"/>
      <c r="AF733" s="73"/>
      <c r="AG733" s="95"/>
      <c r="AH733" s="95"/>
      <c r="AI733" s="73"/>
      <c r="AJ733" s="73"/>
      <c r="AK733" s="95"/>
      <c r="AL733" s="95"/>
      <c r="AM733" s="73"/>
      <c r="AN733" s="73"/>
      <c r="AO733" s="95"/>
      <c r="AP733" s="95"/>
      <c r="AQ733" s="73"/>
      <c r="AR733" s="73"/>
      <c r="AS733" s="95"/>
      <c r="AT733" s="95"/>
      <c r="AU733" s="73"/>
      <c r="AV733" s="73"/>
      <c r="AW733" s="95"/>
      <c r="AX733" s="95"/>
      <c r="AY733" s="73"/>
      <c r="AZ733" s="73"/>
      <c r="BA733" s="95"/>
      <c r="BB733" s="95"/>
      <c r="BC733" s="73"/>
      <c r="BD733" s="73"/>
      <c r="BE733" s="95"/>
      <c r="BF733" s="95"/>
      <c r="BG733" s="73"/>
      <c r="BH733" s="73"/>
      <c r="BI733" s="95"/>
      <c r="BJ733" s="95"/>
      <c r="BK733" s="73"/>
      <c r="BL733" s="73"/>
      <c r="BM733" s="95"/>
      <c r="BN733" s="95"/>
      <c r="BO733" s="73"/>
      <c r="BP733" s="73"/>
      <c r="BQ733" s="95"/>
      <c r="BR733" s="95"/>
      <c r="BS733" s="73"/>
      <c r="BT733" s="73"/>
      <c r="BU733" s="95"/>
      <c r="BV733" s="95"/>
      <c r="BW733" s="73"/>
      <c r="BX733" s="73"/>
      <c r="BY733" s="95"/>
      <c r="BZ733" s="95"/>
      <c r="CA733" s="73"/>
      <c r="CB733" s="73"/>
      <c r="CC733" s="95"/>
      <c r="CD733" s="9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9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23"/>
      <c r="I734" s="73"/>
      <c r="J734" s="73"/>
      <c r="K734" s="73"/>
      <c r="L734" s="73"/>
      <c r="M734" s="73"/>
      <c r="N734" s="73"/>
      <c r="O734" s="73"/>
      <c r="P734" s="73"/>
      <c r="Q734" s="73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73"/>
      <c r="AE734" s="73"/>
      <c r="AF734" s="73"/>
      <c r="AG734" s="95"/>
      <c r="AH734" s="95"/>
      <c r="AI734" s="73"/>
      <c r="AJ734" s="73"/>
      <c r="AK734" s="95"/>
      <c r="AL734" s="95"/>
      <c r="AM734" s="73"/>
      <c r="AN734" s="73"/>
      <c r="AO734" s="95"/>
      <c r="AP734" s="95"/>
      <c r="AQ734" s="73"/>
      <c r="AR734" s="73"/>
      <c r="AS734" s="95"/>
      <c r="AT734" s="95"/>
      <c r="AU734" s="73"/>
      <c r="AV734" s="73"/>
      <c r="AW734" s="95"/>
      <c r="AX734" s="95"/>
      <c r="AY734" s="73"/>
      <c r="AZ734" s="73"/>
      <c r="BA734" s="95"/>
      <c r="BB734" s="95"/>
      <c r="BC734" s="73"/>
      <c r="BD734" s="73"/>
      <c r="BE734" s="95"/>
      <c r="BF734" s="95"/>
      <c r="BG734" s="73"/>
      <c r="BH734" s="73"/>
      <c r="BI734" s="95"/>
      <c r="BJ734" s="95"/>
      <c r="BK734" s="73"/>
      <c r="BL734" s="73"/>
      <c r="BM734" s="95"/>
      <c r="BN734" s="95"/>
      <c r="BO734" s="73"/>
      <c r="BP734" s="73"/>
      <c r="BQ734" s="95"/>
      <c r="BR734" s="95"/>
      <c r="BS734" s="73"/>
      <c r="BT734" s="73"/>
      <c r="BU734" s="95"/>
      <c r="BV734" s="95"/>
      <c r="BW734" s="73"/>
      <c r="BX734" s="73"/>
      <c r="BY734" s="95"/>
      <c r="BZ734" s="95"/>
      <c r="CA734" s="73"/>
      <c r="CB734" s="73"/>
      <c r="CC734" s="95"/>
      <c r="CD734" s="9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9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23"/>
      <c r="I735" s="73"/>
      <c r="J735" s="73"/>
      <c r="K735" s="73"/>
      <c r="L735" s="73"/>
      <c r="M735" s="73"/>
      <c r="N735" s="73"/>
      <c r="O735" s="73"/>
      <c r="P735" s="73"/>
      <c r="Q735" s="73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73"/>
      <c r="AE735" s="73"/>
      <c r="AF735" s="73"/>
      <c r="AG735" s="95"/>
      <c r="AH735" s="95"/>
      <c r="AI735" s="73"/>
      <c r="AJ735" s="73"/>
      <c r="AK735" s="95"/>
      <c r="AL735" s="95"/>
      <c r="AM735" s="73"/>
      <c r="AN735" s="73"/>
      <c r="AO735" s="95"/>
      <c r="AP735" s="95"/>
      <c r="AQ735" s="73"/>
      <c r="AR735" s="73"/>
      <c r="AS735" s="95"/>
      <c r="AT735" s="95"/>
      <c r="AU735" s="73"/>
      <c r="AV735" s="73"/>
      <c r="AW735" s="95"/>
      <c r="AX735" s="95"/>
      <c r="AY735" s="73"/>
      <c r="AZ735" s="73"/>
      <c r="BA735" s="95"/>
      <c r="BB735" s="95"/>
      <c r="BC735" s="73"/>
      <c r="BD735" s="73"/>
      <c r="BE735" s="95"/>
      <c r="BF735" s="95"/>
      <c r="BG735" s="73"/>
      <c r="BH735" s="73"/>
      <c r="BI735" s="95"/>
      <c r="BJ735" s="95"/>
      <c r="BK735" s="73"/>
      <c r="BL735" s="73"/>
      <c r="BM735" s="95"/>
      <c r="BN735" s="95"/>
      <c r="BO735" s="73"/>
      <c r="BP735" s="73"/>
      <c r="BQ735" s="95"/>
      <c r="BR735" s="95"/>
      <c r="BS735" s="73"/>
      <c r="BT735" s="73"/>
      <c r="BU735" s="95"/>
      <c r="BV735" s="95"/>
      <c r="BW735" s="73"/>
      <c r="BX735" s="73"/>
      <c r="BY735" s="95"/>
      <c r="BZ735" s="95"/>
      <c r="CA735" s="73"/>
      <c r="CB735" s="73"/>
      <c r="CC735" s="95"/>
      <c r="CD735" s="9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9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23"/>
      <c r="I736" s="73"/>
      <c r="J736" s="73"/>
      <c r="K736" s="73"/>
      <c r="L736" s="73"/>
      <c r="M736" s="73"/>
      <c r="N736" s="73"/>
      <c r="O736" s="73"/>
      <c r="P736" s="73"/>
      <c r="Q736" s="73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73"/>
      <c r="AE736" s="73"/>
      <c r="AF736" s="73"/>
      <c r="AG736" s="95"/>
      <c r="AH736" s="95"/>
      <c r="AI736" s="73"/>
      <c r="AJ736" s="73"/>
      <c r="AK736" s="95"/>
      <c r="AL736" s="95"/>
      <c r="AM736" s="73"/>
      <c r="AN736" s="73"/>
      <c r="AO736" s="95"/>
      <c r="AP736" s="95"/>
      <c r="AQ736" s="73"/>
      <c r="AR736" s="73"/>
      <c r="AS736" s="95"/>
      <c r="AT736" s="95"/>
      <c r="AU736" s="73"/>
      <c r="AV736" s="73"/>
      <c r="AW736" s="95"/>
      <c r="AX736" s="95"/>
      <c r="AY736" s="73"/>
      <c r="AZ736" s="73"/>
      <c r="BA736" s="95"/>
      <c r="BB736" s="95"/>
      <c r="BC736" s="73"/>
      <c r="BD736" s="73"/>
      <c r="BE736" s="95"/>
      <c r="BF736" s="95"/>
      <c r="BG736" s="73"/>
      <c r="BH736" s="73"/>
      <c r="BI736" s="95"/>
      <c r="BJ736" s="95"/>
      <c r="BK736" s="73"/>
      <c r="BL736" s="73"/>
      <c r="BM736" s="95"/>
      <c r="BN736" s="95"/>
      <c r="BO736" s="73"/>
      <c r="BP736" s="73"/>
      <c r="BQ736" s="95"/>
      <c r="BR736" s="95"/>
      <c r="BS736" s="73"/>
      <c r="BT736" s="73"/>
      <c r="BU736" s="95"/>
      <c r="BV736" s="95"/>
      <c r="BW736" s="73"/>
      <c r="BX736" s="73"/>
      <c r="BY736" s="95"/>
      <c r="BZ736" s="95"/>
      <c r="CA736" s="73"/>
      <c r="CB736" s="73"/>
      <c r="CC736" s="95"/>
      <c r="CD736" s="9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9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23"/>
      <c r="I737" s="73"/>
      <c r="J737" s="73"/>
      <c r="K737" s="73"/>
      <c r="L737" s="73"/>
      <c r="M737" s="73"/>
      <c r="N737" s="73"/>
      <c r="O737" s="73"/>
      <c r="P737" s="73"/>
      <c r="Q737" s="73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73"/>
      <c r="AE737" s="73"/>
      <c r="AF737" s="73"/>
      <c r="AG737" s="95"/>
      <c r="AH737" s="95"/>
      <c r="AI737" s="73"/>
      <c r="AJ737" s="73"/>
      <c r="AK737" s="95"/>
      <c r="AL737" s="95"/>
      <c r="AM737" s="73"/>
      <c r="AN737" s="73"/>
      <c r="AO737" s="95"/>
      <c r="AP737" s="95"/>
      <c r="AQ737" s="73"/>
      <c r="AR737" s="73"/>
      <c r="AS737" s="95"/>
      <c r="AT737" s="95"/>
      <c r="AU737" s="73"/>
      <c r="AV737" s="73"/>
      <c r="AW737" s="95"/>
      <c r="AX737" s="95"/>
      <c r="AY737" s="73"/>
      <c r="AZ737" s="73"/>
      <c r="BA737" s="95"/>
      <c r="BB737" s="95"/>
      <c r="BC737" s="73"/>
      <c r="BD737" s="73"/>
      <c r="BE737" s="95"/>
      <c r="BF737" s="95"/>
      <c r="BG737" s="73"/>
      <c r="BH737" s="73"/>
      <c r="BI737" s="95"/>
      <c r="BJ737" s="95"/>
      <c r="BK737" s="73"/>
      <c r="BL737" s="73"/>
      <c r="BM737" s="95"/>
      <c r="BN737" s="95"/>
      <c r="BO737" s="73"/>
      <c r="BP737" s="73"/>
      <c r="BQ737" s="95"/>
      <c r="BR737" s="95"/>
      <c r="BS737" s="73"/>
      <c r="BT737" s="73"/>
      <c r="BU737" s="95"/>
      <c r="BV737" s="95"/>
      <c r="BW737" s="73"/>
      <c r="BX737" s="73"/>
      <c r="BY737" s="95"/>
      <c r="BZ737" s="95"/>
      <c r="CA737" s="73"/>
      <c r="CB737" s="73"/>
      <c r="CC737" s="95"/>
      <c r="CD737" s="9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9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23"/>
      <c r="I738" s="73"/>
      <c r="J738" s="73"/>
      <c r="K738" s="73"/>
      <c r="L738" s="73"/>
      <c r="M738" s="73"/>
      <c r="N738" s="73"/>
      <c r="O738" s="73"/>
      <c r="P738" s="73"/>
      <c r="Q738" s="73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73"/>
      <c r="AE738" s="73"/>
      <c r="AF738" s="73"/>
      <c r="AG738" s="95"/>
      <c r="AH738" s="95"/>
      <c r="AI738" s="73"/>
      <c r="AJ738" s="73"/>
      <c r="AK738" s="95"/>
      <c r="AL738" s="95"/>
      <c r="AM738" s="73"/>
      <c r="AN738" s="73"/>
      <c r="AO738" s="95"/>
      <c r="AP738" s="95"/>
      <c r="AQ738" s="73"/>
      <c r="AR738" s="73"/>
      <c r="AS738" s="95"/>
      <c r="AT738" s="95"/>
      <c r="AU738" s="73"/>
      <c r="AV738" s="73"/>
      <c r="AW738" s="95"/>
      <c r="AX738" s="95"/>
      <c r="AY738" s="73"/>
      <c r="AZ738" s="73"/>
      <c r="BA738" s="95"/>
      <c r="BB738" s="95"/>
      <c r="BC738" s="73"/>
      <c r="BD738" s="73"/>
      <c r="BE738" s="95"/>
      <c r="BF738" s="95"/>
      <c r="BG738" s="73"/>
      <c r="BH738" s="73"/>
      <c r="BI738" s="95"/>
      <c r="BJ738" s="95"/>
      <c r="BK738" s="73"/>
      <c r="BL738" s="73"/>
      <c r="BM738" s="95"/>
      <c r="BN738" s="95"/>
      <c r="BO738" s="73"/>
      <c r="BP738" s="73"/>
      <c r="BQ738" s="95"/>
      <c r="BR738" s="95"/>
      <c r="BS738" s="73"/>
      <c r="BT738" s="73"/>
      <c r="BU738" s="95"/>
      <c r="BV738" s="95"/>
      <c r="BW738" s="73"/>
      <c r="BX738" s="73"/>
      <c r="BY738" s="95"/>
      <c r="BZ738" s="95"/>
      <c r="CA738" s="73"/>
      <c r="CB738" s="73"/>
      <c r="CC738" s="95"/>
      <c r="CD738" s="9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9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23"/>
      <c r="I739" s="73"/>
      <c r="J739" s="73"/>
      <c r="K739" s="73"/>
      <c r="L739" s="73"/>
      <c r="M739" s="73"/>
      <c r="N739" s="73"/>
      <c r="O739" s="73"/>
      <c r="P739" s="73"/>
      <c r="Q739" s="73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73"/>
      <c r="AE739" s="73"/>
      <c r="AF739" s="73"/>
      <c r="AG739" s="95"/>
      <c r="AH739" s="95"/>
      <c r="AI739" s="73"/>
      <c r="AJ739" s="73"/>
      <c r="AK739" s="95"/>
      <c r="AL739" s="95"/>
      <c r="AM739" s="73"/>
      <c r="AN739" s="73"/>
      <c r="AO739" s="95"/>
      <c r="AP739" s="95"/>
      <c r="AQ739" s="73"/>
      <c r="AR739" s="73"/>
      <c r="AS739" s="95"/>
      <c r="AT739" s="95"/>
      <c r="AU739" s="73"/>
      <c r="AV739" s="73"/>
      <c r="AW739" s="95"/>
      <c r="AX739" s="95"/>
      <c r="AY739" s="73"/>
      <c r="AZ739" s="73"/>
      <c r="BA739" s="95"/>
      <c r="BB739" s="95"/>
      <c r="BC739" s="73"/>
      <c r="BD739" s="73"/>
      <c r="BE739" s="95"/>
      <c r="BF739" s="95"/>
      <c r="BG739" s="73"/>
      <c r="BH739" s="73"/>
      <c r="BI739" s="95"/>
      <c r="BJ739" s="95"/>
      <c r="BK739" s="73"/>
      <c r="BL739" s="73"/>
      <c r="BM739" s="95"/>
      <c r="BN739" s="95"/>
      <c r="BO739" s="73"/>
      <c r="BP739" s="73"/>
      <c r="BQ739" s="95"/>
      <c r="BR739" s="95"/>
      <c r="BS739" s="73"/>
      <c r="BT739" s="73"/>
      <c r="BU739" s="95"/>
      <c r="BV739" s="95"/>
      <c r="BW739" s="73"/>
      <c r="BX739" s="73"/>
      <c r="BY739" s="95"/>
      <c r="BZ739" s="95"/>
      <c r="CA739" s="73"/>
      <c r="CB739" s="73"/>
      <c r="CC739" s="95"/>
      <c r="CD739" s="9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9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23"/>
      <c r="I740" s="73"/>
      <c r="J740" s="73"/>
      <c r="K740" s="73"/>
      <c r="L740" s="73"/>
      <c r="M740" s="73"/>
      <c r="N740" s="73"/>
      <c r="O740" s="73"/>
      <c r="P740" s="73"/>
      <c r="Q740" s="73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73"/>
      <c r="AE740" s="73"/>
      <c r="AF740" s="73"/>
      <c r="AG740" s="95"/>
      <c r="AH740" s="95"/>
      <c r="AI740" s="73"/>
      <c r="AJ740" s="73"/>
      <c r="AK740" s="95"/>
      <c r="AL740" s="95"/>
      <c r="AM740" s="73"/>
      <c r="AN740" s="73"/>
      <c r="AO740" s="95"/>
      <c r="AP740" s="95"/>
      <c r="AQ740" s="73"/>
      <c r="AR740" s="73"/>
      <c r="AS740" s="95"/>
      <c r="AT740" s="95"/>
      <c r="AU740" s="73"/>
      <c r="AV740" s="73"/>
      <c r="AW740" s="95"/>
      <c r="AX740" s="95"/>
      <c r="AY740" s="73"/>
      <c r="AZ740" s="73"/>
      <c r="BA740" s="95"/>
      <c r="BB740" s="95"/>
      <c r="BC740" s="73"/>
      <c r="BD740" s="73"/>
      <c r="BE740" s="95"/>
      <c r="BF740" s="95"/>
      <c r="BG740" s="73"/>
      <c r="BH740" s="73"/>
      <c r="BI740" s="95"/>
      <c r="BJ740" s="95"/>
      <c r="BK740" s="73"/>
      <c r="BL740" s="73"/>
      <c r="BM740" s="95"/>
      <c r="BN740" s="95"/>
      <c r="BO740" s="73"/>
      <c r="BP740" s="73"/>
      <c r="BQ740" s="95"/>
      <c r="BR740" s="95"/>
      <c r="BS740" s="73"/>
      <c r="BT740" s="73"/>
      <c r="BU740" s="95"/>
      <c r="BV740" s="95"/>
      <c r="BW740" s="73"/>
      <c r="BX740" s="73"/>
      <c r="BY740" s="95"/>
      <c r="BZ740" s="95"/>
      <c r="CA740" s="73"/>
      <c r="CB740" s="73"/>
      <c r="CC740" s="95"/>
      <c r="CD740" s="9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9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23"/>
      <c r="I741" s="73"/>
      <c r="J741" s="73"/>
      <c r="K741" s="73"/>
      <c r="L741" s="73"/>
      <c r="M741" s="73"/>
      <c r="N741" s="73"/>
      <c r="O741" s="73"/>
      <c r="P741" s="73"/>
      <c r="Q741" s="73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73"/>
      <c r="AE741" s="73"/>
      <c r="AF741" s="73"/>
      <c r="AG741" s="95"/>
      <c r="AH741" s="95"/>
      <c r="AI741" s="73"/>
      <c r="AJ741" s="73"/>
      <c r="AK741" s="95"/>
      <c r="AL741" s="95"/>
      <c r="AM741" s="73"/>
      <c r="AN741" s="73"/>
      <c r="AO741" s="95"/>
      <c r="AP741" s="95"/>
      <c r="AQ741" s="73"/>
      <c r="AR741" s="73"/>
      <c r="AS741" s="95"/>
      <c r="AT741" s="95"/>
      <c r="AU741" s="73"/>
      <c r="AV741" s="73"/>
      <c r="AW741" s="95"/>
      <c r="AX741" s="95"/>
      <c r="AY741" s="73"/>
      <c r="AZ741" s="73"/>
      <c r="BA741" s="95"/>
      <c r="BB741" s="95"/>
      <c r="BC741" s="73"/>
      <c r="BD741" s="73"/>
      <c r="BE741" s="95"/>
      <c r="BF741" s="95"/>
      <c r="BG741" s="73"/>
      <c r="BH741" s="73"/>
      <c r="BI741" s="95"/>
      <c r="BJ741" s="95"/>
      <c r="BK741" s="73"/>
      <c r="BL741" s="73"/>
      <c r="BM741" s="95"/>
      <c r="BN741" s="95"/>
      <c r="BO741" s="73"/>
      <c r="BP741" s="73"/>
      <c r="BQ741" s="95"/>
      <c r="BR741" s="95"/>
      <c r="BS741" s="73"/>
      <c r="BT741" s="73"/>
      <c r="BU741" s="95"/>
      <c r="BV741" s="95"/>
      <c r="BW741" s="73"/>
      <c r="BX741" s="73"/>
      <c r="BY741" s="95"/>
      <c r="BZ741" s="95"/>
      <c r="CA741" s="73"/>
      <c r="CB741" s="73"/>
      <c r="CC741" s="95"/>
      <c r="CD741" s="9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9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23"/>
      <c r="I742" s="73"/>
      <c r="J742" s="73"/>
      <c r="K742" s="73"/>
      <c r="L742" s="73"/>
      <c r="M742" s="73"/>
      <c r="N742" s="73"/>
      <c r="O742" s="73"/>
      <c r="P742" s="73"/>
      <c r="Q742" s="73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73"/>
      <c r="AE742" s="73"/>
      <c r="AF742" s="73"/>
      <c r="AG742" s="95"/>
      <c r="AH742" s="95"/>
      <c r="AI742" s="73"/>
      <c r="AJ742" s="73"/>
      <c r="AK742" s="95"/>
      <c r="AL742" s="95"/>
      <c r="AM742" s="73"/>
      <c r="AN742" s="73"/>
      <c r="AO742" s="95"/>
      <c r="AP742" s="95"/>
      <c r="AQ742" s="73"/>
      <c r="AR742" s="73"/>
      <c r="AS742" s="95"/>
      <c r="AT742" s="95"/>
      <c r="AU742" s="73"/>
      <c r="AV742" s="73"/>
      <c r="AW742" s="95"/>
      <c r="AX742" s="95"/>
      <c r="AY742" s="73"/>
      <c r="AZ742" s="73"/>
      <c r="BA742" s="95"/>
      <c r="BB742" s="95"/>
      <c r="BC742" s="73"/>
      <c r="BD742" s="73"/>
      <c r="BE742" s="95"/>
      <c r="BF742" s="95"/>
      <c r="BG742" s="73"/>
      <c r="BH742" s="73"/>
      <c r="BI742" s="95"/>
      <c r="BJ742" s="95"/>
      <c r="BK742" s="73"/>
      <c r="BL742" s="73"/>
      <c r="BM742" s="95"/>
      <c r="BN742" s="95"/>
      <c r="BO742" s="73"/>
      <c r="BP742" s="73"/>
      <c r="BQ742" s="95"/>
      <c r="BR742" s="95"/>
      <c r="BS742" s="73"/>
      <c r="BT742" s="73"/>
      <c r="BU742" s="95"/>
      <c r="BV742" s="95"/>
      <c r="BW742" s="73"/>
      <c r="BX742" s="73"/>
      <c r="BY742" s="95"/>
      <c r="BZ742" s="95"/>
      <c r="CA742" s="73"/>
      <c r="CB742" s="73"/>
      <c r="CC742" s="95"/>
      <c r="CD742" s="9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9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23"/>
      <c r="I743" s="73"/>
      <c r="J743" s="73"/>
      <c r="K743" s="73"/>
      <c r="L743" s="73"/>
      <c r="M743" s="73"/>
      <c r="N743" s="73"/>
      <c r="O743" s="73"/>
      <c r="P743" s="73"/>
      <c r="Q743" s="73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73"/>
      <c r="AE743" s="73"/>
      <c r="AF743" s="73"/>
      <c r="AG743" s="95"/>
      <c r="AH743" s="95"/>
      <c r="AI743" s="73"/>
      <c r="AJ743" s="73"/>
      <c r="AK743" s="95"/>
      <c r="AL743" s="95"/>
      <c r="AM743" s="73"/>
      <c r="AN743" s="73"/>
      <c r="AO743" s="95"/>
      <c r="AP743" s="95"/>
      <c r="AQ743" s="73"/>
      <c r="AR743" s="73"/>
      <c r="AS743" s="95"/>
      <c r="AT743" s="95"/>
      <c r="AU743" s="73"/>
      <c r="AV743" s="73"/>
      <c r="AW743" s="95"/>
      <c r="AX743" s="95"/>
      <c r="AY743" s="73"/>
      <c r="AZ743" s="73"/>
      <c r="BA743" s="95"/>
      <c r="BB743" s="95"/>
      <c r="BC743" s="73"/>
      <c r="BD743" s="73"/>
      <c r="BE743" s="95"/>
      <c r="BF743" s="95"/>
      <c r="BG743" s="73"/>
      <c r="BH743" s="73"/>
      <c r="BI743" s="95"/>
      <c r="BJ743" s="95"/>
      <c r="BK743" s="73"/>
      <c r="BL743" s="73"/>
      <c r="BM743" s="95"/>
      <c r="BN743" s="95"/>
      <c r="BO743" s="73"/>
      <c r="BP743" s="73"/>
      <c r="BQ743" s="95"/>
      <c r="BR743" s="95"/>
      <c r="BS743" s="73"/>
      <c r="BT743" s="73"/>
      <c r="BU743" s="95"/>
      <c r="BV743" s="95"/>
      <c r="BW743" s="73"/>
      <c r="BX743" s="73"/>
      <c r="BY743" s="95"/>
      <c r="BZ743" s="95"/>
      <c r="CA743" s="73"/>
      <c r="CB743" s="73"/>
      <c r="CC743" s="95"/>
      <c r="CD743" s="9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9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23"/>
      <c r="I744" s="73"/>
      <c r="J744" s="73"/>
      <c r="K744" s="73"/>
      <c r="L744" s="73"/>
      <c r="M744" s="73"/>
      <c r="N744" s="73"/>
      <c r="O744" s="73"/>
      <c r="P744" s="73"/>
      <c r="Q744" s="73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73"/>
      <c r="AE744" s="73"/>
      <c r="AF744" s="73"/>
      <c r="AG744" s="95"/>
      <c r="AH744" s="95"/>
      <c r="AI744" s="73"/>
      <c r="AJ744" s="73"/>
      <c r="AK744" s="95"/>
      <c r="AL744" s="95"/>
      <c r="AM744" s="73"/>
      <c r="AN744" s="73"/>
      <c r="AO744" s="95"/>
      <c r="AP744" s="95"/>
      <c r="AQ744" s="73"/>
      <c r="AR744" s="73"/>
      <c r="AS744" s="95"/>
      <c r="AT744" s="95"/>
      <c r="AU744" s="73"/>
      <c r="AV744" s="73"/>
      <c r="AW744" s="95"/>
      <c r="AX744" s="95"/>
      <c r="AY744" s="73"/>
      <c r="AZ744" s="73"/>
      <c r="BA744" s="95"/>
      <c r="BB744" s="95"/>
      <c r="BC744" s="73"/>
      <c r="BD744" s="73"/>
      <c r="BE744" s="95"/>
      <c r="BF744" s="95"/>
      <c r="BG744" s="73"/>
      <c r="BH744" s="73"/>
      <c r="BI744" s="95"/>
      <c r="BJ744" s="95"/>
      <c r="BK744" s="73"/>
      <c r="BL744" s="73"/>
      <c r="BM744" s="95"/>
      <c r="BN744" s="95"/>
      <c r="BO744" s="73"/>
      <c r="BP744" s="73"/>
      <c r="BQ744" s="95"/>
      <c r="BR744" s="95"/>
      <c r="BS744" s="73"/>
      <c r="BT744" s="73"/>
      <c r="BU744" s="95"/>
      <c r="BV744" s="95"/>
      <c r="BW744" s="73"/>
      <c r="BX744" s="73"/>
      <c r="BY744" s="95"/>
      <c r="BZ744" s="95"/>
      <c r="CA744" s="73"/>
      <c r="CB744" s="73"/>
      <c r="CC744" s="95"/>
      <c r="CD744" s="9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9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23"/>
      <c r="I745" s="73"/>
      <c r="J745" s="73"/>
      <c r="K745" s="73"/>
      <c r="L745" s="73"/>
      <c r="M745" s="73"/>
      <c r="N745" s="73"/>
      <c r="O745" s="73"/>
      <c r="P745" s="73"/>
      <c r="Q745" s="73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73"/>
      <c r="AE745" s="73"/>
      <c r="AF745" s="73"/>
      <c r="AG745" s="95"/>
      <c r="AH745" s="95"/>
      <c r="AI745" s="73"/>
      <c r="AJ745" s="73"/>
      <c r="AK745" s="95"/>
      <c r="AL745" s="95"/>
      <c r="AM745" s="73"/>
      <c r="AN745" s="73"/>
      <c r="AO745" s="95"/>
      <c r="AP745" s="95"/>
      <c r="AQ745" s="73"/>
      <c r="AR745" s="73"/>
      <c r="AS745" s="95"/>
      <c r="AT745" s="95"/>
      <c r="AU745" s="73"/>
      <c r="AV745" s="73"/>
      <c r="AW745" s="95"/>
      <c r="AX745" s="95"/>
      <c r="AY745" s="73"/>
      <c r="AZ745" s="73"/>
      <c r="BA745" s="95"/>
      <c r="BB745" s="95"/>
      <c r="BC745" s="73"/>
      <c r="BD745" s="73"/>
      <c r="BE745" s="95"/>
      <c r="BF745" s="95"/>
      <c r="BG745" s="73"/>
      <c r="BH745" s="73"/>
      <c r="BI745" s="95"/>
      <c r="BJ745" s="95"/>
      <c r="BK745" s="73"/>
      <c r="BL745" s="73"/>
      <c r="BM745" s="95"/>
      <c r="BN745" s="95"/>
      <c r="BO745" s="73"/>
      <c r="BP745" s="73"/>
      <c r="BQ745" s="95"/>
      <c r="BR745" s="95"/>
      <c r="BS745" s="73"/>
      <c r="BT745" s="73"/>
      <c r="BU745" s="95"/>
      <c r="BV745" s="95"/>
      <c r="BW745" s="73"/>
      <c r="BX745" s="73"/>
      <c r="BY745" s="95"/>
      <c r="BZ745" s="95"/>
      <c r="CA745" s="73"/>
      <c r="CB745" s="73"/>
      <c r="CC745" s="95"/>
      <c r="CD745" s="9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9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23"/>
      <c r="I746" s="73"/>
      <c r="J746" s="73"/>
      <c r="K746" s="73"/>
      <c r="L746" s="73"/>
      <c r="M746" s="73"/>
      <c r="N746" s="73"/>
      <c r="O746" s="73"/>
      <c r="P746" s="73"/>
      <c r="Q746" s="73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73"/>
      <c r="AE746" s="73"/>
      <c r="AF746" s="73"/>
      <c r="AG746" s="95"/>
      <c r="AH746" s="95"/>
      <c r="AI746" s="73"/>
      <c r="AJ746" s="73"/>
      <c r="AK746" s="95"/>
      <c r="AL746" s="95"/>
      <c r="AM746" s="73"/>
      <c r="AN746" s="73"/>
      <c r="AO746" s="95"/>
      <c r="AP746" s="95"/>
      <c r="AQ746" s="73"/>
      <c r="AR746" s="73"/>
      <c r="AS746" s="95"/>
      <c r="AT746" s="95"/>
      <c r="AU746" s="73"/>
      <c r="AV746" s="73"/>
      <c r="AW746" s="95"/>
      <c r="AX746" s="95"/>
      <c r="AY746" s="73"/>
      <c r="AZ746" s="73"/>
      <c r="BA746" s="95"/>
      <c r="BB746" s="95"/>
      <c r="BC746" s="73"/>
      <c r="BD746" s="73"/>
      <c r="BE746" s="95"/>
      <c r="BF746" s="95"/>
      <c r="BG746" s="73"/>
      <c r="BH746" s="73"/>
      <c r="BI746" s="95"/>
      <c r="BJ746" s="95"/>
      <c r="BK746" s="73"/>
      <c r="BL746" s="73"/>
      <c r="BM746" s="95"/>
      <c r="BN746" s="95"/>
      <c r="BO746" s="73"/>
      <c r="BP746" s="73"/>
      <c r="BQ746" s="95"/>
      <c r="BR746" s="95"/>
      <c r="BS746" s="73"/>
      <c r="BT746" s="73"/>
      <c r="BU746" s="95"/>
      <c r="BV746" s="95"/>
      <c r="BW746" s="73"/>
      <c r="BX746" s="73"/>
      <c r="BY746" s="95"/>
      <c r="BZ746" s="95"/>
      <c r="CA746" s="73"/>
      <c r="CB746" s="73"/>
      <c r="CC746" s="95"/>
      <c r="CD746" s="9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9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23"/>
      <c r="I747" s="73"/>
      <c r="J747" s="73"/>
      <c r="K747" s="73"/>
      <c r="L747" s="73"/>
      <c r="M747" s="73"/>
      <c r="N747" s="73"/>
      <c r="O747" s="73"/>
      <c r="P747" s="73"/>
      <c r="Q747" s="73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73"/>
      <c r="AE747" s="73"/>
      <c r="AF747" s="73"/>
      <c r="AG747" s="95"/>
      <c r="AH747" s="95"/>
      <c r="AI747" s="73"/>
      <c r="AJ747" s="73"/>
      <c r="AK747" s="95"/>
      <c r="AL747" s="95"/>
      <c r="AM747" s="73"/>
      <c r="AN747" s="73"/>
      <c r="AO747" s="95"/>
      <c r="AP747" s="95"/>
      <c r="AQ747" s="73"/>
      <c r="AR747" s="73"/>
      <c r="AS747" s="95"/>
      <c r="AT747" s="95"/>
      <c r="AU747" s="73"/>
      <c r="AV747" s="73"/>
      <c r="AW747" s="95"/>
      <c r="AX747" s="95"/>
      <c r="AY747" s="73"/>
      <c r="AZ747" s="73"/>
      <c r="BA747" s="95"/>
      <c r="BB747" s="95"/>
      <c r="BC747" s="73"/>
      <c r="BD747" s="73"/>
      <c r="BE747" s="95"/>
      <c r="BF747" s="95"/>
      <c r="BG747" s="73"/>
      <c r="BH747" s="73"/>
      <c r="BI747" s="95"/>
      <c r="BJ747" s="95"/>
      <c r="BK747" s="73"/>
      <c r="BL747" s="73"/>
      <c r="BM747" s="95"/>
      <c r="BN747" s="95"/>
      <c r="BO747" s="73"/>
      <c r="BP747" s="73"/>
      <c r="BQ747" s="95"/>
      <c r="BR747" s="95"/>
      <c r="BS747" s="73"/>
      <c r="BT747" s="73"/>
      <c r="BU747" s="95"/>
      <c r="BV747" s="95"/>
      <c r="BW747" s="73"/>
      <c r="BX747" s="73"/>
      <c r="BY747" s="95"/>
      <c r="BZ747" s="95"/>
      <c r="CA747" s="73"/>
      <c r="CB747" s="73"/>
      <c r="CC747" s="95"/>
      <c r="CD747" s="9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9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23"/>
      <c r="I748" s="73"/>
      <c r="J748" s="73"/>
      <c r="K748" s="73"/>
      <c r="L748" s="73"/>
      <c r="M748" s="73"/>
      <c r="N748" s="73"/>
      <c r="O748" s="73"/>
      <c r="P748" s="73"/>
      <c r="Q748" s="73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73"/>
      <c r="AE748" s="73"/>
      <c r="AF748" s="73"/>
      <c r="AG748" s="95"/>
      <c r="AH748" s="95"/>
      <c r="AI748" s="73"/>
      <c r="AJ748" s="73"/>
      <c r="AK748" s="95"/>
      <c r="AL748" s="95"/>
      <c r="AM748" s="73"/>
      <c r="AN748" s="73"/>
      <c r="AO748" s="95"/>
      <c r="AP748" s="95"/>
      <c r="AQ748" s="73"/>
      <c r="AR748" s="73"/>
      <c r="AS748" s="95"/>
      <c r="AT748" s="95"/>
      <c r="AU748" s="73"/>
      <c r="AV748" s="73"/>
      <c r="AW748" s="95"/>
      <c r="AX748" s="95"/>
      <c r="AY748" s="73"/>
      <c r="AZ748" s="73"/>
      <c r="BA748" s="95"/>
      <c r="BB748" s="95"/>
      <c r="BC748" s="73"/>
      <c r="BD748" s="73"/>
      <c r="BE748" s="95"/>
      <c r="BF748" s="95"/>
      <c r="BG748" s="73"/>
      <c r="BH748" s="73"/>
      <c r="BI748" s="95"/>
      <c r="BJ748" s="95"/>
      <c r="BK748" s="73"/>
      <c r="BL748" s="73"/>
      <c r="BM748" s="95"/>
      <c r="BN748" s="95"/>
      <c r="BO748" s="73"/>
      <c r="BP748" s="73"/>
      <c r="BQ748" s="95"/>
      <c r="BR748" s="95"/>
      <c r="BS748" s="73"/>
      <c r="BT748" s="73"/>
      <c r="BU748" s="95"/>
      <c r="BV748" s="95"/>
      <c r="BW748" s="73"/>
      <c r="BX748" s="73"/>
      <c r="BY748" s="95"/>
      <c r="BZ748" s="95"/>
      <c r="CA748" s="73"/>
      <c r="CB748" s="73"/>
      <c r="CC748" s="95"/>
      <c r="CD748" s="9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9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23"/>
      <c r="I749" s="73"/>
      <c r="J749" s="73"/>
      <c r="K749" s="73"/>
      <c r="L749" s="73"/>
      <c r="M749" s="73"/>
      <c r="N749" s="73"/>
      <c r="O749" s="73"/>
      <c r="P749" s="73"/>
      <c r="Q749" s="73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73"/>
      <c r="AE749" s="73"/>
      <c r="AF749" s="73"/>
      <c r="AG749" s="95"/>
      <c r="AH749" s="95"/>
      <c r="AI749" s="73"/>
      <c r="AJ749" s="73"/>
      <c r="AK749" s="95"/>
      <c r="AL749" s="95"/>
      <c r="AM749" s="73"/>
      <c r="AN749" s="73"/>
      <c r="AO749" s="95"/>
      <c r="AP749" s="95"/>
      <c r="AQ749" s="73"/>
      <c r="AR749" s="73"/>
      <c r="AS749" s="95"/>
      <c r="AT749" s="95"/>
      <c r="AU749" s="73"/>
      <c r="AV749" s="73"/>
      <c r="AW749" s="95"/>
      <c r="AX749" s="95"/>
      <c r="AY749" s="73"/>
      <c r="AZ749" s="73"/>
      <c r="BA749" s="95"/>
      <c r="BB749" s="95"/>
      <c r="BC749" s="73"/>
      <c r="BD749" s="73"/>
      <c r="BE749" s="95"/>
      <c r="BF749" s="95"/>
      <c r="BG749" s="73"/>
      <c r="BH749" s="73"/>
      <c r="BI749" s="95"/>
      <c r="BJ749" s="95"/>
      <c r="BK749" s="73"/>
      <c r="BL749" s="73"/>
      <c r="BM749" s="95"/>
      <c r="BN749" s="95"/>
      <c r="BO749" s="73"/>
      <c r="BP749" s="73"/>
      <c r="BQ749" s="95"/>
      <c r="BR749" s="95"/>
      <c r="BS749" s="73"/>
      <c r="BT749" s="73"/>
      <c r="BU749" s="95"/>
      <c r="BV749" s="95"/>
      <c r="BW749" s="73"/>
      <c r="BX749" s="73"/>
      <c r="BY749" s="95"/>
      <c r="BZ749" s="95"/>
      <c r="CA749" s="73"/>
      <c r="CB749" s="73"/>
      <c r="CC749" s="95"/>
      <c r="CD749" s="9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9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23"/>
      <c r="I750" s="73"/>
      <c r="J750" s="73"/>
      <c r="K750" s="73"/>
      <c r="L750" s="73"/>
      <c r="M750" s="73"/>
      <c r="N750" s="73"/>
      <c r="O750" s="73"/>
      <c r="P750" s="73"/>
      <c r="Q750" s="73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73"/>
      <c r="AE750" s="73"/>
      <c r="AF750" s="73"/>
      <c r="AG750" s="95"/>
      <c r="AH750" s="95"/>
      <c r="AI750" s="73"/>
      <c r="AJ750" s="73"/>
      <c r="AK750" s="95"/>
      <c r="AL750" s="95"/>
      <c r="AM750" s="73"/>
      <c r="AN750" s="73"/>
      <c r="AO750" s="95"/>
      <c r="AP750" s="95"/>
      <c r="AQ750" s="73"/>
      <c r="AR750" s="73"/>
      <c r="AS750" s="95"/>
      <c r="AT750" s="95"/>
      <c r="AU750" s="73"/>
      <c r="AV750" s="73"/>
      <c r="AW750" s="95"/>
      <c r="AX750" s="95"/>
      <c r="AY750" s="73"/>
      <c r="AZ750" s="73"/>
      <c r="BA750" s="95"/>
      <c r="BB750" s="95"/>
      <c r="BC750" s="73"/>
      <c r="BD750" s="73"/>
      <c r="BE750" s="95"/>
      <c r="BF750" s="95"/>
      <c r="BG750" s="73"/>
      <c r="BH750" s="73"/>
      <c r="BI750" s="95"/>
      <c r="BJ750" s="95"/>
      <c r="BK750" s="73"/>
      <c r="BL750" s="73"/>
      <c r="BM750" s="95"/>
      <c r="BN750" s="95"/>
      <c r="BO750" s="73"/>
      <c r="BP750" s="73"/>
      <c r="BQ750" s="95"/>
      <c r="BR750" s="95"/>
      <c r="BS750" s="73"/>
      <c r="BT750" s="73"/>
      <c r="BU750" s="95"/>
      <c r="BV750" s="95"/>
      <c r="BW750" s="73"/>
      <c r="BX750" s="73"/>
      <c r="BY750" s="95"/>
      <c r="BZ750" s="95"/>
      <c r="CA750" s="73"/>
      <c r="CB750" s="73"/>
      <c r="CC750" s="95"/>
      <c r="CD750" s="9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9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23"/>
      <c r="I751" s="73"/>
      <c r="J751" s="73"/>
      <c r="K751" s="73"/>
      <c r="L751" s="73"/>
      <c r="M751" s="73"/>
      <c r="N751" s="73"/>
      <c r="O751" s="73"/>
      <c r="P751" s="73"/>
      <c r="Q751" s="73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73"/>
      <c r="AE751" s="73"/>
      <c r="AF751" s="73"/>
      <c r="AG751" s="95"/>
      <c r="AH751" s="95"/>
      <c r="AI751" s="73"/>
      <c r="AJ751" s="73"/>
      <c r="AK751" s="95"/>
      <c r="AL751" s="95"/>
      <c r="AM751" s="73"/>
      <c r="AN751" s="73"/>
      <c r="AO751" s="95"/>
      <c r="AP751" s="95"/>
      <c r="AQ751" s="73"/>
      <c r="AR751" s="73"/>
      <c r="AS751" s="95"/>
      <c r="AT751" s="95"/>
      <c r="AU751" s="73"/>
      <c r="AV751" s="73"/>
      <c r="AW751" s="95"/>
      <c r="AX751" s="95"/>
      <c r="AY751" s="73"/>
      <c r="AZ751" s="73"/>
      <c r="BA751" s="95"/>
      <c r="BB751" s="95"/>
      <c r="BC751" s="73"/>
      <c r="BD751" s="73"/>
      <c r="BE751" s="95"/>
      <c r="BF751" s="95"/>
      <c r="BG751" s="73"/>
      <c r="BH751" s="73"/>
      <c r="BI751" s="95"/>
      <c r="BJ751" s="95"/>
      <c r="BK751" s="73"/>
      <c r="BL751" s="73"/>
      <c r="BM751" s="95"/>
      <c r="BN751" s="95"/>
      <c r="BO751" s="73"/>
      <c r="BP751" s="73"/>
      <c r="BQ751" s="95"/>
      <c r="BR751" s="95"/>
      <c r="BS751" s="73"/>
      <c r="BT751" s="73"/>
      <c r="BU751" s="95"/>
      <c r="BV751" s="95"/>
      <c r="BW751" s="73"/>
      <c r="BX751" s="73"/>
      <c r="BY751" s="95"/>
      <c r="BZ751" s="95"/>
      <c r="CA751" s="73"/>
      <c r="CB751" s="73"/>
      <c r="CC751" s="95"/>
      <c r="CD751" s="9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9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23"/>
      <c r="I752" s="73"/>
      <c r="J752" s="73"/>
      <c r="K752" s="73"/>
      <c r="L752" s="73"/>
      <c r="M752" s="73"/>
      <c r="N752" s="73"/>
      <c r="O752" s="73"/>
      <c r="P752" s="73"/>
      <c r="Q752" s="73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73"/>
      <c r="AE752" s="73"/>
      <c r="AF752" s="73"/>
      <c r="AG752" s="95"/>
      <c r="AH752" s="95"/>
      <c r="AI752" s="73"/>
      <c r="AJ752" s="73"/>
      <c r="AK752" s="95"/>
      <c r="AL752" s="95"/>
      <c r="AM752" s="73"/>
      <c r="AN752" s="73"/>
      <c r="AO752" s="95"/>
      <c r="AP752" s="95"/>
      <c r="AQ752" s="73"/>
      <c r="AR752" s="73"/>
      <c r="AS752" s="95"/>
      <c r="AT752" s="95"/>
      <c r="AU752" s="73"/>
      <c r="AV752" s="73"/>
      <c r="AW752" s="95"/>
      <c r="AX752" s="95"/>
      <c r="AY752" s="73"/>
      <c r="AZ752" s="73"/>
      <c r="BA752" s="95"/>
      <c r="BB752" s="95"/>
      <c r="BC752" s="73"/>
      <c r="BD752" s="73"/>
      <c r="BE752" s="95"/>
      <c r="BF752" s="95"/>
      <c r="BG752" s="73"/>
      <c r="BH752" s="73"/>
      <c r="BI752" s="95"/>
      <c r="BJ752" s="95"/>
      <c r="BK752" s="73"/>
      <c r="BL752" s="73"/>
      <c r="BM752" s="95"/>
      <c r="BN752" s="95"/>
      <c r="BO752" s="73"/>
      <c r="BP752" s="73"/>
      <c r="BQ752" s="95"/>
      <c r="BR752" s="95"/>
      <c r="BS752" s="73"/>
      <c r="BT752" s="73"/>
      <c r="BU752" s="95"/>
      <c r="BV752" s="95"/>
      <c r="BW752" s="73"/>
      <c r="BX752" s="73"/>
      <c r="BY752" s="95"/>
      <c r="BZ752" s="95"/>
      <c r="CA752" s="73"/>
      <c r="CB752" s="73"/>
      <c r="CC752" s="95"/>
      <c r="CD752" s="9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9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23"/>
      <c r="I753" s="73"/>
      <c r="J753" s="73"/>
      <c r="K753" s="73"/>
      <c r="L753" s="73"/>
      <c r="M753" s="73"/>
      <c r="N753" s="73"/>
      <c r="O753" s="73"/>
      <c r="P753" s="73"/>
      <c r="Q753" s="73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73"/>
      <c r="AE753" s="73"/>
      <c r="AF753" s="73"/>
      <c r="AG753" s="95"/>
      <c r="AH753" s="95"/>
      <c r="AI753" s="73"/>
      <c r="AJ753" s="73"/>
      <c r="AK753" s="95"/>
      <c r="AL753" s="95"/>
      <c r="AM753" s="73"/>
      <c r="AN753" s="73"/>
      <c r="AO753" s="95"/>
      <c r="AP753" s="95"/>
      <c r="AQ753" s="73"/>
      <c r="AR753" s="73"/>
      <c r="AS753" s="95"/>
      <c r="AT753" s="95"/>
      <c r="AU753" s="73"/>
      <c r="AV753" s="73"/>
      <c r="AW753" s="95"/>
      <c r="AX753" s="95"/>
      <c r="AY753" s="73"/>
      <c r="AZ753" s="73"/>
      <c r="BA753" s="95"/>
      <c r="BB753" s="95"/>
      <c r="BC753" s="73"/>
      <c r="BD753" s="73"/>
      <c r="BE753" s="95"/>
      <c r="BF753" s="95"/>
      <c r="BG753" s="73"/>
      <c r="BH753" s="73"/>
      <c r="BI753" s="95"/>
      <c r="BJ753" s="95"/>
      <c r="BK753" s="73"/>
      <c r="BL753" s="73"/>
      <c r="BM753" s="95"/>
      <c r="BN753" s="95"/>
      <c r="BO753" s="73"/>
      <c r="BP753" s="73"/>
      <c r="BQ753" s="95"/>
      <c r="BR753" s="95"/>
      <c r="BS753" s="73"/>
      <c r="BT753" s="73"/>
      <c r="BU753" s="95"/>
      <c r="BV753" s="95"/>
      <c r="BW753" s="73"/>
      <c r="BX753" s="73"/>
      <c r="BY753" s="95"/>
      <c r="BZ753" s="95"/>
      <c r="CA753" s="73"/>
      <c r="CB753" s="73"/>
      <c r="CC753" s="95"/>
      <c r="CD753" s="9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9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23"/>
      <c r="I754" s="73"/>
      <c r="J754" s="73"/>
      <c r="K754" s="73"/>
      <c r="L754" s="73"/>
      <c r="M754" s="73"/>
      <c r="N754" s="73"/>
      <c r="O754" s="73"/>
      <c r="P754" s="73"/>
      <c r="Q754" s="73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73"/>
      <c r="AE754" s="73"/>
      <c r="AF754" s="73"/>
      <c r="AG754" s="95"/>
      <c r="AH754" s="95"/>
      <c r="AI754" s="73"/>
      <c r="AJ754" s="73"/>
      <c r="AK754" s="95"/>
      <c r="AL754" s="95"/>
      <c r="AM754" s="73"/>
      <c r="AN754" s="73"/>
      <c r="AO754" s="95"/>
      <c r="AP754" s="95"/>
      <c r="AQ754" s="73"/>
      <c r="AR754" s="73"/>
      <c r="AS754" s="95"/>
      <c r="AT754" s="95"/>
      <c r="AU754" s="73"/>
      <c r="AV754" s="73"/>
      <c r="AW754" s="95"/>
      <c r="AX754" s="95"/>
      <c r="AY754" s="73"/>
      <c r="AZ754" s="73"/>
      <c r="BA754" s="95"/>
      <c r="BB754" s="95"/>
      <c r="BC754" s="73"/>
      <c r="BD754" s="73"/>
      <c r="BE754" s="95"/>
      <c r="BF754" s="95"/>
      <c r="BG754" s="73"/>
      <c r="BH754" s="73"/>
      <c r="BI754" s="95"/>
      <c r="BJ754" s="95"/>
      <c r="BK754" s="73"/>
      <c r="BL754" s="73"/>
      <c r="BM754" s="95"/>
      <c r="BN754" s="95"/>
      <c r="BO754" s="73"/>
      <c r="BP754" s="73"/>
      <c r="BQ754" s="95"/>
      <c r="BR754" s="95"/>
      <c r="BS754" s="73"/>
      <c r="BT754" s="73"/>
      <c r="BU754" s="95"/>
      <c r="BV754" s="95"/>
      <c r="BW754" s="73"/>
      <c r="BX754" s="73"/>
      <c r="BY754" s="95"/>
      <c r="BZ754" s="95"/>
      <c r="CA754" s="73"/>
      <c r="CB754" s="73"/>
      <c r="CC754" s="95"/>
      <c r="CD754" s="9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9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23"/>
      <c r="I755" s="73"/>
      <c r="J755" s="73"/>
      <c r="K755" s="73"/>
      <c r="L755" s="73"/>
      <c r="M755" s="73"/>
      <c r="N755" s="73"/>
      <c r="O755" s="73"/>
      <c r="P755" s="73"/>
      <c r="Q755" s="73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73"/>
      <c r="AE755" s="73"/>
      <c r="AF755" s="73"/>
      <c r="AG755" s="95"/>
      <c r="AH755" s="95"/>
      <c r="AI755" s="73"/>
      <c r="AJ755" s="73"/>
      <c r="AK755" s="95"/>
      <c r="AL755" s="95"/>
      <c r="AM755" s="73"/>
      <c r="AN755" s="73"/>
      <c r="AO755" s="95"/>
      <c r="AP755" s="95"/>
      <c r="AQ755" s="73"/>
      <c r="AR755" s="73"/>
      <c r="AS755" s="95"/>
      <c r="AT755" s="95"/>
      <c r="AU755" s="73"/>
      <c r="AV755" s="73"/>
      <c r="AW755" s="95"/>
      <c r="AX755" s="95"/>
      <c r="AY755" s="73"/>
      <c r="AZ755" s="73"/>
      <c r="BA755" s="95"/>
      <c r="BB755" s="95"/>
      <c r="BC755" s="73"/>
      <c r="BD755" s="73"/>
      <c r="BE755" s="95"/>
      <c r="BF755" s="95"/>
      <c r="BG755" s="73"/>
      <c r="BH755" s="73"/>
      <c r="BI755" s="95"/>
      <c r="BJ755" s="95"/>
      <c r="BK755" s="73"/>
      <c r="BL755" s="73"/>
      <c r="BM755" s="95"/>
      <c r="BN755" s="95"/>
      <c r="BO755" s="73"/>
      <c r="BP755" s="73"/>
      <c r="BQ755" s="95"/>
      <c r="BR755" s="95"/>
      <c r="BS755" s="73"/>
      <c r="BT755" s="73"/>
      <c r="BU755" s="95"/>
      <c r="BV755" s="95"/>
      <c r="BW755" s="73"/>
      <c r="BX755" s="73"/>
      <c r="BY755" s="95"/>
      <c r="BZ755" s="95"/>
      <c r="CA755" s="73"/>
      <c r="CB755" s="73"/>
      <c r="CC755" s="95"/>
      <c r="CD755" s="9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9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23"/>
      <c r="I756" s="73"/>
      <c r="J756" s="73"/>
      <c r="K756" s="73"/>
      <c r="L756" s="73"/>
      <c r="M756" s="73"/>
      <c r="N756" s="73"/>
      <c r="O756" s="73"/>
      <c r="P756" s="73"/>
      <c r="Q756" s="73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73"/>
      <c r="AE756" s="73"/>
      <c r="AF756" s="73"/>
      <c r="AG756" s="95"/>
      <c r="AH756" s="95"/>
      <c r="AI756" s="73"/>
      <c r="AJ756" s="73"/>
      <c r="AK756" s="95"/>
      <c r="AL756" s="95"/>
      <c r="AM756" s="73"/>
      <c r="AN756" s="73"/>
      <c r="AO756" s="95"/>
      <c r="AP756" s="95"/>
      <c r="AQ756" s="73"/>
      <c r="AR756" s="73"/>
      <c r="AS756" s="95"/>
      <c r="AT756" s="95"/>
      <c r="AU756" s="73"/>
      <c r="AV756" s="73"/>
      <c r="AW756" s="95"/>
      <c r="AX756" s="95"/>
      <c r="AY756" s="73"/>
      <c r="AZ756" s="73"/>
      <c r="BA756" s="95"/>
      <c r="BB756" s="95"/>
      <c r="BC756" s="73"/>
      <c r="BD756" s="73"/>
      <c r="BE756" s="95"/>
      <c r="BF756" s="95"/>
      <c r="BG756" s="73"/>
      <c r="BH756" s="73"/>
      <c r="BI756" s="95"/>
      <c r="BJ756" s="95"/>
      <c r="BK756" s="73"/>
      <c r="BL756" s="73"/>
      <c r="BM756" s="95"/>
      <c r="BN756" s="95"/>
      <c r="BO756" s="73"/>
      <c r="BP756" s="73"/>
      <c r="BQ756" s="95"/>
      <c r="BR756" s="95"/>
      <c r="BS756" s="73"/>
      <c r="BT756" s="73"/>
      <c r="BU756" s="95"/>
      <c r="BV756" s="95"/>
      <c r="BW756" s="73"/>
      <c r="BX756" s="73"/>
      <c r="BY756" s="95"/>
      <c r="BZ756" s="95"/>
      <c r="CA756" s="73"/>
      <c r="CB756" s="73"/>
      <c r="CC756" s="95"/>
      <c r="CD756" s="9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9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23"/>
      <c r="I757" s="73"/>
      <c r="J757" s="73"/>
      <c r="K757" s="73"/>
      <c r="L757" s="73"/>
      <c r="M757" s="73"/>
      <c r="N757" s="73"/>
      <c r="O757" s="73"/>
      <c r="P757" s="73"/>
      <c r="Q757" s="73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73"/>
      <c r="AE757" s="73"/>
      <c r="AF757" s="73"/>
      <c r="AG757" s="95"/>
      <c r="AH757" s="95"/>
      <c r="AI757" s="73"/>
      <c r="AJ757" s="73"/>
      <c r="AK757" s="95"/>
      <c r="AL757" s="95"/>
      <c r="AM757" s="73"/>
      <c r="AN757" s="73"/>
      <c r="AO757" s="95"/>
      <c r="AP757" s="95"/>
      <c r="AQ757" s="73"/>
      <c r="AR757" s="73"/>
      <c r="AS757" s="95"/>
      <c r="AT757" s="95"/>
      <c r="AU757" s="73"/>
      <c r="AV757" s="73"/>
      <c r="AW757" s="95"/>
      <c r="AX757" s="95"/>
      <c r="AY757" s="73"/>
      <c r="AZ757" s="73"/>
      <c r="BA757" s="95"/>
      <c r="BB757" s="95"/>
      <c r="BC757" s="73"/>
      <c r="BD757" s="73"/>
      <c r="BE757" s="95"/>
      <c r="BF757" s="95"/>
      <c r="BG757" s="73"/>
      <c r="BH757" s="73"/>
      <c r="BI757" s="95"/>
      <c r="BJ757" s="95"/>
      <c r="BK757" s="73"/>
      <c r="BL757" s="73"/>
      <c r="BM757" s="95"/>
      <c r="BN757" s="95"/>
      <c r="BO757" s="73"/>
      <c r="BP757" s="73"/>
      <c r="BQ757" s="95"/>
      <c r="BR757" s="95"/>
      <c r="BS757" s="73"/>
      <c r="BT757" s="73"/>
      <c r="BU757" s="95"/>
      <c r="BV757" s="95"/>
      <c r="BW757" s="73"/>
      <c r="BX757" s="73"/>
      <c r="BY757" s="95"/>
      <c r="BZ757" s="95"/>
      <c r="CA757" s="73"/>
      <c r="CB757" s="73"/>
      <c r="CC757" s="95"/>
      <c r="CD757" s="9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9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23"/>
      <c r="I758" s="73"/>
      <c r="J758" s="73"/>
      <c r="K758" s="73"/>
      <c r="L758" s="73"/>
      <c r="M758" s="73"/>
      <c r="N758" s="73"/>
      <c r="O758" s="73"/>
      <c r="P758" s="73"/>
      <c r="Q758" s="73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73"/>
      <c r="AE758" s="73"/>
      <c r="AF758" s="73"/>
      <c r="AG758" s="95"/>
      <c r="AH758" s="95"/>
      <c r="AI758" s="73"/>
      <c r="AJ758" s="73"/>
      <c r="AK758" s="95"/>
      <c r="AL758" s="95"/>
      <c r="AM758" s="73"/>
      <c r="AN758" s="73"/>
      <c r="AO758" s="95"/>
      <c r="AP758" s="95"/>
      <c r="AQ758" s="73"/>
      <c r="AR758" s="73"/>
      <c r="AS758" s="95"/>
      <c r="AT758" s="95"/>
      <c r="AU758" s="73"/>
      <c r="AV758" s="73"/>
      <c r="AW758" s="95"/>
      <c r="AX758" s="95"/>
      <c r="AY758" s="73"/>
      <c r="AZ758" s="73"/>
      <c r="BA758" s="95"/>
      <c r="BB758" s="95"/>
      <c r="BC758" s="73"/>
      <c r="BD758" s="73"/>
      <c r="BE758" s="95"/>
      <c r="BF758" s="95"/>
      <c r="BG758" s="73"/>
      <c r="BH758" s="73"/>
      <c r="BI758" s="95"/>
      <c r="BJ758" s="95"/>
      <c r="BK758" s="73"/>
      <c r="BL758" s="73"/>
      <c r="BM758" s="95"/>
      <c r="BN758" s="95"/>
      <c r="BO758" s="73"/>
      <c r="BP758" s="73"/>
      <c r="BQ758" s="95"/>
      <c r="BR758" s="95"/>
      <c r="BS758" s="73"/>
      <c r="BT758" s="73"/>
      <c r="BU758" s="95"/>
      <c r="BV758" s="95"/>
      <c r="BW758" s="73"/>
      <c r="BX758" s="73"/>
      <c r="BY758" s="95"/>
      <c r="BZ758" s="95"/>
      <c r="CA758" s="73"/>
      <c r="CB758" s="73"/>
      <c r="CC758" s="95"/>
      <c r="CD758" s="9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9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23"/>
      <c r="I759" s="73"/>
      <c r="J759" s="73"/>
      <c r="K759" s="73"/>
      <c r="L759" s="73"/>
      <c r="M759" s="73"/>
      <c r="N759" s="73"/>
      <c r="O759" s="73"/>
      <c r="P759" s="73"/>
      <c r="Q759" s="73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73"/>
      <c r="AE759" s="73"/>
      <c r="AF759" s="73"/>
      <c r="AG759" s="95"/>
      <c r="AH759" s="95"/>
      <c r="AI759" s="73"/>
      <c r="AJ759" s="73"/>
      <c r="AK759" s="95"/>
      <c r="AL759" s="95"/>
      <c r="AM759" s="73"/>
      <c r="AN759" s="73"/>
      <c r="AO759" s="95"/>
      <c r="AP759" s="95"/>
      <c r="AQ759" s="73"/>
      <c r="AR759" s="73"/>
      <c r="AS759" s="95"/>
      <c r="AT759" s="95"/>
      <c r="AU759" s="73"/>
      <c r="AV759" s="73"/>
      <c r="AW759" s="95"/>
      <c r="AX759" s="95"/>
      <c r="AY759" s="73"/>
      <c r="AZ759" s="73"/>
      <c r="BA759" s="95"/>
      <c r="BB759" s="95"/>
      <c r="BC759" s="73"/>
      <c r="BD759" s="73"/>
      <c r="BE759" s="95"/>
      <c r="BF759" s="95"/>
      <c r="BG759" s="73"/>
      <c r="BH759" s="73"/>
      <c r="BI759" s="95"/>
      <c r="BJ759" s="95"/>
      <c r="BK759" s="73"/>
      <c r="BL759" s="73"/>
      <c r="BM759" s="95"/>
      <c r="BN759" s="95"/>
      <c r="BO759" s="73"/>
      <c r="BP759" s="73"/>
      <c r="BQ759" s="95"/>
      <c r="BR759" s="95"/>
      <c r="BS759" s="73"/>
      <c r="BT759" s="73"/>
      <c r="BU759" s="95"/>
      <c r="BV759" s="95"/>
      <c r="BW759" s="73"/>
      <c r="BX759" s="73"/>
      <c r="BY759" s="95"/>
      <c r="BZ759" s="95"/>
      <c r="CA759" s="73"/>
      <c r="CB759" s="73"/>
      <c r="CC759" s="95"/>
      <c r="CD759" s="9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9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23"/>
      <c r="I760" s="73"/>
      <c r="J760" s="73"/>
      <c r="K760" s="73"/>
      <c r="L760" s="73"/>
      <c r="M760" s="73"/>
      <c r="N760" s="73"/>
      <c r="O760" s="73"/>
      <c r="P760" s="73"/>
      <c r="Q760" s="73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73"/>
      <c r="AE760" s="73"/>
      <c r="AF760" s="73"/>
      <c r="AG760" s="95"/>
      <c r="AH760" s="95"/>
      <c r="AI760" s="73"/>
      <c r="AJ760" s="73"/>
      <c r="AK760" s="95"/>
      <c r="AL760" s="95"/>
      <c r="AM760" s="73"/>
      <c r="AN760" s="73"/>
      <c r="AO760" s="95"/>
      <c r="AP760" s="95"/>
      <c r="AQ760" s="73"/>
      <c r="AR760" s="73"/>
      <c r="AS760" s="95"/>
      <c r="AT760" s="95"/>
      <c r="AU760" s="73"/>
      <c r="AV760" s="73"/>
      <c r="AW760" s="95"/>
      <c r="AX760" s="95"/>
      <c r="AY760" s="73"/>
      <c r="AZ760" s="73"/>
      <c r="BA760" s="95"/>
      <c r="BB760" s="95"/>
      <c r="BC760" s="73"/>
      <c r="BD760" s="73"/>
      <c r="BE760" s="95"/>
      <c r="BF760" s="95"/>
      <c r="BG760" s="73"/>
      <c r="BH760" s="73"/>
      <c r="BI760" s="95"/>
      <c r="BJ760" s="95"/>
      <c r="BK760" s="73"/>
      <c r="BL760" s="73"/>
      <c r="BM760" s="95"/>
      <c r="BN760" s="95"/>
      <c r="BO760" s="73"/>
      <c r="BP760" s="73"/>
      <c r="BQ760" s="95"/>
      <c r="BR760" s="95"/>
      <c r="BS760" s="73"/>
      <c r="BT760" s="73"/>
      <c r="BU760" s="95"/>
      <c r="BV760" s="95"/>
      <c r="BW760" s="73"/>
      <c r="BX760" s="73"/>
      <c r="BY760" s="95"/>
      <c r="BZ760" s="95"/>
      <c r="CA760" s="73"/>
      <c r="CB760" s="73"/>
      <c r="CC760" s="95"/>
      <c r="CD760" s="9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9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23"/>
      <c r="I761" s="73"/>
      <c r="J761" s="73"/>
      <c r="K761" s="73"/>
      <c r="L761" s="73"/>
      <c r="M761" s="73"/>
      <c r="N761" s="73"/>
      <c r="O761" s="73"/>
      <c r="P761" s="73"/>
      <c r="Q761" s="73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73"/>
      <c r="AE761" s="73"/>
      <c r="AF761" s="73"/>
      <c r="AG761" s="95"/>
      <c r="AH761" s="95"/>
      <c r="AI761" s="73"/>
      <c r="AJ761" s="73"/>
      <c r="AK761" s="95"/>
      <c r="AL761" s="95"/>
      <c r="AM761" s="73"/>
      <c r="AN761" s="73"/>
      <c r="AO761" s="95"/>
      <c r="AP761" s="95"/>
      <c r="AQ761" s="73"/>
      <c r="AR761" s="73"/>
      <c r="AS761" s="95"/>
      <c r="AT761" s="95"/>
      <c r="AU761" s="73"/>
      <c r="AV761" s="73"/>
      <c r="AW761" s="95"/>
      <c r="AX761" s="95"/>
      <c r="AY761" s="73"/>
      <c r="AZ761" s="73"/>
      <c r="BA761" s="95"/>
      <c r="BB761" s="95"/>
      <c r="BC761" s="73"/>
      <c r="BD761" s="73"/>
      <c r="BE761" s="95"/>
      <c r="BF761" s="95"/>
      <c r="BG761" s="73"/>
      <c r="BH761" s="73"/>
      <c r="BI761" s="95"/>
      <c r="BJ761" s="95"/>
      <c r="BK761" s="73"/>
      <c r="BL761" s="73"/>
      <c r="BM761" s="95"/>
      <c r="BN761" s="95"/>
      <c r="BO761" s="73"/>
      <c r="BP761" s="73"/>
      <c r="BQ761" s="95"/>
      <c r="BR761" s="95"/>
      <c r="BS761" s="73"/>
      <c r="BT761" s="73"/>
      <c r="BU761" s="95"/>
      <c r="BV761" s="95"/>
      <c r="BW761" s="73"/>
      <c r="BX761" s="73"/>
      <c r="BY761" s="95"/>
      <c r="BZ761" s="95"/>
      <c r="CA761" s="73"/>
      <c r="CB761" s="73"/>
      <c r="CC761" s="95"/>
      <c r="CD761" s="9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9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23"/>
      <c r="I762" s="73"/>
      <c r="J762" s="73"/>
      <c r="K762" s="73"/>
      <c r="L762" s="73"/>
      <c r="M762" s="73"/>
      <c r="N762" s="73"/>
      <c r="O762" s="73"/>
      <c r="P762" s="73"/>
      <c r="Q762" s="73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73"/>
      <c r="AE762" s="73"/>
      <c r="AF762" s="73"/>
      <c r="AG762" s="95"/>
      <c r="AH762" s="95"/>
      <c r="AI762" s="73"/>
      <c r="AJ762" s="73"/>
      <c r="AK762" s="95"/>
      <c r="AL762" s="95"/>
      <c r="AM762" s="73"/>
      <c r="AN762" s="73"/>
      <c r="AO762" s="95"/>
      <c r="AP762" s="95"/>
      <c r="AQ762" s="73"/>
      <c r="AR762" s="73"/>
      <c r="AS762" s="95"/>
      <c r="AT762" s="95"/>
      <c r="AU762" s="73"/>
      <c r="AV762" s="73"/>
      <c r="AW762" s="95"/>
      <c r="AX762" s="95"/>
      <c r="AY762" s="73"/>
      <c r="AZ762" s="73"/>
      <c r="BA762" s="95"/>
      <c r="BB762" s="95"/>
      <c r="BC762" s="73"/>
      <c r="BD762" s="73"/>
      <c r="BE762" s="95"/>
      <c r="BF762" s="95"/>
      <c r="BG762" s="73"/>
      <c r="BH762" s="73"/>
      <c r="BI762" s="95"/>
      <c r="BJ762" s="95"/>
      <c r="BK762" s="73"/>
      <c r="BL762" s="73"/>
      <c r="BM762" s="95"/>
      <c r="BN762" s="95"/>
      <c r="BO762" s="73"/>
      <c r="BP762" s="73"/>
      <c r="BQ762" s="95"/>
      <c r="BR762" s="95"/>
      <c r="BS762" s="73"/>
      <c r="BT762" s="73"/>
      <c r="BU762" s="95"/>
      <c r="BV762" s="95"/>
      <c r="BW762" s="73"/>
      <c r="BX762" s="73"/>
      <c r="BY762" s="95"/>
      <c r="BZ762" s="95"/>
      <c r="CA762" s="73"/>
      <c r="CB762" s="73"/>
      <c r="CC762" s="95"/>
      <c r="CD762" s="9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9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23"/>
      <c r="I763" s="73"/>
      <c r="J763" s="73"/>
      <c r="K763" s="73"/>
      <c r="L763" s="73"/>
      <c r="M763" s="73"/>
      <c r="N763" s="73"/>
      <c r="O763" s="73"/>
      <c r="P763" s="73"/>
      <c r="Q763" s="73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73"/>
      <c r="AE763" s="73"/>
      <c r="AF763" s="73"/>
      <c r="AG763" s="95"/>
      <c r="AH763" s="95"/>
      <c r="AI763" s="73"/>
      <c r="AJ763" s="73"/>
      <c r="AK763" s="95"/>
      <c r="AL763" s="95"/>
      <c r="AM763" s="73"/>
      <c r="AN763" s="73"/>
      <c r="AO763" s="95"/>
      <c r="AP763" s="95"/>
      <c r="AQ763" s="73"/>
      <c r="AR763" s="73"/>
      <c r="AS763" s="95"/>
      <c r="AT763" s="95"/>
      <c r="AU763" s="73"/>
      <c r="AV763" s="73"/>
      <c r="AW763" s="95"/>
      <c r="AX763" s="95"/>
      <c r="AY763" s="73"/>
      <c r="AZ763" s="73"/>
      <c r="BA763" s="95"/>
      <c r="BB763" s="95"/>
      <c r="BC763" s="73"/>
      <c r="BD763" s="73"/>
      <c r="BE763" s="95"/>
      <c r="BF763" s="95"/>
      <c r="BG763" s="73"/>
      <c r="BH763" s="73"/>
      <c r="BI763" s="95"/>
      <c r="BJ763" s="95"/>
      <c r="BK763" s="73"/>
      <c r="BL763" s="73"/>
      <c r="BM763" s="95"/>
      <c r="BN763" s="95"/>
      <c r="BO763" s="73"/>
      <c r="BP763" s="73"/>
      <c r="BQ763" s="95"/>
      <c r="BR763" s="95"/>
      <c r="BS763" s="73"/>
      <c r="BT763" s="73"/>
      <c r="BU763" s="95"/>
      <c r="BV763" s="95"/>
      <c r="BW763" s="73"/>
      <c r="BX763" s="73"/>
      <c r="BY763" s="95"/>
      <c r="BZ763" s="95"/>
      <c r="CA763" s="73"/>
      <c r="CB763" s="73"/>
      <c r="CC763" s="95"/>
      <c r="CD763" s="9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9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23"/>
      <c r="I764" s="73"/>
      <c r="J764" s="73"/>
      <c r="K764" s="73"/>
      <c r="L764" s="73"/>
      <c r="M764" s="73"/>
      <c r="N764" s="73"/>
      <c r="O764" s="73"/>
      <c r="P764" s="73"/>
      <c r="Q764" s="73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73"/>
      <c r="AE764" s="73"/>
      <c r="AF764" s="73"/>
      <c r="AG764" s="95"/>
      <c r="AH764" s="95"/>
      <c r="AI764" s="73"/>
      <c r="AJ764" s="73"/>
      <c r="AK764" s="95"/>
      <c r="AL764" s="95"/>
      <c r="AM764" s="73"/>
      <c r="AN764" s="73"/>
      <c r="AO764" s="95"/>
      <c r="AP764" s="95"/>
      <c r="AQ764" s="73"/>
      <c r="AR764" s="73"/>
      <c r="AS764" s="95"/>
      <c r="AT764" s="95"/>
      <c r="AU764" s="73"/>
      <c r="AV764" s="73"/>
      <c r="AW764" s="95"/>
      <c r="AX764" s="95"/>
      <c r="AY764" s="73"/>
      <c r="AZ764" s="73"/>
      <c r="BA764" s="95"/>
      <c r="BB764" s="95"/>
      <c r="BC764" s="73"/>
      <c r="BD764" s="73"/>
      <c r="BE764" s="95"/>
      <c r="BF764" s="95"/>
      <c r="BG764" s="73"/>
      <c r="BH764" s="73"/>
      <c r="BI764" s="95"/>
      <c r="BJ764" s="95"/>
      <c r="BK764" s="73"/>
      <c r="BL764" s="73"/>
      <c r="BM764" s="95"/>
      <c r="BN764" s="95"/>
      <c r="BO764" s="73"/>
      <c r="BP764" s="73"/>
      <c r="BQ764" s="95"/>
      <c r="BR764" s="95"/>
      <c r="BS764" s="73"/>
      <c r="BT764" s="73"/>
      <c r="BU764" s="95"/>
      <c r="BV764" s="95"/>
      <c r="BW764" s="73"/>
      <c r="BX764" s="73"/>
      <c r="BY764" s="95"/>
      <c r="BZ764" s="95"/>
      <c r="CA764" s="73"/>
      <c r="CB764" s="73"/>
      <c r="CC764" s="95"/>
      <c r="CD764" s="9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9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23"/>
      <c r="I765" s="73"/>
      <c r="J765" s="73"/>
      <c r="K765" s="73"/>
      <c r="L765" s="73"/>
      <c r="M765" s="73"/>
      <c r="N765" s="73"/>
      <c r="O765" s="73"/>
      <c r="P765" s="73"/>
      <c r="Q765" s="73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73"/>
      <c r="AE765" s="73"/>
      <c r="AF765" s="73"/>
      <c r="AG765" s="95"/>
      <c r="AH765" s="95"/>
      <c r="AI765" s="73"/>
      <c r="AJ765" s="73"/>
      <c r="AK765" s="95"/>
      <c r="AL765" s="95"/>
      <c r="AM765" s="73"/>
      <c r="AN765" s="73"/>
      <c r="AO765" s="95"/>
      <c r="AP765" s="95"/>
      <c r="AQ765" s="73"/>
      <c r="AR765" s="73"/>
      <c r="AS765" s="95"/>
      <c r="AT765" s="95"/>
      <c r="AU765" s="73"/>
      <c r="AV765" s="73"/>
      <c r="AW765" s="95"/>
      <c r="AX765" s="95"/>
      <c r="AY765" s="73"/>
      <c r="AZ765" s="73"/>
      <c r="BA765" s="95"/>
      <c r="BB765" s="95"/>
      <c r="BC765" s="73"/>
      <c r="BD765" s="73"/>
      <c r="BE765" s="95"/>
      <c r="BF765" s="95"/>
      <c r="BG765" s="73"/>
      <c r="BH765" s="73"/>
      <c r="BI765" s="95"/>
      <c r="BJ765" s="95"/>
      <c r="BK765" s="73"/>
      <c r="BL765" s="73"/>
      <c r="BM765" s="95"/>
      <c r="BN765" s="95"/>
      <c r="BO765" s="73"/>
      <c r="BP765" s="73"/>
      <c r="BQ765" s="95"/>
      <c r="BR765" s="95"/>
      <c r="BS765" s="73"/>
      <c r="BT765" s="73"/>
      <c r="BU765" s="95"/>
      <c r="BV765" s="95"/>
      <c r="BW765" s="73"/>
      <c r="BX765" s="73"/>
      <c r="BY765" s="95"/>
      <c r="BZ765" s="95"/>
      <c r="CA765" s="73"/>
      <c r="CB765" s="73"/>
      <c r="CC765" s="95"/>
      <c r="CD765" s="9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9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23"/>
      <c r="I766" s="73"/>
      <c r="J766" s="73"/>
      <c r="K766" s="73"/>
      <c r="L766" s="73"/>
      <c r="M766" s="73"/>
      <c r="N766" s="73"/>
      <c r="O766" s="73"/>
      <c r="P766" s="73"/>
      <c r="Q766" s="73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73"/>
      <c r="AE766" s="73"/>
      <c r="AF766" s="73"/>
      <c r="AG766" s="95"/>
      <c r="AH766" s="95"/>
      <c r="AI766" s="73"/>
      <c r="AJ766" s="73"/>
      <c r="AK766" s="95"/>
      <c r="AL766" s="95"/>
      <c r="AM766" s="73"/>
      <c r="AN766" s="73"/>
      <c r="AO766" s="95"/>
      <c r="AP766" s="95"/>
      <c r="AQ766" s="73"/>
      <c r="AR766" s="73"/>
      <c r="AS766" s="95"/>
      <c r="AT766" s="95"/>
      <c r="AU766" s="73"/>
      <c r="AV766" s="73"/>
      <c r="AW766" s="95"/>
      <c r="AX766" s="95"/>
      <c r="AY766" s="73"/>
      <c r="AZ766" s="73"/>
      <c r="BA766" s="95"/>
      <c r="BB766" s="95"/>
      <c r="BC766" s="73"/>
      <c r="BD766" s="73"/>
      <c r="BE766" s="95"/>
      <c r="BF766" s="95"/>
      <c r="BG766" s="73"/>
      <c r="BH766" s="73"/>
      <c r="BI766" s="95"/>
      <c r="BJ766" s="95"/>
      <c r="BK766" s="73"/>
      <c r="BL766" s="73"/>
      <c r="BM766" s="95"/>
      <c r="BN766" s="95"/>
      <c r="BO766" s="73"/>
      <c r="BP766" s="73"/>
      <c r="BQ766" s="95"/>
      <c r="BR766" s="95"/>
      <c r="BS766" s="73"/>
      <c r="BT766" s="73"/>
      <c r="BU766" s="95"/>
      <c r="BV766" s="95"/>
      <c r="BW766" s="73"/>
      <c r="BX766" s="73"/>
      <c r="BY766" s="95"/>
      <c r="BZ766" s="95"/>
      <c r="CA766" s="73"/>
      <c r="CB766" s="73"/>
      <c r="CC766" s="95"/>
      <c r="CD766" s="9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9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23"/>
      <c r="I767" s="73"/>
      <c r="J767" s="73"/>
      <c r="K767" s="73"/>
      <c r="L767" s="73"/>
      <c r="M767" s="73"/>
      <c r="N767" s="73"/>
      <c r="O767" s="73"/>
      <c r="P767" s="73"/>
      <c r="Q767" s="73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73"/>
      <c r="AE767" s="73"/>
      <c r="AF767" s="73"/>
      <c r="AG767" s="95"/>
      <c r="AH767" s="95"/>
      <c r="AI767" s="73"/>
      <c r="AJ767" s="73"/>
      <c r="AK767" s="95"/>
      <c r="AL767" s="95"/>
      <c r="AM767" s="73"/>
      <c r="AN767" s="73"/>
      <c r="AO767" s="95"/>
      <c r="AP767" s="95"/>
      <c r="AQ767" s="73"/>
      <c r="AR767" s="73"/>
      <c r="AS767" s="95"/>
      <c r="AT767" s="95"/>
      <c r="AU767" s="73"/>
      <c r="AV767" s="73"/>
      <c r="AW767" s="95"/>
      <c r="AX767" s="95"/>
      <c r="AY767" s="73"/>
      <c r="AZ767" s="73"/>
      <c r="BA767" s="95"/>
      <c r="BB767" s="95"/>
      <c r="BC767" s="73"/>
      <c r="BD767" s="73"/>
      <c r="BE767" s="95"/>
      <c r="BF767" s="95"/>
      <c r="BG767" s="73"/>
      <c r="BH767" s="73"/>
      <c r="BI767" s="95"/>
      <c r="BJ767" s="95"/>
      <c r="BK767" s="73"/>
      <c r="BL767" s="73"/>
      <c r="BM767" s="95"/>
      <c r="BN767" s="95"/>
      <c r="BO767" s="73"/>
      <c r="BP767" s="73"/>
      <c r="BQ767" s="95"/>
      <c r="BR767" s="95"/>
      <c r="BS767" s="73"/>
      <c r="BT767" s="73"/>
      <c r="BU767" s="95"/>
      <c r="BV767" s="95"/>
      <c r="BW767" s="73"/>
      <c r="BX767" s="73"/>
      <c r="BY767" s="95"/>
      <c r="BZ767" s="95"/>
      <c r="CA767" s="73"/>
      <c r="CB767" s="73"/>
      <c r="CC767" s="95"/>
      <c r="CD767" s="9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9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23"/>
      <c r="I768" s="73"/>
      <c r="J768" s="73"/>
      <c r="K768" s="73"/>
      <c r="L768" s="73"/>
      <c r="M768" s="73"/>
      <c r="N768" s="73"/>
      <c r="O768" s="73"/>
      <c r="P768" s="73"/>
      <c r="Q768" s="73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73"/>
      <c r="AE768" s="73"/>
      <c r="AF768" s="73"/>
      <c r="AG768" s="95"/>
      <c r="AH768" s="95"/>
      <c r="AI768" s="73"/>
      <c r="AJ768" s="73"/>
      <c r="AK768" s="95"/>
      <c r="AL768" s="95"/>
      <c r="AM768" s="73"/>
      <c r="AN768" s="73"/>
      <c r="AO768" s="95"/>
      <c r="AP768" s="95"/>
      <c r="AQ768" s="73"/>
      <c r="AR768" s="73"/>
      <c r="AS768" s="95"/>
      <c r="AT768" s="95"/>
      <c r="AU768" s="73"/>
      <c r="AV768" s="73"/>
      <c r="AW768" s="95"/>
      <c r="AX768" s="95"/>
      <c r="AY768" s="73"/>
      <c r="AZ768" s="73"/>
      <c r="BA768" s="95"/>
      <c r="BB768" s="95"/>
      <c r="BC768" s="73"/>
      <c r="BD768" s="73"/>
      <c r="BE768" s="95"/>
      <c r="BF768" s="95"/>
      <c r="BG768" s="73"/>
      <c r="BH768" s="73"/>
      <c r="BI768" s="95"/>
      <c r="BJ768" s="95"/>
      <c r="BK768" s="73"/>
      <c r="BL768" s="73"/>
      <c r="BM768" s="95"/>
      <c r="BN768" s="95"/>
      <c r="BO768" s="73"/>
      <c r="BP768" s="73"/>
      <c r="BQ768" s="95"/>
      <c r="BR768" s="95"/>
      <c r="BS768" s="73"/>
      <c r="BT768" s="73"/>
      <c r="BU768" s="95"/>
      <c r="BV768" s="95"/>
      <c r="BW768" s="73"/>
      <c r="BX768" s="73"/>
      <c r="BY768" s="95"/>
      <c r="BZ768" s="95"/>
      <c r="CA768" s="73"/>
      <c r="CB768" s="73"/>
      <c r="CC768" s="95"/>
      <c r="CD768" s="9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9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23"/>
      <c r="I769" s="73"/>
      <c r="J769" s="73"/>
      <c r="K769" s="73"/>
      <c r="L769" s="73"/>
      <c r="M769" s="73"/>
      <c r="N769" s="73"/>
      <c r="O769" s="73"/>
      <c r="P769" s="73"/>
      <c r="Q769" s="73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73"/>
      <c r="AE769" s="73"/>
      <c r="AF769" s="73"/>
      <c r="AG769" s="95"/>
      <c r="AH769" s="95"/>
      <c r="AI769" s="73"/>
      <c r="AJ769" s="73"/>
      <c r="AK769" s="95"/>
      <c r="AL769" s="95"/>
      <c r="AM769" s="73"/>
      <c r="AN769" s="73"/>
      <c r="AO769" s="95"/>
      <c r="AP769" s="95"/>
      <c r="AQ769" s="73"/>
      <c r="AR769" s="73"/>
      <c r="AS769" s="95"/>
      <c r="AT769" s="95"/>
      <c r="AU769" s="73"/>
      <c r="AV769" s="73"/>
      <c r="AW769" s="95"/>
      <c r="AX769" s="95"/>
      <c r="AY769" s="73"/>
      <c r="AZ769" s="73"/>
      <c r="BA769" s="95"/>
      <c r="BB769" s="95"/>
      <c r="BC769" s="73"/>
      <c r="BD769" s="73"/>
      <c r="BE769" s="95"/>
      <c r="BF769" s="95"/>
      <c r="BG769" s="73"/>
      <c r="BH769" s="73"/>
      <c r="BI769" s="95"/>
      <c r="BJ769" s="95"/>
      <c r="BK769" s="73"/>
      <c r="BL769" s="73"/>
      <c r="BM769" s="95"/>
      <c r="BN769" s="95"/>
      <c r="BO769" s="73"/>
      <c r="BP769" s="73"/>
      <c r="BQ769" s="95"/>
      <c r="BR769" s="95"/>
      <c r="BS769" s="73"/>
      <c r="BT769" s="73"/>
      <c r="BU769" s="95"/>
      <c r="BV769" s="95"/>
      <c r="BW769" s="73"/>
      <c r="BX769" s="73"/>
      <c r="BY769" s="95"/>
      <c r="BZ769" s="95"/>
      <c r="CA769" s="73"/>
      <c r="CB769" s="73"/>
      <c r="CC769" s="95"/>
      <c r="CD769" s="9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9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23"/>
      <c r="I770" s="73"/>
      <c r="J770" s="73"/>
      <c r="K770" s="73"/>
      <c r="L770" s="73"/>
      <c r="M770" s="73"/>
      <c r="N770" s="73"/>
      <c r="O770" s="73"/>
      <c r="P770" s="73"/>
      <c r="Q770" s="73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73"/>
      <c r="AE770" s="73"/>
      <c r="AF770" s="73"/>
      <c r="AG770" s="95"/>
      <c r="AH770" s="95"/>
      <c r="AI770" s="73"/>
      <c r="AJ770" s="73"/>
      <c r="AK770" s="95"/>
      <c r="AL770" s="95"/>
      <c r="AM770" s="73"/>
      <c r="AN770" s="73"/>
      <c r="AO770" s="95"/>
      <c r="AP770" s="95"/>
      <c r="AQ770" s="73"/>
      <c r="AR770" s="73"/>
      <c r="AS770" s="95"/>
      <c r="AT770" s="95"/>
      <c r="AU770" s="73"/>
      <c r="AV770" s="73"/>
      <c r="AW770" s="95"/>
      <c r="AX770" s="95"/>
      <c r="AY770" s="73"/>
      <c r="AZ770" s="73"/>
      <c r="BA770" s="95"/>
      <c r="BB770" s="95"/>
      <c r="BC770" s="73"/>
      <c r="BD770" s="73"/>
      <c r="BE770" s="95"/>
      <c r="BF770" s="95"/>
      <c r="BG770" s="73"/>
      <c r="BH770" s="73"/>
      <c r="BI770" s="95"/>
      <c r="BJ770" s="95"/>
      <c r="BK770" s="73"/>
      <c r="BL770" s="73"/>
      <c r="BM770" s="95"/>
      <c r="BN770" s="95"/>
      <c r="BO770" s="73"/>
      <c r="BP770" s="73"/>
      <c r="BQ770" s="95"/>
      <c r="BR770" s="95"/>
      <c r="BS770" s="73"/>
      <c r="BT770" s="73"/>
      <c r="BU770" s="95"/>
      <c r="BV770" s="95"/>
      <c r="BW770" s="73"/>
      <c r="BX770" s="73"/>
      <c r="BY770" s="95"/>
      <c r="BZ770" s="95"/>
      <c r="CA770" s="73"/>
      <c r="CB770" s="73"/>
      <c r="CC770" s="95"/>
      <c r="CD770" s="9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9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23"/>
      <c r="I771" s="73"/>
      <c r="J771" s="73"/>
      <c r="K771" s="73"/>
      <c r="L771" s="73"/>
      <c r="M771" s="73"/>
      <c r="N771" s="73"/>
      <c r="O771" s="73"/>
      <c r="P771" s="73"/>
      <c r="Q771" s="73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73"/>
      <c r="AE771" s="73"/>
      <c r="AF771" s="73"/>
      <c r="AG771" s="95"/>
      <c r="AH771" s="95"/>
      <c r="AI771" s="73"/>
      <c r="AJ771" s="73"/>
      <c r="AK771" s="95"/>
      <c r="AL771" s="95"/>
      <c r="AM771" s="73"/>
      <c r="AN771" s="73"/>
      <c r="AO771" s="95"/>
      <c r="AP771" s="95"/>
      <c r="AQ771" s="73"/>
      <c r="AR771" s="73"/>
      <c r="AS771" s="95"/>
      <c r="AT771" s="95"/>
      <c r="AU771" s="73"/>
      <c r="AV771" s="73"/>
      <c r="AW771" s="95"/>
      <c r="AX771" s="95"/>
      <c r="AY771" s="73"/>
      <c r="AZ771" s="73"/>
      <c r="BA771" s="95"/>
      <c r="BB771" s="95"/>
      <c r="BC771" s="73"/>
      <c r="BD771" s="73"/>
      <c r="BE771" s="95"/>
      <c r="BF771" s="95"/>
      <c r="BG771" s="73"/>
      <c r="BH771" s="73"/>
      <c r="BI771" s="95"/>
      <c r="BJ771" s="95"/>
      <c r="BK771" s="73"/>
      <c r="BL771" s="73"/>
      <c r="BM771" s="95"/>
      <c r="BN771" s="95"/>
      <c r="BO771" s="73"/>
      <c r="BP771" s="73"/>
      <c r="BQ771" s="95"/>
      <c r="BR771" s="95"/>
      <c r="BS771" s="73"/>
      <c r="BT771" s="73"/>
      <c r="BU771" s="95"/>
      <c r="BV771" s="95"/>
      <c r="BW771" s="73"/>
      <c r="BX771" s="73"/>
      <c r="BY771" s="95"/>
      <c r="BZ771" s="95"/>
      <c r="CA771" s="73"/>
      <c r="CB771" s="73"/>
      <c r="CC771" s="95"/>
      <c r="CD771" s="9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9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23"/>
      <c r="I772" s="73"/>
      <c r="J772" s="73"/>
      <c r="K772" s="73"/>
      <c r="L772" s="73"/>
      <c r="M772" s="73"/>
      <c r="N772" s="73"/>
      <c r="O772" s="73"/>
      <c r="P772" s="73"/>
      <c r="Q772" s="73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73"/>
      <c r="AE772" s="73"/>
      <c r="AF772" s="73"/>
      <c r="AG772" s="95"/>
      <c r="AH772" s="95"/>
      <c r="AI772" s="73"/>
      <c r="AJ772" s="73"/>
      <c r="AK772" s="95"/>
      <c r="AL772" s="95"/>
      <c r="AM772" s="73"/>
      <c r="AN772" s="73"/>
      <c r="AO772" s="95"/>
      <c r="AP772" s="95"/>
      <c r="AQ772" s="73"/>
      <c r="AR772" s="73"/>
      <c r="AS772" s="95"/>
      <c r="AT772" s="95"/>
      <c r="AU772" s="73"/>
      <c r="AV772" s="73"/>
      <c r="AW772" s="95"/>
      <c r="AX772" s="95"/>
      <c r="AY772" s="73"/>
      <c r="AZ772" s="73"/>
      <c r="BA772" s="95"/>
      <c r="BB772" s="95"/>
      <c r="BC772" s="73"/>
      <c r="BD772" s="73"/>
      <c r="BE772" s="95"/>
      <c r="BF772" s="95"/>
      <c r="BG772" s="73"/>
      <c r="BH772" s="73"/>
      <c r="BI772" s="95"/>
      <c r="BJ772" s="95"/>
      <c r="BK772" s="73"/>
      <c r="BL772" s="73"/>
      <c r="BM772" s="95"/>
      <c r="BN772" s="95"/>
      <c r="BO772" s="73"/>
      <c r="BP772" s="73"/>
      <c r="BQ772" s="95"/>
      <c r="BR772" s="95"/>
      <c r="BS772" s="73"/>
      <c r="BT772" s="73"/>
      <c r="BU772" s="95"/>
      <c r="BV772" s="95"/>
      <c r="BW772" s="73"/>
      <c r="BX772" s="73"/>
      <c r="BY772" s="95"/>
      <c r="BZ772" s="95"/>
      <c r="CA772" s="73"/>
      <c r="CB772" s="73"/>
      <c r="CC772" s="95"/>
      <c r="CD772" s="9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9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23"/>
      <c r="I773" s="73"/>
      <c r="J773" s="73"/>
      <c r="K773" s="73"/>
      <c r="L773" s="73"/>
      <c r="M773" s="73"/>
      <c r="N773" s="73"/>
      <c r="O773" s="73"/>
      <c r="P773" s="73"/>
      <c r="Q773" s="73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73"/>
      <c r="AE773" s="73"/>
      <c r="AF773" s="73"/>
      <c r="AG773" s="95"/>
      <c r="AH773" s="95"/>
      <c r="AI773" s="73"/>
      <c r="AJ773" s="73"/>
      <c r="AK773" s="95"/>
      <c r="AL773" s="95"/>
      <c r="AM773" s="73"/>
      <c r="AN773" s="73"/>
      <c r="AO773" s="95"/>
      <c r="AP773" s="95"/>
      <c r="AQ773" s="73"/>
      <c r="AR773" s="73"/>
      <c r="AS773" s="95"/>
      <c r="AT773" s="95"/>
      <c r="AU773" s="73"/>
      <c r="AV773" s="73"/>
      <c r="AW773" s="95"/>
      <c r="AX773" s="95"/>
      <c r="AY773" s="73"/>
      <c r="AZ773" s="73"/>
      <c r="BA773" s="95"/>
      <c r="BB773" s="95"/>
      <c r="BC773" s="73"/>
      <c r="BD773" s="73"/>
      <c r="BE773" s="95"/>
      <c r="BF773" s="95"/>
      <c r="BG773" s="73"/>
      <c r="BH773" s="73"/>
      <c r="BI773" s="95"/>
      <c r="BJ773" s="95"/>
      <c r="BK773" s="73"/>
      <c r="BL773" s="73"/>
      <c r="BM773" s="95"/>
      <c r="BN773" s="95"/>
      <c r="BO773" s="73"/>
      <c r="BP773" s="73"/>
      <c r="BQ773" s="95"/>
      <c r="BR773" s="95"/>
      <c r="BS773" s="73"/>
      <c r="BT773" s="73"/>
      <c r="BU773" s="95"/>
      <c r="BV773" s="95"/>
      <c r="BW773" s="73"/>
      <c r="BX773" s="73"/>
      <c r="BY773" s="95"/>
      <c r="BZ773" s="95"/>
      <c r="CA773" s="73"/>
      <c r="CB773" s="73"/>
      <c r="CC773" s="95"/>
      <c r="CD773" s="9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9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23"/>
      <c r="I774" s="73"/>
      <c r="J774" s="73"/>
      <c r="K774" s="73"/>
      <c r="L774" s="73"/>
      <c r="M774" s="73"/>
      <c r="N774" s="73"/>
      <c r="O774" s="73"/>
      <c r="P774" s="73"/>
      <c r="Q774" s="73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73"/>
      <c r="AE774" s="73"/>
      <c r="AF774" s="73"/>
      <c r="AG774" s="95"/>
      <c r="AH774" s="95"/>
      <c r="AI774" s="73"/>
      <c r="AJ774" s="73"/>
      <c r="AK774" s="95"/>
      <c r="AL774" s="95"/>
      <c r="AM774" s="73"/>
      <c r="AN774" s="73"/>
      <c r="AO774" s="95"/>
      <c r="AP774" s="95"/>
      <c r="AQ774" s="73"/>
      <c r="AR774" s="73"/>
      <c r="AS774" s="95"/>
      <c r="AT774" s="95"/>
      <c r="AU774" s="73"/>
      <c r="AV774" s="73"/>
      <c r="AW774" s="95"/>
      <c r="AX774" s="95"/>
      <c r="AY774" s="73"/>
      <c r="AZ774" s="73"/>
      <c r="BA774" s="95"/>
      <c r="BB774" s="95"/>
      <c r="BC774" s="73"/>
      <c r="BD774" s="73"/>
      <c r="BE774" s="95"/>
      <c r="BF774" s="95"/>
      <c r="BG774" s="73"/>
      <c r="BH774" s="73"/>
      <c r="BI774" s="95"/>
      <c r="BJ774" s="95"/>
      <c r="BK774" s="73"/>
      <c r="BL774" s="73"/>
      <c r="BM774" s="95"/>
      <c r="BN774" s="95"/>
      <c r="BO774" s="73"/>
      <c r="BP774" s="73"/>
      <c r="BQ774" s="95"/>
      <c r="BR774" s="95"/>
      <c r="BS774" s="73"/>
      <c r="BT774" s="73"/>
      <c r="BU774" s="95"/>
      <c r="BV774" s="95"/>
      <c r="BW774" s="73"/>
      <c r="BX774" s="73"/>
      <c r="BY774" s="95"/>
      <c r="BZ774" s="95"/>
      <c r="CA774" s="73"/>
      <c r="CB774" s="73"/>
      <c r="CC774" s="95"/>
      <c r="CD774" s="9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9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23"/>
      <c r="I775" s="73"/>
      <c r="J775" s="73"/>
      <c r="K775" s="73"/>
      <c r="L775" s="73"/>
      <c r="M775" s="73"/>
      <c r="N775" s="73"/>
      <c r="O775" s="73"/>
      <c r="P775" s="73"/>
      <c r="Q775" s="73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73"/>
      <c r="AE775" s="73"/>
      <c r="AF775" s="73"/>
      <c r="AG775" s="95"/>
      <c r="AH775" s="95"/>
      <c r="AI775" s="73"/>
      <c r="AJ775" s="73"/>
      <c r="AK775" s="95"/>
      <c r="AL775" s="95"/>
      <c r="AM775" s="73"/>
      <c r="AN775" s="73"/>
      <c r="AO775" s="95"/>
      <c r="AP775" s="95"/>
      <c r="AQ775" s="73"/>
      <c r="AR775" s="73"/>
      <c r="AS775" s="95"/>
      <c r="AT775" s="95"/>
      <c r="AU775" s="73"/>
      <c r="AV775" s="73"/>
      <c r="AW775" s="95"/>
      <c r="AX775" s="95"/>
      <c r="AY775" s="73"/>
      <c r="AZ775" s="73"/>
      <c r="BA775" s="95"/>
      <c r="BB775" s="95"/>
      <c r="BC775" s="73"/>
      <c r="BD775" s="73"/>
      <c r="BE775" s="95"/>
      <c r="BF775" s="95"/>
      <c r="BG775" s="73"/>
      <c r="BH775" s="73"/>
      <c r="BI775" s="95"/>
      <c r="BJ775" s="95"/>
      <c r="BK775" s="73"/>
      <c r="BL775" s="73"/>
      <c r="BM775" s="95"/>
      <c r="BN775" s="95"/>
      <c r="BO775" s="73"/>
      <c r="BP775" s="73"/>
      <c r="BQ775" s="95"/>
      <c r="BR775" s="95"/>
      <c r="BS775" s="73"/>
      <c r="BT775" s="73"/>
      <c r="BU775" s="95"/>
      <c r="BV775" s="95"/>
      <c r="BW775" s="73"/>
      <c r="BX775" s="73"/>
      <c r="BY775" s="95"/>
      <c r="BZ775" s="95"/>
      <c r="CA775" s="73"/>
      <c r="CB775" s="73"/>
      <c r="CC775" s="95"/>
      <c r="CD775" s="9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9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23"/>
      <c r="I776" s="73"/>
      <c r="J776" s="73"/>
      <c r="K776" s="73"/>
      <c r="L776" s="73"/>
      <c r="M776" s="73"/>
      <c r="N776" s="73"/>
      <c r="O776" s="73"/>
      <c r="P776" s="73"/>
      <c r="Q776" s="73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73"/>
      <c r="AE776" s="73"/>
      <c r="AF776" s="73"/>
      <c r="AG776" s="95"/>
      <c r="AH776" s="95"/>
      <c r="AI776" s="73"/>
      <c r="AJ776" s="73"/>
      <c r="AK776" s="95"/>
      <c r="AL776" s="95"/>
      <c r="AM776" s="73"/>
      <c r="AN776" s="73"/>
      <c r="AO776" s="95"/>
      <c r="AP776" s="95"/>
      <c r="AQ776" s="73"/>
      <c r="AR776" s="73"/>
      <c r="AS776" s="95"/>
      <c r="AT776" s="95"/>
      <c r="AU776" s="73"/>
      <c r="AV776" s="73"/>
      <c r="AW776" s="95"/>
      <c r="AX776" s="95"/>
      <c r="AY776" s="73"/>
      <c r="AZ776" s="73"/>
      <c r="BA776" s="95"/>
      <c r="BB776" s="95"/>
      <c r="BC776" s="73"/>
      <c r="BD776" s="73"/>
      <c r="BE776" s="95"/>
      <c r="BF776" s="95"/>
      <c r="BG776" s="73"/>
      <c r="BH776" s="73"/>
      <c r="BI776" s="95"/>
      <c r="BJ776" s="95"/>
      <c r="BK776" s="73"/>
      <c r="BL776" s="73"/>
      <c r="BM776" s="95"/>
      <c r="BN776" s="95"/>
      <c r="BO776" s="73"/>
      <c r="BP776" s="73"/>
      <c r="BQ776" s="95"/>
      <c r="BR776" s="95"/>
      <c r="BS776" s="73"/>
      <c r="BT776" s="73"/>
      <c r="BU776" s="95"/>
      <c r="BV776" s="95"/>
      <c r="BW776" s="73"/>
      <c r="BX776" s="73"/>
      <c r="BY776" s="95"/>
      <c r="BZ776" s="95"/>
      <c r="CA776" s="73"/>
      <c r="CB776" s="73"/>
      <c r="CC776" s="95"/>
      <c r="CD776" s="9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9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23"/>
      <c r="I777" s="73"/>
      <c r="J777" s="73"/>
      <c r="K777" s="73"/>
      <c r="L777" s="73"/>
      <c r="M777" s="73"/>
      <c r="N777" s="73"/>
      <c r="O777" s="73"/>
      <c r="P777" s="73"/>
      <c r="Q777" s="73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73"/>
      <c r="AE777" s="73"/>
      <c r="AF777" s="73"/>
      <c r="AG777" s="95"/>
      <c r="AH777" s="95"/>
      <c r="AI777" s="73"/>
      <c r="AJ777" s="73"/>
      <c r="AK777" s="95"/>
      <c r="AL777" s="95"/>
      <c r="AM777" s="73"/>
      <c r="AN777" s="73"/>
      <c r="AO777" s="95"/>
      <c r="AP777" s="95"/>
      <c r="AQ777" s="73"/>
      <c r="AR777" s="73"/>
      <c r="AS777" s="95"/>
      <c r="AT777" s="95"/>
      <c r="AU777" s="73"/>
      <c r="AV777" s="73"/>
      <c r="AW777" s="95"/>
      <c r="AX777" s="95"/>
      <c r="AY777" s="73"/>
      <c r="AZ777" s="73"/>
      <c r="BA777" s="95"/>
      <c r="BB777" s="95"/>
      <c r="BC777" s="73"/>
      <c r="BD777" s="73"/>
      <c r="BE777" s="95"/>
      <c r="BF777" s="95"/>
      <c r="BG777" s="73"/>
      <c r="BH777" s="73"/>
      <c r="BI777" s="95"/>
      <c r="BJ777" s="95"/>
      <c r="BK777" s="73"/>
      <c r="BL777" s="73"/>
      <c r="BM777" s="95"/>
      <c r="BN777" s="95"/>
      <c r="BO777" s="73"/>
      <c r="BP777" s="73"/>
      <c r="BQ777" s="95"/>
      <c r="BR777" s="95"/>
      <c r="BS777" s="73"/>
      <c r="BT777" s="73"/>
      <c r="BU777" s="95"/>
      <c r="BV777" s="95"/>
      <c r="BW777" s="73"/>
      <c r="BX777" s="73"/>
      <c r="BY777" s="95"/>
      <c r="BZ777" s="95"/>
      <c r="CA777" s="73"/>
      <c r="CB777" s="73"/>
      <c r="CC777" s="95"/>
      <c r="CD777" s="9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9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23"/>
      <c r="I778" s="73"/>
      <c r="J778" s="73"/>
      <c r="K778" s="73"/>
      <c r="L778" s="73"/>
      <c r="M778" s="73"/>
      <c r="N778" s="73"/>
      <c r="O778" s="73"/>
      <c r="P778" s="73"/>
      <c r="Q778" s="73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73"/>
      <c r="AE778" s="73"/>
      <c r="AF778" s="73"/>
      <c r="AG778" s="95"/>
      <c r="AH778" s="95"/>
      <c r="AI778" s="73"/>
      <c r="AJ778" s="73"/>
      <c r="AK778" s="95"/>
      <c r="AL778" s="95"/>
      <c r="AM778" s="73"/>
      <c r="AN778" s="73"/>
      <c r="AO778" s="95"/>
      <c r="AP778" s="95"/>
      <c r="AQ778" s="73"/>
      <c r="AR778" s="73"/>
      <c r="AS778" s="95"/>
      <c r="AT778" s="95"/>
      <c r="AU778" s="73"/>
      <c r="AV778" s="73"/>
      <c r="AW778" s="95"/>
      <c r="AX778" s="95"/>
      <c r="AY778" s="73"/>
      <c r="AZ778" s="73"/>
      <c r="BA778" s="95"/>
      <c r="BB778" s="95"/>
      <c r="BC778" s="73"/>
      <c r="BD778" s="73"/>
      <c r="BE778" s="95"/>
      <c r="BF778" s="95"/>
      <c r="BG778" s="73"/>
      <c r="BH778" s="73"/>
      <c r="BI778" s="95"/>
      <c r="BJ778" s="95"/>
      <c r="BK778" s="73"/>
      <c r="BL778" s="73"/>
      <c r="BM778" s="95"/>
      <c r="BN778" s="95"/>
      <c r="BO778" s="73"/>
      <c r="BP778" s="73"/>
      <c r="BQ778" s="95"/>
      <c r="BR778" s="95"/>
      <c r="BS778" s="73"/>
      <c r="BT778" s="73"/>
      <c r="BU778" s="95"/>
      <c r="BV778" s="95"/>
      <c r="BW778" s="73"/>
      <c r="BX778" s="73"/>
      <c r="BY778" s="95"/>
      <c r="BZ778" s="95"/>
      <c r="CA778" s="73"/>
      <c r="CB778" s="73"/>
      <c r="CC778" s="95"/>
      <c r="CD778" s="9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9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23"/>
      <c r="I779" s="73"/>
      <c r="J779" s="73"/>
      <c r="K779" s="73"/>
      <c r="L779" s="73"/>
      <c r="M779" s="73"/>
      <c r="N779" s="73"/>
      <c r="O779" s="73"/>
      <c r="P779" s="73"/>
      <c r="Q779" s="73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73"/>
      <c r="AE779" s="73"/>
      <c r="AF779" s="73"/>
      <c r="AG779" s="95"/>
      <c r="AH779" s="95"/>
      <c r="AI779" s="73"/>
      <c r="AJ779" s="73"/>
      <c r="AK779" s="95"/>
      <c r="AL779" s="95"/>
      <c r="AM779" s="73"/>
      <c r="AN779" s="73"/>
      <c r="AO779" s="95"/>
      <c r="AP779" s="95"/>
      <c r="AQ779" s="73"/>
      <c r="AR779" s="73"/>
      <c r="AS779" s="95"/>
      <c r="AT779" s="95"/>
      <c r="AU779" s="73"/>
      <c r="AV779" s="73"/>
      <c r="AW779" s="95"/>
      <c r="AX779" s="95"/>
      <c r="AY779" s="73"/>
      <c r="AZ779" s="73"/>
      <c r="BA779" s="95"/>
      <c r="BB779" s="95"/>
      <c r="BC779" s="73"/>
      <c r="BD779" s="73"/>
      <c r="BE779" s="95"/>
      <c r="BF779" s="95"/>
      <c r="BG779" s="73"/>
      <c r="BH779" s="73"/>
      <c r="BI779" s="95"/>
      <c r="BJ779" s="95"/>
      <c r="BK779" s="73"/>
      <c r="BL779" s="73"/>
      <c r="BM779" s="95"/>
      <c r="BN779" s="95"/>
      <c r="BO779" s="73"/>
      <c r="BP779" s="73"/>
      <c r="BQ779" s="95"/>
      <c r="BR779" s="95"/>
      <c r="BS779" s="73"/>
      <c r="BT779" s="73"/>
      <c r="BU779" s="95"/>
      <c r="BV779" s="95"/>
      <c r="BW779" s="73"/>
      <c r="BX779" s="73"/>
      <c r="BY779" s="95"/>
      <c r="BZ779" s="95"/>
      <c r="CA779" s="73"/>
      <c r="CB779" s="73"/>
      <c r="CC779" s="95"/>
      <c r="CD779" s="9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9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23"/>
      <c r="I780" s="73"/>
      <c r="J780" s="73"/>
      <c r="K780" s="73"/>
      <c r="L780" s="73"/>
      <c r="M780" s="73"/>
      <c r="N780" s="73"/>
      <c r="O780" s="73"/>
      <c r="P780" s="73"/>
      <c r="Q780" s="73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73"/>
      <c r="AE780" s="73"/>
      <c r="AF780" s="73"/>
      <c r="AG780" s="95"/>
      <c r="AH780" s="95"/>
      <c r="AI780" s="73"/>
      <c r="AJ780" s="73"/>
      <c r="AK780" s="95"/>
      <c r="AL780" s="95"/>
      <c r="AM780" s="73"/>
      <c r="AN780" s="73"/>
      <c r="AO780" s="95"/>
      <c r="AP780" s="95"/>
      <c r="AQ780" s="73"/>
      <c r="AR780" s="73"/>
      <c r="AS780" s="95"/>
      <c r="AT780" s="95"/>
      <c r="AU780" s="73"/>
      <c r="AV780" s="73"/>
      <c r="AW780" s="95"/>
      <c r="AX780" s="95"/>
      <c r="AY780" s="73"/>
      <c r="AZ780" s="73"/>
      <c r="BA780" s="95"/>
      <c r="BB780" s="95"/>
      <c r="BC780" s="73"/>
      <c r="BD780" s="73"/>
      <c r="BE780" s="95"/>
      <c r="BF780" s="95"/>
      <c r="BG780" s="73"/>
      <c r="BH780" s="73"/>
      <c r="BI780" s="95"/>
      <c r="BJ780" s="95"/>
      <c r="BK780" s="73"/>
      <c r="BL780" s="73"/>
      <c r="BM780" s="95"/>
      <c r="BN780" s="95"/>
      <c r="BO780" s="73"/>
      <c r="BP780" s="73"/>
      <c r="BQ780" s="95"/>
      <c r="BR780" s="95"/>
      <c r="BS780" s="73"/>
      <c r="BT780" s="73"/>
      <c r="BU780" s="95"/>
      <c r="BV780" s="95"/>
      <c r="BW780" s="73"/>
      <c r="BX780" s="73"/>
      <c r="BY780" s="95"/>
      <c r="BZ780" s="95"/>
      <c r="CA780" s="73"/>
      <c r="CB780" s="73"/>
      <c r="CC780" s="95"/>
      <c r="CD780" s="9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9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23"/>
      <c r="I781" s="73"/>
      <c r="J781" s="73"/>
      <c r="K781" s="73"/>
      <c r="L781" s="73"/>
      <c r="M781" s="73"/>
      <c r="N781" s="73"/>
      <c r="O781" s="73"/>
      <c r="P781" s="73"/>
      <c r="Q781" s="73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73"/>
      <c r="AE781" s="73"/>
      <c r="AF781" s="73"/>
      <c r="AG781" s="95"/>
      <c r="AH781" s="95"/>
      <c r="AI781" s="73"/>
      <c r="AJ781" s="73"/>
      <c r="AK781" s="95"/>
      <c r="AL781" s="95"/>
      <c r="AM781" s="73"/>
      <c r="AN781" s="73"/>
      <c r="AO781" s="95"/>
      <c r="AP781" s="95"/>
      <c r="AQ781" s="73"/>
      <c r="AR781" s="73"/>
      <c r="AS781" s="95"/>
      <c r="AT781" s="95"/>
      <c r="AU781" s="73"/>
      <c r="AV781" s="73"/>
      <c r="AW781" s="95"/>
      <c r="AX781" s="95"/>
      <c r="AY781" s="73"/>
      <c r="AZ781" s="73"/>
      <c r="BA781" s="95"/>
      <c r="BB781" s="95"/>
      <c r="BC781" s="73"/>
      <c r="BD781" s="73"/>
      <c r="BE781" s="95"/>
      <c r="BF781" s="95"/>
      <c r="BG781" s="73"/>
      <c r="BH781" s="73"/>
      <c r="BI781" s="95"/>
      <c r="BJ781" s="95"/>
      <c r="BK781" s="73"/>
      <c r="BL781" s="73"/>
      <c r="BM781" s="95"/>
      <c r="BN781" s="95"/>
      <c r="BO781" s="73"/>
      <c r="BP781" s="73"/>
      <c r="BQ781" s="95"/>
      <c r="BR781" s="95"/>
      <c r="BS781" s="73"/>
      <c r="BT781" s="73"/>
      <c r="BU781" s="95"/>
      <c r="BV781" s="95"/>
      <c r="BW781" s="73"/>
      <c r="BX781" s="73"/>
      <c r="BY781" s="95"/>
      <c r="BZ781" s="95"/>
      <c r="CA781" s="73"/>
      <c r="CB781" s="73"/>
      <c r="CC781" s="95"/>
      <c r="CD781" s="9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9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23"/>
      <c r="I782" s="73"/>
      <c r="J782" s="73"/>
      <c r="K782" s="73"/>
      <c r="L782" s="73"/>
      <c r="M782" s="73"/>
      <c r="N782" s="73"/>
      <c r="O782" s="73"/>
      <c r="P782" s="73"/>
      <c r="Q782" s="73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73"/>
      <c r="AE782" s="73"/>
      <c r="AF782" s="73"/>
      <c r="AG782" s="95"/>
      <c r="AH782" s="95"/>
      <c r="AI782" s="73"/>
      <c r="AJ782" s="73"/>
      <c r="AK782" s="95"/>
      <c r="AL782" s="95"/>
      <c r="AM782" s="73"/>
      <c r="AN782" s="73"/>
      <c r="AO782" s="95"/>
      <c r="AP782" s="95"/>
      <c r="AQ782" s="73"/>
      <c r="AR782" s="73"/>
      <c r="AS782" s="95"/>
      <c r="AT782" s="95"/>
      <c r="AU782" s="73"/>
      <c r="AV782" s="73"/>
      <c r="AW782" s="95"/>
      <c r="AX782" s="95"/>
      <c r="AY782" s="73"/>
      <c r="AZ782" s="73"/>
      <c r="BA782" s="95"/>
      <c r="BB782" s="95"/>
      <c r="BC782" s="73"/>
      <c r="BD782" s="73"/>
      <c r="BE782" s="95"/>
      <c r="BF782" s="95"/>
      <c r="BG782" s="73"/>
      <c r="BH782" s="73"/>
      <c r="BI782" s="95"/>
      <c r="BJ782" s="95"/>
      <c r="BK782" s="73"/>
      <c r="BL782" s="73"/>
      <c r="BM782" s="95"/>
      <c r="BN782" s="95"/>
      <c r="BO782" s="73"/>
      <c r="BP782" s="73"/>
      <c r="BQ782" s="95"/>
      <c r="BR782" s="95"/>
      <c r="BS782" s="73"/>
      <c r="BT782" s="73"/>
      <c r="BU782" s="95"/>
      <c r="BV782" s="95"/>
      <c r="BW782" s="73"/>
      <c r="BX782" s="73"/>
      <c r="BY782" s="95"/>
      <c r="BZ782" s="95"/>
      <c r="CA782" s="73"/>
      <c r="CB782" s="73"/>
      <c r="CC782" s="95"/>
      <c r="CD782" s="9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9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23"/>
      <c r="I783" s="73"/>
      <c r="J783" s="73"/>
      <c r="K783" s="73"/>
      <c r="L783" s="73"/>
      <c r="M783" s="73"/>
      <c r="N783" s="73"/>
      <c r="O783" s="73"/>
      <c r="P783" s="73"/>
      <c r="Q783" s="73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73"/>
      <c r="AE783" s="73"/>
      <c r="AF783" s="73"/>
      <c r="AG783" s="95"/>
      <c r="AH783" s="95"/>
      <c r="AI783" s="73"/>
      <c r="AJ783" s="73"/>
      <c r="AK783" s="95"/>
      <c r="AL783" s="95"/>
      <c r="AM783" s="73"/>
      <c r="AN783" s="73"/>
      <c r="AO783" s="95"/>
      <c r="AP783" s="95"/>
      <c r="AQ783" s="73"/>
      <c r="AR783" s="73"/>
      <c r="AS783" s="95"/>
      <c r="AT783" s="95"/>
      <c r="AU783" s="73"/>
      <c r="AV783" s="73"/>
      <c r="AW783" s="95"/>
      <c r="AX783" s="95"/>
      <c r="AY783" s="73"/>
      <c r="AZ783" s="73"/>
      <c r="BA783" s="95"/>
      <c r="BB783" s="95"/>
      <c r="BC783" s="73"/>
      <c r="BD783" s="73"/>
      <c r="BE783" s="95"/>
      <c r="BF783" s="95"/>
      <c r="BG783" s="73"/>
      <c r="BH783" s="73"/>
      <c r="BI783" s="95"/>
      <c r="BJ783" s="95"/>
      <c r="BK783" s="73"/>
      <c r="BL783" s="73"/>
      <c r="BM783" s="95"/>
      <c r="BN783" s="95"/>
      <c r="BO783" s="73"/>
      <c r="BP783" s="73"/>
      <c r="BQ783" s="95"/>
      <c r="BR783" s="95"/>
      <c r="BS783" s="73"/>
      <c r="BT783" s="73"/>
      <c r="BU783" s="95"/>
      <c r="BV783" s="95"/>
      <c r="BW783" s="73"/>
      <c r="BX783" s="73"/>
      <c r="BY783" s="95"/>
      <c r="BZ783" s="95"/>
      <c r="CA783" s="73"/>
      <c r="CB783" s="73"/>
      <c r="CC783" s="95"/>
      <c r="CD783" s="9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9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23"/>
      <c r="I784" s="73"/>
      <c r="J784" s="73"/>
      <c r="K784" s="73"/>
      <c r="L784" s="73"/>
      <c r="M784" s="73"/>
      <c r="N784" s="73"/>
      <c r="O784" s="73"/>
      <c r="P784" s="73"/>
      <c r="Q784" s="73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73"/>
      <c r="AE784" s="73"/>
      <c r="AF784" s="73"/>
      <c r="AG784" s="95"/>
      <c r="AH784" s="95"/>
      <c r="AI784" s="73"/>
      <c r="AJ784" s="73"/>
      <c r="AK784" s="95"/>
      <c r="AL784" s="95"/>
      <c r="AM784" s="73"/>
      <c r="AN784" s="73"/>
      <c r="AO784" s="95"/>
      <c r="AP784" s="95"/>
      <c r="AQ784" s="73"/>
      <c r="AR784" s="73"/>
      <c r="AS784" s="95"/>
      <c r="AT784" s="95"/>
      <c r="AU784" s="73"/>
      <c r="AV784" s="73"/>
      <c r="AW784" s="95"/>
      <c r="AX784" s="95"/>
      <c r="AY784" s="73"/>
      <c r="AZ784" s="73"/>
      <c r="BA784" s="95"/>
      <c r="BB784" s="95"/>
      <c r="BC784" s="73"/>
      <c r="BD784" s="73"/>
      <c r="BE784" s="95"/>
      <c r="BF784" s="95"/>
      <c r="BG784" s="73"/>
      <c r="BH784" s="73"/>
      <c r="BI784" s="95"/>
      <c r="BJ784" s="95"/>
      <c r="BK784" s="73"/>
      <c r="BL784" s="73"/>
      <c r="BM784" s="95"/>
      <c r="BN784" s="95"/>
      <c r="BO784" s="73"/>
      <c r="BP784" s="73"/>
      <c r="BQ784" s="95"/>
      <c r="BR784" s="95"/>
      <c r="BS784" s="73"/>
      <c r="BT784" s="73"/>
      <c r="BU784" s="95"/>
      <c r="BV784" s="95"/>
      <c r="BW784" s="73"/>
      <c r="BX784" s="73"/>
      <c r="BY784" s="95"/>
      <c r="BZ784" s="95"/>
      <c r="CA784" s="73"/>
      <c r="CB784" s="73"/>
      <c r="CC784" s="95"/>
      <c r="CD784" s="9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9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23"/>
      <c r="I785" s="73"/>
      <c r="J785" s="73"/>
      <c r="K785" s="73"/>
      <c r="L785" s="73"/>
      <c r="M785" s="73"/>
      <c r="N785" s="73"/>
      <c r="O785" s="73"/>
      <c r="P785" s="73"/>
      <c r="Q785" s="73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73"/>
      <c r="AE785" s="73"/>
      <c r="AF785" s="73"/>
      <c r="AG785" s="95"/>
      <c r="AH785" s="95"/>
      <c r="AI785" s="73"/>
      <c r="AJ785" s="73"/>
      <c r="AK785" s="95"/>
      <c r="AL785" s="95"/>
      <c r="AM785" s="73"/>
      <c r="AN785" s="73"/>
      <c r="AO785" s="95"/>
      <c r="AP785" s="95"/>
      <c r="AQ785" s="73"/>
      <c r="AR785" s="73"/>
      <c r="AS785" s="95"/>
      <c r="AT785" s="95"/>
      <c r="AU785" s="73"/>
      <c r="AV785" s="73"/>
      <c r="AW785" s="95"/>
      <c r="AX785" s="95"/>
      <c r="AY785" s="73"/>
      <c r="AZ785" s="73"/>
      <c r="BA785" s="95"/>
      <c r="BB785" s="95"/>
      <c r="BC785" s="73"/>
      <c r="BD785" s="73"/>
      <c r="BE785" s="95"/>
      <c r="BF785" s="95"/>
      <c r="BG785" s="73"/>
      <c r="BH785" s="73"/>
      <c r="BI785" s="95"/>
      <c r="BJ785" s="95"/>
      <c r="BK785" s="73"/>
      <c r="BL785" s="73"/>
      <c r="BM785" s="95"/>
      <c r="BN785" s="95"/>
      <c r="BO785" s="73"/>
      <c r="BP785" s="73"/>
      <c r="BQ785" s="95"/>
      <c r="BR785" s="95"/>
      <c r="BS785" s="73"/>
      <c r="BT785" s="73"/>
      <c r="BU785" s="95"/>
      <c r="BV785" s="95"/>
      <c r="BW785" s="73"/>
      <c r="BX785" s="73"/>
      <c r="BY785" s="95"/>
      <c r="BZ785" s="95"/>
      <c r="CA785" s="73"/>
      <c r="CB785" s="73"/>
      <c r="CC785" s="95"/>
      <c r="CD785" s="9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9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23"/>
      <c r="I786" s="73"/>
      <c r="J786" s="73"/>
      <c r="K786" s="73"/>
      <c r="L786" s="73"/>
      <c r="M786" s="73"/>
      <c r="N786" s="73"/>
      <c r="O786" s="73"/>
      <c r="P786" s="73"/>
      <c r="Q786" s="73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73"/>
      <c r="AE786" s="73"/>
      <c r="AF786" s="73"/>
      <c r="AG786" s="95"/>
      <c r="AH786" s="95"/>
      <c r="AI786" s="73"/>
      <c r="AJ786" s="73"/>
      <c r="AK786" s="95"/>
      <c r="AL786" s="95"/>
      <c r="AM786" s="73"/>
      <c r="AN786" s="73"/>
      <c r="AO786" s="95"/>
      <c r="AP786" s="95"/>
      <c r="AQ786" s="73"/>
      <c r="AR786" s="73"/>
      <c r="AS786" s="95"/>
      <c r="AT786" s="95"/>
      <c r="AU786" s="73"/>
      <c r="AV786" s="73"/>
      <c r="AW786" s="95"/>
      <c r="AX786" s="95"/>
      <c r="AY786" s="73"/>
      <c r="AZ786" s="73"/>
      <c r="BA786" s="95"/>
      <c r="BB786" s="95"/>
      <c r="BC786" s="73"/>
      <c r="BD786" s="73"/>
      <c r="BE786" s="95"/>
      <c r="BF786" s="95"/>
      <c r="BG786" s="73"/>
      <c r="BH786" s="73"/>
      <c r="BI786" s="95"/>
      <c r="BJ786" s="95"/>
      <c r="BK786" s="73"/>
      <c r="BL786" s="73"/>
      <c r="BM786" s="95"/>
      <c r="BN786" s="95"/>
      <c r="BO786" s="73"/>
      <c r="BP786" s="73"/>
      <c r="BQ786" s="95"/>
      <c r="BR786" s="95"/>
      <c r="BS786" s="73"/>
      <c r="BT786" s="73"/>
      <c r="BU786" s="95"/>
      <c r="BV786" s="95"/>
      <c r="BW786" s="73"/>
      <c r="BX786" s="73"/>
      <c r="BY786" s="95"/>
      <c r="BZ786" s="95"/>
      <c r="CA786" s="73"/>
      <c r="CB786" s="73"/>
      <c r="CC786" s="95"/>
      <c r="CD786" s="9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9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23"/>
      <c r="I787" s="73"/>
      <c r="J787" s="73"/>
      <c r="K787" s="73"/>
      <c r="L787" s="73"/>
      <c r="M787" s="73"/>
      <c r="N787" s="73"/>
      <c r="O787" s="73"/>
      <c r="P787" s="73"/>
      <c r="Q787" s="73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73"/>
      <c r="AE787" s="73"/>
      <c r="AF787" s="73"/>
      <c r="AG787" s="95"/>
      <c r="AH787" s="95"/>
      <c r="AI787" s="73"/>
      <c r="AJ787" s="73"/>
      <c r="AK787" s="95"/>
      <c r="AL787" s="95"/>
      <c r="AM787" s="73"/>
      <c r="AN787" s="73"/>
      <c r="AO787" s="95"/>
      <c r="AP787" s="95"/>
      <c r="AQ787" s="73"/>
      <c r="AR787" s="73"/>
      <c r="AS787" s="95"/>
      <c r="AT787" s="95"/>
      <c r="AU787" s="73"/>
      <c r="AV787" s="73"/>
      <c r="AW787" s="95"/>
      <c r="AX787" s="95"/>
      <c r="AY787" s="73"/>
      <c r="AZ787" s="73"/>
      <c r="BA787" s="95"/>
      <c r="BB787" s="95"/>
      <c r="BC787" s="73"/>
      <c r="BD787" s="73"/>
      <c r="BE787" s="95"/>
      <c r="BF787" s="95"/>
      <c r="BG787" s="73"/>
      <c r="BH787" s="73"/>
      <c r="BI787" s="95"/>
      <c r="BJ787" s="95"/>
      <c r="BK787" s="73"/>
      <c r="BL787" s="73"/>
      <c r="BM787" s="95"/>
      <c r="BN787" s="95"/>
      <c r="BO787" s="73"/>
      <c r="BP787" s="73"/>
      <c r="BQ787" s="95"/>
      <c r="BR787" s="95"/>
      <c r="BS787" s="73"/>
      <c r="BT787" s="73"/>
      <c r="BU787" s="95"/>
      <c r="BV787" s="95"/>
      <c r="BW787" s="73"/>
      <c r="BX787" s="73"/>
      <c r="BY787" s="95"/>
      <c r="BZ787" s="95"/>
      <c r="CA787" s="73"/>
      <c r="CB787" s="73"/>
      <c r="CC787" s="95"/>
      <c r="CD787" s="9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9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23"/>
      <c r="I788" s="73"/>
      <c r="J788" s="73"/>
      <c r="K788" s="73"/>
      <c r="L788" s="73"/>
      <c r="M788" s="73"/>
      <c r="N788" s="73"/>
      <c r="O788" s="73"/>
      <c r="P788" s="73"/>
      <c r="Q788" s="73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73"/>
      <c r="AE788" s="73"/>
      <c r="AF788" s="73"/>
      <c r="AG788" s="95"/>
      <c r="AH788" s="95"/>
      <c r="AI788" s="73"/>
      <c r="AJ788" s="73"/>
      <c r="AK788" s="95"/>
      <c r="AL788" s="95"/>
      <c r="AM788" s="73"/>
      <c r="AN788" s="73"/>
      <c r="AO788" s="95"/>
      <c r="AP788" s="95"/>
      <c r="AQ788" s="73"/>
      <c r="AR788" s="73"/>
      <c r="AS788" s="95"/>
      <c r="AT788" s="95"/>
      <c r="AU788" s="73"/>
      <c r="AV788" s="73"/>
      <c r="AW788" s="95"/>
      <c r="AX788" s="95"/>
      <c r="AY788" s="73"/>
      <c r="AZ788" s="73"/>
      <c r="BA788" s="95"/>
      <c r="BB788" s="95"/>
      <c r="BC788" s="73"/>
      <c r="BD788" s="73"/>
      <c r="BE788" s="95"/>
      <c r="BF788" s="95"/>
      <c r="BG788" s="73"/>
      <c r="BH788" s="73"/>
      <c r="BI788" s="95"/>
      <c r="BJ788" s="95"/>
      <c r="BK788" s="73"/>
      <c r="BL788" s="73"/>
      <c r="BM788" s="95"/>
      <c r="BN788" s="95"/>
      <c r="BO788" s="73"/>
      <c r="BP788" s="73"/>
      <c r="BQ788" s="95"/>
      <c r="BR788" s="95"/>
      <c r="BS788" s="73"/>
      <c r="BT788" s="73"/>
      <c r="BU788" s="95"/>
      <c r="BV788" s="95"/>
      <c r="BW788" s="73"/>
      <c r="BX788" s="73"/>
      <c r="BY788" s="95"/>
      <c r="BZ788" s="95"/>
      <c r="CA788" s="73"/>
      <c r="CB788" s="73"/>
      <c r="CC788" s="95"/>
      <c r="CD788" s="9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9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2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73"/>
      <c r="AF789" s="73"/>
      <c r="AG789" s="73"/>
      <c r="AH789" s="95"/>
      <c r="AI789" s="95"/>
      <c r="AJ789" s="73"/>
      <c r="AK789" s="73"/>
      <c r="AL789" s="95"/>
      <c r="AM789" s="95"/>
      <c r="AN789" s="73"/>
      <c r="AO789" s="73"/>
      <c r="AP789" s="95"/>
      <c r="AQ789" s="95"/>
      <c r="AR789" s="73"/>
      <c r="AS789" s="73"/>
      <c r="AT789" s="95"/>
      <c r="AU789" s="95"/>
      <c r="AV789" s="73"/>
      <c r="AW789" s="73"/>
      <c r="AX789" s="95"/>
      <c r="AY789" s="95"/>
      <c r="AZ789" s="73"/>
      <c r="BA789" s="73"/>
      <c r="BB789" s="95"/>
      <c r="BC789" s="95"/>
      <c r="BD789" s="73"/>
      <c r="BE789" s="73"/>
      <c r="BF789" s="95"/>
      <c r="BG789" s="95"/>
      <c r="BH789" s="73"/>
      <c r="BI789" s="73"/>
      <c r="BJ789" s="95"/>
      <c r="BK789" s="95"/>
      <c r="BL789" s="73"/>
      <c r="BM789" s="73"/>
      <c r="BN789" s="95"/>
      <c r="BO789" s="95"/>
      <c r="BP789" s="73"/>
      <c r="BQ789" s="73"/>
      <c r="BR789" s="95"/>
      <c r="BS789" s="95"/>
      <c r="BT789" s="73"/>
      <c r="BU789" s="73"/>
      <c r="BV789" s="95"/>
      <c r="BW789" s="95"/>
      <c r="BX789" s="73"/>
      <c r="BY789" s="73"/>
      <c r="BZ789" s="95"/>
      <c r="CA789" s="95"/>
      <c r="CB789" s="73"/>
      <c r="CC789" s="73"/>
      <c r="CD789" s="95"/>
      <c r="CE789" s="9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9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2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73"/>
      <c r="AF790" s="73"/>
      <c r="AG790" s="73"/>
      <c r="AH790" s="95"/>
      <c r="AI790" s="95"/>
      <c r="AJ790" s="73"/>
      <c r="AK790" s="73"/>
      <c r="AL790" s="95"/>
      <c r="AM790" s="95"/>
      <c r="AN790" s="73"/>
      <c r="AO790" s="73"/>
      <c r="AP790" s="95"/>
      <c r="AQ790" s="95"/>
      <c r="AR790" s="73"/>
      <c r="AS790" s="73"/>
      <c r="AT790" s="95"/>
      <c r="AU790" s="95"/>
      <c r="AV790" s="73"/>
      <c r="AW790" s="73"/>
      <c r="AX790" s="95"/>
      <c r="AY790" s="95"/>
      <c r="AZ790" s="73"/>
      <c r="BA790" s="73"/>
      <c r="BB790" s="95"/>
      <c r="BC790" s="95"/>
      <c r="BD790" s="73"/>
      <c r="BE790" s="73"/>
      <c r="BF790" s="95"/>
      <c r="BG790" s="95"/>
      <c r="BH790" s="73"/>
      <c r="BI790" s="73"/>
      <c r="BJ790" s="95"/>
      <c r="BK790" s="95"/>
      <c r="BL790" s="73"/>
      <c r="BM790" s="73"/>
      <c r="BN790" s="95"/>
      <c r="BO790" s="95"/>
      <c r="BP790" s="73"/>
      <c r="BQ790" s="73"/>
      <c r="BR790" s="95"/>
      <c r="BS790" s="95"/>
      <c r="BT790" s="73"/>
      <c r="BU790" s="73"/>
      <c r="BV790" s="95"/>
      <c r="BW790" s="95"/>
      <c r="BX790" s="73"/>
      <c r="BY790" s="73"/>
      <c r="BZ790" s="95"/>
      <c r="CA790" s="95"/>
      <c r="CB790" s="73"/>
      <c r="CC790" s="73"/>
      <c r="CD790" s="95"/>
      <c r="CE790" s="9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9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2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73"/>
      <c r="AF791" s="73"/>
      <c r="AG791" s="73"/>
      <c r="AH791" s="95"/>
      <c r="AI791" s="95"/>
      <c r="AJ791" s="73"/>
      <c r="AK791" s="73"/>
      <c r="AL791" s="95"/>
      <c r="AM791" s="95"/>
      <c r="AN791" s="73"/>
      <c r="AO791" s="73"/>
      <c r="AP791" s="95"/>
      <c r="AQ791" s="95"/>
      <c r="AR791" s="73"/>
      <c r="AS791" s="73"/>
      <c r="AT791" s="95"/>
      <c r="AU791" s="95"/>
      <c r="AV791" s="73"/>
      <c r="AW791" s="73"/>
      <c r="AX791" s="95"/>
      <c r="AY791" s="95"/>
      <c r="AZ791" s="73"/>
      <c r="BA791" s="73"/>
      <c r="BB791" s="95"/>
      <c r="BC791" s="95"/>
      <c r="BD791" s="73"/>
      <c r="BE791" s="73"/>
      <c r="BF791" s="95"/>
      <c r="BG791" s="95"/>
      <c r="BH791" s="73"/>
      <c r="BI791" s="73"/>
      <c r="BJ791" s="95"/>
      <c r="BK791" s="95"/>
      <c r="BL791" s="73"/>
      <c r="BM791" s="73"/>
      <c r="BN791" s="95"/>
      <c r="BO791" s="95"/>
      <c r="BP791" s="73"/>
      <c r="BQ791" s="73"/>
      <c r="BR791" s="95"/>
      <c r="BS791" s="95"/>
      <c r="BT791" s="73"/>
      <c r="BU791" s="73"/>
      <c r="BV791" s="95"/>
      <c r="BW791" s="95"/>
      <c r="BX791" s="73"/>
      <c r="BY791" s="73"/>
      <c r="BZ791" s="95"/>
      <c r="CA791" s="95"/>
      <c r="CB791" s="73"/>
      <c r="CC791" s="73"/>
      <c r="CD791" s="95"/>
      <c r="CE791" s="9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9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2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73"/>
      <c r="AF792" s="73"/>
      <c r="AG792" s="73"/>
      <c r="AH792" s="95"/>
      <c r="AI792" s="95"/>
      <c r="AJ792" s="73"/>
      <c r="AK792" s="73"/>
      <c r="AL792" s="95"/>
      <c r="AM792" s="95"/>
      <c r="AN792" s="73"/>
      <c r="AO792" s="73"/>
      <c r="AP792" s="95"/>
      <c r="AQ792" s="95"/>
      <c r="AR792" s="73"/>
      <c r="AS792" s="73"/>
      <c r="AT792" s="95"/>
      <c r="AU792" s="95"/>
      <c r="AV792" s="73"/>
      <c r="AW792" s="73"/>
      <c r="AX792" s="95"/>
      <c r="AY792" s="95"/>
      <c r="AZ792" s="73"/>
      <c r="BA792" s="73"/>
      <c r="BB792" s="95"/>
      <c r="BC792" s="95"/>
      <c r="BD792" s="73"/>
      <c r="BE792" s="73"/>
      <c r="BF792" s="95"/>
      <c r="BG792" s="95"/>
      <c r="BH792" s="73"/>
      <c r="BI792" s="73"/>
      <c r="BJ792" s="95"/>
      <c r="BK792" s="95"/>
      <c r="BL792" s="73"/>
      <c r="BM792" s="73"/>
      <c r="BN792" s="95"/>
      <c r="BO792" s="95"/>
      <c r="BP792" s="73"/>
      <c r="BQ792" s="73"/>
      <c r="BR792" s="95"/>
      <c r="BS792" s="95"/>
      <c r="BT792" s="73"/>
      <c r="BU792" s="73"/>
      <c r="BV792" s="95"/>
      <c r="BW792" s="95"/>
      <c r="BX792" s="73"/>
      <c r="BY792" s="73"/>
      <c r="BZ792" s="95"/>
      <c r="CA792" s="95"/>
      <c r="CB792" s="73"/>
      <c r="CC792" s="73"/>
      <c r="CD792" s="95"/>
      <c r="CE792" s="9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9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2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73"/>
      <c r="AF793" s="73"/>
      <c r="AG793" s="73"/>
      <c r="AH793" s="95"/>
      <c r="AI793" s="95"/>
      <c r="AJ793" s="73"/>
      <c r="AK793" s="73"/>
      <c r="AL793" s="95"/>
      <c r="AM793" s="95"/>
      <c r="AN793" s="73"/>
      <c r="AO793" s="73"/>
      <c r="AP793" s="95"/>
      <c r="AQ793" s="95"/>
      <c r="AR793" s="73"/>
      <c r="AS793" s="73"/>
      <c r="AT793" s="95"/>
      <c r="AU793" s="95"/>
      <c r="AV793" s="73"/>
      <c r="AW793" s="73"/>
      <c r="AX793" s="95"/>
      <c r="AY793" s="95"/>
      <c r="AZ793" s="73"/>
      <c r="BA793" s="73"/>
      <c r="BB793" s="95"/>
      <c r="BC793" s="95"/>
      <c r="BD793" s="73"/>
      <c r="BE793" s="73"/>
      <c r="BF793" s="95"/>
      <c r="BG793" s="95"/>
      <c r="BH793" s="73"/>
      <c r="BI793" s="73"/>
      <c r="BJ793" s="95"/>
      <c r="BK793" s="95"/>
      <c r="BL793" s="73"/>
      <c r="BM793" s="73"/>
      <c r="BN793" s="95"/>
      <c r="BO793" s="95"/>
      <c r="BP793" s="73"/>
      <c r="BQ793" s="73"/>
      <c r="BR793" s="95"/>
      <c r="BS793" s="95"/>
      <c r="BT793" s="73"/>
      <c r="BU793" s="73"/>
      <c r="BV793" s="95"/>
      <c r="BW793" s="95"/>
      <c r="BX793" s="73"/>
      <c r="BY793" s="73"/>
      <c r="BZ793" s="95"/>
      <c r="CA793" s="95"/>
      <c r="CB793" s="73"/>
      <c r="CC793" s="73"/>
      <c r="CD793" s="95"/>
      <c r="CE793" s="9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9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2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73"/>
      <c r="AF794" s="73"/>
      <c r="AG794" s="73"/>
      <c r="AH794" s="95"/>
      <c r="AI794" s="95"/>
      <c r="AJ794" s="73"/>
      <c r="AK794" s="73"/>
      <c r="AL794" s="95"/>
      <c r="AM794" s="95"/>
      <c r="AN794" s="73"/>
      <c r="AO794" s="73"/>
      <c r="AP794" s="95"/>
      <c r="AQ794" s="95"/>
      <c r="AR794" s="73"/>
      <c r="AS794" s="73"/>
      <c r="AT794" s="95"/>
      <c r="AU794" s="95"/>
      <c r="AV794" s="73"/>
      <c r="AW794" s="73"/>
      <c r="AX794" s="95"/>
      <c r="AY794" s="95"/>
      <c r="AZ794" s="73"/>
      <c r="BA794" s="73"/>
      <c r="BB794" s="95"/>
      <c r="BC794" s="95"/>
      <c r="BD794" s="73"/>
      <c r="BE794" s="73"/>
      <c r="BF794" s="95"/>
      <c r="BG794" s="95"/>
      <c r="BH794" s="73"/>
      <c r="BI794" s="73"/>
      <c r="BJ794" s="95"/>
      <c r="BK794" s="95"/>
      <c r="BL794" s="73"/>
      <c r="BM794" s="73"/>
      <c r="BN794" s="95"/>
      <c r="BO794" s="95"/>
      <c r="BP794" s="73"/>
      <c r="BQ794" s="73"/>
      <c r="BR794" s="95"/>
      <c r="BS794" s="95"/>
      <c r="BT794" s="73"/>
      <c r="BU794" s="73"/>
      <c r="BV794" s="95"/>
      <c r="BW794" s="95"/>
      <c r="BX794" s="73"/>
      <c r="BY794" s="73"/>
      <c r="BZ794" s="95"/>
      <c r="CA794" s="95"/>
      <c r="CB794" s="73"/>
      <c r="CC794" s="73"/>
      <c r="CD794" s="95"/>
      <c r="CE794" s="9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9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2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73"/>
      <c r="AF795" s="73"/>
      <c r="AG795" s="73"/>
      <c r="AH795" s="95"/>
      <c r="AI795" s="95"/>
      <c r="AJ795" s="73"/>
      <c r="AK795" s="73"/>
      <c r="AL795" s="95"/>
      <c r="AM795" s="95"/>
      <c r="AN795" s="73"/>
      <c r="AO795" s="73"/>
      <c r="AP795" s="95"/>
      <c r="AQ795" s="95"/>
      <c r="AR795" s="73"/>
      <c r="AS795" s="73"/>
      <c r="AT795" s="95"/>
      <c r="AU795" s="95"/>
      <c r="AV795" s="73"/>
      <c r="AW795" s="73"/>
      <c r="AX795" s="95"/>
      <c r="AY795" s="95"/>
      <c r="AZ795" s="73"/>
      <c r="BA795" s="73"/>
      <c r="BB795" s="95"/>
      <c r="BC795" s="95"/>
      <c r="BD795" s="73"/>
      <c r="BE795" s="73"/>
      <c r="BF795" s="95"/>
      <c r="BG795" s="95"/>
      <c r="BH795" s="73"/>
      <c r="BI795" s="73"/>
      <c r="BJ795" s="95"/>
      <c r="BK795" s="95"/>
      <c r="BL795" s="73"/>
      <c r="BM795" s="73"/>
      <c r="BN795" s="95"/>
      <c r="BO795" s="95"/>
      <c r="BP795" s="73"/>
      <c r="BQ795" s="73"/>
      <c r="BR795" s="95"/>
      <c r="BS795" s="95"/>
      <c r="BT795" s="73"/>
      <c r="BU795" s="73"/>
      <c r="BV795" s="95"/>
      <c r="BW795" s="95"/>
      <c r="BX795" s="73"/>
      <c r="BY795" s="73"/>
      <c r="BZ795" s="95"/>
      <c r="CA795" s="95"/>
      <c r="CB795" s="73"/>
      <c r="CC795" s="73"/>
      <c r="CD795" s="95"/>
      <c r="CE795" s="9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9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2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73"/>
      <c r="AF796" s="73"/>
      <c r="AG796" s="73"/>
      <c r="AH796" s="95"/>
      <c r="AI796" s="95"/>
      <c r="AJ796" s="73"/>
      <c r="AK796" s="73"/>
      <c r="AL796" s="95"/>
      <c r="AM796" s="95"/>
      <c r="AN796" s="73"/>
      <c r="AO796" s="73"/>
      <c r="AP796" s="95"/>
      <c r="AQ796" s="95"/>
      <c r="AR796" s="73"/>
      <c r="AS796" s="73"/>
      <c r="AT796" s="95"/>
      <c r="AU796" s="95"/>
      <c r="AV796" s="73"/>
      <c r="AW796" s="73"/>
      <c r="AX796" s="95"/>
      <c r="AY796" s="95"/>
      <c r="AZ796" s="73"/>
      <c r="BA796" s="73"/>
      <c r="BB796" s="95"/>
      <c r="BC796" s="95"/>
      <c r="BD796" s="73"/>
      <c r="BE796" s="73"/>
      <c r="BF796" s="95"/>
      <c r="BG796" s="95"/>
      <c r="BH796" s="73"/>
      <c r="BI796" s="73"/>
      <c r="BJ796" s="95"/>
      <c r="BK796" s="95"/>
      <c r="BL796" s="73"/>
      <c r="BM796" s="73"/>
      <c r="BN796" s="95"/>
      <c r="BO796" s="95"/>
      <c r="BP796" s="73"/>
      <c r="BQ796" s="73"/>
      <c r="BR796" s="95"/>
      <c r="BS796" s="95"/>
      <c r="BT796" s="73"/>
      <c r="BU796" s="73"/>
      <c r="BV796" s="95"/>
      <c r="BW796" s="95"/>
      <c r="BX796" s="73"/>
      <c r="BY796" s="73"/>
      <c r="BZ796" s="95"/>
      <c r="CA796" s="95"/>
      <c r="CB796" s="73"/>
      <c r="CC796" s="73"/>
      <c r="CD796" s="95"/>
      <c r="CE796" s="9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9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2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73"/>
      <c r="AF797" s="73"/>
      <c r="AG797" s="73"/>
      <c r="AH797" s="95"/>
      <c r="AI797" s="95"/>
      <c r="AJ797" s="73"/>
      <c r="AK797" s="73"/>
      <c r="AL797" s="95"/>
      <c r="AM797" s="95"/>
      <c r="AN797" s="73"/>
      <c r="AO797" s="73"/>
      <c r="AP797" s="95"/>
      <c r="AQ797" s="95"/>
      <c r="AR797" s="73"/>
      <c r="AS797" s="73"/>
      <c r="AT797" s="95"/>
      <c r="AU797" s="95"/>
      <c r="AV797" s="73"/>
      <c r="AW797" s="73"/>
      <c r="AX797" s="95"/>
      <c r="AY797" s="95"/>
      <c r="AZ797" s="73"/>
      <c r="BA797" s="73"/>
      <c r="BB797" s="95"/>
      <c r="BC797" s="95"/>
      <c r="BD797" s="73"/>
      <c r="BE797" s="73"/>
      <c r="BF797" s="95"/>
      <c r="BG797" s="95"/>
      <c r="BH797" s="73"/>
      <c r="BI797" s="73"/>
      <c r="BJ797" s="95"/>
      <c r="BK797" s="95"/>
      <c r="BL797" s="73"/>
      <c r="BM797" s="73"/>
      <c r="BN797" s="95"/>
      <c r="BO797" s="95"/>
      <c r="BP797" s="73"/>
      <c r="BQ797" s="73"/>
      <c r="BR797" s="95"/>
      <c r="BS797" s="95"/>
      <c r="BT797" s="73"/>
      <c r="BU797" s="73"/>
      <c r="BV797" s="95"/>
      <c r="BW797" s="95"/>
      <c r="BX797" s="73"/>
      <c r="BY797" s="73"/>
      <c r="BZ797" s="95"/>
      <c r="CA797" s="95"/>
      <c r="CB797" s="73"/>
      <c r="CC797" s="73"/>
      <c r="CD797" s="95"/>
      <c r="CE797" s="9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9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2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73"/>
      <c r="AF798" s="73"/>
      <c r="AG798" s="73"/>
      <c r="AH798" s="95"/>
      <c r="AI798" s="95"/>
      <c r="AJ798" s="73"/>
      <c r="AK798" s="73"/>
      <c r="AL798" s="95"/>
      <c r="AM798" s="95"/>
      <c r="AN798" s="73"/>
      <c r="AO798" s="73"/>
      <c r="AP798" s="95"/>
      <c r="AQ798" s="95"/>
      <c r="AR798" s="73"/>
      <c r="AS798" s="73"/>
      <c r="AT798" s="95"/>
      <c r="AU798" s="95"/>
      <c r="AV798" s="73"/>
      <c r="AW798" s="73"/>
      <c r="AX798" s="95"/>
      <c r="AY798" s="95"/>
      <c r="AZ798" s="73"/>
      <c r="BA798" s="73"/>
      <c r="BB798" s="95"/>
      <c r="BC798" s="95"/>
      <c r="BD798" s="73"/>
      <c r="BE798" s="73"/>
      <c r="BF798" s="95"/>
      <c r="BG798" s="95"/>
      <c r="BH798" s="73"/>
      <c r="BI798" s="73"/>
      <c r="BJ798" s="95"/>
      <c r="BK798" s="95"/>
      <c r="BL798" s="73"/>
      <c r="BM798" s="73"/>
      <c r="BN798" s="95"/>
      <c r="BO798" s="95"/>
      <c r="BP798" s="73"/>
      <c r="BQ798" s="73"/>
      <c r="BR798" s="95"/>
      <c r="BS798" s="95"/>
      <c r="BT798" s="73"/>
      <c r="BU798" s="73"/>
      <c r="BV798" s="95"/>
      <c r="BW798" s="95"/>
      <c r="BX798" s="73"/>
      <c r="BY798" s="73"/>
      <c r="BZ798" s="95"/>
      <c r="CA798" s="95"/>
      <c r="CB798" s="73"/>
      <c r="CC798" s="73"/>
      <c r="CD798" s="95"/>
      <c r="CE798" s="9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9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2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73"/>
      <c r="AF799" s="73"/>
      <c r="AG799" s="73"/>
      <c r="AH799" s="95"/>
      <c r="AI799" s="95"/>
      <c r="AJ799" s="73"/>
      <c r="AK799" s="73"/>
      <c r="AL799" s="95"/>
      <c r="AM799" s="95"/>
      <c r="AN799" s="73"/>
      <c r="AO799" s="73"/>
      <c r="AP799" s="95"/>
      <c r="AQ799" s="95"/>
      <c r="AR799" s="73"/>
      <c r="AS799" s="73"/>
      <c r="AT799" s="95"/>
      <c r="AU799" s="95"/>
      <c r="AV799" s="73"/>
      <c r="AW799" s="73"/>
      <c r="AX799" s="95"/>
      <c r="AY799" s="95"/>
      <c r="AZ799" s="73"/>
      <c r="BA799" s="73"/>
      <c r="BB799" s="95"/>
      <c r="BC799" s="95"/>
      <c r="BD799" s="73"/>
      <c r="BE799" s="73"/>
      <c r="BF799" s="95"/>
      <c r="BG799" s="95"/>
      <c r="BH799" s="73"/>
      <c r="BI799" s="73"/>
      <c r="BJ799" s="95"/>
      <c r="BK799" s="95"/>
      <c r="BL799" s="73"/>
      <c r="BM799" s="73"/>
      <c r="BN799" s="95"/>
      <c r="BO799" s="95"/>
      <c r="BP799" s="73"/>
      <c r="BQ799" s="73"/>
      <c r="BR799" s="95"/>
      <c r="BS799" s="95"/>
      <c r="BT799" s="73"/>
      <c r="BU799" s="73"/>
      <c r="BV799" s="95"/>
      <c r="BW799" s="95"/>
      <c r="BX799" s="73"/>
      <c r="BY799" s="73"/>
      <c r="BZ799" s="95"/>
      <c r="CA799" s="95"/>
      <c r="CB799" s="73"/>
      <c r="CC799" s="73"/>
      <c r="CD799" s="95"/>
      <c r="CE799" s="9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9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2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73"/>
      <c r="AF800" s="73"/>
      <c r="AG800" s="73"/>
      <c r="AH800" s="95"/>
      <c r="AI800" s="95"/>
      <c r="AJ800" s="73"/>
      <c r="AK800" s="73"/>
      <c r="AL800" s="95"/>
      <c r="AM800" s="95"/>
      <c r="AN800" s="73"/>
      <c r="AO800" s="73"/>
      <c r="AP800" s="95"/>
      <c r="AQ800" s="95"/>
      <c r="AR800" s="73"/>
      <c r="AS800" s="73"/>
      <c r="AT800" s="95"/>
      <c r="AU800" s="95"/>
      <c r="AV800" s="73"/>
      <c r="AW800" s="73"/>
      <c r="AX800" s="95"/>
      <c r="AY800" s="95"/>
      <c r="AZ800" s="73"/>
      <c r="BA800" s="73"/>
      <c r="BB800" s="95"/>
      <c r="BC800" s="95"/>
      <c r="BD800" s="73"/>
      <c r="BE800" s="73"/>
      <c r="BF800" s="95"/>
      <c r="BG800" s="95"/>
      <c r="BH800" s="73"/>
      <c r="BI800" s="73"/>
      <c r="BJ800" s="95"/>
      <c r="BK800" s="95"/>
      <c r="BL800" s="73"/>
      <c r="BM800" s="73"/>
      <c r="BN800" s="95"/>
      <c r="BO800" s="95"/>
      <c r="BP800" s="73"/>
      <c r="BQ800" s="73"/>
      <c r="BR800" s="95"/>
      <c r="BS800" s="95"/>
      <c r="BT800" s="73"/>
      <c r="BU800" s="73"/>
      <c r="BV800" s="95"/>
      <c r="BW800" s="95"/>
      <c r="BX800" s="73"/>
      <c r="BY800" s="73"/>
      <c r="BZ800" s="95"/>
      <c r="CA800" s="95"/>
      <c r="CB800" s="73"/>
      <c r="CC800" s="73"/>
      <c r="CD800" s="95"/>
      <c r="CE800" s="9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9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2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73"/>
      <c r="AF801" s="73"/>
      <c r="AG801" s="73"/>
      <c r="AH801" s="95"/>
      <c r="AI801" s="95"/>
      <c r="AJ801" s="73"/>
      <c r="AK801" s="73"/>
      <c r="AL801" s="95"/>
      <c r="AM801" s="95"/>
      <c r="AN801" s="73"/>
      <c r="AO801" s="73"/>
      <c r="AP801" s="95"/>
      <c r="AQ801" s="95"/>
      <c r="AR801" s="73"/>
      <c r="AS801" s="73"/>
      <c r="AT801" s="95"/>
      <c r="AU801" s="95"/>
      <c r="AV801" s="73"/>
      <c r="AW801" s="73"/>
      <c r="AX801" s="95"/>
      <c r="AY801" s="95"/>
      <c r="AZ801" s="73"/>
      <c r="BA801" s="73"/>
      <c r="BB801" s="95"/>
      <c r="BC801" s="95"/>
      <c r="BD801" s="73"/>
      <c r="BE801" s="73"/>
      <c r="BF801" s="95"/>
      <c r="BG801" s="95"/>
      <c r="BH801" s="73"/>
      <c r="BI801" s="73"/>
      <c r="BJ801" s="95"/>
      <c r="BK801" s="95"/>
      <c r="BL801" s="73"/>
      <c r="BM801" s="73"/>
      <c r="BN801" s="95"/>
      <c r="BO801" s="95"/>
      <c r="BP801" s="73"/>
      <c r="BQ801" s="73"/>
      <c r="BR801" s="95"/>
      <c r="BS801" s="95"/>
      <c r="BT801" s="73"/>
      <c r="BU801" s="73"/>
      <c r="BV801" s="95"/>
      <c r="BW801" s="95"/>
      <c r="BX801" s="73"/>
      <c r="BY801" s="73"/>
      <c r="BZ801" s="95"/>
      <c r="CA801" s="95"/>
      <c r="CB801" s="73"/>
      <c r="CC801" s="73"/>
      <c r="CD801" s="95"/>
      <c r="CE801" s="9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9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2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73"/>
      <c r="AF802" s="73"/>
      <c r="AG802" s="73"/>
      <c r="AH802" s="95"/>
      <c r="AI802" s="95"/>
      <c r="AJ802" s="73"/>
      <c r="AK802" s="73"/>
      <c r="AL802" s="95"/>
      <c r="AM802" s="95"/>
      <c r="AN802" s="73"/>
      <c r="AO802" s="73"/>
      <c r="AP802" s="95"/>
      <c r="AQ802" s="95"/>
      <c r="AR802" s="73"/>
      <c r="AS802" s="73"/>
      <c r="AT802" s="95"/>
      <c r="AU802" s="95"/>
      <c r="AV802" s="73"/>
      <c r="AW802" s="73"/>
      <c r="AX802" s="95"/>
      <c r="AY802" s="95"/>
      <c r="AZ802" s="73"/>
      <c r="BA802" s="73"/>
      <c r="BB802" s="95"/>
      <c r="BC802" s="95"/>
      <c r="BD802" s="73"/>
      <c r="BE802" s="73"/>
      <c r="BF802" s="95"/>
      <c r="BG802" s="95"/>
      <c r="BH802" s="73"/>
      <c r="BI802" s="73"/>
      <c r="BJ802" s="95"/>
      <c r="BK802" s="95"/>
      <c r="BL802" s="73"/>
      <c r="BM802" s="73"/>
      <c r="BN802" s="95"/>
      <c r="BO802" s="95"/>
      <c r="BP802" s="73"/>
      <c r="BQ802" s="73"/>
      <c r="BR802" s="95"/>
      <c r="BS802" s="95"/>
      <c r="BT802" s="73"/>
      <c r="BU802" s="73"/>
      <c r="BV802" s="95"/>
      <c r="BW802" s="95"/>
      <c r="BX802" s="73"/>
      <c r="BY802" s="73"/>
      <c r="BZ802" s="95"/>
      <c r="CA802" s="95"/>
      <c r="CB802" s="73"/>
      <c r="CC802" s="73"/>
      <c r="CD802" s="95"/>
      <c r="CE802" s="9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9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2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73"/>
      <c r="AF803" s="73"/>
      <c r="AG803" s="73"/>
      <c r="AH803" s="95"/>
      <c r="AI803" s="95"/>
      <c r="AJ803" s="73"/>
      <c r="AK803" s="73"/>
      <c r="AL803" s="95"/>
      <c r="AM803" s="95"/>
      <c r="AN803" s="73"/>
      <c r="AO803" s="73"/>
      <c r="AP803" s="95"/>
      <c r="AQ803" s="95"/>
      <c r="AR803" s="73"/>
      <c r="AS803" s="73"/>
      <c r="AT803" s="95"/>
      <c r="AU803" s="95"/>
      <c r="AV803" s="73"/>
      <c r="AW803" s="73"/>
      <c r="AX803" s="95"/>
      <c r="AY803" s="95"/>
      <c r="AZ803" s="73"/>
      <c r="BA803" s="73"/>
      <c r="BB803" s="95"/>
      <c r="BC803" s="95"/>
      <c r="BD803" s="73"/>
      <c r="BE803" s="73"/>
      <c r="BF803" s="95"/>
      <c r="BG803" s="95"/>
      <c r="BH803" s="73"/>
      <c r="BI803" s="73"/>
      <c r="BJ803" s="95"/>
      <c r="BK803" s="95"/>
      <c r="BL803" s="73"/>
      <c r="BM803" s="73"/>
      <c r="BN803" s="95"/>
      <c r="BO803" s="95"/>
      <c r="BP803" s="73"/>
      <c r="BQ803" s="73"/>
      <c r="BR803" s="95"/>
      <c r="BS803" s="95"/>
      <c r="BT803" s="73"/>
      <c r="BU803" s="73"/>
      <c r="BV803" s="95"/>
      <c r="BW803" s="95"/>
      <c r="BX803" s="73"/>
      <c r="BY803" s="73"/>
      <c r="BZ803" s="95"/>
      <c r="CA803" s="95"/>
      <c r="CB803" s="73"/>
      <c r="CC803" s="73"/>
      <c r="CD803" s="95"/>
      <c r="CE803" s="9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9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2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73"/>
      <c r="AF804" s="73"/>
      <c r="AG804" s="73"/>
      <c r="AH804" s="95"/>
      <c r="AI804" s="95"/>
      <c r="AJ804" s="73"/>
      <c r="AK804" s="73"/>
      <c r="AL804" s="95"/>
      <c r="AM804" s="95"/>
      <c r="AN804" s="73"/>
      <c r="AO804" s="73"/>
      <c r="AP804" s="95"/>
      <c r="AQ804" s="95"/>
      <c r="AR804" s="73"/>
      <c r="AS804" s="73"/>
      <c r="AT804" s="95"/>
      <c r="AU804" s="95"/>
      <c r="AV804" s="73"/>
      <c r="AW804" s="73"/>
      <c r="AX804" s="95"/>
      <c r="AY804" s="95"/>
      <c r="AZ804" s="73"/>
      <c r="BA804" s="73"/>
      <c r="BB804" s="95"/>
      <c r="BC804" s="95"/>
      <c r="BD804" s="73"/>
      <c r="BE804" s="73"/>
      <c r="BF804" s="95"/>
      <c r="BG804" s="95"/>
      <c r="BH804" s="73"/>
      <c r="BI804" s="73"/>
      <c r="BJ804" s="95"/>
      <c r="BK804" s="95"/>
      <c r="BL804" s="73"/>
      <c r="BM804" s="73"/>
      <c r="BN804" s="95"/>
      <c r="BO804" s="95"/>
      <c r="BP804" s="73"/>
      <c r="BQ804" s="73"/>
      <c r="BR804" s="95"/>
      <c r="BS804" s="95"/>
      <c r="BT804" s="73"/>
      <c r="BU804" s="73"/>
      <c r="BV804" s="95"/>
      <c r="BW804" s="95"/>
      <c r="BX804" s="73"/>
      <c r="BY804" s="73"/>
      <c r="BZ804" s="95"/>
      <c r="CA804" s="95"/>
      <c r="CB804" s="73"/>
      <c r="CC804" s="73"/>
      <c r="CD804" s="95"/>
      <c r="CE804" s="9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9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2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73"/>
      <c r="AF805" s="73"/>
      <c r="AG805" s="73"/>
      <c r="AH805" s="95"/>
      <c r="AI805" s="95"/>
      <c r="AJ805" s="73"/>
      <c r="AK805" s="73"/>
      <c r="AL805" s="95"/>
      <c r="AM805" s="95"/>
      <c r="AN805" s="73"/>
      <c r="AO805" s="73"/>
      <c r="AP805" s="95"/>
      <c r="AQ805" s="95"/>
      <c r="AR805" s="73"/>
      <c r="AS805" s="73"/>
      <c r="AT805" s="95"/>
      <c r="AU805" s="95"/>
      <c r="AV805" s="73"/>
      <c r="AW805" s="73"/>
      <c r="AX805" s="95"/>
      <c r="AY805" s="95"/>
      <c r="AZ805" s="73"/>
      <c r="BA805" s="73"/>
      <c r="BB805" s="95"/>
      <c r="BC805" s="95"/>
      <c r="BD805" s="73"/>
      <c r="BE805" s="73"/>
      <c r="BF805" s="95"/>
      <c r="BG805" s="95"/>
      <c r="BH805" s="73"/>
      <c r="BI805" s="73"/>
      <c r="BJ805" s="95"/>
      <c r="BK805" s="95"/>
      <c r="BL805" s="73"/>
      <c r="BM805" s="73"/>
      <c r="BN805" s="95"/>
      <c r="BO805" s="95"/>
      <c r="BP805" s="73"/>
      <c r="BQ805" s="73"/>
      <c r="BR805" s="95"/>
      <c r="BS805" s="95"/>
      <c r="BT805" s="73"/>
      <c r="BU805" s="73"/>
      <c r="BV805" s="95"/>
      <c r="BW805" s="95"/>
      <c r="BX805" s="73"/>
      <c r="BY805" s="73"/>
      <c r="BZ805" s="95"/>
      <c r="CA805" s="95"/>
      <c r="CB805" s="73"/>
      <c r="CC805" s="73"/>
      <c r="CD805" s="95"/>
      <c r="CE805" s="9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9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2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73"/>
      <c r="AF806" s="73"/>
      <c r="AG806" s="73"/>
      <c r="AH806" s="95"/>
      <c r="AI806" s="95"/>
      <c r="AJ806" s="73"/>
      <c r="AK806" s="73"/>
      <c r="AL806" s="95"/>
      <c r="AM806" s="95"/>
      <c r="AN806" s="73"/>
      <c r="AO806" s="73"/>
      <c r="AP806" s="95"/>
      <c r="AQ806" s="95"/>
      <c r="AR806" s="73"/>
      <c r="AS806" s="73"/>
      <c r="AT806" s="95"/>
      <c r="AU806" s="95"/>
      <c r="AV806" s="73"/>
      <c r="AW806" s="73"/>
      <c r="AX806" s="95"/>
      <c r="AY806" s="95"/>
      <c r="AZ806" s="73"/>
      <c r="BA806" s="73"/>
      <c r="BB806" s="95"/>
      <c r="BC806" s="95"/>
      <c r="BD806" s="73"/>
      <c r="BE806" s="73"/>
      <c r="BF806" s="95"/>
      <c r="BG806" s="95"/>
      <c r="BH806" s="73"/>
      <c r="BI806" s="73"/>
      <c r="BJ806" s="95"/>
      <c r="BK806" s="95"/>
      <c r="BL806" s="73"/>
      <c r="BM806" s="73"/>
      <c r="BN806" s="95"/>
      <c r="BO806" s="95"/>
      <c r="BP806" s="73"/>
      <c r="BQ806" s="73"/>
      <c r="BR806" s="95"/>
      <c r="BS806" s="95"/>
      <c r="BT806" s="73"/>
      <c r="BU806" s="73"/>
      <c r="BV806" s="95"/>
      <c r="BW806" s="95"/>
      <c r="BX806" s="73"/>
      <c r="BY806" s="73"/>
      <c r="BZ806" s="95"/>
      <c r="CA806" s="95"/>
      <c r="CB806" s="73"/>
      <c r="CC806" s="73"/>
      <c r="CD806" s="95"/>
      <c r="CE806" s="9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9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2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73"/>
      <c r="AF807" s="73"/>
      <c r="AG807" s="73"/>
      <c r="AH807" s="95"/>
      <c r="AI807" s="95"/>
      <c r="AJ807" s="73"/>
      <c r="AK807" s="73"/>
      <c r="AL807" s="95"/>
      <c r="AM807" s="95"/>
      <c r="AN807" s="73"/>
      <c r="AO807" s="73"/>
      <c r="AP807" s="95"/>
      <c r="AQ807" s="95"/>
      <c r="AR807" s="73"/>
      <c r="AS807" s="73"/>
      <c r="AT807" s="95"/>
      <c r="AU807" s="95"/>
      <c r="AV807" s="73"/>
      <c r="AW807" s="73"/>
      <c r="AX807" s="95"/>
      <c r="AY807" s="95"/>
      <c r="AZ807" s="73"/>
      <c r="BA807" s="73"/>
      <c r="BB807" s="95"/>
      <c r="BC807" s="95"/>
      <c r="BD807" s="73"/>
      <c r="BE807" s="73"/>
      <c r="BF807" s="95"/>
      <c r="BG807" s="95"/>
      <c r="BH807" s="73"/>
      <c r="BI807" s="73"/>
      <c r="BJ807" s="95"/>
      <c r="BK807" s="95"/>
      <c r="BL807" s="73"/>
      <c r="BM807" s="73"/>
      <c r="BN807" s="95"/>
      <c r="BO807" s="95"/>
      <c r="BP807" s="73"/>
      <c r="BQ807" s="73"/>
      <c r="BR807" s="95"/>
      <c r="BS807" s="95"/>
      <c r="BT807" s="73"/>
      <c r="BU807" s="73"/>
      <c r="BV807" s="95"/>
      <c r="BW807" s="95"/>
      <c r="BX807" s="73"/>
      <c r="BY807" s="73"/>
      <c r="BZ807" s="95"/>
      <c r="CA807" s="95"/>
      <c r="CB807" s="73"/>
      <c r="CC807" s="73"/>
      <c r="CD807" s="95"/>
      <c r="CE807" s="9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9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2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73"/>
      <c r="AF808" s="73"/>
      <c r="AG808" s="73"/>
      <c r="AH808" s="95"/>
      <c r="AI808" s="95"/>
      <c r="AJ808" s="73"/>
      <c r="AK808" s="73"/>
      <c r="AL808" s="95"/>
      <c r="AM808" s="95"/>
      <c r="AN808" s="73"/>
      <c r="AO808" s="73"/>
      <c r="AP808" s="95"/>
      <c r="AQ808" s="95"/>
      <c r="AR808" s="73"/>
      <c r="AS808" s="73"/>
      <c r="AT808" s="95"/>
      <c r="AU808" s="95"/>
      <c r="AV808" s="73"/>
      <c r="AW808" s="73"/>
      <c r="AX808" s="95"/>
      <c r="AY808" s="95"/>
      <c r="AZ808" s="73"/>
      <c r="BA808" s="73"/>
      <c r="BB808" s="95"/>
      <c r="BC808" s="95"/>
      <c r="BD808" s="73"/>
      <c r="BE808" s="73"/>
      <c r="BF808" s="95"/>
      <c r="BG808" s="95"/>
      <c r="BH808" s="73"/>
      <c r="BI808" s="73"/>
      <c r="BJ808" s="95"/>
      <c r="BK808" s="95"/>
      <c r="BL808" s="73"/>
      <c r="BM808" s="73"/>
      <c r="BN808" s="95"/>
      <c r="BO808" s="95"/>
      <c r="BP808" s="73"/>
      <c r="BQ808" s="73"/>
      <c r="BR808" s="95"/>
      <c r="BS808" s="95"/>
      <c r="BT808" s="73"/>
      <c r="BU808" s="73"/>
      <c r="BV808" s="95"/>
      <c r="BW808" s="95"/>
      <c r="BX808" s="73"/>
      <c r="BY808" s="73"/>
      <c r="BZ808" s="95"/>
      <c r="CA808" s="95"/>
      <c r="CB808" s="73"/>
      <c r="CC808" s="73"/>
      <c r="CD808" s="95"/>
      <c r="CE808" s="9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9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2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73"/>
      <c r="AF809" s="73"/>
      <c r="AG809" s="73"/>
      <c r="AH809" s="95"/>
      <c r="AI809" s="95"/>
      <c r="AJ809" s="73"/>
      <c r="AK809" s="73"/>
      <c r="AL809" s="95"/>
      <c r="AM809" s="95"/>
      <c r="AN809" s="73"/>
      <c r="AO809" s="73"/>
      <c r="AP809" s="95"/>
      <c r="AQ809" s="95"/>
      <c r="AR809" s="73"/>
      <c r="AS809" s="73"/>
      <c r="AT809" s="95"/>
      <c r="AU809" s="95"/>
      <c r="AV809" s="73"/>
      <c r="AW809" s="73"/>
      <c r="AX809" s="95"/>
      <c r="AY809" s="95"/>
      <c r="AZ809" s="73"/>
      <c r="BA809" s="73"/>
      <c r="BB809" s="95"/>
      <c r="BC809" s="95"/>
      <c r="BD809" s="73"/>
      <c r="BE809" s="73"/>
      <c r="BF809" s="95"/>
      <c r="BG809" s="95"/>
      <c r="BH809" s="73"/>
      <c r="BI809" s="73"/>
      <c r="BJ809" s="95"/>
      <c r="BK809" s="95"/>
      <c r="BL809" s="73"/>
      <c r="BM809" s="73"/>
      <c r="BN809" s="95"/>
      <c r="BO809" s="95"/>
      <c r="BP809" s="73"/>
      <c r="BQ809" s="73"/>
      <c r="BR809" s="95"/>
      <c r="BS809" s="95"/>
      <c r="BT809" s="73"/>
      <c r="BU809" s="73"/>
      <c r="BV809" s="95"/>
      <c r="BW809" s="95"/>
      <c r="BX809" s="73"/>
      <c r="BY809" s="73"/>
      <c r="BZ809" s="95"/>
      <c r="CA809" s="95"/>
      <c r="CB809" s="73"/>
      <c r="CC809" s="73"/>
      <c r="CD809" s="95"/>
      <c r="CE809" s="9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9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2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73"/>
      <c r="AF810" s="73"/>
      <c r="AG810" s="73"/>
      <c r="AH810" s="95"/>
      <c r="AI810" s="95"/>
      <c r="AJ810" s="73"/>
      <c r="AK810" s="73"/>
      <c r="AL810" s="95"/>
      <c r="AM810" s="95"/>
      <c r="AN810" s="73"/>
      <c r="AO810" s="73"/>
      <c r="AP810" s="95"/>
      <c r="AQ810" s="95"/>
      <c r="AR810" s="73"/>
      <c r="AS810" s="73"/>
      <c r="AT810" s="95"/>
      <c r="AU810" s="95"/>
      <c r="AV810" s="73"/>
      <c r="AW810" s="73"/>
      <c r="AX810" s="95"/>
      <c r="AY810" s="95"/>
      <c r="AZ810" s="73"/>
      <c r="BA810" s="73"/>
      <c r="BB810" s="95"/>
      <c r="BC810" s="95"/>
      <c r="BD810" s="73"/>
      <c r="BE810" s="73"/>
      <c r="BF810" s="95"/>
      <c r="BG810" s="95"/>
      <c r="BH810" s="73"/>
      <c r="BI810" s="73"/>
      <c r="BJ810" s="95"/>
      <c r="BK810" s="95"/>
      <c r="BL810" s="73"/>
      <c r="BM810" s="73"/>
      <c r="BN810" s="95"/>
      <c r="BO810" s="95"/>
      <c r="BP810" s="73"/>
      <c r="BQ810" s="73"/>
      <c r="BR810" s="95"/>
      <c r="BS810" s="95"/>
      <c r="BT810" s="73"/>
      <c r="BU810" s="73"/>
      <c r="BV810" s="95"/>
      <c r="BW810" s="95"/>
      <c r="BX810" s="73"/>
      <c r="BY810" s="73"/>
      <c r="BZ810" s="95"/>
      <c r="CA810" s="95"/>
      <c r="CB810" s="73"/>
      <c r="CC810" s="73"/>
      <c r="CD810" s="95"/>
      <c r="CE810" s="9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9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2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73"/>
      <c r="AF811" s="73"/>
      <c r="AG811" s="73"/>
      <c r="AH811" s="95"/>
      <c r="AI811" s="95"/>
      <c r="AJ811" s="73"/>
      <c r="AK811" s="73"/>
      <c r="AL811" s="95"/>
      <c r="AM811" s="95"/>
      <c r="AN811" s="73"/>
      <c r="AO811" s="73"/>
      <c r="AP811" s="95"/>
      <c r="AQ811" s="95"/>
      <c r="AR811" s="73"/>
      <c r="AS811" s="73"/>
      <c r="AT811" s="95"/>
      <c r="AU811" s="95"/>
      <c r="AV811" s="73"/>
      <c r="AW811" s="73"/>
      <c r="AX811" s="95"/>
      <c r="AY811" s="95"/>
      <c r="AZ811" s="73"/>
      <c r="BA811" s="73"/>
      <c r="BB811" s="95"/>
      <c r="BC811" s="95"/>
      <c r="BD811" s="73"/>
      <c r="BE811" s="73"/>
      <c r="BF811" s="95"/>
      <c r="BG811" s="95"/>
      <c r="BH811" s="73"/>
      <c r="BI811" s="73"/>
      <c r="BJ811" s="95"/>
      <c r="BK811" s="95"/>
      <c r="BL811" s="73"/>
      <c r="BM811" s="73"/>
      <c r="BN811" s="95"/>
      <c r="BO811" s="95"/>
      <c r="BP811" s="73"/>
      <c r="BQ811" s="73"/>
      <c r="BR811" s="95"/>
      <c r="BS811" s="95"/>
      <c r="BT811" s="73"/>
      <c r="BU811" s="73"/>
      <c r="BV811" s="95"/>
      <c r="BW811" s="95"/>
      <c r="BX811" s="73"/>
      <c r="BY811" s="73"/>
      <c r="BZ811" s="95"/>
      <c r="CA811" s="95"/>
      <c r="CB811" s="73"/>
      <c r="CC811" s="73"/>
      <c r="CD811" s="95"/>
      <c r="CE811" s="9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9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2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73"/>
      <c r="AF812" s="73"/>
      <c r="AG812" s="73"/>
      <c r="AH812" s="95"/>
      <c r="AI812" s="95"/>
      <c r="AJ812" s="73"/>
      <c r="AK812" s="73"/>
      <c r="AL812" s="95"/>
      <c r="AM812" s="95"/>
      <c r="AN812" s="73"/>
      <c r="AO812" s="73"/>
      <c r="AP812" s="95"/>
      <c r="AQ812" s="95"/>
      <c r="AR812" s="73"/>
      <c r="AS812" s="73"/>
      <c r="AT812" s="95"/>
      <c r="AU812" s="95"/>
      <c r="AV812" s="73"/>
      <c r="AW812" s="73"/>
      <c r="AX812" s="95"/>
      <c r="AY812" s="95"/>
      <c r="AZ812" s="73"/>
      <c r="BA812" s="73"/>
      <c r="BB812" s="95"/>
      <c r="BC812" s="95"/>
      <c r="BD812" s="73"/>
      <c r="BE812" s="73"/>
      <c r="BF812" s="95"/>
      <c r="BG812" s="95"/>
      <c r="BH812" s="73"/>
      <c r="BI812" s="73"/>
      <c r="BJ812" s="95"/>
      <c r="BK812" s="95"/>
      <c r="BL812" s="73"/>
      <c r="BM812" s="73"/>
      <c r="BN812" s="95"/>
      <c r="BO812" s="95"/>
      <c r="BP812" s="73"/>
      <c r="BQ812" s="73"/>
      <c r="BR812" s="95"/>
      <c r="BS812" s="95"/>
      <c r="BT812" s="73"/>
      <c r="BU812" s="73"/>
      <c r="BV812" s="95"/>
      <c r="BW812" s="95"/>
      <c r="BX812" s="73"/>
      <c r="BY812" s="73"/>
      <c r="BZ812" s="95"/>
      <c r="CA812" s="95"/>
      <c r="CB812" s="73"/>
      <c r="CC812" s="73"/>
      <c r="CD812" s="95"/>
      <c r="CE812" s="9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9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2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73"/>
      <c r="AF813" s="73"/>
      <c r="AG813" s="73"/>
      <c r="AH813" s="95"/>
      <c r="AI813" s="95"/>
      <c r="AJ813" s="73"/>
      <c r="AK813" s="73"/>
      <c r="AL813" s="95"/>
      <c r="AM813" s="95"/>
      <c r="AN813" s="73"/>
      <c r="AO813" s="73"/>
      <c r="AP813" s="95"/>
      <c r="AQ813" s="95"/>
      <c r="AR813" s="73"/>
      <c r="AS813" s="73"/>
      <c r="AT813" s="95"/>
      <c r="AU813" s="95"/>
      <c r="AV813" s="73"/>
      <c r="AW813" s="73"/>
      <c r="AX813" s="95"/>
      <c r="AY813" s="95"/>
      <c r="AZ813" s="73"/>
      <c r="BA813" s="73"/>
      <c r="BB813" s="95"/>
      <c r="BC813" s="95"/>
      <c r="BD813" s="73"/>
      <c r="BE813" s="73"/>
      <c r="BF813" s="95"/>
      <c r="BG813" s="95"/>
      <c r="BH813" s="73"/>
      <c r="BI813" s="73"/>
      <c r="BJ813" s="95"/>
      <c r="BK813" s="95"/>
      <c r="BL813" s="73"/>
      <c r="BM813" s="73"/>
      <c r="BN813" s="95"/>
      <c r="BO813" s="95"/>
      <c r="BP813" s="73"/>
      <c r="BQ813" s="73"/>
      <c r="BR813" s="95"/>
      <c r="BS813" s="95"/>
      <c r="BT813" s="73"/>
      <c r="BU813" s="73"/>
      <c r="BV813" s="95"/>
      <c r="BW813" s="95"/>
      <c r="BX813" s="73"/>
      <c r="BY813" s="73"/>
      <c r="BZ813" s="95"/>
      <c r="CA813" s="95"/>
      <c r="CB813" s="73"/>
      <c r="CC813" s="73"/>
      <c r="CD813" s="95"/>
      <c r="CE813" s="9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9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2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73"/>
      <c r="AF814" s="73"/>
      <c r="AG814" s="73"/>
      <c r="AH814" s="95"/>
      <c r="AI814" s="95"/>
      <c r="AJ814" s="73"/>
      <c r="AK814" s="73"/>
      <c r="AL814" s="95"/>
      <c r="AM814" s="95"/>
      <c r="AN814" s="73"/>
      <c r="AO814" s="73"/>
      <c r="AP814" s="95"/>
      <c r="AQ814" s="95"/>
      <c r="AR814" s="73"/>
      <c r="AS814" s="73"/>
      <c r="AT814" s="95"/>
      <c r="AU814" s="95"/>
      <c r="AV814" s="73"/>
      <c r="AW814" s="73"/>
      <c r="AX814" s="95"/>
      <c r="AY814" s="95"/>
      <c r="AZ814" s="73"/>
      <c r="BA814" s="73"/>
      <c r="BB814" s="95"/>
      <c r="BC814" s="95"/>
      <c r="BD814" s="73"/>
      <c r="BE814" s="73"/>
      <c r="BF814" s="95"/>
      <c r="BG814" s="95"/>
      <c r="BH814" s="73"/>
      <c r="BI814" s="73"/>
      <c r="BJ814" s="95"/>
      <c r="BK814" s="95"/>
      <c r="BL814" s="73"/>
      <c r="BM814" s="73"/>
      <c r="BN814" s="95"/>
      <c r="BO814" s="95"/>
      <c r="BP814" s="73"/>
      <c r="BQ814" s="73"/>
      <c r="BR814" s="95"/>
      <c r="BS814" s="95"/>
      <c r="BT814" s="73"/>
      <c r="BU814" s="73"/>
      <c r="BV814" s="95"/>
      <c r="BW814" s="95"/>
      <c r="BX814" s="73"/>
      <c r="BY814" s="73"/>
      <c r="BZ814" s="95"/>
      <c r="CA814" s="95"/>
      <c r="CB814" s="73"/>
      <c r="CC814" s="73"/>
      <c r="CD814" s="95"/>
      <c r="CE814" s="9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9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2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73"/>
      <c r="AF815" s="73"/>
      <c r="AG815" s="73"/>
      <c r="AH815" s="95"/>
      <c r="AI815" s="95"/>
      <c r="AJ815" s="73"/>
      <c r="AK815" s="73"/>
      <c r="AL815" s="95"/>
      <c r="AM815" s="95"/>
      <c r="AN815" s="73"/>
      <c r="AO815" s="73"/>
      <c r="AP815" s="95"/>
      <c r="AQ815" s="95"/>
      <c r="AR815" s="73"/>
      <c r="AS815" s="73"/>
      <c r="AT815" s="95"/>
      <c r="AU815" s="95"/>
      <c r="AV815" s="73"/>
      <c r="AW815" s="73"/>
      <c r="AX815" s="95"/>
      <c r="AY815" s="95"/>
      <c r="AZ815" s="73"/>
      <c r="BA815" s="73"/>
      <c r="BB815" s="95"/>
      <c r="BC815" s="95"/>
      <c r="BD815" s="73"/>
      <c r="BE815" s="73"/>
      <c r="BF815" s="95"/>
      <c r="BG815" s="95"/>
      <c r="BH815" s="73"/>
      <c r="BI815" s="73"/>
      <c r="BJ815" s="95"/>
      <c r="BK815" s="95"/>
      <c r="BL815" s="73"/>
      <c r="BM815" s="73"/>
      <c r="BN815" s="95"/>
      <c r="BO815" s="95"/>
      <c r="BP815" s="73"/>
      <c r="BQ815" s="73"/>
      <c r="BR815" s="95"/>
      <c r="BS815" s="95"/>
      <c r="BT815" s="73"/>
      <c r="BU815" s="73"/>
      <c r="BV815" s="95"/>
      <c r="BW815" s="95"/>
      <c r="BX815" s="73"/>
      <c r="BY815" s="73"/>
      <c r="BZ815" s="95"/>
      <c r="CA815" s="95"/>
      <c r="CB815" s="73"/>
      <c r="CC815" s="73"/>
      <c r="CD815" s="95"/>
      <c r="CE815" s="9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9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2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73"/>
      <c r="AF816" s="73"/>
      <c r="AG816" s="73"/>
      <c r="AH816" s="95"/>
      <c r="AI816" s="95"/>
      <c r="AJ816" s="73"/>
      <c r="AK816" s="73"/>
      <c r="AL816" s="95"/>
      <c r="AM816" s="95"/>
      <c r="AN816" s="73"/>
      <c r="AO816" s="73"/>
      <c r="AP816" s="95"/>
      <c r="AQ816" s="95"/>
      <c r="AR816" s="73"/>
      <c r="AS816" s="73"/>
      <c r="AT816" s="95"/>
      <c r="AU816" s="95"/>
      <c r="AV816" s="73"/>
      <c r="AW816" s="73"/>
      <c r="AX816" s="95"/>
      <c r="AY816" s="95"/>
      <c r="AZ816" s="73"/>
      <c r="BA816" s="73"/>
      <c r="BB816" s="95"/>
      <c r="BC816" s="95"/>
      <c r="BD816" s="73"/>
      <c r="BE816" s="73"/>
      <c r="BF816" s="95"/>
      <c r="BG816" s="95"/>
      <c r="BH816" s="73"/>
      <c r="BI816" s="73"/>
      <c r="BJ816" s="95"/>
      <c r="BK816" s="95"/>
      <c r="BL816" s="73"/>
      <c r="BM816" s="73"/>
      <c r="BN816" s="95"/>
      <c r="BO816" s="95"/>
      <c r="BP816" s="73"/>
      <c r="BQ816" s="73"/>
      <c r="BR816" s="95"/>
      <c r="BS816" s="95"/>
      <c r="BT816" s="73"/>
      <c r="BU816" s="73"/>
      <c r="BV816" s="95"/>
      <c r="BW816" s="95"/>
      <c r="BX816" s="73"/>
      <c r="BY816" s="73"/>
      <c r="BZ816" s="95"/>
      <c r="CA816" s="95"/>
      <c r="CB816" s="73"/>
      <c r="CC816" s="73"/>
      <c r="CD816" s="95"/>
      <c r="CE816" s="9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9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2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73"/>
      <c r="AF817" s="73"/>
      <c r="AG817" s="73"/>
      <c r="AH817" s="95"/>
      <c r="AI817" s="95"/>
      <c r="AJ817" s="73"/>
      <c r="AK817" s="73"/>
      <c r="AL817" s="95"/>
      <c r="AM817" s="95"/>
      <c r="AN817" s="73"/>
      <c r="AO817" s="73"/>
      <c r="AP817" s="95"/>
      <c r="AQ817" s="95"/>
      <c r="AR817" s="73"/>
      <c r="AS817" s="73"/>
      <c r="AT817" s="95"/>
      <c r="AU817" s="95"/>
      <c r="AV817" s="73"/>
      <c r="AW817" s="73"/>
      <c r="AX817" s="95"/>
      <c r="AY817" s="95"/>
      <c r="AZ817" s="73"/>
      <c r="BA817" s="73"/>
      <c r="BB817" s="95"/>
      <c r="BC817" s="95"/>
      <c r="BD817" s="73"/>
      <c r="BE817" s="73"/>
      <c r="BF817" s="95"/>
      <c r="BG817" s="95"/>
      <c r="BH817" s="73"/>
      <c r="BI817" s="73"/>
      <c r="BJ817" s="95"/>
      <c r="BK817" s="95"/>
      <c r="BL817" s="73"/>
      <c r="BM817" s="73"/>
      <c r="BN817" s="95"/>
      <c r="BO817" s="95"/>
      <c r="BP817" s="73"/>
      <c r="BQ817" s="73"/>
      <c r="BR817" s="95"/>
      <c r="BS817" s="95"/>
      <c r="BT817" s="73"/>
      <c r="BU817" s="73"/>
      <c r="BV817" s="95"/>
      <c r="BW817" s="95"/>
      <c r="BX817" s="73"/>
      <c r="BY817" s="73"/>
      <c r="BZ817" s="95"/>
      <c r="CA817" s="95"/>
      <c r="CB817" s="73"/>
      <c r="CC817" s="73"/>
      <c r="CD817" s="95"/>
      <c r="CE817" s="9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9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2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73"/>
      <c r="AF818" s="73"/>
      <c r="AG818" s="73"/>
      <c r="AH818" s="95"/>
      <c r="AI818" s="95"/>
      <c r="AJ818" s="73"/>
      <c r="AK818" s="73"/>
      <c r="AL818" s="95"/>
      <c r="AM818" s="95"/>
      <c r="AN818" s="73"/>
      <c r="AO818" s="73"/>
      <c r="AP818" s="95"/>
      <c r="AQ818" s="95"/>
      <c r="AR818" s="73"/>
      <c r="AS818" s="73"/>
      <c r="AT818" s="95"/>
      <c r="AU818" s="95"/>
      <c r="AV818" s="73"/>
      <c r="AW818" s="73"/>
      <c r="AX818" s="95"/>
      <c r="AY818" s="95"/>
      <c r="AZ818" s="73"/>
      <c r="BA818" s="73"/>
      <c r="BB818" s="95"/>
      <c r="BC818" s="95"/>
      <c r="BD818" s="73"/>
      <c r="BE818" s="73"/>
      <c r="BF818" s="95"/>
      <c r="BG818" s="95"/>
      <c r="BH818" s="73"/>
      <c r="BI818" s="73"/>
      <c r="BJ818" s="95"/>
      <c r="BK818" s="95"/>
      <c r="BL818" s="73"/>
      <c r="BM818" s="73"/>
      <c r="BN818" s="95"/>
      <c r="BO818" s="95"/>
      <c r="BP818" s="73"/>
      <c r="BQ818" s="73"/>
      <c r="BR818" s="95"/>
      <c r="BS818" s="95"/>
      <c r="BT818" s="73"/>
      <c r="BU818" s="73"/>
      <c r="BV818" s="95"/>
      <c r="BW818" s="95"/>
      <c r="BX818" s="73"/>
      <c r="BY818" s="73"/>
      <c r="BZ818" s="95"/>
      <c r="CA818" s="95"/>
      <c r="CB818" s="73"/>
      <c r="CC818" s="73"/>
      <c r="CD818" s="95"/>
      <c r="CE818" s="9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9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2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73"/>
      <c r="AF819" s="73"/>
      <c r="AG819" s="73"/>
      <c r="AH819" s="95"/>
      <c r="AI819" s="95"/>
      <c r="AJ819" s="73"/>
      <c r="AK819" s="73"/>
      <c r="AL819" s="95"/>
      <c r="AM819" s="95"/>
      <c r="AN819" s="73"/>
      <c r="AO819" s="73"/>
      <c r="AP819" s="95"/>
      <c r="AQ819" s="95"/>
      <c r="AR819" s="73"/>
      <c r="AS819" s="73"/>
      <c r="AT819" s="95"/>
      <c r="AU819" s="95"/>
      <c r="AV819" s="73"/>
      <c r="AW819" s="73"/>
      <c r="AX819" s="95"/>
      <c r="AY819" s="95"/>
      <c r="AZ819" s="73"/>
      <c r="BA819" s="73"/>
      <c r="BB819" s="95"/>
      <c r="BC819" s="95"/>
      <c r="BD819" s="73"/>
      <c r="BE819" s="73"/>
      <c r="BF819" s="95"/>
      <c r="BG819" s="95"/>
      <c r="BH819" s="73"/>
      <c r="BI819" s="73"/>
      <c r="BJ819" s="95"/>
      <c r="BK819" s="95"/>
      <c r="BL819" s="73"/>
      <c r="BM819" s="73"/>
      <c r="BN819" s="95"/>
      <c r="BO819" s="95"/>
      <c r="BP819" s="73"/>
      <c r="BQ819" s="73"/>
      <c r="BR819" s="95"/>
      <c r="BS819" s="95"/>
      <c r="BT819" s="73"/>
      <c r="BU819" s="73"/>
      <c r="BV819" s="95"/>
      <c r="BW819" s="95"/>
      <c r="BX819" s="73"/>
      <c r="BY819" s="73"/>
      <c r="BZ819" s="95"/>
      <c r="CA819" s="95"/>
      <c r="CB819" s="73"/>
      <c r="CC819" s="73"/>
      <c r="CD819" s="95"/>
      <c r="CE819" s="9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9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2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73"/>
      <c r="AF820" s="73"/>
      <c r="AG820" s="73"/>
      <c r="AH820" s="95"/>
      <c r="AI820" s="95"/>
      <c r="AJ820" s="73"/>
      <c r="AK820" s="73"/>
      <c r="AL820" s="95"/>
      <c r="AM820" s="95"/>
      <c r="AN820" s="73"/>
      <c r="AO820" s="73"/>
      <c r="AP820" s="95"/>
      <c r="AQ820" s="95"/>
      <c r="AR820" s="73"/>
      <c r="AS820" s="73"/>
      <c r="AT820" s="95"/>
      <c r="AU820" s="95"/>
      <c r="AV820" s="73"/>
      <c r="AW820" s="73"/>
      <c r="AX820" s="95"/>
      <c r="AY820" s="95"/>
      <c r="AZ820" s="73"/>
      <c r="BA820" s="73"/>
      <c r="BB820" s="95"/>
      <c r="BC820" s="95"/>
      <c r="BD820" s="73"/>
      <c r="BE820" s="73"/>
      <c r="BF820" s="95"/>
      <c r="BG820" s="95"/>
      <c r="BH820" s="73"/>
      <c r="BI820" s="73"/>
      <c r="BJ820" s="95"/>
      <c r="BK820" s="95"/>
      <c r="BL820" s="73"/>
      <c r="BM820" s="73"/>
      <c r="BN820" s="95"/>
      <c r="BO820" s="95"/>
      <c r="BP820" s="73"/>
      <c r="BQ820" s="73"/>
      <c r="BR820" s="95"/>
      <c r="BS820" s="95"/>
      <c r="BT820" s="73"/>
      <c r="BU820" s="73"/>
      <c r="BV820" s="95"/>
      <c r="BW820" s="95"/>
      <c r="BX820" s="73"/>
      <c r="BY820" s="73"/>
      <c r="BZ820" s="95"/>
      <c r="CA820" s="95"/>
      <c r="CB820" s="73"/>
      <c r="CC820" s="73"/>
      <c r="CD820" s="95"/>
      <c r="CE820" s="9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9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2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73"/>
      <c r="AF821" s="73"/>
      <c r="AG821" s="73"/>
      <c r="AH821" s="95"/>
      <c r="AI821" s="95"/>
      <c r="AJ821" s="73"/>
      <c r="AK821" s="73"/>
      <c r="AL821" s="95"/>
      <c r="AM821" s="95"/>
      <c r="AN821" s="73"/>
      <c r="AO821" s="73"/>
      <c r="AP821" s="95"/>
      <c r="AQ821" s="95"/>
      <c r="AR821" s="73"/>
      <c r="AS821" s="73"/>
      <c r="AT821" s="95"/>
      <c r="AU821" s="95"/>
      <c r="AV821" s="73"/>
      <c r="AW821" s="73"/>
      <c r="AX821" s="95"/>
      <c r="AY821" s="95"/>
      <c r="AZ821" s="73"/>
      <c r="BA821" s="73"/>
      <c r="BB821" s="95"/>
      <c r="BC821" s="95"/>
      <c r="BD821" s="73"/>
      <c r="BE821" s="73"/>
      <c r="BF821" s="95"/>
      <c r="BG821" s="95"/>
      <c r="BH821" s="73"/>
      <c r="BI821" s="73"/>
      <c r="BJ821" s="95"/>
      <c r="BK821" s="95"/>
      <c r="BL821" s="73"/>
      <c r="BM821" s="73"/>
      <c r="BN821" s="95"/>
      <c r="BO821" s="95"/>
      <c r="BP821" s="73"/>
      <c r="BQ821" s="73"/>
      <c r="BR821" s="95"/>
      <c r="BS821" s="95"/>
      <c r="BT821" s="73"/>
      <c r="BU821" s="73"/>
      <c r="BV821" s="95"/>
      <c r="BW821" s="95"/>
      <c r="BX821" s="73"/>
      <c r="BY821" s="73"/>
      <c r="BZ821" s="95"/>
      <c r="CA821" s="95"/>
      <c r="CB821" s="73"/>
      <c r="CC821" s="73"/>
      <c r="CD821" s="95"/>
      <c r="CE821" s="9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9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2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73"/>
      <c r="AF822" s="73"/>
      <c r="AG822" s="73"/>
      <c r="AH822" s="95"/>
      <c r="AI822" s="95"/>
      <c r="AJ822" s="73"/>
      <c r="AK822" s="73"/>
      <c r="AL822" s="95"/>
      <c r="AM822" s="95"/>
      <c r="AN822" s="73"/>
      <c r="AO822" s="73"/>
      <c r="AP822" s="95"/>
      <c r="AQ822" s="95"/>
      <c r="AR822" s="73"/>
      <c r="AS822" s="73"/>
      <c r="AT822" s="95"/>
      <c r="AU822" s="95"/>
      <c r="AV822" s="73"/>
      <c r="AW822" s="73"/>
      <c r="AX822" s="95"/>
      <c r="AY822" s="95"/>
      <c r="AZ822" s="73"/>
      <c r="BA822" s="73"/>
      <c r="BB822" s="95"/>
      <c r="BC822" s="95"/>
      <c r="BD822" s="73"/>
      <c r="BE822" s="73"/>
      <c r="BF822" s="95"/>
      <c r="BG822" s="95"/>
      <c r="BH822" s="73"/>
      <c r="BI822" s="73"/>
      <c r="BJ822" s="95"/>
      <c r="BK822" s="95"/>
      <c r="BL822" s="73"/>
      <c r="BM822" s="73"/>
      <c r="BN822" s="95"/>
      <c r="BO822" s="95"/>
      <c r="BP822" s="73"/>
      <c r="BQ822" s="73"/>
      <c r="BR822" s="95"/>
      <c r="BS822" s="95"/>
      <c r="BT822" s="73"/>
      <c r="BU822" s="73"/>
      <c r="BV822" s="95"/>
      <c r="BW822" s="95"/>
      <c r="BX822" s="73"/>
      <c r="BY822" s="73"/>
      <c r="BZ822" s="95"/>
      <c r="CA822" s="95"/>
      <c r="CB822" s="73"/>
      <c r="CC822" s="73"/>
      <c r="CD822" s="95"/>
      <c r="CE822" s="9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9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2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73"/>
      <c r="AF823" s="73"/>
      <c r="AG823" s="73"/>
      <c r="AH823" s="95"/>
      <c r="AI823" s="95"/>
      <c r="AJ823" s="73"/>
      <c r="AK823" s="73"/>
      <c r="AL823" s="95"/>
      <c r="AM823" s="95"/>
      <c r="AN823" s="73"/>
      <c r="AO823" s="73"/>
      <c r="AP823" s="95"/>
      <c r="AQ823" s="95"/>
      <c r="AR823" s="73"/>
      <c r="AS823" s="73"/>
      <c r="AT823" s="95"/>
      <c r="AU823" s="95"/>
      <c r="AV823" s="73"/>
      <c r="AW823" s="73"/>
      <c r="AX823" s="95"/>
      <c r="AY823" s="95"/>
      <c r="AZ823" s="73"/>
      <c r="BA823" s="73"/>
      <c r="BB823" s="95"/>
      <c r="BC823" s="95"/>
      <c r="BD823" s="73"/>
      <c r="BE823" s="73"/>
      <c r="BF823" s="95"/>
      <c r="BG823" s="95"/>
      <c r="BH823" s="73"/>
      <c r="BI823" s="73"/>
      <c r="BJ823" s="95"/>
      <c r="BK823" s="95"/>
      <c r="BL823" s="73"/>
      <c r="BM823" s="73"/>
      <c r="BN823" s="95"/>
      <c r="BO823" s="95"/>
      <c r="BP823" s="73"/>
      <c r="BQ823" s="73"/>
      <c r="BR823" s="95"/>
      <c r="BS823" s="95"/>
      <c r="BT823" s="73"/>
      <c r="BU823" s="73"/>
      <c r="BV823" s="95"/>
      <c r="BW823" s="95"/>
      <c r="BX823" s="73"/>
      <c r="BY823" s="73"/>
      <c r="BZ823" s="95"/>
      <c r="CA823" s="95"/>
      <c r="CB823" s="73"/>
      <c r="CC823" s="73"/>
      <c r="CD823" s="95"/>
      <c r="CE823" s="9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9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2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73"/>
      <c r="AF824" s="73"/>
      <c r="AG824" s="73"/>
      <c r="AH824" s="95"/>
      <c r="AI824" s="95"/>
      <c r="AJ824" s="73"/>
      <c r="AK824" s="73"/>
      <c r="AL824" s="95"/>
      <c r="AM824" s="95"/>
      <c r="AN824" s="73"/>
      <c r="AO824" s="73"/>
      <c r="AP824" s="95"/>
      <c r="AQ824" s="95"/>
      <c r="AR824" s="73"/>
      <c r="AS824" s="73"/>
      <c r="AT824" s="95"/>
      <c r="AU824" s="95"/>
      <c r="AV824" s="73"/>
      <c r="AW824" s="73"/>
      <c r="AX824" s="95"/>
      <c r="AY824" s="95"/>
      <c r="AZ824" s="73"/>
      <c r="BA824" s="73"/>
      <c r="BB824" s="95"/>
      <c r="BC824" s="95"/>
      <c r="BD824" s="73"/>
      <c r="BE824" s="73"/>
      <c r="BF824" s="95"/>
      <c r="BG824" s="95"/>
      <c r="BH824" s="73"/>
      <c r="BI824" s="73"/>
      <c r="BJ824" s="95"/>
      <c r="BK824" s="95"/>
      <c r="BL824" s="73"/>
      <c r="BM824" s="73"/>
      <c r="BN824" s="95"/>
      <c r="BO824" s="95"/>
      <c r="BP824" s="73"/>
      <c r="BQ824" s="73"/>
      <c r="BR824" s="95"/>
      <c r="BS824" s="95"/>
      <c r="BT824" s="73"/>
      <c r="BU824" s="73"/>
      <c r="BV824" s="95"/>
      <c r="BW824" s="95"/>
      <c r="BX824" s="73"/>
      <c r="BY824" s="73"/>
      <c r="BZ824" s="95"/>
      <c r="CA824" s="95"/>
      <c r="CB824" s="73"/>
      <c r="CC824" s="73"/>
      <c r="CD824" s="95"/>
      <c r="CE824" s="9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9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2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73"/>
      <c r="AF825" s="73"/>
      <c r="AG825" s="73"/>
      <c r="AH825" s="95"/>
      <c r="AI825" s="95"/>
      <c r="AJ825" s="73"/>
      <c r="AK825" s="73"/>
      <c r="AL825" s="95"/>
      <c r="AM825" s="95"/>
      <c r="AN825" s="73"/>
      <c r="AO825" s="73"/>
      <c r="AP825" s="95"/>
      <c r="AQ825" s="95"/>
      <c r="AR825" s="73"/>
      <c r="AS825" s="73"/>
      <c r="AT825" s="95"/>
      <c r="AU825" s="95"/>
      <c r="AV825" s="73"/>
      <c r="AW825" s="73"/>
      <c r="AX825" s="95"/>
      <c r="AY825" s="95"/>
      <c r="AZ825" s="73"/>
      <c r="BA825" s="73"/>
      <c r="BB825" s="95"/>
      <c r="BC825" s="95"/>
      <c r="BD825" s="73"/>
      <c r="BE825" s="73"/>
      <c r="BF825" s="95"/>
      <c r="BG825" s="95"/>
      <c r="BH825" s="73"/>
      <c r="BI825" s="73"/>
      <c r="BJ825" s="95"/>
      <c r="BK825" s="95"/>
      <c r="BL825" s="73"/>
      <c r="BM825" s="73"/>
      <c r="BN825" s="95"/>
      <c r="BO825" s="95"/>
      <c r="BP825" s="73"/>
      <c r="BQ825" s="73"/>
      <c r="BR825" s="95"/>
      <c r="BS825" s="95"/>
      <c r="BT825" s="73"/>
      <c r="BU825" s="73"/>
      <c r="BV825" s="95"/>
      <c r="BW825" s="95"/>
      <c r="BX825" s="73"/>
      <c r="BY825" s="73"/>
      <c r="BZ825" s="95"/>
      <c r="CA825" s="95"/>
      <c r="CB825" s="73"/>
      <c r="CC825" s="73"/>
      <c r="CD825" s="95"/>
      <c r="CE825" s="9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9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2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73"/>
      <c r="AF826" s="73"/>
      <c r="AG826" s="73"/>
      <c r="AH826" s="95"/>
      <c r="AI826" s="95"/>
      <c r="AJ826" s="73"/>
      <c r="AK826" s="73"/>
      <c r="AL826" s="95"/>
      <c r="AM826" s="95"/>
      <c r="AN826" s="73"/>
      <c r="AO826" s="73"/>
      <c r="AP826" s="95"/>
      <c r="AQ826" s="95"/>
      <c r="AR826" s="73"/>
      <c r="AS826" s="73"/>
      <c r="AT826" s="95"/>
      <c r="AU826" s="95"/>
      <c r="AV826" s="73"/>
      <c r="AW826" s="73"/>
      <c r="AX826" s="95"/>
      <c r="AY826" s="95"/>
      <c r="AZ826" s="73"/>
      <c r="BA826" s="73"/>
      <c r="BB826" s="95"/>
      <c r="BC826" s="95"/>
      <c r="BD826" s="73"/>
      <c r="BE826" s="73"/>
      <c r="BF826" s="95"/>
      <c r="BG826" s="95"/>
      <c r="BH826" s="73"/>
      <c r="BI826" s="73"/>
      <c r="BJ826" s="95"/>
      <c r="BK826" s="95"/>
      <c r="BL826" s="73"/>
      <c r="BM826" s="73"/>
      <c r="BN826" s="95"/>
      <c r="BO826" s="95"/>
      <c r="BP826" s="73"/>
      <c r="BQ826" s="73"/>
      <c r="BR826" s="95"/>
      <c r="BS826" s="95"/>
      <c r="BT826" s="73"/>
      <c r="BU826" s="73"/>
      <c r="BV826" s="95"/>
      <c r="BW826" s="95"/>
      <c r="BX826" s="73"/>
      <c r="BY826" s="73"/>
      <c r="BZ826" s="95"/>
      <c r="CA826" s="95"/>
      <c r="CB826" s="73"/>
      <c r="CC826" s="73"/>
      <c r="CD826" s="95"/>
      <c r="CE826" s="9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9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2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73"/>
      <c r="AF827" s="73"/>
      <c r="AG827" s="73"/>
      <c r="AH827" s="95"/>
      <c r="AI827" s="95"/>
      <c r="AJ827" s="73"/>
      <c r="AK827" s="73"/>
      <c r="AL827" s="95"/>
      <c r="AM827" s="95"/>
      <c r="AN827" s="73"/>
      <c r="AO827" s="73"/>
      <c r="AP827" s="95"/>
      <c r="AQ827" s="95"/>
      <c r="AR827" s="73"/>
      <c r="AS827" s="73"/>
      <c r="AT827" s="95"/>
      <c r="AU827" s="95"/>
      <c r="AV827" s="73"/>
      <c r="AW827" s="73"/>
      <c r="AX827" s="95"/>
      <c r="AY827" s="95"/>
      <c r="AZ827" s="73"/>
      <c r="BA827" s="73"/>
      <c r="BB827" s="95"/>
      <c r="BC827" s="95"/>
      <c r="BD827" s="73"/>
      <c r="BE827" s="73"/>
      <c r="BF827" s="95"/>
      <c r="BG827" s="95"/>
      <c r="BH827" s="73"/>
      <c r="BI827" s="73"/>
      <c r="BJ827" s="95"/>
      <c r="BK827" s="95"/>
      <c r="BL827" s="73"/>
      <c r="BM827" s="73"/>
      <c r="BN827" s="95"/>
      <c r="BO827" s="95"/>
      <c r="BP827" s="73"/>
      <c r="BQ827" s="73"/>
      <c r="BR827" s="95"/>
      <c r="BS827" s="95"/>
      <c r="BT827" s="73"/>
      <c r="BU827" s="73"/>
      <c r="BV827" s="95"/>
      <c r="BW827" s="95"/>
      <c r="BX827" s="73"/>
      <c r="BY827" s="73"/>
      <c r="BZ827" s="95"/>
      <c r="CA827" s="95"/>
      <c r="CB827" s="73"/>
      <c r="CC827" s="73"/>
      <c r="CD827" s="95"/>
      <c r="CE827" s="9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9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2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73"/>
      <c r="AF828" s="73"/>
      <c r="AG828" s="73"/>
      <c r="AH828" s="95"/>
      <c r="AI828" s="95"/>
      <c r="AJ828" s="73"/>
      <c r="AK828" s="73"/>
      <c r="AL828" s="95"/>
      <c r="AM828" s="95"/>
      <c r="AN828" s="73"/>
      <c r="AO828" s="73"/>
      <c r="AP828" s="95"/>
      <c r="AQ828" s="95"/>
      <c r="AR828" s="73"/>
      <c r="AS828" s="73"/>
      <c r="AT828" s="95"/>
      <c r="AU828" s="95"/>
      <c r="AV828" s="73"/>
      <c r="AW828" s="73"/>
      <c r="AX828" s="95"/>
      <c r="AY828" s="95"/>
      <c r="AZ828" s="73"/>
      <c r="BA828" s="73"/>
      <c r="BB828" s="95"/>
      <c r="BC828" s="95"/>
      <c r="BD828" s="73"/>
      <c r="BE828" s="73"/>
      <c r="BF828" s="95"/>
      <c r="BG828" s="95"/>
      <c r="BH828" s="73"/>
      <c r="BI828" s="73"/>
      <c r="BJ828" s="95"/>
      <c r="BK828" s="95"/>
      <c r="BL828" s="73"/>
      <c r="BM828" s="73"/>
      <c r="BN828" s="95"/>
      <c r="BO828" s="95"/>
      <c r="BP828" s="73"/>
      <c r="BQ828" s="73"/>
      <c r="BR828" s="95"/>
      <c r="BS828" s="95"/>
      <c r="BT828" s="73"/>
      <c r="BU828" s="73"/>
      <c r="BV828" s="95"/>
      <c r="BW828" s="95"/>
      <c r="BX828" s="73"/>
      <c r="BY828" s="73"/>
      <c r="BZ828" s="95"/>
      <c r="CA828" s="95"/>
      <c r="CB828" s="73"/>
      <c r="CC828" s="73"/>
      <c r="CD828" s="95"/>
      <c r="CE828" s="9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9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2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73"/>
      <c r="AF829" s="73"/>
      <c r="AG829" s="73"/>
      <c r="AH829" s="95"/>
      <c r="AI829" s="95"/>
      <c r="AJ829" s="73"/>
      <c r="AK829" s="73"/>
      <c r="AL829" s="95"/>
      <c r="AM829" s="95"/>
      <c r="AN829" s="73"/>
      <c r="AO829" s="73"/>
      <c r="AP829" s="95"/>
      <c r="AQ829" s="95"/>
      <c r="AR829" s="73"/>
      <c r="AS829" s="73"/>
      <c r="AT829" s="95"/>
      <c r="AU829" s="95"/>
      <c r="AV829" s="73"/>
      <c r="AW829" s="73"/>
      <c r="AX829" s="95"/>
      <c r="AY829" s="95"/>
      <c r="AZ829" s="73"/>
      <c r="BA829" s="73"/>
      <c r="BB829" s="95"/>
      <c r="BC829" s="95"/>
      <c r="BD829" s="73"/>
      <c r="BE829" s="73"/>
      <c r="BF829" s="95"/>
      <c r="BG829" s="95"/>
      <c r="BH829" s="73"/>
      <c r="BI829" s="73"/>
      <c r="BJ829" s="95"/>
      <c r="BK829" s="95"/>
      <c r="BL829" s="73"/>
      <c r="BM829" s="73"/>
      <c r="BN829" s="95"/>
      <c r="BO829" s="95"/>
      <c r="BP829" s="73"/>
      <c r="BQ829" s="73"/>
      <c r="BR829" s="95"/>
      <c r="BS829" s="95"/>
      <c r="BT829" s="73"/>
      <c r="BU829" s="73"/>
      <c r="BV829" s="95"/>
      <c r="BW829" s="95"/>
      <c r="BX829" s="73"/>
      <c r="BY829" s="73"/>
      <c r="BZ829" s="95"/>
      <c r="CA829" s="95"/>
      <c r="CB829" s="73"/>
      <c r="CC829" s="73"/>
      <c r="CD829" s="95"/>
      <c r="CE829" s="9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9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2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73"/>
      <c r="AF830" s="73"/>
      <c r="AG830" s="73"/>
      <c r="AH830" s="95"/>
      <c r="AI830" s="95"/>
      <c r="AJ830" s="73"/>
      <c r="AK830" s="73"/>
      <c r="AL830" s="95"/>
      <c r="AM830" s="95"/>
      <c r="AN830" s="73"/>
      <c r="AO830" s="73"/>
      <c r="AP830" s="95"/>
      <c r="AQ830" s="95"/>
      <c r="AR830" s="73"/>
      <c r="AS830" s="73"/>
      <c r="AT830" s="95"/>
      <c r="AU830" s="95"/>
      <c r="AV830" s="73"/>
      <c r="AW830" s="73"/>
      <c r="AX830" s="95"/>
      <c r="AY830" s="95"/>
      <c r="AZ830" s="73"/>
      <c r="BA830" s="73"/>
      <c r="BB830" s="95"/>
      <c r="BC830" s="95"/>
      <c r="BD830" s="73"/>
      <c r="BE830" s="73"/>
      <c r="BF830" s="95"/>
      <c r="BG830" s="95"/>
      <c r="BH830" s="73"/>
      <c r="BI830" s="73"/>
      <c r="BJ830" s="95"/>
      <c r="BK830" s="95"/>
      <c r="BL830" s="73"/>
      <c r="BM830" s="73"/>
      <c r="BN830" s="95"/>
      <c r="BO830" s="95"/>
      <c r="BP830" s="73"/>
      <c r="BQ830" s="73"/>
      <c r="BR830" s="95"/>
      <c r="BS830" s="95"/>
      <c r="BT830" s="73"/>
      <c r="BU830" s="73"/>
      <c r="BV830" s="95"/>
      <c r="BW830" s="95"/>
      <c r="BX830" s="73"/>
      <c r="BY830" s="73"/>
      <c r="BZ830" s="95"/>
      <c r="CA830" s="95"/>
      <c r="CB830" s="73"/>
      <c r="CC830" s="73"/>
      <c r="CD830" s="95"/>
      <c r="CE830" s="9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9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2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73"/>
      <c r="AF831" s="73"/>
      <c r="AG831" s="73"/>
      <c r="AH831" s="95"/>
      <c r="AI831" s="95"/>
      <c r="AJ831" s="73"/>
      <c r="AK831" s="73"/>
      <c r="AL831" s="95"/>
      <c r="AM831" s="95"/>
      <c r="AN831" s="73"/>
      <c r="AO831" s="73"/>
      <c r="AP831" s="95"/>
      <c r="AQ831" s="95"/>
      <c r="AR831" s="73"/>
      <c r="AS831" s="73"/>
      <c r="AT831" s="95"/>
      <c r="AU831" s="95"/>
      <c r="AV831" s="73"/>
      <c r="AW831" s="73"/>
      <c r="AX831" s="95"/>
      <c r="AY831" s="95"/>
      <c r="AZ831" s="73"/>
      <c r="BA831" s="73"/>
      <c r="BB831" s="95"/>
      <c r="BC831" s="95"/>
      <c r="BD831" s="73"/>
      <c r="BE831" s="73"/>
      <c r="BF831" s="95"/>
      <c r="BG831" s="95"/>
      <c r="BH831" s="73"/>
      <c r="BI831" s="73"/>
      <c r="BJ831" s="95"/>
      <c r="BK831" s="95"/>
      <c r="BL831" s="73"/>
      <c r="BM831" s="73"/>
      <c r="BN831" s="95"/>
      <c r="BO831" s="95"/>
      <c r="BP831" s="73"/>
      <c r="BQ831" s="73"/>
      <c r="BR831" s="95"/>
      <c r="BS831" s="95"/>
      <c r="BT831" s="73"/>
      <c r="BU831" s="73"/>
      <c r="BV831" s="95"/>
      <c r="BW831" s="95"/>
      <c r="BX831" s="73"/>
      <c r="BY831" s="73"/>
      <c r="BZ831" s="95"/>
      <c r="CA831" s="95"/>
      <c r="CB831" s="73"/>
      <c r="CC831" s="73"/>
      <c r="CD831" s="95"/>
      <c r="CE831" s="9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9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2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73"/>
      <c r="AF832" s="73"/>
      <c r="AG832" s="73"/>
      <c r="AH832" s="95"/>
      <c r="AI832" s="95"/>
      <c r="AJ832" s="73"/>
      <c r="AK832" s="73"/>
      <c r="AL832" s="95"/>
      <c r="AM832" s="95"/>
      <c r="AN832" s="73"/>
      <c r="AO832" s="73"/>
      <c r="AP832" s="95"/>
      <c r="AQ832" s="95"/>
      <c r="AR832" s="73"/>
      <c r="AS832" s="73"/>
      <c r="AT832" s="95"/>
      <c r="AU832" s="95"/>
      <c r="AV832" s="73"/>
      <c r="AW832" s="73"/>
      <c r="AX832" s="95"/>
      <c r="AY832" s="95"/>
      <c r="AZ832" s="73"/>
      <c r="BA832" s="73"/>
      <c r="BB832" s="95"/>
      <c r="BC832" s="95"/>
      <c r="BD832" s="73"/>
      <c r="BE832" s="73"/>
      <c r="BF832" s="95"/>
      <c r="BG832" s="95"/>
      <c r="BH832" s="73"/>
      <c r="BI832" s="73"/>
      <c r="BJ832" s="95"/>
      <c r="BK832" s="95"/>
      <c r="BL832" s="73"/>
      <c r="BM832" s="73"/>
      <c r="BN832" s="95"/>
      <c r="BO832" s="95"/>
      <c r="BP832" s="73"/>
      <c r="BQ832" s="73"/>
      <c r="BR832" s="95"/>
      <c r="BS832" s="95"/>
      <c r="BT832" s="73"/>
      <c r="BU832" s="73"/>
      <c r="BV832" s="95"/>
      <c r="BW832" s="95"/>
      <c r="BX832" s="73"/>
      <c r="BY832" s="73"/>
      <c r="BZ832" s="95"/>
      <c r="CA832" s="95"/>
      <c r="CB832" s="73"/>
      <c r="CC832" s="73"/>
      <c r="CD832" s="95"/>
      <c r="CE832" s="9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9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2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73"/>
      <c r="AF833" s="73"/>
      <c r="AG833" s="73"/>
      <c r="AH833" s="95"/>
      <c r="AI833" s="95"/>
      <c r="AJ833" s="73"/>
      <c r="AK833" s="73"/>
      <c r="AL833" s="95"/>
      <c r="AM833" s="95"/>
      <c r="AN833" s="73"/>
      <c r="AO833" s="73"/>
      <c r="AP833" s="95"/>
      <c r="AQ833" s="95"/>
      <c r="AR833" s="73"/>
      <c r="AS833" s="73"/>
      <c r="AT833" s="95"/>
      <c r="AU833" s="95"/>
      <c r="AV833" s="73"/>
      <c r="AW833" s="73"/>
      <c r="AX833" s="95"/>
      <c r="AY833" s="95"/>
      <c r="AZ833" s="73"/>
      <c r="BA833" s="73"/>
      <c r="BB833" s="95"/>
      <c r="BC833" s="95"/>
      <c r="BD833" s="73"/>
      <c r="BE833" s="73"/>
      <c r="BF833" s="95"/>
      <c r="BG833" s="95"/>
      <c r="BH833" s="73"/>
      <c r="BI833" s="73"/>
      <c r="BJ833" s="95"/>
      <c r="BK833" s="95"/>
      <c r="BL833" s="73"/>
      <c r="BM833" s="73"/>
      <c r="BN833" s="95"/>
      <c r="BO833" s="95"/>
      <c r="BP833" s="73"/>
      <c r="BQ833" s="73"/>
      <c r="BR833" s="95"/>
      <c r="BS833" s="95"/>
      <c r="BT833" s="73"/>
      <c r="BU833" s="73"/>
      <c r="BV833" s="95"/>
      <c r="BW833" s="95"/>
      <c r="BX833" s="73"/>
      <c r="BY833" s="73"/>
      <c r="BZ833" s="95"/>
      <c r="CA833" s="95"/>
      <c r="CB833" s="73"/>
      <c r="CC833" s="73"/>
      <c r="CD833" s="95"/>
      <c r="CE833" s="9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9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2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73"/>
      <c r="AF834" s="73"/>
      <c r="AG834" s="73"/>
      <c r="AH834" s="95"/>
      <c r="AI834" s="95"/>
      <c r="AJ834" s="73"/>
      <c r="AK834" s="73"/>
      <c r="AL834" s="95"/>
      <c r="AM834" s="95"/>
      <c r="AN834" s="73"/>
      <c r="AO834" s="73"/>
      <c r="AP834" s="95"/>
      <c r="AQ834" s="95"/>
      <c r="AR834" s="73"/>
      <c r="AS834" s="73"/>
      <c r="AT834" s="95"/>
      <c r="AU834" s="95"/>
      <c r="AV834" s="73"/>
      <c r="AW834" s="73"/>
      <c r="AX834" s="95"/>
      <c r="AY834" s="95"/>
      <c r="AZ834" s="73"/>
      <c r="BA834" s="73"/>
      <c r="BB834" s="95"/>
      <c r="BC834" s="95"/>
      <c r="BD834" s="73"/>
      <c r="BE834" s="73"/>
      <c r="BF834" s="95"/>
      <c r="BG834" s="95"/>
      <c r="BH834" s="73"/>
      <c r="BI834" s="73"/>
      <c r="BJ834" s="95"/>
      <c r="BK834" s="95"/>
      <c r="BL834" s="73"/>
      <c r="BM834" s="73"/>
      <c r="BN834" s="95"/>
      <c r="BO834" s="95"/>
      <c r="BP834" s="73"/>
      <c r="BQ834" s="73"/>
      <c r="BR834" s="95"/>
      <c r="BS834" s="95"/>
      <c r="BT834" s="73"/>
      <c r="BU834" s="73"/>
      <c r="BV834" s="95"/>
      <c r="BW834" s="95"/>
      <c r="BX834" s="73"/>
      <c r="BY834" s="73"/>
      <c r="BZ834" s="95"/>
      <c r="CA834" s="95"/>
      <c r="CB834" s="73"/>
      <c r="CC834" s="73"/>
      <c r="CD834" s="95"/>
      <c r="CE834" s="9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9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2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73"/>
      <c r="AF835" s="73"/>
      <c r="AG835" s="73"/>
      <c r="AH835" s="95"/>
      <c r="AI835" s="95"/>
      <c r="AJ835" s="73"/>
      <c r="AK835" s="73"/>
      <c r="AL835" s="95"/>
      <c r="AM835" s="95"/>
      <c r="AN835" s="73"/>
      <c r="AO835" s="73"/>
      <c r="AP835" s="95"/>
      <c r="AQ835" s="95"/>
      <c r="AR835" s="73"/>
      <c r="AS835" s="73"/>
      <c r="AT835" s="95"/>
      <c r="AU835" s="95"/>
      <c r="AV835" s="73"/>
      <c r="AW835" s="73"/>
      <c r="AX835" s="95"/>
      <c r="AY835" s="95"/>
      <c r="AZ835" s="73"/>
      <c r="BA835" s="73"/>
      <c r="BB835" s="95"/>
      <c r="BC835" s="95"/>
      <c r="BD835" s="73"/>
      <c r="BE835" s="73"/>
      <c r="BF835" s="95"/>
      <c r="BG835" s="95"/>
      <c r="BH835" s="73"/>
      <c r="BI835" s="73"/>
      <c r="BJ835" s="95"/>
      <c r="BK835" s="95"/>
      <c r="BL835" s="73"/>
      <c r="BM835" s="73"/>
      <c r="BN835" s="95"/>
      <c r="BO835" s="95"/>
      <c r="BP835" s="73"/>
      <c r="BQ835" s="73"/>
      <c r="BR835" s="95"/>
      <c r="BS835" s="95"/>
      <c r="BT835" s="73"/>
      <c r="BU835" s="73"/>
      <c r="BV835" s="95"/>
      <c r="BW835" s="95"/>
      <c r="BX835" s="73"/>
      <c r="BY835" s="73"/>
      <c r="BZ835" s="95"/>
      <c r="CA835" s="95"/>
      <c r="CB835" s="73"/>
      <c r="CC835" s="73"/>
      <c r="CD835" s="95"/>
      <c r="CE835" s="9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9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2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73"/>
      <c r="AF836" s="73"/>
      <c r="AG836" s="73"/>
      <c r="AH836" s="95"/>
      <c r="AI836" s="95"/>
      <c r="AJ836" s="73"/>
      <c r="AK836" s="73"/>
      <c r="AL836" s="95"/>
      <c r="AM836" s="95"/>
      <c r="AN836" s="73"/>
      <c r="AO836" s="73"/>
      <c r="AP836" s="95"/>
      <c r="AQ836" s="95"/>
      <c r="AR836" s="73"/>
      <c r="AS836" s="73"/>
      <c r="AT836" s="95"/>
      <c r="AU836" s="95"/>
      <c r="AV836" s="73"/>
      <c r="AW836" s="73"/>
      <c r="AX836" s="95"/>
      <c r="AY836" s="95"/>
      <c r="AZ836" s="73"/>
      <c r="BA836" s="73"/>
      <c r="BB836" s="95"/>
      <c r="BC836" s="95"/>
      <c r="BD836" s="73"/>
      <c r="BE836" s="73"/>
      <c r="BF836" s="95"/>
      <c r="BG836" s="95"/>
      <c r="BH836" s="73"/>
      <c r="BI836" s="73"/>
      <c r="BJ836" s="95"/>
      <c r="BK836" s="95"/>
      <c r="BL836" s="73"/>
      <c r="BM836" s="73"/>
      <c r="BN836" s="95"/>
      <c r="BO836" s="95"/>
      <c r="BP836" s="73"/>
      <c r="BQ836" s="73"/>
      <c r="BR836" s="95"/>
      <c r="BS836" s="95"/>
      <c r="BT836" s="73"/>
      <c r="BU836" s="73"/>
      <c r="BV836" s="95"/>
      <c r="BW836" s="95"/>
      <c r="BX836" s="73"/>
      <c r="BY836" s="73"/>
      <c r="BZ836" s="95"/>
      <c r="CA836" s="95"/>
      <c r="CB836" s="73"/>
      <c r="CC836" s="73"/>
      <c r="CD836" s="95"/>
      <c r="CE836" s="9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9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2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73"/>
      <c r="AF837" s="73"/>
      <c r="AG837" s="73"/>
      <c r="AH837" s="95"/>
      <c r="AI837" s="95"/>
      <c r="AJ837" s="73"/>
      <c r="AK837" s="73"/>
      <c r="AL837" s="95"/>
      <c r="AM837" s="95"/>
      <c r="AN837" s="73"/>
      <c r="AO837" s="73"/>
      <c r="AP837" s="95"/>
      <c r="AQ837" s="95"/>
      <c r="AR837" s="73"/>
      <c r="AS837" s="73"/>
      <c r="AT837" s="95"/>
      <c r="AU837" s="95"/>
      <c r="AV837" s="73"/>
      <c r="AW837" s="73"/>
      <c r="AX837" s="95"/>
      <c r="AY837" s="95"/>
      <c r="AZ837" s="73"/>
      <c r="BA837" s="73"/>
      <c r="BB837" s="95"/>
      <c r="BC837" s="95"/>
      <c r="BD837" s="73"/>
      <c r="BE837" s="73"/>
      <c r="BF837" s="95"/>
      <c r="BG837" s="95"/>
      <c r="BH837" s="73"/>
      <c r="BI837" s="73"/>
      <c r="BJ837" s="95"/>
      <c r="BK837" s="95"/>
      <c r="BL837" s="73"/>
      <c r="BM837" s="73"/>
      <c r="BN837" s="95"/>
      <c r="BO837" s="95"/>
      <c r="BP837" s="73"/>
      <c r="BQ837" s="73"/>
      <c r="BR837" s="95"/>
      <c r="BS837" s="95"/>
      <c r="BT837" s="73"/>
      <c r="BU837" s="73"/>
      <c r="BV837" s="95"/>
      <c r="BW837" s="95"/>
      <c r="BX837" s="73"/>
      <c r="BY837" s="73"/>
      <c r="BZ837" s="95"/>
      <c r="CA837" s="95"/>
      <c r="CB837" s="73"/>
      <c r="CC837" s="73"/>
      <c r="CD837" s="95"/>
      <c r="CE837" s="9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9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2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73"/>
      <c r="AF838" s="73"/>
      <c r="AG838" s="73"/>
      <c r="AH838" s="95"/>
      <c r="AI838" s="95"/>
      <c r="AJ838" s="73"/>
      <c r="AK838" s="73"/>
      <c r="AL838" s="95"/>
      <c r="AM838" s="95"/>
      <c r="AN838" s="73"/>
      <c r="AO838" s="73"/>
      <c r="AP838" s="95"/>
      <c r="AQ838" s="95"/>
      <c r="AR838" s="73"/>
      <c r="AS838" s="73"/>
      <c r="AT838" s="95"/>
      <c r="AU838" s="95"/>
      <c r="AV838" s="73"/>
      <c r="AW838" s="73"/>
      <c r="AX838" s="95"/>
      <c r="AY838" s="95"/>
      <c r="AZ838" s="73"/>
      <c r="BA838" s="73"/>
      <c r="BB838" s="95"/>
      <c r="BC838" s="95"/>
      <c r="BD838" s="73"/>
      <c r="BE838" s="73"/>
      <c r="BF838" s="95"/>
      <c r="BG838" s="95"/>
      <c r="BH838" s="73"/>
      <c r="BI838" s="73"/>
      <c r="BJ838" s="95"/>
      <c r="BK838" s="95"/>
      <c r="BL838" s="73"/>
      <c r="BM838" s="73"/>
      <c r="BN838" s="95"/>
      <c r="BO838" s="95"/>
      <c r="BP838" s="73"/>
      <c r="BQ838" s="73"/>
      <c r="BR838" s="95"/>
      <c r="BS838" s="95"/>
      <c r="BT838" s="73"/>
      <c r="BU838" s="73"/>
      <c r="BV838" s="95"/>
      <c r="BW838" s="95"/>
      <c r="BX838" s="73"/>
      <c r="BY838" s="73"/>
      <c r="BZ838" s="95"/>
      <c r="CA838" s="95"/>
      <c r="CB838" s="73"/>
      <c r="CC838" s="73"/>
      <c r="CD838" s="95"/>
      <c r="CE838" s="9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9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2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73"/>
      <c r="AF839" s="73"/>
      <c r="AG839" s="73"/>
      <c r="AH839" s="95"/>
      <c r="AI839" s="95"/>
      <c r="AJ839" s="73"/>
      <c r="AK839" s="73"/>
      <c r="AL839" s="95"/>
      <c r="AM839" s="95"/>
      <c r="AN839" s="73"/>
      <c r="AO839" s="73"/>
      <c r="AP839" s="95"/>
      <c r="AQ839" s="95"/>
      <c r="AR839" s="73"/>
      <c r="AS839" s="73"/>
      <c r="AT839" s="95"/>
      <c r="AU839" s="95"/>
      <c r="AV839" s="73"/>
      <c r="AW839" s="73"/>
      <c r="AX839" s="95"/>
      <c r="AY839" s="95"/>
      <c r="AZ839" s="73"/>
      <c r="BA839" s="73"/>
      <c r="BB839" s="95"/>
      <c r="BC839" s="95"/>
      <c r="BD839" s="73"/>
      <c r="BE839" s="73"/>
      <c r="BF839" s="95"/>
      <c r="BG839" s="95"/>
      <c r="BH839" s="73"/>
      <c r="BI839" s="73"/>
      <c r="BJ839" s="95"/>
      <c r="BK839" s="95"/>
      <c r="BL839" s="73"/>
      <c r="BM839" s="73"/>
      <c r="BN839" s="95"/>
      <c r="BO839" s="95"/>
      <c r="BP839" s="73"/>
      <c r="BQ839" s="73"/>
      <c r="BR839" s="95"/>
      <c r="BS839" s="95"/>
      <c r="BT839" s="73"/>
      <c r="BU839" s="73"/>
      <c r="BV839" s="95"/>
      <c r="BW839" s="95"/>
      <c r="BX839" s="73"/>
      <c r="BY839" s="73"/>
      <c r="BZ839" s="95"/>
      <c r="CA839" s="95"/>
      <c r="CB839" s="73"/>
      <c r="CC839" s="73"/>
      <c r="CD839" s="95"/>
      <c r="CE839" s="9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9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2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73"/>
      <c r="AF840" s="73"/>
      <c r="AG840" s="73"/>
      <c r="AH840" s="95"/>
      <c r="AI840" s="95"/>
      <c r="AJ840" s="73"/>
      <c r="AK840" s="73"/>
      <c r="AL840" s="95"/>
      <c r="AM840" s="95"/>
      <c r="AN840" s="73"/>
      <c r="AO840" s="73"/>
      <c r="AP840" s="95"/>
      <c r="AQ840" s="95"/>
      <c r="AR840" s="73"/>
      <c r="AS840" s="73"/>
      <c r="AT840" s="95"/>
      <c r="AU840" s="95"/>
      <c r="AV840" s="73"/>
      <c r="AW840" s="73"/>
      <c r="AX840" s="95"/>
      <c r="AY840" s="95"/>
      <c r="AZ840" s="73"/>
      <c r="BA840" s="73"/>
      <c r="BB840" s="95"/>
      <c r="BC840" s="95"/>
      <c r="BD840" s="73"/>
      <c r="BE840" s="73"/>
      <c r="BF840" s="95"/>
      <c r="BG840" s="95"/>
      <c r="BH840" s="73"/>
      <c r="BI840" s="73"/>
      <c r="BJ840" s="95"/>
      <c r="BK840" s="95"/>
      <c r="BL840" s="73"/>
      <c r="BM840" s="73"/>
      <c r="BN840" s="95"/>
      <c r="BO840" s="95"/>
      <c r="BP840" s="73"/>
      <c r="BQ840" s="73"/>
      <c r="BR840" s="95"/>
      <c r="BS840" s="95"/>
      <c r="BT840" s="73"/>
      <c r="BU840" s="73"/>
      <c r="BV840" s="95"/>
      <c r="BW840" s="95"/>
      <c r="BX840" s="73"/>
      <c r="BY840" s="73"/>
      <c r="BZ840" s="95"/>
      <c r="CA840" s="95"/>
      <c r="CB840" s="73"/>
      <c r="CC840" s="73"/>
      <c r="CD840" s="95"/>
      <c r="CE840" s="9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9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2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73"/>
      <c r="AF841" s="73"/>
      <c r="AG841" s="73"/>
      <c r="AH841" s="95"/>
      <c r="AI841" s="95"/>
      <c r="AJ841" s="73"/>
      <c r="AK841" s="73"/>
      <c r="AL841" s="95"/>
      <c r="AM841" s="95"/>
      <c r="AN841" s="73"/>
      <c r="AO841" s="73"/>
      <c r="AP841" s="95"/>
      <c r="AQ841" s="95"/>
      <c r="AR841" s="73"/>
      <c r="AS841" s="73"/>
      <c r="AT841" s="95"/>
      <c r="AU841" s="95"/>
      <c r="AV841" s="73"/>
      <c r="AW841" s="73"/>
      <c r="AX841" s="95"/>
      <c r="AY841" s="95"/>
      <c r="AZ841" s="73"/>
      <c r="BA841" s="73"/>
      <c r="BB841" s="95"/>
      <c r="BC841" s="95"/>
      <c r="BD841" s="73"/>
      <c r="BE841" s="73"/>
      <c r="BF841" s="95"/>
      <c r="BG841" s="95"/>
      <c r="BH841" s="73"/>
      <c r="BI841" s="73"/>
      <c r="BJ841" s="95"/>
      <c r="BK841" s="95"/>
      <c r="BL841" s="73"/>
      <c r="BM841" s="73"/>
      <c r="BN841" s="95"/>
      <c r="BO841" s="95"/>
      <c r="BP841" s="73"/>
      <c r="BQ841" s="73"/>
      <c r="BR841" s="95"/>
      <c r="BS841" s="95"/>
      <c r="BT841" s="73"/>
      <c r="BU841" s="73"/>
      <c r="BV841" s="95"/>
      <c r="BW841" s="95"/>
      <c r="BX841" s="73"/>
      <c r="BY841" s="73"/>
      <c r="BZ841" s="95"/>
      <c r="CA841" s="95"/>
      <c r="CB841" s="73"/>
      <c r="CC841" s="73"/>
      <c r="CD841" s="95"/>
      <c r="CE841" s="9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9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2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73"/>
      <c r="AF842" s="73"/>
      <c r="AG842" s="73"/>
      <c r="AH842" s="95"/>
      <c r="AI842" s="95"/>
      <c r="AJ842" s="73"/>
      <c r="AK842" s="73"/>
      <c r="AL842" s="95"/>
      <c r="AM842" s="95"/>
      <c r="AN842" s="73"/>
      <c r="AO842" s="73"/>
      <c r="AP842" s="95"/>
      <c r="AQ842" s="95"/>
      <c r="AR842" s="73"/>
      <c r="AS842" s="73"/>
      <c r="AT842" s="95"/>
      <c r="AU842" s="95"/>
      <c r="AV842" s="73"/>
      <c r="AW842" s="73"/>
      <c r="AX842" s="95"/>
      <c r="AY842" s="95"/>
      <c r="AZ842" s="73"/>
      <c r="BA842" s="73"/>
      <c r="BB842" s="95"/>
      <c r="BC842" s="95"/>
      <c r="BD842" s="73"/>
      <c r="BE842" s="73"/>
      <c r="BF842" s="95"/>
      <c r="BG842" s="95"/>
      <c r="BH842" s="73"/>
      <c r="BI842" s="73"/>
      <c r="BJ842" s="95"/>
      <c r="BK842" s="95"/>
      <c r="BL842" s="73"/>
      <c r="BM842" s="73"/>
      <c r="BN842" s="95"/>
      <c r="BO842" s="95"/>
      <c r="BP842" s="73"/>
      <c r="BQ842" s="73"/>
      <c r="BR842" s="95"/>
      <c r="BS842" s="95"/>
      <c r="BT842" s="73"/>
      <c r="BU842" s="73"/>
      <c r="BV842" s="95"/>
      <c r="BW842" s="95"/>
      <c r="BX842" s="73"/>
      <c r="BY842" s="73"/>
      <c r="BZ842" s="95"/>
      <c r="CA842" s="95"/>
      <c r="CB842" s="73"/>
      <c r="CC842" s="73"/>
      <c r="CD842" s="95"/>
      <c r="CE842" s="9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9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2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73"/>
      <c r="AF843" s="73"/>
      <c r="AG843" s="73"/>
      <c r="AH843" s="95"/>
      <c r="AI843" s="95"/>
      <c r="AJ843" s="73"/>
      <c r="AK843" s="73"/>
      <c r="AL843" s="95"/>
      <c r="AM843" s="95"/>
      <c r="AN843" s="73"/>
      <c r="AO843" s="73"/>
      <c r="AP843" s="95"/>
      <c r="AQ843" s="95"/>
      <c r="AR843" s="73"/>
      <c r="AS843" s="73"/>
      <c r="AT843" s="95"/>
      <c r="AU843" s="95"/>
      <c r="AV843" s="73"/>
      <c r="AW843" s="73"/>
      <c r="AX843" s="95"/>
      <c r="AY843" s="95"/>
      <c r="AZ843" s="73"/>
      <c r="BA843" s="73"/>
      <c r="BB843" s="95"/>
      <c r="BC843" s="95"/>
      <c r="BD843" s="73"/>
      <c r="BE843" s="73"/>
      <c r="BF843" s="95"/>
      <c r="BG843" s="95"/>
      <c r="BH843" s="73"/>
      <c r="BI843" s="73"/>
      <c r="BJ843" s="95"/>
      <c r="BK843" s="95"/>
      <c r="BL843" s="73"/>
      <c r="BM843" s="73"/>
      <c r="BN843" s="95"/>
      <c r="BO843" s="95"/>
      <c r="BP843" s="73"/>
      <c r="BQ843" s="73"/>
      <c r="BR843" s="95"/>
      <c r="BS843" s="95"/>
      <c r="BT843" s="73"/>
      <c r="BU843" s="73"/>
      <c r="BV843" s="95"/>
      <c r="BW843" s="95"/>
      <c r="BX843" s="73"/>
      <c r="BY843" s="73"/>
      <c r="BZ843" s="95"/>
      <c r="CA843" s="95"/>
      <c r="CB843" s="73"/>
      <c r="CC843" s="73"/>
      <c r="CD843" s="95"/>
      <c r="CE843" s="9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9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2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73"/>
      <c r="AF844" s="73"/>
      <c r="AG844" s="73"/>
      <c r="AH844" s="95"/>
      <c r="AI844" s="95"/>
      <c r="AJ844" s="73"/>
      <c r="AK844" s="73"/>
      <c r="AL844" s="95"/>
      <c r="AM844" s="95"/>
      <c r="AN844" s="73"/>
      <c r="AO844" s="73"/>
      <c r="AP844" s="95"/>
      <c r="AQ844" s="95"/>
      <c r="AR844" s="73"/>
      <c r="AS844" s="73"/>
      <c r="AT844" s="95"/>
      <c r="AU844" s="95"/>
      <c r="AV844" s="73"/>
      <c r="AW844" s="73"/>
      <c r="AX844" s="95"/>
      <c r="AY844" s="95"/>
      <c r="AZ844" s="73"/>
      <c r="BA844" s="73"/>
      <c r="BB844" s="95"/>
      <c r="BC844" s="95"/>
      <c r="BD844" s="73"/>
      <c r="BE844" s="73"/>
      <c r="BF844" s="95"/>
      <c r="BG844" s="95"/>
      <c r="BH844" s="73"/>
      <c r="BI844" s="73"/>
      <c r="BJ844" s="95"/>
      <c r="BK844" s="95"/>
      <c r="BL844" s="73"/>
      <c r="BM844" s="73"/>
      <c r="BN844" s="95"/>
      <c r="BO844" s="95"/>
      <c r="BP844" s="73"/>
      <c r="BQ844" s="73"/>
      <c r="BR844" s="95"/>
      <c r="BS844" s="95"/>
      <c r="BT844" s="73"/>
      <c r="BU844" s="73"/>
      <c r="BV844" s="95"/>
      <c r="BW844" s="95"/>
      <c r="BX844" s="73"/>
      <c r="BY844" s="73"/>
      <c r="BZ844" s="95"/>
      <c r="CA844" s="95"/>
      <c r="CB844" s="73"/>
      <c r="CC844" s="73"/>
      <c r="CD844" s="95"/>
      <c r="CE844" s="9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9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2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73"/>
      <c r="AF845" s="73"/>
      <c r="AG845" s="73"/>
      <c r="AH845" s="95"/>
      <c r="AI845" s="95"/>
      <c r="AJ845" s="73"/>
      <c r="AK845" s="73"/>
      <c r="AL845" s="95"/>
      <c r="AM845" s="95"/>
      <c r="AN845" s="73"/>
      <c r="AO845" s="73"/>
      <c r="AP845" s="95"/>
      <c r="AQ845" s="95"/>
      <c r="AR845" s="73"/>
      <c r="AS845" s="73"/>
      <c r="AT845" s="95"/>
      <c r="AU845" s="95"/>
      <c r="AV845" s="73"/>
      <c r="AW845" s="73"/>
      <c r="AX845" s="95"/>
      <c r="AY845" s="95"/>
      <c r="AZ845" s="73"/>
      <c r="BA845" s="73"/>
      <c r="BB845" s="95"/>
      <c r="BC845" s="95"/>
      <c r="BD845" s="73"/>
      <c r="BE845" s="73"/>
      <c r="BF845" s="95"/>
      <c r="BG845" s="95"/>
      <c r="BH845" s="73"/>
      <c r="BI845" s="73"/>
      <c r="BJ845" s="95"/>
      <c r="BK845" s="95"/>
      <c r="BL845" s="73"/>
      <c r="BM845" s="73"/>
      <c r="BN845" s="95"/>
      <c r="BO845" s="95"/>
      <c r="BP845" s="73"/>
      <c r="BQ845" s="73"/>
      <c r="BR845" s="95"/>
      <c r="BS845" s="95"/>
      <c r="BT845" s="73"/>
      <c r="BU845" s="73"/>
      <c r="BV845" s="95"/>
      <c r="BW845" s="95"/>
      <c r="BX845" s="73"/>
      <c r="BY845" s="73"/>
      <c r="BZ845" s="95"/>
      <c r="CA845" s="95"/>
      <c r="CB845" s="73"/>
      <c r="CC845" s="73"/>
      <c r="CD845" s="95"/>
      <c r="CE845" s="9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9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2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73"/>
      <c r="AF846" s="73"/>
      <c r="AG846" s="73"/>
      <c r="AH846" s="95"/>
      <c r="AI846" s="95"/>
      <c r="AJ846" s="73"/>
      <c r="AK846" s="73"/>
      <c r="AL846" s="95"/>
      <c r="AM846" s="95"/>
      <c r="AN846" s="73"/>
      <c r="AO846" s="73"/>
      <c r="AP846" s="95"/>
      <c r="AQ846" s="95"/>
      <c r="AR846" s="73"/>
      <c r="AS846" s="73"/>
      <c r="AT846" s="95"/>
      <c r="AU846" s="95"/>
      <c r="AV846" s="73"/>
      <c r="AW846" s="73"/>
      <c r="AX846" s="95"/>
      <c r="AY846" s="95"/>
      <c r="AZ846" s="73"/>
      <c r="BA846" s="73"/>
      <c r="BB846" s="95"/>
      <c r="BC846" s="95"/>
      <c r="BD846" s="73"/>
      <c r="BE846" s="73"/>
      <c r="BF846" s="95"/>
      <c r="BG846" s="95"/>
      <c r="BH846" s="73"/>
      <c r="BI846" s="73"/>
      <c r="BJ846" s="95"/>
      <c r="BK846" s="95"/>
      <c r="BL846" s="73"/>
      <c r="BM846" s="73"/>
      <c r="BN846" s="95"/>
      <c r="BO846" s="95"/>
      <c r="BP846" s="73"/>
      <c r="BQ846" s="73"/>
      <c r="BR846" s="95"/>
      <c r="BS846" s="95"/>
      <c r="BT846" s="73"/>
      <c r="BU846" s="73"/>
      <c r="BV846" s="95"/>
      <c r="BW846" s="95"/>
      <c r="BX846" s="73"/>
      <c r="BY846" s="73"/>
      <c r="BZ846" s="95"/>
      <c r="CA846" s="95"/>
      <c r="CB846" s="73"/>
      <c r="CC846" s="73"/>
      <c r="CD846" s="95"/>
      <c r="CE846" s="9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9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2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73"/>
      <c r="AF847" s="73"/>
      <c r="AG847" s="73"/>
      <c r="AH847" s="95"/>
      <c r="AI847" s="95"/>
      <c r="AJ847" s="73"/>
      <c r="AK847" s="73"/>
      <c r="AL847" s="95"/>
      <c r="AM847" s="95"/>
      <c r="AN847" s="73"/>
      <c r="AO847" s="73"/>
      <c r="AP847" s="95"/>
      <c r="AQ847" s="95"/>
      <c r="AR847" s="73"/>
      <c r="AS847" s="73"/>
      <c r="AT847" s="95"/>
      <c r="AU847" s="95"/>
      <c r="AV847" s="73"/>
      <c r="AW847" s="73"/>
      <c r="AX847" s="95"/>
      <c r="AY847" s="95"/>
      <c r="AZ847" s="73"/>
      <c r="BA847" s="73"/>
      <c r="BB847" s="95"/>
      <c r="BC847" s="95"/>
      <c r="BD847" s="73"/>
      <c r="BE847" s="73"/>
      <c r="BF847" s="95"/>
      <c r="BG847" s="95"/>
      <c r="BH847" s="73"/>
      <c r="BI847" s="73"/>
      <c r="BJ847" s="95"/>
      <c r="BK847" s="95"/>
      <c r="BL847" s="73"/>
      <c r="BM847" s="73"/>
      <c r="BN847" s="95"/>
      <c r="BO847" s="95"/>
      <c r="BP847" s="73"/>
      <c r="BQ847" s="73"/>
      <c r="BR847" s="95"/>
      <c r="BS847" s="95"/>
      <c r="BT847" s="73"/>
      <c r="BU847" s="73"/>
      <c r="BV847" s="95"/>
      <c r="BW847" s="95"/>
      <c r="BX847" s="73"/>
      <c r="BY847" s="73"/>
      <c r="BZ847" s="95"/>
      <c r="CA847" s="95"/>
      <c r="CB847" s="73"/>
      <c r="CC847" s="73"/>
      <c r="CD847" s="95"/>
      <c r="CE847" s="9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9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2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73"/>
      <c r="AF848" s="73"/>
      <c r="AG848" s="73"/>
      <c r="AH848" s="95"/>
      <c r="AI848" s="95"/>
      <c r="AJ848" s="73"/>
      <c r="AK848" s="73"/>
      <c r="AL848" s="95"/>
      <c r="AM848" s="95"/>
      <c r="AN848" s="73"/>
      <c r="AO848" s="73"/>
      <c r="AP848" s="95"/>
      <c r="AQ848" s="95"/>
      <c r="AR848" s="73"/>
      <c r="AS848" s="73"/>
      <c r="AT848" s="95"/>
      <c r="AU848" s="95"/>
      <c r="AV848" s="73"/>
      <c r="AW848" s="73"/>
      <c r="AX848" s="95"/>
      <c r="AY848" s="95"/>
      <c r="AZ848" s="73"/>
      <c r="BA848" s="73"/>
      <c r="BB848" s="95"/>
      <c r="BC848" s="95"/>
      <c r="BD848" s="73"/>
      <c r="BE848" s="73"/>
      <c r="BF848" s="95"/>
      <c r="BG848" s="95"/>
      <c r="BH848" s="73"/>
      <c r="BI848" s="73"/>
      <c r="BJ848" s="95"/>
      <c r="BK848" s="95"/>
      <c r="BL848" s="73"/>
      <c r="BM848" s="73"/>
      <c r="BN848" s="95"/>
      <c r="BO848" s="95"/>
      <c r="BP848" s="73"/>
      <c r="BQ848" s="73"/>
      <c r="BR848" s="95"/>
      <c r="BS848" s="95"/>
      <c r="BT848" s="73"/>
      <c r="BU848" s="73"/>
      <c r="BV848" s="95"/>
      <c r="BW848" s="95"/>
      <c r="BX848" s="73"/>
      <c r="BY848" s="73"/>
      <c r="BZ848" s="95"/>
      <c r="CA848" s="95"/>
      <c r="CB848" s="73"/>
      <c r="CC848" s="73"/>
      <c r="CD848" s="95"/>
      <c r="CE848" s="9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9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2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73"/>
      <c r="AF849" s="73"/>
      <c r="AG849" s="73"/>
      <c r="AH849" s="95"/>
      <c r="AI849" s="95"/>
      <c r="AJ849" s="73"/>
      <c r="AK849" s="73"/>
      <c r="AL849" s="95"/>
      <c r="AM849" s="95"/>
      <c r="AN849" s="73"/>
      <c r="AO849" s="73"/>
      <c r="AP849" s="95"/>
      <c r="AQ849" s="95"/>
      <c r="AR849" s="73"/>
      <c r="AS849" s="73"/>
      <c r="AT849" s="95"/>
      <c r="AU849" s="95"/>
      <c r="AV849" s="73"/>
      <c r="AW849" s="73"/>
      <c r="AX849" s="95"/>
      <c r="AY849" s="95"/>
      <c r="AZ849" s="73"/>
      <c r="BA849" s="73"/>
      <c r="BB849" s="95"/>
      <c r="BC849" s="95"/>
      <c r="BD849" s="73"/>
      <c r="BE849" s="73"/>
      <c r="BF849" s="95"/>
      <c r="BG849" s="95"/>
      <c r="BH849" s="73"/>
      <c r="BI849" s="73"/>
      <c r="BJ849" s="95"/>
      <c r="BK849" s="95"/>
      <c r="BL849" s="73"/>
      <c r="BM849" s="73"/>
      <c r="BN849" s="95"/>
      <c r="BO849" s="95"/>
      <c r="BP849" s="73"/>
      <c r="BQ849" s="73"/>
      <c r="BR849" s="95"/>
      <c r="BS849" s="95"/>
      <c r="BT849" s="73"/>
      <c r="BU849" s="73"/>
      <c r="BV849" s="95"/>
      <c r="BW849" s="95"/>
      <c r="BX849" s="73"/>
      <c r="BY849" s="73"/>
      <c r="BZ849" s="95"/>
      <c r="CA849" s="95"/>
      <c r="CB849" s="73"/>
      <c r="CC849" s="73"/>
      <c r="CD849" s="95"/>
      <c r="CE849" s="9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9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2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73"/>
      <c r="AF850" s="73"/>
      <c r="AG850" s="73"/>
      <c r="AH850" s="95"/>
      <c r="AI850" s="95"/>
      <c r="AJ850" s="73"/>
      <c r="AK850" s="73"/>
      <c r="AL850" s="95"/>
      <c r="AM850" s="95"/>
      <c r="AN850" s="73"/>
      <c r="AO850" s="73"/>
      <c r="AP850" s="95"/>
      <c r="AQ850" s="95"/>
      <c r="AR850" s="73"/>
      <c r="AS850" s="73"/>
      <c r="AT850" s="95"/>
      <c r="AU850" s="95"/>
      <c r="AV850" s="73"/>
      <c r="AW850" s="73"/>
      <c r="AX850" s="95"/>
      <c r="AY850" s="95"/>
      <c r="AZ850" s="73"/>
      <c r="BA850" s="73"/>
      <c r="BB850" s="95"/>
      <c r="BC850" s="95"/>
      <c r="BD850" s="73"/>
      <c r="BE850" s="73"/>
      <c r="BF850" s="95"/>
      <c r="BG850" s="95"/>
      <c r="BH850" s="73"/>
      <c r="BI850" s="73"/>
      <c r="BJ850" s="95"/>
      <c r="BK850" s="95"/>
      <c r="BL850" s="73"/>
      <c r="BM850" s="73"/>
      <c r="BN850" s="95"/>
      <c r="BO850" s="95"/>
      <c r="BP850" s="73"/>
      <c r="BQ850" s="73"/>
      <c r="BR850" s="95"/>
      <c r="BS850" s="95"/>
      <c r="BT850" s="73"/>
      <c r="BU850" s="73"/>
      <c r="BV850" s="95"/>
      <c r="BW850" s="95"/>
      <c r="BX850" s="73"/>
      <c r="BY850" s="73"/>
      <c r="BZ850" s="95"/>
      <c r="CA850" s="95"/>
      <c r="CB850" s="73"/>
      <c r="CC850" s="73"/>
      <c r="CD850" s="95"/>
      <c r="CE850" s="9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9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2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73"/>
      <c r="AF851" s="73"/>
      <c r="AG851" s="73"/>
      <c r="AH851" s="95"/>
      <c r="AI851" s="95"/>
      <c r="AJ851" s="73"/>
      <c r="AK851" s="73"/>
      <c r="AL851" s="95"/>
      <c r="AM851" s="95"/>
      <c r="AN851" s="73"/>
      <c r="AO851" s="73"/>
      <c r="AP851" s="95"/>
      <c r="AQ851" s="95"/>
      <c r="AR851" s="73"/>
      <c r="AS851" s="73"/>
      <c r="AT851" s="95"/>
      <c r="AU851" s="95"/>
      <c r="AV851" s="73"/>
      <c r="AW851" s="73"/>
      <c r="AX851" s="95"/>
      <c r="AY851" s="95"/>
      <c r="AZ851" s="73"/>
      <c r="BA851" s="73"/>
      <c r="BB851" s="95"/>
      <c r="BC851" s="95"/>
      <c r="BD851" s="73"/>
      <c r="BE851" s="73"/>
      <c r="BF851" s="95"/>
      <c r="BG851" s="95"/>
      <c r="BH851" s="73"/>
      <c r="BI851" s="73"/>
      <c r="BJ851" s="95"/>
      <c r="BK851" s="95"/>
      <c r="BL851" s="73"/>
      <c r="BM851" s="73"/>
      <c r="BN851" s="95"/>
      <c r="BO851" s="95"/>
      <c r="BP851" s="73"/>
      <c r="BQ851" s="73"/>
      <c r="BR851" s="95"/>
      <c r="BS851" s="95"/>
      <c r="BT851" s="73"/>
      <c r="BU851" s="73"/>
      <c r="BV851" s="95"/>
      <c r="BW851" s="95"/>
      <c r="BX851" s="73"/>
      <c r="BY851" s="73"/>
      <c r="BZ851" s="95"/>
      <c r="CA851" s="95"/>
      <c r="CB851" s="73"/>
      <c r="CC851" s="73"/>
      <c r="CD851" s="95"/>
      <c r="CE851" s="9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9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2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73"/>
      <c r="AF852" s="73"/>
      <c r="AG852" s="73"/>
      <c r="AH852" s="95"/>
      <c r="AI852" s="95"/>
      <c r="AJ852" s="73"/>
      <c r="AK852" s="73"/>
      <c r="AL852" s="95"/>
      <c r="AM852" s="95"/>
      <c r="AN852" s="73"/>
      <c r="AO852" s="73"/>
      <c r="AP852" s="95"/>
      <c r="AQ852" s="95"/>
      <c r="AR852" s="73"/>
      <c r="AS852" s="73"/>
      <c r="AT852" s="95"/>
      <c r="AU852" s="95"/>
      <c r="AV852" s="73"/>
      <c r="AW852" s="73"/>
      <c r="AX852" s="95"/>
      <c r="AY852" s="95"/>
      <c r="AZ852" s="73"/>
      <c r="BA852" s="73"/>
      <c r="BB852" s="95"/>
      <c r="BC852" s="95"/>
      <c r="BD852" s="73"/>
      <c r="BE852" s="73"/>
      <c r="BF852" s="95"/>
      <c r="BG852" s="95"/>
      <c r="BH852" s="73"/>
      <c r="BI852" s="73"/>
      <c r="BJ852" s="95"/>
      <c r="BK852" s="95"/>
      <c r="BL852" s="73"/>
      <c r="BM852" s="73"/>
      <c r="BN852" s="95"/>
      <c r="BO852" s="95"/>
      <c r="BP852" s="73"/>
      <c r="BQ852" s="73"/>
      <c r="BR852" s="95"/>
      <c r="BS852" s="95"/>
      <c r="BT852" s="73"/>
      <c r="BU852" s="73"/>
      <c r="BV852" s="95"/>
      <c r="BW852" s="95"/>
      <c r="BX852" s="73"/>
      <c r="BY852" s="73"/>
      <c r="BZ852" s="95"/>
      <c r="CA852" s="95"/>
      <c r="CB852" s="73"/>
      <c r="CC852" s="73"/>
      <c r="CD852" s="95"/>
      <c r="CE852" s="9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9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2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73"/>
      <c r="AF853" s="73"/>
      <c r="AG853" s="73"/>
      <c r="AH853" s="95"/>
      <c r="AI853" s="95"/>
      <c r="AJ853" s="73"/>
      <c r="AK853" s="73"/>
      <c r="AL853" s="95"/>
      <c r="AM853" s="95"/>
      <c r="AN853" s="73"/>
      <c r="AO853" s="73"/>
      <c r="AP853" s="95"/>
      <c r="AQ853" s="95"/>
      <c r="AR853" s="73"/>
      <c r="AS853" s="73"/>
      <c r="AT853" s="95"/>
      <c r="AU853" s="95"/>
      <c r="AV853" s="73"/>
      <c r="AW853" s="73"/>
      <c r="AX853" s="95"/>
      <c r="AY853" s="95"/>
      <c r="AZ853" s="73"/>
      <c r="BA853" s="73"/>
      <c r="BB853" s="95"/>
      <c r="BC853" s="95"/>
      <c r="BD853" s="73"/>
      <c r="BE853" s="73"/>
      <c r="BF853" s="95"/>
      <c r="BG853" s="95"/>
      <c r="BH853" s="73"/>
      <c r="BI853" s="73"/>
      <c r="BJ853" s="95"/>
      <c r="BK853" s="95"/>
      <c r="BL853" s="73"/>
      <c r="BM853" s="73"/>
      <c r="BN853" s="95"/>
      <c r="BO853" s="95"/>
      <c r="BP853" s="73"/>
      <c r="BQ853" s="73"/>
      <c r="BR853" s="95"/>
      <c r="BS853" s="95"/>
      <c r="BT853" s="73"/>
      <c r="BU853" s="73"/>
      <c r="BV853" s="95"/>
      <c r="BW853" s="95"/>
      <c r="BX853" s="73"/>
      <c r="BY853" s="73"/>
      <c r="BZ853" s="95"/>
      <c r="CA853" s="95"/>
      <c r="CB853" s="73"/>
      <c r="CC853" s="73"/>
      <c r="CD853" s="95"/>
      <c r="CE853" s="9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9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2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73"/>
      <c r="AF854" s="73"/>
      <c r="AG854" s="73"/>
      <c r="AH854" s="95"/>
      <c r="AI854" s="95"/>
      <c r="AJ854" s="73"/>
      <c r="AK854" s="73"/>
      <c r="AL854" s="95"/>
      <c r="AM854" s="95"/>
      <c r="AN854" s="73"/>
      <c r="AO854" s="73"/>
      <c r="AP854" s="95"/>
      <c r="AQ854" s="95"/>
      <c r="AR854" s="73"/>
      <c r="AS854" s="73"/>
      <c r="AT854" s="95"/>
      <c r="AU854" s="95"/>
      <c r="AV854" s="73"/>
      <c r="AW854" s="73"/>
      <c r="AX854" s="95"/>
      <c r="AY854" s="95"/>
      <c r="AZ854" s="73"/>
      <c r="BA854" s="73"/>
      <c r="BB854" s="95"/>
      <c r="BC854" s="95"/>
      <c r="BD854" s="73"/>
      <c r="BE854" s="73"/>
      <c r="BF854" s="95"/>
      <c r="BG854" s="95"/>
      <c r="BH854" s="73"/>
      <c r="BI854" s="73"/>
      <c r="BJ854" s="95"/>
      <c r="BK854" s="95"/>
      <c r="BL854" s="73"/>
      <c r="BM854" s="73"/>
      <c r="BN854" s="95"/>
      <c r="BO854" s="95"/>
      <c r="BP854" s="73"/>
      <c r="BQ854" s="73"/>
      <c r="BR854" s="95"/>
      <c r="BS854" s="95"/>
      <c r="BT854" s="73"/>
      <c r="BU854" s="73"/>
      <c r="BV854" s="95"/>
      <c r="BW854" s="95"/>
      <c r="BX854" s="73"/>
      <c r="BY854" s="73"/>
      <c r="BZ854" s="95"/>
      <c r="CA854" s="95"/>
      <c r="CB854" s="73"/>
      <c r="CC854" s="73"/>
      <c r="CD854" s="95"/>
      <c r="CE854" s="9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9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2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73"/>
      <c r="AF855" s="73"/>
      <c r="AG855" s="73"/>
      <c r="AH855" s="95"/>
      <c r="AI855" s="95"/>
      <c r="AJ855" s="73"/>
      <c r="AK855" s="73"/>
      <c r="AL855" s="95"/>
      <c r="AM855" s="95"/>
      <c r="AN855" s="73"/>
      <c r="AO855" s="73"/>
      <c r="AP855" s="95"/>
      <c r="AQ855" s="95"/>
      <c r="AR855" s="73"/>
      <c r="AS855" s="73"/>
      <c r="AT855" s="95"/>
      <c r="AU855" s="95"/>
      <c r="AV855" s="73"/>
      <c r="AW855" s="73"/>
      <c r="AX855" s="95"/>
      <c r="AY855" s="95"/>
      <c r="AZ855" s="73"/>
      <c r="BA855" s="73"/>
      <c r="BB855" s="95"/>
      <c r="BC855" s="95"/>
      <c r="BD855" s="73"/>
      <c r="BE855" s="73"/>
      <c r="BF855" s="95"/>
      <c r="BG855" s="95"/>
      <c r="BH855" s="73"/>
      <c r="BI855" s="73"/>
      <c r="BJ855" s="95"/>
      <c r="BK855" s="95"/>
      <c r="BL855" s="73"/>
      <c r="BM855" s="73"/>
      <c r="BN855" s="95"/>
      <c r="BO855" s="95"/>
      <c r="BP855" s="73"/>
      <c r="BQ855" s="73"/>
      <c r="BR855" s="95"/>
      <c r="BS855" s="95"/>
      <c r="BT855" s="73"/>
      <c r="BU855" s="73"/>
      <c r="BV855" s="95"/>
      <c r="BW855" s="95"/>
      <c r="BX855" s="73"/>
      <c r="BY855" s="73"/>
      <c r="BZ855" s="95"/>
      <c r="CA855" s="95"/>
      <c r="CB855" s="73"/>
      <c r="CC855" s="73"/>
      <c r="CD855" s="95"/>
      <c r="CE855" s="9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9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2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73"/>
      <c r="AF856" s="73"/>
      <c r="AG856" s="73"/>
      <c r="AH856" s="95"/>
      <c r="AI856" s="95"/>
      <c r="AJ856" s="73"/>
      <c r="AK856" s="73"/>
      <c r="AL856" s="95"/>
      <c r="AM856" s="95"/>
      <c r="AN856" s="73"/>
      <c r="AO856" s="73"/>
      <c r="AP856" s="95"/>
      <c r="AQ856" s="95"/>
      <c r="AR856" s="73"/>
      <c r="AS856" s="73"/>
      <c r="AT856" s="95"/>
      <c r="AU856" s="95"/>
      <c r="AV856" s="73"/>
      <c r="AW856" s="73"/>
      <c r="AX856" s="95"/>
      <c r="AY856" s="95"/>
      <c r="AZ856" s="73"/>
      <c r="BA856" s="73"/>
      <c r="BB856" s="95"/>
      <c r="BC856" s="95"/>
      <c r="BD856" s="73"/>
      <c r="BE856" s="73"/>
      <c r="BF856" s="95"/>
      <c r="BG856" s="95"/>
      <c r="BH856" s="73"/>
      <c r="BI856" s="73"/>
      <c r="BJ856" s="95"/>
      <c r="BK856" s="95"/>
      <c r="BL856" s="73"/>
      <c r="BM856" s="73"/>
      <c r="BN856" s="95"/>
      <c r="BO856" s="95"/>
      <c r="BP856" s="73"/>
      <c r="BQ856" s="73"/>
      <c r="BR856" s="95"/>
      <c r="BS856" s="95"/>
      <c r="BT856" s="73"/>
      <c r="BU856" s="73"/>
      <c r="BV856" s="95"/>
      <c r="BW856" s="95"/>
      <c r="BX856" s="73"/>
      <c r="BY856" s="73"/>
      <c r="BZ856" s="95"/>
      <c r="CA856" s="95"/>
      <c r="CB856" s="73"/>
      <c r="CC856" s="73"/>
      <c r="CD856" s="95"/>
      <c r="CE856" s="9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9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2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73"/>
      <c r="AF857" s="73"/>
      <c r="AG857" s="73"/>
      <c r="AH857" s="95"/>
      <c r="AI857" s="95"/>
      <c r="AJ857" s="73"/>
      <c r="AK857" s="73"/>
      <c r="AL857" s="95"/>
      <c r="AM857" s="95"/>
      <c r="AN857" s="73"/>
      <c r="AO857" s="73"/>
      <c r="AP857" s="95"/>
      <c r="AQ857" s="95"/>
      <c r="AR857" s="73"/>
      <c r="AS857" s="73"/>
      <c r="AT857" s="95"/>
      <c r="AU857" s="95"/>
      <c r="AV857" s="73"/>
      <c r="AW857" s="73"/>
      <c r="AX857" s="95"/>
      <c r="AY857" s="95"/>
      <c r="AZ857" s="73"/>
      <c r="BA857" s="73"/>
      <c r="BB857" s="95"/>
      <c r="BC857" s="95"/>
      <c r="BD857" s="73"/>
      <c r="BE857" s="73"/>
      <c r="BF857" s="95"/>
      <c r="BG857" s="95"/>
      <c r="BH857" s="73"/>
      <c r="BI857" s="73"/>
      <c r="BJ857" s="95"/>
      <c r="BK857" s="95"/>
      <c r="BL857" s="73"/>
      <c r="BM857" s="73"/>
      <c r="BN857" s="95"/>
      <c r="BO857" s="95"/>
      <c r="BP857" s="73"/>
      <c r="BQ857" s="73"/>
      <c r="BR857" s="95"/>
      <c r="BS857" s="95"/>
      <c r="BT857" s="73"/>
      <c r="BU857" s="73"/>
      <c r="BV857" s="95"/>
      <c r="BW857" s="95"/>
      <c r="BX857" s="73"/>
      <c r="BY857" s="73"/>
      <c r="BZ857" s="95"/>
      <c r="CA857" s="95"/>
      <c r="CB857" s="73"/>
      <c r="CC857" s="73"/>
      <c r="CD857" s="95"/>
      <c r="CE857" s="9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9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2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73"/>
      <c r="AF858" s="73"/>
      <c r="AG858" s="73"/>
      <c r="AH858" s="95"/>
      <c r="AI858" s="95"/>
      <c r="AJ858" s="73"/>
      <c r="AK858" s="73"/>
      <c r="AL858" s="95"/>
      <c r="AM858" s="95"/>
      <c r="AN858" s="73"/>
      <c r="AO858" s="73"/>
      <c r="AP858" s="95"/>
      <c r="AQ858" s="95"/>
      <c r="AR858" s="73"/>
      <c r="AS858" s="73"/>
      <c r="AT858" s="95"/>
      <c r="AU858" s="95"/>
      <c r="AV858" s="73"/>
      <c r="AW858" s="73"/>
      <c r="AX858" s="95"/>
      <c r="AY858" s="95"/>
      <c r="AZ858" s="73"/>
      <c r="BA858" s="73"/>
      <c r="BB858" s="95"/>
      <c r="BC858" s="95"/>
      <c r="BD858" s="73"/>
      <c r="BE858" s="73"/>
      <c r="BF858" s="95"/>
      <c r="BG858" s="95"/>
      <c r="BH858" s="73"/>
      <c r="BI858" s="73"/>
      <c r="BJ858" s="95"/>
      <c r="BK858" s="95"/>
      <c r="BL858" s="73"/>
      <c r="BM858" s="73"/>
      <c r="BN858" s="95"/>
      <c r="BO858" s="95"/>
      <c r="BP858" s="73"/>
      <c r="BQ858" s="73"/>
      <c r="BR858" s="95"/>
      <c r="BS858" s="95"/>
      <c r="BT858" s="73"/>
      <c r="BU858" s="73"/>
      <c r="BV858" s="95"/>
      <c r="BW858" s="95"/>
      <c r="BX858" s="73"/>
      <c r="BY858" s="73"/>
      <c r="BZ858" s="95"/>
      <c r="CA858" s="95"/>
      <c r="CB858" s="73"/>
      <c r="CC858" s="73"/>
      <c r="CD858" s="95"/>
      <c r="CE858" s="9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9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2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73"/>
      <c r="AF859" s="73"/>
      <c r="AG859" s="73"/>
      <c r="AH859" s="95"/>
      <c r="AI859" s="95"/>
      <c r="AJ859" s="73"/>
      <c r="AK859" s="73"/>
      <c r="AL859" s="95"/>
      <c r="AM859" s="95"/>
      <c r="AN859" s="73"/>
      <c r="AO859" s="73"/>
      <c r="AP859" s="95"/>
      <c r="AQ859" s="95"/>
      <c r="AR859" s="73"/>
      <c r="AS859" s="73"/>
      <c r="AT859" s="95"/>
      <c r="AU859" s="95"/>
      <c r="AV859" s="73"/>
      <c r="AW859" s="73"/>
      <c r="AX859" s="95"/>
      <c r="AY859" s="95"/>
      <c r="AZ859" s="73"/>
      <c r="BA859" s="73"/>
      <c r="BB859" s="95"/>
      <c r="BC859" s="95"/>
      <c r="BD859" s="73"/>
      <c r="BE859" s="73"/>
      <c r="BF859" s="95"/>
      <c r="BG859" s="95"/>
      <c r="BH859" s="73"/>
      <c r="BI859" s="73"/>
      <c r="BJ859" s="95"/>
      <c r="BK859" s="95"/>
      <c r="BL859" s="73"/>
      <c r="BM859" s="73"/>
      <c r="BN859" s="95"/>
      <c r="BO859" s="95"/>
      <c r="BP859" s="73"/>
      <c r="BQ859" s="73"/>
      <c r="BR859" s="95"/>
      <c r="BS859" s="95"/>
      <c r="BT859" s="73"/>
      <c r="BU859" s="73"/>
      <c r="BV859" s="95"/>
      <c r="BW859" s="95"/>
      <c r="BX859" s="73"/>
      <c r="BY859" s="73"/>
      <c r="BZ859" s="95"/>
      <c r="CA859" s="95"/>
      <c r="CB859" s="73"/>
      <c r="CC859" s="73"/>
      <c r="CD859" s="95"/>
      <c r="CE859" s="9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9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2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73"/>
      <c r="AF860" s="73"/>
      <c r="AG860" s="73"/>
      <c r="AH860" s="95"/>
      <c r="AI860" s="95"/>
      <c r="AJ860" s="73"/>
      <c r="AK860" s="73"/>
      <c r="AL860" s="95"/>
      <c r="AM860" s="95"/>
      <c r="AN860" s="73"/>
      <c r="AO860" s="73"/>
      <c r="AP860" s="95"/>
      <c r="AQ860" s="95"/>
      <c r="AR860" s="73"/>
      <c r="AS860" s="73"/>
      <c r="AT860" s="95"/>
      <c r="AU860" s="95"/>
      <c r="AV860" s="73"/>
      <c r="AW860" s="73"/>
      <c r="AX860" s="95"/>
      <c r="AY860" s="95"/>
      <c r="AZ860" s="73"/>
      <c r="BA860" s="73"/>
      <c r="BB860" s="95"/>
      <c r="BC860" s="95"/>
      <c r="BD860" s="73"/>
      <c r="BE860" s="73"/>
      <c r="BF860" s="95"/>
      <c r="BG860" s="95"/>
      <c r="BH860" s="73"/>
      <c r="BI860" s="73"/>
      <c r="BJ860" s="95"/>
      <c r="BK860" s="95"/>
      <c r="BL860" s="73"/>
      <c r="BM860" s="73"/>
      <c r="BN860" s="95"/>
      <c r="BO860" s="95"/>
      <c r="BP860" s="73"/>
      <c r="BQ860" s="73"/>
      <c r="BR860" s="95"/>
      <c r="BS860" s="95"/>
      <c r="BT860" s="73"/>
      <c r="BU860" s="73"/>
      <c r="BV860" s="95"/>
      <c r="BW860" s="95"/>
      <c r="BX860" s="73"/>
      <c r="BY860" s="73"/>
      <c r="BZ860" s="95"/>
      <c r="CA860" s="95"/>
      <c r="CB860" s="73"/>
      <c r="CC860" s="73"/>
      <c r="CD860" s="95"/>
      <c r="CE860" s="9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9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2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73"/>
      <c r="AF861" s="73"/>
      <c r="AG861" s="73"/>
      <c r="AH861" s="95"/>
      <c r="AI861" s="95"/>
      <c r="AJ861" s="73"/>
      <c r="AK861" s="73"/>
      <c r="AL861" s="95"/>
      <c r="AM861" s="95"/>
      <c r="AN861" s="73"/>
      <c r="AO861" s="73"/>
      <c r="AP861" s="95"/>
      <c r="AQ861" s="95"/>
      <c r="AR861" s="73"/>
      <c r="AS861" s="73"/>
      <c r="AT861" s="95"/>
      <c r="AU861" s="95"/>
      <c r="AV861" s="73"/>
      <c r="AW861" s="73"/>
      <c r="AX861" s="95"/>
      <c r="AY861" s="95"/>
      <c r="AZ861" s="73"/>
      <c r="BA861" s="73"/>
      <c r="BB861" s="95"/>
      <c r="BC861" s="95"/>
      <c r="BD861" s="73"/>
      <c r="BE861" s="73"/>
      <c r="BF861" s="95"/>
      <c r="BG861" s="95"/>
      <c r="BH861" s="73"/>
      <c r="BI861" s="73"/>
      <c r="BJ861" s="95"/>
      <c r="BK861" s="95"/>
      <c r="BL861" s="73"/>
      <c r="BM861" s="73"/>
      <c r="BN861" s="95"/>
      <c r="BO861" s="95"/>
      <c r="BP861" s="73"/>
      <c r="BQ861" s="73"/>
      <c r="BR861" s="95"/>
      <c r="BS861" s="95"/>
      <c r="BT861" s="73"/>
      <c r="BU861" s="73"/>
      <c r="BV861" s="95"/>
      <c r="BW861" s="95"/>
      <c r="BX861" s="73"/>
      <c r="BY861" s="73"/>
      <c r="BZ861" s="95"/>
      <c r="CA861" s="95"/>
      <c r="CB861" s="73"/>
      <c r="CC861" s="73"/>
      <c r="CD861" s="95"/>
      <c r="CE861" s="9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9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2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73"/>
      <c r="AF862" s="73"/>
      <c r="AG862" s="73"/>
      <c r="AH862" s="95"/>
      <c r="AI862" s="95"/>
      <c r="AJ862" s="73"/>
      <c r="AK862" s="73"/>
      <c r="AL862" s="95"/>
      <c r="AM862" s="95"/>
      <c r="AN862" s="73"/>
      <c r="AO862" s="73"/>
      <c r="AP862" s="95"/>
      <c r="AQ862" s="95"/>
      <c r="AR862" s="73"/>
      <c r="AS862" s="73"/>
      <c r="AT862" s="95"/>
      <c r="AU862" s="95"/>
      <c r="AV862" s="73"/>
      <c r="AW862" s="73"/>
      <c r="AX862" s="95"/>
      <c r="AY862" s="95"/>
      <c r="AZ862" s="73"/>
      <c r="BA862" s="73"/>
      <c r="BB862" s="95"/>
      <c r="BC862" s="95"/>
      <c r="BD862" s="73"/>
      <c r="BE862" s="73"/>
      <c r="BF862" s="95"/>
      <c r="BG862" s="95"/>
      <c r="BH862" s="73"/>
      <c r="BI862" s="73"/>
      <c r="BJ862" s="95"/>
      <c r="BK862" s="95"/>
      <c r="BL862" s="73"/>
      <c r="BM862" s="73"/>
      <c r="BN862" s="95"/>
      <c r="BO862" s="95"/>
      <c r="BP862" s="73"/>
      <c r="BQ862" s="73"/>
      <c r="BR862" s="95"/>
      <c r="BS862" s="95"/>
      <c r="BT862" s="73"/>
      <c r="BU862" s="73"/>
      <c r="BV862" s="95"/>
      <c r="BW862" s="95"/>
      <c r="BX862" s="73"/>
      <c r="BY862" s="73"/>
      <c r="BZ862" s="95"/>
      <c r="CA862" s="95"/>
      <c r="CB862" s="73"/>
      <c r="CC862" s="73"/>
      <c r="CD862" s="95"/>
      <c r="CE862" s="9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9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2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73"/>
      <c r="AF863" s="73"/>
      <c r="AG863" s="73"/>
      <c r="AH863" s="95"/>
      <c r="AI863" s="95"/>
      <c r="AJ863" s="73"/>
      <c r="AK863" s="73"/>
      <c r="AL863" s="95"/>
      <c r="AM863" s="95"/>
      <c r="AN863" s="73"/>
      <c r="AO863" s="73"/>
      <c r="AP863" s="95"/>
      <c r="AQ863" s="95"/>
      <c r="AR863" s="73"/>
      <c r="AS863" s="73"/>
      <c r="AT863" s="95"/>
      <c r="AU863" s="95"/>
      <c r="AV863" s="73"/>
      <c r="AW863" s="73"/>
      <c r="AX863" s="95"/>
      <c r="AY863" s="95"/>
      <c r="AZ863" s="73"/>
      <c r="BA863" s="73"/>
      <c r="BB863" s="95"/>
      <c r="BC863" s="95"/>
      <c r="BD863" s="73"/>
      <c r="BE863" s="73"/>
      <c r="BF863" s="95"/>
      <c r="BG863" s="95"/>
      <c r="BH863" s="73"/>
      <c r="BI863" s="73"/>
      <c r="BJ863" s="95"/>
      <c r="BK863" s="95"/>
      <c r="BL863" s="73"/>
      <c r="BM863" s="73"/>
      <c r="BN863" s="95"/>
      <c r="BO863" s="95"/>
      <c r="BP863" s="73"/>
      <c r="BQ863" s="73"/>
      <c r="BR863" s="95"/>
      <c r="BS863" s="95"/>
      <c r="BT863" s="73"/>
      <c r="BU863" s="73"/>
      <c r="BV863" s="95"/>
      <c r="BW863" s="95"/>
      <c r="BX863" s="73"/>
      <c r="BY863" s="73"/>
      <c r="BZ863" s="95"/>
      <c r="CA863" s="95"/>
      <c r="CB863" s="73"/>
      <c r="CC863" s="73"/>
      <c r="CD863" s="95"/>
      <c r="CE863" s="9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9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2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73"/>
      <c r="AF864" s="73"/>
      <c r="AG864" s="73"/>
      <c r="AH864" s="95"/>
      <c r="AI864" s="95"/>
      <c r="AJ864" s="73"/>
      <c r="AK864" s="73"/>
      <c r="AL864" s="95"/>
      <c r="AM864" s="95"/>
      <c r="AN864" s="73"/>
      <c r="AO864" s="73"/>
      <c r="AP864" s="95"/>
      <c r="AQ864" s="95"/>
      <c r="AR864" s="73"/>
      <c r="AS864" s="73"/>
      <c r="AT864" s="95"/>
      <c r="AU864" s="95"/>
      <c r="AV864" s="73"/>
      <c r="AW864" s="73"/>
      <c r="AX864" s="95"/>
      <c r="AY864" s="95"/>
      <c r="AZ864" s="73"/>
      <c r="BA864" s="73"/>
      <c r="BB864" s="95"/>
      <c r="BC864" s="95"/>
      <c r="BD864" s="73"/>
      <c r="BE864" s="73"/>
      <c r="BF864" s="95"/>
      <c r="BG864" s="95"/>
      <c r="BH864" s="73"/>
      <c r="BI864" s="73"/>
      <c r="BJ864" s="95"/>
      <c r="BK864" s="95"/>
      <c r="BL864" s="73"/>
      <c r="BM864" s="73"/>
      <c r="BN864" s="95"/>
      <c r="BO864" s="95"/>
      <c r="BP864" s="73"/>
      <c r="BQ864" s="73"/>
      <c r="BR864" s="95"/>
      <c r="BS864" s="95"/>
      <c r="BT864" s="73"/>
      <c r="BU864" s="73"/>
      <c r="BV864" s="95"/>
      <c r="BW864" s="95"/>
      <c r="BX864" s="73"/>
      <c r="BY864" s="73"/>
      <c r="BZ864" s="95"/>
      <c r="CA864" s="95"/>
      <c r="CB864" s="73"/>
      <c r="CC864" s="73"/>
      <c r="CD864" s="95"/>
      <c r="CE864" s="9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9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2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73"/>
      <c r="AF865" s="73"/>
      <c r="AG865" s="73"/>
      <c r="AH865" s="95"/>
      <c r="AI865" s="95"/>
      <c r="AJ865" s="73"/>
      <c r="AK865" s="73"/>
      <c r="AL865" s="95"/>
      <c r="AM865" s="95"/>
      <c r="AN865" s="73"/>
      <c r="AO865" s="73"/>
      <c r="AP865" s="95"/>
      <c r="AQ865" s="95"/>
      <c r="AR865" s="73"/>
      <c r="AS865" s="73"/>
      <c r="AT865" s="95"/>
      <c r="AU865" s="95"/>
      <c r="AV865" s="73"/>
      <c r="AW865" s="73"/>
      <c r="AX865" s="95"/>
      <c r="AY865" s="95"/>
      <c r="AZ865" s="73"/>
      <c r="BA865" s="73"/>
      <c r="BB865" s="95"/>
      <c r="BC865" s="95"/>
      <c r="BD865" s="73"/>
      <c r="BE865" s="73"/>
      <c r="BF865" s="95"/>
      <c r="BG865" s="95"/>
      <c r="BH865" s="73"/>
      <c r="BI865" s="73"/>
      <c r="BJ865" s="95"/>
      <c r="BK865" s="95"/>
      <c r="BL865" s="73"/>
      <c r="BM865" s="73"/>
      <c r="BN865" s="95"/>
      <c r="BO865" s="95"/>
      <c r="BP865" s="73"/>
      <c r="BQ865" s="73"/>
      <c r="BR865" s="95"/>
      <c r="BS865" s="95"/>
      <c r="BT865" s="73"/>
      <c r="BU865" s="73"/>
      <c r="BV865" s="95"/>
      <c r="BW865" s="95"/>
      <c r="BX865" s="73"/>
      <c r="BY865" s="73"/>
      <c r="BZ865" s="95"/>
      <c r="CA865" s="95"/>
      <c r="CB865" s="73"/>
      <c r="CC865" s="73"/>
      <c r="CD865" s="95"/>
      <c r="CE865" s="9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9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2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73"/>
      <c r="AF866" s="73"/>
      <c r="AG866" s="73"/>
      <c r="AH866" s="95"/>
      <c r="AI866" s="95"/>
      <c r="AJ866" s="73"/>
      <c r="AK866" s="73"/>
      <c r="AL866" s="95"/>
      <c r="AM866" s="95"/>
      <c r="AN866" s="73"/>
      <c r="AO866" s="73"/>
      <c r="AP866" s="95"/>
      <c r="AQ866" s="95"/>
      <c r="AR866" s="73"/>
      <c r="AS866" s="73"/>
      <c r="AT866" s="95"/>
      <c r="AU866" s="95"/>
      <c r="AV866" s="73"/>
      <c r="AW866" s="73"/>
      <c r="AX866" s="95"/>
      <c r="AY866" s="95"/>
      <c r="AZ866" s="73"/>
      <c r="BA866" s="73"/>
      <c r="BB866" s="95"/>
      <c r="BC866" s="95"/>
      <c r="BD866" s="73"/>
      <c r="BE866" s="73"/>
      <c r="BF866" s="95"/>
      <c r="BG866" s="95"/>
      <c r="BH866" s="73"/>
      <c r="BI866" s="73"/>
      <c r="BJ866" s="95"/>
      <c r="BK866" s="95"/>
      <c r="BL866" s="73"/>
      <c r="BM866" s="73"/>
      <c r="BN866" s="95"/>
      <c r="BO866" s="95"/>
      <c r="BP866" s="73"/>
      <c r="BQ866" s="73"/>
      <c r="BR866" s="95"/>
      <c r="BS866" s="95"/>
      <c r="BT866" s="73"/>
      <c r="BU866" s="73"/>
      <c r="BV866" s="95"/>
      <c r="BW866" s="95"/>
      <c r="BX866" s="73"/>
      <c r="BY866" s="73"/>
      <c r="BZ866" s="95"/>
      <c r="CA866" s="95"/>
      <c r="CB866" s="73"/>
      <c r="CC866" s="73"/>
      <c r="CD866" s="95"/>
      <c r="CE866" s="9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9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2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73"/>
      <c r="AF867" s="73"/>
      <c r="AG867" s="73"/>
      <c r="AH867" s="95"/>
      <c r="AI867" s="95"/>
      <c r="AJ867" s="73"/>
      <c r="AK867" s="73"/>
      <c r="AL867" s="95"/>
      <c r="AM867" s="95"/>
      <c r="AN867" s="73"/>
      <c r="AO867" s="73"/>
      <c r="AP867" s="95"/>
      <c r="AQ867" s="95"/>
      <c r="AR867" s="73"/>
      <c r="AS867" s="73"/>
      <c r="AT867" s="95"/>
      <c r="AU867" s="95"/>
      <c r="AV867" s="73"/>
      <c r="AW867" s="73"/>
      <c r="AX867" s="95"/>
      <c r="AY867" s="95"/>
      <c r="AZ867" s="73"/>
      <c r="BA867" s="73"/>
      <c r="BB867" s="95"/>
      <c r="BC867" s="95"/>
      <c r="BD867" s="73"/>
      <c r="BE867" s="73"/>
      <c r="BF867" s="95"/>
      <c r="BG867" s="95"/>
      <c r="BH867" s="73"/>
      <c r="BI867" s="73"/>
      <c r="BJ867" s="95"/>
      <c r="BK867" s="95"/>
      <c r="BL867" s="73"/>
      <c r="BM867" s="73"/>
      <c r="BN867" s="95"/>
      <c r="BO867" s="95"/>
      <c r="BP867" s="73"/>
      <c r="BQ867" s="73"/>
      <c r="BR867" s="95"/>
      <c r="BS867" s="95"/>
      <c r="BT867" s="73"/>
      <c r="BU867" s="73"/>
      <c r="BV867" s="95"/>
      <c r="BW867" s="95"/>
      <c r="BX867" s="73"/>
      <c r="BY867" s="73"/>
      <c r="BZ867" s="95"/>
      <c r="CA867" s="95"/>
      <c r="CB867" s="73"/>
      <c r="CC867" s="73"/>
      <c r="CD867" s="95"/>
      <c r="CE867" s="9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9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2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73"/>
      <c r="AF868" s="73"/>
      <c r="AG868" s="73"/>
      <c r="AH868" s="95"/>
      <c r="AI868" s="95"/>
      <c r="AJ868" s="73"/>
      <c r="AK868" s="73"/>
      <c r="AL868" s="95"/>
      <c r="AM868" s="95"/>
      <c r="AN868" s="73"/>
      <c r="AO868" s="73"/>
      <c r="AP868" s="95"/>
      <c r="AQ868" s="95"/>
      <c r="AR868" s="73"/>
      <c r="AS868" s="73"/>
      <c r="AT868" s="95"/>
      <c r="AU868" s="95"/>
      <c r="AV868" s="73"/>
      <c r="AW868" s="73"/>
      <c r="AX868" s="95"/>
      <c r="AY868" s="95"/>
      <c r="AZ868" s="73"/>
      <c r="BA868" s="73"/>
      <c r="BB868" s="95"/>
      <c r="BC868" s="95"/>
      <c r="BD868" s="73"/>
      <c r="BE868" s="73"/>
      <c r="BF868" s="95"/>
      <c r="BG868" s="95"/>
      <c r="BH868" s="73"/>
      <c r="BI868" s="73"/>
      <c r="BJ868" s="95"/>
      <c r="BK868" s="95"/>
      <c r="BL868" s="73"/>
      <c r="BM868" s="73"/>
      <c r="BN868" s="95"/>
      <c r="BO868" s="95"/>
      <c r="BP868" s="73"/>
      <c r="BQ868" s="73"/>
      <c r="BR868" s="95"/>
      <c r="BS868" s="95"/>
      <c r="BT868" s="73"/>
      <c r="BU868" s="73"/>
      <c r="BV868" s="95"/>
      <c r="BW868" s="95"/>
      <c r="BX868" s="73"/>
      <c r="BY868" s="73"/>
      <c r="BZ868" s="95"/>
      <c r="CA868" s="95"/>
      <c r="CB868" s="73"/>
      <c r="CC868" s="73"/>
      <c r="CD868" s="95"/>
      <c r="CE868" s="9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9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2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73"/>
      <c r="AF869" s="73"/>
      <c r="AG869" s="73"/>
      <c r="AH869" s="95"/>
      <c r="AI869" s="95"/>
      <c r="AJ869" s="73"/>
      <c r="AK869" s="73"/>
      <c r="AL869" s="95"/>
      <c r="AM869" s="95"/>
      <c r="AN869" s="73"/>
      <c r="AO869" s="73"/>
      <c r="AP869" s="95"/>
      <c r="AQ869" s="95"/>
      <c r="AR869" s="73"/>
      <c r="AS869" s="73"/>
      <c r="AT869" s="95"/>
      <c r="AU869" s="95"/>
      <c r="AV869" s="73"/>
      <c r="AW869" s="73"/>
      <c r="AX869" s="95"/>
      <c r="AY869" s="95"/>
      <c r="AZ869" s="73"/>
      <c r="BA869" s="73"/>
      <c r="BB869" s="95"/>
      <c r="BC869" s="95"/>
      <c r="BD869" s="73"/>
      <c r="BE869" s="73"/>
      <c r="BF869" s="95"/>
      <c r="BG869" s="95"/>
      <c r="BH869" s="73"/>
      <c r="BI869" s="73"/>
      <c r="BJ869" s="95"/>
      <c r="BK869" s="95"/>
      <c r="BL869" s="73"/>
      <c r="BM869" s="73"/>
      <c r="BN869" s="95"/>
      <c r="BO869" s="95"/>
      <c r="BP869" s="73"/>
      <c r="BQ869" s="73"/>
      <c r="BR869" s="95"/>
      <c r="BS869" s="95"/>
      <c r="BT869" s="73"/>
      <c r="BU869" s="73"/>
      <c r="BV869" s="95"/>
      <c r="BW869" s="95"/>
      <c r="BX869" s="73"/>
      <c r="BY869" s="73"/>
      <c r="BZ869" s="95"/>
      <c r="CA869" s="95"/>
      <c r="CB869" s="73"/>
      <c r="CC869" s="73"/>
      <c r="CD869" s="95"/>
      <c r="CE869" s="9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9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2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73"/>
      <c r="AF870" s="73"/>
      <c r="AG870" s="73"/>
      <c r="AH870" s="95"/>
      <c r="AI870" s="95"/>
      <c r="AJ870" s="73"/>
      <c r="AK870" s="73"/>
      <c r="AL870" s="95"/>
      <c r="AM870" s="95"/>
      <c r="AN870" s="73"/>
      <c r="AO870" s="73"/>
      <c r="AP870" s="95"/>
      <c r="AQ870" s="95"/>
      <c r="AR870" s="73"/>
      <c r="AS870" s="73"/>
      <c r="AT870" s="95"/>
      <c r="AU870" s="95"/>
      <c r="AV870" s="73"/>
      <c r="AW870" s="73"/>
      <c r="AX870" s="95"/>
      <c r="AY870" s="95"/>
      <c r="AZ870" s="73"/>
      <c r="BA870" s="73"/>
      <c r="BB870" s="95"/>
      <c r="BC870" s="95"/>
      <c r="BD870" s="73"/>
      <c r="BE870" s="73"/>
      <c r="BF870" s="95"/>
      <c r="BG870" s="95"/>
      <c r="BH870" s="73"/>
      <c r="BI870" s="73"/>
      <c r="BJ870" s="95"/>
      <c r="BK870" s="95"/>
      <c r="BL870" s="73"/>
      <c r="BM870" s="73"/>
      <c r="BN870" s="95"/>
      <c r="BO870" s="95"/>
      <c r="BP870" s="73"/>
      <c r="BQ870" s="73"/>
      <c r="BR870" s="95"/>
      <c r="BS870" s="95"/>
      <c r="BT870" s="73"/>
      <c r="BU870" s="73"/>
      <c r="BV870" s="95"/>
      <c r="BW870" s="95"/>
      <c r="BX870" s="73"/>
      <c r="BY870" s="73"/>
      <c r="BZ870" s="95"/>
      <c r="CA870" s="95"/>
      <c r="CB870" s="73"/>
      <c r="CC870" s="73"/>
      <c r="CD870" s="95"/>
      <c r="CE870" s="9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9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2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73"/>
      <c r="AF871" s="73"/>
      <c r="AG871" s="73"/>
      <c r="AH871" s="95"/>
      <c r="AI871" s="95"/>
      <c r="AJ871" s="73"/>
      <c r="AK871" s="73"/>
      <c r="AL871" s="95"/>
      <c r="AM871" s="95"/>
      <c r="AN871" s="73"/>
      <c r="AO871" s="73"/>
      <c r="AP871" s="95"/>
      <c r="AQ871" s="95"/>
      <c r="AR871" s="73"/>
      <c r="AS871" s="73"/>
      <c r="AT871" s="95"/>
      <c r="AU871" s="95"/>
      <c r="AV871" s="73"/>
      <c r="AW871" s="73"/>
      <c r="AX871" s="95"/>
      <c r="AY871" s="95"/>
      <c r="AZ871" s="73"/>
      <c r="BA871" s="73"/>
      <c r="BB871" s="95"/>
      <c r="BC871" s="95"/>
      <c r="BD871" s="73"/>
      <c r="BE871" s="73"/>
      <c r="BF871" s="95"/>
      <c r="BG871" s="95"/>
      <c r="BH871" s="73"/>
      <c r="BI871" s="73"/>
      <c r="BJ871" s="95"/>
      <c r="BK871" s="95"/>
      <c r="BL871" s="73"/>
      <c r="BM871" s="73"/>
      <c r="BN871" s="95"/>
      <c r="BO871" s="95"/>
      <c r="BP871" s="73"/>
      <c r="BQ871" s="73"/>
      <c r="BR871" s="95"/>
      <c r="BS871" s="95"/>
      <c r="BT871" s="73"/>
      <c r="BU871" s="73"/>
      <c r="BV871" s="95"/>
      <c r="BW871" s="95"/>
      <c r="BX871" s="73"/>
      <c r="BY871" s="73"/>
      <c r="BZ871" s="95"/>
      <c r="CA871" s="95"/>
      <c r="CB871" s="73"/>
      <c r="CC871" s="73"/>
      <c r="CD871" s="95"/>
      <c r="CE871" s="9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9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2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73"/>
      <c r="AF872" s="73"/>
      <c r="AG872" s="73"/>
      <c r="AH872" s="95"/>
      <c r="AI872" s="95"/>
      <c r="AJ872" s="73"/>
      <c r="AK872" s="73"/>
      <c r="AL872" s="95"/>
      <c r="AM872" s="95"/>
      <c r="AN872" s="73"/>
      <c r="AO872" s="73"/>
      <c r="AP872" s="95"/>
      <c r="AQ872" s="95"/>
      <c r="AR872" s="73"/>
      <c r="AS872" s="73"/>
      <c r="AT872" s="95"/>
      <c r="AU872" s="95"/>
      <c r="AV872" s="73"/>
      <c r="AW872" s="73"/>
      <c r="AX872" s="95"/>
      <c r="AY872" s="95"/>
      <c r="AZ872" s="73"/>
      <c r="BA872" s="73"/>
      <c r="BB872" s="95"/>
      <c r="BC872" s="95"/>
      <c r="BD872" s="73"/>
      <c r="BE872" s="73"/>
      <c r="BF872" s="95"/>
      <c r="BG872" s="95"/>
      <c r="BH872" s="73"/>
      <c r="BI872" s="73"/>
      <c r="BJ872" s="95"/>
      <c r="BK872" s="95"/>
      <c r="BL872" s="73"/>
      <c r="BM872" s="73"/>
      <c r="BN872" s="95"/>
      <c r="BO872" s="95"/>
      <c r="BP872" s="73"/>
      <c r="BQ872" s="73"/>
      <c r="BR872" s="95"/>
      <c r="BS872" s="95"/>
      <c r="BT872" s="73"/>
      <c r="BU872" s="73"/>
      <c r="BV872" s="95"/>
      <c r="BW872" s="95"/>
      <c r="BX872" s="73"/>
      <c r="BY872" s="73"/>
      <c r="BZ872" s="95"/>
      <c r="CA872" s="95"/>
      <c r="CB872" s="73"/>
      <c r="CC872" s="73"/>
      <c r="CD872" s="95"/>
      <c r="CE872" s="9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9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2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73"/>
      <c r="AF873" s="73"/>
      <c r="AG873" s="73"/>
      <c r="AH873" s="95"/>
      <c r="AI873" s="95"/>
      <c r="AJ873" s="73"/>
      <c r="AK873" s="73"/>
      <c r="AL873" s="95"/>
      <c r="AM873" s="95"/>
      <c r="AN873" s="73"/>
      <c r="AO873" s="73"/>
      <c r="AP873" s="95"/>
      <c r="AQ873" s="95"/>
      <c r="AR873" s="73"/>
      <c r="AS873" s="73"/>
      <c r="AT873" s="95"/>
      <c r="AU873" s="95"/>
      <c r="AV873" s="73"/>
      <c r="AW873" s="73"/>
      <c r="AX873" s="95"/>
      <c r="AY873" s="95"/>
      <c r="AZ873" s="73"/>
      <c r="BA873" s="73"/>
      <c r="BB873" s="95"/>
      <c r="BC873" s="95"/>
      <c r="BD873" s="73"/>
      <c r="BE873" s="73"/>
      <c r="BF873" s="95"/>
      <c r="BG873" s="95"/>
      <c r="BH873" s="73"/>
      <c r="BI873" s="73"/>
      <c r="BJ873" s="95"/>
      <c r="BK873" s="95"/>
      <c r="BL873" s="73"/>
      <c r="BM873" s="73"/>
      <c r="BN873" s="95"/>
      <c r="BO873" s="95"/>
      <c r="BP873" s="73"/>
      <c r="BQ873" s="73"/>
      <c r="BR873" s="95"/>
      <c r="BS873" s="95"/>
      <c r="BT873" s="73"/>
      <c r="BU873" s="73"/>
      <c r="BV873" s="95"/>
      <c r="BW873" s="95"/>
      <c r="BX873" s="73"/>
      <c r="BY873" s="73"/>
      <c r="BZ873" s="95"/>
      <c r="CA873" s="95"/>
      <c r="CB873" s="73"/>
      <c r="CC873" s="73"/>
      <c r="CD873" s="95"/>
      <c r="CE873" s="9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9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2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73"/>
      <c r="AF874" s="73"/>
      <c r="AG874" s="73"/>
      <c r="AH874" s="95"/>
      <c r="AI874" s="95"/>
      <c r="AJ874" s="73"/>
      <c r="AK874" s="73"/>
      <c r="AL874" s="95"/>
      <c r="AM874" s="95"/>
      <c r="AN874" s="73"/>
      <c r="AO874" s="73"/>
      <c r="AP874" s="95"/>
      <c r="AQ874" s="95"/>
      <c r="AR874" s="73"/>
      <c r="AS874" s="73"/>
      <c r="AT874" s="95"/>
      <c r="AU874" s="95"/>
      <c r="AV874" s="73"/>
      <c r="AW874" s="73"/>
      <c r="AX874" s="95"/>
      <c r="AY874" s="95"/>
      <c r="AZ874" s="73"/>
      <c r="BA874" s="73"/>
      <c r="BB874" s="95"/>
      <c r="BC874" s="95"/>
      <c r="BD874" s="73"/>
      <c r="BE874" s="73"/>
      <c r="BF874" s="95"/>
      <c r="BG874" s="95"/>
      <c r="BH874" s="73"/>
      <c r="BI874" s="73"/>
      <c r="BJ874" s="95"/>
      <c r="BK874" s="95"/>
      <c r="BL874" s="73"/>
      <c r="BM874" s="73"/>
      <c r="BN874" s="95"/>
      <c r="BO874" s="95"/>
      <c r="BP874" s="73"/>
      <c r="BQ874" s="73"/>
      <c r="BR874" s="95"/>
      <c r="BS874" s="95"/>
      <c r="BT874" s="73"/>
      <c r="BU874" s="73"/>
      <c r="BV874" s="95"/>
      <c r="BW874" s="95"/>
      <c r="BX874" s="73"/>
      <c r="BY874" s="73"/>
      <c r="BZ874" s="95"/>
      <c r="CA874" s="95"/>
      <c r="CB874" s="73"/>
      <c r="CC874" s="73"/>
      <c r="CD874" s="95"/>
      <c r="CE874" s="9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9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2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73"/>
      <c r="AF875" s="73"/>
      <c r="AG875" s="73"/>
      <c r="AH875" s="95"/>
      <c r="AI875" s="95"/>
      <c r="AJ875" s="73"/>
      <c r="AK875" s="73"/>
      <c r="AL875" s="95"/>
      <c r="AM875" s="95"/>
      <c r="AN875" s="73"/>
      <c r="AO875" s="73"/>
      <c r="AP875" s="95"/>
      <c r="AQ875" s="95"/>
      <c r="AR875" s="73"/>
      <c r="AS875" s="73"/>
      <c r="AT875" s="95"/>
      <c r="AU875" s="95"/>
      <c r="AV875" s="73"/>
      <c r="AW875" s="73"/>
      <c r="AX875" s="95"/>
      <c r="AY875" s="95"/>
      <c r="AZ875" s="73"/>
      <c r="BA875" s="73"/>
      <c r="BB875" s="95"/>
      <c r="BC875" s="95"/>
      <c r="BD875" s="73"/>
      <c r="BE875" s="73"/>
      <c r="BF875" s="95"/>
      <c r="BG875" s="95"/>
      <c r="BH875" s="73"/>
      <c r="BI875" s="73"/>
      <c r="BJ875" s="95"/>
      <c r="BK875" s="95"/>
      <c r="BL875" s="73"/>
      <c r="BM875" s="73"/>
      <c r="BN875" s="95"/>
      <c r="BO875" s="95"/>
      <c r="BP875" s="73"/>
      <c r="BQ875" s="73"/>
      <c r="BR875" s="95"/>
      <c r="BS875" s="95"/>
      <c r="BT875" s="73"/>
      <c r="BU875" s="73"/>
      <c r="BV875" s="95"/>
      <c r="BW875" s="95"/>
      <c r="BX875" s="73"/>
      <c r="BY875" s="73"/>
      <c r="BZ875" s="95"/>
      <c r="CA875" s="95"/>
      <c r="CB875" s="73"/>
      <c r="CC875" s="73"/>
      <c r="CD875" s="95"/>
      <c r="CE875" s="9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9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2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73"/>
      <c r="AF876" s="73"/>
      <c r="AG876" s="73"/>
      <c r="AH876" s="95"/>
      <c r="AI876" s="95"/>
      <c r="AJ876" s="73"/>
      <c r="AK876" s="73"/>
      <c r="AL876" s="95"/>
      <c r="AM876" s="95"/>
      <c r="AN876" s="73"/>
      <c r="AO876" s="73"/>
      <c r="AP876" s="95"/>
      <c r="AQ876" s="95"/>
      <c r="AR876" s="73"/>
      <c r="AS876" s="73"/>
      <c r="AT876" s="95"/>
      <c r="AU876" s="95"/>
      <c r="AV876" s="73"/>
      <c r="AW876" s="73"/>
      <c r="AX876" s="95"/>
      <c r="AY876" s="95"/>
      <c r="AZ876" s="73"/>
      <c r="BA876" s="73"/>
      <c r="BB876" s="95"/>
      <c r="BC876" s="95"/>
      <c r="BD876" s="73"/>
      <c r="BE876" s="73"/>
      <c r="BF876" s="95"/>
      <c r="BG876" s="95"/>
      <c r="BH876" s="73"/>
      <c r="BI876" s="73"/>
      <c r="BJ876" s="95"/>
      <c r="BK876" s="95"/>
      <c r="BL876" s="73"/>
      <c r="BM876" s="73"/>
      <c r="BN876" s="95"/>
      <c r="BO876" s="95"/>
      <c r="BP876" s="73"/>
      <c r="BQ876" s="73"/>
      <c r="BR876" s="95"/>
      <c r="BS876" s="95"/>
      <c r="BT876" s="73"/>
      <c r="BU876" s="73"/>
      <c r="BV876" s="95"/>
      <c r="BW876" s="95"/>
      <c r="BX876" s="73"/>
      <c r="BY876" s="73"/>
      <c r="BZ876" s="95"/>
      <c r="CA876" s="95"/>
      <c r="CB876" s="73"/>
      <c r="CC876" s="73"/>
      <c r="CD876" s="95"/>
      <c r="CE876" s="9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9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2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73"/>
      <c r="AF877" s="73"/>
      <c r="AG877" s="73"/>
      <c r="AH877" s="95"/>
      <c r="AI877" s="95"/>
      <c r="AJ877" s="73"/>
      <c r="AK877" s="73"/>
      <c r="AL877" s="95"/>
      <c r="AM877" s="95"/>
      <c r="AN877" s="73"/>
      <c r="AO877" s="73"/>
      <c r="AP877" s="95"/>
      <c r="AQ877" s="95"/>
      <c r="AR877" s="73"/>
      <c r="AS877" s="73"/>
      <c r="AT877" s="95"/>
      <c r="AU877" s="95"/>
      <c r="AV877" s="73"/>
      <c r="AW877" s="73"/>
      <c r="AX877" s="95"/>
      <c r="AY877" s="95"/>
      <c r="AZ877" s="73"/>
      <c r="BA877" s="73"/>
      <c r="BB877" s="95"/>
      <c r="BC877" s="95"/>
      <c r="BD877" s="73"/>
      <c r="BE877" s="73"/>
      <c r="BF877" s="95"/>
      <c r="BG877" s="95"/>
      <c r="BH877" s="73"/>
      <c r="BI877" s="73"/>
      <c r="BJ877" s="95"/>
      <c r="BK877" s="95"/>
      <c r="BL877" s="73"/>
      <c r="BM877" s="73"/>
      <c r="BN877" s="95"/>
      <c r="BO877" s="95"/>
      <c r="BP877" s="73"/>
      <c r="BQ877" s="73"/>
      <c r="BR877" s="95"/>
      <c r="BS877" s="95"/>
      <c r="BT877" s="73"/>
      <c r="BU877" s="73"/>
      <c r="BV877" s="95"/>
      <c r="BW877" s="95"/>
      <c r="BX877" s="73"/>
      <c r="BY877" s="73"/>
      <c r="BZ877" s="95"/>
      <c r="CA877" s="95"/>
      <c r="CB877" s="73"/>
      <c r="CC877" s="73"/>
      <c r="CD877" s="95"/>
      <c r="CE877" s="9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9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2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73"/>
      <c r="AF878" s="73"/>
      <c r="AG878" s="73"/>
      <c r="AH878" s="95"/>
      <c r="AI878" s="95"/>
      <c r="AJ878" s="73"/>
      <c r="AK878" s="73"/>
      <c r="AL878" s="95"/>
      <c r="AM878" s="95"/>
      <c r="AN878" s="73"/>
      <c r="AO878" s="73"/>
      <c r="AP878" s="95"/>
      <c r="AQ878" s="95"/>
      <c r="AR878" s="73"/>
      <c r="AS878" s="73"/>
      <c r="AT878" s="95"/>
      <c r="AU878" s="95"/>
      <c r="AV878" s="73"/>
      <c r="AW878" s="73"/>
      <c r="AX878" s="95"/>
      <c r="AY878" s="95"/>
      <c r="AZ878" s="73"/>
      <c r="BA878" s="73"/>
      <c r="BB878" s="95"/>
      <c r="BC878" s="95"/>
      <c r="BD878" s="73"/>
      <c r="BE878" s="73"/>
      <c r="BF878" s="95"/>
      <c r="BG878" s="95"/>
      <c r="BH878" s="73"/>
      <c r="BI878" s="73"/>
      <c r="BJ878" s="95"/>
      <c r="BK878" s="95"/>
      <c r="BL878" s="73"/>
      <c r="BM878" s="73"/>
      <c r="BN878" s="95"/>
      <c r="BO878" s="95"/>
      <c r="BP878" s="73"/>
      <c r="BQ878" s="73"/>
      <c r="BR878" s="95"/>
      <c r="BS878" s="95"/>
      <c r="BT878" s="73"/>
      <c r="BU878" s="73"/>
      <c r="BV878" s="95"/>
      <c r="BW878" s="95"/>
      <c r="BX878" s="73"/>
      <c r="BY878" s="73"/>
      <c r="BZ878" s="95"/>
      <c r="CA878" s="95"/>
      <c r="CB878" s="73"/>
      <c r="CC878" s="73"/>
      <c r="CD878" s="95"/>
      <c r="CE878" s="9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9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2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73"/>
      <c r="AF879" s="73"/>
      <c r="AG879" s="73"/>
      <c r="AH879" s="95"/>
      <c r="AI879" s="95"/>
      <c r="AJ879" s="73"/>
      <c r="AK879" s="73"/>
      <c r="AL879" s="95"/>
      <c r="AM879" s="95"/>
      <c r="AN879" s="73"/>
      <c r="AO879" s="73"/>
      <c r="AP879" s="95"/>
      <c r="AQ879" s="95"/>
      <c r="AR879" s="73"/>
      <c r="AS879" s="73"/>
      <c r="AT879" s="95"/>
      <c r="AU879" s="95"/>
      <c r="AV879" s="73"/>
      <c r="AW879" s="73"/>
      <c r="AX879" s="95"/>
      <c r="AY879" s="95"/>
      <c r="AZ879" s="73"/>
      <c r="BA879" s="73"/>
      <c r="BB879" s="95"/>
      <c r="BC879" s="95"/>
      <c r="BD879" s="73"/>
      <c r="BE879" s="73"/>
      <c r="BF879" s="95"/>
      <c r="BG879" s="95"/>
      <c r="BH879" s="73"/>
      <c r="BI879" s="73"/>
      <c r="BJ879" s="95"/>
      <c r="BK879" s="95"/>
      <c r="BL879" s="73"/>
      <c r="BM879" s="73"/>
      <c r="BN879" s="95"/>
      <c r="BO879" s="95"/>
      <c r="BP879" s="73"/>
      <c r="BQ879" s="73"/>
      <c r="BR879" s="95"/>
      <c r="BS879" s="95"/>
      <c r="BT879" s="73"/>
      <c r="BU879" s="73"/>
      <c r="BV879" s="95"/>
      <c r="BW879" s="95"/>
      <c r="BX879" s="73"/>
      <c r="BY879" s="73"/>
      <c r="BZ879" s="95"/>
      <c r="CA879" s="95"/>
      <c r="CB879" s="73"/>
      <c r="CC879" s="73"/>
      <c r="CD879" s="95"/>
      <c r="CE879" s="9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9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2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73"/>
      <c r="AF880" s="73"/>
      <c r="AG880" s="73"/>
      <c r="AH880" s="95"/>
      <c r="AI880" s="95"/>
      <c r="AJ880" s="73"/>
      <c r="AK880" s="73"/>
      <c r="AL880" s="95"/>
      <c r="AM880" s="95"/>
      <c r="AN880" s="73"/>
      <c r="AO880" s="73"/>
      <c r="AP880" s="95"/>
      <c r="AQ880" s="95"/>
      <c r="AR880" s="73"/>
      <c r="AS880" s="73"/>
      <c r="AT880" s="95"/>
      <c r="AU880" s="95"/>
      <c r="AV880" s="73"/>
      <c r="AW880" s="73"/>
      <c r="AX880" s="95"/>
      <c r="AY880" s="95"/>
      <c r="AZ880" s="73"/>
      <c r="BA880" s="73"/>
      <c r="BB880" s="95"/>
      <c r="BC880" s="95"/>
      <c r="BD880" s="73"/>
      <c r="BE880" s="73"/>
      <c r="BF880" s="95"/>
      <c r="BG880" s="95"/>
      <c r="BH880" s="73"/>
      <c r="BI880" s="73"/>
      <c r="BJ880" s="95"/>
      <c r="BK880" s="95"/>
      <c r="BL880" s="73"/>
      <c r="BM880" s="73"/>
      <c r="BN880" s="95"/>
      <c r="BO880" s="95"/>
      <c r="BP880" s="73"/>
      <c r="BQ880" s="73"/>
      <c r="BR880" s="95"/>
      <c r="BS880" s="95"/>
      <c r="BT880" s="73"/>
      <c r="BU880" s="73"/>
      <c r="BV880" s="95"/>
      <c r="BW880" s="95"/>
      <c r="BX880" s="73"/>
      <c r="BY880" s="73"/>
      <c r="BZ880" s="95"/>
      <c r="CA880" s="95"/>
      <c r="CB880" s="73"/>
      <c r="CC880" s="73"/>
      <c r="CD880" s="95"/>
      <c r="CE880" s="9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9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2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73"/>
      <c r="AF881" s="73"/>
      <c r="AG881" s="73"/>
      <c r="AH881" s="95"/>
      <c r="AI881" s="95"/>
      <c r="AJ881" s="73"/>
      <c r="AK881" s="73"/>
      <c r="AL881" s="95"/>
      <c r="AM881" s="95"/>
      <c r="AN881" s="73"/>
      <c r="AO881" s="73"/>
      <c r="AP881" s="95"/>
      <c r="AQ881" s="95"/>
      <c r="AR881" s="73"/>
      <c r="AS881" s="73"/>
      <c r="AT881" s="95"/>
      <c r="AU881" s="95"/>
      <c r="AV881" s="73"/>
      <c r="AW881" s="73"/>
      <c r="AX881" s="95"/>
      <c r="AY881" s="95"/>
      <c r="AZ881" s="73"/>
      <c r="BA881" s="73"/>
      <c r="BB881" s="95"/>
      <c r="BC881" s="95"/>
      <c r="BD881" s="73"/>
      <c r="BE881" s="73"/>
      <c r="BF881" s="95"/>
      <c r="BG881" s="95"/>
      <c r="BH881" s="73"/>
      <c r="BI881" s="73"/>
      <c r="BJ881" s="95"/>
      <c r="BK881" s="95"/>
      <c r="BL881" s="73"/>
      <c r="BM881" s="73"/>
      <c r="BN881" s="95"/>
      <c r="BO881" s="95"/>
      <c r="BP881" s="73"/>
      <c r="BQ881" s="73"/>
      <c r="BR881" s="95"/>
      <c r="BS881" s="95"/>
      <c r="BT881" s="73"/>
      <c r="BU881" s="73"/>
      <c r="BV881" s="95"/>
      <c r="BW881" s="95"/>
      <c r="BX881" s="73"/>
      <c r="BY881" s="73"/>
      <c r="BZ881" s="95"/>
      <c r="CA881" s="95"/>
      <c r="CB881" s="73"/>
      <c r="CC881" s="73"/>
      <c r="CD881" s="95"/>
      <c r="CE881" s="9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9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2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73"/>
      <c r="AF882" s="73"/>
      <c r="AG882" s="73"/>
      <c r="AH882" s="95"/>
      <c r="AI882" s="95"/>
      <c r="AJ882" s="73"/>
      <c r="AK882" s="73"/>
      <c r="AL882" s="95"/>
      <c r="AM882" s="95"/>
      <c r="AN882" s="73"/>
      <c r="AO882" s="73"/>
      <c r="AP882" s="95"/>
      <c r="AQ882" s="95"/>
      <c r="AR882" s="73"/>
      <c r="AS882" s="73"/>
      <c r="AT882" s="95"/>
      <c r="AU882" s="95"/>
      <c r="AV882" s="73"/>
      <c r="AW882" s="73"/>
      <c r="AX882" s="95"/>
      <c r="AY882" s="95"/>
      <c r="AZ882" s="73"/>
      <c r="BA882" s="73"/>
      <c r="BB882" s="95"/>
      <c r="BC882" s="95"/>
      <c r="BD882" s="73"/>
      <c r="BE882" s="73"/>
      <c r="BF882" s="95"/>
      <c r="BG882" s="95"/>
      <c r="BH882" s="73"/>
      <c r="BI882" s="73"/>
      <c r="BJ882" s="95"/>
      <c r="BK882" s="95"/>
      <c r="BL882" s="73"/>
      <c r="BM882" s="73"/>
      <c r="BN882" s="95"/>
      <c r="BO882" s="95"/>
      <c r="BP882" s="73"/>
      <c r="BQ882" s="73"/>
      <c r="BR882" s="95"/>
      <c r="BS882" s="95"/>
      <c r="BT882" s="73"/>
      <c r="BU882" s="73"/>
      <c r="BV882" s="95"/>
      <c r="BW882" s="95"/>
      <c r="BX882" s="73"/>
      <c r="BY882" s="73"/>
      <c r="BZ882" s="95"/>
      <c r="CA882" s="95"/>
      <c r="CB882" s="73"/>
      <c r="CC882" s="73"/>
      <c r="CD882" s="95"/>
      <c r="CE882" s="9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9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2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73"/>
      <c r="AF883" s="73"/>
      <c r="AG883" s="73"/>
      <c r="AH883" s="95"/>
      <c r="AI883" s="95"/>
      <c r="AJ883" s="73"/>
      <c r="AK883" s="73"/>
      <c r="AL883" s="95"/>
      <c r="AM883" s="95"/>
      <c r="AN883" s="73"/>
      <c r="AO883" s="73"/>
      <c r="AP883" s="95"/>
      <c r="AQ883" s="95"/>
      <c r="AR883" s="73"/>
      <c r="AS883" s="73"/>
      <c r="AT883" s="95"/>
      <c r="AU883" s="95"/>
      <c r="AV883" s="73"/>
      <c r="AW883" s="73"/>
      <c r="AX883" s="95"/>
      <c r="AY883" s="95"/>
      <c r="AZ883" s="73"/>
      <c r="BA883" s="73"/>
      <c r="BB883" s="95"/>
      <c r="BC883" s="95"/>
      <c r="BD883" s="73"/>
      <c r="BE883" s="73"/>
      <c r="BF883" s="95"/>
      <c r="BG883" s="95"/>
      <c r="BH883" s="73"/>
      <c r="BI883" s="73"/>
      <c r="BJ883" s="95"/>
      <c r="BK883" s="95"/>
      <c r="BL883" s="73"/>
      <c r="BM883" s="73"/>
      <c r="BN883" s="95"/>
      <c r="BO883" s="95"/>
      <c r="BP883" s="73"/>
      <c r="BQ883" s="73"/>
      <c r="BR883" s="95"/>
      <c r="BS883" s="95"/>
      <c r="BT883" s="73"/>
      <c r="BU883" s="73"/>
      <c r="BV883" s="95"/>
      <c r="BW883" s="95"/>
      <c r="BX883" s="73"/>
      <c r="BY883" s="73"/>
      <c r="BZ883" s="95"/>
      <c r="CA883" s="95"/>
      <c r="CB883" s="73"/>
      <c r="CC883" s="73"/>
      <c r="CD883" s="95"/>
      <c r="CE883" s="9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9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2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73"/>
      <c r="AF884" s="73"/>
      <c r="AG884" s="73"/>
      <c r="AH884" s="95"/>
      <c r="AI884" s="95"/>
      <c r="AJ884" s="73"/>
      <c r="AK884" s="73"/>
      <c r="AL884" s="95"/>
      <c r="AM884" s="95"/>
      <c r="AN884" s="73"/>
      <c r="AO884" s="73"/>
      <c r="AP884" s="95"/>
      <c r="AQ884" s="95"/>
      <c r="AR884" s="73"/>
      <c r="AS884" s="73"/>
      <c r="AT884" s="95"/>
      <c r="AU884" s="95"/>
      <c r="AV884" s="73"/>
      <c r="AW884" s="73"/>
      <c r="AX884" s="95"/>
      <c r="AY884" s="95"/>
      <c r="AZ884" s="73"/>
      <c r="BA884" s="73"/>
      <c r="BB884" s="95"/>
      <c r="BC884" s="95"/>
      <c r="BD884" s="73"/>
      <c r="BE884" s="73"/>
      <c r="BF884" s="95"/>
      <c r="BG884" s="95"/>
      <c r="BH884" s="73"/>
      <c r="BI884" s="73"/>
      <c r="BJ884" s="95"/>
      <c r="BK884" s="95"/>
      <c r="BL884" s="73"/>
      <c r="BM884" s="73"/>
      <c r="BN884" s="95"/>
      <c r="BO884" s="95"/>
      <c r="BP884" s="73"/>
      <c r="BQ884" s="73"/>
      <c r="BR884" s="95"/>
      <c r="BS884" s="95"/>
      <c r="BT884" s="73"/>
      <c r="BU884" s="73"/>
      <c r="BV884" s="95"/>
      <c r="BW884" s="95"/>
      <c r="BX884" s="73"/>
      <c r="BY884" s="73"/>
      <c r="BZ884" s="95"/>
      <c r="CA884" s="95"/>
      <c r="CB884" s="73"/>
      <c r="CC884" s="73"/>
      <c r="CD884" s="95"/>
      <c r="CE884" s="9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9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2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73"/>
      <c r="AF885" s="73"/>
      <c r="AG885" s="73"/>
      <c r="AH885" s="95"/>
      <c r="AI885" s="95"/>
      <c r="AJ885" s="73"/>
      <c r="AK885" s="73"/>
      <c r="AL885" s="95"/>
      <c r="AM885" s="95"/>
      <c r="AN885" s="73"/>
      <c r="AO885" s="73"/>
      <c r="AP885" s="95"/>
      <c r="AQ885" s="95"/>
      <c r="AR885" s="73"/>
      <c r="AS885" s="73"/>
      <c r="AT885" s="95"/>
      <c r="AU885" s="95"/>
      <c r="AV885" s="73"/>
      <c r="AW885" s="73"/>
      <c r="AX885" s="95"/>
      <c r="AY885" s="95"/>
      <c r="AZ885" s="73"/>
      <c r="BA885" s="73"/>
      <c r="BB885" s="95"/>
      <c r="BC885" s="95"/>
      <c r="BD885" s="73"/>
      <c r="BE885" s="73"/>
      <c r="BF885" s="95"/>
      <c r="BG885" s="95"/>
      <c r="BH885" s="73"/>
      <c r="BI885" s="73"/>
      <c r="BJ885" s="95"/>
      <c r="BK885" s="95"/>
      <c r="BL885" s="73"/>
      <c r="BM885" s="73"/>
      <c r="BN885" s="95"/>
      <c r="BO885" s="95"/>
      <c r="BP885" s="73"/>
      <c r="BQ885" s="73"/>
      <c r="BR885" s="95"/>
      <c r="BS885" s="95"/>
      <c r="BT885" s="73"/>
      <c r="BU885" s="73"/>
      <c r="BV885" s="95"/>
      <c r="BW885" s="95"/>
      <c r="BX885" s="73"/>
      <c r="BY885" s="73"/>
      <c r="BZ885" s="95"/>
      <c r="CA885" s="95"/>
      <c r="CB885" s="73"/>
      <c r="CC885" s="73"/>
      <c r="CD885" s="95"/>
      <c r="CE885" s="9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9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2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73"/>
      <c r="AF886" s="73"/>
      <c r="AG886" s="73"/>
      <c r="AH886" s="95"/>
      <c r="AI886" s="95"/>
      <c r="AJ886" s="73"/>
      <c r="AK886" s="73"/>
      <c r="AL886" s="95"/>
      <c r="AM886" s="95"/>
      <c r="AN886" s="73"/>
      <c r="AO886" s="73"/>
      <c r="AP886" s="95"/>
      <c r="AQ886" s="95"/>
      <c r="AR886" s="73"/>
      <c r="AS886" s="73"/>
      <c r="AT886" s="95"/>
      <c r="AU886" s="95"/>
      <c r="AV886" s="73"/>
      <c r="AW886" s="73"/>
      <c r="AX886" s="95"/>
      <c r="AY886" s="95"/>
      <c r="AZ886" s="73"/>
      <c r="BA886" s="73"/>
      <c r="BB886" s="95"/>
      <c r="BC886" s="95"/>
      <c r="BD886" s="73"/>
      <c r="BE886" s="73"/>
      <c r="BF886" s="95"/>
      <c r="BG886" s="95"/>
      <c r="BH886" s="73"/>
      <c r="BI886" s="73"/>
      <c r="BJ886" s="95"/>
      <c r="BK886" s="95"/>
      <c r="BL886" s="73"/>
      <c r="BM886" s="73"/>
      <c r="BN886" s="95"/>
      <c r="BO886" s="95"/>
      <c r="BP886" s="73"/>
      <c r="BQ886" s="73"/>
      <c r="BR886" s="95"/>
      <c r="BS886" s="95"/>
      <c r="BT886" s="73"/>
      <c r="BU886" s="73"/>
      <c r="BV886" s="95"/>
      <c r="BW886" s="95"/>
      <c r="BX886" s="73"/>
      <c r="BY886" s="73"/>
      <c r="BZ886" s="95"/>
      <c r="CA886" s="95"/>
      <c r="CB886" s="73"/>
      <c r="CC886" s="73"/>
      <c r="CD886" s="95"/>
      <c r="CE886" s="9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9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2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73"/>
      <c r="AF887" s="73"/>
      <c r="AG887" s="73"/>
      <c r="AH887" s="95"/>
      <c r="AI887" s="95"/>
      <c r="AJ887" s="73"/>
      <c r="AK887" s="73"/>
      <c r="AL887" s="95"/>
      <c r="AM887" s="95"/>
      <c r="AN887" s="73"/>
      <c r="AO887" s="73"/>
      <c r="AP887" s="95"/>
      <c r="AQ887" s="95"/>
      <c r="AR887" s="73"/>
      <c r="AS887" s="73"/>
      <c r="AT887" s="95"/>
      <c r="AU887" s="95"/>
      <c r="AV887" s="73"/>
      <c r="AW887" s="73"/>
      <c r="AX887" s="95"/>
      <c r="AY887" s="95"/>
      <c r="AZ887" s="73"/>
      <c r="BA887" s="73"/>
      <c r="BB887" s="95"/>
      <c r="BC887" s="95"/>
      <c r="BD887" s="73"/>
      <c r="BE887" s="73"/>
      <c r="BF887" s="95"/>
      <c r="BG887" s="95"/>
      <c r="BH887" s="73"/>
      <c r="BI887" s="73"/>
      <c r="BJ887" s="95"/>
      <c r="BK887" s="95"/>
      <c r="BL887" s="73"/>
      <c r="BM887" s="73"/>
      <c r="BN887" s="95"/>
      <c r="BO887" s="95"/>
      <c r="BP887" s="73"/>
      <c r="BQ887" s="73"/>
      <c r="BR887" s="95"/>
      <c r="BS887" s="95"/>
      <c r="BT887" s="73"/>
      <c r="BU887" s="73"/>
      <c r="BV887" s="95"/>
      <c r="BW887" s="95"/>
      <c r="BX887" s="73"/>
      <c r="BY887" s="73"/>
      <c r="BZ887" s="95"/>
      <c r="CA887" s="95"/>
      <c r="CB887" s="73"/>
      <c r="CC887" s="73"/>
      <c r="CD887" s="95"/>
      <c r="CE887" s="9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9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2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73"/>
      <c r="AF888" s="73"/>
      <c r="AG888" s="73"/>
      <c r="AH888" s="95"/>
      <c r="AI888" s="95"/>
      <c r="AJ888" s="73"/>
      <c r="AK888" s="73"/>
      <c r="AL888" s="95"/>
      <c r="AM888" s="95"/>
      <c r="AN888" s="73"/>
      <c r="AO888" s="73"/>
      <c r="AP888" s="95"/>
      <c r="AQ888" s="95"/>
      <c r="AR888" s="73"/>
      <c r="AS888" s="73"/>
      <c r="AT888" s="95"/>
      <c r="AU888" s="95"/>
      <c r="AV888" s="73"/>
      <c r="AW888" s="73"/>
      <c r="AX888" s="95"/>
      <c r="AY888" s="95"/>
      <c r="AZ888" s="73"/>
      <c r="BA888" s="73"/>
      <c r="BB888" s="95"/>
      <c r="BC888" s="95"/>
      <c r="BD888" s="73"/>
      <c r="BE888" s="73"/>
      <c r="BF888" s="95"/>
      <c r="BG888" s="95"/>
      <c r="BH888" s="73"/>
      <c r="BI888" s="73"/>
      <c r="BJ888" s="95"/>
      <c r="BK888" s="95"/>
      <c r="BL888" s="73"/>
      <c r="BM888" s="73"/>
      <c r="BN888" s="95"/>
      <c r="BO888" s="95"/>
      <c r="BP888" s="73"/>
      <c r="BQ888" s="73"/>
      <c r="BR888" s="95"/>
      <c r="BS888" s="95"/>
      <c r="BT888" s="73"/>
      <c r="BU888" s="73"/>
      <c r="BV888" s="95"/>
      <c r="BW888" s="95"/>
      <c r="BX888" s="73"/>
      <c r="BY888" s="73"/>
      <c r="BZ888" s="95"/>
      <c r="CA888" s="95"/>
      <c r="CB888" s="73"/>
      <c r="CC888" s="73"/>
      <c r="CD888" s="95"/>
      <c r="CE888" s="9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9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2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73"/>
      <c r="AF889" s="73"/>
      <c r="AG889" s="73"/>
      <c r="AH889" s="95"/>
      <c r="AI889" s="95"/>
      <c r="AJ889" s="73"/>
      <c r="AK889" s="73"/>
      <c r="AL889" s="95"/>
      <c r="AM889" s="95"/>
      <c r="AN889" s="73"/>
      <c r="AO889" s="73"/>
      <c r="AP889" s="95"/>
      <c r="AQ889" s="95"/>
      <c r="AR889" s="73"/>
      <c r="AS889" s="73"/>
      <c r="AT889" s="95"/>
      <c r="AU889" s="95"/>
      <c r="AV889" s="73"/>
      <c r="AW889" s="73"/>
      <c r="AX889" s="95"/>
      <c r="AY889" s="95"/>
      <c r="AZ889" s="73"/>
      <c r="BA889" s="73"/>
      <c r="BB889" s="95"/>
      <c r="BC889" s="95"/>
      <c r="BD889" s="73"/>
      <c r="BE889" s="73"/>
      <c r="BF889" s="95"/>
      <c r="BG889" s="95"/>
      <c r="BH889" s="73"/>
      <c r="BI889" s="73"/>
      <c r="BJ889" s="95"/>
      <c r="BK889" s="95"/>
      <c r="BL889" s="73"/>
      <c r="BM889" s="73"/>
      <c r="BN889" s="95"/>
      <c r="BO889" s="95"/>
      <c r="BP889" s="73"/>
      <c r="BQ889" s="73"/>
      <c r="BR889" s="95"/>
      <c r="BS889" s="95"/>
      <c r="BT889" s="73"/>
      <c r="BU889" s="73"/>
      <c r="BV889" s="95"/>
      <c r="BW889" s="95"/>
      <c r="BX889" s="73"/>
      <c r="BY889" s="73"/>
      <c r="BZ889" s="95"/>
      <c r="CA889" s="95"/>
      <c r="CB889" s="73"/>
      <c r="CC889" s="73"/>
      <c r="CD889" s="95"/>
      <c r="CE889" s="9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9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2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73"/>
      <c r="AF890" s="73"/>
      <c r="AG890" s="73"/>
      <c r="AH890" s="95"/>
      <c r="AI890" s="95"/>
      <c r="AJ890" s="73"/>
      <c r="AK890" s="73"/>
      <c r="AL890" s="95"/>
      <c r="AM890" s="95"/>
      <c r="AN890" s="73"/>
      <c r="AO890" s="73"/>
      <c r="AP890" s="95"/>
      <c r="AQ890" s="95"/>
      <c r="AR890" s="73"/>
      <c r="AS890" s="73"/>
      <c r="AT890" s="95"/>
      <c r="AU890" s="95"/>
      <c r="AV890" s="73"/>
      <c r="AW890" s="73"/>
      <c r="AX890" s="95"/>
      <c r="AY890" s="95"/>
      <c r="AZ890" s="73"/>
      <c r="BA890" s="73"/>
      <c r="BB890" s="95"/>
      <c r="BC890" s="95"/>
      <c r="BD890" s="73"/>
      <c r="BE890" s="73"/>
      <c r="BF890" s="95"/>
      <c r="BG890" s="95"/>
      <c r="BH890" s="73"/>
      <c r="BI890" s="73"/>
      <c r="BJ890" s="95"/>
      <c r="BK890" s="95"/>
      <c r="BL890" s="73"/>
      <c r="BM890" s="73"/>
      <c r="BN890" s="95"/>
      <c r="BO890" s="95"/>
      <c r="BP890" s="73"/>
      <c r="BQ890" s="73"/>
      <c r="BR890" s="95"/>
      <c r="BS890" s="95"/>
      <c r="BT890" s="73"/>
      <c r="BU890" s="73"/>
      <c r="BV890" s="95"/>
      <c r="BW890" s="95"/>
      <c r="BX890" s="73"/>
      <c r="BY890" s="73"/>
      <c r="BZ890" s="95"/>
      <c r="CA890" s="95"/>
      <c r="CB890" s="73"/>
      <c r="CC890" s="73"/>
      <c r="CD890" s="95"/>
      <c r="CE890" s="9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9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2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73"/>
      <c r="AF891" s="73"/>
      <c r="AG891" s="73"/>
      <c r="AH891" s="95"/>
      <c r="AI891" s="95"/>
      <c r="AJ891" s="73"/>
      <c r="AK891" s="73"/>
      <c r="AL891" s="95"/>
      <c r="AM891" s="95"/>
      <c r="AN891" s="73"/>
      <c r="AO891" s="73"/>
      <c r="AP891" s="95"/>
      <c r="AQ891" s="95"/>
      <c r="AR891" s="73"/>
      <c r="AS891" s="73"/>
      <c r="AT891" s="95"/>
      <c r="AU891" s="95"/>
      <c r="AV891" s="73"/>
      <c r="AW891" s="73"/>
      <c r="AX891" s="95"/>
      <c r="AY891" s="95"/>
      <c r="AZ891" s="73"/>
      <c r="BA891" s="73"/>
      <c r="BB891" s="95"/>
      <c r="BC891" s="95"/>
      <c r="BD891" s="73"/>
      <c r="BE891" s="73"/>
      <c r="BF891" s="95"/>
      <c r="BG891" s="95"/>
      <c r="BH891" s="73"/>
      <c r="BI891" s="73"/>
      <c r="BJ891" s="95"/>
      <c r="BK891" s="95"/>
      <c r="BL891" s="73"/>
      <c r="BM891" s="73"/>
      <c r="BN891" s="95"/>
      <c r="BO891" s="95"/>
      <c r="BP891" s="73"/>
      <c r="BQ891" s="73"/>
      <c r="BR891" s="95"/>
      <c r="BS891" s="95"/>
      <c r="BT891" s="73"/>
      <c r="BU891" s="73"/>
      <c r="BV891" s="95"/>
      <c r="BW891" s="95"/>
      <c r="BX891" s="73"/>
      <c r="BY891" s="73"/>
      <c r="BZ891" s="95"/>
      <c r="CA891" s="95"/>
      <c r="CB891" s="73"/>
      <c r="CC891" s="73"/>
      <c r="CD891" s="95"/>
      <c r="CE891" s="9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9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2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73"/>
      <c r="AF892" s="73"/>
      <c r="AG892" s="73"/>
      <c r="AH892" s="95"/>
      <c r="AI892" s="95"/>
      <c r="AJ892" s="73"/>
      <c r="AK892" s="73"/>
      <c r="AL892" s="95"/>
      <c r="AM892" s="95"/>
      <c r="AN892" s="73"/>
      <c r="AO892" s="73"/>
      <c r="AP892" s="95"/>
      <c r="AQ892" s="95"/>
      <c r="AR892" s="73"/>
      <c r="AS892" s="73"/>
      <c r="AT892" s="95"/>
      <c r="AU892" s="95"/>
      <c r="AV892" s="73"/>
      <c r="AW892" s="73"/>
      <c r="AX892" s="95"/>
      <c r="AY892" s="95"/>
      <c r="AZ892" s="73"/>
      <c r="BA892" s="73"/>
      <c r="BB892" s="95"/>
      <c r="BC892" s="95"/>
      <c r="BD892" s="73"/>
      <c r="BE892" s="73"/>
      <c r="BF892" s="95"/>
      <c r="BG892" s="95"/>
      <c r="BH892" s="73"/>
      <c r="BI892" s="73"/>
      <c r="BJ892" s="95"/>
      <c r="BK892" s="95"/>
      <c r="BL892" s="73"/>
      <c r="BM892" s="73"/>
      <c r="BN892" s="95"/>
      <c r="BO892" s="95"/>
      <c r="BP892" s="73"/>
      <c r="BQ892" s="73"/>
      <c r="BR892" s="95"/>
      <c r="BS892" s="95"/>
      <c r="BT892" s="73"/>
      <c r="BU892" s="73"/>
      <c r="BV892" s="95"/>
      <c r="BW892" s="95"/>
      <c r="BX892" s="73"/>
      <c r="BY892" s="73"/>
      <c r="BZ892" s="95"/>
      <c r="CA892" s="95"/>
      <c r="CB892" s="73"/>
      <c r="CC892" s="73"/>
      <c r="CD892" s="95"/>
      <c r="CE892" s="9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9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2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73"/>
      <c r="AF893" s="73"/>
      <c r="AG893" s="73"/>
      <c r="AH893" s="95"/>
      <c r="AI893" s="95"/>
      <c r="AJ893" s="73"/>
      <c r="AK893" s="73"/>
      <c r="AL893" s="95"/>
      <c r="AM893" s="95"/>
      <c r="AN893" s="73"/>
      <c r="AO893" s="73"/>
      <c r="AP893" s="95"/>
      <c r="AQ893" s="95"/>
      <c r="AR893" s="73"/>
      <c r="AS893" s="73"/>
      <c r="AT893" s="95"/>
      <c r="AU893" s="95"/>
      <c r="AV893" s="73"/>
      <c r="AW893" s="73"/>
      <c r="AX893" s="95"/>
      <c r="AY893" s="95"/>
      <c r="AZ893" s="73"/>
      <c r="BA893" s="73"/>
      <c r="BB893" s="95"/>
      <c r="BC893" s="95"/>
      <c r="BD893" s="73"/>
      <c r="BE893" s="73"/>
      <c r="BF893" s="95"/>
      <c r="BG893" s="95"/>
      <c r="BH893" s="73"/>
      <c r="BI893" s="73"/>
      <c r="BJ893" s="95"/>
      <c r="BK893" s="95"/>
      <c r="BL893" s="73"/>
      <c r="BM893" s="73"/>
      <c r="BN893" s="95"/>
      <c r="BO893" s="95"/>
      <c r="BP893" s="73"/>
      <c r="BQ893" s="73"/>
      <c r="BR893" s="95"/>
      <c r="BS893" s="95"/>
      <c r="BT893" s="73"/>
      <c r="BU893" s="73"/>
      <c r="BV893" s="95"/>
      <c r="BW893" s="95"/>
      <c r="BX893" s="73"/>
      <c r="BY893" s="73"/>
      <c r="BZ893" s="95"/>
      <c r="CA893" s="95"/>
      <c r="CB893" s="73"/>
      <c r="CC893" s="73"/>
      <c r="CD893" s="95"/>
      <c r="CE893" s="9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9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2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73"/>
      <c r="AF894" s="73"/>
      <c r="AG894" s="73"/>
      <c r="AH894" s="95"/>
      <c r="AI894" s="95"/>
      <c r="AJ894" s="73"/>
      <c r="AK894" s="73"/>
      <c r="AL894" s="95"/>
      <c r="AM894" s="95"/>
      <c r="AN894" s="73"/>
      <c r="AO894" s="73"/>
      <c r="AP894" s="95"/>
      <c r="AQ894" s="95"/>
      <c r="AR894" s="73"/>
      <c r="AS894" s="73"/>
      <c r="AT894" s="95"/>
      <c r="AU894" s="95"/>
      <c r="AV894" s="73"/>
      <c r="AW894" s="73"/>
      <c r="AX894" s="95"/>
      <c r="AY894" s="95"/>
      <c r="AZ894" s="73"/>
      <c r="BA894" s="73"/>
      <c r="BB894" s="95"/>
      <c r="BC894" s="95"/>
      <c r="BD894" s="73"/>
      <c r="BE894" s="73"/>
      <c r="BF894" s="95"/>
      <c r="BG894" s="95"/>
      <c r="BH894" s="73"/>
      <c r="BI894" s="73"/>
      <c r="BJ894" s="95"/>
      <c r="BK894" s="95"/>
      <c r="BL894" s="73"/>
      <c r="BM894" s="73"/>
      <c r="BN894" s="95"/>
      <c r="BO894" s="95"/>
      <c r="BP894" s="73"/>
      <c r="BQ894" s="73"/>
      <c r="BR894" s="95"/>
      <c r="BS894" s="95"/>
      <c r="BT894" s="73"/>
      <c r="BU894" s="73"/>
      <c r="BV894" s="95"/>
      <c r="BW894" s="95"/>
      <c r="BX894" s="73"/>
      <c r="BY894" s="73"/>
      <c r="BZ894" s="95"/>
      <c r="CA894" s="95"/>
      <c r="CB894" s="73"/>
      <c r="CC894" s="73"/>
      <c r="CD894" s="95"/>
      <c r="CE894" s="9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9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2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73"/>
      <c r="AF895" s="73"/>
      <c r="AG895" s="73"/>
      <c r="AH895" s="95"/>
      <c r="AI895" s="95"/>
      <c r="AJ895" s="73"/>
      <c r="AK895" s="73"/>
      <c r="AL895" s="95"/>
      <c r="AM895" s="95"/>
      <c r="AN895" s="73"/>
      <c r="AO895" s="73"/>
      <c r="AP895" s="95"/>
      <c r="AQ895" s="95"/>
      <c r="AR895" s="73"/>
      <c r="AS895" s="73"/>
      <c r="AT895" s="95"/>
      <c r="AU895" s="95"/>
      <c r="AV895" s="73"/>
      <c r="AW895" s="73"/>
      <c r="AX895" s="95"/>
      <c r="AY895" s="95"/>
      <c r="AZ895" s="73"/>
      <c r="BA895" s="73"/>
      <c r="BB895" s="95"/>
      <c r="BC895" s="95"/>
      <c r="BD895" s="73"/>
      <c r="BE895" s="73"/>
      <c r="BF895" s="95"/>
      <c r="BG895" s="95"/>
      <c r="BH895" s="73"/>
      <c r="BI895" s="73"/>
      <c r="BJ895" s="95"/>
      <c r="BK895" s="95"/>
      <c r="BL895" s="73"/>
      <c r="BM895" s="73"/>
      <c r="BN895" s="95"/>
      <c r="BO895" s="95"/>
      <c r="BP895" s="73"/>
      <c r="BQ895" s="73"/>
      <c r="BR895" s="95"/>
      <c r="BS895" s="95"/>
      <c r="BT895" s="73"/>
      <c r="BU895" s="73"/>
      <c r="BV895" s="95"/>
      <c r="BW895" s="95"/>
      <c r="BX895" s="73"/>
      <c r="BY895" s="73"/>
      <c r="BZ895" s="95"/>
      <c r="CA895" s="95"/>
      <c r="CB895" s="73"/>
      <c r="CC895" s="73"/>
      <c r="CD895" s="95"/>
      <c r="CE895" s="9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9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2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73"/>
      <c r="AF896" s="73"/>
      <c r="AG896" s="73"/>
      <c r="AH896" s="95"/>
      <c r="AI896" s="95"/>
      <c r="AJ896" s="73"/>
      <c r="AK896" s="73"/>
      <c r="AL896" s="95"/>
      <c r="AM896" s="95"/>
      <c r="AN896" s="73"/>
      <c r="AO896" s="73"/>
      <c r="AP896" s="95"/>
      <c r="AQ896" s="95"/>
      <c r="AR896" s="73"/>
      <c r="AS896" s="73"/>
      <c r="AT896" s="95"/>
      <c r="AU896" s="95"/>
      <c r="AV896" s="73"/>
      <c r="AW896" s="73"/>
      <c r="AX896" s="95"/>
      <c r="AY896" s="95"/>
      <c r="AZ896" s="73"/>
      <c r="BA896" s="73"/>
      <c r="BB896" s="95"/>
      <c r="BC896" s="95"/>
      <c r="BD896" s="73"/>
      <c r="BE896" s="73"/>
      <c r="BF896" s="95"/>
      <c r="BG896" s="95"/>
      <c r="BH896" s="73"/>
      <c r="BI896" s="73"/>
      <c r="BJ896" s="95"/>
      <c r="BK896" s="95"/>
      <c r="BL896" s="73"/>
      <c r="BM896" s="73"/>
      <c r="BN896" s="95"/>
      <c r="BO896" s="95"/>
      <c r="BP896" s="73"/>
      <c r="BQ896" s="73"/>
      <c r="BR896" s="95"/>
      <c r="BS896" s="95"/>
      <c r="BT896" s="73"/>
      <c r="BU896" s="73"/>
      <c r="BV896" s="95"/>
      <c r="BW896" s="95"/>
      <c r="BX896" s="73"/>
      <c r="BY896" s="73"/>
      <c r="BZ896" s="95"/>
      <c r="CA896" s="95"/>
      <c r="CB896" s="73"/>
      <c r="CC896" s="73"/>
      <c r="CD896" s="95"/>
      <c r="CE896" s="9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9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2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73"/>
      <c r="AF897" s="73"/>
      <c r="AG897" s="73"/>
      <c r="AH897" s="95"/>
      <c r="AI897" s="95"/>
      <c r="AJ897" s="73"/>
      <c r="AK897" s="73"/>
      <c r="AL897" s="95"/>
      <c r="AM897" s="95"/>
      <c r="AN897" s="73"/>
      <c r="AO897" s="73"/>
      <c r="AP897" s="95"/>
      <c r="AQ897" s="95"/>
      <c r="AR897" s="73"/>
      <c r="AS897" s="73"/>
      <c r="AT897" s="95"/>
      <c r="AU897" s="95"/>
      <c r="AV897" s="73"/>
      <c r="AW897" s="73"/>
      <c r="AX897" s="95"/>
      <c r="AY897" s="95"/>
      <c r="AZ897" s="73"/>
      <c r="BA897" s="73"/>
      <c r="BB897" s="95"/>
      <c r="BC897" s="95"/>
      <c r="BD897" s="73"/>
      <c r="BE897" s="73"/>
      <c r="BF897" s="95"/>
      <c r="BG897" s="95"/>
      <c r="BH897" s="73"/>
      <c r="BI897" s="73"/>
      <c r="BJ897" s="95"/>
      <c r="BK897" s="95"/>
      <c r="BL897" s="73"/>
      <c r="BM897" s="73"/>
      <c r="BN897" s="95"/>
      <c r="BO897" s="95"/>
      <c r="BP897" s="73"/>
      <c r="BQ897" s="73"/>
      <c r="BR897" s="95"/>
      <c r="BS897" s="95"/>
      <c r="BT897" s="73"/>
      <c r="BU897" s="73"/>
      <c r="BV897" s="95"/>
      <c r="BW897" s="95"/>
      <c r="BX897" s="73"/>
      <c r="BY897" s="73"/>
      <c r="BZ897" s="95"/>
      <c r="CA897" s="95"/>
      <c r="CB897" s="73"/>
      <c r="CC897" s="73"/>
      <c r="CD897" s="95"/>
      <c r="CE897" s="9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9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2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73"/>
      <c r="AF898" s="73"/>
      <c r="AG898" s="73"/>
      <c r="AH898" s="95"/>
      <c r="AI898" s="95"/>
      <c r="AJ898" s="73"/>
      <c r="AK898" s="73"/>
      <c r="AL898" s="95"/>
      <c r="AM898" s="95"/>
      <c r="AN898" s="73"/>
      <c r="AO898" s="73"/>
      <c r="AP898" s="95"/>
      <c r="AQ898" s="95"/>
      <c r="AR898" s="73"/>
      <c r="AS898" s="73"/>
      <c r="AT898" s="95"/>
      <c r="AU898" s="95"/>
      <c r="AV898" s="73"/>
      <c r="AW898" s="73"/>
      <c r="AX898" s="95"/>
      <c r="AY898" s="95"/>
      <c r="AZ898" s="73"/>
      <c r="BA898" s="73"/>
      <c r="BB898" s="95"/>
      <c r="BC898" s="95"/>
      <c r="BD898" s="73"/>
      <c r="BE898" s="73"/>
      <c r="BF898" s="95"/>
      <c r="BG898" s="95"/>
      <c r="BH898" s="73"/>
      <c r="BI898" s="73"/>
      <c r="BJ898" s="95"/>
      <c r="BK898" s="95"/>
      <c r="BL898" s="73"/>
      <c r="BM898" s="73"/>
      <c r="BN898" s="95"/>
      <c r="BO898" s="95"/>
      <c r="BP898" s="73"/>
      <c r="BQ898" s="73"/>
      <c r="BR898" s="95"/>
      <c r="BS898" s="95"/>
      <c r="BT898" s="73"/>
      <c r="BU898" s="73"/>
      <c r="BV898" s="95"/>
      <c r="BW898" s="95"/>
      <c r="BX898" s="73"/>
      <c r="BY898" s="73"/>
      <c r="BZ898" s="95"/>
      <c r="CA898" s="95"/>
      <c r="CB898" s="73"/>
      <c r="CC898" s="73"/>
      <c r="CD898" s="95"/>
      <c r="CE898" s="9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9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2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73"/>
      <c r="AF899" s="73"/>
      <c r="AG899" s="73"/>
      <c r="AH899" s="95"/>
      <c r="AI899" s="95"/>
      <c r="AJ899" s="73"/>
      <c r="AK899" s="73"/>
      <c r="AL899" s="95"/>
      <c r="AM899" s="95"/>
      <c r="AN899" s="73"/>
      <c r="AO899" s="73"/>
      <c r="AP899" s="95"/>
      <c r="AQ899" s="95"/>
      <c r="AR899" s="73"/>
      <c r="AS899" s="73"/>
      <c r="AT899" s="95"/>
      <c r="AU899" s="95"/>
      <c r="AV899" s="73"/>
      <c r="AW899" s="73"/>
      <c r="AX899" s="95"/>
      <c r="AY899" s="95"/>
      <c r="AZ899" s="73"/>
      <c r="BA899" s="73"/>
      <c r="BB899" s="95"/>
      <c r="BC899" s="95"/>
      <c r="BD899" s="73"/>
      <c r="BE899" s="73"/>
      <c r="BF899" s="95"/>
      <c r="BG899" s="95"/>
      <c r="BH899" s="73"/>
      <c r="BI899" s="73"/>
      <c r="BJ899" s="95"/>
      <c r="BK899" s="95"/>
      <c r="BL899" s="73"/>
      <c r="BM899" s="73"/>
      <c r="BN899" s="95"/>
      <c r="BO899" s="95"/>
      <c r="BP899" s="73"/>
      <c r="BQ899" s="73"/>
      <c r="BR899" s="95"/>
      <c r="BS899" s="95"/>
      <c r="BT899" s="73"/>
      <c r="BU899" s="73"/>
      <c r="BV899" s="95"/>
      <c r="BW899" s="95"/>
      <c r="BX899" s="73"/>
      <c r="BY899" s="73"/>
      <c r="BZ899" s="95"/>
      <c r="CA899" s="95"/>
      <c r="CB899" s="73"/>
      <c r="CC899" s="73"/>
      <c r="CD899" s="95"/>
      <c r="CE899" s="9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9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2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73"/>
      <c r="AF900" s="73"/>
      <c r="AG900" s="73"/>
      <c r="AH900" s="95"/>
      <c r="AI900" s="95"/>
      <c r="AJ900" s="73"/>
      <c r="AK900" s="73"/>
      <c r="AL900" s="95"/>
      <c r="AM900" s="95"/>
      <c r="AN900" s="73"/>
      <c r="AO900" s="73"/>
      <c r="AP900" s="95"/>
      <c r="AQ900" s="95"/>
      <c r="AR900" s="73"/>
      <c r="AS900" s="73"/>
      <c r="AT900" s="95"/>
      <c r="AU900" s="95"/>
      <c r="AV900" s="73"/>
      <c r="AW900" s="73"/>
      <c r="AX900" s="95"/>
      <c r="AY900" s="95"/>
      <c r="AZ900" s="73"/>
      <c r="BA900" s="73"/>
      <c r="BB900" s="95"/>
      <c r="BC900" s="95"/>
      <c r="BD900" s="73"/>
      <c r="BE900" s="73"/>
      <c r="BF900" s="95"/>
      <c r="BG900" s="95"/>
      <c r="BH900" s="73"/>
      <c r="BI900" s="73"/>
      <c r="BJ900" s="95"/>
      <c r="BK900" s="95"/>
      <c r="BL900" s="73"/>
      <c r="BM900" s="73"/>
      <c r="BN900" s="95"/>
      <c r="BO900" s="95"/>
      <c r="BP900" s="73"/>
      <c r="BQ900" s="73"/>
      <c r="BR900" s="95"/>
      <c r="BS900" s="95"/>
      <c r="BT900" s="73"/>
      <c r="BU900" s="73"/>
      <c r="BV900" s="95"/>
      <c r="BW900" s="95"/>
      <c r="BX900" s="73"/>
      <c r="BY900" s="73"/>
      <c r="BZ900" s="95"/>
      <c r="CA900" s="95"/>
      <c r="CB900" s="73"/>
      <c r="CC900" s="73"/>
      <c r="CD900" s="95"/>
      <c r="CE900" s="9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9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2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73"/>
      <c r="AF901" s="73"/>
      <c r="AG901" s="73"/>
      <c r="AH901" s="95"/>
      <c r="AI901" s="95"/>
      <c r="AJ901" s="73"/>
      <c r="AK901" s="73"/>
      <c r="AL901" s="95"/>
      <c r="AM901" s="95"/>
      <c r="AN901" s="73"/>
      <c r="AO901" s="73"/>
      <c r="AP901" s="95"/>
      <c r="AQ901" s="95"/>
      <c r="AR901" s="73"/>
      <c r="AS901" s="73"/>
      <c r="AT901" s="95"/>
      <c r="AU901" s="95"/>
      <c r="AV901" s="73"/>
      <c r="AW901" s="73"/>
      <c r="AX901" s="95"/>
      <c r="AY901" s="95"/>
      <c r="AZ901" s="73"/>
      <c r="BA901" s="73"/>
      <c r="BB901" s="95"/>
      <c r="BC901" s="95"/>
      <c r="BD901" s="73"/>
      <c r="BE901" s="73"/>
      <c r="BF901" s="95"/>
      <c r="BG901" s="95"/>
      <c r="BH901" s="73"/>
      <c r="BI901" s="73"/>
      <c r="BJ901" s="95"/>
      <c r="BK901" s="95"/>
      <c r="BL901" s="73"/>
      <c r="BM901" s="73"/>
      <c r="BN901" s="95"/>
      <c r="BO901" s="95"/>
      <c r="BP901" s="73"/>
      <c r="BQ901" s="73"/>
      <c r="BR901" s="95"/>
      <c r="BS901" s="95"/>
      <c r="BT901" s="73"/>
      <c r="BU901" s="73"/>
      <c r="BV901" s="95"/>
      <c r="BW901" s="95"/>
      <c r="BX901" s="73"/>
      <c r="BY901" s="73"/>
      <c r="BZ901" s="95"/>
      <c r="CA901" s="95"/>
      <c r="CB901" s="73"/>
      <c r="CC901" s="73"/>
      <c r="CD901" s="95"/>
      <c r="CE901" s="9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9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2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73"/>
      <c r="AF902" s="73"/>
      <c r="AG902" s="73"/>
      <c r="AH902" s="95"/>
      <c r="AI902" s="95"/>
      <c r="AJ902" s="73"/>
      <c r="AK902" s="73"/>
      <c r="AL902" s="95"/>
      <c r="AM902" s="95"/>
      <c r="AN902" s="73"/>
      <c r="AO902" s="73"/>
      <c r="AP902" s="95"/>
      <c r="AQ902" s="95"/>
      <c r="AR902" s="73"/>
      <c r="AS902" s="73"/>
      <c r="AT902" s="95"/>
      <c r="AU902" s="95"/>
      <c r="AV902" s="73"/>
      <c r="AW902" s="73"/>
      <c r="AX902" s="95"/>
      <c r="AY902" s="95"/>
      <c r="AZ902" s="73"/>
      <c r="BA902" s="73"/>
      <c r="BB902" s="95"/>
      <c r="BC902" s="95"/>
      <c r="BD902" s="73"/>
      <c r="BE902" s="73"/>
      <c r="BF902" s="95"/>
      <c r="BG902" s="95"/>
      <c r="BH902" s="73"/>
      <c r="BI902" s="73"/>
      <c r="BJ902" s="95"/>
      <c r="BK902" s="95"/>
      <c r="BL902" s="73"/>
      <c r="BM902" s="73"/>
      <c r="BN902" s="95"/>
      <c r="BO902" s="95"/>
      <c r="BP902" s="73"/>
      <c r="BQ902" s="73"/>
      <c r="BR902" s="95"/>
      <c r="BS902" s="95"/>
      <c r="BT902" s="73"/>
      <c r="BU902" s="73"/>
      <c r="BV902" s="95"/>
      <c r="BW902" s="95"/>
      <c r="BX902" s="73"/>
      <c r="BY902" s="73"/>
      <c r="BZ902" s="95"/>
      <c r="CA902" s="95"/>
      <c r="CB902" s="73"/>
      <c r="CC902" s="73"/>
      <c r="CD902" s="95"/>
      <c r="CE902" s="9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9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2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73"/>
      <c r="AF903" s="73"/>
      <c r="AG903" s="73"/>
      <c r="AH903" s="95"/>
      <c r="AI903" s="95"/>
      <c r="AJ903" s="73"/>
      <c r="AK903" s="73"/>
      <c r="AL903" s="95"/>
      <c r="AM903" s="95"/>
      <c r="AN903" s="73"/>
      <c r="AO903" s="73"/>
      <c r="AP903" s="95"/>
      <c r="AQ903" s="95"/>
      <c r="AR903" s="73"/>
      <c r="AS903" s="73"/>
      <c r="AT903" s="95"/>
      <c r="AU903" s="95"/>
      <c r="AV903" s="73"/>
      <c r="AW903" s="73"/>
      <c r="AX903" s="95"/>
      <c r="AY903" s="95"/>
      <c r="AZ903" s="73"/>
      <c r="BA903" s="73"/>
      <c r="BB903" s="95"/>
      <c r="BC903" s="95"/>
      <c r="BD903" s="73"/>
      <c r="BE903" s="73"/>
      <c r="BF903" s="95"/>
      <c r="BG903" s="95"/>
      <c r="BH903" s="73"/>
      <c r="BI903" s="73"/>
      <c r="BJ903" s="95"/>
      <c r="BK903" s="95"/>
      <c r="BL903" s="73"/>
      <c r="BM903" s="73"/>
      <c r="BN903" s="95"/>
      <c r="BO903" s="95"/>
      <c r="BP903" s="73"/>
      <c r="BQ903" s="73"/>
      <c r="BR903" s="95"/>
      <c r="BS903" s="95"/>
      <c r="BT903" s="73"/>
      <c r="BU903" s="73"/>
      <c r="BV903" s="95"/>
      <c r="BW903" s="95"/>
      <c r="BX903" s="73"/>
      <c r="BY903" s="73"/>
      <c r="BZ903" s="95"/>
      <c r="CA903" s="95"/>
      <c r="CB903" s="73"/>
      <c r="CC903" s="73"/>
      <c r="CD903" s="95"/>
      <c r="CE903" s="9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9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2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73"/>
      <c r="AF904" s="73"/>
      <c r="AG904" s="73"/>
      <c r="AH904" s="95"/>
      <c r="AI904" s="95"/>
      <c r="AJ904" s="73"/>
      <c r="AK904" s="73"/>
      <c r="AL904" s="95"/>
      <c r="AM904" s="95"/>
      <c r="AN904" s="73"/>
      <c r="AO904" s="73"/>
      <c r="AP904" s="95"/>
      <c r="AQ904" s="95"/>
      <c r="AR904" s="73"/>
      <c r="AS904" s="73"/>
      <c r="AT904" s="95"/>
      <c r="AU904" s="95"/>
      <c r="AV904" s="73"/>
      <c r="AW904" s="73"/>
      <c r="AX904" s="95"/>
      <c r="AY904" s="95"/>
      <c r="AZ904" s="73"/>
      <c r="BA904" s="73"/>
      <c r="BB904" s="95"/>
      <c r="BC904" s="95"/>
      <c r="BD904" s="73"/>
      <c r="BE904" s="73"/>
      <c r="BF904" s="95"/>
      <c r="BG904" s="95"/>
      <c r="BH904" s="73"/>
      <c r="BI904" s="73"/>
      <c r="BJ904" s="95"/>
      <c r="BK904" s="95"/>
      <c r="BL904" s="73"/>
      <c r="BM904" s="73"/>
      <c r="BN904" s="95"/>
      <c r="BO904" s="95"/>
      <c r="BP904" s="73"/>
      <c r="BQ904" s="73"/>
      <c r="BR904" s="95"/>
      <c r="BS904" s="95"/>
      <c r="BT904" s="73"/>
      <c r="BU904" s="73"/>
      <c r="BV904" s="95"/>
      <c r="BW904" s="95"/>
      <c r="BX904" s="73"/>
      <c r="BY904" s="73"/>
      <c r="BZ904" s="95"/>
      <c r="CA904" s="95"/>
      <c r="CB904" s="73"/>
      <c r="CC904" s="73"/>
      <c r="CD904" s="95"/>
      <c r="CE904" s="9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9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2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73"/>
      <c r="AF905" s="73"/>
      <c r="AG905" s="73"/>
      <c r="AH905" s="95"/>
      <c r="AI905" s="95"/>
      <c r="AJ905" s="73"/>
      <c r="AK905" s="73"/>
      <c r="AL905" s="95"/>
      <c r="AM905" s="95"/>
      <c r="AN905" s="73"/>
      <c r="AO905" s="73"/>
      <c r="AP905" s="95"/>
      <c r="AQ905" s="95"/>
      <c r="AR905" s="73"/>
      <c r="AS905" s="73"/>
      <c r="AT905" s="95"/>
      <c r="AU905" s="95"/>
      <c r="AV905" s="73"/>
      <c r="AW905" s="73"/>
      <c r="AX905" s="95"/>
      <c r="AY905" s="95"/>
      <c r="AZ905" s="73"/>
      <c r="BA905" s="73"/>
      <c r="BB905" s="95"/>
      <c r="BC905" s="95"/>
      <c r="BD905" s="73"/>
      <c r="BE905" s="73"/>
      <c r="BF905" s="95"/>
      <c r="BG905" s="95"/>
      <c r="BH905" s="73"/>
      <c r="BI905" s="73"/>
      <c r="BJ905" s="95"/>
      <c r="BK905" s="95"/>
      <c r="BL905" s="73"/>
      <c r="BM905" s="73"/>
      <c r="BN905" s="95"/>
      <c r="BO905" s="95"/>
      <c r="BP905" s="73"/>
      <c r="BQ905" s="73"/>
      <c r="BR905" s="95"/>
      <c r="BS905" s="95"/>
      <c r="BT905" s="73"/>
      <c r="BU905" s="73"/>
      <c r="BV905" s="95"/>
      <c r="BW905" s="95"/>
      <c r="BX905" s="73"/>
      <c r="BY905" s="73"/>
      <c r="BZ905" s="95"/>
      <c r="CA905" s="95"/>
      <c r="CB905" s="73"/>
      <c r="CC905" s="73"/>
      <c r="CD905" s="95"/>
      <c r="CE905" s="9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9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2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73"/>
      <c r="AF906" s="73"/>
      <c r="AG906" s="73"/>
      <c r="AH906" s="95"/>
      <c r="AI906" s="95"/>
      <c r="AJ906" s="73"/>
      <c r="AK906" s="73"/>
      <c r="AL906" s="95"/>
      <c r="AM906" s="95"/>
      <c r="AN906" s="73"/>
      <c r="AO906" s="73"/>
      <c r="AP906" s="95"/>
      <c r="AQ906" s="95"/>
      <c r="AR906" s="73"/>
      <c r="AS906" s="73"/>
      <c r="AT906" s="95"/>
      <c r="AU906" s="95"/>
      <c r="AV906" s="73"/>
      <c r="AW906" s="73"/>
      <c r="AX906" s="95"/>
      <c r="AY906" s="95"/>
      <c r="AZ906" s="73"/>
      <c r="BA906" s="73"/>
      <c r="BB906" s="95"/>
      <c r="BC906" s="95"/>
      <c r="BD906" s="73"/>
      <c r="BE906" s="73"/>
      <c r="BF906" s="95"/>
      <c r="BG906" s="95"/>
      <c r="BH906" s="73"/>
      <c r="BI906" s="73"/>
      <c r="BJ906" s="95"/>
      <c r="BK906" s="95"/>
      <c r="BL906" s="73"/>
      <c r="BM906" s="73"/>
      <c r="BN906" s="95"/>
      <c r="BO906" s="95"/>
      <c r="BP906" s="73"/>
      <c r="BQ906" s="73"/>
      <c r="BR906" s="95"/>
      <c r="BS906" s="95"/>
      <c r="BT906" s="73"/>
      <c r="BU906" s="73"/>
      <c r="BV906" s="95"/>
      <c r="BW906" s="95"/>
      <c r="BX906" s="73"/>
      <c r="BY906" s="73"/>
      <c r="BZ906" s="95"/>
      <c r="CA906" s="95"/>
      <c r="CB906" s="73"/>
      <c r="CC906" s="73"/>
      <c r="CD906" s="95"/>
      <c r="CE906" s="9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9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2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73"/>
      <c r="AF907" s="73"/>
      <c r="AG907" s="73"/>
      <c r="AH907" s="95"/>
      <c r="AI907" s="95"/>
      <c r="AJ907" s="73"/>
      <c r="AK907" s="73"/>
      <c r="AL907" s="95"/>
      <c r="AM907" s="95"/>
      <c r="AN907" s="73"/>
      <c r="AO907" s="73"/>
      <c r="AP907" s="95"/>
      <c r="AQ907" s="95"/>
      <c r="AR907" s="73"/>
      <c r="AS907" s="73"/>
      <c r="AT907" s="95"/>
      <c r="AU907" s="95"/>
      <c r="AV907" s="73"/>
      <c r="AW907" s="73"/>
      <c r="AX907" s="95"/>
      <c r="AY907" s="95"/>
      <c r="AZ907" s="73"/>
      <c r="BA907" s="73"/>
      <c r="BB907" s="95"/>
      <c r="BC907" s="95"/>
      <c r="BD907" s="73"/>
      <c r="BE907" s="73"/>
      <c r="BF907" s="95"/>
      <c r="BG907" s="95"/>
      <c r="BH907" s="73"/>
      <c r="BI907" s="73"/>
      <c r="BJ907" s="95"/>
      <c r="BK907" s="95"/>
      <c r="BL907" s="73"/>
      <c r="BM907" s="73"/>
      <c r="BN907" s="95"/>
      <c r="BO907" s="95"/>
      <c r="BP907" s="73"/>
      <c r="BQ907" s="73"/>
      <c r="BR907" s="95"/>
      <c r="BS907" s="95"/>
      <c r="BT907" s="73"/>
      <c r="BU907" s="73"/>
      <c r="BV907" s="95"/>
      <c r="BW907" s="95"/>
      <c r="BX907" s="73"/>
      <c r="BY907" s="73"/>
      <c r="BZ907" s="95"/>
      <c r="CA907" s="95"/>
      <c r="CB907" s="73"/>
      <c r="CC907" s="73"/>
      <c r="CD907" s="95"/>
      <c r="CE907" s="9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9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2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73"/>
      <c r="AF908" s="73"/>
      <c r="AG908" s="73"/>
      <c r="AH908" s="95"/>
      <c r="AI908" s="95"/>
      <c r="AJ908" s="73"/>
      <c r="AK908" s="73"/>
      <c r="AL908" s="95"/>
      <c r="AM908" s="95"/>
      <c r="AN908" s="73"/>
      <c r="AO908" s="73"/>
      <c r="AP908" s="95"/>
      <c r="AQ908" s="95"/>
      <c r="AR908" s="73"/>
      <c r="AS908" s="73"/>
      <c r="AT908" s="95"/>
      <c r="AU908" s="95"/>
      <c r="AV908" s="73"/>
      <c r="AW908" s="73"/>
      <c r="AX908" s="95"/>
      <c r="AY908" s="95"/>
      <c r="AZ908" s="73"/>
      <c r="BA908" s="73"/>
      <c r="BB908" s="95"/>
      <c r="BC908" s="95"/>
      <c r="BD908" s="73"/>
      <c r="BE908" s="73"/>
      <c r="BF908" s="95"/>
      <c r="BG908" s="95"/>
      <c r="BH908" s="73"/>
      <c r="BI908" s="73"/>
      <c r="BJ908" s="95"/>
      <c r="BK908" s="95"/>
      <c r="BL908" s="73"/>
      <c r="BM908" s="73"/>
      <c r="BN908" s="95"/>
      <c r="BO908" s="95"/>
      <c r="BP908" s="73"/>
      <c r="BQ908" s="73"/>
      <c r="BR908" s="95"/>
      <c r="BS908" s="95"/>
      <c r="BT908" s="73"/>
      <c r="BU908" s="73"/>
      <c r="BV908" s="95"/>
      <c r="BW908" s="95"/>
      <c r="BX908" s="73"/>
      <c r="BY908" s="73"/>
      <c r="BZ908" s="95"/>
      <c r="CA908" s="95"/>
      <c r="CB908" s="73"/>
      <c r="CC908" s="73"/>
      <c r="CD908" s="95"/>
      <c r="CE908" s="9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9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2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73"/>
      <c r="AF909" s="73"/>
      <c r="AG909" s="73"/>
      <c r="AH909" s="95"/>
      <c r="AI909" s="95"/>
      <c r="AJ909" s="73"/>
      <c r="AK909" s="73"/>
      <c r="AL909" s="95"/>
      <c r="AM909" s="95"/>
      <c r="AN909" s="73"/>
      <c r="AO909" s="73"/>
      <c r="AP909" s="95"/>
      <c r="AQ909" s="95"/>
      <c r="AR909" s="73"/>
      <c r="AS909" s="73"/>
      <c r="AT909" s="95"/>
      <c r="AU909" s="95"/>
      <c r="AV909" s="73"/>
      <c r="AW909" s="73"/>
      <c r="AX909" s="95"/>
      <c r="AY909" s="95"/>
      <c r="AZ909" s="73"/>
      <c r="BA909" s="73"/>
      <c r="BB909" s="95"/>
      <c r="BC909" s="95"/>
      <c r="BD909" s="73"/>
      <c r="BE909" s="73"/>
      <c r="BF909" s="95"/>
      <c r="BG909" s="95"/>
      <c r="BH909" s="73"/>
      <c r="BI909" s="73"/>
      <c r="BJ909" s="95"/>
      <c r="BK909" s="95"/>
      <c r="BL909" s="73"/>
      <c r="BM909" s="73"/>
      <c r="BN909" s="95"/>
      <c r="BO909" s="95"/>
      <c r="BP909" s="73"/>
      <c r="BQ909" s="73"/>
      <c r="BR909" s="95"/>
      <c r="BS909" s="95"/>
      <c r="BT909" s="73"/>
      <c r="BU909" s="73"/>
      <c r="BV909" s="95"/>
      <c r="BW909" s="95"/>
      <c r="BX909" s="73"/>
      <c r="BY909" s="73"/>
      <c r="BZ909" s="95"/>
      <c r="CA909" s="95"/>
      <c r="CB909" s="73"/>
      <c r="CC909" s="73"/>
      <c r="CD909" s="95"/>
      <c r="CE909" s="9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9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2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73"/>
      <c r="AF910" s="73"/>
      <c r="AG910" s="73"/>
      <c r="AH910" s="95"/>
      <c r="AI910" s="95"/>
      <c r="AJ910" s="73"/>
      <c r="AK910" s="73"/>
      <c r="AL910" s="95"/>
      <c r="AM910" s="95"/>
      <c r="AN910" s="73"/>
      <c r="AO910" s="73"/>
      <c r="AP910" s="95"/>
      <c r="AQ910" s="95"/>
      <c r="AR910" s="73"/>
      <c r="AS910" s="73"/>
      <c r="AT910" s="95"/>
      <c r="AU910" s="95"/>
      <c r="AV910" s="73"/>
      <c r="AW910" s="73"/>
      <c r="AX910" s="95"/>
      <c r="AY910" s="95"/>
      <c r="AZ910" s="73"/>
      <c r="BA910" s="73"/>
      <c r="BB910" s="95"/>
      <c r="BC910" s="95"/>
      <c r="BD910" s="73"/>
      <c r="BE910" s="73"/>
      <c r="BF910" s="95"/>
      <c r="BG910" s="95"/>
      <c r="BH910" s="73"/>
      <c r="BI910" s="73"/>
      <c r="BJ910" s="95"/>
      <c r="BK910" s="95"/>
      <c r="BL910" s="73"/>
      <c r="BM910" s="73"/>
      <c r="BN910" s="95"/>
      <c r="BO910" s="95"/>
      <c r="BP910" s="73"/>
      <c r="BQ910" s="73"/>
      <c r="BR910" s="95"/>
      <c r="BS910" s="95"/>
      <c r="BT910" s="73"/>
      <c r="BU910" s="73"/>
      <c r="BV910" s="95"/>
      <c r="BW910" s="95"/>
      <c r="BX910" s="73"/>
      <c r="BY910" s="73"/>
      <c r="BZ910" s="95"/>
      <c r="CA910" s="95"/>
      <c r="CB910" s="73"/>
      <c r="CC910" s="73"/>
      <c r="CD910" s="95"/>
      <c r="CE910" s="9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9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2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73"/>
      <c r="AF911" s="73"/>
      <c r="AG911" s="73"/>
      <c r="AH911" s="95"/>
      <c r="AI911" s="95"/>
      <c r="AJ911" s="73"/>
      <c r="AK911" s="73"/>
      <c r="AL911" s="95"/>
      <c r="AM911" s="95"/>
      <c r="AN911" s="73"/>
      <c r="AO911" s="73"/>
      <c r="AP911" s="95"/>
      <c r="AQ911" s="95"/>
      <c r="AR911" s="73"/>
      <c r="AS911" s="73"/>
      <c r="AT911" s="95"/>
      <c r="AU911" s="95"/>
      <c r="AV911" s="73"/>
      <c r="AW911" s="73"/>
      <c r="AX911" s="95"/>
      <c r="AY911" s="95"/>
      <c r="AZ911" s="73"/>
      <c r="BA911" s="73"/>
      <c r="BB911" s="95"/>
      <c r="BC911" s="95"/>
      <c r="BD911" s="73"/>
      <c r="BE911" s="73"/>
      <c r="BF911" s="95"/>
      <c r="BG911" s="95"/>
      <c r="BH911" s="73"/>
      <c r="BI911" s="73"/>
      <c r="BJ911" s="95"/>
      <c r="BK911" s="95"/>
      <c r="BL911" s="73"/>
      <c r="BM911" s="73"/>
      <c r="BN911" s="95"/>
      <c r="BO911" s="95"/>
      <c r="BP911" s="73"/>
      <c r="BQ911" s="73"/>
      <c r="BR911" s="95"/>
      <c r="BS911" s="95"/>
      <c r="BT911" s="73"/>
      <c r="BU911" s="73"/>
      <c r="BV911" s="95"/>
      <c r="BW911" s="95"/>
      <c r="BX911" s="73"/>
      <c r="BY911" s="73"/>
      <c r="BZ911" s="95"/>
      <c r="CA911" s="95"/>
      <c r="CB911" s="73"/>
      <c r="CC911" s="73"/>
      <c r="CD911" s="95"/>
      <c r="CE911" s="9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9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2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73"/>
      <c r="AF912" s="73"/>
      <c r="AG912" s="73"/>
      <c r="AH912" s="95"/>
      <c r="AI912" s="95"/>
      <c r="AJ912" s="73"/>
      <c r="AK912" s="73"/>
      <c r="AL912" s="95"/>
      <c r="AM912" s="95"/>
      <c r="AN912" s="73"/>
      <c r="AO912" s="73"/>
      <c r="AP912" s="95"/>
      <c r="AQ912" s="95"/>
      <c r="AR912" s="73"/>
      <c r="AS912" s="73"/>
      <c r="AT912" s="95"/>
      <c r="AU912" s="95"/>
      <c r="AV912" s="73"/>
      <c r="AW912" s="73"/>
      <c r="AX912" s="95"/>
      <c r="AY912" s="95"/>
      <c r="AZ912" s="73"/>
      <c r="BA912" s="73"/>
      <c r="BB912" s="95"/>
      <c r="BC912" s="95"/>
      <c r="BD912" s="73"/>
      <c r="BE912" s="73"/>
      <c r="BF912" s="95"/>
      <c r="BG912" s="95"/>
      <c r="BH912" s="73"/>
      <c r="BI912" s="73"/>
      <c r="BJ912" s="95"/>
      <c r="BK912" s="95"/>
      <c r="BL912" s="73"/>
      <c r="BM912" s="73"/>
      <c r="BN912" s="95"/>
      <c r="BO912" s="95"/>
      <c r="BP912" s="73"/>
      <c r="BQ912" s="73"/>
      <c r="BR912" s="95"/>
      <c r="BS912" s="95"/>
      <c r="BT912" s="73"/>
      <c r="BU912" s="73"/>
      <c r="BV912" s="95"/>
      <c r="BW912" s="95"/>
      <c r="BX912" s="73"/>
      <c r="BY912" s="73"/>
      <c r="BZ912" s="95"/>
      <c r="CA912" s="95"/>
      <c r="CB912" s="73"/>
      <c r="CC912" s="73"/>
      <c r="CD912" s="95"/>
      <c r="CE912" s="9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9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2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73"/>
      <c r="AF913" s="73"/>
      <c r="AG913" s="73"/>
      <c r="AH913" s="95"/>
      <c r="AI913" s="95"/>
      <c r="AJ913" s="73"/>
      <c r="AK913" s="73"/>
      <c r="AL913" s="95"/>
      <c r="AM913" s="95"/>
      <c r="AN913" s="73"/>
      <c r="AO913" s="73"/>
      <c r="AP913" s="95"/>
      <c r="AQ913" s="95"/>
      <c r="AR913" s="73"/>
      <c r="AS913" s="73"/>
      <c r="AT913" s="95"/>
      <c r="AU913" s="95"/>
      <c r="AV913" s="73"/>
      <c r="AW913" s="73"/>
      <c r="AX913" s="95"/>
      <c r="AY913" s="95"/>
      <c r="AZ913" s="73"/>
      <c r="BA913" s="73"/>
      <c r="BB913" s="95"/>
      <c r="BC913" s="95"/>
      <c r="BD913" s="73"/>
      <c r="BE913" s="73"/>
      <c r="BF913" s="95"/>
      <c r="BG913" s="95"/>
      <c r="BH913" s="73"/>
      <c r="BI913" s="73"/>
      <c r="BJ913" s="95"/>
      <c r="BK913" s="95"/>
      <c r="BL913" s="73"/>
      <c r="BM913" s="73"/>
      <c r="BN913" s="95"/>
      <c r="BO913" s="95"/>
      <c r="BP913" s="73"/>
      <c r="BQ913" s="73"/>
      <c r="BR913" s="95"/>
      <c r="BS913" s="95"/>
      <c r="BT913" s="73"/>
      <c r="BU913" s="73"/>
      <c r="BV913" s="95"/>
      <c r="BW913" s="95"/>
      <c r="BX913" s="73"/>
      <c r="BY913" s="73"/>
      <c r="BZ913" s="95"/>
      <c r="CA913" s="95"/>
      <c r="CB913" s="73"/>
      <c r="CC913" s="73"/>
      <c r="CD913" s="95"/>
      <c r="CE913" s="9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9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2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73"/>
      <c r="AF914" s="73"/>
      <c r="AG914" s="73"/>
      <c r="AH914" s="95"/>
      <c r="AI914" s="95"/>
      <c r="AJ914" s="73"/>
      <c r="AK914" s="73"/>
      <c r="AL914" s="95"/>
      <c r="AM914" s="95"/>
      <c r="AN914" s="73"/>
      <c r="AO914" s="73"/>
      <c r="AP914" s="95"/>
      <c r="AQ914" s="95"/>
      <c r="AR914" s="73"/>
      <c r="AS914" s="73"/>
      <c r="AT914" s="95"/>
      <c r="AU914" s="95"/>
      <c r="AV914" s="73"/>
      <c r="AW914" s="73"/>
      <c r="AX914" s="95"/>
      <c r="AY914" s="95"/>
      <c r="AZ914" s="73"/>
      <c r="BA914" s="73"/>
      <c r="BB914" s="95"/>
      <c r="BC914" s="95"/>
      <c r="BD914" s="73"/>
      <c r="BE914" s="73"/>
      <c r="BF914" s="95"/>
      <c r="BG914" s="95"/>
      <c r="BH914" s="73"/>
      <c r="BI914" s="73"/>
      <c r="BJ914" s="95"/>
      <c r="BK914" s="95"/>
      <c r="BL914" s="73"/>
      <c r="BM914" s="73"/>
      <c r="BN914" s="95"/>
      <c r="BO914" s="95"/>
      <c r="BP914" s="73"/>
      <c r="BQ914" s="73"/>
      <c r="BR914" s="95"/>
      <c r="BS914" s="95"/>
      <c r="BT914" s="73"/>
      <c r="BU914" s="73"/>
      <c r="BV914" s="95"/>
      <c r="BW914" s="95"/>
      <c r="BX914" s="73"/>
      <c r="BY914" s="73"/>
      <c r="BZ914" s="95"/>
      <c r="CA914" s="95"/>
      <c r="CB914" s="73"/>
      <c r="CC914" s="73"/>
      <c r="CD914" s="95"/>
      <c r="CE914" s="9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9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2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73"/>
      <c r="AF915" s="73"/>
      <c r="AG915" s="73"/>
      <c r="AH915" s="95"/>
      <c r="AI915" s="95"/>
      <c r="AJ915" s="73"/>
      <c r="AK915" s="73"/>
      <c r="AL915" s="95"/>
      <c r="AM915" s="95"/>
      <c r="AN915" s="73"/>
      <c r="AO915" s="73"/>
      <c r="AP915" s="95"/>
      <c r="AQ915" s="95"/>
      <c r="AR915" s="73"/>
      <c r="AS915" s="73"/>
      <c r="AT915" s="95"/>
      <c r="AU915" s="95"/>
      <c r="AV915" s="73"/>
      <c r="AW915" s="73"/>
      <c r="AX915" s="95"/>
      <c r="AY915" s="95"/>
      <c r="AZ915" s="73"/>
      <c r="BA915" s="73"/>
      <c r="BB915" s="95"/>
      <c r="BC915" s="95"/>
      <c r="BD915" s="73"/>
      <c r="BE915" s="73"/>
      <c r="BF915" s="95"/>
      <c r="BG915" s="95"/>
      <c r="BH915" s="73"/>
      <c r="BI915" s="73"/>
      <c r="BJ915" s="95"/>
      <c r="BK915" s="95"/>
      <c r="BL915" s="73"/>
      <c r="BM915" s="73"/>
      <c r="BN915" s="95"/>
      <c r="BO915" s="95"/>
      <c r="BP915" s="73"/>
      <c r="BQ915" s="73"/>
      <c r="BR915" s="95"/>
      <c r="BS915" s="95"/>
      <c r="BT915" s="73"/>
      <c r="BU915" s="73"/>
      <c r="BV915" s="95"/>
      <c r="BW915" s="95"/>
      <c r="BX915" s="73"/>
      <c r="BY915" s="73"/>
      <c r="BZ915" s="95"/>
      <c r="CA915" s="95"/>
      <c r="CB915" s="73"/>
      <c r="CC915" s="73"/>
      <c r="CD915" s="95"/>
      <c r="CE915" s="9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9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2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73"/>
      <c r="AF916" s="73"/>
      <c r="AG916" s="73"/>
      <c r="AH916" s="95"/>
      <c r="AI916" s="95"/>
      <c r="AJ916" s="73"/>
      <c r="AK916" s="73"/>
      <c r="AL916" s="95"/>
      <c r="AM916" s="95"/>
      <c r="AN916" s="73"/>
      <c r="AO916" s="73"/>
      <c r="AP916" s="95"/>
      <c r="AQ916" s="95"/>
      <c r="AR916" s="73"/>
      <c r="AS916" s="73"/>
      <c r="AT916" s="95"/>
      <c r="AU916" s="95"/>
      <c r="AV916" s="73"/>
      <c r="AW916" s="73"/>
      <c r="AX916" s="95"/>
      <c r="AY916" s="95"/>
      <c r="AZ916" s="73"/>
      <c r="BA916" s="73"/>
      <c r="BB916" s="95"/>
      <c r="BC916" s="95"/>
      <c r="BD916" s="73"/>
      <c r="BE916" s="73"/>
      <c r="BF916" s="95"/>
      <c r="BG916" s="95"/>
      <c r="BH916" s="73"/>
      <c r="BI916" s="73"/>
      <c r="BJ916" s="95"/>
      <c r="BK916" s="95"/>
      <c r="BL916" s="73"/>
      <c r="BM916" s="73"/>
      <c r="BN916" s="95"/>
      <c r="BO916" s="95"/>
      <c r="BP916" s="73"/>
      <c r="BQ916" s="73"/>
      <c r="BR916" s="95"/>
      <c r="BS916" s="95"/>
      <c r="BT916" s="73"/>
      <c r="BU916" s="73"/>
      <c r="BV916" s="95"/>
      <c r="BW916" s="95"/>
      <c r="BX916" s="73"/>
      <c r="BY916" s="73"/>
      <c r="BZ916" s="95"/>
      <c r="CA916" s="95"/>
      <c r="CB916" s="73"/>
      <c r="CC916" s="73"/>
      <c r="CD916" s="95"/>
      <c r="CE916" s="9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9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2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73"/>
      <c r="AF917" s="73"/>
      <c r="AG917" s="73"/>
      <c r="AH917" s="95"/>
      <c r="AI917" s="95"/>
      <c r="AJ917" s="73"/>
      <c r="AK917" s="73"/>
      <c r="AL917" s="95"/>
      <c r="AM917" s="95"/>
      <c r="AN917" s="73"/>
      <c r="AO917" s="73"/>
      <c r="AP917" s="95"/>
      <c r="AQ917" s="95"/>
      <c r="AR917" s="73"/>
      <c r="AS917" s="73"/>
      <c r="AT917" s="95"/>
      <c r="AU917" s="95"/>
      <c r="AV917" s="73"/>
      <c r="AW917" s="73"/>
      <c r="AX917" s="95"/>
      <c r="AY917" s="95"/>
      <c r="AZ917" s="73"/>
      <c r="BA917" s="73"/>
      <c r="BB917" s="95"/>
      <c r="BC917" s="95"/>
      <c r="BD917" s="73"/>
      <c r="BE917" s="73"/>
      <c r="BF917" s="95"/>
      <c r="BG917" s="95"/>
      <c r="BH917" s="73"/>
      <c r="BI917" s="73"/>
      <c r="BJ917" s="95"/>
      <c r="BK917" s="95"/>
      <c r="BL917" s="73"/>
      <c r="BM917" s="73"/>
      <c r="BN917" s="95"/>
      <c r="BO917" s="95"/>
      <c r="BP917" s="73"/>
      <c r="BQ917" s="73"/>
      <c r="BR917" s="95"/>
      <c r="BS917" s="95"/>
      <c r="BT917" s="73"/>
      <c r="BU917" s="73"/>
      <c r="BV917" s="95"/>
      <c r="BW917" s="95"/>
      <c r="BX917" s="73"/>
      <c r="BY917" s="73"/>
      <c r="BZ917" s="95"/>
      <c r="CA917" s="95"/>
      <c r="CB917" s="73"/>
      <c r="CC917" s="73"/>
      <c r="CD917" s="95"/>
      <c r="CE917" s="9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9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2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73"/>
      <c r="AF918" s="73"/>
      <c r="AG918" s="73"/>
      <c r="AH918" s="95"/>
      <c r="AI918" s="95"/>
      <c r="AJ918" s="73"/>
      <c r="AK918" s="73"/>
      <c r="AL918" s="95"/>
      <c r="AM918" s="95"/>
      <c r="AN918" s="73"/>
      <c r="AO918" s="73"/>
      <c r="AP918" s="95"/>
      <c r="AQ918" s="95"/>
      <c r="AR918" s="73"/>
      <c r="AS918" s="73"/>
      <c r="AT918" s="95"/>
      <c r="AU918" s="95"/>
      <c r="AV918" s="73"/>
      <c r="AW918" s="73"/>
      <c r="AX918" s="95"/>
      <c r="AY918" s="95"/>
      <c r="AZ918" s="73"/>
      <c r="BA918" s="73"/>
      <c r="BB918" s="95"/>
      <c r="BC918" s="95"/>
      <c r="BD918" s="73"/>
      <c r="BE918" s="73"/>
      <c r="BF918" s="95"/>
      <c r="BG918" s="95"/>
      <c r="BH918" s="73"/>
      <c r="BI918" s="73"/>
      <c r="BJ918" s="95"/>
      <c r="BK918" s="95"/>
      <c r="BL918" s="73"/>
      <c r="BM918" s="73"/>
      <c r="BN918" s="95"/>
      <c r="BO918" s="95"/>
      <c r="BP918" s="73"/>
      <c r="BQ918" s="73"/>
      <c r="BR918" s="95"/>
      <c r="BS918" s="95"/>
      <c r="BT918" s="73"/>
      <c r="BU918" s="73"/>
      <c r="BV918" s="95"/>
      <c r="BW918" s="95"/>
      <c r="BX918" s="73"/>
      <c r="BY918" s="73"/>
      <c r="BZ918" s="95"/>
      <c r="CA918" s="95"/>
      <c r="CB918" s="73"/>
      <c r="CC918" s="73"/>
      <c r="CD918" s="95"/>
      <c r="CE918" s="9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9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2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73"/>
      <c r="AF919" s="73"/>
      <c r="AG919" s="73"/>
      <c r="AH919" s="95"/>
      <c r="AI919" s="95"/>
      <c r="AJ919" s="73"/>
      <c r="AK919" s="73"/>
      <c r="AL919" s="95"/>
      <c r="AM919" s="95"/>
      <c r="AN919" s="73"/>
      <c r="AO919" s="73"/>
      <c r="AP919" s="95"/>
      <c r="AQ919" s="95"/>
      <c r="AR919" s="73"/>
      <c r="AS919" s="73"/>
      <c r="AT919" s="95"/>
      <c r="AU919" s="95"/>
      <c r="AV919" s="73"/>
      <c r="AW919" s="73"/>
      <c r="AX919" s="95"/>
      <c r="AY919" s="95"/>
      <c r="AZ919" s="73"/>
      <c r="BA919" s="73"/>
      <c r="BB919" s="95"/>
      <c r="BC919" s="95"/>
      <c r="BD919" s="73"/>
      <c r="BE919" s="73"/>
      <c r="BF919" s="95"/>
      <c r="BG919" s="95"/>
      <c r="BH919" s="73"/>
      <c r="BI919" s="73"/>
      <c r="BJ919" s="95"/>
      <c r="BK919" s="95"/>
      <c r="BL919" s="73"/>
      <c r="BM919" s="73"/>
      <c r="BN919" s="95"/>
      <c r="BO919" s="95"/>
      <c r="BP919" s="73"/>
      <c r="BQ919" s="73"/>
      <c r="BR919" s="95"/>
      <c r="BS919" s="95"/>
      <c r="BT919" s="73"/>
      <c r="BU919" s="73"/>
      <c r="BV919" s="95"/>
      <c r="BW919" s="95"/>
      <c r="BX919" s="73"/>
      <c r="BY919" s="73"/>
      <c r="BZ919" s="95"/>
      <c r="CA919" s="95"/>
      <c r="CB919" s="73"/>
      <c r="CC919" s="73"/>
      <c r="CD919" s="95"/>
      <c r="CE919" s="9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9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2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73"/>
      <c r="AF920" s="73"/>
      <c r="AG920" s="73"/>
      <c r="AH920" s="95"/>
      <c r="AI920" s="95"/>
      <c r="AJ920" s="73"/>
      <c r="AK920" s="73"/>
      <c r="AL920" s="95"/>
      <c r="AM920" s="95"/>
      <c r="AN920" s="73"/>
      <c r="AO920" s="73"/>
      <c r="AP920" s="95"/>
      <c r="AQ920" s="95"/>
      <c r="AR920" s="73"/>
      <c r="AS920" s="73"/>
      <c r="AT920" s="95"/>
      <c r="AU920" s="95"/>
      <c r="AV920" s="73"/>
      <c r="AW920" s="73"/>
      <c r="AX920" s="95"/>
      <c r="AY920" s="95"/>
      <c r="AZ920" s="73"/>
      <c r="BA920" s="73"/>
      <c r="BB920" s="95"/>
      <c r="BC920" s="95"/>
      <c r="BD920" s="73"/>
      <c r="BE920" s="73"/>
      <c r="BF920" s="95"/>
      <c r="BG920" s="95"/>
      <c r="BH920" s="73"/>
      <c r="BI920" s="73"/>
      <c r="BJ920" s="95"/>
      <c r="BK920" s="95"/>
      <c r="BL920" s="73"/>
      <c r="BM920" s="73"/>
      <c r="BN920" s="95"/>
      <c r="BO920" s="95"/>
      <c r="BP920" s="73"/>
      <c r="BQ920" s="73"/>
      <c r="BR920" s="95"/>
      <c r="BS920" s="95"/>
      <c r="BT920" s="73"/>
      <c r="BU920" s="73"/>
      <c r="BV920" s="95"/>
      <c r="BW920" s="95"/>
      <c r="BX920" s="73"/>
      <c r="BY920" s="73"/>
      <c r="BZ920" s="95"/>
      <c r="CA920" s="95"/>
      <c r="CB920" s="73"/>
      <c r="CC920" s="73"/>
      <c r="CD920" s="95"/>
      <c r="CE920" s="9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9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2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73"/>
      <c r="AF921" s="73"/>
      <c r="AG921" s="73"/>
      <c r="AH921" s="95"/>
      <c r="AI921" s="95"/>
      <c r="AJ921" s="73"/>
      <c r="AK921" s="73"/>
      <c r="AL921" s="95"/>
      <c r="AM921" s="95"/>
      <c r="AN921" s="73"/>
      <c r="AO921" s="73"/>
      <c r="AP921" s="95"/>
      <c r="AQ921" s="95"/>
      <c r="AR921" s="73"/>
      <c r="AS921" s="73"/>
      <c r="AT921" s="95"/>
      <c r="AU921" s="95"/>
      <c r="AV921" s="73"/>
      <c r="AW921" s="73"/>
      <c r="AX921" s="95"/>
      <c r="AY921" s="95"/>
      <c r="AZ921" s="73"/>
      <c r="BA921" s="73"/>
      <c r="BB921" s="95"/>
      <c r="BC921" s="95"/>
      <c r="BD921" s="73"/>
      <c r="BE921" s="73"/>
      <c r="BF921" s="95"/>
      <c r="BG921" s="95"/>
      <c r="BH921" s="73"/>
      <c r="BI921" s="73"/>
      <c r="BJ921" s="95"/>
      <c r="BK921" s="95"/>
      <c r="BL921" s="73"/>
      <c r="BM921" s="73"/>
      <c r="BN921" s="95"/>
      <c r="BO921" s="95"/>
      <c r="BP921" s="73"/>
      <c r="BQ921" s="73"/>
      <c r="BR921" s="95"/>
      <c r="BS921" s="95"/>
      <c r="BT921" s="73"/>
      <c r="BU921" s="73"/>
      <c r="BV921" s="95"/>
      <c r="BW921" s="95"/>
      <c r="BX921" s="73"/>
      <c r="BY921" s="73"/>
      <c r="BZ921" s="95"/>
      <c r="CA921" s="95"/>
      <c r="CB921" s="73"/>
      <c r="CC921" s="73"/>
      <c r="CD921" s="95"/>
      <c r="CE921" s="9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9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2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73"/>
      <c r="AF922" s="73"/>
      <c r="AG922" s="73"/>
      <c r="AH922" s="95"/>
      <c r="AI922" s="95"/>
      <c r="AJ922" s="73"/>
      <c r="AK922" s="73"/>
      <c r="AL922" s="95"/>
      <c r="AM922" s="95"/>
      <c r="AN922" s="73"/>
      <c r="AO922" s="73"/>
      <c r="AP922" s="95"/>
      <c r="AQ922" s="95"/>
      <c r="AR922" s="73"/>
      <c r="AS922" s="73"/>
      <c r="AT922" s="95"/>
      <c r="AU922" s="95"/>
      <c r="AV922" s="73"/>
      <c r="AW922" s="73"/>
      <c r="AX922" s="95"/>
      <c r="AY922" s="95"/>
      <c r="AZ922" s="73"/>
      <c r="BA922" s="73"/>
      <c r="BB922" s="95"/>
      <c r="BC922" s="95"/>
      <c r="BD922" s="73"/>
      <c r="BE922" s="73"/>
      <c r="BF922" s="95"/>
      <c r="BG922" s="95"/>
      <c r="BH922" s="73"/>
      <c r="BI922" s="73"/>
      <c r="BJ922" s="95"/>
      <c r="BK922" s="95"/>
      <c r="BL922" s="73"/>
      <c r="BM922" s="73"/>
      <c r="BN922" s="95"/>
      <c r="BO922" s="95"/>
      <c r="BP922" s="73"/>
      <c r="BQ922" s="73"/>
      <c r="BR922" s="95"/>
      <c r="BS922" s="95"/>
      <c r="BT922" s="73"/>
      <c r="BU922" s="73"/>
      <c r="BV922" s="95"/>
      <c r="BW922" s="95"/>
      <c r="BX922" s="73"/>
      <c r="BY922" s="73"/>
      <c r="BZ922" s="95"/>
      <c r="CA922" s="95"/>
      <c r="CB922" s="73"/>
      <c r="CC922" s="73"/>
      <c r="CD922" s="95"/>
      <c r="CE922" s="9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9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2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73"/>
      <c r="AF923" s="73"/>
      <c r="AG923" s="73"/>
      <c r="AH923" s="95"/>
      <c r="AI923" s="95"/>
      <c r="AJ923" s="73"/>
      <c r="AK923" s="73"/>
      <c r="AL923" s="95"/>
      <c r="AM923" s="95"/>
      <c r="AN923" s="73"/>
      <c r="AO923" s="73"/>
      <c r="AP923" s="95"/>
      <c r="AQ923" s="95"/>
      <c r="AR923" s="73"/>
      <c r="AS923" s="73"/>
      <c r="AT923" s="95"/>
      <c r="AU923" s="95"/>
      <c r="AV923" s="73"/>
      <c r="AW923" s="73"/>
      <c r="AX923" s="95"/>
      <c r="AY923" s="95"/>
      <c r="AZ923" s="73"/>
      <c r="BA923" s="73"/>
      <c r="BB923" s="95"/>
      <c r="BC923" s="95"/>
      <c r="BD923" s="73"/>
      <c r="BE923" s="73"/>
      <c r="BF923" s="95"/>
      <c r="BG923" s="95"/>
      <c r="BH923" s="73"/>
      <c r="BI923" s="73"/>
      <c r="BJ923" s="95"/>
      <c r="BK923" s="95"/>
      <c r="BL923" s="73"/>
      <c r="BM923" s="73"/>
      <c r="BN923" s="95"/>
      <c r="BO923" s="95"/>
      <c r="BP923" s="73"/>
      <c r="BQ923" s="73"/>
      <c r="BR923" s="95"/>
      <c r="BS923" s="95"/>
      <c r="BT923" s="73"/>
      <c r="BU923" s="73"/>
      <c r="BV923" s="95"/>
      <c r="BW923" s="95"/>
      <c r="BX923" s="73"/>
      <c r="BY923" s="73"/>
      <c r="BZ923" s="95"/>
      <c r="CA923" s="95"/>
      <c r="CB923" s="73"/>
      <c r="CC923" s="73"/>
      <c r="CD923" s="95"/>
      <c r="CE923" s="9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9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2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73"/>
      <c r="AF924" s="73"/>
      <c r="AG924" s="73"/>
      <c r="AH924" s="95"/>
      <c r="AI924" s="95"/>
      <c r="AJ924" s="73"/>
      <c r="AK924" s="73"/>
      <c r="AL924" s="95"/>
      <c r="AM924" s="95"/>
      <c r="AN924" s="73"/>
      <c r="AO924" s="73"/>
      <c r="AP924" s="95"/>
      <c r="AQ924" s="95"/>
      <c r="AR924" s="73"/>
      <c r="AS924" s="73"/>
      <c r="AT924" s="95"/>
      <c r="AU924" s="95"/>
      <c r="AV924" s="73"/>
      <c r="AW924" s="73"/>
      <c r="AX924" s="95"/>
      <c r="AY924" s="95"/>
      <c r="AZ924" s="73"/>
      <c r="BA924" s="73"/>
      <c r="BB924" s="95"/>
      <c r="BC924" s="95"/>
      <c r="BD924" s="73"/>
      <c r="BE924" s="73"/>
      <c r="BF924" s="95"/>
      <c r="BG924" s="95"/>
      <c r="BH924" s="73"/>
      <c r="BI924" s="73"/>
      <c r="BJ924" s="95"/>
      <c r="BK924" s="95"/>
      <c r="BL924" s="73"/>
      <c r="BM924" s="73"/>
      <c r="BN924" s="95"/>
      <c r="BO924" s="95"/>
      <c r="BP924" s="73"/>
      <c r="BQ924" s="73"/>
      <c r="BR924" s="95"/>
      <c r="BS924" s="95"/>
      <c r="BT924" s="73"/>
      <c r="BU924" s="73"/>
      <c r="BV924" s="95"/>
      <c r="BW924" s="95"/>
      <c r="BX924" s="73"/>
      <c r="BY924" s="73"/>
      <c r="BZ924" s="95"/>
      <c r="CA924" s="95"/>
      <c r="CB924" s="73"/>
      <c r="CC924" s="73"/>
      <c r="CD924" s="95"/>
      <c r="CE924" s="9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9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2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73"/>
      <c r="AF925" s="73"/>
      <c r="AG925" s="73"/>
      <c r="AH925" s="95"/>
      <c r="AI925" s="95"/>
      <c r="AJ925" s="73"/>
      <c r="AK925" s="73"/>
      <c r="AL925" s="95"/>
      <c r="AM925" s="95"/>
      <c r="AN925" s="73"/>
      <c r="AO925" s="73"/>
      <c r="AP925" s="95"/>
      <c r="AQ925" s="95"/>
      <c r="AR925" s="73"/>
      <c r="AS925" s="73"/>
      <c r="AT925" s="95"/>
      <c r="AU925" s="95"/>
      <c r="AV925" s="73"/>
      <c r="AW925" s="73"/>
      <c r="AX925" s="95"/>
      <c r="AY925" s="95"/>
      <c r="AZ925" s="73"/>
      <c r="BA925" s="73"/>
      <c r="BB925" s="95"/>
      <c r="BC925" s="95"/>
      <c r="BD925" s="73"/>
      <c r="BE925" s="73"/>
      <c r="BF925" s="95"/>
      <c r="BG925" s="95"/>
      <c r="BH925" s="73"/>
      <c r="BI925" s="73"/>
      <c r="BJ925" s="95"/>
      <c r="BK925" s="95"/>
      <c r="BL925" s="73"/>
      <c r="BM925" s="73"/>
      <c r="BN925" s="95"/>
      <c r="BO925" s="95"/>
      <c r="BP925" s="73"/>
      <c r="BQ925" s="73"/>
      <c r="BR925" s="95"/>
      <c r="BS925" s="95"/>
      <c r="BT925" s="73"/>
      <c r="BU925" s="73"/>
      <c r="BV925" s="95"/>
      <c r="BW925" s="95"/>
      <c r="BX925" s="73"/>
      <c r="BY925" s="73"/>
      <c r="BZ925" s="95"/>
      <c r="CA925" s="95"/>
      <c r="CB925" s="73"/>
      <c r="CC925" s="73"/>
      <c r="CD925" s="95"/>
      <c r="CE925" s="9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9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2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73"/>
      <c r="AF926" s="73"/>
      <c r="AG926" s="73"/>
      <c r="AH926" s="95"/>
      <c r="AI926" s="95"/>
      <c r="AJ926" s="73"/>
      <c r="AK926" s="73"/>
      <c r="AL926" s="95"/>
      <c r="AM926" s="95"/>
      <c r="AN926" s="73"/>
      <c r="AO926" s="73"/>
      <c r="AP926" s="95"/>
      <c r="AQ926" s="95"/>
      <c r="AR926" s="73"/>
      <c r="AS926" s="73"/>
      <c r="AT926" s="95"/>
      <c r="AU926" s="95"/>
      <c r="AV926" s="73"/>
      <c r="AW926" s="73"/>
      <c r="AX926" s="95"/>
      <c r="AY926" s="95"/>
      <c r="AZ926" s="73"/>
      <c r="BA926" s="73"/>
      <c r="BB926" s="95"/>
      <c r="BC926" s="95"/>
      <c r="BD926" s="73"/>
      <c r="BE926" s="73"/>
      <c r="BF926" s="95"/>
      <c r="BG926" s="95"/>
      <c r="BH926" s="73"/>
      <c r="BI926" s="73"/>
      <c r="BJ926" s="95"/>
      <c r="BK926" s="95"/>
      <c r="BL926" s="73"/>
      <c r="BM926" s="73"/>
      <c r="BN926" s="95"/>
      <c r="BO926" s="95"/>
      <c r="BP926" s="73"/>
      <c r="BQ926" s="73"/>
      <c r="BR926" s="95"/>
      <c r="BS926" s="95"/>
      <c r="BT926" s="73"/>
      <c r="BU926" s="73"/>
      <c r="BV926" s="95"/>
      <c r="BW926" s="95"/>
      <c r="BX926" s="73"/>
      <c r="BY926" s="73"/>
      <c r="BZ926" s="95"/>
      <c r="CA926" s="95"/>
      <c r="CB926" s="73"/>
      <c r="CC926" s="73"/>
      <c r="CD926" s="95"/>
      <c r="CE926" s="9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9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2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73"/>
      <c r="AF927" s="73"/>
      <c r="AG927" s="73"/>
      <c r="AH927" s="95"/>
      <c r="AI927" s="95"/>
      <c r="AJ927" s="73"/>
      <c r="AK927" s="73"/>
      <c r="AL927" s="95"/>
      <c r="AM927" s="95"/>
      <c r="AN927" s="73"/>
      <c r="AO927" s="73"/>
      <c r="AP927" s="95"/>
      <c r="AQ927" s="95"/>
      <c r="AR927" s="73"/>
      <c r="AS927" s="73"/>
      <c r="AT927" s="95"/>
      <c r="AU927" s="95"/>
      <c r="AV927" s="73"/>
      <c r="AW927" s="73"/>
      <c r="AX927" s="95"/>
      <c r="AY927" s="95"/>
      <c r="AZ927" s="73"/>
      <c r="BA927" s="73"/>
      <c r="BB927" s="95"/>
      <c r="BC927" s="95"/>
      <c r="BD927" s="73"/>
      <c r="BE927" s="73"/>
      <c r="BF927" s="95"/>
      <c r="BG927" s="95"/>
      <c r="BH927" s="73"/>
      <c r="BI927" s="73"/>
      <c r="BJ927" s="95"/>
      <c r="BK927" s="95"/>
      <c r="BL927" s="73"/>
      <c r="BM927" s="73"/>
      <c r="BN927" s="95"/>
      <c r="BO927" s="95"/>
      <c r="BP927" s="73"/>
      <c r="BQ927" s="73"/>
      <c r="BR927" s="95"/>
      <c r="BS927" s="95"/>
      <c r="BT927" s="73"/>
      <c r="BU927" s="73"/>
      <c r="BV927" s="95"/>
      <c r="BW927" s="95"/>
      <c r="BX927" s="73"/>
      <c r="BY927" s="73"/>
      <c r="BZ927" s="95"/>
      <c r="CA927" s="95"/>
      <c r="CB927" s="73"/>
      <c r="CC927" s="73"/>
      <c r="CD927" s="95"/>
      <c r="CE927" s="9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9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2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73"/>
      <c r="AF928" s="73"/>
      <c r="AG928" s="73"/>
      <c r="AH928" s="95"/>
      <c r="AI928" s="95"/>
      <c r="AJ928" s="73"/>
      <c r="AK928" s="73"/>
      <c r="AL928" s="95"/>
      <c r="AM928" s="95"/>
      <c r="AN928" s="73"/>
      <c r="AO928" s="73"/>
      <c r="AP928" s="95"/>
      <c r="AQ928" s="95"/>
      <c r="AR928" s="73"/>
      <c r="AS928" s="73"/>
      <c r="AT928" s="95"/>
      <c r="AU928" s="95"/>
      <c r="AV928" s="73"/>
      <c r="AW928" s="73"/>
      <c r="AX928" s="95"/>
      <c r="AY928" s="95"/>
      <c r="AZ928" s="73"/>
      <c r="BA928" s="73"/>
      <c r="BB928" s="95"/>
      <c r="BC928" s="95"/>
      <c r="BD928" s="73"/>
      <c r="BE928" s="73"/>
      <c r="BF928" s="95"/>
      <c r="BG928" s="95"/>
      <c r="BH928" s="73"/>
      <c r="BI928" s="73"/>
      <c r="BJ928" s="95"/>
      <c r="BK928" s="95"/>
      <c r="BL928" s="73"/>
      <c r="BM928" s="73"/>
      <c r="BN928" s="95"/>
      <c r="BO928" s="95"/>
      <c r="BP928" s="73"/>
      <c r="BQ928" s="73"/>
      <c r="BR928" s="95"/>
      <c r="BS928" s="95"/>
      <c r="BT928" s="73"/>
      <c r="BU928" s="73"/>
      <c r="BV928" s="95"/>
      <c r="BW928" s="95"/>
      <c r="BX928" s="73"/>
      <c r="BY928" s="73"/>
      <c r="BZ928" s="95"/>
      <c r="CA928" s="95"/>
      <c r="CB928" s="73"/>
      <c r="CC928" s="73"/>
      <c r="CD928" s="95"/>
      <c r="CE928" s="9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9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2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73"/>
      <c r="AF929" s="73"/>
      <c r="AG929" s="73"/>
      <c r="AH929" s="95"/>
      <c r="AI929" s="95"/>
      <c r="AJ929" s="73"/>
      <c r="AK929" s="73"/>
      <c r="AL929" s="95"/>
      <c r="AM929" s="95"/>
      <c r="AN929" s="73"/>
      <c r="AO929" s="73"/>
      <c r="AP929" s="95"/>
      <c r="AQ929" s="95"/>
      <c r="AR929" s="73"/>
      <c r="AS929" s="73"/>
      <c r="AT929" s="95"/>
      <c r="AU929" s="95"/>
      <c r="AV929" s="73"/>
      <c r="AW929" s="73"/>
      <c r="AX929" s="95"/>
      <c r="AY929" s="95"/>
      <c r="AZ929" s="73"/>
      <c r="BA929" s="73"/>
      <c r="BB929" s="95"/>
      <c r="BC929" s="95"/>
      <c r="BD929" s="73"/>
      <c r="BE929" s="73"/>
      <c r="BF929" s="95"/>
      <c r="BG929" s="95"/>
      <c r="BH929" s="73"/>
      <c r="BI929" s="73"/>
      <c r="BJ929" s="95"/>
      <c r="BK929" s="95"/>
      <c r="BL929" s="73"/>
      <c r="BM929" s="73"/>
      <c r="BN929" s="95"/>
      <c r="BO929" s="95"/>
      <c r="BP929" s="73"/>
      <c r="BQ929" s="73"/>
      <c r="BR929" s="95"/>
      <c r="BS929" s="95"/>
      <c r="BT929" s="73"/>
      <c r="BU929" s="73"/>
      <c r="BV929" s="95"/>
      <c r="BW929" s="95"/>
      <c r="BX929" s="73"/>
      <c r="BY929" s="73"/>
      <c r="BZ929" s="95"/>
      <c r="CA929" s="95"/>
      <c r="CB929" s="73"/>
      <c r="CC929" s="73"/>
      <c r="CD929" s="95"/>
      <c r="CE929" s="9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9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2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73"/>
      <c r="AF930" s="73"/>
      <c r="AG930" s="73"/>
      <c r="AH930" s="95"/>
      <c r="AI930" s="95"/>
      <c r="AJ930" s="73"/>
      <c r="AK930" s="73"/>
      <c r="AL930" s="95"/>
      <c r="AM930" s="95"/>
      <c r="AN930" s="73"/>
      <c r="AO930" s="73"/>
      <c r="AP930" s="95"/>
      <c r="AQ930" s="95"/>
      <c r="AR930" s="73"/>
      <c r="AS930" s="73"/>
      <c r="AT930" s="95"/>
      <c r="AU930" s="95"/>
      <c r="AV930" s="73"/>
      <c r="AW930" s="73"/>
      <c r="AX930" s="95"/>
      <c r="AY930" s="95"/>
      <c r="AZ930" s="73"/>
      <c r="BA930" s="73"/>
      <c r="BB930" s="95"/>
      <c r="BC930" s="95"/>
      <c r="BD930" s="73"/>
      <c r="BE930" s="73"/>
      <c r="BF930" s="95"/>
      <c r="BG930" s="95"/>
      <c r="BH930" s="73"/>
      <c r="BI930" s="73"/>
      <c r="BJ930" s="95"/>
      <c r="BK930" s="95"/>
      <c r="BL930" s="73"/>
      <c r="BM930" s="73"/>
      <c r="BN930" s="95"/>
      <c r="BO930" s="95"/>
      <c r="BP930" s="73"/>
      <c r="BQ930" s="73"/>
      <c r="BR930" s="95"/>
      <c r="BS930" s="95"/>
      <c r="BT930" s="73"/>
      <c r="BU930" s="73"/>
      <c r="BV930" s="95"/>
      <c r="BW930" s="95"/>
      <c r="BX930" s="73"/>
      <c r="BY930" s="73"/>
      <c r="BZ930" s="95"/>
      <c r="CA930" s="95"/>
      <c r="CB930" s="73"/>
      <c r="CC930" s="73"/>
      <c r="CD930" s="95"/>
      <c r="CE930" s="9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9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2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73"/>
      <c r="AF931" s="73"/>
      <c r="AG931" s="73"/>
      <c r="AH931" s="95"/>
      <c r="AI931" s="95"/>
      <c r="AJ931" s="73"/>
      <c r="AK931" s="73"/>
      <c r="AL931" s="95"/>
      <c r="AM931" s="95"/>
      <c r="AN931" s="73"/>
      <c r="AO931" s="73"/>
      <c r="AP931" s="95"/>
      <c r="AQ931" s="95"/>
      <c r="AR931" s="73"/>
      <c r="AS931" s="73"/>
      <c r="AT931" s="95"/>
      <c r="AU931" s="95"/>
      <c r="AV931" s="73"/>
      <c r="AW931" s="73"/>
      <c r="AX931" s="95"/>
      <c r="AY931" s="95"/>
      <c r="AZ931" s="73"/>
      <c r="BA931" s="73"/>
      <c r="BB931" s="95"/>
      <c r="BC931" s="95"/>
      <c r="BD931" s="73"/>
      <c r="BE931" s="73"/>
      <c r="BF931" s="95"/>
      <c r="BG931" s="95"/>
      <c r="BH931" s="73"/>
      <c r="BI931" s="73"/>
      <c r="BJ931" s="95"/>
      <c r="BK931" s="95"/>
      <c r="BL931" s="73"/>
      <c r="BM931" s="73"/>
      <c r="BN931" s="95"/>
      <c r="BO931" s="95"/>
      <c r="BP931" s="73"/>
      <c r="BQ931" s="73"/>
      <c r="BR931" s="95"/>
      <c r="BS931" s="95"/>
      <c r="BT931" s="73"/>
      <c r="BU931" s="73"/>
      <c r="BV931" s="95"/>
      <c r="BW931" s="95"/>
      <c r="BX931" s="73"/>
      <c r="BY931" s="73"/>
      <c r="BZ931" s="95"/>
      <c r="CA931" s="95"/>
      <c r="CB931" s="73"/>
      <c r="CC931" s="73"/>
      <c r="CD931" s="95"/>
      <c r="CE931" s="9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9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2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73"/>
      <c r="AF932" s="73"/>
      <c r="AG932" s="73"/>
      <c r="AH932" s="95"/>
      <c r="AI932" s="95"/>
      <c r="AJ932" s="73"/>
      <c r="AK932" s="73"/>
      <c r="AL932" s="95"/>
      <c r="AM932" s="95"/>
      <c r="AN932" s="73"/>
      <c r="AO932" s="73"/>
      <c r="AP932" s="95"/>
      <c r="AQ932" s="95"/>
      <c r="AR932" s="73"/>
      <c r="AS932" s="73"/>
      <c r="AT932" s="95"/>
      <c r="AU932" s="95"/>
      <c r="AV932" s="73"/>
      <c r="AW932" s="73"/>
      <c r="AX932" s="95"/>
      <c r="AY932" s="95"/>
      <c r="AZ932" s="73"/>
      <c r="BA932" s="73"/>
      <c r="BB932" s="95"/>
      <c r="BC932" s="95"/>
      <c r="BD932" s="73"/>
      <c r="BE932" s="73"/>
      <c r="BF932" s="95"/>
      <c r="BG932" s="95"/>
      <c r="BH932" s="73"/>
      <c r="BI932" s="73"/>
      <c r="BJ932" s="95"/>
      <c r="BK932" s="95"/>
      <c r="BL932" s="73"/>
      <c r="BM932" s="73"/>
      <c r="BN932" s="95"/>
      <c r="BO932" s="95"/>
      <c r="BP932" s="73"/>
      <c r="BQ932" s="73"/>
      <c r="BR932" s="95"/>
      <c r="BS932" s="95"/>
      <c r="BT932" s="73"/>
      <c r="BU932" s="73"/>
      <c r="BV932" s="95"/>
      <c r="BW932" s="95"/>
      <c r="BX932" s="73"/>
      <c r="BY932" s="73"/>
      <c r="BZ932" s="95"/>
      <c r="CA932" s="95"/>
      <c r="CB932" s="73"/>
      <c r="CC932" s="73"/>
      <c r="CD932" s="95"/>
      <c r="CE932" s="9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9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2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73"/>
      <c r="AF933" s="73"/>
      <c r="AG933" s="73"/>
      <c r="AH933" s="95"/>
      <c r="AI933" s="95"/>
      <c r="AJ933" s="73"/>
      <c r="AK933" s="73"/>
      <c r="AL933" s="95"/>
      <c r="AM933" s="95"/>
      <c r="AN933" s="73"/>
      <c r="AO933" s="73"/>
      <c r="AP933" s="95"/>
      <c r="AQ933" s="95"/>
      <c r="AR933" s="73"/>
      <c r="AS933" s="73"/>
      <c r="AT933" s="95"/>
      <c r="AU933" s="95"/>
      <c r="AV933" s="73"/>
      <c r="AW933" s="73"/>
      <c r="AX933" s="95"/>
      <c r="AY933" s="95"/>
      <c r="AZ933" s="73"/>
      <c r="BA933" s="73"/>
      <c r="BB933" s="95"/>
      <c r="BC933" s="95"/>
      <c r="BD933" s="73"/>
      <c r="BE933" s="73"/>
      <c r="BF933" s="95"/>
      <c r="BG933" s="95"/>
      <c r="BH933" s="73"/>
      <c r="BI933" s="73"/>
      <c r="BJ933" s="95"/>
      <c r="BK933" s="95"/>
      <c r="BL933" s="73"/>
      <c r="BM933" s="73"/>
      <c r="BN933" s="95"/>
      <c r="BO933" s="95"/>
      <c r="BP933" s="73"/>
      <c r="BQ933" s="73"/>
      <c r="BR933" s="95"/>
      <c r="BS933" s="95"/>
      <c r="BT933" s="73"/>
      <c r="BU933" s="73"/>
      <c r="BV933" s="95"/>
      <c r="BW933" s="95"/>
      <c r="BX933" s="73"/>
      <c r="BY933" s="73"/>
      <c r="BZ933" s="95"/>
      <c r="CA933" s="95"/>
      <c r="CB933" s="73"/>
      <c r="CC933" s="73"/>
      <c r="CD933" s="95"/>
      <c r="CE933" s="9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9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2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73"/>
      <c r="AF934" s="73"/>
      <c r="AG934" s="73"/>
      <c r="AH934" s="95"/>
      <c r="AI934" s="95"/>
      <c r="AJ934" s="73"/>
      <c r="AK934" s="73"/>
      <c r="AL934" s="95"/>
      <c r="AM934" s="95"/>
      <c r="AN934" s="73"/>
      <c r="AO934" s="73"/>
      <c r="AP934" s="95"/>
      <c r="AQ934" s="95"/>
      <c r="AR934" s="73"/>
      <c r="AS934" s="73"/>
      <c r="AT934" s="95"/>
      <c r="AU934" s="95"/>
      <c r="AV934" s="73"/>
      <c r="AW934" s="73"/>
      <c r="AX934" s="95"/>
      <c r="AY934" s="95"/>
      <c r="AZ934" s="73"/>
      <c r="BA934" s="73"/>
      <c r="BB934" s="95"/>
      <c r="BC934" s="95"/>
      <c r="BD934" s="73"/>
      <c r="BE934" s="73"/>
      <c r="BF934" s="95"/>
      <c r="BG934" s="95"/>
      <c r="BH934" s="73"/>
      <c r="BI934" s="73"/>
      <c r="BJ934" s="95"/>
      <c r="BK934" s="95"/>
      <c r="BL934" s="73"/>
      <c r="BM934" s="73"/>
      <c r="BN934" s="95"/>
      <c r="BO934" s="95"/>
      <c r="BP934" s="73"/>
      <c r="BQ934" s="73"/>
      <c r="BR934" s="95"/>
      <c r="BS934" s="95"/>
      <c r="BT934" s="73"/>
      <c r="BU934" s="73"/>
      <c r="BV934" s="95"/>
      <c r="BW934" s="95"/>
      <c r="BX934" s="73"/>
      <c r="BY934" s="73"/>
      <c r="BZ934" s="95"/>
      <c r="CA934" s="95"/>
      <c r="CB934" s="73"/>
      <c r="CC934" s="73"/>
      <c r="CD934" s="95"/>
      <c r="CE934" s="9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9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2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73"/>
      <c r="AF935" s="73"/>
      <c r="AG935" s="73"/>
      <c r="AH935" s="95"/>
      <c r="AI935" s="95"/>
      <c r="AJ935" s="73"/>
      <c r="AK935" s="73"/>
      <c r="AL935" s="95"/>
      <c r="AM935" s="95"/>
      <c r="AN935" s="73"/>
      <c r="AO935" s="73"/>
      <c r="AP935" s="95"/>
      <c r="AQ935" s="95"/>
      <c r="AR935" s="73"/>
      <c r="AS935" s="73"/>
      <c r="AT935" s="95"/>
      <c r="AU935" s="95"/>
      <c r="AV935" s="73"/>
      <c r="AW935" s="73"/>
      <c r="AX935" s="95"/>
      <c r="AY935" s="95"/>
      <c r="AZ935" s="73"/>
      <c r="BA935" s="73"/>
      <c r="BB935" s="95"/>
      <c r="BC935" s="95"/>
      <c r="BD935" s="73"/>
      <c r="BE935" s="73"/>
      <c r="BF935" s="95"/>
      <c r="BG935" s="95"/>
      <c r="BH935" s="73"/>
      <c r="BI935" s="73"/>
      <c r="BJ935" s="95"/>
      <c r="BK935" s="95"/>
      <c r="BL935" s="73"/>
      <c r="BM935" s="73"/>
      <c r="BN935" s="95"/>
      <c r="BO935" s="95"/>
      <c r="BP935" s="73"/>
      <c r="BQ935" s="73"/>
      <c r="BR935" s="95"/>
      <c r="BS935" s="95"/>
      <c r="BT935" s="73"/>
      <c r="BU935" s="73"/>
      <c r="BV935" s="95"/>
      <c r="BW935" s="95"/>
      <c r="BX935" s="73"/>
      <c r="BY935" s="73"/>
      <c r="BZ935" s="95"/>
      <c r="CA935" s="95"/>
      <c r="CB935" s="73"/>
      <c r="CC935" s="73"/>
      <c r="CD935" s="95"/>
      <c r="CE935" s="9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9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2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73"/>
      <c r="AF936" s="73"/>
      <c r="AG936" s="73"/>
      <c r="AH936" s="95"/>
      <c r="AI936" s="95"/>
      <c r="AJ936" s="73"/>
      <c r="AK936" s="73"/>
      <c r="AL936" s="95"/>
      <c r="AM936" s="95"/>
      <c r="AN936" s="73"/>
      <c r="AO936" s="73"/>
      <c r="AP936" s="95"/>
      <c r="AQ936" s="95"/>
      <c r="AR936" s="73"/>
      <c r="AS936" s="73"/>
      <c r="AT936" s="95"/>
      <c r="AU936" s="95"/>
      <c r="AV936" s="73"/>
      <c r="AW936" s="73"/>
      <c r="AX936" s="95"/>
      <c r="AY936" s="95"/>
      <c r="AZ936" s="73"/>
      <c r="BA936" s="73"/>
      <c r="BB936" s="95"/>
      <c r="BC936" s="95"/>
      <c r="BD936" s="73"/>
      <c r="BE936" s="73"/>
      <c r="BF936" s="95"/>
      <c r="BG936" s="95"/>
      <c r="BH936" s="73"/>
      <c r="BI936" s="73"/>
      <c r="BJ936" s="95"/>
      <c r="BK936" s="95"/>
      <c r="BL936" s="73"/>
      <c r="BM936" s="73"/>
      <c r="BN936" s="95"/>
      <c r="BO936" s="95"/>
      <c r="BP936" s="73"/>
      <c r="BQ936" s="73"/>
      <c r="BR936" s="95"/>
      <c r="BS936" s="95"/>
      <c r="BT936" s="73"/>
      <c r="BU936" s="73"/>
      <c r="BV936" s="95"/>
      <c r="BW936" s="95"/>
      <c r="BX936" s="73"/>
      <c r="BY936" s="73"/>
      <c r="BZ936" s="95"/>
      <c r="CA936" s="95"/>
      <c r="CB936" s="73"/>
      <c r="CC936" s="73"/>
      <c r="CD936" s="95"/>
      <c r="CE936" s="9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9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2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73"/>
      <c r="AF937" s="73"/>
      <c r="AG937" s="73"/>
      <c r="AH937" s="95"/>
      <c r="AI937" s="95"/>
      <c r="AJ937" s="73"/>
      <c r="AK937" s="73"/>
      <c r="AL937" s="95"/>
      <c r="AM937" s="95"/>
      <c r="AN937" s="73"/>
      <c r="AO937" s="73"/>
      <c r="AP937" s="95"/>
      <c r="AQ937" s="95"/>
      <c r="AR937" s="73"/>
      <c r="AS937" s="73"/>
      <c r="AT937" s="95"/>
      <c r="AU937" s="95"/>
      <c r="AV937" s="73"/>
      <c r="AW937" s="73"/>
      <c r="AX937" s="95"/>
      <c r="AY937" s="95"/>
      <c r="AZ937" s="73"/>
      <c r="BA937" s="73"/>
      <c r="BB937" s="95"/>
      <c r="BC937" s="95"/>
      <c r="BD937" s="73"/>
      <c r="BE937" s="73"/>
      <c r="BF937" s="95"/>
      <c r="BG937" s="95"/>
      <c r="BH937" s="73"/>
      <c r="BI937" s="73"/>
      <c r="BJ937" s="95"/>
      <c r="BK937" s="95"/>
      <c r="BL937" s="73"/>
      <c r="BM937" s="73"/>
      <c r="BN937" s="95"/>
      <c r="BO937" s="95"/>
      <c r="BP937" s="73"/>
      <c r="BQ937" s="73"/>
      <c r="BR937" s="95"/>
      <c r="BS937" s="95"/>
      <c r="BT937" s="73"/>
      <c r="BU937" s="73"/>
      <c r="BV937" s="95"/>
      <c r="BW937" s="95"/>
      <c r="BX937" s="73"/>
      <c r="BY937" s="73"/>
      <c r="BZ937" s="95"/>
      <c r="CA937" s="95"/>
      <c r="CB937" s="73"/>
      <c r="CC937" s="73"/>
      <c r="CD937" s="95"/>
      <c r="CE937" s="9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9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2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73"/>
      <c r="AF938" s="73"/>
      <c r="AG938" s="73"/>
      <c r="AH938" s="95"/>
      <c r="AI938" s="95"/>
      <c r="AJ938" s="73"/>
      <c r="AK938" s="73"/>
      <c r="AL938" s="95"/>
      <c r="AM938" s="95"/>
      <c r="AN938" s="73"/>
      <c r="AO938" s="73"/>
      <c r="AP938" s="95"/>
      <c r="AQ938" s="95"/>
      <c r="AR938" s="73"/>
      <c r="AS938" s="73"/>
      <c r="AT938" s="95"/>
      <c r="AU938" s="95"/>
      <c r="AV938" s="73"/>
      <c r="AW938" s="73"/>
      <c r="AX938" s="95"/>
      <c r="AY938" s="95"/>
      <c r="AZ938" s="73"/>
      <c r="BA938" s="73"/>
      <c r="BB938" s="95"/>
      <c r="BC938" s="95"/>
      <c r="BD938" s="73"/>
      <c r="BE938" s="73"/>
      <c r="BF938" s="95"/>
      <c r="BG938" s="95"/>
      <c r="BH938" s="73"/>
      <c r="BI938" s="73"/>
      <c r="BJ938" s="95"/>
      <c r="BK938" s="95"/>
      <c r="BL938" s="73"/>
      <c r="BM938" s="73"/>
      <c r="BN938" s="95"/>
      <c r="BO938" s="95"/>
      <c r="BP938" s="73"/>
      <c r="BQ938" s="73"/>
      <c r="BR938" s="95"/>
      <c r="BS938" s="95"/>
      <c r="BT938" s="73"/>
      <c r="BU938" s="73"/>
      <c r="BV938" s="95"/>
      <c r="BW938" s="95"/>
      <c r="BX938" s="73"/>
      <c r="BY938" s="73"/>
      <c r="BZ938" s="95"/>
      <c r="CA938" s="95"/>
      <c r="CB938" s="73"/>
      <c r="CC938" s="73"/>
      <c r="CD938" s="95"/>
      <c r="CE938" s="9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9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2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73"/>
      <c r="AF939" s="73"/>
      <c r="AG939" s="73"/>
      <c r="AH939" s="95"/>
      <c r="AI939" s="95"/>
      <c r="AJ939" s="73"/>
      <c r="AK939" s="73"/>
      <c r="AL939" s="95"/>
      <c r="AM939" s="95"/>
      <c r="AN939" s="73"/>
      <c r="AO939" s="73"/>
      <c r="AP939" s="95"/>
      <c r="AQ939" s="95"/>
      <c r="AR939" s="73"/>
      <c r="AS939" s="73"/>
      <c r="AT939" s="95"/>
      <c r="AU939" s="95"/>
      <c r="AV939" s="73"/>
      <c r="AW939" s="73"/>
      <c r="AX939" s="95"/>
      <c r="AY939" s="95"/>
      <c r="AZ939" s="73"/>
      <c r="BA939" s="73"/>
      <c r="BB939" s="95"/>
      <c r="BC939" s="95"/>
      <c r="BD939" s="73"/>
      <c r="BE939" s="73"/>
      <c r="BF939" s="95"/>
      <c r="BG939" s="95"/>
      <c r="BH939" s="73"/>
      <c r="BI939" s="73"/>
      <c r="BJ939" s="95"/>
      <c r="BK939" s="95"/>
      <c r="BL939" s="73"/>
      <c r="BM939" s="73"/>
      <c r="BN939" s="95"/>
      <c r="BO939" s="95"/>
      <c r="BP939" s="73"/>
      <c r="BQ939" s="73"/>
      <c r="BR939" s="95"/>
      <c r="BS939" s="95"/>
      <c r="BT939" s="73"/>
      <c r="BU939" s="73"/>
      <c r="BV939" s="95"/>
      <c r="BW939" s="95"/>
      <c r="BX939" s="73"/>
      <c r="BY939" s="73"/>
      <c r="BZ939" s="95"/>
      <c r="CA939" s="95"/>
      <c r="CB939" s="73"/>
      <c r="CC939" s="73"/>
      <c r="CD939" s="95"/>
      <c r="CE939" s="9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9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2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73"/>
      <c r="AF940" s="73"/>
      <c r="AG940" s="73"/>
      <c r="AH940" s="95"/>
      <c r="AI940" s="95"/>
      <c r="AJ940" s="73"/>
      <c r="AK940" s="73"/>
      <c r="AL940" s="95"/>
      <c r="AM940" s="95"/>
      <c r="AN940" s="73"/>
      <c r="AO940" s="73"/>
      <c r="AP940" s="95"/>
      <c r="AQ940" s="95"/>
      <c r="AR940" s="73"/>
      <c r="AS940" s="73"/>
      <c r="AT940" s="95"/>
      <c r="AU940" s="95"/>
      <c r="AV940" s="73"/>
      <c r="AW940" s="73"/>
      <c r="AX940" s="95"/>
      <c r="AY940" s="95"/>
      <c r="AZ940" s="73"/>
      <c r="BA940" s="73"/>
      <c r="BB940" s="95"/>
      <c r="BC940" s="95"/>
      <c r="BD940" s="73"/>
      <c r="BE940" s="73"/>
      <c r="BF940" s="95"/>
      <c r="BG940" s="95"/>
      <c r="BH940" s="73"/>
      <c r="BI940" s="73"/>
      <c r="BJ940" s="95"/>
      <c r="BK940" s="95"/>
      <c r="BL940" s="73"/>
      <c r="BM940" s="73"/>
      <c r="BN940" s="95"/>
      <c r="BO940" s="95"/>
      <c r="BP940" s="73"/>
      <c r="BQ940" s="73"/>
      <c r="BR940" s="95"/>
      <c r="BS940" s="95"/>
      <c r="BT940" s="73"/>
      <c r="BU940" s="73"/>
      <c r="BV940" s="95"/>
      <c r="BW940" s="95"/>
      <c r="BX940" s="73"/>
      <c r="BY940" s="73"/>
      <c r="BZ940" s="95"/>
      <c r="CA940" s="95"/>
      <c r="CB940" s="73"/>
      <c r="CC940" s="73"/>
      <c r="CD940" s="95"/>
      <c r="CE940" s="9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9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2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73"/>
      <c r="AF941" s="73"/>
      <c r="AG941" s="73"/>
      <c r="AH941" s="95"/>
      <c r="AI941" s="95"/>
      <c r="AJ941" s="73"/>
      <c r="AK941" s="73"/>
      <c r="AL941" s="95"/>
      <c r="AM941" s="95"/>
      <c r="AN941" s="73"/>
      <c r="AO941" s="73"/>
      <c r="AP941" s="95"/>
      <c r="AQ941" s="95"/>
      <c r="AR941" s="73"/>
      <c r="AS941" s="73"/>
      <c r="AT941" s="95"/>
      <c r="AU941" s="95"/>
      <c r="AV941" s="73"/>
      <c r="AW941" s="73"/>
      <c r="AX941" s="95"/>
      <c r="AY941" s="95"/>
      <c r="AZ941" s="73"/>
      <c r="BA941" s="73"/>
      <c r="BB941" s="95"/>
      <c r="BC941" s="95"/>
      <c r="BD941" s="73"/>
      <c r="BE941" s="73"/>
      <c r="BF941" s="95"/>
      <c r="BG941" s="95"/>
      <c r="BH941" s="73"/>
      <c r="BI941" s="73"/>
      <c r="BJ941" s="95"/>
      <c r="BK941" s="95"/>
      <c r="BL941" s="73"/>
      <c r="BM941" s="73"/>
      <c r="BN941" s="95"/>
      <c r="BO941" s="95"/>
      <c r="BP941" s="73"/>
      <c r="BQ941" s="73"/>
      <c r="BR941" s="95"/>
      <c r="BS941" s="95"/>
      <c r="BT941" s="73"/>
      <c r="BU941" s="73"/>
      <c r="BV941" s="95"/>
      <c r="BW941" s="95"/>
      <c r="BX941" s="73"/>
      <c r="BY941" s="73"/>
      <c r="BZ941" s="95"/>
      <c r="CA941" s="95"/>
      <c r="CB941" s="73"/>
      <c r="CC941" s="73"/>
      <c r="CD941" s="95"/>
      <c r="CE941" s="9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9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2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73"/>
      <c r="AF942" s="73"/>
      <c r="AG942" s="73"/>
      <c r="AH942" s="95"/>
      <c r="AI942" s="95"/>
      <c r="AJ942" s="73"/>
      <c r="AK942" s="73"/>
      <c r="AL942" s="95"/>
      <c r="AM942" s="95"/>
      <c r="AN942" s="73"/>
      <c r="AO942" s="73"/>
      <c r="AP942" s="95"/>
      <c r="AQ942" s="95"/>
      <c r="AR942" s="73"/>
      <c r="AS942" s="73"/>
      <c r="AT942" s="95"/>
      <c r="AU942" s="95"/>
      <c r="AV942" s="73"/>
      <c r="AW942" s="73"/>
      <c r="AX942" s="95"/>
      <c r="AY942" s="95"/>
      <c r="AZ942" s="73"/>
      <c r="BA942" s="73"/>
      <c r="BB942" s="95"/>
      <c r="BC942" s="95"/>
      <c r="BD942" s="73"/>
      <c r="BE942" s="73"/>
      <c r="BF942" s="95"/>
      <c r="BG942" s="95"/>
      <c r="BH942" s="73"/>
      <c r="BI942" s="73"/>
      <c r="BJ942" s="95"/>
      <c r="BK942" s="95"/>
      <c r="BL942" s="73"/>
      <c r="BM942" s="73"/>
      <c r="BN942" s="95"/>
      <c r="BO942" s="95"/>
      <c r="BP942" s="73"/>
      <c r="BQ942" s="73"/>
      <c r="BR942" s="95"/>
      <c r="BS942" s="95"/>
      <c r="BT942" s="73"/>
      <c r="BU942" s="73"/>
      <c r="BV942" s="95"/>
      <c r="BW942" s="95"/>
      <c r="BX942" s="73"/>
      <c r="BY942" s="73"/>
      <c r="BZ942" s="95"/>
      <c r="CA942" s="95"/>
      <c r="CB942" s="73"/>
      <c r="CC942" s="73"/>
      <c r="CD942" s="95"/>
      <c r="CE942" s="9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9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2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73"/>
      <c r="AF943" s="73"/>
      <c r="AG943" s="73"/>
      <c r="AH943" s="95"/>
      <c r="AI943" s="95"/>
      <c r="AJ943" s="73"/>
      <c r="AK943" s="73"/>
      <c r="AL943" s="95"/>
      <c r="AM943" s="95"/>
      <c r="AN943" s="73"/>
      <c r="AO943" s="73"/>
      <c r="AP943" s="95"/>
      <c r="AQ943" s="95"/>
      <c r="AR943" s="73"/>
      <c r="AS943" s="73"/>
      <c r="AT943" s="95"/>
      <c r="AU943" s="95"/>
      <c r="AV943" s="73"/>
      <c r="AW943" s="73"/>
      <c r="AX943" s="95"/>
      <c r="AY943" s="95"/>
      <c r="AZ943" s="73"/>
      <c r="BA943" s="73"/>
      <c r="BB943" s="95"/>
      <c r="BC943" s="95"/>
      <c r="BD943" s="73"/>
      <c r="BE943" s="73"/>
      <c r="BF943" s="95"/>
      <c r="BG943" s="95"/>
      <c r="BH943" s="73"/>
      <c r="BI943" s="73"/>
      <c r="BJ943" s="95"/>
      <c r="BK943" s="95"/>
      <c r="BL943" s="73"/>
      <c r="BM943" s="73"/>
      <c r="BN943" s="95"/>
      <c r="BO943" s="95"/>
      <c r="BP943" s="73"/>
      <c r="BQ943" s="73"/>
      <c r="BR943" s="95"/>
      <c r="BS943" s="95"/>
      <c r="BT943" s="73"/>
      <c r="BU943" s="73"/>
      <c r="BV943" s="95"/>
      <c r="BW943" s="95"/>
      <c r="BX943" s="73"/>
      <c r="BY943" s="73"/>
      <c r="BZ943" s="95"/>
      <c r="CA943" s="95"/>
      <c r="CB943" s="73"/>
      <c r="CC943" s="73"/>
      <c r="CD943" s="95"/>
      <c r="CE943" s="9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9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2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73"/>
      <c r="AF944" s="73"/>
      <c r="AG944" s="73"/>
      <c r="AH944" s="95"/>
      <c r="AI944" s="95"/>
      <c r="AJ944" s="73"/>
      <c r="AK944" s="73"/>
      <c r="AL944" s="95"/>
      <c r="AM944" s="95"/>
      <c r="AN944" s="73"/>
      <c r="AO944" s="73"/>
      <c r="AP944" s="95"/>
      <c r="AQ944" s="95"/>
      <c r="AR944" s="73"/>
      <c r="AS944" s="73"/>
      <c r="AT944" s="95"/>
      <c r="AU944" s="95"/>
      <c r="AV944" s="73"/>
      <c r="AW944" s="73"/>
      <c r="AX944" s="95"/>
      <c r="AY944" s="95"/>
      <c r="AZ944" s="73"/>
      <c r="BA944" s="73"/>
      <c r="BB944" s="95"/>
      <c r="BC944" s="95"/>
      <c r="BD944" s="73"/>
      <c r="BE944" s="73"/>
      <c r="BF944" s="95"/>
      <c r="BG944" s="95"/>
      <c r="BH944" s="73"/>
      <c r="BI944" s="73"/>
      <c r="BJ944" s="95"/>
      <c r="BK944" s="95"/>
      <c r="BL944" s="73"/>
      <c r="BM944" s="73"/>
      <c r="BN944" s="95"/>
      <c r="BO944" s="95"/>
      <c r="BP944" s="73"/>
      <c r="BQ944" s="73"/>
      <c r="BR944" s="95"/>
      <c r="BS944" s="95"/>
      <c r="BT944" s="73"/>
      <c r="BU944" s="73"/>
      <c r="BV944" s="95"/>
      <c r="BW944" s="95"/>
      <c r="BX944" s="73"/>
      <c r="BY944" s="73"/>
      <c r="BZ944" s="95"/>
      <c r="CA944" s="95"/>
      <c r="CB944" s="73"/>
      <c r="CC944" s="73"/>
      <c r="CD944" s="95"/>
      <c r="CE944" s="9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9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2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73"/>
      <c r="AF945" s="73"/>
      <c r="AG945" s="73"/>
      <c r="AH945" s="95"/>
      <c r="AI945" s="95"/>
      <c r="AJ945" s="73"/>
      <c r="AK945" s="73"/>
      <c r="AL945" s="95"/>
      <c r="AM945" s="95"/>
      <c r="AN945" s="73"/>
      <c r="AO945" s="73"/>
      <c r="AP945" s="95"/>
      <c r="AQ945" s="95"/>
      <c r="AR945" s="73"/>
      <c r="AS945" s="73"/>
      <c r="AT945" s="95"/>
      <c r="AU945" s="95"/>
      <c r="AV945" s="73"/>
      <c r="AW945" s="73"/>
      <c r="AX945" s="95"/>
      <c r="AY945" s="95"/>
      <c r="AZ945" s="73"/>
      <c r="BA945" s="73"/>
      <c r="BB945" s="95"/>
      <c r="BC945" s="95"/>
      <c r="BD945" s="73"/>
      <c r="BE945" s="73"/>
      <c r="BF945" s="95"/>
      <c r="BG945" s="95"/>
      <c r="BH945" s="73"/>
      <c r="BI945" s="73"/>
      <c r="BJ945" s="95"/>
      <c r="BK945" s="95"/>
      <c r="BL945" s="73"/>
      <c r="BM945" s="73"/>
      <c r="BN945" s="95"/>
      <c r="BO945" s="95"/>
      <c r="BP945" s="73"/>
      <c r="BQ945" s="73"/>
      <c r="BR945" s="95"/>
      <c r="BS945" s="95"/>
      <c r="BT945" s="73"/>
      <c r="BU945" s="73"/>
      <c r="BV945" s="95"/>
      <c r="BW945" s="95"/>
      <c r="BX945" s="73"/>
      <c r="BY945" s="73"/>
      <c r="BZ945" s="95"/>
      <c r="CA945" s="95"/>
      <c r="CB945" s="73"/>
      <c r="CC945" s="73"/>
      <c r="CD945" s="95"/>
      <c r="CE945" s="9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9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2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73"/>
      <c r="AF946" s="73"/>
      <c r="AG946" s="73"/>
      <c r="AH946" s="95"/>
      <c r="AI946" s="95"/>
      <c r="AJ946" s="73"/>
      <c r="AK946" s="73"/>
      <c r="AL946" s="95"/>
      <c r="AM946" s="95"/>
      <c r="AN946" s="73"/>
      <c r="AO946" s="73"/>
      <c r="AP946" s="95"/>
      <c r="AQ946" s="95"/>
      <c r="AR946" s="73"/>
      <c r="AS946" s="73"/>
      <c r="AT946" s="95"/>
      <c r="AU946" s="95"/>
      <c r="AV946" s="73"/>
      <c r="AW946" s="73"/>
      <c r="AX946" s="95"/>
      <c r="AY946" s="95"/>
      <c r="AZ946" s="73"/>
      <c r="BA946" s="73"/>
      <c r="BB946" s="95"/>
      <c r="BC946" s="95"/>
      <c r="BD946" s="73"/>
      <c r="BE946" s="73"/>
      <c r="BF946" s="95"/>
      <c r="BG946" s="95"/>
      <c r="BH946" s="73"/>
      <c r="BI946" s="73"/>
      <c r="BJ946" s="95"/>
      <c r="BK946" s="95"/>
      <c r="BL946" s="73"/>
      <c r="BM946" s="73"/>
      <c r="BN946" s="95"/>
      <c r="BO946" s="95"/>
      <c r="BP946" s="73"/>
      <c r="BQ946" s="73"/>
      <c r="BR946" s="95"/>
      <c r="BS946" s="95"/>
      <c r="BT946" s="73"/>
      <c r="BU946" s="73"/>
      <c r="BV946" s="95"/>
      <c r="BW946" s="95"/>
      <c r="BX946" s="73"/>
      <c r="BY946" s="73"/>
      <c r="BZ946" s="95"/>
      <c r="CA946" s="95"/>
      <c r="CB946" s="73"/>
      <c r="CC946" s="73"/>
      <c r="CD946" s="95"/>
      <c r="CE946" s="9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9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2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73"/>
      <c r="AF947" s="73"/>
      <c r="AG947" s="73"/>
      <c r="AH947" s="95"/>
      <c r="AI947" s="95"/>
      <c r="AJ947" s="73"/>
      <c r="AK947" s="73"/>
      <c r="AL947" s="95"/>
      <c r="AM947" s="95"/>
      <c r="AN947" s="73"/>
      <c r="AO947" s="73"/>
      <c r="AP947" s="95"/>
      <c r="AQ947" s="95"/>
      <c r="AR947" s="73"/>
      <c r="AS947" s="73"/>
      <c r="AT947" s="95"/>
      <c r="AU947" s="95"/>
      <c r="AV947" s="73"/>
      <c r="AW947" s="73"/>
      <c r="AX947" s="95"/>
      <c r="AY947" s="95"/>
      <c r="AZ947" s="73"/>
      <c r="BA947" s="73"/>
      <c r="BB947" s="95"/>
      <c r="BC947" s="95"/>
      <c r="BD947" s="73"/>
      <c r="BE947" s="73"/>
      <c r="BF947" s="95"/>
      <c r="BG947" s="95"/>
      <c r="BH947" s="73"/>
      <c r="BI947" s="73"/>
      <c r="BJ947" s="95"/>
      <c r="BK947" s="95"/>
      <c r="BL947" s="73"/>
      <c r="BM947" s="73"/>
      <c r="BN947" s="95"/>
      <c r="BO947" s="95"/>
      <c r="BP947" s="73"/>
      <c r="BQ947" s="73"/>
      <c r="BR947" s="95"/>
      <c r="BS947" s="95"/>
      <c r="BT947" s="73"/>
      <c r="BU947" s="73"/>
      <c r="BV947" s="95"/>
      <c r="BW947" s="95"/>
      <c r="BX947" s="73"/>
      <c r="BY947" s="73"/>
      <c r="BZ947" s="95"/>
      <c r="CA947" s="95"/>
      <c r="CB947" s="73"/>
      <c r="CC947" s="73"/>
      <c r="CD947" s="95"/>
      <c r="CE947" s="9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9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2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73"/>
      <c r="AF948" s="73"/>
      <c r="AG948" s="73"/>
      <c r="AH948" s="95"/>
      <c r="AI948" s="95"/>
      <c r="AJ948" s="73"/>
      <c r="AK948" s="73"/>
      <c r="AL948" s="95"/>
      <c r="AM948" s="95"/>
      <c r="AN948" s="73"/>
      <c r="AO948" s="73"/>
      <c r="AP948" s="95"/>
      <c r="AQ948" s="95"/>
      <c r="AR948" s="73"/>
      <c r="AS948" s="73"/>
      <c r="AT948" s="95"/>
      <c r="AU948" s="95"/>
      <c r="AV948" s="73"/>
      <c r="AW948" s="73"/>
      <c r="AX948" s="95"/>
      <c r="AY948" s="95"/>
      <c r="AZ948" s="73"/>
      <c r="BA948" s="73"/>
      <c r="BB948" s="95"/>
      <c r="BC948" s="95"/>
      <c r="BD948" s="73"/>
      <c r="BE948" s="73"/>
      <c r="BF948" s="95"/>
      <c r="BG948" s="95"/>
      <c r="BH948" s="73"/>
      <c r="BI948" s="73"/>
      <c r="BJ948" s="95"/>
      <c r="BK948" s="95"/>
      <c r="BL948" s="73"/>
      <c r="BM948" s="73"/>
      <c r="BN948" s="95"/>
      <c r="BO948" s="95"/>
      <c r="BP948" s="73"/>
      <c r="BQ948" s="73"/>
      <c r="BR948" s="95"/>
      <c r="BS948" s="95"/>
      <c r="BT948" s="73"/>
      <c r="BU948" s="73"/>
      <c r="BV948" s="95"/>
      <c r="BW948" s="95"/>
      <c r="BX948" s="73"/>
      <c r="BY948" s="73"/>
      <c r="BZ948" s="95"/>
      <c r="CA948" s="95"/>
      <c r="CB948" s="73"/>
      <c r="CC948" s="73"/>
      <c r="CD948" s="95"/>
      <c r="CE948" s="9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9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2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73"/>
      <c r="AF949" s="73"/>
      <c r="AG949" s="73"/>
      <c r="AH949" s="95"/>
      <c r="AI949" s="95"/>
      <c r="AJ949" s="73"/>
      <c r="AK949" s="73"/>
      <c r="AL949" s="95"/>
      <c r="AM949" s="95"/>
      <c r="AN949" s="73"/>
      <c r="AO949" s="73"/>
      <c r="AP949" s="95"/>
      <c r="AQ949" s="95"/>
      <c r="AR949" s="73"/>
      <c r="AS949" s="73"/>
      <c r="AT949" s="95"/>
      <c r="AU949" s="95"/>
      <c r="AV949" s="73"/>
      <c r="AW949" s="73"/>
      <c r="AX949" s="95"/>
      <c r="AY949" s="95"/>
      <c r="AZ949" s="73"/>
      <c r="BA949" s="73"/>
      <c r="BB949" s="95"/>
      <c r="BC949" s="95"/>
      <c r="BD949" s="73"/>
      <c r="BE949" s="73"/>
      <c r="BF949" s="95"/>
      <c r="BG949" s="95"/>
      <c r="BH949" s="73"/>
      <c r="BI949" s="73"/>
      <c r="BJ949" s="95"/>
      <c r="BK949" s="95"/>
      <c r="BL949" s="73"/>
      <c r="BM949" s="73"/>
      <c r="BN949" s="95"/>
      <c r="BO949" s="95"/>
      <c r="BP949" s="73"/>
      <c r="BQ949" s="73"/>
      <c r="BR949" s="95"/>
      <c r="BS949" s="95"/>
      <c r="BT949" s="73"/>
      <c r="BU949" s="73"/>
      <c r="BV949" s="95"/>
      <c r="BW949" s="95"/>
      <c r="BX949" s="73"/>
      <c r="BY949" s="73"/>
      <c r="BZ949" s="95"/>
      <c r="CA949" s="95"/>
      <c r="CB949" s="73"/>
      <c r="CC949" s="73"/>
      <c r="CD949" s="95"/>
      <c r="CE949" s="9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9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2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73"/>
      <c r="AF950" s="73"/>
      <c r="AG950" s="73"/>
      <c r="AH950" s="95"/>
      <c r="AI950" s="95"/>
      <c r="AJ950" s="73"/>
      <c r="AK950" s="73"/>
      <c r="AL950" s="95"/>
      <c r="AM950" s="95"/>
      <c r="AN950" s="73"/>
      <c r="AO950" s="73"/>
      <c r="AP950" s="95"/>
      <c r="AQ950" s="95"/>
      <c r="AR950" s="73"/>
      <c r="AS950" s="73"/>
      <c r="AT950" s="95"/>
      <c r="AU950" s="95"/>
      <c r="AV950" s="73"/>
      <c r="AW950" s="73"/>
      <c r="AX950" s="95"/>
      <c r="AY950" s="95"/>
      <c r="AZ950" s="73"/>
      <c r="BA950" s="73"/>
      <c r="BB950" s="95"/>
      <c r="BC950" s="95"/>
      <c r="BD950" s="73"/>
      <c r="BE950" s="73"/>
      <c r="BF950" s="95"/>
      <c r="BG950" s="95"/>
      <c r="BH950" s="73"/>
      <c r="BI950" s="73"/>
      <c r="BJ950" s="95"/>
      <c r="BK950" s="95"/>
      <c r="BL950" s="73"/>
      <c r="BM950" s="73"/>
      <c r="BN950" s="95"/>
      <c r="BO950" s="95"/>
      <c r="BP950" s="73"/>
      <c r="BQ950" s="73"/>
      <c r="BR950" s="95"/>
      <c r="BS950" s="95"/>
      <c r="BT950" s="73"/>
      <c r="BU950" s="73"/>
      <c r="BV950" s="95"/>
      <c r="BW950" s="95"/>
      <c r="BX950" s="73"/>
      <c r="BY950" s="73"/>
      <c r="BZ950" s="95"/>
      <c r="CA950" s="95"/>
      <c r="CB950" s="73"/>
      <c r="CC950" s="73"/>
      <c r="CD950" s="95"/>
      <c r="CE950" s="9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9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2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73"/>
      <c r="AF951" s="73"/>
      <c r="AG951" s="73"/>
      <c r="AH951" s="95"/>
      <c r="AI951" s="95"/>
      <c r="AJ951" s="73"/>
      <c r="AK951" s="73"/>
      <c r="AL951" s="95"/>
      <c r="AM951" s="95"/>
      <c r="AN951" s="73"/>
      <c r="AO951" s="73"/>
      <c r="AP951" s="95"/>
      <c r="AQ951" s="95"/>
      <c r="AR951" s="73"/>
      <c r="AS951" s="73"/>
      <c r="AT951" s="95"/>
      <c r="AU951" s="95"/>
      <c r="AV951" s="73"/>
      <c r="AW951" s="73"/>
      <c r="AX951" s="95"/>
      <c r="AY951" s="95"/>
      <c r="AZ951" s="73"/>
      <c r="BA951" s="73"/>
      <c r="BB951" s="95"/>
      <c r="BC951" s="95"/>
      <c r="BD951" s="73"/>
      <c r="BE951" s="73"/>
      <c r="BF951" s="95"/>
      <c r="BG951" s="95"/>
      <c r="BH951" s="73"/>
      <c r="BI951" s="73"/>
      <c r="BJ951" s="95"/>
      <c r="BK951" s="95"/>
      <c r="BL951" s="73"/>
      <c r="BM951" s="73"/>
      <c r="BN951" s="95"/>
      <c r="BO951" s="95"/>
      <c r="BP951" s="73"/>
      <c r="BQ951" s="73"/>
      <c r="BR951" s="95"/>
      <c r="BS951" s="95"/>
      <c r="BT951" s="73"/>
      <c r="BU951" s="73"/>
      <c r="BV951" s="95"/>
      <c r="BW951" s="95"/>
      <c r="BX951" s="73"/>
      <c r="BY951" s="73"/>
      <c r="BZ951" s="95"/>
      <c r="CA951" s="95"/>
      <c r="CB951" s="73"/>
      <c r="CC951" s="73"/>
      <c r="CD951" s="95"/>
      <c r="CE951" s="9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9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2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73"/>
      <c r="AF952" s="73"/>
      <c r="AG952" s="73"/>
      <c r="AH952" s="95"/>
      <c r="AI952" s="95"/>
      <c r="AJ952" s="73"/>
      <c r="AK952" s="73"/>
      <c r="AL952" s="95"/>
      <c r="AM952" s="95"/>
      <c r="AN952" s="73"/>
      <c r="AO952" s="73"/>
      <c r="AP952" s="95"/>
      <c r="AQ952" s="95"/>
      <c r="AR952" s="73"/>
      <c r="AS952" s="73"/>
      <c r="AT952" s="95"/>
      <c r="AU952" s="95"/>
      <c r="AV952" s="73"/>
      <c r="AW952" s="73"/>
      <c r="AX952" s="95"/>
      <c r="AY952" s="95"/>
      <c r="AZ952" s="73"/>
      <c r="BA952" s="73"/>
      <c r="BB952" s="95"/>
      <c r="BC952" s="95"/>
      <c r="BD952" s="73"/>
      <c r="BE952" s="73"/>
      <c r="BF952" s="95"/>
      <c r="BG952" s="95"/>
      <c r="BH952" s="73"/>
      <c r="BI952" s="73"/>
      <c r="BJ952" s="95"/>
      <c r="BK952" s="95"/>
      <c r="BL952" s="73"/>
      <c r="BM952" s="73"/>
      <c r="BN952" s="95"/>
      <c r="BO952" s="95"/>
      <c r="BP952" s="73"/>
      <c r="BQ952" s="73"/>
      <c r="BR952" s="95"/>
      <c r="BS952" s="95"/>
      <c r="BT952" s="73"/>
      <c r="BU952" s="73"/>
      <c r="BV952" s="95"/>
      <c r="BW952" s="95"/>
      <c r="BX952" s="73"/>
      <c r="BY952" s="73"/>
      <c r="BZ952" s="95"/>
      <c r="CA952" s="95"/>
      <c r="CB952" s="73"/>
      <c r="CC952" s="73"/>
      <c r="CD952" s="95"/>
      <c r="CE952" s="9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9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2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73"/>
      <c r="AF953" s="73"/>
      <c r="AG953" s="73"/>
      <c r="AH953" s="95"/>
      <c r="AI953" s="95"/>
      <c r="AJ953" s="73"/>
      <c r="AK953" s="73"/>
      <c r="AL953" s="95"/>
      <c r="AM953" s="95"/>
      <c r="AN953" s="73"/>
      <c r="AO953" s="73"/>
      <c r="AP953" s="95"/>
      <c r="AQ953" s="95"/>
      <c r="AR953" s="73"/>
      <c r="AS953" s="73"/>
      <c r="AT953" s="95"/>
      <c r="AU953" s="95"/>
      <c r="AV953" s="73"/>
      <c r="AW953" s="73"/>
      <c r="AX953" s="95"/>
      <c r="AY953" s="95"/>
      <c r="AZ953" s="73"/>
      <c r="BA953" s="73"/>
      <c r="BB953" s="95"/>
      <c r="BC953" s="95"/>
      <c r="BD953" s="73"/>
      <c r="BE953" s="73"/>
      <c r="BF953" s="95"/>
      <c r="BG953" s="95"/>
      <c r="BH953" s="73"/>
      <c r="BI953" s="73"/>
      <c r="BJ953" s="95"/>
      <c r="BK953" s="95"/>
      <c r="BL953" s="73"/>
      <c r="BM953" s="73"/>
      <c r="BN953" s="95"/>
      <c r="BO953" s="95"/>
      <c r="BP953" s="73"/>
      <c r="BQ953" s="73"/>
      <c r="BR953" s="95"/>
      <c r="BS953" s="95"/>
      <c r="BT953" s="73"/>
      <c r="BU953" s="73"/>
      <c r="BV953" s="95"/>
      <c r="BW953" s="95"/>
      <c r="BX953" s="73"/>
      <c r="BY953" s="73"/>
      <c r="BZ953" s="95"/>
      <c r="CA953" s="95"/>
      <c r="CB953" s="73"/>
      <c r="CC953" s="73"/>
      <c r="CD953" s="95"/>
      <c r="CE953" s="9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9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2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73"/>
      <c r="AF954" s="73"/>
      <c r="AG954" s="73"/>
      <c r="AH954" s="95"/>
      <c r="AI954" s="95"/>
      <c r="AJ954" s="73"/>
      <c r="AK954" s="73"/>
      <c r="AL954" s="95"/>
      <c r="AM954" s="95"/>
      <c r="AN954" s="73"/>
      <c r="AO954" s="73"/>
      <c r="AP954" s="95"/>
      <c r="AQ954" s="95"/>
      <c r="AR954" s="73"/>
      <c r="AS954" s="73"/>
      <c r="AT954" s="95"/>
      <c r="AU954" s="95"/>
      <c r="AV954" s="73"/>
      <c r="AW954" s="73"/>
      <c r="AX954" s="95"/>
      <c r="AY954" s="95"/>
      <c r="AZ954" s="73"/>
      <c r="BA954" s="73"/>
      <c r="BB954" s="95"/>
      <c r="BC954" s="95"/>
      <c r="BD954" s="73"/>
      <c r="BE954" s="73"/>
      <c r="BF954" s="95"/>
      <c r="BG954" s="95"/>
      <c r="BH954" s="73"/>
      <c r="BI954" s="73"/>
      <c r="BJ954" s="95"/>
      <c r="BK954" s="95"/>
      <c r="BL954" s="73"/>
      <c r="BM954" s="73"/>
      <c r="BN954" s="95"/>
      <c r="BO954" s="95"/>
      <c r="BP954" s="73"/>
      <c r="BQ954" s="73"/>
      <c r="BR954" s="95"/>
      <c r="BS954" s="95"/>
      <c r="BT954" s="73"/>
      <c r="BU954" s="73"/>
      <c r="BV954" s="95"/>
      <c r="BW954" s="95"/>
      <c r="BX954" s="73"/>
      <c r="BY954" s="73"/>
      <c r="BZ954" s="95"/>
      <c r="CA954" s="95"/>
      <c r="CB954" s="73"/>
      <c r="CC954" s="73"/>
      <c r="CD954" s="95"/>
      <c r="CE954" s="9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9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2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73"/>
      <c r="AF955" s="73"/>
      <c r="AG955" s="73"/>
      <c r="AH955" s="95"/>
      <c r="AI955" s="95"/>
      <c r="AJ955" s="73"/>
      <c r="AK955" s="73"/>
      <c r="AL955" s="95"/>
      <c r="AM955" s="95"/>
      <c r="AN955" s="73"/>
      <c r="AO955" s="73"/>
      <c r="AP955" s="95"/>
      <c r="AQ955" s="95"/>
      <c r="AR955" s="73"/>
      <c r="AS955" s="73"/>
      <c r="AT955" s="95"/>
      <c r="AU955" s="95"/>
      <c r="AV955" s="73"/>
      <c r="AW955" s="73"/>
      <c r="AX955" s="95"/>
      <c r="AY955" s="95"/>
      <c r="AZ955" s="73"/>
      <c r="BA955" s="73"/>
      <c r="BB955" s="95"/>
      <c r="BC955" s="95"/>
      <c r="BD955" s="73"/>
      <c r="BE955" s="73"/>
      <c r="BF955" s="95"/>
      <c r="BG955" s="95"/>
      <c r="BH955" s="73"/>
      <c r="BI955" s="73"/>
      <c r="BJ955" s="95"/>
      <c r="BK955" s="95"/>
      <c r="BL955" s="73"/>
      <c r="BM955" s="73"/>
      <c r="BN955" s="95"/>
      <c r="BO955" s="95"/>
      <c r="BP955" s="73"/>
      <c r="BQ955" s="73"/>
      <c r="BR955" s="95"/>
      <c r="BS955" s="95"/>
      <c r="BT955" s="73"/>
      <c r="BU955" s="73"/>
      <c r="BV955" s="95"/>
      <c r="BW955" s="95"/>
      <c r="BX955" s="73"/>
      <c r="BY955" s="73"/>
      <c r="BZ955" s="95"/>
      <c r="CA955" s="95"/>
      <c r="CB955" s="73"/>
      <c r="CC955" s="73"/>
      <c r="CD955" s="95"/>
      <c r="CE955" s="9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9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2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73"/>
      <c r="AF956" s="73"/>
      <c r="AG956" s="73"/>
      <c r="AH956" s="95"/>
      <c r="AI956" s="95"/>
      <c r="AJ956" s="73"/>
      <c r="AK956" s="73"/>
      <c r="AL956" s="95"/>
      <c r="AM956" s="95"/>
      <c r="AN956" s="73"/>
      <c r="AO956" s="73"/>
      <c r="AP956" s="95"/>
      <c r="AQ956" s="95"/>
      <c r="AR956" s="73"/>
      <c r="AS956" s="73"/>
      <c r="AT956" s="95"/>
      <c r="AU956" s="95"/>
      <c r="AV956" s="73"/>
      <c r="AW956" s="73"/>
      <c r="AX956" s="95"/>
      <c r="AY956" s="95"/>
      <c r="AZ956" s="73"/>
      <c r="BA956" s="73"/>
      <c r="BB956" s="95"/>
      <c r="BC956" s="95"/>
      <c r="BD956" s="73"/>
      <c r="BE956" s="73"/>
      <c r="BF956" s="95"/>
      <c r="BG956" s="95"/>
      <c r="BH956" s="73"/>
      <c r="BI956" s="73"/>
      <c r="BJ956" s="95"/>
      <c r="BK956" s="95"/>
      <c r="BL956" s="73"/>
      <c r="BM956" s="73"/>
      <c r="BN956" s="95"/>
      <c r="BO956" s="95"/>
      <c r="BP956" s="73"/>
      <c r="BQ956" s="73"/>
      <c r="BR956" s="95"/>
      <c r="BS956" s="95"/>
      <c r="BT956" s="73"/>
      <c r="BU956" s="73"/>
      <c r="BV956" s="95"/>
      <c r="BW956" s="95"/>
      <c r="BX956" s="73"/>
      <c r="BY956" s="73"/>
      <c r="BZ956" s="95"/>
      <c r="CA956" s="95"/>
      <c r="CB956" s="73"/>
      <c r="CC956" s="73"/>
      <c r="CD956" s="95"/>
      <c r="CE956" s="9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9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2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73"/>
      <c r="AF957" s="73"/>
      <c r="AG957" s="73"/>
      <c r="AH957" s="95"/>
      <c r="AI957" s="95"/>
      <c r="AJ957" s="73"/>
      <c r="AK957" s="73"/>
      <c r="AL957" s="95"/>
      <c r="AM957" s="95"/>
      <c r="AN957" s="73"/>
      <c r="AO957" s="73"/>
      <c r="AP957" s="95"/>
      <c r="AQ957" s="95"/>
      <c r="AR957" s="73"/>
      <c r="AS957" s="73"/>
      <c r="AT957" s="95"/>
      <c r="AU957" s="95"/>
      <c r="AV957" s="73"/>
      <c r="AW957" s="73"/>
      <c r="AX957" s="95"/>
      <c r="AY957" s="95"/>
      <c r="AZ957" s="73"/>
      <c r="BA957" s="73"/>
      <c r="BB957" s="95"/>
      <c r="BC957" s="95"/>
      <c r="BD957" s="73"/>
      <c r="BE957" s="73"/>
      <c r="BF957" s="95"/>
      <c r="BG957" s="95"/>
      <c r="BH957" s="73"/>
      <c r="BI957" s="73"/>
      <c r="BJ957" s="95"/>
      <c r="BK957" s="95"/>
      <c r="BL957" s="73"/>
      <c r="BM957" s="73"/>
      <c r="BN957" s="95"/>
      <c r="BO957" s="95"/>
      <c r="BP957" s="73"/>
      <c r="BQ957" s="73"/>
      <c r="BR957" s="95"/>
      <c r="BS957" s="95"/>
      <c r="BT957" s="73"/>
      <c r="BU957" s="73"/>
      <c r="BV957" s="95"/>
      <c r="BW957" s="95"/>
      <c r="BX957" s="73"/>
      <c r="BY957" s="73"/>
      <c r="BZ957" s="95"/>
      <c r="CA957" s="95"/>
      <c r="CB957" s="73"/>
      <c r="CC957" s="73"/>
      <c r="CD957" s="95"/>
      <c r="CE957" s="9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9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2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73"/>
      <c r="AF958" s="73"/>
      <c r="AG958" s="73"/>
      <c r="AH958" s="95"/>
      <c r="AI958" s="95"/>
      <c r="AJ958" s="73"/>
      <c r="AK958" s="73"/>
      <c r="AL958" s="95"/>
      <c r="AM958" s="95"/>
      <c r="AN958" s="73"/>
      <c r="AO958" s="73"/>
      <c r="AP958" s="95"/>
      <c r="AQ958" s="95"/>
      <c r="AR958" s="73"/>
      <c r="AS958" s="73"/>
      <c r="AT958" s="95"/>
      <c r="AU958" s="95"/>
      <c r="AV958" s="73"/>
      <c r="AW958" s="73"/>
      <c r="AX958" s="95"/>
      <c r="AY958" s="95"/>
      <c r="AZ958" s="73"/>
      <c r="BA958" s="73"/>
      <c r="BB958" s="95"/>
      <c r="BC958" s="95"/>
      <c r="BD958" s="73"/>
      <c r="BE958" s="73"/>
      <c r="BF958" s="95"/>
      <c r="BG958" s="95"/>
      <c r="BH958" s="73"/>
      <c r="BI958" s="73"/>
      <c r="BJ958" s="95"/>
      <c r="BK958" s="95"/>
      <c r="BL958" s="73"/>
      <c r="BM958" s="73"/>
      <c r="BN958" s="95"/>
      <c r="BO958" s="95"/>
      <c r="BP958" s="73"/>
      <c r="BQ958" s="73"/>
      <c r="BR958" s="95"/>
      <c r="BS958" s="95"/>
      <c r="BT958" s="73"/>
      <c r="BU958" s="73"/>
      <c r="BV958" s="95"/>
      <c r="BW958" s="95"/>
      <c r="BX958" s="73"/>
      <c r="BY958" s="73"/>
      <c r="BZ958" s="95"/>
      <c r="CA958" s="95"/>
      <c r="CB958" s="73"/>
      <c r="CC958" s="73"/>
      <c r="CD958" s="95"/>
      <c r="CE958" s="9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9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2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73"/>
      <c r="AF959" s="73"/>
      <c r="AG959" s="73"/>
      <c r="AH959" s="95"/>
      <c r="AI959" s="95"/>
      <c r="AJ959" s="73"/>
      <c r="AK959" s="73"/>
      <c r="AL959" s="95"/>
      <c r="AM959" s="95"/>
      <c r="AN959" s="73"/>
      <c r="AO959" s="73"/>
      <c r="AP959" s="95"/>
      <c r="AQ959" s="95"/>
      <c r="AR959" s="73"/>
      <c r="AS959" s="73"/>
      <c r="AT959" s="95"/>
      <c r="AU959" s="95"/>
      <c r="AV959" s="73"/>
      <c r="AW959" s="73"/>
      <c r="AX959" s="95"/>
      <c r="AY959" s="95"/>
      <c r="AZ959" s="73"/>
      <c r="BA959" s="73"/>
      <c r="BB959" s="95"/>
      <c r="BC959" s="95"/>
      <c r="BD959" s="73"/>
      <c r="BE959" s="73"/>
      <c r="BF959" s="95"/>
      <c r="BG959" s="95"/>
      <c r="BH959" s="73"/>
      <c r="BI959" s="73"/>
      <c r="BJ959" s="95"/>
      <c r="BK959" s="95"/>
      <c r="BL959" s="73"/>
      <c r="BM959" s="73"/>
      <c r="BN959" s="95"/>
      <c r="BO959" s="95"/>
      <c r="BP959" s="73"/>
      <c r="BQ959" s="73"/>
      <c r="BR959" s="95"/>
      <c r="BS959" s="95"/>
      <c r="BT959" s="73"/>
      <c r="BU959" s="73"/>
      <c r="BV959" s="95"/>
      <c r="BW959" s="95"/>
      <c r="BX959" s="73"/>
      <c r="BY959" s="73"/>
      <c r="BZ959" s="95"/>
      <c r="CA959" s="95"/>
      <c r="CB959" s="73"/>
      <c r="CC959" s="73"/>
      <c r="CD959" s="95"/>
      <c r="CE959" s="9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9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2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73"/>
      <c r="AF960" s="73"/>
      <c r="AG960" s="73"/>
      <c r="AH960" s="95"/>
      <c r="AI960" s="95"/>
      <c r="AJ960" s="73"/>
      <c r="AK960" s="73"/>
      <c r="AL960" s="95"/>
      <c r="AM960" s="95"/>
      <c r="AN960" s="73"/>
      <c r="AO960" s="73"/>
      <c r="AP960" s="95"/>
      <c r="AQ960" s="95"/>
      <c r="AR960" s="73"/>
      <c r="AS960" s="73"/>
      <c r="AT960" s="95"/>
      <c r="AU960" s="95"/>
      <c r="AV960" s="73"/>
      <c r="AW960" s="73"/>
      <c r="AX960" s="95"/>
      <c r="AY960" s="95"/>
      <c r="AZ960" s="73"/>
      <c r="BA960" s="73"/>
      <c r="BB960" s="95"/>
      <c r="BC960" s="95"/>
      <c r="BD960" s="73"/>
      <c r="BE960" s="73"/>
      <c r="BF960" s="95"/>
      <c r="BG960" s="95"/>
      <c r="BH960" s="73"/>
      <c r="BI960" s="73"/>
      <c r="BJ960" s="95"/>
      <c r="BK960" s="95"/>
      <c r="BL960" s="73"/>
      <c r="BM960" s="73"/>
      <c r="BN960" s="95"/>
      <c r="BO960" s="95"/>
      <c r="BP960" s="73"/>
      <c r="BQ960" s="73"/>
      <c r="BR960" s="95"/>
      <c r="BS960" s="95"/>
      <c r="BT960" s="73"/>
      <c r="BU960" s="73"/>
      <c r="BV960" s="95"/>
      <c r="BW960" s="95"/>
      <c r="BX960" s="73"/>
      <c r="BY960" s="73"/>
      <c r="BZ960" s="95"/>
      <c r="CA960" s="95"/>
      <c r="CB960" s="73"/>
      <c r="CC960" s="73"/>
      <c r="CD960" s="95"/>
      <c r="CE960" s="9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9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2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73"/>
      <c r="AF961" s="73"/>
      <c r="AG961" s="73"/>
      <c r="AH961" s="95"/>
      <c r="AI961" s="95"/>
      <c r="AJ961" s="73"/>
      <c r="AK961" s="73"/>
      <c r="AL961" s="95"/>
      <c r="AM961" s="95"/>
      <c r="AN961" s="73"/>
      <c r="AO961" s="73"/>
      <c r="AP961" s="95"/>
      <c r="AQ961" s="95"/>
      <c r="AR961" s="73"/>
      <c r="AS961" s="73"/>
      <c r="AT961" s="95"/>
      <c r="AU961" s="95"/>
      <c r="AV961" s="73"/>
      <c r="AW961" s="73"/>
      <c r="AX961" s="95"/>
      <c r="AY961" s="95"/>
      <c r="AZ961" s="73"/>
      <c r="BA961" s="73"/>
      <c r="BB961" s="95"/>
      <c r="BC961" s="95"/>
      <c r="BD961" s="73"/>
      <c r="BE961" s="73"/>
      <c r="BF961" s="95"/>
      <c r="BG961" s="95"/>
      <c r="BH961" s="73"/>
      <c r="BI961" s="73"/>
      <c r="BJ961" s="95"/>
      <c r="BK961" s="95"/>
      <c r="BL961" s="73"/>
      <c r="BM961" s="73"/>
      <c r="BN961" s="95"/>
      <c r="BO961" s="95"/>
      <c r="BP961" s="73"/>
      <c r="BQ961" s="73"/>
      <c r="BR961" s="95"/>
      <c r="BS961" s="95"/>
      <c r="BT961" s="73"/>
      <c r="BU961" s="73"/>
      <c r="BV961" s="95"/>
      <c r="BW961" s="95"/>
      <c r="BX961" s="73"/>
      <c r="BY961" s="73"/>
      <c r="BZ961" s="95"/>
      <c r="CA961" s="95"/>
      <c r="CB961" s="73"/>
      <c r="CC961" s="73"/>
      <c r="CD961" s="95"/>
      <c r="CE961" s="9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9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2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73"/>
      <c r="AF962" s="73"/>
      <c r="AG962" s="73"/>
      <c r="AH962" s="95"/>
      <c r="AI962" s="95"/>
      <c r="AJ962" s="73"/>
      <c r="AK962" s="73"/>
      <c r="AL962" s="95"/>
      <c r="AM962" s="95"/>
      <c r="AN962" s="73"/>
      <c r="AO962" s="73"/>
      <c r="AP962" s="95"/>
      <c r="AQ962" s="95"/>
      <c r="AR962" s="73"/>
      <c r="AS962" s="73"/>
      <c r="AT962" s="95"/>
      <c r="AU962" s="95"/>
      <c r="AV962" s="73"/>
      <c r="AW962" s="73"/>
      <c r="AX962" s="95"/>
      <c r="AY962" s="95"/>
      <c r="AZ962" s="73"/>
      <c r="BA962" s="73"/>
      <c r="BB962" s="95"/>
      <c r="BC962" s="95"/>
      <c r="BD962" s="73"/>
      <c r="BE962" s="73"/>
      <c r="BF962" s="95"/>
      <c r="BG962" s="95"/>
      <c r="BH962" s="73"/>
      <c r="BI962" s="73"/>
      <c r="BJ962" s="95"/>
      <c r="BK962" s="95"/>
      <c r="BL962" s="73"/>
      <c r="BM962" s="73"/>
      <c r="BN962" s="95"/>
      <c r="BO962" s="95"/>
      <c r="BP962" s="73"/>
      <c r="BQ962" s="73"/>
      <c r="BR962" s="95"/>
      <c r="BS962" s="95"/>
      <c r="BT962" s="73"/>
      <c r="BU962" s="73"/>
      <c r="BV962" s="95"/>
      <c r="BW962" s="95"/>
      <c r="BX962" s="73"/>
      <c r="BY962" s="73"/>
      <c r="BZ962" s="95"/>
      <c r="CA962" s="95"/>
      <c r="CB962" s="73"/>
      <c r="CC962" s="73"/>
      <c r="CD962" s="95"/>
      <c r="CE962" s="9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9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2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73"/>
      <c r="AF963" s="73"/>
      <c r="AG963" s="73"/>
      <c r="AH963" s="95"/>
      <c r="AI963" s="95"/>
      <c r="AJ963" s="73"/>
      <c r="AK963" s="73"/>
      <c r="AL963" s="95"/>
      <c r="AM963" s="95"/>
      <c r="AN963" s="73"/>
      <c r="AO963" s="73"/>
      <c r="AP963" s="95"/>
      <c r="AQ963" s="95"/>
      <c r="AR963" s="73"/>
      <c r="AS963" s="73"/>
      <c r="AT963" s="95"/>
      <c r="AU963" s="95"/>
      <c r="AV963" s="73"/>
      <c r="AW963" s="73"/>
      <c r="AX963" s="95"/>
      <c r="AY963" s="95"/>
      <c r="AZ963" s="73"/>
      <c r="BA963" s="73"/>
      <c r="BB963" s="95"/>
      <c r="BC963" s="95"/>
      <c r="BD963" s="73"/>
      <c r="BE963" s="73"/>
      <c r="BF963" s="95"/>
      <c r="BG963" s="95"/>
      <c r="BH963" s="73"/>
      <c r="BI963" s="73"/>
      <c r="BJ963" s="95"/>
      <c r="BK963" s="95"/>
      <c r="BL963" s="73"/>
      <c r="BM963" s="73"/>
      <c r="BN963" s="95"/>
      <c r="BO963" s="95"/>
      <c r="BP963" s="73"/>
      <c r="BQ963" s="73"/>
      <c r="BR963" s="95"/>
      <c r="BS963" s="95"/>
      <c r="BT963" s="73"/>
      <c r="BU963" s="73"/>
      <c r="BV963" s="95"/>
      <c r="BW963" s="95"/>
      <c r="BX963" s="73"/>
      <c r="BY963" s="73"/>
      <c r="BZ963" s="95"/>
      <c r="CA963" s="95"/>
      <c r="CB963" s="73"/>
      <c r="CC963" s="73"/>
      <c r="CD963" s="95"/>
      <c r="CE963" s="9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9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2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73"/>
      <c r="AF964" s="73"/>
      <c r="AG964" s="73"/>
      <c r="AH964" s="95"/>
      <c r="AI964" s="95"/>
      <c r="AJ964" s="73"/>
      <c r="AK964" s="73"/>
      <c r="AL964" s="95"/>
      <c r="AM964" s="95"/>
      <c r="AN964" s="73"/>
      <c r="AO964" s="73"/>
      <c r="AP964" s="95"/>
      <c r="AQ964" s="95"/>
      <c r="AR964" s="73"/>
      <c r="AS964" s="73"/>
      <c r="AT964" s="95"/>
      <c r="AU964" s="95"/>
      <c r="AV964" s="73"/>
      <c r="AW964" s="73"/>
      <c r="AX964" s="95"/>
      <c r="AY964" s="95"/>
      <c r="AZ964" s="73"/>
      <c r="BA964" s="73"/>
      <c r="BB964" s="95"/>
      <c r="BC964" s="95"/>
      <c r="BD964" s="73"/>
      <c r="BE964" s="73"/>
      <c r="BF964" s="95"/>
      <c r="BG964" s="95"/>
      <c r="BH964" s="73"/>
      <c r="BI964" s="73"/>
      <c r="BJ964" s="95"/>
      <c r="BK964" s="95"/>
      <c r="BL964" s="73"/>
      <c r="BM964" s="73"/>
      <c r="BN964" s="95"/>
      <c r="BO964" s="95"/>
      <c r="BP964" s="73"/>
      <c r="BQ964" s="73"/>
      <c r="BR964" s="95"/>
      <c r="BS964" s="95"/>
      <c r="BT964" s="73"/>
      <c r="BU964" s="73"/>
      <c r="BV964" s="95"/>
      <c r="BW964" s="95"/>
      <c r="BX964" s="73"/>
      <c r="BY964" s="73"/>
      <c r="BZ964" s="95"/>
      <c r="CA964" s="95"/>
      <c r="CB964" s="73"/>
      <c r="CC964" s="73"/>
      <c r="CD964" s="95"/>
      <c r="CE964" s="9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9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2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73"/>
      <c r="AF965" s="73"/>
      <c r="AG965" s="73"/>
      <c r="AH965" s="95"/>
      <c r="AI965" s="95"/>
      <c r="AJ965" s="73"/>
      <c r="AK965" s="73"/>
      <c r="AL965" s="95"/>
      <c r="AM965" s="95"/>
      <c r="AN965" s="73"/>
      <c r="AO965" s="73"/>
      <c r="AP965" s="95"/>
      <c r="AQ965" s="95"/>
      <c r="AR965" s="73"/>
      <c r="AS965" s="73"/>
      <c r="AT965" s="95"/>
      <c r="AU965" s="95"/>
      <c r="AV965" s="73"/>
      <c r="AW965" s="73"/>
      <c r="AX965" s="95"/>
      <c r="AY965" s="95"/>
      <c r="AZ965" s="73"/>
      <c r="BA965" s="73"/>
      <c r="BB965" s="95"/>
      <c r="BC965" s="95"/>
      <c r="BD965" s="73"/>
      <c r="BE965" s="73"/>
      <c r="BF965" s="95"/>
      <c r="BG965" s="95"/>
      <c r="BH965" s="73"/>
      <c r="BI965" s="73"/>
      <c r="BJ965" s="95"/>
      <c r="BK965" s="95"/>
      <c r="BL965" s="73"/>
      <c r="BM965" s="73"/>
      <c r="BN965" s="95"/>
      <c r="BO965" s="95"/>
      <c r="BP965" s="73"/>
      <c r="BQ965" s="73"/>
      <c r="BR965" s="95"/>
      <c r="BS965" s="95"/>
      <c r="BT965" s="73"/>
      <c r="BU965" s="73"/>
      <c r="BV965" s="95"/>
      <c r="BW965" s="95"/>
      <c r="BX965" s="73"/>
      <c r="BY965" s="73"/>
      <c r="BZ965" s="95"/>
      <c r="CA965" s="95"/>
      <c r="CB965" s="73"/>
      <c r="CC965" s="73"/>
      <c r="CD965" s="95"/>
      <c r="CE965" s="9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9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2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73"/>
      <c r="AF966" s="73"/>
      <c r="AG966" s="73"/>
      <c r="AH966" s="95"/>
      <c r="AI966" s="95"/>
      <c r="AJ966" s="73"/>
      <c r="AK966" s="73"/>
      <c r="AL966" s="95"/>
      <c r="AM966" s="95"/>
      <c r="AN966" s="73"/>
      <c r="AO966" s="73"/>
      <c r="AP966" s="95"/>
      <c r="AQ966" s="95"/>
      <c r="AR966" s="73"/>
      <c r="AS966" s="73"/>
      <c r="AT966" s="95"/>
      <c r="AU966" s="95"/>
      <c r="AV966" s="73"/>
      <c r="AW966" s="73"/>
      <c r="AX966" s="95"/>
      <c r="AY966" s="95"/>
      <c r="AZ966" s="73"/>
      <c r="BA966" s="73"/>
      <c r="BB966" s="95"/>
      <c r="BC966" s="95"/>
      <c r="BD966" s="73"/>
      <c r="BE966" s="73"/>
      <c r="BF966" s="95"/>
      <c r="BG966" s="95"/>
      <c r="BH966" s="73"/>
      <c r="BI966" s="73"/>
      <c r="BJ966" s="95"/>
      <c r="BK966" s="95"/>
      <c r="BL966" s="73"/>
      <c r="BM966" s="73"/>
      <c r="BN966" s="95"/>
      <c r="BO966" s="95"/>
      <c r="BP966" s="73"/>
      <c r="BQ966" s="73"/>
      <c r="BR966" s="95"/>
      <c r="BS966" s="95"/>
      <c r="BT966" s="73"/>
      <c r="BU966" s="73"/>
      <c r="BV966" s="95"/>
      <c r="BW966" s="95"/>
      <c r="BX966" s="73"/>
      <c r="BY966" s="73"/>
      <c r="BZ966" s="95"/>
      <c r="CA966" s="95"/>
      <c r="CB966" s="73"/>
      <c r="CC966" s="73"/>
      <c r="CD966" s="95"/>
      <c r="CE966" s="9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9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2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73"/>
      <c r="AF967" s="73"/>
      <c r="AG967" s="73"/>
      <c r="AH967" s="95"/>
      <c r="AI967" s="95"/>
      <c r="AJ967" s="73"/>
      <c r="AK967" s="73"/>
      <c r="AL967" s="95"/>
      <c r="AM967" s="95"/>
      <c r="AN967" s="73"/>
      <c r="AO967" s="73"/>
      <c r="AP967" s="95"/>
      <c r="AQ967" s="95"/>
      <c r="AR967" s="73"/>
      <c r="AS967" s="73"/>
      <c r="AT967" s="95"/>
      <c r="AU967" s="95"/>
      <c r="AV967" s="73"/>
      <c r="AW967" s="73"/>
      <c r="AX967" s="95"/>
      <c r="AY967" s="95"/>
      <c r="AZ967" s="73"/>
      <c r="BA967" s="73"/>
      <c r="BB967" s="95"/>
      <c r="BC967" s="95"/>
      <c r="BD967" s="73"/>
      <c r="BE967" s="73"/>
      <c r="BF967" s="95"/>
      <c r="BG967" s="95"/>
      <c r="BH967" s="73"/>
      <c r="BI967" s="73"/>
      <c r="BJ967" s="95"/>
      <c r="BK967" s="95"/>
      <c r="BL967" s="73"/>
      <c r="BM967" s="73"/>
      <c r="BN967" s="95"/>
      <c r="BO967" s="95"/>
      <c r="BP967" s="73"/>
      <c r="BQ967" s="73"/>
      <c r="BR967" s="95"/>
      <c r="BS967" s="95"/>
      <c r="BT967" s="73"/>
      <c r="BU967" s="73"/>
      <c r="BV967" s="95"/>
      <c r="BW967" s="95"/>
      <c r="BX967" s="73"/>
      <c r="BY967" s="73"/>
      <c r="BZ967" s="95"/>
      <c r="CA967" s="95"/>
      <c r="CB967" s="73"/>
      <c r="CC967" s="73"/>
      <c r="CD967" s="95"/>
      <c r="CE967" s="9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9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2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73"/>
      <c r="AF968" s="73"/>
      <c r="AG968" s="73"/>
      <c r="AH968" s="95"/>
      <c r="AI968" s="95"/>
      <c r="AJ968" s="73"/>
      <c r="AK968" s="73"/>
      <c r="AL968" s="95"/>
      <c r="AM968" s="95"/>
      <c r="AN968" s="73"/>
      <c r="AO968" s="73"/>
      <c r="AP968" s="95"/>
      <c r="AQ968" s="95"/>
      <c r="AR968" s="73"/>
      <c r="AS968" s="73"/>
      <c r="AT968" s="95"/>
      <c r="AU968" s="95"/>
      <c r="AV968" s="73"/>
      <c r="AW968" s="73"/>
      <c r="AX968" s="95"/>
      <c r="AY968" s="95"/>
      <c r="AZ968" s="73"/>
      <c r="BA968" s="73"/>
      <c r="BB968" s="95"/>
      <c r="BC968" s="95"/>
      <c r="BD968" s="73"/>
      <c r="BE968" s="73"/>
      <c r="BF968" s="95"/>
      <c r="BG968" s="95"/>
      <c r="BH968" s="73"/>
      <c r="BI968" s="73"/>
      <c r="BJ968" s="95"/>
      <c r="BK968" s="95"/>
      <c r="BL968" s="73"/>
      <c r="BM968" s="73"/>
      <c r="BN968" s="95"/>
      <c r="BO968" s="95"/>
      <c r="BP968" s="73"/>
      <c r="BQ968" s="73"/>
      <c r="BR968" s="95"/>
      <c r="BS968" s="95"/>
      <c r="BT968" s="73"/>
      <c r="BU968" s="73"/>
      <c r="BV968" s="95"/>
      <c r="BW968" s="95"/>
      <c r="BX968" s="73"/>
      <c r="BY968" s="73"/>
      <c r="BZ968" s="95"/>
      <c r="CA968" s="95"/>
      <c r="CB968" s="73"/>
      <c r="CC968" s="73"/>
      <c r="CD968" s="95"/>
      <c r="CE968" s="9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9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2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73"/>
      <c r="AF969" s="73"/>
      <c r="AG969" s="73"/>
      <c r="AH969" s="95"/>
      <c r="AI969" s="95"/>
      <c r="AJ969" s="73"/>
      <c r="AK969" s="73"/>
      <c r="AL969" s="95"/>
      <c r="AM969" s="95"/>
      <c r="AN969" s="73"/>
      <c r="AO969" s="73"/>
      <c r="AP969" s="95"/>
      <c r="AQ969" s="95"/>
      <c r="AR969" s="73"/>
      <c r="AS969" s="73"/>
      <c r="AT969" s="95"/>
      <c r="AU969" s="95"/>
      <c r="AV969" s="73"/>
      <c r="AW969" s="73"/>
      <c r="AX969" s="95"/>
      <c r="AY969" s="95"/>
      <c r="AZ969" s="73"/>
      <c r="BA969" s="73"/>
      <c r="BB969" s="95"/>
      <c r="BC969" s="95"/>
      <c r="BD969" s="73"/>
      <c r="BE969" s="73"/>
      <c r="BF969" s="95"/>
      <c r="BG969" s="95"/>
      <c r="BH969" s="73"/>
      <c r="BI969" s="73"/>
      <c r="BJ969" s="95"/>
      <c r="BK969" s="95"/>
      <c r="BL969" s="73"/>
      <c r="BM969" s="73"/>
      <c r="BN969" s="95"/>
      <c r="BO969" s="95"/>
      <c r="BP969" s="73"/>
      <c r="BQ969" s="73"/>
      <c r="BR969" s="95"/>
      <c r="BS969" s="95"/>
      <c r="BT969" s="73"/>
      <c r="BU969" s="73"/>
      <c r="BV969" s="95"/>
      <c r="BW969" s="95"/>
      <c r="BX969" s="73"/>
      <c r="BY969" s="73"/>
      <c r="BZ969" s="95"/>
      <c r="CA969" s="95"/>
      <c r="CB969" s="73"/>
      <c r="CC969" s="73"/>
      <c r="CD969" s="95"/>
      <c r="CE969" s="9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9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2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73"/>
      <c r="AF970" s="73"/>
      <c r="AG970" s="73"/>
      <c r="AH970" s="95"/>
      <c r="AI970" s="95"/>
      <c r="AJ970" s="73"/>
      <c r="AK970" s="73"/>
      <c r="AL970" s="95"/>
      <c r="AM970" s="95"/>
      <c r="AN970" s="73"/>
      <c r="AO970" s="73"/>
      <c r="AP970" s="95"/>
      <c r="AQ970" s="95"/>
      <c r="AR970" s="73"/>
      <c r="AS970" s="73"/>
      <c r="AT970" s="95"/>
      <c r="AU970" s="95"/>
      <c r="AV970" s="73"/>
      <c r="AW970" s="73"/>
      <c r="AX970" s="95"/>
      <c r="AY970" s="95"/>
      <c r="AZ970" s="73"/>
      <c r="BA970" s="73"/>
      <c r="BB970" s="95"/>
      <c r="BC970" s="95"/>
      <c r="BD970" s="73"/>
      <c r="BE970" s="73"/>
      <c r="BF970" s="95"/>
      <c r="BG970" s="95"/>
      <c r="BH970" s="73"/>
      <c r="BI970" s="73"/>
      <c r="BJ970" s="95"/>
      <c r="BK970" s="95"/>
      <c r="BL970" s="73"/>
      <c r="BM970" s="73"/>
      <c r="BN970" s="95"/>
      <c r="BO970" s="95"/>
      <c r="BP970" s="73"/>
      <c r="BQ970" s="73"/>
      <c r="BR970" s="95"/>
      <c r="BS970" s="95"/>
      <c r="BT970" s="73"/>
      <c r="BU970" s="73"/>
      <c r="BV970" s="95"/>
      <c r="BW970" s="95"/>
      <c r="BX970" s="73"/>
      <c r="BY970" s="73"/>
      <c r="BZ970" s="95"/>
      <c r="CA970" s="95"/>
      <c r="CB970" s="73"/>
      <c r="CC970" s="73"/>
      <c r="CD970" s="95"/>
      <c r="CE970" s="9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9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2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73"/>
      <c r="AF971" s="73"/>
      <c r="AG971" s="73"/>
      <c r="AH971" s="95"/>
      <c r="AI971" s="95"/>
      <c r="AJ971" s="73"/>
      <c r="AK971" s="73"/>
      <c r="AL971" s="95"/>
      <c r="AM971" s="95"/>
      <c r="AN971" s="73"/>
      <c r="AO971" s="73"/>
      <c r="AP971" s="95"/>
      <c r="AQ971" s="95"/>
      <c r="AR971" s="73"/>
      <c r="AS971" s="73"/>
      <c r="AT971" s="95"/>
      <c r="AU971" s="95"/>
      <c r="AV971" s="73"/>
      <c r="AW971" s="73"/>
      <c r="AX971" s="95"/>
      <c r="AY971" s="95"/>
      <c r="AZ971" s="73"/>
      <c r="BA971" s="73"/>
      <c r="BB971" s="95"/>
      <c r="BC971" s="95"/>
      <c r="BD971" s="73"/>
      <c r="BE971" s="73"/>
      <c r="BF971" s="95"/>
      <c r="BG971" s="95"/>
      <c r="BH971" s="73"/>
      <c r="BI971" s="73"/>
      <c r="BJ971" s="95"/>
      <c r="BK971" s="95"/>
      <c r="BL971" s="73"/>
      <c r="BM971" s="73"/>
      <c r="BN971" s="95"/>
      <c r="BO971" s="95"/>
      <c r="BP971" s="73"/>
      <c r="BQ971" s="73"/>
      <c r="BR971" s="95"/>
      <c r="BS971" s="95"/>
      <c r="BT971" s="73"/>
      <c r="BU971" s="73"/>
      <c r="BV971" s="95"/>
      <c r="BW971" s="95"/>
      <c r="BX971" s="73"/>
      <c r="BY971" s="73"/>
      <c r="BZ971" s="95"/>
      <c r="CA971" s="95"/>
      <c r="CB971" s="73"/>
      <c r="CC971" s="73"/>
      <c r="CD971" s="95"/>
      <c r="CE971" s="9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9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2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73"/>
      <c r="AF972" s="73"/>
      <c r="AG972" s="73"/>
      <c r="AH972" s="95"/>
      <c r="AI972" s="95"/>
      <c r="AJ972" s="73"/>
      <c r="AK972" s="73"/>
      <c r="AL972" s="95"/>
      <c r="AM972" s="95"/>
      <c r="AN972" s="73"/>
      <c r="AO972" s="73"/>
      <c r="AP972" s="95"/>
      <c r="AQ972" s="95"/>
      <c r="AR972" s="73"/>
      <c r="AS972" s="73"/>
      <c r="AT972" s="95"/>
      <c r="AU972" s="95"/>
      <c r="AV972" s="73"/>
      <c r="AW972" s="73"/>
      <c r="AX972" s="95"/>
      <c r="AY972" s="95"/>
      <c r="AZ972" s="73"/>
      <c r="BA972" s="73"/>
      <c r="BB972" s="95"/>
      <c r="BC972" s="95"/>
      <c r="BD972" s="73"/>
      <c r="BE972" s="73"/>
      <c r="BF972" s="95"/>
      <c r="BG972" s="95"/>
      <c r="BH972" s="73"/>
      <c r="BI972" s="73"/>
      <c r="BJ972" s="95"/>
      <c r="BK972" s="95"/>
      <c r="BL972" s="73"/>
      <c r="BM972" s="73"/>
      <c r="BN972" s="95"/>
      <c r="BO972" s="95"/>
      <c r="BP972" s="73"/>
      <c r="BQ972" s="73"/>
      <c r="BR972" s="95"/>
      <c r="BS972" s="95"/>
      <c r="BT972" s="73"/>
      <c r="BU972" s="73"/>
      <c r="BV972" s="95"/>
      <c r="BW972" s="95"/>
      <c r="BX972" s="73"/>
      <c r="BY972" s="73"/>
      <c r="BZ972" s="95"/>
      <c r="CA972" s="95"/>
      <c r="CB972" s="73"/>
      <c r="CC972" s="73"/>
      <c r="CD972" s="95"/>
      <c r="CE972" s="9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9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2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73"/>
      <c r="AF973" s="73"/>
      <c r="AG973" s="73"/>
      <c r="AH973" s="95"/>
      <c r="AI973" s="95"/>
      <c r="AJ973" s="73"/>
      <c r="AK973" s="73"/>
      <c r="AL973" s="95"/>
      <c r="AM973" s="95"/>
      <c r="AN973" s="73"/>
      <c r="AO973" s="73"/>
      <c r="AP973" s="95"/>
      <c r="AQ973" s="95"/>
      <c r="AR973" s="73"/>
      <c r="AS973" s="73"/>
      <c r="AT973" s="95"/>
      <c r="AU973" s="95"/>
      <c r="AV973" s="73"/>
      <c r="AW973" s="73"/>
      <c r="AX973" s="95"/>
      <c r="AY973" s="95"/>
      <c r="AZ973" s="73"/>
      <c r="BA973" s="73"/>
      <c r="BB973" s="95"/>
      <c r="BC973" s="95"/>
      <c r="BD973" s="73"/>
      <c r="BE973" s="73"/>
      <c r="BF973" s="95"/>
      <c r="BG973" s="95"/>
      <c r="BH973" s="73"/>
      <c r="BI973" s="73"/>
      <c r="BJ973" s="95"/>
      <c r="BK973" s="95"/>
      <c r="BL973" s="73"/>
      <c r="BM973" s="73"/>
      <c r="BN973" s="95"/>
      <c r="BO973" s="95"/>
      <c r="BP973" s="73"/>
      <c r="BQ973" s="73"/>
      <c r="BR973" s="95"/>
      <c r="BS973" s="95"/>
      <c r="BT973" s="73"/>
      <c r="BU973" s="73"/>
      <c r="BV973" s="95"/>
      <c r="BW973" s="95"/>
      <c r="BX973" s="73"/>
      <c r="BY973" s="73"/>
      <c r="BZ973" s="95"/>
      <c r="CA973" s="95"/>
      <c r="CB973" s="73"/>
      <c r="CC973" s="73"/>
      <c r="CD973" s="95"/>
      <c r="CE973" s="9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9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2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73"/>
      <c r="AF974" s="73"/>
      <c r="AG974" s="73"/>
      <c r="AH974" s="95"/>
      <c r="AI974" s="95"/>
      <c r="AJ974" s="73"/>
      <c r="AK974" s="73"/>
      <c r="AL974" s="95"/>
      <c r="AM974" s="95"/>
      <c r="AN974" s="73"/>
      <c r="AO974" s="73"/>
      <c r="AP974" s="95"/>
      <c r="AQ974" s="95"/>
      <c r="AR974" s="73"/>
      <c r="AS974" s="73"/>
      <c r="AT974" s="95"/>
      <c r="AU974" s="95"/>
      <c r="AV974" s="73"/>
      <c r="AW974" s="73"/>
      <c r="AX974" s="95"/>
      <c r="AY974" s="95"/>
      <c r="AZ974" s="73"/>
      <c r="BA974" s="73"/>
      <c r="BB974" s="95"/>
      <c r="BC974" s="95"/>
      <c r="BD974" s="73"/>
      <c r="BE974" s="73"/>
      <c r="BF974" s="95"/>
      <c r="BG974" s="95"/>
      <c r="BH974" s="73"/>
      <c r="BI974" s="73"/>
      <c r="BJ974" s="95"/>
      <c r="BK974" s="95"/>
      <c r="BL974" s="73"/>
      <c r="BM974" s="73"/>
      <c r="BN974" s="95"/>
      <c r="BO974" s="95"/>
      <c r="BP974" s="73"/>
      <c r="BQ974" s="73"/>
      <c r="BR974" s="95"/>
      <c r="BS974" s="95"/>
      <c r="BT974" s="73"/>
      <c r="BU974" s="73"/>
      <c r="BV974" s="95"/>
      <c r="BW974" s="95"/>
      <c r="BX974" s="73"/>
      <c r="BY974" s="73"/>
      <c r="BZ974" s="95"/>
      <c r="CA974" s="95"/>
      <c r="CB974" s="73"/>
      <c r="CC974" s="73"/>
      <c r="CD974" s="95"/>
      <c r="CE974" s="9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9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2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73"/>
      <c r="AF975" s="73"/>
      <c r="AG975" s="73"/>
      <c r="AH975" s="95"/>
      <c r="AI975" s="95"/>
      <c r="AJ975" s="73"/>
      <c r="AK975" s="73"/>
      <c r="AL975" s="95"/>
      <c r="AM975" s="95"/>
      <c r="AN975" s="73"/>
      <c r="AO975" s="73"/>
      <c r="AP975" s="95"/>
      <c r="AQ975" s="95"/>
      <c r="AR975" s="73"/>
      <c r="AS975" s="73"/>
      <c r="AT975" s="95"/>
      <c r="AU975" s="95"/>
      <c r="AV975" s="73"/>
      <c r="AW975" s="73"/>
      <c r="AX975" s="95"/>
      <c r="AY975" s="95"/>
      <c r="AZ975" s="73"/>
      <c r="BA975" s="73"/>
      <c r="BB975" s="95"/>
      <c r="BC975" s="95"/>
      <c r="BD975" s="73"/>
      <c r="BE975" s="73"/>
      <c r="BF975" s="95"/>
      <c r="BG975" s="95"/>
      <c r="BH975" s="73"/>
      <c r="BI975" s="73"/>
      <c r="BJ975" s="95"/>
      <c r="BK975" s="95"/>
      <c r="BL975" s="73"/>
      <c r="BM975" s="73"/>
      <c r="BN975" s="95"/>
      <c r="BO975" s="95"/>
      <c r="BP975" s="73"/>
      <c r="BQ975" s="73"/>
      <c r="BR975" s="95"/>
      <c r="BS975" s="95"/>
      <c r="BT975" s="73"/>
      <c r="BU975" s="73"/>
      <c r="BV975" s="95"/>
      <c r="BW975" s="95"/>
      <c r="BX975" s="73"/>
      <c r="BY975" s="73"/>
      <c r="BZ975" s="95"/>
      <c r="CA975" s="95"/>
      <c r="CB975" s="73"/>
      <c r="CC975" s="73"/>
      <c r="CD975" s="95"/>
      <c r="CE975" s="9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9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2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73"/>
      <c r="AF976" s="73"/>
      <c r="AG976" s="73"/>
      <c r="AH976" s="95"/>
      <c r="AI976" s="95"/>
      <c r="AJ976" s="73"/>
      <c r="AK976" s="73"/>
      <c r="AL976" s="95"/>
      <c r="AM976" s="95"/>
      <c r="AN976" s="73"/>
      <c r="AO976" s="73"/>
      <c r="AP976" s="95"/>
      <c r="AQ976" s="95"/>
      <c r="AR976" s="73"/>
      <c r="AS976" s="73"/>
      <c r="AT976" s="95"/>
      <c r="AU976" s="95"/>
      <c r="AV976" s="73"/>
      <c r="AW976" s="73"/>
      <c r="AX976" s="95"/>
      <c r="AY976" s="95"/>
      <c r="AZ976" s="73"/>
      <c r="BA976" s="73"/>
      <c r="BB976" s="95"/>
      <c r="BC976" s="95"/>
      <c r="BD976" s="73"/>
      <c r="BE976" s="73"/>
      <c r="BF976" s="95"/>
      <c r="BG976" s="95"/>
      <c r="BH976" s="73"/>
      <c r="BI976" s="73"/>
      <c r="BJ976" s="95"/>
      <c r="BK976" s="95"/>
      <c r="BL976" s="73"/>
      <c r="BM976" s="73"/>
      <c r="BN976" s="95"/>
      <c r="BO976" s="95"/>
      <c r="BP976" s="73"/>
      <c r="BQ976" s="73"/>
      <c r="BR976" s="95"/>
      <c r="BS976" s="95"/>
      <c r="BT976" s="73"/>
      <c r="BU976" s="73"/>
      <c r="BV976" s="95"/>
      <c r="BW976" s="95"/>
      <c r="BX976" s="73"/>
      <c r="BY976" s="73"/>
      <c r="BZ976" s="95"/>
      <c r="CA976" s="95"/>
      <c r="CB976" s="73"/>
      <c r="CC976" s="73"/>
      <c r="CD976" s="95"/>
      <c r="CE976" s="9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9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2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73"/>
      <c r="AF977" s="73"/>
      <c r="AG977" s="73"/>
      <c r="AH977" s="95"/>
      <c r="AI977" s="95"/>
      <c r="AJ977" s="73"/>
      <c r="AK977" s="73"/>
      <c r="AL977" s="95"/>
      <c r="AM977" s="95"/>
      <c r="AN977" s="73"/>
      <c r="AO977" s="73"/>
      <c r="AP977" s="95"/>
      <c r="AQ977" s="95"/>
      <c r="AR977" s="73"/>
      <c r="AS977" s="73"/>
      <c r="AT977" s="95"/>
      <c r="AU977" s="95"/>
      <c r="AV977" s="73"/>
      <c r="AW977" s="73"/>
      <c r="AX977" s="95"/>
      <c r="AY977" s="95"/>
      <c r="AZ977" s="73"/>
      <c r="BA977" s="73"/>
      <c r="BB977" s="95"/>
      <c r="BC977" s="95"/>
      <c r="BD977" s="73"/>
      <c r="BE977" s="73"/>
      <c r="BF977" s="95"/>
      <c r="BG977" s="95"/>
      <c r="BH977" s="73"/>
      <c r="BI977" s="73"/>
      <c r="BJ977" s="95"/>
      <c r="BK977" s="95"/>
      <c r="BL977" s="73"/>
      <c r="BM977" s="73"/>
      <c r="BN977" s="95"/>
      <c r="BO977" s="95"/>
      <c r="BP977" s="73"/>
      <c r="BQ977" s="73"/>
      <c r="BR977" s="95"/>
      <c r="BS977" s="95"/>
      <c r="BT977" s="73"/>
      <c r="BU977" s="73"/>
      <c r="BV977" s="95"/>
      <c r="BW977" s="95"/>
      <c r="BX977" s="73"/>
      <c r="BY977" s="73"/>
      <c r="BZ977" s="95"/>
      <c r="CA977" s="95"/>
      <c r="CB977" s="73"/>
      <c r="CC977" s="73"/>
      <c r="CD977" s="95"/>
      <c r="CE977" s="9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9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2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73"/>
      <c r="AF978" s="73"/>
      <c r="AG978" s="73"/>
      <c r="AH978" s="95"/>
      <c r="AI978" s="95"/>
      <c r="AJ978" s="73"/>
      <c r="AK978" s="73"/>
      <c r="AL978" s="95"/>
      <c r="AM978" s="95"/>
      <c r="AN978" s="73"/>
      <c r="AO978" s="73"/>
      <c r="AP978" s="95"/>
      <c r="AQ978" s="95"/>
      <c r="AR978" s="73"/>
      <c r="AS978" s="73"/>
      <c r="AT978" s="95"/>
      <c r="AU978" s="95"/>
      <c r="AV978" s="73"/>
      <c r="AW978" s="73"/>
      <c r="AX978" s="95"/>
      <c r="AY978" s="95"/>
      <c r="AZ978" s="73"/>
      <c r="BA978" s="73"/>
      <c r="BB978" s="95"/>
      <c r="BC978" s="95"/>
      <c r="BD978" s="73"/>
      <c r="BE978" s="73"/>
      <c r="BF978" s="95"/>
      <c r="BG978" s="95"/>
      <c r="BH978" s="73"/>
      <c r="BI978" s="73"/>
      <c r="BJ978" s="95"/>
      <c r="BK978" s="95"/>
      <c r="BL978" s="73"/>
      <c r="BM978" s="73"/>
      <c r="BN978" s="95"/>
      <c r="BO978" s="95"/>
      <c r="BP978" s="73"/>
      <c r="BQ978" s="73"/>
      <c r="BR978" s="95"/>
      <c r="BS978" s="95"/>
      <c r="BT978" s="73"/>
      <c r="BU978" s="73"/>
      <c r="BV978" s="95"/>
      <c r="BW978" s="95"/>
      <c r="BX978" s="73"/>
      <c r="BY978" s="73"/>
      <c r="BZ978" s="95"/>
      <c r="CA978" s="95"/>
      <c r="CB978" s="73"/>
      <c r="CC978" s="73"/>
      <c r="CD978" s="95"/>
      <c r="CE978" s="9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9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2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73"/>
      <c r="AF979" s="73"/>
      <c r="AG979" s="73"/>
      <c r="AH979" s="95"/>
      <c r="AI979" s="95"/>
      <c r="AJ979" s="73"/>
      <c r="AK979" s="73"/>
      <c r="AL979" s="95"/>
      <c r="AM979" s="95"/>
      <c r="AN979" s="73"/>
      <c r="AO979" s="73"/>
      <c r="AP979" s="95"/>
      <c r="AQ979" s="95"/>
      <c r="AR979" s="73"/>
      <c r="AS979" s="73"/>
      <c r="AT979" s="95"/>
      <c r="AU979" s="95"/>
      <c r="AV979" s="73"/>
      <c r="AW979" s="73"/>
      <c r="AX979" s="95"/>
      <c r="AY979" s="95"/>
      <c r="AZ979" s="73"/>
      <c r="BA979" s="73"/>
      <c r="BB979" s="95"/>
      <c r="BC979" s="95"/>
      <c r="BD979" s="73"/>
      <c r="BE979" s="73"/>
      <c r="BF979" s="95"/>
      <c r="BG979" s="95"/>
      <c r="BH979" s="73"/>
      <c r="BI979" s="73"/>
      <c r="BJ979" s="95"/>
      <c r="BK979" s="95"/>
      <c r="BL979" s="73"/>
      <c r="BM979" s="73"/>
      <c r="BN979" s="95"/>
      <c r="BO979" s="95"/>
      <c r="BP979" s="73"/>
      <c r="BQ979" s="73"/>
      <c r="BR979" s="95"/>
      <c r="BS979" s="95"/>
      <c r="BT979" s="73"/>
      <c r="BU979" s="73"/>
      <c r="BV979" s="95"/>
      <c r="BW979" s="95"/>
      <c r="BX979" s="73"/>
      <c r="BY979" s="73"/>
      <c r="BZ979" s="95"/>
      <c r="CA979" s="95"/>
      <c r="CB979" s="73"/>
      <c r="CC979" s="73"/>
      <c r="CD979" s="95"/>
      <c r="CE979" s="9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9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2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73"/>
      <c r="AF980" s="73"/>
      <c r="AG980" s="73"/>
      <c r="AH980" s="95"/>
      <c r="AI980" s="95"/>
      <c r="AJ980" s="73"/>
      <c r="AK980" s="73"/>
      <c r="AL980" s="95"/>
      <c r="AM980" s="95"/>
      <c r="AN980" s="73"/>
      <c r="AO980" s="73"/>
      <c r="AP980" s="95"/>
      <c r="AQ980" s="95"/>
      <c r="AR980" s="73"/>
      <c r="AS980" s="73"/>
      <c r="AT980" s="95"/>
      <c r="AU980" s="95"/>
      <c r="AV980" s="73"/>
      <c r="AW980" s="73"/>
      <c r="AX980" s="95"/>
      <c r="AY980" s="95"/>
      <c r="AZ980" s="73"/>
      <c r="BA980" s="73"/>
      <c r="BB980" s="95"/>
      <c r="BC980" s="95"/>
      <c r="BD980" s="73"/>
      <c r="BE980" s="73"/>
      <c r="BF980" s="95"/>
      <c r="BG980" s="95"/>
      <c r="BH980" s="73"/>
      <c r="BI980" s="73"/>
      <c r="BJ980" s="95"/>
      <c r="BK980" s="95"/>
      <c r="BL980" s="73"/>
      <c r="BM980" s="73"/>
      <c r="BN980" s="95"/>
      <c r="BO980" s="95"/>
      <c r="BP980" s="73"/>
      <c r="BQ980" s="73"/>
      <c r="BR980" s="95"/>
      <c r="BS980" s="95"/>
      <c r="BT980" s="73"/>
      <c r="BU980" s="73"/>
      <c r="BV980" s="95"/>
      <c r="BW980" s="95"/>
      <c r="BX980" s="73"/>
      <c r="BY980" s="73"/>
      <c r="BZ980" s="95"/>
      <c r="CA980" s="95"/>
      <c r="CB980" s="73"/>
      <c r="CC980" s="73"/>
      <c r="CD980" s="95"/>
      <c r="CE980" s="9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9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2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73"/>
      <c r="AF981" s="73"/>
      <c r="AG981" s="73"/>
      <c r="AH981" s="95"/>
      <c r="AI981" s="95"/>
      <c r="AJ981" s="73"/>
      <c r="AK981" s="73"/>
      <c r="AL981" s="95"/>
      <c r="AM981" s="95"/>
      <c r="AN981" s="73"/>
      <c r="AO981" s="73"/>
      <c r="AP981" s="95"/>
      <c r="AQ981" s="95"/>
      <c r="AR981" s="73"/>
      <c r="AS981" s="73"/>
      <c r="AT981" s="95"/>
      <c r="AU981" s="95"/>
      <c r="AV981" s="73"/>
      <c r="AW981" s="73"/>
      <c r="AX981" s="95"/>
      <c r="AY981" s="95"/>
      <c r="AZ981" s="73"/>
      <c r="BA981" s="73"/>
      <c r="BB981" s="95"/>
      <c r="BC981" s="95"/>
      <c r="BD981" s="73"/>
      <c r="BE981" s="73"/>
      <c r="BF981" s="95"/>
      <c r="BG981" s="95"/>
      <c r="BH981" s="73"/>
      <c r="BI981" s="73"/>
      <c r="BJ981" s="95"/>
      <c r="BK981" s="95"/>
      <c r="BL981" s="73"/>
      <c r="BM981" s="73"/>
      <c r="BN981" s="95"/>
      <c r="BO981" s="95"/>
      <c r="BP981" s="73"/>
      <c r="BQ981" s="73"/>
      <c r="BR981" s="95"/>
      <c r="BS981" s="95"/>
      <c r="BT981" s="73"/>
      <c r="BU981" s="73"/>
      <c r="BV981" s="95"/>
      <c r="BW981" s="95"/>
      <c r="BX981" s="73"/>
      <c r="BY981" s="73"/>
      <c r="BZ981" s="95"/>
      <c r="CA981" s="95"/>
      <c r="CB981" s="73"/>
      <c r="CC981" s="73"/>
      <c r="CD981" s="95"/>
      <c r="CE981" s="9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9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2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73"/>
      <c r="AF982" s="73"/>
      <c r="AG982" s="73"/>
      <c r="AH982" s="95"/>
      <c r="AI982" s="95"/>
      <c r="AJ982" s="73"/>
      <c r="AK982" s="73"/>
      <c r="AL982" s="95"/>
      <c r="AM982" s="95"/>
      <c r="AN982" s="73"/>
      <c r="AO982" s="73"/>
      <c r="AP982" s="95"/>
      <c r="AQ982" s="95"/>
      <c r="AR982" s="73"/>
      <c r="AS982" s="73"/>
      <c r="AT982" s="95"/>
      <c r="AU982" s="95"/>
      <c r="AV982" s="73"/>
      <c r="AW982" s="73"/>
      <c r="AX982" s="95"/>
      <c r="AY982" s="95"/>
      <c r="AZ982" s="73"/>
      <c r="BA982" s="73"/>
      <c r="BB982" s="95"/>
      <c r="BC982" s="95"/>
      <c r="BD982" s="73"/>
      <c r="BE982" s="73"/>
      <c r="BF982" s="95"/>
      <c r="BG982" s="95"/>
      <c r="BH982" s="73"/>
      <c r="BI982" s="73"/>
      <c r="BJ982" s="95"/>
      <c r="BK982" s="95"/>
      <c r="BL982" s="73"/>
      <c r="BM982" s="73"/>
      <c r="BN982" s="95"/>
      <c r="BO982" s="95"/>
      <c r="BP982" s="73"/>
      <c r="BQ982" s="73"/>
      <c r="BR982" s="95"/>
      <c r="BS982" s="95"/>
      <c r="BT982" s="73"/>
      <c r="BU982" s="73"/>
      <c r="BV982" s="95"/>
      <c r="BW982" s="95"/>
      <c r="BX982" s="73"/>
      <c r="BY982" s="73"/>
      <c r="BZ982" s="95"/>
      <c r="CA982" s="95"/>
      <c r="CB982" s="73"/>
      <c r="CC982" s="73"/>
      <c r="CD982" s="95"/>
      <c r="CE982" s="9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9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2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73"/>
      <c r="AF983" s="73"/>
      <c r="AG983" s="73"/>
      <c r="AH983" s="95"/>
      <c r="AI983" s="95"/>
      <c r="AJ983" s="73"/>
      <c r="AK983" s="73"/>
      <c r="AL983" s="95"/>
      <c r="AM983" s="95"/>
      <c r="AN983" s="73"/>
      <c r="AO983" s="73"/>
      <c r="AP983" s="95"/>
      <c r="AQ983" s="95"/>
      <c r="AR983" s="73"/>
      <c r="AS983" s="73"/>
      <c r="AT983" s="95"/>
      <c r="AU983" s="95"/>
      <c r="AV983" s="73"/>
      <c r="AW983" s="73"/>
      <c r="AX983" s="95"/>
      <c r="AY983" s="95"/>
      <c r="AZ983" s="73"/>
      <c r="BA983" s="73"/>
      <c r="BB983" s="95"/>
      <c r="BC983" s="95"/>
      <c r="BD983" s="73"/>
      <c r="BE983" s="73"/>
      <c r="BF983" s="95"/>
      <c r="BG983" s="95"/>
      <c r="BH983" s="73"/>
      <c r="BI983" s="73"/>
      <c r="BJ983" s="95"/>
      <c r="BK983" s="95"/>
      <c r="BL983" s="73"/>
      <c r="BM983" s="73"/>
      <c r="BN983" s="95"/>
      <c r="BO983" s="95"/>
      <c r="BP983" s="73"/>
      <c r="BQ983" s="73"/>
      <c r="BR983" s="95"/>
      <c r="BS983" s="95"/>
      <c r="BT983" s="73"/>
      <c r="BU983" s="73"/>
      <c r="BV983" s="95"/>
      <c r="BW983" s="95"/>
      <c r="BX983" s="73"/>
      <c r="BY983" s="73"/>
      <c r="BZ983" s="95"/>
      <c r="CA983" s="95"/>
      <c r="CB983" s="73"/>
      <c r="CC983" s="73"/>
      <c r="CD983" s="95"/>
      <c r="CE983" s="9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9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2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73"/>
      <c r="AF984" s="73"/>
      <c r="AG984" s="73"/>
      <c r="AH984" s="95"/>
      <c r="AI984" s="95"/>
      <c r="AJ984" s="73"/>
      <c r="AK984" s="73"/>
      <c r="AL984" s="95"/>
      <c r="AM984" s="95"/>
      <c r="AN984" s="73"/>
      <c r="AO984" s="73"/>
      <c r="AP984" s="95"/>
      <c r="AQ984" s="95"/>
      <c r="AR984" s="73"/>
      <c r="AS984" s="73"/>
      <c r="AT984" s="95"/>
      <c r="AU984" s="95"/>
      <c r="AV984" s="73"/>
      <c r="AW984" s="73"/>
      <c r="AX984" s="95"/>
      <c r="AY984" s="95"/>
      <c r="AZ984" s="73"/>
      <c r="BA984" s="73"/>
      <c r="BB984" s="95"/>
      <c r="BC984" s="95"/>
      <c r="BD984" s="73"/>
      <c r="BE984" s="73"/>
      <c r="BF984" s="95"/>
      <c r="BG984" s="95"/>
      <c r="BH984" s="73"/>
      <c r="BI984" s="73"/>
      <c r="BJ984" s="95"/>
      <c r="BK984" s="95"/>
      <c r="BL984" s="73"/>
      <c r="BM984" s="73"/>
      <c r="BN984" s="95"/>
      <c r="BO984" s="95"/>
      <c r="BP984" s="73"/>
      <c r="BQ984" s="73"/>
      <c r="BR984" s="95"/>
      <c r="BS984" s="95"/>
      <c r="BT984" s="73"/>
      <c r="BU984" s="73"/>
      <c r="BV984" s="95"/>
      <c r="BW984" s="95"/>
      <c r="BX984" s="73"/>
      <c r="BY984" s="73"/>
      <c r="BZ984" s="95"/>
      <c r="CA984" s="95"/>
      <c r="CB984" s="73"/>
      <c r="CC984" s="73"/>
      <c r="CD984" s="95"/>
      <c r="CE984" s="9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9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2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73"/>
      <c r="AF985" s="73"/>
      <c r="AG985" s="73"/>
      <c r="AH985" s="95"/>
      <c r="AI985" s="95"/>
      <c r="AJ985" s="73"/>
      <c r="AK985" s="73"/>
      <c r="AL985" s="95"/>
      <c r="AM985" s="95"/>
      <c r="AN985" s="73"/>
      <c r="AO985" s="73"/>
      <c r="AP985" s="95"/>
      <c r="AQ985" s="95"/>
      <c r="AR985" s="73"/>
      <c r="AS985" s="73"/>
      <c r="AT985" s="95"/>
      <c r="AU985" s="95"/>
      <c r="AV985" s="73"/>
      <c r="AW985" s="73"/>
      <c r="AX985" s="95"/>
      <c r="AY985" s="95"/>
      <c r="AZ985" s="73"/>
      <c r="BA985" s="73"/>
      <c r="BB985" s="95"/>
      <c r="BC985" s="95"/>
      <c r="BD985" s="73"/>
      <c r="BE985" s="73"/>
      <c r="BF985" s="95"/>
      <c r="BG985" s="95"/>
      <c r="BH985" s="73"/>
      <c r="BI985" s="73"/>
      <c r="BJ985" s="95"/>
      <c r="BK985" s="95"/>
      <c r="BL985" s="73"/>
      <c r="BM985" s="73"/>
      <c r="BN985" s="95"/>
      <c r="BO985" s="95"/>
      <c r="BP985" s="73"/>
      <c r="BQ985" s="73"/>
      <c r="BR985" s="95"/>
      <c r="BS985" s="95"/>
      <c r="BT985" s="73"/>
      <c r="BU985" s="73"/>
      <c r="BV985" s="95"/>
      <c r="BW985" s="95"/>
      <c r="BX985" s="73"/>
      <c r="BY985" s="73"/>
      <c r="BZ985" s="95"/>
      <c r="CA985" s="95"/>
      <c r="CB985" s="73"/>
      <c r="CC985" s="73"/>
      <c r="CD985" s="95"/>
      <c r="CE985" s="9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9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2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73"/>
      <c r="AF986" s="73"/>
      <c r="AG986" s="73"/>
      <c r="AH986" s="95"/>
      <c r="AI986" s="95"/>
      <c r="AJ986" s="73"/>
      <c r="AK986" s="73"/>
      <c r="AL986" s="95"/>
      <c r="AM986" s="95"/>
      <c r="AN986" s="73"/>
      <c r="AO986" s="73"/>
      <c r="AP986" s="95"/>
      <c r="AQ986" s="95"/>
      <c r="AR986" s="73"/>
      <c r="AS986" s="73"/>
      <c r="AT986" s="95"/>
      <c r="AU986" s="95"/>
      <c r="AV986" s="73"/>
      <c r="AW986" s="73"/>
      <c r="AX986" s="95"/>
      <c r="AY986" s="95"/>
      <c r="AZ986" s="73"/>
      <c r="BA986" s="73"/>
      <c r="BB986" s="95"/>
      <c r="BC986" s="95"/>
      <c r="BD986" s="73"/>
      <c r="BE986" s="73"/>
      <c r="BF986" s="95"/>
      <c r="BG986" s="95"/>
      <c r="BH986" s="73"/>
      <c r="BI986" s="73"/>
      <c r="BJ986" s="95"/>
      <c r="BK986" s="95"/>
      <c r="BL986" s="73"/>
      <c r="BM986" s="73"/>
      <c r="BN986" s="95"/>
      <c r="BO986" s="95"/>
      <c r="BP986" s="73"/>
      <c r="BQ986" s="73"/>
      <c r="BR986" s="95"/>
      <c r="BS986" s="95"/>
      <c r="BT986" s="73"/>
      <c r="BU986" s="73"/>
      <c r="BV986" s="95"/>
      <c r="BW986" s="95"/>
      <c r="BX986" s="73"/>
      <c r="BY986" s="73"/>
      <c r="BZ986" s="95"/>
      <c r="CA986" s="95"/>
      <c r="CB986" s="73"/>
      <c r="CC986" s="73"/>
      <c r="CD986" s="95"/>
      <c r="CE986" s="9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9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2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73"/>
      <c r="AF987" s="73"/>
      <c r="AG987" s="73"/>
      <c r="AH987" s="95"/>
      <c r="AI987" s="95"/>
      <c r="AJ987" s="73"/>
      <c r="AK987" s="73"/>
      <c r="AL987" s="95"/>
      <c r="AM987" s="95"/>
      <c r="AN987" s="73"/>
      <c r="AO987" s="73"/>
      <c r="AP987" s="95"/>
      <c r="AQ987" s="95"/>
      <c r="AR987" s="73"/>
      <c r="AS987" s="73"/>
      <c r="AT987" s="95"/>
      <c r="AU987" s="95"/>
      <c r="AV987" s="73"/>
      <c r="AW987" s="73"/>
      <c r="AX987" s="95"/>
      <c r="AY987" s="95"/>
      <c r="AZ987" s="73"/>
      <c r="BA987" s="73"/>
      <c r="BB987" s="95"/>
      <c r="BC987" s="95"/>
      <c r="BD987" s="73"/>
      <c r="BE987" s="73"/>
      <c r="BF987" s="95"/>
      <c r="BG987" s="95"/>
      <c r="BH987" s="73"/>
      <c r="BI987" s="73"/>
      <c r="BJ987" s="95"/>
      <c r="BK987" s="95"/>
      <c r="BL987" s="73"/>
      <c r="BM987" s="73"/>
      <c r="BN987" s="95"/>
      <c r="BO987" s="95"/>
      <c r="BP987" s="73"/>
      <c r="BQ987" s="73"/>
      <c r="BR987" s="95"/>
      <c r="BS987" s="95"/>
      <c r="BT987" s="73"/>
      <c r="BU987" s="73"/>
      <c r="BV987" s="95"/>
      <c r="BW987" s="95"/>
      <c r="BX987" s="73"/>
      <c r="BY987" s="73"/>
      <c r="BZ987" s="95"/>
      <c r="CA987" s="95"/>
      <c r="CB987" s="73"/>
      <c r="CC987" s="73"/>
      <c r="CD987" s="95"/>
      <c r="CE987" s="9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9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2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73"/>
      <c r="AF988" s="73"/>
      <c r="AG988" s="73"/>
      <c r="AH988" s="95"/>
      <c r="AI988" s="95"/>
      <c r="AJ988" s="73"/>
      <c r="AK988" s="73"/>
      <c r="AL988" s="95"/>
      <c r="AM988" s="95"/>
      <c r="AN988" s="73"/>
      <c r="AO988" s="73"/>
      <c r="AP988" s="95"/>
      <c r="AQ988" s="95"/>
      <c r="AR988" s="73"/>
      <c r="AS988" s="73"/>
      <c r="AT988" s="95"/>
      <c r="AU988" s="95"/>
      <c r="AV988" s="73"/>
      <c r="AW988" s="73"/>
      <c r="AX988" s="95"/>
      <c r="AY988" s="95"/>
      <c r="AZ988" s="73"/>
      <c r="BA988" s="73"/>
      <c r="BB988" s="95"/>
      <c r="BC988" s="95"/>
      <c r="BD988" s="73"/>
      <c r="BE988" s="73"/>
      <c r="BF988" s="95"/>
      <c r="BG988" s="95"/>
      <c r="BH988" s="73"/>
      <c r="BI988" s="73"/>
      <c r="BJ988" s="95"/>
      <c r="BK988" s="95"/>
      <c r="BL988" s="73"/>
      <c r="BM988" s="73"/>
      <c r="BN988" s="95"/>
      <c r="BO988" s="95"/>
      <c r="BP988" s="73"/>
      <c r="BQ988" s="73"/>
      <c r="BR988" s="95"/>
      <c r="BS988" s="95"/>
      <c r="BT988" s="73"/>
      <c r="BU988" s="73"/>
      <c r="BV988" s="95"/>
      <c r="BW988" s="95"/>
      <c r="BX988" s="73"/>
      <c r="BY988" s="73"/>
      <c r="BZ988" s="95"/>
      <c r="CA988" s="95"/>
      <c r="CB988" s="73"/>
      <c r="CC988" s="73"/>
      <c r="CD988" s="95"/>
      <c r="CE988" s="9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9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2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73"/>
      <c r="AF989" s="73"/>
      <c r="AG989" s="73"/>
      <c r="AH989" s="95"/>
      <c r="AI989" s="95"/>
      <c r="AJ989" s="73"/>
      <c r="AK989" s="73"/>
      <c r="AL989" s="95"/>
      <c r="AM989" s="95"/>
      <c r="AN989" s="73"/>
      <c r="AO989" s="73"/>
      <c r="AP989" s="95"/>
      <c r="AQ989" s="95"/>
      <c r="AR989" s="73"/>
      <c r="AS989" s="73"/>
      <c r="AT989" s="95"/>
      <c r="AU989" s="95"/>
      <c r="AV989" s="73"/>
      <c r="AW989" s="73"/>
      <c r="AX989" s="95"/>
      <c r="AY989" s="95"/>
      <c r="AZ989" s="73"/>
      <c r="BA989" s="73"/>
      <c r="BB989" s="95"/>
      <c r="BC989" s="95"/>
      <c r="BD989" s="73"/>
      <c r="BE989" s="73"/>
      <c r="BF989" s="95"/>
      <c r="BG989" s="95"/>
      <c r="BH989" s="73"/>
      <c r="BI989" s="73"/>
      <c r="BJ989" s="95"/>
      <c r="BK989" s="95"/>
      <c r="BL989" s="73"/>
      <c r="BM989" s="73"/>
      <c r="BN989" s="95"/>
      <c r="BO989" s="95"/>
      <c r="BP989" s="73"/>
      <c r="BQ989" s="73"/>
      <c r="BR989" s="95"/>
      <c r="BS989" s="95"/>
      <c r="BT989" s="73"/>
      <c r="BU989" s="73"/>
      <c r="BV989" s="95"/>
      <c r="BW989" s="95"/>
      <c r="BX989" s="73"/>
      <c r="BY989" s="73"/>
      <c r="BZ989" s="95"/>
      <c r="CA989" s="95"/>
      <c r="CB989" s="73"/>
      <c r="CC989" s="73"/>
      <c r="CD989" s="95"/>
      <c r="CE989" s="9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9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2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73"/>
      <c r="AF990" s="73"/>
      <c r="AG990" s="73"/>
      <c r="AH990" s="95"/>
      <c r="AI990" s="95"/>
      <c r="AJ990" s="73"/>
      <c r="AK990" s="73"/>
      <c r="AL990" s="95"/>
      <c r="AM990" s="95"/>
      <c r="AN990" s="73"/>
      <c r="AO990" s="73"/>
      <c r="AP990" s="95"/>
      <c r="AQ990" s="95"/>
      <c r="AR990" s="73"/>
      <c r="AS990" s="73"/>
      <c r="AT990" s="95"/>
      <c r="AU990" s="95"/>
      <c r="AV990" s="73"/>
      <c r="AW990" s="73"/>
      <c r="AX990" s="95"/>
      <c r="AY990" s="95"/>
      <c r="AZ990" s="73"/>
      <c r="BA990" s="73"/>
      <c r="BB990" s="95"/>
      <c r="BC990" s="95"/>
      <c r="BD990" s="73"/>
      <c r="BE990" s="73"/>
      <c r="BF990" s="95"/>
      <c r="BG990" s="95"/>
      <c r="BH990" s="73"/>
      <c r="BI990" s="73"/>
      <c r="BJ990" s="95"/>
      <c r="BK990" s="95"/>
      <c r="BL990" s="73"/>
      <c r="BM990" s="73"/>
      <c r="BN990" s="95"/>
      <c r="BO990" s="95"/>
      <c r="BP990" s="73"/>
      <c r="BQ990" s="73"/>
      <c r="BR990" s="95"/>
      <c r="BS990" s="95"/>
      <c r="BT990" s="73"/>
      <c r="BU990" s="73"/>
      <c r="BV990" s="95"/>
      <c r="BW990" s="95"/>
      <c r="BX990" s="73"/>
      <c r="BY990" s="73"/>
      <c r="BZ990" s="95"/>
      <c r="CA990" s="95"/>
      <c r="CB990" s="73"/>
      <c r="CC990" s="73"/>
      <c r="CD990" s="95"/>
      <c r="CE990" s="9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9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2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73"/>
      <c r="AF991" s="73"/>
      <c r="AG991" s="73"/>
      <c r="AH991" s="95"/>
      <c r="AI991" s="95"/>
      <c r="AJ991" s="73"/>
      <c r="AK991" s="73"/>
      <c r="AL991" s="95"/>
      <c r="AM991" s="95"/>
      <c r="AN991" s="73"/>
      <c r="AO991" s="73"/>
      <c r="AP991" s="95"/>
      <c r="AQ991" s="95"/>
      <c r="AR991" s="73"/>
      <c r="AS991" s="73"/>
      <c r="AT991" s="95"/>
      <c r="AU991" s="95"/>
      <c r="AV991" s="73"/>
      <c r="AW991" s="73"/>
      <c r="AX991" s="95"/>
      <c r="AY991" s="95"/>
      <c r="AZ991" s="73"/>
      <c r="BA991" s="73"/>
      <c r="BB991" s="95"/>
      <c r="BC991" s="95"/>
      <c r="BD991" s="73"/>
      <c r="BE991" s="73"/>
      <c r="BF991" s="95"/>
      <c r="BG991" s="95"/>
      <c r="BH991" s="73"/>
      <c r="BI991" s="73"/>
      <c r="BJ991" s="95"/>
      <c r="BK991" s="95"/>
      <c r="BL991" s="73"/>
      <c r="BM991" s="73"/>
      <c r="BN991" s="95"/>
      <c r="BO991" s="95"/>
      <c r="BP991" s="73"/>
      <c r="BQ991" s="73"/>
      <c r="BR991" s="95"/>
      <c r="BS991" s="95"/>
      <c r="BT991" s="73"/>
      <c r="BU991" s="73"/>
      <c r="BV991" s="95"/>
      <c r="BW991" s="95"/>
      <c r="BX991" s="73"/>
      <c r="BY991" s="73"/>
      <c r="BZ991" s="95"/>
      <c r="CA991" s="95"/>
      <c r="CB991" s="73"/>
      <c r="CC991" s="73"/>
      <c r="CD991" s="95"/>
      <c r="CE991" s="9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9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2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73"/>
      <c r="AF992" s="73"/>
      <c r="AG992" s="73"/>
      <c r="AH992" s="95"/>
      <c r="AI992" s="95"/>
      <c r="AJ992" s="73"/>
      <c r="AK992" s="73"/>
      <c r="AL992" s="95"/>
      <c r="AM992" s="95"/>
      <c r="AN992" s="73"/>
      <c r="AO992" s="73"/>
      <c r="AP992" s="95"/>
      <c r="AQ992" s="95"/>
      <c r="AR992" s="73"/>
      <c r="AS992" s="73"/>
      <c r="AT992" s="95"/>
      <c r="AU992" s="95"/>
      <c r="AV992" s="73"/>
      <c r="AW992" s="73"/>
      <c r="AX992" s="95"/>
      <c r="AY992" s="95"/>
      <c r="AZ992" s="73"/>
      <c r="BA992" s="73"/>
      <c r="BB992" s="95"/>
      <c r="BC992" s="95"/>
      <c r="BD992" s="73"/>
      <c r="BE992" s="73"/>
      <c r="BF992" s="95"/>
      <c r="BG992" s="95"/>
      <c r="BH992" s="73"/>
      <c r="BI992" s="73"/>
      <c r="BJ992" s="95"/>
      <c r="BK992" s="95"/>
      <c r="BL992" s="73"/>
      <c r="BM992" s="73"/>
      <c r="BN992" s="95"/>
      <c r="BO992" s="95"/>
      <c r="BP992" s="73"/>
      <c r="BQ992" s="73"/>
      <c r="BR992" s="95"/>
      <c r="BS992" s="95"/>
      <c r="BT992" s="73"/>
      <c r="BU992" s="73"/>
      <c r="BV992" s="95"/>
      <c r="BW992" s="95"/>
      <c r="BX992" s="73"/>
      <c r="BY992" s="73"/>
      <c r="BZ992" s="95"/>
      <c r="CA992" s="95"/>
      <c r="CB992" s="73"/>
      <c r="CC992" s="73"/>
      <c r="CD992" s="95"/>
      <c r="CE992" s="9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9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2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73"/>
      <c r="AF993" s="73"/>
      <c r="AG993" s="73"/>
      <c r="AH993" s="95"/>
      <c r="AI993" s="95"/>
      <c r="AJ993" s="73"/>
      <c r="AK993" s="73"/>
      <c r="AL993" s="95"/>
      <c r="AM993" s="95"/>
      <c r="AN993" s="73"/>
      <c r="AO993" s="73"/>
      <c r="AP993" s="95"/>
      <c r="AQ993" s="95"/>
      <c r="AR993" s="73"/>
      <c r="AS993" s="73"/>
      <c r="AT993" s="95"/>
      <c r="AU993" s="95"/>
      <c r="AV993" s="73"/>
      <c r="AW993" s="73"/>
      <c r="AX993" s="95"/>
      <c r="AY993" s="95"/>
      <c r="AZ993" s="73"/>
      <c r="BA993" s="73"/>
      <c r="BB993" s="95"/>
      <c r="BC993" s="95"/>
      <c r="BD993" s="73"/>
      <c r="BE993" s="73"/>
      <c r="BF993" s="95"/>
      <c r="BG993" s="95"/>
      <c r="BH993" s="73"/>
      <c r="BI993" s="73"/>
      <c r="BJ993" s="95"/>
      <c r="BK993" s="95"/>
      <c r="BL993" s="73"/>
      <c r="BM993" s="73"/>
      <c r="BN993" s="95"/>
      <c r="BO993" s="95"/>
      <c r="BP993" s="73"/>
      <c r="BQ993" s="73"/>
      <c r="BR993" s="95"/>
      <c r="BS993" s="95"/>
      <c r="BT993" s="73"/>
      <c r="BU993" s="73"/>
      <c r="BV993" s="95"/>
      <c r="BW993" s="95"/>
      <c r="BX993" s="73"/>
      <c r="BY993" s="73"/>
      <c r="BZ993" s="95"/>
      <c r="CA993" s="95"/>
      <c r="CB993" s="73"/>
      <c r="CC993" s="73"/>
      <c r="CD993" s="95"/>
      <c r="CE993" s="9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9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2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73"/>
      <c r="AF994" s="73"/>
      <c r="AG994" s="73"/>
      <c r="AH994" s="95"/>
      <c r="AI994" s="95"/>
      <c r="AJ994" s="73"/>
      <c r="AK994" s="73"/>
      <c r="AL994" s="95"/>
      <c r="AM994" s="95"/>
      <c r="AN994" s="73"/>
      <c r="AO994" s="73"/>
      <c r="AP994" s="95"/>
      <c r="AQ994" s="95"/>
      <c r="AR994" s="73"/>
      <c r="AS994" s="73"/>
      <c r="AT994" s="95"/>
      <c r="AU994" s="95"/>
      <c r="AV994" s="73"/>
      <c r="AW994" s="73"/>
      <c r="AX994" s="95"/>
      <c r="AY994" s="95"/>
      <c r="AZ994" s="73"/>
      <c r="BA994" s="73"/>
      <c r="BB994" s="95"/>
      <c r="BC994" s="95"/>
      <c r="BD994" s="73"/>
      <c r="BE994" s="73"/>
      <c r="BF994" s="95"/>
      <c r="BG994" s="95"/>
      <c r="BH994" s="73"/>
      <c r="BI994" s="73"/>
      <c r="BJ994" s="95"/>
      <c r="BK994" s="95"/>
      <c r="BL994" s="73"/>
      <c r="BM994" s="73"/>
      <c r="BN994" s="95"/>
      <c r="BO994" s="95"/>
      <c r="BP994" s="73"/>
      <c r="BQ994" s="73"/>
      <c r="BR994" s="95"/>
      <c r="BS994" s="95"/>
      <c r="BT994" s="73"/>
      <c r="BU994" s="73"/>
      <c r="BV994" s="95"/>
      <c r="BW994" s="95"/>
      <c r="BX994" s="73"/>
      <c r="BY994" s="73"/>
      <c r="BZ994" s="95"/>
      <c r="CA994" s="95"/>
      <c r="CB994" s="73"/>
      <c r="CC994" s="73"/>
      <c r="CD994" s="95"/>
      <c r="CE994" s="9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9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2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73"/>
      <c r="AF995" s="73"/>
      <c r="AG995" s="73"/>
      <c r="AH995" s="95"/>
      <c r="AI995" s="95"/>
      <c r="AJ995" s="73"/>
      <c r="AK995" s="73"/>
      <c r="AL995" s="95"/>
      <c r="AM995" s="95"/>
      <c r="AN995" s="73"/>
      <c r="AO995" s="73"/>
      <c r="AP995" s="95"/>
      <c r="AQ995" s="95"/>
      <c r="AR995" s="73"/>
      <c r="AS995" s="73"/>
      <c r="AT995" s="95"/>
      <c r="AU995" s="95"/>
      <c r="AV995" s="73"/>
      <c r="AW995" s="73"/>
      <c r="AX995" s="95"/>
      <c r="AY995" s="95"/>
      <c r="AZ995" s="73"/>
      <c r="BA995" s="73"/>
      <c r="BB995" s="95"/>
      <c r="BC995" s="95"/>
      <c r="BD995" s="73"/>
      <c r="BE995" s="73"/>
      <c r="BF995" s="95"/>
      <c r="BG995" s="95"/>
      <c r="BH995" s="73"/>
      <c r="BI995" s="73"/>
      <c r="BJ995" s="95"/>
      <c r="BK995" s="95"/>
      <c r="BL995" s="73"/>
      <c r="BM995" s="73"/>
      <c r="BN995" s="95"/>
      <c r="BO995" s="95"/>
      <c r="BP995" s="73"/>
      <c r="BQ995" s="73"/>
      <c r="BR995" s="95"/>
      <c r="BS995" s="95"/>
      <c r="BT995" s="73"/>
      <c r="BU995" s="73"/>
      <c r="BV995" s="95"/>
      <c r="BW995" s="95"/>
      <c r="BX995" s="73"/>
      <c r="BY995" s="73"/>
      <c r="BZ995" s="95"/>
      <c r="CA995" s="95"/>
      <c r="CB995" s="73"/>
      <c r="CC995" s="73"/>
      <c r="CD995" s="95"/>
      <c r="CE995" s="9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9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2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73"/>
      <c r="AF996" s="73"/>
      <c r="AG996" s="73"/>
      <c r="AH996" s="95"/>
      <c r="AI996" s="95"/>
      <c r="AJ996" s="73"/>
      <c r="AK996" s="73"/>
      <c r="AL996" s="95"/>
      <c r="AM996" s="95"/>
      <c r="AN996" s="73"/>
      <c r="AO996" s="73"/>
      <c r="AP996" s="95"/>
      <c r="AQ996" s="95"/>
      <c r="AR996" s="73"/>
      <c r="AS996" s="73"/>
      <c r="AT996" s="95"/>
      <c r="AU996" s="95"/>
      <c r="AV996" s="73"/>
      <c r="AW996" s="73"/>
      <c r="AX996" s="95"/>
      <c r="AY996" s="95"/>
      <c r="AZ996" s="73"/>
      <c r="BA996" s="73"/>
      <c r="BB996" s="95"/>
      <c r="BC996" s="95"/>
      <c r="BD996" s="73"/>
      <c r="BE996" s="73"/>
      <c r="BF996" s="95"/>
      <c r="BG996" s="95"/>
      <c r="BH996" s="73"/>
      <c r="BI996" s="73"/>
      <c r="BJ996" s="95"/>
      <c r="BK996" s="95"/>
      <c r="BL996" s="73"/>
      <c r="BM996" s="73"/>
      <c r="BN996" s="95"/>
      <c r="BO996" s="95"/>
      <c r="BP996" s="73"/>
      <c r="BQ996" s="73"/>
      <c r="BR996" s="95"/>
      <c r="BS996" s="95"/>
      <c r="BT996" s="73"/>
      <c r="BU996" s="73"/>
      <c r="BV996" s="95"/>
      <c r="BW996" s="95"/>
      <c r="BX996" s="73"/>
      <c r="BY996" s="73"/>
      <c r="BZ996" s="95"/>
      <c r="CA996" s="95"/>
      <c r="CB996" s="73"/>
      <c r="CC996" s="73"/>
      <c r="CD996" s="95"/>
      <c r="CE996" s="9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9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2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73"/>
      <c r="AF997" s="73"/>
      <c r="AG997" s="73"/>
      <c r="AH997" s="95"/>
      <c r="AI997" s="95"/>
      <c r="AJ997" s="73"/>
      <c r="AK997" s="73"/>
      <c r="AL997" s="95"/>
      <c r="AM997" s="95"/>
      <c r="AN997" s="73"/>
      <c r="AO997" s="73"/>
      <c r="AP997" s="95"/>
      <c r="AQ997" s="95"/>
      <c r="AR997" s="73"/>
      <c r="AS997" s="73"/>
      <c r="AT997" s="95"/>
      <c r="AU997" s="95"/>
      <c r="AV997" s="73"/>
      <c r="AW997" s="73"/>
      <c r="AX997" s="95"/>
      <c r="AY997" s="95"/>
      <c r="AZ997" s="73"/>
      <c r="BA997" s="73"/>
      <c r="BB997" s="95"/>
      <c r="BC997" s="95"/>
      <c r="BD997" s="73"/>
      <c r="BE997" s="73"/>
      <c r="BF997" s="95"/>
      <c r="BG997" s="95"/>
      <c r="BH997" s="73"/>
      <c r="BI997" s="73"/>
      <c r="BJ997" s="95"/>
      <c r="BK997" s="95"/>
      <c r="BL997" s="73"/>
      <c r="BM997" s="73"/>
      <c r="BN997" s="95"/>
      <c r="BO997" s="95"/>
      <c r="BP997" s="73"/>
      <c r="BQ997" s="73"/>
      <c r="BR997" s="95"/>
      <c r="BS997" s="95"/>
      <c r="BT997" s="73"/>
      <c r="BU997" s="73"/>
      <c r="BV997" s="95"/>
      <c r="BW997" s="95"/>
      <c r="BX997" s="73"/>
      <c r="BY997" s="73"/>
      <c r="BZ997" s="95"/>
      <c r="CA997" s="95"/>
      <c r="CB997" s="73"/>
      <c r="CC997" s="73"/>
      <c r="CD997" s="95"/>
      <c r="CE997" s="9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9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2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73"/>
      <c r="AF998" s="73"/>
      <c r="AG998" s="73"/>
      <c r="AH998" s="95"/>
      <c r="AI998" s="95"/>
      <c r="AJ998" s="73"/>
      <c r="AK998" s="73"/>
      <c r="AL998" s="95"/>
      <c r="AM998" s="95"/>
      <c r="AN998" s="73"/>
      <c r="AO998" s="73"/>
      <c r="AP998" s="95"/>
      <c r="AQ998" s="95"/>
      <c r="AR998" s="73"/>
      <c r="AS998" s="73"/>
      <c r="AT998" s="95"/>
      <c r="AU998" s="95"/>
      <c r="AV998" s="73"/>
      <c r="AW998" s="73"/>
      <c r="AX998" s="95"/>
      <c r="AY998" s="95"/>
      <c r="AZ998" s="73"/>
      <c r="BA998" s="73"/>
      <c r="BB998" s="95"/>
      <c r="BC998" s="95"/>
      <c r="BD998" s="73"/>
      <c r="BE998" s="73"/>
      <c r="BF998" s="95"/>
      <c r="BG998" s="95"/>
      <c r="BH998" s="73"/>
      <c r="BI998" s="73"/>
      <c r="BJ998" s="95"/>
      <c r="BK998" s="95"/>
      <c r="BL998" s="73"/>
      <c r="BM998" s="73"/>
      <c r="BN998" s="95"/>
      <c r="BO998" s="95"/>
      <c r="BP998" s="73"/>
      <c r="BQ998" s="73"/>
      <c r="BR998" s="95"/>
      <c r="BS998" s="95"/>
      <c r="BT998" s="73"/>
      <c r="BU998" s="73"/>
      <c r="BV998" s="95"/>
      <c r="BW998" s="95"/>
      <c r="BX998" s="73"/>
      <c r="BY998" s="73"/>
      <c r="BZ998" s="95"/>
      <c r="CA998" s="95"/>
      <c r="CB998" s="73"/>
      <c r="CC998" s="73"/>
      <c r="CD998" s="95"/>
      <c r="CE998" s="9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9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2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73"/>
      <c r="AF999" s="73"/>
      <c r="AG999" s="73"/>
      <c r="AH999" s="95"/>
      <c r="AI999" s="95"/>
      <c r="AJ999" s="73"/>
      <c r="AK999" s="73"/>
      <c r="AL999" s="95"/>
      <c r="AM999" s="95"/>
      <c r="AN999" s="73"/>
      <c r="AO999" s="73"/>
      <c r="AP999" s="95"/>
      <c r="AQ999" s="95"/>
      <c r="AR999" s="73"/>
      <c r="AS999" s="73"/>
      <c r="AT999" s="95"/>
      <c r="AU999" s="95"/>
      <c r="AV999" s="73"/>
      <c r="AW999" s="73"/>
      <c r="AX999" s="95"/>
      <c r="AY999" s="95"/>
      <c r="AZ999" s="73"/>
      <c r="BA999" s="73"/>
      <c r="BB999" s="95"/>
      <c r="BC999" s="95"/>
      <c r="BD999" s="73"/>
      <c r="BE999" s="73"/>
      <c r="BF999" s="95"/>
      <c r="BG999" s="95"/>
      <c r="BH999" s="73"/>
      <c r="BI999" s="73"/>
      <c r="BJ999" s="95"/>
      <c r="BK999" s="95"/>
      <c r="BL999" s="73"/>
      <c r="BM999" s="73"/>
      <c r="BN999" s="95"/>
      <c r="BO999" s="95"/>
      <c r="BP999" s="73"/>
      <c r="BQ999" s="73"/>
      <c r="BR999" s="95"/>
      <c r="BS999" s="95"/>
      <c r="BT999" s="73"/>
      <c r="BU999" s="73"/>
      <c r="BV999" s="95"/>
      <c r="BW999" s="95"/>
      <c r="BX999" s="73"/>
      <c r="BY999" s="73"/>
      <c r="BZ999" s="95"/>
      <c r="CA999" s="95"/>
      <c r="CB999" s="73"/>
      <c r="CC999" s="73"/>
      <c r="CD999" s="95"/>
      <c r="CE999" s="9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9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2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73"/>
      <c r="AF1000" s="73"/>
      <c r="AG1000" s="73"/>
      <c r="AH1000" s="95"/>
      <c r="AI1000" s="95"/>
      <c r="AJ1000" s="73"/>
      <c r="AK1000" s="73"/>
      <c r="AL1000" s="95"/>
      <c r="AM1000" s="95"/>
      <c r="AN1000" s="73"/>
      <c r="AO1000" s="73"/>
      <c r="AP1000" s="95"/>
      <c r="AQ1000" s="95"/>
      <c r="AR1000" s="73"/>
      <c r="AS1000" s="73"/>
      <c r="AT1000" s="95"/>
      <c r="AU1000" s="95"/>
      <c r="AV1000" s="73"/>
      <c r="AW1000" s="73"/>
      <c r="AX1000" s="95"/>
      <c r="AY1000" s="95"/>
      <c r="AZ1000" s="73"/>
      <c r="BA1000" s="73"/>
      <c r="BB1000" s="95"/>
      <c r="BC1000" s="95"/>
      <c r="BD1000" s="73"/>
      <c r="BE1000" s="73"/>
      <c r="BF1000" s="95"/>
      <c r="BG1000" s="95"/>
      <c r="BH1000" s="73"/>
      <c r="BI1000" s="73"/>
      <c r="BJ1000" s="95"/>
      <c r="BK1000" s="95"/>
      <c r="BL1000" s="73"/>
      <c r="BM1000" s="73"/>
      <c r="BN1000" s="95"/>
      <c r="BO1000" s="95"/>
      <c r="BP1000" s="73"/>
      <c r="BQ1000" s="73"/>
      <c r="BR1000" s="95"/>
      <c r="BS1000" s="95"/>
      <c r="BT1000" s="73"/>
      <c r="BU1000" s="73"/>
      <c r="BV1000" s="95"/>
      <c r="BW1000" s="95"/>
      <c r="BX1000" s="73"/>
      <c r="BY1000" s="73"/>
      <c r="BZ1000" s="95"/>
      <c r="CA1000" s="95"/>
      <c r="CB1000" s="73"/>
      <c r="CC1000" s="73"/>
      <c r="CD1000" s="95"/>
      <c r="CE1000" s="9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9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2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73"/>
      <c r="AF1001" s="73"/>
      <c r="AG1001" s="73"/>
      <c r="AH1001" s="95"/>
      <c r="AI1001" s="95"/>
      <c r="AJ1001" s="73"/>
      <c r="AK1001" s="73"/>
      <c r="AL1001" s="95"/>
      <c r="AM1001" s="95"/>
      <c r="AN1001" s="73"/>
      <c r="AO1001" s="73"/>
      <c r="AP1001" s="95"/>
      <c r="AQ1001" s="95"/>
      <c r="AR1001" s="73"/>
      <c r="AS1001" s="73"/>
      <c r="AT1001" s="95"/>
      <c r="AU1001" s="95"/>
      <c r="AV1001" s="73"/>
      <c r="AW1001" s="73"/>
      <c r="AX1001" s="95"/>
      <c r="AY1001" s="95"/>
      <c r="AZ1001" s="73"/>
      <c r="BA1001" s="73"/>
      <c r="BB1001" s="95"/>
      <c r="BC1001" s="95"/>
      <c r="BD1001" s="73"/>
      <c r="BE1001" s="73"/>
      <c r="BF1001" s="95"/>
      <c r="BG1001" s="95"/>
      <c r="BH1001" s="73"/>
      <c r="BI1001" s="73"/>
      <c r="BJ1001" s="95"/>
      <c r="BK1001" s="95"/>
      <c r="BL1001" s="73"/>
      <c r="BM1001" s="73"/>
      <c r="BN1001" s="95"/>
      <c r="BO1001" s="95"/>
      <c r="BP1001" s="73"/>
      <c r="BQ1001" s="73"/>
      <c r="BR1001" s="95"/>
      <c r="BS1001" s="95"/>
      <c r="BT1001" s="73"/>
      <c r="BU1001" s="73"/>
      <c r="BV1001" s="95"/>
      <c r="BW1001" s="95"/>
      <c r="BX1001" s="73"/>
      <c r="BY1001" s="73"/>
      <c r="BZ1001" s="95"/>
      <c r="CA1001" s="95"/>
      <c r="CB1001" s="73"/>
      <c r="CC1001" s="73"/>
      <c r="CD1001" s="95"/>
      <c r="CE1001" s="9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9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2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73"/>
      <c r="AF1002" s="73"/>
      <c r="AG1002" s="73"/>
      <c r="AH1002" s="95"/>
      <c r="AI1002" s="95"/>
      <c r="AJ1002" s="73"/>
      <c r="AK1002" s="73"/>
      <c r="AL1002" s="95"/>
      <c r="AM1002" s="95"/>
      <c r="AN1002" s="73"/>
      <c r="AO1002" s="73"/>
      <c r="AP1002" s="95"/>
      <c r="AQ1002" s="95"/>
      <c r="AR1002" s="73"/>
      <c r="AS1002" s="73"/>
      <c r="AT1002" s="95"/>
      <c r="AU1002" s="95"/>
      <c r="AV1002" s="73"/>
      <c r="AW1002" s="73"/>
      <c r="AX1002" s="95"/>
      <c r="AY1002" s="95"/>
      <c r="AZ1002" s="73"/>
      <c r="BA1002" s="73"/>
      <c r="BB1002" s="95"/>
      <c r="BC1002" s="95"/>
      <c r="BD1002" s="73"/>
      <c r="BE1002" s="73"/>
      <c r="BF1002" s="95"/>
      <c r="BG1002" s="95"/>
      <c r="BH1002" s="73"/>
      <c r="BI1002" s="73"/>
      <c r="BJ1002" s="95"/>
      <c r="BK1002" s="95"/>
      <c r="BL1002" s="73"/>
      <c r="BM1002" s="73"/>
      <c r="BN1002" s="95"/>
      <c r="BO1002" s="95"/>
      <c r="BP1002" s="73"/>
      <c r="BQ1002" s="73"/>
      <c r="BR1002" s="95"/>
      <c r="BS1002" s="95"/>
      <c r="BT1002" s="73"/>
      <c r="BU1002" s="73"/>
      <c r="BV1002" s="95"/>
      <c r="BW1002" s="95"/>
      <c r="BX1002" s="73"/>
      <c r="BY1002" s="73"/>
      <c r="BZ1002" s="95"/>
      <c r="CA1002" s="95"/>
      <c r="CB1002" s="73"/>
      <c r="CC1002" s="73"/>
      <c r="CD1002" s="95"/>
      <c r="CE1002" s="9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9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2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73"/>
      <c r="AF1003" s="73"/>
      <c r="AG1003" s="73"/>
      <c r="AH1003" s="95"/>
      <c r="AI1003" s="95"/>
      <c r="AJ1003" s="73"/>
      <c r="AK1003" s="73"/>
      <c r="AL1003" s="95"/>
      <c r="AM1003" s="95"/>
      <c r="AN1003" s="73"/>
      <c r="AO1003" s="73"/>
      <c r="AP1003" s="95"/>
      <c r="AQ1003" s="95"/>
      <c r="AR1003" s="73"/>
      <c r="AS1003" s="73"/>
      <c r="AT1003" s="95"/>
      <c r="AU1003" s="95"/>
      <c r="AV1003" s="73"/>
      <c r="AW1003" s="73"/>
      <c r="AX1003" s="95"/>
      <c r="AY1003" s="95"/>
      <c r="AZ1003" s="73"/>
      <c r="BA1003" s="73"/>
      <c r="BB1003" s="95"/>
      <c r="BC1003" s="95"/>
      <c r="BD1003" s="73"/>
      <c r="BE1003" s="73"/>
      <c r="BF1003" s="95"/>
      <c r="BG1003" s="95"/>
      <c r="BH1003" s="73"/>
      <c r="BI1003" s="73"/>
      <c r="BJ1003" s="95"/>
      <c r="BK1003" s="95"/>
      <c r="BL1003" s="73"/>
      <c r="BM1003" s="73"/>
      <c r="BN1003" s="95"/>
      <c r="BO1003" s="95"/>
      <c r="BP1003" s="73"/>
      <c r="BQ1003" s="73"/>
      <c r="BR1003" s="95"/>
      <c r="BS1003" s="95"/>
      <c r="BT1003" s="73"/>
      <c r="BU1003" s="73"/>
      <c r="BV1003" s="95"/>
      <c r="BW1003" s="95"/>
      <c r="BX1003" s="73"/>
      <c r="BY1003" s="73"/>
      <c r="BZ1003" s="95"/>
      <c r="CA1003" s="95"/>
      <c r="CB1003" s="73"/>
      <c r="CC1003" s="73"/>
      <c r="CD1003" s="95"/>
      <c r="CE1003" s="9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9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2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73"/>
      <c r="AF1004" s="73"/>
      <c r="AG1004" s="73"/>
      <c r="AH1004" s="95"/>
      <c r="AI1004" s="95"/>
      <c r="AJ1004" s="73"/>
      <c r="AK1004" s="73"/>
      <c r="AL1004" s="95"/>
      <c r="AM1004" s="95"/>
      <c r="AN1004" s="73"/>
      <c r="AO1004" s="73"/>
      <c r="AP1004" s="95"/>
      <c r="AQ1004" s="95"/>
      <c r="AR1004" s="73"/>
      <c r="AS1004" s="73"/>
      <c r="AT1004" s="95"/>
      <c r="AU1004" s="95"/>
      <c r="AV1004" s="73"/>
      <c r="AW1004" s="73"/>
      <c r="AX1004" s="95"/>
      <c r="AY1004" s="95"/>
      <c r="AZ1004" s="73"/>
      <c r="BA1004" s="73"/>
      <c r="BB1004" s="95"/>
      <c r="BC1004" s="95"/>
      <c r="BD1004" s="73"/>
      <c r="BE1004" s="73"/>
      <c r="BF1004" s="95"/>
      <c r="BG1004" s="95"/>
      <c r="BH1004" s="73"/>
      <c r="BI1004" s="73"/>
      <c r="BJ1004" s="95"/>
      <c r="BK1004" s="95"/>
      <c r="BL1004" s="73"/>
      <c r="BM1004" s="73"/>
      <c r="BN1004" s="95"/>
      <c r="BO1004" s="95"/>
      <c r="BP1004" s="73"/>
      <c r="BQ1004" s="73"/>
      <c r="BR1004" s="95"/>
      <c r="BS1004" s="95"/>
      <c r="BT1004" s="73"/>
      <c r="BU1004" s="73"/>
      <c r="BV1004" s="95"/>
      <c r="BW1004" s="95"/>
      <c r="BX1004" s="73"/>
      <c r="BY1004" s="73"/>
      <c r="BZ1004" s="95"/>
      <c r="CA1004" s="95"/>
      <c r="CB1004" s="73"/>
      <c r="CC1004" s="73"/>
      <c r="CD1004" s="95"/>
      <c r="CE1004" s="9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9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2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73"/>
      <c r="AF1005" s="73"/>
      <c r="AG1005" s="73"/>
      <c r="AH1005" s="95"/>
      <c r="AI1005" s="95"/>
      <c r="AJ1005" s="73"/>
      <c r="AK1005" s="73"/>
      <c r="AL1005" s="95"/>
      <c r="AM1005" s="95"/>
      <c r="AN1005" s="73"/>
      <c r="AO1005" s="73"/>
      <c r="AP1005" s="95"/>
      <c r="AQ1005" s="95"/>
      <c r="AR1005" s="73"/>
      <c r="AS1005" s="73"/>
      <c r="AT1005" s="95"/>
      <c r="AU1005" s="95"/>
      <c r="AV1005" s="73"/>
      <c r="AW1005" s="73"/>
      <c r="AX1005" s="95"/>
      <c r="AY1005" s="95"/>
      <c r="AZ1005" s="73"/>
      <c r="BA1005" s="73"/>
      <c r="BB1005" s="95"/>
      <c r="BC1005" s="95"/>
      <c r="BD1005" s="73"/>
      <c r="BE1005" s="73"/>
      <c r="BF1005" s="95"/>
      <c r="BG1005" s="95"/>
      <c r="BH1005" s="73"/>
      <c r="BI1005" s="73"/>
      <c r="BJ1005" s="95"/>
      <c r="BK1005" s="95"/>
      <c r="BL1005" s="73"/>
      <c r="BM1005" s="73"/>
      <c r="BN1005" s="95"/>
      <c r="BO1005" s="95"/>
      <c r="BP1005" s="73"/>
      <c r="BQ1005" s="73"/>
      <c r="BR1005" s="95"/>
      <c r="BS1005" s="95"/>
      <c r="BT1005" s="73"/>
      <c r="BU1005" s="73"/>
      <c r="BV1005" s="95"/>
      <c r="BW1005" s="95"/>
      <c r="BX1005" s="73"/>
      <c r="BY1005" s="73"/>
      <c r="BZ1005" s="95"/>
      <c r="CA1005" s="95"/>
      <c r="CB1005" s="73"/>
      <c r="CC1005" s="73"/>
      <c r="CD1005" s="95"/>
      <c r="CE1005" s="9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9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2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73"/>
      <c r="AF1006" s="73"/>
      <c r="AG1006" s="73"/>
      <c r="AH1006" s="95"/>
      <c r="AI1006" s="95"/>
      <c r="AJ1006" s="73"/>
      <c r="AK1006" s="73"/>
      <c r="AL1006" s="95"/>
      <c r="AM1006" s="95"/>
      <c r="AN1006" s="73"/>
      <c r="AO1006" s="73"/>
      <c r="AP1006" s="95"/>
      <c r="AQ1006" s="95"/>
      <c r="AR1006" s="73"/>
      <c r="AS1006" s="73"/>
      <c r="AT1006" s="95"/>
      <c r="AU1006" s="95"/>
      <c r="AV1006" s="73"/>
      <c r="AW1006" s="73"/>
      <c r="AX1006" s="95"/>
      <c r="AY1006" s="95"/>
      <c r="AZ1006" s="73"/>
      <c r="BA1006" s="73"/>
      <c r="BB1006" s="95"/>
      <c r="BC1006" s="95"/>
      <c r="BD1006" s="73"/>
      <c r="BE1006" s="73"/>
      <c r="BF1006" s="95"/>
      <c r="BG1006" s="95"/>
      <c r="BH1006" s="73"/>
      <c r="BI1006" s="73"/>
      <c r="BJ1006" s="95"/>
      <c r="BK1006" s="95"/>
      <c r="BL1006" s="73"/>
      <c r="BM1006" s="73"/>
      <c r="BN1006" s="95"/>
      <c r="BO1006" s="95"/>
      <c r="BP1006" s="73"/>
      <c r="BQ1006" s="73"/>
      <c r="BR1006" s="95"/>
      <c r="BS1006" s="95"/>
      <c r="BT1006" s="73"/>
      <c r="BU1006" s="73"/>
      <c r="BV1006" s="95"/>
      <c r="BW1006" s="95"/>
      <c r="BX1006" s="73"/>
      <c r="BY1006" s="73"/>
      <c r="BZ1006" s="95"/>
      <c r="CA1006" s="95"/>
      <c r="CB1006" s="73"/>
      <c r="CC1006" s="73"/>
      <c r="CD1006" s="95"/>
      <c r="CE1006" s="9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9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2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73"/>
      <c r="AF1007" s="73"/>
      <c r="AG1007" s="73"/>
      <c r="AH1007" s="95"/>
      <c r="AI1007" s="95"/>
      <c r="AJ1007" s="73"/>
      <c r="AK1007" s="73"/>
      <c r="AL1007" s="95"/>
      <c r="AM1007" s="95"/>
      <c r="AN1007" s="73"/>
      <c r="AO1007" s="73"/>
      <c r="AP1007" s="95"/>
      <c r="AQ1007" s="95"/>
      <c r="AR1007" s="73"/>
      <c r="AS1007" s="73"/>
      <c r="AT1007" s="95"/>
      <c r="AU1007" s="95"/>
      <c r="AV1007" s="73"/>
      <c r="AW1007" s="73"/>
      <c r="AX1007" s="95"/>
      <c r="AY1007" s="95"/>
      <c r="AZ1007" s="73"/>
      <c r="BA1007" s="73"/>
      <c r="BB1007" s="95"/>
      <c r="BC1007" s="95"/>
      <c r="BD1007" s="73"/>
      <c r="BE1007" s="73"/>
      <c r="BF1007" s="95"/>
      <c r="BG1007" s="95"/>
      <c r="BH1007" s="73"/>
      <c r="BI1007" s="73"/>
      <c r="BJ1007" s="95"/>
      <c r="BK1007" s="95"/>
      <c r="BL1007" s="73"/>
      <c r="BM1007" s="73"/>
      <c r="BN1007" s="95"/>
      <c r="BO1007" s="95"/>
      <c r="BP1007" s="73"/>
      <c r="BQ1007" s="73"/>
      <c r="BR1007" s="95"/>
      <c r="BS1007" s="95"/>
      <c r="BT1007" s="73"/>
      <c r="BU1007" s="73"/>
      <c r="BV1007" s="95"/>
      <c r="BW1007" s="95"/>
      <c r="BX1007" s="73"/>
      <c r="BY1007" s="73"/>
      <c r="BZ1007" s="95"/>
      <c r="CA1007" s="95"/>
      <c r="CB1007" s="73"/>
      <c r="CC1007" s="73"/>
      <c r="CD1007" s="95"/>
      <c r="CE1007" s="9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9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2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73"/>
      <c r="AF1008" s="73"/>
      <c r="AG1008" s="73"/>
      <c r="AH1008" s="95"/>
      <c r="AI1008" s="95"/>
      <c r="AJ1008" s="73"/>
      <c r="AK1008" s="73"/>
      <c r="AL1008" s="95"/>
      <c r="AM1008" s="95"/>
      <c r="AN1008" s="73"/>
      <c r="AO1008" s="73"/>
      <c r="AP1008" s="95"/>
      <c r="AQ1008" s="95"/>
      <c r="AR1008" s="73"/>
      <c r="AS1008" s="73"/>
      <c r="AT1008" s="95"/>
      <c r="AU1008" s="95"/>
      <c r="AV1008" s="73"/>
      <c r="AW1008" s="73"/>
      <c r="AX1008" s="95"/>
      <c r="AY1008" s="95"/>
      <c r="AZ1008" s="73"/>
      <c r="BA1008" s="73"/>
      <c r="BB1008" s="95"/>
      <c r="BC1008" s="95"/>
      <c r="BD1008" s="73"/>
      <c r="BE1008" s="73"/>
      <c r="BF1008" s="95"/>
      <c r="BG1008" s="95"/>
      <c r="BH1008" s="73"/>
      <c r="BI1008" s="73"/>
      <c r="BJ1008" s="95"/>
      <c r="BK1008" s="95"/>
      <c r="BL1008" s="73"/>
      <c r="BM1008" s="73"/>
      <c r="BN1008" s="95"/>
      <c r="BO1008" s="95"/>
      <c r="BP1008" s="73"/>
      <c r="BQ1008" s="73"/>
      <c r="BR1008" s="95"/>
      <c r="BS1008" s="95"/>
      <c r="BT1008" s="73"/>
      <c r="BU1008" s="73"/>
      <c r="BV1008" s="95"/>
      <c r="BW1008" s="95"/>
      <c r="BX1008" s="73"/>
      <c r="BY1008" s="73"/>
      <c r="BZ1008" s="95"/>
      <c r="CA1008" s="95"/>
      <c r="CB1008" s="73"/>
      <c r="CC1008" s="73"/>
      <c r="CD1008" s="95"/>
      <c r="CE1008" s="9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9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2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73"/>
      <c r="AF1009" s="73"/>
      <c r="AG1009" s="73"/>
      <c r="AH1009" s="95"/>
      <c r="AI1009" s="95"/>
      <c r="AJ1009" s="73"/>
      <c r="AK1009" s="73"/>
      <c r="AL1009" s="95"/>
      <c r="AM1009" s="95"/>
      <c r="AN1009" s="73"/>
      <c r="AO1009" s="73"/>
      <c r="AP1009" s="95"/>
      <c r="AQ1009" s="95"/>
      <c r="AR1009" s="73"/>
      <c r="AS1009" s="73"/>
      <c r="AT1009" s="95"/>
      <c r="AU1009" s="95"/>
      <c r="AV1009" s="73"/>
      <c r="AW1009" s="73"/>
      <c r="AX1009" s="95"/>
      <c r="AY1009" s="95"/>
      <c r="AZ1009" s="73"/>
      <c r="BA1009" s="73"/>
      <c r="BB1009" s="95"/>
      <c r="BC1009" s="95"/>
      <c r="BD1009" s="73"/>
      <c r="BE1009" s="73"/>
      <c r="BF1009" s="95"/>
      <c r="BG1009" s="95"/>
      <c r="BH1009" s="73"/>
      <c r="BI1009" s="73"/>
      <c r="BJ1009" s="95"/>
      <c r="BK1009" s="95"/>
      <c r="BL1009" s="73"/>
      <c r="BM1009" s="73"/>
      <c r="BN1009" s="95"/>
      <c r="BO1009" s="95"/>
      <c r="BP1009" s="73"/>
      <c r="BQ1009" s="73"/>
      <c r="BR1009" s="95"/>
      <c r="BS1009" s="95"/>
      <c r="BT1009" s="73"/>
      <c r="BU1009" s="73"/>
      <c r="BV1009" s="95"/>
      <c r="BW1009" s="95"/>
      <c r="BX1009" s="73"/>
      <c r="BY1009" s="73"/>
      <c r="BZ1009" s="95"/>
      <c r="CA1009" s="95"/>
      <c r="CB1009" s="73"/>
      <c r="CC1009" s="73"/>
      <c r="CD1009" s="95"/>
      <c r="CE1009" s="9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9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2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73"/>
      <c r="AF1010" s="73"/>
      <c r="AG1010" s="73"/>
      <c r="AH1010" s="95"/>
      <c r="AI1010" s="95"/>
      <c r="AJ1010" s="73"/>
      <c r="AK1010" s="73"/>
      <c r="AL1010" s="95"/>
      <c r="AM1010" s="95"/>
      <c r="AN1010" s="73"/>
      <c r="AO1010" s="73"/>
      <c r="AP1010" s="95"/>
      <c r="AQ1010" s="95"/>
      <c r="AR1010" s="73"/>
      <c r="AS1010" s="73"/>
      <c r="AT1010" s="95"/>
      <c r="AU1010" s="95"/>
      <c r="AV1010" s="73"/>
      <c r="AW1010" s="73"/>
      <c r="AX1010" s="95"/>
      <c r="AY1010" s="95"/>
      <c r="AZ1010" s="73"/>
      <c r="BA1010" s="73"/>
      <c r="BB1010" s="95"/>
      <c r="BC1010" s="95"/>
      <c r="BD1010" s="73"/>
      <c r="BE1010" s="73"/>
      <c r="BF1010" s="95"/>
      <c r="BG1010" s="95"/>
      <c r="BH1010" s="73"/>
      <c r="BI1010" s="73"/>
      <c r="BJ1010" s="95"/>
      <c r="BK1010" s="95"/>
      <c r="BL1010" s="73"/>
      <c r="BM1010" s="73"/>
      <c r="BN1010" s="95"/>
      <c r="BO1010" s="95"/>
      <c r="BP1010" s="73"/>
      <c r="BQ1010" s="73"/>
      <c r="BR1010" s="95"/>
      <c r="BS1010" s="95"/>
      <c r="BT1010" s="73"/>
      <c r="BU1010" s="73"/>
      <c r="BV1010" s="95"/>
      <c r="BW1010" s="95"/>
      <c r="BX1010" s="73"/>
      <c r="BY1010" s="73"/>
      <c r="BZ1010" s="95"/>
      <c r="CA1010" s="95"/>
      <c r="CB1010" s="73"/>
      <c r="CC1010" s="73"/>
      <c r="CD1010" s="95"/>
      <c r="CE1010" s="9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9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2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73"/>
      <c r="AF1011" s="73"/>
      <c r="AG1011" s="73"/>
      <c r="AH1011" s="95"/>
      <c r="AI1011" s="95"/>
      <c r="AJ1011" s="73"/>
      <c r="AK1011" s="73"/>
      <c r="AL1011" s="95"/>
      <c r="AM1011" s="95"/>
      <c r="AN1011" s="73"/>
      <c r="AO1011" s="73"/>
      <c r="AP1011" s="95"/>
      <c r="AQ1011" s="95"/>
      <c r="AR1011" s="73"/>
      <c r="AS1011" s="73"/>
      <c r="AT1011" s="95"/>
      <c r="AU1011" s="95"/>
      <c r="AV1011" s="73"/>
      <c r="AW1011" s="73"/>
      <c r="AX1011" s="95"/>
      <c r="AY1011" s="95"/>
      <c r="AZ1011" s="73"/>
      <c r="BA1011" s="73"/>
      <c r="BB1011" s="95"/>
      <c r="BC1011" s="95"/>
      <c r="BD1011" s="73"/>
      <c r="BE1011" s="73"/>
      <c r="BF1011" s="95"/>
      <c r="BG1011" s="95"/>
      <c r="BH1011" s="73"/>
      <c r="BI1011" s="73"/>
      <c r="BJ1011" s="95"/>
      <c r="BK1011" s="95"/>
      <c r="BL1011" s="73"/>
      <c r="BM1011" s="73"/>
      <c r="BN1011" s="95"/>
      <c r="BO1011" s="95"/>
      <c r="BP1011" s="73"/>
      <c r="BQ1011" s="73"/>
      <c r="BR1011" s="95"/>
      <c r="BS1011" s="95"/>
      <c r="BT1011" s="73"/>
      <c r="BU1011" s="73"/>
      <c r="BV1011" s="95"/>
      <c r="BW1011" s="95"/>
      <c r="BX1011" s="73"/>
      <c r="BY1011" s="73"/>
      <c r="BZ1011" s="95"/>
      <c r="CA1011" s="95"/>
      <c r="CB1011" s="73"/>
      <c r="CC1011" s="73"/>
      <c r="CD1011" s="95"/>
      <c r="CE1011" s="9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9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2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73"/>
      <c r="AF1012" s="73"/>
      <c r="AG1012" s="73"/>
      <c r="AH1012" s="95"/>
      <c r="AI1012" s="95"/>
      <c r="AJ1012" s="73"/>
      <c r="AK1012" s="73"/>
      <c r="AL1012" s="95"/>
      <c r="AM1012" s="95"/>
      <c r="AN1012" s="73"/>
      <c r="AO1012" s="73"/>
      <c r="AP1012" s="95"/>
      <c r="AQ1012" s="95"/>
      <c r="AR1012" s="73"/>
      <c r="AS1012" s="73"/>
      <c r="AT1012" s="95"/>
      <c r="AU1012" s="95"/>
      <c r="AV1012" s="73"/>
      <c r="AW1012" s="73"/>
      <c r="AX1012" s="95"/>
      <c r="AY1012" s="95"/>
      <c r="AZ1012" s="73"/>
      <c r="BA1012" s="73"/>
      <c r="BB1012" s="95"/>
      <c r="BC1012" s="95"/>
      <c r="BD1012" s="73"/>
      <c r="BE1012" s="73"/>
      <c r="BF1012" s="95"/>
      <c r="BG1012" s="95"/>
      <c r="BH1012" s="73"/>
      <c r="BI1012" s="73"/>
      <c r="BJ1012" s="95"/>
      <c r="BK1012" s="95"/>
      <c r="BL1012" s="73"/>
      <c r="BM1012" s="73"/>
      <c r="BN1012" s="95"/>
      <c r="BO1012" s="95"/>
      <c r="BP1012" s="73"/>
      <c r="BQ1012" s="73"/>
      <c r="BR1012" s="95"/>
      <c r="BS1012" s="95"/>
      <c r="BT1012" s="73"/>
      <c r="BU1012" s="73"/>
      <c r="BV1012" s="95"/>
      <c r="BW1012" s="95"/>
      <c r="BX1012" s="73"/>
      <c r="BY1012" s="73"/>
      <c r="BZ1012" s="95"/>
      <c r="CA1012" s="95"/>
      <c r="CB1012" s="73"/>
      <c r="CC1012" s="73"/>
      <c r="CD1012" s="95"/>
      <c r="CE1012" s="9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9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2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73"/>
      <c r="AF1013" s="73"/>
      <c r="AG1013" s="73"/>
      <c r="AH1013" s="95"/>
      <c r="AI1013" s="95"/>
      <c r="AJ1013" s="73"/>
      <c r="AK1013" s="73"/>
      <c r="AL1013" s="95"/>
      <c r="AM1013" s="95"/>
      <c r="AN1013" s="73"/>
      <c r="AO1013" s="73"/>
      <c r="AP1013" s="95"/>
      <c r="AQ1013" s="95"/>
      <c r="AR1013" s="73"/>
      <c r="AS1013" s="73"/>
      <c r="AT1013" s="95"/>
      <c r="AU1013" s="95"/>
      <c r="AV1013" s="73"/>
      <c r="AW1013" s="73"/>
      <c r="AX1013" s="95"/>
      <c r="AY1013" s="95"/>
      <c r="AZ1013" s="73"/>
      <c r="BA1013" s="73"/>
      <c r="BB1013" s="95"/>
      <c r="BC1013" s="95"/>
      <c r="BD1013" s="73"/>
      <c r="BE1013" s="73"/>
      <c r="BF1013" s="95"/>
      <c r="BG1013" s="95"/>
      <c r="BH1013" s="73"/>
      <c r="BI1013" s="73"/>
      <c r="BJ1013" s="95"/>
      <c r="BK1013" s="95"/>
      <c r="BL1013" s="73"/>
      <c r="BM1013" s="73"/>
      <c r="BN1013" s="95"/>
      <c r="BO1013" s="95"/>
      <c r="BP1013" s="73"/>
      <c r="BQ1013" s="73"/>
      <c r="BR1013" s="95"/>
      <c r="BS1013" s="95"/>
      <c r="BT1013" s="73"/>
      <c r="BU1013" s="73"/>
      <c r="BV1013" s="95"/>
      <c r="BW1013" s="95"/>
      <c r="BX1013" s="73"/>
      <c r="BY1013" s="73"/>
      <c r="BZ1013" s="95"/>
      <c r="CA1013" s="95"/>
      <c r="CB1013" s="73"/>
      <c r="CC1013" s="73"/>
      <c r="CD1013" s="95"/>
      <c r="CE1013" s="9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9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2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73"/>
      <c r="AF1014" s="73"/>
      <c r="AG1014" s="73"/>
      <c r="AH1014" s="95"/>
      <c r="AI1014" s="95"/>
      <c r="AJ1014" s="73"/>
      <c r="AK1014" s="73"/>
      <c r="AL1014" s="95"/>
      <c r="AM1014" s="95"/>
      <c r="AN1014" s="73"/>
      <c r="AO1014" s="73"/>
      <c r="AP1014" s="95"/>
      <c r="AQ1014" s="95"/>
      <c r="AR1014" s="73"/>
      <c r="AS1014" s="73"/>
      <c r="AT1014" s="95"/>
      <c r="AU1014" s="95"/>
      <c r="AV1014" s="73"/>
      <c r="AW1014" s="73"/>
      <c r="AX1014" s="95"/>
      <c r="AY1014" s="95"/>
      <c r="AZ1014" s="73"/>
      <c r="BA1014" s="73"/>
      <c r="BB1014" s="95"/>
      <c r="BC1014" s="95"/>
      <c r="BD1014" s="73"/>
      <c r="BE1014" s="73"/>
      <c r="BF1014" s="95"/>
      <c r="BG1014" s="95"/>
      <c r="BH1014" s="73"/>
      <c r="BI1014" s="73"/>
      <c r="BJ1014" s="95"/>
      <c r="BK1014" s="95"/>
      <c r="BL1014" s="73"/>
      <c r="BM1014" s="73"/>
      <c r="BN1014" s="95"/>
      <c r="BO1014" s="95"/>
      <c r="BP1014" s="73"/>
      <c r="BQ1014" s="73"/>
      <c r="BR1014" s="95"/>
      <c r="BS1014" s="95"/>
      <c r="BT1014" s="73"/>
      <c r="BU1014" s="73"/>
      <c r="BV1014" s="95"/>
      <c r="BW1014" s="95"/>
      <c r="BX1014" s="73"/>
      <c r="BY1014" s="73"/>
      <c r="BZ1014" s="95"/>
      <c r="CA1014" s="95"/>
      <c r="CB1014" s="73"/>
      <c r="CC1014" s="73"/>
      <c r="CD1014" s="95"/>
      <c r="CE1014" s="9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9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2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73"/>
      <c r="AF1015" s="73"/>
      <c r="AG1015" s="73"/>
      <c r="AH1015" s="95"/>
      <c r="AI1015" s="95"/>
      <c r="AJ1015" s="73"/>
      <c r="AK1015" s="73"/>
      <c r="AL1015" s="95"/>
      <c r="AM1015" s="95"/>
      <c r="AN1015" s="73"/>
      <c r="AO1015" s="73"/>
      <c r="AP1015" s="95"/>
      <c r="AQ1015" s="95"/>
      <c r="AR1015" s="73"/>
      <c r="AS1015" s="73"/>
      <c r="AT1015" s="95"/>
      <c r="AU1015" s="95"/>
      <c r="AV1015" s="73"/>
      <c r="AW1015" s="73"/>
      <c r="AX1015" s="95"/>
      <c r="AY1015" s="95"/>
      <c r="AZ1015" s="73"/>
      <c r="BA1015" s="73"/>
      <c r="BB1015" s="95"/>
      <c r="BC1015" s="95"/>
      <c r="BD1015" s="73"/>
      <c r="BE1015" s="73"/>
      <c r="BF1015" s="95"/>
      <c r="BG1015" s="95"/>
      <c r="BH1015" s="73"/>
      <c r="BI1015" s="73"/>
      <c r="BJ1015" s="95"/>
      <c r="BK1015" s="95"/>
      <c r="BL1015" s="73"/>
      <c r="BM1015" s="73"/>
      <c r="BN1015" s="95"/>
      <c r="BO1015" s="95"/>
      <c r="BP1015" s="73"/>
      <c r="BQ1015" s="73"/>
      <c r="BR1015" s="95"/>
      <c r="BS1015" s="95"/>
      <c r="BT1015" s="73"/>
      <c r="BU1015" s="73"/>
      <c r="BV1015" s="95"/>
      <c r="BW1015" s="95"/>
      <c r="BX1015" s="73"/>
      <c r="BY1015" s="73"/>
      <c r="BZ1015" s="95"/>
      <c r="CA1015" s="95"/>
      <c r="CB1015" s="73"/>
      <c r="CC1015" s="73"/>
      <c r="CD1015" s="95"/>
      <c r="CE1015" s="9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9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2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73"/>
      <c r="AF1016" s="73"/>
      <c r="AG1016" s="73"/>
      <c r="AH1016" s="95"/>
      <c r="AI1016" s="95"/>
      <c r="AJ1016" s="73"/>
      <c r="AK1016" s="73"/>
      <c r="AL1016" s="95"/>
      <c r="AM1016" s="95"/>
      <c r="AN1016" s="73"/>
      <c r="AO1016" s="73"/>
      <c r="AP1016" s="95"/>
      <c r="AQ1016" s="95"/>
      <c r="AR1016" s="73"/>
      <c r="AS1016" s="73"/>
      <c r="AT1016" s="95"/>
      <c r="AU1016" s="95"/>
      <c r="AV1016" s="73"/>
      <c r="AW1016" s="73"/>
      <c r="AX1016" s="95"/>
      <c r="AY1016" s="95"/>
      <c r="AZ1016" s="73"/>
      <c r="BA1016" s="73"/>
      <c r="BB1016" s="95"/>
      <c r="BC1016" s="95"/>
      <c r="BD1016" s="73"/>
      <c r="BE1016" s="73"/>
      <c r="BF1016" s="95"/>
      <c r="BG1016" s="95"/>
      <c r="BH1016" s="73"/>
      <c r="BI1016" s="73"/>
      <c r="BJ1016" s="95"/>
      <c r="BK1016" s="95"/>
      <c r="BL1016" s="73"/>
      <c r="BM1016" s="73"/>
      <c r="BN1016" s="95"/>
      <c r="BO1016" s="95"/>
      <c r="BP1016" s="73"/>
      <c r="BQ1016" s="73"/>
      <c r="BR1016" s="95"/>
      <c r="BS1016" s="95"/>
      <c r="BT1016" s="73"/>
      <c r="BU1016" s="73"/>
      <c r="BV1016" s="95"/>
      <c r="BW1016" s="95"/>
      <c r="BX1016" s="73"/>
      <c r="BY1016" s="73"/>
      <c r="BZ1016" s="95"/>
      <c r="CA1016" s="95"/>
      <c r="CB1016" s="73"/>
      <c r="CC1016" s="73"/>
      <c r="CD1016" s="95"/>
      <c r="CE1016" s="9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9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2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73"/>
      <c r="AF1017" s="73"/>
      <c r="AG1017" s="73"/>
      <c r="AH1017" s="95"/>
      <c r="AI1017" s="95"/>
      <c r="AJ1017" s="73"/>
      <c r="AK1017" s="73"/>
      <c r="AL1017" s="95"/>
      <c r="AM1017" s="95"/>
      <c r="AN1017" s="73"/>
      <c r="AO1017" s="73"/>
      <c r="AP1017" s="95"/>
      <c r="AQ1017" s="95"/>
      <c r="AR1017" s="73"/>
      <c r="AS1017" s="73"/>
      <c r="AT1017" s="95"/>
      <c r="AU1017" s="95"/>
      <c r="AV1017" s="73"/>
      <c r="AW1017" s="73"/>
      <c r="AX1017" s="95"/>
      <c r="AY1017" s="95"/>
      <c r="AZ1017" s="73"/>
      <c r="BA1017" s="73"/>
      <c r="BB1017" s="95"/>
      <c r="BC1017" s="95"/>
      <c r="BD1017" s="73"/>
      <c r="BE1017" s="73"/>
      <c r="BF1017" s="95"/>
      <c r="BG1017" s="95"/>
      <c r="BH1017" s="73"/>
      <c r="BI1017" s="73"/>
      <c r="BJ1017" s="95"/>
      <c r="BK1017" s="95"/>
      <c r="BL1017" s="73"/>
      <c r="BM1017" s="73"/>
      <c r="BN1017" s="95"/>
      <c r="BO1017" s="95"/>
      <c r="BP1017" s="73"/>
      <c r="BQ1017" s="73"/>
      <c r="BR1017" s="95"/>
      <c r="BS1017" s="95"/>
      <c r="BT1017" s="73"/>
      <c r="BU1017" s="73"/>
      <c r="BV1017" s="95"/>
      <c r="BW1017" s="95"/>
      <c r="BX1017" s="73"/>
      <c r="BY1017" s="73"/>
      <c r="BZ1017" s="95"/>
      <c r="CA1017" s="95"/>
      <c r="CB1017" s="73"/>
      <c r="CC1017" s="73"/>
      <c r="CD1017" s="95"/>
      <c r="CE1017" s="9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9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2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73"/>
      <c r="AF1018" s="73"/>
      <c r="AG1018" s="73"/>
      <c r="AH1018" s="95"/>
      <c r="AI1018" s="95"/>
      <c r="AJ1018" s="73"/>
      <c r="AK1018" s="73"/>
      <c r="AL1018" s="95"/>
      <c r="AM1018" s="95"/>
      <c r="AN1018" s="73"/>
      <c r="AO1018" s="73"/>
      <c r="AP1018" s="95"/>
      <c r="AQ1018" s="95"/>
      <c r="AR1018" s="73"/>
      <c r="AS1018" s="73"/>
      <c r="AT1018" s="95"/>
      <c r="AU1018" s="95"/>
      <c r="AV1018" s="73"/>
      <c r="AW1018" s="73"/>
      <c r="AX1018" s="95"/>
      <c r="AY1018" s="95"/>
      <c r="AZ1018" s="73"/>
      <c r="BA1018" s="73"/>
      <c r="BB1018" s="95"/>
      <c r="BC1018" s="95"/>
      <c r="BD1018" s="73"/>
      <c r="BE1018" s="73"/>
      <c r="BF1018" s="95"/>
      <c r="BG1018" s="95"/>
      <c r="BH1018" s="73"/>
      <c r="BI1018" s="73"/>
      <c r="BJ1018" s="95"/>
      <c r="BK1018" s="95"/>
      <c r="BL1018" s="73"/>
      <c r="BM1018" s="73"/>
      <c r="BN1018" s="95"/>
      <c r="BO1018" s="95"/>
      <c r="BP1018" s="73"/>
      <c r="BQ1018" s="73"/>
      <c r="BR1018" s="95"/>
      <c r="BS1018" s="95"/>
      <c r="BT1018" s="73"/>
      <c r="BU1018" s="73"/>
      <c r="BV1018" s="95"/>
      <c r="BW1018" s="95"/>
      <c r="BX1018" s="73"/>
      <c r="BY1018" s="73"/>
      <c r="BZ1018" s="95"/>
      <c r="CA1018" s="95"/>
      <c r="CB1018" s="73"/>
      <c r="CC1018" s="73"/>
      <c r="CD1018" s="95"/>
      <c r="CE1018" s="9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9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2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73"/>
      <c r="AF1019" s="73"/>
      <c r="AG1019" s="73"/>
      <c r="AH1019" s="95"/>
      <c r="AI1019" s="95"/>
      <c r="AJ1019" s="73"/>
      <c r="AK1019" s="73"/>
      <c r="AL1019" s="95"/>
      <c r="AM1019" s="95"/>
      <c r="AN1019" s="73"/>
      <c r="AO1019" s="73"/>
      <c r="AP1019" s="95"/>
      <c r="AQ1019" s="95"/>
      <c r="AR1019" s="73"/>
      <c r="AS1019" s="73"/>
      <c r="AT1019" s="95"/>
      <c r="AU1019" s="95"/>
      <c r="AV1019" s="73"/>
      <c r="AW1019" s="73"/>
      <c r="AX1019" s="95"/>
      <c r="AY1019" s="95"/>
      <c r="AZ1019" s="73"/>
      <c r="BA1019" s="73"/>
      <c r="BB1019" s="95"/>
      <c r="BC1019" s="95"/>
      <c r="BD1019" s="73"/>
      <c r="BE1019" s="73"/>
      <c r="BF1019" s="95"/>
      <c r="BG1019" s="95"/>
      <c r="BH1019" s="73"/>
      <c r="BI1019" s="73"/>
      <c r="BJ1019" s="95"/>
      <c r="BK1019" s="95"/>
      <c r="BL1019" s="73"/>
      <c r="BM1019" s="73"/>
      <c r="BN1019" s="95"/>
      <c r="BO1019" s="95"/>
      <c r="BP1019" s="73"/>
      <c r="BQ1019" s="73"/>
      <c r="BR1019" s="95"/>
      <c r="BS1019" s="95"/>
      <c r="BT1019" s="73"/>
      <c r="BU1019" s="73"/>
      <c r="BV1019" s="95"/>
      <c r="BW1019" s="95"/>
      <c r="BX1019" s="73"/>
      <c r="BY1019" s="73"/>
      <c r="BZ1019" s="95"/>
      <c r="CA1019" s="95"/>
      <c r="CB1019" s="73"/>
      <c r="CC1019" s="73"/>
      <c r="CD1019" s="95"/>
      <c r="CE1019" s="9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9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2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73"/>
      <c r="AF1020" s="73"/>
      <c r="AG1020" s="73"/>
      <c r="AH1020" s="95"/>
      <c r="AI1020" s="95"/>
      <c r="AJ1020" s="73"/>
      <c r="AK1020" s="73"/>
      <c r="AL1020" s="95"/>
      <c r="AM1020" s="95"/>
      <c r="AN1020" s="73"/>
      <c r="AO1020" s="73"/>
      <c r="AP1020" s="95"/>
      <c r="AQ1020" s="95"/>
      <c r="AR1020" s="73"/>
      <c r="AS1020" s="73"/>
      <c r="AT1020" s="95"/>
      <c r="AU1020" s="95"/>
      <c r="AV1020" s="73"/>
      <c r="AW1020" s="73"/>
      <c r="AX1020" s="95"/>
      <c r="AY1020" s="95"/>
      <c r="AZ1020" s="73"/>
      <c r="BA1020" s="73"/>
      <c r="BB1020" s="95"/>
      <c r="BC1020" s="95"/>
      <c r="BD1020" s="73"/>
      <c r="BE1020" s="73"/>
      <c r="BF1020" s="95"/>
      <c r="BG1020" s="95"/>
      <c r="BH1020" s="73"/>
      <c r="BI1020" s="73"/>
      <c r="BJ1020" s="95"/>
      <c r="BK1020" s="95"/>
      <c r="BL1020" s="73"/>
      <c r="BM1020" s="73"/>
      <c r="BN1020" s="95"/>
      <c r="BO1020" s="95"/>
      <c r="BP1020" s="73"/>
      <c r="BQ1020" s="73"/>
      <c r="BR1020" s="95"/>
      <c r="BS1020" s="95"/>
      <c r="BT1020" s="73"/>
      <c r="BU1020" s="73"/>
      <c r="BV1020" s="95"/>
      <c r="BW1020" s="95"/>
      <c r="BX1020" s="73"/>
      <c r="BY1020" s="73"/>
      <c r="BZ1020" s="95"/>
      <c r="CA1020" s="95"/>
      <c r="CB1020" s="73"/>
      <c r="CC1020" s="73"/>
      <c r="CD1020" s="95"/>
      <c r="CE1020" s="9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9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2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73"/>
      <c r="AF1021" s="73"/>
      <c r="AG1021" s="73"/>
      <c r="AH1021" s="95"/>
      <c r="AI1021" s="95"/>
      <c r="AJ1021" s="73"/>
      <c r="AK1021" s="73"/>
      <c r="AL1021" s="95"/>
      <c r="AM1021" s="95"/>
      <c r="AN1021" s="73"/>
      <c r="AO1021" s="73"/>
      <c r="AP1021" s="95"/>
      <c r="AQ1021" s="95"/>
      <c r="AR1021" s="73"/>
      <c r="AS1021" s="73"/>
      <c r="AT1021" s="95"/>
      <c r="AU1021" s="95"/>
      <c r="AV1021" s="73"/>
      <c r="AW1021" s="73"/>
      <c r="AX1021" s="95"/>
      <c r="AY1021" s="95"/>
      <c r="AZ1021" s="73"/>
      <c r="BA1021" s="73"/>
      <c r="BB1021" s="95"/>
      <c r="BC1021" s="95"/>
      <c r="BD1021" s="73"/>
      <c r="BE1021" s="73"/>
      <c r="BF1021" s="95"/>
      <c r="BG1021" s="95"/>
      <c r="BH1021" s="73"/>
      <c r="BI1021" s="73"/>
      <c r="BJ1021" s="95"/>
      <c r="BK1021" s="95"/>
      <c r="BL1021" s="73"/>
      <c r="BM1021" s="73"/>
      <c r="BN1021" s="95"/>
      <c r="BO1021" s="95"/>
      <c r="BP1021" s="73"/>
      <c r="BQ1021" s="73"/>
      <c r="BR1021" s="95"/>
      <c r="BS1021" s="95"/>
      <c r="BT1021" s="73"/>
      <c r="BU1021" s="73"/>
      <c r="BV1021" s="95"/>
      <c r="BW1021" s="95"/>
      <c r="BX1021" s="73"/>
      <c r="BY1021" s="73"/>
      <c r="BZ1021" s="95"/>
      <c r="CA1021" s="95"/>
      <c r="CB1021" s="73"/>
      <c r="CC1021" s="73"/>
      <c r="CD1021" s="95"/>
      <c r="CE1021" s="9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9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2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73"/>
      <c r="AF1022" s="73"/>
      <c r="AG1022" s="73"/>
      <c r="AH1022" s="95"/>
      <c r="AI1022" s="95"/>
      <c r="AJ1022" s="73"/>
      <c r="AK1022" s="73"/>
      <c r="AL1022" s="95"/>
      <c r="AM1022" s="95"/>
      <c r="AN1022" s="73"/>
      <c r="AO1022" s="73"/>
      <c r="AP1022" s="95"/>
      <c r="AQ1022" s="95"/>
      <c r="AR1022" s="73"/>
      <c r="AS1022" s="73"/>
      <c r="AT1022" s="95"/>
      <c r="AU1022" s="95"/>
      <c r="AV1022" s="73"/>
      <c r="AW1022" s="73"/>
      <c r="AX1022" s="95"/>
      <c r="AY1022" s="95"/>
      <c r="AZ1022" s="73"/>
      <c r="BA1022" s="73"/>
      <c r="BB1022" s="95"/>
      <c r="BC1022" s="95"/>
      <c r="BD1022" s="73"/>
      <c r="BE1022" s="73"/>
      <c r="BF1022" s="95"/>
      <c r="BG1022" s="95"/>
      <c r="BH1022" s="73"/>
      <c r="BI1022" s="73"/>
      <c r="BJ1022" s="95"/>
      <c r="BK1022" s="95"/>
      <c r="BL1022" s="73"/>
      <c r="BM1022" s="73"/>
      <c r="BN1022" s="95"/>
      <c r="BO1022" s="95"/>
      <c r="BP1022" s="73"/>
      <c r="BQ1022" s="73"/>
      <c r="BR1022" s="95"/>
      <c r="BS1022" s="95"/>
      <c r="BT1022" s="73"/>
      <c r="BU1022" s="73"/>
      <c r="BV1022" s="95"/>
      <c r="BW1022" s="95"/>
      <c r="BX1022" s="73"/>
      <c r="BY1022" s="73"/>
      <c r="BZ1022" s="95"/>
      <c r="CA1022" s="95"/>
      <c r="CB1022" s="73"/>
      <c r="CC1022" s="73"/>
      <c r="CD1022" s="95"/>
      <c r="CE1022" s="9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9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2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73"/>
      <c r="AF1023" s="73"/>
      <c r="AG1023" s="73"/>
      <c r="AH1023" s="95"/>
      <c r="AI1023" s="95"/>
      <c r="AJ1023" s="73"/>
      <c r="AK1023" s="73"/>
      <c r="AL1023" s="95"/>
      <c r="AM1023" s="95"/>
      <c r="AN1023" s="73"/>
      <c r="AO1023" s="73"/>
      <c r="AP1023" s="95"/>
      <c r="AQ1023" s="95"/>
      <c r="AR1023" s="73"/>
      <c r="AS1023" s="73"/>
      <c r="AT1023" s="95"/>
      <c r="AU1023" s="95"/>
      <c r="AV1023" s="73"/>
      <c r="AW1023" s="73"/>
      <c r="AX1023" s="95"/>
      <c r="AY1023" s="95"/>
      <c r="AZ1023" s="73"/>
      <c r="BA1023" s="73"/>
      <c r="BB1023" s="95"/>
      <c r="BC1023" s="95"/>
      <c r="BD1023" s="73"/>
      <c r="BE1023" s="73"/>
      <c r="BF1023" s="95"/>
      <c r="BG1023" s="95"/>
      <c r="BH1023" s="73"/>
      <c r="BI1023" s="73"/>
      <c r="BJ1023" s="95"/>
      <c r="BK1023" s="95"/>
      <c r="BL1023" s="73"/>
      <c r="BM1023" s="73"/>
      <c r="BN1023" s="95"/>
      <c r="BO1023" s="95"/>
      <c r="BP1023" s="73"/>
      <c r="BQ1023" s="73"/>
      <c r="BR1023" s="95"/>
      <c r="BS1023" s="95"/>
      <c r="BT1023" s="73"/>
      <c r="BU1023" s="73"/>
      <c r="BV1023" s="95"/>
      <c r="BW1023" s="95"/>
      <c r="BX1023" s="73"/>
      <c r="BY1023" s="73"/>
      <c r="BZ1023" s="95"/>
      <c r="CA1023" s="95"/>
      <c r="CB1023" s="73"/>
      <c r="CC1023" s="73"/>
      <c r="CD1023" s="95"/>
      <c r="CE1023" s="9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9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2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73"/>
      <c r="AF1024" s="73"/>
      <c r="AG1024" s="73"/>
      <c r="AH1024" s="95"/>
      <c r="AI1024" s="95"/>
      <c r="AJ1024" s="73"/>
      <c r="AK1024" s="73"/>
      <c r="AL1024" s="95"/>
      <c r="AM1024" s="95"/>
      <c r="AN1024" s="73"/>
      <c r="AO1024" s="73"/>
      <c r="AP1024" s="95"/>
      <c r="AQ1024" s="95"/>
      <c r="AR1024" s="73"/>
      <c r="AS1024" s="73"/>
      <c r="AT1024" s="95"/>
      <c r="AU1024" s="95"/>
      <c r="AV1024" s="73"/>
      <c r="AW1024" s="73"/>
      <c r="AX1024" s="95"/>
      <c r="AY1024" s="95"/>
      <c r="AZ1024" s="73"/>
      <c r="BA1024" s="73"/>
      <c r="BB1024" s="95"/>
      <c r="BC1024" s="95"/>
      <c r="BD1024" s="73"/>
      <c r="BE1024" s="73"/>
      <c r="BF1024" s="95"/>
      <c r="BG1024" s="95"/>
      <c r="BH1024" s="73"/>
      <c r="BI1024" s="73"/>
      <c r="BJ1024" s="95"/>
      <c r="BK1024" s="95"/>
      <c r="BL1024" s="73"/>
      <c r="BM1024" s="73"/>
      <c r="BN1024" s="95"/>
      <c r="BO1024" s="95"/>
      <c r="BP1024" s="73"/>
      <c r="BQ1024" s="73"/>
      <c r="BR1024" s="95"/>
      <c r="BS1024" s="95"/>
      <c r="BT1024" s="73"/>
      <c r="BU1024" s="73"/>
      <c r="BV1024" s="95"/>
      <c r="BW1024" s="95"/>
      <c r="BX1024" s="73"/>
      <c r="BY1024" s="73"/>
      <c r="BZ1024" s="95"/>
      <c r="CA1024" s="95"/>
      <c r="CB1024" s="73"/>
      <c r="CC1024" s="73"/>
      <c r="CD1024" s="95"/>
      <c r="CE1024" s="9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9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2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73"/>
      <c r="AF1025" s="73"/>
      <c r="AG1025" s="73"/>
      <c r="AH1025" s="95"/>
      <c r="AI1025" s="95"/>
      <c r="AJ1025" s="73"/>
      <c r="AK1025" s="73"/>
      <c r="AL1025" s="95"/>
      <c r="AM1025" s="95"/>
      <c r="AN1025" s="73"/>
      <c r="AO1025" s="73"/>
      <c r="AP1025" s="95"/>
      <c r="AQ1025" s="95"/>
      <c r="AR1025" s="73"/>
      <c r="AS1025" s="73"/>
      <c r="AT1025" s="95"/>
      <c r="AU1025" s="95"/>
      <c r="AV1025" s="73"/>
      <c r="AW1025" s="73"/>
      <c r="AX1025" s="95"/>
      <c r="AY1025" s="95"/>
      <c r="AZ1025" s="73"/>
      <c r="BA1025" s="73"/>
      <c r="BB1025" s="95"/>
      <c r="BC1025" s="95"/>
      <c r="BD1025" s="73"/>
      <c r="BE1025" s="73"/>
      <c r="BF1025" s="95"/>
      <c r="BG1025" s="95"/>
      <c r="BH1025" s="73"/>
      <c r="BI1025" s="73"/>
      <c r="BJ1025" s="95"/>
      <c r="BK1025" s="95"/>
      <c r="BL1025" s="73"/>
      <c r="BM1025" s="73"/>
      <c r="BN1025" s="95"/>
      <c r="BO1025" s="95"/>
      <c r="BP1025" s="73"/>
      <c r="BQ1025" s="73"/>
      <c r="BR1025" s="95"/>
      <c r="BS1025" s="95"/>
      <c r="BT1025" s="73"/>
      <c r="BU1025" s="73"/>
      <c r="BV1025" s="95"/>
      <c r="BW1025" s="95"/>
      <c r="BX1025" s="73"/>
      <c r="BY1025" s="73"/>
      <c r="BZ1025" s="95"/>
      <c r="CA1025" s="95"/>
      <c r="CB1025" s="73"/>
      <c r="CC1025" s="73"/>
      <c r="CD1025" s="95"/>
      <c r="CE1025" s="9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9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2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73"/>
      <c r="AF1026" s="73"/>
      <c r="AG1026" s="73"/>
      <c r="AH1026" s="95"/>
      <c r="AI1026" s="95"/>
      <c r="AJ1026" s="73"/>
      <c r="AK1026" s="73"/>
      <c r="AL1026" s="95"/>
      <c r="AM1026" s="95"/>
      <c r="AN1026" s="73"/>
      <c r="AO1026" s="73"/>
      <c r="AP1026" s="95"/>
      <c r="AQ1026" s="95"/>
      <c r="AR1026" s="73"/>
      <c r="AS1026" s="73"/>
      <c r="AT1026" s="95"/>
      <c r="AU1026" s="95"/>
      <c r="AV1026" s="73"/>
      <c r="AW1026" s="73"/>
      <c r="AX1026" s="95"/>
      <c r="AY1026" s="95"/>
      <c r="AZ1026" s="73"/>
      <c r="BA1026" s="73"/>
      <c r="BB1026" s="95"/>
      <c r="BC1026" s="95"/>
      <c r="BD1026" s="73"/>
      <c r="BE1026" s="73"/>
      <c r="BF1026" s="95"/>
      <c r="BG1026" s="95"/>
      <c r="BH1026" s="73"/>
      <c r="BI1026" s="73"/>
      <c r="BJ1026" s="95"/>
      <c r="BK1026" s="95"/>
      <c r="BL1026" s="73"/>
      <c r="BM1026" s="73"/>
      <c r="BN1026" s="95"/>
      <c r="BO1026" s="95"/>
      <c r="BP1026" s="73"/>
      <c r="BQ1026" s="73"/>
      <c r="BR1026" s="95"/>
      <c r="BS1026" s="95"/>
      <c r="BT1026" s="73"/>
      <c r="BU1026" s="73"/>
      <c r="BV1026" s="95"/>
      <c r="BW1026" s="95"/>
      <c r="BX1026" s="73"/>
      <c r="BY1026" s="73"/>
      <c r="BZ1026" s="95"/>
      <c r="CA1026" s="95"/>
      <c r="CB1026" s="73"/>
      <c r="CC1026" s="73"/>
      <c r="CD1026" s="95"/>
      <c r="CE1026" s="9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9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2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73"/>
      <c r="AF1027" s="73"/>
      <c r="AG1027" s="73"/>
      <c r="AH1027" s="95"/>
      <c r="AI1027" s="95"/>
      <c r="AJ1027" s="73"/>
      <c r="AK1027" s="73"/>
      <c r="AL1027" s="95"/>
      <c r="AM1027" s="95"/>
      <c r="AN1027" s="73"/>
      <c r="AO1027" s="73"/>
      <c r="AP1027" s="95"/>
      <c r="AQ1027" s="95"/>
      <c r="AR1027" s="73"/>
      <c r="AS1027" s="73"/>
      <c r="AT1027" s="95"/>
      <c r="AU1027" s="95"/>
      <c r="AV1027" s="73"/>
      <c r="AW1027" s="73"/>
      <c r="AX1027" s="95"/>
      <c r="AY1027" s="95"/>
      <c r="AZ1027" s="73"/>
      <c r="BA1027" s="73"/>
      <c r="BB1027" s="95"/>
      <c r="BC1027" s="95"/>
      <c r="BD1027" s="73"/>
      <c r="BE1027" s="73"/>
      <c r="BF1027" s="95"/>
      <c r="BG1027" s="95"/>
      <c r="BH1027" s="73"/>
      <c r="BI1027" s="73"/>
      <c r="BJ1027" s="95"/>
      <c r="BK1027" s="95"/>
      <c r="BL1027" s="73"/>
      <c r="BM1027" s="73"/>
      <c r="BN1027" s="95"/>
      <c r="BO1027" s="95"/>
      <c r="BP1027" s="73"/>
      <c r="BQ1027" s="73"/>
      <c r="BR1027" s="95"/>
      <c r="BS1027" s="95"/>
      <c r="BT1027" s="73"/>
      <c r="BU1027" s="73"/>
      <c r="BV1027" s="95"/>
      <c r="BW1027" s="95"/>
      <c r="BX1027" s="73"/>
      <c r="BY1027" s="73"/>
      <c r="BZ1027" s="95"/>
      <c r="CA1027" s="95"/>
      <c r="CB1027" s="73"/>
      <c r="CC1027" s="73"/>
      <c r="CD1027" s="95"/>
      <c r="CE1027" s="9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9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2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73"/>
      <c r="AF1028" s="73"/>
      <c r="AG1028" s="73"/>
      <c r="AH1028" s="95"/>
      <c r="AI1028" s="95"/>
      <c r="AJ1028" s="73"/>
      <c r="AK1028" s="73"/>
      <c r="AL1028" s="95"/>
      <c r="AM1028" s="95"/>
      <c r="AN1028" s="73"/>
      <c r="AO1028" s="73"/>
      <c r="AP1028" s="95"/>
      <c r="AQ1028" s="95"/>
      <c r="AR1028" s="73"/>
      <c r="AS1028" s="73"/>
      <c r="AT1028" s="95"/>
      <c r="AU1028" s="95"/>
      <c r="AV1028" s="73"/>
      <c r="AW1028" s="73"/>
      <c r="AX1028" s="95"/>
      <c r="AY1028" s="95"/>
      <c r="AZ1028" s="73"/>
      <c r="BA1028" s="73"/>
      <c r="BB1028" s="95"/>
      <c r="BC1028" s="95"/>
      <c r="BD1028" s="73"/>
      <c r="BE1028" s="73"/>
      <c r="BF1028" s="95"/>
      <c r="BG1028" s="95"/>
      <c r="BH1028" s="73"/>
      <c r="BI1028" s="73"/>
      <c r="BJ1028" s="95"/>
      <c r="BK1028" s="95"/>
      <c r="BL1028" s="73"/>
      <c r="BM1028" s="73"/>
      <c r="BN1028" s="95"/>
      <c r="BO1028" s="95"/>
      <c r="BP1028" s="73"/>
      <c r="BQ1028" s="73"/>
      <c r="BR1028" s="95"/>
      <c r="BS1028" s="95"/>
      <c r="BT1028" s="73"/>
      <c r="BU1028" s="73"/>
      <c r="BV1028" s="95"/>
      <c r="BW1028" s="95"/>
      <c r="BX1028" s="73"/>
      <c r="BY1028" s="73"/>
      <c r="BZ1028" s="95"/>
      <c r="CA1028" s="95"/>
      <c r="CB1028" s="73"/>
      <c r="CC1028" s="73"/>
      <c r="CD1028" s="95"/>
      <c r="CE1028" s="9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9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2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73"/>
      <c r="AF1029" s="73"/>
      <c r="AG1029" s="73"/>
      <c r="AH1029" s="95"/>
      <c r="AI1029" s="95"/>
      <c r="AJ1029" s="73"/>
      <c r="AK1029" s="73"/>
      <c r="AL1029" s="95"/>
      <c r="AM1029" s="95"/>
      <c r="AN1029" s="73"/>
      <c r="AO1029" s="73"/>
      <c r="AP1029" s="95"/>
      <c r="AQ1029" s="95"/>
      <c r="AR1029" s="73"/>
      <c r="AS1029" s="73"/>
      <c r="AT1029" s="95"/>
      <c r="AU1029" s="95"/>
      <c r="AV1029" s="73"/>
      <c r="AW1029" s="73"/>
      <c r="AX1029" s="95"/>
      <c r="AY1029" s="95"/>
      <c r="AZ1029" s="73"/>
      <c r="BA1029" s="73"/>
      <c r="BB1029" s="95"/>
      <c r="BC1029" s="95"/>
      <c r="BD1029" s="73"/>
      <c r="BE1029" s="73"/>
      <c r="BF1029" s="95"/>
      <c r="BG1029" s="95"/>
      <c r="BH1029" s="73"/>
      <c r="BI1029" s="73"/>
      <c r="BJ1029" s="95"/>
      <c r="BK1029" s="95"/>
      <c r="BL1029" s="73"/>
      <c r="BM1029" s="73"/>
      <c r="BN1029" s="95"/>
      <c r="BO1029" s="95"/>
      <c r="BP1029" s="73"/>
      <c r="BQ1029" s="73"/>
      <c r="BR1029" s="95"/>
      <c r="BS1029" s="95"/>
      <c r="BT1029" s="73"/>
      <c r="BU1029" s="73"/>
      <c r="BV1029" s="95"/>
      <c r="BW1029" s="95"/>
      <c r="BX1029" s="73"/>
      <c r="BY1029" s="73"/>
      <c r="BZ1029" s="95"/>
      <c r="CA1029" s="95"/>
      <c r="CB1029" s="73"/>
      <c r="CC1029" s="73"/>
      <c r="CD1029" s="95"/>
      <c r="CE1029" s="9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9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2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73"/>
      <c r="AF1030" s="73"/>
      <c r="AG1030" s="73"/>
      <c r="AH1030" s="95"/>
      <c r="AI1030" s="95"/>
      <c r="AJ1030" s="73"/>
      <c r="AK1030" s="73"/>
      <c r="AL1030" s="95"/>
      <c r="AM1030" s="95"/>
      <c r="AN1030" s="73"/>
      <c r="AO1030" s="73"/>
      <c r="AP1030" s="95"/>
      <c r="AQ1030" s="95"/>
      <c r="AR1030" s="73"/>
      <c r="AS1030" s="73"/>
      <c r="AT1030" s="95"/>
      <c r="AU1030" s="95"/>
      <c r="AV1030" s="73"/>
      <c r="AW1030" s="73"/>
      <c r="AX1030" s="95"/>
      <c r="AY1030" s="95"/>
      <c r="AZ1030" s="73"/>
      <c r="BA1030" s="73"/>
      <c r="BB1030" s="95"/>
      <c r="BC1030" s="95"/>
      <c r="BD1030" s="73"/>
      <c r="BE1030" s="73"/>
      <c r="BF1030" s="95"/>
      <c r="BG1030" s="95"/>
      <c r="BH1030" s="73"/>
      <c r="BI1030" s="73"/>
      <c r="BJ1030" s="95"/>
      <c r="BK1030" s="95"/>
      <c r="BL1030" s="73"/>
      <c r="BM1030" s="73"/>
      <c r="BN1030" s="95"/>
      <c r="BO1030" s="95"/>
      <c r="BP1030" s="73"/>
      <c r="BQ1030" s="73"/>
      <c r="BR1030" s="95"/>
      <c r="BS1030" s="95"/>
      <c r="BT1030" s="73"/>
      <c r="BU1030" s="73"/>
      <c r="BV1030" s="95"/>
      <c r="BW1030" s="95"/>
      <c r="BX1030" s="73"/>
      <c r="BY1030" s="73"/>
      <c r="BZ1030" s="95"/>
      <c r="CA1030" s="95"/>
      <c r="CB1030" s="73"/>
      <c r="CC1030" s="73"/>
      <c r="CD1030" s="95"/>
      <c r="CE1030" s="9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9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2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73"/>
      <c r="AF1031" s="73"/>
      <c r="AG1031" s="73"/>
      <c r="AH1031" s="95"/>
      <c r="AI1031" s="95"/>
      <c r="AJ1031" s="73"/>
      <c r="AK1031" s="73"/>
      <c r="AL1031" s="95"/>
      <c r="AM1031" s="95"/>
      <c r="AN1031" s="73"/>
      <c r="AO1031" s="73"/>
      <c r="AP1031" s="95"/>
      <c r="AQ1031" s="95"/>
      <c r="AR1031" s="73"/>
      <c r="AS1031" s="73"/>
      <c r="AT1031" s="95"/>
      <c r="AU1031" s="95"/>
      <c r="AV1031" s="73"/>
      <c r="AW1031" s="73"/>
      <c r="AX1031" s="95"/>
      <c r="AY1031" s="95"/>
      <c r="AZ1031" s="73"/>
      <c r="BA1031" s="73"/>
      <c r="BB1031" s="95"/>
      <c r="BC1031" s="95"/>
      <c r="BD1031" s="73"/>
      <c r="BE1031" s="73"/>
      <c r="BF1031" s="95"/>
      <c r="BG1031" s="95"/>
      <c r="BH1031" s="73"/>
      <c r="BI1031" s="73"/>
      <c r="BJ1031" s="95"/>
      <c r="BK1031" s="95"/>
      <c r="BL1031" s="73"/>
      <c r="BM1031" s="73"/>
      <c r="BN1031" s="95"/>
      <c r="BO1031" s="95"/>
      <c r="BP1031" s="73"/>
      <c r="BQ1031" s="73"/>
      <c r="BR1031" s="95"/>
      <c r="BS1031" s="95"/>
      <c r="BT1031" s="73"/>
      <c r="BU1031" s="73"/>
      <c r="BV1031" s="95"/>
      <c r="BW1031" s="95"/>
      <c r="BX1031" s="73"/>
      <c r="BY1031" s="73"/>
      <c r="BZ1031" s="95"/>
      <c r="CA1031" s="95"/>
      <c r="CB1031" s="73"/>
      <c r="CC1031" s="73"/>
      <c r="CD1031" s="95"/>
      <c r="CE1031" s="9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9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2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73"/>
      <c r="AF1032" s="73"/>
      <c r="AG1032" s="73"/>
      <c r="AH1032" s="95"/>
      <c r="AI1032" s="95"/>
      <c r="AJ1032" s="73"/>
      <c r="AK1032" s="73"/>
      <c r="AL1032" s="95"/>
      <c r="AM1032" s="95"/>
      <c r="AN1032" s="73"/>
      <c r="AO1032" s="73"/>
      <c r="AP1032" s="95"/>
      <c r="AQ1032" s="95"/>
      <c r="AR1032" s="73"/>
      <c r="AS1032" s="73"/>
      <c r="AT1032" s="95"/>
      <c r="AU1032" s="95"/>
      <c r="AV1032" s="73"/>
      <c r="AW1032" s="73"/>
      <c r="AX1032" s="95"/>
      <c r="AY1032" s="95"/>
      <c r="AZ1032" s="73"/>
      <c r="BA1032" s="73"/>
      <c r="BB1032" s="95"/>
      <c r="BC1032" s="95"/>
      <c r="BD1032" s="73"/>
      <c r="BE1032" s="73"/>
      <c r="BF1032" s="95"/>
      <c r="BG1032" s="95"/>
      <c r="BH1032" s="73"/>
      <c r="BI1032" s="73"/>
      <c r="BJ1032" s="95"/>
      <c r="BK1032" s="95"/>
      <c r="BL1032" s="73"/>
      <c r="BM1032" s="73"/>
      <c r="BN1032" s="95"/>
      <c r="BO1032" s="95"/>
      <c r="BP1032" s="73"/>
      <c r="BQ1032" s="73"/>
      <c r="BR1032" s="95"/>
      <c r="BS1032" s="95"/>
      <c r="BT1032" s="73"/>
      <c r="BU1032" s="73"/>
      <c r="BV1032" s="95"/>
      <c r="BW1032" s="95"/>
      <c r="BX1032" s="73"/>
      <c r="BY1032" s="73"/>
      <c r="BZ1032" s="95"/>
      <c r="CA1032" s="95"/>
      <c r="CB1032" s="73"/>
      <c r="CC1032" s="73"/>
      <c r="CD1032" s="95"/>
      <c r="CE1032" s="9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9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2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73"/>
      <c r="AF1033" s="73"/>
      <c r="AG1033" s="73"/>
      <c r="AH1033" s="95"/>
      <c r="AI1033" s="95"/>
      <c r="AJ1033" s="73"/>
      <c r="AK1033" s="73"/>
      <c r="AL1033" s="95"/>
      <c r="AM1033" s="95"/>
      <c r="AN1033" s="73"/>
      <c r="AO1033" s="73"/>
      <c r="AP1033" s="95"/>
      <c r="AQ1033" s="95"/>
      <c r="AR1033" s="73"/>
      <c r="AS1033" s="73"/>
      <c r="AT1033" s="95"/>
      <c r="AU1033" s="95"/>
      <c r="AV1033" s="73"/>
      <c r="AW1033" s="73"/>
      <c r="AX1033" s="95"/>
      <c r="AY1033" s="95"/>
      <c r="AZ1033" s="73"/>
      <c r="BA1033" s="73"/>
      <c r="BB1033" s="95"/>
      <c r="BC1033" s="95"/>
      <c r="BD1033" s="73"/>
      <c r="BE1033" s="73"/>
      <c r="BF1033" s="95"/>
      <c r="BG1033" s="95"/>
      <c r="BH1033" s="73"/>
      <c r="BI1033" s="73"/>
      <c r="BJ1033" s="95"/>
      <c r="BK1033" s="95"/>
      <c r="BL1033" s="73"/>
      <c r="BM1033" s="73"/>
      <c r="BN1033" s="95"/>
      <c r="BO1033" s="95"/>
      <c r="BP1033" s="73"/>
      <c r="BQ1033" s="73"/>
      <c r="BR1033" s="95"/>
      <c r="BS1033" s="95"/>
      <c r="BT1033" s="73"/>
      <c r="BU1033" s="73"/>
      <c r="BV1033" s="95"/>
      <c r="BW1033" s="95"/>
      <c r="BX1033" s="73"/>
      <c r="BY1033" s="73"/>
      <c r="BZ1033" s="95"/>
      <c r="CA1033" s="95"/>
      <c r="CB1033" s="73"/>
      <c r="CC1033" s="73"/>
      <c r="CD1033" s="95"/>
      <c r="CE1033" s="9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9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2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73"/>
      <c r="AF1034" s="73"/>
      <c r="AG1034" s="73"/>
      <c r="AH1034" s="95"/>
      <c r="AI1034" s="95"/>
      <c r="AJ1034" s="73"/>
      <c r="AK1034" s="73"/>
      <c r="AL1034" s="95"/>
      <c r="AM1034" s="95"/>
      <c r="AN1034" s="73"/>
      <c r="AO1034" s="73"/>
      <c r="AP1034" s="95"/>
      <c r="AQ1034" s="95"/>
      <c r="AR1034" s="73"/>
      <c r="AS1034" s="73"/>
      <c r="AT1034" s="95"/>
      <c r="AU1034" s="95"/>
      <c r="AV1034" s="73"/>
      <c r="AW1034" s="73"/>
      <c r="AX1034" s="95"/>
      <c r="AY1034" s="95"/>
      <c r="AZ1034" s="73"/>
      <c r="BA1034" s="73"/>
      <c r="BB1034" s="95"/>
      <c r="BC1034" s="95"/>
      <c r="BD1034" s="73"/>
      <c r="BE1034" s="73"/>
      <c r="BF1034" s="95"/>
      <c r="BG1034" s="95"/>
      <c r="BH1034" s="73"/>
      <c r="BI1034" s="73"/>
      <c r="BJ1034" s="95"/>
      <c r="BK1034" s="95"/>
      <c r="BL1034" s="73"/>
      <c r="BM1034" s="73"/>
      <c r="BN1034" s="95"/>
      <c r="BO1034" s="95"/>
      <c r="BP1034" s="73"/>
      <c r="BQ1034" s="73"/>
      <c r="BR1034" s="95"/>
      <c r="BS1034" s="95"/>
      <c r="BT1034" s="73"/>
      <c r="BU1034" s="73"/>
      <c r="BV1034" s="95"/>
      <c r="BW1034" s="95"/>
      <c r="BX1034" s="73"/>
      <c r="BY1034" s="73"/>
      <c r="BZ1034" s="95"/>
      <c r="CA1034" s="95"/>
      <c r="CB1034" s="73"/>
      <c r="CC1034" s="73"/>
      <c r="CD1034" s="95"/>
      <c r="CE1034" s="9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9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2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73"/>
      <c r="AF1035" s="73"/>
      <c r="AG1035" s="73"/>
      <c r="AH1035" s="95"/>
      <c r="AI1035" s="95"/>
      <c r="AJ1035" s="73"/>
      <c r="AK1035" s="73"/>
      <c r="AL1035" s="95"/>
      <c r="AM1035" s="95"/>
      <c r="AN1035" s="73"/>
      <c r="AO1035" s="73"/>
      <c r="AP1035" s="95"/>
      <c r="AQ1035" s="95"/>
      <c r="AR1035" s="73"/>
      <c r="AS1035" s="73"/>
      <c r="AT1035" s="95"/>
      <c r="AU1035" s="95"/>
      <c r="AV1035" s="73"/>
      <c r="AW1035" s="73"/>
      <c r="AX1035" s="95"/>
      <c r="AY1035" s="95"/>
      <c r="AZ1035" s="73"/>
      <c r="BA1035" s="73"/>
      <c r="BB1035" s="95"/>
      <c r="BC1035" s="95"/>
      <c r="BD1035" s="73"/>
      <c r="BE1035" s="73"/>
      <c r="BF1035" s="95"/>
      <c r="BG1035" s="95"/>
      <c r="BH1035" s="73"/>
      <c r="BI1035" s="73"/>
      <c r="BJ1035" s="95"/>
      <c r="BK1035" s="95"/>
      <c r="BL1035" s="73"/>
      <c r="BM1035" s="73"/>
      <c r="BN1035" s="95"/>
      <c r="BO1035" s="95"/>
      <c r="BP1035" s="73"/>
      <c r="BQ1035" s="73"/>
      <c r="BR1035" s="95"/>
      <c r="BS1035" s="95"/>
      <c r="BT1035" s="73"/>
      <c r="BU1035" s="73"/>
      <c r="BV1035" s="95"/>
      <c r="BW1035" s="95"/>
      <c r="BX1035" s="73"/>
      <c r="BY1035" s="73"/>
      <c r="BZ1035" s="95"/>
      <c r="CA1035" s="95"/>
      <c r="CB1035" s="73"/>
      <c r="CC1035" s="73"/>
      <c r="CD1035" s="95"/>
      <c r="CE1035" s="9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9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2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73"/>
      <c r="AF1036" s="73"/>
      <c r="AG1036" s="73"/>
      <c r="AH1036" s="95"/>
      <c r="AI1036" s="95"/>
      <c r="AJ1036" s="73"/>
      <c r="AK1036" s="73"/>
      <c r="AL1036" s="95"/>
      <c r="AM1036" s="95"/>
      <c r="AN1036" s="73"/>
      <c r="AO1036" s="73"/>
      <c r="AP1036" s="95"/>
      <c r="AQ1036" s="95"/>
      <c r="AR1036" s="73"/>
      <c r="AS1036" s="73"/>
      <c r="AT1036" s="95"/>
      <c r="AU1036" s="95"/>
      <c r="AV1036" s="73"/>
      <c r="AW1036" s="73"/>
      <c r="AX1036" s="95"/>
      <c r="AY1036" s="95"/>
      <c r="AZ1036" s="73"/>
      <c r="BA1036" s="73"/>
      <c r="BB1036" s="95"/>
      <c r="BC1036" s="95"/>
      <c r="BD1036" s="73"/>
      <c r="BE1036" s="73"/>
      <c r="BF1036" s="95"/>
      <c r="BG1036" s="95"/>
      <c r="BH1036" s="73"/>
      <c r="BI1036" s="73"/>
      <c r="BJ1036" s="95"/>
      <c r="BK1036" s="95"/>
      <c r="BL1036" s="73"/>
      <c r="BM1036" s="73"/>
      <c r="BN1036" s="95"/>
      <c r="BO1036" s="95"/>
      <c r="BP1036" s="73"/>
      <c r="BQ1036" s="73"/>
      <c r="BR1036" s="95"/>
      <c r="BS1036" s="95"/>
      <c r="BT1036" s="73"/>
      <c r="BU1036" s="73"/>
      <c r="BV1036" s="95"/>
      <c r="BW1036" s="95"/>
      <c r="BX1036" s="73"/>
      <c r="BY1036" s="73"/>
      <c r="BZ1036" s="95"/>
      <c r="CA1036" s="95"/>
      <c r="CB1036" s="73"/>
      <c r="CC1036" s="73"/>
      <c r="CD1036" s="95"/>
      <c r="CE1036" s="9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9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2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73"/>
      <c r="AF1037" s="73"/>
      <c r="AG1037" s="73"/>
      <c r="AH1037" s="95"/>
      <c r="AI1037" s="95"/>
      <c r="AJ1037" s="73"/>
      <c r="AK1037" s="73"/>
      <c r="AL1037" s="95"/>
      <c r="AM1037" s="95"/>
      <c r="AN1037" s="73"/>
      <c r="AO1037" s="73"/>
      <c r="AP1037" s="95"/>
      <c r="AQ1037" s="95"/>
      <c r="AR1037" s="73"/>
      <c r="AS1037" s="73"/>
      <c r="AT1037" s="95"/>
      <c r="AU1037" s="95"/>
      <c r="AV1037" s="73"/>
      <c r="AW1037" s="73"/>
      <c r="AX1037" s="95"/>
      <c r="AY1037" s="95"/>
      <c r="AZ1037" s="73"/>
      <c r="BA1037" s="73"/>
      <c r="BB1037" s="95"/>
      <c r="BC1037" s="95"/>
      <c r="BD1037" s="73"/>
      <c r="BE1037" s="73"/>
      <c r="BF1037" s="95"/>
      <c r="BG1037" s="95"/>
      <c r="BH1037" s="73"/>
      <c r="BI1037" s="73"/>
      <c r="BJ1037" s="95"/>
      <c r="BK1037" s="95"/>
      <c r="BL1037" s="73"/>
      <c r="BM1037" s="73"/>
      <c r="BN1037" s="95"/>
      <c r="BO1037" s="95"/>
      <c r="BP1037" s="73"/>
      <c r="BQ1037" s="73"/>
      <c r="BR1037" s="95"/>
      <c r="BS1037" s="95"/>
      <c r="BT1037" s="73"/>
      <c r="BU1037" s="73"/>
      <c r="BV1037" s="95"/>
      <c r="BW1037" s="95"/>
      <c r="BX1037" s="73"/>
      <c r="BY1037" s="73"/>
      <c r="BZ1037" s="95"/>
      <c r="CA1037" s="95"/>
      <c r="CB1037" s="73"/>
      <c r="CC1037" s="73"/>
      <c r="CD1037" s="95"/>
      <c r="CE1037" s="9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9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2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73"/>
      <c r="AF1038" s="73"/>
      <c r="AG1038" s="73"/>
      <c r="AH1038" s="95"/>
      <c r="AI1038" s="95"/>
      <c r="AJ1038" s="73"/>
      <c r="AK1038" s="73"/>
      <c r="AL1038" s="95"/>
      <c r="AM1038" s="95"/>
      <c r="AN1038" s="73"/>
      <c r="AO1038" s="73"/>
      <c r="AP1038" s="95"/>
      <c r="AQ1038" s="95"/>
      <c r="AR1038" s="73"/>
      <c r="AS1038" s="73"/>
      <c r="AT1038" s="95"/>
      <c r="AU1038" s="95"/>
      <c r="AV1038" s="73"/>
      <c r="AW1038" s="73"/>
      <c r="AX1038" s="95"/>
      <c r="AY1038" s="95"/>
      <c r="AZ1038" s="73"/>
      <c r="BA1038" s="73"/>
      <c r="BB1038" s="95"/>
      <c r="BC1038" s="95"/>
      <c r="BD1038" s="73"/>
      <c r="BE1038" s="73"/>
      <c r="BF1038" s="95"/>
      <c r="BG1038" s="95"/>
      <c r="BH1038" s="73"/>
      <c r="BI1038" s="73"/>
      <c r="BJ1038" s="95"/>
      <c r="BK1038" s="95"/>
      <c r="BL1038" s="73"/>
      <c r="BM1038" s="73"/>
      <c r="BN1038" s="95"/>
      <c r="BO1038" s="95"/>
      <c r="BP1038" s="73"/>
      <c r="BQ1038" s="73"/>
      <c r="BR1038" s="95"/>
      <c r="BS1038" s="95"/>
      <c r="BT1038" s="73"/>
      <c r="BU1038" s="73"/>
      <c r="BV1038" s="95"/>
      <c r="BW1038" s="95"/>
      <c r="BX1038" s="73"/>
      <c r="BY1038" s="73"/>
      <c r="BZ1038" s="95"/>
      <c r="CA1038" s="95"/>
      <c r="CB1038" s="73"/>
      <c r="CC1038" s="73"/>
      <c r="CD1038" s="95"/>
      <c r="CE1038" s="9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9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2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73"/>
      <c r="AF1039" s="73"/>
      <c r="AG1039" s="73"/>
      <c r="AH1039" s="95"/>
      <c r="AI1039" s="95"/>
      <c r="AJ1039" s="73"/>
      <c r="AK1039" s="73"/>
      <c r="AL1039" s="95"/>
      <c r="AM1039" s="95"/>
      <c r="AN1039" s="73"/>
      <c r="AO1039" s="73"/>
      <c r="AP1039" s="95"/>
      <c r="AQ1039" s="95"/>
      <c r="AR1039" s="73"/>
      <c r="AS1039" s="73"/>
      <c r="AT1039" s="95"/>
      <c r="AU1039" s="95"/>
      <c r="AV1039" s="73"/>
      <c r="AW1039" s="73"/>
      <c r="AX1039" s="95"/>
      <c r="AY1039" s="95"/>
      <c r="AZ1039" s="73"/>
      <c r="BA1039" s="73"/>
      <c r="BB1039" s="95"/>
      <c r="BC1039" s="95"/>
      <c r="BD1039" s="73"/>
      <c r="BE1039" s="73"/>
      <c r="BF1039" s="95"/>
      <c r="BG1039" s="95"/>
      <c r="BH1039" s="73"/>
      <c r="BI1039" s="73"/>
      <c r="BJ1039" s="95"/>
      <c r="BK1039" s="95"/>
      <c r="BL1039" s="73"/>
      <c r="BM1039" s="73"/>
      <c r="BN1039" s="95"/>
      <c r="BO1039" s="95"/>
      <c r="BP1039" s="73"/>
      <c r="BQ1039" s="73"/>
      <c r="BR1039" s="95"/>
      <c r="BS1039" s="95"/>
      <c r="BT1039" s="73"/>
      <c r="BU1039" s="73"/>
      <c r="BV1039" s="95"/>
      <c r="BW1039" s="95"/>
      <c r="BX1039" s="73"/>
      <c r="BY1039" s="73"/>
      <c r="BZ1039" s="95"/>
      <c r="CA1039" s="95"/>
      <c r="CB1039" s="73"/>
      <c r="CC1039" s="73"/>
      <c r="CD1039" s="95"/>
      <c r="CE1039" s="9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9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2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73"/>
      <c r="AF1040" s="73"/>
      <c r="AG1040" s="73"/>
      <c r="AH1040" s="95"/>
      <c r="AI1040" s="95"/>
      <c r="AJ1040" s="73"/>
      <c r="AK1040" s="73"/>
      <c r="AL1040" s="95"/>
      <c r="AM1040" s="95"/>
      <c r="AN1040" s="73"/>
      <c r="AO1040" s="73"/>
      <c r="AP1040" s="95"/>
      <c r="AQ1040" s="95"/>
      <c r="AR1040" s="73"/>
      <c r="AS1040" s="73"/>
      <c r="AT1040" s="95"/>
      <c r="AU1040" s="95"/>
      <c r="AV1040" s="73"/>
      <c r="AW1040" s="73"/>
      <c r="AX1040" s="95"/>
      <c r="AY1040" s="95"/>
      <c r="AZ1040" s="73"/>
      <c r="BA1040" s="73"/>
      <c r="BB1040" s="95"/>
      <c r="BC1040" s="95"/>
      <c r="BD1040" s="73"/>
      <c r="BE1040" s="73"/>
      <c r="BF1040" s="95"/>
      <c r="BG1040" s="95"/>
      <c r="BH1040" s="73"/>
      <c r="BI1040" s="73"/>
      <c r="BJ1040" s="95"/>
      <c r="BK1040" s="95"/>
      <c r="BL1040" s="73"/>
      <c r="BM1040" s="73"/>
      <c r="BN1040" s="95"/>
      <c r="BO1040" s="95"/>
      <c r="BP1040" s="73"/>
      <c r="BQ1040" s="73"/>
      <c r="BR1040" s="95"/>
      <c r="BS1040" s="95"/>
      <c r="BT1040" s="73"/>
      <c r="BU1040" s="73"/>
      <c r="BV1040" s="95"/>
      <c r="BW1040" s="95"/>
      <c r="BX1040" s="73"/>
      <c r="BY1040" s="73"/>
      <c r="BZ1040" s="95"/>
      <c r="CA1040" s="95"/>
      <c r="CB1040" s="73"/>
      <c r="CC1040" s="73"/>
      <c r="CD1040" s="95"/>
      <c r="CE1040" s="9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9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2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73"/>
      <c r="AF1041" s="73"/>
      <c r="AG1041" s="73"/>
      <c r="AH1041" s="95"/>
      <c r="AI1041" s="95"/>
      <c r="AJ1041" s="73"/>
      <c r="AK1041" s="73"/>
      <c r="AL1041" s="95"/>
      <c r="AM1041" s="95"/>
      <c r="AN1041" s="73"/>
      <c r="AO1041" s="73"/>
      <c r="AP1041" s="95"/>
      <c r="AQ1041" s="95"/>
      <c r="AR1041" s="73"/>
      <c r="AS1041" s="73"/>
      <c r="AT1041" s="95"/>
      <c r="AU1041" s="95"/>
      <c r="AV1041" s="73"/>
      <c r="AW1041" s="73"/>
      <c r="AX1041" s="95"/>
      <c r="AY1041" s="95"/>
      <c r="AZ1041" s="73"/>
      <c r="BA1041" s="73"/>
      <c r="BB1041" s="95"/>
      <c r="BC1041" s="95"/>
      <c r="BD1041" s="73"/>
      <c r="BE1041" s="73"/>
      <c r="BF1041" s="95"/>
      <c r="BG1041" s="95"/>
      <c r="BH1041" s="73"/>
      <c r="BI1041" s="73"/>
      <c r="BJ1041" s="95"/>
      <c r="BK1041" s="95"/>
      <c r="BL1041" s="73"/>
      <c r="BM1041" s="73"/>
      <c r="BN1041" s="95"/>
      <c r="BO1041" s="95"/>
      <c r="BP1041" s="73"/>
      <c r="BQ1041" s="73"/>
      <c r="BR1041" s="95"/>
      <c r="BS1041" s="95"/>
      <c r="BT1041" s="73"/>
      <c r="BU1041" s="73"/>
      <c r="BV1041" s="95"/>
      <c r="BW1041" s="95"/>
      <c r="BX1041" s="73"/>
      <c r="BY1041" s="73"/>
      <c r="BZ1041" s="95"/>
      <c r="CA1041" s="95"/>
      <c r="CB1041" s="73"/>
      <c r="CC1041" s="73"/>
      <c r="CD1041" s="95"/>
      <c r="CE1041" s="9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9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2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73"/>
      <c r="AF1042" s="73"/>
      <c r="AG1042" s="73"/>
      <c r="AH1042" s="95"/>
      <c r="AI1042" s="95"/>
      <c r="AJ1042" s="73"/>
      <c r="AK1042" s="73"/>
      <c r="AL1042" s="95"/>
      <c r="AM1042" s="95"/>
      <c r="AN1042" s="73"/>
      <c r="AO1042" s="73"/>
      <c r="AP1042" s="95"/>
      <c r="AQ1042" s="95"/>
      <c r="AR1042" s="73"/>
      <c r="AS1042" s="73"/>
      <c r="AT1042" s="95"/>
      <c r="AU1042" s="95"/>
      <c r="AV1042" s="73"/>
      <c r="AW1042" s="73"/>
      <c r="AX1042" s="95"/>
      <c r="AY1042" s="95"/>
      <c r="AZ1042" s="73"/>
      <c r="BA1042" s="73"/>
      <c r="BB1042" s="95"/>
      <c r="BC1042" s="95"/>
      <c r="BD1042" s="73"/>
      <c r="BE1042" s="73"/>
      <c r="BF1042" s="95"/>
      <c r="BG1042" s="95"/>
      <c r="BH1042" s="73"/>
      <c r="BI1042" s="73"/>
      <c r="BJ1042" s="95"/>
      <c r="BK1042" s="95"/>
      <c r="BL1042" s="73"/>
      <c r="BM1042" s="73"/>
      <c r="BN1042" s="95"/>
      <c r="BO1042" s="95"/>
      <c r="BP1042" s="73"/>
      <c r="BQ1042" s="73"/>
      <c r="BR1042" s="95"/>
      <c r="BS1042" s="95"/>
      <c r="BT1042" s="73"/>
      <c r="BU1042" s="73"/>
      <c r="BV1042" s="95"/>
      <c r="BW1042" s="95"/>
      <c r="BX1042" s="73"/>
      <c r="BY1042" s="73"/>
      <c r="BZ1042" s="95"/>
      <c r="CA1042" s="95"/>
      <c r="CB1042" s="73"/>
      <c r="CC1042" s="73"/>
      <c r="CD1042" s="95"/>
      <c r="CE1042" s="9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9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2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73"/>
      <c r="AF1043" s="73"/>
      <c r="AG1043" s="73"/>
      <c r="AH1043" s="95"/>
      <c r="AI1043" s="95"/>
      <c r="AJ1043" s="73"/>
      <c r="AK1043" s="73"/>
      <c r="AL1043" s="95"/>
      <c r="AM1043" s="95"/>
      <c r="AN1043" s="73"/>
      <c r="AO1043" s="73"/>
      <c r="AP1043" s="95"/>
      <c r="AQ1043" s="95"/>
      <c r="AR1043" s="73"/>
      <c r="AS1043" s="73"/>
      <c r="AT1043" s="95"/>
      <c r="AU1043" s="95"/>
      <c r="AV1043" s="73"/>
      <c r="AW1043" s="73"/>
      <c r="AX1043" s="95"/>
      <c r="AY1043" s="95"/>
      <c r="AZ1043" s="73"/>
      <c r="BA1043" s="73"/>
      <c r="BB1043" s="95"/>
      <c r="BC1043" s="95"/>
      <c r="BD1043" s="73"/>
      <c r="BE1043" s="73"/>
      <c r="BF1043" s="95"/>
      <c r="BG1043" s="95"/>
      <c r="BH1043" s="73"/>
      <c r="BI1043" s="73"/>
      <c r="BJ1043" s="95"/>
      <c r="BK1043" s="95"/>
      <c r="BL1043" s="73"/>
      <c r="BM1043" s="73"/>
      <c r="BN1043" s="95"/>
      <c r="BO1043" s="95"/>
      <c r="BP1043" s="73"/>
      <c r="BQ1043" s="73"/>
      <c r="BR1043" s="95"/>
      <c r="BS1043" s="95"/>
      <c r="BT1043" s="73"/>
      <c r="BU1043" s="73"/>
      <c r="BV1043" s="95"/>
      <c r="BW1043" s="95"/>
      <c r="BX1043" s="73"/>
      <c r="BY1043" s="73"/>
      <c r="BZ1043" s="95"/>
      <c r="CA1043" s="95"/>
      <c r="CB1043" s="73"/>
      <c r="CC1043" s="73"/>
      <c r="CD1043" s="95"/>
      <c r="CE1043" s="9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9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2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73"/>
      <c r="AF1044" s="73"/>
      <c r="AG1044" s="73"/>
      <c r="AH1044" s="95"/>
      <c r="AI1044" s="95"/>
      <c r="AJ1044" s="73"/>
      <c r="AK1044" s="73"/>
      <c r="AL1044" s="95"/>
      <c r="AM1044" s="95"/>
      <c r="AN1044" s="73"/>
      <c r="AO1044" s="73"/>
      <c r="AP1044" s="95"/>
      <c r="AQ1044" s="95"/>
      <c r="AR1044" s="73"/>
      <c r="AS1044" s="73"/>
      <c r="AT1044" s="95"/>
      <c r="AU1044" s="95"/>
      <c r="AV1044" s="73"/>
      <c r="AW1044" s="73"/>
      <c r="AX1044" s="95"/>
      <c r="AY1044" s="95"/>
      <c r="AZ1044" s="73"/>
      <c r="BA1044" s="73"/>
      <c r="BB1044" s="95"/>
      <c r="BC1044" s="95"/>
      <c r="BD1044" s="73"/>
      <c r="BE1044" s="73"/>
      <c r="BF1044" s="95"/>
      <c r="BG1044" s="95"/>
      <c r="BH1044" s="73"/>
      <c r="BI1044" s="73"/>
      <c r="BJ1044" s="95"/>
      <c r="BK1044" s="95"/>
      <c r="BL1044" s="73"/>
      <c r="BM1044" s="73"/>
      <c r="BN1044" s="95"/>
      <c r="BO1044" s="95"/>
      <c r="BP1044" s="73"/>
      <c r="BQ1044" s="73"/>
      <c r="BR1044" s="95"/>
      <c r="BS1044" s="95"/>
      <c r="BT1044" s="73"/>
      <c r="BU1044" s="73"/>
      <c r="BV1044" s="95"/>
      <c r="BW1044" s="95"/>
      <c r="BX1044" s="73"/>
      <c r="BY1044" s="73"/>
      <c r="BZ1044" s="95"/>
      <c r="CA1044" s="95"/>
      <c r="CB1044" s="73"/>
      <c r="CC1044" s="73"/>
      <c r="CD1044" s="95"/>
      <c r="CE1044" s="9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9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2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73"/>
      <c r="AF1045" s="73"/>
      <c r="AG1045" s="73"/>
      <c r="AH1045" s="95"/>
      <c r="AI1045" s="95"/>
      <c r="AJ1045" s="73"/>
      <c r="AK1045" s="73"/>
      <c r="AL1045" s="95"/>
      <c r="AM1045" s="95"/>
      <c r="AN1045" s="73"/>
      <c r="AO1045" s="73"/>
      <c r="AP1045" s="95"/>
      <c r="AQ1045" s="95"/>
      <c r="AR1045" s="73"/>
      <c r="AS1045" s="73"/>
      <c r="AT1045" s="95"/>
      <c r="AU1045" s="95"/>
      <c r="AV1045" s="73"/>
      <c r="AW1045" s="73"/>
      <c r="AX1045" s="95"/>
      <c r="AY1045" s="95"/>
      <c r="AZ1045" s="73"/>
      <c r="BA1045" s="73"/>
      <c r="BB1045" s="95"/>
      <c r="BC1045" s="95"/>
      <c r="BD1045" s="73"/>
      <c r="BE1045" s="73"/>
      <c r="BF1045" s="95"/>
      <c r="BG1045" s="95"/>
      <c r="BH1045" s="73"/>
      <c r="BI1045" s="73"/>
      <c r="BJ1045" s="95"/>
      <c r="BK1045" s="95"/>
      <c r="BL1045" s="73"/>
      <c r="BM1045" s="73"/>
      <c r="BN1045" s="95"/>
      <c r="BO1045" s="95"/>
      <c r="BP1045" s="73"/>
      <c r="BQ1045" s="73"/>
      <c r="BR1045" s="95"/>
      <c r="BS1045" s="95"/>
      <c r="BT1045" s="73"/>
      <c r="BU1045" s="73"/>
      <c r="BV1045" s="95"/>
      <c r="BW1045" s="95"/>
      <c r="BX1045" s="73"/>
      <c r="BY1045" s="73"/>
      <c r="BZ1045" s="95"/>
      <c r="CA1045" s="95"/>
      <c r="CB1045" s="73"/>
      <c r="CC1045" s="73"/>
      <c r="CD1045" s="95"/>
      <c r="CE1045" s="9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9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2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73"/>
      <c r="AF1046" s="73"/>
      <c r="AG1046" s="73"/>
      <c r="AH1046" s="95"/>
      <c r="AI1046" s="95"/>
      <c r="AJ1046" s="73"/>
      <c r="AK1046" s="73"/>
      <c r="AL1046" s="95"/>
      <c r="AM1046" s="95"/>
      <c r="AN1046" s="73"/>
      <c r="AO1046" s="73"/>
      <c r="AP1046" s="95"/>
      <c r="AQ1046" s="95"/>
      <c r="AR1046" s="73"/>
      <c r="AS1046" s="73"/>
      <c r="AT1046" s="95"/>
      <c r="AU1046" s="95"/>
      <c r="AV1046" s="73"/>
      <c r="AW1046" s="73"/>
      <c r="AX1046" s="95"/>
      <c r="AY1046" s="95"/>
      <c r="AZ1046" s="73"/>
      <c r="BA1046" s="73"/>
      <c r="BB1046" s="95"/>
      <c r="BC1046" s="95"/>
      <c r="BD1046" s="73"/>
      <c r="BE1046" s="73"/>
      <c r="BF1046" s="95"/>
      <c r="BG1046" s="95"/>
      <c r="BH1046" s="73"/>
      <c r="BI1046" s="73"/>
      <c r="BJ1046" s="95"/>
      <c r="BK1046" s="95"/>
      <c r="BL1046" s="73"/>
      <c r="BM1046" s="73"/>
      <c r="BN1046" s="95"/>
      <c r="BO1046" s="95"/>
      <c r="BP1046" s="73"/>
      <c r="BQ1046" s="73"/>
      <c r="BR1046" s="95"/>
      <c r="BS1046" s="95"/>
      <c r="BT1046" s="73"/>
      <c r="BU1046" s="73"/>
      <c r="BV1046" s="95"/>
      <c r="BW1046" s="95"/>
      <c r="BX1046" s="73"/>
      <c r="BY1046" s="73"/>
      <c r="BZ1046" s="95"/>
      <c r="CA1046" s="95"/>
      <c r="CB1046" s="73"/>
      <c r="CC1046" s="73"/>
      <c r="CD1046" s="95"/>
      <c r="CE1046" s="9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9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2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73"/>
      <c r="AF1047" s="73"/>
      <c r="AG1047" s="73"/>
      <c r="AH1047" s="95"/>
      <c r="AI1047" s="95"/>
      <c r="AJ1047" s="73"/>
      <c r="AK1047" s="73"/>
      <c r="AL1047" s="95"/>
      <c r="AM1047" s="95"/>
      <c r="AN1047" s="73"/>
      <c r="AO1047" s="73"/>
      <c r="AP1047" s="95"/>
      <c r="AQ1047" s="95"/>
      <c r="AR1047" s="73"/>
      <c r="AS1047" s="73"/>
      <c r="AT1047" s="95"/>
      <c r="AU1047" s="95"/>
      <c r="AV1047" s="73"/>
      <c r="AW1047" s="73"/>
      <c r="AX1047" s="95"/>
      <c r="AY1047" s="95"/>
      <c r="AZ1047" s="73"/>
      <c r="BA1047" s="73"/>
      <c r="BB1047" s="95"/>
      <c r="BC1047" s="95"/>
      <c r="BD1047" s="73"/>
      <c r="BE1047" s="73"/>
      <c r="BF1047" s="95"/>
      <c r="BG1047" s="95"/>
      <c r="BH1047" s="73"/>
      <c r="BI1047" s="73"/>
      <c r="BJ1047" s="95"/>
      <c r="BK1047" s="95"/>
      <c r="BL1047" s="73"/>
      <c r="BM1047" s="73"/>
      <c r="BN1047" s="95"/>
      <c r="BO1047" s="95"/>
      <c r="BP1047" s="73"/>
      <c r="BQ1047" s="73"/>
      <c r="BR1047" s="95"/>
      <c r="BS1047" s="95"/>
      <c r="BT1047" s="73"/>
      <c r="BU1047" s="73"/>
      <c r="BV1047" s="95"/>
      <c r="BW1047" s="95"/>
      <c r="BX1047" s="73"/>
      <c r="BY1047" s="73"/>
      <c r="BZ1047" s="95"/>
      <c r="CA1047" s="95"/>
      <c r="CB1047" s="73"/>
      <c r="CC1047" s="73"/>
      <c r="CD1047" s="95"/>
      <c r="CE1047" s="9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9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2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73"/>
      <c r="AF1048" s="73"/>
      <c r="AG1048" s="73"/>
      <c r="AH1048" s="95"/>
      <c r="AI1048" s="95"/>
      <c r="AJ1048" s="73"/>
      <c r="AK1048" s="73"/>
      <c r="AL1048" s="95"/>
      <c r="AM1048" s="95"/>
      <c r="AN1048" s="73"/>
      <c r="AO1048" s="73"/>
      <c r="AP1048" s="95"/>
      <c r="AQ1048" s="95"/>
      <c r="AR1048" s="73"/>
      <c r="AS1048" s="73"/>
      <c r="AT1048" s="95"/>
      <c r="AU1048" s="95"/>
      <c r="AV1048" s="73"/>
      <c r="AW1048" s="73"/>
      <c r="AX1048" s="95"/>
      <c r="AY1048" s="95"/>
      <c r="AZ1048" s="73"/>
      <c r="BA1048" s="73"/>
      <c r="BB1048" s="95"/>
      <c r="BC1048" s="95"/>
      <c r="BD1048" s="73"/>
      <c r="BE1048" s="73"/>
      <c r="BF1048" s="95"/>
      <c r="BG1048" s="95"/>
      <c r="BH1048" s="73"/>
      <c r="BI1048" s="73"/>
      <c r="BJ1048" s="95"/>
      <c r="BK1048" s="95"/>
      <c r="BL1048" s="73"/>
      <c r="BM1048" s="73"/>
      <c r="BN1048" s="95"/>
      <c r="BO1048" s="95"/>
      <c r="BP1048" s="73"/>
      <c r="BQ1048" s="73"/>
      <c r="BR1048" s="95"/>
      <c r="BS1048" s="95"/>
      <c r="BT1048" s="73"/>
      <c r="BU1048" s="73"/>
      <c r="BV1048" s="95"/>
      <c r="BW1048" s="95"/>
      <c r="BX1048" s="73"/>
      <c r="BY1048" s="73"/>
      <c r="BZ1048" s="95"/>
      <c r="CA1048" s="95"/>
      <c r="CB1048" s="73"/>
      <c r="CC1048" s="73"/>
      <c r="CD1048" s="95"/>
      <c r="CE1048" s="9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9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2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73"/>
      <c r="AF1049" s="73"/>
      <c r="AG1049" s="73"/>
      <c r="AH1049" s="95"/>
      <c r="AI1049" s="95"/>
      <c r="AJ1049" s="73"/>
      <c r="AK1049" s="73"/>
      <c r="AL1049" s="95"/>
      <c r="AM1049" s="95"/>
      <c r="AN1049" s="73"/>
      <c r="AO1049" s="73"/>
      <c r="AP1049" s="95"/>
      <c r="AQ1049" s="95"/>
      <c r="AR1049" s="73"/>
      <c r="AS1049" s="73"/>
      <c r="AT1049" s="95"/>
      <c r="AU1049" s="95"/>
      <c r="AV1049" s="73"/>
      <c r="AW1049" s="73"/>
      <c r="AX1049" s="95"/>
      <c r="AY1049" s="95"/>
      <c r="AZ1049" s="73"/>
      <c r="BA1049" s="73"/>
      <c r="BB1049" s="95"/>
      <c r="BC1049" s="95"/>
      <c r="BD1049" s="73"/>
      <c r="BE1049" s="73"/>
      <c r="BF1049" s="95"/>
      <c r="BG1049" s="95"/>
      <c r="BH1049" s="73"/>
      <c r="BI1049" s="73"/>
      <c r="BJ1049" s="95"/>
      <c r="BK1049" s="95"/>
      <c r="BL1049" s="73"/>
      <c r="BM1049" s="73"/>
      <c r="BN1049" s="95"/>
      <c r="BO1049" s="95"/>
      <c r="BP1049" s="73"/>
      <c r="BQ1049" s="73"/>
      <c r="BR1049" s="95"/>
      <c r="BS1049" s="95"/>
      <c r="BT1049" s="73"/>
      <c r="BU1049" s="73"/>
      <c r="BV1049" s="95"/>
      <c r="BW1049" s="95"/>
      <c r="BX1049" s="73"/>
      <c r="BY1049" s="73"/>
      <c r="BZ1049" s="95"/>
      <c r="CA1049" s="95"/>
      <c r="CB1049" s="73"/>
      <c r="CC1049" s="73"/>
      <c r="CD1049" s="95"/>
      <c r="CE1049" s="9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9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2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73"/>
      <c r="AF1050" s="73"/>
      <c r="AG1050" s="73"/>
      <c r="AH1050" s="95"/>
      <c r="AI1050" s="95"/>
      <c r="AJ1050" s="73"/>
      <c r="AK1050" s="73"/>
      <c r="AL1050" s="95"/>
      <c r="AM1050" s="95"/>
      <c r="AN1050" s="73"/>
      <c r="AO1050" s="73"/>
      <c r="AP1050" s="95"/>
      <c r="AQ1050" s="95"/>
      <c r="AR1050" s="73"/>
      <c r="AS1050" s="73"/>
      <c r="AT1050" s="95"/>
      <c r="AU1050" s="95"/>
      <c r="AV1050" s="73"/>
      <c r="AW1050" s="73"/>
      <c r="AX1050" s="95"/>
      <c r="AY1050" s="95"/>
      <c r="AZ1050" s="73"/>
      <c r="BA1050" s="73"/>
      <c r="BB1050" s="95"/>
      <c r="BC1050" s="95"/>
      <c r="BD1050" s="73"/>
      <c r="BE1050" s="73"/>
      <c r="BF1050" s="95"/>
      <c r="BG1050" s="95"/>
      <c r="BH1050" s="73"/>
      <c r="BI1050" s="73"/>
      <c r="BJ1050" s="95"/>
      <c r="BK1050" s="95"/>
      <c r="BL1050" s="73"/>
      <c r="BM1050" s="73"/>
      <c r="BN1050" s="95"/>
      <c r="BO1050" s="95"/>
      <c r="BP1050" s="73"/>
      <c r="BQ1050" s="73"/>
      <c r="BR1050" s="95"/>
      <c r="BS1050" s="95"/>
      <c r="BT1050" s="73"/>
      <c r="BU1050" s="73"/>
      <c r="BV1050" s="95"/>
      <c r="BW1050" s="95"/>
      <c r="BX1050" s="73"/>
      <c r="BY1050" s="73"/>
      <c r="BZ1050" s="95"/>
      <c r="CA1050" s="95"/>
      <c r="CB1050" s="73"/>
      <c r="CC1050" s="73"/>
      <c r="CD1050" s="95"/>
      <c r="CE1050" s="9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9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2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73"/>
      <c r="AF1051" s="73"/>
      <c r="AG1051" s="73"/>
      <c r="AH1051" s="95"/>
      <c r="AI1051" s="95"/>
      <c r="AJ1051" s="73"/>
      <c r="AK1051" s="73"/>
      <c r="AL1051" s="95"/>
      <c r="AM1051" s="95"/>
      <c r="AN1051" s="73"/>
      <c r="AO1051" s="73"/>
      <c r="AP1051" s="95"/>
      <c r="AQ1051" s="95"/>
      <c r="AR1051" s="73"/>
      <c r="AS1051" s="73"/>
      <c r="AT1051" s="95"/>
      <c r="AU1051" s="95"/>
      <c r="AV1051" s="73"/>
      <c r="AW1051" s="73"/>
      <c r="AX1051" s="95"/>
      <c r="AY1051" s="95"/>
      <c r="AZ1051" s="73"/>
      <c r="BA1051" s="73"/>
      <c r="BB1051" s="95"/>
      <c r="BC1051" s="95"/>
      <c r="BD1051" s="73"/>
      <c r="BE1051" s="73"/>
      <c r="BF1051" s="95"/>
      <c r="BG1051" s="95"/>
      <c r="BH1051" s="73"/>
      <c r="BI1051" s="73"/>
      <c r="BJ1051" s="95"/>
      <c r="BK1051" s="95"/>
      <c r="BL1051" s="73"/>
      <c r="BM1051" s="73"/>
      <c r="BN1051" s="95"/>
      <c r="BO1051" s="95"/>
      <c r="BP1051" s="73"/>
      <c r="BQ1051" s="73"/>
      <c r="BR1051" s="95"/>
      <c r="BS1051" s="95"/>
      <c r="BT1051" s="73"/>
      <c r="BU1051" s="73"/>
      <c r="BV1051" s="95"/>
      <c r="BW1051" s="95"/>
      <c r="BX1051" s="73"/>
      <c r="BY1051" s="73"/>
      <c r="BZ1051" s="95"/>
      <c r="CA1051" s="95"/>
      <c r="CB1051" s="73"/>
      <c r="CC1051" s="73"/>
      <c r="CD1051" s="95"/>
      <c r="CE1051" s="9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9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2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73"/>
      <c r="AF1052" s="73"/>
      <c r="AG1052" s="73"/>
      <c r="AH1052" s="95"/>
      <c r="AI1052" s="95"/>
      <c r="AJ1052" s="73"/>
      <c r="AK1052" s="73"/>
      <c r="AL1052" s="95"/>
      <c r="AM1052" s="95"/>
      <c r="AN1052" s="73"/>
      <c r="AO1052" s="73"/>
      <c r="AP1052" s="95"/>
      <c r="AQ1052" s="95"/>
      <c r="AR1052" s="73"/>
      <c r="AS1052" s="73"/>
      <c r="AT1052" s="95"/>
      <c r="AU1052" s="95"/>
      <c r="AV1052" s="73"/>
      <c r="AW1052" s="73"/>
      <c r="AX1052" s="95"/>
      <c r="AY1052" s="95"/>
      <c r="AZ1052" s="73"/>
      <c r="BA1052" s="73"/>
      <c r="BB1052" s="95"/>
      <c r="BC1052" s="95"/>
      <c r="BD1052" s="73"/>
      <c r="BE1052" s="73"/>
      <c r="BF1052" s="95"/>
      <c r="BG1052" s="95"/>
      <c r="BH1052" s="73"/>
      <c r="BI1052" s="73"/>
      <c r="BJ1052" s="95"/>
      <c r="BK1052" s="95"/>
      <c r="BL1052" s="73"/>
      <c r="BM1052" s="73"/>
      <c r="BN1052" s="95"/>
      <c r="BO1052" s="95"/>
      <c r="BP1052" s="73"/>
      <c r="BQ1052" s="73"/>
      <c r="BR1052" s="95"/>
      <c r="BS1052" s="95"/>
      <c r="BT1052" s="73"/>
      <c r="BU1052" s="73"/>
      <c r="BV1052" s="95"/>
      <c r="BW1052" s="95"/>
      <c r="BX1052" s="73"/>
      <c r="BY1052" s="73"/>
      <c r="BZ1052" s="95"/>
      <c r="CA1052" s="95"/>
      <c r="CB1052" s="73"/>
      <c r="CC1052" s="73"/>
      <c r="CD1052" s="95"/>
      <c r="CE1052" s="9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9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2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73"/>
      <c r="AF1053" s="73"/>
      <c r="AG1053" s="73"/>
      <c r="AH1053" s="95"/>
      <c r="AI1053" s="95"/>
      <c r="AJ1053" s="73"/>
      <c r="AK1053" s="73"/>
      <c r="AL1053" s="95"/>
      <c r="AM1053" s="95"/>
      <c r="AN1053" s="73"/>
      <c r="AO1053" s="73"/>
      <c r="AP1053" s="95"/>
      <c r="AQ1053" s="95"/>
      <c r="AR1053" s="73"/>
      <c r="AS1053" s="73"/>
      <c r="AT1053" s="95"/>
      <c r="AU1053" s="95"/>
      <c r="AV1053" s="73"/>
      <c r="AW1053" s="73"/>
      <c r="AX1053" s="95"/>
      <c r="AY1053" s="95"/>
      <c r="AZ1053" s="73"/>
      <c r="BA1053" s="73"/>
      <c r="BB1053" s="95"/>
      <c r="BC1053" s="95"/>
      <c r="BD1053" s="73"/>
      <c r="BE1053" s="73"/>
      <c r="BF1053" s="95"/>
      <c r="BG1053" s="95"/>
      <c r="BH1053" s="73"/>
      <c r="BI1053" s="73"/>
      <c r="BJ1053" s="95"/>
      <c r="BK1053" s="95"/>
      <c r="BL1053" s="73"/>
      <c r="BM1053" s="73"/>
      <c r="BN1053" s="95"/>
      <c r="BO1053" s="95"/>
      <c r="BP1053" s="73"/>
      <c r="BQ1053" s="73"/>
      <c r="BR1053" s="95"/>
      <c r="BS1053" s="95"/>
      <c r="BT1053" s="73"/>
      <c r="BU1053" s="73"/>
      <c r="BV1053" s="95"/>
      <c r="BW1053" s="95"/>
      <c r="BX1053" s="73"/>
      <c r="BY1053" s="73"/>
      <c r="BZ1053" s="95"/>
      <c r="CA1053" s="95"/>
      <c r="CB1053" s="73"/>
      <c r="CC1053" s="73"/>
      <c r="CD1053" s="95"/>
      <c r="CE1053" s="9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9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2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73"/>
      <c r="AF1054" s="73"/>
      <c r="AG1054" s="73"/>
      <c r="AH1054" s="95"/>
      <c r="AI1054" s="95"/>
      <c r="AJ1054" s="73"/>
      <c r="AK1054" s="73"/>
      <c r="AL1054" s="95"/>
      <c r="AM1054" s="95"/>
      <c r="AN1054" s="73"/>
      <c r="AO1054" s="73"/>
      <c r="AP1054" s="95"/>
      <c r="AQ1054" s="95"/>
      <c r="AR1054" s="73"/>
      <c r="AS1054" s="73"/>
      <c r="AT1054" s="95"/>
      <c r="AU1054" s="95"/>
      <c r="AV1054" s="73"/>
      <c r="AW1054" s="73"/>
      <c r="AX1054" s="95"/>
      <c r="AY1054" s="95"/>
      <c r="AZ1054" s="73"/>
      <c r="BA1054" s="73"/>
      <c r="BB1054" s="95"/>
      <c r="BC1054" s="95"/>
      <c r="BD1054" s="73"/>
      <c r="BE1054" s="73"/>
      <c r="BF1054" s="95"/>
      <c r="BG1054" s="95"/>
      <c r="BH1054" s="73"/>
      <c r="BI1054" s="73"/>
      <c r="BJ1054" s="95"/>
      <c r="BK1054" s="95"/>
      <c r="BL1054" s="73"/>
      <c r="BM1054" s="73"/>
      <c r="BN1054" s="95"/>
      <c r="BO1054" s="95"/>
      <c r="BP1054" s="73"/>
      <c r="BQ1054" s="73"/>
      <c r="BR1054" s="95"/>
      <c r="BS1054" s="95"/>
      <c r="BT1054" s="73"/>
      <c r="BU1054" s="73"/>
      <c r="BV1054" s="95"/>
      <c r="BW1054" s="95"/>
      <c r="BX1054" s="73"/>
      <c r="BY1054" s="73"/>
      <c r="BZ1054" s="95"/>
      <c r="CA1054" s="95"/>
      <c r="CB1054" s="73"/>
      <c r="CC1054" s="73"/>
      <c r="CD1054" s="95"/>
      <c r="CE1054" s="9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9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2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73"/>
      <c r="AF1055" s="73"/>
      <c r="AG1055" s="73"/>
      <c r="AH1055" s="95"/>
      <c r="AI1055" s="95"/>
      <c r="AJ1055" s="73"/>
      <c r="AK1055" s="73"/>
      <c r="AL1055" s="95"/>
      <c r="AM1055" s="95"/>
      <c r="AN1055" s="73"/>
      <c r="AO1055" s="73"/>
      <c r="AP1055" s="95"/>
      <c r="AQ1055" s="95"/>
      <c r="AR1055" s="73"/>
      <c r="AS1055" s="73"/>
      <c r="AT1055" s="95"/>
      <c r="AU1055" s="95"/>
      <c r="AV1055" s="73"/>
      <c r="AW1055" s="73"/>
      <c r="AX1055" s="95"/>
      <c r="AY1055" s="95"/>
      <c r="AZ1055" s="73"/>
      <c r="BA1055" s="73"/>
      <c r="BB1055" s="95"/>
      <c r="BC1055" s="95"/>
      <c r="BD1055" s="73"/>
      <c r="BE1055" s="73"/>
      <c r="BF1055" s="95"/>
      <c r="BG1055" s="95"/>
      <c r="BH1055" s="73"/>
      <c r="BI1055" s="73"/>
      <c r="BJ1055" s="95"/>
      <c r="BK1055" s="95"/>
      <c r="BL1055" s="73"/>
      <c r="BM1055" s="73"/>
      <c r="BN1055" s="95"/>
      <c r="BO1055" s="95"/>
      <c r="BP1055" s="73"/>
      <c r="BQ1055" s="73"/>
      <c r="BR1055" s="95"/>
      <c r="BS1055" s="95"/>
      <c r="BT1055" s="73"/>
      <c r="BU1055" s="73"/>
      <c r="BV1055" s="95"/>
      <c r="BW1055" s="95"/>
      <c r="BX1055" s="73"/>
      <c r="BY1055" s="73"/>
      <c r="BZ1055" s="95"/>
      <c r="CA1055" s="95"/>
      <c r="CB1055" s="73"/>
      <c r="CC1055" s="73"/>
      <c r="CD1055" s="95"/>
      <c r="CE1055" s="9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9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2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73"/>
      <c r="AF1056" s="73"/>
      <c r="AG1056" s="73"/>
      <c r="AH1056" s="95"/>
      <c r="AI1056" s="95"/>
      <c r="AJ1056" s="73"/>
      <c r="AK1056" s="73"/>
      <c r="AL1056" s="95"/>
      <c r="AM1056" s="95"/>
      <c r="AN1056" s="73"/>
      <c r="AO1056" s="73"/>
      <c r="AP1056" s="95"/>
      <c r="AQ1056" s="95"/>
      <c r="AR1056" s="73"/>
      <c r="AS1056" s="73"/>
      <c r="AT1056" s="95"/>
      <c r="AU1056" s="95"/>
      <c r="AV1056" s="73"/>
      <c r="AW1056" s="73"/>
      <c r="AX1056" s="95"/>
      <c r="AY1056" s="95"/>
      <c r="AZ1056" s="73"/>
      <c r="BA1056" s="73"/>
      <c r="BB1056" s="95"/>
      <c r="BC1056" s="95"/>
      <c r="BD1056" s="73"/>
      <c r="BE1056" s="73"/>
      <c r="BF1056" s="95"/>
      <c r="BG1056" s="95"/>
      <c r="BH1056" s="73"/>
      <c r="BI1056" s="73"/>
      <c r="BJ1056" s="95"/>
      <c r="BK1056" s="95"/>
      <c r="BL1056" s="73"/>
      <c r="BM1056" s="73"/>
      <c r="BN1056" s="95"/>
      <c r="BO1056" s="95"/>
      <c r="BP1056" s="73"/>
      <c r="BQ1056" s="73"/>
      <c r="BR1056" s="95"/>
      <c r="BS1056" s="95"/>
      <c r="BT1056" s="73"/>
      <c r="BU1056" s="73"/>
      <c r="BV1056" s="95"/>
      <c r="BW1056" s="95"/>
      <c r="BX1056" s="73"/>
      <c r="BY1056" s="73"/>
      <c r="BZ1056" s="95"/>
      <c r="CA1056" s="95"/>
      <c r="CB1056" s="73"/>
      <c r="CC1056" s="73"/>
      <c r="CD1056" s="95"/>
      <c r="CE1056" s="9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9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2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73"/>
      <c r="AF1057" s="73"/>
      <c r="AG1057" s="73"/>
      <c r="AH1057" s="95"/>
      <c r="AI1057" s="95"/>
      <c r="AJ1057" s="73"/>
      <c r="AK1057" s="73"/>
      <c r="AL1057" s="95"/>
      <c r="AM1057" s="95"/>
      <c r="AN1057" s="73"/>
      <c r="AO1057" s="73"/>
      <c r="AP1057" s="95"/>
      <c r="AQ1057" s="95"/>
      <c r="AR1057" s="73"/>
      <c r="AS1057" s="73"/>
      <c r="AT1057" s="95"/>
      <c r="AU1057" s="95"/>
      <c r="AV1057" s="73"/>
      <c r="AW1057" s="73"/>
      <c r="AX1057" s="95"/>
      <c r="AY1057" s="95"/>
      <c r="AZ1057" s="73"/>
      <c r="BA1057" s="73"/>
      <c r="BB1057" s="95"/>
      <c r="BC1057" s="95"/>
      <c r="BD1057" s="73"/>
      <c r="BE1057" s="73"/>
      <c r="BF1057" s="95"/>
      <c r="BG1057" s="95"/>
      <c r="BH1057" s="73"/>
      <c r="BI1057" s="73"/>
      <c r="BJ1057" s="95"/>
      <c r="BK1057" s="95"/>
      <c r="BL1057" s="73"/>
      <c r="BM1057" s="73"/>
      <c r="BN1057" s="95"/>
      <c r="BO1057" s="95"/>
      <c r="BP1057" s="73"/>
      <c r="BQ1057" s="73"/>
      <c r="BR1057" s="95"/>
      <c r="BS1057" s="95"/>
      <c r="BT1057" s="73"/>
      <c r="BU1057" s="73"/>
      <c r="BV1057" s="95"/>
      <c r="BW1057" s="95"/>
      <c r="BX1057" s="73"/>
      <c r="BY1057" s="73"/>
      <c r="BZ1057" s="95"/>
      <c r="CA1057" s="95"/>
      <c r="CB1057" s="73"/>
      <c r="CC1057" s="73"/>
      <c r="CD1057" s="95"/>
      <c r="CE1057" s="9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9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2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73"/>
      <c r="AF1058" s="73"/>
      <c r="AG1058" s="73"/>
      <c r="AH1058" s="95"/>
      <c r="AI1058" s="95"/>
      <c r="AJ1058" s="73"/>
      <c r="AK1058" s="73"/>
      <c r="AL1058" s="95"/>
      <c r="AM1058" s="95"/>
      <c r="AN1058" s="73"/>
      <c r="AO1058" s="73"/>
      <c r="AP1058" s="95"/>
      <c r="AQ1058" s="95"/>
      <c r="AR1058" s="73"/>
      <c r="AS1058" s="73"/>
      <c r="AT1058" s="95"/>
      <c r="AU1058" s="95"/>
      <c r="AV1058" s="73"/>
      <c r="AW1058" s="73"/>
      <c r="AX1058" s="95"/>
      <c r="AY1058" s="95"/>
      <c r="AZ1058" s="73"/>
      <c r="BA1058" s="73"/>
      <c r="BB1058" s="95"/>
      <c r="BC1058" s="95"/>
      <c r="BD1058" s="73"/>
      <c r="BE1058" s="73"/>
      <c r="BF1058" s="95"/>
      <c r="BG1058" s="95"/>
      <c r="BH1058" s="73"/>
      <c r="BI1058" s="73"/>
      <c r="BJ1058" s="95"/>
      <c r="BK1058" s="95"/>
      <c r="BL1058" s="73"/>
      <c r="BM1058" s="73"/>
      <c r="BN1058" s="95"/>
      <c r="BO1058" s="95"/>
      <c r="BP1058" s="73"/>
      <c r="BQ1058" s="73"/>
      <c r="BR1058" s="95"/>
      <c r="BS1058" s="95"/>
      <c r="BT1058" s="73"/>
      <c r="BU1058" s="73"/>
      <c r="BV1058" s="95"/>
      <c r="BW1058" s="95"/>
      <c r="BX1058" s="73"/>
      <c r="BY1058" s="73"/>
      <c r="BZ1058" s="95"/>
      <c r="CA1058" s="95"/>
      <c r="CB1058" s="73"/>
      <c r="CC1058" s="73"/>
      <c r="CD1058" s="95"/>
      <c r="CE1058" s="9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9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2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73"/>
      <c r="AF1059" s="73"/>
      <c r="AG1059" s="73"/>
      <c r="AH1059" s="95"/>
      <c r="AI1059" s="95"/>
      <c r="AJ1059" s="73"/>
      <c r="AK1059" s="73"/>
      <c r="AL1059" s="95"/>
      <c r="AM1059" s="95"/>
      <c r="AN1059" s="73"/>
      <c r="AO1059" s="73"/>
      <c r="AP1059" s="95"/>
      <c r="AQ1059" s="95"/>
      <c r="AR1059" s="73"/>
      <c r="AS1059" s="73"/>
      <c r="AT1059" s="95"/>
      <c r="AU1059" s="95"/>
      <c r="AV1059" s="73"/>
      <c r="AW1059" s="73"/>
      <c r="AX1059" s="95"/>
      <c r="AY1059" s="95"/>
      <c r="AZ1059" s="73"/>
      <c r="BA1059" s="73"/>
      <c r="BB1059" s="95"/>
      <c r="BC1059" s="95"/>
      <c r="BD1059" s="73"/>
      <c r="BE1059" s="73"/>
      <c r="BF1059" s="95"/>
      <c r="BG1059" s="95"/>
      <c r="BH1059" s="73"/>
      <c r="BI1059" s="73"/>
      <c r="BJ1059" s="95"/>
      <c r="BK1059" s="95"/>
      <c r="BL1059" s="73"/>
      <c r="BM1059" s="73"/>
      <c r="BN1059" s="95"/>
      <c r="BO1059" s="95"/>
      <c r="BP1059" s="73"/>
      <c r="BQ1059" s="73"/>
      <c r="BR1059" s="95"/>
      <c r="BS1059" s="95"/>
      <c r="BT1059" s="73"/>
      <c r="BU1059" s="73"/>
      <c r="BV1059" s="95"/>
      <c r="BW1059" s="95"/>
      <c r="BX1059" s="73"/>
      <c r="BY1059" s="73"/>
      <c r="BZ1059" s="95"/>
      <c r="CA1059" s="95"/>
      <c r="CB1059" s="73"/>
      <c r="CC1059" s="73"/>
      <c r="CD1059" s="95"/>
      <c r="CE1059" s="9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9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2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73"/>
      <c r="AF1060" s="73"/>
      <c r="AG1060" s="73"/>
      <c r="AH1060" s="95"/>
      <c r="AI1060" s="95"/>
      <c r="AJ1060" s="73"/>
      <c r="AK1060" s="73"/>
      <c r="AL1060" s="95"/>
      <c r="AM1060" s="95"/>
      <c r="AN1060" s="73"/>
      <c r="AO1060" s="73"/>
      <c r="AP1060" s="95"/>
      <c r="AQ1060" s="95"/>
      <c r="AR1060" s="73"/>
      <c r="AS1060" s="73"/>
      <c r="AT1060" s="95"/>
      <c r="AU1060" s="95"/>
      <c r="AV1060" s="73"/>
      <c r="AW1060" s="73"/>
      <c r="AX1060" s="95"/>
      <c r="AY1060" s="95"/>
      <c r="AZ1060" s="73"/>
      <c r="BA1060" s="73"/>
      <c r="BB1060" s="95"/>
      <c r="BC1060" s="95"/>
      <c r="BD1060" s="73"/>
      <c r="BE1060" s="73"/>
      <c r="BF1060" s="95"/>
      <c r="BG1060" s="95"/>
      <c r="BH1060" s="73"/>
      <c r="BI1060" s="73"/>
      <c r="BJ1060" s="95"/>
      <c r="BK1060" s="95"/>
      <c r="BL1060" s="73"/>
      <c r="BM1060" s="73"/>
      <c r="BN1060" s="95"/>
      <c r="BO1060" s="95"/>
      <c r="BP1060" s="73"/>
      <c r="BQ1060" s="73"/>
      <c r="BR1060" s="95"/>
      <c r="BS1060" s="95"/>
      <c r="BT1060" s="73"/>
      <c r="BU1060" s="73"/>
      <c r="BV1060" s="95"/>
      <c r="BW1060" s="95"/>
      <c r="BX1060" s="73"/>
      <c r="BY1060" s="73"/>
      <c r="BZ1060" s="95"/>
      <c r="CA1060" s="95"/>
      <c r="CB1060" s="73"/>
      <c r="CC1060" s="73"/>
      <c r="CD1060" s="95"/>
      <c r="CE1060" s="9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9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2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73"/>
      <c r="AF1061" s="73"/>
      <c r="AG1061" s="73"/>
      <c r="AH1061" s="95"/>
      <c r="AI1061" s="95"/>
      <c r="AJ1061" s="73"/>
      <c r="AK1061" s="73"/>
      <c r="AL1061" s="95"/>
      <c r="AM1061" s="95"/>
      <c r="AN1061" s="73"/>
      <c r="AO1061" s="73"/>
      <c r="AP1061" s="95"/>
      <c r="AQ1061" s="95"/>
      <c r="AR1061" s="73"/>
      <c r="AS1061" s="73"/>
      <c r="AT1061" s="95"/>
      <c r="AU1061" s="95"/>
      <c r="AV1061" s="73"/>
      <c r="AW1061" s="73"/>
      <c r="AX1061" s="95"/>
      <c r="AY1061" s="95"/>
      <c r="AZ1061" s="73"/>
      <c r="BA1061" s="73"/>
      <c r="BB1061" s="95"/>
      <c r="BC1061" s="95"/>
      <c r="BD1061" s="73"/>
      <c r="BE1061" s="73"/>
      <c r="BF1061" s="95"/>
      <c r="BG1061" s="95"/>
      <c r="BH1061" s="73"/>
      <c r="BI1061" s="73"/>
      <c r="BJ1061" s="95"/>
      <c r="BK1061" s="95"/>
      <c r="BL1061" s="73"/>
      <c r="BM1061" s="73"/>
      <c r="BN1061" s="95"/>
      <c r="BO1061" s="95"/>
      <c r="BP1061" s="73"/>
      <c r="BQ1061" s="73"/>
      <c r="BR1061" s="95"/>
      <c r="BS1061" s="95"/>
      <c r="BT1061" s="73"/>
      <c r="BU1061" s="73"/>
      <c r="BV1061" s="95"/>
      <c r="BW1061" s="95"/>
      <c r="BX1061" s="73"/>
      <c r="BY1061" s="73"/>
      <c r="BZ1061" s="95"/>
      <c r="CA1061" s="95"/>
      <c r="CB1061" s="73"/>
      <c r="CC1061" s="73"/>
      <c r="CD1061" s="95"/>
      <c r="CE1061" s="9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9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2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73"/>
      <c r="AF1062" s="73"/>
      <c r="AG1062" s="73"/>
      <c r="AH1062" s="95"/>
      <c r="AI1062" s="95"/>
      <c r="AJ1062" s="73"/>
      <c r="AK1062" s="73"/>
      <c r="AL1062" s="95"/>
      <c r="AM1062" s="95"/>
      <c r="AN1062" s="73"/>
      <c r="AO1062" s="73"/>
      <c r="AP1062" s="95"/>
      <c r="AQ1062" s="95"/>
      <c r="AR1062" s="73"/>
      <c r="AS1062" s="73"/>
      <c r="AT1062" s="95"/>
      <c r="AU1062" s="95"/>
      <c r="AV1062" s="73"/>
      <c r="AW1062" s="73"/>
      <c r="AX1062" s="95"/>
      <c r="AY1062" s="95"/>
      <c r="AZ1062" s="73"/>
      <c r="BA1062" s="73"/>
      <c r="BB1062" s="95"/>
      <c r="BC1062" s="95"/>
      <c r="BD1062" s="73"/>
      <c r="BE1062" s="73"/>
      <c r="BF1062" s="95"/>
      <c r="BG1062" s="95"/>
      <c r="BH1062" s="73"/>
      <c r="BI1062" s="73"/>
      <c r="BJ1062" s="95"/>
      <c r="BK1062" s="95"/>
      <c r="BL1062" s="73"/>
      <c r="BM1062" s="73"/>
      <c r="BN1062" s="95"/>
      <c r="BO1062" s="95"/>
      <c r="BP1062" s="73"/>
      <c r="BQ1062" s="73"/>
      <c r="BR1062" s="95"/>
      <c r="BS1062" s="95"/>
      <c r="BT1062" s="73"/>
      <c r="BU1062" s="73"/>
      <c r="BV1062" s="95"/>
      <c r="BW1062" s="95"/>
      <c r="BX1062" s="73"/>
      <c r="BY1062" s="73"/>
      <c r="BZ1062" s="95"/>
      <c r="CA1062" s="95"/>
      <c r="CB1062" s="73"/>
      <c r="CC1062" s="73"/>
      <c r="CD1062" s="95"/>
      <c r="CE1062" s="9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9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2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73"/>
      <c r="AF1063" s="73"/>
      <c r="AG1063" s="73"/>
      <c r="AH1063" s="95"/>
      <c r="AI1063" s="95"/>
      <c r="AJ1063" s="73"/>
      <c r="AK1063" s="73"/>
      <c r="AL1063" s="95"/>
      <c r="AM1063" s="95"/>
      <c r="AN1063" s="73"/>
      <c r="AO1063" s="73"/>
      <c r="AP1063" s="95"/>
      <c r="AQ1063" s="95"/>
      <c r="AR1063" s="73"/>
      <c r="AS1063" s="73"/>
      <c r="AT1063" s="95"/>
      <c r="AU1063" s="95"/>
      <c r="AV1063" s="73"/>
      <c r="AW1063" s="73"/>
      <c r="AX1063" s="95"/>
      <c r="AY1063" s="95"/>
      <c r="AZ1063" s="73"/>
      <c r="BA1063" s="73"/>
      <c r="BB1063" s="95"/>
      <c r="BC1063" s="95"/>
      <c r="BD1063" s="73"/>
      <c r="BE1063" s="73"/>
      <c r="BF1063" s="95"/>
      <c r="BG1063" s="95"/>
      <c r="BH1063" s="73"/>
      <c r="BI1063" s="73"/>
      <c r="BJ1063" s="95"/>
      <c r="BK1063" s="95"/>
      <c r="BL1063" s="73"/>
      <c r="BM1063" s="73"/>
      <c r="BN1063" s="95"/>
      <c r="BO1063" s="95"/>
      <c r="BP1063" s="73"/>
      <c r="BQ1063" s="73"/>
      <c r="BR1063" s="95"/>
      <c r="BS1063" s="95"/>
      <c r="BT1063" s="73"/>
      <c r="BU1063" s="73"/>
      <c r="BV1063" s="95"/>
      <c r="BW1063" s="95"/>
      <c r="BX1063" s="73"/>
      <c r="BY1063" s="73"/>
      <c r="BZ1063" s="95"/>
      <c r="CA1063" s="95"/>
      <c r="CB1063" s="73"/>
      <c r="CC1063" s="73"/>
      <c r="CD1063" s="95"/>
      <c r="CE1063" s="9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9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2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73"/>
      <c r="AF1064" s="73"/>
      <c r="AG1064" s="73"/>
      <c r="AH1064" s="95"/>
      <c r="AI1064" s="95"/>
      <c r="AJ1064" s="73"/>
      <c r="AK1064" s="73"/>
      <c r="AL1064" s="95"/>
      <c r="AM1064" s="95"/>
      <c r="AN1064" s="73"/>
      <c r="AO1064" s="73"/>
      <c r="AP1064" s="95"/>
      <c r="AQ1064" s="95"/>
      <c r="AR1064" s="73"/>
      <c r="AS1064" s="73"/>
      <c r="AT1064" s="95"/>
      <c r="AU1064" s="95"/>
      <c r="AV1064" s="73"/>
      <c r="AW1064" s="73"/>
      <c r="AX1064" s="95"/>
      <c r="AY1064" s="95"/>
      <c r="AZ1064" s="73"/>
      <c r="BA1064" s="73"/>
      <c r="BB1064" s="95"/>
      <c r="BC1064" s="95"/>
      <c r="BD1064" s="73"/>
      <c r="BE1064" s="73"/>
      <c r="BF1064" s="95"/>
      <c r="BG1064" s="95"/>
      <c r="BH1064" s="73"/>
      <c r="BI1064" s="73"/>
      <c r="BJ1064" s="95"/>
      <c r="BK1064" s="95"/>
      <c r="BL1064" s="73"/>
      <c r="BM1064" s="73"/>
      <c r="BN1064" s="95"/>
      <c r="BO1064" s="95"/>
      <c r="BP1064" s="73"/>
      <c r="BQ1064" s="73"/>
      <c r="BR1064" s="95"/>
      <c r="BS1064" s="95"/>
      <c r="BT1064" s="73"/>
      <c r="BU1064" s="73"/>
      <c r="BV1064" s="95"/>
      <c r="BW1064" s="95"/>
      <c r="BX1064" s="73"/>
      <c r="BY1064" s="73"/>
      <c r="BZ1064" s="95"/>
      <c r="CA1064" s="95"/>
      <c r="CB1064" s="73"/>
      <c r="CC1064" s="73"/>
      <c r="CD1064" s="95"/>
      <c r="CE1064" s="9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9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2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73"/>
      <c r="AF1065" s="73"/>
      <c r="AG1065" s="73"/>
      <c r="AH1065" s="95"/>
      <c r="AI1065" s="95"/>
      <c r="AJ1065" s="73"/>
      <c r="AK1065" s="73"/>
      <c r="AL1065" s="95"/>
      <c r="AM1065" s="95"/>
      <c r="AN1065" s="73"/>
      <c r="AO1065" s="73"/>
      <c r="AP1065" s="95"/>
      <c r="AQ1065" s="95"/>
      <c r="AR1065" s="73"/>
      <c r="AS1065" s="73"/>
      <c r="AT1065" s="95"/>
      <c r="AU1065" s="95"/>
      <c r="AV1065" s="73"/>
      <c r="AW1065" s="73"/>
      <c r="AX1065" s="95"/>
      <c r="AY1065" s="95"/>
      <c r="AZ1065" s="73"/>
      <c r="BA1065" s="73"/>
      <c r="BB1065" s="95"/>
      <c r="BC1065" s="95"/>
      <c r="BD1065" s="73"/>
      <c r="BE1065" s="73"/>
      <c r="BF1065" s="95"/>
      <c r="BG1065" s="95"/>
      <c r="BH1065" s="73"/>
      <c r="BI1065" s="73"/>
      <c r="BJ1065" s="95"/>
      <c r="BK1065" s="95"/>
      <c r="BL1065" s="73"/>
      <c r="BM1065" s="73"/>
      <c r="BN1065" s="95"/>
      <c r="BO1065" s="95"/>
      <c r="BP1065" s="73"/>
      <c r="BQ1065" s="73"/>
      <c r="BR1065" s="95"/>
      <c r="BS1065" s="95"/>
      <c r="BT1065" s="73"/>
      <c r="BU1065" s="73"/>
      <c r="BV1065" s="95"/>
      <c r="BW1065" s="95"/>
      <c r="BX1065" s="73"/>
      <c r="BY1065" s="73"/>
      <c r="BZ1065" s="95"/>
      <c r="CA1065" s="95"/>
      <c r="CB1065" s="73"/>
      <c r="CC1065" s="73"/>
      <c r="CD1065" s="95"/>
      <c r="CE1065" s="9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9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2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73"/>
      <c r="AF1066" s="73"/>
      <c r="AG1066" s="73"/>
      <c r="AH1066" s="95"/>
      <c r="AI1066" s="95"/>
      <c r="AJ1066" s="73"/>
      <c r="AK1066" s="73"/>
      <c r="AL1066" s="95"/>
      <c r="AM1066" s="95"/>
      <c r="AN1066" s="73"/>
      <c r="AO1066" s="73"/>
      <c r="AP1066" s="95"/>
      <c r="AQ1066" s="95"/>
      <c r="AR1066" s="73"/>
      <c r="AS1066" s="73"/>
      <c r="AT1066" s="95"/>
      <c r="AU1066" s="95"/>
      <c r="AV1066" s="73"/>
      <c r="AW1066" s="73"/>
      <c r="AX1066" s="95"/>
      <c r="AY1066" s="95"/>
      <c r="AZ1066" s="73"/>
      <c r="BA1066" s="73"/>
      <c r="BB1066" s="95"/>
      <c r="BC1066" s="95"/>
      <c r="BD1066" s="73"/>
      <c r="BE1066" s="73"/>
      <c r="BF1066" s="95"/>
      <c r="BG1066" s="95"/>
      <c r="BH1066" s="73"/>
      <c r="BI1066" s="73"/>
      <c r="BJ1066" s="95"/>
      <c r="BK1066" s="95"/>
      <c r="BL1066" s="73"/>
      <c r="BM1066" s="73"/>
      <c r="BN1066" s="95"/>
      <c r="BO1066" s="95"/>
      <c r="BP1066" s="73"/>
      <c r="BQ1066" s="73"/>
      <c r="BR1066" s="95"/>
      <c r="BS1066" s="95"/>
      <c r="BT1066" s="73"/>
      <c r="BU1066" s="73"/>
      <c r="BV1066" s="95"/>
      <c r="BW1066" s="95"/>
      <c r="BX1066" s="73"/>
      <c r="BY1066" s="73"/>
      <c r="BZ1066" s="95"/>
      <c r="CA1066" s="95"/>
      <c r="CB1066" s="73"/>
      <c r="CC1066" s="73"/>
      <c r="CD1066" s="95"/>
      <c r="CE1066" s="9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9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2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73"/>
      <c r="AF1067" s="73"/>
      <c r="AG1067" s="73"/>
      <c r="AH1067" s="95"/>
      <c r="AI1067" s="95"/>
      <c r="AJ1067" s="73"/>
      <c r="AK1067" s="73"/>
      <c r="AL1067" s="95"/>
      <c r="AM1067" s="95"/>
      <c r="AN1067" s="73"/>
      <c r="AO1067" s="73"/>
      <c r="AP1067" s="95"/>
      <c r="AQ1067" s="95"/>
      <c r="AR1067" s="73"/>
      <c r="AS1067" s="73"/>
      <c r="AT1067" s="95"/>
      <c r="AU1067" s="95"/>
      <c r="AV1067" s="73"/>
      <c r="AW1067" s="73"/>
      <c r="AX1067" s="95"/>
      <c r="AY1067" s="95"/>
      <c r="AZ1067" s="73"/>
      <c r="BA1067" s="73"/>
      <c r="BB1067" s="95"/>
      <c r="BC1067" s="95"/>
      <c r="BD1067" s="73"/>
      <c r="BE1067" s="73"/>
      <c r="BF1067" s="95"/>
      <c r="BG1067" s="95"/>
      <c r="BH1067" s="73"/>
      <c r="BI1067" s="73"/>
      <c r="BJ1067" s="95"/>
      <c r="BK1067" s="95"/>
      <c r="BL1067" s="73"/>
      <c r="BM1067" s="73"/>
      <c r="BN1067" s="95"/>
      <c r="BO1067" s="95"/>
      <c r="BP1067" s="73"/>
      <c r="BQ1067" s="73"/>
      <c r="BR1067" s="95"/>
      <c r="BS1067" s="95"/>
      <c r="BT1067" s="73"/>
      <c r="BU1067" s="73"/>
      <c r="BV1067" s="95"/>
      <c r="BW1067" s="95"/>
      <c r="BX1067" s="73"/>
      <c r="BY1067" s="73"/>
      <c r="BZ1067" s="95"/>
      <c r="CA1067" s="95"/>
      <c r="CB1067" s="73"/>
      <c r="CC1067" s="73"/>
      <c r="CD1067" s="95"/>
      <c r="CE1067" s="9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9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2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73"/>
      <c r="AF1068" s="73"/>
      <c r="AG1068" s="73"/>
      <c r="AH1068" s="95"/>
      <c r="AI1068" s="95"/>
      <c r="AJ1068" s="73"/>
      <c r="AK1068" s="73"/>
      <c r="AL1068" s="95"/>
      <c r="AM1068" s="95"/>
      <c r="AN1068" s="73"/>
      <c r="AO1068" s="73"/>
      <c r="AP1068" s="95"/>
      <c r="AQ1068" s="95"/>
      <c r="AR1068" s="73"/>
      <c r="AS1068" s="73"/>
      <c r="AT1068" s="95"/>
      <c r="AU1068" s="95"/>
      <c r="AV1068" s="73"/>
      <c r="AW1068" s="73"/>
      <c r="AX1068" s="95"/>
      <c r="AY1068" s="95"/>
      <c r="AZ1068" s="73"/>
      <c r="BA1068" s="73"/>
      <c r="BB1068" s="95"/>
      <c r="BC1068" s="95"/>
      <c r="BD1068" s="73"/>
      <c r="BE1068" s="73"/>
      <c r="BF1068" s="95"/>
      <c r="BG1068" s="95"/>
      <c r="BH1068" s="73"/>
      <c r="BI1068" s="73"/>
      <c r="BJ1068" s="95"/>
      <c r="BK1068" s="95"/>
      <c r="BL1068" s="73"/>
      <c r="BM1068" s="73"/>
      <c r="BN1068" s="95"/>
      <c r="BO1068" s="95"/>
      <c r="BP1068" s="73"/>
      <c r="BQ1068" s="73"/>
      <c r="BR1068" s="95"/>
      <c r="BS1068" s="95"/>
      <c r="BT1068" s="73"/>
      <c r="BU1068" s="73"/>
      <c r="BV1068" s="95"/>
      <c r="BW1068" s="95"/>
      <c r="BX1068" s="73"/>
      <c r="BY1068" s="73"/>
      <c r="BZ1068" s="95"/>
      <c r="CA1068" s="95"/>
      <c r="CB1068" s="73"/>
      <c r="CC1068" s="73"/>
      <c r="CD1068" s="95"/>
      <c r="CE1068" s="9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9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2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73"/>
      <c r="AF1069" s="73"/>
      <c r="AG1069" s="73"/>
      <c r="AH1069" s="95"/>
      <c r="AI1069" s="95"/>
      <c r="AJ1069" s="73"/>
      <c r="AK1069" s="73"/>
      <c r="AL1069" s="95"/>
      <c r="AM1069" s="95"/>
      <c r="AN1069" s="73"/>
      <c r="AO1069" s="73"/>
      <c r="AP1069" s="95"/>
      <c r="AQ1069" s="95"/>
      <c r="AR1069" s="73"/>
      <c r="AS1069" s="73"/>
      <c r="AT1069" s="95"/>
      <c r="AU1069" s="95"/>
      <c r="AV1069" s="73"/>
      <c r="AW1069" s="73"/>
      <c r="AX1069" s="95"/>
      <c r="AY1069" s="95"/>
      <c r="AZ1069" s="73"/>
      <c r="BA1069" s="73"/>
      <c r="BB1069" s="95"/>
      <c r="BC1069" s="95"/>
      <c r="BD1069" s="73"/>
      <c r="BE1069" s="73"/>
      <c r="BF1069" s="95"/>
      <c r="BG1069" s="95"/>
      <c r="BH1069" s="73"/>
      <c r="BI1069" s="73"/>
      <c r="BJ1069" s="95"/>
      <c r="BK1069" s="95"/>
      <c r="BL1069" s="73"/>
      <c r="BM1069" s="73"/>
      <c r="BN1069" s="95"/>
      <c r="BO1069" s="95"/>
      <c r="BP1069" s="73"/>
      <c r="BQ1069" s="73"/>
      <c r="BR1069" s="95"/>
      <c r="BS1069" s="95"/>
      <c r="BT1069" s="73"/>
      <c r="BU1069" s="73"/>
      <c r="BV1069" s="95"/>
      <c r="BW1069" s="95"/>
      <c r="BX1069" s="73"/>
      <c r="BY1069" s="73"/>
      <c r="BZ1069" s="95"/>
      <c r="CA1069" s="95"/>
      <c r="CB1069" s="73"/>
      <c r="CC1069" s="73"/>
      <c r="CD1069" s="95"/>
      <c r="CE1069" s="9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9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2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73"/>
      <c r="AF1070" s="73"/>
      <c r="AG1070" s="73"/>
      <c r="AH1070" s="95"/>
      <c r="AI1070" s="95"/>
      <c r="AJ1070" s="73"/>
      <c r="AK1070" s="73"/>
      <c r="AL1070" s="95"/>
      <c r="AM1070" s="95"/>
      <c r="AN1070" s="73"/>
      <c r="AO1070" s="73"/>
      <c r="AP1070" s="95"/>
      <c r="AQ1070" s="95"/>
      <c r="AR1070" s="73"/>
      <c r="AS1070" s="73"/>
      <c r="AT1070" s="95"/>
      <c r="AU1070" s="95"/>
      <c r="AV1070" s="73"/>
      <c r="AW1070" s="73"/>
      <c r="AX1070" s="95"/>
      <c r="AY1070" s="95"/>
      <c r="AZ1070" s="73"/>
      <c r="BA1070" s="73"/>
      <c r="BB1070" s="95"/>
      <c r="BC1070" s="95"/>
      <c r="BD1070" s="73"/>
      <c r="BE1070" s="73"/>
      <c r="BF1070" s="95"/>
      <c r="BG1070" s="95"/>
      <c r="BH1070" s="73"/>
      <c r="BI1070" s="73"/>
      <c r="BJ1070" s="95"/>
      <c r="BK1070" s="95"/>
      <c r="BL1070" s="73"/>
      <c r="BM1070" s="73"/>
      <c r="BN1070" s="95"/>
      <c r="BO1070" s="95"/>
      <c r="BP1070" s="73"/>
      <c r="BQ1070" s="73"/>
      <c r="BR1070" s="95"/>
      <c r="BS1070" s="95"/>
      <c r="BT1070" s="73"/>
      <c r="BU1070" s="73"/>
      <c r="BV1070" s="95"/>
      <c r="BW1070" s="95"/>
      <c r="BX1070" s="73"/>
      <c r="BY1070" s="73"/>
      <c r="BZ1070" s="95"/>
      <c r="CA1070" s="95"/>
      <c r="CB1070" s="73"/>
      <c r="CC1070" s="73"/>
      <c r="CD1070" s="95"/>
      <c r="CE1070" s="9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9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2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73"/>
      <c r="AF1071" s="73"/>
      <c r="AG1071" s="73"/>
      <c r="AH1071" s="95"/>
      <c r="AI1071" s="95"/>
      <c r="AJ1071" s="73"/>
      <c r="AK1071" s="73"/>
      <c r="AL1071" s="95"/>
      <c r="AM1071" s="95"/>
      <c r="AN1071" s="73"/>
      <c r="AO1071" s="73"/>
      <c r="AP1071" s="95"/>
      <c r="AQ1071" s="95"/>
      <c r="AR1071" s="73"/>
      <c r="AS1071" s="73"/>
      <c r="AT1071" s="95"/>
      <c r="AU1071" s="95"/>
      <c r="AV1071" s="73"/>
      <c r="AW1071" s="73"/>
      <c r="AX1071" s="95"/>
      <c r="AY1071" s="95"/>
      <c r="AZ1071" s="73"/>
      <c r="BA1071" s="73"/>
      <c r="BB1071" s="95"/>
      <c r="BC1071" s="95"/>
      <c r="BD1071" s="73"/>
      <c r="BE1071" s="73"/>
      <c r="BF1071" s="95"/>
      <c r="BG1071" s="95"/>
      <c r="BH1071" s="73"/>
      <c r="BI1071" s="73"/>
      <c r="BJ1071" s="95"/>
      <c r="BK1071" s="95"/>
      <c r="BL1071" s="73"/>
      <c r="BM1071" s="73"/>
      <c r="BN1071" s="95"/>
      <c r="BO1071" s="95"/>
      <c r="BP1071" s="73"/>
      <c r="BQ1071" s="73"/>
      <c r="BR1071" s="95"/>
      <c r="BS1071" s="95"/>
      <c r="BT1071" s="73"/>
      <c r="BU1071" s="73"/>
      <c r="BV1071" s="95"/>
      <c r="BW1071" s="95"/>
      <c r="BX1071" s="73"/>
      <c r="BY1071" s="73"/>
      <c r="BZ1071" s="95"/>
      <c r="CA1071" s="95"/>
      <c r="CB1071" s="73"/>
      <c r="CC1071" s="73"/>
      <c r="CD1071" s="95"/>
      <c r="CE1071" s="9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9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2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73"/>
      <c r="AF1072" s="73"/>
      <c r="AG1072" s="73"/>
      <c r="AH1072" s="95"/>
      <c r="AI1072" s="95"/>
      <c r="AJ1072" s="73"/>
      <c r="AK1072" s="73"/>
      <c r="AL1072" s="95"/>
      <c r="AM1072" s="95"/>
      <c r="AN1072" s="73"/>
      <c r="AO1072" s="73"/>
      <c r="AP1072" s="95"/>
      <c r="AQ1072" s="95"/>
      <c r="AR1072" s="73"/>
      <c r="AS1072" s="73"/>
      <c r="AT1072" s="95"/>
      <c r="AU1072" s="95"/>
      <c r="AV1072" s="73"/>
      <c r="AW1072" s="73"/>
      <c r="AX1072" s="95"/>
      <c r="AY1072" s="95"/>
      <c r="AZ1072" s="73"/>
      <c r="BA1072" s="73"/>
      <c r="BB1072" s="95"/>
      <c r="BC1072" s="95"/>
      <c r="BD1072" s="73"/>
      <c r="BE1072" s="73"/>
      <c r="BF1072" s="95"/>
      <c r="BG1072" s="95"/>
      <c r="BH1072" s="73"/>
      <c r="BI1072" s="73"/>
      <c r="BJ1072" s="95"/>
      <c r="BK1072" s="95"/>
      <c r="BL1072" s="73"/>
      <c r="BM1072" s="73"/>
      <c r="BN1072" s="95"/>
      <c r="BO1072" s="95"/>
      <c r="BP1072" s="73"/>
      <c r="BQ1072" s="73"/>
      <c r="BR1072" s="95"/>
      <c r="BS1072" s="95"/>
      <c r="BT1072" s="73"/>
      <c r="BU1072" s="73"/>
      <c r="BV1072" s="95"/>
      <c r="BW1072" s="95"/>
      <c r="BX1072" s="73"/>
      <c r="BY1072" s="73"/>
      <c r="BZ1072" s="95"/>
      <c r="CA1072" s="95"/>
      <c r="CB1072" s="73"/>
      <c r="CC1072" s="73"/>
      <c r="CD1072" s="95"/>
      <c r="CE1072" s="9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9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2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73"/>
      <c r="AF1073" s="73"/>
      <c r="AG1073" s="73"/>
      <c r="AH1073" s="95"/>
      <c r="AI1073" s="95"/>
      <c r="AJ1073" s="73"/>
      <c r="AK1073" s="73"/>
      <c r="AL1073" s="95"/>
      <c r="AM1073" s="95"/>
      <c r="AN1073" s="73"/>
      <c r="AO1073" s="73"/>
      <c r="AP1073" s="95"/>
      <c r="AQ1073" s="95"/>
      <c r="AR1073" s="73"/>
      <c r="AS1073" s="73"/>
      <c r="AT1073" s="95"/>
      <c r="AU1073" s="95"/>
      <c r="AV1073" s="73"/>
      <c r="AW1073" s="73"/>
      <c r="AX1073" s="95"/>
      <c r="AY1073" s="95"/>
      <c r="AZ1073" s="73"/>
      <c r="BA1073" s="73"/>
      <c r="BB1073" s="95"/>
      <c r="BC1073" s="95"/>
      <c r="BD1073" s="73"/>
      <c r="BE1073" s="73"/>
      <c r="BF1073" s="95"/>
      <c r="BG1073" s="95"/>
      <c r="BH1073" s="73"/>
      <c r="BI1073" s="73"/>
      <c r="BJ1073" s="95"/>
      <c r="BK1073" s="95"/>
      <c r="BL1073" s="73"/>
      <c r="BM1073" s="73"/>
      <c r="BN1073" s="95"/>
      <c r="BO1073" s="95"/>
      <c r="BP1073" s="73"/>
      <c r="BQ1073" s="73"/>
      <c r="BR1073" s="95"/>
      <c r="BS1073" s="95"/>
      <c r="BT1073" s="73"/>
      <c r="BU1073" s="73"/>
      <c r="BV1073" s="95"/>
      <c r="BW1073" s="95"/>
      <c r="BX1073" s="73"/>
      <c r="BY1073" s="73"/>
      <c r="BZ1073" s="95"/>
      <c r="CA1073" s="95"/>
      <c r="CB1073" s="73"/>
      <c r="CC1073" s="73"/>
      <c r="CD1073" s="95"/>
      <c r="CE1073" s="9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9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2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73"/>
      <c r="AF1074" s="73"/>
      <c r="AG1074" s="73"/>
      <c r="AH1074" s="95"/>
      <c r="AI1074" s="95"/>
      <c r="AJ1074" s="73"/>
      <c r="AK1074" s="73"/>
      <c r="AL1074" s="95"/>
      <c r="AM1074" s="95"/>
      <c r="AN1074" s="73"/>
      <c r="AO1074" s="73"/>
      <c r="AP1074" s="95"/>
      <c r="AQ1074" s="95"/>
      <c r="AR1074" s="73"/>
      <c r="AS1074" s="73"/>
      <c r="AT1074" s="95"/>
      <c r="AU1074" s="95"/>
      <c r="AV1074" s="73"/>
      <c r="AW1074" s="73"/>
      <c r="AX1074" s="95"/>
      <c r="AY1074" s="95"/>
      <c r="AZ1074" s="73"/>
      <c r="BA1074" s="73"/>
      <c r="BB1074" s="95"/>
      <c r="BC1074" s="95"/>
      <c r="BD1074" s="73"/>
      <c r="BE1074" s="73"/>
      <c r="BF1074" s="95"/>
      <c r="BG1074" s="95"/>
      <c r="BH1074" s="73"/>
      <c r="BI1074" s="73"/>
      <c r="BJ1074" s="95"/>
      <c r="BK1074" s="95"/>
      <c r="BL1074" s="73"/>
      <c r="BM1074" s="73"/>
      <c r="BN1074" s="95"/>
      <c r="BO1074" s="95"/>
      <c r="BP1074" s="73"/>
      <c r="BQ1074" s="73"/>
      <c r="BR1074" s="95"/>
      <c r="BS1074" s="95"/>
      <c r="BT1074" s="73"/>
      <c r="BU1074" s="73"/>
      <c r="BV1074" s="95"/>
      <c r="BW1074" s="95"/>
      <c r="BX1074" s="73"/>
      <c r="BY1074" s="73"/>
      <c r="BZ1074" s="95"/>
      <c r="CA1074" s="95"/>
      <c r="CB1074" s="73"/>
      <c r="CC1074" s="73"/>
      <c r="CD1074" s="95"/>
      <c r="CE1074" s="9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9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2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73"/>
      <c r="AF1075" s="73"/>
      <c r="AG1075" s="73"/>
      <c r="AH1075" s="95"/>
      <c r="AI1075" s="95"/>
      <c r="AJ1075" s="73"/>
      <c r="AK1075" s="73"/>
      <c r="AL1075" s="95"/>
      <c r="AM1075" s="95"/>
      <c r="AN1075" s="73"/>
      <c r="AO1075" s="73"/>
      <c r="AP1075" s="95"/>
      <c r="AQ1075" s="95"/>
      <c r="AR1075" s="73"/>
      <c r="AS1075" s="73"/>
      <c r="AT1075" s="95"/>
      <c r="AU1075" s="95"/>
      <c r="AV1075" s="73"/>
      <c r="AW1075" s="73"/>
      <c r="AX1075" s="95"/>
      <c r="AY1075" s="95"/>
      <c r="AZ1075" s="73"/>
      <c r="BA1075" s="73"/>
      <c r="BB1075" s="95"/>
      <c r="BC1075" s="95"/>
      <c r="BD1075" s="73"/>
      <c r="BE1075" s="73"/>
      <c r="BF1075" s="95"/>
      <c r="BG1075" s="95"/>
      <c r="BH1075" s="73"/>
      <c r="BI1075" s="73"/>
      <c r="BJ1075" s="95"/>
      <c r="BK1075" s="95"/>
      <c r="BL1075" s="73"/>
      <c r="BM1075" s="73"/>
      <c r="BN1075" s="95"/>
      <c r="BO1075" s="95"/>
      <c r="BP1075" s="73"/>
      <c r="BQ1075" s="73"/>
      <c r="BR1075" s="95"/>
      <c r="BS1075" s="95"/>
      <c r="BT1075" s="73"/>
      <c r="BU1075" s="73"/>
      <c r="BV1075" s="95"/>
      <c r="BW1075" s="95"/>
      <c r="BX1075" s="73"/>
      <c r="BY1075" s="73"/>
      <c r="BZ1075" s="95"/>
      <c r="CA1075" s="95"/>
      <c r="CB1075" s="73"/>
      <c r="CC1075" s="73"/>
      <c r="CD1075" s="95"/>
      <c r="CE1075" s="9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9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2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73"/>
      <c r="AF1076" s="73"/>
      <c r="AG1076" s="73"/>
      <c r="AH1076" s="95"/>
      <c r="AI1076" s="95"/>
      <c r="AJ1076" s="73"/>
      <c r="AK1076" s="73"/>
      <c r="AL1076" s="95"/>
      <c r="AM1076" s="95"/>
      <c r="AN1076" s="73"/>
      <c r="AO1076" s="73"/>
      <c r="AP1076" s="95"/>
      <c r="AQ1076" s="95"/>
      <c r="AR1076" s="73"/>
      <c r="AS1076" s="73"/>
      <c r="AT1076" s="95"/>
      <c r="AU1076" s="95"/>
      <c r="AV1076" s="73"/>
      <c r="AW1076" s="73"/>
      <c r="AX1076" s="95"/>
      <c r="AY1076" s="95"/>
      <c r="AZ1076" s="73"/>
      <c r="BA1076" s="73"/>
      <c r="BB1076" s="95"/>
      <c r="BC1076" s="95"/>
      <c r="BD1076" s="73"/>
      <c r="BE1076" s="73"/>
      <c r="BF1076" s="95"/>
      <c r="BG1076" s="95"/>
      <c r="BH1076" s="73"/>
      <c r="BI1076" s="73"/>
      <c r="BJ1076" s="95"/>
      <c r="BK1076" s="95"/>
      <c r="BL1076" s="73"/>
      <c r="BM1076" s="73"/>
      <c r="BN1076" s="95"/>
      <c r="BO1076" s="95"/>
      <c r="BP1076" s="73"/>
      <c r="BQ1076" s="73"/>
      <c r="BR1076" s="95"/>
      <c r="BS1076" s="95"/>
      <c r="BT1076" s="73"/>
      <c r="BU1076" s="73"/>
      <c r="BV1076" s="95"/>
      <c r="BW1076" s="95"/>
      <c r="BX1076" s="73"/>
      <c r="BY1076" s="73"/>
      <c r="BZ1076" s="95"/>
      <c r="CA1076" s="95"/>
      <c r="CB1076" s="73"/>
      <c r="CC1076" s="73"/>
      <c r="CD1076" s="95"/>
      <c r="CE1076" s="9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9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2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73"/>
      <c r="AF1077" s="73"/>
      <c r="AG1077" s="73"/>
      <c r="AH1077" s="95"/>
      <c r="AI1077" s="95"/>
      <c r="AJ1077" s="73"/>
      <c r="AK1077" s="73"/>
      <c r="AL1077" s="95"/>
      <c r="AM1077" s="95"/>
      <c r="AN1077" s="73"/>
      <c r="AO1077" s="73"/>
      <c r="AP1077" s="95"/>
      <c r="AQ1077" s="95"/>
      <c r="AR1077" s="73"/>
      <c r="AS1077" s="73"/>
      <c r="AT1077" s="95"/>
      <c r="AU1077" s="95"/>
      <c r="AV1077" s="73"/>
      <c r="AW1077" s="73"/>
      <c r="AX1077" s="95"/>
      <c r="AY1077" s="95"/>
      <c r="AZ1077" s="73"/>
      <c r="BA1077" s="73"/>
      <c r="BB1077" s="95"/>
      <c r="BC1077" s="95"/>
      <c r="BD1077" s="73"/>
      <c r="BE1077" s="73"/>
      <c r="BF1077" s="95"/>
      <c r="BG1077" s="95"/>
      <c r="BH1077" s="73"/>
      <c r="BI1077" s="73"/>
      <c r="BJ1077" s="95"/>
      <c r="BK1077" s="95"/>
      <c r="BL1077" s="73"/>
      <c r="BM1077" s="73"/>
      <c r="BN1077" s="95"/>
      <c r="BO1077" s="95"/>
      <c r="BP1077" s="73"/>
      <c r="BQ1077" s="73"/>
      <c r="BR1077" s="95"/>
      <c r="BS1077" s="95"/>
      <c r="BT1077" s="73"/>
      <c r="BU1077" s="73"/>
      <c r="BV1077" s="95"/>
      <c r="BW1077" s="95"/>
      <c r="BX1077" s="73"/>
      <c r="BY1077" s="73"/>
      <c r="BZ1077" s="95"/>
      <c r="CA1077" s="95"/>
      <c r="CB1077" s="73"/>
      <c r="CC1077" s="73"/>
      <c r="CD1077" s="95"/>
      <c r="CE1077" s="9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9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2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73"/>
      <c r="AF1078" s="73"/>
      <c r="AG1078" s="73"/>
      <c r="AH1078" s="95"/>
      <c r="AI1078" s="95"/>
      <c r="AJ1078" s="73"/>
      <c r="AK1078" s="73"/>
      <c r="AL1078" s="95"/>
      <c r="AM1078" s="95"/>
      <c r="AN1078" s="73"/>
      <c r="AO1078" s="73"/>
      <c r="AP1078" s="95"/>
      <c r="AQ1078" s="95"/>
      <c r="AR1078" s="73"/>
      <c r="AS1078" s="73"/>
      <c r="AT1078" s="95"/>
      <c r="AU1078" s="95"/>
      <c r="AV1078" s="73"/>
      <c r="AW1078" s="73"/>
      <c r="AX1078" s="95"/>
      <c r="AY1078" s="95"/>
      <c r="AZ1078" s="73"/>
      <c r="BA1078" s="73"/>
      <c r="BB1078" s="95"/>
      <c r="BC1078" s="95"/>
      <c r="BD1078" s="73"/>
      <c r="BE1078" s="73"/>
      <c r="BF1078" s="95"/>
      <c r="BG1078" s="95"/>
      <c r="BH1078" s="73"/>
      <c r="BI1078" s="73"/>
      <c r="BJ1078" s="95"/>
      <c r="BK1078" s="95"/>
      <c r="BL1078" s="73"/>
      <c r="BM1078" s="73"/>
      <c r="BN1078" s="95"/>
      <c r="BO1078" s="95"/>
      <c r="BP1078" s="73"/>
      <c r="BQ1078" s="73"/>
      <c r="BR1078" s="95"/>
      <c r="BS1078" s="95"/>
      <c r="BT1078" s="73"/>
      <c r="BU1078" s="73"/>
      <c r="BV1078" s="95"/>
      <c r="BW1078" s="95"/>
      <c r="BX1078" s="73"/>
      <c r="BY1078" s="73"/>
      <c r="BZ1078" s="95"/>
      <c r="CA1078" s="95"/>
      <c r="CB1078" s="73"/>
      <c r="CC1078" s="73"/>
      <c r="CD1078" s="95"/>
      <c r="CE1078" s="9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9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2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73"/>
      <c r="AF1079" s="73"/>
      <c r="AG1079" s="73"/>
      <c r="AH1079" s="95"/>
      <c r="AI1079" s="95"/>
      <c r="AJ1079" s="73"/>
      <c r="AK1079" s="73"/>
      <c r="AL1079" s="95"/>
      <c r="AM1079" s="95"/>
      <c r="AN1079" s="73"/>
      <c r="AO1079" s="73"/>
      <c r="AP1079" s="95"/>
      <c r="AQ1079" s="95"/>
      <c r="AR1079" s="73"/>
      <c r="AS1079" s="73"/>
      <c r="AT1079" s="95"/>
      <c r="AU1079" s="95"/>
      <c r="AV1079" s="73"/>
      <c r="AW1079" s="73"/>
      <c r="AX1079" s="95"/>
      <c r="AY1079" s="95"/>
      <c r="AZ1079" s="73"/>
      <c r="BA1079" s="73"/>
      <c r="BB1079" s="95"/>
      <c r="BC1079" s="95"/>
      <c r="BD1079" s="73"/>
      <c r="BE1079" s="73"/>
      <c r="BF1079" s="95"/>
      <c r="BG1079" s="95"/>
      <c r="BH1079" s="73"/>
      <c r="BI1079" s="73"/>
      <c r="BJ1079" s="95"/>
      <c r="BK1079" s="95"/>
      <c r="BL1079" s="73"/>
      <c r="BM1079" s="73"/>
      <c r="BN1079" s="95"/>
      <c r="BO1079" s="95"/>
      <c r="BP1079" s="73"/>
      <c r="BQ1079" s="73"/>
      <c r="BR1079" s="95"/>
      <c r="BS1079" s="95"/>
      <c r="BT1079" s="73"/>
      <c r="BU1079" s="73"/>
      <c r="BV1079" s="95"/>
      <c r="BW1079" s="95"/>
      <c r="BX1079" s="73"/>
      <c r="BY1079" s="73"/>
      <c r="BZ1079" s="95"/>
      <c r="CA1079" s="95"/>
      <c r="CB1079" s="73"/>
      <c r="CC1079" s="73"/>
      <c r="CD1079" s="95"/>
      <c r="CE1079" s="9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9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2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73"/>
      <c r="AF1080" s="73"/>
      <c r="AG1080" s="73"/>
      <c r="AH1080" s="95"/>
      <c r="AI1080" s="95"/>
      <c r="AJ1080" s="73"/>
      <c r="AK1080" s="73"/>
      <c r="AL1080" s="95"/>
      <c r="AM1080" s="95"/>
      <c r="AN1080" s="73"/>
      <c r="AO1080" s="73"/>
      <c r="AP1080" s="95"/>
      <c r="AQ1080" s="95"/>
      <c r="AR1080" s="73"/>
      <c r="AS1080" s="73"/>
      <c r="AT1080" s="95"/>
      <c r="AU1080" s="95"/>
      <c r="AV1080" s="73"/>
      <c r="AW1080" s="73"/>
      <c r="AX1080" s="95"/>
      <c r="AY1080" s="95"/>
      <c r="AZ1080" s="73"/>
      <c r="BA1080" s="73"/>
      <c r="BB1080" s="95"/>
      <c r="BC1080" s="95"/>
      <c r="BD1080" s="73"/>
      <c r="BE1080" s="73"/>
      <c r="BF1080" s="95"/>
      <c r="BG1080" s="95"/>
      <c r="BH1080" s="73"/>
      <c r="BI1080" s="73"/>
      <c r="BJ1080" s="95"/>
      <c r="BK1080" s="95"/>
      <c r="BL1080" s="73"/>
      <c r="BM1080" s="73"/>
      <c r="BN1080" s="95"/>
      <c r="BO1080" s="95"/>
      <c r="BP1080" s="73"/>
      <c r="BQ1080" s="73"/>
      <c r="BR1080" s="95"/>
      <c r="BS1080" s="95"/>
      <c r="BT1080" s="73"/>
      <c r="BU1080" s="73"/>
      <c r="BV1080" s="95"/>
      <c r="BW1080" s="95"/>
      <c r="BX1080" s="73"/>
      <c r="BY1080" s="73"/>
      <c r="BZ1080" s="95"/>
      <c r="CA1080" s="95"/>
      <c r="CB1080" s="73"/>
      <c r="CC1080" s="73"/>
      <c r="CD1080" s="95"/>
      <c r="CE1080" s="9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9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2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73"/>
      <c r="AF1081" s="73"/>
      <c r="AG1081" s="73"/>
      <c r="AH1081" s="95"/>
      <c r="AI1081" s="95"/>
      <c r="AJ1081" s="73"/>
      <c r="AK1081" s="73"/>
      <c r="AL1081" s="95"/>
      <c r="AM1081" s="95"/>
      <c r="AN1081" s="73"/>
      <c r="AO1081" s="73"/>
      <c r="AP1081" s="95"/>
      <c r="AQ1081" s="95"/>
      <c r="AR1081" s="73"/>
      <c r="AS1081" s="73"/>
      <c r="AT1081" s="95"/>
      <c r="AU1081" s="95"/>
      <c r="AV1081" s="73"/>
      <c r="AW1081" s="73"/>
      <c r="AX1081" s="95"/>
      <c r="AY1081" s="95"/>
      <c r="AZ1081" s="73"/>
      <c r="BA1081" s="73"/>
      <c r="BB1081" s="95"/>
      <c r="BC1081" s="95"/>
      <c r="BD1081" s="73"/>
      <c r="BE1081" s="73"/>
      <c r="BF1081" s="95"/>
      <c r="BG1081" s="95"/>
      <c r="BH1081" s="73"/>
      <c r="BI1081" s="73"/>
      <c r="BJ1081" s="95"/>
      <c r="BK1081" s="95"/>
      <c r="BL1081" s="73"/>
      <c r="BM1081" s="73"/>
      <c r="BN1081" s="95"/>
      <c r="BO1081" s="95"/>
      <c r="BP1081" s="73"/>
      <c r="BQ1081" s="73"/>
      <c r="BR1081" s="95"/>
      <c r="BS1081" s="95"/>
      <c r="BT1081" s="73"/>
      <c r="BU1081" s="73"/>
      <c r="BV1081" s="95"/>
      <c r="BW1081" s="95"/>
      <c r="BX1081" s="73"/>
      <c r="BY1081" s="73"/>
      <c r="BZ1081" s="95"/>
      <c r="CA1081" s="95"/>
      <c r="CB1081" s="73"/>
      <c r="CC1081" s="73"/>
      <c r="CD1081" s="95"/>
      <c r="CE1081" s="9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9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2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73"/>
      <c r="AF1082" s="73"/>
      <c r="AG1082" s="73"/>
      <c r="AH1082" s="95"/>
      <c r="AI1082" s="95"/>
      <c r="AJ1082" s="73"/>
      <c r="AK1082" s="73"/>
      <c r="AL1082" s="95"/>
      <c r="AM1082" s="95"/>
      <c r="AN1082" s="73"/>
      <c r="AO1082" s="73"/>
      <c r="AP1082" s="95"/>
      <c r="AQ1082" s="95"/>
      <c r="AR1082" s="73"/>
      <c r="AS1082" s="73"/>
      <c r="AT1082" s="95"/>
      <c r="AU1082" s="95"/>
      <c r="AV1082" s="73"/>
      <c r="AW1082" s="73"/>
      <c r="AX1082" s="95"/>
      <c r="AY1082" s="95"/>
      <c r="AZ1082" s="73"/>
      <c r="BA1082" s="73"/>
      <c r="BB1082" s="95"/>
      <c r="BC1082" s="95"/>
      <c r="BD1082" s="73"/>
      <c r="BE1082" s="73"/>
      <c r="BF1082" s="95"/>
      <c r="BG1082" s="95"/>
      <c r="BH1082" s="73"/>
      <c r="BI1082" s="73"/>
      <c r="BJ1082" s="95"/>
      <c r="BK1082" s="95"/>
      <c r="BL1082" s="73"/>
      <c r="BM1082" s="73"/>
      <c r="BN1082" s="95"/>
      <c r="BO1082" s="95"/>
      <c r="BP1082" s="73"/>
      <c r="BQ1082" s="73"/>
      <c r="BR1082" s="95"/>
      <c r="BS1082" s="95"/>
      <c r="BT1082" s="73"/>
      <c r="BU1082" s="73"/>
      <c r="BV1082" s="95"/>
      <c r="BW1082" s="95"/>
      <c r="BX1082" s="73"/>
      <c r="BY1082" s="73"/>
      <c r="BZ1082" s="95"/>
      <c r="CA1082" s="95"/>
      <c r="CB1082" s="73"/>
      <c r="CC1082" s="73"/>
      <c r="CD1082" s="95"/>
      <c r="CE1082" s="9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9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2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73"/>
      <c r="AF1083" s="73"/>
      <c r="AG1083" s="73"/>
      <c r="AH1083" s="95"/>
      <c r="AI1083" s="95"/>
      <c r="AJ1083" s="73"/>
      <c r="AK1083" s="73"/>
      <c r="AL1083" s="95"/>
      <c r="AM1083" s="95"/>
      <c r="AN1083" s="73"/>
      <c r="AO1083" s="73"/>
      <c r="AP1083" s="95"/>
      <c r="AQ1083" s="95"/>
      <c r="AR1083" s="73"/>
      <c r="AS1083" s="73"/>
      <c r="AT1083" s="95"/>
      <c r="AU1083" s="95"/>
      <c r="AV1083" s="73"/>
      <c r="AW1083" s="73"/>
      <c r="AX1083" s="95"/>
      <c r="AY1083" s="95"/>
      <c r="AZ1083" s="73"/>
      <c r="BA1083" s="73"/>
      <c r="BB1083" s="95"/>
      <c r="BC1083" s="95"/>
      <c r="BD1083" s="73"/>
      <c r="BE1083" s="73"/>
      <c r="BF1083" s="95"/>
      <c r="BG1083" s="95"/>
      <c r="BH1083" s="73"/>
      <c r="BI1083" s="73"/>
      <c r="BJ1083" s="95"/>
      <c r="BK1083" s="95"/>
      <c r="BL1083" s="73"/>
      <c r="BM1083" s="73"/>
      <c r="BN1083" s="95"/>
      <c r="BO1083" s="95"/>
      <c r="BP1083" s="73"/>
      <c r="BQ1083" s="73"/>
      <c r="BR1083" s="95"/>
      <c r="BS1083" s="95"/>
      <c r="BT1083" s="73"/>
      <c r="BU1083" s="73"/>
      <c r="BV1083" s="95"/>
      <c r="BW1083" s="95"/>
      <c r="BX1083" s="73"/>
      <c r="BY1083" s="73"/>
      <c r="BZ1083" s="95"/>
      <c r="CA1083" s="95"/>
      <c r="CB1083" s="73"/>
      <c r="CC1083" s="73"/>
      <c r="CD1083" s="95"/>
      <c r="CE1083" s="9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9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2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73"/>
      <c r="AF1084" s="73"/>
      <c r="AG1084" s="73"/>
      <c r="AH1084" s="95"/>
      <c r="AI1084" s="95"/>
      <c r="AJ1084" s="73"/>
      <c r="AK1084" s="73"/>
      <c r="AL1084" s="95"/>
      <c r="AM1084" s="95"/>
      <c r="AN1084" s="73"/>
      <c r="AO1084" s="73"/>
      <c r="AP1084" s="95"/>
      <c r="AQ1084" s="95"/>
      <c r="AR1084" s="73"/>
      <c r="AS1084" s="73"/>
      <c r="AT1084" s="95"/>
      <c r="AU1084" s="95"/>
      <c r="AV1084" s="73"/>
      <c r="AW1084" s="73"/>
      <c r="AX1084" s="95"/>
      <c r="AY1084" s="95"/>
      <c r="AZ1084" s="73"/>
      <c r="BA1084" s="73"/>
      <c r="BB1084" s="95"/>
      <c r="BC1084" s="95"/>
      <c r="BD1084" s="73"/>
      <c r="BE1084" s="73"/>
      <c r="BF1084" s="95"/>
      <c r="BG1084" s="95"/>
      <c r="BH1084" s="73"/>
      <c r="BI1084" s="73"/>
      <c r="BJ1084" s="95"/>
      <c r="BK1084" s="95"/>
      <c r="BL1084" s="73"/>
      <c r="BM1084" s="73"/>
      <c r="BN1084" s="95"/>
      <c r="BO1084" s="95"/>
      <c r="BP1084" s="73"/>
      <c r="BQ1084" s="73"/>
      <c r="BR1084" s="95"/>
      <c r="BS1084" s="95"/>
      <c r="BT1084" s="73"/>
      <c r="BU1084" s="73"/>
      <c r="BV1084" s="95"/>
      <c r="BW1084" s="95"/>
      <c r="BX1084" s="73"/>
      <c r="BY1084" s="73"/>
      <c r="BZ1084" s="95"/>
      <c r="CA1084" s="95"/>
      <c r="CB1084" s="73"/>
      <c r="CC1084" s="73"/>
      <c r="CD1084" s="95"/>
      <c r="CE1084" s="9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9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2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73"/>
      <c r="AF1085" s="73"/>
      <c r="AG1085" s="73"/>
      <c r="AH1085" s="95"/>
      <c r="AI1085" s="95"/>
      <c r="AJ1085" s="73"/>
      <c r="AK1085" s="73"/>
      <c r="AL1085" s="95"/>
      <c r="AM1085" s="95"/>
      <c r="AN1085" s="73"/>
      <c r="AO1085" s="73"/>
      <c r="AP1085" s="95"/>
      <c r="AQ1085" s="95"/>
      <c r="AR1085" s="73"/>
      <c r="AS1085" s="73"/>
      <c r="AT1085" s="95"/>
      <c r="AU1085" s="95"/>
      <c r="AV1085" s="73"/>
      <c r="AW1085" s="73"/>
      <c r="AX1085" s="95"/>
      <c r="AY1085" s="95"/>
      <c r="AZ1085" s="73"/>
      <c r="BA1085" s="73"/>
      <c r="BB1085" s="95"/>
      <c r="BC1085" s="95"/>
      <c r="BD1085" s="73"/>
      <c r="BE1085" s="73"/>
      <c r="BF1085" s="95"/>
      <c r="BG1085" s="95"/>
      <c r="BH1085" s="73"/>
      <c r="BI1085" s="73"/>
      <c r="BJ1085" s="95"/>
      <c r="BK1085" s="95"/>
      <c r="BL1085" s="73"/>
      <c r="BM1085" s="73"/>
      <c r="BN1085" s="95"/>
      <c r="BO1085" s="95"/>
      <c r="BP1085" s="73"/>
      <c r="BQ1085" s="73"/>
      <c r="BR1085" s="95"/>
      <c r="BS1085" s="95"/>
      <c r="BT1085" s="73"/>
      <c r="BU1085" s="73"/>
      <c r="BV1085" s="95"/>
      <c r="BW1085" s="95"/>
      <c r="BX1085" s="73"/>
      <c r="BY1085" s="73"/>
      <c r="BZ1085" s="95"/>
      <c r="CA1085" s="95"/>
      <c r="CB1085" s="73"/>
      <c r="CC1085" s="73"/>
      <c r="CD1085" s="95"/>
      <c r="CE1085" s="9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9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2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73"/>
      <c r="AF1086" s="73"/>
      <c r="AG1086" s="73"/>
      <c r="AH1086" s="95"/>
      <c r="AI1086" s="95"/>
      <c r="AJ1086" s="73"/>
      <c r="AK1086" s="73"/>
      <c r="AL1086" s="95"/>
      <c r="AM1086" s="95"/>
      <c r="AN1086" s="73"/>
      <c r="AO1086" s="73"/>
      <c r="AP1086" s="95"/>
      <c r="AQ1086" s="95"/>
      <c r="AR1086" s="73"/>
      <c r="AS1086" s="73"/>
      <c r="AT1086" s="95"/>
      <c r="AU1086" s="95"/>
      <c r="AV1086" s="73"/>
      <c r="AW1086" s="73"/>
      <c r="AX1086" s="95"/>
      <c r="AY1086" s="95"/>
      <c r="AZ1086" s="73"/>
      <c r="BA1086" s="73"/>
      <c r="BB1086" s="95"/>
      <c r="BC1086" s="95"/>
      <c r="BD1086" s="73"/>
      <c r="BE1086" s="73"/>
      <c r="BF1086" s="95"/>
      <c r="BG1086" s="95"/>
      <c r="BH1086" s="73"/>
      <c r="BI1086" s="73"/>
      <c r="BJ1086" s="95"/>
      <c r="BK1086" s="95"/>
      <c r="BL1086" s="73"/>
      <c r="BM1086" s="73"/>
      <c r="BN1086" s="95"/>
      <c r="BO1086" s="95"/>
      <c r="BP1086" s="73"/>
      <c r="BQ1086" s="73"/>
      <c r="BR1086" s="95"/>
      <c r="BS1086" s="95"/>
      <c r="BT1086" s="73"/>
      <c r="BU1086" s="73"/>
      <c r="BV1086" s="95"/>
      <c r="BW1086" s="95"/>
      <c r="BX1086" s="73"/>
      <c r="BY1086" s="73"/>
      <c r="BZ1086" s="95"/>
      <c r="CA1086" s="95"/>
      <c r="CB1086" s="73"/>
      <c r="CC1086" s="73"/>
      <c r="CD1086" s="95"/>
      <c r="CE1086" s="9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9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2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73"/>
      <c r="AF1087" s="73"/>
      <c r="AG1087" s="73"/>
      <c r="AH1087" s="95"/>
      <c r="AI1087" s="95"/>
      <c r="AJ1087" s="73"/>
      <c r="AK1087" s="73"/>
      <c r="AL1087" s="95"/>
      <c r="AM1087" s="95"/>
      <c r="AN1087" s="73"/>
      <c r="AO1087" s="73"/>
      <c r="AP1087" s="95"/>
      <c r="AQ1087" s="95"/>
      <c r="AR1087" s="73"/>
      <c r="AS1087" s="73"/>
      <c r="AT1087" s="95"/>
      <c r="AU1087" s="95"/>
      <c r="AV1087" s="73"/>
      <c r="AW1087" s="73"/>
      <c r="AX1087" s="95"/>
      <c r="AY1087" s="95"/>
      <c r="AZ1087" s="73"/>
      <c r="BA1087" s="73"/>
      <c r="BB1087" s="95"/>
      <c r="BC1087" s="95"/>
      <c r="BD1087" s="73"/>
      <c r="BE1087" s="73"/>
      <c r="BF1087" s="95"/>
      <c r="BG1087" s="95"/>
      <c r="BH1087" s="73"/>
      <c r="BI1087" s="73"/>
      <c r="BJ1087" s="95"/>
      <c r="BK1087" s="95"/>
      <c r="BL1087" s="73"/>
      <c r="BM1087" s="73"/>
      <c r="BN1087" s="95"/>
      <c r="BO1087" s="95"/>
      <c r="BP1087" s="73"/>
      <c r="BQ1087" s="73"/>
      <c r="BR1087" s="95"/>
      <c r="BS1087" s="95"/>
      <c r="BT1087" s="73"/>
      <c r="BU1087" s="73"/>
      <c r="BV1087" s="95"/>
      <c r="BW1087" s="95"/>
      <c r="BX1087" s="73"/>
      <c r="BY1087" s="73"/>
      <c r="BZ1087" s="95"/>
      <c r="CA1087" s="95"/>
      <c r="CB1087" s="73"/>
      <c r="CC1087" s="73"/>
      <c r="CD1087" s="95"/>
      <c r="CE1087" s="9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9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2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73"/>
      <c r="AF1088" s="73"/>
      <c r="AG1088" s="73"/>
      <c r="AH1088" s="95"/>
      <c r="AI1088" s="95"/>
      <c r="AJ1088" s="73"/>
      <c r="AK1088" s="73"/>
      <c r="AL1088" s="95"/>
      <c r="AM1088" s="95"/>
      <c r="AN1088" s="73"/>
      <c r="AO1088" s="73"/>
      <c r="AP1088" s="95"/>
      <c r="AQ1088" s="95"/>
      <c r="AR1088" s="73"/>
      <c r="AS1088" s="73"/>
      <c r="AT1088" s="95"/>
      <c r="AU1088" s="95"/>
      <c r="AV1088" s="73"/>
      <c r="AW1088" s="73"/>
      <c r="AX1088" s="95"/>
      <c r="AY1088" s="95"/>
      <c r="AZ1088" s="73"/>
      <c r="BA1088" s="73"/>
      <c r="BB1088" s="95"/>
      <c r="BC1088" s="95"/>
      <c r="BD1088" s="73"/>
      <c r="BE1088" s="73"/>
      <c r="BF1088" s="95"/>
      <c r="BG1088" s="95"/>
      <c r="BH1088" s="73"/>
      <c r="BI1088" s="73"/>
      <c r="BJ1088" s="95"/>
      <c r="BK1088" s="95"/>
      <c r="BL1088" s="73"/>
      <c r="BM1088" s="73"/>
      <c r="BN1088" s="95"/>
      <c r="BO1088" s="95"/>
      <c r="BP1088" s="73"/>
      <c r="BQ1088" s="73"/>
      <c r="BR1088" s="95"/>
      <c r="BS1088" s="95"/>
      <c r="BT1088" s="73"/>
      <c r="BU1088" s="73"/>
      <c r="BV1088" s="95"/>
      <c r="BW1088" s="95"/>
      <c r="BX1088" s="73"/>
      <c r="BY1088" s="73"/>
      <c r="BZ1088" s="95"/>
      <c r="CA1088" s="95"/>
      <c r="CB1088" s="73"/>
      <c r="CC1088" s="73"/>
      <c r="CD1088" s="95"/>
      <c r="CE1088" s="9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9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2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73"/>
      <c r="AF1089" s="73"/>
      <c r="AG1089" s="73"/>
      <c r="AH1089" s="95"/>
      <c r="AI1089" s="95"/>
      <c r="AJ1089" s="73"/>
      <c r="AK1089" s="73"/>
      <c r="AL1089" s="95"/>
      <c r="AM1089" s="95"/>
      <c r="AN1089" s="73"/>
      <c r="AO1089" s="73"/>
      <c r="AP1089" s="95"/>
      <c r="AQ1089" s="95"/>
      <c r="AR1089" s="73"/>
      <c r="AS1089" s="73"/>
      <c r="AT1089" s="95"/>
      <c r="AU1089" s="95"/>
      <c r="AV1089" s="73"/>
      <c r="AW1089" s="73"/>
      <c r="AX1089" s="95"/>
      <c r="AY1089" s="95"/>
      <c r="AZ1089" s="73"/>
      <c r="BA1089" s="73"/>
      <c r="BB1089" s="95"/>
      <c r="BC1089" s="95"/>
      <c r="BD1089" s="73"/>
      <c r="BE1089" s="73"/>
      <c r="BF1089" s="95"/>
      <c r="BG1089" s="95"/>
      <c r="BH1089" s="73"/>
      <c r="BI1089" s="73"/>
      <c r="BJ1089" s="95"/>
      <c r="BK1089" s="95"/>
      <c r="BL1089" s="73"/>
      <c r="BM1089" s="73"/>
      <c r="BN1089" s="95"/>
      <c r="BO1089" s="95"/>
      <c r="BP1089" s="73"/>
      <c r="BQ1089" s="73"/>
      <c r="BR1089" s="95"/>
      <c r="BS1089" s="95"/>
      <c r="BT1089" s="73"/>
      <c r="BU1089" s="73"/>
      <c r="BV1089" s="95"/>
      <c r="BW1089" s="95"/>
      <c r="BX1089" s="73"/>
      <c r="BY1089" s="73"/>
      <c r="BZ1089" s="95"/>
      <c r="CA1089" s="95"/>
      <c r="CB1089" s="73"/>
      <c r="CC1089" s="73"/>
      <c r="CD1089" s="95"/>
      <c r="CE1089" s="9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9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2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73"/>
      <c r="AF1090" s="73"/>
      <c r="AG1090" s="73"/>
      <c r="AH1090" s="95"/>
      <c r="AI1090" s="95"/>
      <c r="AJ1090" s="73"/>
      <c r="AK1090" s="73"/>
      <c r="AL1090" s="95"/>
      <c r="AM1090" s="95"/>
      <c r="AN1090" s="73"/>
      <c r="AO1090" s="73"/>
      <c r="AP1090" s="95"/>
      <c r="AQ1090" s="95"/>
      <c r="AR1090" s="73"/>
      <c r="AS1090" s="73"/>
      <c r="AT1090" s="95"/>
      <c r="AU1090" s="95"/>
      <c r="AV1090" s="73"/>
      <c r="AW1090" s="73"/>
      <c r="AX1090" s="95"/>
      <c r="AY1090" s="95"/>
      <c r="AZ1090" s="73"/>
      <c r="BA1090" s="73"/>
      <c r="BB1090" s="95"/>
      <c r="BC1090" s="95"/>
      <c r="BD1090" s="73"/>
      <c r="BE1090" s="73"/>
      <c r="BF1090" s="95"/>
      <c r="BG1090" s="95"/>
      <c r="BH1090" s="73"/>
      <c r="BI1090" s="73"/>
      <c r="BJ1090" s="95"/>
      <c r="BK1090" s="95"/>
      <c r="BL1090" s="73"/>
      <c r="BM1090" s="73"/>
      <c r="BN1090" s="95"/>
      <c r="BO1090" s="95"/>
      <c r="BP1090" s="73"/>
      <c r="BQ1090" s="73"/>
      <c r="BR1090" s="95"/>
      <c r="BS1090" s="95"/>
      <c r="BT1090" s="73"/>
      <c r="BU1090" s="73"/>
      <c r="BV1090" s="95"/>
      <c r="BW1090" s="95"/>
      <c r="BX1090" s="73"/>
      <c r="BY1090" s="73"/>
      <c r="BZ1090" s="95"/>
      <c r="CA1090" s="95"/>
      <c r="CB1090" s="73"/>
      <c r="CC1090" s="73"/>
      <c r="CD1090" s="95"/>
      <c r="CE1090" s="9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9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2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73"/>
      <c r="AF1091" s="73"/>
      <c r="AG1091" s="73"/>
      <c r="AH1091" s="95"/>
      <c r="AI1091" s="95"/>
      <c r="AJ1091" s="73"/>
      <c r="AK1091" s="73"/>
      <c r="AL1091" s="95"/>
      <c r="AM1091" s="95"/>
      <c r="AN1091" s="73"/>
      <c r="AO1091" s="73"/>
      <c r="AP1091" s="95"/>
      <c r="AQ1091" s="95"/>
      <c r="AR1091" s="73"/>
      <c r="AS1091" s="73"/>
      <c r="AT1091" s="95"/>
      <c r="AU1091" s="95"/>
      <c r="AV1091" s="73"/>
      <c r="AW1091" s="73"/>
      <c r="AX1091" s="95"/>
      <c r="AY1091" s="95"/>
      <c r="AZ1091" s="73"/>
      <c r="BA1091" s="73"/>
      <c r="BB1091" s="95"/>
      <c r="BC1091" s="95"/>
      <c r="BD1091" s="73"/>
      <c r="BE1091" s="73"/>
      <c r="BF1091" s="95"/>
      <c r="BG1091" s="95"/>
      <c r="BH1091" s="73"/>
      <c r="BI1091" s="73"/>
      <c r="BJ1091" s="95"/>
      <c r="BK1091" s="95"/>
      <c r="BL1091" s="73"/>
      <c r="BM1091" s="73"/>
      <c r="BN1091" s="95"/>
      <c r="BO1091" s="95"/>
      <c r="BP1091" s="73"/>
      <c r="BQ1091" s="73"/>
      <c r="BR1091" s="95"/>
      <c r="BS1091" s="95"/>
      <c r="BT1091" s="73"/>
      <c r="BU1091" s="73"/>
      <c r="BV1091" s="95"/>
      <c r="BW1091" s="95"/>
      <c r="BX1091" s="73"/>
      <c r="BY1091" s="73"/>
      <c r="BZ1091" s="95"/>
      <c r="CA1091" s="95"/>
      <c r="CB1091" s="73"/>
      <c r="CC1091" s="73"/>
      <c r="CD1091" s="95"/>
      <c r="CE1091" s="9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9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2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73"/>
      <c r="AF1092" s="73"/>
      <c r="AG1092" s="73"/>
      <c r="AH1092" s="95"/>
      <c r="AI1092" s="95"/>
      <c r="AJ1092" s="73"/>
      <c r="AK1092" s="73"/>
      <c r="AL1092" s="95"/>
      <c r="AM1092" s="95"/>
      <c r="AN1092" s="73"/>
      <c r="AO1092" s="73"/>
      <c r="AP1092" s="95"/>
      <c r="AQ1092" s="95"/>
      <c r="AR1092" s="73"/>
      <c r="AS1092" s="73"/>
      <c r="AT1092" s="95"/>
      <c r="AU1092" s="95"/>
      <c r="AV1092" s="73"/>
      <c r="AW1092" s="73"/>
      <c r="AX1092" s="95"/>
      <c r="AY1092" s="95"/>
      <c r="AZ1092" s="73"/>
      <c r="BA1092" s="73"/>
      <c r="BB1092" s="95"/>
      <c r="BC1092" s="95"/>
      <c r="BD1092" s="73"/>
      <c r="BE1092" s="73"/>
      <c r="BF1092" s="95"/>
      <c r="BG1092" s="95"/>
      <c r="BH1092" s="73"/>
      <c r="BI1092" s="73"/>
      <c r="BJ1092" s="95"/>
      <c r="BK1092" s="95"/>
      <c r="BL1092" s="73"/>
      <c r="BM1092" s="73"/>
      <c r="BN1092" s="95"/>
      <c r="BO1092" s="95"/>
      <c r="BP1092" s="73"/>
      <c r="BQ1092" s="73"/>
      <c r="BR1092" s="95"/>
      <c r="BS1092" s="95"/>
      <c r="BT1092" s="73"/>
      <c r="BU1092" s="73"/>
      <c r="BV1092" s="95"/>
      <c r="BW1092" s="95"/>
      <c r="BX1092" s="73"/>
      <c r="BY1092" s="73"/>
      <c r="BZ1092" s="95"/>
      <c r="CA1092" s="95"/>
      <c r="CB1092" s="73"/>
      <c r="CC1092" s="73"/>
      <c r="CD1092" s="95"/>
      <c r="CE1092" s="9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9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2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73"/>
      <c r="AF1093" s="73"/>
      <c r="AG1093" s="73"/>
      <c r="AH1093" s="95"/>
      <c r="AI1093" s="95"/>
      <c r="AJ1093" s="73"/>
      <c r="AK1093" s="73"/>
      <c r="AL1093" s="95"/>
      <c r="AM1093" s="95"/>
      <c r="AN1093" s="73"/>
      <c r="AO1093" s="73"/>
      <c r="AP1093" s="95"/>
      <c r="AQ1093" s="95"/>
      <c r="AR1093" s="73"/>
      <c r="AS1093" s="73"/>
      <c r="AT1093" s="95"/>
      <c r="AU1093" s="95"/>
      <c r="AV1093" s="73"/>
      <c r="AW1093" s="73"/>
      <c r="AX1093" s="95"/>
      <c r="AY1093" s="95"/>
      <c r="AZ1093" s="73"/>
      <c r="BA1093" s="73"/>
      <c r="BB1093" s="95"/>
      <c r="BC1093" s="95"/>
      <c r="BD1093" s="73"/>
      <c r="BE1093" s="73"/>
      <c r="BF1093" s="95"/>
      <c r="BG1093" s="95"/>
      <c r="BH1093" s="73"/>
      <c r="BI1093" s="73"/>
      <c r="BJ1093" s="95"/>
      <c r="BK1093" s="95"/>
      <c r="BL1093" s="73"/>
      <c r="BM1093" s="73"/>
      <c r="BN1093" s="95"/>
      <c r="BO1093" s="95"/>
      <c r="BP1093" s="73"/>
      <c r="BQ1093" s="73"/>
      <c r="BR1093" s="95"/>
      <c r="BS1093" s="95"/>
      <c r="BT1093" s="73"/>
      <c r="BU1093" s="73"/>
      <c r="BV1093" s="95"/>
      <c r="BW1093" s="95"/>
      <c r="BX1093" s="73"/>
      <c r="BY1093" s="73"/>
      <c r="BZ1093" s="95"/>
      <c r="CA1093" s="95"/>
      <c r="CB1093" s="73"/>
      <c r="CC1093" s="73"/>
      <c r="CD1093" s="95"/>
      <c r="CE1093" s="9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9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2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73"/>
      <c r="AF1094" s="73"/>
      <c r="AG1094" s="73"/>
      <c r="AH1094" s="95"/>
      <c r="AI1094" s="95"/>
      <c r="AJ1094" s="73"/>
      <c r="AK1094" s="73"/>
      <c r="AL1094" s="95"/>
      <c r="AM1094" s="95"/>
      <c r="AN1094" s="73"/>
      <c r="AO1094" s="73"/>
      <c r="AP1094" s="95"/>
      <c r="AQ1094" s="95"/>
      <c r="AR1094" s="73"/>
      <c r="AS1094" s="73"/>
      <c r="AT1094" s="95"/>
      <c r="AU1094" s="95"/>
      <c r="AV1094" s="73"/>
      <c r="AW1094" s="73"/>
      <c r="AX1094" s="95"/>
      <c r="AY1094" s="95"/>
      <c r="AZ1094" s="73"/>
      <c r="BA1094" s="73"/>
      <c r="BB1094" s="95"/>
      <c r="BC1094" s="95"/>
      <c r="BD1094" s="73"/>
      <c r="BE1094" s="73"/>
      <c r="BF1094" s="95"/>
      <c r="BG1094" s="95"/>
      <c r="BH1094" s="73"/>
      <c r="BI1094" s="73"/>
      <c r="BJ1094" s="95"/>
      <c r="BK1094" s="95"/>
      <c r="BL1094" s="73"/>
      <c r="BM1094" s="73"/>
      <c r="BN1094" s="95"/>
      <c r="BO1094" s="95"/>
      <c r="BP1094" s="73"/>
      <c r="BQ1094" s="73"/>
      <c r="BR1094" s="95"/>
      <c r="BS1094" s="95"/>
      <c r="BT1094" s="73"/>
      <c r="BU1094" s="73"/>
      <c r="BV1094" s="95"/>
      <c r="BW1094" s="95"/>
      <c r="BX1094" s="73"/>
      <c r="BY1094" s="73"/>
      <c r="BZ1094" s="95"/>
      <c r="CA1094" s="95"/>
      <c r="CB1094" s="73"/>
      <c r="CC1094" s="73"/>
      <c r="CD1094" s="95"/>
      <c r="CE1094" s="9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9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2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73"/>
      <c r="AF1095" s="73"/>
      <c r="AG1095" s="73"/>
      <c r="AH1095" s="95"/>
      <c r="AI1095" s="95"/>
      <c r="AJ1095" s="73"/>
      <c r="AK1095" s="73"/>
      <c r="AL1095" s="95"/>
      <c r="AM1095" s="95"/>
      <c r="AN1095" s="73"/>
      <c r="AO1095" s="73"/>
      <c r="AP1095" s="95"/>
      <c r="AQ1095" s="95"/>
      <c r="AR1095" s="73"/>
      <c r="AS1095" s="73"/>
      <c r="AT1095" s="95"/>
      <c r="AU1095" s="95"/>
      <c r="AV1095" s="73"/>
      <c r="AW1095" s="73"/>
      <c r="AX1095" s="95"/>
      <c r="AY1095" s="95"/>
      <c r="AZ1095" s="73"/>
      <c r="BA1095" s="73"/>
      <c r="BB1095" s="95"/>
      <c r="BC1095" s="95"/>
      <c r="BD1095" s="73"/>
      <c r="BE1095" s="73"/>
      <c r="BF1095" s="95"/>
      <c r="BG1095" s="95"/>
      <c r="BH1095" s="73"/>
      <c r="BI1095" s="73"/>
      <c r="BJ1095" s="95"/>
      <c r="BK1095" s="95"/>
      <c r="BL1095" s="73"/>
      <c r="BM1095" s="73"/>
      <c r="BN1095" s="95"/>
      <c r="BO1095" s="95"/>
      <c r="BP1095" s="73"/>
      <c r="BQ1095" s="73"/>
      <c r="BR1095" s="95"/>
      <c r="BS1095" s="95"/>
      <c r="BT1095" s="73"/>
      <c r="BU1095" s="73"/>
      <c r="BV1095" s="95"/>
      <c r="BW1095" s="95"/>
      <c r="BX1095" s="73"/>
      <c r="BY1095" s="73"/>
      <c r="BZ1095" s="95"/>
      <c r="CA1095" s="95"/>
      <c r="CB1095" s="73"/>
      <c r="CC1095" s="73"/>
      <c r="CD1095" s="95"/>
      <c r="CE1095" s="9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9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2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73"/>
      <c r="AF1096" s="73"/>
      <c r="AG1096" s="73"/>
      <c r="AH1096" s="95"/>
      <c r="AI1096" s="95"/>
      <c r="AJ1096" s="73"/>
      <c r="AK1096" s="73"/>
      <c r="AL1096" s="95"/>
      <c r="AM1096" s="95"/>
      <c r="AN1096" s="73"/>
      <c r="AO1096" s="73"/>
      <c r="AP1096" s="95"/>
      <c r="AQ1096" s="95"/>
      <c r="AR1096" s="73"/>
      <c r="AS1096" s="73"/>
      <c r="AT1096" s="95"/>
      <c r="AU1096" s="95"/>
      <c r="AV1096" s="73"/>
      <c r="AW1096" s="73"/>
      <c r="AX1096" s="95"/>
      <c r="AY1096" s="95"/>
      <c r="AZ1096" s="73"/>
      <c r="BA1096" s="73"/>
      <c r="BB1096" s="95"/>
      <c r="BC1096" s="95"/>
      <c r="BD1096" s="73"/>
      <c r="BE1096" s="73"/>
      <c r="BF1096" s="95"/>
      <c r="BG1096" s="95"/>
      <c r="BH1096" s="73"/>
      <c r="BI1096" s="73"/>
      <c r="BJ1096" s="95"/>
      <c r="BK1096" s="95"/>
      <c r="BL1096" s="73"/>
      <c r="BM1096" s="73"/>
      <c r="BN1096" s="95"/>
      <c r="BO1096" s="95"/>
      <c r="BP1096" s="73"/>
      <c r="BQ1096" s="73"/>
      <c r="BR1096" s="95"/>
      <c r="BS1096" s="95"/>
      <c r="BT1096" s="73"/>
      <c r="BU1096" s="73"/>
      <c r="BV1096" s="95"/>
      <c r="BW1096" s="95"/>
      <c r="BX1096" s="73"/>
      <c r="BY1096" s="73"/>
      <c r="BZ1096" s="95"/>
      <c r="CA1096" s="95"/>
      <c r="CB1096" s="73"/>
      <c r="CC1096" s="73"/>
      <c r="CD1096" s="95"/>
      <c r="CE1096" s="9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9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2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73"/>
      <c r="AF1097" s="73"/>
      <c r="AG1097" s="73"/>
      <c r="AH1097" s="95"/>
      <c r="AI1097" s="95"/>
      <c r="AJ1097" s="73"/>
      <c r="AK1097" s="73"/>
      <c r="AL1097" s="95"/>
      <c r="AM1097" s="95"/>
      <c r="AN1097" s="73"/>
      <c r="AO1097" s="73"/>
      <c r="AP1097" s="95"/>
      <c r="AQ1097" s="95"/>
      <c r="AR1097" s="73"/>
      <c r="AS1097" s="73"/>
      <c r="AT1097" s="95"/>
      <c r="AU1097" s="95"/>
      <c r="AV1097" s="73"/>
      <c r="AW1097" s="73"/>
      <c r="AX1097" s="95"/>
      <c r="AY1097" s="95"/>
      <c r="AZ1097" s="73"/>
      <c r="BA1097" s="73"/>
      <c r="BB1097" s="95"/>
      <c r="BC1097" s="95"/>
      <c r="BD1097" s="73"/>
      <c r="BE1097" s="73"/>
      <c r="BF1097" s="95"/>
      <c r="BG1097" s="95"/>
      <c r="BH1097" s="73"/>
      <c r="BI1097" s="73"/>
      <c r="BJ1097" s="95"/>
      <c r="BK1097" s="95"/>
      <c r="BL1097" s="73"/>
      <c r="BM1097" s="73"/>
      <c r="BN1097" s="95"/>
      <c r="BO1097" s="95"/>
      <c r="BP1097" s="73"/>
      <c r="BQ1097" s="73"/>
      <c r="BR1097" s="95"/>
      <c r="BS1097" s="95"/>
      <c r="BT1097" s="73"/>
      <c r="BU1097" s="73"/>
      <c r="BV1097" s="95"/>
      <c r="BW1097" s="95"/>
      <c r="BX1097" s="73"/>
      <c r="BY1097" s="73"/>
      <c r="BZ1097" s="95"/>
      <c r="CA1097" s="95"/>
      <c r="CB1097" s="73"/>
      <c r="CC1097" s="73"/>
      <c r="CD1097" s="95"/>
      <c r="CE1097" s="9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9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2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73"/>
      <c r="AF1098" s="73"/>
      <c r="AG1098" s="73"/>
      <c r="AH1098" s="95"/>
      <c r="AI1098" s="95"/>
      <c r="AJ1098" s="73"/>
      <c r="AK1098" s="73"/>
      <c r="AL1098" s="95"/>
      <c r="AM1098" s="95"/>
      <c r="AN1098" s="73"/>
      <c r="AO1098" s="73"/>
      <c r="AP1098" s="95"/>
      <c r="AQ1098" s="95"/>
      <c r="AR1098" s="73"/>
      <c r="AS1098" s="73"/>
      <c r="AT1098" s="95"/>
      <c r="AU1098" s="95"/>
      <c r="AV1098" s="73"/>
      <c r="AW1098" s="73"/>
      <c r="AX1098" s="95"/>
      <c r="AY1098" s="95"/>
      <c r="AZ1098" s="73"/>
      <c r="BA1098" s="73"/>
      <c r="BB1098" s="95"/>
      <c r="BC1098" s="95"/>
      <c r="BD1098" s="73"/>
      <c r="BE1098" s="73"/>
      <c r="BF1098" s="95"/>
      <c r="BG1098" s="95"/>
      <c r="BH1098" s="73"/>
      <c r="BI1098" s="73"/>
      <c r="BJ1098" s="95"/>
      <c r="BK1098" s="95"/>
      <c r="BL1098" s="73"/>
      <c r="BM1098" s="73"/>
      <c r="BN1098" s="95"/>
      <c r="BO1098" s="95"/>
      <c r="BP1098" s="73"/>
      <c r="BQ1098" s="73"/>
      <c r="BR1098" s="95"/>
      <c r="BS1098" s="95"/>
      <c r="BT1098" s="73"/>
      <c r="BU1098" s="73"/>
      <c r="BV1098" s="95"/>
      <c r="BW1098" s="95"/>
      <c r="BX1098" s="73"/>
      <c r="BY1098" s="73"/>
      <c r="BZ1098" s="95"/>
      <c r="CA1098" s="95"/>
      <c r="CB1098" s="73"/>
      <c r="CC1098" s="73"/>
      <c r="CD1098" s="95"/>
      <c r="CE1098" s="9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9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2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73"/>
      <c r="AF1099" s="73"/>
      <c r="AG1099" s="73"/>
      <c r="AH1099" s="95"/>
      <c r="AI1099" s="95"/>
      <c r="AJ1099" s="73"/>
      <c r="AK1099" s="73"/>
      <c r="AL1099" s="95"/>
      <c r="AM1099" s="95"/>
      <c r="AN1099" s="73"/>
      <c r="AO1099" s="73"/>
      <c r="AP1099" s="95"/>
      <c r="AQ1099" s="95"/>
      <c r="AR1099" s="73"/>
      <c r="AS1099" s="73"/>
      <c r="AT1099" s="95"/>
      <c r="AU1099" s="95"/>
      <c r="AV1099" s="73"/>
      <c r="AW1099" s="73"/>
      <c r="AX1099" s="95"/>
      <c r="AY1099" s="95"/>
      <c r="AZ1099" s="73"/>
      <c r="BA1099" s="73"/>
      <c r="BB1099" s="95"/>
      <c r="BC1099" s="95"/>
      <c r="BD1099" s="73"/>
      <c r="BE1099" s="73"/>
      <c r="BF1099" s="95"/>
      <c r="BG1099" s="95"/>
      <c r="BH1099" s="73"/>
      <c r="BI1099" s="73"/>
      <c r="BJ1099" s="95"/>
      <c r="BK1099" s="95"/>
      <c r="BL1099" s="73"/>
      <c r="BM1099" s="73"/>
      <c r="BN1099" s="95"/>
      <c r="BO1099" s="95"/>
      <c r="BP1099" s="73"/>
      <c r="BQ1099" s="73"/>
      <c r="BR1099" s="95"/>
      <c r="BS1099" s="95"/>
      <c r="BT1099" s="73"/>
      <c r="BU1099" s="73"/>
      <c r="BV1099" s="95"/>
      <c r="BW1099" s="95"/>
      <c r="BX1099" s="73"/>
      <c r="BY1099" s="73"/>
      <c r="BZ1099" s="95"/>
      <c r="CA1099" s="95"/>
      <c r="CB1099" s="73"/>
      <c r="CC1099" s="73"/>
      <c r="CD1099" s="95"/>
      <c r="CE1099" s="9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9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2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73"/>
      <c r="AF1100" s="73"/>
      <c r="AG1100" s="73"/>
      <c r="AH1100" s="95"/>
      <c r="AI1100" s="95"/>
      <c r="AJ1100" s="73"/>
      <c r="AK1100" s="73"/>
      <c r="AL1100" s="95"/>
      <c r="AM1100" s="95"/>
      <c r="AN1100" s="73"/>
      <c r="AO1100" s="73"/>
      <c r="AP1100" s="95"/>
      <c r="AQ1100" s="95"/>
      <c r="AR1100" s="73"/>
      <c r="AS1100" s="73"/>
      <c r="AT1100" s="95"/>
      <c r="AU1100" s="95"/>
      <c r="AV1100" s="73"/>
      <c r="AW1100" s="73"/>
      <c r="AX1100" s="95"/>
      <c r="AY1100" s="95"/>
      <c r="AZ1100" s="73"/>
      <c r="BA1100" s="73"/>
      <c r="BB1100" s="95"/>
      <c r="BC1100" s="95"/>
      <c r="BD1100" s="73"/>
      <c r="BE1100" s="73"/>
      <c r="BF1100" s="95"/>
      <c r="BG1100" s="95"/>
      <c r="BH1100" s="73"/>
      <c r="BI1100" s="73"/>
      <c r="BJ1100" s="95"/>
      <c r="BK1100" s="95"/>
      <c r="BL1100" s="73"/>
      <c r="BM1100" s="73"/>
      <c r="BN1100" s="95"/>
      <c r="BO1100" s="95"/>
      <c r="BP1100" s="73"/>
      <c r="BQ1100" s="73"/>
      <c r="BR1100" s="95"/>
      <c r="BS1100" s="95"/>
      <c r="BT1100" s="73"/>
      <c r="BU1100" s="73"/>
      <c r="BV1100" s="95"/>
      <c r="BW1100" s="95"/>
      <c r="BX1100" s="73"/>
      <c r="BY1100" s="73"/>
      <c r="BZ1100" s="95"/>
      <c r="CA1100" s="95"/>
      <c r="CB1100" s="73"/>
      <c r="CC1100" s="73"/>
      <c r="CD1100" s="95"/>
      <c r="CE1100" s="9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9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2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73"/>
      <c r="AF1101" s="73"/>
      <c r="AG1101" s="73"/>
      <c r="AH1101" s="95"/>
      <c r="AI1101" s="95"/>
      <c r="AJ1101" s="73"/>
      <c r="AK1101" s="73"/>
      <c r="AL1101" s="95"/>
      <c r="AM1101" s="95"/>
      <c r="AN1101" s="73"/>
      <c r="AO1101" s="73"/>
      <c r="AP1101" s="95"/>
      <c r="AQ1101" s="95"/>
      <c r="AR1101" s="73"/>
      <c r="AS1101" s="73"/>
      <c r="AT1101" s="95"/>
      <c r="AU1101" s="95"/>
      <c r="AV1101" s="73"/>
      <c r="AW1101" s="73"/>
      <c r="AX1101" s="95"/>
      <c r="AY1101" s="95"/>
      <c r="AZ1101" s="73"/>
      <c r="BA1101" s="73"/>
      <c r="BB1101" s="95"/>
      <c r="BC1101" s="95"/>
      <c r="BD1101" s="73"/>
      <c r="BE1101" s="73"/>
      <c r="BF1101" s="95"/>
      <c r="BG1101" s="95"/>
      <c r="BH1101" s="73"/>
      <c r="BI1101" s="73"/>
      <c r="BJ1101" s="95"/>
      <c r="BK1101" s="95"/>
      <c r="BL1101" s="73"/>
      <c r="BM1101" s="73"/>
      <c r="BN1101" s="95"/>
      <c r="BO1101" s="95"/>
      <c r="BP1101" s="73"/>
      <c r="BQ1101" s="73"/>
      <c r="BR1101" s="95"/>
      <c r="BS1101" s="95"/>
      <c r="BT1101" s="73"/>
      <c r="BU1101" s="73"/>
      <c r="BV1101" s="95"/>
      <c r="BW1101" s="95"/>
      <c r="BX1101" s="73"/>
      <c r="BY1101" s="73"/>
      <c r="BZ1101" s="95"/>
      <c r="CA1101" s="95"/>
      <c r="CB1101" s="73"/>
      <c r="CC1101" s="73"/>
      <c r="CD1101" s="95"/>
      <c r="CE1101" s="9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9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2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73"/>
      <c r="AF1102" s="73"/>
      <c r="AG1102" s="73"/>
      <c r="AH1102" s="95"/>
      <c r="AI1102" s="95"/>
      <c r="AJ1102" s="73"/>
      <c r="AK1102" s="73"/>
      <c r="AL1102" s="95"/>
      <c r="AM1102" s="95"/>
      <c r="AN1102" s="73"/>
      <c r="AO1102" s="73"/>
      <c r="AP1102" s="95"/>
      <c r="AQ1102" s="95"/>
      <c r="AR1102" s="73"/>
      <c r="AS1102" s="73"/>
      <c r="AT1102" s="95"/>
      <c r="AU1102" s="95"/>
      <c r="AV1102" s="73"/>
      <c r="AW1102" s="73"/>
      <c r="AX1102" s="95"/>
      <c r="AY1102" s="95"/>
      <c r="AZ1102" s="73"/>
      <c r="BA1102" s="73"/>
      <c r="BB1102" s="95"/>
      <c r="BC1102" s="95"/>
      <c r="BD1102" s="73"/>
      <c r="BE1102" s="73"/>
      <c r="BF1102" s="95"/>
      <c r="BG1102" s="95"/>
      <c r="BH1102" s="73"/>
      <c r="BI1102" s="73"/>
      <c r="BJ1102" s="95"/>
      <c r="BK1102" s="95"/>
      <c r="BL1102" s="73"/>
      <c r="BM1102" s="73"/>
      <c r="BN1102" s="95"/>
      <c r="BO1102" s="95"/>
      <c r="BP1102" s="73"/>
      <c r="BQ1102" s="73"/>
      <c r="BR1102" s="95"/>
      <c r="BS1102" s="95"/>
      <c r="BT1102" s="73"/>
      <c r="BU1102" s="73"/>
      <c r="BV1102" s="95"/>
      <c r="BW1102" s="95"/>
      <c r="BX1102" s="73"/>
      <c r="BY1102" s="73"/>
      <c r="BZ1102" s="95"/>
      <c r="CA1102" s="95"/>
      <c r="CB1102" s="73"/>
      <c r="CC1102" s="73"/>
      <c r="CD1102" s="95"/>
      <c r="CE1102" s="9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9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2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73"/>
      <c r="AF1103" s="73"/>
      <c r="AG1103" s="73"/>
      <c r="AH1103" s="95"/>
      <c r="AI1103" s="95"/>
      <c r="AJ1103" s="73"/>
      <c r="AK1103" s="73"/>
      <c r="AL1103" s="95"/>
      <c r="AM1103" s="95"/>
      <c r="AN1103" s="73"/>
      <c r="AO1103" s="73"/>
      <c r="AP1103" s="95"/>
      <c r="AQ1103" s="95"/>
      <c r="AR1103" s="73"/>
      <c r="AS1103" s="73"/>
      <c r="AT1103" s="95"/>
      <c r="AU1103" s="95"/>
      <c r="AV1103" s="73"/>
      <c r="AW1103" s="73"/>
      <c r="AX1103" s="95"/>
      <c r="AY1103" s="95"/>
      <c r="AZ1103" s="73"/>
      <c r="BA1103" s="73"/>
      <c r="BB1103" s="95"/>
      <c r="BC1103" s="95"/>
      <c r="BD1103" s="73"/>
      <c r="BE1103" s="73"/>
      <c r="BF1103" s="95"/>
      <c r="BG1103" s="95"/>
      <c r="BH1103" s="73"/>
      <c r="BI1103" s="73"/>
      <c r="BJ1103" s="95"/>
      <c r="BK1103" s="95"/>
      <c r="BL1103" s="73"/>
      <c r="BM1103" s="73"/>
      <c r="BN1103" s="95"/>
      <c r="BO1103" s="95"/>
      <c r="BP1103" s="73"/>
      <c r="BQ1103" s="73"/>
      <c r="BR1103" s="95"/>
      <c r="BS1103" s="95"/>
      <c r="BT1103" s="73"/>
      <c r="BU1103" s="73"/>
      <c r="BV1103" s="95"/>
      <c r="BW1103" s="95"/>
      <c r="BX1103" s="73"/>
      <c r="BY1103" s="73"/>
      <c r="BZ1103" s="95"/>
      <c r="CA1103" s="95"/>
      <c r="CB1103" s="73"/>
      <c r="CC1103" s="73"/>
      <c r="CD1103" s="95"/>
      <c r="CE1103" s="9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9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2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73"/>
      <c r="AF1104" s="73"/>
      <c r="AG1104" s="73"/>
      <c r="AH1104" s="95"/>
      <c r="AI1104" s="95"/>
      <c r="AJ1104" s="73"/>
      <c r="AK1104" s="73"/>
      <c r="AL1104" s="95"/>
      <c r="AM1104" s="95"/>
      <c r="AN1104" s="73"/>
      <c r="AO1104" s="73"/>
      <c r="AP1104" s="95"/>
      <c r="AQ1104" s="95"/>
      <c r="AR1104" s="73"/>
      <c r="AS1104" s="73"/>
      <c r="AT1104" s="95"/>
      <c r="AU1104" s="95"/>
      <c r="AV1104" s="73"/>
      <c r="AW1104" s="73"/>
      <c r="AX1104" s="95"/>
      <c r="AY1104" s="95"/>
      <c r="AZ1104" s="73"/>
      <c r="BA1104" s="73"/>
      <c r="BB1104" s="95"/>
      <c r="BC1104" s="95"/>
      <c r="BD1104" s="73"/>
      <c r="BE1104" s="73"/>
      <c r="BF1104" s="95"/>
      <c r="BG1104" s="95"/>
      <c r="BH1104" s="73"/>
      <c r="BI1104" s="73"/>
      <c r="BJ1104" s="95"/>
      <c r="BK1104" s="95"/>
      <c r="BL1104" s="73"/>
      <c r="BM1104" s="73"/>
      <c r="BN1104" s="95"/>
      <c r="BO1104" s="95"/>
      <c r="BP1104" s="73"/>
      <c r="BQ1104" s="73"/>
      <c r="BR1104" s="95"/>
      <c r="BS1104" s="95"/>
      <c r="BT1104" s="73"/>
      <c r="BU1104" s="73"/>
      <c r="BV1104" s="95"/>
      <c r="BW1104" s="95"/>
      <c r="BX1104" s="73"/>
      <c r="BY1104" s="73"/>
      <c r="BZ1104" s="95"/>
      <c r="CA1104" s="95"/>
      <c r="CB1104" s="73"/>
      <c r="CC1104" s="73"/>
      <c r="CD1104" s="95"/>
      <c r="CE1104" s="9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9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2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73"/>
      <c r="AF1105" s="73"/>
      <c r="AG1105" s="73"/>
      <c r="AH1105" s="95"/>
      <c r="AI1105" s="95"/>
      <c r="AJ1105" s="73"/>
      <c r="AK1105" s="73"/>
      <c r="AL1105" s="95"/>
      <c r="AM1105" s="95"/>
      <c r="AN1105" s="73"/>
      <c r="AO1105" s="73"/>
      <c r="AP1105" s="95"/>
      <c r="AQ1105" s="95"/>
      <c r="AR1105" s="73"/>
      <c r="AS1105" s="73"/>
      <c r="AT1105" s="95"/>
      <c r="AU1105" s="95"/>
      <c r="AV1105" s="73"/>
      <c r="AW1105" s="73"/>
      <c r="AX1105" s="95"/>
      <c r="AY1105" s="95"/>
      <c r="AZ1105" s="73"/>
      <c r="BA1105" s="73"/>
      <c r="BB1105" s="95"/>
      <c r="BC1105" s="95"/>
      <c r="BD1105" s="73"/>
      <c r="BE1105" s="73"/>
      <c r="BF1105" s="95"/>
      <c r="BG1105" s="95"/>
      <c r="BH1105" s="73"/>
      <c r="BI1105" s="73"/>
      <c r="BJ1105" s="95"/>
      <c r="BK1105" s="95"/>
      <c r="BL1105" s="73"/>
      <c r="BM1105" s="73"/>
      <c r="BN1105" s="95"/>
      <c r="BO1105" s="95"/>
      <c r="BP1105" s="73"/>
      <c r="BQ1105" s="73"/>
      <c r="BR1105" s="95"/>
      <c r="BS1105" s="95"/>
      <c r="BT1105" s="73"/>
      <c r="BU1105" s="73"/>
      <c r="BV1105" s="95"/>
      <c r="BW1105" s="95"/>
      <c r="BX1105" s="73"/>
      <c r="BY1105" s="73"/>
      <c r="BZ1105" s="95"/>
      <c r="CA1105" s="95"/>
      <c r="CB1105" s="73"/>
      <c r="CC1105" s="73"/>
      <c r="CD1105" s="95"/>
      <c r="CE1105" s="9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9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2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73"/>
      <c r="AF1106" s="73"/>
      <c r="AG1106" s="73"/>
      <c r="AH1106" s="95"/>
      <c r="AI1106" s="95"/>
      <c r="AJ1106" s="73"/>
      <c r="AK1106" s="73"/>
      <c r="AL1106" s="95"/>
      <c r="AM1106" s="95"/>
      <c r="AN1106" s="73"/>
      <c r="AO1106" s="73"/>
      <c r="AP1106" s="95"/>
      <c r="AQ1106" s="95"/>
      <c r="AR1106" s="73"/>
      <c r="AS1106" s="73"/>
      <c r="AT1106" s="95"/>
      <c r="AU1106" s="95"/>
      <c r="AV1106" s="73"/>
      <c r="AW1106" s="73"/>
      <c r="AX1106" s="95"/>
      <c r="AY1106" s="95"/>
      <c r="AZ1106" s="73"/>
      <c r="BA1106" s="73"/>
      <c r="BB1106" s="95"/>
      <c r="BC1106" s="95"/>
      <c r="BD1106" s="73"/>
      <c r="BE1106" s="73"/>
      <c r="BF1106" s="95"/>
      <c r="BG1106" s="95"/>
      <c r="BH1106" s="73"/>
      <c r="BI1106" s="73"/>
      <c r="BJ1106" s="95"/>
      <c r="BK1106" s="95"/>
      <c r="BL1106" s="73"/>
      <c r="BM1106" s="73"/>
      <c r="BN1106" s="95"/>
      <c r="BO1106" s="95"/>
      <c r="BP1106" s="73"/>
      <c r="BQ1106" s="73"/>
      <c r="BR1106" s="95"/>
      <c r="BS1106" s="95"/>
      <c r="BT1106" s="73"/>
      <c r="BU1106" s="73"/>
      <c r="BV1106" s="95"/>
      <c r="BW1106" s="95"/>
      <c r="BX1106" s="73"/>
      <c r="BY1106" s="73"/>
      <c r="BZ1106" s="95"/>
      <c r="CA1106" s="95"/>
      <c r="CB1106" s="73"/>
      <c r="CC1106" s="73"/>
      <c r="CD1106" s="95"/>
      <c r="CE1106" s="9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9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2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73"/>
      <c r="AF1107" s="73"/>
      <c r="AG1107" s="73"/>
      <c r="AH1107" s="95"/>
      <c r="AI1107" s="95"/>
      <c r="AJ1107" s="73"/>
      <c r="AK1107" s="73"/>
      <c r="AL1107" s="95"/>
      <c r="AM1107" s="95"/>
      <c r="AN1107" s="73"/>
      <c r="AO1107" s="73"/>
      <c r="AP1107" s="95"/>
      <c r="AQ1107" s="95"/>
      <c r="AR1107" s="73"/>
      <c r="AS1107" s="73"/>
      <c r="AT1107" s="95"/>
      <c r="AU1107" s="95"/>
      <c r="AV1107" s="73"/>
      <c r="AW1107" s="73"/>
      <c r="AX1107" s="95"/>
      <c r="AY1107" s="95"/>
      <c r="AZ1107" s="73"/>
      <c r="BA1107" s="73"/>
      <c r="BB1107" s="95"/>
      <c r="BC1107" s="95"/>
      <c r="BD1107" s="73"/>
      <c r="BE1107" s="73"/>
      <c r="BF1107" s="95"/>
      <c r="BG1107" s="95"/>
      <c r="BH1107" s="73"/>
      <c r="BI1107" s="73"/>
      <c r="BJ1107" s="95"/>
      <c r="BK1107" s="95"/>
      <c r="BL1107" s="73"/>
      <c r="BM1107" s="73"/>
      <c r="BN1107" s="95"/>
      <c r="BO1107" s="95"/>
      <c r="BP1107" s="73"/>
      <c r="BQ1107" s="73"/>
      <c r="BR1107" s="95"/>
      <c r="BS1107" s="95"/>
      <c r="BT1107" s="73"/>
      <c r="BU1107" s="73"/>
      <c r="BV1107" s="95"/>
      <c r="BW1107" s="95"/>
      <c r="BX1107" s="73"/>
      <c r="BY1107" s="73"/>
      <c r="BZ1107" s="95"/>
      <c r="CA1107" s="95"/>
      <c r="CB1107" s="73"/>
      <c r="CC1107" s="73"/>
      <c r="CD1107" s="95"/>
      <c r="CE1107" s="9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9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2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73"/>
      <c r="AF1108" s="73"/>
      <c r="AG1108" s="73"/>
      <c r="AH1108" s="95"/>
      <c r="AI1108" s="95"/>
      <c r="AJ1108" s="73"/>
      <c r="AK1108" s="73"/>
      <c r="AL1108" s="95"/>
      <c r="AM1108" s="95"/>
      <c r="AN1108" s="73"/>
      <c r="AO1108" s="73"/>
      <c r="AP1108" s="95"/>
      <c r="AQ1108" s="95"/>
      <c r="AR1108" s="73"/>
      <c r="AS1108" s="73"/>
      <c r="AT1108" s="95"/>
      <c r="AU1108" s="95"/>
      <c r="AV1108" s="73"/>
      <c r="AW1108" s="73"/>
      <c r="AX1108" s="95"/>
      <c r="AY1108" s="95"/>
      <c r="AZ1108" s="73"/>
      <c r="BA1108" s="73"/>
      <c r="BB1108" s="95"/>
      <c r="BC1108" s="95"/>
      <c r="BD1108" s="73"/>
      <c r="BE1108" s="73"/>
      <c r="BF1108" s="95"/>
      <c r="BG1108" s="95"/>
      <c r="BH1108" s="73"/>
      <c r="BI1108" s="73"/>
      <c r="BJ1108" s="95"/>
      <c r="BK1108" s="95"/>
      <c r="BL1108" s="73"/>
      <c r="BM1108" s="73"/>
      <c r="BN1108" s="95"/>
      <c r="BO1108" s="95"/>
      <c r="BP1108" s="73"/>
      <c r="BQ1108" s="73"/>
      <c r="BR1108" s="95"/>
      <c r="BS1108" s="95"/>
      <c r="BT1108" s="73"/>
      <c r="BU1108" s="73"/>
      <c r="BV1108" s="95"/>
      <c r="BW1108" s="95"/>
      <c r="BX1108" s="73"/>
      <c r="BY1108" s="73"/>
      <c r="BZ1108" s="95"/>
      <c r="CA1108" s="95"/>
      <c r="CB1108" s="73"/>
      <c r="CC1108" s="73"/>
      <c r="CD1108" s="95"/>
      <c r="CE1108" s="9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9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2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73"/>
      <c r="AF1109" s="73"/>
      <c r="AG1109" s="73"/>
      <c r="AH1109" s="95"/>
      <c r="AI1109" s="95"/>
      <c r="AJ1109" s="73"/>
      <c r="AK1109" s="73"/>
      <c r="AL1109" s="95"/>
      <c r="AM1109" s="95"/>
      <c r="AN1109" s="73"/>
      <c r="AO1109" s="73"/>
      <c r="AP1109" s="95"/>
      <c r="AQ1109" s="95"/>
      <c r="AR1109" s="73"/>
      <c r="AS1109" s="73"/>
      <c r="AT1109" s="95"/>
      <c r="AU1109" s="95"/>
      <c r="AV1109" s="73"/>
      <c r="AW1109" s="73"/>
      <c r="AX1109" s="95"/>
      <c r="AY1109" s="95"/>
      <c r="AZ1109" s="73"/>
      <c r="BA1109" s="73"/>
      <c r="BB1109" s="95"/>
      <c r="BC1109" s="95"/>
      <c r="BD1109" s="73"/>
      <c r="BE1109" s="73"/>
      <c r="BF1109" s="95"/>
      <c r="BG1109" s="95"/>
      <c r="BH1109" s="73"/>
      <c r="BI1109" s="73"/>
      <c r="BJ1109" s="95"/>
      <c r="BK1109" s="95"/>
      <c r="BL1109" s="73"/>
      <c r="BM1109" s="73"/>
      <c r="BN1109" s="95"/>
      <c r="BO1109" s="95"/>
      <c r="BP1109" s="73"/>
      <c r="BQ1109" s="73"/>
      <c r="BR1109" s="95"/>
      <c r="BS1109" s="95"/>
      <c r="BT1109" s="73"/>
      <c r="BU1109" s="73"/>
      <c r="BV1109" s="95"/>
      <c r="BW1109" s="95"/>
      <c r="BX1109" s="73"/>
      <c r="BY1109" s="73"/>
      <c r="BZ1109" s="95"/>
      <c r="CA1109" s="95"/>
      <c r="CB1109" s="73"/>
      <c r="CC1109" s="73"/>
      <c r="CD1109" s="95"/>
      <c r="CE1109" s="9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9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2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73"/>
      <c r="AF1110" s="73"/>
      <c r="AG1110" s="73"/>
      <c r="AH1110" s="95"/>
      <c r="AI1110" s="95"/>
      <c r="AJ1110" s="73"/>
      <c r="AK1110" s="73"/>
      <c r="AL1110" s="95"/>
      <c r="AM1110" s="95"/>
      <c r="AN1110" s="73"/>
      <c r="AO1110" s="73"/>
      <c r="AP1110" s="95"/>
      <c r="AQ1110" s="95"/>
      <c r="AR1110" s="73"/>
      <c r="AS1110" s="73"/>
      <c r="AT1110" s="95"/>
      <c r="AU1110" s="95"/>
      <c r="AV1110" s="73"/>
      <c r="AW1110" s="73"/>
      <c r="AX1110" s="95"/>
      <c r="AY1110" s="95"/>
      <c r="AZ1110" s="73"/>
      <c r="BA1110" s="73"/>
      <c r="BB1110" s="95"/>
      <c r="BC1110" s="95"/>
      <c r="BD1110" s="73"/>
      <c r="BE1110" s="73"/>
      <c r="BF1110" s="95"/>
      <c r="BG1110" s="95"/>
      <c r="BH1110" s="73"/>
      <c r="BI1110" s="73"/>
      <c r="BJ1110" s="95"/>
      <c r="BK1110" s="95"/>
      <c r="BL1110" s="73"/>
      <c r="BM1110" s="73"/>
      <c r="BN1110" s="95"/>
      <c r="BO1110" s="95"/>
      <c r="BP1110" s="73"/>
      <c r="BQ1110" s="73"/>
      <c r="BR1110" s="95"/>
      <c r="BS1110" s="95"/>
      <c r="BT1110" s="73"/>
      <c r="BU1110" s="73"/>
      <c r="BV1110" s="95"/>
      <c r="BW1110" s="95"/>
      <c r="BX1110" s="73"/>
      <c r="BY1110" s="73"/>
      <c r="BZ1110" s="95"/>
      <c r="CA1110" s="95"/>
      <c r="CB1110" s="73"/>
      <c r="CC1110" s="73"/>
      <c r="CD1110" s="95"/>
      <c r="CE1110" s="9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9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2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73"/>
      <c r="AF1111" s="73"/>
      <c r="AG1111" s="73"/>
      <c r="AH1111" s="95"/>
      <c r="AI1111" s="95"/>
      <c r="AJ1111" s="73"/>
      <c r="AK1111" s="73"/>
      <c r="AL1111" s="95"/>
      <c r="AM1111" s="95"/>
      <c r="AN1111" s="73"/>
      <c r="AO1111" s="73"/>
      <c r="AP1111" s="95"/>
      <c r="AQ1111" s="95"/>
      <c r="AR1111" s="73"/>
      <c r="AS1111" s="73"/>
      <c r="AT1111" s="95"/>
      <c r="AU1111" s="95"/>
      <c r="AV1111" s="73"/>
      <c r="AW1111" s="73"/>
      <c r="AX1111" s="95"/>
      <c r="AY1111" s="95"/>
      <c r="AZ1111" s="73"/>
      <c r="BA1111" s="73"/>
      <c r="BB1111" s="95"/>
      <c r="BC1111" s="95"/>
      <c r="BD1111" s="73"/>
      <c r="BE1111" s="73"/>
      <c r="BF1111" s="95"/>
      <c r="BG1111" s="95"/>
      <c r="BH1111" s="73"/>
      <c r="BI1111" s="73"/>
      <c r="BJ1111" s="95"/>
      <c r="BK1111" s="95"/>
      <c r="BL1111" s="73"/>
      <c r="BM1111" s="73"/>
      <c r="BN1111" s="95"/>
      <c r="BO1111" s="95"/>
      <c r="BP1111" s="73"/>
      <c r="BQ1111" s="73"/>
      <c r="BR1111" s="95"/>
      <c r="BS1111" s="95"/>
      <c r="BT1111" s="73"/>
      <c r="BU1111" s="73"/>
      <c r="BV1111" s="95"/>
      <c r="BW1111" s="95"/>
      <c r="BX1111" s="73"/>
      <c r="BY1111" s="73"/>
      <c r="BZ1111" s="95"/>
      <c r="CA1111" s="95"/>
      <c r="CB1111" s="73"/>
      <c r="CC1111" s="73"/>
      <c r="CD1111" s="95"/>
      <c r="CE1111" s="9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9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2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73"/>
      <c r="AF1112" s="73"/>
      <c r="AG1112" s="73"/>
      <c r="AH1112" s="95"/>
      <c r="AI1112" s="95"/>
      <c r="AJ1112" s="73"/>
      <c r="AK1112" s="73"/>
      <c r="AL1112" s="95"/>
      <c r="AM1112" s="95"/>
      <c r="AN1112" s="73"/>
      <c r="AO1112" s="73"/>
      <c r="AP1112" s="95"/>
      <c r="AQ1112" s="95"/>
      <c r="AR1112" s="73"/>
      <c r="AS1112" s="73"/>
      <c r="AT1112" s="95"/>
      <c r="AU1112" s="95"/>
      <c r="AV1112" s="73"/>
      <c r="AW1112" s="73"/>
      <c r="AX1112" s="95"/>
      <c r="AY1112" s="95"/>
      <c r="AZ1112" s="73"/>
      <c r="BA1112" s="73"/>
      <c r="BB1112" s="95"/>
      <c r="BC1112" s="95"/>
      <c r="BD1112" s="73"/>
      <c r="BE1112" s="73"/>
      <c r="BF1112" s="95"/>
      <c r="BG1112" s="95"/>
      <c r="BH1112" s="73"/>
      <c r="BI1112" s="73"/>
      <c r="BJ1112" s="95"/>
      <c r="BK1112" s="95"/>
      <c r="BL1112" s="73"/>
      <c r="BM1112" s="73"/>
      <c r="BN1112" s="95"/>
      <c r="BO1112" s="95"/>
      <c r="BP1112" s="73"/>
      <c r="BQ1112" s="73"/>
      <c r="BR1112" s="95"/>
      <c r="BS1112" s="95"/>
      <c r="BT1112" s="73"/>
      <c r="BU1112" s="73"/>
      <c r="BV1112" s="95"/>
      <c r="BW1112" s="95"/>
      <c r="BX1112" s="73"/>
      <c r="BY1112" s="73"/>
      <c r="BZ1112" s="95"/>
      <c r="CA1112" s="95"/>
      <c r="CB1112" s="73"/>
      <c r="CC1112" s="73"/>
      <c r="CD1112" s="95"/>
      <c r="CE1112" s="9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9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2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73"/>
      <c r="AF1113" s="73"/>
      <c r="AG1113" s="73"/>
      <c r="AH1113" s="95"/>
      <c r="AI1113" s="95"/>
      <c r="AJ1113" s="73"/>
      <c r="AK1113" s="73"/>
      <c r="AL1113" s="95"/>
      <c r="AM1113" s="95"/>
      <c r="AN1113" s="73"/>
      <c r="AO1113" s="73"/>
      <c r="AP1113" s="95"/>
      <c r="AQ1113" s="95"/>
      <c r="AR1113" s="73"/>
      <c r="AS1113" s="73"/>
      <c r="AT1113" s="95"/>
      <c r="AU1113" s="95"/>
      <c r="AV1113" s="73"/>
      <c r="AW1113" s="73"/>
      <c r="AX1113" s="95"/>
      <c r="AY1113" s="95"/>
      <c r="AZ1113" s="73"/>
      <c r="BA1113" s="73"/>
      <c r="BB1113" s="95"/>
      <c r="BC1113" s="95"/>
      <c r="BD1113" s="73"/>
      <c r="BE1113" s="73"/>
      <c r="BF1113" s="95"/>
      <c r="BG1113" s="95"/>
      <c r="BH1113" s="73"/>
      <c r="BI1113" s="73"/>
      <c r="BJ1113" s="95"/>
      <c r="BK1113" s="95"/>
      <c r="BL1113" s="73"/>
      <c r="BM1113" s="73"/>
      <c r="BN1113" s="95"/>
      <c r="BO1113" s="95"/>
      <c r="BP1113" s="73"/>
      <c r="BQ1113" s="73"/>
      <c r="BR1113" s="95"/>
      <c r="BS1113" s="95"/>
      <c r="BT1113" s="73"/>
      <c r="BU1113" s="73"/>
      <c r="BV1113" s="95"/>
      <c r="BW1113" s="95"/>
      <c r="BX1113" s="73"/>
      <c r="BY1113" s="73"/>
      <c r="BZ1113" s="95"/>
      <c r="CA1113" s="95"/>
      <c r="CB1113" s="73"/>
      <c r="CC1113" s="73"/>
      <c r="CD1113" s="95"/>
      <c r="CE1113" s="9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9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2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73"/>
      <c r="AF1114" s="73"/>
      <c r="AG1114" s="73"/>
      <c r="AH1114" s="95"/>
      <c r="AI1114" s="95"/>
      <c r="AJ1114" s="73"/>
      <c r="AK1114" s="73"/>
      <c r="AL1114" s="95"/>
      <c r="AM1114" s="95"/>
      <c r="AN1114" s="73"/>
      <c r="AO1114" s="73"/>
      <c r="AP1114" s="95"/>
      <c r="AQ1114" s="95"/>
      <c r="AR1114" s="73"/>
      <c r="AS1114" s="73"/>
      <c r="AT1114" s="95"/>
      <c r="AU1114" s="95"/>
      <c r="AV1114" s="73"/>
      <c r="AW1114" s="73"/>
      <c r="AX1114" s="95"/>
      <c r="AY1114" s="95"/>
      <c r="AZ1114" s="73"/>
      <c r="BA1114" s="73"/>
      <c r="BB1114" s="95"/>
      <c r="BC1114" s="95"/>
      <c r="BD1114" s="73"/>
      <c r="BE1114" s="73"/>
      <c r="BF1114" s="95"/>
      <c r="BG1114" s="95"/>
      <c r="BH1114" s="73"/>
      <c r="BI1114" s="73"/>
      <c r="BJ1114" s="95"/>
      <c r="BK1114" s="95"/>
      <c r="BL1114" s="73"/>
      <c r="BM1114" s="73"/>
      <c r="BN1114" s="95"/>
      <c r="BO1114" s="95"/>
      <c r="BP1114" s="73"/>
      <c r="BQ1114" s="73"/>
      <c r="BR1114" s="95"/>
      <c r="BS1114" s="95"/>
      <c r="BT1114" s="73"/>
      <c r="BU1114" s="73"/>
      <c r="BV1114" s="95"/>
      <c r="BW1114" s="95"/>
      <c r="BX1114" s="73"/>
      <c r="BY1114" s="73"/>
      <c r="BZ1114" s="95"/>
      <c r="CA1114" s="95"/>
      <c r="CB1114" s="73"/>
      <c r="CC1114" s="73"/>
      <c r="CD1114" s="95"/>
      <c r="CE1114" s="9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9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2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73"/>
      <c r="AF1115" s="73"/>
      <c r="AG1115" s="73"/>
      <c r="AH1115" s="95"/>
      <c r="AI1115" s="95"/>
      <c r="AJ1115" s="73"/>
      <c r="AK1115" s="73"/>
      <c r="AL1115" s="95"/>
      <c r="AM1115" s="95"/>
      <c r="AN1115" s="73"/>
      <c r="AO1115" s="73"/>
      <c r="AP1115" s="95"/>
      <c r="AQ1115" s="95"/>
      <c r="AR1115" s="73"/>
      <c r="AS1115" s="73"/>
      <c r="AT1115" s="95"/>
      <c r="AU1115" s="95"/>
      <c r="AV1115" s="73"/>
      <c r="AW1115" s="73"/>
      <c r="AX1115" s="95"/>
      <c r="AY1115" s="95"/>
      <c r="AZ1115" s="73"/>
      <c r="BA1115" s="73"/>
      <c r="BB1115" s="95"/>
      <c r="BC1115" s="95"/>
      <c r="BD1115" s="73"/>
      <c r="BE1115" s="73"/>
      <c r="BF1115" s="95"/>
      <c r="BG1115" s="95"/>
      <c r="BH1115" s="73"/>
      <c r="BI1115" s="73"/>
      <c r="BJ1115" s="95"/>
      <c r="BK1115" s="95"/>
      <c r="BL1115" s="73"/>
      <c r="BM1115" s="73"/>
      <c r="BN1115" s="95"/>
      <c r="BO1115" s="95"/>
      <c r="BP1115" s="73"/>
      <c r="BQ1115" s="73"/>
      <c r="BR1115" s="95"/>
      <c r="BS1115" s="95"/>
      <c r="BT1115" s="73"/>
      <c r="BU1115" s="73"/>
      <c r="BV1115" s="95"/>
      <c r="BW1115" s="95"/>
      <c r="BX1115" s="73"/>
      <c r="BY1115" s="73"/>
      <c r="BZ1115" s="95"/>
      <c r="CA1115" s="95"/>
      <c r="CB1115" s="73"/>
      <c r="CC1115" s="73"/>
      <c r="CD1115" s="95"/>
      <c r="CE1115" s="9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9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2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73"/>
      <c r="AF1116" s="73"/>
      <c r="AG1116" s="73"/>
      <c r="AH1116" s="95"/>
      <c r="AI1116" s="95"/>
      <c r="AJ1116" s="73"/>
      <c r="AK1116" s="73"/>
      <c r="AL1116" s="95"/>
      <c r="AM1116" s="95"/>
      <c r="AN1116" s="73"/>
      <c r="AO1116" s="73"/>
      <c r="AP1116" s="95"/>
      <c r="AQ1116" s="95"/>
      <c r="AR1116" s="73"/>
      <c r="AS1116" s="73"/>
      <c r="AT1116" s="95"/>
      <c r="AU1116" s="95"/>
      <c r="AV1116" s="73"/>
      <c r="AW1116" s="73"/>
      <c r="AX1116" s="95"/>
      <c r="AY1116" s="95"/>
      <c r="AZ1116" s="73"/>
      <c r="BA1116" s="73"/>
      <c r="BB1116" s="95"/>
      <c r="BC1116" s="95"/>
      <c r="BD1116" s="73"/>
      <c r="BE1116" s="73"/>
      <c r="BF1116" s="95"/>
      <c r="BG1116" s="95"/>
      <c r="BH1116" s="73"/>
      <c r="BI1116" s="73"/>
      <c r="BJ1116" s="95"/>
      <c r="BK1116" s="95"/>
      <c r="BL1116" s="73"/>
      <c r="BM1116" s="73"/>
      <c r="BN1116" s="95"/>
      <c r="BO1116" s="95"/>
      <c r="BP1116" s="73"/>
      <c r="BQ1116" s="73"/>
      <c r="BR1116" s="95"/>
      <c r="BS1116" s="95"/>
      <c r="BT1116" s="73"/>
      <c r="BU1116" s="73"/>
      <c r="BV1116" s="95"/>
      <c r="BW1116" s="95"/>
      <c r="BX1116" s="73"/>
      <c r="BY1116" s="73"/>
      <c r="BZ1116" s="95"/>
      <c r="CA1116" s="95"/>
      <c r="CB1116" s="73"/>
      <c r="CC1116" s="73"/>
      <c r="CD1116" s="95"/>
      <c r="CE1116" s="9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9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2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73"/>
      <c r="AF1117" s="73"/>
      <c r="AG1117" s="73"/>
      <c r="AH1117" s="95"/>
      <c r="AI1117" s="95"/>
      <c r="AJ1117" s="73"/>
      <c r="AK1117" s="73"/>
      <c r="AL1117" s="95"/>
      <c r="AM1117" s="95"/>
      <c r="AN1117" s="73"/>
      <c r="AO1117" s="73"/>
      <c r="AP1117" s="95"/>
      <c r="AQ1117" s="95"/>
      <c r="AR1117" s="73"/>
      <c r="AS1117" s="73"/>
      <c r="AT1117" s="95"/>
      <c r="AU1117" s="95"/>
      <c r="AV1117" s="73"/>
      <c r="AW1117" s="73"/>
      <c r="AX1117" s="95"/>
      <c r="AY1117" s="95"/>
      <c r="AZ1117" s="73"/>
      <c r="BA1117" s="73"/>
      <c r="BB1117" s="95"/>
      <c r="BC1117" s="95"/>
      <c r="BD1117" s="73"/>
      <c r="BE1117" s="73"/>
      <c r="BF1117" s="95"/>
      <c r="BG1117" s="95"/>
      <c r="BH1117" s="73"/>
      <c r="BI1117" s="73"/>
      <c r="BJ1117" s="95"/>
      <c r="BK1117" s="95"/>
      <c r="BL1117" s="73"/>
      <c r="BM1117" s="73"/>
      <c r="BN1117" s="95"/>
      <c r="BO1117" s="95"/>
      <c r="BP1117" s="73"/>
      <c r="BQ1117" s="73"/>
      <c r="BR1117" s="95"/>
      <c r="BS1117" s="95"/>
      <c r="BT1117" s="73"/>
      <c r="BU1117" s="73"/>
      <c r="BV1117" s="95"/>
      <c r="BW1117" s="95"/>
      <c r="BX1117" s="73"/>
      <c r="BY1117" s="73"/>
      <c r="BZ1117" s="95"/>
      <c r="CA1117" s="95"/>
      <c r="CB1117" s="73"/>
      <c r="CC1117" s="73"/>
      <c r="CD1117" s="95"/>
      <c r="CE1117" s="9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9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2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73"/>
      <c r="AF1118" s="73"/>
      <c r="AG1118" s="73"/>
      <c r="AH1118" s="95"/>
      <c r="AI1118" s="95"/>
      <c r="AJ1118" s="73"/>
      <c r="AK1118" s="73"/>
      <c r="AL1118" s="95"/>
      <c r="AM1118" s="95"/>
      <c r="AN1118" s="73"/>
      <c r="AO1118" s="73"/>
      <c r="AP1118" s="95"/>
      <c r="AQ1118" s="95"/>
      <c r="AR1118" s="73"/>
      <c r="AS1118" s="73"/>
      <c r="AT1118" s="95"/>
      <c r="AU1118" s="95"/>
      <c r="AV1118" s="73"/>
      <c r="AW1118" s="73"/>
      <c r="AX1118" s="95"/>
      <c r="AY1118" s="95"/>
      <c r="AZ1118" s="73"/>
      <c r="BA1118" s="73"/>
      <c r="BB1118" s="95"/>
      <c r="BC1118" s="95"/>
      <c r="BD1118" s="73"/>
      <c r="BE1118" s="73"/>
      <c r="BF1118" s="95"/>
      <c r="BG1118" s="95"/>
      <c r="BH1118" s="73"/>
      <c r="BI1118" s="73"/>
      <c r="BJ1118" s="95"/>
      <c r="BK1118" s="95"/>
      <c r="BL1118" s="73"/>
      <c r="BM1118" s="73"/>
      <c r="BN1118" s="95"/>
      <c r="BO1118" s="95"/>
      <c r="BP1118" s="73"/>
      <c r="BQ1118" s="73"/>
      <c r="BR1118" s="95"/>
      <c r="BS1118" s="95"/>
      <c r="BT1118" s="73"/>
      <c r="BU1118" s="73"/>
      <c r="BV1118" s="95"/>
      <c r="BW1118" s="95"/>
      <c r="BX1118" s="73"/>
      <c r="BY1118" s="73"/>
      <c r="BZ1118" s="95"/>
      <c r="CA1118" s="95"/>
      <c r="CB1118" s="73"/>
      <c r="CC1118" s="73"/>
      <c r="CD1118" s="95"/>
      <c r="CE1118" s="9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9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2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73"/>
      <c r="AF1119" s="73"/>
      <c r="AG1119" s="73"/>
      <c r="AH1119" s="95"/>
      <c r="AI1119" s="95"/>
      <c r="AJ1119" s="73"/>
      <c r="AK1119" s="73"/>
      <c r="AL1119" s="95"/>
      <c r="AM1119" s="95"/>
      <c r="AN1119" s="73"/>
      <c r="AO1119" s="73"/>
      <c r="AP1119" s="95"/>
      <c r="AQ1119" s="95"/>
      <c r="AR1119" s="73"/>
      <c r="AS1119" s="73"/>
      <c r="AT1119" s="95"/>
      <c r="AU1119" s="95"/>
      <c r="AV1119" s="73"/>
      <c r="AW1119" s="73"/>
      <c r="AX1119" s="95"/>
      <c r="AY1119" s="95"/>
      <c r="AZ1119" s="73"/>
      <c r="BA1119" s="73"/>
      <c r="BB1119" s="95"/>
      <c r="BC1119" s="95"/>
      <c r="BD1119" s="73"/>
      <c r="BE1119" s="73"/>
      <c r="BF1119" s="95"/>
      <c r="BG1119" s="95"/>
      <c r="BH1119" s="73"/>
      <c r="BI1119" s="73"/>
      <c r="BJ1119" s="95"/>
      <c r="BK1119" s="95"/>
      <c r="BL1119" s="73"/>
      <c r="BM1119" s="73"/>
      <c r="BN1119" s="95"/>
      <c r="BO1119" s="95"/>
      <c r="BP1119" s="73"/>
      <c r="BQ1119" s="73"/>
      <c r="BR1119" s="95"/>
      <c r="BS1119" s="95"/>
      <c r="BT1119" s="73"/>
      <c r="BU1119" s="73"/>
      <c r="BV1119" s="95"/>
      <c r="BW1119" s="95"/>
      <c r="BX1119" s="73"/>
      <c r="BY1119" s="73"/>
      <c r="BZ1119" s="95"/>
      <c r="CA1119" s="95"/>
      <c r="CB1119" s="73"/>
      <c r="CC1119" s="73"/>
      <c r="CD1119" s="95"/>
      <c r="CE1119" s="9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9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2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73"/>
      <c r="AF1120" s="73"/>
      <c r="AG1120" s="73"/>
      <c r="AH1120" s="95"/>
      <c r="AI1120" s="95"/>
      <c r="AJ1120" s="73"/>
      <c r="AK1120" s="73"/>
      <c r="AL1120" s="95"/>
      <c r="AM1120" s="95"/>
      <c r="AN1120" s="73"/>
      <c r="AO1120" s="73"/>
      <c r="AP1120" s="95"/>
      <c r="AQ1120" s="95"/>
      <c r="AR1120" s="73"/>
      <c r="AS1120" s="73"/>
      <c r="AT1120" s="95"/>
      <c r="AU1120" s="95"/>
      <c r="AV1120" s="73"/>
      <c r="AW1120" s="73"/>
      <c r="AX1120" s="95"/>
      <c r="AY1120" s="95"/>
      <c r="AZ1120" s="73"/>
      <c r="BA1120" s="73"/>
      <c r="BB1120" s="95"/>
      <c r="BC1120" s="95"/>
      <c r="BD1120" s="73"/>
      <c r="BE1120" s="73"/>
      <c r="BF1120" s="95"/>
      <c r="BG1120" s="95"/>
      <c r="BH1120" s="73"/>
      <c r="BI1120" s="73"/>
      <c r="BJ1120" s="95"/>
      <c r="BK1120" s="95"/>
      <c r="BL1120" s="73"/>
      <c r="BM1120" s="73"/>
      <c r="BN1120" s="95"/>
      <c r="BO1120" s="95"/>
      <c r="BP1120" s="73"/>
      <c r="BQ1120" s="73"/>
      <c r="BR1120" s="95"/>
      <c r="BS1120" s="95"/>
      <c r="BT1120" s="73"/>
      <c r="BU1120" s="73"/>
      <c r="BV1120" s="95"/>
      <c r="BW1120" s="95"/>
      <c r="BX1120" s="73"/>
      <c r="BY1120" s="73"/>
      <c r="BZ1120" s="95"/>
      <c r="CA1120" s="95"/>
      <c r="CB1120" s="73"/>
      <c r="CC1120" s="73"/>
      <c r="CD1120" s="95"/>
      <c r="CE1120" s="9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9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2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73"/>
      <c r="AF1121" s="73"/>
      <c r="AG1121" s="73"/>
      <c r="AH1121" s="95"/>
      <c r="AI1121" s="95"/>
      <c r="AJ1121" s="73"/>
      <c r="AK1121" s="73"/>
      <c r="AL1121" s="95"/>
      <c r="AM1121" s="95"/>
      <c r="AN1121" s="73"/>
      <c r="AO1121" s="73"/>
      <c r="AP1121" s="95"/>
      <c r="AQ1121" s="95"/>
      <c r="AR1121" s="73"/>
      <c r="AS1121" s="73"/>
      <c r="AT1121" s="95"/>
      <c r="AU1121" s="95"/>
      <c r="AV1121" s="73"/>
      <c r="AW1121" s="73"/>
      <c r="AX1121" s="95"/>
      <c r="AY1121" s="95"/>
      <c r="AZ1121" s="73"/>
      <c r="BA1121" s="73"/>
      <c r="BB1121" s="95"/>
      <c r="BC1121" s="95"/>
      <c r="BD1121" s="73"/>
      <c r="BE1121" s="73"/>
      <c r="BF1121" s="95"/>
      <c r="BG1121" s="95"/>
      <c r="BH1121" s="73"/>
      <c r="BI1121" s="73"/>
      <c r="BJ1121" s="95"/>
      <c r="BK1121" s="95"/>
      <c r="BL1121" s="73"/>
      <c r="BM1121" s="73"/>
      <c r="BN1121" s="95"/>
      <c r="BO1121" s="95"/>
      <c r="BP1121" s="73"/>
      <c r="BQ1121" s="73"/>
      <c r="BR1121" s="95"/>
      <c r="BS1121" s="95"/>
      <c r="BT1121" s="73"/>
      <c r="BU1121" s="73"/>
      <c r="BV1121" s="95"/>
      <c r="BW1121" s="95"/>
      <c r="BX1121" s="73"/>
      <c r="BY1121" s="73"/>
      <c r="BZ1121" s="95"/>
      <c r="CA1121" s="95"/>
      <c r="CB1121" s="73"/>
      <c r="CC1121" s="73"/>
      <c r="CD1121" s="95"/>
      <c r="CE1121" s="9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9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2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73"/>
      <c r="AF1122" s="73"/>
      <c r="AG1122" s="73"/>
      <c r="AH1122" s="95"/>
      <c r="AI1122" s="95"/>
      <c r="AJ1122" s="73"/>
      <c r="AK1122" s="73"/>
      <c r="AL1122" s="95"/>
      <c r="AM1122" s="95"/>
      <c r="AN1122" s="73"/>
      <c r="AO1122" s="73"/>
      <c r="AP1122" s="95"/>
      <c r="AQ1122" s="95"/>
      <c r="AR1122" s="73"/>
      <c r="AS1122" s="73"/>
      <c r="AT1122" s="95"/>
      <c r="AU1122" s="95"/>
      <c r="AV1122" s="73"/>
      <c r="AW1122" s="73"/>
      <c r="AX1122" s="95"/>
      <c r="AY1122" s="95"/>
      <c r="AZ1122" s="73"/>
      <c r="BA1122" s="73"/>
      <c r="BB1122" s="95"/>
      <c r="BC1122" s="95"/>
      <c r="BD1122" s="73"/>
      <c r="BE1122" s="73"/>
      <c r="BF1122" s="95"/>
      <c r="BG1122" s="95"/>
      <c r="BH1122" s="73"/>
      <c r="BI1122" s="73"/>
      <c r="BJ1122" s="95"/>
      <c r="BK1122" s="95"/>
      <c r="BL1122" s="73"/>
      <c r="BM1122" s="73"/>
      <c r="BN1122" s="95"/>
      <c r="BO1122" s="95"/>
      <c r="BP1122" s="73"/>
      <c r="BQ1122" s="73"/>
      <c r="BR1122" s="95"/>
      <c r="BS1122" s="95"/>
      <c r="BT1122" s="73"/>
      <c r="BU1122" s="73"/>
      <c r="BV1122" s="95"/>
      <c r="BW1122" s="95"/>
      <c r="BX1122" s="73"/>
      <c r="BY1122" s="73"/>
      <c r="BZ1122" s="95"/>
      <c r="CA1122" s="95"/>
      <c r="CB1122" s="73"/>
      <c r="CC1122" s="73"/>
      <c r="CD1122" s="95"/>
      <c r="CE1122" s="9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9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2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73"/>
      <c r="AF1123" s="73"/>
      <c r="AG1123" s="73"/>
      <c r="AH1123" s="95"/>
      <c r="AI1123" s="95"/>
      <c r="AJ1123" s="73"/>
      <c r="AK1123" s="73"/>
      <c r="AL1123" s="95"/>
      <c r="AM1123" s="95"/>
      <c r="AN1123" s="73"/>
      <c r="AO1123" s="73"/>
      <c r="AP1123" s="95"/>
      <c r="AQ1123" s="95"/>
      <c r="AR1123" s="73"/>
      <c r="AS1123" s="73"/>
      <c r="AT1123" s="95"/>
      <c r="AU1123" s="95"/>
      <c r="AV1123" s="73"/>
      <c r="AW1123" s="73"/>
      <c r="AX1123" s="95"/>
      <c r="AY1123" s="95"/>
      <c r="AZ1123" s="73"/>
      <c r="BA1123" s="73"/>
      <c r="BB1123" s="95"/>
      <c r="BC1123" s="95"/>
      <c r="BD1123" s="73"/>
      <c r="BE1123" s="73"/>
      <c r="BF1123" s="95"/>
      <c r="BG1123" s="95"/>
      <c r="BH1123" s="73"/>
      <c r="BI1123" s="73"/>
      <c r="BJ1123" s="95"/>
      <c r="BK1123" s="95"/>
      <c r="BL1123" s="73"/>
      <c r="BM1123" s="73"/>
      <c r="BN1123" s="95"/>
      <c r="BO1123" s="95"/>
      <c r="BP1123" s="73"/>
      <c r="BQ1123" s="73"/>
      <c r="BR1123" s="95"/>
      <c r="BS1123" s="95"/>
      <c r="BT1123" s="73"/>
      <c r="BU1123" s="73"/>
      <c r="BV1123" s="95"/>
      <c r="BW1123" s="95"/>
      <c r="BX1123" s="73"/>
      <c r="BY1123" s="73"/>
      <c r="BZ1123" s="95"/>
      <c r="CA1123" s="95"/>
      <c r="CB1123" s="73"/>
      <c r="CC1123" s="73"/>
      <c r="CD1123" s="95"/>
      <c r="CE1123" s="9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9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2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73"/>
      <c r="AF1124" s="73"/>
      <c r="AG1124" s="73"/>
      <c r="AH1124" s="95"/>
      <c r="AI1124" s="95"/>
      <c r="AJ1124" s="73"/>
      <c r="AK1124" s="73"/>
      <c r="AL1124" s="95"/>
      <c r="AM1124" s="95"/>
      <c r="AN1124" s="73"/>
      <c r="AO1124" s="73"/>
      <c r="AP1124" s="95"/>
      <c r="AQ1124" s="95"/>
      <c r="AR1124" s="73"/>
      <c r="AS1124" s="73"/>
      <c r="AT1124" s="95"/>
      <c r="AU1124" s="95"/>
      <c r="AV1124" s="73"/>
      <c r="AW1124" s="73"/>
      <c r="AX1124" s="95"/>
      <c r="AY1124" s="95"/>
      <c r="AZ1124" s="73"/>
      <c r="BA1124" s="73"/>
      <c r="BB1124" s="95"/>
      <c r="BC1124" s="95"/>
      <c r="BD1124" s="73"/>
      <c r="BE1124" s="73"/>
      <c r="BF1124" s="95"/>
      <c r="BG1124" s="95"/>
      <c r="BH1124" s="73"/>
      <c r="BI1124" s="73"/>
      <c r="BJ1124" s="95"/>
      <c r="BK1124" s="95"/>
      <c r="BL1124" s="73"/>
      <c r="BM1124" s="73"/>
      <c r="BN1124" s="95"/>
      <c r="BO1124" s="95"/>
      <c r="BP1124" s="73"/>
      <c r="BQ1124" s="73"/>
      <c r="BR1124" s="95"/>
      <c r="BS1124" s="95"/>
      <c r="BT1124" s="73"/>
      <c r="BU1124" s="73"/>
      <c r="BV1124" s="95"/>
      <c r="BW1124" s="95"/>
      <c r="BX1124" s="73"/>
      <c r="BY1124" s="73"/>
      <c r="BZ1124" s="95"/>
      <c r="CA1124" s="95"/>
      <c r="CB1124" s="73"/>
      <c r="CC1124" s="73"/>
      <c r="CD1124" s="95"/>
      <c r="CE1124" s="9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9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2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73"/>
      <c r="AF1125" s="73"/>
      <c r="AG1125" s="73"/>
      <c r="AH1125" s="95"/>
      <c r="AI1125" s="95"/>
      <c r="AJ1125" s="73"/>
      <c r="AK1125" s="73"/>
      <c r="AL1125" s="95"/>
      <c r="AM1125" s="95"/>
      <c r="AN1125" s="73"/>
      <c r="AO1125" s="73"/>
      <c r="AP1125" s="95"/>
      <c r="AQ1125" s="95"/>
      <c r="AR1125" s="73"/>
      <c r="AS1125" s="73"/>
      <c r="AT1125" s="95"/>
      <c r="AU1125" s="95"/>
      <c r="AV1125" s="73"/>
      <c r="AW1125" s="73"/>
      <c r="AX1125" s="95"/>
      <c r="AY1125" s="95"/>
      <c r="AZ1125" s="73"/>
      <c r="BA1125" s="73"/>
      <c r="BB1125" s="95"/>
      <c r="BC1125" s="95"/>
      <c r="BD1125" s="73"/>
      <c r="BE1125" s="73"/>
      <c r="BF1125" s="95"/>
      <c r="BG1125" s="95"/>
      <c r="BH1125" s="73"/>
      <c r="BI1125" s="73"/>
      <c r="BJ1125" s="95"/>
      <c r="BK1125" s="95"/>
      <c r="BL1125" s="73"/>
      <c r="BM1125" s="73"/>
      <c r="BN1125" s="95"/>
      <c r="BO1125" s="95"/>
      <c r="BP1125" s="73"/>
      <c r="BQ1125" s="73"/>
      <c r="BR1125" s="95"/>
      <c r="BS1125" s="95"/>
      <c r="BT1125" s="73"/>
      <c r="BU1125" s="73"/>
      <c r="BV1125" s="95"/>
      <c r="BW1125" s="95"/>
      <c r="BX1125" s="73"/>
      <c r="BY1125" s="73"/>
      <c r="BZ1125" s="95"/>
      <c r="CA1125" s="95"/>
      <c r="CB1125" s="73"/>
      <c r="CC1125" s="73"/>
      <c r="CD1125" s="95"/>
      <c r="CE1125" s="9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9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2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73"/>
      <c r="AF1126" s="73"/>
      <c r="AG1126" s="73"/>
      <c r="AH1126" s="95"/>
      <c r="AI1126" s="95"/>
      <c r="AJ1126" s="73"/>
      <c r="AK1126" s="73"/>
      <c r="AL1126" s="95"/>
      <c r="AM1126" s="95"/>
      <c r="AN1126" s="73"/>
      <c r="AO1126" s="73"/>
      <c r="AP1126" s="95"/>
      <c r="AQ1126" s="95"/>
      <c r="AR1126" s="73"/>
      <c r="AS1126" s="73"/>
      <c r="AT1126" s="95"/>
      <c r="AU1126" s="95"/>
      <c r="AV1126" s="73"/>
      <c r="AW1126" s="73"/>
      <c r="AX1126" s="95"/>
      <c r="AY1126" s="95"/>
      <c r="AZ1126" s="73"/>
      <c r="BA1126" s="73"/>
      <c r="BB1126" s="95"/>
      <c r="BC1126" s="95"/>
      <c r="BD1126" s="73"/>
      <c r="BE1126" s="73"/>
      <c r="BF1126" s="95"/>
      <c r="BG1126" s="95"/>
      <c r="BH1126" s="73"/>
      <c r="BI1126" s="73"/>
      <c r="BJ1126" s="95"/>
      <c r="BK1126" s="95"/>
      <c r="BL1126" s="73"/>
      <c r="BM1126" s="73"/>
      <c r="BN1126" s="95"/>
      <c r="BO1126" s="95"/>
      <c r="BP1126" s="73"/>
      <c r="BQ1126" s="73"/>
      <c r="BR1126" s="95"/>
      <c r="BS1126" s="95"/>
      <c r="BT1126" s="73"/>
      <c r="BU1126" s="73"/>
      <c r="BV1126" s="95"/>
      <c r="BW1126" s="95"/>
      <c r="BX1126" s="73"/>
      <c r="BY1126" s="73"/>
      <c r="BZ1126" s="95"/>
      <c r="CA1126" s="95"/>
      <c r="CB1126" s="73"/>
      <c r="CC1126" s="73"/>
      <c r="CD1126" s="95"/>
      <c r="CE1126" s="9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9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2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73"/>
      <c r="AF1127" s="73"/>
      <c r="AG1127" s="73"/>
      <c r="AH1127" s="95"/>
      <c r="AI1127" s="95"/>
      <c r="AJ1127" s="73"/>
      <c r="AK1127" s="73"/>
      <c r="AL1127" s="95"/>
      <c r="AM1127" s="95"/>
      <c r="AN1127" s="73"/>
      <c r="AO1127" s="73"/>
      <c r="AP1127" s="95"/>
      <c r="AQ1127" s="95"/>
      <c r="AR1127" s="73"/>
      <c r="AS1127" s="73"/>
      <c r="AT1127" s="95"/>
      <c r="AU1127" s="95"/>
      <c r="AV1127" s="73"/>
      <c r="AW1127" s="73"/>
      <c r="AX1127" s="95"/>
      <c r="AY1127" s="95"/>
      <c r="AZ1127" s="73"/>
      <c r="BA1127" s="73"/>
      <c r="BB1127" s="95"/>
      <c r="BC1127" s="95"/>
      <c r="BD1127" s="73"/>
      <c r="BE1127" s="73"/>
      <c r="BF1127" s="95"/>
      <c r="BG1127" s="95"/>
      <c r="BH1127" s="73"/>
      <c r="BI1127" s="73"/>
      <c r="BJ1127" s="95"/>
      <c r="BK1127" s="95"/>
      <c r="BL1127" s="73"/>
      <c r="BM1127" s="73"/>
      <c r="BN1127" s="95"/>
      <c r="BO1127" s="95"/>
      <c r="BP1127" s="73"/>
      <c r="BQ1127" s="73"/>
      <c r="BR1127" s="95"/>
      <c r="BS1127" s="95"/>
      <c r="BT1127" s="73"/>
      <c r="BU1127" s="73"/>
      <c r="BV1127" s="95"/>
      <c r="BW1127" s="95"/>
      <c r="BX1127" s="73"/>
      <c r="BY1127" s="73"/>
      <c r="BZ1127" s="95"/>
      <c r="CA1127" s="95"/>
      <c r="CB1127" s="73"/>
      <c r="CC1127" s="73"/>
      <c r="CD1127" s="95"/>
      <c r="CE1127" s="9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9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2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73"/>
      <c r="AF1128" s="73"/>
      <c r="AG1128" s="73"/>
      <c r="AH1128" s="95"/>
      <c r="AI1128" s="95"/>
      <c r="AJ1128" s="73"/>
      <c r="AK1128" s="73"/>
      <c r="AL1128" s="95"/>
      <c r="AM1128" s="95"/>
      <c r="AN1128" s="73"/>
      <c r="AO1128" s="73"/>
      <c r="AP1128" s="95"/>
      <c r="AQ1128" s="95"/>
      <c r="AR1128" s="73"/>
      <c r="AS1128" s="73"/>
      <c r="AT1128" s="95"/>
      <c r="AU1128" s="95"/>
      <c r="AV1128" s="73"/>
      <c r="AW1128" s="73"/>
      <c r="AX1128" s="95"/>
      <c r="AY1128" s="95"/>
      <c r="AZ1128" s="73"/>
      <c r="BA1128" s="73"/>
      <c r="BB1128" s="95"/>
      <c r="BC1128" s="95"/>
      <c r="BD1128" s="73"/>
      <c r="BE1128" s="73"/>
      <c r="BF1128" s="95"/>
      <c r="BG1128" s="95"/>
      <c r="BH1128" s="73"/>
      <c r="BI1128" s="73"/>
      <c r="BJ1128" s="95"/>
      <c r="BK1128" s="95"/>
      <c r="BL1128" s="73"/>
      <c r="BM1128" s="73"/>
      <c r="BN1128" s="95"/>
      <c r="BO1128" s="95"/>
      <c r="BP1128" s="73"/>
      <c r="BQ1128" s="73"/>
      <c r="BR1128" s="95"/>
      <c r="BS1128" s="95"/>
      <c r="BT1128" s="73"/>
      <c r="BU1128" s="73"/>
      <c r="BV1128" s="95"/>
      <c r="BW1128" s="95"/>
      <c r="BX1128" s="73"/>
      <c r="BY1128" s="73"/>
      <c r="BZ1128" s="95"/>
      <c r="CA1128" s="95"/>
      <c r="CB1128" s="73"/>
      <c r="CC1128" s="73"/>
      <c r="CD1128" s="95"/>
      <c r="CE1128" s="9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9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2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73"/>
      <c r="AF1129" s="73"/>
      <c r="AG1129" s="73"/>
      <c r="AH1129" s="95"/>
      <c r="AI1129" s="95"/>
      <c r="AJ1129" s="73"/>
      <c r="AK1129" s="73"/>
      <c r="AL1129" s="95"/>
      <c r="AM1129" s="95"/>
      <c r="AN1129" s="73"/>
      <c r="AO1129" s="73"/>
      <c r="AP1129" s="95"/>
      <c r="AQ1129" s="95"/>
      <c r="AR1129" s="73"/>
      <c r="AS1129" s="73"/>
      <c r="AT1129" s="95"/>
      <c r="AU1129" s="95"/>
      <c r="AV1129" s="73"/>
      <c r="AW1129" s="73"/>
      <c r="AX1129" s="95"/>
      <c r="AY1129" s="95"/>
      <c r="AZ1129" s="73"/>
      <c r="BA1129" s="73"/>
      <c r="BB1129" s="95"/>
      <c r="BC1129" s="95"/>
      <c r="BD1129" s="73"/>
      <c r="BE1129" s="73"/>
      <c r="BF1129" s="95"/>
      <c r="BG1129" s="95"/>
      <c r="BH1129" s="73"/>
      <c r="BI1129" s="73"/>
      <c r="BJ1129" s="95"/>
      <c r="BK1129" s="95"/>
      <c r="BL1129" s="73"/>
      <c r="BM1129" s="73"/>
      <c r="BN1129" s="95"/>
      <c r="BO1129" s="95"/>
      <c r="BP1129" s="73"/>
      <c r="BQ1129" s="73"/>
      <c r="BR1129" s="95"/>
      <c r="BS1129" s="95"/>
      <c r="BT1129" s="73"/>
      <c r="BU1129" s="73"/>
      <c r="BV1129" s="95"/>
      <c r="BW1129" s="95"/>
      <c r="BX1129" s="73"/>
      <c r="BY1129" s="73"/>
      <c r="BZ1129" s="95"/>
      <c r="CA1129" s="95"/>
      <c r="CB1129" s="73"/>
      <c r="CC1129" s="73"/>
      <c r="CD1129" s="95"/>
      <c r="CE1129" s="9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9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2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73"/>
      <c r="AF1130" s="73"/>
      <c r="AG1130" s="73"/>
      <c r="AH1130" s="95"/>
      <c r="AI1130" s="95"/>
      <c r="AJ1130" s="73"/>
      <c r="AK1130" s="73"/>
      <c r="AL1130" s="95"/>
      <c r="AM1130" s="95"/>
      <c r="AN1130" s="73"/>
      <c r="AO1130" s="73"/>
      <c r="AP1130" s="95"/>
      <c r="AQ1130" s="95"/>
      <c r="AR1130" s="73"/>
      <c r="AS1130" s="73"/>
      <c r="AT1130" s="95"/>
      <c r="AU1130" s="95"/>
      <c r="AV1130" s="73"/>
      <c r="AW1130" s="73"/>
      <c r="AX1130" s="95"/>
      <c r="AY1130" s="95"/>
      <c r="AZ1130" s="73"/>
      <c r="BA1130" s="73"/>
      <c r="BB1130" s="95"/>
      <c r="BC1130" s="95"/>
      <c r="BD1130" s="73"/>
      <c r="BE1130" s="73"/>
      <c r="BF1130" s="95"/>
      <c r="BG1130" s="95"/>
      <c r="BH1130" s="73"/>
      <c r="BI1130" s="73"/>
      <c r="BJ1130" s="95"/>
      <c r="BK1130" s="95"/>
      <c r="BL1130" s="73"/>
      <c r="BM1130" s="73"/>
      <c r="BN1130" s="95"/>
      <c r="BO1130" s="95"/>
      <c r="BP1130" s="73"/>
      <c r="BQ1130" s="73"/>
      <c r="BR1130" s="95"/>
      <c r="BS1130" s="95"/>
      <c r="BT1130" s="73"/>
      <c r="BU1130" s="73"/>
      <c r="BV1130" s="95"/>
      <c r="BW1130" s="95"/>
      <c r="BX1130" s="73"/>
      <c r="BY1130" s="73"/>
      <c r="BZ1130" s="95"/>
      <c r="CA1130" s="95"/>
      <c r="CB1130" s="73"/>
      <c r="CC1130" s="73"/>
      <c r="CD1130" s="95"/>
      <c r="CE1130" s="9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9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2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73"/>
      <c r="AF1131" s="73"/>
      <c r="AG1131" s="73"/>
      <c r="AH1131" s="95"/>
      <c r="AI1131" s="95"/>
      <c r="AJ1131" s="73"/>
      <c r="AK1131" s="73"/>
      <c r="AL1131" s="95"/>
      <c r="AM1131" s="95"/>
      <c r="AN1131" s="73"/>
      <c r="AO1131" s="73"/>
      <c r="AP1131" s="95"/>
      <c r="AQ1131" s="95"/>
      <c r="AR1131" s="73"/>
      <c r="AS1131" s="73"/>
      <c r="AT1131" s="95"/>
      <c r="AU1131" s="95"/>
      <c r="AV1131" s="73"/>
      <c r="AW1131" s="73"/>
      <c r="AX1131" s="95"/>
      <c r="AY1131" s="95"/>
      <c r="AZ1131" s="73"/>
      <c r="BA1131" s="73"/>
      <c r="BB1131" s="95"/>
      <c r="BC1131" s="95"/>
      <c r="BD1131" s="73"/>
      <c r="BE1131" s="73"/>
      <c r="BF1131" s="95"/>
      <c r="BG1131" s="95"/>
      <c r="BH1131" s="73"/>
      <c r="BI1131" s="73"/>
      <c r="BJ1131" s="95"/>
      <c r="BK1131" s="95"/>
      <c r="BL1131" s="73"/>
      <c r="BM1131" s="73"/>
      <c r="BN1131" s="95"/>
      <c r="BO1131" s="95"/>
      <c r="BP1131" s="73"/>
      <c r="BQ1131" s="73"/>
      <c r="BR1131" s="95"/>
      <c r="BS1131" s="95"/>
      <c r="BT1131" s="73"/>
      <c r="BU1131" s="73"/>
      <c r="BV1131" s="95"/>
      <c r="BW1131" s="95"/>
      <c r="BX1131" s="73"/>
      <c r="BY1131" s="73"/>
      <c r="BZ1131" s="95"/>
      <c r="CA1131" s="95"/>
      <c r="CB1131" s="73"/>
      <c r="CC1131" s="73"/>
      <c r="CD1131" s="95"/>
      <c r="CE1131" s="9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9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2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73"/>
      <c r="AF1132" s="73"/>
      <c r="AG1132" s="73"/>
      <c r="AH1132" s="95"/>
      <c r="AI1132" s="95"/>
      <c r="AJ1132" s="73"/>
      <c r="AK1132" s="73"/>
      <c r="AL1132" s="95"/>
      <c r="AM1132" s="95"/>
      <c r="AN1132" s="73"/>
      <c r="AO1132" s="73"/>
      <c r="AP1132" s="95"/>
      <c r="AQ1132" s="95"/>
      <c r="AR1132" s="73"/>
      <c r="AS1132" s="73"/>
      <c r="AT1132" s="95"/>
      <c r="AU1132" s="95"/>
      <c r="AV1132" s="73"/>
      <c r="AW1132" s="73"/>
      <c r="AX1132" s="95"/>
      <c r="AY1132" s="95"/>
      <c r="AZ1132" s="73"/>
      <c r="BA1132" s="73"/>
      <c r="BB1132" s="95"/>
      <c r="BC1132" s="95"/>
      <c r="BD1132" s="73"/>
      <c r="BE1132" s="73"/>
      <c r="BF1132" s="95"/>
      <c r="BG1132" s="95"/>
      <c r="BH1132" s="73"/>
      <c r="BI1132" s="73"/>
      <c r="BJ1132" s="95"/>
      <c r="BK1132" s="95"/>
      <c r="BL1132" s="73"/>
      <c r="BM1132" s="73"/>
      <c r="BN1132" s="95"/>
      <c r="BO1132" s="95"/>
      <c r="BP1132" s="73"/>
      <c r="BQ1132" s="73"/>
      <c r="BR1132" s="95"/>
      <c r="BS1132" s="95"/>
      <c r="BT1132" s="73"/>
      <c r="BU1132" s="73"/>
      <c r="BV1132" s="95"/>
      <c r="BW1132" s="95"/>
      <c r="BX1132" s="73"/>
      <c r="BY1132" s="73"/>
      <c r="BZ1132" s="95"/>
      <c r="CA1132" s="95"/>
      <c r="CB1132" s="73"/>
      <c r="CC1132" s="73"/>
      <c r="CD1132" s="95"/>
      <c r="CE1132" s="9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9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2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73"/>
      <c r="AF1133" s="73"/>
      <c r="AG1133" s="73"/>
      <c r="AH1133" s="95"/>
      <c r="AI1133" s="95"/>
      <c r="AJ1133" s="73"/>
      <c r="AK1133" s="73"/>
      <c r="AL1133" s="95"/>
      <c r="AM1133" s="95"/>
      <c r="AN1133" s="73"/>
      <c r="AO1133" s="73"/>
      <c r="AP1133" s="95"/>
      <c r="AQ1133" s="95"/>
      <c r="AR1133" s="73"/>
      <c r="AS1133" s="73"/>
      <c r="AT1133" s="95"/>
      <c r="AU1133" s="95"/>
      <c r="AV1133" s="73"/>
      <c r="AW1133" s="73"/>
      <c r="AX1133" s="95"/>
      <c r="AY1133" s="95"/>
      <c r="AZ1133" s="73"/>
      <c r="BA1133" s="73"/>
      <c r="BB1133" s="95"/>
      <c r="BC1133" s="95"/>
      <c r="BD1133" s="73"/>
      <c r="BE1133" s="73"/>
      <c r="BF1133" s="95"/>
      <c r="BG1133" s="95"/>
      <c r="BH1133" s="73"/>
      <c r="BI1133" s="73"/>
      <c r="BJ1133" s="95"/>
      <c r="BK1133" s="95"/>
      <c r="BL1133" s="73"/>
      <c r="BM1133" s="73"/>
      <c r="BN1133" s="95"/>
      <c r="BO1133" s="95"/>
      <c r="BP1133" s="73"/>
      <c r="BQ1133" s="73"/>
      <c r="BR1133" s="95"/>
      <c r="BS1133" s="95"/>
      <c r="BT1133" s="73"/>
      <c r="BU1133" s="73"/>
      <c r="BV1133" s="95"/>
      <c r="BW1133" s="95"/>
      <c r="BX1133" s="73"/>
      <c r="BY1133" s="73"/>
      <c r="BZ1133" s="95"/>
      <c r="CA1133" s="95"/>
      <c r="CB1133" s="73"/>
      <c r="CC1133" s="73"/>
      <c r="CD1133" s="95"/>
      <c r="CE1133" s="9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9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2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73"/>
      <c r="AF1134" s="73"/>
      <c r="AG1134" s="73"/>
      <c r="AH1134" s="95"/>
      <c r="AI1134" s="95"/>
      <c r="AJ1134" s="73"/>
      <c r="AK1134" s="73"/>
      <c r="AL1134" s="95"/>
      <c r="AM1134" s="95"/>
      <c r="AN1134" s="73"/>
      <c r="AO1134" s="73"/>
      <c r="AP1134" s="95"/>
      <c r="AQ1134" s="95"/>
      <c r="AR1134" s="73"/>
      <c r="AS1134" s="73"/>
      <c r="AT1134" s="95"/>
      <c r="AU1134" s="95"/>
      <c r="AV1134" s="73"/>
      <c r="AW1134" s="73"/>
      <c r="AX1134" s="95"/>
      <c r="AY1134" s="95"/>
      <c r="AZ1134" s="73"/>
      <c r="BA1134" s="73"/>
      <c r="BB1134" s="95"/>
      <c r="BC1134" s="95"/>
      <c r="BD1134" s="73"/>
      <c r="BE1134" s="73"/>
      <c r="BF1134" s="95"/>
      <c r="BG1134" s="95"/>
      <c r="BH1134" s="73"/>
      <c r="BI1134" s="73"/>
      <c r="BJ1134" s="95"/>
      <c r="BK1134" s="95"/>
      <c r="BL1134" s="73"/>
      <c r="BM1134" s="73"/>
      <c r="BN1134" s="95"/>
      <c r="BO1134" s="95"/>
      <c r="BP1134" s="73"/>
      <c r="BQ1134" s="73"/>
      <c r="BR1134" s="95"/>
      <c r="BS1134" s="95"/>
      <c r="BT1134" s="73"/>
      <c r="BU1134" s="73"/>
      <c r="BV1134" s="95"/>
      <c r="BW1134" s="95"/>
      <c r="BX1134" s="73"/>
      <c r="BY1134" s="73"/>
      <c r="BZ1134" s="95"/>
      <c r="CA1134" s="95"/>
      <c r="CB1134" s="73"/>
      <c r="CC1134" s="73"/>
      <c r="CD1134" s="95"/>
      <c r="CE1134" s="9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9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2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73"/>
      <c r="AF1135" s="73"/>
      <c r="AG1135" s="73"/>
      <c r="AH1135" s="95"/>
      <c r="AI1135" s="95"/>
      <c r="AJ1135" s="73"/>
      <c r="AK1135" s="73"/>
      <c r="AL1135" s="95"/>
      <c r="AM1135" s="95"/>
      <c r="AN1135" s="73"/>
      <c r="AO1135" s="73"/>
      <c r="AP1135" s="95"/>
      <c r="AQ1135" s="95"/>
      <c r="AR1135" s="73"/>
      <c r="AS1135" s="73"/>
      <c r="AT1135" s="95"/>
      <c r="AU1135" s="95"/>
      <c r="AV1135" s="73"/>
      <c r="AW1135" s="73"/>
      <c r="AX1135" s="95"/>
      <c r="AY1135" s="95"/>
      <c r="AZ1135" s="73"/>
      <c r="BA1135" s="73"/>
      <c r="BB1135" s="95"/>
      <c r="BC1135" s="95"/>
      <c r="BD1135" s="73"/>
      <c r="BE1135" s="73"/>
      <c r="BF1135" s="95"/>
      <c r="BG1135" s="95"/>
      <c r="BH1135" s="73"/>
      <c r="BI1135" s="73"/>
      <c r="BJ1135" s="95"/>
      <c r="BK1135" s="95"/>
      <c r="BL1135" s="73"/>
      <c r="BM1135" s="73"/>
      <c r="BN1135" s="95"/>
      <c r="BO1135" s="95"/>
      <c r="BP1135" s="73"/>
      <c r="BQ1135" s="73"/>
      <c r="BR1135" s="95"/>
      <c r="BS1135" s="95"/>
      <c r="BT1135" s="73"/>
      <c r="BU1135" s="73"/>
      <c r="BV1135" s="95"/>
      <c r="BW1135" s="95"/>
      <c r="BX1135" s="73"/>
      <c r="BY1135" s="73"/>
      <c r="BZ1135" s="95"/>
      <c r="CA1135" s="95"/>
      <c r="CB1135" s="73"/>
      <c r="CC1135" s="73"/>
      <c r="CD1135" s="95"/>
      <c r="CE1135" s="9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9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2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73"/>
      <c r="AF1136" s="73"/>
      <c r="AG1136" s="73"/>
      <c r="AH1136" s="95"/>
      <c r="AI1136" s="95"/>
      <c r="AJ1136" s="73"/>
      <c r="AK1136" s="73"/>
      <c r="AL1136" s="95"/>
      <c r="AM1136" s="95"/>
      <c r="AN1136" s="73"/>
      <c r="AO1136" s="73"/>
      <c r="AP1136" s="95"/>
      <c r="AQ1136" s="95"/>
      <c r="AR1136" s="73"/>
      <c r="AS1136" s="73"/>
      <c r="AT1136" s="95"/>
      <c r="AU1136" s="95"/>
      <c r="AV1136" s="73"/>
      <c r="AW1136" s="73"/>
      <c r="AX1136" s="95"/>
      <c r="AY1136" s="95"/>
      <c r="AZ1136" s="73"/>
      <c r="BA1136" s="73"/>
      <c r="BB1136" s="95"/>
      <c r="BC1136" s="95"/>
      <c r="BD1136" s="73"/>
      <c r="BE1136" s="73"/>
      <c r="BF1136" s="95"/>
      <c r="BG1136" s="95"/>
      <c r="BH1136" s="73"/>
      <c r="BI1136" s="73"/>
      <c r="BJ1136" s="95"/>
      <c r="BK1136" s="95"/>
      <c r="BL1136" s="73"/>
      <c r="BM1136" s="73"/>
      <c r="BN1136" s="95"/>
      <c r="BO1136" s="95"/>
      <c r="BP1136" s="73"/>
      <c r="BQ1136" s="73"/>
      <c r="BR1136" s="95"/>
      <c r="BS1136" s="95"/>
      <c r="BT1136" s="73"/>
      <c r="BU1136" s="73"/>
      <c r="BV1136" s="95"/>
      <c r="BW1136" s="95"/>
      <c r="BX1136" s="73"/>
      <c r="BY1136" s="73"/>
      <c r="BZ1136" s="95"/>
      <c r="CA1136" s="95"/>
      <c r="CB1136" s="73"/>
      <c r="CC1136" s="73"/>
      <c r="CD1136" s="95"/>
      <c r="CE1136" s="9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9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2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73"/>
      <c r="AF1137" s="73"/>
      <c r="AG1137" s="73"/>
      <c r="AH1137" s="95"/>
      <c r="AI1137" s="95"/>
      <c r="AJ1137" s="73"/>
      <c r="AK1137" s="73"/>
      <c r="AL1137" s="95"/>
      <c r="AM1137" s="95"/>
      <c r="AN1137" s="73"/>
      <c r="AO1137" s="73"/>
      <c r="AP1137" s="95"/>
      <c r="AQ1137" s="95"/>
      <c r="AR1137" s="73"/>
      <c r="AS1137" s="73"/>
      <c r="AT1137" s="95"/>
      <c r="AU1137" s="95"/>
      <c r="AV1137" s="73"/>
      <c r="AW1137" s="73"/>
      <c r="AX1137" s="95"/>
      <c r="AY1137" s="95"/>
      <c r="AZ1137" s="73"/>
      <c r="BA1137" s="73"/>
      <c r="BB1137" s="95"/>
      <c r="BC1137" s="95"/>
      <c r="BD1137" s="73"/>
      <c r="BE1137" s="73"/>
      <c r="BF1137" s="95"/>
      <c r="BG1137" s="95"/>
      <c r="BH1137" s="73"/>
      <c r="BI1137" s="73"/>
      <c r="BJ1137" s="95"/>
      <c r="BK1137" s="95"/>
      <c r="BL1137" s="73"/>
      <c r="BM1137" s="73"/>
      <c r="BN1137" s="95"/>
      <c r="BO1137" s="95"/>
      <c r="BP1137" s="73"/>
      <c r="BQ1137" s="73"/>
      <c r="BR1137" s="95"/>
      <c r="BS1137" s="95"/>
      <c r="BT1137" s="73"/>
      <c r="BU1137" s="73"/>
      <c r="BV1137" s="95"/>
      <c r="BW1137" s="95"/>
      <c r="BX1137" s="73"/>
      <c r="BY1137" s="73"/>
      <c r="BZ1137" s="95"/>
      <c r="CA1137" s="95"/>
      <c r="CB1137" s="73"/>
      <c r="CC1137" s="73"/>
      <c r="CD1137" s="95"/>
      <c r="CE1137" s="9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9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2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73"/>
      <c r="AF1138" s="73"/>
      <c r="AG1138" s="73"/>
      <c r="AH1138" s="95"/>
      <c r="AI1138" s="95"/>
      <c r="AJ1138" s="73"/>
      <c r="AK1138" s="73"/>
      <c r="AL1138" s="95"/>
      <c r="AM1138" s="95"/>
      <c r="AN1138" s="73"/>
      <c r="AO1138" s="73"/>
      <c r="AP1138" s="95"/>
      <c r="AQ1138" s="95"/>
      <c r="AR1138" s="73"/>
      <c r="AS1138" s="73"/>
      <c r="AT1138" s="95"/>
      <c r="AU1138" s="95"/>
      <c r="AV1138" s="73"/>
      <c r="AW1138" s="73"/>
      <c r="AX1138" s="95"/>
      <c r="AY1138" s="95"/>
      <c r="AZ1138" s="73"/>
      <c r="BA1138" s="73"/>
      <c r="BB1138" s="95"/>
      <c r="BC1138" s="95"/>
      <c r="BD1138" s="73"/>
      <c r="BE1138" s="73"/>
      <c r="BF1138" s="95"/>
      <c r="BG1138" s="95"/>
      <c r="BH1138" s="73"/>
      <c r="BI1138" s="73"/>
      <c r="BJ1138" s="95"/>
      <c r="BK1138" s="95"/>
      <c r="BL1138" s="73"/>
      <c r="BM1138" s="73"/>
      <c r="BN1138" s="95"/>
      <c r="BO1138" s="95"/>
      <c r="BP1138" s="73"/>
      <c r="BQ1138" s="73"/>
      <c r="BR1138" s="95"/>
      <c r="BS1138" s="95"/>
      <c r="BT1138" s="73"/>
      <c r="BU1138" s="73"/>
      <c r="BV1138" s="95"/>
      <c r="BW1138" s="95"/>
      <c r="BX1138" s="73"/>
      <c r="BY1138" s="73"/>
      <c r="BZ1138" s="95"/>
      <c r="CA1138" s="95"/>
      <c r="CB1138" s="73"/>
      <c r="CC1138" s="73"/>
      <c r="CD1138" s="95"/>
      <c r="CE1138" s="9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9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2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73"/>
      <c r="AF1139" s="73"/>
      <c r="AG1139" s="73"/>
      <c r="AH1139" s="95"/>
      <c r="AI1139" s="95"/>
      <c r="AJ1139" s="73"/>
      <c r="AK1139" s="73"/>
      <c r="AL1139" s="95"/>
      <c r="AM1139" s="95"/>
      <c r="AN1139" s="73"/>
      <c r="AO1139" s="73"/>
      <c r="AP1139" s="95"/>
      <c r="AQ1139" s="95"/>
      <c r="AR1139" s="73"/>
      <c r="AS1139" s="73"/>
      <c r="AT1139" s="95"/>
      <c r="AU1139" s="95"/>
      <c r="AV1139" s="73"/>
      <c r="AW1139" s="73"/>
      <c r="AX1139" s="95"/>
      <c r="AY1139" s="95"/>
      <c r="AZ1139" s="73"/>
      <c r="BA1139" s="73"/>
      <c r="BB1139" s="95"/>
      <c r="BC1139" s="95"/>
      <c r="BD1139" s="73"/>
      <c r="BE1139" s="73"/>
      <c r="BF1139" s="95"/>
      <c r="BG1139" s="95"/>
      <c r="BH1139" s="73"/>
      <c r="BI1139" s="73"/>
      <c r="BJ1139" s="95"/>
      <c r="BK1139" s="95"/>
      <c r="BL1139" s="73"/>
      <c r="BM1139" s="73"/>
      <c r="BN1139" s="95"/>
      <c r="BO1139" s="95"/>
      <c r="BP1139" s="73"/>
      <c r="BQ1139" s="73"/>
      <c r="BR1139" s="95"/>
      <c r="BS1139" s="95"/>
      <c r="BT1139" s="73"/>
      <c r="BU1139" s="73"/>
      <c r="BV1139" s="95"/>
      <c r="BW1139" s="95"/>
      <c r="BX1139" s="73"/>
      <c r="BY1139" s="73"/>
      <c r="BZ1139" s="95"/>
      <c r="CA1139" s="95"/>
      <c r="CB1139" s="73"/>
      <c r="CC1139" s="73"/>
      <c r="CD1139" s="95"/>
      <c r="CE1139" s="9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9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2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73"/>
      <c r="AF1140" s="73"/>
      <c r="AG1140" s="73"/>
      <c r="AH1140" s="95"/>
      <c r="AI1140" s="95"/>
      <c r="AJ1140" s="73"/>
      <c r="AK1140" s="73"/>
      <c r="AL1140" s="95"/>
      <c r="AM1140" s="95"/>
      <c r="AN1140" s="73"/>
      <c r="AO1140" s="73"/>
      <c r="AP1140" s="95"/>
      <c r="AQ1140" s="95"/>
      <c r="AR1140" s="73"/>
      <c r="AS1140" s="73"/>
      <c r="AT1140" s="95"/>
      <c r="AU1140" s="95"/>
      <c r="AV1140" s="73"/>
      <c r="AW1140" s="73"/>
      <c r="AX1140" s="95"/>
      <c r="AY1140" s="95"/>
      <c r="AZ1140" s="73"/>
      <c r="BA1140" s="73"/>
      <c r="BB1140" s="95"/>
      <c r="BC1140" s="95"/>
      <c r="BD1140" s="73"/>
      <c r="BE1140" s="73"/>
      <c r="BF1140" s="95"/>
      <c r="BG1140" s="95"/>
      <c r="BH1140" s="73"/>
      <c r="BI1140" s="73"/>
      <c r="BJ1140" s="95"/>
      <c r="BK1140" s="95"/>
      <c r="BL1140" s="73"/>
      <c r="BM1140" s="73"/>
      <c r="BN1140" s="95"/>
      <c r="BO1140" s="95"/>
      <c r="BP1140" s="73"/>
      <c r="BQ1140" s="73"/>
      <c r="BR1140" s="95"/>
      <c r="BS1140" s="95"/>
      <c r="BT1140" s="73"/>
      <c r="BU1140" s="73"/>
      <c r="BV1140" s="95"/>
      <c r="BW1140" s="95"/>
      <c r="BX1140" s="73"/>
      <c r="BY1140" s="73"/>
      <c r="BZ1140" s="95"/>
      <c r="CA1140" s="95"/>
      <c r="CB1140" s="73"/>
      <c r="CC1140" s="73"/>
      <c r="CD1140" s="95"/>
      <c r="CE1140" s="9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9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2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73"/>
      <c r="AF1141" s="73"/>
      <c r="AG1141" s="73"/>
      <c r="AH1141" s="95"/>
      <c r="AI1141" s="95"/>
      <c r="AJ1141" s="73"/>
      <c r="AK1141" s="73"/>
      <c r="AL1141" s="95"/>
      <c r="AM1141" s="95"/>
      <c r="AN1141" s="73"/>
      <c r="AO1141" s="73"/>
      <c r="AP1141" s="95"/>
      <c r="AQ1141" s="95"/>
      <c r="AR1141" s="73"/>
      <c r="AS1141" s="73"/>
      <c r="AT1141" s="95"/>
      <c r="AU1141" s="95"/>
      <c r="AV1141" s="73"/>
      <c r="AW1141" s="73"/>
      <c r="AX1141" s="95"/>
      <c r="AY1141" s="95"/>
      <c r="AZ1141" s="73"/>
      <c r="BA1141" s="73"/>
      <c r="BB1141" s="95"/>
      <c r="BC1141" s="95"/>
      <c r="BD1141" s="73"/>
      <c r="BE1141" s="73"/>
      <c r="BF1141" s="95"/>
      <c r="BG1141" s="95"/>
      <c r="BH1141" s="73"/>
      <c r="BI1141" s="73"/>
      <c r="BJ1141" s="95"/>
      <c r="BK1141" s="95"/>
      <c r="BL1141" s="73"/>
      <c r="BM1141" s="73"/>
      <c r="BN1141" s="95"/>
      <c r="BO1141" s="95"/>
      <c r="BP1141" s="73"/>
      <c r="BQ1141" s="73"/>
      <c r="BR1141" s="95"/>
      <c r="BS1141" s="95"/>
      <c r="BT1141" s="73"/>
      <c r="BU1141" s="73"/>
      <c r="BV1141" s="95"/>
      <c r="BW1141" s="95"/>
      <c r="BX1141" s="73"/>
      <c r="BY1141" s="73"/>
      <c r="BZ1141" s="95"/>
      <c r="CA1141" s="95"/>
      <c r="CB1141" s="73"/>
      <c r="CC1141" s="73"/>
      <c r="CD1141" s="95"/>
      <c r="CE1141" s="9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9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2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73"/>
      <c r="AF1142" s="73"/>
      <c r="AG1142" s="73"/>
      <c r="AH1142" s="95"/>
      <c r="AI1142" s="95"/>
      <c r="AJ1142" s="73"/>
      <c r="AK1142" s="73"/>
      <c r="AL1142" s="95"/>
      <c r="AM1142" s="95"/>
      <c r="AN1142" s="73"/>
      <c r="AO1142" s="73"/>
      <c r="AP1142" s="95"/>
      <c r="AQ1142" s="95"/>
      <c r="AR1142" s="73"/>
      <c r="AS1142" s="73"/>
      <c r="AT1142" s="95"/>
      <c r="AU1142" s="95"/>
      <c r="AV1142" s="73"/>
      <c r="AW1142" s="73"/>
      <c r="AX1142" s="95"/>
      <c r="AY1142" s="95"/>
      <c r="AZ1142" s="73"/>
      <c r="BA1142" s="73"/>
      <c r="BB1142" s="95"/>
      <c r="BC1142" s="95"/>
      <c r="BD1142" s="73"/>
      <c r="BE1142" s="73"/>
      <c r="BF1142" s="95"/>
      <c r="BG1142" s="95"/>
      <c r="BH1142" s="73"/>
      <c r="BI1142" s="73"/>
      <c r="BJ1142" s="95"/>
      <c r="BK1142" s="95"/>
      <c r="BL1142" s="73"/>
      <c r="BM1142" s="73"/>
      <c r="BN1142" s="95"/>
      <c r="BO1142" s="95"/>
      <c r="BP1142" s="73"/>
      <c r="BQ1142" s="73"/>
      <c r="BR1142" s="95"/>
      <c r="BS1142" s="95"/>
      <c r="BT1142" s="73"/>
      <c r="BU1142" s="73"/>
      <c r="BV1142" s="95"/>
      <c r="BW1142" s="95"/>
      <c r="BX1142" s="73"/>
      <c r="BY1142" s="73"/>
      <c r="BZ1142" s="95"/>
      <c r="CA1142" s="95"/>
      <c r="CB1142" s="73"/>
      <c r="CC1142" s="73"/>
      <c r="CD1142" s="95"/>
      <c r="CE1142" s="9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9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2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73"/>
      <c r="AF1143" s="73"/>
      <c r="AG1143" s="73"/>
      <c r="AH1143" s="95"/>
      <c r="AI1143" s="95"/>
      <c r="AJ1143" s="73"/>
      <c r="AK1143" s="73"/>
      <c r="AL1143" s="95"/>
      <c r="AM1143" s="95"/>
      <c r="AN1143" s="73"/>
      <c r="AO1143" s="73"/>
      <c r="AP1143" s="95"/>
      <c r="AQ1143" s="95"/>
      <c r="AR1143" s="73"/>
      <c r="AS1143" s="73"/>
      <c r="AT1143" s="95"/>
      <c r="AU1143" s="95"/>
      <c r="AV1143" s="73"/>
      <c r="AW1143" s="73"/>
      <c r="AX1143" s="95"/>
      <c r="AY1143" s="95"/>
      <c r="AZ1143" s="73"/>
      <c r="BA1143" s="73"/>
      <c r="BB1143" s="95"/>
      <c r="BC1143" s="95"/>
      <c r="BD1143" s="73"/>
      <c r="BE1143" s="73"/>
      <c r="BF1143" s="95"/>
      <c r="BG1143" s="95"/>
      <c r="BH1143" s="73"/>
      <c r="BI1143" s="73"/>
      <c r="BJ1143" s="95"/>
      <c r="BK1143" s="95"/>
      <c r="BL1143" s="73"/>
      <c r="BM1143" s="73"/>
      <c r="BN1143" s="95"/>
      <c r="BO1143" s="95"/>
      <c r="BP1143" s="73"/>
      <c r="BQ1143" s="73"/>
      <c r="BR1143" s="95"/>
      <c r="BS1143" s="95"/>
      <c r="BT1143" s="73"/>
      <c r="BU1143" s="73"/>
      <c r="BV1143" s="95"/>
      <c r="BW1143" s="95"/>
      <c r="BX1143" s="73"/>
      <c r="BY1143" s="73"/>
      <c r="BZ1143" s="95"/>
      <c r="CA1143" s="95"/>
      <c r="CB1143" s="73"/>
      <c r="CC1143" s="73"/>
      <c r="CD1143" s="95"/>
      <c r="CE1143" s="9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9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2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73"/>
      <c r="AF1144" s="73"/>
      <c r="AG1144" s="73"/>
      <c r="AH1144" s="95"/>
      <c r="AI1144" s="95"/>
      <c r="AJ1144" s="73"/>
      <c r="AK1144" s="73"/>
      <c r="AL1144" s="95"/>
      <c r="AM1144" s="95"/>
      <c r="AN1144" s="73"/>
      <c r="AO1144" s="73"/>
      <c r="AP1144" s="95"/>
      <c r="AQ1144" s="95"/>
      <c r="AR1144" s="73"/>
      <c r="AS1144" s="73"/>
      <c r="AT1144" s="95"/>
      <c r="AU1144" s="95"/>
      <c r="AV1144" s="73"/>
      <c r="AW1144" s="73"/>
      <c r="AX1144" s="95"/>
      <c r="AY1144" s="95"/>
      <c r="AZ1144" s="73"/>
      <c r="BA1144" s="73"/>
      <c r="BB1144" s="95"/>
      <c r="BC1144" s="95"/>
      <c r="BD1144" s="73"/>
      <c r="BE1144" s="73"/>
      <c r="BF1144" s="95"/>
      <c r="BG1144" s="95"/>
      <c r="BH1144" s="73"/>
      <c r="BI1144" s="73"/>
      <c r="BJ1144" s="95"/>
      <c r="BK1144" s="95"/>
      <c r="BL1144" s="73"/>
      <c r="BM1144" s="73"/>
      <c r="BN1144" s="95"/>
      <c r="BO1144" s="95"/>
      <c r="BP1144" s="73"/>
      <c r="BQ1144" s="73"/>
      <c r="BR1144" s="95"/>
      <c r="BS1144" s="95"/>
      <c r="BT1144" s="73"/>
      <c r="BU1144" s="73"/>
      <c r="BV1144" s="95"/>
      <c r="BW1144" s="95"/>
      <c r="BX1144" s="73"/>
      <c r="BY1144" s="73"/>
      <c r="BZ1144" s="95"/>
      <c r="CA1144" s="95"/>
      <c r="CB1144" s="73"/>
      <c r="CC1144" s="73"/>
      <c r="CD1144" s="95"/>
      <c r="CE1144" s="9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9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2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73"/>
      <c r="AF1145" s="73"/>
      <c r="AG1145" s="73"/>
      <c r="AH1145" s="95"/>
      <c r="AI1145" s="95"/>
      <c r="AJ1145" s="73"/>
      <c r="AK1145" s="73"/>
      <c r="AL1145" s="95"/>
      <c r="AM1145" s="95"/>
      <c r="AN1145" s="73"/>
      <c r="AO1145" s="73"/>
      <c r="AP1145" s="95"/>
      <c r="AQ1145" s="95"/>
      <c r="AR1145" s="73"/>
      <c r="AS1145" s="73"/>
      <c r="AT1145" s="95"/>
      <c r="AU1145" s="95"/>
      <c r="AV1145" s="73"/>
      <c r="AW1145" s="73"/>
      <c r="AX1145" s="95"/>
      <c r="AY1145" s="95"/>
      <c r="AZ1145" s="73"/>
      <c r="BA1145" s="73"/>
      <c r="BB1145" s="95"/>
      <c r="BC1145" s="95"/>
      <c r="BD1145" s="73"/>
      <c r="BE1145" s="73"/>
      <c r="BF1145" s="95"/>
      <c r="BG1145" s="95"/>
      <c r="BH1145" s="73"/>
      <c r="BI1145" s="73"/>
      <c r="BJ1145" s="95"/>
      <c r="BK1145" s="95"/>
      <c r="BL1145" s="73"/>
      <c r="BM1145" s="73"/>
      <c r="BN1145" s="95"/>
      <c r="BO1145" s="95"/>
      <c r="BP1145" s="73"/>
      <c r="BQ1145" s="73"/>
      <c r="BR1145" s="95"/>
      <c r="BS1145" s="95"/>
      <c r="BT1145" s="73"/>
      <c r="BU1145" s="73"/>
      <c r="BV1145" s="95"/>
      <c r="BW1145" s="95"/>
      <c r="BX1145" s="73"/>
      <c r="BY1145" s="73"/>
      <c r="BZ1145" s="95"/>
      <c r="CA1145" s="95"/>
      <c r="CB1145" s="73"/>
      <c r="CC1145" s="73"/>
      <c r="CD1145" s="95"/>
      <c r="CE1145" s="9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9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2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73"/>
      <c r="AF1146" s="73"/>
      <c r="AG1146" s="73"/>
      <c r="AH1146" s="95"/>
      <c r="AI1146" s="95"/>
      <c r="AJ1146" s="73"/>
      <c r="AK1146" s="73"/>
      <c r="AL1146" s="95"/>
      <c r="AM1146" s="95"/>
      <c r="AN1146" s="73"/>
      <c r="AO1146" s="73"/>
      <c r="AP1146" s="95"/>
      <c r="AQ1146" s="95"/>
      <c r="AR1146" s="73"/>
      <c r="AS1146" s="73"/>
      <c r="AT1146" s="95"/>
      <c r="AU1146" s="95"/>
      <c r="AV1146" s="73"/>
      <c r="AW1146" s="73"/>
      <c r="AX1146" s="95"/>
      <c r="AY1146" s="95"/>
      <c r="AZ1146" s="73"/>
      <c r="BA1146" s="73"/>
      <c r="BB1146" s="95"/>
      <c r="BC1146" s="95"/>
      <c r="BD1146" s="73"/>
      <c r="BE1146" s="73"/>
      <c r="BF1146" s="95"/>
      <c r="BG1146" s="95"/>
      <c r="BH1146" s="73"/>
      <c r="BI1146" s="73"/>
      <c r="BJ1146" s="95"/>
      <c r="BK1146" s="95"/>
      <c r="BL1146" s="73"/>
      <c r="BM1146" s="73"/>
      <c r="BN1146" s="95"/>
      <c r="BO1146" s="95"/>
      <c r="BP1146" s="73"/>
      <c r="BQ1146" s="73"/>
      <c r="BR1146" s="95"/>
      <c r="BS1146" s="95"/>
      <c r="BT1146" s="73"/>
      <c r="BU1146" s="73"/>
      <c r="BV1146" s="95"/>
      <c r="BW1146" s="95"/>
      <c r="BX1146" s="73"/>
      <c r="BY1146" s="73"/>
      <c r="BZ1146" s="95"/>
      <c r="CA1146" s="95"/>
      <c r="CB1146" s="73"/>
      <c r="CC1146" s="73"/>
      <c r="CD1146" s="95"/>
      <c r="CE1146" s="9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9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2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73"/>
      <c r="AF1147" s="73"/>
      <c r="AG1147" s="73"/>
      <c r="AH1147" s="95"/>
      <c r="AI1147" s="95"/>
      <c r="AJ1147" s="73"/>
      <c r="AK1147" s="73"/>
      <c r="AL1147" s="95"/>
      <c r="AM1147" s="95"/>
      <c r="AN1147" s="73"/>
      <c r="AO1147" s="73"/>
      <c r="AP1147" s="95"/>
      <c r="AQ1147" s="95"/>
      <c r="AR1147" s="73"/>
      <c r="AS1147" s="73"/>
      <c r="AT1147" s="95"/>
      <c r="AU1147" s="95"/>
      <c r="AV1147" s="73"/>
      <c r="AW1147" s="73"/>
      <c r="AX1147" s="95"/>
      <c r="AY1147" s="95"/>
      <c r="AZ1147" s="73"/>
      <c r="BA1147" s="73"/>
      <c r="BB1147" s="95"/>
      <c r="BC1147" s="95"/>
      <c r="BD1147" s="73"/>
      <c r="BE1147" s="73"/>
      <c r="BF1147" s="95"/>
      <c r="BG1147" s="95"/>
      <c r="BH1147" s="73"/>
      <c r="BI1147" s="73"/>
      <c r="BJ1147" s="95"/>
      <c r="BK1147" s="95"/>
      <c r="BL1147" s="73"/>
      <c r="BM1147" s="73"/>
      <c r="BN1147" s="95"/>
      <c r="BO1147" s="95"/>
      <c r="BP1147" s="73"/>
      <c r="BQ1147" s="73"/>
      <c r="BR1147" s="95"/>
      <c r="BS1147" s="95"/>
      <c r="BT1147" s="73"/>
      <c r="BU1147" s="73"/>
      <c r="BV1147" s="95"/>
      <c r="BW1147" s="95"/>
      <c r="BX1147" s="73"/>
      <c r="BY1147" s="73"/>
      <c r="BZ1147" s="95"/>
      <c r="CA1147" s="95"/>
      <c r="CB1147" s="73"/>
      <c r="CC1147" s="73"/>
      <c r="CD1147" s="95"/>
      <c r="CE1147" s="9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9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2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73"/>
      <c r="AF1148" s="73"/>
      <c r="AG1148" s="73"/>
      <c r="AH1148" s="95"/>
      <c r="AI1148" s="95"/>
      <c r="AJ1148" s="73"/>
      <c r="AK1148" s="73"/>
      <c r="AL1148" s="95"/>
      <c r="AM1148" s="95"/>
      <c r="AN1148" s="73"/>
      <c r="AO1148" s="73"/>
      <c r="AP1148" s="95"/>
      <c r="AQ1148" s="95"/>
      <c r="AR1148" s="73"/>
      <c r="AS1148" s="73"/>
      <c r="AT1148" s="95"/>
      <c r="AU1148" s="95"/>
      <c r="AV1148" s="73"/>
      <c r="AW1148" s="73"/>
      <c r="AX1148" s="95"/>
      <c r="AY1148" s="95"/>
      <c r="AZ1148" s="73"/>
      <c r="BA1148" s="73"/>
      <c r="BB1148" s="95"/>
      <c r="BC1148" s="95"/>
      <c r="BD1148" s="73"/>
      <c r="BE1148" s="73"/>
      <c r="BF1148" s="95"/>
      <c r="BG1148" s="95"/>
      <c r="BH1148" s="73"/>
      <c r="BI1148" s="73"/>
      <c r="BJ1148" s="95"/>
      <c r="BK1148" s="95"/>
      <c r="BL1148" s="73"/>
      <c r="BM1148" s="73"/>
      <c r="BN1148" s="95"/>
      <c r="BO1148" s="95"/>
      <c r="BP1148" s="73"/>
      <c r="BQ1148" s="73"/>
      <c r="BR1148" s="95"/>
      <c r="BS1148" s="95"/>
      <c r="BT1148" s="73"/>
      <c r="BU1148" s="73"/>
      <c r="BV1148" s="95"/>
      <c r="BW1148" s="95"/>
      <c r="BX1148" s="73"/>
      <c r="BY1148" s="73"/>
      <c r="BZ1148" s="95"/>
      <c r="CA1148" s="95"/>
      <c r="CB1148" s="73"/>
      <c r="CC1148" s="73"/>
      <c r="CD1148" s="95"/>
      <c r="CE1148" s="9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9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2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73"/>
      <c r="AF1149" s="73"/>
      <c r="AG1149" s="73"/>
      <c r="AH1149" s="95"/>
      <c r="AI1149" s="95"/>
      <c r="AJ1149" s="73"/>
      <c r="AK1149" s="73"/>
      <c r="AL1149" s="95"/>
      <c r="AM1149" s="95"/>
      <c r="AN1149" s="73"/>
      <c r="AO1149" s="73"/>
      <c r="AP1149" s="95"/>
      <c r="AQ1149" s="95"/>
      <c r="AR1149" s="73"/>
      <c r="AS1149" s="73"/>
      <c r="AT1149" s="95"/>
      <c r="AU1149" s="95"/>
      <c r="AV1149" s="73"/>
      <c r="AW1149" s="73"/>
      <c r="AX1149" s="95"/>
      <c r="AY1149" s="95"/>
      <c r="AZ1149" s="73"/>
      <c r="BA1149" s="73"/>
      <c r="BB1149" s="95"/>
      <c r="BC1149" s="95"/>
      <c r="BD1149" s="73"/>
      <c r="BE1149" s="73"/>
      <c r="BF1149" s="95"/>
      <c r="BG1149" s="95"/>
      <c r="BH1149" s="73"/>
      <c r="BI1149" s="73"/>
      <c r="BJ1149" s="95"/>
      <c r="BK1149" s="95"/>
      <c r="BL1149" s="73"/>
      <c r="BM1149" s="73"/>
      <c r="BN1149" s="95"/>
      <c r="BO1149" s="95"/>
      <c r="BP1149" s="73"/>
      <c r="BQ1149" s="73"/>
      <c r="BR1149" s="95"/>
      <c r="BS1149" s="95"/>
      <c r="BT1149" s="73"/>
      <c r="BU1149" s="73"/>
      <c r="BV1149" s="95"/>
      <c r="BW1149" s="95"/>
      <c r="BX1149" s="73"/>
      <c r="BY1149" s="73"/>
      <c r="BZ1149" s="95"/>
      <c r="CA1149" s="95"/>
      <c r="CB1149" s="73"/>
      <c r="CC1149" s="73"/>
      <c r="CD1149" s="95"/>
      <c r="CE1149" s="9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9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2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73"/>
      <c r="AF1150" s="73"/>
      <c r="AG1150" s="73"/>
      <c r="AH1150" s="95"/>
      <c r="AI1150" s="95"/>
      <c r="AJ1150" s="73"/>
      <c r="AK1150" s="73"/>
      <c r="AL1150" s="95"/>
      <c r="AM1150" s="95"/>
      <c r="AN1150" s="73"/>
      <c r="AO1150" s="73"/>
      <c r="AP1150" s="95"/>
      <c r="AQ1150" s="95"/>
      <c r="AR1150" s="73"/>
      <c r="AS1150" s="73"/>
      <c r="AT1150" s="95"/>
      <c r="AU1150" s="95"/>
      <c r="AV1150" s="73"/>
      <c r="AW1150" s="73"/>
      <c r="AX1150" s="95"/>
      <c r="AY1150" s="95"/>
      <c r="AZ1150" s="73"/>
      <c r="BA1150" s="73"/>
      <c r="BB1150" s="95"/>
      <c r="BC1150" s="95"/>
      <c r="BD1150" s="73"/>
      <c r="BE1150" s="73"/>
      <c r="BF1150" s="95"/>
      <c r="BG1150" s="95"/>
      <c r="BH1150" s="73"/>
      <c r="BI1150" s="73"/>
      <c r="BJ1150" s="95"/>
      <c r="BK1150" s="95"/>
      <c r="BL1150" s="73"/>
      <c r="BM1150" s="73"/>
      <c r="BN1150" s="95"/>
      <c r="BO1150" s="95"/>
      <c r="BP1150" s="73"/>
      <c r="BQ1150" s="73"/>
      <c r="BR1150" s="95"/>
      <c r="BS1150" s="95"/>
      <c r="BT1150" s="73"/>
      <c r="BU1150" s="73"/>
      <c r="BV1150" s="95"/>
      <c r="BW1150" s="95"/>
      <c r="BX1150" s="73"/>
      <c r="BY1150" s="73"/>
      <c r="BZ1150" s="95"/>
      <c r="CA1150" s="95"/>
      <c r="CB1150" s="73"/>
      <c r="CC1150" s="73"/>
      <c r="CD1150" s="95"/>
      <c r="CE1150" s="9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9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2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73"/>
      <c r="AF1151" s="73"/>
      <c r="AG1151" s="73"/>
      <c r="AH1151" s="95"/>
      <c r="AI1151" s="95"/>
      <c r="AJ1151" s="73"/>
      <c r="AK1151" s="73"/>
      <c r="AL1151" s="95"/>
      <c r="AM1151" s="95"/>
      <c r="AN1151" s="73"/>
      <c r="AO1151" s="73"/>
      <c r="AP1151" s="95"/>
      <c r="AQ1151" s="95"/>
      <c r="AR1151" s="73"/>
      <c r="AS1151" s="73"/>
      <c r="AT1151" s="95"/>
      <c r="AU1151" s="95"/>
      <c r="AV1151" s="73"/>
      <c r="AW1151" s="73"/>
      <c r="AX1151" s="95"/>
      <c r="AY1151" s="95"/>
      <c r="AZ1151" s="73"/>
      <c r="BA1151" s="73"/>
      <c r="BB1151" s="95"/>
      <c r="BC1151" s="95"/>
      <c r="BD1151" s="73"/>
      <c r="BE1151" s="73"/>
      <c r="BF1151" s="95"/>
      <c r="BG1151" s="95"/>
      <c r="BH1151" s="73"/>
      <c r="BI1151" s="73"/>
      <c r="BJ1151" s="95"/>
      <c r="BK1151" s="95"/>
      <c r="BL1151" s="73"/>
      <c r="BM1151" s="73"/>
      <c r="BN1151" s="95"/>
      <c r="BO1151" s="95"/>
      <c r="BP1151" s="73"/>
      <c r="BQ1151" s="73"/>
      <c r="BR1151" s="95"/>
      <c r="BS1151" s="95"/>
      <c r="BT1151" s="73"/>
      <c r="BU1151" s="73"/>
      <c r="BV1151" s="95"/>
      <c r="BW1151" s="95"/>
      <c r="BX1151" s="73"/>
      <c r="BY1151" s="73"/>
      <c r="BZ1151" s="95"/>
      <c r="CA1151" s="95"/>
      <c r="CB1151" s="73"/>
      <c r="CC1151" s="73"/>
      <c r="CD1151" s="95"/>
      <c r="CE1151" s="9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9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2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73"/>
      <c r="AF1152" s="73"/>
      <c r="AG1152" s="73"/>
      <c r="AH1152" s="95"/>
      <c r="AI1152" s="95"/>
      <c r="AJ1152" s="73"/>
      <c r="AK1152" s="73"/>
      <c r="AL1152" s="95"/>
      <c r="AM1152" s="95"/>
      <c r="AN1152" s="73"/>
      <c r="AO1152" s="73"/>
      <c r="AP1152" s="95"/>
      <c r="AQ1152" s="95"/>
      <c r="AR1152" s="73"/>
      <c r="AS1152" s="73"/>
      <c r="AT1152" s="95"/>
      <c r="AU1152" s="95"/>
      <c r="AV1152" s="73"/>
      <c r="AW1152" s="73"/>
      <c r="AX1152" s="95"/>
      <c r="AY1152" s="95"/>
      <c r="AZ1152" s="73"/>
      <c r="BA1152" s="73"/>
      <c r="BB1152" s="95"/>
      <c r="BC1152" s="95"/>
      <c r="BD1152" s="73"/>
      <c r="BE1152" s="73"/>
      <c r="BF1152" s="95"/>
      <c r="BG1152" s="95"/>
      <c r="BH1152" s="73"/>
      <c r="BI1152" s="73"/>
      <c r="BJ1152" s="95"/>
      <c r="BK1152" s="95"/>
      <c r="BL1152" s="73"/>
      <c r="BM1152" s="73"/>
      <c r="BN1152" s="95"/>
      <c r="BO1152" s="95"/>
      <c r="BP1152" s="73"/>
      <c r="BQ1152" s="73"/>
      <c r="BR1152" s="95"/>
      <c r="BS1152" s="95"/>
      <c r="BT1152" s="73"/>
      <c r="BU1152" s="73"/>
      <c r="BV1152" s="95"/>
      <c r="BW1152" s="95"/>
      <c r="BX1152" s="73"/>
      <c r="BY1152" s="73"/>
      <c r="BZ1152" s="95"/>
      <c r="CA1152" s="95"/>
      <c r="CB1152" s="73"/>
      <c r="CC1152" s="73"/>
      <c r="CD1152" s="95"/>
      <c r="CE1152" s="9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9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2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73"/>
      <c r="AF1153" s="73"/>
      <c r="AG1153" s="73"/>
      <c r="AH1153" s="95"/>
      <c r="AI1153" s="95"/>
      <c r="AJ1153" s="73"/>
      <c r="AK1153" s="73"/>
      <c r="AL1153" s="95"/>
      <c r="AM1153" s="95"/>
      <c r="AN1153" s="73"/>
      <c r="AO1153" s="73"/>
      <c r="AP1153" s="95"/>
      <c r="AQ1153" s="95"/>
      <c r="AR1153" s="73"/>
      <c r="AS1153" s="73"/>
      <c r="AT1153" s="95"/>
      <c r="AU1153" s="95"/>
      <c r="AV1153" s="73"/>
      <c r="AW1153" s="73"/>
      <c r="AX1153" s="95"/>
      <c r="AY1153" s="95"/>
      <c r="AZ1153" s="73"/>
      <c r="BA1153" s="73"/>
      <c r="BB1153" s="95"/>
      <c r="BC1153" s="95"/>
      <c r="BD1153" s="73"/>
      <c r="BE1153" s="73"/>
      <c r="BF1153" s="95"/>
      <c r="BG1153" s="95"/>
      <c r="BH1153" s="73"/>
      <c r="BI1153" s="73"/>
      <c r="BJ1153" s="95"/>
      <c r="BK1153" s="95"/>
      <c r="BL1153" s="73"/>
      <c r="BM1153" s="73"/>
      <c r="BN1153" s="95"/>
      <c r="BO1153" s="95"/>
      <c r="BP1153" s="73"/>
      <c r="BQ1153" s="73"/>
      <c r="BR1153" s="95"/>
      <c r="BS1153" s="95"/>
      <c r="BT1153" s="73"/>
      <c r="BU1153" s="73"/>
      <c r="BV1153" s="95"/>
      <c r="BW1153" s="95"/>
      <c r="BX1153" s="73"/>
      <c r="BY1153" s="73"/>
      <c r="BZ1153" s="95"/>
      <c r="CA1153" s="95"/>
      <c r="CB1153" s="73"/>
      <c r="CC1153" s="73"/>
      <c r="CD1153" s="95"/>
      <c r="CE1153" s="9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9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2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73"/>
      <c r="AF1154" s="73"/>
      <c r="AG1154" s="73"/>
      <c r="AH1154" s="95"/>
      <c r="AI1154" s="95"/>
      <c r="AJ1154" s="73"/>
      <c r="AK1154" s="73"/>
      <c r="AL1154" s="95"/>
      <c r="AM1154" s="95"/>
      <c r="AN1154" s="73"/>
      <c r="AO1154" s="73"/>
      <c r="AP1154" s="95"/>
      <c r="AQ1154" s="95"/>
      <c r="AR1154" s="73"/>
      <c r="AS1154" s="73"/>
      <c r="AT1154" s="95"/>
      <c r="AU1154" s="95"/>
      <c r="AV1154" s="73"/>
      <c r="AW1154" s="73"/>
      <c r="AX1154" s="95"/>
      <c r="AY1154" s="95"/>
      <c r="AZ1154" s="73"/>
      <c r="BA1154" s="73"/>
      <c r="BB1154" s="95"/>
      <c r="BC1154" s="95"/>
      <c r="BD1154" s="73"/>
      <c r="BE1154" s="73"/>
      <c r="BF1154" s="95"/>
      <c r="BG1154" s="95"/>
      <c r="BH1154" s="73"/>
      <c r="BI1154" s="73"/>
      <c r="BJ1154" s="95"/>
      <c r="BK1154" s="95"/>
      <c r="BL1154" s="73"/>
      <c r="BM1154" s="73"/>
      <c r="BN1154" s="95"/>
      <c r="BO1154" s="95"/>
      <c r="BP1154" s="73"/>
      <c r="BQ1154" s="73"/>
      <c r="BR1154" s="95"/>
      <c r="BS1154" s="95"/>
      <c r="BT1154" s="73"/>
      <c r="BU1154" s="73"/>
      <c r="BV1154" s="95"/>
      <c r="BW1154" s="95"/>
      <c r="BX1154" s="73"/>
      <c r="BY1154" s="73"/>
      <c r="BZ1154" s="95"/>
      <c r="CA1154" s="95"/>
      <c r="CB1154" s="73"/>
      <c r="CC1154" s="73"/>
      <c r="CD1154" s="95"/>
      <c r="CE1154" s="9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9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2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73"/>
      <c r="AF1155" s="73"/>
      <c r="AG1155" s="73"/>
      <c r="AH1155" s="95"/>
      <c r="AI1155" s="95"/>
      <c r="AJ1155" s="73"/>
      <c r="AK1155" s="73"/>
      <c r="AL1155" s="95"/>
      <c r="AM1155" s="95"/>
      <c r="AN1155" s="73"/>
      <c r="AO1155" s="73"/>
      <c r="AP1155" s="95"/>
      <c r="AQ1155" s="95"/>
      <c r="AR1155" s="73"/>
      <c r="AS1155" s="73"/>
      <c r="AT1155" s="95"/>
      <c r="AU1155" s="95"/>
      <c r="AV1155" s="73"/>
      <c r="AW1155" s="73"/>
      <c r="AX1155" s="95"/>
      <c r="AY1155" s="95"/>
      <c r="AZ1155" s="73"/>
      <c r="BA1155" s="73"/>
      <c r="BB1155" s="95"/>
      <c r="BC1155" s="95"/>
      <c r="BD1155" s="73"/>
      <c r="BE1155" s="73"/>
      <c r="BF1155" s="95"/>
      <c r="BG1155" s="95"/>
      <c r="BH1155" s="73"/>
      <c r="BI1155" s="73"/>
      <c r="BJ1155" s="95"/>
      <c r="BK1155" s="95"/>
      <c r="BL1155" s="73"/>
      <c r="BM1155" s="73"/>
      <c r="BN1155" s="95"/>
      <c r="BO1155" s="95"/>
      <c r="BP1155" s="73"/>
      <c r="BQ1155" s="73"/>
      <c r="BR1155" s="95"/>
      <c r="BS1155" s="95"/>
      <c r="BT1155" s="73"/>
      <c r="BU1155" s="73"/>
      <c r="BV1155" s="95"/>
      <c r="BW1155" s="95"/>
      <c r="BX1155" s="73"/>
      <c r="BY1155" s="73"/>
      <c r="BZ1155" s="95"/>
      <c r="CA1155" s="95"/>
      <c r="CB1155" s="73"/>
      <c r="CC1155" s="73"/>
      <c r="CD1155" s="95"/>
      <c r="CE1155" s="9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9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2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73"/>
      <c r="AF1156" s="73"/>
      <c r="AG1156" s="73"/>
      <c r="AH1156" s="95"/>
      <c r="AI1156" s="95"/>
      <c r="AJ1156" s="73"/>
      <c r="AK1156" s="73"/>
      <c r="AL1156" s="95"/>
      <c r="AM1156" s="95"/>
      <c r="AN1156" s="73"/>
      <c r="AO1156" s="73"/>
      <c r="AP1156" s="95"/>
      <c r="AQ1156" s="95"/>
      <c r="AR1156" s="73"/>
      <c r="AS1156" s="73"/>
      <c r="AT1156" s="95"/>
      <c r="AU1156" s="95"/>
      <c r="AV1156" s="73"/>
      <c r="AW1156" s="73"/>
      <c r="AX1156" s="95"/>
      <c r="AY1156" s="95"/>
      <c r="AZ1156" s="73"/>
      <c r="BA1156" s="73"/>
      <c r="BB1156" s="95"/>
      <c r="BC1156" s="95"/>
      <c r="BD1156" s="73"/>
      <c r="BE1156" s="73"/>
      <c r="BF1156" s="95"/>
      <c r="BG1156" s="95"/>
      <c r="BH1156" s="73"/>
      <c r="BI1156" s="73"/>
      <c r="BJ1156" s="95"/>
      <c r="BK1156" s="95"/>
      <c r="BL1156" s="73"/>
      <c r="BM1156" s="73"/>
      <c r="BN1156" s="95"/>
      <c r="BO1156" s="95"/>
      <c r="BP1156" s="73"/>
      <c r="BQ1156" s="73"/>
      <c r="BR1156" s="95"/>
      <c r="BS1156" s="95"/>
      <c r="BT1156" s="73"/>
      <c r="BU1156" s="73"/>
      <c r="BV1156" s="95"/>
      <c r="BW1156" s="95"/>
      <c r="BX1156" s="73"/>
      <c r="BY1156" s="73"/>
      <c r="BZ1156" s="95"/>
      <c r="CA1156" s="95"/>
      <c r="CB1156" s="73"/>
      <c r="CC1156" s="73"/>
      <c r="CD1156" s="95"/>
      <c r="CE1156" s="9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9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2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73"/>
      <c r="AF1157" s="73"/>
      <c r="AG1157" s="73"/>
      <c r="AH1157" s="95"/>
      <c r="AI1157" s="95"/>
      <c r="AJ1157" s="73"/>
      <c r="AK1157" s="73"/>
      <c r="AL1157" s="95"/>
      <c r="AM1157" s="95"/>
      <c r="AN1157" s="73"/>
      <c r="AO1157" s="73"/>
      <c r="AP1157" s="95"/>
      <c r="AQ1157" s="95"/>
      <c r="AR1157" s="73"/>
      <c r="AS1157" s="73"/>
      <c r="AT1157" s="95"/>
      <c r="AU1157" s="95"/>
      <c r="AV1157" s="73"/>
      <c r="AW1157" s="73"/>
      <c r="AX1157" s="95"/>
      <c r="AY1157" s="95"/>
      <c r="AZ1157" s="73"/>
      <c r="BA1157" s="73"/>
      <c r="BB1157" s="95"/>
      <c r="BC1157" s="95"/>
      <c r="BD1157" s="73"/>
      <c r="BE1157" s="73"/>
      <c r="BF1157" s="95"/>
      <c r="BG1157" s="95"/>
      <c r="BH1157" s="73"/>
      <c r="BI1157" s="73"/>
      <c r="BJ1157" s="95"/>
      <c r="BK1157" s="95"/>
      <c r="BL1157" s="73"/>
      <c r="BM1157" s="73"/>
      <c r="BN1157" s="95"/>
      <c r="BO1157" s="95"/>
      <c r="BP1157" s="73"/>
      <c r="BQ1157" s="73"/>
      <c r="BR1157" s="95"/>
      <c r="BS1157" s="95"/>
      <c r="BT1157" s="73"/>
      <c r="BU1157" s="73"/>
      <c r="BV1157" s="95"/>
      <c r="BW1157" s="95"/>
      <c r="BX1157" s="73"/>
      <c r="BY1157" s="73"/>
      <c r="BZ1157" s="95"/>
      <c r="CA1157" s="95"/>
      <c r="CB1157" s="73"/>
      <c r="CC1157" s="73"/>
      <c r="CD1157" s="95"/>
      <c r="CE1157" s="9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9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2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73"/>
      <c r="AF1158" s="73"/>
      <c r="AG1158" s="73"/>
      <c r="AH1158" s="95"/>
      <c r="AI1158" s="95"/>
      <c r="AJ1158" s="73"/>
      <c r="AK1158" s="73"/>
      <c r="AL1158" s="95"/>
      <c r="AM1158" s="95"/>
      <c r="AN1158" s="73"/>
      <c r="AO1158" s="73"/>
      <c r="AP1158" s="95"/>
      <c r="AQ1158" s="95"/>
      <c r="AR1158" s="73"/>
      <c r="AS1158" s="73"/>
      <c r="AT1158" s="95"/>
      <c r="AU1158" s="95"/>
      <c r="AV1158" s="73"/>
      <c r="AW1158" s="73"/>
      <c r="AX1158" s="95"/>
      <c r="AY1158" s="95"/>
      <c r="AZ1158" s="73"/>
      <c r="BA1158" s="73"/>
      <c r="BB1158" s="95"/>
      <c r="BC1158" s="95"/>
      <c r="BD1158" s="73"/>
      <c r="BE1158" s="73"/>
      <c r="BF1158" s="95"/>
      <c r="BG1158" s="95"/>
      <c r="BH1158" s="73"/>
      <c r="BI1158" s="73"/>
      <c r="BJ1158" s="95"/>
      <c r="BK1158" s="95"/>
      <c r="BL1158" s="73"/>
      <c r="BM1158" s="73"/>
      <c r="BN1158" s="95"/>
      <c r="BO1158" s="95"/>
      <c r="BP1158" s="73"/>
      <c r="BQ1158" s="73"/>
      <c r="BR1158" s="95"/>
      <c r="BS1158" s="95"/>
      <c r="BT1158" s="73"/>
      <c r="BU1158" s="73"/>
      <c r="BV1158" s="95"/>
      <c r="BW1158" s="95"/>
      <c r="BX1158" s="73"/>
      <c r="BY1158" s="73"/>
      <c r="BZ1158" s="95"/>
      <c r="CA1158" s="95"/>
      <c r="CB1158" s="73"/>
      <c r="CC1158" s="73"/>
      <c r="CD1158" s="95"/>
      <c r="CE1158" s="9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9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2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73"/>
      <c r="AF1159" s="73"/>
      <c r="AG1159" s="73"/>
      <c r="AH1159" s="95"/>
      <c r="AI1159" s="95"/>
      <c r="AJ1159" s="73"/>
      <c r="AK1159" s="73"/>
      <c r="AL1159" s="95"/>
      <c r="AM1159" s="95"/>
      <c r="AN1159" s="73"/>
      <c r="AO1159" s="73"/>
      <c r="AP1159" s="95"/>
      <c r="AQ1159" s="95"/>
      <c r="AR1159" s="73"/>
      <c r="AS1159" s="73"/>
      <c r="AT1159" s="95"/>
      <c r="AU1159" s="95"/>
      <c r="AV1159" s="73"/>
      <c r="AW1159" s="73"/>
      <c r="AX1159" s="95"/>
      <c r="AY1159" s="95"/>
      <c r="AZ1159" s="73"/>
      <c r="BA1159" s="73"/>
      <c r="BB1159" s="95"/>
      <c r="BC1159" s="95"/>
      <c r="BD1159" s="73"/>
      <c r="BE1159" s="73"/>
      <c r="BF1159" s="95"/>
      <c r="BG1159" s="95"/>
      <c r="BH1159" s="73"/>
      <c r="BI1159" s="73"/>
      <c r="BJ1159" s="95"/>
      <c r="BK1159" s="95"/>
      <c r="BL1159" s="73"/>
      <c r="BM1159" s="73"/>
      <c r="BN1159" s="95"/>
      <c r="BO1159" s="95"/>
      <c r="BP1159" s="73"/>
      <c r="BQ1159" s="73"/>
      <c r="BR1159" s="95"/>
      <c r="BS1159" s="95"/>
      <c r="BT1159" s="73"/>
      <c r="BU1159" s="73"/>
      <c r="BV1159" s="95"/>
      <c r="BW1159" s="95"/>
      <c r="BX1159" s="73"/>
      <c r="BY1159" s="73"/>
      <c r="BZ1159" s="95"/>
      <c r="CA1159" s="95"/>
      <c r="CB1159" s="73"/>
      <c r="CC1159" s="73"/>
      <c r="CD1159" s="95"/>
      <c r="CE1159" s="9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9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2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73"/>
      <c r="AF1160" s="73"/>
      <c r="AG1160" s="73"/>
      <c r="AH1160" s="95"/>
      <c r="AI1160" s="95"/>
      <c r="AJ1160" s="73"/>
      <c r="AK1160" s="73"/>
      <c r="AL1160" s="95"/>
      <c r="AM1160" s="95"/>
      <c r="AN1160" s="73"/>
      <c r="AO1160" s="73"/>
      <c r="AP1160" s="95"/>
      <c r="AQ1160" s="95"/>
      <c r="AR1160" s="73"/>
      <c r="AS1160" s="73"/>
      <c r="AT1160" s="95"/>
      <c r="AU1160" s="95"/>
      <c r="AV1160" s="73"/>
      <c r="AW1160" s="73"/>
      <c r="AX1160" s="95"/>
      <c r="AY1160" s="95"/>
      <c r="AZ1160" s="73"/>
      <c r="BA1160" s="73"/>
      <c r="BB1160" s="95"/>
      <c r="BC1160" s="95"/>
      <c r="BD1160" s="73"/>
      <c r="BE1160" s="73"/>
      <c r="BF1160" s="95"/>
      <c r="BG1160" s="95"/>
      <c r="BH1160" s="73"/>
      <c r="BI1160" s="73"/>
      <c r="BJ1160" s="95"/>
      <c r="BK1160" s="95"/>
      <c r="BL1160" s="73"/>
      <c r="BM1160" s="73"/>
      <c r="BN1160" s="95"/>
      <c r="BO1160" s="95"/>
      <c r="BP1160" s="73"/>
      <c r="BQ1160" s="73"/>
      <c r="BR1160" s="95"/>
      <c r="BS1160" s="95"/>
      <c r="BT1160" s="73"/>
      <c r="BU1160" s="73"/>
      <c r="BV1160" s="95"/>
      <c r="BW1160" s="95"/>
      <c r="BX1160" s="73"/>
      <c r="BY1160" s="73"/>
      <c r="BZ1160" s="95"/>
      <c r="CA1160" s="95"/>
      <c r="CB1160" s="73"/>
      <c r="CC1160" s="73"/>
      <c r="CD1160" s="95"/>
      <c r="CE1160" s="9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9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2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73"/>
      <c r="AF1161" s="73"/>
      <c r="AG1161" s="73"/>
      <c r="AH1161" s="95"/>
      <c r="AI1161" s="95"/>
      <c r="AJ1161" s="73"/>
      <c r="AK1161" s="73"/>
      <c r="AL1161" s="95"/>
      <c r="AM1161" s="95"/>
      <c r="AN1161" s="73"/>
      <c r="AO1161" s="73"/>
      <c r="AP1161" s="95"/>
      <c r="AQ1161" s="95"/>
      <c r="AR1161" s="73"/>
      <c r="AS1161" s="73"/>
      <c r="AT1161" s="95"/>
      <c r="AU1161" s="95"/>
      <c r="AV1161" s="73"/>
      <c r="AW1161" s="73"/>
      <c r="AX1161" s="95"/>
      <c r="AY1161" s="95"/>
      <c r="AZ1161" s="73"/>
      <c r="BA1161" s="73"/>
      <c r="BB1161" s="95"/>
      <c r="BC1161" s="95"/>
      <c r="BD1161" s="73"/>
      <c r="BE1161" s="73"/>
      <c r="BF1161" s="95"/>
      <c r="BG1161" s="95"/>
      <c r="BH1161" s="73"/>
      <c r="BI1161" s="73"/>
      <c r="BJ1161" s="95"/>
      <c r="BK1161" s="95"/>
      <c r="BL1161" s="73"/>
      <c r="BM1161" s="73"/>
      <c r="BN1161" s="95"/>
      <c r="BO1161" s="95"/>
      <c r="BP1161" s="73"/>
      <c r="BQ1161" s="73"/>
      <c r="BR1161" s="95"/>
      <c r="BS1161" s="95"/>
      <c r="BT1161" s="73"/>
      <c r="BU1161" s="73"/>
      <c r="BV1161" s="95"/>
      <c r="BW1161" s="95"/>
      <c r="BX1161" s="73"/>
      <c r="BY1161" s="73"/>
      <c r="BZ1161" s="95"/>
      <c r="CA1161" s="95"/>
      <c r="CB1161" s="73"/>
      <c r="CC1161" s="73"/>
      <c r="CD1161" s="95"/>
      <c r="CE1161" s="9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9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2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73"/>
      <c r="AF1162" s="73"/>
      <c r="AG1162" s="73"/>
      <c r="AH1162" s="95"/>
      <c r="AI1162" s="95"/>
      <c r="AJ1162" s="73"/>
      <c r="AK1162" s="73"/>
      <c r="AL1162" s="95"/>
      <c r="AM1162" s="95"/>
      <c r="AN1162" s="73"/>
      <c r="AO1162" s="73"/>
      <c r="AP1162" s="95"/>
      <c r="AQ1162" s="95"/>
      <c r="AR1162" s="73"/>
      <c r="AS1162" s="73"/>
      <c r="AT1162" s="95"/>
      <c r="AU1162" s="95"/>
      <c r="AV1162" s="73"/>
      <c r="AW1162" s="73"/>
      <c r="AX1162" s="95"/>
      <c r="AY1162" s="95"/>
      <c r="AZ1162" s="73"/>
      <c r="BA1162" s="73"/>
      <c r="BB1162" s="95"/>
      <c r="BC1162" s="95"/>
      <c r="BD1162" s="73"/>
      <c r="BE1162" s="73"/>
      <c r="BF1162" s="95"/>
      <c r="BG1162" s="95"/>
      <c r="BH1162" s="73"/>
      <c r="BI1162" s="73"/>
      <c r="BJ1162" s="95"/>
      <c r="BK1162" s="95"/>
      <c r="BL1162" s="73"/>
      <c r="BM1162" s="73"/>
      <c r="BN1162" s="95"/>
      <c r="BO1162" s="95"/>
      <c r="BP1162" s="73"/>
      <c r="BQ1162" s="73"/>
      <c r="BR1162" s="95"/>
      <c r="BS1162" s="95"/>
      <c r="BT1162" s="73"/>
      <c r="BU1162" s="73"/>
      <c r="BV1162" s="95"/>
      <c r="BW1162" s="95"/>
      <c r="BX1162" s="73"/>
      <c r="BY1162" s="73"/>
      <c r="BZ1162" s="95"/>
      <c r="CA1162" s="95"/>
      <c r="CB1162" s="73"/>
      <c r="CC1162" s="73"/>
      <c r="CD1162" s="95"/>
      <c r="CE1162" s="9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9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2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73"/>
      <c r="AF1163" s="73"/>
      <c r="AG1163" s="73"/>
      <c r="AH1163" s="95"/>
      <c r="AI1163" s="95"/>
      <c r="AJ1163" s="73"/>
      <c r="AK1163" s="73"/>
      <c r="AL1163" s="95"/>
      <c r="AM1163" s="95"/>
      <c r="AN1163" s="73"/>
      <c r="AO1163" s="73"/>
      <c r="AP1163" s="95"/>
      <c r="AQ1163" s="95"/>
      <c r="AR1163" s="73"/>
      <c r="AS1163" s="73"/>
      <c r="AT1163" s="95"/>
      <c r="AU1163" s="95"/>
      <c r="AV1163" s="73"/>
      <c r="AW1163" s="73"/>
      <c r="AX1163" s="95"/>
      <c r="AY1163" s="95"/>
      <c r="AZ1163" s="73"/>
      <c r="BA1163" s="73"/>
      <c r="BB1163" s="95"/>
      <c r="BC1163" s="95"/>
      <c r="BD1163" s="73"/>
      <c r="BE1163" s="73"/>
      <c r="BF1163" s="95"/>
      <c r="BG1163" s="95"/>
      <c r="BH1163" s="73"/>
      <c r="BI1163" s="73"/>
      <c r="BJ1163" s="95"/>
      <c r="BK1163" s="95"/>
      <c r="BL1163" s="73"/>
      <c r="BM1163" s="73"/>
      <c r="BN1163" s="95"/>
      <c r="BO1163" s="95"/>
      <c r="BP1163" s="73"/>
      <c r="BQ1163" s="73"/>
      <c r="BR1163" s="95"/>
      <c r="BS1163" s="95"/>
      <c r="BT1163" s="73"/>
      <c r="BU1163" s="73"/>
      <c r="BV1163" s="95"/>
      <c r="BW1163" s="95"/>
      <c r="BX1163" s="73"/>
      <c r="BY1163" s="73"/>
      <c r="BZ1163" s="95"/>
      <c r="CA1163" s="95"/>
      <c r="CB1163" s="73"/>
      <c r="CC1163" s="73"/>
      <c r="CD1163" s="95"/>
      <c r="CE1163" s="9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9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2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73"/>
      <c r="AF1164" s="73"/>
      <c r="AG1164" s="73"/>
      <c r="AH1164" s="95"/>
      <c r="AI1164" s="95"/>
      <c r="AJ1164" s="73"/>
      <c r="AK1164" s="73"/>
      <c r="AL1164" s="95"/>
      <c r="AM1164" s="95"/>
      <c r="AN1164" s="73"/>
      <c r="AO1164" s="73"/>
      <c r="AP1164" s="95"/>
      <c r="AQ1164" s="95"/>
      <c r="AR1164" s="73"/>
      <c r="AS1164" s="73"/>
      <c r="AT1164" s="95"/>
      <c r="AU1164" s="95"/>
      <c r="AV1164" s="73"/>
      <c r="AW1164" s="73"/>
      <c r="AX1164" s="95"/>
      <c r="AY1164" s="95"/>
      <c r="AZ1164" s="73"/>
      <c r="BA1164" s="73"/>
      <c r="BB1164" s="95"/>
      <c r="BC1164" s="95"/>
      <c r="BD1164" s="73"/>
      <c r="BE1164" s="73"/>
      <c r="BF1164" s="95"/>
      <c r="BG1164" s="95"/>
      <c r="BH1164" s="73"/>
      <c r="BI1164" s="73"/>
      <c r="BJ1164" s="95"/>
      <c r="BK1164" s="95"/>
      <c r="BL1164" s="73"/>
      <c r="BM1164" s="73"/>
      <c r="BN1164" s="95"/>
      <c r="BO1164" s="95"/>
      <c r="BP1164" s="73"/>
      <c r="BQ1164" s="73"/>
      <c r="BR1164" s="95"/>
      <c r="BS1164" s="95"/>
      <c r="BT1164" s="73"/>
      <c r="BU1164" s="73"/>
      <c r="BV1164" s="95"/>
      <c r="BW1164" s="95"/>
      <c r="BX1164" s="73"/>
      <c r="BY1164" s="73"/>
      <c r="BZ1164" s="95"/>
      <c r="CA1164" s="95"/>
      <c r="CB1164" s="73"/>
      <c r="CC1164" s="73"/>
      <c r="CD1164" s="95"/>
      <c r="CE1164" s="9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9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2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73"/>
      <c r="AF1165" s="73"/>
      <c r="AG1165" s="73"/>
      <c r="AH1165" s="95"/>
      <c r="AI1165" s="95"/>
      <c r="AJ1165" s="73"/>
      <c r="AK1165" s="73"/>
      <c r="AL1165" s="95"/>
      <c r="AM1165" s="95"/>
      <c r="AN1165" s="73"/>
      <c r="AO1165" s="73"/>
      <c r="AP1165" s="95"/>
      <c r="AQ1165" s="95"/>
      <c r="AR1165" s="73"/>
      <c r="AS1165" s="73"/>
      <c r="AT1165" s="95"/>
      <c r="AU1165" s="95"/>
      <c r="AV1165" s="73"/>
      <c r="AW1165" s="73"/>
      <c r="AX1165" s="95"/>
      <c r="AY1165" s="95"/>
      <c r="AZ1165" s="73"/>
      <c r="BA1165" s="73"/>
      <c r="BB1165" s="95"/>
      <c r="BC1165" s="95"/>
      <c r="BD1165" s="73"/>
      <c r="BE1165" s="73"/>
      <c r="BF1165" s="95"/>
      <c r="BG1165" s="95"/>
      <c r="BH1165" s="73"/>
      <c r="BI1165" s="73"/>
      <c r="BJ1165" s="95"/>
      <c r="BK1165" s="95"/>
      <c r="BL1165" s="73"/>
      <c r="BM1165" s="73"/>
      <c r="BN1165" s="95"/>
      <c r="BO1165" s="95"/>
      <c r="BP1165" s="73"/>
      <c r="BQ1165" s="73"/>
      <c r="BR1165" s="95"/>
      <c r="BS1165" s="95"/>
      <c r="BT1165" s="73"/>
      <c r="BU1165" s="73"/>
      <c r="BV1165" s="95"/>
      <c r="BW1165" s="95"/>
      <c r="BX1165" s="73"/>
      <c r="BY1165" s="73"/>
      <c r="BZ1165" s="95"/>
      <c r="CA1165" s="95"/>
      <c r="CB1165" s="73"/>
      <c r="CC1165" s="73"/>
      <c r="CD1165" s="95"/>
      <c r="CE1165" s="9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9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2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73"/>
      <c r="AF1166" s="73"/>
      <c r="AG1166" s="73"/>
      <c r="AH1166" s="95"/>
      <c r="AI1166" s="95"/>
      <c r="AJ1166" s="73"/>
      <c r="AK1166" s="73"/>
      <c r="AL1166" s="95"/>
      <c r="AM1166" s="95"/>
      <c r="AN1166" s="73"/>
      <c r="AO1166" s="73"/>
      <c r="AP1166" s="95"/>
      <c r="AQ1166" s="95"/>
      <c r="AR1166" s="73"/>
      <c r="AS1166" s="73"/>
      <c r="AT1166" s="95"/>
      <c r="AU1166" s="95"/>
      <c r="AV1166" s="73"/>
      <c r="AW1166" s="73"/>
      <c r="AX1166" s="95"/>
      <c r="AY1166" s="95"/>
      <c r="AZ1166" s="73"/>
      <c r="BA1166" s="73"/>
      <c r="BB1166" s="95"/>
      <c r="BC1166" s="95"/>
      <c r="BD1166" s="73"/>
      <c r="BE1166" s="73"/>
      <c r="BF1166" s="95"/>
      <c r="BG1166" s="95"/>
      <c r="BH1166" s="73"/>
      <c r="BI1166" s="73"/>
      <c r="BJ1166" s="95"/>
      <c r="BK1166" s="95"/>
      <c r="BL1166" s="73"/>
      <c r="BM1166" s="73"/>
      <c r="BN1166" s="95"/>
      <c r="BO1166" s="95"/>
      <c r="BP1166" s="73"/>
      <c r="BQ1166" s="73"/>
      <c r="BR1166" s="95"/>
      <c r="BS1166" s="95"/>
      <c r="BT1166" s="73"/>
      <c r="BU1166" s="73"/>
      <c r="BV1166" s="95"/>
      <c r="BW1166" s="95"/>
      <c r="BX1166" s="73"/>
      <c r="BY1166" s="73"/>
      <c r="BZ1166" s="95"/>
      <c r="CA1166" s="95"/>
      <c r="CB1166" s="73"/>
      <c r="CC1166" s="73"/>
      <c r="CD1166" s="95"/>
      <c r="CE1166" s="9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9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2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73"/>
      <c r="AF1167" s="73"/>
      <c r="AG1167" s="73"/>
      <c r="AH1167" s="95"/>
      <c r="AI1167" s="95"/>
      <c r="AJ1167" s="73"/>
      <c r="AK1167" s="73"/>
      <c r="AL1167" s="95"/>
      <c r="AM1167" s="95"/>
      <c r="AN1167" s="73"/>
      <c r="AO1167" s="73"/>
      <c r="AP1167" s="95"/>
      <c r="AQ1167" s="95"/>
      <c r="AR1167" s="73"/>
      <c r="AS1167" s="73"/>
      <c r="AT1167" s="95"/>
      <c r="AU1167" s="95"/>
      <c r="AV1167" s="73"/>
      <c r="AW1167" s="73"/>
      <c r="AX1167" s="95"/>
      <c r="AY1167" s="95"/>
      <c r="AZ1167" s="73"/>
      <c r="BA1167" s="73"/>
      <c r="BB1167" s="95"/>
      <c r="BC1167" s="95"/>
      <c r="BD1167" s="73"/>
      <c r="BE1167" s="73"/>
      <c r="BF1167" s="95"/>
      <c r="BG1167" s="95"/>
      <c r="BH1167" s="73"/>
      <c r="BI1167" s="73"/>
      <c r="BJ1167" s="95"/>
      <c r="BK1167" s="95"/>
      <c r="BL1167" s="73"/>
      <c r="BM1167" s="73"/>
      <c r="BN1167" s="95"/>
      <c r="BO1167" s="95"/>
      <c r="BP1167" s="73"/>
      <c r="BQ1167" s="73"/>
      <c r="BR1167" s="95"/>
      <c r="BS1167" s="95"/>
      <c r="BT1167" s="73"/>
      <c r="BU1167" s="73"/>
      <c r="BV1167" s="95"/>
      <c r="BW1167" s="95"/>
      <c r="BX1167" s="73"/>
      <c r="BY1167" s="73"/>
      <c r="BZ1167" s="95"/>
      <c r="CA1167" s="95"/>
      <c r="CB1167" s="73"/>
      <c r="CC1167" s="73"/>
      <c r="CD1167" s="95"/>
      <c r="CE1167" s="9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9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2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73"/>
      <c r="AF1168" s="73"/>
      <c r="AG1168" s="73"/>
      <c r="AH1168" s="95"/>
      <c r="AI1168" s="95"/>
      <c r="AJ1168" s="73"/>
      <c r="AK1168" s="73"/>
      <c r="AL1168" s="95"/>
      <c r="AM1168" s="95"/>
      <c r="AN1168" s="73"/>
      <c r="AO1168" s="73"/>
      <c r="AP1168" s="95"/>
      <c r="AQ1168" s="95"/>
      <c r="AR1168" s="73"/>
      <c r="AS1168" s="73"/>
      <c r="AT1168" s="95"/>
      <c r="AU1168" s="95"/>
      <c r="AV1168" s="73"/>
      <c r="AW1168" s="73"/>
      <c r="AX1168" s="95"/>
      <c r="AY1168" s="95"/>
      <c r="AZ1168" s="73"/>
      <c r="BA1168" s="73"/>
      <c r="BB1168" s="95"/>
      <c r="BC1168" s="95"/>
      <c r="BD1168" s="73"/>
      <c r="BE1168" s="73"/>
      <c r="BF1168" s="95"/>
      <c r="BG1168" s="95"/>
      <c r="BH1168" s="73"/>
      <c r="BI1168" s="73"/>
      <c r="BJ1168" s="95"/>
      <c r="BK1168" s="95"/>
      <c r="BL1168" s="73"/>
      <c r="BM1168" s="73"/>
      <c r="BN1168" s="95"/>
      <c r="BO1168" s="95"/>
      <c r="BP1168" s="73"/>
      <c r="BQ1168" s="73"/>
      <c r="BR1168" s="95"/>
      <c r="BS1168" s="95"/>
      <c r="BT1168" s="73"/>
      <c r="BU1168" s="73"/>
      <c r="BV1168" s="95"/>
      <c r="BW1168" s="95"/>
      <c r="BX1168" s="73"/>
      <c r="BY1168" s="73"/>
      <c r="BZ1168" s="95"/>
      <c r="CA1168" s="95"/>
      <c r="CB1168" s="73"/>
      <c r="CC1168" s="73"/>
      <c r="CD1168" s="95"/>
      <c r="CE1168" s="9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9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2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73"/>
      <c r="AF1169" s="73"/>
      <c r="AG1169" s="73"/>
      <c r="AH1169" s="95"/>
      <c r="AI1169" s="95"/>
      <c r="AJ1169" s="73"/>
      <c r="AK1169" s="73"/>
      <c r="AL1169" s="95"/>
      <c r="AM1169" s="95"/>
      <c r="AN1169" s="73"/>
      <c r="AO1169" s="73"/>
      <c r="AP1169" s="95"/>
      <c r="AQ1169" s="95"/>
      <c r="AR1169" s="73"/>
      <c r="AS1169" s="73"/>
      <c r="AT1169" s="95"/>
      <c r="AU1169" s="95"/>
      <c r="AV1169" s="73"/>
      <c r="AW1169" s="73"/>
      <c r="AX1169" s="95"/>
      <c r="AY1169" s="95"/>
      <c r="AZ1169" s="73"/>
      <c r="BA1169" s="73"/>
      <c r="BB1169" s="95"/>
      <c r="BC1169" s="95"/>
      <c r="BD1169" s="73"/>
      <c r="BE1169" s="73"/>
      <c r="BF1169" s="95"/>
      <c r="BG1169" s="95"/>
      <c r="BH1169" s="73"/>
      <c r="BI1169" s="73"/>
      <c r="BJ1169" s="95"/>
      <c r="BK1169" s="95"/>
      <c r="BL1169" s="73"/>
      <c r="BM1169" s="73"/>
      <c r="BN1169" s="95"/>
      <c r="BO1169" s="95"/>
      <c r="BP1169" s="73"/>
      <c r="BQ1169" s="73"/>
      <c r="BR1169" s="95"/>
      <c r="BS1169" s="95"/>
      <c r="BT1169" s="73"/>
      <c r="BU1169" s="73"/>
      <c r="BV1169" s="95"/>
      <c r="BW1169" s="95"/>
      <c r="BX1169" s="73"/>
      <c r="BY1169" s="73"/>
      <c r="BZ1169" s="95"/>
      <c r="CA1169" s="95"/>
      <c r="CB1169" s="73"/>
      <c r="CC1169" s="73"/>
      <c r="CD1169" s="95"/>
      <c r="CE1169" s="9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9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2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73"/>
      <c r="AF1170" s="73"/>
      <c r="AG1170" s="73"/>
      <c r="AH1170" s="95"/>
      <c r="AI1170" s="95"/>
      <c r="AJ1170" s="73"/>
      <c r="AK1170" s="73"/>
      <c r="AL1170" s="95"/>
      <c r="AM1170" s="95"/>
      <c r="AN1170" s="73"/>
      <c r="AO1170" s="73"/>
      <c r="AP1170" s="95"/>
      <c r="AQ1170" s="95"/>
      <c r="AR1170" s="73"/>
      <c r="AS1170" s="73"/>
      <c r="AT1170" s="95"/>
      <c r="AU1170" s="95"/>
      <c r="AV1170" s="73"/>
      <c r="AW1170" s="73"/>
      <c r="AX1170" s="95"/>
      <c r="AY1170" s="95"/>
      <c r="AZ1170" s="73"/>
      <c r="BA1170" s="73"/>
      <c r="BB1170" s="95"/>
      <c r="BC1170" s="95"/>
      <c r="BD1170" s="73"/>
      <c r="BE1170" s="73"/>
      <c r="BF1170" s="95"/>
      <c r="BG1170" s="95"/>
      <c r="BH1170" s="73"/>
      <c r="BI1170" s="73"/>
      <c r="BJ1170" s="95"/>
      <c r="BK1170" s="95"/>
      <c r="BL1170" s="73"/>
      <c r="BM1170" s="73"/>
      <c r="BN1170" s="95"/>
      <c r="BO1170" s="95"/>
      <c r="BP1170" s="73"/>
      <c r="BQ1170" s="73"/>
      <c r="BR1170" s="95"/>
      <c r="BS1170" s="95"/>
      <c r="BT1170" s="73"/>
      <c r="BU1170" s="73"/>
      <c r="BV1170" s="95"/>
      <c r="BW1170" s="95"/>
      <c r="BX1170" s="73"/>
      <c r="BY1170" s="73"/>
      <c r="BZ1170" s="95"/>
      <c r="CA1170" s="95"/>
      <c r="CB1170" s="73"/>
      <c r="CC1170" s="73"/>
      <c r="CD1170" s="95"/>
      <c r="CE1170" s="9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9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2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73"/>
      <c r="AF1171" s="73"/>
      <c r="AG1171" s="73"/>
      <c r="AH1171" s="95"/>
      <c r="AI1171" s="95"/>
      <c r="AJ1171" s="73"/>
      <c r="AK1171" s="73"/>
      <c r="AL1171" s="95"/>
      <c r="AM1171" s="95"/>
      <c r="AN1171" s="73"/>
      <c r="AO1171" s="73"/>
      <c r="AP1171" s="95"/>
      <c r="AQ1171" s="95"/>
      <c r="AR1171" s="73"/>
      <c r="AS1171" s="73"/>
      <c r="AT1171" s="95"/>
      <c r="AU1171" s="95"/>
      <c r="AV1171" s="73"/>
      <c r="AW1171" s="73"/>
      <c r="AX1171" s="95"/>
      <c r="AY1171" s="95"/>
      <c r="AZ1171" s="73"/>
      <c r="BA1171" s="73"/>
      <c r="BB1171" s="95"/>
      <c r="BC1171" s="95"/>
      <c r="BD1171" s="73"/>
      <c r="BE1171" s="73"/>
      <c r="BF1171" s="95"/>
      <c r="BG1171" s="95"/>
      <c r="BH1171" s="73"/>
      <c r="BI1171" s="73"/>
      <c r="BJ1171" s="95"/>
      <c r="BK1171" s="95"/>
      <c r="BL1171" s="73"/>
      <c r="BM1171" s="73"/>
      <c r="BN1171" s="95"/>
      <c r="BO1171" s="95"/>
      <c r="BP1171" s="73"/>
      <c r="BQ1171" s="73"/>
      <c r="BR1171" s="95"/>
      <c r="BS1171" s="95"/>
      <c r="BT1171" s="73"/>
      <c r="BU1171" s="73"/>
      <c r="BV1171" s="95"/>
      <c r="BW1171" s="95"/>
      <c r="BX1171" s="73"/>
      <c r="BY1171" s="73"/>
      <c r="BZ1171" s="95"/>
      <c r="CA1171" s="95"/>
      <c r="CB1171" s="73"/>
      <c r="CC1171" s="73"/>
      <c r="CD1171" s="95"/>
      <c r="CE1171" s="9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9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2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73"/>
      <c r="AF1172" s="73"/>
      <c r="AG1172" s="73"/>
      <c r="AH1172" s="95"/>
      <c r="AI1172" s="95"/>
      <c r="AJ1172" s="73"/>
      <c r="AK1172" s="73"/>
      <c r="AL1172" s="95"/>
      <c r="AM1172" s="95"/>
      <c r="AN1172" s="73"/>
      <c r="AO1172" s="73"/>
      <c r="AP1172" s="95"/>
      <c r="AQ1172" s="95"/>
      <c r="AR1172" s="73"/>
      <c r="AS1172" s="73"/>
      <c r="AT1172" s="95"/>
      <c r="AU1172" s="95"/>
      <c r="AV1172" s="73"/>
      <c r="AW1172" s="73"/>
      <c r="AX1172" s="95"/>
      <c r="AY1172" s="95"/>
      <c r="AZ1172" s="73"/>
      <c r="BA1172" s="73"/>
      <c r="BB1172" s="95"/>
      <c r="BC1172" s="95"/>
      <c r="BD1172" s="73"/>
      <c r="BE1172" s="73"/>
      <c r="BF1172" s="95"/>
      <c r="BG1172" s="95"/>
      <c r="BH1172" s="73"/>
      <c r="BI1172" s="73"/>
      <c r="BJ1172" s="95"/>
      <c r="BK1172" s="95"/>
      <c r="BL1172" s="73"/>
      <c r="BM1172" s="73"/>
      <c r="BN1172" s="95"/>
      <c r="BO1172" s="95"/>
      <c r="BP1172" s="73"/>
      <c r="BQ1172" s="73"/>
      <c r="BR1172" s="95"/>
      <c r="BS1172" s="95"/>
      <c r="BT1172" s="73"/>
      <c r="BU1172" s="73"/>
      <c r="BV1172" s="95"/>
      <c r="BW1172" s="95"/>
      <c r="BX1172" s="73"/>
      <c r="BY1172" s="73"/>
      <c r="BZ1172" s="95"/>
      <c r="CA1172" s="95"/>
      <c r="CB1172" s="73"/>
      <c r="CC1172" s="73"/>
      <c r="CD1172" s="95"/>
      <c r="CE1172" s="9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9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2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73"/>
      <c r="AF1173" s="73"/>
      <c r="AG1173" s="73"/>
      <c r="AH1173" s="95"/>
      <c r="AI1173" s="95"/>
      <c r="AJ1173" s="73"/>
      <c r="AK1173" s="73"/>
      <c r="AL1173" s="95"/>
      <c r="AM1173" s="95"/>
      <c r="AN1173" s="73"/>
      <c r="AO1173" s="73"/>
      <c r="AP1173" s="95"/>
      <c r="AQ1173" s="95"/>
      <c r="AR1173" s="73"/>
      <c r="AS1173" s="73"/>
      <c r="AT1173" s="95"/>
      <c r="AU1173" s="95"/>
      <c r="AV1173" s="73"/>
      <c r="AW1173" s="73"/>
      <c r="AX1173" s="95"/>
      <c r="AY1173" s="95"/>
      <c r="AZ1173" s="73"/>
      <c r="BA1173" s="73"/>
      <c r="BB1173" s="95"/>
      <c r="BC1173" s="95"/>
      <c r="BD1173" s="73"/>
      <c r="BE1173" s="73"/>
      <c r="BF1173" s="95"/>
      <c r="BG1173" s="95"/>
      <c r="BH1173" s="73"/>
      <c r="BI1173" s="73"/>
      <c r="BJ1173" s="95"/>
      <c r="BK1173" s="95"/>
      <c r="BL1173" s="73"/>
      <c r="BM1173" s="73"/>
      <c r="BN1173" s="95"/>
      <c r="BO1173" s="95"/>
      <c r="BP1173" s="73"/>
      <c r="BQ1173" s="73"/>
      <c r="BR1173" s="95"/>
      <c r="BS1173" s="95"/>
      <c r="BT1173" s="73"/>
      <c r="BU1173" s="73"/>
      <c r="BV1173" s="95"/>
      <c r="BW1173" s="95"/>
      <c r="BX1173" s="73"/>
      <c r="BY1173" s="73"/>
      <c r="BZ1173" s="95"/>
      <c r="CA1173" s="95"/>
      <c r="CB1173" s="73"/>
      <c r="CC1173" s="73"/>
      <c r="CD1173" s="95"/>
      <c r="CE1173" s="9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9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2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73"/>
      <c r="AF1174" s="73"/>
      <c r="AG1174" s="73"/>
      <c r="AH1174" s="95"/>
      <c r="AI1174" s="95"/>
      <c r="AJ1174" s="73"/>
      <c r="AK1174" s="73"/>
      <c r="AL1174" s="95"/>
      <c r="AM1174" s="95"/>
      <c r="AN1174" s="73"/>
      <c r="AO1174" s="73"/>
      <c r="AP1174" s="95"/>
      <c r="AQ1174" s="95"/>
      <c r="AR1174" s="73"/>
      <c r="AS1174" s="73"/>
      <c r="AT1174" s="95"/>
      <c r="AU1174" s="95"/>
      <c r="AV1174" s="73"/>
      <c r="AW1174" s="73"/>
      <c r="AX1174" s="95"/>
      <c r="AY1174" s="95"/>
      <c r="AZ1174" s="73"/>
      <c r="BA1174" s="73"/>
      <c r="BB1174" s="95"/>
      <c r="BC1174" s="95"/>
      <c r="BD1174" s="73"/>
      <c r="BE1174" s="73"/>
      <c r="BF1174" s="95"/>
      <c r="BG1174" s="95"/>
      <c r="BH1174" s="73"/>
      <c r="BI1174" s="73"/>
      <c r="BJ1174" s="95"/>
      <c r="BK1174" s="95"/>
      <c r="BL1174" s="73"/>
      <c r="BM1174" s="73"/>
      <c r="BN1174" s="95"/>
      <c r="BO1174" s="95"/>
      <c r="BP1174" s="73"/>
      <c r="BQ1174" s="73"/>
      <c r="BR1174" s="95"/>
      <c r="BS1174" s="95"/>
      <c r="BT1174" s="73"/>
      <c r="BU1174" s="73"/>
      <c r="BV1174" s="95"/>
      <c r="BW1174" s="95"/>
      <c r="BX1174" s="73"/>
      <c r="BY1174" s="73"/>
      <c r="BZ1174" s="95"/>
      <c r="CA1174" s="95"/>
      <c r="CB1174" s="73"/>
      <c r="CC1174" s="73"/>
      <c r="CD1174" s="95"/>
      <c r="CE1174" s="9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9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2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73"/>
      <c r="AF1175" s="73"/>
      <c r="AG1175" s="73"/>
      <c r="AH1175" s="95"/>
      <c r="AI1175" s="95"/>
      <c r="AJ1175" s="73"/>
      <c r="AK1175" s="73"/>
      <c r="AL1175" s="95"/>
      <c r="AM1175" s="95"/>
      <c r="AN1175" s="73"/>
      <c r="AO1175" s="73"/>
      <c r="AP1175" s="95"/>
      <c r="AQ1175" s="95"/>
      <c r="AR1175" s="73"/>
      <c r="AS1175" s="73"/>
      <c r="AT1175" s="95"/>
      <c r="AU1175" s="95"/>
      <c r="AV1175" s="73"/>
      <c r="AW1175" s="73"/>
      <c r="AX1175" s="95"/>
      <c r="AY1175" s="95"/>
      <c r="AZ1175" s="73"/>
      <c r="BA1175" s="73"/>
      <c r="BB1175" s="95"/>
      <c r="BC1175" s="95"/>
      <c r="BD1175" s="73"/>
      <c r="BE1175" s="73"/>
      <c r="BF1175" s="95"/>
      <c r="BG1175" s="95"/>
      <c r="BH1175" s="73"/>
      <c r="BI1175" s="73"/>
      <c r="BJ1175" s="95"/>
      <c r="BK1175" s="95"/>
      <c r="BL1175" s="73"/>
      <c r="BM1175" s="73"/>
      <c r="BN1175" s="95"/>
      <c r="BO1175" s="95"/>
      <c r="BP1175" s="73"/>
      <c r="BQ1175" s="73"/>
      <c r="BR1175" s="95"/>
      <c r="BS1175" s="95"/>
      <c r="BT1175" s="73"/>
      <c r="BU1175" s="73"/>
      <c r="BV1175" s="95"/>
      <c r="BW1175" s="95"/>
      <c r="BX1175" s="73"/>
      <c r="BY1175" s="73"/>
      <c r="BZ1175" s="95"/>
      <c r="CA1175" s="95"/>
      <c r="CB1175" s="73"/>
      <c r="CC1175" s="73"/>
      <c r="CD1175" s="95"/>
      <c r="CE1175" s="9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9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2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73"/>
      <c r="AF1176" s="73"/>
      <c r="AG1176" s="73"/>
      <c r="AH1176" s="95"/>
      <c r="AI1176" s="95"/>
      <c r="AJ1176" s="73"/>
      <c r="AK1176" s="73"/>
      <c r="AL1176" s="95"/>
      <c r="AM1176" s="95"/>
      <c r="AN1176" s="73"/>
      <c r="AO1176" s="73"/>
      <c r="AP1176" s="95"/>
      <c r="AQ1176" s="95"/>
      <c r="AR1176" s="73"/>
      <c r="AS1176" s="73"/>
      <c r="AT1176" s="95"/>
      <c r="AU1176" s="95"/>
      <c r="AV1176" s="73"/>
      <c r="AW1176" s="73"/>
      <c r="AX1176" s="95"/>
      <c r="AY1176" s="95"/>
      <c r="AZ1176" s="73"/>
      <c r="BA1176" s="73"/>
      <c r="BB1176" s="95"/>
      <c r="BC1176" s="95"/>
      <c r="BD1176" s="73"/>
      <c r="BE1176" s="73"/>
      <c r="BF1176" s="95"/>
      <c r="BG1176" s="95"/>
      <c r="BH1176" s="73"/>
      <c r="BI1176" s="73"/>
      <c r="BJ1176" s="95"/>
      <c r="BK1176" s="95"/>
      <c r="BL1176" s="73"/>
      <c r="BM1176" s="73"/>
      <c r="BN1176" s="95"/>
      <c r="BO1176" s="95"/>
      <c r="BP1176" s="73"/>
      <c r="BQ1176" s="73"/>
      <c r="BR1176" s="95"/>
      <c r="BS1176" s="95"/>
      <c r="BT1176" s="73"/>
      <c r="BU1176" s="73"/>
      <c r="BV1176" s="95"/>
      <c r="BW1176" s="95"/>
      <c r="BX1176" s="73"/>
      <c r="BY1176" s="73"/>
      <c r="BZ1176" s="95"/>
      <c r="CA1176" s="95"/>
      <c r="CB1176" s="73"/>
      <c r="CC1176" s="73"/>
      <c r="CD1176" s="95"/>
      <c r="CE1176" s="9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9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2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73"/>
      <c r="AF1177" s="73"/>
      <c r="AG1177" s="73"/>
      <c r="AH1177" s="95"/>
      <c r="AI1177" s="95"/>
      <c r="AJ1177" s="73"/>
      <c r="AK1177" s="73"/>
      <c r="AL1177" s="95"/>
      <c r="AM1177" s="95"/>
      <c r="AN1177" s="73"/>
      <c r="AO1177" s="73"/>
      <c r="AP1177" s="95"/>
      <c r="AQ1177" s="95"/>
      <c r="AR1177" s="73"/>
      <c r="AS1177" s="73"/>
      <c r="AT1177" s="95"/>
      <c r="AU1177" s="95"/>
      <c r="AV1177" s="73"/>
      <c r="AW1177" s="73"/>
      <c r="AX1177" s="95"/>
      <c r="AY1177" s="95"/>
      <c r="AZ1177" s="73"/>
      <c r="BA1177" s="73"/>
      <c r="BB1177" s="95"/>
      <c r="BC1177" s="95"/>
      <c r="BD1177" s="73"/>
      <c r="BE1177" s="73"/>
      <c r="BF1177" s="95"/>
      <c r="BG1177" s="95"/>
      <c r="BH1177" s="73"/>
      <c r="BI1177" s="73"/>
      <c r="BJ1177" s="95"/>
      <c r="BK1177" s="95"/>
      <c r="BL1177" s="73"/>
      <c r="BM1177" s="73"/>
      <c r="BN1177" s="95"/>
      <c r="BO1177" s="95"/>
      <c r="BP1177" s="73"/>
      <c r="BQ1177" s="73"/>
      <c r="BR1177" s="95"/>
      <c r="BS1177" s="95"/>
      <c r="BT1177" s="73"/>
      <c r="BU1177" s="73"/>
      <c r="BV1177" s="95"/>
      <c r="BW1177" s="95"/>
      <c r="BX1177" s="73"/>
      <c r="BY1177" s="73"/>
      <c r="BZ1177" s="95"/>
      <c r="CA1177" s="95"/>
      <c r="CB1177" s="73"/>
      <c r="CC1177" s="73"/>
      <c r="CD1177" s="95"/>
      <c r="CE1177" s="9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9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2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73"/>
      <c r="AF1178" s="73"/>
      <c r="AG1178" s="73"/>
      <c r="AH1178" s="95"/>
      <c r="AI1178" s="95"/>
      <c r="AJ1178" s="73"/>
      <c r="AK1178" s="73"/>
      <c r="AL1178" s="95"/>
      <c r="AM1178" s="95"/>
      <c r="AN1178" s="73"/>
      <c r="AO1178" s="73"/>
      <c r="AP1178" s="95"/>
      <c r="AQ1178" s="95"/>
      <c r="AR1178" s="73"/>
      <c r="AS1178" s="73"/>
      <c r="AT1178" s="95"/>
      <c r="AU1178" s="95"/>
      <c r="AV1178" s="73"/>
      <c r="AW1178" s="73"/>
      <c r="AX1178" s="95"/>
      <c r="AY1178" s="95"/>
      <c r="AZ1178" s="73"/>
      <c r="BA1178" s="73"/>
      <c r="BB1178" s="95"/>
      <c r="BC1178" s="95"/>
      <c r="BD1178" s="73"/>
      <c r="BE1178" s="73"/>
      <c r="BF1178" s="95"/>
      <c r="BG1178" s="95"/>
      <c r="BH1178" s="73"/>
      <c r="BI1178" s="73"/>
      <c r="BJ1178" s="95"/>
      <c r="BK1178" s="95"/>
      <c r="BL1178" s="73"/>
      <c r="BM1178" s="73"/>
      <c r="BN1178" s="95"/>
      <c r="BO1178" s="95"/>
      <c r="BP1178" s="73"/>
      <c r="BQ1178" s="73"/>
      <c r="BR1178" s="95"/>
      <c r="BS1178" s="95"/>
      <c r="BT1178" s="73"/>
      <c r="BU1178" s="73"/>
      <c r="BV1178" s="95"/>
      <c r="BW1178" s="95"/>
      <c r="BX1178" s="73"/>
      <c r="BY1178" s="73"/>
      <c r="BZ1178" s="95"/>
      <c r="CA1178" s="95"/>
      <c r="CB1178" s="73"/>
      <c r="CC1178" s="73"/>
      <c r="CD1178" s="95"/>
      <c r="CE1178" s="9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9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2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73"/>
      <c r="AF1179" s="73"/>
      <c r="AG1179" s="73"/>
      <c r="AH1179" s="95"/>
      <c r="AI1179" s="95"/>
      <c r="AJ1179" s="73"/>
      <c r="AK1179" s="73"/>
      <c r="AL1179" s="95"/>
      <c r="AM1179" s="95"/>
      <c r="AN1179" s="73"/>
      <c r="AO1179" s="73"/>
      <c r="AP1179" s="95"/>
      <c r="AQ1179" s="95"/>
      <c r="AR1179" s="73"/>
      <c r="AS1179" s="73"/>
      <c r="AT1179" s="95"/>
      <c r="AU1179" s="95"/>
      <c r="AV1179" s="73"/>
      <c r="AW1179" s="73"/>
      <c r="AX1179" s="95"/>
      <c r="AY1179" s="95"/>
      <c r="AZ1179" s="73"/>
      <c r="BA1179" s="73"/>
      <c r="BB1179" s="95"/>
      <c r="BC1179" s="95"/>
      <c r="BD1179" s="73"/>
      <c r="BE1179" s="73"/>
      <c r="BF1179" s="95"/>
      <c r="BG1179" s="95"/>
      <c r="BH1179" s="73"/>
      <c r="BI1179" s="73"/>
      <c r="BJ1179" s="95"/>
      <c r="BK1179" s="95"/>
      <c r="BL1179" s="73"/>
      <c r="BM1179" s="73"/>
      <c r="BN1179" s="95"/>
      <c r="BO1179" s="95"/>
      <c r="BP1179" s="73"/>
      <c r="BQ1179" s="73"/>
      <c r="BR1179" s="95"/>
      <c r="BS1179" s="95"/>
      <c r="BT1179" s="73"/>
      <c r="BU1179" s="73"/>
      <c r="BV1179" s="95"/>
      <c r="BW1179" s="95"/>
      <c r="BX1179" s="73"/>
      <c r="BY1179" s="73"/>
      <c r="BZ1179" s="95"/>
      <c r="CA1179" s="95"/>
      <c r="CB1179" s="73"/>
      <c r="CC1179" s="73"/>
      <c r="CD1179" s="95"/>
      <c r="CE1179" s="9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9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2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73"/>
      <c r="AF1180" s="73"/>
      <c r="AG1180" s="73"/>
      <c r="AH1180" s="95"/>
      <c r="AI1180" s="95"/>
      <c r="AJ1180" s="73"/>
      <c r="AK1180" s="73"/>
      <c r="AL1180" s="95"/>
      <c r="AM1180" s="95"/>
      <c r="AN1180" s="73"/>
      <c r="AO1180" s="73"/>
      <c r="AP1180" s="95"/>
      <c r="AQ1180" s="95"/>
      <c r="AR1180" s="73"/>
      <c r="AS1180" s="73"/>
      <c r="AT1180" s="95"/>
      <c r="AU1180" s="95"/>
      <c r="AV1180" s="73"/>
      <c r="AW1180" s="73"/>
      <c r="AX1180" s="95"/>
      <c r="AY1180" s="95"/>
      <c r="AZ1180" s="73"/>
      <c r="BA1180" s="73"/>
      <c r="BB1180" s="95"/>
      <c r="BC1180" s="95"/>
      <c r="BD1180" s="73"/>
      <c r="BE1180" s="73"/>
      <c r="BF1180" s="95"/>
      <c r="BG1180" s="95"/>
      <c r="BH1180" s="73"/>
      <c r="BI1180" s="73"/>
      <c r="BJ1180" s="95"/>
      <c r="BK1180" s="95"/>
      <c r="BL1180" s="73"/>
      <c r="BM1180" s="73"/>
      <c r="BN1180" s="95"/>
      <c r="BO1180" s="95"/>
      <c r="BP1180" s="73"/>
      <c r="BQ1180" s="73"/>
      <c r="BR1180" s="95"/>
      <c r="BS1180" s="95"/>
      <c r="BT1180" s="73"/>
      <c r="BU1180" s="73"/>
      <c r="BV1180" s="95"/>
      <c r="BW1180" s="95"/>
      <c r="BX1180" s="73"/>
      <c r="BY1180" s="73"/>
      <c r="BZ1180" s="95"/>
      <c r="CA1180" s="95"/>
      <c r="CB1180" s="73"/>
      <c r="CC1180" s="73"/>
      <c r="CD1180" s="95"/>
      <c r="CE1180" s="9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9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2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73"/>
      <c r="AF1181" s="73"/>
      <c r="AG1181" s="73"/>
      <c r="AH1181" s="95"/>
      <c r="AI1181" s="95"/>
      <c r="AJ1181" s="73"/>
      <c r="AK1181" s="73"/>
      <c r="AL1181" s="95"/>
      <c r="AM1181" s="95"/>
      <c r="AN1181" s="73"/>
      <c r="AO1181" s="73"/>
      <c r="AP1181" s="95"/>
      <c r="AQ1181" s="95"/>
      <c r="AR1181" s="73"/>
      <c r="AS1181" s="73"/>
      <c r="AT1181" s="95"/>
      <c r="AU1181" s="95"/>
      <c r="AV1181" s="73"/>
      <c r="AW1181" s="73"/>
      <c r="AX1181" s="95"/>
      <c r="AY1181" s="95"/>
      <c r="AZ1181" s="73"/>
      <c r="BA1181" s="73"/>
      <c r="BB1181" s="95"/>
      <c r="BC1181" s="95"/>
      <c r="BD1181" s="73"/>
      <c r="BE1181" s="73"/>
      <c r="BF1181" s="95"/>
      <c r="BG1181" s="95"/>
      <c r="BH1181" s="73"/>
      <c r="BI1181" s="73"/>
      <c r="BJ1181" s="95"/>
      <c r="BK1181" s="95"/>
      <c r="BL1181" s="73"/>
      <c r="BM1181" s="73"/>
      <c r="BN1181" s="95"/>
      <c r="BO1181" s="95"/>
      <c r="BP1181" s="73"/>
      <c r="BQ1181" s="73"/>
      <c r="BR1181" s="95"/>
      <c r="BS1181" s="95"/>
      <c r="BT1181" s="73"/>
      <c r="BU1181" s="73"/>
      <c r="BV1181" s="95"/>
      <c r="BW1181" s="95"/>
      <c r="BX1181" s="73"/>
      <c r="BY1181" s="73"/>
      <c r="BZ1181" s="95"/>
      <c r="CA1181" s="95"/>
      <c r="CB1181" s="73"/>
      <c r="CC1181" s="73"/>
      <c r="CD1181" s="95"/>
      <c r="CE1181" s="9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9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2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73"/>
      <c r="AF1182" s="73"/>
      <c r="AG1182" s="73"/>
      <c r="AH1182" s="95"/>
      <c r="AI1182" s="95"/>
      <c r="AJ1182" s="73"/>
      <c r="AK1182" s="73"/>
      <c r="AL1182" s="95"/>
      <c r="AM1182" s="95"/>
      <c r="AN1182" s="73"/>
      <c r="AO1182" s="73"/>
      <c r="AP1182" s="95"/>
      <c r="AQ1182" s="95"/>
      <c r="AR1182" s="73"/>
      <c r="AS1182" s="73"/>
      <c r="AT1182" s="95"/>
      <c r="AU1182" s="95"/>
      <c r="AV1182" s="73"/>
      <c r="AW1182" s="73"/>
      <c r="AX1182" s="95"/>
      <c r="AY1182" s="95"/>
      <c r="AZ1182" s="73"/>
      <c r="BA1182" s="73"/>
      <c r="BB1182" s="95"/>
      <c r="BC1182" s="95"/>
      <c r="BD1182" s="73"/>
      <c r="BE1182" s="73"/>
      <c r="BF1182" s="95"/>
      <c r="BG1182" s="95"/>
      <c r="BH1182" s="73"/>
      <c r="BI1182" s="73"/>
      <c r="BJ1182" s="95"/>
      <c r="BK1182" s="95"/>
      <c r="BL1182" s="73"/>
      <c r="BM1182" s="73"/>
      <c r="BN1182" s="95"/>
      <c r="BO1182" s="95"/>
      <c r="BP1182" s="73"/>
      <c r="BQ1182" s="73"/>
      <c r="BR1182" s="95"/>
      <c r="BS1182" s="95"/>
      <c r="BT1182" s="73"/>
      <c r="BU1182" s="73"/>
      <c r="BV1182" s="95"/>
      <c r="BW1182" s="95"/>
      <c r="BX1182" s="73"/>
      <c r="BY1182" s="73"/>
      <c r="BZ1182" s="95"/>
      <c r="CA1182" s="95"/>
      <c r="CB1182" s="73"/>
      <c r="CC1182" s="73"/>
      <c r="CD1182" s="95"/>
      <c r="CE1182" s="9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9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2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73"/>
      <c r="AF1183" s="73"/>
      <c r="AG1183" s="73"/>
      <c r="AH1183" s="95"/>
      <c r="AI1183" s="95"/>
      <c r="AJ1183" s="73"/>
      <c r="AK1183" s="73"/>
      <c r="AL1183" s="95"/>
      <c r="AM1183" s="95"/>
      <c r="AN1183" s="73"/>
      <c r="AO1183" s="73"/>
      <c r="AP1183" s="95"/>
      <c r="AQ1183" s="95"/>
      <c r="AR1183" s="73"/>
      <c r="AS1183" s="73"/>
      <c r="AT1183" s="95"/>
      <c r="AU1183" s="95"/>
      <c r="AV1183" s="73"/>
      <c r="AW1183" s="73"/>
      <c r="AX1183" s="95"/>
      <c r="AY1183" s="95"/>
      <c r="AZ1183" s="73"/>
      <c r="BA1183" s="73"/>
      <c r="BB1183" s="95"/>
      <c r="BC1183" s="95"/>
      <c r="BD1183" s="73"/>
      <c r="BE1183" s="73"/>
      <c r="BF1183" s="95"/>
      <c r="BG1183" s="95"/>
      <c r="BH1183" s="73"/>
      <c r="BI1183" s="73"/>
      <c r="BJ1183" s="95"/>
      <c r="BK1183" s="95"/>
      <c r="BL1183" s="73"/>
      <c r="BM1183" s="73"/>
      <c r="BN1183" s="95"/>
      <c r="BO1183" s="95"/>
      <c r="BP1183" s="73"/>
      <c r="BQ1183" s="73"/>
      <c r="BR1183" s="95"/>
      <c r="BS1183" s="95"/>
      <c r="BT1183" s="73"/>
      <c r="BU1183" s="73"/>
      <c r="BV1183" s="95"/>
      <c r="BW1183" s="95"/>
      <c r="BX1183" s="73"/>
      <c r="BY1183" s="73"/>
      <c r="BZ1183" s="95"/>
      <c r="CA1183" s="95"/>
      <c r="CB1183" s="73"/>
      <c r="CC1183" s="73"/>
      <c r="CD1183" s="95"/>
      <c r="CE1183" s="9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9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2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73"/>
      <c r="AF1184" s="73"/>
      <c r="AG1184" s="73"/>
      <c r="AH1184" s="95"/>
      <c r="AI1184" s="95"/>
      <c r="AJ1184" s="73"/>
      <c r="AK1184" s="73"/>
      <c r="AL1184" s="95"/>
      <c r="AM1184" s="95"/>
      <c r="AN1184" s="73"/>
      <c r="AO1184" s="73"/>
      <c r="AP1184" s="95"/>
      <c r="AQ1184" s="95"/>
      <c r="AR1184" s="73"/>
      <c r="AS1184" s="73"/>
      <c r="AT1184" s="95"/>
      <c r="AU1184" s="95"/>
      <c r="AV1184" s="73"/>
      <c r="AW1184" s="73"/>
      <c r="AX1184" s="95"/>
      <c r="AY1184" s="95"/>
      <c r="AZ1184" s="73"/>
      <c r="BA1184" s="73"/>
      <c r="BB1184" s="95"/>
      <c r="BC1184" s="95"/>
      <c r="BD1184" s="73"/>
      <c r="BE1184" s="73"/>
      <c r="BF1184" s="95"/>
      <c r="BG1184" s="95"/>
      <c r="BH1184" s="73"/>
      <c r="BI1184" s="73"/>
      <c r="BJ1184" s="95"/>
      <c r="BK1184" s="95"/>
      <c r="BL1184" s="73"/>
      <c r="BM1184" s="73"/>
      <c r="BN1184" s="95"/>
      <c r="BO1184" s="95"/>
      <c r="BP1184" s="73"/>
      <c r="BQ1184" s="73"/>
      <c r="BR1184" s="95"/>
      <c r="BS1184" s="95"/>
      <c r="BT1184" s="73"/>
      <c r="BU1184" s="73"/>
      <c r="BV1184" s="95"/>
      <c r="BW1184" s="95"/>
      <c r="BX1184" s="73"/>
      <c r="BY1184" s="73"/>
      <c r="BZ1184" s="95"/>
      <c r="CA1184" s="95"/>
      <c r="CB1184" s="73"/>
      <c r="CC1184" s="73"/>
      <c r="CD1184" s="95"/>
      <c r="CE1184" s="9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9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2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73"/>
      <c r="AF1185" s="73"/>
      <c r="AG1185" s="73"/>
      <c r="AH1185" s="95"/>
      <c r="AI1185" s="95"/>
      <c r="AJ1185" s="73"/>
      <c r="AK1185" s="73"/>
      <c r="AL1185" s="95"/>
      <c r="AM1185" s="95"/>
      <c r="AN1185" s="73"/>
      <c r="AO1185" s="73"/>
      <c r="AP1185" s="95"/>
      <c r="AQ1185" s="95"/>
      <c r="AR1185" s="73"/>
      <c r="AS1185" s="73"/>
      <c r="AT1185" s="95"/>
      <c r="AU1185" s="95"/>
      <c r="AV1185" s="73"/>
      <c r="AW1185" s="73"/>
      <c r="AX1185" s="95"/>
      <c r="AY1185" s="95"/>
      <c r="AZ1185" s="73"/>
      <c r="BA1185" s="73"/>
      <c r="BB1185" s="95"/>
      <c r="BC1185" s="95"/>
      <c r="BD1185" s="73"/>
      <c r="BE1185" s="73"/>
      <c r="BF1185" s="95"/>
      <c r="BG1185" s="95"/>
      <c r="BH1185" s="73"/>
      <c r="BI1185" s="73"/>
      <c r="BJ1185" s="95"/>
      <c r="BK1185" s="95"/>
      <c r="BL1185" s="73"/>
      <c r="BM1185" s="73"/>
      <c r="BN1185" s="95"/>
      <c r="BO1185" s="95"/>
      <c r="BP1185" s="73"/>
      <c r="BQ1185" s="73"/>
      <c r="BR1185" s="95"/>
      <c r="BS1185" s="95"/>
      <c r="BT1185" s="73"/>
      <c r="BU1185" s="73"/>
      <c r="BV1185" s="95"/>
      <c r="BW1185" s="95"/>
      <c r="BX1185" s="73"/>
      <c r="BY1185" s="73"/>
      <c r="BZ1185" s="95"/>
      <c r="CA1185" s="95"/>
      <c r="CB1185" s="73"/>
      <c r="CC1185" s="73"/>
      <c r="CD1185" s="95"/>
      <c r="CE1185" s="9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9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2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73"/>
      <c r="AF1186" s="73"/>
      <c r="AG1186" s="73"/>
      <c r="AH1186" s="95"/>
      <c r="AI1186" s="95"/>
      <c r="AJ1186" s="73"/>
      <c r="AK1186" s="73"/>
      <c r="AL1186" s="95"/>
      <c r="AM1186" s="95"/>
      <c r="AN1186" s="73"/>
      <c r="AO1186" s="73"/>
      <c r="AP1186" s="95"/>
      <c r="AQ1186" s="95"/>
      <c r="AR1186" s="73"/>
      <c r="AS1186" s="73"/>
      <c r="AT1186" s="95"/>
      <c r="AU1186" s="95"/>
      <c r="AV1186" s="73"/>
      <c r="AW1186" s="73"/>
      <c r="AX1186" s="95"/>
      <c r="AY1186" s="95"/>
      <c r="AZ1186" s="73"/>
      <c r="BA1186" s="73"/>
      <c r="BB1186" s="95"/>
      <c r="BC1186" s="95"/>
      <c r="BD1186" s="73"/>
      <c r="BE1186" s="73"/>
      <c r="BF1186" s="95"/>
      <c r="BG1186" s="95"/>
      <c r="BH1186" s="73"/>
      <c r="BI1186" s="73"/>
      <c r="BJ1186" s="95"/>
      <c r="BK1186" s="95"/>
      <c r="BL1186" s="73"/>
      <c r="BM1186" s="73"/>
      <c r="BN1186" s="95"/>
      <c r="BO1186" s="95"/>
      <c r="BP1186" s="73"/>
      <c r="BQ1186" s="73"/>
      <c r="BR1186" s="95"/>
      <c r="BS1186" s="95"/>
      <c r="BT1186" s="73"/>
      <c r="BU1186" s="73"/>
      <c r="BV1186" s="95"/>
      <c r="BW1186" s="95"/>
      <c r="BX1186" s="73"/>
      <c r="BY1186" s="73"/>
      <c r="BZ1186" s="95"/>
      <c r="CA1186" s="95"/>
      <c r="CB1186" s="73"/>
      <c r="CC1186" s="73"/>
      <c r="CD1186" s="95"/>
      <c r="CE1186" s="9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9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2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73"/>
      <c r="AF1187" s="73"/>
      <c r="AG1187" s="73"/>
      <c r="AH1187" s="95"/>
      <c r="AI1187" s="95"/>
      <c r="AJ1187" s="73"/>
      <c r="AK1187" s="73"/>
      <c r="AL1187" s="95"/>
      <c r="AM1187" s="95"/>
      <c r="AN1187" s="73"/>
      <c r="AO1187" s="73"/>
      <c r="AP1187" s="95"/>
      <c r="AQ1187" s="95"/>
      <c r="AR1187" s="73"/>
      <c r="AS1187" s="73"/>
      <c r="AT1187" s="95"/>
      <c r="AU1187" s="95"/>
      <c r="AV1187" s="73"/>
      <c r="AW1187" s="73"/>
      <c r="AX1187" s="95"/>
      <c r="AY1187" s="95"/>
      <c r="AZ1187" s="73"/>
      <c r="BA1187" s="73"/>
      <c r="BB1187" s="95"/>
      <c r="BC1187" s="95"/>
      <c r="BD1187" s="73"/>
      <c r="BE1187" s="73"/>
      <c r="BF1187" s="95"/>
      <c r="BG1187" s="95"/>
      <c r="BH1187" s="73"/>
      <c r="BI1187" s="73"/>
      <c r="BJ1187" s="95"/>
      <c r="BK1187" s="95"/>
      <c r="BL1187" s="73"/>
      <c r="BM1187" s="73"/>
      <c r="BN1187" s="95"/>
      <c r="BO1187" s="95"/>
      <c r="BP1187" s="73"/>
      <c r="BQ1187" s="73"/>
      <c r="BR1187" s="95"/>
      <c r="BS1187" s="95"/>
      <c r="BT1187" s="73"/>
      <c r="BU1187" s="73"/>
      <c r="BV1187" s="95"/>
      <c r="BW1187" s="95"/>
      <c r="BX1187" s="73"/>
      <c r="BY1187" s="73"/>
      <c r="BZ1187" s="95"/>
      <c r="CA1187" s="95"/>
      <c r="CB1187" s="73"/>
      <c r="CC1187" s="73"/>
      <c r="CD1187" s="95"/>
      <c r="CE1187" s="9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9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2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73"/>
      <c r="AF1188" s="73"/>
      <c r="AG1188" s="73"/>
      <c r="AH1188" s="95"/>
      <c r="AI1188" s="95"/>
      <c r="AJ1188" s="73"/>
      <c r="AK1188" s="73"/>
      <c r="AL1188" s="95"/>
      <c r="AM1188" s="95"/>
      <c r="AN1188" s="73"/>
      <c r="AO1188" s="73"/>
      <c r="AP1188" s="95"/>
      <c r="AQ1188" s="95"/>
      <c r="AR1188" s="73"/>
      <c r="AS1188" s="73"/>
      <c r="AT1188" s="95"/>
      <c r="AU1188" s="95"/>
      <c r="AV1188" s="73"/>
      <c r="AW1188" s="73"/>
      <c r="AX1188" s="95"/>
      <c r="AY1188" s="95"/>
      <c r="AZ1188" s="73"/>
      <c r="BA1188" s="73"/>
      <c r="BB1188" s="95"/>
      <c r="BC1188" s="95"/>
      <c r="BD1188" s="73"/>
      <c r="BE1188" s="73"/>
      <c r="BF1188" s="95"/>
      <c r="BG1188" s="95"/>
      <c r="BH1188" s="73"/>
      <c r="BI1188" s="73"/>
      <c r="BJ1188" s="95"/>
      <c r="BK1188" s="95"/>
      <c r="BL1188" s="73"/>
      <c r="BM1188" s="73"/>
      <c r="BN1188" s="95"/>
      <c r="BO1188" s="95"/>
      <c r="BP1188" s="73"/>
      <c r="BQ1188" s="73"/>
      <c r="BR1188" s="95"/>
      <c r="BS1188" s="95"/>
      <c r="BT1188" s="73"/>
      <c r="BU1188" s="73"/>
      <c r="BV1188" s="95"/>
      <c r="BW1188" s="95"/>
      <c r="BX1188" s="73"/>
      <c r="BY1188" s="73"/>
      <c r="BZ1188" s="95"/>
      <c r="CA1188" s="95"/>
      <c r="CB1188" s="73"/>
      <c r="CC1188" s="73"/>
      <c r="CD1188" s="95"/>
      <c r="CE1188" s="9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9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2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73"/>
      <c r="AF1189" s="73"/>
      <c r="AG1189" s="73"/>
      <c r="AH1189" s="95"/>
      <c r="AI1189" s="95"/>
      <c r="AJ1189" s="73"/>
      <c r="AK1189" s="73"/>
      <c r="AL1189" s="95"/>
      <c r="AM1189" s="95"/>
      <c r="AN1189" s="73"/>
      <c r="AO1189" s="73"/>
      <c r="AP1189" s="95"/>
      <c r="AQ1189" s="95"/>
      <c r="AR1189" s="73"/>
      <c r="AS1189" s="73"/>
      <c r="AT1189" s="95"/>
      <c r="AU1189" s="95"/>
      <c r="AV1189" s="73"/>
      <c r="AW1189" s="73"/>
      <c r="AX1189" s="95"/>
      <c r="AY1189" s="95"/>
      <c r="AZ1189" s="73"/>
      <c r="BA1189" s="73"/>
      <c r="BB1189" s="95"/>
      <c r="BC1189" s="95"/>
      <c r="BD1189" s="73"/>
      <c r="BE1189" s="73"/>
      <c r="BF1189" s="95"/>
      <c r="BG1189" s="95"/>
      <c r="BH1189" s="73"/>
      <c r="BI1189" s="73"/>
      <c r="BJ1189" s="95"/>
      <c r="BK1189" s="95"/>
      <c r="BL1189" s="73"/>
      <c r="BM1189" s="73"/>
      <c r="BN1189" s="95"/>
      <c r="BO1189" s="95"/>
      <c r="BP1189" s="73"/>
      <c r="BQ1189" s="73"/>
      <c r="BR1189" s="95"/>
      <c r="BS1189" s="95"/>
      <c r="BT1189" s="73"/>
      <c r="BU1189" s="73"/>
      <c r="BV1189" s="95"/>
      <c r="BW1189" s="95"/>
      <c r="BX1189" s="73"/>
      <c r="BY1189" s="73"/>
      <c r="BZ1189" s="95"/>
      <c r="CA1189" s="95"/>
      <c r="CB1189" s="73"/>
      <c r="CC1189" s="73"/>
      <c r="CD1189" s="95"/>
      <c r="CE1189" s="9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9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2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73"/>
      <c r="AF1190" s="73"/>
      <c r="AG1190" s="73"/>
      <c r="AH1190" s="95"/>
      <c r="AI1190" s="95"/>
      <c r="AJ1190" s="73"/>
      <c r="AK1190" s="73"/>
      <c r="AL1190" s="95"/>
      <c r="AM1190" s="95"/>
      <c r="AN1190" s="73"/>
      <c r="AO1190" s="73"/>
      <c r="AP1190" s="95"/>
      <c r="AQ1190" s="95"/>
      <c r="AR1190" s="73"/>
      <c r="AS1190" s="73"/>
      <c r="AT1190" s="95"/>
      <c r="AU1190" s="95"/>
      <c r="AV1190" s="73"/>
      <c r="AW1190" s="73"/>
      <c r="AX1190" s="95"/>
      <c r="AY1190" s="95"/>
      <c r="AZ1190" s="73"/>
      <c r="BA1190" s="73"/>
      <c r="BB1190" s="95"/>
      <c r="BC1190" s="95"/>
      <c r="BD1190" s="73"/>
      <c r="BE1190" s="73"/>
      <c r="BF1190" s="95"/>
      <c r="BG1190" s="95"/>
      <c r="BH1190" s="73"/>
      <c r="BI1190" s="73"/>
      <c r="BJ1190" s="95"/>
      <c r="BK1190" s="95"/>
      <c r="BL1190" s="73"/>
      <c r="BM1190" s="73"/>
      <c r="BN1190" s="95"/>
      <c r="BO1190" s="95"/>
      <c r="BP1190" s="73"/>
      <c r="BQ1190" s="73"/>
      <c r="BR1190" s="95"/>
      <c r="BS1190" s="95"/>
      <c r="BT1190" s="73"/>
      <c r="BU1190" s="73"/>
      <c r="BV1190" s="95"/>
      <c r="BW1190" s="95"/>
      <c r="BX1190" s="73"/>
      <c r="BY1190" s="73"/>
      <c r="BZ1190" s="95"/>
      <c r="CA1190" s="95"/>
      <c r="CB1190" s="73"/>
      <c r="CC1190" s="73"/>
      <c r="CD1190" s="95"/>
      <c r="CE1190" s="9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9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2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73"/>
      <c r="AF1191" s="73"/>
      <c r="AG1191" s="73"/>
      <c r="AH1191" s="95"/>
      <c r="AI1191" s="95"/>
      <c r="AJ1191" s="73"/>
      <c r="AK1191" s="73"/>
      <c r="AL1191" s="95"/>
      <c r="AM1191" s="95"/>
      <c r="AN1191" s="73"/>
      <c r="AO1191" s="73"/>
      <c r="AP1191" s="95"/>
      <c r="AQ1191" s="95"/>
      <c r="AR1191" s="73"/>
      <c r="AS1191" s="73"/>
      <c r="AT1191" s="95"/>
      <c r="AU1191" s="95"/>
      <c r="AV1191" s="73"/>
      <c r="AW1191" s="73"/>
      <c r="AX1191" s="95"/>
      <c r="AY1191" s="95"/>
      <c r="AZ1191" s="73"/>
      <c r="BA1191" s="73"/>
      <c r="BB1191" s="95"/>
      <c r="BC1191" s="95"/>
      <c r="BD1191" s="73"/>
      <c r="BE1191" s="73"/>
      <c r="BF1191" s="95"/>
      <c r="BG1191" s="95"/>
      <c r="BH1191" s="73"/>
      <c r="BI1191" s="73"/>
      <c r="BJ1191" s="95"/>
      <c r="BK1191" s="95"/>
      <c r="BL1191" s="73"/>
      <c r="BM1191" s="73"/>
      <c r="BN1191" s="95"/>
      <c r="BO1191" s="95"/>
      <c r="BP1191" s="73"/>
      <c r="BQ1191" s="73"/>
      <c r="BR1191" s="95"/>
      <c r="BS1191" s="95"/>
      <c r="BT1191" s="73"/>
      <c r="BU1191" s="73"/>
      <c r="BV1191" s="95"/>
      <c r="BW1191" s="95"/>
      <c r="BX1191" s="73"/>
      <c r="BY1191" s="73"/>
      <c r="BZ1191" s="95"/>
      <c r="CA1191" s="95"/>
      <c r="CB1191" s="73"/>
      <c r="CC1191" s="73"/>
      <c r="CD1191" s="95"/>
      <c r="CE1191" s="9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9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2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73"/>
      <c r="AF1192" s="73"/>
      <c r="AG1192" s="73"/>
      <c r="AH1192" s="95"/>
      <c r="AI1192" s="95"/>
      <c r="AJ1192" s="73"/>
      <c r="AK1192" s="73"/>
      <c r="AL1192" s="95"/>
      <c r="AM1192" s="95"/>
      <c r="AN1192" s="73"/>
      <c r="AO1192" s="73"/>
      <c r="AP1192" s="95"/>
      <c r="AQ1192" s="95"/>
      <c r="AR1192" s="73"/>
      <c r="AS1192" s="73"/>
      <c r="AT1192" s="95"/>
      <c r="AU1192" s="95"/>
      <c r="AV1192" s="73"/>
      <c r="AW1192" s="73"/>
      <c r="AX1192" s="95"/>
      <c r="AY1192" s="95"/>
      <c r="AZ1192" s="73"/>
      <c r="BA1192" s="73"/>
      <c r="BB1192" s="95"/>
      <c r="BC1192" s="95"/>
      <c r="BD1192" s="73"/>
      <c r="BE1192" s="73"/>
      <c r="BF1192" s="95"/>
      <c r="BG1192" s="95"/>
      <c r="BH1192" s="73"/>
      <c r="BI1192" s="73"/>
      <c r="BJ1192" s="95"/>
      <c r="BK1192" s="95"/>
      <c r="BL1192" s="73"/>
      <c r="BM1192" s="73"/>
      <c r="BN1192" s="95"/>
      <c r="BO1192" s="95"/>
      <c r="BP1192" s="73"/>
      <c r="BQ1192" s="73"/>
      <c r="BR1192" s="95"/>
      <c r="BS1192" s="95"/>
      <c r="BT1192" s="73"/>
      <c r="BU1192" s="73"/>
      <c r="BV1192" s="95"/>
      <c r="BW1192" s="95"/>
      <c r="BX1192" s="73"/>
      <c r="BY1192" s="73"/>
      <c r="BZ1192" s="95"/>
      <c r="CA1192" s="95"/>
      <c r="CB1192" s="73"/>
      <c r="CC1192" s="73"/>
      <c r="CD1192" s="95"/>
      <c r="CE1192" s="9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9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2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73"/>
      <c r="AF1193" s="73"/>
      <c r="AG1193" s="73"/>
      <c r="AH1193" s="95"/>
      <c r="AI1193" s="95"/>
      <c r="AJ1193" s="73"/>
      <c r="AK1193" s="73"/>
      <c r="AL1193" s="95"/>
      <c r="AM1193" s="95"/>
      <c r="AN1193" s="73"/>
      <c r="AO1193" s="73"/>
      <c r="AP1193" s="95"/>
      <c r="AQ1193" s="95"/>
      <c r="AR1193" s="73"/>
      <c r="AS1193" s="73"/>
      <c r="AT1193" s="95"/>
      <c r="AU1193" s="95"/>
      <c r="AV1193" s="73"/>
      <c r="AW1193" s="73"/>
      <c r="AX1193" s="95"/>
      <c r="AY1193" s="95"/>
      <c r="AZ1193" s="73"/>
      <c r="BA1193" s="73"/>
      <c r="BB1193" s="95"/>
      <c r="BC1193" s="95"/>
      <c r="BD1193" s="73"/>
      <c r="BE1193" s="73"/>
      <c r="BF1193" s="95"/>
      <c r="BG1193" s="95"/>
      <c r="BH1193" s="73"/>
      <c r="BI1193" s="73"/>
      <c r="BJ1193" s="95"/>
      <c r="BK1193" s="95"/>
      <c r="BL1193" s="73"/>
      <c r="BM1193" s="73"/>
      <c r="BN1193" s="95"/>
      <c r="BO1193" s="95"/>
      <c r="BP1193" s="73"/>
      <c r="BQ1193" s="73"/>
      <c r="BR1193" s="95"/>
      <c r="BS1193" s="95"/>
      <c r="BT1193" s="73"/>
      <c r="BU1193" s="73"/>
      <c r="BV1193" s="95"/>
      <c r="BW1193" s="95"/>
      <c r="BX1193" s="73"/>
      <c r="BY1193" s="73"/>
      <c r="BZ1193" s="95"/>
      <c r="CA1193" s="95"/>
      <c r="CB1193" s="73"/>
      <c r="CC1193" s="73"/>
      <c r="CD1193" s="95"/>
      <c r="CE1193" s="9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9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2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73"/>
      <c r="AF1194" s="73"/>
      <c r="AG1194" s="73"/>
      <c r="AH1194" s="95"/>
      <c r="AI1194" s="95"/>
      <c r="AJ1194" s="73"/>
      <c r="AK1194" s="73"/>
      <c r="AL1194" s="95"/>
      <c r="AM1194" s="95"/>
      <c r="AN1194" s="73"/>
      <c r="AO1194" s="73"/>
      <c r="AP1194" s="95"/>
      <c r="AQ1194" s="95"/>
      <c r="AR1194" s="73"/>
      <c r="AS1194" s="73"/>
      <c r="AT1194" s="95"/>
      <c r="AU1194" s="95"/>
      <c r="AV1194" s="73"/>
      <c r="AW1194" s="73"/>
      <c r="AX1194" s="95"/>
      <c r="AY1194" s="95"/>
      <c r="AZ1194" s="73"/>
      <c r="BA1194" s="73"/>
      <c r="BB1194" s="95"/>
      <c r="BC1194" s="95"/>
      <c r="BD1194" s="73"/>
      <c r="BE1194" s="73"/>
      <c r="BF1194" s="95"/>
      <c r="BG1194" s="95"/>
      <c r="BH1194" s="73"/>
      <c r="BI1194" s="73"/>
      <c r="BJ1194" s="95"/>
      <c r="BK1194" s="95"/>
      <c r="BL1194" s="73"/>
      <c r="BM1194" s="73"/>
      <c r="BN1194" s="95"/>
      <c r="BO1194" s="95"/>
      <c r="BP1194" s="73"/>
      <c r="BQ1194" s="73"/>
      <c r="BR1194" s="95"/>
      <c r="BS1194" s="95"/>
      <c r="BT1194" s="73"/>
      <c r="BU1194" s="73"/>
      <c r="BV1194" s="95"/>
      <c r="BW1194" s="95"/>
      <c r="BX1194" s="73"/>
      <c r="BY1194" s="73"/>
      <c r="BZ1194" s="95"/>
      <c r="CA1194" s="95"/>
      <c r="CB1194" s="73"/>
      <c r="CC1194" s="73"/>
      <c r="CD1194" s="95"/>
      <c r="CE1194" s="9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9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2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73"/>
      <c r="AF1195" s="73"/>
      <c r="AG1195" s="73"/>
      <c r="AH1195" s="95"/>
      <c r="AI1195" s="95"/>
      <c r="AJ1195" s="73"/>
      <c r="AK1195" s="73"/>
      <c r="AL1195" s="95"/>
      <c r="AM1195" s="95"/>
      <c r="AN1195" s="73"/>
      <c r="AO1195" s="73"/>
      <c r="AP1195" s="95"/>
      <c r="AQ1195" s="95"/>
      <c r="AR1195" s="73"/>
      <c r="AS1195" s="73"/>
      <c r="AT1195" s="95"/>
      <c r="AU1195" s="95"/>
      <c r="AV1195" s="73"/>
      <c r="AW1195" s="73"/>
      <c r="AX1195" s="95"/>
      <c r="AY1195" s="95"/>
      <c r="AZ1195" s="73"/>
      <c r="BA1195" s="73"/>
      <c r="BB1195" s="95"/>
      <c r="BC1195" s="95"/>
      <c r="BD1195" s="73"/>
      <c r="BE1195" s="73"/>
      <c r="BF1195" s="95"/>
      <c r="BG1195" s="95"/>
      <c r="BH1195" s="73"/>
      <c r="BI1195" s="73"/>
      <c r="BJ1195" s="95"/>
      <c r="BK1195" s="95"/>
      <c r="BL1195" s="73"/>
      <c r="BM1195" s="73"/>
      <c r="BN1195" s="95"/>
      <c r="BO1195" s="95"/>
      <c r="BP1195" s="73"/>
      <c r="BQ1195" s="73"/>
      <c r="BR1195" s="95"/>
      <c r="BS1195" s="95"/>
      <c r="BT1195" s="73"/>
      <c r="BU1195" s="73"/>
      <c r="BV1195" s="95"/>
      <c r="BW1195" s="95"/>
      <c r="BX1195" s="73"/>
      <c r="BY1195" s="73"/>
      <c r="BZ1195" s="95"/>
      <c r="CA1195" s="95"/>
      <c r="CB1195" s="73"/>
      <c r="CC1195" s="73"/>
      <c r="CD1195" s="95"/>
      <c r="CE1195" s="9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9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2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73"/>
      <c r="AF1196" s="73"/>
      <c r="AG1196" s="73"/>
      <c r="AH1196" s="95"/>
      <c r="AI1196" s="95"/>
      <c r="AJ1196" s="73"/>
      <c r="AK1196" s="73"/>
      <c r="AL1196" s="95"/>
      <c r="AM1196" s="95"/>
      <c r="AN1196" s="73"/>
      <c r="AO1196" s="73"/>
      <c r="AP1196" s="95"/>
      <c r="AQ1196" s="95"/>
      <c r="AR1196" s="73"/>
      <c r="AS1196" s="73"/>
      <c r="AT1196" s="95"/>
      <c r="AU1196" s="95"/>
      <c r="AV1196" s="73"/>
      <c r="AW1196" s="73"/>
      <c r="AX1196" s="95"/>
      <c r="AY1196" s="95"/>
      <c r="AZ1196" s="73"/>
      <c r="BA1196" s="73"/>
      <c r="BB1196" s="95"/>
      <c r="BC1196" s="95"/>
      <c r="BD1196" s="73"/>
      <c r="BE1196" s="73"/>
      <c r="BF1196" s="95"/>
      <c r="BG1196" s="95"/>
      <c r="BH1196" s="73"/>
      <c r="BI1196" s="73"/>
      <c r="BJ1196" s="95"/>
      <c r="BK1196" s="95"/>
      <c r="BL1196" s="73"/>
      <c r="BM1196" s="73"/>
      <c r="BN1196" s="95"/>
      <c r="BO1196" s="95"/>
      <c r="BP1196" s="73"/>
      <c r="BQ1196" s="73"/>
      <c r="BR1196" s="95"/>
      <c r="BS1196" s="95"/>
      <c r="BT1196" s="73"/>
      <c r="BU1196" s="73"/>
      <c r="BV1196" s="95"/>
      <c r="BW1196" s="95"/>
      <c r="BX1196" s="73"/>
      <c r="BY1196" s="73"/>
      <c r="BZ1196" s="95"/>
      <c r="CA1196" s="95"/>
      <c r="CB1196" s="73"/>
      <c r="CC1196" s="73"/>
      <c r="CD1196" s="95"/>
      <c r="CE1196" s="9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9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2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73"/>
      <c r="AF1197" s="73"/>
      <c r="AG1197" s="73"/>
      <c r="AH1197" s="95"/>
      <c r="AI1197" s="95"/>
      <c r="AJ1197" s="73"/>
      <c r="AK1197" s="73"/>
      <c r="AL1197" s="95"/>
      <c r="AM1197" s="95"/>
      <c r="AN1197" s="73"/>
      <c r="AO1197" s="73"/>
      <c r="AP1197" s="95"/>
      <c r="AQ1197" s="95"/>
      <c r="AR1197" s="73"/>
      <c r="AS1197" s="73"/>
      <c r="AT1197" s="95"/>
      <c r="AU1197" s="95"/>
      <c r="AV1197" s="73"/>
      <c r="AW1197" s="73"/>
      <c r="AX1197" s="95"/>
      <c r="AY1197" s="95"/>
      <c r="AZ1197" s="73"/>
      <c r="BA1197" s="73"/>
      <c r="BB1197" s="95"/>
      <c r="BC1197" s="95"/>
      <c r="BD1197" s="73"/>
      <c r="BE1197" s="73"/>
      <c r="BF1197" s="95"/>
      <c r="BG1197" s="95"/>
      <c r="BH1197" s="73"/>
      <c r="BI1197" s="73"/>
      <c r="BJ1197" s="95"/>
      <c r="BK1197" s="95"/>
      <c r="BL1197" s="73"/>
      <c r="BM1197" s="73"/>
      <c r="BN1197" s="95"/>
      <c r="BO1197" s="95"/>
      <c r="BP1197" s="73"/>
      <c r="BQ1197" s="73"/>
      <c r="BR1197" s="95"/>
      <c r="BS1197" s="95"/>
      <c r="BT1197" s="73"/>
      <c r="BU1197" s="73"/>
      <c r="BV1197" s="95"/>
      <c r="BW1197" s="95"/>
      <c r="BX1197" s="73"/>
      <c r="BY1197" s="73"/>
      <c r="BZ1197" s="95"/>
      <c r="CA1197" s="95"/>
      <c r="CB1197" s="73"/>
      <c r="CC1197" s="73"/>
      <c r="CD1197" s="95"/>
      <c r="CE1197" s="9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9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2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73"/>
      <c r="AF1198" s="73"/>
      <c r="AG1198" s="73"/>
      <c r="AH1198" s="95"/>
      <c r="AI1198" s="95"/>
      <c r="AJ1198" s="73"/>
      <c r="AK1198" s="73"/>
      <c r="AL1198" s="95"/>
      <c r="AM1198" s="95"/>
      <c r="AN1198" s="73"/>
      <c r="AO1198" s="73"/>
      <c r="AP1198" s="95"/>
      <c r="AQ1198" s="95"/>
      <c r="AR1198" s="73"/>
      <c r="AS1198" s="73"/>
      <c r="AT1198" s="95"/>
      <c r="AU1198" s="95"/>
      <c r="AV1198" s="73"/>
      <c r="AW1198" s="73"/>
      <c r="AX1198" s="95"/>
      <c r="AY1198" s="95"/>
      <c r="AZ1198" s="73"/>
      <c r="BA1198" s="73"/>
      <c r="BB1198" s="95"/>
      <c r="BC1198" s="95"/>
      <c r="BD1198" s="73"/>
      <c r="BE1198" s="73"/>
      <c r="BF1198" s="95"/>
      <c r="BG1198" s="95"/>
      <c r="BH1198" s="73"/>
      <c r="BI1198" s="73"/>
      <c r="BJ1198" s="95"/>
      <c r="BK1198" s="95"/>
      <c r="BL1198" s="73"/>
      <c r="BM1198" s="73"/>
      <c r="BN1198" s="95"/>
      <c r="BO1198" s="95"/>
      <c r="BP1198" s="73"/>
      <c r="BQ1198" s="73"/>
      <c r="BR1198" s="95"/>
      <c r="BS1198" s="95"/>
      <c r="BT1198" s="73"/>
      <c r="BU1198" s="73"/>
      <c r="BV1198" s="95"/>
      <c r="BW1198" s="95"/>
      <c r="BX1198" s="73"/>
      <c r="BY1198" s="73"/>
      <c r="BZ1198" s="95"/>
      <c r="CA1198" s="95"/>
      <c r="CB1198" s="73"/>
      <c r="CC1198" s="73"/>
      <c r="CD1198" s="95"/>
      <c r="CE1198" s="9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9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2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73"/>
      <c r="AF1199" s="73"/>
      <c r="AG1199" s="73"/>
      <c r="AH1199" s="95"/>
      <c r="AI1199" s="95"/>
      <c r="AJ1199" s="73"/>
      <c r="AK1199" s="73"/>
      <c r="AL1199" s="95"/>
      <c r="AM1199" s="95"/>
      <c r="AN1199" s="73"/>
      <c r="AO1199" s="73"/>
      <c r="AP1199" s="95"/>
      <c r="AQ1199" s="95"/>
      <c r="AR1199" s="73"/>
      <c r="AS1199" s="73"/>
      <c r="AT1199" s="95"/>
      <c r="AU1199" s="95"/>
      <c r="AV1199" s="73"/>
      <c r="AW1199" s="73"/>
      <c r="AX1199" s="95"/>
      <c r="AY1199" s="95"/>
      <c r="AZ1199" s="73"/>
      <c r="BA1199" s="73"/>
      <c r="BB1199" s="95"/>
      <c r="BC1199" s="95"/>
      <c r="BD1199" s="73"/>
      <c r="BE1199" s="73"/>
      <c r="BF1199" s="95"/>
      <c r="BG1199" s="95"/>
      <c r="BH1199" s="73"/>
      <c r="BI1199" s="73"/>
      <c r="BJ1199" s="95"/>
      <c r="BK1199" s="95"/>
      <c r="BL1199" s="73"/>
      <c r="BM1199" s="73"/>
      <c r="BN1199" s="95"/>
      <c r="BO1199" s="95"/>
      <c r="BP1199" s="73"/>
      <c r="BQ1199" s="73"/>
      <c r="BR1199" s="95"/>
      <c r="BS1199" s="95"/>
      <c r="BT1199" s="73"/>
      <c r="BU1199" s="73"/>
      <c r="BV1199" s="95"/>
      <c r="BW1199" s="95"/>
      <c r="BX1199" s="73"/>
      <c r="BY1199" s="73"/>
      <c r="BZ1199" s="95"/>
      <c r="CA1199" s="95"/>
      <c r="CB1199" s="73"/>
      <c r="CC1199" s="73"/>
      <c r="CD1199" s="95"/>
      <c r="CE1199" s="9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9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2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73"/>
      <c r="AF1200" s="73"/>
      <c r="AG1200" s="73"/>
      <c r="AH1200" s="95"/>
      <c r="AI1200" s="95"/>
      <c r="AJ1200" s="73"/>
      <c r="AK1200" s="73"/>
      <c r="AL1200" s="95"/>
      <c r="AM1200" s="95"/>
      <c r="AN1200" s="73"/>
      <c r="AO1200" s="73"/>
      <c r="AP1200" s="95"/>
      <c r="AQ1200" s="95"/>
      <c r="AR1200" s="73"/>
      <c r="AS1200" s="73"/>
      <c r="AT1200" s="95"/>
      <c r="AU1200" s="95"/>
      <c r="AV1200" s="73"/>
      <c r="AW1200" s="73"/>
      <c r="AX1200" s="95"/>
      <c r="AY1200" s="95"/>
      <c r="AZ1200" s="73"/>
      <c r="BA1200" s="73"/>
      <c r="BB1200" s="95"/>
      <c r="BC1200" s="95"/>
      <c r="BD1200" s="73"/>
      <c r="BE1200" s="73"/>
      <c r="BF1200" s="95"/>
      <c r="BG1200" s="95"/>
      <c r="BH1200" s="73"/>
      <c r="BI1200" s="73"/>
      <c r="BJ1200" s="95"/>
      <c r="BK1200" s="95"/>
      <c r="BL1200" s="73"/>
      <c r="BM1200" s="73"/>
      <c r="BN1200" s="95"/>
      <c r="BO1200" s="95"/>
      <c r="BP1200" s="73"/>
      <c r="BQ1200" s="73"/>
      <c r="BR1200" s="95"/>
      <c r="BS1200" s="95"/>
      <c r="BT1200" s="73"/>
      <c r="BU1200" s="73"/>
      <c r="BV1200" s="95"/>
      <c r="BW1200" s="95"/>
      <c r="BX1200" s="73"/>
      <c r="BY1200" s="73"/>
      <c r="BZ1200" s="95"/>
      <c r="CA1200" s="95"/>
      <c r="CB1200" s="73"/>
      <c r="CC1200" s="73"/>
      <c r="CD1200" s="95"/>
      <c r="CE1200" s="9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9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2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73"/>
      <c r="AF1201" s="73"/>
      <c r="AG1201" s="73"/>
      <c r="AH1201" s="95"/>
      <c r="AI1201" s="95"/>
      <c r="AJ1201" s="73"/>
      <c r="AK1201" s="73"/>
      <c r="AL1201" s="95"/>
      <c r="AM1201" s="95"/>
      <c r="AN1201" s="73"/>
      <c r="AO1201" s="73"/>
      <c r="AP1201" s="95"/>
      <c r="AQ1201" s="95"/>
      <c r="AR1201" s="73"/>
      <c r="AS1201" s="73"/>
      <c r="AT1201" s="95"/>
      <c r="AU1201" s="95"/>
      <c r="AV1201" s="73"/>
      <c r="AW1201" s="73"/>
      <c r="AX1201" s="95"/>
      <c r="AY1201" s="95"/>
      <c r="AZ1201" s="73"/>
      <c r="BA1201" s="73"/>
      <c r="BB1201" s="95"/>
      <c r="BC1201" s="95"/>
      <c r="BD1201" s="73"/>
      <c r="BE1201" s="73"/>
      <c r="BF1201" s="95"/>
      <c r="BG1201" s="95"/>
      <c r="BH1201" s="73"/>
      <c r="BI1201" s="73"/>
      <c r="BJ1201" s="95"/>
      <c r="BK1201" s="95"/>
      <c r="BL1201" s="73"/>
      <c r="BM1201" s="73"/>
      <c r="BN1201" s="95"/>
      <c r="BO1201" s="95"/>
      <c r="BP1201" s="73"/>
      <c r="BQ1201" s="73"/>
      <c r="BR1201" s="95"/>
      <c r="BS1201" s="95"/>
      <c r="BT1201" s="73"/>
      <c r="BU1201" s="73"/>
      <c r="BV1201" s="95"/>
      <c r="BW1201" s="95"/>
      <c r="BX1201" s="73"/>
      <c r="BY1201" s="73"/>
      <c r="BZ1201" s="95"/>
      <c r="CA1201" s="95"/>
      <c r="CB1201" s="73"/>
      <c r="CC1201" s="73"/>
      <c r="CD1201" s="95"/>
      <c r="CE1201" s="9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9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2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73"/>
      <c r="AF1202" s="73"/>
      <c r="AG1202" s="73"/>
      <c r="AH1202" s="95"/>
      <c r="AI1202" s="95"/>
      <c r="AJ1202" s="73"/>
      <c r="AK1202" s="73"/>
      <c r="AL1202" s="95"/>
      <c r="AM1202" s="95"/>
      <c r="AN1202" s="73"/>
      <c r="AO1202" s="73"/>
      <c r="AP1202" s="95"/>
      <c r="AQ1202" s="95"/>
      <c r="AR1202" s="73"/>
      <c r="AS1202" s="73"/>
      <c r="AT1202" s="95"/>
      <c r="AU1202" s="95"/>
      <c r="AV1202" s="73"/>
      <c r="AW1202" s="73"/>
      <c r="AX1202" s="95"/>
      <c r="AY1202" s="95"/>
      <c r="AZ1202" s="73"/>
      <c r="BA1202" s="73"/>
      <c r="BB1202" s="95"/>
      <c r="BC1202" s="95"/>
      <c r="BD1202" s="73"/>
      <c r="BE1202" s="73"/>
      <c r="BF1202" s="95"/>
      <c r="BG1202" s="95"/>
      <c r="BH1202" s="73"/>
      <c r="BI1202" s="73"/>
      <c r="BJ1202" s="95"/>
      <c r="BK1202" s="95"/>
      <c r="BL1202" s="73"/>
      <c r="BM1202" s="73"/>
      <c r="BN1202" s="95"/>
      <c r="BO1202" s="95"/>
      <c r="BP1202" s="73"/>
      <c r="BQ1202" s="73"/>
      <c r="BR1202" s="95"/>
      <c r="BS1202" s="95"/>
      <c r="BT1202" s="73"/>
      <c r="BU1202" s="73"/>
      <c r="BV1202" s="95"/>
      <c r="BW1202" s="95"/>
      <c r="BX1202" s="73"/>
      <c r="BY1202" s="73"/>
      <c r="BZ1202" s="95"/>
      <c r="CA1202" s="95"/>
      <c r="CB1202" s="73"/>
      <c r="CC1202" s="73"/>
      <c r="CD1202" s="95"/>
      <c r="CE1202" s="9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9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2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73"/>
      <c r="AF1203" s="73"/>
      <c r="AG1203" s="73"/>
      <c r="AH1203" s="95"/>
      <c r="AI1203" s="95"/>
      <c r="AJ1203" s="73"/>
      <c r="AK1203" s="73"/>
      <c r="AL1203" s="95"/>
      <c r="AM1203" s="95"/>
      <c r="AN1203" s="73"/>
      <c r="AO1203" s="73"/>
      <c r="AP1203" s="95"/>
      <c r="AQ1203" s="95"/>
      <c r="AR1203" s="73"/>
      <c r="AS1203" s="73"/>
      <c r="AT1203" s="95"/>
      <c r="AU1203" s="95"/>
      <c r="AV1203" s="73"/>
      <c r="AW1203" s="73"/>
      <c r="AX1203" s="95"/>
      <c r="AY1203" s="95"/>
      <c r="AZ1203" s="73"/>
      <c r="BA1203" s="73"/>
      <c r="BB1203" s="95"/>
      <c r="BC1203" s="95"/>
      <c r="BD1203" s="73"/>
      <c r="BE1203" s="73"/>
      <c r="BF1203" s="95"/>
      <c r="BG1203" s="95"/>
      <c r="BH1203" s="73"/>
      <c r="BI1203" s="73"/>
      <c r="BJ1203" s="95"/>
      <c r="BK1203" s="95"/>
      <c r="BL1203" s="73"/>
      <c r="BM1203" s="73"/>
      <c r="BN1203" s="95"/>
      <c r="BO1203" s="95"/>
      <c r="BP1203" s="73"/>
      <c r="BQ1203" s="73"/>
      <c r="BR1203" s="95"/>
      <c r="BS1203" s="95"/>
      <c r="BT1203" s="73"/>
      <c r="BU1203" s="73"/>
      <c r="BV1203" s="95"/>
      <c r="BW1203" s="95"/>
      <c r="BX1203" s="73"/>
      <c r="BY1203" s="73"/>
      <c r="BZ1203" s="95"/>
      <c r="CA1203" s="95"/>
      <c r="CB1203" s="73"/>
      <c r="CC1203" s="73"/>
      <c r="CD1203" s="95"/>
      <c r="CE1203" s="9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9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2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73"/>
      <c r="AF1204" s="73"/>
      <c r="AG1204" s="73"/>
      <c r="AH1204" s="95"/>
      <c r="AI1204" s="95"/>
      <c r="AJ1204" s="73"/>
      <c r="AK1204" s="73"/>
      <c r="AL1204" s="95"/>
      <c r="AM1204" s="95"/>
      <c r="AN1204" s="73"/>
      <c r="AO1204" s="73"/>
      <c r="AP1204" s="95"/>
      <c r="AQ1204" s="95"/>
      <c r="AR1204" s="73"/>
      <c r="AS1204" s="73"/>
      <c r="AT1204" s="95"/>
      <c r="AU1204" s="95"/>
      <c r="AV1204" s="73"/>
      <c r="AW1204" s="73"/>
      <c r="AX1204" s="95"/>
      <c r="AY1204" s="95"/>
      <c r="AZ1204" s="73"/>
      <c r="BA1204" s="73"/>
      <c r="BB1204" s="95"/>
      <c r="BC1204" s="95"/>
      <c r="BD1204" s="73"/>
      <c r="BE1204" s="73"/>
      <c r="BF1204" s="95"/>
      <c r="BG1204" s="95"/>
      <c r="BH1204" s="73"/>
      <c r="BI1204" s="73"/>
      <c r="BJ1204" s="95"/>
      <c r="BK1204" s="95"/>
      <c r="BL1204" s="73"/>
      <c r="BM1204" s="73"/>
      <c r="BN1204" s="95"/>
      <c r="BO1204" s="95"/>
      <c r="BP1204" s="73"/>
      <c r="BQ1204" s="73"/>
      <c r="BR1204" s="95"/>
      <c r="BS1204" s="95"/>
      <c r="BT1204" s="73"/>
      <c r="BU1204" s="73"/>
      <c r="BV1204" s="95"/>
      <c r="BW1204" s="95"/>
      <c r="BX1204" s="73"/>
      <c r="BY1204" s="73"/>
      <c r="BZ1204" s="95"/>
      <c r="CA1204" s="95"/>
      <c r="CB1204" s="73"/>
      <c r="CC1204" s="73"/>
      <c r="CD1204" s="95"/>
      <c r="CE1204" s="9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9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2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73"/>
      <c r="AF1205" s="73"/>
      <c r="AG1205" s="73"/>
      <c r="AH1205" s="95"/>
      <c r="AI1205" s="95"/>
      <c r="AJ1205" s="73"/>
      <c r="AK1205" s="73"/>
      <c r="AL1205" s="95"/>
      <c r="AM1205" s="95"/>
      <c r="AN1205" s="73"/>
      <c r="AO1205" s="73"/>
      <c r="AP1205" s="95"/>
      <c r="AQ1205" s="95"/>
      <c r="AR1205" s="73"/>
      <c r="AS1205" s="73"/>
      <c r="AT1205" s="95"/>
      <c r="AU1205" s="95"/>
      <c r="AV1205" s="73"/>
      <c r="AW1205" s="73"/>
      <c r="AX1205" s="95"/>
      <c r="AY1205" s="95"/>
      <c r="AZ1205" s="73"/>
      <c r="BA1205" s="73"/>
      <c r="BB1205" s="95"/>
      <c r="BC1205" s="95"/>
      <c r="BD1205" s="73"/>
      <c r="BE1205" s="73"/>
      <c r="BF1205" s="95"/>
      <c r="BG1205" s="95"/>
      <c r="BH1205" s="73"/>
      <c r="BI1205" s="73"/>
      <c r="BJ1205" s="95"/>
      <c r="BK1205" s="95"/>
      <c r="BL1205" s="73"/>
      <c r="BM1205" s="73"/>
      <c r="BN1205" s="95"/>
      <c r="BO1205" s="95"/>
      <c r="BP1205" s="73"/>
      <c r="BQ1205" s="73"/>
      <c r="BR1205" s="95"/>
      <c r="BS1205" s="95"/>
      <c r="BT1205" s="73"/>
      <c r="BU1205" s="73"/>
      <c r="BV1205" s="95"/>
      <c r="BW1205" s="95"/>
      <c r="BX1205" s="73"/>
      <c r="BY1205" s="73"/>
      <c r="BZ1205" s="95"/>
      <c r="CA1205" s="95"/>
      <c r="CB1205" s="73"/>
      <c r="CC1205" s="73"/>
      <c r="CD1205" s="95"/>
      <c r="CE1205" s="9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9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2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73"/>
      <c r="AF1206" s="73"/>
      <c r="AG1206" s="73"/>
      <c r="AH1206" s="95"/>
      <c r="AI1206" s="95"/>
      <c r="AJ1206" s="73"/>
      <c r="AK1206" s="73"/>
      <c r="AL1206" s="95"/>
      <c r="AM1206" s="95"/>
      <c r="AN1206" s="73"/>
      <c r="AO1206" s="73"/>
      <c r="AP1206" s="95"/>
      <c r="AQ1206" s="95"/>
      <c r="AR1206" s="73"/>
      <c r="AS1206" s="73"/>
      <c r="AT1206" s="95"/>
      <c r="AU1206" s="95"/>
      <c r="AV1206" s="73"/>
      <c r="AW1206" s="73"/>
      <c r="AX1206" s="95"/>
      <c r="AY1206" s="95"/>
      <c r="AZ1206" s="73"/>
      <c r="BA1206" s="73"/>
      <c r="BB1206" s="95"/>
      <c r="BC1206" s="95"/>
      <c r="BD1206" s="73"/>
      <c r="BE1206" s="73"/>
      <c r="BF1206" s="95"/>
      <c r="BG1206" s="95"/>
      <c r="BH1206" s="73"/>
      <c r="BI1206" s="73"/>
      <c r="BJ1206" s="95"/>
      <c r="BK1206" s="95"/>
      <c r="BL1206" s="73"/>
      <c r="BM1206" s="73"/>
      <c r="BN1206" s="95"/>
      <c r="BO1206" s="95"/>
      <c r="BP1206" s="73"/>
      <c r="BQ1206" s="73"/>
      <c r="BR1206" s="95"/>
      <c r="BS1206" s="95"/>
      <c r="BT1206" s="73"/>
      <c r="BU1206" s="73"/>
      <c r="BV1206" s="95"/>
      <c r="BW1206" s="95"/>
      <c r="BX1206" s="73"/>
      <c r="BY1206" s="73"/>
      <c r="BZ1206" s="95"/>
      <c r="CA1206" s="95"/>
      <c r="CB1206" s="73"/>
      <c r="CC1206" s="73"/>
      <c r="CD1206" s="95"/>
      <c r="CE1206" s="9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9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2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73"/>
      <c r="AF1207" s="73"/>
      <c r="AG1207" s="73"/>
      <c r="AH1207" s="95"/>
      <c r="AI1207" s="95"/>
      <c r="AJ1207" s="73"/>
      <c r="AK1207" s="73"/>
      <c r="AL1207" s="95"/>
      <c r="AM1207" s="95"/>
      <c r="AN1207" s="73"/>
      <c r="AO1207" s="73"/>
      <c r="AP1207" s="95"/>
      <c r="AQ1207" s="95"/>
      <c r="AR1207" s="73"/>
      <c r="AS1207" s="73"/>
      <c r="AT1207" s="95"/>
      <c r="AU1207" s="95"/>
      <c r="AV1207" s="73"/>
      <c r="AW1207" s="73"/>
      <c r="AX1207" s="95"/>
      <c r="AY1207" s="95"/>
      <c r="AZ1207" s="73"/>
      <c r="BA1207" s="73"/>
      <c r="BB1207" s="95"/>
      <c r="BC1207" s="95"/>
      <c r="BD1207" s="73"/>
      <c r="BE1207" s="73"/>
      <c r="BF1207" s="95"/>
      <c r="BG1207" s="95"/>
      <c r="BH1207" s="73"/>
      <c r="BI1207" s="73"/>
      <c r="BJ1207" s="95"/>
      <c r="BK1207" s="95"/>
      <c r="BL1207" s="73"/>
      <c r="BM1207" s="73"/>
      <c r="BN1207" s="95"/>
      <c r="BO1207" s="95"/>
      <c r="BP1207" s="73"/>
      <c r="BQ1207" s="73"/>
      <c r="BR1207" s="95"/>
      <c r="BS1207" s="95"/>
      <c r="BT1207" s="73"/>
      <c r="BU1207" s="73"/>
      <c r="BV1207" s="95"/>
      <c r="BW1207" s="95"/>
      <c r="BX1207" s="73"/>
      <c r="BY1207" s="73"/>
      <c r="BZ1207" s="95"/>
      <c r="CA1207" s="95"/>
      <c r="CB1207" s="73"/>
      <c r="CC1207" s="73"/>
      <c r="CD1207" s="95"/>
      <c r="CE1207" s="9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9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2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73"/>
      <c r="AF1208" s="73"/>
      <c r="AG1208" s="73"/>
      <c r="AH1208" s="95"/>
      <c r="AI1208" s="95"/>
      <c r="AJ1208" s="73"/>
      <c r="AK1208" s="73"/>
      <c r="AL1208" s="95"/>
      <c r="AM1208" s="95"/>
      <c r="AN1208" s="73"/>
      <c r="AO1208" s="73"/>
      <c r="AP1208" s="95"/>
      <c r="AQ1208" s="95"/>
      <c r="AR1208" s="73"/>
      <c r="AS1208" s="73"/>
      <c r="AT1208" s="95"/>
      <c r="AU1208" s="95"/>
      <c r="AV1208" s="73"/>
      <c r="AW1208" s="73"/>
      <c r="AX1208" s="95"/>
      <c r="AY1208" s="95"/>
      <c r="AZ1208" s="73"/>
      <c r="BA1208" s="73"/>
      <c r="BB1208" s="95"/>
      <c r="BC1208" s="95"/>
      <c r="BD1208" s="73"/>
      <c r="BE1208" s="73"/>
      <c r="BF1208" s="95"/>
      <c r="BG1208" s="95"/>
      <c r="BH1208" s="73"/>
      <c r="BI1208" s="73"/>
      <c r="BJ1208" s="95"/>
      <c r="BK1208" s="95"/>
      <c r="BL1208" s="73"/>
      <c r="BM1208" s="73"/>
      <c r="BN1208" s="95"/>
      <c r="BO1208" s="95"/>
      <c r="BP1208" s="73"/>
      <c r="BQ1208" s="73"/>
      <c r="BR1208" s="95"/>
      <c r="BS1208" s="95"/>
      <c r="BT1208" s="73"/>
      <c r="BU1208" s="73"/>
      <c r="BV1208" s="95"/>
      <c r="BW1208" s="95"/>
      <c r="BX1208" s="73"/>
      <c r="BY1208" s="73"/>
      <c r="BZ1208" s="95"/>
      <c r="CA1208" s="95"/>
      <c r="CB1208" s="73"/>
      <c r="CC1208" s="73"/>
      <c r="CD1208" s="95"/>
      <c r="CE1208" s="9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9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2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73"/>
      <c r="AF1209" s="73"/>
      <c r="AG1209" s="73"/>
      <c r="AH1209" s="95"/>
      <c r="AI1209" s="95"/>
      <c r="AJ1209" s="73"/>
      <c r="AK1209" s="73"/>
      <c r="AL1209" s="95"/>
      <c r="AM1209" s="95"/>
      <c r="AN1209" s="73"/>
      <c r="AO1209" s="73"/>
      <c r="AP1209" s="95"/>
      <c r="AQ1209" s="95"/>
      <c r="AR1209" s="73"/>
      <c r="AS1209" s="73"/>
      <c r="AT1209" s="95"/>
      <c r="AU1209" s="95"/>
      <c r="AV1209" s="73"/>
      <c r="AW1209" s="73"/>
      <c r="AX1209" s="95"/>
      <c r="AY1209" s="95"/>
      <c r="AZ1209" s="73"/>
      <c r="BA1209" s="73"/>
      <c r="BB1209" s="95"/>
      <c r="BC1209" s="95"/>
      <c r="BD1209" s="73"/>
      <c r="BE1209" s="73"/>
      <c r="BF1209" s="95"/>
      <c r="BG1209" s="95"/>
      <c r="BH1209" s="73"/>
      <c r="BI1209" s="73"/>
      <c r="BJ1209" s="95"/>
      <c r="BK1209" s="95"/>
      <c r="BL1209" s="73"/>
      <c r="BM1209" s="73"/>
      <c r="BN1209" s="95"/>
      <c r="BO1209" s="95"/>
      <c r="BP1209" s="73"/>
      <c r="BQ1209" s="73"/>
      <c r="BR1209" s="95"/>
      <c r="BS1209" s="95"/>
      <c r="BT1209" s="73"/>
      <c r="BU1209" s="73"/>
      <c r="BV1209" s="95"/>
      <c r="BW1209" s="95"/>
      <c r="BX1209" s="73"/>
      <c r="BY1209" s="73"/>
      <c r="BZ1209" s="95"/>
      <c r="CA1209" s="95"/>
      <c r="CB1209" s="73"/>
      <c r="CC1209" s="73"/>
      <c r="CD1209" s="95"/>
      <c r="CE1209" s="9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9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2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73"/>
      <c r="AF1210" s="73"/>
      <c r="AG1210" s="73"/>
      <c r="AH1210" s="95"/>
      <c r="AI1210" s="95"/>
      <c r="AJ1210" s="73"/>
      <c r="AK1210" s="73"/>
      <c r="AL1210" s="95"/>
      <c r="AM1210" s="95"/>
      <c r="AN1210" s="73"/>
      <c r="AO1210" s="73"/>
      <c r="AP1210" s="95"/>
      <c r="AQ1210" s="95"/>
      <c r="AR1210" s="73"/>
      <c r="AS1210" s="73"/>
      <c r="AT1210" s="95"/>
      <c r="AU1210" s="95"/>
      <c r="AV1210" s="73"/>
      <c r="AW1210" s="73"/>
      <c r="AX1210" s="95"/>
      <c r="AY1210" s="95"/>
      <c r="AZ1210" s="73"/>
      <c r="BA1210" s="73"/>
      <c r="BB1210" s="95"/>
      <c r="BC1210" s="95"/>
      <c r="BD1210" s="73"/>
      <c r="BE1210" s="73"/>
      <c r="BF1210" s="95"/>
      <c r="BG1210" s="95"/>
      <c r="BH1210" s="73"/>
      <c r="BI1210" s="73"/>
      <c r="BJ1210" s="95"/>
      <c r="BK1210" s="95"/>
      <c r="BL1210" s="73"/>
      <c r="BM1210" s="73"/>
      <c r="BN1210" s="95"/>
      <c r="BO1210" s="95"/>
      <c r="BP1210" s="73"/>
      <c r="BQ1210" s="73"/>
      <c r="BR1210" s="95"/>
      <c r="BS1210" s="95"/>
      <c r="BT1210" s="73"/>
      <c r="BU1210" s="73"/>
      <c r="BV1210" s="95"/>
      <c r="BW1210" s="95"/>
      <c r="BX1210" s="73"/>
      <c r="BY1210" s="73"/>
      <c r="BZ1210" s="95"/>
      <c r="CA1210" s="95"/>
      <c r="CB1210" s="73"/>
      <c r="CC1210" s="73"/>
      <c r="CD1210" s="95"/>
      <c r="CE1210" s="9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9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2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73"/>
      <c r="AF1211" s="73"/>
      <c r="AG1211" s="73"/>
      <c r="AH1211" s="95"/>
      <c r="AI1211" s="95"/>
      <c r="AJ1211" s="73"/>
      <c r="AK1211" s="73"/>
      <c r="AL1211" s="95"/>
      <c r="AM1211" s="95"/>
      <c r="AN1211" s="73"/>
      <c r="AO1211" s="73"/>
      <c r="AP1211" s="95"/>
      <c r="AQ1211" s="95"/>
      <c r="AR1211" s="73"/>
      <c r="AS1211" s="73"/>
      <c r="AT1211" s="95"/>
      <c r="AU1211" s="95"/>
      <c r="AV1211" s="73"/>
      <c r="AW1211" s="73"/>
      <c r="AX1211" s="95"/>
      <c r="AY1211" s="95"/>
      <c r="AZ1211" s="73"/>
      <c r="BA1211" s="73"/>
      <c r="BB1211" s="95"/>
      <c r="BC1211" s="95"/>
      <c r="BD1211" s="73"/>
      <c r="BE1211" s="73"/>
      <c r="BF1211" s="95"/>
      <c r="BG1211" s="95"/>
      <c r="BH1211" s="73"/>
      <c r="BI1211" s="73"/>
      <c r="BJ1211" s="95"/>
      <c r="BK1211" s="95"/>
      <c r="BL1211" s="73"/>
      <c r="BM1211" s="73"/>
      <c r="BN1211" s="95"/>
      <c r="BO1211" s="95"/>
      <c r="BP1211" s="73"/>
      <c r="BQ1211" s="73"/>
      <c r="BR1211" s="95"/>
      <c r="BS1211" s="95"/>
      <c r="BT1211" s="73"/>
      <c r="BU1211" s="73"/>
      <c r="BV1211" s="95"/>
      <c r="BW1211" s="95"/>
      <c r="BX1211" s="73"/>
      <c r="BY1211" s="73"/>
      <c r="BZ1211" s="95"/>
      <c r="CA1211" s="95"/>
      <c r="CB1211" s="73"/>
      <c r="CC1211" s="73"/>
      <c r="CD1211" s="95"/>
      <c r="CE1211" s="9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9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2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73"/>
      <c r="AF1212" s="73"/>
      <c r="AG1212" s="73"/>
      <c r="AH1212" s="95"/>
      <c r="AI1212" s="95"/>
      <c r="AJ1212" s="73"/>
      <c r="AK1212" s="73"/>
      <c r="AL1212" s="95"/>
      <c r="AM1212" s="95"/>
      <c r="AN1212" s="73"/>
      <c r="AO1212" s="73"/>
      <c r="AP1212" s="95"/>
      <c r="AQ1212" s="95"/>
      <c r="AR1212" s="73"/>
      <c r="AS1212" s="73"/>
      <c r="AT1212" s="95"/>
      <c r="AU1212" s="95"/>
      <c r="AV1212" s="73"/>
      <c r="AW1212" s="73"/>
      <c r="AX1212" s="95"/>
      <c r="AY1212" s="95"/>
      <c r="AZ1212" s="73"/>
      <c r="BA1212" s="73"/>
      <c r="BB1212" s="95"/>
      <c r="BC1212" s="95"/>
      <c r="BD1212" s="73"/>
      <c r="BE1212" s="73"/>
      <c r="BF1212" s="95"/>
      <c r="BG1212" s="95"/>
      <c r="BH1212" s="73"/>
      <c r="BI1212" s="73"/>
      <c r="BJ1212" s="95"/>
      <c r="BK1212" s="95"/>
      <c r="BL1212" s="73"/>
      <c r="BM1212" s="73"/>
      <c r="BN1212" s="95"/>
      <c r="BO1212" s="95"/>
      <c r="BP1212" s="73"/>
      <c r="BQ1212" s="73"/>
      <c r="BR1212" s="95"/>
      <c r="BS1212" s="95"/>
      <c r="BT1212" s="73"/>
      <c r="BU1212" s="73"/>
      <c r="BV1212" s="95"/>
      <c r="BW1212" s="95"/>
      <c r="BX1212" s="73"/>
      <c r="BY1212" s="73"/>
      <c r="BZ1212" s="95"/>
      <c r="CA1212" s="95"/>
      <c r="CB1212" s="73"/>
      <c r="CC1212" s="73"/>
      <c r="CD1212" s="95"/>
      <c r="CE1212" s="9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9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2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73"/>
      <c r="AF1213" s="73"/>
      <c r="AG1213" s="73"/>
      <c r="AH1213" s="95"/>
      <c r="AI1213" s="95"/>
      <c r="AJ1213" s="73"/>
      <c r="AK1213" s="73"/>
      <c r="AL1213" s="95"/>
      <c r="AM1213" s="95"/>
      <c r="AN1213" s="73"/>
      <c r="AO1213" s="73"/>
      <c r="AP1213" s="95"/>
      <c r="AQ1213" s="95"/>
      <c r="AR1213" s="73"/>
      <c r="AS1213" s="73"/>
      <c r="AT1213" s="95"/>
      <c r="AU1213" s="95"/>
      <c r="AV1213" s="73"/>
      <c r="AW1213" s="73"/>
      <c r="AX1213" s="95"/>
      <c r="AY1213" s="95"/>
      <c r="AZ1213" s="73"/>
      <c r="BA1213" s="73"/>
      <c r="BB1213" s="95"/>
      <c r="BC1213" s="95"/>
      <c r="BD1213" s="73"/>
      <c r="BE1213" s="73"/>
      <c r="BF1213" s="95"/>
      <c r="BG1213" s="95"/>
      <c r="BH1213" s="73"/>
      <c r="BI1213" s="73"/>
      <c r="BJ1213" s="95"/>
      <c r="BK1213" s="95"/>
      <c r="BL1213" s="73"/>
      <c r="BM1213" s="73"/>
      <c r="BN1213" s="95"/>
      <c r="BO1213" s="95"/>
      <c r="BP1213" s="73"/>
      <c r="BQ1213" s="73"/>
      <c r="BR1213" s="95"/>
      <c r="BS1213" s="95"/>
      <c r="BT1213" s="73"/>
      <c r="BU1213" s="73"/>
      <c r="BV1213" s="95"/>
      <c r="BW1213" s="95"/>
      <c r="BX1213" s="73"/>
      <c r="BY1213" s="73"/>
      <c r="BZ1213" s="95"/>
      <c r="CA1213" s="95"/>
      <c r="CB1213" s="73"/>
      <c r="CC1213" s="73"/>
      <c r="CD1213" s="95"/>
      <c r="CE1213" s="9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9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2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73"/>
      <c r="AF1214" s="73"/>
      <c r="AG1214" s="73"/>
      <c r="AH1214" s="95"/>
      <c r="AI1214" s="95"/>
      <c r="AJ1214" s="73"/>
      <c r="AK1214" s="73"/>
      <c r="AL1214" s="95"/>
      <c r="AM1214" s="95"/>
      <c r="AN1214" s="73"/>
      <c r="AO1214" s="73"/>
      <c r="AP1214" s="95"/>
      <c r="AQ1214" s="95"/>
      <c r="AR1214" s="73"/>
      <c r="AS1214" s="73"/>
      <c r="AT1214" s="95"/>
      <c r="AU1214" s="95"/>
      <c r="AV1214" s="73"/>
      <c r="AW1214" s="73"/>
      <c r="AX1214" s="95"/>
      <c r="AY1214" s="95"/>
      <c r="AZ1214" s="73"/>
      <c r="BA1214" s="73"/>
      <c r="BB1214" s="95"/>
      <c r="BC1214" s="95"/>
      <c r="BD1214" s="73"/>
      <c r="BE1214" s="73"/>
      <c r="BF1214" s="95"/>
      <c r="BG1214" s="95"/>
      <c r="BH1214" s="73"/>
      <c r="BI1214" s="73"/>
      <c r="BJ1214" s="95"/>
      <c r="BK1214" s="95"/>
      <c r="BL1214" s="73"/>
      <c r="BM1214" s="73"/>
      <c r="BN1214" s="95"/>
      <c r="BO1214" s="95"/>
      <c r="BP1214" s="73"/>
      <c r="BQ1214" s="73"/>
      <c r="BR1214" s="95"/>
      <c r="BS1214" s="95"/>
      <c r="BT1214" s="73"/>
      <c r="BU1214" s="73"/>
      <c r="BV1214" s="95"/>
      <c r="BW1214" s="95"/>
      <c r="BX1214" s="73"/>
      <c r="BY1214" s="73"/>
      <c r="BZ1214" s="95"/>
      <c r="CA1214" s="95"/>
      <c r="CB1214" s="73"/>
      <c r="CC1214" s="73"/>
      <c r="CD1214" s="95"/>
      <c r="CE1214" s="9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9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2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73"/>
      <c r="AF1215" s="73"/>
      <c r="AG1215" s="73"/>
      <c r="AH1215" s="95"/>
      <c r="AI1215" s="95"/>
      <c r="AJ1215" s="73"/>
      <c r="AK1215" s="73"/>
      <c r="AL1215" s="95"/>
      <c r="AM1215" s="95"/>
      <c r="AN1215" s="73"/>
      <c r="AO1215" s="73"/>
      <c r="AP1215" s="95"/>
      <c r="AQ1215" s="95"/>
      <c r="AR1215" s="73"/>
      <c r="AS1215" s="73"/>
      <c r="AT1215" s="95"/>
      <c r="AU1215" s="95"/>
      <c r="AV1215" s="73"/>
      <c r="AW1215" s="73"/>
      <c r="AX1215" s="95"/>
      <c r="AY1215" s="95"/>
      <c r="AZ1215" s="73"/>
      <c r="BA1215" s="73"/>
      <c r="BB1215" s="95"/>
      <c r="BC1215" s="95"/>
      <c r="BD1215" s="73"/>
      <c r="BE1215" s="73"/>
      <c r="BF1215" s="95"/>
      <c r="BG1215" s="95"/>
      <c r="BH1215" s="73"/>
      <c r="BI1215" s="73"/>
      <c r="BJ1215" s="95"/>
      <c r="BK1215" s="95"/>
      <c r="BL1215" s="73"/>
      <c r="BM1215" s="73"/>
      <c r="BN1215" s="95"/>
      <c r="BO1215" s="95"/>
      <c r="BP1215" s="73"/>
      <c r="BQ1215" s="73"/>
      <c r="BR1215" s="95"/>
      <c r="BS1215" s="95"/>
      <c r="BT1215" s="73"/>
      <c r="BU1215" s="73"/>
      <c r="BV1215" s="95"/>
      <c r="BW1215" s="95"/>
      <c r="BX1215" s="73"/>
      <c r="BY1215" s="73"/>
      <c r="BZ1215" s="95"/>
      <c r="CA1215" s="95"/>
      <c r="CB1215" s="73"/>
      <c r="CC1215" s="73"/>
      <c r="CD1215" s="95"/>
      <c r="CE1215" s="9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9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2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73"/>
      <c r="AF1216" s="73"/>
      <c r="AG1216" s="73"/>
      <c r="AH1216" s="95"/>
      <c r="AI1216" s="95"/>
      <c r="AJ1216" s="73"/>
      <c r="AK1216" s="73"/>
      <c r="AL1216" s="95"/>
      <c r="AM1216" s="95"/>
      <c r="AN1216" s="73"/>
      <c r="AO1216" s="73"/>
      <c r="AP1216" s="95"/>
      <c r="AQ1216" s="95"/>
      <c r="AR1216" s="73"/>
      <c r="AS1216" s="73"/>
      <c r="AT1216" s="95"/>
      <c r="AU1216" s="95"/>
      <c r="AV1216" s="73"/>
      <c r="AW1216" s="73"/>
      <c r="AX1216" s="95"/>
      <c r="AY1216" s="95"/>
      <c r="AZ1216" s="73"/>
      <c r="BA1216" s="73"/>
      <c r="BB1216" s="95"/>
      <c r="BC1216" s="95"/>
      <c r="BD1216" s="73"/>
      <c r="BE1216" s="73"/>
      <c r="BF1216" s="95"/>
      <c r="BG1216" s="95"/>
      <c r="BH1216" s="73"/>
      <c r="BI1216" s="73"/>
      <c r="BJ1216" s="95"/>
      <c r="BK1216" s="95"/>
      <c r="BL1216" s="73"/>
      <c r="BM1216" s="73"/>
      <c r="BN1216" s="95"/>
      <c r="BO1216" s="95"/>
      <c r="BP1216" s="73"/>
      <c r="BQ1216" s="73"/>
      <c r="BR1216" s="95"/>
      <c r="BS1216" s="95"/>
      <c r="BT1216" s="73"/>
      <c r="BU1216" s="73"/>
      <c r="BV1216" s="95"/>
      <c r="BW1216" s="95"/>
      <c r="BX1216" s="73"/>
      <c r="BY1216" s="73"/>
      <c r="BZ1216" s="95"/>
      <c r="CA1216" s="95"/>
      <c r="CB1216" s="73"/>
      <c r="CC1216" s="73"/>
      <c r="CD1216" s="95"/>
      <c r="CE1216" s="9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9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2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73"/>
      <c r="AF1217" s="73"/>
      <c r="AG1217" s="73"/>
      <c r="AH1217" s="95"/>
      <c r="AI1217" s="95"/>
      <c r="AJ1217" s="73"/>
      <c r="AK1217" s="73"/>
      <c r="AL1217" s="95"/>
      <c r="AM1217" s="95"/>
      <c r="AN1217" s="73"/>
      <c r="AO1217" s="73"/>
      <c r="AP1217" s="95"/>
      <c r="AQ1217" s="95"/>
      <c r="AR1217" s="73"/>
      <c r="AS1217" s="73"/>
      <c r="AT1217" s="95"/>
      <c r="AU1217" s="95"/>
      <c r="AV1217" s="73"/>
      <c r="AW1217" s="73"/>
      <c r="AX1217" s="95"/>
      <c r="AY1217" s="95"/>
      <c r="AZ1217" s="73"/>
      <c r="BA1217" s="73"/>
      <c r="BB1217" s="95"/>
      <c r="BC1217" s="95"/>
      <c r="BD1217" s="73"/>
      <c r="BE1217" s="73"/>
      <c r="BF1217" s="95"/>
      <c r="BG1217" s="95"/>
      <c r="BH1217" s="73"/>
      <c r="BI1217" s="73"/>
      <c r="BJ1217" s="95"/>
      <c r="BK1217" s="95"/>
      <c r="BL1217" s="73"/>
      <c r="BM1217" s="73"/>
      <c r="BN1217" s="95"/>
      <c r="BO1217" s="95"/>
      <c r="BP1217" s="73"/>
      <c r="BQ1217" s="73"/>
      <c r="BR1217" s="95"/>
      <c r="BS1217" s="95"/>
      <c r="BT1217" s="73"/>
      <c r="BU1217" s="73"/>
      <c r="BV1217" s="95"/>
      <c r="BW1217" s="95"/>
      <c r="BX1217" s="73"/>
      <c r="BY1217" s="73"/>
      <c r="BZ1217" s="95"/>
      <c r="CA1217" s="95"/>
      <c r="CB1217" s="73"/>
      <c r="CC1217" s="73"/>
      <c r="CD1217" s="95"/>
      <c r="CE1217" s="9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9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2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73"/>
      <c r="AF1218" s="73"/>
      <c r="AG1218" s="73"/>
      <c r="AH1218" s="95"/>
      <c r="AI1218" s="95"/>
      <c r="AJ1218" s="73"/>
      <c r="AK1218" s="73"/>
      <c r="AL1218" s="95"/>
      <c r="AM1218" s="95"/>
      <c r="AN1218" s="73"/>
      <c r="AO1218" s="73"/>
      <c r="AP1218" s="95"/>
      <c r="AQ1218" s="95"/>
      <c r="AR1218" s="73"/>
      <c r="AS1218" s="73"/>
      <c r="AT1218" s="95"/>
      <c r="AU1218" s="95"/>
      <c r="AV1218" s="73"/>
      <c r="AW1218" s="73"/>
      <c r="AX1218" s="95"/>
      <c r="AY1218" s="95"/>
      <c r="AZ1218" s="73"/>
      <c r="BA1218" s="73"/>
      <c r="BB1218" s="95"/>
      <c r="BC1218" s="95"/>
      <c r="BD1218" s="73"/>
      <c r="BE1218" s="73"/>
      <c r="BF1218" s="95"/>
      <c r="BG1218" s="95"/>
      <c r="BH1218" s="73"/>
      <c r="BI1218" s="73"/>
      <c r="BJ1218" s="95"/>
      <c r="BK1218" s="95"/>
      <c r="BL1218" s="73"/>
      <c r="BM1218" s="73"/>
      <c r="BN1218" s="95"/>
      <c r="BO1218" s="95"/>
      <c r="BP1218" s="73"/>
      <c r="BQ1218" s="73"/>
      <c r="BR1218" s="95"/>
      <c r="BS1218" s="95"/>
      <c r="BT1218" s="73"/>
      <c r="BU1218" s="73"/>
      <c r="BV1218" s="95"/>
      <c r="BW1218" s="95"/>
      <c r="BX1218" s="73"/>
      <c r="BY1218" s="73"/>
      <c r="BZ1218" s="95"/>
      <c r="CA1218" s="95"/>
      <c r="CB1218" s="73"/>
      <c r="CC1218" s="73"/>
      <c r="CD1218" s="95"/>
      <c r="CE1218" s="9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9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2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73"/>
      <c r="AF1219" s="73"/>
      <c r="AG1219" s="73"/>
      <c r="AH1219" s="95"/>
      <c r="AI1219" s="95"/>
      <c r="AJ1219" s="73"/>
      <c r="AK1219" s="73"/>
      <c r="AL1219" s="95"/>
      <c r="AM1219" s="95"/>
      <c r="AN1219" s="73"/>
      <c r="AO1219" s="73"/>
      <c r="AP1219" s="95"/>
      <c r="AQ1219" s="95"/>
      <c r="AR1219" s="73"/>
      <c r="AS1219" s="73"/>
      <c r="AT1219" s="95"/>
      <c r="AU1219" s="95"/>
      <c r="AV1219" s="73"/>
      <c r="AW1219" s="73"/>
      <c r="AX1219" s="95"/>
      <c r="AY1219" s="95"/>
      <c r="AZ1219" s="73"/>
      <c r="BA1219" s="73"/>
      <c r="BB1219" s="95"/>
      <c r="BC1219" s="95"/>
      <c r="BD1219" s="73"/>
      <c r="BE1219" s="73"/>
      <c r="BF1219" s="95"/>
      <c r="BG1219" s="95"/>
      <c r="BH1219" s="73"/>
      <c r="BI1219" s="73"/>
      <c r="BJ1219" s="95"/>
      <c r="BK1219" s="95"/>
      <c r="BL1219" s="73"/>
      <c r="BM1219" s="73"/>
      <c r="BN1219" s="95"/>
      <c r="BO1219" s="95"/>
      <c r="BP1219" s="73"/>
      <c r="BQ1219" s="73"/>
      <c r="BR1219" s="95"/>
      <c r="BS1219" s="95"/>
      <c r="BT1219" s="73"/>
      <c r="BU1219" s="73"/>
      <c r="BV1219" s="95"/>
      <c r="BW1219" s="95"/>
      <c r="BX1219" s="73"/>
      <c r="BY1219" s="73"/>
      <c r="BZ1219" s="95"/>
      <c r="CA1219" s="95"/>
      <c r="CB1219" s="73"/>
      <c r="CC1219" s="73"/>
      <c r="CD1219" s="95"/>
      <c r="CE1219" s="9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9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2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73"/>
      <c r="AF1220" s="73"/>
      <c r="AG1220" s="73"/>
      <c r="AH1220" s="95"/>
      <c r="AI1220" s="95"/>
      <c r="AJ1220" s="73"/>
      <c r="AK1220" s="73"/>
      <c r="AL1220" s="95"/>
      <c r="AM1220" s="95"/>
      <c r="AN1220" s="73"/>
      <c r="AO1220" s="73"/>
      <c r="AP1220" s="95"/>
      <c r="AQ1220" s="95"/>
      <c r="AR1220" s="73"/>
      <c r="AS1220" s="73"/>
      <c r="AT1220" s="95"/>
      <c r="AU1220" s="95"/>
      <c r="AV1220" s="73"/>
      <c r="AW1220" s="73"/>
      <c r="AX1220" s="95"/>
      <c r="AY1220" s="95"/>
      <c r="AZ1220" s="73"/>
      <c r="BA1220" s="73"/>
      <c r="BB1220" s="95"/>
      <c r="BC1220" s="95"/>
      <c r="BD1220" s="73"/>
      <c r="BE1220" s="73"/>
      <c r="BF1220" s="95"/>
      <c r="BG1220" s="95"/>
      <c r="BH1220" s="73"/>
      <c r="BI1220" s="73"/>
      <c r="BJ1220" s="95"/>
      <c r="BK1220" s="95"/>
      <c r="BL1220" s="73"/>
      <c r="BM1220" s="73"/>
      <c r="BN1220" s="95"/>
      <c r="BO1220" s="95"/>
      <c r="BP1220" s="73"/>
      <c r="BQ1220" s="73"/>
      <c r="BR1220" s="95"/>
      <c r="BS1220" s="95"/>
      <c r="BT1220" s="73"/>
      <c r="BU1220" s="73"/>
      <c r="BV1220" s="95"/>
      <c r="BW1220" s="95"/>
      <c r="BX1220" s="73"/>
      <c r="BY1220" s="73"/>
      <c r="BZ1220" s="95"/>
      <c r="CA1220" s="95"/>
      <c r="CB1220" s="73"/>
      <c r="CC1220" s="73"/>
      <c r="CD1220" s="95"/>
      <c r="CE1220" s="9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9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2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73"/>
      <c r="AF1221" s="73"/>
      <c r="AG1221" s="73"/>
      <c r="AH1221" s="95"/>
      <c r="AI1221" s="95"/>
      <c r="AJ1221" s="73"/>
      <c r="AK1221" s="73"/>
      <c r="AL1221" s="95"/>
      <c r="AM1221" s="95"/>
      <c r="AN1221" s="73"/>
      <c r="AO1221" s="73"/>
      <c r="AP1221" s="95"/>
      <c r="AQ1221" s="95"/>
      <c r="AR1221" s="73"/>
      <c r="AS1221" s="73"/>
      <c r="AT1221" s="95"/>
      <c r="AU1221" s="95"/>
      <c r="AV1221" s="73"/>
      <c r="AW1221" s="73"/>
      <c r="AX1221" s="95"/>
      <c r="AY1221" s="95"/>
      <c r="AZ1221" s="73"/>
      <c r="BA1221" s="73"/>
      <c r="BB1221" s="95"/>
      <c r="BC1221" s="95"/>
      <c r="BD1221" s="73"/>
      <c r="BE1221" s="73"/>
      <c r="BF1221" s="95"/>
      <c r="BG1221" s="95"/>
      <c r="BH1221" s="73"/>
      <c r="BI1221" s="73"/>
      <c r="BJ1221" s="95"/>
      <c r="BK1221" s="95"/>
      <c r="BL1221" s="73"/>
      <c r="BM1221" s="73"/>
      <c r="BN1221" s="95"/>
      <c r="BO1221" s="95"/>
      <c r="BP1221" s="73"/>
      <c r="BQ1221" s="73"/>
      <c r="BR1221" s="95"/>
      <c r="BS1221" s="95"/>
      <c r="BT1221" s="73"/>
      <c r="BU1221" s="73"/>
      <c r="BV1221" s="95"/>
      <c r="BW1221" s="95"/>
      <c r="BX1221" s="73"/>
      <c r="BY1221" s="73"/>
      <c r="BZ1221" s="95"/>
      <c r="CA1221" s="95"/>
      <c r="CB1221" s="73"/>
      <c r="CC1221" s="73"/>
      <c r="CD1221" s="95"/>
      <c r="CE1221" s="9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9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2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73"/>
      <c r="AF1222" s="73"/>
      <c r="AG1222" s="73"/>
      <c r="AH1222" s="95"/>
      <c r="AI1222" s="95"/>
      <c r="AJ1222" s="73"/>
      <c r="AK1222" s="73"/>
      <c r="AL1222" s="95"/>
      <c r="AM1222" s="95"/>
      <c r="AN1222" s="73"/>
      <c r="AO1222" s="73"/>
      <c r="AP1222" s="95"/>
      <c r="AQ1222" s="95"/>
      <c r="AR1222" s="73"/>
      <c r="AS1222" s="73"/>
      <c r="AT1222" s="95"/>
      <c r="AU1222" s="95"/>
      <c r="AV1222" s="73"/>
      <c r="AW1222" s="73"/>
      <c r="AX1222" s="95"/>
      <c r="AY1222" s="95"/>
      <c r="AZ1222" s="73"/>
      <c r="BA1222" s="73"/>
      <c r="BB1222" s="95"/>
      <c r="BC1222" s="95"/>
      <c r="BD1222" s="73"/>
      <c r="BE1222" s="73"/>
      <c r="BF1222" s="95"/>
      <c r="BG1222" s="95"/>
      <c r="BH1222" s="73"/>
      <c r="BI1222" s="73"/>
      <c r="BJ1222" s="95"/>
      <c r="BK1222" s="95"/>
      <c r="BL1222" s="73"/>
      <c r="BM1222" s="73"/>
      <c r="BN1222" s="95"/>
      <c r="BO1222" s="95"/>
      <c r="BP1222" s="73"/>
      <c r="BQ1222" s="73"/>
      <c r="BR1222" s="95"/>
      <c r="BS1222" s="95"/>
      <c r="BT1222" s="73"/>
      <c r="BU1222" s="73"/>
      <c r="BV1222" s="95"/>
      <c r="BW1222" s="95"/>
      <c r="BX1222" s="73"/>
      <c r="BY1222" s="73"/>
      <c r="BZ1222" s="95"/>
      <c r="CA1222" s="95"/>
      <c r="CB1222" s="73"/>
      <c r="CC1222" s="73"/>
      <c r="CD1222" s="95"/>
      <c r="CE1222" s="9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9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2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73"/>
      <c r="AF1223" s="73"/>
      <c r="AG1223" s="73"/>
      <c r="AH1223" s="95"/>
      <c r="AI1223" s="95"/>
      <c r="AJ1223" s="73"/>
      <c r="AK1223" s="73"/>
      <c r="AL1223" s="95"/>
      <c r="AM1223" s="95"/>
      <c r="AN1223" s="73"/>
      <c r="AO1223" s="73"/>
      <c r="AP1223" s="95"/>
      <c r="AQ1223" s="95"/>
      <c r="AR1223" s="73"/>
      <c r="AS1223" s="73"/>
      <c r="AT1223" s="95"/>
      <c r="AU1223" s="95"/>
      <c r="AV1223" s="73"/>
      <c r="AW1223" s="73"/>
      <c r="AX1223" s="95"/>
      <c r="AY1223" s="95"/>
      <c r="AZ1223" s="73"/>
      <c r="BA1223" s="73"/>
      <c r="BB1223" s="95"/>
      <c r="BC1223" s="95"/>
      <c r="BD1223" s="73"/>
      <c r="BE1223" s="73"/>
      <c r="BF1223" s="95"/>
      <c r="BG1223" s="95"/>
      <c r="BH1223" s="73"/>
      <c r="BI1223" s="73"/>
      <c r="BJ1223" s="95"/>
      <c r="BK1223" s="95"/>
      <c r="BL1223" s="73"/>
      <c r="BM1223" s="73"/>
      <c r="BN1223" s="95"/>
      <c r="BO1223" s="95"/>
      <c r="BP1223" s="73"/>
      <c r="BQ1223" s="73"/>
      <c r="BR1223" s="95"/>
      <c r="BS1223" s="95"/>
      <c r="BT1223" s="73"/>
      <c r="BU1223" s="73"/>
      <c r="BV1223" s="95"/>
      <c r="BW1223" s="95"/>
      <c r="BX1223" s="73"/>
      <c r="BY1223" s="73"/>
      <c r="BZ1223" s="95"/>
      <c r="CA1223" s="95"/>
      <c r="CB1223" s="73"/>
      <c r="CC1223" s="73"/>
      <c r="CD1223" s="95"/>
      <c r="CE1223" s="9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9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2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73"/>
      <c r="AF1224" s="73"/>
      <c r="AG1224" s="73"/>
      <c r="AH1224" s="95"/>
      <c r="AI1224" s="95"/>
      <c r="AJ1224" s="73"/>
      <c r="AK1224" s="73"/>
      <c r="AL1224" s="95"/>
      <c r="AM1224" s="95"/>
      <c r="AN1224" s="73"/>
      <c r="AO1224" s="73"/>
      <c r="AP1224" s="95"/>
      <c r="AQ1224" s="95"/>
      <c r="AR1224" s="73"/>
      <c r="AS1224" s="73"/>
      <c r="AT1224" s="95"/>
      <c r="AU1224" s="95"/>
      <c r="AV1224" s="73"/>
      <c r="AW1224" s="73"/>
      <c r="AX1224" s="95"/>
      <c r="AY1224" s="95"/>
      <c r="AZ1224" s="73"/>
      <c r="BA1224" s="73"/>
      <c r="BB1224" s="95"/>
      <c r="BC1224" s="95"/>
      <c r="BD1224" s="73"/>
      <c r="BE1224" s="73"/>
      <c r="BF1224" s="95"/>
      <c r="BG1224" s="95"/>
      <c r="BH1224" s="73"/>
      <c r="BI1224" s="73"/>
      <c r="BJ1224" s="95"/>
      <c r="BK1224" s="95"/>
      <c r="BL1224" s="73"/>
      <c r="BM1224" s="73"/>
      <c r="BN1224" s="95"/>
      <c r="BO1224" s="95"/>
      <c r="BP1224" s="73"/>
      <c r="BQ1224" s="73"/>
      <c r="BR1224" s="95"/>
      <c r="BS1224" s="95"/>
      <c r="BT1224" s="73"/>
      <c r="BU1224" s="73"/>
      <c r="BV1224" s="95"/>
      <c r="BW1224" s="95"/>
      <c r="BX1224" s="73"/>
      <c r="BY1224" s="73"/>
      <c r="BZ1224" s="95"/>
      <c r="CA1224" s="95"/>
      <c r="CB1224" s="73"/>
      <c r="CC1224" s="73"/>
      <c r="CD1224" s="95"/>
      <c r="CE1224" s="9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9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2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73"/>
      <c r="AF1225" s="73"/>
      <c r="AG1225" s="73"/>
      <c r="AH1225" s="95"/>
      <c r="AI1225" s="95"/>
      <c r="AJ1225" s="73"/>
      <c r="AK1225" s="73"/>
      <c r="AL1225" s="95"/>
      <c r="AM1225" s="95"/>
      <c r="AN1225" s="73"/>
      <c r="AO1225" s="73"/>
      <c r="AP1225" s="95"/>
      <c r="AQ1225" s="95"/>
      <c r="AR1225" s="73"/>
      <c r="AS1225" s="73"/>
      <c r="AT1225" s="95"/>
      <c r="AU1225" s="95"/>
      <c r="AV1225" s="73"/>
      <c r="AW1225" s="73"/>
      <c r="AX1225" s="95"/>
      <c r="AY1225" s="95"/>
      <c r="AZ1225" s="73"/>
      <c r="BA1225" s="73"/>
      <c r="BB1225" s="95"/>
      <c r="BC1225" s="95"/>
      <c r="BD1225" s="73"/>
      <c r="BE1225" s="73"/>
      <c r="BF1225" s="95"/>
      <c r="BG1225" s="95"/>
      <c r="BH1225" s="73"/>
      <c r="BI1225" s="73"/>
      <c r="BJ1225" s="95"/>
      <c r="BK1225" s="95"/>
      <c r="BL1225" s="73"/>
      <c r="BM1225" s="73"/>
      <c r="BN1225" s="95"/>
      <c r="BO1225" s="95"/>
      <c r="BP1225" s="73"/>
      <c r="BQ1225" s="73"/>
      <c r="BR1225" s="95"/>
      <c r="BS1225" s="95"/>
      <c r="BT1225" s="73"/>
      <c r="BU1225" s="73"/>
      <c r="BV1225" s="95"/>
      <c r="BW1225" s="95"/>
      <c r="BX1225" s="73"/>
      <c r="BY1225" s="73"/>
      <c r="BZ1225" s="95"/>
      <c r="CA1225" s="95"/>
      <c r="CB1225" s="73"/>
      <c r="CC1225" s="73"/>
      <c r="CD1225" s="95"/>
      <c r="CE1225" s="9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9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2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73"/>
      <c r="AF1226" s="73"/>
      <c r="AG1226" s="73"/>
      <c r="AH1226" s="95"/>
      <c r="AI1226" s="95"/>
      <c r="AJ1226" s="73"/>
      <c r="AK1226" s="73"/>
      <c r="AL1226" s="95"/>
      <c r="AM1226" s="95"/>
      <c r="AN1226" s="73"/>
      <c r="AO1226" s="73"/>
      <c r="AP1226" s="95"/>
      <c r="AQ1226" s="95"/>
      <c r="AR1226" s="73"/>
      <c r="AS1226" s="73"/>
      <c r="AT1226" s="95"/>
      <c r="AU1226" s="95"/>
      <c r="AV1226" s="73"/>
      <c r="AW1226" s="73"/>
      <c r="AX1226" s="95"/>
      <c r="AY1226" s="95"/>
      <c r="AZ1226" s="73"/>
      <c r="BA1226" s="73"/>
      <c r="BB1226" s="95"/>
      <c r="BC1226" s="95"/>
      <c r="BD1226" s="73"/>
      <c r="BE1226" s="73"/>
      <c r="BF1226" s="95"/>
      <c r="BG1226" s="95"/>
      <c r="BH1226" s="73"/>
      <c r="BI1226" s="73"/>
      <c r="BJ1226" s="95"/>
      <c r="BK1226" s="95"/>
      <c r="BL1226" s="73"/>
      <c r="BM1226" s="73"/>
      <c r="BN1226" s="95"/>
      <c r="BO1226" s="95"/>
      <c r="BP1226" s="73"/>
      <c r="BQ1226" s="73"/>
      <c r="BR1226" s="95"/>
      <c r="BS1226" s="95"/>
      <c r="BT1226" s="73"/>
      <c r="BU1226" s="73"/>
      <c r="BV1226" s="95"/>
      <c r="BW1226" s="95"/>
      <c r="BX1226" s="73"/>
      <c r="BY1226" s="73"/>
      <c r="BZ1226" s="95"/>
      <c r="CA1226" s="95"/>
      <c r="CB1226" s="73"/>
      <c r="CC1226" s="73"/>
      <c r="CD1226" s="95"/>
      <c r="CE1226" s="9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9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2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73"/>
      <c r="AF1227" s="73"/>
      <c r="AG1227" s="73"/>
      <c r="AH1227" s="95"/>
      <c r="AI1227" s="95"/>
      <c r="AJ1227" s="73"/>
      <c r="AK1227" s="73"/>
      <c r="AL1227" s="95"/>
      <c r="AM1227" s="95"/>
      <c r="AN1227" s="73"/>
      <c r="AO1227" s="73"/>
      <c r="AP1227" s="95"/>
      <c r="AQ1227" s="95"/>
      <c r="AR1227" s="73"/>
      <c r="AS1227" s="73"/>
      <c r="AT1227" s="95"/>
      <c r="AU1227" s="95"/>
      <c r="AV1227" s="73"/>
      <c r="AW1227" s="73"/>
      <c r="AX1227" s="95"/>
      <c r="AY1227" s="95"/>
      <c r="AZ1227" s="73"/>
      <c r="BA1227" s="73"/>
      <c r="BB1227" s="95"/>
      <c r="BC1227" s="95"/>
      <c r="BD1227" s="73"/>
      <c r="BE1227" s="73"/>
      <c r="BF1227" s="95"/>
      <c r="BG1227" s="95"/>
      <c r="BH1227" s="73"/>
      <c r="BI1227" s="73"/>
      <c r="BJ1227" s="95"/>
      <c r="BK1227" s="95"/>
      <c r="BL1227" s="73"/>
      <c r="BM1227" s="73"/>
      <c r="BN1227" s="95"/>
      <c r="BO1227" s="95"/>
      <c r="BP1227" s="73"/>
      <c r="BQ1227" s="73"/>
      <c r="BR1227" s="95"/>
      <c r="BS1227" s="95"/>
      <c r="BT1227" s="73"/>
      <c r="BU1227" s="73"/>
      <c r="BV1227" s="95"/>
      <c r="BW1227" s="95"/>
      <c r="BX1227" s="73"/>
      <c r="BY1227" s="73"/>
      <c r="BZ1227" s="95"/>
      <c r="CA1227" s="95"/>
      <c r="CB1227" s="73"/>
      <c r="CC1227" s="73"/>
      <c r="CD1227" s="95"/>
      <c r="CE1227" s="9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9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2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73"/>
      <c r="AF1228" s="73"/>
      <c r="AG1228" s="73"/>
      <c r="AH1228" s="95"/>
      <c r="AI1228" s="95"/>
      <c r="AJ1228" s="73"/>
      <c r="AK1228" s="73"/>
      <c r="AL1228" s="95"/>
      <c r="AM1228" s="95"/>
      <c r="AN1228" s="73"/>
      <c r="AO1228" s="73"/>
      <c r="AP1228" s="95"/>
      <c r="AQ1228" s="95"/>
      <c r="AR1228" s="73"/>
      <c r="AS1228" s="73"/>
      <c r="AT1228" s="95"/>
      <c r="AU1228" s="95"/>
      <c r="AV1228" s="73"/>
      <c r="AW1228" s="73"/>
      <c r="AX1228" s="95"/>
      <c r="AY1228" s="95"/>
      <c r="AZ1228" s="73"/>
      <c r="BA1228" s="73"/>
      <c r="BB1228" s="95"/>
      <c r="BC1228" s="95"/>
      <c r="BD1228" s="73"/>
      <c r="BE1228" s="73"/>
      <c r="BF1228" s="95"/>
      <c r="BG1228" s="95"/>
      <c r="BH1228" s="73"/>
      <c r="BI1228" s="73"/>
      <c r="BJ1228" s="95"/>
      <c r="BK1228" s="95"/>
      <c r="BL1228" s="73"/>
      <c r="BM1228" s="73"/>
      <c r="BN1228" s="95"/>
      <c r="BO1228" s="95"/>
      <c r="BP1228" s="73"/>
      <c r="BQ1228" s="73"/>
      <c r="BR1228" s="95"/>
      <c r="BS1228" s="95"/>
      <c r="BT1228" s="73"/>
      <c r="BU1228" s="73"/>
      <c r="BV1228" s="95"/>
      <c r="BW1228" s="95"/>
      <c r="BX1228" s="73"/>
      <c r="BY1228" s="73"/>
      <c r="BZ1228" s="95"/>
      <c r="CA1228" s="95"/>
      <c r="CB1228" s="73"/>
      <c r="CC1228" s="73"/>
      <c r="CD1228" s="95"/>
      <c r="CE1228" s="9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9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2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73"/>
      <c r="AF1229" s="73"/>
      <c r="AG1229" s="73"/>
      <c r="AH1229" s="95"/>
      <c r="AI1229" s="95"/>
      <c r="AJ1229" s="73"/>
      <c r="AK1229" s="73"/>
      <c r="AL1229" s="95"/>
      <c r="AM1229" s="95"/>
      <c r="AN1229" s="73"/>
      <c r="AO1229" s="73"/>
      <c r="AP1229" s="95"/>
      <c r="AQ1229" s="95"/>
      <c r="AR1229" s="73"/>
      <c r="AS1229" s="73"/>
      <c r="AT1229" s="95"/>
      <c r="AU1229" s="95"/>
      <c r="AV1229" s="73"/>
      <c r="AW1229" s="73"/>
      <c r="AX1229" s="95"/>
      <c r="AY1229" s="95"/>
      <c r="AZ1229" s="73"/>
      <c r="BA1229" s="73"/>
      <c r="BB1229" s="95"/>
      <c r="BC1229" s="95"/>
      <c r="BD1229" s="73"/>
      <c r="BE1229" s="73"/>
      <c r="BF1229" s="95"/>
      <c r="BG1229" s="95"/>
      <c r="BH1229" s="73"/>
      <c r="BI1229" s="73"/>
      <c r="BJ1229" s="95"/>
      <c r="BK1229" s="95"/>
      <c r="BL1229" s="73"/>
      <c r="BM1229" s="73"/>
      <c r="BN1229" s="95"/>
      <c r="BO1229" s="95"/>
      <c r="BP1229" s="73"/>
      <c r="BQ1229" s="73"/>
      <c r="BR1229" s="95"/>
      <c r="BS1229" s="95"/>
      <c r="BT1229" s="73"/>
      <c r="BU1229" s="73"/>
      <c r="BV1229" s="95"/>
      <c r="BW1229" s="95"/>
      <c r="BX1229" s="73"/>
      <c r="BY1229" s="73"/>
      <c r="BZ1229" s="95"/>
      <c r="CA1229" s="95"/>
      <c r="CB1229" s="73"/>
      <c r="CC1229" s="73"/>
      <c r="CD1229" s="95"/>
      <c r="CE1229" s="9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9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2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73"/>
      <c r="AF1230" s="73"/>
      <c r="AG1230" s="73"/>
      <c r="AH1230" s="95"/>
      <c r="AI1230" s="95"/>
      <c r="AJ1230" s="73"/>
      <c r="AK1230" s="73"/>
      <c r="AL1230" s="95"/>
      <c r="AM1230" s="95"/>
      <c r="AN1230" s="73"/>
      <c r="AO1230" s="73"/>
      <c r="AP1230" s="95"/>
      <c r="AQ1230" s="95"/>
      <c r="AR1230" s="73"/>
      <c r="AS1230" s="73"/>
      <c r="AT1230" s="95"/>
      <c r="AU1230" s="95"/>
      <c r="AV1230" s="73"/>
      <c r="AW1230" s="73"/>
      <c r="AX1230" s="95"/>
      <c r="AY1230" s="95"/>
      <c r="AZ1230" s="73"/>
      <c r="BA1230" s="73"/>
      <c r="BB1230" s="95"/>
      <c r="BC1230" s="95"/>
      <c r="BD1230" s="73"/>
      <c r="BE1230" s="73"/>
      <c r="BF1230" s="95"/>
      <c r="BG1230" s="95"/>
      <c r="BH1230" s="73"/>
      <c r="BI1230" s="73"/>
      <c r="BJ1230" s="95"/>
      <c r="BK1230" s="95"/>
      <c r="BL1230" s="73"/>
      <c r="BM1230" s="73"/>
      <c r="BN1230" s="95"/>
      <c r="BO1230" s="95"/>
      <c r="BP1230" s="73"/>
      <c r="BQ1230" s="73"/>
      <c r="BR1230" s="95"/>
      <c r="BS1230" s="95"/>
      <c r="BT1230" s="73"/>
      <c r="BU1230" s="73"/>
      <c r="BV1230" s="95"/>
      <c r="BW1230" s="95"/>
      <c r="BX1230" s="73"/>
      <c r="BY1230" s="73"/>
      <c r="BZ1230" s="95"/>
      <c r="CA1230" s="95"/>
      <c r="CB1230" s="73"/>
      <c r="CC1230" s="73"/>
      <c r="CD1230" s="95"/>
      <c r="CE1230" s="9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9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2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73"/>
      <c r="AF1231" s="73"/>
      <c r="AG1231" s="73"/>
      <c r="AH1231" s="95"/>
      <c r="AI1231" s="95"/>
      <c r="AJ1231" s="73"/>
      <c r="AK1231" s="73"/>
      <c r="AL1231" s="95"/>
      <c r="AM1231" s="95"/>
      <c r="AN1231" s="73"/>
      <c r="AO1231" s="73"/>
      <c r="AP1231" s="95"/>
      <c r="AQ1231" s="95"/>
      <c r="AR1231" s="73"/>
      <c r="AS1231" s="73"/>
      <c r="AT1231" s="95"/>
      <c r="AU1231" s="95"/>
      <c r="AV1231" s="73"/>
      <c r="AW1231" s="73"/>
      <c r="AX1231" s="95"/>
      <c r="AY1231" s="95"/>
      <c r="AZ1231" s="73"/>
      <c r="BA1231" s="73"/>
      <c r="BB1231" s="95"/>
      <c r="BC1231" s="95"/>
      <c r="BD1231" s="73"/>
      <c r="BE1231" s="73"/>
      <c r="BF1231" s="95"/>
      <c r="BG1231" s="95"/>
      <c r="BH1231" s="73"/>
      <c r="BI1231" s="73"/>
      <c r="BJ1231" s="95"/>
      <c r="BK1231" s="95"/>
      <c r="BL1231" s="73"/>
      <c r="BM1231" s="73"/>
      <c r="BN1231" s="95"/>
      <c r="BO1231" s="95"/>
      <c r="BP1231" s="73"/>
      <c r="BQ1231" s="73"/>
      <c r="BR1231" s="95"/>
      <c r="BS1231" s="95"/>
      <c r="BT1231" s="73"/>
      <c r="BU1231" s="73"/>
      <c r="BV1231" s="95"/>
      <c r="BW1231" s="95"/>
      <c r="BX1231" s="73"/>
      <c r="BY1231" s="73"/>
      <c r="BZ1231" s="95"/>
      <c r="CA1231" s="95"/>
      <c r="CB1231" s="73"/>
      <c r="CC1231" s="73"/>
      <c r="CD1231" s="95"/>
      <c r="CE1231" s="9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9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2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73"/>
      <c r="AF1232" s="73"/>
      <c r="AG1232" s="73"/>
      <c r="AH1232" s="95"/>
      <c r="AI1232" s="95"/>
      <c r="AJ1232" s="73"/>
      <c r="AK1232" s="73"/>
      <c r="AL1232" s="95"/>
      <c r="AM1232" s="95"/>
      <c r="AN1232" s="73"/>
      <c r="AO1232" s="73"/>
      <c r="AP1232" s="95"/>
      <c r="AQ1232" s="95"/>
      <c r="AR1232" s="73"/>
      <c r="AS1232" s="73"/>
      <c r="AT1232" s="95"/>
      <c r="AU1232" s="95"/>
      <c r="AV1232" s="73"/>
      <c r="AW1232" s="73"/>
      <c r="AX1232" s="95"/>
      <c r="AY1232" s="95"/>
      <c r="AZ1232" s="73"/>
      <c r="BA1232" s="73"/>
      <c r="BB1232" s="95"/>
      <c r="BC1232" s="95"/>
      <c r="BD1232" s="73"/>
      <c r="BE1232" s="73"/>
      <c r="BF1232" s="95"/>
      <c r="BG1232" s="95"/>
      <c r="BH1232" s="73"/>
      <c r="BI1232" s="73"/>
      <c r="BJ1232" s="95"/>
      <c r="BK1232" s="95"/>
      <c r="BL1232" s="73"/>
      <c r="BM1232" s="73"/>
      <c r="BN1232" s="95"/>
      <c r="BO1232" s="95"/>
      <c r="BP1232" s="73"/>
      <c r="BQ1232" s="73"/>
      <c r="BR1232" s="95"/>
      <c r="BS1232" s="95"/>
      <c r="BT1232" s="73"/>
      <c r="BU1232" s="73"/>
      <c r="BV1232" s="95"/>
      <c r="BW1232" s="95"/>
      <c r="BX1232" s="73"/>
      <c r="BY1232" s="73"/>
      <c r="BZ1232" s="95"/>
      <c r="CA1232" s="95"/>
      <c r="CB1232" s="73"/>
      <c r="CC1232" s="73"/>
      <c r="CD1232" s="95"/>
      <c r="CE1232" s="9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9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2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73"/>
      <c r="AF1233" s="73"/>
      <c r="AG1233" s="73"/>
      <c r="AH1233" s="95"/>
      <c r="AI1233" s="95"/>
      <c r="AJ1233" s="73"/>
      <c r="AK1233" s="73"/>
      <c r="AL1233" s="95"/>
      <c r="AM1233" s="95"/>
      <c r="AN1233" s="73"/>
      <c r="AO1233" s="73"/>
      <c r="AP1233" s="95"/>
      <c r="AQ1233" s="95"/>
      <c r="AR1233" s="73"/>
      <c r="AS1233" s="73"/>
      <c r="AT1233" s="95"/>
      <c r="AU1233" s="95"/>
      <c r="AV1233" s="73"/>
      <c r="AW1233" s="73"/>
      <c r="AX1233" s="95"/>
      <c r="AY1233" s="95"/>
      <c r="AZ1233" s="73"/>
      <c r="BA1233" s="73"/>
      <c r="BB1233" s="95"/>
      <c r="BC1233" s="95"/>
      <c r="BD1233" s="73"/>
      <c r="BE1233" s="73"/>
      <c r="BF1233" s="95"/>
      <c r="BG1233" s="95"/>
      <c r="BH1233" s="73"/>
      <c r="BI1233" s="73"/>
      <c r="BJ1233" s="95"/>
      <c r="BK1233" s="95"/>
      <c r="BL1233" s="73"/>
      <c r="BM1233" s="73"/>
      <c r="BN1233" s="95"/>
      <c r="BO1233" s="95"/>
      <c r="BP1233" s="73"/>
      <c r="BQ1233" s="73"/>
      <c r="BR1233" s="95"/>
      <c r="BS1233" s="95"/>
      <c r="BT1233" s="73"/>
      <c r="BU1233" s="73"/>
      <c r="BV1233" s="95"/>
      <c r="BW1233" s="95"/>
      <c r="BX1233" s="73"/>
      <c r="BY1233" s="73"/>
      <c r="BZ1233" s="95"/>
      <c r="CA1233" s="95"/>
      <c r="CB1233" s="73"/>
      <c r="CC1233" s="73"/>
      <c r="CD1233" s="95"/>
      <c r="CE1233" s="9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9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2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73"/>
      <c r="AF1234" s="73"/>
      <c r="AG1234" s="73"/>
      <c r="AH1234" s="95"/>
      <c r="AI1234" s="95"/>
      <c r="AJ1234" s="73"/>
      <c r="AK1234" s="73"/>
      <c r="AL1234" s="95"/>
      <c r="AM1234" s="95"/>
      <c r="AN1234" s="73"/>
      <c r="AO1234" s="73"/>
      <c r="AP1234" s="95"/>
      <c r="AQ1234" s="95"/>
      <c r="AR1234" s="73"/>
      <c r="AS1234" s="73"/>
      <c r="AT1234" s="95"/>
      <c r="AU1234" s="95"/>
      <c r="AV1234" s="73"/>
      <c r="AW1234" s="73"/>
      <c r="AX1234" s="95"/>
      <c r="AY1234" s="95"/>
      <c r="AZ1234" s="73"/>
      <c r="BA1234" s="73"/>
      <c r="BB1234" s="95"/>
      <c r="BC1234" s="95"/>
      <c r="BD1234" s="73"/>
      <c r="BE1234" s="73"/>
      <c r="BF1234" s="95"/>
      <c r="BG1234" s="95"/>
      <c r="BH1234" s="73"/>
      <c r="BI1234" s="73"/>
      <c r="BJ1234" s="95"/>
      <c r="BK1234" s="95"/>
      <c r="BL1234" s="73"/>
      <c r="BM1234" s="73"/>
      <c r="BN1234" s="95"/>
      <c r="BO1234" s="95"/>
      <c r="BP1234" s="73"/>
      <c r="BQ1234" s="73"/>
      <c r="BR1234" s="95"/>
      <c r="BS1234" s="95"/>
      <c r="BT1234" s="73"/>
      <c r="BU1234" s="73"/>
      <c r="BV1234" s="95"/>
      <c r="BW1234" s="95"/>
      <c r="BX1234" s="73"/>
      <c r="BY1234" s="73"/>
      <c r="BZ1234" s="95"/>
      <c r="CA1234" s="95"/>
      <c r="CB1234" s="73"/>
      <c r="CC1234" s="73"/>
      <c r="CD1234" s="95"/>
      <c r="CE1234" s="9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9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2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73"/>
      <c r="AF1235" s="73"/>
      <c r="AG1235" s="73"/>
      <c r="AH1235" s="95"/>
      <c r="AI1235" s="95"/>
      <c r="AJ1235" s="73"/>
      <c r="AK1235" s="73"/>
      <c r="AL1235" s="95"/>
      <c r="AM1235" s="95"/>
      <c r="AN1235" s="73"/>
      <c r="AO1235" s="73"/>
      <c r="AP1235" s="95"/>
      <c r="AQ1235" s="95"/>
      <c r="AR1235" s="73"/>
      <c r="AS1235" s="73"/>
      <c r="AT1235" s="95"/>
      <c r="AU1235" s="95"/>
      <c r="AV1235" s="73"/>
      <c r="AW1235" s="73"/>
      <c r="AX1235" s="95"/>
      <c r="AY1235" s="95"/>
      <c r="AZ1235" s="73"/>
      <c r="BA1235" s="73"/>
      <c r="BB1235" s="95"/>
      <c r="BC1235" s="95"/>
      <c r="BD1235" s="73"/>
      <c r="BE1235" s="73"/>
      <c r="BF1235" s="95"/>
      <c r="BG1235" s="95"/>
      <c r="BH1235" s="73"/>
      <c r="BI1235" s="73"/>
      <c r="BJ1235" s="95"/>
      <c r="BK1235" s="95"/>
      <c r="BL1235" s="73"/>
      <c r="BM1235" s="73"/>
      <c r="BN1235" s="95"/>
      <c r="BO1235" s="95"/>
      <c r="BP1235" s="73"/>
      <c r="BQ1235" s="73"/>
      <c r="BR1235" s="95"/>
      <c r="BS1235" s="95"/>
      <c r="BT1235" s="73"/>
      <c r="BU1235" s="73"/>
      <c r="BV1235" s="95"/>
      <c r="BW1235" s="95"/>
      <c r="BX1235" s="73"/>
      <c r="BY1235" s="73"/>
      <c r="BZ1235" s="95"/>
      <c r="CA1235" s="95"/>
      <c r="CB1235" s="73"/>
      <c r="CC1235" s="73"/>
      <c r="CD1235" s="95"/>
      <c r="CE1235" s="9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9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2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73"/>
      <c r="AF1236" s="73"/>
      <c r="AG1236" s="73"/>
      <c r="AH1236" s="95"/>
      <c r="AI1236" s="95"/>
      <c r="AJ1236" s="73"/>
      <c r="AK1236" s="73"/>
      <c r="AL1236" s="95"/>
      <c r="AM1236" s="95"/>
      <c r="AN1236" s="73"/>
      <c r="AO1236" s="73"/>
      <c r="AP1236" s="95"/>
      <c r="AQ1236" s="95"/>
      <c r="AR1236" s="73"/>
      <c r="AS1236" s="73"/>
      <c r="AT1236" s="95"/>
      <c r="AU1236" s="95"/>
      <c r="AV1236" s="73"/>
      <c r="AW1236" s="73"/>
      <c r="AX1236" s="95"/>
      <c r="AY1236" s="95"/>
      <c r="AZ1236" s="73"/>
      <c r="BA1236" s="73"/>
      <c r="BB1236" s="95"/>
      <c r="BC1236" s="95"/>
      <c r="BD1236" s="73"/>
      <c r="BE1236" s="73"/>
      <c r="BF1236" s="95"/>
      <c r="BG1236" s="95"/>
      <c r="BH1236" s="73"/>
      <c r="BI1236" s="73"/>
      <c r="BJ1236" s="95"/>
      <c r="BK1236" s="95"/>
      <c r="BL1236" s="73"/>
      <c r="BM1236" s="73"/>
      <c r="BN1236" s="95"/>
      <c r="BO1236" s="95"/>
      <c r="BP1236" s="73"/>
      <c r="BQ1236" s="73"/>
      <c r="BR1236" s="95"/>
      <c r="BS1236" s="95"/>
      <c r="BT1236" s="73"/>
      <c r="BU1236" s="73"/>
      <c r="BV1236" s="95"/>
      <c r="BW1236" s="95"/>
      <c r="BX1236" s="73"/>
      <c r="BY1236" s="73"/>
      <c r="BZ1236" s="95"/>
      <c r="CA1236" s="95"/>
      <c r="CB1236" s="73"/>
      <c r="CC1236" s="73"/>
      <c r="CD1236" s="95"/>
      <c r="CE1236" s="9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9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2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73"/>
      <c r="AF1237" s="73"/>
      <c r="AG1237" s="73"/>
      <c r="AH1237" s="95"/>
      <c r="AI1237" s="95"/>
      <c r="AJ1237" s="73"/>
      <c r="AK1237" s="73"/>
      <c r="AL1237" s="95"/>
      <c r="AM1237" s="95"/>
      <c r="AN1237" s="73"/>
      <c r="AO1237" s="73"/>
      <c r="AP1237" s="95"/>
      <c r="AQ1237" s="95"/>
      <c r="AR1237" s="73"/>
      <c r="AS1237" s="73"/>
      <c r="AT1237" s="95"/>
      <c r="AU1237" s="95"/>
      <c r="AV1237" s="73"/>
      <c r="AW1237" s="73"/>
      <c r="AX1237" s="95"/>
      <c r="AY1237" s="95"/>
      <c r="AZ1237" s="73"/>
      <c r="BA1237" s="73"/>
      <c r="BB1237" s="95"/>
      <c r="BC1237" s="95"/>
      <c r="BD1237" s="73"/>
      <c r="BE1237" s="73"/>
      <c r="BF1237" s="95"/>
      <c r="BG1237" s="95"/>
      <c r="BH1237" s="73"/>
      <c r="BI1237" s="73"/>
      <c r="BJ1237" s="95"/>
      <c r="BK1237" s="95"/>
      <c r="BL1237" s="73"/>
      <c r="BM1237" s="73"/>
      <c r="BN1237" s="95"/>
      <c r="BO1237" s="95"/>
      <c r="BP1237" s="73"/>
      <c r="BQ1237" s="73"/>
      <c r="BR1237" s="95"/>
      <c r="BS1237" s="95"/>
      <c r="BT1237" s="73"/>
      <c r="BU1237" s="73"/>
      <c r="BV1237" s="95"/>
      <c r="BW1237" s="95"/>
      <c r="BX1237" s="73"/>
      <c r="BY1237" s="73"/>
      <c r="BZ1237" s="95"/>
      <c r="CA1237" s="95"/>
      <c r="CB1237" s="73"/>
      <c r="CC1237" s="73"/>
      <c r="CD1237" s="95"/>
      <c r="CE1237" s="9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9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2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73"/>
      <c r="AF1238" s="73"/>
      <c r="AG1238" s="73"/>
      <c r="AH1238" s="95"/>
      <c r="AI1238" s="95"/>
      <c r="AJ1238" s="73"/>
      <c r="AK1238" s="73"/>
      <c r="AL1238" s="95"/>
      <c r="AM1238" s="95"/>
      <c r="AN1238" s="73"/>
      <c r="AO1238" s="73"/>
      <c r="AP1238" s="95"/>
      <c r="AQ1238" s="95"/>
      <c r="AR1238" s="73"/>
      <c r="AS1238" s="73"/>
      <c r="AT1238" s="95"/>
      <c r="AU1238" s="95"/>
      <c r="AV1238" s="73"/>
      <c r="AW1238" s="73"/>
      <c r="AX1238" s="95"/>
      <c r="AY1238" s="95"/>
      <c r="AZ1238" s="73"/>
      <c r="BA1238" s="73"/>
      <c r="BB1238" s="95"/>
      <c r="BC1238" s="95"/>
      <c r="BD1238" s="73"/>
      <c r="BE1238" s="73"/>
      <c r="BF1238" s="95"/>
      <c r="BG1238" s="95"/>
      <c r="BH1238" s="73"/>
      <c r="BI1238" s="73"/>
      <c r="BJ1238" s="95"/>
      <c r="BK1238" s="95"/>
      <c r="BL1238" s="73"/>
      <c r="BM1238" s="73"/>
      <c r="BN1238" s="95"/>
      <c r="BO1238" s="95"/>
      <c r="BP1238" s="73"/>
      <c r="BQ1238" s="73"/>
      <c r="BR1238" s="95"/>
      <c r="BS1238" s="95"/>
      <c r="BT1238" s="73"/>
      <c r="BU1238" s="73"/>
      <c r="BV1238" s="95"/>
      <c r="BW1238" s="95"/>
      <c r="BX1238" s="73"/>
      <c r="BY1238" s="73"/>
      <c r="BZ1238" s="95"/>
      <c r="CA1238" s="95"/>
      <c r="CB1238" s="73"/>
      <c r="CC1238" s="73"/>
      <c r="CD1238" s="95"/>
      <c r="CE1238" s="9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9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2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73"/>
      <c r="AF1239" s="73"/>
      <c r="AG1239" s="73"/>
      <c r="AH1239" s="95"/>
      <c r="AI1239" s="95"/>
      <c r="AJ1239" s="73"/>
      <c r="AK1239" s="73"/>
      <c r="AL1239" s="95"/>
      <c r="AM1239" s="95"/>
      <c r="AN1239" s="73"/>
      <c r="AO1239" s="73"/>
      <c r="AP1239" s="95"/>
      <c r="AQ1239" s="95"/>
      <c r="AR1239" s="73"/>
      <c r="AS1239" s="73"/>
      <c r="AT1239" s="95"/>
      <c r="AU1239" s="95"/>
      <c r="AV1239" s="73"/>
      <c r="AW1239" s="73"/>
      <c r="AX1239" s="95"/>
      <c r="AY1239" s="95"/>
      <c r="AZ1239" s="73"/>
      <c r="BA1239" s="73"/>
      <c r="BB1239" s="95"/>
      <c r="BC1239" s="95"/>
      <c r="BD1239" s="73"/>
      <c r="BE1239" s="73"/>
      <c r="BF1239" s="95"/>
      <c r="BG1239" s="95"/>
      <c r="BH1239" s="73"/>
      <c r="BI1239" s="73"/>
      <c r="BJ1239" s="95"/>
      <c r="BK1239" s="95"/>
      <c r="BL1239" s="73"/>
      <c r="BM1239" s="73"/>
      <c r="BN1239" s="95"/>
      <c r="BO1239" s="95"/>
      <c r="BP1239" s="73"/>
      <c r="BQ1239" s="73"/>
      <c r="BR1239" s="95"/>
      <c r="BS1239" s="95"/>
      <c r="BT1239" s="73"/>
      <c r="BU1239" s="73"/>
      <c r="BV1239" s="95"/>
      <c r="BW1239" s="95"/>
      <c r="BX1239" s="73"/>
      <c r="BY1239" s="73"/>
      <c r="BZ1239" s="95"/>
      <c r="CA1239" s="95"/>
      <c r="CB1239" s="73"/>
      <c r="CC1239" s="73"/>
      <c r="CD1239" s="95"/>
      <c r="CE1239" s="9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9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2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73"/>
      <c r="AF1240" s="73"/>
      <c r="AG1240" s="73"/>
      <c r="AH1240" s="95"/>
      <c r="AI1240" s="95"/>
      <c r="AJ1240" s="73"/>
      <c r="AK1240" s="73"/>
      <c r="AL1240" s="95"/>
      <c r="AM1240" s="95"/>
      <c r="AN1240" s="73"/>
      <c r="AO1240" s="73"/>
      <c r="AP1240" s="95"/>
      <c r="AQ1240" s="95"/>
      <c r="AR1240" s="73"/>
      <c r="AS1240" s="73"/>
      <c r="AT1240" s="95"/>
      <c r="AU1240" s="95"/>
      <c r="AV1240" s="73"/>
      <c r="AW1240" s="73"/>
      <c r="AX1240" s="95"/>
      <c r="AY1240" s="95"/>
      <c r="AZ1240" s="73"/>
      <c r="BA1240" s="73"/>
      <c r="BB1240" s="95"/>
      <c r="BC1240" s="95"/>
      <c r="BD1240" s="73"/>
      <c r="BE1240" s="73"/>
      <c r="BF1240" s="95"/>
      <c r="BG1240" s="95"/>
      <c r="BH1240" s="73"/>
      <c r="BI1240" s="73"/>
      <c r="BJ1240" s="95"/>
      <c r="BK1240" s="95"/>
      <c r="BL1240" s="73"/>
      <c r="BM1240" s="73"/>
      <c r="BN1240" s="95"/>
      <c r="BO1240" s="95"/>
      <c r="BP1240" s="73"/>
      <c r="BQ1240" s="73"/>
      <c r="BR1240" s="95"/>
      <c r="BS1240" s="95"/>
      <c r="BT1240" s="73"/>
      <c r="BU1240" s="73"/>
      <c r="BV1240" s="95"/>
      <c r="BW1240" s="95"/>
      <c r="BX1240" s="73"/>
      <c r="BY1240" s="73"/>
      <c r="BZ1240" s="95"/>
      <c r="CA1240" s="95"/>
      <c r="CB1240" s="73"/>
      <c r="CC1240" s="73"/>
      <c r="CD1240" s="95"/>
      <c r="CE1240" s="9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9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2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73"/>
      <c r="AF1241" s="73"/>
      <c r="AG1241" s="73"/>
      <c r="AH1241" s="95"/>
      <c r="AI1241" s="95"/>
      <c r="AJ1241" s="73"/>
      <c r="AK1241" s="73"/>
      <c r="AL1241" s="95"/>
      <c r="AM1241" s="95"/>
      <c r="AN1241" s="73"/>
      <c r="AO1241" s="73"/>
      <c r="AP1241" s="95"/>
      <c r="AQ1241" s="95"/>
      <c r="AR1241" s="73"/>
      <c r="AS1241" s="73"/>
      <c r="AT1241" s="95"/>
      <c r="AU1241" s="95"/>
      <c r="AV1241" s="73"/>
      <c r="AW1241" s="73"/>
      <c r="AX1241" s="95"/>
      <c r="AY1241" s="95"/>
      <c r="AZ1241" s="73"/>
      <c r="BA1241" s="73"/>
      <c r="BB1241" s="95"/>
      <c r="BC1241" s="95"/>
      <c r="BD1241" s="73"/>
      <c r="BE1241" s="73"/>
      <c r="BF1241" s="95"/>
      <c r="BG1241" s="95"/>
      <c r="BH1241" s="73"/>
      <c r="BI1241" s="73"/>
      <c r="BJ1241" s="95"/>
      <c r="BK1241" s="95"/>
      <c r="BL1241" s="73"/>
      <c r="BM1241" s="73"/>
      <c r="BN1241" s="95"/>
      <c r="BO1241" s="95"/>
      <c r="BP1241" s="73"/>
      <c r="BQ1241" s="73"/>
      <c r="BR1241" s="95"/>
      <c r="BS1241" s="95"/>
      <c r="BT1241" s="73"/>
      <c r="BU1241" s="73"/>
      <c r="BV1241" s="95"/>
      <c r="BW1241" s="95"/>
      <c r="BX1241" s="73"/>
      <c r="BY1241" s="73"/>
      <c r="BZ1241" s="95"/>
      <c r="CA1241" s="95"/>
      <c r="CB1241" s="73"/>
      <c r="CC1241" s="73"/>
      <c r="CD1241" s="95"/>
      <c r="CE1241" s="9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9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2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73"/>
      <c r="AF1242" s="73"/>
      <c r="AG1242" s="73"/>
      <c r="AH1242" s="95"/>
      <c r="AI1242" s="95"/>
      <c r="AJ1242" s="73"/>
      <c r="AK1242" s="73"/>
      <c r="AL1242" s="95"/>
      <c r="AM1242" s="95"/>
      <c r="AN1242" s="73"/>
      <c r="AO1242" s="73"/>
      <c r="AP1242" s="95"/>
      <c r="AQ1242" s="95"/>
      <c r="AR1242" s="73"/>
      <c r="AS1242" s="73"/>
      <c r="AT1242" s="95"/>
      <c r="AU1242" s="95"/>
      <c r="AV1242" s="73"/>
      <c r="AW1242" s="73"/>
      <c r="AX1242" s="95"/>
      <c r="AY1242" s="95"/>
      <c r="AZ1242" s="73"/>
      <c r="BA1242" s="73"/>
      <c r="BB1242" s="95"/>
      <c r="BC1242" s="95"/>
      <c r="BD1242" s="73"/>
      <c r="BE1242" s="73"/>
      <c r="BF1242" s="95"/>
      <c r="BG1242" s="95"/>
      <c r="BH1242" s="73"/>
      <c r="BI1242" s="73"/>
      <c r="BJ1242" s="95"/>
      <c r="BK1242" s="95"/>
      <c r="BL1242" s="73"/>
      <c r="BM1242" s="73"/>
      <c r="BN1242" s="95"/>
      <c r="BO1242" s="95"/>
      <c r="BP1242" s="73"/>
      <c r="BQ1242" s="73"/>
      <c r="BR1242" s="95"/>
      <c r="BS1242" s="95"/>
      <c r="BT1242" s="73"/>
      <c r="BU1242" s="73"/>
      <c r="BV1242" s="95"/>
      <c r="BW1242" s="95"/>
      <c r="BX1242" s="73"/>
      <c r="BY1242" s="73"/>
      <c r="BZ1242" s="95"/>
      <c r="CA1242" s="95"/>
      <c r="CB1242" s="73"/>
      <c r="CC1242" s="73"/>
      <c r="CD1242" s="95"/>
      <c r="CE1242" s="9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9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2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73"/>
      <c r="AF1243" s="73"/>
      <c r="AG1243" s="73"/>
      <c r="AH1243" s="95"/>
      <c r="AI1243" s="95"/>
      <c r="AJ1243" s="73"/>
      <c r="AK1243" s="73"/>
      <c r="AL1243" s="95"/>
      <c r="AM1243" s="95"/>
      <c r="AN1243" s="73"/>
      <c r="AO1243" s="73"/>
      <c r="AP1243" s="95"/>
      <c r="AQ1243" s="95"/>
      <c r="AR1243" s="73"/>
      <c r="AS1243" s="73"/>
      <c r="AT1243" s="95"/>
      <c r="AU1243" s="95"/>
      <c r="AV1243" s="73"/>
      <c r="AW1243" s="73"/>
      <c r="AX1243" s="95"/>
      <c r="AY1243" s="95"/>
      <c r="AZ1243" s="73"/>
      <c r="BA1243" s="73"/>
      <c r="BB1243" s="95"/>
      <c r="BC1243" s="95"/>
      <c r="BD1243" s="73"/>
      <c r="BE1243" s="73"/>
      <c r="BF1243" s="95"/>
      <c r="BG1243" s="95"/>
      <c r="BH1243" s="73"/>
      <c r="BI1243" s="73"/>
      <c r="BJ1243" s="95"/>
      <c r="BK1243" s="95"/>
      <c r="BL1243" s="73"/>
      <c r="BM1243" s="73"/>
      <c r="BN1243" s="95"/>
      <c r="BO1243" s="95"/>
      <c r="BP1243" s="73"/>
      <c r="BQ1243" s="73"/>
      <c r="BR1243" s="95"/>
      <c r="BS1243" s="95"/>
      <c r="BT1243" s="73"/>
      <c r="BU1243" s="73"/>
      <c r="BV1243" s="95"/>
      <c r="BW1243" s="95"/>
      <c r="BX1243" s="73"/>
      <c r="BY1243" s="73"/>
      <c r="BZ1243" s="95"/>
      <c r="CA1243" s="95"/>
      <c r="CB1243" s="73"/>
      <c r="CC1243" s="73"/>
      <c r="CD1243" s="95"/>
      <c r="CE1243" s="9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9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2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73"/>
      <c r="AF1244" s="73"/>
      <c r="AG1244" s="73"/>
      <c r="AH1244" s="95"/>
      <c r="AI1244" s="95"/>
      <c r="AJ1244" s="73"/>
      <c r="AK1244" s="73"/>
      <c r="AL1244" s="95"/>
      <c r="AM1244" s="95"/>
      <c r="AN1244" s="73"/>
      <c r="AO1244" s="73"/>
      <c r="AP1244" s="95"/>
      <c r="AQ1244" s="95"/>
      <c r="AR1244" s="73"/>
      <c r="AS1244" s="73"/>
      <c r="AT1244" s="95"/>
      <c r="AU1244" s="95"/>
      <c r="AV1244" s="73"/>
      <c r="AW1244" s="73"/>
      <c r="AX1244" s="95"/>
      <c r="AY1244" s="95"/>
      <c r="AZ1244" s="73"/>
      <c r="BA1244" s="73"/>
      <c r="BB1244" s="95"/>
      <c r="BC1244" s="95"/>
      <c r="BD1244" s="73"/>
      <c r="BE1244" s="73"/>
      <c r="BF1244" s="95"/>
      <c r="BG1244" s="95"/>
      <c r="BH1244" s="73"/>
      <c r="BI1244" s="73"/>
      <c r="BJ1244" s="95"/>
      <c r="BK1244" s="95"/>
      <c r="BL1244" s="73"/>
      <c r="BM1244" s="73"/>
      <c r="BN1244" s="95"/>
      <c r="BO1244" s="95"/>
      <c r="BP1244" s="73"/>
      <c r="BQ1244" s="73"/>
      <c r="BR1244" s="95"/>
      <c r="BS1244" s="95"/>
      <c r="BT1244" s="73"/>
      <c r="BU1244" s="73"/>
      <c r="BV1244" s="95"/>
      <c r="BW1244" s="95"/>
      <c r="BX1244" s="73"/>
      <c r="BY1244" s="73"/>
      <c r="BZ1244" s="95"/>
      <c r="CA1244" s="95"/>
      <c r="CB1244" s="73"/>
      <c r="CC1244" s="73"/>
      <c r="CD1244" s="95"/>
      <c r="CE1244" s="9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9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2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73"/>
      <c r="AF1245" s="73"/>
      <c r="AG1245" s="73"/>
      <c r="AH1245" s="95"/>
      <c r="AI1245" s="95"/>
      <c r="AJ1245" s="73"/>
      <c r="AK1245" s="73"/>
      <c r="AL1245" s="95"/>
      <c r="AM1245" s="95"/>
      <c r="AN1245" s="73"/>
      <c r="AO1245" s="73"/>
      <c r="AP1245" s="95"/>
      <c r="AQ1245" s="95"/>
      <c r="AR1245" s="73"/>
      <c r="AS1245" s="73"/>
      <c r="AT1245" s="95"/>
      <c r="AU1245" s="95"/>
      <c r="AV1245" s="73"/>
      <c r="AW1245" s="73"/>
      <c r="AX1245" s="95"/>
      <c r="AY1245" s="95"/>
      <c r="AZ1245" s="73"/>
      <c r="BA1245" s="73"/>
      <c r="BB1245" s="95"/>
      <c r="BC1245" s="95"/>
      <c r="BD1245" s="73"/>
      <c r="BE1245" s="73"/>
      <c r="BF1245" s="95"/>
      <c r="BG1245" s="95"/>
      <c r="BH1245" s="73"/>
      <c r="BI1245" s="73"/>
      <c r="BJ1245" s="95"/>
      <c r="BK1245" s="95"/>
      <c r="BL1245" s="73"/>
      <c r="BM1245" s="73"/>
      <c r="BN1245" s="95"/>
      <c r="BO1245" s="95"/>
      <c r="BP1245" s="73"/>
      <c r="BQ1245" s="73"/>
      <c r="BR1245" s="95"/>
      <c r="BS1245" s="95"/>
      <c r="BT1245" s="73"/>
      <c r="BU1245" s="73"/>
      <c r="BV1245" s="95"/>
      <c r="BW1245" s="95"/>
      <c r="BX1245" s="73"/>
      <c r="BY1245" s="73"/>
      <c r="BZ1245" s="95"/>
      <c r="CA1245" s="95"/>
      <c r="CB1245" s="73"/>
      <c r="CC1245" s="73"/>
      <c r="CD1245" s="95"/>
      <c r="CE1245" s="9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9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2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73"/>
      <c r="AF1246" s="73"/>
      <c r="AG1246" s="73"/>
      <c r="AH1246" s="95"/>
      <c r="AI1246" s="95"/>
      <c r="AJ1246" s="73"/>
      <c r="AK1246" s="73"/>
      <c r="AL1246" s="95"/>
      <c r="AM1246" s="95"/>
      <c r="AN1246" s="73"/>
      <c r="AO1246" s="73"/>
      <c r="AP1246" s="95"/>
      <c r="AQ1246" s="95"/>
      <c r="AR1246" s="73"/>
      <c r="AS1246" s="73"/>
      <c r="AT1246" s="95"/>
      <c r="AU1246" s="95"/>
      <c r="AV1246" s="73"/>
      <c r="AW1246" s="73"/>
      <c r="AX1246" s="95"/>
      <c r="AY1246" s="95"/>
      <c r="AZ1246" s="73"/>
      <c r="BA1246" s="73"/>
      <c r="BB1246" s="95"/>
      <c r="BC1246" s="95"/>
      <c r="BD1246" s="73"/>
      <c r="BE1246" s="73"/>
      <c r="BF1246" s="95"/>
      <c r="BG1246" s="95"/>
      <c r="BH1246" s="73"/>
      <c r="BI1246" s="73"/>
      <c r="BJ1246" s="95"/>
      <c r="BK1246" s="95"/>
      <c r="BL1246" s="73"/>
      <c r="BM1246" s="73"/>
      <c r="BN1246" s="95"/>
      <c r="BO1246" s="95"/>
      <c r="BP1246" s="73"/>
      <c r="BQ1246" s="73"/>
      <c r="BR1246" s="95"/>
      <c r="BS1246" s="95"/>
      <c r="BT1246" s="73"/>
      <c r="BU1246" s="73"/>
      <c r="BV1246" s="95"/>
      <c r="BW1246" s="95"/>
      <c r="BX1246" s="73"/>
      <c r="BY1246" s="73"/>
      <c r="BZ1246" s="95"/>
      <c r="CA1246" s="95"/>
      <c r="CB1246" s="73"/>
      <c r="CC1246" s="73"/>
      <c r="CD1246" s="95"/>
      <c r="CE1246" s="9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9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2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73"/>
      <c r="AF1247" s="73"/>
      <c r="AG1247" s="73"/>
      <c r="AH1247" s="95"/>
      <c r="AI1247" s="95"/>
      <c r="AJ1247" s="73"/>
      <c r="AK1247" s="73"/>
      <c r="AL1247" s="95"/>
      <c r="AM1247" s="95"/>
      <c r="AN1247" s="73"/>
      <c r="AO1247" s="73"/>
      <c r="AP1247" s="95"/>
      <c r="AQ1247" s="95"/>
      <c r="AR1247" s="73"/>
      <c r="AS1247" s="73"/>
      <c r="AT1247" s="95"/>
      <c r="AU1247" s="95"/>
      <c r="AV1247" s="73"/>
      <c r="AW1247" s="73"/>
      <c r="AX1247" s="95"/>
      <c r="AY1247" s="95"/>
      <c r="AZ1247" s="73"/>
      <c r="BA1247" s="73"/>
      <c r="BB1247" s="95"/>
      <c r="BC1247" s="95"/>
      <c r="BD1247" s="73"/>
      <c r="BE1247" s="73"/>
      <c r="BF1247" s="95"/>
      <c r="BG1247" s="95"/>
      <c r="BH1247" s="73"/>
      <c r="BI1247" s="73"/>
      <c r="BJ1247" s="95"/>
      <c r="BK1247" s="95"/>
      <c r="BL1247" s="73"/>
      <c r="BM1247" s="73"/>
      <c r="BN1247" s="95"/>
      <c r="BO1247" s="95"/>
      <c r="BP1247" s="73"/>
      <c r="BQ1247" s="73"/>
      <c r="BR1247" s="95"/>
      <c r="BS1247" s="95"/>
      <c r="BT1247" s="73"/>
      <c r="BU1247" s="73"/>
      <c r="BV1247" s="95"/>
      <c r="BW1247" s="95"/>
      <c r="BX1247" s="73"/>
      <c r="BY1247" s="73"/>
      <c r="BZ1247" s="95"/>
      <c r="CA1247" s="95"/>
      <c r="CB1247" s="73"/>
      <c r="CC1247" s="73"/>
      <c r="CD1247" s="95"/>
      <c r="CE1247" s="9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9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2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73"/>
      <c r="AF1248" s="73"/>
      <c r="AG1248" s="73"/>
      <c r="AH1248" s="95"/>
      <c r="AI1248" s="95"/>
      <c r="AJ1248" s="73"/>
      <c r="AK1248" s="73"/>
      <c r="AL1248" s="95"/>
      <c r="AM1248" s="95"/>
      <c r="AN1248" s="73"/>
      <c r="AO1248" s="73"/>
      <c r="AP1248" s="95"/>
      <c r="AQ1248" s="95"/>
      <c r="AR1248" s="73"/>
      <c r="AS1248" s="73"/>
      <c r="AT1248" s="95"/>
      <c r="AU1248" s="95"/>
      <c r="AV1248" s="73"/>
      <c r="AW1248" s="73"/>
      <c r="AX1248" s="95"/>
      <c r="AY1248" s="95"/>
      <c r="AZ1248" s="73"/>
      <c r="BA1248" s="73"/>
      <c r="BB1248" s="95"/>
      <c r="BC1248" s="95"/>
      <c r="BD1248" s="73"/>
      <c r="BE1248" s="73"/>
      <c r="BF1248" s="95"/>
      <c r="BG1248" s="95"/>
      <c r="BH1248" s="73"/>
      <c r="BI1248" s="73"/>
      <c r="BJ1248" s="95"/>
      <c r="BK1248" s="95"/>
      <c r="BL1248" s="73"/>
      <c r="BM1248" s="73"/>
      <c r="BN1248" s="95"/>
      <c r="BO1248" s="95"/>
      <c r="BP1248" s="73"/>
      <c r="BQ1248" s="73"/>
      <c r="BR1248" s="95"/>
      <c r="BS1248" s="95"/>
      <c r="BT1248" s="73"/>
      <c r="BU1248" s="73"/>
      <c r="BV1248" s="95"/>
      <c r="BW1248" s="95"/>
      <c r="BX1248" s="73"/>
      <c r="BY1248" s="73"/>
      <c r="BZ1248" s="95"/>
      <c r="CA1248" s="95"/>
      <c r="CB1248" s="73"/>
      <c r="CC1248" s="73"/>
      <c r="CD1248" s="95"/>
      <c r="CE1248" s="9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9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2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73"/>
      <c r="AF1249" s="73"/>
      <c r="AG1249" s="73"/>
      <c r="AH1249" s="95"/>
      <c r="AI1249" s="95"/>
      <c r="AJ1249" s="73"/>
      <c r="AK1249" s="73"/>
      <c r="AL1249" s="95"/>
      <c r="AM1249" s="95"/>
      <c r="AN1249" s="73"/>
      <c r="AO1249" s="73"/>
      <c r="AP1249" s="95"/>
      <c r="AQ1249" s="95"/>
      <c r="AR1249" s="73"/>
      <c r="AS1249" s="73"/>
      <c r="AT1249" s="95"/>
      <c r="AU1249" s="95"/>
      <c r="AV1249" s="73"/>
      <c r="AW1249" s="73"/>
      <c r="AX1249" s="95"/>
      <c r="AY1249" s="95"/>
      <c r="AZ1249" s="73"/>
      <c r="BA1249" s="73"/>
      <c r="BB1249" s="95"/>
      <c r="BC1249" s="95"/>
      <c r="BD1249" s="73"/>
      <c r="BE1249" s="73"/>
      <c r="BF1249" s="95"/>
      <c r="BG1249" s="95"/>
      <c r="BH1249" s="73"/>
      <c r="BI1249" s="73"/>
      <c r="BJ1249" s="95"/>
      <c r="BK1249" s="95"/>
      <c r="BL1249" s="73"/>
      <c r="BM1249" s="73"/>
      <c r="BN1249" s="95"/>
      <c r="BO1249" s="95"/>
      <c r="BP1249" s="73"/>
      <c r="BQ1249" s="73"/>
      <c r="BR1249" s="95"/>
      <c r="BS1249" s="95"/>
      <c r="BT1249" s="73"/>
      <c r="BU1249" s="73"/>
      <c r="BV1249" s="95"/>
      <c r="BW1249" s="95"/>
      <c r="BX1249" s="73"/>
      <c r="BY1249" s="73"/>
      <c r="BZ1249" s="95"/>
      <c r="CA1249" s="95"/>
      <c r="CB1249" s="73"/>
      <c r="CC1249" s="73"/>
      <c r="CD1249" s="95"/>
      <c r="CE1249" s="9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9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2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73"/>
      <c r="AF1250" s="73"/>
      <c r="AG1250" s="73"/>
      <c r="AH1250" s="95"/>
      <c r="AI1250" s="95"/>
      <c r="AJ1250" s="73"/>
      <c r="AK1250" s="73"/>
      <c r="AL1250" s="95"/>
      <c r="AM1250" s="95"/>
      <c r="AN1250" s="73"/>
      <c r="AO1250" s="73"/>
      <c r="AP1250" s="95"/>
      <c r="AQ1250" s="95"/>
      <c r="AR1250" s="73"/>
      <c r="AS1250" s="73"/>
      <c r="AT1250" s="95"/>
      <c r="AU1250" s="95"/>
      <c r="AV1250" s="73"/>
      <c r="AW1250" s="73"/>
      <c r="AX1250" s="95"/>
      <c r="AY1250" s="95"/>
      <c r="AZ1250" s="73"/>
      <c r="BA1250" s="73"/>
      <c r="BB1250" s="95"/>
      <c r="BC1250" s="95"/>
      <c r="BD1250" s="73"/>
      <c r="BE1250" s="73"/>
      <c r="BF1250" s="95"/>
      <c r="BG1250" s="95"/>
      <c r="BH1250" s="73"/>
      <c r="BI1250" s="73"/>
      <c r="BJ1250" s="95"/>
      <c r="BK1250" s="95"/>
      <c r="BL1250" s="73"/>
      <c r="BM1250" s="73"/>
      <c r="BN1250" s="95"/>
      <c r="BO1250" s="95"/>
      <c r="BP1250" s="73"/>
      <c r="BQ1250" s="73"/>
      <c r="BR1250" s="95"/>
      <c r="BS1250" s="95"/>
      <c r="BT1250" s="73"/>
      <c r="BU1250" s="73"/>
      <c r="BV1250" s="95"/>
      <c r="BW1250" s="95"/>
      <c r="BX1250" s="73"/>
      <c r="BY1250" s="73"/>
      <c r="BZ1250" s="95"/>
      <c r="CA1250" s="95"/>
      <c r="CB1250" s="73"/>
      <c r="CC1250" s="73"/>
      <c r="CD1250" s="95"/>
      <c r="CE1250" s="9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9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2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73"/>
      <c r="AF1251" s="73"/>
      <c r="AG1251" s="73"/>
      <c r="AH1251" s="95"/>
      <c r="AI1251" s="95"/>
      <c r="AJ1251" s="73"/>
      <c r="AK1251" s="73"/>
      <c r="AL1251" s="95"/>
      <c r="AM1251" s="95"/>
      <c r="AN1251" s="73"/>
      <c r="AO1251" s="73"/>
      <c r="AP1251" s="95"/>
      <c r="AQ1251" s="95"/>
      <c r="AR1251" s="73"/>
      <c r="AS1251" s="73"/>
      <c r="AT1251" s="95"/>
      <c r="AU1251" s="95"/>
      <c r="AV1251" s="73"/>
      <c r="AW1251" s="73"/>
      <c r="AX1251" s="95"/>
      <c r="AY1251" s="95"/>
      <c r="AZ1251" s="73"/>
      <c r="BA1251" s="73"/>
      <c r="BB1251" s="95"/>
      <c r="BC1251" s="95"/>
      <c r="BD1251" s="73"/>
      <c r="BE1251" s="73"/>
      <c r="BF1251" s="95"/>
      <c r="BG1251" s="95"/>
      <c r="BH1251" s="73"/>
      <c r="BI1251" s="73"/>
      <c r="BJ1251" s="95"/>
      <c r="BK1251" s="95"/>
      <c r="BL1251" s="73"/>
      <c r="BM1251" s="73"/>
      <c r="BN1251" s="95"/>
      <c r="BO1251" s="95"/>
      <c r="BP1251" s="73"/>
      <c r="BQ1251" s="73"/>
      <c r="BR1251" s="95"/>
      <c r="BS1251" s="95"/>
      <c r="BT1251" s="73"/>
      <c r="BU1251" s="73"/>
      <c r="BV1251" s="95"/>
      <c r="BW1251" s="95"/>
      <c r="BX1251" s="73"/>
      <c r="BY1251" s="73"/>
      <c r="BZ1251" s="95"/>
      <c r="CA1251" s="95"/>
      <c r="CB1251" s="73"/>
      <c r="CC1251" s="73"/>
      <c r="CD1251" s="95"/>
      <c r="CE1251" s="9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9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2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73"/>
      <c r="AF1252" s="73"/>
      <c r="AG1252" s="73"/>
      <c r="AH1252" s="95"/>
      <c r="AI1252" s="95"/>
      <c r="AJ1252" s="73"/>
      <c r="AK1252" s="73"/>
      <c r="AL1252" s="95"/>
      <c r="AM1252" s="95"/>
      <c r="AN1252" s="73"/>
      <c r="AO1252" s="73"/>
      <c r="AP1252" s="95"/>
      <c r="AQ1252" s="95"/>
      <c r="AR1252" s="73"/>
      <c r="AS1252" s="73"/>
      <c r="AT1252" s="95"/>
      <c r="AU1252" s="95"/>
      <c r="AV1252" s="73"/>
      <c r="AW1252" s="73"/>
      <c r="AX1252" s="95"/>
      <c r="AY1252" s="95"/>
      <c r="AZ1252" s="73"/>
      <c r="BA1252" s="73"/>
      <c r="BB1252" s="95"/>
      <c r="BC1252" s="95"/>
      <c r="BD1252" s="73"/>
      <c r="BE1252" s="73"/>
      <c r="BF1252" s="95"/>
      <c r="BG1252" s="95"/>
      <c r="BH1252" s="73"/>
      <c r="BI1252" s="73"/>
      <c r="BJ1252" s="95"/>
      <c r="BK1252" s="95"/>
      <c r="BL1252" s="73"/>
      <c r="BM1252" s="73"/>
      <c r="BN1252" s="95"/>
      <c r="BO1252" s="95"/>
      <c r="BP1252" s="73"/>
      <c r="BQ1252" s="73"/>
      <c r="BR1252" s="95"/>
      <c r="BS1252" s="95"/>
      <c r="BT1252" s="73"/>
      <c r="BU1252" s="73"/>
      <c r="BV1252" s="95"/>
      <c r="BW1252" s="95"/>
      <c r="BX1252" s="73"/>
      <c r="BY1252" s="73"/>
      <c r="BZ1252" s="95"/>
      <c r="CA1252" s="95"/>
      <c r="CB1252" s="73"/>
      <c r="CC1252" s="73"/>
      <c r="CD1252" s="95"/>
      <c r="CE1252" s="9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9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2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73"/>
      <c r="AF1253" s="73"/>
      <c r="AG1253" s="73"/>
      <c r="AH1253" s="95"/>
      <c r="AI1253" s="95"/>
      <c r="AJ1253" s="73"/>
      <c r="AK1253" s="73"/>
      <c r="AL1253" s="95"/>
      <c r="AM1253" s="95"/>
      <c r="AN1253" s="73"/>
      <c r="AO1253" s="73"/>
      <c r="AP1253" s="95"/>
      <c r="AQ1253" s="95"/>
      <c r="AR1253" s="73"/>
      <c r="AS1253" s="73"/>
      <c r="AT1253" s="95"/>
      <c r="AU1253" s="95"/>
      <c r="AV1253" s="73"/>
      <c r="AW1253" s="73"/>
      <c r="AX1253" s="95"/>
      <c r="AY1253" s="95"/>
      <c r="AZ1253" s="73"/>
      <c r="BA1253" s="73"/>
      <c r="BB1253" s="95"/>
      <c r="BC1253" s="95"/>
      <c r="BD1253" s="73"/>
      <c r="BE1253" s="73"/>
      <c r="BF1253" s="95"/>
      <c r="BG1253" s="95"/>
      <c r="BH1253" s="73"/>
      <c r="BI1253" s="73"/>
      <c r="BJ1253" s="95"/>
      <c r="BK1253" s="95"/>
      <c r="BL1253" s="73"/>
      <c r="BM1253" s="73"/>
      <c r="BN1253" s="95"/>
      <c r="BO1253" s="95"/>
      <c r="BP1253" s="73"/>
      <c r="BQ1253" s="73"/>
      <c r="BR1253" s="95"/>
      <c r="BS1253" s="95"/>
      <c r="BT1253" s="73"/>
      <c r="BU1253" s="73"/>
      <c r="BV1253" s="95"/>
      <c r="BW1253" s="95"/>
      <c r="BX1253" s="73"/>
      <c r="BY1253" s="73"/>
      <c r="BZ1253" s="95"/>
      <c r="CA1253" s="95"/>
      <c r="CB1253" s="73"/>
      <c r="CC1253" s="73"/>
      <c r="CD1253" s="95"/>
      <c r="CE1253" s="9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9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2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73"/>
      <c r="AF1254" s="73"/>
      <c r="AG1254" s="73"/>
      <c r="AH1254" s="95"/>
      <c r="AI1254" s="95"/>
      <c r="AJ1254" s="73"/>
      <c r="AK1254" s="73"/>
      <c r="AL1254" s="95"/>
      <c r="AM1254" s="95"/>
      <c r="AN1254" s="73"/>
      <c r="AO1254" s="73"/>
      <c r="AP1254" s="95"/>
      <c r="AQ1254" s="95"/>
      <c r="AR1254" s="73"/>
      <c r="AS1254" s="73"/>
      <c r="AT1254" s="95"/>
      <c r="AU1254" s="95"/>
      <c r="AV1254" s="73"/>
      <c r="AW1254" s="73"/>
      <c r="AX1254" s="95"/>
      <c r="AY1254" s="95"/>
      <c r="AZ1254" s="73"/>
      <c r="BA1254" s="73"/>
      <c r="BB1254" s="95"/>
      <c r="BC1254" s="95"/>
      <c r="BD1254" s="73"/>
      <c r="BE1254" s="73"/>
      <c r="BF1254" s="95"/>
      <c r="BG1254" s="95"/>
      <c r="BH1254" s="73"/>
      <c r="BI1254" s="73"/>
      <c r="BJ1254" s="95"/>
      <c r="BK1254" s="95"/>
      <c r="BL1254" s="73"/>
      <c r="BM1254" s="73"/>
      <c r="BN1254" s="95"/>
      <c r="BO1254" s="95"/>
      <c r="BP1254" s="73"/>
      <c r="BQ1254" s="73"/>
      <c r="BR1254" s="95"/>
      <c r="BS1254" s="95"/>
      <c r="BT1254" s="73"/>
      <c r="BU1254" s="73"/>
      <c r="BV1254" s="95"/>
      <c r="BW1254" s="95"/>
      <c r="BX1254" s="73"/>
      <c r="BY1254" s="73"/>
      <c r="BZ1254" s="95"/>
      <c r="CA1254" s="95"/>
      <c r="CB1254" s="73"/>
      <c r="CC1254" s="73"/>
      <c r="CD1254" s="95"/>
      <c r="CE1254" s="9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9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2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73"/>
      <c r="AF1255" s="73"/>
      <c r="AG1255" s="73"/>
      <c r="AH1255" s="95"/>
      <c r="AI1255" s="95"/>
      <c r="AJ1255" s="73"/>
      <c r="AK1255" s="73"/>
      <c r="AL1255" s="95"/>
      <c r="AM1255" s="95"/>
      <c r="AN1255" s="73"/>
      <c r="AO1255" s="73"/>
      <c r="AP1255" s="95"/>
      <c r="AQ1255" s="95"/>
      <c r="AR1255" s="73"/>
      <c r="AS1255" s="73"/>
      <c r="AT1255" s="95"/>
      <c r="AU1255" s="95"/>
      <c r="AV1255" s="73"/>
      <c r="AW1255" s="73"/>
      <c r="AX1255" s="95"/>
      <c r="AY1255" s="95"/>
      <c r="AZ1255" s="73"/>
      <c r="BA1255" s="73"/>
      <c r="BB1255" s="95"/>
      <c r="BC1255" s="95"/>
      <c r="BD1255" s="73"/>
      <c r="BE1255" s="73"/>
      <c r="BF1255" s="95"/>
      <c r="BG1255" s="95"/>
      <c r="BH1255" s="73"/>
      <c r="BI1255" s="73"/>
      <c r="BJ1255" s="95"/>
      <c r="BK1255" s="95"/>
      <c r="BL1255" s="73"/>
      <c r="BM1255" s="73"/>
      <c r="BN1255" s="95"/>
      <c r="BO1255" s="95"/>
      <c r="BP1255" s="73"/>
      <c r="BQ1255" s="73"/>
      <c r="BR1255" s="95"/>
      <c r="BS1255" s="95"/>
      <c r="BT1255" s="73"/>
      <c r="BU1255" s="73"/>
      <c r="BV1255" s="95"/>
      <c r="BW1255" s="95"/>
      <c r="BX1255" s="73"/>
      <c r="BY1255" s="73"/>
      <c r="BZ1255" s="95"/>
      <c r="CA1255" s="95"/>
      <c r="CB1255" s="73"/>
      <c r="CC1255" s="73"/>
      <c r="CD1255" s="95"/>
      <c r="CE1255" s="9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9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2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73"/>
      <c r="AF1256" s="73"/>
      <c r="AG1256" s="73"/>
      <c r="AH1256" s="95"/>
      <c r="AI1256" s="95"/>
      <c r="AJ1256" s="73"/>
      <c r="AK1256" s="73"/>
      <c r="AL1256" s="95"/>
      <c r="AM1256" s="95"/>
      <c r="AN1256" s="73"/>
      <c r="AO1256" s="73"/>
      <c r="AP1256" s="95"/>
      <c r="AQ1256" s="95"/>
      <c r="AR1256" s="73"/>
      <c r="AS1256" s="73"/>
      <c r="AT1256" s="95"/>
      <c r="AU1256" s="95"/>
      <c r="AV1256" s="73"/>
      <c r="AW1256" s="73"/>
      <c r="AX1256" s="95"/>
      <c r="AY1256" s="95"/>
      <c r="AZ1256" s="73"/>
      <c r="BA1256" s="73"/>
      <c r="BB1256" s="95"/>
      <c r="BC1256" s="95"/>
      <c r="BD1256" s="73"/>
      <c r="BE1256" s="73"/>
      <c r="BF1256" s="95"/>
      <c r="BG1256" s="95"/>
      <c r="BH1256" s="73"/>
      <c r="BI1256" s="73"/>
      <c r="BJ1256" s="95"/>
      <c r="BK1256" s="95"/>
      <c r="BL1256" s="73"/>
      <c r="BM1256" s="73"/>
      <c r="BN1256" s="95"/>
      <c r="BO1256" s="95"/>
      <c r="BP1256" s="73"/>
      <c r="BQ1256" s="73"/>
      <c r="BR1256" s="95"/>
      <c r="BS1256" s="95"/>
      <c r="BT1256" s="73"/>
      <c r="BU1256" s="73"/>
      <c r="BV1256" s="95"/>
      <c r="BW1256" s="95"/>
      <c r="BX1256" s="73"/>
      <c r="BY1256" s="73"/>
      <c r="BZ1256" s="95"/>
      <c r="CA1256" s="95"/>
      <c r="CB1256" s="73"/>
      <c r="CC1256" s="73"/>
      <c r="CD1256" s="95"/>
      <c r="CE1256" s="9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9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2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73"/>
      <c r="AF1257" s="73"/>
      <c r="AG1257" s="73"/>
      <c r="AH1257" s="95"/>
      <c r="AI1257" s="95"/>
      <c r="AJ1257" s="73"/>
      <c r="AK1257" s="73"/>
      <c r="AL1257" s="95"/>
      <c r="AM1257" s="95"/>
      <c r="AN1257" s="73"/>
      <c r="AO1257" s="73"/>
      <c r="AP1257" s="95"/>
      <c r="AQ1257" s="95"/>
      <c r="AR1257" s="73"/>
      <c r="AS1257" s="73"/>
      <c r="AT1257" s="95"/>
      <c r="AU1257" s="95"/>
      <c r="AV1257" s="73"/>
      <c r="AW1257" s="73"/>
      <c r="AX1257" s="95"/>
      <c r="AY1257" s="95"/>
      <c r="AZ1257" s="73"/>
      <c r="BA1257" s="73"/>
      <c r="BB1257" s="95"/>
      <c r="BC1257" s="95"/>
      <c r="BD1257" s="73"/>
      <c r="BE1257" s="73"/>
      <c r="BF1257" s="95"/>
      <c r="BG1257" s="95"/>
      <c r="BH1257" s="73"/>
      <c r="BI1257" s="73"/>
      <c r="BJ1257" s="95"/>
      <c r="BK1257" s="95"/>
      <c r="BL1257" s="73"/>
      <c r="BM1257" s="73"/>
      <c r="BN1257" s="95"/>
      <c r="BO1257" s="95"/>
      <c r="BP1257" s="73"/>
      <c r="BQ1257" s="73"/>
      <c r="BR1257" s="95"/>
      <c r="BS1257" s="95"/>
      <c r="BT1257" s="73"/>
      <c r="BU1257" s="73"/>
      <c r="BV1257" s="95"/>
      <c r="BW1257" s="95"/>
      <c r="BX1257" s="73"/>
      <c r="BY1257" s="73"/>
      <c r="BZ1257" s="95"/>
      <c r="CA1257" s="95"/>
      <c r="CB1257" s="73"/>
      <c r="CC1257" s="73"/>
      <c r="CD1257" s="95"/>
      <c r="CE1257" s="9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9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2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73"/>
      <c r="AF1258" s="73"/>
      <c r="AG1258" s="73"/>
      <c r="AH1258" s="95"/>
      <c r="AI1258" s="95"/>
      <c r="AJ1258" s="73"/>
      <c r="AK1258" s="73"/>
      <c r="AL1258" s="95"/>
      <c r="AM1258" s="95"/>
      <c r="AN1258" s="73"/>
      <c r="AO1258" s="73"/>
      <c r="AP1258" s="95"/>
      <c r="AQ1258" s="95"/>
      <c r="AR1258" s="73"/>
      <c r="AS1258" s="73"/>
      <c r="AT1258" s="95"/>
      <c r="AU1258" s="95"/>
      <c r="AV1258" s="73"/>
      <c r="AW1258" s="73"/>
      <c r="AX1258" s="95"/>
      <c r="AY1258" s="95"/>
      <c r="AZ1258" s="73"/>
      <c r="BA1258" s="73"/>
      <c r="BB1258" s="95"/>
      <c r="BC1258" s="95"/>
      <c r="BD1258" s="73"/>
      <c r="BE1258" s="73"/>
      <c r="BF1258" s="95"/>
      <c r="BG1258" s="95"/>
      <c r="BH1258" s="73"/>
      <c r="BI1258" s="73"/>
      <c r="BJ1258" s="95"/>
      <c r="BK1258" s="95"/>
      <c r="BL1258" s="73"/>
      <c r="BM1258" s="73"/>
      <c r="BN1258" s="95"/>
      <c r="BO1258" s="95"/>
      <c r="BP1258" s="73"/>
      <c r="BQ1258" s="73"/>
      <c r="BR1258" s="95"/>
      <c r="BS1258" s="95"/>
      <c r="BT1258" s="73"/>
      <c r="BU1258" s="73"/>
      <c r="BV1258" s="95"/>
      <c r="BW1258" s="95"/>
      <c r="BX1258" s="73"/>
      <c r="BY1258" s="73"/>
      <c r="BZ1258" s="95"/>
      <c r="CA1258" s="95"/>
      <c r="CB1258" s="73"/>
      <c r="CC1258" s="73"/>
      <c r="CD1258" s="95"/>
      <c r="CE1258" s="9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9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2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73"/>
      <c r="AF1259" s="73"/>
      <c r="AG1259" s="73"/>
      <c r="AH1259" s="95"/>
      <c r="AI1259" s="95"/>
      <c r="AJ1259" s="73"/>
      <c r="AK1259" s="73"/>
      <c r="AL1259" s="95"/>
      <c r="AM1259" s="95"/>
      <c r="AN1259" s="73"/>
      <c r="AO1259" s="73"/>
      <c r="AP1259" s="95"/>
      <c r="AQ1259" s="95"/>
      <c r="AR1259" s="73"/>
      <c r="AS1259" s="73"/>
      <c r="AT1259" s="95"/>
      <c r="AU1259" s="95"/>
      <c r="AV1259" s="73"/>
      <c r="AW1259" s="73"/>
      <c r="AX1259" s="95"/>
      <c r="AY1259" s="95"/>
      <c r="AZ1259" s="73"/>
      <c r="BA1259" s="73"/>
      <c r="BB1259" s="95"/>
      <c r="BC1259" s="95"/>
      <c r="BD1259" s="73"/>
      <c r="BE1259" s="73"/>
      <c r="BF1259" s="95"/>
      <c r="BG1259" s="95"/>
      <c r="BH1259" s="73"/>
      <c r="BI1259" s="73"/>
      <c r="BJ1259" s="95"/>
      <c r="BK1259" s="95"/>
      <c r="BL1259" s="73"/>
      <c r="BM1259" s="73"/>
      <c r="BN1259" s="95"/>
      <c r="BO1259" s="95"/>
      <c r="BP1259" s="73"/>
      <c r="BQ1259" s="73"/>
      <c r="BR1259" s="95"/>
      <c r="BS1259" s="95"/>
      <c r="BT1259" s="73"/>
      <c r="BU1259" s="73"/>
      <c r="BV1259" s="95"/>
      <c r="BW1259" s="95"/>
      <c r="BX1259" s="73"/>
      <c r="BY1259" s="73"/>
      <c r="BZ1259" s="95"/>
      <c r="CA1259" s="95"/>
      <c r="CB1259" s="73"/>
      <c r="CC1259" s="73"/>
      <c r="CD1259" s="95"/>
      <c r="CE1259" s="9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9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2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73"/>
      <c r="AF1260" s="73"/>
      <c r="AG1260" s="73"/>
      <c r="AH1260" s="95"/>
      <c r="AI1260" s="95"/>
      <c r="AJ1260" s="73"/>
      <c r="AK1260" s="73"/>
      <c r="AL1260" s="95"/>
      <c r="AM1260" s="95"/>
      <c r="AN1260" s="73"/>
      <c r="AO1260" s="73"/>
      <c r="AP1260" s="95"/>
      <c r="AQ1260" s="95"/>
      <c r="AR1260" s="73"/>
      <c r="AS1260" s="73"/>
      <c r="AT1260" s="95"/>
      <c r="AU1260" s="95"/>
      <c r="AV1260" s="73"/>
      <c r="AW1260" s="73"/>
      <c r="AX1260" s="95"/>
      <c r="AY1260" s="95"/>
      <c r="AZ1260" s="73"/>
      <c r="BA1260" s="73"/>
      <c r="BB1260" s="95"/>
      <c r="BC1260" s="95"/>
      <c r="BD1260" s="73"/>
      <c r="BE1260" s="73"/>
      <c r="BF1260" s="95"/>
      <c r="BG1260" s="95"/>
      <c r="BH1260" s="73"/>
      <c r="BI1260" s="73"/>
      <c r="BJ1260" s="95"/>
      <c r="BK1260" s="95"/>
      <c r="BL1260" s="73"/>
      <c r="BM1260" s="73"/>
      <c r="BN1260" s="95"/>
      <c r="BO1260" s="95"/>
      <c r="BP1260" s="73"/>
      <c r="BQ1260" s="73"/>
      <c r="BR1260" s="95"/>
      <c r="BS1260" s="95"/>
      <c r="BT1260" s="73"/>
      <c r="BU1260" s="73"/>
      <c r="BV1260" s="95"/>
      <c r="BW1260" s="95"/>
      <c r="BX1260" s="73"/>
      <c r="BY1260" s="73"/>
      <c r="BZ1260" s="95"/>
      <c r="CA1260" s="95"/>
      <c r="CB1260" s="73"/>
      <c r="CC1260" s="73"/>
      <c r="CD1260" s="95"/>
      <c r="CE1260" s="9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9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2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73"/>
      <c r="AF1261" s="73"/>
      <c r="AG1261" s="73"/>
      <c r="AH1261" s="95"/>
      <c r="AI1261" s="95"/>
      <c r="AJ1261" s="73"/>
      <c r="AK1261" s="73"/>
      <c r="AL1261" s="95"/>
      <c r="AM1261" s="95"/>
      <c r="AN1261" s="73"/>
      <c r="AO1261" s="73"/>
      <c r="AP1261" s="95"/>
      <c r="AQ1261" s="95"/>
      <c r="AR1261" s="73"/>
      <c r="AS1261" s="73"/>
      <c r="AT1261" s="95"/>
      <c r="AU1261" s="95"/>
      <c r="AV1261" s="73"/>
      <c r="AW1261" s="73"/>
      <c r="AX1261" s="95"/>
      <c r="AY1261" s="95"/>
      <c r="AZ1261" s="73"/>
      <c r="BA1261" s="73"/>
      <c r="BB1261" s="95"/>
      <c r="BC1261" s="95"/>
      <c r="BD1261" s="73"/>
      <c r="BE1261" s="73"/>
      <c r="BF1261" s="95"/>
      <c r="BG1261" s="95"/>
      <c r="BH1261" s="73"/>
      <c r="BI1261" s="73"/>
      <c r="BJ1261" s="95"/>
      <c r="BK1261" s="95"/>
      <c r="BL1261" s="73"/>
      <c r="BM1261" s="73"/>
      <c r="BN1261" s="95"/>
      <c r="BO1261" s="95"/>
      <c r="BP1261" s="73"/>
      <c r="BQ1261" s="73"/>
      <c r="BR1261" s="95"/>
      <c r="BS1261" s="95"/>
      <c r="BT1261" s="73"/>
      <c r="BU1261" s="73"/>
      <c r="BV1261" s="95"/>
      <c r="BW1261" s="95"/>
      <c r="BX1261" s="73"/>
      <c r="BY1261" s="73"/>
      <c r="BZ1261" s="95"/>
      <c r="CA1261" s="95"/>
      <c r="CB1261" s="73"/>
      <c r="CC1261" s="73"/>
      <c r="CD1261" s="95"/>
      <c r="CE1261" s="9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9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2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73"/>
      <c r="AF1262" s="73"/>
      <c r="AG1262" s="73"/>
      <c r="AH1262" s="95"/>
      <c r="AI1262" s="95"/>
      <c r="AJ1262" s="73"/>
      <c r="AK1262" s="73"/>
      <c r="AL1262" s="95"/>
      <c r="AM1262" s="95"/>
      <c r="AN1262" s="73"/>
      <c r="AO1262" s="73"/>
      <c r="AP1262" s="95"/>
      <c r="AQ1262" s="95"/>
      <c r="AR1262" s="73"/>
      <c r="AS1262" s="73"/>
      <c r="AT1262" s="95"/>
      <c r="AU1262" s="95"/>
      <c r="AV1262" s="73"/>
      <c r="AW1262" s="73"/>
      <c r="AX1262" s="95"/>
      <c r="AY1262" s="95"/>
      <c r="AZ1262" s="73"/>
      <c r="BA1262" s="73"/>
      <c r="BB1262" s="95"/>
      <c r="BC1262" s="95"/>
      <c r="BD1262" s="73"/>
      <c r="BE1262" s="73"/>
      <c r="BF1262" s="95"/>
      <c r="BG1262" s="95"/>
      <c r="BH1262" s="73"/>
      <c r="BI1262" s="73"/>
      <c r="BJ1262" s="95"/>
      <c r="BK1262" s="95"/>
      <c r="BL1262" s="73"/>
      <c r="BM1262" s="73"/>
      <c r="BN1262" s="95"/>
      <c r="BO1262" s="95"/>
      <c r="BP1262" s="73"/>
      <c r="BQ1262" s="73"/>
      <c r="BR1262" s="95"/>
      <c r="BS1262" s="95"/>
      <c r="BT1262" s="73"/>
      <c r="BU1262" s="73"/>
      <c r="BV1262" s="95"/>
      <c r="BW1262" s="95"/>
      <c r="BX1262" s="73"/>
      <c r="BY1262" s="73"/>
      <c r="BZ1262" s="95"/>
      <c r="CA1262" s="95"/>
      <c r="CB1262" s="73"/>
      <c r="CC1262" s="73"/>
      <c r="CD1262" s="95"/>
      <c r="CE1262" s="9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9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2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73"/>
      <c r="AF1263" s="73"/>
      <c r="AG1263" s="73"/>
      <c r="AH1263" s="95"/>
      <c r="AI1263" s="95"/>
      <c r="AJ1263" s="73"/>
      <c r="AK1263" s="73"/>
      <c r="AL1263" s="95"/>
      <c r="AM1263" s="95"/>
      <c r="AN1263" s="73"/>
      <c r="AO1263" s="73"/>
      <c r="AP1263" s="95"/>
      <c r="AQ1263" s="95"/>
      <c r="AR1263" s="73"/>
      <c r="AS1263" s="73"/>
      <c r="AT1263" s="95"/>
      <c r="AU1263" s="95"/>
      <c r="AV1263" s="73"/>
      <c r="AW1263" s="73"/>
      <c r="AX1263" s="95"/>
      <c r="AY1263" s="95"/>
      <c r="AZ1263" s="73"/>
      <c r="BA1263" s="73"/>
      <c r="BB1263" s="95"/>
      <c r="BC1263" s="95"/>
      <c r="BD1263" s="73"/>
      <c r="BE1263" s="73"/>
      <c r="BF1263" s="95"/>
      <c r="BG1263" s="95"/>
      <c r="BH1263" s="73"/>
      <c r="BI1263" s="73"/>
      <c r="BJ1263" s="95"/>
      <c r="BK1263" s="95"/>
      <c r="BL1263" s="73"/>
      <c r="BM1263" s="73"/>
      <c r="BN1263" s="95"/>
      <c r="BO1263" s="95"/>
      <c r="BP1263" s="73"/>
      <c r="BQ1263" s="73"/>
      <c r="BR1263" s="95"/>
      <c r="BS1263" s="95"/>
      <c r="BT1263" s="73"/>
      <c r="BU1263" s="73"/>
      <c r="BV1263" s="95"/>
      <c r="BW1263" s="95"/>
      <c r="BX1263" s="73"/>
      <c r="BY1263" s="73"/>
      <c r="BZ1263" s="95"/>
      <c r="CA1263" s="95"/>
      <c r="CB1263" s="73"/>
      <c r="CC1263" s="73"/>
      <c r="CD1263" s="95"/>
      <c r="CE1263" s="9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9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2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73"/>
      <c r="AF1264" s="73"/>
      <c r="AG1264" s="73"/>
      <c r="AH1264" s="95"/>
      <c r="AI1264" s="95"/>
      <c r="AJ1264" s="73"/>
      <c r="AK1264" s="73"/>
      <c r="AL1264" s="95"/>
      <c r="AM1264" s="95"/>
      <c r="AN1264" s="73"/>
      <c r="AO1264" s="73"/>
      <c r="AP1264" s="95"/>
      <c r="AQ1264" s="95"/>
      <c r="AR1264" s="73"/>
      <c r="AS1264" s="73"/>
      <c r="AT1264" s="95"/>
      <c r="AU1264" s="95"/>
      <c r="AV1264" s="73"/>
      <c r="AW1264" s="73"/>
      <c r="AX1264" s="95"/>
      <c r="AY1264" s="95"/>
      <c r="AZ1264" s="73"/>
      <c r="BA1264" s="73"/>
      <c r="BB1264" s="95"/>
      <c r="BC1264" s="95"/>
      <c r="BD1264" s="73"/>
      <c r="BE1264" s="73"/>
      <c r="BF1264" s="95"/>
      <c r="BG1264" s="95"/>
      <c r="BH1264" s="73"/>
      <c r="BI1264" s="73"/>
      <c r="BJ1264" s="95"/>
      <c r="BK1264" s="95"/>
      <c r="BL1264" s="73"/>
      <c r="BM1264" s="73"/>
      <c r="BN1264" s="95"/>
      <c r="BO1264" s="95"/>
      <c r="BP1264" s="73"/>
      <c r="BQ1264" s="73"/>
      <c r="BR1264" s="95"/>
      <c r="BS1264" s="95"/>
      <c r="BT1264" s="73"/>
      <c r="BU1264" s="73"/>
      <c r="BV1264" s="95"/>
      <c r="BW1264" s="95"/>
      <c r="BX1264" s="73"/>
      <c r="BY1264" s="73"/>
      <c r="BZ1264" s="95"/>
      <c r="CA1264" s="95"/>
      <c r="CB1264" s="73"/>
      <c r="CC1264" s="73"/>
      <c r="CD1264" s="95"/>
      <c r="CE1264" s="9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9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2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73"/>
      <c r="AF1265" s="73"/>
      <c r="AG1265" s="73"/>
      <c r="AH1265" s="95"/>
      <c r="AI1265" s="95"/>
      <c r="AJ1265" s="73"/>
      <c r="AK1265" s="73"/>
      <c r="AL1265" s="95"/>
      <c r="AM1265" s="95"/>
      <c r="AN1265" s="73"/>
      <c r="AO1265" s="73"/>
      <c r="AP1265" s="95"/>
      <c r="AQ1265" s="95"/>
      <c r="AR1265" s="73"/>
      <c r="AS1265" s="73"/>
      <c r="AT1265" s="95"/>
      <c r="AU1265" s="95"/>
      <c r="AV1265" s="73"/>
      <c r="AW1265" s="73"/>
      <c r="AX1265" s="95"/>
      <c r="AY1265" s="95"/>
      <c r="AZ1265" s="73"/>
      <c r="BA1265" s="73"/>
      <c r="BB1265" s="95"/>
      <c r="BC1265" s="95"/>
      <c r="BD1265" s="73"/>
      <c r="BE1265" s="73"/>
      <c r="BF1265" s="95"/>
      <c r="BG1265" s="95"/>
      <c r="BH1265" s="73"/>
      <c r="BI1265" s="73"/>
      <c r="BJ1265" s="95"/>
      <c r="BK1265" s="95"/>
      <c r="BL1265" s="73"/>
      <c r="BM1265" s="73"/>
      <c r="BN1265" s="95"/>
      <c r="BO1265" s="95"/>
      <c r="BP1265" s="73"/>
      <c r="BQ1265" s="73"/>
      <c r="BR1265" s="95"/>
      <c r="BS1265" s="95"/>
      <c r="BT1265" s="73"/>
      <c r="BU1265" s="73"/>
      <c r="BV1265" s="95"/>
      <c r="BW1265" s="95"/>
      <c r="BX1265" s="73"/>
      <c r="BY1265" s="73"/>
      <c r="BZ1265" s="95"/>
      <c r="CA1265" s="95"/>
      <c r="CB1265" s="73"/>
      <c r="CC1265" s="73"/>
      <c r="CD1265" s="95"/>
      <c r="CE1265" s="9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9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2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73"/>
      <c r="AF1266" s="73"/>
      <c r="AG1266" s="73"/>
      <c r="AH1266" s="95"/>
      <c r="AI1266" s="95"/>
      <c r="AJ1266" s="73"/>
      <c r="AK1266" s="73"/>
      <c r="AL1266" s="95"/>
      <c r="AM1266" s="95"/>
      <c r="AN1266" s="73"/>
      <c r="AO1266" s="73"/>
      <c r="AP1266" s="95"/>
      <c r="AQ1266" s="95"/>
      <c r="AR1266" s="73"/>
      <c r="AS1266" s="73"/>
      <c r="AT1266" s="95"/>
      <c r="AU1266" s="95"/>
      <c r="AV1266" s="73"/>
      <c r="AW1266" s="73"/>
      <c r="AX1266" s="95"/>
      <c r="AY1266" s="95"/>
      <c r="AZ1266" s="73"/>
      <c r="BA1266" s="73"/>
      <c r="BB1266" s="95"/>
      <c r="BC1266" s="95"/>
      <c r="BD1266" s="73"/>
      <c r="BE1266" s="73"/>
      <c r="BF1266" s="95"/>
      <c r="BG1266" s="95"/>
      <c r="BH1266" s="73"/>
      <c r="BI1266" s="73"/>
      <c r="BJ1266" s="95"/>
      <c r="BK1266" s="95"/>
      <c r="BL1266" s="73"/>
      <c r="BM1266" s="73"/>
      <c r="BN1266" s="95"/>
      <c r="BO1266" s="95"/>
      <c r="BP1266" s="73"/>
      <c r="BQ1266" s="73"/>
      <c r="BR1266" s="95"/>
      <c r="BS1266" s="95"/>
      <c r="BT1266" s="73"/>
      <c r="BU1266" s="73"/>
      <c r="BV1266" s="95"/>
      <c r="BW1266" s="95"/>
      <c r="BX1266" s="73"/>
      <c r="BY1266" s="73"/>
      <c r="BZ1266" s="95"/>
      <c r="CA1266" s="95"/>
      <c r="CB1266" s="73"/>
      <c r="CC1266" s="73"/>
      <c r="CD1266" s="95"/>
      <c r="CE1266" s="9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9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2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73"/>
      <c r="AF1267" s="73"/>
      <c r="AG1267" s="73"/>
      <c r="AH1267" s="95"/>
      <c r="AI1267" s="95"/>
      <c r="AJ1267" s="73"/>
      <c r="AK1267" s="73"/>
      <c r="AL1267" s="95"/>
      <c r="AM1267" s="95"/>
      <c r="AN1267" s="73"/>
      <c r="AO1267" s="73"/>
      <c r="AP1267" s="95"/>
      <c r="AQ1267" s="95"/>
      <c r="AR1267" s="73"/>
      <c r="AS1267" s="73"/>
      <c r="AT1267" s="95"/>
      <c r="AU1267" s="95"/>
      <c r="AV1267" s="73"/>
      <c r="AW1267" s="73"/>
      <c r="AX1267" s="95"/>
      <c r="AY1267" s="95"/>
      <c r="AZ1267" s="73"/>
      <c r="BA1267" s="73"/>
      <c r="BB1267" s="95"/>
      <c r="BC1267" s="95"/>
      <c r="BD1267" s="73"/>
      <c r="BE1267" s="73"/>
      <c r="BF1267" s="95"/>
      <c r="BG1267" s="95"/>
      <c r="BH1267" s="73"/>
      <c r="BI1267" s="73"/>
      <c r="BJ1267" s="95"/>
      <c r="BK1267" s="95"/>
      <c r="BL1267" s="73"/>
      <c r="BM1267" s="73"/>
      <c r="BN1267" s="95"/>
      <c r="BO1267" s="95"/>
      <c r="BP1267" s="73"/>
      <c r="BQ1267" s="73"/>
      <c r="BR1267" s="95"/>
      <c r="BS1267" s="95"/>
      <c r="BT1267" s="73"/>
      <c r="BU1267" s="73"/>
      <c r="BV1267" s="95"/>
      <c r="BW1267" s="95"/>
      <c r="BX1267" s="73"/>
      <c r="BY1267" s="73"/>
      <c r="BZ1267" s="95"/>
      <c r="CA1267" s="95"/>
      <c r="CB1267" s="73"/>
      <c r="CC1267" s="73"/>
      <c r="CD1267" s="95"/>
      <c r="CE1267" s="9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9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2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73"/>
      <c r="AF1268" s="73"/>
      <c r="AG1268" s="73"/>
      <c r="AH1268" s="95"/>
      <c r="AI1268" s="95"/>
      <c r="AJ1268" s="73"/>
      <c r="AK1268" s="73"/>
      <c r="AL1268" s="95"/>
      <c r="AM1268" s="95"/>
      <c r="AN1268" s="73"/>
      <c r="AO1268" s="73"/>
      <c r="AP1268" s="95"/>
      <c r="AQ1268" s="95"/>
      <c r="AR1268" s="73"/>
      <c r="AS1268" s="73"/>
      <c r="AT1268" s="95"/>
      <c r="AU1268" s="95"/>
      <c r="AV1268" s="73"/>
      <c r="AW1268" s="73"/>
      <c r="AX1268" s="95"/>
      <c r="AY1268" s="95"/>
      <c r="AZ1268" s="73"/>
      <c r="BA1268" s="73"/>
      <c r="BB1268" s="95"/>
      <c r="BC1268" s="95"/>
      <c r="BD1268" s="73"/>
      <c r="BE1268" s="73"/>
      <c r="BF1268" s="95"/>
      <c r="BG1268" s="95"/>
      <c r="BH1268" s="73"/>
      <c r="BI1268" s="73"/>
      <c r="BJ1268" s="95"/>
      <c r="BK1268" s="95"/>
      <c r="BL1268" s="73"/>
      <c r="BM1268" s="73"/>
      <c r="BN1268" s="95"/>
      <c r="BO1268" s="95"/>
      <c r="BP1268" s="73"/>
      <c r="BQ1268" s="73"/>
      <c r="BR1268" s="95"/>
      <c r="BS1268" s="95"/>
      <c r="BT1268" s="73"/>
      <c r="BU1268" s="73"/>
      <c r="BV1268" s="95"/>
      <c r="BW1268" s="95"/>
      <c r="BX1268" s="73"/>
      <c r="BY1268" s="73"/>
      <c r="BZ1268" s="95"/>
      <c r="CA1268" s="95"/>
      <c r="CB1268" s="73"/>
      <c r="CC1268" s="73"/>
      <c r="CD1268" s="95"/>
      <c r="CE1268" s="9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9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2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73"/>
      <c r="AF1269" s="73"/>
      <c r="AG1269" s="73"/>
      <c r="AH1269" s="95"/>
      <c r="AI1269" s="95"/>
      <c r="AJ1269" s="73"/>
      <c r="AK1269" s="73"/>
      <c r="AL1269" s="95"/>
      <c r="AM1269" s="95"/>
      <c r="AN1269" s="73"/>
      <c r="AO1269" s="73"/>
      <c r="AP1269" s="95"/>
      <c r="AQ1269" s="95"/>
      <c r="AR1269" s="73"/>
      <c r="AS1269" s="73"/>
      <c r="AT1269" s="95"/>
      <c r="AU1269" s="95"/>
      <c r="AV1269" s="73"/>
      <c r="AW1269" s="73"/>
      <c r="AX1269" s="95"/>
      <c r="AY1269" s="95"/>
      <c r="AZ1269" s="73"/>
      <c r="BA1269" s="73"/>
      <c r="BB1269" s="95"/>
      <c r="BC1269" s="95"/>
      <c r="BD1269" s="73"/>
      <c r="BE1269" s="73"/>
      <c r="BF1269" s="95"/>
      <c r="BG1269" s="95"/>
      <c r="BH1269" s="73"/>
      <c r="BI1269" s="73"/>
      <c r="BJ1269" s="95"/>
      <c r="BK1269" s="95"/>
      <c r="BL1269" s="73"/>
      <c r="BM1269" s="73"/>
      <c r="BN1269" s="95"/>
      <c r="BO1269" s="95"/>
      <c r="BP1269" s="73"/>
      <c r="BQ1269" s="73"/>
      <c r="BR1269" s="95"/>
      <c r="BS1269" s="95"/>
      <c r="BT1269" s="73"/>
      <c r="BU1269" s="73"/>
      <c r="BV1269" s="95"/>
      <c r="BW1269" s="95"/>
      <c r="BX1269" s="73"/>
      <c r="BY1269" s="73"/>
      <c r="BZ1269" s="95"/>
      <c r="CA1269" s="95"/>
      <c r="CB1269" s="73"/>
      <c r="CC1269" s="73"/>
      <c r="CD1269" s="95"/>
      <c r="CE1269" s="9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9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2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73"/>
      <c r="AF1270" s="73"/>
      <c r="AG1270" s="73"/>
      <c r="AH1270" s="95"/>
      <c r="AI1270" s="95"/>
      <c r="AJ1270" s="73"/>
      <c r="AK1270" s="73"/>
      <c r="AL1270" s="95"/>
      <c r="AM1270" s="95"/>
      <c r="AN1270" s="73"/>
      <c r="AO1270" s="73"/>
      <c r="AP1270" s="95"/>
      <c r="AQ1270" s="95"/>
      <c r="AR1270" s="73"/>
      <c r="AS1270" s="73"/>
      <c r="AT1270" s="95"/>
      <c r="AU1270" s="95"/>
      <c r="AV1270" s="73"/>
      <c r="AW1270" s="73"/>
      <c r="AX1270" s="95"/>
      <c r="AY1270" s="95"/>
      <c r="AZ1270" s="73"/>
      <c r="BA1270" s="73"/>
      <c r="BB1270" s="95"/>
      <c r="BC1270" s="95"/>
      <c r="BD1270" s="73"/>
      <c r="BE1270" s="73"/>
      <c r="BF1270" s="95"/>
      <c r="BG1270" s="95"/>
      <c r="BH1270" s="73"/>
      <c r="BI1270" s="73"/>
      <c r="BJ1270" s="95"/>
      <c r="BK1270" s="95"/>
      <c r="BL1270" s="73"/>
      <c r="BM1270" s="73"/>
      <c r="BN1270" s="95"/>
      <c r="BO1270" s="95"/>
      <c r="BP1270" s="73"/>
      <c r="BQ1270" s="73"/>
      <c r="BR1270" s="95"/>
      <c r="BS1270" s="95"/>
      <c r="BT1270" s="73"/>
      <c r="BU1270" s="73"/>
      <c r="BV1270" s="95"/>
      <c r="BW1270" s="95"/>
      <c r="BX1270" s="73"/>
      <c r="BY1270" s="73"/>
      <c r="BZ1270" s="95"/>
      <c r="CA1270" s="95"/>
      <c r="CB1270" s="73"/>
      <c r="CC1270" s="73"/>
      <c r="CD1270" s="95"/>
      <c r="CE1270" s="9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9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2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73"/>
      <c r="AF1271" s="73"/>
      <c r="AG1271" s="73"/>
      <c r="AH1271" s="95"/>
      <c r="AI1271" s="95"/>
      <c r="AJ1271" s="73"/>
      <c r="AK1271" s="73"/>
      <c r="AL1271" s="95"/>
      <c r="AM1271" s="95"/>
      <c r="AN1271" s="73"/>
      <c r="AO1271" s="73"/>
      <c r="AP1271" s="95"/>
      <c r="AQ1271" s="95"/>
      <c r="AR1271" s="73"/>
      <c r="AS1271" s="73"/>
      <c r="AT1271" s="95"/>
      <c r="AU1271" s="95"/>
      <c r="AV1271" s="73"/>
      <c r="AW1271" s="73"/>
      <c r="AX1271" s="95"/>
      <c r="AY1271" s="95"/>
      <c r="AZ1271" s="73"/>
      <c r="BA1271" s="73"/>
      <c r="BB1271" s="95"/>
      <c r="BC1271" s="95"/>
      <c r="BD1271" s="73"/>
      <c r="BE1271" s="73"/>
      <c r="BF1271" s="95"/>
      <c r="BG1271" s="95"/>
      <c r="BH1271" s="73"/>
      <c r="BI1271" s="73"/>
      <c r="BJ1271" s="95"/>
      <c r="BK1271" s="95"/>
      <c r="BL1271" s="73"/>
      <c r="BM1271" s="73"/>
      <c r="BN1271" s="95"/>
      <c r="BO1271" s="95"/>
      <c r="BP1271" s="73"/>
      <c r="BQ1271" s="73"/>
      <c r="BR1271" s="95"/>
      <c r="BS1271" s="95"/>
      <c r="BT1271" s="73"/>
      <c r="BU1271" s="73"/>
      <c r="BV1271" s="95"/>
      <c r="BW1271" s="95"/>
      <c r="BX1271" s="73"/>
      <c r="BY1271" s="73"/>
      <c r="BZ1271" s="95"/>
      <c r="CA1271" s="95"/>
      <c r="CB1271" s="73"/>
      <c r="CC1271" s="73"/>
      <c r="CD1271" s="95"/>
      <c r="CE1271" s="9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9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2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73"/>
      <c r="AF1272" s="73"/>
      <c r="AG1272" s="73"/>
      <c r="AH1272" s="95"/>
      <c r="AI1272" s="95"/>
      <c r="AJ1272" s="73"/>
      <c r="AK1272" s="73"/>
      <c r="AL1272" s="95"/>
      <c r="AM1272" s="95"/>
      <c r="AN1272" s="73"/>
      <c r="AO1272" s="73"/>
      <c r="AP1272" s="95"/>
      <c r="AQ1272" s="95"/>
      <c r="AR1272" s="73"/>
      <c r="AS1272" s="73"/>
      <c r="AT1272" s="95"/>
      <c r="AU1272" s="95"/>
      <c r="AV1272" s="73"/>
      <c r="AW1272" s="73"/>
      <c r="AX1272" s="95"/>
      <c r="AY1272" s="95"/>
      <c r="AZ1272" s="73"/>
      <c r="BA1272" s="73"/>
      <c r="BB1272" s="95"/>
      <c r="BC1272" s="95"/>
      <c r="BD1272" s="73"/>
      <c r="BE1272" s="73"/>
      <c r="BF1272" s="95"/>
      <c r="BG1272" s="95"/>
      <c r="BH1272" s="73"/>
      <c r="BI1272" s="73"/>
      <c r="BJ1272" s="95"/>
      <c r="BK1272" s="95"/>
      <c r="BL1272" s="73"/>
      <c r="BM1272" s="73"/>
      <c r="BN1272" s="95"/>
      <c r="BO1272" s="95"/>
      <c r="BP1272" s="73"/>
      <c r="BQ1272" s="73"/>
      <c r="BR1272" s="95"/>
      <c r="BS1272" s="95"/>
      <c r="BT1272" s="73"/>
      <c r="BU1272" s="73"/>
      <c r="BV1272" s="95"/>
      <c r="BW1272" s="95"/>
      <c r="BX1272" s="73"/>
      <c r="BY1272" s="73"/>
      <c r="BZ1272" s="95"/>
      <c r="CA1272" s="95"/>
      <c r="CB1272" s="73"/>
      <c r="CC1272" s="73"/>
      <c r="CD1272" s="95"/>
      <c r="CE1272" s="9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9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2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73"/>
      <c r="AF1273" s="73"/>
      <c r="AG1273" s="73"/>
      <c r="AH1273" s="95"/>
      <c r="AI1273" s="95"/>
      <c r="AJ1273" s="73"/>
      <c r="AK1273" s="73"/>
      <c r="AL1273" s="95"/>
      <c r="AM1273" s="95"/>
      <c r="AN1273" s="73"/>
      <c r="AO1273" s="73"/>
      <c r="AP1273" s="95"/>
      <c r="AQ1273" s="95"/>
      <c r="AR1273" s="73"/>
      <c r="AS1273" s="73"/>
      <c r="AT1273" s="95"/>
      <c r="AU1273" s="95"/>
      <c r="AV1273" s="73"/>
      <c r="AW1273" s="73"/>
      <c r="AX1273" s="95"/>
      <c r="AY1273" s="95"/>
      <c r="AZ1273" s="73"/>
      <c r="BA1273" s="73"/>
      <c r="BB1273" s="95"/>
      <c r="BC1273" s="95"/>
      <c r="BD1273" s="73"/>
      <c r="BE1273" s="73"/>
      <c r="BF1273" s="95"/>
      <c r="BG1273" s="95"/>
      <c r="BH1273" s="73"/>
      <c r="BI1273" s="73"/>
      <c r="BJ1273" s="95"/>
      <c r="BK1273" s="95"/>
      <c r="BL1273" s="73"/>
      <c r="BM1273" s="73"/>
      <c r="BN1273" s="95"/>
      <c r="BO1273" s="95"/>
      <c r="BP1273" s="73"/>
      <c r="BQ1273" s="73"/>
      <c r="BR1273" s="95"/>
      <c r="BS1273" s="95"/>
      <c r="BT1273" s="73"/>
      <c r="BU1273" s="73"/>
      <c r="BV1273" s="95"/>
      <c r="BW1273" s="95"/>
      <c r="BX1273" s="73"/>
      <c r="BY1273" s="73"/>
      <c r="BZ1273" s="95"/>
      <c r="CA1273" s="95"/>
      <c r="CB1273" s="73"/>
      <c r="CC1273" s="73"/>
      <c r="CD1273" s="95"/>
      <c r="CE1273" s="9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9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2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73"/>
      <c r="AF1274" s="73"/>
      <c r="AG1274" s="73"/>
      <c r="AH1274" s="95"/>
      <c r="AI1274" s="95"/>
      <c r="AJ1274" s="73"/>
      <c r="AK1274" s="73"/>
      <c r="AL1274" s="95"/>
      <c r="AM1274" s="95"/>
      <c r="AN1274" s="73"/>
      <c r="AO1274" s="73"/>
      <c r="AP1274" s="95"/>
      <c r="AQ1274" s="95"/>
      <c r="AR1274" s="73"/>
      <c r="AS1274" s="73"/>
      <c r="AT1274" s="95"/>
      <c r="AU1274" s="95"/>
      <c r="AV1274" s="73"/>
      <c r="AW1274" s="73"/>
      <c r="AX1274" s="95"/>
      <c r="AY1274" s="95"/>
      <c r="AZ1274" s="73"/>
      <c r="BA1274" s="73"/>
      <c r="BB1274" s="95"/>
      <c r="BC1274" s="95"/>
      <c r="BD1274" s="73"/>
      <c r="BE1274" s="73"/>
      <c r="BF1274" s="95"/>
      <c r="BG1274" s="95"/>
      <c r="BH1274" s="73"/>
      <c r="BI1274" s="73"/>
      <c r="BJ1274" s="95"/>
      <c r="BK1274" s="95"/>
      <c r="BL1274" s="73"/>
      <c r="BM1274" s="73"/>
      <c r="BN1274" s="95"/>
      <c r="BO1274" s="95"/>
      <c r="BP1274" s="73"/>
      <c r="BQ1274" s="73"/>
      <c r="BR1274" s="95"/>
      <c r="BS1274" s="95"/>
      <c r="BT1274" s="73"/>
      <c r="BU1274" s="73"/>
      <c r="BV1274" s="95"/>
      <c r="BW1274" s="95"/>
      <c r="BX1274" s="73"/>
      <c r="BY1274" s="73"/>
      <c r="BZ1274" s="95"/>
      <c r="CA1274" s="95"/>
      <c r="CB1274" s="73"/>
      <c r="CC1274" s="73"/>
      <c r="CD1274" s="95"/>
      <c r="CE1274" s="9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9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2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73"/>
      <c r="AF1275" s="73"/>
      <c r="AG1275" s="73"/>
      <c r="AH1275" s="95"/>
      <c r="AI1275" s="95"/>
      <c r="AJ1275" s="73"/>
      <c r="AK1275" s="73"/>
      <c r="AL1275" s="95"/>
      <c r="AM1275" s="95"/>
      <c r="AN1275" s="73"/>
      <c r="AO1275" s="73"/>
      <c r="AP1275" s="95"/>
      <c r="AQ1275" s="95"/>
      <c r="AR1275" s="73"/>
      <c r="AS1275" s="73"/>
      <c r="AT1275" s="95"/>
      <c r="AU1275" s="95"/>
      <c r="AV1275" s="73"/>
      <c r="AW1275" s="73"/>
      <c r="AX1275" s="95"/>
      <c r="AY1275" s="95"/>
      <c r="AZ1275" s="73"/>
      <c r="BA1275" s="73"/>
      <c r="BB1275" s="95"/>
      <c r="BC1275" s="95"/>
      <c r="BD1275" s="73"/>
      <c r="BE1275" s="73"/>
      <c r="BF1275" s="95"/>
      <c r="BG1275" s="95"/>
      <c r="BH1275" s="73"/>
      <c r="BI1275" s="73"/>
      <c r="BJ1275" s="95"/>
      <c r="BK1275" s="95"/>
      <c r="BL1275" s="73"/>
      <c r="BM1275" s="73"/>
      <c r="BN1275" s="95"/>
      <c r="BO1275" s="95"/>
      <c r="BP1275" s="73"/>
      <c r="BQ1275" s="73"/>
      <c r="BR1275" s="95"/>
      <c r="BS1275" s="95"/>
      <c r="BT1275" s="73"/>
      <c r="BU1275" s="73"/>
      <c r="BV1275" s="95"/>
      <c r="BW1275" s="95"/>
      <c r="BX1275" s="73"/>
      <c r="BY1275" s="73"/>
      <c r="BZ1275" s="95"/>
      <c r="CA1275" s="95"/>
      <c r="CB1275" s="73"/>
      <c r="CC1275" s="73"/>
      <c r="CD1275" s="95"/>
      <c r="CE1275" s="9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9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2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73"/>
      <c r="AF1276" s="73"/>
      <c r="AG1276" s="73"/>
      <c r="AH1276" s="95"/>
      <c r="AI1276" s="95"/>
      <c r="AJ1276" s="73"/>
      <c r="AK1276" s="73"/>
      <c r="AL1276" s="95"/>
      <c r="AM1276" s="95"/>
      <c r="AN1276" s="73"/>
      <c r="AO1276" s="73"/>
      <c r="AP1276" s="95"/>
      <c r="AQ1276" s="95"/>
      <c r="AR1276" s="73"/>
      <c r="AS1276" s="73"/>
      <c r="AT1276" s="95"/>
      <c r="AU1276" s="95"/>
      <c r="AV1276" s="73"/>
      <c r="AW1276" s="73"/>
      <c r="AX1276" s="95"/>
      <c r="AY1276" s="95"/>
      <c r="AZ1276" s="73"/>
      <c r="BA1276" s="73"/>
      <c r="BB1276" s="95"/>
      <c r="BC1276" s="95"/>
      <c r="BD1276" s="73"/>
      <c r="BE1276" s="73"/>
      <c r="BF1276" s="95"/>
      <c r="BG1276" s="95"/>
      <c r="BH1276" s="73"/>
      <c r="BI1276" s="73"/>
      <c r="BJ1276" s="95"/>
      <c r="BK1276" s="95"/>
      <c r="BL1276" s="73"/>
      <c r="BM1276" s="73"/>
      <c r="BN1276" s="95"/>
      <c r="BO1276" s="95"/>
      <c r="BP1276" s="73"/>
      <c r="BQ1276" s="73"/>
      <c r="BR1276" s="95"/>
      <c r="BS1276" s="95"/>
      <c r="BT1276" s="73"/>
      <c r="BU1276" s="73"/>
      <c r="BV1276" s="95"/>
      <c r="BW1276" s="95"/>
      <c r="BX1276" s="73"/>
      <c r="BY1276" s="73"/>
      <c r="BZ1276" s="95"/>
      <c r="CA1276" s="95"/>
      <c r="CB1276" s="73"/>
      <c r="CC1276" s="73"/>
      <c r="CD1276" s="95"/>
      <c r="CE1276" s="9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9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2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73"/>
      <c r="AF1277" s="73"/>
      <c r="AG1277" s="73"/>
      <c r="AH1277" s="95"/>
      <c r="AI1277" s="95"/>
      <c r="AJ1277" s="73"/>
      <c r="AK1277" s="73"/>
      <c r="AL1277" s="95"/>
      <c r="AM1277" s="95"/>
      <c r="AN1277" s="73"/>
      <c r="AO1277" s="73"/>
      <c r="AP1277" s="95"/>
      <c r="AQ1277" s="95"/>
      <c r="AR1277" s="73"/>
      <c r="AS1277" s="73"/>
      <c r="AT1277" s="95"/>
      <c r="AU1277" s="95"/>
      <c r="AV1277" s="73"/>
      <c r="AW1277" s="73"/>
      <c r="AX1277" s="95"/>
      <c r="AY1277" s="95"/>
      <c r="AZ1277" s="73"/>
      <c r="BA1277" s="73"/>
      <c r="BB1277" s="95"/>
      <c r="BC1277" s="95"/>
      <c r="BD1277" s="73"/>
      <c r="BE1277" s="73"/>
      <c r="BF1277" s="95"/>
      <c r="BG1277" s="95"/>
      <c r="BH1277" s="73"/>
      <c r="BI1277" s="73"/>
      <c r="BJ1277" s="95"/>
      <c r="BK1277" s="95"/>
      <c r="BL1277" s="73"/>
      <c r="BM1277" s="73"/>
      <c r="BN1277" s="95"/>
      <c r="BO1277" s="95"/>
      <c r="BP1277" s="73"/>
      <c r="BQ1277" s="73"/>
      <c r="BR1277" s="95"/>
      <c r="BS1277" s="95"/>
      <c r="BT1277" s="73"/>
      <c r="BU1277" s="73"/>
      <c r="BV1277" s="95"/>
      <c r="BW1277" s="95"/>
      <c r="BX1277" s="73"/>
      <c r="BY1277" s="73"/>
      <c r="BZ1277" s="95"/>
      <c r="CA1277" s="95"/>
      <c r="CB1277" s="73"/>
      <c r="CC1277" s="73"/>
      <c r="CD1277" s="95"/>
      <c r="CE1277" s="9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9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2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73"/>
      <c r="AF1278" s="73"/>
      <c r="AG1278" s="73"/>
      <c r="AH1278" s="95"/>
      <c r="AI1278" s="95"/>
      <c r="AJ1278" s="73"/>
      <c r="AK1278" s="73"/>
      <c r="AL1278" s="95"/>
      <c r="AM1278" s="95"/>
      <c r="AN1278" s="73"/>
      <c r="AO1278" s="73"/>
      <c r="AP1278" s="95"/>
      <c r="AQ1278" s="95"/>
      <c r="AR1278" s="73"/>
      <c r="AS1278" s="73"/>
      <c r="AT1278" s="95"/>
      <c r="AU1278" s="95"/>
      <c r="AV1278" s="73"/>
      <c r="AW1278" s="73"/>
      <c r="AX1278" s="95"/>
      <c r="AY1278" s="95"/>
      <c r="AZ1278" s="73"/>
      <c r="BA1278" s="73"/>
      <c r="BB1278" s="95"/>
      <c r="BC1278" s="95"/>
      <c r="BD1278" s="73"/>
      <c r="BE1278" s="73"/>
      <c r="BF1278" s="95"/>
      <c r="BG1278" s="95"/>
      <c r="BH1278" s="73"/>
      <c r="BI1278" s="73"/>
      <c r="BJ1278" s="95"/>
      <c r="BK1278" s="95"/>
      <c r="BL1278" s="73"/>
      <c r="BM1278" s="73"/>
      <c r="BN1278" s="95"/>
      <c r="BO1278" s="95"/>
      <c r="BP1278" s="73"/>
      <c r="BQ1278" s="73"/>
      <c r="BR1278" s="95"/>
      <c r="BS1278" s="95"/>
      <c r="BT1278" s="73"/>
      <c r="BU1278" s="73"/>
      <c r="BV1278" s="95"/>
      <c r="BW1278" s="95"/>
      <c r="BX1278" s="73"/>
      <c r="BY1278" s="73"/>
      <c r="BZ1278" s="95"/>
      <c r="CA1278" s="95"/>
      <c r="CB1278" s="73"/>
      <c r="CC1278" s="73"/>
      <c r="CD1278" s="95"/>
      <c r="CE1278" s="9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9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2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73"/>
      <c r="AF1279" s="73"/>
      <c r="AG1279" s="73"/>
      <c r="AH1279" s="95"/>
      <c r="AI1279" s="95"/>
      <c r="AJ1279" s="73"/>
      <c r="AK1279" s="73"/>
      <c r="AL1279" s="95"/>
      <c r="AM1279" s="95"/>
      <c r="AN1279" s="73"/>
      <c r="AO1279" s="73"/>
      <c r="AP1279" s="95"/>
      <c r="AQ1279" s="95"/>
      <c r="AR1279" s="73"/>
      <c r="AS1279" s="73"/>
      <c r="AT1279" s="95"/>
      <c r="AU1279" s="95"/>
      <c r="AV1279" s="73"/>
      <c r="AW1279" s="73"/>
      <c r="AX1279" s="95"/>
      <c r="AY1279" s="95"/>
      <c r="AZ1279" s="73"/>
      <c r="BA1279" s="73"/>
      <c r="BB1279" s="95"/>
      <c r="BC1279" s="95"/>
      <c r="BD1279" s="73"/>
      <c r="BE1279" s="73"/>
      <c r="BF1279" s="95"/>
      <c r="BG1279" s="95"/>
      <c r="BH1279" s="73"/>
      <c r="BI1279" s="73"/>
      <c r="BJ1279" s="95"/>
      <c r="BK1279" s="95"/>
      <c r="BL1279" s="73"/>
      <c r="BM1279" s="73"/>
      <c r="BN1279" s="95"/>
      <c r="BO1279" s="95"/>
      <c r="BP1279" s="73"/>
      <c r="BQ1279" s="73"/>
      <c r="BR1279" s="95"/>
      <c r="BS1279" s="95"/>
      <c r="BT1279" s="73"/>
      <c r="BU1279" s="73"/>
      <c r="BV1279" s="95"/>
      <c r="BW1279" s="95"/>
      <c r="BX1279" s="73"/>
      <c r="BY1279" s="73"/>
      <c r="BZ1279" s="95"/>
      <c r="CA1279" s="95"/>
      <c r="CB1279" s="73"/>
      <c r="CC1279" s="73"/>
      <c r="CD1279" s="95"/>
      <c r="CE1279" s="9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9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2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73"/>
      <c r="AF1280" s="73"/>
      <c r="AG1280" s="73"/>
      <c r="AH1280" s="95"/>
      <c r="AI1280" s="95"/>
      <c r="AJ1280" s="73"/>
      <c r="AK1280" s="73"/>
      <c r="AL1280" s="95"/>
      <c r="AM1280" s="95"/>
      <c r="AN1280" s="73"/>
      <c r="AO1280" s="73"/>
      <c r="AP1280" s="95"/>
      <c r="AQ1280" s="95"/>
      <c r="AR1280" s="73"/>
      <c r="AS1280" s="73"/>
      <c r="AT1280" s="95"/>
      <c r="AU1280" s="95"/>
      <c r="AV1280" s="73"/>
      <c r="AW1280" s="73"/>
      <c r="AX1280" s="95"/>
      <c r="AY1280" s="95"/>
      <c r="AZ1280" s="73"/>
      <c r="BA1280" s="73"/>
      <c r="BB1280" s="95"/>
      <c r="BC1280" s="95"/>
      <c r="BD1280" s="73"/>
      <c r="BE1280" s="73"/>
      <c r="BF1280" s="95"/>
      <c r="BG1280" s="95"/>
      <c r="BH1280" s="73"/>
      <c r="BI1280" s="73"/>
      <c r="BJ1280" s="95"/>
      <c r="BK1280" s="95"/>
      <c r="BL1280" s="73"/>
      <c r="BM1280" s="73"/>
      <c r="BN1280" s="95"/>
      <c r="BO1280" s="95"/>
      <c r="BP1280" s="73"/>
      <c r="BQ1280" s="73"/>
      <c r="BR1280" s="95"/>
      <c r="BS1280" s="95"/>
      <c r="BT1280" s="73"/>
      <c r="BU1280" s="73"/>
      <c r="BV1280" s="95"/>
      <c r="BW1280" s="95"/>
      <c r="BX1280" s="73"/>
      <c r="BY1280" s="73"/>
      <c r="BZ1280" s="95"/>
      <c r="CA1280" s="95"/>
      <c r="CB1280" s="73"/>
      <c r="CC1280" s="73"/>
      <c r="CD1280" s="95"/>
      <c r="CE1280" s="9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9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2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73"/>
      <c r="AF1281" s="73"/>
      <c r="AG1281" s="73"/>
      <c r="AH1281" s="95"/>
      <c r="AI1281" s="95"/>
      <c r="AJ1281" s="73"/>
      <c r="AK1281" s="73"/>
      <c r="AL1281" s="95"/>
      <c r="AM1281" s="95"/>
      <c r="AN1281" s="73"/>
      <c r="AO1281" s="73"/>
      <c r="AP1281" s="95"/>
      <c r="AQ1281" s="95"/>
      <c r="AR1281" s="73"/>
      <c r="AS1281" s="73"/>
      <c r="AT1281" s="95"/>
      <c r="AU1281" s="95"/>
      <c r="AV1281" s="73"/>
      <c r="AW1281" s="73"/>
      <c r="AX1281" s="95"/>
      <c r="AY1281" s="95"/>
      <c r="AZ1281" s="73"/>
      <c r="BA1281" s="73"/>
      <c r="BB1281" s="95"/>
      <c r="BC1281" s="95"/>
      <c r="BD1281" s="73"/>
      <c r="BE1281" s="73"/>
      <c r="BF1281" s="95"/>
      <c r="BG1281" s="95"/>
      <c r="BH1281" s="73"/>
      <c r="BI1281" s="73"/>
      <c r="BJ1281" s="95"/>
      <c r="BK1281" s="95"/>
      <c r="BL1281" s="73"/>
      <c r="BM1281" s="73"/>
      <c r="BN1281" s="95"/>
      <c r="BO1281" s="95"/>
      <c r="BP1281" s="73"/>
      <c r="BQ1281" s="73"/>
      <c r="BR1281" s="95"/>
      <c r="BS1281" s="95"/>
      <c r="BT1281" s="73"/>
      <c r="BU1281" s="73"/>
      <c r="BV1281" s="95"/>
      <c r="BW1281" s="95"/>
      <c r="BX1281" s="73"/>
      <c r="BY1281" s="73"/>
      <c r="BZ1281" s="95"/>
      <c r="CA1281" s="95"/>
      <c r="CB1281" s="73"/>
      <c r="CC1281" s="73"/>
      <c r="CD1281" s="95"/>
      <c r="CE1281" s="9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9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2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73"/>
      <c r="AF1282" s="73"/>
      <c r="AG1282" s="73"/>
      <c r="AH1282" s="95"/>
      <c r="AI1282" s="95"/>
      <c r="AJ1282" s="73"/>
      <c r="AK1282" s="73"/>
      <c r="AL1282" s="95"/>
      <c r="AM1282" s="95"/>
      <c r="AN1282" s="73"/>
      <c r="AO1282" s="73"/>
      <c r="AP1282" s="95"/>
      <c r="AQ1282" s="95"/>
      <c r="AR1282" s="73"/>
      <c r="AS1282" s="73"/>
      <c r="AT1282" s="95"/>
      <c r="AU1282" s="95"/>
      <c r="AV1282" s="73"/>
      <c r="AW1282" s="73"/>
      <c r="AX1282" s="95"/>
      <c r="AY1282" s="95"/>
      <c r="AZ1282" s="73"/>
      <c r="BA1282" s="73"/>
      <c r="BB1282" s="95"/>
      <c r="BC1282" s="95"/>
      <c r="BD1282" s="73"/>
      <c r="BE1282" s="73"/>
      <c r="BF1282" s="95"/>
      <c r="BG1282" s="95"/>
      <c r="BH1282" s="73"/>
      <c r="BI1282" s="73"/>
      <c r="BJ1282" s="95"/>
      <c r="BK1282" s="95"/>
      <c r="BL1282" s="73"/>
      <c r="BM1282" s="73"/>
      <c r="BN1282" s="95"/>
      <c r="BO1282" s="95"/>
      <c r="BP1282" s="73"/>
      <c r="BQ1282" s="73"/>
      <c r="BR1282" s="95"/>
      <c r="BS1282" s="95"/>
      <c r="BT1282" s="73"/>
      <c r="BU1282" s="73"/>
      <c r="BV1282" s="95"/>
      <c r="BW1282" s="95"/>
      <c r="BX1282" s="73"/>
      <c r="BY1282" s="73"/>
      <c r="BZ1282" s="95"/>
      <c r="CA1282" s="95"/>
      <c r="CB1282" s="73"/>
      <c r="CC1282" s="73"/>
      <c r="CD1282" s="95"/>
      <c r="CE1282" s="9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9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2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73"/>
      <c r="AF1283" s="73"/>
      <c r="AG1283" s="73"/>
      <c r="AH1283" s="95"/>
      <c r="AI1283" s="95"/>
      <c r="AJ1283" s="73"/>
      <c r="AK1283" s="73"/>
      <c r="AL1283" s="95"/>
      <c r="AM1283" s="95"/>
      <c r="AN1283" s="73"/>
      <c r="AO1283" s="73"/>
      <c r="AP1283" s="95"/>
      <c r="AQ1283" s="95"/>
      <c r="AR1283" s="73"/>
      <c r="AS1283" s="73"/>
      <c r="AT1283" s="95"/>
      <c r="AU1283" s="95"/>
      <c r="AV1283" s="73"/>
      <c r="AW1283" s="73"/>
      <c r="AX1283" s="95"/>
      <c r="AY1283" s="95"/>
      <c r="AZ1283" s="73"/>
      <c r="BA1283" s="73"/>
      <c r="BB1283" s="95"/>
      <c r="BC1283" s="95"/>
      <c r="BD1283" s="73"/>
      <c r="BE1283" s="73"/>
      <c r="BF1283" s="95"/>
      <c r="BG1283" s="95"/>
      <c r="BH1283" s="73"/>
      <c r="BI1283" s="73"/>
      <c r="BJ1283" s="95"/>
      <c r="BK1283" s="95"/>
      <c r="BL1283" s="73"/>
      <c r="BM1283" s="73"/>
      <c r="BN1283" s="95"/>
      <c r="BO1283" s="95"/>
      <c r="BP1283" s="73"/>
      <c r="BQ1283" s="73"/>
      <c r="BR1283" s="95"/>
      <c r="BS1283" s="95"/>
      <c r="BT1283" s="73"/>
      <c r="BU1283" s="73"/>
      <c r="BV1283" s="95"/>
      <c r="BW1283" s="95"/>
      <c r="BX1283" s="73"/>
      <c r="BY1283" s="73"/>
      <c r="BZ1283" s="95"/>
      <c r="CA1283" s="95"/>
      <c r="CB1283" s="73"/>
      <c r="CC1283" s="73"/>
      <c r="CD1283" s="95"/>
      <c r="CE1283" s="9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9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2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73"/>
      <c r="AF1284" s="73"/>
      <c r="AG1284" s="73"/>
      <c r="AH1284" s="95"/>
      <c r="AI1284" s="95"/>
      <c r="AJ1284" s="73"/>
      <c r="AK1284" s="73"/>
      <c r="AL1284" s="95"/>
      <c r="AM1284" s="95"/>
      <c r="AN1284" s="73"/>
      <c r="AO1284" s="73"/>
      <c r="AP1284" s="95"/>
      <c r="AQ1284" s="95"/>
      <c r="AR1284" s="73"/>
      <c r="AS1284" s="73"/>
      <c r="AT1284" s="95"/>
      <c r="AU1284" s="95"/>
      <c r="AV1284" s="73"/>
      <c r="AW1284" s="73"/>
      <c r="AX1284" s="95"/>
      <c r="AY1284" s="95"/>
      <c r="AZ1284" s="73"/>
      <c r="BA1284" s="73"/>
      <c r="BB1284" s="95"/>
      <c r="BC1284" s="95"/>
      <c r="BD1284" s="73"/>
      <c r="BE1284" s="73"/>
      <c r="BF1284" s="95"/>
      <c r="BG1284" s="95"/>
      <c r="BH1284" s="73"/>
      <c r="BI1284" s="73"/>
      <c r="BJ1284" s="95"/>
      <c r="BK1284" s="95"/>
      <c r="BL1284" s="73"/>
      <c r="BM1284" s="73"/>
      <c r="BN1284" s="95"/>
      <c r="BO1284" s="95"/>
      <c r="BP1284" s="73"/>
      <c r="BQ1284" s="73"/>
      <c r="BR1284" s="95"/>
      <c r="BS1284" s="95"/>
      <c r="BT1284" s="73"/>
      <c r="BU1284" s="73"/>
      <c r="BV1284" s="95"/>
      <c r="BW1284" s="95"/>
      <c r="BX1284" s="73"/>
      <c r="BY1284" s="73"/>
      <c r="BZ1284" s="95"/>
      <c r="CA1284" s="95"/>
      <c r="CB1284" s="73"/>
      <c r="CC1284" s="73"/>
      <c r="CD1284" s="95"/>
      <c r="CE1284" s="9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9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2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73"/>
      <c r="AF1285" s="73"/>
      <c r="AG1285" s="73"/>
      <c r="AH1285" s="95"/>
      <c r="AI1285" s="95"/>
      <c r="AJ1285" s="73"/>
      <c r="AK1285" s="73"/>
      <c r="AL1285" s="95"/>
      <c r="AM1285" s="95"/>
      <c r="AN1285" s="73"/>
      <c r="AO1285" s="73"/>
      <c r="AP1285" s="95"/>
      <c r="AQ1285" s="95"/>
      <c r="AR1285" s="73"/>
      <c r="AS1285" s="73"/>
      <c r="AT1285" s="95"/>
      <c r="AU1285" s="95"/>
      <c r="AV1285" s="73"/>
      <c r="AW1285" s="73"/>
      <c r="AX1285" s="95"/>
      <c r="AY1285" s="95"/>
      <c r="AZ1285" s="73"/>
      <c r="BA1285" s="73"/>
      <c r="BB1285" s="95"/>
      <c r="BC1285" s="95"/>
      <c r="BD1285" s="73"/>
      <c r="BE1285" s="73"/>
      <c r="BF1285" s="95"/>
      <c r="BG1285" s="95"/>
      <c r="BH1285" s="73"/>
      <c r="BI1285" s="73"/>
      <c r="BJ1285" s="95"/>
      <c r="BK1285" s="95"/>
      <c r="BL1285" s="73"/>
      <c r="BM1285" s="73"/>
      <c r="BN1285" s="95"/>
      <c r="BO1285" s="95"/>
      <c r="BP1285" s="73"/>
      <c r="BQ1285" s="73"/>
      <c r="BR1285" s="95"/>
      <c r="BS1285" s="95"/>
      <c r="BT1285" s="73"/>
      <c r="BU1285" s="73"/>
      <c r="BV1285" s="95"/>
      <c r="BW1285" s="95"/>
      <c r="BX1285" s="73"/>
      <c r="BY1285" s="73"/>
      <c r="BZ1285" s="95"/>
      <c r="CA1285" s="95"/>
      <c r="CB1285" s="73"/>
      <c r="CC1285" s="73"/>
      <c r="CD1285" s="95"/>
      <c r="CE1285" s="9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9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2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73"/>
      <c r="AF1286" s="73"/>
      <c r="AG1286" s="73"/>
      <c r="AH1286" s="95"/>
      <c r="AI1286" s="95"/>
      <c r="AJ1286" s="73"/>
      <c r="AK1286" s="73"/>
      <c r="AL1286" s="95"/>
      <c r="AM1286" s="95"/>
      <c r="AN1286" s="73"/>
      <c r="AO1286" s="73"/>
      <c r="AP1286" s="95"/>
      <c r="AQ1286" s="95"/>
      <c r="AR1286" s="73"/>
      <c r="AS1286" s="73"/>
      <c r="AT1286" s="95"/>
      <c r="AU1286" s="95"/>
      <c r="AV1286" s="73"/>
      <c r="AW1286" s="73"/>
      <c r="AX1286" s="95"/>
      <c r="AY1286" s="95"/>
      <c r="AZ1286" s="73"/>
      <c r="BA1286" s="73"/>
      <c r="BB1286" s="95"/>
      <c r="BC1286" s="95"/>
      <c r="BD1286" s="73"/>
      <c r="BE1286" s="73"/>
      <c r="BF1286" s="95"/>
      <c r="BG1286" s="95"/>
      <c r="BH1286" s="73"/>
      <c r="BI1286" s="73"/>
      <c r="BJ1286" s="95"/>
      <c r="BK1286" s="95"/>
      <c r="BL1286" s="73"/>
      <c r="BM1286" s="73"/>
      <c r="BN1286" s="95"/>
      <c r="BO1286" s="95"/>
      <c r="BP1286" s="73"/>
      <c r="BQ1286" s="73"/>
      <c r="BR1286" s="95"/>
      <c r="BS1286" s="95"/>
      <c r="BT1286" s="73"/>
      <c r="BU1286" s="73"/>
      <c r="BV1286" s="95"/>
      <c r="BW1286" s="95"/>
      <c r="BX1286" s="73"/>
      <c r="BY1286" s="73"/>
      <c r="BZ1286" s="95"/>
      <c r="CA1286" s="95"/>
      <c r="CB1286" s="73"/>
      <c r="CC1286" s="73"/>
      <c r="CD1286" s="95"/>
      <c r="CE1286" s="9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9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2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73"/>
      <c r="AF1287" s="73"/>
      <c r="AG1287" s="73"/>
      <c r="AH1287" s="95"/>
      <c r="AI1287" s="95"/>
      <c r="AJ1287" s="73"/>
      <c r="AK1287" s="73"/>
      <c r="AL1287" s="95"/>
      <c r="AM1287" s="95"/>
      <c r="AN1287" s="73"/>
      <c r="AO1287" s="73"/>
      <c r="AP1287" s="95"/>
      <c r="AQ1287" s="95"/>
      <c r="AR1287" s="73"/>
      <c r="AS1287" s="73"/>
      <c r="AT1287" s="95"/>
      <c r="AU1287" s="95"/>
      <c r="AV1287" s="73"/>
      <c r="AW1287" s="73"/>
      <c r="AX1287" s="95"/>
      <c r="AY1287" s="95"/>
      <c r="AZ1287" s="73"/>
      <c r="BA1287" s="73"/>
      <c r="BB1287" s="95"/>
      <c r="BC1287" s="95"/>
      <c r="BD1287" s="73"/>
      <c r="BE1287" s="73"/>
      <c r="BF1287" s="95"/>
      <c r="BG1287" s="95"/>
      <c r="BH1287" s="73"/>
      <c r="BI1287" s="73"/>
      <c r="BJ1287" s="95"/>
      <c r="BK1287" s="95"/>
      <c r="BL1287" s="73"/>
      <c r="BM1287" s="73"/>
      <c r="BN1287" s="95"/>
      <c r="BO1287" s="95"/>
      <c r="BP1287" s="73"/>
      <c r="BQ1287" s="73"/>
      <c r="BR1287" s="95"/>
      <c r="BS1287" s="95"/>
      <c r="BT1287" s="73"/>
      <c r="BU1287" s="73"/>
      <c r="BV1287" s="95"/>
      <c r="BW1287" s="95"/>
      <c r="BX1287" s="73"/>
      <c r="BY1287" s="73"/>
      <c r="BZ1287" s="95"/>
      <c r="CA1287" s="95"/>
      <c r="CB1287" s="73"/>
      <c r="CC1287" s="73"/>
      <c r="CD1287" s="95"/>
      <c r="CE1287" s="9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9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2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73"/>
      <c r="AF1288" s="73"/>
      <c r="AG1288" s="73"/>
      <c r="AH1288" s="95"/>
      <c r="AI1288" s="95"/>
      <c r="AJ1288" s="73"/>
      <c r="AK1288" s="73"/>
      <c r="AL1288" s="95"/>
      <c r="AM1288" s="95"/>
      <c r="AN1288" s="73"/>
      <c r="AO1288" s="73"/>
      <c r="AP1288" s="95"/>
      <c r="AQ1288" s="95"/>
      <c r="AR1288" s="73"/>
      <c r="AS1288" s="73"/>
      <c r="AT1288" s="95"/>
      <c r="AU1288" s="95"/>
      <c r="AV1288" s="73"/>
      <c r="AW1288" s="73"/>
      <c r="AX1288" s="95"/>
      <c r="AY1288" s="95"/>
      <c r="AZ1288" s="73"/>
      <c r="BA1288" s="73"/>
      <c r="BB1288" s="95"/>
      <c r="BC1288" s="95"/>
      <c r="BD1288" s="73"/>
      <c r="BE1288" s="73"/>
      <c r="BF1288" s="95"/>
      <c r="BG1288" s="95"/>
      <c r="BH1288" s="73"/>
      <c r="BI1288" s="73"/>
      <c r="BJ1288" s="95"/>
      <c r="BK1288" s="95"/>
      <c r="BL1288" s="73"/>
      <c r="BM1288" s="73"/>
      <c r="BN1288" s="95"/>
      <c r="BO1288" s="95"/>
      <c r="BP1288" s="73"/>
      <c r="BQ1288" s="73"/>
      <c r="BR1288" s="95"/>
      <c r="BS1288" s="95"/>
      <c r="BT1288" s="73"/>
      <c r="BU1288" s="73"/>
      <c r="BV1288" s="95"/>
      <c r="BW1288" s="95"/>
      <c r="BX1288" s="73"/>
      <c r="BY1288" s="73"/>
      <c r="BZ1288" s="95"/>
      <c r="CA1288" s="95"/>
      <c r="CB1288" s="73"/>
      <c r="CC1288" s="73"/>
      <c r="CD1288" s="95"/>
      <c r="CE1288" s="9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9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2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73"/>
      <c r="AF1289" s="73"/>
      <c r="AG1289" s="73"/>
      <c r="AH1289" s="95"/>
      <c r="AI1289" s="95"/>
      <c r="AJ1289" s="73"/>
      <c r="AK1289" s="73"/>
      <c r="AL1289" s="95"/>
      <c r="AM1289" s="95"/>
      <c r="AN1289" s="73"/>
      <c r="AO1289" s="73"/>
      <c r="AP1289" s="95"/>
      <c r="AQ1289" s="95"/>
      <c r="AR1289" s="73"/>
      <c r="AS1289" s="73"/>
      <c r="AT1289" s="95"/>
      <c r="AU1289" s="95"/>
      <c r="AV1289" s="73"/>
      <c r="AW1289" s="73"/>
      <c r="AX1289" s="95"/>
      <c r="AY1289" s="95"/>
      <c r="AZ1289" s="73"/>
      <c r="BA1289" s="73"/>
      <c r="BB1289" s="95"/>
      <c r="BC1289" s="95"/>
      <c r="BD1289" s="73"/>
      <c r="BE1289" s="73"/>
      <c r="BF1289" s="95"/>
      <c r="BG1289" s="95"/>
      <c r="BH1289" s="73"/>
      <c r="BI1289" s="73"/>
      <c r="BJ1289" s="95"/>
      <c r="BK1289" s="95"/>
      <c r="BL1289" s="73"/>
      <c r="BM1289" s="73"/>
      <c r="BN1289" s="95"/>
      <c r="BO1289" s="95"/>
      <c r="BP1289" s="73"/>
      <c r="BQ1289" s="73"/>
      <c r="BR1289" s="95"/>
      <c r="BS1289" s="95"/>
      <c r="BT1289" s="73"/>
      <c r="BU1289" s="73"/>
      <c r="BV1289" s="95"/>
      <c r="BW1289" s="95"/>
      <c r="BX1289" s="73"/>
      <c r="BY1289" s="73"/>
      <c r="BZ1289" s="95"/>
      <c r="CA1289" s="95"/>
      <c r="CB1289" s="73"/>
      <c r="CC1289" s="73"/>
      <c r="CD1289" s="95"/>
      <c r="CE1289" s="9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9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2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73"/>
      <c r="AF1290" s="73"/>
      <c r="AG1290" s="73"/>
      <c r="AH1290" s="95"/>
      <c r="AI1290" s="95"/>
      <c r="AJ1290" s="73"/>
      <c r="AK1290" s="73"/>
      <c r="AL1290" s="95"/>
      <c r="AM1290" s="95"/>
      <c r="AN1290" s="73"/>
      <c r="AO1290" s="73"/>
      <c r="AP1290" s="95"/>
      <c r="AQ1290" s="95"/>
      <c r="AR1290" s="73"/>
      <c r="AS1290" s="73"/>
      <c r="AT1290" s="95"/>
      <c r="AU1290" s="95"/>
      <c r="AV1290" s="73"/>
      <c r="AW1290" s="73"/>
      <c r="AX1290" s="95"/>
      <c r="AY1290" s="95"/>
      <c r="AZ1290" s="73"/>
      <c r="BA1290" s="73"/>
      <c r="BB1290" s="95"/>
      <c r="BC1290" s="95"/>
      <c r="BD1290" s="73"/>
      <c r="BE1290" s="73"/>
      <c r="BF1290" s="95"/>
      <c r="BG1290" s="95"/>
      <c r="BH1290" s="73"/>
      <c r="BI1290" s="73"/>
      <c r="BJ1290" s="95"/>
      <c r="BK1290" s="95"/>
      <c r="BL1290" s="73"/>
      <c r="BM1290" s="73"/>
      <c r="BN1290" s="95"/>
      <c r="BO1290" s="95"/>
      <c r="BP1290" s="73"/>
      <c r="BQ1290" s="73"/>
      <c r="BR1290" s="95"/>
      <c r="BS1290" s="95"/>
      <c r="BT1290" s="73"/>
      <c r="BU1290" s="73"/>
      <c r="BV1290" s="95"/>
      <c r="BW1290" s="95"/>
      <c r="BX1290" s="73"/>
      <c r="BY1290" s="73"/>
      <c r="BZ1290" s="95"/>
      <c r="CA1290" s="95"/>
      <c r="CB1290" s="73"/>
      <c r="CC1290" s="73"/>
      <c r="CD1290" s="95"/>
      <c r="CE1290" s="9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9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2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73"/>
      <c r="AF1291" s="73"/>
      <c r="AG1291" s="73"/>
      <c r="AH1291" s="95"/>
      <c r="AI1291" s="95"/>
      <c r="AJ1291" s="73"/>
      <c r="AK1291" s="73"/>
      <c r="AL1291" s="95"/>
      <c r="AM1291" s="95"/>
      <c r="AN1291" s="73"/>
      <c r="AO1291" s="73"/>
      <c r="AP1291" s="95"/>
      <c r="AQ1291" s="95"/>
      <c r="AR1291" s="73"/>
      <c r="AS1291" s="73"/>
      <c r="AT1291" s="95"/>
      <c r="AU1291" s="95"/>
      <c r="AV1291" s="73"/>
      <c r="AW1291" s="73"/>
      <c r="AX1291" s="95"/>
      <c r="AY1291" s="95"/>
      <c r="AZ1291" s="73"/>
      <c r="BA1291" s="73"/>
      <c r="BB1291" s="95"/>
      <c r="BC1291" s="95"/>
      <c r="BD1291" s="73"/>
      <c r="BE1291" s="73"/>
      <c r="BF1291" s="95"/>
      <c r="BG1291" s="95"/>
      <c r="BH1291" s="73"/>
      <c r="BI1291" s="73"/>
      <c r="BJ1291" s="95"/>
      <c r="BK1291" s="95"/>
      <c r="BL1291" s="73"/>
      <c r="BM1291" s="73"/>
      <c r="BN1291" s="95"/>
      <c r="BO1291" s="95"/>
      <c r="BP1291" s="73"/>
      <c r="BQ1291" s="73"/>
      <c r="BR1291" s="95"/>
      <c r="BS1291" s="95"/>
      <c r="BT1291" s="73"/>
      <c r="BU1291" s="73"/>
      <c r="BV1291" s="95"/>
      <c r="BW1291" s="95"/>
      <c r="BX1291" s="73"/>
      <c r="BY1291" s="73"/>
      <c r="BZ1291" s="95"/>
      <c r="CA1291" s="95"/>
      <c r="CB1291" s="73"/>
      <c r="CC1291" s="73"/>
      <c r="CD1291" s="95"/>
      <c r="CE1291" s="9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9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2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73"/>
      <c r="AF1292" s="73"/>
      <c r="AG1292" s="73"/>
      <c r="AH1292" s="95"/>
      <c r="AI1292" s="95"/>
      <c r="AJ1292" s="73"/>
      <c r="AK1292" s="73"/>
      <c r="AL1292" s="95"/>
      <c r="AM1292" s="95"/>
      <c r="AN1292" s="73"/>
      <c r="AO1292" s="73"/>
      <c r="AP1292" s="95"/>
      <c r="AQ1292" s="95"/>
      <c r="AR1292" s="73"/>
      <c r="AS1292" s="73"/>
      <c r="AT1292" s="95"/>
      <c r="AU1292" s="95"/>
      <c r="AV1292" s="73"/>
      <c r="AW1292" s="73"/>
      <c r="AX1292" s="95"/>
      <c r="AY1292" s="95"/>
      <c r="AZ1292" s="73"/>
      <c r="BA1292" s="73"/>
      <c r="BB1292" s="95"/>
      <c r="BC1292" s="95"/>
      <c r="BD1292" s="73"/>
      <c r="BE1292" s="73"/>
      <c r="BF1292" s="95"/>
      <c r="BG1292" s="95"/>
      <c r="BH1292" s="73"/>
      <c r="BI1292" s="73"/>
      <c r="BJ1292" s="95"/>
      <c r="BK1292" s="95"/>
      <c r="BL1292" s="73"/>
      <c r="BM1292" s="73"/>
      <c r="BN1292" s="95"/>
      <c r="BO1292" s="95"/>
      <c r="BP1292" s="73"/>
      <c r="BQ1292" s="73"/>
      <c r="BR1292" s="95"/>
      <c r="BS1292" s="95"/>
      <c r="BT1292" s="73"/>
      <c r="BU1292" s="73"/>
      <c r="BV1292" s="95"/>
      <c r="BW1292" s="95"/>
      <c r="BX1292" s="73"/>
      <c r="BY1292" s="73"/>
      <c r="BZ1292" s="95"/>
      <c r="CA1292" s="95"/>
      <c r="CB1292" s="73"/>
      <c r="CC1292" s="73"/>
      <c r="CD1292" s="95"/>
      <c r="CE1292" s="9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9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2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73"/>
      <c r="AF1293" s="73"/>
      <c r="AG1293" s="73"/>
      <c r="AH1293" s="95"/>
      <c r="AI1293" s="95"/>
      <c r="AJ1293" s="73"/>
      <c r="AK1293" s="73"/>
      <c r="AL1293" s="95"/>
      <c r="AM1293" s="95"/>
      <c r="AN1293" s="73"/>
      <c r="AO1293" s="73"/>
      <c r="AP1293" s="95"/>
      <c r="AQ1293" s="95"/>
      <c r="AR1293" s="73"/>
      <c r="AS1293" s="73"/>
      <c r="AT1293" s="95"/>
      <c r="AU1293" s="95"/>
      <c r="AV1293" s="73"/>
      <c r="AW1293" s="73"/>
      <c r="AX1293" s="95"/>
      <c r="AY1293" s="95"/>
      <c r="AZ1293" s="73"/>
      <c r="BA1293" s="73"/>
      <c r="BB1293" s="95"/>
      <c r="BC1293" s="95"/>
      <c r="BD1293" s="73"/>
      <c r="BE1293" s="73"/>
      <c r="BF1293" s="95"/>
      <c r="BG1293" s="95"/>
      <c r="BH1293" s="73"/>
      <c r="BI1293" s="73"/>
      <c r="BJ1293" s="95"/>
      <c r="BK1293" s="95"/>
      <c r="BL1293" s="73"/>
      <c r="BM1293" s="73"/>
      <c r="BN1293" s="95"/>
      <c r="BO1293" s="95"/>
      <c r="BP1293" s="73"/>
      <c r="BQ1293" s="73"/>
      <c r="BR1293" s="95"/>
      <c r="BS1293" s="95"/>
      <c r="BT1293" s="73"/>
      <c r="BU1293" s="73"/>
      <c r="BV1293" s="95"/>
      <c r="BW1293" s="95"/>
      <c r="BX1293" s="73"/>
      <c r="BY1293" s="73"/>
      <c r="BZ1293" s="95"/>
      <c r="CA1293" s="95"/>
      <c r="CB1293" s="73"/>
      <c r="CC1293" s="73"/>
      <c r="CD1293" s="95"/>
      <c r="CE1293" s="9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9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2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73"/>
      <c r="AF1294" s="73"/>
      <c r="AG1294" s="73"/>
      <c r="AH1294" s="95"/>
      <c r="AI1294" s="95"/>
      <c r="AJ1294" s="73"/>
      <c r="AK1294" s="73"/>
      <c r="AL1294" s="95"/>
      <c r="AM1294" s="95"/>
      <c r="AN1294" s="73"/>
      <c r="AO1294" s="73"/>
      <c r="AP1294" s="95"/>
      <c r="AQ1294" s="95"/>
      <c r="AR1294" s="73"/>
      <c r="AS1294" s="73"/>
      <c r="AT1294" s="95"/>
      <c r="AU1294" s="95"/>
      <c r="AV1294" s="73"/>
      <c r="AW1294" s="73"/>
      <c r="AX1294" s="95"/>
      <c r="AY1294" s="95"/>
      <c r="AZ1294" s="73"/>
      <c r="BA1294" s="73"/>
      <c r="BB1294" s="95"/>
      <c r="BC1294" s="95"/>
      <c r="BD1294" s="73"/>
      <c r="BE1294" s="73"/>
      <c r="BF1294" s="95"/>
      <c r="BG1294" s="95"/>
      <c r="BH1294" s="73"/>
      <c r="BI1294" s="73"/>
      <c r="BJ1294" s="95"/>
      <c r="BK1294" s="95"/>
      <c r="BL1294" s="73"/>
      <c r="BM1294" s="73"/>
      <c r="BN1294" s="95"/>
      <c r="BO1294" s="95"/>
      <c r="BP1294" s="73"/>
      <c r="BQ1294" s="73"/>
      <c r="BR1294" s="95"/>
      <c r="BS1294" s="95"/>
      <c r="BT1294" s="73"/>
      <c r="BU1294" s="73"/>
      <c r="BV1294" s="95"/>
      <c r="BW1294" s="95"/>
      <c r="BX1294" s="73"/>
      <c r="BY1294" s="73"/>
      <c r="BZ1294" s="95"/>
      <c r="CA1294" s="95"/>
      <c r="CB1294" s="73"/>
      <c r="CC1294" s="73"/>
      <c r="CD1294" s="95"/>
      <c r="CE1294" s="9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9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2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73"/>
      <c r="AF1295" s="73"/>
      <c r="AG1295" s="73"/>
      <c r="AH1295" s="95"/>
      <c r="AI1295" s="95"/>
      <c r="AJ1295" s="73"/>
      <c r="AK1295" s="73"/>
      <c r="AL1295" s="95"/>
      <c r="AM1295" s="95"/>
      <c r="AN1295" s="73"/>
      <c r="AO1295" s="73"/>
      <c r="AP1295" s="95"/>
      <c r="AQ1295" s="95"/>
      <c r="AR1295" s="73"/>
      <c r="AS1295" s="73"/>
      <c r="AT1295" s="95"/>
      <c r="AU1295" s="95"/>
      <c r="AV1295" s="73"/>
      <c r="AW1295" s="73"/>
      <c r="AX1295" s="95"/>
      <c r="AY1295" s="95"/>
      <c r="AZ1295" s="73"/>
      <c r="BA1295" s="73"/>
      <c r="BB1295" s="95"/>
      <c r="BC1295" s="95"/>
      <c r="BD1295" s="73"/>
      <c r="BE1295" s="73"/>
      <c r="BF1295" s="95"/>
      <c r="BG1295" s="95"/>
      <c r="BH1295" s="73"/>
      <c r="BI1295" s="73"/>
      <c r="BJ1295" s="95"/>
      <c r="BK1295" s="95"/>
      <c r="BL1295" s="73"/>
      <c r="BM1295" s="73"/>
      <c r="BN1295" s="95"/>
      <c r="BO1295" s="95"/>
      <c r="BP1295" s="73"/>
      <c r="BQ1295" s="73"/>
      <c r="BR1295" s="95"/>
      <c r="BS1295" s="95"/>
      <c r="BT1295" s="73"/>
      <c r="BU1295" s="73"/>
      <c r="BV1295" s="95"/>
      <c r="BW1295" s="95"/>
      <c r="BX1295" s="73"/>
      <c r="BY1295" s="73"/>
      <c r="BZ1295" s="95"/>
      <c r="CA1295" s="95"/>
      <c r="CB1295" s="73"/>
      <c r="CC1295" s="73"/>
      <c r="CD1295" s="95"/>
      <c r="CE1295" s="9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9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2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73"/>
      <c r="AF1296" s="73"/>
      <c r="AG1296" s="73"/>
      <c r="AH1296" s="95"/>
      <c r="AI1296" s="95"/>
      <c r="AJ1296" s="73"/>
      <c r="AK1296" s="73"/>
      <c r="AL1296" s="95"/>
      <c r="AM1296" s="95"/>
      <c r="AN1296" s="73"/>
      <c r="AO1296" s="73"/>
      <c r="AP1296" s="95"/>
      <c r="AQ1296" s="95"/>
      <c r="AR1296" s="73"/>
      <c r="AS1296" s="73"/>
      <c r="AT1296" s="95"/>
      <c r="AU1296" s="95"/>
      <c r="AV1296" s="73"/>
      <c r="AW1296" s="73"/>
      <c r="AX1296" s="95"/>
      <c r="AY1296" s="95"/>
      <c r="AZ1296" s="73"/>
      <c r="BA1296" s="73"/>
      <c r="BB1296" s="95"/>
      <c r="BC1296" s="95"/>
      <c r="BD1296" s="73"/>
      <c r="BE1296" s="73"/>
      <c r="BF1296" s="95"/>
      <c r="BG1296" s="95"/>
      <c r="BH1296" s="73"/>
      <c r="BI1296" s="73"/>
      <c r="BJ1296" s="95"/>
      <c r="BK1296" s="95"/>
      <c r="BL1296" s="73"/>
      <c r="BM1296" s="73"/>
      <c r="BN1296" s="95"/>
      <c r="BO1296" s="95"/>
      <c r="BP1296" s="73"/>
      <c r="BQ1296" s="73"/>
      <c r="BR1296" s="95"/>
      <c r="BS1296" s="95"/>
      <c r="BT1296" s="73"/>
      <c r="BU1296" s="73"/>
      <c r="BV1296" s="95"/>
      <c r="BW1296" s="95"/>
      <c r="BX1296" s="73"/>
      <c r="BY1296" s="73"/>
      <c r="BZ1296" s="95"/>
      <c r="CA1296" s="95"/>
      <c r="CB1296" s="73"/>
      <c r="CC1296" s="73"/>
      <c r="CD1296" s="95"/>
      <c r="CE1296" s="9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9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2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73"/>
      <c r="AF1297" s="73"/>
      <c r="AG1297" s="73"/>
      <c r="AH1297" s="95"/>
      <c r="AI1297" s="95"/>
      <c r="AJ1297" s="73"/>
      <c r="AK1297" s="73"/>
      <c r="AL1297" s="95"/>
      <c r="AM1297" s="95"/>
      <c r="AN1297" s="73"/>
      <c r="AO1297" s="73"/>
      <c r="AP1297" s="95"/>
      <c r="AQ1297" s="95"/>
      <c r="AR1297" s="73"/>
      <c r="AS1297" s="73"/>
      <c r="AT1297" s="95"/>
      <c r="AU1297" s="95"/>
      <c r="AV1297" s="73"/>
      <c r="AW1297" s="73"/>
      <c r="AX1297" s="95"/>
      <c r="AY1297" s="95"/>
      <c r="AZ1297" s="73"/>
      <c r="BA1297" s="73"/>
      <c r="BB1297" s="95"/>
      <c r="BC1297" s="95"/>
      <c r="BD1297" s="73"/>
      <c r="BE1297" s="73"/>
      <c r="BF1297" s="95"/>
      <c r="BG1297" s="95"/>
      <c r="BH1297" s="73"/>
      <c r="BI1297" s="73"/>
      <c r="BJ1297" s="95"/>
      <c r="BK1297" s="95"/>
      <c r="BL1297" s="73"/>
      <c r="BM1297" s="73"/>
      <c r="BN1297" s="95"/>
      <c r="BO1297" s="95"/>
      <c r="BP1297" s="73"/>
      <c r="BQ1297" s="73"/>
      <c r="BR1297" s="95"/>
      <c r="BS1297" s="95"/>
      <c r="BT1297" s="73"/>
      <c r="BU1297" s="73"/>
      <c r="BV1297" s="95"/>
      <c r="BW1297" s="95"/>
      <c r="BX1297" s="73"/>
      <c r="BY1297" s="73"/>
      <c r="BZ1297" s="95"/>
      <c r="CA1297" s="95"/>
      <c r="CB1297" s="73"/>
      <c r="CC1297" s="73"/>
      <c r="CD1297" s="95"/>
      <c r="CE1297" s="9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9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2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73"/>
      <c r="AF1298" s="73"/>
      <c r="AG1298" s="73"/>
      <c r="AH1298" s="95"/>
      <c r="AI1298" s="95"/>
      <c r="AJ1298" s="73"/>
      <c r="AK1298" s="73"/>
      <c r="AL1298" s="95"/>
      <c r="AM1298" s="95"/>
      <c r="AN1298" s="73"/>
      <c r="AO1298" s="73"/>
      <c r="AP1298" s="95"/>
      <c r="AQ1298" s="95"/>
      <c r="AR1298" s="73"/>
      <c r="AS1298" s="73"/>
      <c r="AT1298" s="95"/>
      <c r="AU1298" s="95"/>
      <c r="AV1298" s="73"/>
      <c r="AW1298" s="73"/>
      <c r="AX1298" s="95"/>
      <c r="AY1298" s="95"/>
      <c r="AZ1298" s="73"/>
      <c r="BA1298" s="73"/>
      <c r="BB1298" s="95"/>
      <c r="BC1298" s="95"/>
      <c r="BD1298" s="73"/>
      <c r="BE1298" s="73"/>
      <c r="BF1298" s="95"/>
      <c r="BG1298" s="95"/>
      <c r="BH1298" s="73"/>
      <c r="BI1298" s="73"/>
      <c r="BJ1298" s="95"/>
      <c r="BK1298" s="95"/>
      <c r="BL1298" s="73"/>
      <c r="BM1298" s="73"/>
      <c r="BN1298" s="95"/>
      <c r="BO1298" s="95"/>
      <c r="BP1298" s="73"/>
      <c r="BQ1298" s="73"/>
      <c r="BR1298" s="95"/>
      <c r="BS1298" s="95"/>
      <c r="BT1298" s="73"/>
      <c r="BU1298" s="73"/>
      <c r="BV1298" s="95"/>
      <c r="BW1298" s="95"/>
      <c r="BX1298" s="73"/>
      <c r="BY1298" s="73"/>
      <c r="BZ1298" s="95"/>
      <c r="CA1298" s="95"/>
      <c r="CB1298" s="73"/>
      <c r="CC1298" s="73"/>
      <c r="CD1298" s="95"/>
      <c r="CE1298" s="9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9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2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73"/>
      <c r="AF1299" s="73"/>
      <c r="AG1299" s="73"/>
      <c r="AH1299" s="95"/>
      <c r="AI1299" s="95"/>
      <c r="AJ1299" s="73"/>
      <c r="AK1299" s="73"/>
      <c r="AL1299" s="95"/>
      <c r="AM1299" s="95"/>
      <c r="AN1299" s="73"/>
      <c r="AO1299" s="73"/>
      <c r="AP1299" s="95"/>
      <c r="AQ1299" s="95"/>
      <c r="AR1299" s="73"/>
      <c r="AS1299" s="73"/>
      <c r="AT1299" s="95"/>
      <c r="AU1299" s="95"/>
      <c r="AV1299" s="73"/>
      <c r="AW1299" s="73"/>
      <c r="AX1299" s="95"/>
      <c r="AY1299" s="95"/>
      <c r="AZ1299" s="73"/>
      <c r="BA1299" s="73"/>
      <c r="BB1299" s="95"/>
      <c r="BC1299" s="95"/>
      <c r="BD1299" s="73"/>
      <c r="BE1299" s="73"/>
      <c r="BF1299" s="95"/>
      <c r="BG1299" s="95"/>
      <c r="BH1299" s="73"/>
      <c r="BI1299" s="73"/>
      <c r="BJ1299" s="95"/>
      <c r="BK1299" s="95"/>
      <c r="BL1299" s="73"/>
      <c r="BM1299" s="73"/>
      <c r="BN1299" s="95"/>
      <c r="BO1299" s="95"/>
      <c r="BP1299" s="73"/>
      <c r="BQ1299" s="73"/>
      <c r="BR1299" s="95"/>
      <c r="BS1299" s="95"/>
      <c r="BT1299" s="73"/>
      <c r="BU1299" s="73"/>
      <c r="BV1299" s="95"/>
      <c r="BW1299" s="95"/>
      <c r="BX1299" s="73"/>
      <c r="BY1299" s="73"/>
      <c r="BZ1299" s="95"/>
      <c r="CA1299" s="95"/>
      <c r="CB1299" s="73"/>
      <c r="CC1299" s="73"/>
      <c r="CD1299" s="95"/>
      <c r="CE1299" s="9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9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2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73"/>
      <c r="AF1300" s="73"/>
      <c r="AG1300" s="73"/>
      <c r="AH1300" s="95"/>
      <c r="AI1300" s="95"/>
      <c r="AJ1300" s="73"/>
      <c r="AK1300" s="73"/>
      <c r="AL1300" s="95"/>
      <c r="AM1300" s="95"/>
      <c r="AN1300" s="73"/>
      <c r="AO1300" s="73"/>
      <c r="AP1300" s="95"/>
      <c r="AQ1300" s="95"/>
      <c r="AR1300" s="73"/>
      <c r="AS1300" s="73"/>
      <c r="AT1300" s="95"/>
      <c r="AU1300" s="95"/>
      <c r="AV1300" s="73"/>
      <c r="AW1300" s="73"/>
      <c r="AX1300" s="95"/>
      <c r="AY1300" s="95"/>
      <c r="AZ1300" s="73"/>
      <c r="BA1300" s="73"/>
      <c r="BB1300" s="95"/>
      <c r="BC1300" s="95"/>
      <c r="BD1300" s="73"/>
      <c r="BE1300" s="73"/>
      <c r="BF1300" s="95"/>
      <c r="BG1300" s="95"/>
      <c r="BH1300" s="73"/>
      <c r="BI1300" s="73"/>
      <c r="BJ1300" s="95"/>
      <c r="BK1300" s="95"/>
      <c r="BL1300" s="73"/>
      <c r="BM1300" s="73"/>
      <c r="BN1300" s="95"/>
      <c r="BO1300" s="95"/>
      <c r="BP1300" s="73"/>
      <c r="BQ1300" s="73"/>
      <c r="BR1300" s="95"/>
      <c r="BS1300" s="95"/>
      <c r="BT1300" s="73"/>
      <c r="BU1300" s="73"/>
      <c r="BV1300" s="95"/>
      <c r="BW1300" s="95"/>
      <c r="BX1300" s="73"/>
      <c r="BY1300" s="73"/>
      <c r="BZ1300" s="95"/>
      <c r="CA1300" s="95"/>
      <c r="CB1300" s="73"/>
      <c r="CC1300" s="73"/>
      <c r="CD1300" s="95"/>
      <c r="CE1300" s="9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9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2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73"/>
      <c r="AF1301" s="73"/>
      <c r="AG1301" s="73"/>
      <c r="AH1301" s="95"/>
      <c r="AI1301" s="95"/>
      <c r="AJ1301" s="73"/>
      <c r="AK1301" s="73"/>
      <c r="AL1301" s="95"/>
      <c r="AM1301" s="95"/>
      <c r="AN1301" s="73"/>
      <c r="AO1301" s="73"/>
      <c r="AP1301" s="95"/>
      <c r="AQ1301" s="95"/>
      <c r="AR1301" s="73"/>
      <c r="AS1301" s="73"/>
      <c r="AT1301" s="95"/>
      <c r="AU1301" s="95"/>
      <c r="AV1301" s="73"/>
      <c r="AW1301" s="73"/>
      <c r="AX1301" s="95"/>
      <c r="AY1301" s="95"/>
      <c r="AZ1301" s="73"/>
      <c r="BA1301" s="73"/>
      <c r="BB1301" s="95"/>
      <c r="BC1301" s="95"/>
      <c r="BD1301" s="73"/>
      <c r="BE1301" s="73"/>
      <c r="BF1301" s="95"/>
      <c r="BG1301" s="95"/>
      <c r="BH1301" s="73"/>
      <c r="BI1301" s="73"/>
      <c r="BJ1301" s="95"/>
      <c r="BK1301" s="95"/>
      <c r="BL1301" s="73"/>
      <c r="BM1301" s="73"/>
      <c r="BN1301" s="95"/>
      <c r="BO1301" s="95"/>
      <c r="BP1301" s="73"/>
      <c r="BQ1301" s="73"/>
      <c r="BR1301" s="95"/>
      <c r="BS1301" s="95"/>
      <c r="BT1301" s="73"/>
      <c r="BU1301" s="73"/>
      <c r="BV1301" s="95"/>
      <c r="BW1301" s="95"/>
      <c r="BX1301" s="73"/>
      <c r="BY1301" s="73"/>
      <c r="BZ1301" s="95"/>
      <c r="CA1301" s="95"/>
      <c r="CB1301" s="73"/>
      <c r="CC1301" s="73"/>
      <c r="CD1301" s="95"/>
      <c r="CE1301" s="9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9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2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73"/>
      <c r="AF1302" s="73"/>
      <c r="AG1302" s="73"/>
      <c r="AH1302" s="95"/>
      <c r="AI1302" s="95"/>
      <c r="AJ1302" s="73"/>
      <c r="AK1302" s="73"/>
      <c r="AL1302" s="95"/>
      <c r="AM1302" s="95"/>
      <c r="AN1302" s="73"/>
      <c r="AO1302" s="73"/>
      <c r="AP1302" s="95"/>
      <c r="AQ1302" s="95"/>
      <c r="AR1302" s="73"/>
      <c r="AS1302" s="73"/>
      <c r="AT1302" s="95"/>
      <c r="AU1302" s="95"/>
      <c r="AV1302" s="73"/>
      <c r="AW1302" s="73"/>
      <c r="AX1302" s="95"/>
      <c r="AY1302" s="95"/>
      <c r="AZ1302" s="73"/>
      <c r="BA1302" s="73"/>
      <c r="BB1302" s="95"/>
      <c r="BC1302" s="95"/>
      <c r="BD1302" s="73"/>
      <c r="BE1302" s="73"/>
      <c r="BF1302" s="95"/>
      <c r="BG1302" s="95"/>
      <c r="BH1302" s="73"/>
      <c r="BI1302" s="73"/>
      <c r="BJ1302" s="95"/>
      <c r="BK1302" s="95"/>
      <c r="BL1302" s="73"/>
      <c r="BM1302" s="73"/>
      <c r="BN1302" s="95"/>
      <c r="BO1302" s="95"/>
      <c r="BP1302" s="73"/>
      <c r="BQ1302" s="73"/>
      <c r="BR1302" s="95"/>
      <c r="BS1302" s="95"/>
      <c r="BT1302" s="73"/>
      <c r="BU1302" s="73"/>
      <c r="BV1302" s="95"/>
      <c r="BW1302" s="95"/>
      <c r="BX1302" s="73"/>
      <c r="BY1302" s="73"/>
      <c r="BZ1302" s="95"/>
      <c r="CA1302" s="95"/>
      <c r="CB1302" s="73"/>
      <c r="CC1302" s="73"/>
      <c r="CD1302" s="95"/>
      <c r="CE1302" s="9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9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2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73"/>
      <c r="AF1303" s="73"/>
      <c r="AG1303" s="73"/>
      <c r="AH1303" s="95"/>
      <c r="AI1303" s="95"/>
      <c r="AJ1303" s="73"/>
      <c r="AK1303" s="73"/>
      <c r="AL1303" s="95"/>
      <c r="AM1303" s="95"/>
      <c r="AN1303" s="73"/>
      <c r="AO1303" s="73"/>
      <c r="AP1303" s="95"/>
      <c r="AQ1303" s="95"/>
      <c r="AR1303" s="73"/>
      <c r="AS1303" s="73"/>
      <c r="AT1303" s="95"/>
      <c r="AU1303" s="95"/>
      <c r="AV1303" s="73"/>
      <c r="AW1303" s="73"/>
      <c r="AX1303" s="95"/>
      <c r="AY1303" s="95"/>
      <c r="AZ1303" s="73"/>
      <c r="BA1303" s="73"/>
      <c r="BB1303" s="95"/>
      <c r="BC1303" s="95"/>
      <c r="BD1303" s="73"/>
      <c r="BE1303" s="73"/>
      <c r="BF1303" s="95"/>
      <c r="BG1303" s="95"/>
      <c r="BH1303" s="73"/>
      <c r="BI1303" s="73"/>
      <c r="BJ1303" s="95"/>
      <c r="BK1303" s="95"/>
      <c r="BL1303" s="73"/>
      <c r="BM1303" s="73"/>
      <c r="BN1303" s="95"/>
      <c r="BO1303" s="95"/>
      <c r="BP1303" s="73"/>
      <c r="BQ1303" s="73"/>
      <c r="BR1303" s="95"/>
      <c r="BS1303" s="95"/>
      <c r="BT1303" s="73"/>
      <c r="BU1303" s="73"/>
      <c r="BV1303" s="95"/>
      <c r="BW1303" s="95"/>
      <c r="BX1303" s="73"/>
      <c r="BY1303" s="73"/>
      <c r="BZ1303" s="95"/>
      <c r="CA1303" s="95"/>
      <c r="CB1303" s="73"/>
      <c r="CC1303" s="73"/>
      <c r="CD1303" s="95"/>
      <c r="CE1303" s="9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9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2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73"/>
      <c r="AF1304" s="73"/>
      <c r="AG1304" s="73"/>
      <c r="AH1304" s="95"/>
      <c r="AI1304" s="95"/>
      <c r="AJ1304" s="73"/>
      <c r="AK1304" s="73"/>
      <c r="AL1304" s="95"/>
      <c r="AM1304" s="95"/>
      <c r="AN1304" s="73"/>
      <c r="AO1304" s="73"/>
      <c r="AP1304" s="95"/>
      <c r="AQ1304" s="95"/>
      <c r="AR1304" s="73"/>
      <c r="AS1304" s="73"/>
      <c r="AT1304" s="95"/>
      <c r="AU1304" s="95"/>
      <c r="AV1304" s="73"/>
      <c r="AW1304" s="73"/>
      <c r="AX1304" s="95"/>
      <c r="AY1304" s="95"/>
      <c r="AZ1304" s="73"/>
      <c r="BA1304" s="73"/>
      <c r="BB1304" s="95"/>
      <c r="BC1304" s="95"/>
      <c r="BD1304" s="73"/>
      <c r="BE1304" s="73"/>
      <c r="BF1304" s="95"/>
      <c r="BG1304" s="95"/>
      <c r="BH1304" s="73"/>
      <c r="BI1304" s="73"/>
      <c r="BJ1304" s="95"/>
      <c r="BK1304" s="95"/>
      <c r="BL1304" s="73"/>
      <c r="BM1304" s="73"/>
      <c r="BN1304" s="95"/>
      <c r="BO1304" s="95"/>
      <c r="BP1304" s="73"/>
      <c r="BQ1304" s="73"/>
      <c r="BR1304" s="95"/>
      <c r="BS1304" s="95"/>
      <c r="BT1304" s="73"/>
      <c r="BU1304" s="73"/>
      <c r="BV1304" s="95"/>
      <c r="BW1304" s="95"/>
      <c r="BX1304" s="73"/>
      <c r="BY1304" s="73"/>
      <c r="BZ1304" s="95"/>
      <c r="CA1304" s="95"/>
      <c r="CB1304" s="73"/>
      <c r="CC1304" s="73"/>
      <c r="CD1304" s="95"/>
      <c r="CE1304" s="9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9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2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73"/>
      <c r="AF1305" s="73"/>
      <c r="AG1305" s="73"/>
      <c r="AH1305" s="95"/>
      <c r="AI1305" s="95"/>
      <c r="AJ1305" s="73"/>
      <c r="AK1305" s="73"/>
      <c r="AL1305" s="95"/>
      <c r="AM1305" s="95"/>
      <c r="AN1305" s="73"/>
      <c r="AO1305" s="73"/>
      <c r="AP1305" s="95"/>
      <c r="AQ1305" s="95"/>
      <c r="AR1305" s="73"/>
      <c r="AS1305" s="73"/>
      <c r="AT1305" s="95"/>
      <c r="AU1305" s="95"/>
      <c r="AV1305" s="73"/>
      <c r="AW1305" s="73"/>
      <c r="AX1305" s="95"/>
      <c r="AY1305" s="95"/>
      <c r="AZ1305" s="73"/>
      <c r="BA1305" s="73"/>
      <c r="BB1305" s="95"/>
      <c r="BC1305" s="95"/>
      <c r="BD1305" s="73"/>
      <c r="BE1305" s="73"/>
      <c r="BF1305" s="95"/>
      <c r="BG1305" s="95"/>
      <c r="BH1305" s="73"/>
      <c r="BI1305" s="73"/>
      <c r="BJ1305" s="95"/>
      <c r="BK1305" s="95"/>
      <c r="BL1305" s="73"/>
      <c r="BM1305" s="73"/>
      <c r="BN1305" s="95"/>
      <c r="BO1305" s="95"/>
      <c r="BP1305" s="73"/>
      <c r="BQ1305" s="73"/>
      <c r="BR1305" s="95"/>
      <c r="BS1305" s="95"/>
      <c r="BT1305" s="73"/>
      <c r="BU1305" s="73"/>
      <c r="BV1305" s="95"/>
      <c r="BW1305" s="95"/>
      <c r="BX1305" s="73"/>
      <c r="BY1305" s="73"/>
      <c r="BZ1305" s="95"/>
      <c r="CA1305" s="95"/>
      <c r="CB1305" s="73"/>
      <c r="CC1305" s="73"/>
      <c r="CD1305" s="95"/>
      <c r="CE1305" s="9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9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2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73"/>
      <c r="AF1306" s="73"/>
      <c r="AG1306" s="73"/>
      <c r="AH1306" s="95"/>
      <c r="AI1306" s="95"/>
      <c r="AJ1306" s="73"/>
      <c r="AK1306" s="73"/>
      <c r="AL1306" s="95"/>
      <c r="AM1306" s="95"/>
      <c r="AN1306" s="73"/>
      <c r="AO1306" s="73"/>
      <c r="AP1306" s="95"/>
      <c r="AQ1306" s="95"/>
      <c r="AR1306" s="73"/>
      <c r="AS1306" s="73"/>
      <c r="AT1306" s="95"/>
      <c r="AU1306" s="95"/>
      <c r="AV1306" s="73"/>
      <c r="AW1306" s="73"/>
      <c r="AX1306" s="95"/>
      <c r="AY1306" s="95"/>
      <c r="AZ1306" s="73"/>
      <c r="BA1306" s="73"/>
      <c r="BB1306" s="95"/>
      <c r="BC1306" s="95"/>
      <c r="BD1306" s="73"/>
      <c r="BE1306" s="73"/>
      <c r="BF1306" s="95"/>
      <c r="BG1306" s="95"/>
      <c r="BH1306" s="73"/>
      <c r="BI1306" s="73"/>
      <c r="BJ1306" s="95"/>
      <c r="BK1306" s="95"/>
      <c r="BL1306" s="73"/>
      <c r="BM1306" s="73"/>
      <c r="BN1306" s="95"/>
      <c r="BO1306" s="95"/>
      <c r="BP1306" s="73"/>
      <c r="BQ1306" s="73"/>
      <c r="BR1306" s="95"/>
      <c r="BS1306" s="95"/>
      <c r="BT1306" s="73"/>
      <c r="BU1306" s="73"/>
      <c r="BV1306" s="95"/>
      <c r="BW1306" s="95"/>
      <c r="BX1306" s="73"/>
      <c r="BY1306" s="73"/>
      <c r="BZ1306" s="95"/>
      <c r="CA1306" s="95"/>
      <c r="CB1306" s="73"/>
      <c r="CC1306" s="73"/>
      <c r="CD1306" s="95"/>
      <c r="CE1306" s="9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9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2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73"/>
      <c r="AF1307" s="73"/>
      <c r="AG1307" s="73"/>
      <c r="AH1307" s="95"/>
      <c r="AI1307" s="95"/>
      <c r="AJ1307" s="73"/>
      <c r="AK1307" s="73"/>
      <c r="AL1307" s="95"/>
      <c r="AM1307" s="95"/>
      <c r="AN1307" s="73"/>
      <c r="AO1307" s="73"/>
      <c r="AP1307" s="95"/>
      <c r="AQ1307" s="95"/>
      <c r="AR1307" s="73"/>
      <c r="AS1307" s="73"/>
      <c r="AT1307" s="95"/>
      <c r="AU1307" s="95"/>
      <c r="AV1307" s="73"/>
      <c r="AW1307" s="73"/>
      <c r="AX1307" s="95"/>
      <c r="AY1307" s="95"/>
      <c r="AZ1307" s="73"/>
      <c r="BA1307" s="73"/>
      <c r="BB1307" s="95"/>
      <c r="BC1307" s="95"/>
      <c r="BD1307" s="73"/>
      <c r="BE1307" s="73"/>
      <c r="BF1307" s="95"/>
      <c r="BG1307" s="95"/>
      <c r="BH1307" s="73"/>
      <c r="BI1307" s="73"/>
      <c r="BJ1307" s="95"/>
      <c r="BK1307" s="95"/>
      <c r="BL1307" s="73"/>
      <c r="BM1307" s="73"/>
      <c r="BN1307" s="95"/>
      <c r="BO1307" s="95"/>
      <c r="BP1307" s="73"/>
      <c r="BQ1307" s="73"/>
      <c r="BR1307" s="95"/>
      <c r="BS1307" s="95"/>
      <c r="BT1307" s="73"/>
      <c r="BU1307" s="73"/>
      <c r="BV1307" s="95"/>
      <c r="BW1307" s="95"/>
      <c r="BX1307" s="73"/>
      <c r="BY1307" s="73"/>
      <c r="BZ1307" s="95"/>
      <c r="CA1307" s="95"/>
      <c r="CB1307" s="73"/>
      <c r="CC1307" s="73"/>
      <c r="CD1307" s="95"/>
      <c r="CE1307" s="9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9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2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73"/>
      <c r="AF1308" s="73"/>
      <c r="AG1308" s="73"/>
      <c r="AH1308" s="95"/>
      <c r="AI1308" s="95"/>
      <c r="AJ1308" s="73"/>
      <c r="AK1308" s="73"/>
      <c r="AL1308" s="95"/>
      <c r="AM1308" s="95"/>
      <c r="AN1308" s="73"/>
      <c r="AO1308" s="73"/>
      <c r="AP1308" s="95"/>
      <c r="AQ1308" s="95"/>
      <c r="AR1308" s="73"/>
      <c r="AS1308" s="73"/>
      <c r="AT1308" s="95"/>
      <c r="AU1308" s="95"/>
      <c r="AV1308" s="73"/>
      <c r="AW1308" s="73"/>
      <c r="AX1308" s="95"/>
      <c r="AY1308" s="95"/>
      <c r="AZ1308" s="73"/>
      <c r="BA1308" s="73"/>
      <c r="BB1308" s="95"/>
      <c r="BC1308" s="95"/>
      <c r="BD1308" s="73"/>
      <c r="BE1308" s="73"/>
      <c r="BF1308" s="95"/>
      <c r="BG1308" s="95"/>
      <c r="BH1308" s="73"/>
      <c r="BI1308" s="73"/>
      <c r="BJ1308" s="95"/>
      <c r="BK1308" s="95"/>
      <c r="BL1308" s="73"/>
      <c r="BM1308" s="73"/>
      <c r="BN1308" s="95"/>
      <c r="BO1308" s="95"/>
      <c r="BP1308" s="73"/>
      <c r="BQ1308" s="73"/>
      <c r="BR1308" s="95"/>
      <c r="BS1308" s="95"/>
      <c r="BT1308" s="73"/>
      <c r="BU1308" s="73"/>
      <c r="BV1308" s="95"/>
      <c r="BW1308" s="95"/>
      <c r="BX1308" s="73"/>
      <c r="BY1308" s="73"/>
      <c r="BZ1308" s="95"/>
      <c r="CA1308" s="95"/>
      <c r="CB1308" s="73"/>
      <c r="CC1308" s="73"/>
      <c r="CD1308" s="95"/>
      <c r="CE1308" s="9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9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2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73"/>
      <c r="AF1309" s="73"/>
      <c r="AG1309" s="73"/>
      <c r="AH1309" s="95"/>
      <c r="AI1309" s="95"/>
      <c r="AJ1309" s="73"/>
      <c r="AK1309" s="73"/>
      <c r="AL1309" s="95"/>
      <c r="AM1309" s="95"/>
      <c r="AN1309" s="73"/>
      <c r="AO1309" s="73"/>
      <c r="AP1309" s="95"/>
      <c r="AQ1309" s="95"/>
      <c r="AR1309" s="73"/>
      <c r="AS1309" s="73"/>
      <c r="AT1309" s="95"/>
      <c r="AU1309" s="95"/>
      <c r="AV1309" s="73"/>
      <c r="AW1309" s="73"/>
      <c r="AX1309" s="95"/>
      <c r="AY1309" s="95"/>
      <c r="AZ1309" s="73"/>
      <c r="BA1309" s="73"/>
      <c r="BB1309" s="95"/>
      <c r="BC1309" s="95"/>
      <c r="BD1309" s="73"/>
      <c r="BE1309" s="73"/>
      <c r="BF1309" s="95"/>
      <c r="BG1309" s="95"/>
      <c r="BH1309" s="73"/>
      <c r="BI1309" s="73"/>
      <c r="BJ1309" s="95"/>
      <c r="BK1309" s="95"/>
      <c r="BL1309" s="73"/>
      <c r="BM1309" s="73"/>
      <c r="BN1309" s="95"/>
      <c r="BO1309" s="95"/>
      <c r="BP1309" s="73"/>
      <c r="BQ1309" s="73"/>
      <c r="BR1309" s="95"/>
      <c r="BS1309" s="95"/>
      <c r="BT1309" s="73"/>
      <c r="BU1309" s="73"/>
      <c r="BV1309" s="95"/>
      <c r="BW1309" s="95"/>
      <c r="BX1309" s="73"/>
      <c r="BY1309" s="73"/>
      <c r="BZ1309" s="95"/>
      <c r="CA1309" s="95"/>
      <c r="CB1309" s="73"/>
      <c r="CC1309" s="73"/>
      <c r="CD1309" s="95"/>
      <c r="CE1309" s="9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9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2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73"/>
      <c r="AF1310" s="73"/>
      <c r="AG1310" s="73"/>
      <c r="AH1310" s="95"/>
      <c r="AI1310" s="95"/>
      <c r="AJ1310" s="73"/>
      <c r="AK1310" s="73"/>
      <c r="AL1310" s="95"/>
      <c r="AM1310" s="95"/>
      <c r="AN1310" s="73"/>
      <c r="AO1310" s="73"/>
      <c r="AP1310" s="95"/>
      <c r="AQ1310" s="95"/>
      <c r="AR1310" s="73"/>
      <c r="AS1310" s="73"/>
      <c r="AT1310" s="95"/>
      <c r="AU1310" s="95"/>
      <c r="AV1310" s="73"/>
      <c r="AW1310" s="73"/>
      <c r="AX1310" s="95"/>
      <c r="AY1310" s="95"/>
      <c r="AZ1310" s="73"/>
      <c r="BA1310" s="73"/>
      <c r="BB1310" s="95"/>
      <c r="BC1310" s="95"/>
      <c r="BD1310" s="73"/>
      <c r="BE1310" s="73"/>
      <c r="BF1310" s="95"/>
      <c r="BG1310" s="95"/>
      <c r="BH1310" s="73"/>
      <c r="BI1310" s="73"/>
      <c r="BJ1310" s="95"/>
      <c r="BK1310" s="95"/>
      <c r="BL1310" s="73"/>
      <c r="BM1310" s="73"/>
      <c r="BN1310" s="95"/>
      <c r="BO1310" s="95"/>
      <c r="BP1310" s="73"/>
      <c r="BQ1310" s="73"/>
      <c r="BR1310" s="95"/>
      <c r="BS1310" s="95"/>
      <c r="BT1310" s="73"/>
      <c r="BU1310" s="73"/>
      <c r="BV1310" s="95"/>
      <c r="BW1310" s="95"/>
      <c r="BX1310" s="73"/>
      <c r="BY1310" s="73"/>
      <c r="BZ1310" s="95"/>
      <c r="CA1310" s="95"/>
      <c r="CB1310" s="73"/>
      <c r="CC1310" s="73"/>
      <c r="CD1310" s="95"/>
      <c r="CE1310" s="9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9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2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73"/>
      <c r="AF1311" s="73"/>
      <c r="AG1311" s="73"/>
      <c r="AH1311" s="95"/>
      <c r="AI1311" s="95"/>
      <c r="AJ1311" s="73"/>
      <c r="AK1311" s="73"/>
      <c r="AL1311" s="95"/>
      <c r="AM1311" s="95"/>
      <c r="AN1311" s="73"/>
      <c r="AO1311" s="73"/>
      <c r="AP1311" s="95"/>
      <c r="AQ1311" s="95"/>
      <c r="AR1311" s="73"/>
      <c r="AS1311" s="73"/>
      <c r="AT1311" s="95"/>
      <c r="AU1311" s="95"/>
      <c r="AV1311" s="73"/>
      <c r="AW1311" s="73"/>
      <c r="AX1311" s="95"/>
      <c r="AY1311" s="95"/>
      <c r="AZ1311" s="73"/>
      <c r="BA1311" s="73"/>
      <c r="BB1311" s="95"/>
      <c r="BC1311" s="95"/>
      <c r="BD1311" s="73"/>
      <c r="BE1311" s="73"/>
      <c r="BF1311" s="95"/>
      <c r="BG1311" s="95"/>
      <c r="BH1311" s="73"/>
      <c r="BI1311" s="73"/>
      <c r="BJ1311" s="95"/>
      <c r="BK1311" s="95"/>
      <c r="BL1311" s="73"/>
      <c r="BM1311" s="73"/>
      <c r="BN1311" s="95"/>
      <c r="BO1311" s="95"/>
      <c r="BP1311" s="73"/>
      <c r="BQ1311" s="73"/>
      <c r="BR1311" s="95"/>
      <c r="BS1311" s="95"/>
      <c r="BT1311" s="73"/>
      <c r="BU1311" s="73"/>
      <c r="BV1311" s="95"/>
      <c r="BW1311" s="95"/>
      <c r="BX1311" s="73"/>
      <c r="BY1311" s="73"/>
      <c r="BZ1311" s="95"/>
      <c r="CA1311" s="95"/>
      <c r="CB1311" s="73"/>
      <c r="CC1311" s="73"/>
      <c r="CD1311" s="95"/>
      <c r="CE1311" s="9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9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2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73"/>
      <c r="AF1312" s="73"/>
      <c r="AG1312" s="73"/>
      <c r="AH1312" s="95"/>
      <c r="AI1312" s="95"/>
      <c r="AJ1312" s="73"/>
      <c r="AK1312" s="73"/>
      <c r="AL1312" s="95"/>
      <c r="AM1312" s="95"/>
      <c r="AN1312" s="73"/>
      <c r="AO1312" s="73"/>
      <c r="AP1312" s="95"/>
      <c r="AQ1312" s="95"/>
      <c r="AR1312" s="73"/>
      <c r="AS1312" s="73"/>
      <c r="AT1312" s="95"/>
      <c r="AU1312" s="95"/>
      <c r="AV1312" s="73"/>
      <c r="AW1312" s="73"/>
      <c r="AX1312" s="95"/>
      <c r="AY1312" s="95"/>
      <c r="AZ1312" s="73"/>
      <c r="BA1312" s="73"/>
      <c r="BB1312" s="95"/>
      <c r="BC1312" s="95"/>
      <c r="BD1312" s="73"/>
      <c r="BE1312" s="73"/>
      <c r="BF1312" s="95"/>
      <c r="BG1312" s="95"/>
      <c r="BH1312" s="73"/>
      <c r="BI1312" s="73"/>
      <c r="BJ1312" s="95"/>
      <c r="BK1312" s="95"/>
      <c r="BL1312" s="73"/>
      <c r="BM1312" s="73"/>
      <c r="BN1312" s="95"/>
      <c r="BO1312" s="95"/>
      <c r="BP1312" s="73"/>
      <c r="BQ1312" s="73"/>
      <c r="BR1312" s="95"/>
      <c r="BS1312" s="95"/>
      <c r="BT1312" s="73"/>
      <c r="BU1312" s="73"/>
      <c r="BV1312" s="95"/>
      <c r="BW1312" s="95"/>
      <c r="BX1312" s="73"/>
      <c r="BY1312" s="73"/>
      <c r="BZ1312" s="95"/>
      <c r="CA1312" s="95"/>
      <c r="CB1312" s="73"/>
      <c r="CC1312" s="73"/>
      <c r="CD1312" s="95"/>
      <c r="CE1312" s="9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9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2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73"/>
      <c r="AF1313" s="73"/>
      <c r="AG1313" s="73"/>
      <c r="AH1313" s="95"/>
      <c r="AI1313" s="95"/>
      <c r="AJ1313" s="73"/>
      <c r="AK1313" s="73"/>
      <c r="AL1313" s="95"/>
      <c r="AM1313" s="95"/>
      <c r="AN1313" s="73"/>
      <c r="AO1313" s="73"/>
      <c r="AP1313" s="95"/>
      <c r="AQ1313" s="95"/>
      <c r="AR1313" s="73"/>
      <c r="AS1313" s="73"/>
      <c r="AT1313" s="95"/>
      <c r="AU1313" s="95"/>
      <c r="AV1313" s="73"/>
      <c r="AW1313" s="73"/>
      <c r="AX1313" s="95"/>
      <c r="AY1313" s="95"/>
      <c r="AZ1313" s="73"/>
      <c r="BA1313" s="73"/>
      <c r="BB1313" s="95"/>
      <c r="BC1313" s="95"/>
      <c r="BD1313" s="73"/>
      <c r="BE1313" s="73"/>
      <c r="BF1313" s="95"/>
      <c r="BG1313" s="95"/>
      <c r="BH1313" s="73"/>
      <c r="BI1313" s="73"/>
      <c r="BJ1313" s="95"/>
      <c r="BK1313" s="95"/>
      <c r="BL1313" s="73"/>
      <c r="BM1313" s="73"/>
      <c r="BN1313" s="95"/>
      <c r="BO1313" s="95"/>
      <c r="BP1313" s="73"/>
      <c r="BQ1313" s="73"/>
      <c r="BR1313" s="95"/>
      <c r="BS1313" s="95"/>
      <c r="BT1313" s="73"/>
      <c r="BU1313" s="73"/>
      <c r="BV1313" s="95"/>
      <c r="BW1313" s="95"/>
      <c r="BX1313" s="73"/>
      <c r="BY1313" s="73"/>
      <c r="BZ1313" s="95"/>
      <c r="CA1313" s="95"/>
      <c r="CB1313" s="73"/>
      <c r="CC1313" s="73"/>
      <c r="CD1313" s="95"/>
      <c r="CE1313" s="9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9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2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73"/>
      <c r="AF1314" s="73"/>
      <c r="AG1314" s="73"/>
      <c r="AH1314" s="95"/>
      <c r="AI1314" s="95"/>
      <c r="AJ1314" s="73"/>
      <c r="AK1314" s="73"/>
      <c r="AL1314" s="95"/>
      <c r="AM1314" s="95"/>
      <c r="AN1314" s="73"/>
      <c r="AO1314" s="73"/>
      <c r="AP1314" s="95"/>
      <c r="AQ1314" s="95"/>
      <c r="AR1314" s="73"/>
      <c r="AS1314" s="73"/>
      <c r="AT1314" s="95"/>
      <c r="AU1314" s="95"/>
      <c r="AV1314" s="73"/>
      <c r="AW1314" s="73"/>
      <c r="AX1314" s="95"/>
      <c r="AY1314" s="95"/>
      <c r="AZ1314" s="73"/>
      <c r="BA1314" s="73"/>
      <c r="BB1314" s="95"/>
      <c r="BC1314" s="95"/>
      <c r="BD1314" s="73"/>
      <c r="BE1314" s="73"/>
      <c r="BF1314" s="95"/>
      <c r="BG1314" s="95"/>
      <c r="BH1314" s="73"/>
      <c r="BI1314" s="73"/>
      <c r="BJ1314" s="95"/>
      <c r="BK1314" s="95"/>
      <c r="BL1314" s="73"/>
      <c r="BM1314" s="73"/>
      <c r="BN1314" s="95"/>
      <c r="BO1314" s="95"/>
      <c r="BP1314" s="73"/>
      <c r="BQ1314" s="73"/>
      <c r="BR1314" s="95"/>
      <c r="BS1314" s="95"/>
      <c r="BT1314" s="73"/>
      <c r="BU1314" s="73"/>
      <c r="BV1314" s="95"/>
      <c r="BW1314" s="95"/>
      <c r="BX1314" s="73"/>
      <c r="BY1314" s="73"/>
      <c r="BZ1314" s="95"/>
      <c r="CA1314" s="95"/>
      <c r="CB1314" s="73"/>
      <c r="CC1314" s="73"/>
      <c r="CD1314" s="95"/>
      <c r="CE1314" s="9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9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2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73"/>
      <c r="AF1315" s="73"/>
      <c r="AG1315" s="73"/>
      <c r="AH1315" s="95"/>
      <c r="AI1315" s="95"/>
      <c r="AJ1315" s="73"/>
      <c r="AK1315" s="73"/>
      <c r="AL1315" s="95"/>
      <c r="AM1315" s="95"/>
      <c r="AN1315" s="73"/>
      <c r="AO1315" s="73"/>
      <c r="AP1315" s="95"/>
      <c r="AQ1315" s="95"/>
      <c r="AR1315" s="73"/>
      <c r="AS1315" s="73"/>
      <c r="AT1315" s="95"/>
      <c r="AU1315" s="95"/>
      <c r="AV1315" s="73"/>
      <c r="AW1315" s="73"/>
      <c r="AX1315" s="95"/>
      <c r="AY1315" s="95"/>
      <c r="AZ1315" s="73"/>
      <c r="BA1315" s="73"/>
      <c r="BB1315" s="95"/>
      <c r="BC1315" s="95"/>
      <c r="BD1315" s="73"/>
      <c r="BE1315" s="73"/>
      <c r="BF1315" s="95"/>
      <c r="BG1315" s="95"/>
      <c r="BH1315" s="73"/>
      <c r="BI1315" s="73"/>
      <c r="BJ1315" s="95"/>
      <c r="BK1315" s="95"/>
      <c r="BL1315" s="73"/>
      <c r="BM1315" s="73"/>
      <c r="BN1315" s="95"/>
      <c r="BO1315" s="95"/>
      <c r="BP1315" s="73"/>
      <c r="BQ1315" s="73"/>
      <c r="BR1315" s="95"/>
      <c r="BS1315" s="95"/>
      <c r="BT1315" s="73"/>
      <c r="BU1315" s="73"/>
      <c r="BV1315" s="95"/>
      <c r="BW1315" s="95"/>
      <c r="BX1315" s="73"/>
      <c r="BY1315" s="73"/>
      <c r="BZ1315" s="95"/>
      <c r="CA1315" s="95"/>
      <c r="CB1315" s="73"/>
      <c r="CC1315" s="73"/>
      <c r="CD1315" s="95"/>
      <c r="CE1315" s="9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9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2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73"/>
      <c r="AF1316" s="73"/>
      <c r="AG1316" s="73"/>
      <c r="AH1316" s="95"/>
      <c r="AI1316" s="95"/>
      <c r="AJ1316" s="73"/>
      <c r="AK1316" s="73"/>
      <c r="AL1316" s="95"/>
      <c r="AM1316" s="95"/>
      <c r="AN1316" s="73"/>
      <c r="AO1316" s="73"/>
      <c r="AP1316" s="95"/>
      <c r="AQ1316" s="95"/>
      <c r="AR1316" s="73"/>
      <c r="AS1316" s="73"/>
      <c r="AT1316" s="95"/>
      <c r="AU1316" s="95"/>
      <c r="AV1316" s="73"/>
      <c r="AW1316" s="73"/>
      <c r="AX1316" s="95"/>
      <c r="AY1316" s="95"/>
      <c r="AZ1316" s="73"/>
      <c r="BA1316" s="73"/>
      <c r="BB1316" s="95"/>
      <c r="BC1316" s="95"/>
      <c r="BD1316" s="73"/>
      <c r="BE1316" s="73"/>
      <c r="BF1316" s="95"/>
      <c r="BG1316" s="95"/>
      <c r="BH1316" s="73"/>
      <c r="BI1316" s="73"/>
      <c r="BJ1316" s="95"/>
      <c r="BK1316" s="95"/>
      <c r="BL1316" s="73"/>
      <c r="BM1316" s="73"/>
      <c r="BN1316" s="95"/>
      <c r="BO1316" s="95"/>
      <c r="BP1316" s="73"/>
      <c r="BQ1316" s="73"/>
      <c r="BR1316" s="95"/>
      <c r="BS1316" s="95"/>
      <c r="BT1316" s="73"/>
      <c r="BU1316" s="73"/>
      <c r="BV1316" s="95"/>
      <c r="BW1316" s="95"/>
      <c r="BX1316" s="73"/>
      <c r="BY1316" s="73"/>
      <c r="BZ1316" s="95"/>
      <c r="CA1316" s="95"/>
      <c r="CB1316" s="73"/>
      <c r="CC1316" s="73"/>
      <c r="CD1316" s="95"/>
      <c r="CE1316" s="9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9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2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73"/>
      <c r="AF1317" s="73"/>
      <c r="AG1317" s="73"/>
      <c r="AH1317" s="95"/>
      <c r="AI1317" s="95"/>
      <c r="AJ1317" s="73"/>
      <c r="AK1317" s="73"/>
      <c r="AL1317" s="95"/>
      <c r="AM1317" s="95"/>
      <c r="AN1317" s="73"/>
      <c r="AO1317" s="73"/>
      <c r="AP1317" s="95"/>
      <c r="AQ1317" s="95"/>
      <c r="AR1317" s="73"/>
      <c r="AS1317" s="73"/>
      <c r="AT1317" s="95"/>
      <c r="AU1317" s="95"/>
      <c r="AV1317" s="73"/>
      <c r="AW1317" s="73"/>
      <c r="AX1317" s="95"/>
      <c r="AY1317" s="95"/>
      <c r="AZ1317" s="73"/>
      <c r="BA1317" s="73"/>
      <c r="BB1317" s="95"/>
      <c r="BC1317" s="95"/>
      <c r="BD1317" s="73"/>
      <c r="BE1317" s="73"/>
      <c r="BF1317" s="95"/>
      <c r="BG1317" s="95"/>
      <c r="BH1317" s="73"/>
      <c r="BI1317" s="73"/>
      <c r="BJ1317" s="95"/>
      <c r="BK1317" s="95"/>
      <c r="BL1317" s="73"/>
      <c r="BM1317" s="73"/>
      <c r="BN1317" s="95"/>
      <c r="BO1317" s="95"/>
      <c r="BP1317" s="73"/>
      <c r="BQ1317" s="73"/>
      <c r="BR1317" s="95"/>
      <c r="BS1317" s="95"/>
      <c r="BT1317" s="73"/>
      <c r="BU1317" s="73"/>
      <c r="BV1317" s="95"/>
      <c r="BW1317" s="95"/>
      <c r="BX1317" s="73"/>
      <c r="BY1317" s="73"/>
      <c r="BZ1317" s="95"/>
      <c r="CA1317" s="95"/>
      <c r="CB1317" s="73"/>
      <c r="CC1317" s="73"/>
      <c r="CD1317" s="95"/>
      <c r="CE1317" s="9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9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2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73"/>
      <c r="AF1318" s="73"/>
      <c r="AG1318" s="73"/>
      <c r="AH1318" s="95"/>
      <c r="AI1318" s="95"/>
      <c r="AJ1318" s="73"/>
      <c r="AK1318" s="73"/>
      <c r="AL1318" s="95"/>
      <c r="AM1318" s="95"/>
      <c r="AN1318" s="73"/>
      <c r="AO1318" s="73"/>
      <c r="AP1318" s="95"/>
      <c r="AQ1318" s="95"/>
      <c r="AR1318" s="73"/>
      <c r="AS1318" s="73"/>
      <c r="AT1318" s="95"/>
      <c r="AU1318" s="95"/>
      <c r="AV1318" s="73"/>
      <c r="AW1318" s="73"/>
      <c r="AX1318" s="95"/>
      <c r="AY1318" s="95"/>
      <c r="AZ1318" s="73"/>
      <c r="BA1318" s="73"/>
      <c r="BB1318" s="95"/>
      <c r="BC1318" s="95"/>
      <c r="BD1318" s="73"/>
      <c r="BE1318" s="73"/>
      <c r="BF1318" s="95"/>
      <c r="BG1318" s="95"/>
      <c r="BH1318" s="73"/>
      <c r="BI1318" s="73"/>
      <c r="BJ1318" s="95"/>
      <c r="BK1318" s="95"/>
      <c r="BL1318" s="73"/>
      <c r="BM1318" s="73"/>
      <c r="BN1318" s="95"/>
      <c r="BO1318" s="95"/>
      <c r="BP1318" s="73"/>
      <c r="BQ1318" s="73"/>
      <c r="BR1318" s="95"/>
      <c r="BS1318" s="95"/>
      <c r="BT1318" s="73"/>
      <c r="BU1318" s="73"/>
      <c r="BV1318" s="95"/>
      <c r="BW1318" s="95"/>
      <c r="BX1318" s="73"/>
      <c r="BY1318" s="73"/>
      <c r="BZ1318" s="95"/>
      <c r="CA1318" s="95"/>
      <c r="CB1318" s="73"/>
      <c r="CC1318" s="73"/>
      <c r="CD1318" s="95"/>
      <c r="CE1318" s="9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9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2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73"/>
      <c r="AF1319" s="73"/>
      <c r="AG1319" s="73"/>
      <c r="AH1319" s="95"/>
      <c r="AI1319" s="95"/>
      <c r="AJ1319" s="73"/>
      <c r="AK1319" s="73"/>
      <c r="AL1319" s="95"/>
      <c r="AM1319" s="95"/>
      <c r="AN1319" s="73"/>
      <c r="AO1319" s="73"/>
      <c r="AP1319" s="95"/>
      <c r="AQ1319" s="95"/>
      <c r="AR1319" s="73"/>
      <c r="AS1319" s="73"/>
      <c r="AT1319" s="95"/>
      <c r="AU1319" s="95"/>
      <c r="AV1319" s="73"/>
      <c r="AW1319" s="73"/>
      <c r="AX1319" s="95"/>
      <c r="AY1319" s="95"/>
      <c r="AZ1319" s="73"/>
      <c r="BA1319" s="73"/>
      <c r="BB1319" s="95"/>
      <c r="BC1319" s="95"/>
      <c r="BD1319" s="73"/>
      <c r="BE1319" s="73"/>
      <c r="BF1319" s="95"/>
      <c r="BG1319" s="95"/>
      <c r="BH1319" s="73"/>
      <c r="BI1319" s="73"/>
      <c r="BJ1319" s="95"/>
      <c r="BK1319" s="95"/>
      <c r="BL1319" s="73"/>
      <c r="BM1319" s="73"/>
      <c r="BN1319" s="95"/>
      <c r="BO1319" s="95"/>
      <c r="BP1319" s="73"/>
      <c r="BQ1319" s="73"/>
      <c r="BR1319" s="95"/>
      <c r="BS1319" s="95"/>
      <c r="BT1319" s="73"/>
      <c r="BU1319" s="73"/>
      <c r="BV1319" s="95"/>
      <c r="BW1319" s="95"/>
      <c r="BX1319" s="73"/>
      <c r="BY1319" s="73"/>
      <c r="BZ1319" s="95"/>
      <c r="CA1319" s="95"/>
      <c r="CB1319" s="73"/>
      <c r="CC1319" s="73"/>
      <c r="CD1319" s="95"/>
      <c r="CE1319" s="9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9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2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73"/>
      <c r="AF1320" s="73"/>
      <c r="AG1320" s="73"/>
      <c r="AH1320" s="95"/>
      <c r="AI1320" s="95"/>
      <c r="AJ1320" s="73"/>
      <c r="AK1320" s="73"/>
      <c r="AL1320" s="95"/>
      <c r="AM1320" s="95"/>
      <c r="AN1320" s="73"/>
      <c r="AO1320" s="73"/>
      <c r="AP1320" s="95"/>
      <c r="AQ1320" s="95"/>
      <c r="AR1320" s="73"/>
      <c r="AS1320" s="73"/>
      <c r="AT1320" s="95"/>
      <c r="AU1320" s="95"/>
      <c r="AV1320" s="73"/>
      <c r="AW1320" s="73"/>
      <c r="AX1320" s="95"/>
      <c r="AY1320" s="95"/>
      <c r="AZ1320" s="73"/>
      <c r="BA1320" s="73"/>
      <c r="BB1320" s="95"/>
      <c r="BC1320" s="95"/>
      <c r="BD1320" s="73"/>
      <c r="BE1320" s="73"/>
      <c r="BF1320" s="95"/>
      <c r="BG1320" s="95"/>
      <c r="BH1320" s="73"/>
      <c r="BI1320" s="73"/>
      <c r="BJ1320" s="95"/>
      <c r="BK1320" s="95"/>
      <c r="BL1320" s="73"/>
      <c r="BM1320" s="73"/>
      <c r="BN1320" s="95"/>
      <c r="BO1320" s="95"/>
      <c r="BP1320" s="73"/>
      <c r="BQ1320" s="73"/>
      <c r="BR1320" s="95"/>
      <c r="BS1320" s="95"/>
      <c r="BT1320" s="73"/>
      <c r="BU1320" s="73"/>
      <c r="BV1320" s="95"/>
      <c r="BW1320" s="95"/>
      <c r="BX1320" s="73"/>
      <c r="BY1320" s="73"/>
      <c r="BZ1320" s="95"/>
      <c r="CA1320" s="95"/>
      <c r="CB1320" s="73"/>
      <c r="CC1320" s="73"/>
      <c r="CD1320" s="95"/>
      <c r="CE1320" s="9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9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2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73"/>
      <c r="AF1321" s="73"/>
      <c r="AG1321" s="73"/>
      <c r="AH1321" s="95"/>
      <c r="AI1321" s="95"/>
      <c r="AJ1321" s="73"/>
      <c r="AK1321" s="73"/>
      <c r="AL1321" s="95"/>
      <c r="AM1321" s="95"/>
      <c r="AN1321" s="73"/>
      <c r="AO1321" s="73"/>
      <c r="AP1321" s="95"/>
      <c r="AQ1321" s="95"/>
      <c r="AR1321" s="73"/>
      <c r="AS1321" s="73"/>
      <c r="AT1321" s="95"/>
      <c r="AU1321" s="95"/>
      <c r="AV1321" s="73"/>
      <c r="AW1321" s="73"/>
      <c r="AX1321" s="95"/>
      <c r="AY1321" s="95"/>
      <c r="AZ1321" s="73"/>
      <c r="BA1321" s="73"/>
      <c r="BB1321" s="95"/>
      <c r="BC1321" s="95"/>
      <c r="BD1321" s="73"/>
      <c r="BE1321" s="73"/>
      <c r="BF1321" s="95"/>
      <c r="BG1321" s="95"/>
      <c r="BH1321" s="73"/>
      <c r="BI1321" s="73"/>
      <c r="BJ1321" s="95"/>
      <c r="BK1321" s="95"/>
      <c r="BL1321" s="73"/>
      <c r="BM1321" s="73"/>
      <c r="BN1321" s="95"/>
      <c r="BO1321" s="95"/>
      <c r="BP1321" s="73"/>
      <c r="BQ1321" s="73"/>
      <c r="BR1321" s="95"/>
      <c r="BS1321" s="95"/>
      <c r="BT1321" s="73"/>
      <c r="BU1321" s="73"/>
      <c r="BV1321" s="95"/>
      <c r="BW1321" s="95"/>
      <c r="BX1321" s="73"/>
      <c r="BY1321" s="73"/>
      <c r="BZ1321" s="95"/>
      <c r="CA1321" s="95"/>
      <c r="CB1321" s="73"/>
      <c r="CC1321" s="73"/>
      <c r="CD1321" s="95"/>
      <c r="CE1321" s="9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9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2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73"/>
      <c r="AF1322" s="73"/>
      <c r="AG1322" s="73"/>
      <c r="AH1322" s="95"/>
      <c r="AI1322" s="95"/>
      <c r="AJ1322" s="73"/>
      <c r="AK1322" s="73"/>
      <c r="AL1322" s="95"/>
      <c r="AM1322" s="95"/>
      <c r="AN1322" s="73"/>
      <c r="AO1322" s="73"/>
      <c r="AP1322" s="95"/>
      <c r="AQ1322" s="95"/>
      <c r="AR1322" s="73"/>
      <c r="AS1322" s="73"/>
      <c r="AT1322" s="95"/>
      <c r="AU1322" s="95"/>
      <c r="AV1322" s="73"/>
      <c r="AW1322" s="73"/>
      <c r="AX1322" s="95"/>
      <c r="AY1322" s="95"/>
      <c r="AZ1322" s="73"/>
      <c r="BA1322" s="73"/>
      <c r="BB1322" s="95"/>
      <c r="BC1322" s="95"/>
      <c r="BD1322" s="73"/>
      <c r="BE1322" s="73"/>
      <c r="BF1322" s="95"/>
      <c r="BG1322" s="95"/>
      <c r="BH1322" s="73"/>
      <c r="BI1322" s="73"/>
      <c r="BJ1322" s="95"/>
      <c r="BK1322" s="95"/>
      <c r="BL1322" s="73"/>
      <c r="BM1322" s="73"/>
      <c r="BN1322" s="95"/>
      <c r="BO1322" s="95"/>
      <c r="BP1322" s="73"/>
      <c r="BQ1322" s="73"/>
      <c r="BR1322" s="95"/>
      <c r="BS1322" s="95"/>
      <c r="BT1322" s="73"/>
      <c r="BU1322" s="73"/>
      <c r="BV1322" s="95"/>
      <c r="BW1322" s="95"/>
      <c r="BX1322" s="73"/>
      <c r="BY1322" s="73"/>
      <c r="BZ1322" s="95"/>
      <c r="CA1322" s="95"/>
      <c r="CB1322" s="73"/>
      <c r="CC1322" s="73"/>
      <c r="CD1322" s="95"/>
      <c r="CE1322" s="9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9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2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73"/>
      <c r="AF1323" s="73"/>
      <c r="AG1323" s="73"/>
      <c r="AH1323" s="95"/>
      <c r="AI1323" s="95"/>
      <c r="AJ1323" s="73"/>
      <c r="AK1323" s="73"/>
      <c r="AL1323" s="95"/>
      <c r="AM1323" s="95"/>
      <c r="AN1323" s="73"/>
      <c r="AO1323" s="73"/>
      <c r="AP1323" s="95"/>
      <c r="AQ1323" s="95"/>
      <c r="AR1323" s="73"/>
      <c r="AS1323" s="73"/>
      <c r="AT1323" s="95"/>
      <c r="AU1323" s="95"/>
      <c r="AV1323" s="73"/>
      <c r="AW1323" s="73"/>
      <c r="AX1323" s="95"/>
      <c r="AY1323" s="95"/>
      <c r="AZ1323" s="73"/>
      <c r="BA1323" s="73"/>
      <c r="BB1323" s="95"/>
      <c r="BC1323" s="95"/>
      <c r="BD1323" s="73"/>
      <c r="BE1323" s="73"/>
      <c r="BF1323" s="95"/>
      <c r="BG1323" s="95"/>
      <c r="BH1323" s="73"/>
      <c r="BI1323" s="73"/>
      <c r="BJ1323" s="95"/>
      <c r="BK1323" s="95"/>
      <c r="BL1323" s="73"/>
      <c r="BM1323" s="73"/>
      <c r="BN1323" s="95"/>
      <c r="BO1323" s="95"/>
      <c r="BP1323" s="73"/>
      <c r="BQ1323" s="73"/>
      <c r="BR1323" s="95"/>
      <c r="BS1323" s="95"/>
      <c r="BT1323" s="73"/>
      <c r="BU1323" s="73"/>
      <c r="BV1323" s="95"/>
      <c r="BW1323" s="95"/>
      <c r="BX1323" s="73"/>
      <c r="BY1323" s="73"/>
      <c r="BZ1323" s="95"/>
      <c r="CA1323" s="95"/>
      <c r="CB1323" s="73"/>
      <c r="CC1323" s="73"/>
      <c r="CD1323" s="95"/>
      <c r="CE1323" s="9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9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2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73"/>
      <c r="AF1324" s="73"/>
      <c r="AG1324" s="73"/>
      <c r="AH1324" s="95"/>
      <c r="AI1324" s="95"/>
      <c r="AJ1324" s="73"/>
      <c r="AK1324" s="73"/>
      <c r="AL1324" s="95"/>
      <c r="AM1324" s="95"/>
      <c r="AN1324" s="73"/>
      <c r="AO1324" s="73"/>
      <c r="AP1324" s="95"/>
      <c r="AQ1324" s="95"/>
      <c r="AR1324" s="73"/>
      <c r="AS1324" s="73"/>
      <c r="AT1324" s="95"/>
      <c r="AU1324" s="95"/>
      <c r="AV1324" s="73"/>
      <c r="AW1324" s="73"/>
      <c r="AX1324" s="95"/>
      <c r="AY1324" s="95"/>
      <c r="AZ1324" s="73"/>
      <c r="BA1324" s="73"/>
      <c r="BB1324" s="95"/>
      <c r="BC1324" s="95"/>
      <c r="BD1324" s="73"/>
      <c r="BE1324" s="73"/>
      <c r="BF1324" s="95"/>
      <c r="BG1324" s="95"/>
      <c r="BH1324" s="73"/>
      <c r="BI1324" s="73"/>
      <c r="BJ1324" s="95"/>
      <c r="BK1324" s="95"/>
      <c r="BL1324" s="73"/>
      <c r="BM1324" s="73"/>
      <c r="BN1324" s="95"/>
      <c r="BO1324" s="95"/>
      <c r="BP1324" s="73"/>
      <c r="BQ1324" s="73"/>
      <c r="BR1324" s="95"/>
      <c r="BS1324" s="95"/>
      <c r="BT1324" s="73"/>
      <c r="BU1324" s="73"/>
      <c r="BV1324" s="95"/>
      <c r="BW1324" s="95"/>
      <c r="BX1324" s="73"/>
      <c r="BY1324" s="73"/>
      <c r="BZ1324" s="95"/>
      <c r="CA1324" s="95"/>
      <c r="CB1324" s="73"/>
      <c r="CC1324" s="73"/>
      <c r="CD1324" s="95"/>
      <c r="CE1324" s="9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9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2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73"/>
      <c r="AF1325" s="73"/>
      <c r="AG1325" s="73"/>
      <c r="AH1325" s="95"/>
      <c r="AI1325" s="95"/>
      <c r="AJ1325" s="73"/>
      <c r="AK1325" s="73"/>
      <c r="AL1325" s="95"/>
      <c r="AM1325" s="95"/>
      <c r="AN1325" s="73"/>
      <c r="AO1325" s="73"/>
      <c r="AP1325" s="95"/>
      <c r="AQ1325" s="95"/>
      <c r="AR1325" s="73"/>
      <c r="AS1325" s="73"/>
      <c r="AT1325" s="95"/>
      <c r="AU1325" s="95"/>
      <c r="AV1325" s="73"/>
      <c r="AW1325" s="73"/>
      <c r="AX1325" s="95"/>
      <c r="AY1325" s="95"/>
      <c r="AZ1325" s="73"/>
      <c r="BA1325" s="73"/>
      <c r="BB1325" s="95"/>
      <c r="BC1325" s="95"/>
      <c r="BD1325" s="73"/>
      <c r="BE1325" s="73"/>
      <c r="BF1325" s="95"/>
      <c r="BG1325" s="95"/>
      <c r="BH1325" s="73"/>
      <c r="BI1325" s="73"/>
      <c r="BJ1325" s="95"/>
      <c r="BK1325" s="95"/>
      <c r="BL1325" s="73"/>
      <c r="BM1325" s="73"/>
      <c r="BN1325" s="95"/>
      <c r="BO1325" s="95"/>
      <c r="BP1325" s="73"/>
      <c r="BQ1325" s="73"/>
      <c r="BR1325" s="95"/>
      <c r="BS1325" s="95"/>
      <c r="BT1325" s="73"/>
      <c r="BU1325" s="73"/>
      <c r="BV1325" s="95"/>
      <c r="BW1325" s="95"/>
      <c r="BX1325" s="73"/>
      <c r="BY1325" s="73"/>
      <c r="BZ1325" s="95"/>
      <c r="CA1325" s="95"/>
      <c r="CB1325" s="73"/>
      <c r="CC1325" s="73"/>
      <c r="CD1325" s="95"/>
      <c r="CE1325" s="9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9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2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73"/>
      <c r="AF1326" s="73"/>
      <c r="AG1326" s="73"/>
      <c r="AH1326" s="95"/>
      <c r="AI1326" s="95"/>
      <c r="AJ1326" s="73"/>
      <c r="AK1326" s="73"/>
      <c r="AL1326" s="95"/>
      <c r="AM1326" s="95"/>
      <c r="AN1326" s="73"/>
      <c r="AO1326" s="73"/>
      <c r="AP1326" s="95"/>
      <c r="AQ1326" s="95"/>
      <c r="AR1326" s="73"/>
      <c r="AS1326" s="73"/>
      <c r="AT1326" s="95"/>
      <c r="AU1326" s="95"/>
      <c r="AV1326" s="73"/>
      <c r="AW1326" s="73"/>
      <c r="AX1326" s="95"/>
      <c r="AY1326" s="95"/>
      <c r="AZ1326" s="73"/>
      <c r="BA1326" s="73"/>
      <c r="BB1326" s="95"/>
      <c r="BC1326" s="95"/>
      <c r="BD1326" s="73"/>
      <c r="BE1326" s="73"/>
      <c r="BF1326" s="95"/>
      <c r="BG1326" s="95"/>
      <c r="BH1326" s="73"/>
      <c r="BI1326" s="73"/>
      <c r="BJ1326" s="95"/>
      <c r="BK1326" s="95"/>
      <c r="BL1326" s="73"/>
      <c r="BM1326" s="73"/>
      <c r="BN1326" s="95"/>
      <c r="BO1326" s="95"/>
      <c r="BP1326" s="73"/>
      <c r="BQ1326" s="73"/>
      <c r="BR1326" s="95"/>
      <c r="BS1326" s="95"/>
      <c r="BT1326" s="73"/>
      <c r="BU1326" s="73"/>
      <c r="BV1326" s="95"/>
      <c r="BW1326" s="95"/>
      <c r="BX1326" s="73"/>
      <c r="BY1326" s="73"/>
      <c r="BZ1326" s="95"/>
      <c r="CA1326" s="95"/>
      <c r="CB1326" s="73"/>
      <c r="CC1326" s="73"/>
      <c r="CD1326" s="95"/>
      <c r="CE1326" s="9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9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2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73"/>
      <c r="AF1327" s="73"/>
      <c r="AG1327" s="73"/>
      <c r="AH1327" s="95"/>
      <c r="AI1327" s="95"/>
      <c r="AJ1327" s="73"/>
      <c r="AK1327" s="73"/>
      <c r="AL1327" s="95"/>
      <c r="AM1327" s="95"/>
      <c r="AN1327" s="73"/>
      <c r="AO1327" s="73"/>
      <c r="AP1327" s="95"/>
      <c r="AQ1327" s="95"/>
      <c r="AR1327" s="73"/>
      <c r="AS1327" s="73"/>
      <c r="AT1327" s="95"/>
      <c r="AU1327" s="95"/>
      <c r="AV1327" s="73"/>
      <c r="AW1327" s="73"/>
      <c r="AX1327" s="95"/>
      <c r="AY1327" s="95"/>
      <c r="AZ1327" s="73"/>
      <c r="BA1327" s="73"/>
      <c r="BB1327" s="95"/>
      <c r="BC1327" s="95"/>
      <c r="BD1327" s="73"/>
      <c r="BE1327" s="73"/>
      <c r="BF1327" s="95"/>
      <c r="BG1327" s="95"/>
      <c r="BH1327" s="73"/>
      <c r="BI1327" s="73"/>
      <c r="BJ1327" s="95"/>
      <c r="BK1327" s="95"/>
      <c r="BL1327" s="73"/>
      <c r="BM1327" s="73"/>
      <c r="BN1327" s="95"/>
      <c r="BO1327" s="95"/>
      <c r="BP1327" s="73"/>
      <c r="BQ1327" s="73"/>
      <c r="BR1327" s="95"/>
      <c r="BS1327" s="95"/>
      <c r="BT1327" s="73"/>
      <c r="BU1327" s="73"/>
      <c r="BV1327" s="95"/>
      <c r="BW1327" s="95"/>
      <c r="BX1327" s="73"/>
      <c r="BY1327" s="73"/>
      <c r="BZ1327" s="95"/>
      <c r="CA1327" s="95"/>
      <c r="CB1327" s="73"/>
      <c r="CC1327" s="73"/>
      <c r="CD1327" s="95"/>
      <c r="CE1327" s="9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9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2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73"/>
      <c r="AF1328" s="73"/>
      <c r="AG1328" s="73"/>
      <c r="AH1328" s="95"/>
      <c r="AI1328" s="95"/>
      <c r="AJ1328" s="73"/>
      <c r="AK1328" s="73"/>
      <c r="AL1328" s="95"/>
      <c r="AM1328" s="95"/>
      <c r="AN1328" s="73"/>
      <c r="AO1328" s="73"/>
      <c r="AP1328" s="95"/>
      <c r="AQ1328" s="95"/>
      <c r="AR1328" s="73"/>
      <c r="AS1328" s="73"/>
      <c r="AT1328" s="95"/>
      <c r="AU1328" s="95"/>
      <c r="AV1328" s="73"/>
      <c r="AW1328" s="73"/>
      <c r="AX1328" s="95"/>
      <c r="AY1328" s="95"/>
      <c r="AZ1328" s="73"/>
      <c r="BA1328" s="73"/>
      <c r="BB1328" s="95"/>
      <c r="BC1328" s="95"/>
      <c r="BD1328" s="73"/>
      <c r="BE1328" s="73"/>
      <c r="BF1328" s="95"/>
      <c r="BG1328" s="95"/>
      <c r="BH1328" s="73"/>
      <c r="BI1328" s="73"/>
      <c r="BJ1328" s="95"/>
      <c r="BK1328" s="95"/>
      <c r="BL1328" s="73"/>
      <c r="BM1328" s="73"/>
      <c r="BN1328" s="95"/>
      <c r="BO1328" s="95"/>
      <c r="BP1328" s="73"/>
      <c r="BQ1328" s="73"/>
      <c r="BR1328" s="95"/>
      <c r="BS1328" s="95"/>
      <c r="BT1328" s="73"/>
      <c r="BU1328" s="73"/>
      <c r="BV1328" s="95"/>
      <c r="BW1328" s="95"/>
      <c r="BX1328" s="73"/>
      <c r="BY1328" s="73"/>
      <c r="BZ1328" s="95"/>
      <c r="CA1328" s="95"/>
      <c r="CB1328" s="73"/>
      <c r="CC1328" s="73"/>
      <c r="CD1328" s="95"/>
      <c r="CE1328" s="9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9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2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73"/>
      <c r="AF1329" s="73"/>
      <c r="AG1329" s="73"/>
      <c r="AH1329" s="95"/>
      <c r="AI1329" s="95"/>
      <c r="AJ1329" s="73"/>
      <c r="AK1329" s="73"/>
      <c r="AL1329" s="95"/>
      <c r="AM1329" s="95"/>
      <c r="AN1329" s="73"/>
      <c r="AO1329" s="73"/>
      <c r="AP1329" s="95"/>
      <c r="AQ1329" s="95"/>
      <c r="AR1329" s="73"/>
      <c r="AS1329" s="73"/>
      <c r="AT1329" s="95"/>
      <c r="AU1329" s="95"/>
      <c r="AV1329" s="73"/>
      <c r="AW1329" s="73"/>
      <c r="AX1329" s="95"/>
      <c r="AY1329" s="95"/>
      <c r="AZ1329" s="73"/>
      <c r="BA1329" s="73"/>
      <c r="BB1329" s="95"/>
      <c r="BC1329" s="95"/>
      <c r="BD1329" s="73"/>
      <c r="BE1329" s="73"/>
      <c r="BF1329" s="95"/>
      <c r="BG1329" s="95"/>
      <c r="BH1329" s="73"/>
      <c r="BI1329" s="73"/>
      <c r="BJ1329" s="95"/>
      <c r="BK1329" s="95"/>
      <c r="BL1329" s="73"/>
      <c r="BM1329" s="73"/>
      <c r="BN1329" s="95"/>
      <c r="BO1329" s="95"/>
      <c r="BP1329" s="73"/>
      <c r="BQ1329" s="73"/>
      <c r="BR1329" s="95"/>
      <c r="BS1329" s="95"/>
      <c r="BT1329" s="73"/>
      <c r="BU1329" s="73"/>
      <c r="BV1329" s="95"/>
      <c r="BW1329" s="95"/>
      <c r="BX1329" s="73"/>
      <c r="BY1329" s="73"/>
      <c r="BZ1329" s="95"/>
      <c r="CA1329" s="95"/>
      <c r="CB1329" s="73"/>
      <c r="CC1329" s="73"/>
      <c r="CD1329" s="95"/>
      <c r="CE1329" s="9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9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2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73"/>
      <c r="AF1330" s="73"/>
      <c r="AG1330" s="73"/>
      <c r="AH1330" s="95"/>
      <c r="AI1330" s="95"/>
      <c r="AJ1330" s="73"/>
      <c r="AK1330" s="73"/>
      <c r="AL1330" s="95"/>
      <c r="AM1330" s="95"/>
      <c r="AN1330" s="73"/>
      <c r="AO1330" s="73"/>
      <c r="AP1330" s="95"/>
      <c r="AQ1330" s="95"/>
      <c r="AR1330" s="73"/>
      <c r="AS1330" s="73"/>
      <c r="AT1330" s="95"/>
      <c r="AU1330" s="95"/>
      <c r="AV1330" s="73"/>
      <c r="AW1330" s="73"/>
      <c r="AX1330" s="95"/>
      <c r="AY1330" s="95"/>
      <c r="AZ1330" s="73"/>
      <c r="BA1330" s="73"/>
      <c r="BB1330" s="95"/>
      <c r="BC1330" s="95"/>
      <c r="BD1330" s="73"/>
      <c r="BE1330" s="73"/>
      <c r="BF1330" s="95"/>
      <c r="BG1330" s="95"/>
      <c r="BH1330" s="73"/>
      <c r="BI1330" s="73"/>
      <c r="BJ1330" s="95"/>
      <c r="BK1330" s="95"/>
      <c r="BL1330" s="73"/>
      <c r="BM1330" s="73"/>
      <c r="BN1330" s="95"/>
      <c r="BO1330" s="95"/>
      <c r="BP1330" s="73"/>
      <c r="BQ1330" s="73"/>
      <c r="BR1330" s="95"/>
      <c r="BS1330" s="95"/>
      <c r="BT1330" s="73"/>
      <c r="BU1330" s="73"/>
      <c r="BV1330" s="95"/>
      <c r="BW1330" s="95"/>
      <c r="BX1330" s="73"/>
      <c r="BY1330" s="73"/>
      <c r="BZ1330" s="95"/>
      <c r="CA1330" s="95"/>
      <c r="CB1330" s="73"/>
      <c r="CC1330" s="73"/>
      <c r="CD1330" s="95"/>
      <c r="CE1330" s="9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9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2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73"/>
      <c r="AF1331" s="73"/>
      <c r="AG1331" s="73"/>
      <c r="AH1331" s="95"/>
      <c r="AI1331" s="95"/>
      <c r="AJ1331" s="73"/>
      <c r="AK1331" s="73"/>
      <c r="AL1331" s="95"/>
      <c r="AM1331" s="95"/>
      <c r="AN1331" s="73"/>
      <c r="AO1331" s="73"/>
      <c r="AP1331" s="95"/>
      <c r="AQ1331" s="95"/>
      <c r="AR1331" s="73"/>
      <c r="AS1331" s="73"/>
      <c r="AT1331" s="95"/>
      <c r="AU1331" s="95"/>
      <c r="AV1331" s="73"/>
      <c r="AW1331" s="73"/>
      <c r="AX1331" s="95"/>
      <c r="AY1331" s="95"/>
      <c r="AZ1331" s="73"/>
      <c r="BA1331" s="73"/>
      <c r="BB1331" s="95"/>
      <c r="BC1331" s="95"/>
      <c r="BD1331" s="73"/>
      <c r="BE1331" s="73"/>
      <c r="BF1331" s="95"/>
      <c r="BG1331" s="95"/>
      <c r="BH1331" s="73"/>
      <c r="BI1331" s="73"/>
      <c r="BJ1331" s="95"/>
      <c r="BK1331" s="95"/>
      <c r="BL1331" s="73"/>
      <c r="BM1331" s="73"/>
      <c r="BN1331" s="95"/>
      <c r="BO1331" s="95"/>
      <c r="BP1331" s="73"/>
      <c r="BQ1331" s="73"/>
      <c r="BR1331" s="95"/>
      <c r="BS1331" s="95"/>
      <c r="BT1331" s="73"/>
      <c r="BU1331" s="73"/>
      <c r="BV1331" s="95"/>
      <c r="BW1331" s="95"/>
      <c r="BX1331" s="73"/>
      <c r="BY1331" s="73"/>
      <c r="BZ1331" s="95"/>
      <c r="CA1331" s="95"/>
      <c r="CB1331" s="73"/>
      <c r="CC1331" s="73"/>
      <c r="CD1331" s="95"/>
      <c r="CE1331" s="9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9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2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73"/>
      <c r="AF1332" s="73"/>
      <c r="AG1332" s="73"/>
      <c r="AH1332" s="95"/>
      <c r="AI1332" s="95"/>
      <c r="AJ1332" s="73"/>
      <c r="AK1332" s="73"/>
      <c r="AL1332" s="95"/>
      <c r="AM1332" s="95"/>
      <c r="AN1332" s="73"/>
      <c r="AO1332" s="73"/>
      <c r="AP1332" s="95"/>
      <c r="AQ1332" s="95"/>
      <c r="AR1332" s="73"/>
      <c r="AS1332" s="73"/>
      <c r="AT1332" s="95"/>
      <c r="AU1332" s="95"/>
      <c r="AV1332" s="73"/>
      <c r="AW1332" s="73"/>
      <c r="AX1332" s="95"/>
      <c r="AY1332" s="95"/>
      <c r="AZ1332" s="73"/>
      <c r="BA1332" s="73"/>
      <c r="BB1332" s="95"/>
      <c r="BC1332" s="95"/>
      <c r="BD1332" s="73"/>
      <c r="BE1332" s="73"/>
      <c r="BF1332" s="95"/>
      <c r="BG1332" s="95"/>
      <c r="BH1332" s="73"/>
      <c r="BI1332" s="73"/>
      <c r="BJ1332" s="95"/>
      <c r="BK1332" s="95"/>
      <c r="BL1332" s="73"/>
      <c r="BM1332" s="73"/>
      <c r="BN1332" s="95"/>
      <c r="BO1332" s="95"/>
      <c r="BP1332" s="73"/>
      <c r="BQ1332" s="73"/>
      <c r="BR1332" s="95"/>
      <c r="BS1332" s="95"/>
      <c r="BT1332" s="73"/>
      <c r="BU1332" s="73"/>
      <c r="BV1332" s="95"/>
      <c r="BW1332" s="95"/>
      <c r="BX1332" s="73"/>
      <c r="BY1332" s="73"/>
      <c r="BZ1332" s="95"/>
      <c r="CA1332" s="95"/>
      <c r="CB1332" s="73"/>
      <c r="CC1332" s="73"/>
      <c r="CD1332" s="95"/>
      <c r="CE1332" s="9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9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2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73"/>
      <c r="AF1333" s="73"/>
      <c r="AG1333" s="73"/>
      <c r="AH1333" s="95"/>
      <c r="AI1333" s="95"/>
      <c r="AJ1333" s="73"/>
      <c r="AK1333" s="73"/>
      <c r="AL1333" s="95"/>
      <c r="AM1333" s="95"/>
      <c r="AN1333" s="73"/>
      <c r="AO1333" s="73"/>
      <c r="AP1333" s="95"/>
      <c r="AQ1333" s="95"/>
      <c r="AR1333" s="73"/>
      <c r="AS1333" s="73"/>
      <c r="AT1333" s="95"/>
      <c r="AU1333" s="95"/>
      <c r="AV1333" s="73"/>
      <c r="AW1333" s="73"/>
      <c r="AX1333" s="95"/>
      <c r="AY1333" s="95"/>
      <c r="AZ1333" s="73"/>
      <c r="BA1333" s="73"/>
      <c r="BB1333" s="95"/>
      <c r="BC1333" s="95"/>
      <c r="BD1333" s="73"/>
      <c r="BE1333" s="73"/>
      <c r="BF1333" s="95"/>
      <c r="BG1333" s="95"/>
      <c r="BH1333" s="73"/>
      <c r="BI1333" s="73"/>
      <c r="BJ1333" s="95"/>
      <c r="BK1333" s="95"/>
      <c r="BL1333" s="73"/>
      <c r="BM1333" s="73"/>
      <c r="BN1333" s="95"/>
      <c r="BO1333" s="95"/>
      <c r="BP1333" s="73"/>
      <c r="BQ1333" s="73"/>
      <c r="BR1333" s="95"/>
      <c r="BS1333" s="95"/>
      <c r="BT1333" s="73"/>
      <c r="BU1333" s="73"/>
      <c r="BV1333" s="95"/>
      <c r="BW1333" s="95"/>
      <c r="BX1333" s="73"/>
      <c r="BY1333" s="73"/>
      <c r="BZ1333" s="95"/>
      <c r="CA1333" s="95"/>
      <c r="CB1333" s="73"/>
      <c r="CC1333" s="73"/>
      <c r="CD1333" s="95"/>
      <c r="CE1333" s="9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9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2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73"/>
      <c r="AF1334" s="73"/>
      <c r="AG1334" s="73"/>
      <c r="AH1334" s="95"/>
      <c r="AI1334" s="95"/>
      <c r="AJ1334" s="73"/>
      <c r="AK1334" s="73"/>
      <c r="AL1334" s="95"/>
      <c r="AM1334" s="95"/>
      <c r="AN1334" s="73"/>
      <c r="AO1334" s="73"/>
      <c r="AP1334" s="95"/>
      <c r="AQ1334" s="95"/>
      <c r="AR1334" s="73"/>
      <c r="AS1334" s="73"/>
      <c r="AT1334" s="95"/>
      <c r="AU1334" s="95"/>
      <c r="AV1334" s="73"/>
      <c r="AW1334" s="73"/>
      <c r="AX1334" s="95"/>
      <c r="AY1334" s="95"/>
      <c r="AZ1334" s="73"/>
      <c r="BA1334" s="73"/>
      <c r="BB1334" s="95"/>
      <c r="BC1334" s="95"/>
      <c r="BD1334" s="73"/>
      <c r="BE1334" s="73"/>
      <c r="BF1334" s="95"/>
      <c r="BG1334" s="95"/>
      <c r="BH1334" s="73"/>
      <c r="BI1334" s="73"/>
      <c r="BJ1334" s="95"/>
      <c r="BK1334" s="95"/>
      <c r="BL1334" s="73"/>
      <c r="BM1334" s="73"/>
      <c r="BN1334" s="95"/>
      <c r="BO1334" s="95"/>
      <c r="BP1334" s="73"/>
      <c r="BQ1334" s="73"/>
      <c r="BR1334" s="95"/>
      <c r="BS1334" s="95"/>
      <c r="BT1334" s="73"/>
      <c r="BU1334" s="73"/>
      <c r="BV1334" s="95"/>
      <c r="BW1334" s="95"/>
      <c r="BX1334" s="73"/>
      <c r="BY1334" s="73"/>
      <c r="BZ1334" s="95"/>
      <c r="CA1334" s="95"/>
      <c r="CB1334" s="73"/>
      <c r="CC1334" s="73"/>
      <c r="CD1334" s="95"/>
      <c r="CE1334" s="9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9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2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73"/>
      <c r="AF1335" s="73"/>
      <c r="AG1335" s="73"/>
      <c r="AH1335" s="95"/>
      <c r="AI1335" s="95"/>
      <c r="AJ1335" s="73"/>
      <c r="AK1335" s="73"/>
      <c r="AL1335" s="95"/>
      <c r="AM1335" s="95"/>
      <c r="AN1335" s="73"/>
      <c r="AO1335" s="73"/>
      <c r="AP1335" s="95"/>
      <c r="AQ1335" s="95"/>
      <c r="AR1335" s="73"/>
      <c r="AS1335" s="73"/>
      <c r="AT1335" s="95"/>
      <c r="AU1335" s="95"/>
      <c r="AV1335" s="73"/>
      <c r="AW1335" s="73"/>
      <c r="AX1335" s="95"/>
      <c r="AY1335" s="95"/>
      <c r="AZ1335" s="73"/>
      <c r="BA1335" s="73"/>
      <c r="BB1335" s="95"/>
      <c r="BC1335" s="95"/>
      <c r="BD1335" s="73"/>
      <c r="BE1335" s="73"/>
      <c r="BF1335" s="95"/>
      <c r="BG1335" s="95"/>
      <c r="BH1335" s="73"/>
      <c r="BI1335" s="73"/>
      <c r="BJ1335" s="95"/>
      <c r="BK1335" s="95"/>
      <c r="BL1335" s="73"/>
      <c r="BM1335" s="73"/>
      <c r="BN1335" s="95"/>
      <c r="BO1335" s="95"/>
      <c r="BP1335" s="73"/>
      <c r="BQ1335" s="73"/>
      <c r="BR1335" s="95"/>
      <c r="BS1335" s="95"/>
      <c r="BT1335" s="73"/>
      <c r="BU1335" s="73"/>
      <c r="BV1335" s="95"/>
      <c r="BW1335" s="95"/>
      <c r="BX1335" s="73"/>
      <c r="BY1335" s="73"/>
      <c r="BZ1335" s="95"/>
      <c r="CA1335" s="95"/>
      <c r="CB1335" s="73"/>
      <c r="CC1335" s="73"/>
      <c r="CD1335" s="95"/>
      <c r="CE1335" s="9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9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2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73"/>
      <c r="AF1336" s="73"/>
      <c r="AG1336" s="73"/>
      <c r="AH1336" s="95"/>
      <c r="AI1336" s="95"/>
      <c r="AJ1336" s="73"/>
      <c r="AK1336" s="73"/>
      <c r="AL1336" s="95"/>
      <c r="AM1336" s="95"/>
      <c r="AN1336" s="73"/>
      <c r="AO1336" s="73"/>
      <c r="AP1336" s="95"/>
      <c r="AQ1336" s="95"/>
      <c r="AR1336" s="73"/>
      <c r="AS1336" s="73"/>
      <c r="AT1336" s="95"/>
      <c r="AU1336" s="95"/>
      <c r="AV1336" s="73"/>
      <c r="AW1336" s="73"/>
      <c r="AX1336" s="95"/>
      <c r="AY1336" s="95"/>
      <c r="AZ1336" s="73"/>
      <c r="BA1336" s="73"/>
      <c r="BB1336" s="95"/>
      <c r="BC1336" s="95"/>
      <c r="BD1336" s="73"/>
      <c r="BE1336" s="73"/>
      <c r="BF1336" s="95"/>
      <c r="BG1336" s="95"/>
      <c r="BH1336" s="73"/>
      <c r="BI1336" s="73"/>
      <c r="BJ1336" s="95"/>
      <c r="BK1336" s="95"/>
      <c r="BL1336" s="73"/>
      <c r="BM1336" s="73"/>
      <c r="BN1336" s="95"/>
      <c r="BO1336" s="95"/>
      <c r="BP1336" s="73"/>
      <c r="BQ1336" s="73"/>
      <c r="BR1336" s="95"/>
      <c r="BS1336" s="95"/>
      <c r="BT1336" s="73"/>
      <c r="BU1336" s="73"/>
      <c r="BV1336" s="95"/>
      <c r="BW1336" s="95"/>
      <c r="BX1336" s="73"/>
      <c r="BY1336" s="73"/>
      <c r="BZ1336" s="95"/>
      <c r="CA1336" s="95"/>
      <c r="CB1336" s="73"/>
      <c r="CC1336" s="73"/>
      <c r="CD1336" s="95"/>
      <c r="CE1336" s="9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9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2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73"/>
      <c r="AF1337" s="73"/>
      <c r="AG1337" s="73"/>
      <c r="AH1337" s="95"/>
      <c r="AI1337" s="95"/>
      <c r="AJ1337" s="73"/>
      <c r="AK1337" s="73"/>
      <c r="AL1337" s="95"/>
      <c r="AM1337" s="95"/>
      <c r="AN1337" s="73"/>
      <c r="AO1337" s="73"/>
      <c r="AP1337" s="95"/>
      <c r="AQ1337" s="95"/>
      <c r="AR1337" s="73"/>
      <c r="AS1337" s="73"/>
      <c r="AT1337" s="95"/>
      <c r="AU1337" s="95"/>
      <c r="AV1337" s="73"/>
      <c r="AW1337" s="73"/>
      <c r="AX1337" s="95"/>
      <c r="AY1337" s="95"/>
      <c r="AZ1337" s="73"/>
      <c r="BA1337" s="73"/>
      <c r="BB1337" s="95"/>
      <c r="BC1337" s="95"/>
      <c r="BD1337" s="73"/>
      <c r="BE1337" s="73"/>
      <c r="BF1337" s="95"/>
      <c r="BG1337" s="95"/>
      <c r="BH1337" s="73"/>
      <c r="BI1337" s="73"/>
      <c r="BJ1337" s="95"/>
      <c r="BK1337" s="95"/>
      <c r="BL1337" s="73"/>
      <c r="BM1337" s="73"/>
      <c r="BN1337" s="95"/>
      <c r="BO1337" s="95"/>
      <c r="BP1337" s="73"/>
      <c r="BQ1337" s="73"/>
      <c r="BR1337" s="95"/>
      <c r="BS1337" s="95"/>
      <c r="BT1337" s="73"/>
      <c r="BU1337" s="73"/>
      <c r="BV1337" s="95"/>
      <c r="BW1337" s="95"/>
      <c r="BX1337" s="73"/>
      <c r="BY1337" s="73"/>
      <c r="BZ1337" s="95"/>
      <c r="CA1337" s="95"/>
      <c r="CB1337" s="73"/>
      <c r="CC1337" s="73"/>
      <c r="CD1337" s="95"/>
      <c r="CE1337" s="9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9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2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73"/>
      <c r="AF1338" s="73"/>
      <c r="AG1338" s="73"/>
      <c r="AH1338" s="95"/>
      <c r="AI1338" s="95"/>
      <c r="AJ1338" s="73"/>
      <c r="AK1338" s="73"/>
      <c r="AL1338" s="95"/>
      <c r="AM1338" s="95"/>
      <c r="AN1338" s="73"/>
      <c r="AO1338" s="73"/>
      <c r="AP1338" s="95"/>
      <c r="AQ1338" s="95"/>
      <c r="AR1338" s="73"/>
      <c r="AS1338" s="73"/>
      <c r="AT1338" s="95"/>
      <c r="AU1338" s="95"/>
      <c r="AV1338" s="73"/>
      <c r="AW1338" s="73"/>
      <c r="AX1338" s="95"/>
      <c r="AY1338" s="95"/>
      <c r="AZ1338" s="73"/>
      <c r="BA1338" s="73"/>
      <c r="BB1338" s="95"/>
      <c r="BC1338" s="95"/>
      <c r="BD1338" s="73"/>
      <c r="BE1338" s="73"/>
      <c r="BF1338" s="95"/>
      <c r="BG1338" s="95"/>
      <c r="BH1338" s="73"/>
      <c r="BI1338" s="73"/>
      <c r="BJ1338" s="95"/>
      <c r="BK1338" s="95"/>
      <c r="BL1338" s="73"/>
      <c r="BM1338" s="73"/>
      <c r="BN1338" s="95"/>
      <c r="BO1338" s="95"/>
      <c r="BP1338" s="73"/>
      <c r="BQ1338" s="73"/>
      <c r="BR1338" s="95"/>
      <c r="BS1338" s="95"/>
      <c r="BT1338" s="73"/>
      <c r="BU1338" s="73"/>
      <c r="BV1338" s="95"/>
      <c r="BW1338" s="95"/>
      <c r="BX1338" s="73"/>
      <c r="BY1338" s="73"/>
      <c r="BZ1338" s="95"/>
      <c r="CA1338" s="95"/>
      <c r="CB1338" s="73"/>
      <c r="CC1338" s="73"/>
      <c r="CD1338" s="95"/>
      <c r="CE1338" s="9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9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2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73"/>
      <c r="AF1339" s="73"/>
      <c r="AG1339" s="73"/>
      <c r="AH1339" s="95"/>
      <c r="AI1339" s="95"/>
      <c r="AJ1339" s="73"/>
      <c r="AK1339" s="73"/>
      <c r="AL1339" s="95"/>
      <c r="AM1339" s="95"/>
      <c r="AN1339" s="73"/>
      <c r="AO1339" s="73"/>
      <c r="AP1339" s="95"/>
      <c r="AQ1339" s="95"/>
      <c r="AR1339" s="73"/>
      <c r="AS1339" s="73"/>
      <c r="AT1339" s="95"/>
      <c r="AU1339" s="95"/>
      <c r="AV1339" s="73"/>
      <c r="AW1339" s="73"/>
      <c r="AX1339" s="95"/>
      <c r="AY1339" s="95"/>
      <c r="AZ1339" s="73"/>
      <c r="BA1339" s="73"/>
      <c r="BB1339" s="95"/>
      <c r="BC1339" s="95"/>
      <c r="BD1339" s="73"/>
      <c r="BE1339" s="73"/>
      <c r="BF1339" s="95"/>
      <c r="BG1339" s="95"/>
      <c r="BH1339" s="73"/>
      <c r="BI1339" s="73"/>
      <c r="BJ1339" s="95"/>
      <c r="BK1339" s="95"/>
      <c r="BL1339" s="73"/>
      <c r="BM1339" s="73"/>
      <c r="BN1339" s="95"/>
      <c r="BO1339" s="95"/>
      <c r="BP1339" s="73"/>
      <c r="BQ1339" s="73"/>
      <c r="BR1339" s="95"/>
      <c r="BS1339" s="95"/>
      <c r="BT1339" s="73"/>
      <c r="BU1339" s="73"/>
      <c r="BV1339" s="95"/>
      <c r="BW1339" s="95"/>
      <c r="BX1339" s="73"/>
      <c r="BY1339" s="73"/>
      <c r="BZ1339" s="95"/>
      <c r="CA1339" s="95"/>
      <c r="CB1339" s="73"/>
      <c r="CC1339" s="73"/>
      <c r="CD1339" s="95"/>
      <c r="CE1339" s="9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9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2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73"/>
      <c r="AF1340" s="73"/>
      <c r="AG1340" s="73"/>
      <c r="AH1340" s="95"/>
      <c r="AI1340" s="95"/>
      <c r="AJ1340" s="73"/>
      <c r="AK1340" s="73"/>
      <c r="AL1340" s="95"/>
      <c r="AM1340" s="95"/>
      <c r="AN1340" s="73"/>
      <c r="AO1340" s="73"/>
      <c r="AP1340" s="95"/>
      <c r="AQ1340" s="95"/>
      <c r="AR1340" s="73"/>
      <c r="AS1340" s="73"/>
      <c r="AT1340" s="95"/>
      <c r="AU1340" s="95"/>
      <c r="AV1340" s="73"/>
      <c r="AW1340" s="73"/>
      <c r="AX1340" s="95"/>
      <c r="AY1340" s="95"/>
      <c r="AZ1340" s="73"/>
      <c r="BA1340" s="73"/>
      <c r="BB1340" s="95"/>
      <c r="BC1340" s="95"/>
      <c r="BD1340" s="73"/>
      <c r="BE1340" s="73"/>
      <c r="BF1340" s="95"/>
      <c r="BG1340" s="95"/>
      <c r="BH1340" s="73"/>
      <c r="BI1340" s="73"/>
      <c r="BJ1340" s="95"/>
      <c r="BK1340" s="95"/>
      <c r="BL1340" s="73"/>
      <c r="BM1340" s="73"/>
      <c r="BN1340" s="95"/>
      <c r="BO1340" s="95"/>
      <c r="BP1340" s="73"/>
      <c r="BQ1340" s="73"/>
      <c r="BR1340" s="95"/>
      <c r="BS1340" s="95"/>
      <c r="BT1340" s="73"/>
      <c r="BU1340" s="73"/>
      <c r="BV1340" s="95"/>
      <c r="BW1340" s="95"/>
      <c r="BX1340" s="73"/>
      <c r="BY1340" s="73"/>
      <c r="BZ1340" s="95"/>
      <c r="CA1340" s="95"/>
      <c r="CB1340" s="73"/>
      <c r="CC1340" s="73"/>
      <c r="CD1340" s="95"/>
      <c r="CE1340" s="9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9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2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73"/>
      <c r="AF1341" s="73"/>
      <c r="AG1341" s="73"/>
      <c r="AH1341" s="95"/>
      <c r="AI1341" s="95"/>
      <c r="AJ1341" s="73"/>
      <c r="AK1341" s="73"/>
      <c r="AL1341" s="95"/>
      <c r="AM1341" s="95"/>
      <c r="AN1341" s="73"/>
      <c r="AO1341" s="73"/>
      <c r="AP1341" s="95"/>
      <c r="AQ1341" s="95"/>
      <c r="AR1341" s="73"/>
      <c r="AS1341" s="73"/>
      <c r="AT1341" s="95"/>
      <c r="AU1341" s="95"/>
      <c r="AV1341" s="73"/>
      <c r="AW1341" s="73"/>
      <c r="AX1341" s="95"/>
      <c r="AY1341" s="95"/>
      <c r="AZ1341" s="73"/>
      <c r="BA1341" s="73"/>
      <c r="BB1341" s="95"/>
      <c r="BC1341" s="95"/>
      <c r="BD1341" s="73"/>
      <c r="BE1341" s="73"/>
      <c r="BF1341" s="95"/>
      <c r="BG1341" s="95"/>
      <c r="BH1341" s="73"/>
      <c r="BI1341" s="73"/>
      <c r="BJ1341" s="95"/>
      <c r="BK1341" s="95"/>
      <c r="BL1341" s="73"/>
      <c r="BM1341" s="73"/>
      <c r="BN1341" s="95"/>
      <c r="BO1341" s="95"/>
      <c r="BP1341" s="73"/>
      <c r="BQ1341" s="73"/>
      <c r="BR1341" s="95"/>
      <c r="BS1341" s="95"/>
      <c r="BT1341" s="73"/>
      <c r="BU1341" s="73"/>
      <c r="BV1341" s="95"/>
      <c r="BW1341" s="95"/>
      <c r="BX1341" s="73"/>
      <c r="BY1341" s="73"/>
      <c r="BZ1341" s="95"/>
      <c r="CA1341" s="95"/>
      <c r="CB1341" s="73"/>
      <c r="CC1341" s="73"/>
      <c r="CD1341" s="95"/>
      <c r="CE1341" s="9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9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2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73"/>
      <c r="AF1342" s="73"/>
      <c r="AG1342" s="73"/>
      <c r="AH1342" s="95"/>
      <c r="AI1342" s="95"/>
      <c r="AJ1342" s="73"/>
      <c r="AK1342" s="73"/>
      <c r="AL1342" s="95"/>
      <c r="AM1342" s="95"/>
      <c r="AN1342" s="73"/>
      <c r="AO1342" s="73"/>
      <c r="AP1342" s="95"/>
      <c r="AQ1342" s="95"/>
      <c r="AR1342" s="73"/>
      <c r="AS1342" s="73"/>
      <c r="AT1342" s="95"/>
      <c r="AU1342" s="95"/>
      <c r="AV1342" s="73"/>
      <c r="AW1342" s="73"/>
      <c r="AX1342" s="95"/>
      <c r="AY1342" s="95"/>
      <c r="AZ1342" s="73"/>
      <c r="BA1342" s="73"/>
      <c r="BB1342" s="95"/>
      <c r="BC1342" s="95"/>
      <c r="BD1342" s="73"/>
      <c r="BE1342" s="73"/>
      <c r="BF1342" s="95"/>
      <c r="BG1342" s="95"/>
      <c r="BH1342" s="73"/>
      <c r="BI1342" s="73"/>
      <c r="BJ1342" s="95"/>
      <c r="BK1342" s="95"/>
      <c r="BL1342" s="73"/>
      <c r="BM1342" s="73"/>
      <c r="BN1342" s="95"/>
      <c r="BO1342" s="95"/>
      <c r="BP1342" s="73"/>
      <c r="BQ1342" s="73"/>
      <c r="BR1342" s="95"/>
      <c r="BS1342" s="95"/>
      <c r="BT1342" s="73"/>
      <c r="BU1342" s="73"/>
      <c r="BV1342" s="95"/>
      <c r="BW1342" s="95"/>
      <c r="BX1342" s="73"/>
      <c r="BY1342" s="73"/>
      <c r="BZ1342" s="95"/>
      <c r="CA1342" s="95"/>
      <c r="CB1342" s="73"/>
      <c r="CC1342" s="73"/>
      <c r="CD1342" s="95"/>
      <c r="CE1342" s="9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9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2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73"/>
      <c r="AF1343" s="73"/>
      <c r="AG1343" s="73"/>
      <c r="AH1343" s="95"/>
      <c r="AI1343" s="95"/>
      <c r="AJ1343" s="73"/>
      <c r="AK1343" s="73"/>
      <c r="AL1343" s="95"/>
      <c r="AM1343" s="95"/>
      <c r="AN1343" s="73"/>
      <c r="AO1343" s="73"/>
      <c r="AP1343" s="95"/>
      <c r="AQ1343" s="95"/>
      <c r="AR1343" s="73"/>
      <c r="AS1343" s="73"/>
      <c r="AT1343" s="95"/>
      <c r="AU1343" s="95"/>
      <c r="AV1343" s="73"/>
      <c r="AW1343" s="73"/>
      <c r="AX1343" s="95"/>
      <c r="AY1343" s="95"/>
      <c r="AZ1343" s="73"/>
      <c r="BA1343" s="73"/>
      <c r="BB1343" s="95"/>
      <c r="BC1343" s="95"/>
      <c r="BD1343" s="73"/>
      <c r="BE1343" s="73"/>
      <c r="BF1343" s="95"/>
      <c r="BG1343" s="95"/>
      <c r="BH1343" s="73"/>
      <c r="BI1343" s="73"/>
      <c r="BJ1343" s="95"/>
      <c r="BK1343" s="95"/>
      <c r="BL1343" s="73"/>
      <c r="BM1343" s="73"/>
      <c r="BN1343" s="95"/>
      <c r="BO1343" s="95"/>
      <c r="BP1343" s="73"/>
      <c r="BQ1343" s="73"/>
      <c r="BR1343" s="95"/>
      <c r="BS1343" s="95"/>
      <c r="BT1343" s="73"/>
      <c r="BU1343" s="73"/>
      <c r="BV1343" s="95"/>
      <c r="BW1343" s="95"/>
      <c r="BX1343" s="73"/>
      <c r="BY1343" s="73"/>
      <c r="BZ1343" s="95"/>
      <c r="CA1343" s="95"/>
      <c r="CB1343" s="73"/>
      <c r="CC1343" s="73"/>
      <c r="CD1343" s="95"/>
      <c r="CE1343" s="9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9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2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73"/>
      <c r="AF1344" s="73"/>
      <c r="AG1344" s="73"/>
      <c r="AH1344" s="95"/>
      <c r="AI1344" s="95"/>
      <c r="AJ1344" s="73"/>
      <c r="AK1344" s="73"/>
      <c r="AL1344" s="95"/>
      <c r="AM1344" s="95"/>
      <c r="AN1344" s="73"/>
      <c r="AO1344" s="73"/>
      <c r="AP1344" s="95"/>
      <c r="AQ1344" s="95"/>
      <c r="AR1344" s="73"/>
      <c r="AS1344" s="73"/>
      <c r="AT1344" s="95"/>
      <c r="AU1344" s="95"/>
      <c r="AV1344" s="73"/>
      <c r="AW1344" s="73"/>
      <c r="AX1344" s="95"/>
      <c r="AY1344" s="95"/>
      <c r="AZ1344" s="73"/>
      <c r="BA1344" s="73"/>
      <c r="BB1344" s="95"/>
      <c r="BC1344" s="95"/>
      <c r="BD1344" s="73"/>
      <c r="BE1344" s="73"/>
      <c r="BF1344" s="95"/>
      <c r="BG1344" s="95"/>
      <c r="BH1344" s="73"/>
      <c r="BI1344" s="73"/>
      <c r="BJ1344" s="95"/>
      <c r="BK1344" s="95"/>
      <c r="BL1344" s="73"/>
      <c r="BM1344" s="73"/>
      <c r="BN1344" s="95"/>
      <c r="BO1344" s="95"/>
      <c r="BP1344" s="73"/>
      <c r="BQ1344" s="73"/>
      <c r="BR1344" s="95"/>
      <c r="BS1344" s="95"/>
      <c r="BT1344" s="73"/>
      <c r="BU1344" s="73"/>
      <c r="BV1344" s="95"/>
      <c r="BW1344" s="95"/>
      <c r="BX1344" s="73"/>
      <c r="BY1344" s="73"/>
      <c r="BZ1344" s="95"/>
      <c r="CA1344" s="95"/>
      <c r="CB1344" s="73"/>
      <c r="CC1344" s="73"/>
      <c r="CD1344" s="95"/>
      <c r="CE1344" s="9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9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2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73"/>
      <c r="AF1345" s="73"/>
      <c r="AG1345" s="73"/>
      <c r="AH1345" s="95"/>
      <c r="AI1345" s="95"/>
      <c r="AJ1345" s="73"/>
      <c r="AK1345" s="73"/>
      <c r="AL1345" s="95"/>
      <c r="AM1345" s="95"/>
      <c r="AN1345" s="73"/>
      <c r="AO1345" s="73"/>
      <c r="AP1345" s="95"/>
      <c r="AQ1345" s="95"/>
      <c r="AR1345" s="73"/>
      <c r="AS1345" s="73"/>
      <c r="AT1345" s="95"/>
      <c r="AU1345" s="95"/>
      <c r="AV1345" s="73"/>
      <c r="AW1345" s="73"/>
      <c r="AX1345" s="95"/>
      <c r="AY1345" s="95"/>
      <c r="AZ1345" s="73"/>
      <c r="BA1345" s="73"/>
      <c r="BB1345" s="95"/>
      <c r="BC1345" s="95"/>
      <c r="BD1345" s="73"/>
      <c r="BE1345" s="73"/>
      <c r="BF1345" s="95"/>
      <c r="BG1345" s="95"/>
      <c r="BH1345" s="73"/>
      <c r="BI1345" s="73"/>
      <c r="BJ1345" s="95"/>
      <c r="BK1345" s="95"/>
      <c r="BL1345" s="73"/>
      <c r="BM1345" s="73"/>
      <c r="BN1345" s="95"/>
      <c r="BO1345" s="95"/>
      <c r="BP1345" s="73"/>
      <c r="BQ1345" s="73"/>
      <c r="BR1345" s="95"/>
      <c r="BS1345" s="95"/>
      <c r="BT1345" s="73"/>
      <c r="BU1345" s="73"/>
      <c r="BV1345" s="95"/>
      <c r="BW1345" s="95"/>
      <c r="BX1345" s="73"/>
      <c r="BY1345" s="73"/>
      <c r="BZ1345" s="95"/>
      <c r="CA1345" s="95"/>
      <c r="CB1345" s="73"/>
      <c r="CC1345" s="73"/>
      <c r="CD1345" s="95"/>
      <c r="CE1345" s="9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9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2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73"/>
      <c r="AF1346" s="73"/>
      <c r="AG1346" s="73"/>
      <c r="AH1346" s="95"/>
      <c r="AI1346" s="95"/>
      <c r="AJ1346" s="73"/>
      <c r="AK1346" s="73"/>
      <c r="AL1346" s="95"/>
      <c r="AM1346" s="95"/>
      <c r="AN1346" s="73"/>
      <c r="AO1346" s="73"/>
      <c r="AP1346" s="95"/>
      <c r="AQ1346" s="95"/>
      <c r="AR1346" s="73"/>
      <c r="AS1346" s="73"/>
      <c r="AT1346" s="95"/>
      <c r="AU1346" s="95"/>
      <c r="AV1346" s="73"/>
      <c r="AW1346" s="73"/>
      <c r="AX1346" s="95"/>
      <c r="AY1346" s="95"/>
      <c r="AZ1346" s="73"/>
      <c r="BA1346" s="73"/>
      <c r="BB1346" s="95"/>
      <c r="BC1346" s="95"/>
      <c r="BD1346" s="73"/>
      <c r="BE1346" s="73"/>
      <c r="BF1346" s="95"/>
      <c r="BG1346" s="95"/>
      <c r="BH1346" s="73"/>
      <c r="BI1346" s="73"/>
      <c r="BJ1346" s="95"/>
      <c r="BK1346" s="95"/>
      <c r="BL1346" s="73"/>
      <c r="BM1346" s="73"/>
      <c r="BN1346" s="95"/>
      <c r="BO1346" s="95"/>
      <c r="BP1346" s="73"/>
      <c r="BQ1346" s="73"/>
      <c r="BR1346" s="95"/>
      <c r="BS1346" s="95"/>
      <c r="BT1346" s="73"/>
      <c r="BU1346" s="73"/>
      <c r="BV1346" s="95"/>
      <c r="BW1346" s="95"/>
      <c r="BX1346" s="73"/>
      <c r="BY1346" s="73"/>
      <c r="BZ1346" s="95"/>
      <c r="CA1346" s="95"/>
      <c r="CB1346" s="73"/>
      <c r="CC1346" s="73"/>
      <c r="CD1346" s="95"/>
      <c r="CE1346" s="9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9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2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73"/>
      <c r="AF1347" s="73"/>
      <c r="AG1347" s="73"/>
      <c r="AH1347" s="95"/>
      <c r="AI1347" s="95"/>
      <c r="AJ1347" s="73"/>
      <c r="AK1347" s="73"/>
      <c r="AL1347" s="95"/>
      <c r="AM1347" s="95"/>
      <c r="AN1347" s="73"/>
      <c r="AO1347" s="73"/>
      <c r="AP1347" s="95"/>
      <c r="AQ1347" s="95"/>
      <c r="AR1347" s="73"/>
      <c r="AS1347" s="73"/>
      <c r="AT1347" s="95"/>
      <c r="AU1347" s="95"/>
      <c r="AV1347" s="73"/>
      <c r="AW1347" s="73"/>
      <c r="AX1347" s="95"/>
      <c r="AY1347" s="95"/>
      <c r="AZ1347" s="73"/>
      <c r="BA1347" s="73"/>
      <c r="BB1347" s="95"/>
      <c r="BC1347" s="95"/>
      <c r="BD1347" s="73"/>
      <c r="BE1347" s="73"/>
      <c r="BF1347" s="95"/>
      <c r="BG1347" s="95"/>
      <c r="BH1347" s="73"/>
      <c r="BI1347" s="73"/>
      <c r="BJ1347" s="95"/>
      <c r="BK1347" s="95"/>
      <c r="BL1347" s="73"/>
      <c r="BM1347" s="73"/>
      <c r="BN1347" s="95"/>
      <c r="BO1347" s="95"/>
      <c r="BP1347" s="73"/>
      <c r="BQ1347" s="73"/>
      <c r="BR1347" s="95"/>
      <c r="BS1347" s="95"/>
      <c r="BT1347" s="73"/>
      <c r="BU1347" s="73"/>
      <c r="BV1347" s="95"/>
      <c r="BW1347" s="95"/>
      <c r="BX1347" s="73"/>
      <c r="BY1347" s="73"/>
      <c r="BZ1347" s="95"/>
      <c r="CA1347" s="95"/>
      <c r="CB1347" s="73"/>
      <c r="CC1347" s="73"/>
      <c r="CD1347" s="95"/>
      <c r="CE1347" s="9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9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2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73"/>
      <c r="AF1348" s="73"/>
      <c r="AG1348" s="73"/>
      <c r="AH1348" s="95"/>
      <c r="AI1348" s="95"/>
      <c r="AJ1348" s="73"/>
      <c r="AK1348" s="73"/>
      <c r="AL1348" s="95"/>
      <c r="AM1348" s="95"/>
      <c r="AN1348" s="73"/>
      <c r="AO1348" s="73"/>
      <c r="AP1348" s="95"/>
      <c r="AQ1348" s="95"/>
      <c r="AR1348" s="73"/>
      <c r="AS1348" s="73"/>
      <c r="AT1348" s="95"/>
      <c r="AU1348" s="95"/>
      <c r="AV1348" s="73"/>
      <c r="AW1348" s="73"/>
      <c r="AX1348" s="95"/>
      <c r="AY1348" s="95"/>
      <c r="AZ1348" s="73"/>
      <c r="BA1348" s="73"/>
      <c r="BB1348" s="95"/>
      <c r="BC1348" s="95"/>
      <c r="BD1348" s="73"/>
      <c r="BE1348" s="73"/>
      <c r="BF1348" s="95"/>
      <c r="BG1348" s="95"/>
      <c r="BH1348" s="73"/>
      <c r="BI1348" s="73"/>
      <c r="BJ1348" s="95"/>
      <c r="BK1348" s="95"/>
      <c r="BL1348" s="73"/>
      <c r="BM1348" s="73"/>
      <c r="BN1348" s="95"/>
      <c r="BO1348" s="95"/>
      <c r="BP1348" s="73"/>
      <c r="BQ1348" s="73"/>
      <c r="BR1348" s="95"/>
      <c r="BS1348" s="95"/>
      <c r="BT1348" s="73"/>
      <c r="BU1348" s="73"/>
      <c r="BV1348" s="95"/>
      <c r="BW1348" s="95"/>
      <c r="BX1348" s="73"/>
      <c r="BY1348" s="73"/>
      <c r="BZ1348" s="95"/>
      <c r="CA1348" s="95"/>
      <c r="CB1348" s="73"/>
      <c r="CC1348" s="73"/>
      <c r="CD1348" s="95"/>
      <c r="CE1348" s="9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9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2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73"/>
      <c r="AF1349" s="73"/>
      <c r="AG1349" s="73"/>
      <c r="AH1349" s="95"/>
      <c r="AI1349" s="95"/>
      <c r="AJ1349" s="73"/>
      <c r="AK1349" s="73"/>
      <c r="AL1349" s="95"/>
      <c r="AM1349" s="95"/>
      <c r="AN1349" s="73"/>
      <c r="AO1349" s="73"/>
      <c r="AP1349" s="95"/>
      <c r="AQ1349" s="95"/>
      <c r="AR1349" s="73"/>
      <c r="AS1349" s="73"/>
      <c r="AT1349" s="95"/>
      <c r="AU1349" s="95"/>
      <c r="AV1349" s="73"/>
      <c r="AW1349" s="73"/>
      <c r="AX1349" s="95"/>
      <c r="AY1349" s="95"/>
      <c r="AZ1349" s="73"/>
      <c r="BA1349" s="73"/>
      <c r="BB1349" s="95"/>
      <c r="BC1349" s="95"/>
      <c r="BD1349" s="73"/>
      <c r="BE1349" s="73"/>
      <c r="BF1349" s="95"/>
      <c r="BG1349" s="95"/>
      <c r="BH1349" s="73"/>
      <c r="BI1349" s="73"/>
      <c r="BJ1349" s="95"/>
      <c r="BK1349" s="95"/>
      <c r="BL1349" s="73"/>
      <c r="BM1349" s="73"/>
      <c r="BN1349" s="95"/>
      <c r="BO1349" s="95"/>
      <c r="BP1349" s="73"/>
      <c r="BQ1349" s="73"/>
      <c r="BR1349" s="95"/>
      <c r="BS1349" s="95"/>
      <c r="BT1349" s="73"/>
      <c r="BU1349" s="73"/>
      <c r="BV1349" s="95"/>
      <c r="BW1349" s="95"/>
      <c r="BX1349" s="73"/>
      <c r="BY1349" s="73"/>
      <c r="BZ1349" s="95"/>
      <c r="CA1349" s="95"/>
      <c r="CB1349" s="73"/>
      <c r="CC1349" s="73"/>
      <c r="CD1349" s="95"/>
      <c r="CE1349" s="9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9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2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73"/>
      <c r="AF1350" s="73"/>
      <c r="AG1350" s="73"/>
      <c r="AH1350" s="95"/>
      <c r="AI1350" s="95"/>
      <c r="AJ1350" s="73"/>
      <c r="AK1350" s="73"/>
      <c r="AL1350" s="95"/>
      <c r="AM1350" s="95"/>
      <c r="AN1350" s="73"/>
      <c r="AO1350" s="73"/>
      <c r="AP1350" s="95"/>
      <c r="AQ1350" s="95"/>
      <c r="AR1350" s="73"/>
      <c r="AS1350" s="73"/>
      <c r="AT1350" s="95"/>
      <c r="AU1350" s="95"/>
      <c r="AV1350" s="73"/>
      <c r="AW1350" s="73"/>
      <c r="AX1350" s="95"/>
      <c r="AY1350" s="95"/>
      <c r="AZ1350" s="73"/>
      <c r="BA1350" s="73"/>
      <c r="BB1350" s="95"/>
      <c r="BC1350" s="95"/>
      <c r="BD1350" s="73"/>
      <c r="BE1350" s="73"/>
      <c r="BF1350" s="95"/>
      <c r="BG1350" s="95"/>
      <c r="BH1350" s="73"/>
      <c r="BI1350" s="73"/>
      <c r="BJ1350" s="95"/>
      <c r="BK1350" s="95"/>
      <c r="BL1350" s="73"/>
      <c r="BM1350" s="73"/>
      <c r="BN1350" s="95"/>
      <c r="BO1350" s="95"/>
      <c r="BP1350" s="73"/>
      <c r="BQ1350" s="73"/>
      <c r="BR1350" s="95"/>
      <c r="BS1350" s="95"/>
      <c r="BT1350" s="73"/>
      <c r="BU1350" s="73"/>
      <c r="BV1350" s="95"/>
      <c r="BW1350" s="95"/>
      <c r="BX1350" s="73"/>
      <c r="BY1350" s="73"/>
      <c r="BZ1350" s="95"/>
      <c r="CA1350" s="95"/>
      <c r="CB1350" s="73"/>
      <c r="CC1350" s="73"/>
      <c r="CD1350" s="95"/>
      <c r="CE1350" s="9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9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2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73"/>
      <c r="AF1351" s="73"/>
      <c r="AG1351" s="73"/>
      <c r="AH1351" s="95"/>
      <c r="AI1351" s="95"/>
      <c r="AJ1351" s="73"/>
      <c r="AK1351" s="73"/>
      <c r="AL1351" s="95"/>
      <c r="AM1351" s="95"/>
      <c r="AN1351" s="73"/>
      <c r="AO1351" s="73"/>
      <c r="AP1351" s="95"/>
      <c r="AQ1351" s="95"/>
      <c r="AR1351" s="73"/>
      <c r="AS1351" s="73"/>
      <c r="AT1351" s="95"/>
      <c r="AU1351" s="95"/>
      <c r="AV1351" s="73"/>
      <c r="AW1351" s="73"/>
      <c r="AX1351" s="95"/>
      <c r="AY1351" s="95"/>
      <c r="AZ1351" s="73"/>
      <c r="BA1351" s="73"/>
      <c r="BB1351" s="95"/>
      <c r="BC1351" s="95"/>
      <c r="BD1351" s="73"/>
      <c r="BE1351" s="73"/>
      <c r="BF1351" s="95"/>
      <c r="BG1351" s="95"/>
      <c r="BH1351" s="73"/>
      <c r="BI1351" s="73"/>
      <c r="BJ1351" s="95"/>
      <c r="BK1351" s="95"/>
      <c r="BL1351" s="73"/>
      <c r="BM1351" s="73"/>
      <c r="BN1351" s="95"/>
      <c r="BO1351" s="95"/>
      <c r="BP1351" s="73"/>
      <c r="BQ1351" s="73"/>
      <c r="BR1351" s="95"/>
      <c r="BS1351" s="95"/>
      <c r="BT1351" s="73"/>
      <c r="BU1351" s="73"/>
      <c r="BV1351" s="95"/>
      <c r="BW1351" s="95"/>
      <c r="BX1351" s="73"/>
      <c r="BY1351" s="73"/>
      <c r="BZ1351" s="95"/>
      <c r="CA1351" s="95"/>
      <c r="CB1351" s="73"/>
      <c r="CC1351" s="73"/>
      <c r="CD1351" s="95"/>
      <c r="CE1351" s="9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9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2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73"/>
      <c r="AF1352" s="73"/>
      <c r="AG1352" s="73"/>
      <c r="AH1352" s="95"/>
      <c r="AI1352" s="95"/>
      <c r="AJ1352" s="73"/>
      <c r="AK1352" s="73"/>
      <c r="AL1352" s="95"/>
      <c r="AM1352" s="95"/>
      <c r="AN1352" s="73"/>
      <c r="AO1352" s="73"/>
      <c r="AP1352" s="95"/>
      <c r="AQ1352" s="95"/>
      <c r="AR1352" s="73"/>
      <c r="AS1352" s="73"/>
      <c r="AT1352" s="95"/>
      <c r="AU1352" s="95"/>
      <c r="AV1352" s="73"/>
      <c r="AW1352" s="73"/>
      <c r="AX1352" s="95"/>
      <c r="AY1352" s="95"/>
      <c r="AZ1352" s="73"/>
      <c r="BA1352" s="73"/>
      <c r="BB1352" s="95"/>
      <c r="BC1352" s="95"/>
      <c r="BD1352" s="73"/>
      <c r="BE1352" s="73"/>
      <c r="BF1352" s="95"/>
      <c r="BG1352" s="95"/>
      <c r="BH1352" s="73"/>
      <c r="BI1352" s="73"/>
      <c r="BJ1352" s="95"/>
      <c r="BK1352" s="95"/>
      <c r="BL1352" s="73"/>
      <c r="BM1352" s="73"/>
      <c r="BN1352" s="95"/>
      <c r="BO1352" s="95"/>
      <c r="BP1352" s="73"/>
      <c r="BQ1352" s="73"/>
      <c r="BR1352" s="95"/>
      <c r="BS1352" s="95"/>
      <c r="BT1352" s="73"/>
      <c r="BU1352" s="73"/>
      <c r="BV1352" s="95"/>
      <c r="BW1352" s="95"/>
      <c r="BX1352" s="73"/>
      <c r="BY1352" s="73"/>
      <c r="BZ1352" s="95"/>
      <c r="CA1352" s="95"/>
      <c r="CB1352" s="73"/>
      <c r="CC1352" s="73"/>
      <c r="CD1352" s="95"/>
      <c r="CE1352" s="9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9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2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73"/>
      <c r="AF1353" s="73"/>
      <c r="AG1353" s="73"/>
      <c r="AH1353" s="95"/>
      <c r="AI1353" s="95"/>
      <c r="AJ1353" s="73"/>
      <c r="AK1353" s="73"/>
      <c r="AL1353" s="95"/>
      <c r="AM1353" s="95"/>
      <c r="AN1353" s="73"/>
      <c r="AO1353" s="73"/>
      <c r="AP1353" s="95"/>
      <c r="AQ1353" s="95"/>
      <c r="AR1353" s="73"/>
      <c r="AS1353" s="73"/>
      <c r="AT1353" s="95"/>
      <c r="AU1353" s="95"/>
      <c r="AV1353" s="73"/>
      <c r="AW1353" s="73"/>
      <c r="AX1353" s="95"/>
      <c r="AY1353" s="95"/>
      <c r="AZ1353" s="73"/>
      <c r="BA1353" s="73"/>
      <c r="BB1353" s="95"/>
      <c r="BC1353" s="95"/>
      <c r="BD1353" s="73"/>
      <c r="BE1353" s="73"/>
      <c r="BF1353" s="95"/>
      <c r="BG1353" s="95"/>
      <c r="BH1353" s="73"/>
      <c r="BI1353" s="73"/>
      <c r="BJ1353" s="95"/>
      <c r="BK1353" s="95"/>
      <c r="BL1353" s="73"/>
      <c r="BM1353" s="73"/>
      <c r="BN1353" s="95"/>
      <c r="BO1353" s="95"/>
      <c r="BP1353" s="73"/>
      <c r="BQ1353" s="73"/>
      <c r="BR1353" s="95"/>
      <c r="BS1353" s="95"/>
      <c r="BT1353" s="73"/>
      <c r="BU1353" s="73"/>
      <c r="BV1353" s="95"/>
      <c r="BW1353" s="95"/>
      <c r="BX1353" s="73"/>
      <c r="BY1353" s="73"/>
      <c r="BZ1353" s="95"/>
      <c r="CA1353" s="95"/>
      <c r="CB1353" s="73"/>
      <c r="CC1353" s="73"/>
      <c r="CD1353" s="95"/>
      <c r="CE1353" s="9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9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2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73"/>
      <c r="AF1354" s="73"/>
      <c r="AG1354" s="73"/>
      <c r="AH1354" s="95"/>
      <c r="AI1354" s="95"/>
      <c r="AJ1354" s="73"/>
      <c r="AK1354" s="73"/>
      <c r="AL1354" s="95"/>
      <c r="AM1354" s="95"/>
      <c r="AN1354" s="73"/>
      <c r="AO1354" s="73"/>
      <c r="AP1354" s="95"/>
      <c r="AQ1354" s="95"/>
      <c r="AR1354" s="73"/>
      <c r="AS1354" s="73"/>
      <c r="AT1354" s="95"/>
      <c r="AU1354" s="95"/>
      <c r="AV1354" s="73"/>
      <c r="AW1354" s="73"/>
      <c r="AX1354" s="95"/>
      <c r="AY1354" s="95"/>
      <c r="AZ1354" s="73"/>
      <c r="BA1354" s="73"/>
      <c r="BB1354" s="95"/>
      <c r="BC1354" s="95"/>
      <c r="BD1354" s="73"/>
      <c r="BE1354" s="73"/>
      <c r="BF1354" s="95"/>
      <c r="BG1354" s="95"/>
      <c r="BH1354" s="73"/>
      <c r="BI1354" s="73"/>
      <c r="BJ1354" s="95"/>
      <c r="BK1354" s="95"/>
      <c r="BL1354" s="73"/>
      <c r="BM1354" s="73"/>
      <c r="BN1354" s="95"/>
      <c r="BO1354" s="95"/>
      <c r="BP1354" s="73"/>
      <c r="BQ1354" s="73"/>
      <c r="BR1354" s="95"/>
      <c r="BS1354" s="95"/>
      <c r="BT1354" s="73"/>
      <c r="BU1354" s="73"/>
      <c r="BV1354" s="95"/>
      <c r="BW1354" s="95"/>
      <c r="BX1354" s="73"/>
      <c r="BY1354" s="73"/>
      <c r="BZ1354" s="95"/>
      <c r="CA1354" s="95"/>
      <c r="CB1354" s="73"/>
      <c r="CC1354" s="73"/>
      <c r="CD1354" s="95"/>
      <c r="CE1354" s="9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9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2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73"/>
      <c r="AF1355" s="73"/>
      <c r="AG1355" s="73"/>
      <c r="AH1355" s="95"/>
      <c r="AI1355" s="95"/>
      <c r="AJ1355" s="73"/>
      <c r="AK1355" s="73"/>
      <c r="AL1355" s="95"/>
      <c r="AM1355" s="95"/>
      <c r="AN1355" s="73"/>
      <c r="AO1355" s="73"/>
      <c r="AP1355" s="95"/>
      <c r="AQ1355" s="95"/>
      <c r="AR1355" s="73"/>
      <c r="AS1355" s="73"/>
      <c r="AT1355" s="95"/>
      <c r="AU1355" s="95"/>
      <c r="AV1355" s="73"/>
      <c r="AW1355" s="73"/>
      <c r="AX1355" s="95"/>
      <c r="AY1355" s="95"/>
      <c r="AZ1355" s="73"/>
      <c r="BA1355" s="73"/>
      <c r="BB1355" s="95"/>
      <c r="BC1355" s="95"/>
      <c r="BD1355" s="73"/>
      <c r="BE1355" s="73"/>
      <c r="BF1355" s="95"/>
      <c r="BG1355" s="95"/>
      <c r="BH1355" s="73"/>
      <c r="BI1355" s="73"/>
      <c r="BJ1355" s="95"/>
      <c r="BK1355" s="95"/>
      <c r="BL1355" s="73"/>
      <c r="BM1355" s="73"/>
      <c r="BN1355" s="95"/>
      <c r="BO1355" s="95"/>
      <c r="BP1355" s="73"/>
      <c r="BQ1355" s="73"/>
      <c r="BR1355" s="95"/>
      <c r="BS1355" s="95"/>
      <c r="BT1355" s="73"/>
      <c r="BU1355" s="73"/>
      <c r="BV1355" s="95"/>
      <c r="BW1355" s="95"/>
      <c r="BX1355" s="73"/>
      <c r="BY1355" s="73"/>
      <c r="BZ1355" s="95"/>
      <c r="CA1355" s="95"/>
      <c r="CB1355" s="73"/>
      <c r="CC1355" s="73"/>
      <c r="CD1355" s="95"/>
      <c r="CE1355" s="9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9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2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73"/>
      <c r="AF1356" s="73"/>
      <c r="AG1356" s="73"/>
      <c r="AH1356" s="95"/>
      <c r="AI1356" s="95"/>
      <c r="AJ1356" s="73"/>
      <c r="AK1356" s="73"/>
      <c r="AL1356" s="95"/>
      <c r="AM1356" s="95"/>
      <c r="AN1356" s="73"/>
      <c r="AO1356" s="73"/>
      <c r="AP1356" s="95"/>
      <c r="AQ1356" s="95"/>
      <c r="AR1356" s="73"/>
      <c r="AS1356" s="73"/>
      <c r="AT1356" s="95"/>
      <c r="AU1356" s="95"/>
      <c r="AV1356" s="73"/>
      <c r="AW1356" s="73"/>
      <c r="AX1356" s="95"/>
      <c r="AY1356" s="95"/>
      <c r="AZ1356" s="73"/>
      <c r="BA1356" s="73"/>
      <c r="BB1356" s="95"/>
      <c r="BC1356" s="95"/>
      <c r="BD1356" s="73"/>
      <c r="BE1356" s="73"/>
      <c r="BF1356" s="95"/>
      <c r="BG1356" s="95"/>
      <c r="BH1356" s="73"/>
      <c r="BI1356" s="73"/>
      <c r="BJ1356" s="95"/>
      <c r="BK1356" s="95"/>
      <c r="BL1356" s="73"/>
      <c r="BM1356" s="73"/>
      <c r="BN1356" s="95"/>
      <c r="BO1356" s="95"/>
      <c r="BP1356" s="73"/>
      <c r="BQ1356" s="73"/>
      <c r="BR1356" s="95"/>
      <c r="BS1356" s="95"/>
      <c r="BT1356" s="73"/>
      <c r="BU1356" s="73"/>
      <c r="BV1356" s="95"/>
      <c r="BW1356" s="95"/>
      <c r="BX1356" s="73"/>
      <c r="BY1356" s="73"/>
      <c r="BZ1356" s="95"/>
      <c r="CA1356" s="95"/>
      <c r="CB1356" s="73"/>
      <c r="CC1356" s="73"/>
      <c r="CD1356" s="95"/>
      <c r="CE1356" s="9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9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2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73"/>
      <c r="AF1357" s="73"/>
      <c r="AG1357" s="73"/>
      <c r="AH1357" s="95"/>
      <c r="AI1357" s="95"/>
      <c r="AJ1357" s="73"/>
      <c r="AK1357" s="73"/>
      <c r="AL1357" s="95"/>
      <c r="AM1357" s="95"/>
      <c r="AN1357" s="73"/>
      <c r="AO1357" s="73"/>
      <c r="AP1357" s="95"/>
      <c r="AQ1357" s="95"/>
      <c r="AR1357" s="73"/>
      <c r="AS1357" s="73"/>
      <c r="AT1357" s="95"/>
      <c r="AU1357" s="95"/>
      <c r="AV1357" s="73"/>
      <c r="AW1357" s="73"/>
      <c r="AX1357" s="95"/>
      <c r="AY1357" s="95"/>
      <c r="AZ1357" s="73"/>
      <c r="BA1357" s="73"/>
      <c r="BB1357" s="95"/>
      <c r="BC1357" s="95"/>
      <c r="BD1357" s="73"/>
      <c r="BE1357" s="73"/>
      <c r="BF1357" s="95"/>
      <c r="BG1357" s="95"/>
      <c r="BH1357" s="73"/>
      <c r="BI1357" s="73"/>
      <c r="BJ1357" s="95"/>
      <c r="BK1357" s="95"/>
      <c r="BL1357" s="73"/>
      <c r="BM1357" s="73"/>
      <c r="BN1357" s="95"/>
      <c r="BO1357" s="95"/>
      <c r="BP1357" s="73"/>
      <c r="BQ1357" s="73"/>
      <c r="BR1357" s="95"/>
      <c r="BS1357" s="95"/>
      <c r="BT1357" s="73"/>
      <c r="BU1357" s="73"/>
      <c r="BV1357" s="95"/>
      <c r="BW1357" s="95"/>
      <c r="BX1357" s="73"/>
      <c r="BY1357" s="73"/>
      <c r="BZ1357" s="95"/>
      <c r="CA1357" s="95"/>
      <c r="CB1357" s="73"/>
      <c r="CC1357" s="73"/>
      <c r="CD1357" s="95"/>
      <c r="CE1357" s="9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9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2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73"/>
      <c r="AF1358" s="73"/>
      <c r="AG1358" s="73"/>
      <c r="AH1358" s="95"/>
      <c r="AI1358" s="95"/>
      <c r="AJ1358" s="73"/>
      <c r="AK1358" s="73"/>
      <c r="AL1358" s="95"/>
      <c r="AM1358" s="95"/>
      <c r="AN1358" s="73"/>
      <c r="AO1358" s="73"/>
      <c r="AP1358" s="95"/>
      <c r="AQ1358" s="95"/>
      <c r="AR1358" s="73"/>
      <c r="AS1358" s="73"/>
      <c r="AT1358" s="95"/>
      <c r="AU1358" s="95"/>
      <c r="AV1358" s="73"/>
      <c r="AW1358" s="73"/>
      <c r="AX1358" s="95"/>
      <c r="AY1358" s="95"/>
      <c r="AZ1358" s="73"/>
      <c r="BA1358" s="73"/>
      <c r="BB1358" s="95"/>
      <c r="BC1358" s="95"/>
      <c r="BD1358" s="73"/>
      <c r="BE1358" s="73"/>
      <c r="BF1358" s="95"/>
      <c r="BG1358" s="95"/>
      <c r="BH1358" s="73"/>
      <c r="BI1358" s="73"/>
      <c r="BJ1358" s="95"/>
      <c r="BK1358" s="95"/>
      <c r="BL1358" s="73"/>
      <c r="BM1358" s="73"/>
      <c r="BN1358" s="95"/>
      <c r="BO1358" s="95"/>
      <c r="BP1358" s="73"/>
      <c r="BQ1358" s="73"/>
      <c r="BR1358" s="95"/>
      <c r="BS1358" s="95"/>
      <c r="BT1358" s="73"/>
      <c r="BU1358" s="73"/>
      <c r="BV1358" s="95"/>
      <c r="BW1358" s="95"/>
      <c r="BX1358" s="73"/>
      <c r="BY1358" s="73"/>
      <c r="BZ1358" s="95"/>
      <c r="CA1358" s="95"/>
      <c r="CB1358" s="73"/>
      <c r="CC1358" s="73"/>
      <c r="CD1358" s="95"/>
      <c r="CE1358" s="9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9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2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73"/>
      <c r="AF1359" s="73"/>
      <c r="AG1359" s="73"/>
      <c r="AH1359" s="95"/>
      <c r="AI1359" s="95"/>
      <c r="AJ1359" s="73"/>
      <c r="AK1359" s="73"/>
      <c r="AL1359" s="95"/>
      <c r="AM1359" s="95"/>
      <c r="AN1359" s="73"/>
      <c r="AO1359" s="73"/>
      <c r="AP1359" s="95"/>
      <c r="AQ1359" s="95"/>
      <c r="AR1359" s="73"/>
      <c r="AS1359" s="73"/>
      <c r="AT1359" s="95"/>
      <c r="AU1359" s="95"/>
      <c r="AV1359" s="73"/>
      <c r="AW1359" s="73"/>
      <c r="AX1359" s="95"/>
      <c r="AY1359" s="95"/>
      <c r="AZ1359" s="73"/>
      <c r="BA1359" s="73"/>
      <c r="BB1359" s="95"/>
      <c r="BC1359" s="95"/>
      <c r="BD1359" s="73"/>
      <c r="BE1359" s="73"/>
      <c r="BF1359" s="95"/>
      <c r="BG1359" s="95"/>
      <c r="BH1359" s="73"/>
      <c r="BI1359" s="73"/>
      <c r="BJ1359" s="95"/>
      <c r="BK1359" s="95"/>
      <c r="BL1359" s="73"/>
      <c r="BM1359" s="73"/>
      <c r="BN1359" s="95"/>
      <c r="BO1359" s="95"/>
      <c r="BP1359" s="73"/>
      <c r="BQ1359" s="73"/>
      <c r="BR1359" s="95"/>
      <c r="BS1359" s="95"/>
      <c r="BT1359" s="73"/>
      <c r="BU1359" s="73"/>
      <c r="BV1359" s="95"/>
      <c r="BW1359" s="95"/>
      <c r="BX1359" s="73"/>
      <c r="BY1359" s="73"/>
      <c r="BZ1359" s="95"/>
      <c r="CA1359" s="95"/>
      <c r="CB1359" s="73"/>
      <c r="CC1359" s="73"/>
      <c r="CD1359" s="95"/>
      <c r="CE1359" s="9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9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2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73"/>
      <c r="AF1360" s="73"/>
      <c r="AG1360" s="73"/>
      <c r="AH1360" s="95"/>
      <c r="AI1360" s="95"/>
      <c r="AJ1360" s="73"/>
      <c r="AK1360" s="73"/>
      <c r="AL1360" s="95"/>
      <c r="AM1360" s="95"/>
      <c r="AN1360" s="73"/>
      <c r="AO1360" s="73"/>
      <c r="AP1360" s="95"/>
      <c r="AQ1360" s="95"/>
      <c r="AR1360" s="73"/>
      <c r="AS1360" s="73"/>
      <c r="AT1360" s="95"/>
      <c r="AU1360" s="95"/>
      <c r="AV1360" s="73"/>
      <c r="AW1360" s="73"/>
      <c r="AX1360" s="95"/>
      <c r="AY1360" s="95"/>
      <c r="AZ1360" s="73"/>
      <c r="BA1360" s="73"/>
      <c r="BB1360" s="95"/>
      <c r="BC1360" s="95"/>
      <c r="BD1360" s="73"/>
      <c r="BE1360" s="73"/>
      <c r="BF1360" s="95"/>
      <c r="BG1360" s="95"/>
      <c r="BH1360" s="73"/>
      <c r="BI1360" s="73"/>
      <c r="BJ1360" s="95"/>
      <c r="BK1360" s="95"/>
      <c r="BL1360" s="73"/>
      <c r="BM1360" s="73"/>
      <c r="BN1360" s="95"/>
      <c r="BO1360" s="95"/>
      <c r="BP1360" s="73"/>
      <c r="BQ1360" s="73"/>
      <c r="BR1360" s="95"/>
      <c r="BS1360" s="95"/>
      <c r="BT1360" s="73"/>
      <c r="BU1360" s="73"/>
      <c r="BV1360" s="95"/>
      <c r="BW1360" s="95"/>
      <c r="BX1360" s="73"/>
      <c r="BY1360" s="73"/>
      <c r="BZ1360" s="95"/>
      <c r="CA1360" s="95"/>
      <c r="CB1360" s="73"/>
      <c r="CC1360" s="73"/>
      <c r="CD1360" s="95"/>
      <c r="CE1360" s="9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9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2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73"/>
      <c r="AF1361" s="73"/>
      <c r="AG1361" s="73"/>
      <c r="AH1361" s="95"/>
      <c r="AI1361" s="95"/>
      <c r="AJ1361" s="73"/>
      <c r="AK1361" s="73"/>
      <c r="AL1361" s="95"/>
      <c r="AM1361" s="95"/>
      <c r="AN1361" s="73"/>
      <c r="AO1361" s="73"/>
      <c r="AP1361" s="95"/>
      <c r="AQ1361" s="95"/>
      <c r="AR1361" s="73"/>
      <c r="AS1361" s="73"/>
      <c r="AT1361" s="95"/>
      <c r="AU1361" s="95"/>
      <c r="AV1361" s="73"/>
      <c r="AW1361" s="73"/>
      <c r="AX1361" s="95"/>
      <c r="AY1361" s="95"/>
      <c r="AZ1361" s="73"/>
      <c r="BA1361" s="73"/>
      <c r="BB1361" s="95"/>
      <c r="BC1361" s="95"/>
      <c r="BD1361" s="73"/>
      <c r="BE1361" s="73"/>
      <c r="BF1361" s="95"/>
      <c r="BG1361" s="95"/>
      <c r="BH1361" s="73"/>
      <c r="BI1361" s="73"/>
      <c r="BJ1361" s="95"/>
      <c r="BK1361" s="95"/>
      <c r="BL1361" s="73"/>
      <c r="BM1361" s="73"/>
      <c r="BN1361" s="95"/>
      <c r="BO1361" s="95"/>
      <c r="BP1361" s="73"/>
      <c r="BQ1361" s="73"/>
      <c r="BR1361" s="95"/>
      <c r="BS1361" s="95"/>
      <c r="BT1361" s="73"/>
      <c r="BU1361" s="73"/>
      <c r="BV1361" s="95"/>
      <c r="BW1361" s="95"/>
      <c r="BX1361" s="73"/>
      <c r="BY1361" s="73"/>
      <c r="BZ1361" s="95"/>
      <c r="CA1361" s="95"/>
      <c r="CB1361" s="73"/>
      <c r="CC1361" s="73"/>
      <c r="CD1361" s="95"/>
      <c r="CE1361" s="9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9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2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73"/>
      <c r="AF1362" s="73"/>
      <c r="AG1362" s="73"/>
      <c r="AH1362" s="95"/>
      <c r="AI1362" s="95"/>
      <c r="AJ1362" s="73"/>
      <c r="AK1362" s="73"/>
      <c r="AL1362" s="95"/>
      <c r="AM1362" s="95"/>
      <c r="AN1362" s="73"/>
      <c r="AO1362" s="73"/>
      <c r="AP1362" s="95"/>
      <c r="AQ1362" s="95"/>
      <c r="AR1362" s="73"/>
      <c r="AS1362" s="73"/>
      <c r="AT1362" s="95"/>
      <c r="AU1362" s="95"/>
      <c r="AV1362" s="73"/>
      <c r="AW1362" s="73"/>
      <c r="AX1362" s="95"/>
      <c r="AY1362" s="95"/>
      <c r="AZ1362" s="73"/>
      <c r="BA1362" s="73"/>
      <c r="BB1362" s="95"/>
      <c r="BC1362" s="95"/>
      <c r="BD1362" s="73"/>
      <c r="BE1362" s="73"/>
      <c r="BF1362" s="95"/>
      <c r="BG1362" s="95"/>
      <c r="BH1362" s="73"/>
      <c r="BI1362" s="73"/>
      <c r="BJ1362" s="95"/>
      <c r="BK1362" s="95"/>
      <c r="BL1362" s="73"/>
      <c r="BM1362" s="73"/>
      <c r="BN1362" s="95"/>
      <c r="BO1362" s="95"/>
      <c r="BP1362" s="73"/>
      <c r="BQ1362" s="73"/>
      <c r="BR1362" s="95"/>
      <c r="BS1362" s="95"/>
      <c r="BT1362" s="73"/>
      <c r="BU1362" s="73"/>
      <c r="BV1362" s="95"/>
      <c r="BW1362" s="95"/>
      <c r="BX1362" s="73"/>
      <c r="BY1362" s="73"/>
      <c r="BZ1362" s="95"/>
      <c r="CA1362" s="95"/>
      <c r="CB1362" s="73"/>
      <c r="CC1362" s="73"/>
      <c r="CD1362" s="95"/>
      <c r="CE1362" s="9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9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2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73"/>
      <c r="AF1363" s="73"/>
      <c r="AG1363" s="73"/>
      <c r="AH1363" s="95"/>
      <c r="AI1363" s="95"/>
      <c r="AJ1363" s="73"/>
      <c r="AK1363" s="73"/>
      <c r="AL1363" s="95"/>
      <c r="AM1363" s="95"/>
      <c r="AN1363" s="73"/>
      <c r="AO1363" s="73"/>
      <c r="AP1363" s="95"/>
      <c r="AQ1363" s="95"/>
      <c r="AR1363" s="73"/>
      <c r="AS1363" s="73"/>
      <c r="AT1363" s="95"/>
      <c r="AU1363" s="95"/>
      <c r="AV1363" s="73"/>
      <c r="AW1363" s="73"/>
      <c r="AX1363" s="95"/>
      <c r="AY1363" s="95"/>
      <c r="AZ1363" s="73"/>
      <c r="BA1363" s="73"/>
      <c r="BB1363" s="95"/>
      <c r="BC1363" s="95"/>
      <c r="BD1363" s="73"/>
      <c r="BE1363" s="73"/>
      <c r="BF1363" s="95"/>
      <c r="BG1363" s="95"/>
      <c r="BH1363" s="73"/>
      <c r="BI1363" s="73"/>
      <c r="BJ1363" s="95"/>
      <c r="BK1363" s="95"/>
      <c r="BL1363" s="73"/>
      <c r="BM1363" s="73"/>
      <c r="BN1363" s="95"/>
      <c r="BO1363" s="95"/>
      <c r="BP1363" s="73"/>
      <c r="BQ1363" s="73"/>
      <c r="BR1363" s="95"/>
      <c r="BS1363" s="95"/>
      <c r="BT1363" s="73"/>
      <c r="BU1363" s="73"/>
      <c r="BV1363" s="95"/>
      <c r="BW1363" s="95"/>
      <c r="BX1363" s="73"/>
      <c r="BY1363" s="73"/>
      <c r="BZ1363" s="95"/>
      <c r="CA1363" s="95"/>
      <c r="CB1363" s="73"/>
      <c r="CC1363" s="73"/>
      <c r="CD1363" s="95"/>
      <c r="CE1363" s="9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9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2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73"/>
      <c r="AF1364" s="73"/>
      <c r="AG1364" s="73"/>
      <c r="AH1364" s="95"/>
      <c r="AI1364" s="95"/>
      <c r="AJ1364" s="73"/>
      <c r="AK1364" s="73"/>
      <c r="AL1364" s="95"/>
      <c r="AM1364" s="95"/>
      <c r="AN1364" s="73"/>
      <c r="AO1364" s="73"/>
      <c r="AP1364" s="95"/>
      <c r="AQ1364" s="95"/>
      <c r="AR1364" s="73"/>
      <c r="AS1364" s="73"/>
      <c r="AT1364" s="95"/>
      <c r="AU1364" s="95"/>
      <c r="AV1364" s="73"/>
      <c r="AW1364" s="73"/>
      <c r="AX1364" s="95"/>
      <c r="AY1364" s="95"/>
      <c r="AZ1364" s="73"/>
      <c r="BA1364" s="73"/>
      <c r="BB1364" s="95"/>
      <c r="BC1364" s="95"/>
      <c r="BD1364" s="73"/>
      <c r="BE1364" s="73"/>
      <c r="BF1364" s="95"/>
      <c r="BG1364" s="95"/>
      <c r="BH1364" s="73"/>
      <c r="BI1364" s="73"/>
      <c r="BJ1364" s="95"/>
      <c r="BK1364" s="95"/>
      <c r="BL1364" s="73"/>
      <c r="BM1364" s="73"/>
      <c r="BN1364" s="95"/>
      <c r="BO1364" s="95"/>
      <c r="BP1364" s="73"/>
      <c r="BQ1364" s="73"/>
      <c r="BR1364" s="95"/>
      <c r="BS1364" s="95"/>
      <c r="BT1364" s="73"/>
      <c r="BU1364" s="73"/>
      <c r="BV1364" s="95"/>
      <c r="BW1364" s="95"/>
      <c r="BX1364" s="73"/>
      <c r="BY1364" s="73"/>
      <c r="BZ1364" s="95"/>
      <c r="CA1364" s="95"/>
      <c r="CB1364" s="73"/>
      <c r="CC1364" s="73"/>
      <c r="CD1364" s="95"/>
      <c r="CE1364" s="9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9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2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73"/>
      <c r="AF1365" s="73"/>
      <c r="AG1365" s="73"/>
      <c r="AH1365" s="95"/>
      <c r="AI1365" s="95"/>
      <c r="AJ1365" s="73"/>
      <c r="AK1365" s="73"/>
      <c r="AL1365" s="95"/>
      <c r="AM1365" s="95"/>
      <c r="AN1365" s="73"/>
      <c r="AO1365" s="73"/>
      <c r="AP1365" s="95"/>
      <c r="AQ1365" s="95"/>
      <c r="AR1365" s="73"/>
      <c r="AS1365" s="73"/>
      <c r="AT1365" s="95"/>
      <c r="AU1365" s="95"/>
      <c r="AV1365" s="73"/>
      <c r="AW1365" s="73"/>
      <c r="AX1365" s="95"/>
      <c r="AY1365" s="95"/>
      <c r="AZ1365" s="73"/>
      <c r="BA1365" s="73"/>
      <c r="BB1365" s="95"/>
      <c r="BC1365" s="95"/>
      <c r="BD1365" s="73"/>
      <c r="BE1365" s="73"/>
      <c r="BF1365" s="95"/>
      <c r="BG1365" s="95"/>
      <c r="BH1365" s="73"/>
      <c r="BI1365" s="73"/>
      <c r="BJ1365" s="95"/>
      <c r="BK1365" s="95"/>
      <c r="BL1365" s="73"/>
      <c r="BM1365" s="73"/>
      <c r="BN1365" s="95"/>
      <c r="BO1365" s="95"/>
      <c r="BP1365" s="73"/>
      <c r="BQ1365" s="73"/>
      <c r="BR1365" s="95"/>
      <c r="BS1365" s="95"/>
      <c r="BT1365" s="73"/>
      <c r="BU1365" s="73"/>
      <c r="BV1365" s="95"/>
      <c r="BW1365" s="95"/>
      <c r="BX1365" s="73"/>
      <c r="BY1365" s="73"/>
      <c r="BZ1365" s="95"/>
      <c r="CA1365" s="95"/>
      <c r="CB1365" s="73"/>
      <c r="CC1365" s="73"/>
      <c r="CD1365" s="95"/>
      <c r="CE1365" s="9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9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2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73"/>
      <c r="AF1366" s="73"/>
      <c r="AG1366" s="73"/>
      <c r="AH1366" s="95"/>
      <c r="AI1366" s="95"/>
      <c r="AJ1366" s="73"/>
      <c r="AK1366" s="73"/>
      <c r="AL1366" s="95"/>
      <c r="AM1366" s="95"/>
      <c r="AN1366" s="73"/>
      <c r="AO1366" s="73"/>
      <c r="AP1366" s="95"/>
      <c r="AQ1366" s="95"/>
      <c r="AR1366" s="73"/>
      <c r="AS1366" s="73"/>
      <c r="AT1366" s="95"/>
      <c r="AU1366" s="95"/>
      <c r="AV1366" s="73"/>
      <c r="AW1366" s="73"/>
      <c r="AX1366" s="95"/>
      <c r="AY1366" s="95"/>
      <c r="AZ1366" s="73"/>
      <c r="BA1366" s="73"/>
      <c r="BB1366" s="95"/>
      <c r="BC1366" s="95"/>
      <c r="BD1366" s="73"/>
      <c r="BE1366" s="73"/>
      <c r="BF1366" s="95"/>
      <c r="BG1366" s="95"/>
      <c r="BH1366" s="73"/>
      <c r="BI1366" s="73"/>
      <c r="BJ1366" s="95"/>
      <c r="BK1366" s="95"/>
      <c r="BL1366" s="73"/>
      <c r="BM1366" s="73"/>
      <c r="BN1366" s="95"/>
      <c r="BO1366" s="95"/>
      <c r="BP1366" s="73"/>
      <c r="BQ1366" s="73"/>
      <c r="BR1366" s="95"/>
      <c r="BS1366" s="95"/>
      <c r="BT1366" s="73"/>
      <c r="BU1366" s="73"/>
      <c r="BV1366" s="95"/>
      <c r="BW1366" s="95"/>
      <c r="BX1366" s="73"/>
      <c r="BY1366" s="73"/>
      <c r="BZ1366" s="95"/>
      <c r="CA1366" s="95"/>
      <c r="CB1366" s="73"/>
      <c r="CC1366" s="73"/>
      <c r="CD1366" s="95"/>
      <c r="CE1366" s="9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9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2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73"/>
      <c r="AF1367" s="73"/>
      <c r="AG1367" s="73"/>
      <c r="AH1367" s="95"/>
      <c r="AI1367" s="95"/>
      <c r="AJ1367" s="73"/>
      <c r="AK1367" s="73"/>
      <c r="AL1367" s="95"/>
      <c r="AM1367" s="95"/>
      <c r="AN1367" s="73"/>
      <c r="AO1367" s="73"/>
      <c r="AP1367" s="95"/>
      <c r="AQ1367" s="95"/>
      <c r="AR1367" s="73"/>
      <c r="AS1367" s="73"/>
      <c r="AT1367" s="95"/>
      <c r="AU1367" s="95"/>
      <c r="AV1367" s="73"/>
      <c r="AW1367" s="73"/>
      <c r="AX1367" s="95"/>
      <c r="AY1367" s="95"/>
      <c r="AZ1367" s="73"/>
      <c r="BA1367" s="73"/>
      <c r="BB1367" s="95"/>
      <c r="BC1367" s="95"/>
      <c r="BD1367" s="73"/>
      <c r="BE1367" s="73"/>
      <c r="BF1367" s="95"/>
      <c r="BG1367" s="95"/>
      <c r="BH1367" s="73"/>
      <c r="BI1367" s="73"/>
      <c r="BJ1367" s="95"/>
      <c r="BK1367" s="95"/>
      <c r="BL1367" s="73"/>
      <c r="BM1367" s="73"/>
      <c r="BN1367" s="95"/>
      <c r="BO1367" s="95"/>
      <c r="BP1367" s="73"/>
      <c r="BQ1367" s="73"/>
      <c r="BR1367" s="95"/>
      <c r="BS1367" s="95"/>
      <c r="BT1367" s="73"/>
      <c r="BU1367" s="73"/>
      <c r="BV1367" s="95"/>
      <c r="BW1367" s="95"/>
      <c r="BX1367" s="73"/>
      <c r="BY1367" s="73"/>
      <c r="BZ1367" s="95"/>
      <c r="CA1367" s="95"/>
      <c r="CB1367" s="73"/>
      <c r="CC1367" s="73"/>
      <c r="CD1367" s="95"/>
      <c r="CE1367" s="9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9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2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73"/>
      <c r="AF1368" s="73"/>
      <c r="AG1368" s="73"/>
      <c r="AH1368" s="95"/>
      <c r="AI1368" s="95"/>
      <c r="AJ1368" s="73"/>
      <c r="AK1368" s="73"/>
      <c r="AL1368" s="95"/>
      <c r="AM1368" s="95"/>
      <c r="AN1368" s="73"/>
      <c r="AO1368" s="73"/>
      <c r="AP1368" s="95"/>
      <c r="AQ1368" s="95"/>
      <c r="AR1368" s="73"/>
      <c r="AS1368" s="73"/>
      <c r="AT1368" s="95"/>
      <c r="AU1368" s="95"/>
      <c r="AV1368" s="73"/>
      <c r="AW1368" s="73"/>
      <c r="AX1368" s="95"/>
      <c r="AY1368" s="95"/>
      <c r="AZ1368" s="73"/>
      <c r="BA1368" s="73"/>
      <c r="BB1368" s="95"/>
      <c r="BC1368" s="95"/>
      <c r="BD1368" s="73"/>
      <c r="BE1368" s="73"/>
      <c r="BF1368" s="95"/>
      <c r="BG1368" s="95"/>
      <c r="BH1368" s="73"/>
      <c r="BI1368" s="73"/>
      <c r="BJ1368" s="95"/>
      <c r="BK1368" s="95"/>
      <c r="BL1368" s="73"/>
      <c r="BM1368" s="73"/>
      <c r="BN1368" s="95"/>
      <c r="BO1368" s="95"/>
      <c r="BP1368" s="73"/>
      <c r="BQ1368" s="73"/>
      <c r="BR1368" s="95"/>
      <c r="BS1368" s="95"/>
      <c r="BT1368" s="73"/>
      <c r="BU1368" s="73"/>
      <c r="BV1368" s="95"/>
      <c r="BW1368" s="95"/>
      <c r="BX1368" s="73"/>
      <c r="BY1368" s="73"/>
      <c r="BZ1368" s="95"/>
      <c r="CA1368" s="95"/>
      <c r="CB1368" s="73"/>
      <c r="CC1368" s="73"/>
      <c r="CD1368" s="95"/>
      <c r="CE1368" s="9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9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2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73"/>
      <c r="AF1369" s="73"/>
      <c r="AG1369" s="73"/>
      <c r="AH1369" s="95"/>
      <c r="AI1369" s="95"/>
      <c r="AJ1369" s="73"/>
      <c r="AK1369" s="73"/>
      <c r="AL1369" s="95"/>
      <c r="AM1369" s="95"/>
      <c r="AN1369" s="73"/>
      <c r="AO1369" s="73"/>
      <c r="AP1369" s="95"/>
      <c r="AQ1369" s="95"/>
      <c r="AR1369" s="73"/>
      <c r="AS1369" s="73"/>
      <c r="AT1369" s="95"/>
      <c r="AU1369" s="95"/>
      <c r="AV1369" s="73"/>
      <c r="AW1369" s="73"/>
      <c r="AX1369" s="95"/>
      <c r="AY1369" s="95"/>
      <c r="AZ1369" s="73"/>
      <c r="BA1369" s="73"/>
      <c r="BB1369" s="95"/>
      <c r="BC1369" s="95"/>
      <c r="BD1369" s="73"/>
      <c r="BE1369" s="73"/>
      <c r="BF1369" s="95"/>
      <c r="BG1369" s="95"/>
      <c r="BH1369" s="73"/>
      <c r="BI1369" s="73"/>
      <c r="BJ1369" s="95"/>
      <c r="BK1369" s="95"/>
      <c r="BL1369" s="73"/>
      <c r="BM1369" s="73"/>
      <c r="BN1369" s="95"/>
      <c r="BO1369" s="95"/>
      <c r="BP1369" s="73"/>
      <c r="BQ1369" s="73"/>
      <c r="BR1369" s="95"/>
      <c r="BS1369" s="95"/>
      <c r="BT1369" s="73"/>
      <c r="BU1369" s="73"/>
      <c r="BV1369" s="95"/>
      <c r="BW1369" s="95"/>
      <c r="BX1369" s="73"/>
      <c r="BY1369" s="73"/>
      <c r="BZ1369" s="95"/>
      <c r="CA1369" s="95"/>
      <c r="CB1369" s="73"/>
      <c r="CC1369" s="73"/>
      <c r="CD1369" s="95"/>
      <c r="CE1369" s="9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9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2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73"/>
      <c r="AF1370" s="73"/>
      <c r="AG1370" s="73"/>
      <c r="AH1370" s="95"/>
      <c r="AI1370" s="95"/>
      <c r="AJ1370" s="73"/>
      <c r="AK1370" s="73"/>
      <c r="AL1370" s="95"/>
      <c r="AM1370" s="95"/>
      <c r="AN1370" s="73"/>
      <c r="AO1370" s="73"/>
      <c r="AP1370" s="95"/>
      <c r="AQ1370" s="95"/>
      <c r="AR1370" s="73"/>
      <c r="AS1370" s="73"/>
      <c r="AT1370" s="95"/>
      <c r="AU1370" s="95"/>
      <c r="AV1370" s="73"/>
      <c r="AW1370" s="73"/>
      <c r="AX1370" s="95"/>
      <c r="AY1370" s="95"/>
      <c r="AZ1370" s="73"/>
      <c r="BA1370" s="73"/>
      <c r="BB1370" s="95"/>
      <c r="BC1370" s="95"/>
      <c r="BD1370" s="73"/>
      <c r="BE1370" s="73"/>
      <c r="BF1370" s="95"/>
      <c r="BG1370" s="95"/>
      <c r="BH1370" s="73"/>
      <c r="BI1370" s="73"/>
      <c r="BJ1370" s="95"/>
      <c r="BK1370" s="95"/>
      <c r="BL1370" s="73"/>
      <c r="BM1370" s="73"/>
      <c r="BN1370" s="95"/>
      <c r="BO1370" s="95"/>
      <c r="BP1370" s="73"/>
      <c r="BQ1370" s="73"/>
      <c r="BR1370" s="95"/>
      <c r="BS1370" s="95"/>
      <c r="BT1370" s="73"/>
      <c r="BU1370" s="73"/>
      <c r="BV1370" s="95"/>
      <c r="BW1370" s="95"/>
      <c r="BX1370" s="73"/>
      <c r="BY1370" s="73"/>
      <c r="BZ1370" s="95"/>
      <c r="CA1370" s="95"/>
      <c r="CB1370" s="73"/>
      <c r="CC1370" s="73"/>
      <c r="CD1370" s="95"/>
      <c r="CE1370" s="9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9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2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73"/>
      <c r="AF1371" s="73"/>
      <c r="AG1371" s="73"/>
      <c r="AH1371" s="95"/>
      <c r="AI1371" s="95"/>
      <c r="AJ1371" s="73"/>
      <c r="AK1371" s="73"/>
      <c r="AL1371" s="95"/>
      <c r="AM1371" s="95"/>
      <c r="AN1371" s="73"/>
      <c r="AO1371" s="73"/>
      <c r="AP1371" s="95"/>
      <c r="AQ1371" s="95"/>
      <c r="AR1371" s="73"/>
      <c r="AS1371" s="73"/>
      <c r="AT1371" s="95"/>
      <c r="AU1371" s="95"/>
      <c r="AV1371" s="73"/>
      <c r="AW1371" s="73"/>
      <c r="AX1371" s="95"/>
      <c r="AY1371" s="95"/>
      <c r="AZ1371" s="73"/>
      <c r="BA1371" s="73"/>
      <c r="BB1371" s="95"/>
      <c r="BC1371" s="95"/>
      <c r="BD1371" s="73"/>
      <c r="BE1371" s="73"/>
      <c r="BF1371" s="95"/>
      <c r="BG1371" s="95"/>
      <c r="BH1371" s="73"/>
      <c r="BI1371" s="73"/>
      <c r="BJ1371" s="95"/>
      <c r="BK1371" s="95"/>
      <c r="BL1371" s="73"/>
      <c r="BM1371" s="73"/>
      <c r="BN1371" s="95"/>
      <c r="BO1371" s="95"/>
      <c r="BP1371" s="73"/>
      <c r="BQ1371" s="73"/>
      <c r="BR1371" s="95"/>
      <c r="BS1371" s="95"/>
      <c r="BT1371" s="73"/>
      <c r="BU1371" s="73"/>
      <c r="BV1371" s="95"/>
      <c r="BW1371" s="95"/>
      <c r="BX1371" s="73"/>
      <c r="BY1371" s="73"/>
      <c r="BZ1371" s="95"/>
      <c r="CA1371" s="95"/>
      <c r="CB1371" s="73"/>
      <c r="CC1371" s="73"/>
      <c r="CD1371" s="95"/>
      <c r="CE1371" s="9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9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2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73"/>
      <c r="AF1372" s="73"/>
      <c r="AG1372" s="73"/>
      <c r="AH1372" s="95"/>
      <c r="AI1372" s="95"/>
      <c r="AJ1372" s="73"/>
      <c r="AK1372" s="73"/>
      <c r="AL1372" s="95"/>
      <c r="AM1372" s="95"/>
      <c r="AN1372" s="73"/>
      <c r="AO1372" s="73"/>
      <c r="AP1372" s="95"/>
      <c r="AQ1372" s="95"/>
      <c r="AR1372" s="73"/>
      <c r="AS1372" s="73"/>
      <c r="AT1372" s="95"/>
      <c r="AU1372" s="95"/>
      <c r="AV1372" s="73"/>
      <c r="AW1372" s="73"/>
      <c r="AX1372" s="95"/>
      <c r="AY1372" s="95"/>
      <c r="AZ1372" s="73"/>
      <c r="BA1372" s="73"/>
      <c r="BB1372" s="95"/>
      <c r="BC1372" s="95"/>
      <c r="BD1372" s="73"/>
      <c r="BE1372" s="73"/>
      <c r="BF1372" s="95"/>
      <c r="BG1372" s="95"/>
      <c r="BH1372" s="73"/>
      <c r="BI1372" s="73"/>
      <c r="BJ1372" s="95"/>
      <c r="BK1372" s="95"/>
      <c r="BL1372" s="73"/>
      <c r="BM1372" s="73"/>
      <c r="BN1372" s="95"/>
      <c r="BO1372" s="95"/>
      <c r="BP1372" s="73"/>
      <c r="BQ1372" s="73"/>
      <c r="BR1372" s="95"/>
      <c r="BS1372" s="95"/>
      <c r="BT1372" s="73"/>
      <c r="BU1372" s="73"/>
      <c r="BV1372" s="95"/>
      <c r="BW1372" s="95"/>
      <c r="BX1372" s="73"/>
      <c r="BY1372" s="73"/>
      <c r="BZ1372" s="95"/>
      <c r="CA1372" s="95"/>
      <c r="CB1372" s="73"/>
      <c r="CC1372" s="73"/>
      <c r="CD1372" s="95"/>
      <c r="CE1372" s="9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9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2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73"/>
      <c r="AF1373" s="73"/>
      <c r="AG1373" s="73"/>
      <c r="AH1373" s="95"/>
      <c r="AI1373" s="95"/>
      <c r="AJ1373" s="73"/>
      <c r="AK1373" s="73"/>
      <c r="AL1373" s="95"/>
      <c r="AM1373" s="95"/>
      <c r="AN1373" s="73"/>
      <c r="AO1373" s="73"/>
      <c r="AP1373" s="95"/>
      <c r="AQ1373" s="95"/>
      <c r="AR1373" s="73"/>
      <c r="AS1373" s="73"/>
      <c r="AT1373" s="95"/>
      <c r="AU1373" s="95"/>
      <c r="AV1373" s="73"/>
      <c r="AW1373" s="73"/>
      <c r="AX1373" s="95"/>
      <c r="AY1373" s="95"/>
      <c r="AZ1373" s="73"/>
      <c r="BA1373" s="73"/>
      <c r="BB1373" s="95"/>
      <c r="BC1373" s="95"/>
      <c r="BD1373" s="73"/>
      <c r="BE1373" s="73"/>
      <c r="BF1373" s="95"/>
      <c r="BG1373" s="95"/>
      <c r="BH1373" s="73"/>
      <c r="BI1373" s="73"/>
      <c r="BJ1373" s="95"/>
      <c r="BK1373" s="95"/>
      <c r="BL1373" s="73"/>
      <c r="BM1373" s="73"/>
      <c r="BN1373" s="95"/>
      <c r="BO1373" s="95"/>
      <c r="BP1373" s="73"/>
      <c r="BQ1373" s="73"/>
      <c r="BR1373" s="95"/>
      <c r="BS1373" s="95"/>
      <c r="BT1373" s="73"/>
      <c r="BU1373" s="73"/>
      <c r="BV1373" s="95"/>
      <c r="BW1373" s="95"/>
      <c r="BX1373" s="73"/>
      <c r="BY1373" s="73"/>
      <c r="BZ1373" s="95"/>
      <c r="CA1373" s="95"/>
      <c r="CB1373" s="73"/>
      <c r="CC1373" s="73"/>
      <c r="CD1373" s="95"/>
      <c r="CE1373" s="9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9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2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73"/>
      <c r="AF1374" s="73"/>
      <c r="AG1374" s="73"/>
      <c r="AH1374" s="95"/>
      <c r="AI1374" s="95"/>
      <c r="AJ1374" s="73"/>
      <c r="AK1374" s="73"/>
      <c r="AL1374" s="95"/>
      <c r="AM1374" s="95"/>
      <c r="AN1374" s="73"/>
      <c r="AO1374" s="73"/>
      <c r="AP1374" s="95"/>
      <c r="AQ1374" s="95"/>
      <c r="AR1374" s="73"/>
      <c r="AS1374" s="73"/>
      <c r="AT1374" s="95"/>
      <c r="AU1374" s="95"/>
      <c r="AV1374" s="73"/>
      <c r="AW1374" s="73"/>
      <c r="AX1374" s="95"/>
      <c r="AY1374" s="95"/>
      <c r="AZ1374" s="73"/>
      <c r="BA1374" s="73"/>
      <c r="BB1374" s="95"/>
      <c r="BC1374" s="95"/>
      <c r="BD1374" s="73"/>
      <c r="BE1374" s="73"/>
      <c r="BF1374" s="95"/>
      <c r="BG1374" s="95"/>
      <c r="BH1374" s="73"/>
      <c r="BI1374" s="73"/>
      <c r="BJ1374" s="95"/>
      <c r="BK1374" s="95"/>
      <c r="BL1374" s="73"/>
      <c r="BM1374" s="73"/>
      <c r="BN1374" s="95"/>
      <c r="BO1374" s="95"/>
      <c r="BP1374" s="73"/>
      <c r="BQ1374" s="73"/>
      <c r="BR1374" s="95"/>
      <c r="BS1374" s="95"/>
      <c r="BT1374" s="73"/>
      <c r="BU1374" s="73"/>
      <c r="BV1374" s="95"/>
      <c r="BW1374" s="95"/>
      <c r="BX1374" s="73"/>
      <c r="BY1374" s="73"/>
      <c r="BZ1374" s="95"/>
      <c r="CA1374" s="95"/>
      <c r="CB1374" s="73"/>
      <c r="CC1374" s="73"/>
      <c r="CD1374" s="95"/>
      <c r="CE1374" s="9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9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2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73"/>
      <c r="AF1375" s="73"/>
      <c r="AG1375" s="73"/>
      <c r="AH1375" s="95"/>
      <c r="AI1375" s="95"/>
      <c r="AJ1375" s="73"/>
      <c r="AK1375" s="73"/>
      <c r="AL1375" s="95"/>
      <c r="AM1375" s="95"/>
      <c r="AN1375" s="73"/>
      <c r="AO1375" s="73"/>
      <c r="AP1375" s="95"/>
      <c r="AQ1375" s="95"/>
      <c r="AR1375" s="73"/>
      <c r="AS1375" s="73"/>
      <c r="AT1375" s="95"/>
      <c r="AU1375" s="95"/>
      <c r="AV1375" s="73"/>
      <c r="AW1375" s="73"/>
      <c r="AX1375" s="95"/>
      <c r="AY1375" s="95"/>
      <c r="AZ1375" s="73"/>
      <c r="BA1375" s="73"/>
      <c r="BB1375" s="95"/>
      <c r="BC1375" s="95"/>
      <c r="BD1375" s="73"/>
      <c r="BE1375" s="73"/>
      <c r="BF1375" s="95"/>
      <c r="BG1375" s="95"/>
      <c r="BH1375" s="73"/>
      <c r="BI1375" s="73"/>
      <c r="BJ1375" s="95"/>
      <c r="BK1375" s="95"/>
      <c r="BL1375" s="73"/>
      <c r="BM1375" s="73"/>
      <c r="BN1375" s="95"/>
      <c r="BO1375" s="95"/>
      <c r="BP1375" s="73"/>
      <c r="BQ1375" s="73"/>
      <c r="BR1375" s="95"/>
      <c r="BS1375" s="95"/>
      <c r="BT1375" s="73"/>
      <c r="BU1375" s="73"/>
      <c r="BV1375" s="95"/>
      <c r="BW1375" s="95"/>
      <c r="BX1375" s="73"/>
      <c r="BY1375" s="73"/>
      <c r="BZ1375" s="95"/>
      <c r="CA1375" s="95"/>
      <c r="CB1375" s="73"/>
      <c r="CC1375" s="73"/>
      <c r="CD1375" s="95"/>
      <c r="CE1375" s="9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9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2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73"/>
      <c r="AF1376" s="73"/>
      <c r="AG1376" s="73"/>
      <c r="AH1376" s="95"/>
      <c r="AI1376" s="95"/>
      <c r="AJ1376" s="73"/>
      <c r="AK1376" s="73"/>
      <c r="AL1376" s="95"/>
      <c r="AM1376" s="95"/>
      <c r="AN1376" s="73"/>
      <c r="AO1376" s="73"/>
      <c r="AP1376" s="95"/>
      <c r="AQ1376" s="95"/>
      <c r="AR1376" s="73"/>
      <c r="AS1376" s="73"/>
      <c r="AT1376" s="95"/>
      <c r="AU1376" s="95"/>
      <c r="AV1376" s="73"/>
      <c r="AW1376" s="73"/>
      <c r="AX1376" s="95"/>
      <c r="AY1376" s="95"/>
      <c r="AZ1376" s="73"/>
      <c r="BA1376" s="73"/>
      <c r="BB1376" s="95"/>
      <c r="BC1376" s="95"/>
      <c r="BD1376" s="73"/>
      <c r="BE1376" s="73"/>
      <c r="BF1376" s="95"/>
      <c r="BG1376" s="95"/>
      <c r="BH1376" s="73"/>
      <c r="BI1376" s="73"/>
      <c r="BJ1376" s="95"/>
      <c r="BK1376" s="95"/>
      <c r="BL1376" s="73"/>
      <c r="BM1376" s="73"/>
      <c r="BN1376" s="95"/>
      <c r="BO1376" s="95"/>
      <c r="BP1376" s="73"/>
      <c r="BQ1376" s="73"/>
      <c r="BR1376" s="95"/>
      <c r="BS1376" s="95"/>
      <c r="BT1376" s="73"/>
      <c r="BU1376" s="73"/>
      <c r="BV1376" s="95"/>
      <c r="BW1376" s="95"/>
      <c r="BX1376" s="73"/>
      <c r="BY1376" s="73"/>
      <c r="BZ1376" s="95"/>
      <c r="CA1376" s="95"/>
      <c r="CB1376" s="73"/>
      <c r="CC1376" s="73"/>
      <c r="CD1376" s="95"/>
      <c r="CE1376" s="9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9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2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73"/>
      <c r="AF1377" s="73"/>
      <c r="AG1377" s="73"/>
      <c r="AH1377" s="95"/>
      <c r="AI1377" s="95"/>
      <c r="AJ1377" s="73"/>
      <c r="AK1377" s="73"/>
      <c r="AL1377" s="95"/>
      <c r="AM1377" s="95"/>
      <c r="AN1377" s="73"/>
      <c r="AO1377" s="73"/>
      <c r="AP1377" s="95"/>
      <c r="AQ1377" s="95"/>
      <c r="AR1377" s="73"/>
      <c r="AS1377" s="73"/>
      <c r="AT1377" s="95"/>
      <c r="AU1377" s="95"/>
      <c r="AV1377" s="73"/>
      <c r="AW1377" s="73"/>
      <c r="AX1377" s="95"/>
      <c r="AY1377" s="95"/>
      <c r="AZ1377" s="73"/>
      <c r="BA1377" s="73"/>
      <c r="BB1377" s="95"/>
      <c r="BC1377" s="95"/>
      <c r="BD1377" s="73"/>
      <c r="BE1377" s="73"/>
      <c r="BF1377" s="95"/>
      <c r="BG1377" s="95"/>
      <c r="BH1377" s="73"/>
      <c r="BI1377" s="73"/>
      <c r="BJ1377" s="95"/>
      <c r="BK1377" s="95"/>
      <c r="BL1377" s="73"/>
      <c r="BM1377" s="73"/>
      <c r="BN1377" s="95"/>
      <c r="BO1377" s="95"/>
      <c r="BP1377" s="73"/>
      <c r="BQ1377" s="73"/>
      <c r="BR1377" s="95"/>
      <c r="BS1377" s="95"/>
      <c r="BT1377" s="73"/>
      <c r="BU1377" s="73"/>
      <c r="BV1377" s="95"/>
      <c r="BW1377" s="95"/>
      <c r="BX1377" s="73"/>
      <c r="BY1377" s="73"/>
      <c r="BZ1377" s="95"/>
      <c r="CA1377" s="95"/>
      <c r="CB1377" s="73"/>
      <c r="CC1377" s="73"/>
      <c r="CD1377" s="95"/>
      <c r="CE1377" s="9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9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2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73"/>
      <c r="AF1378" s="73"/>
      <c r="AG1378" s="73"/>
      <c r="AH1378" s="95"/>
      <c r="AI1378" s="95"/>
      <c r="AJ1378" s="73"/>
      <c r="AK1378" s="73"/>
      <c r="AL1378" s="95"/>
      <c r="AM1378" s="95"/>
      <c r="AN1378" s="73"/>
      <c r="AO1378" s="73"/>
      <c r="AP1378" s="95"/>
      <c r="AQ1378" s="95"/>
      <c r="AR1378" s="73"/>
      <c r="AS1378" s="73"/>
      <c r="AT1378" s="95"/>
      <c r="AU1378" s="95"/>
      <c r="AV1378" s="73"/>
      <c r="AW1378" s="73"/>
      <c r="AX1378" s="95"/>
      <c r="AY1378" s="95"/>
      <c r="AZ1378" s="73"/>
      <c r="BA1378" s="73"/>
      <c r="BB1378" s="95"/>
      <c r="BC1378" s="95"/>
      <c r="BD1378" s="73"/>
      <c r="BE1378" s="73"/>
      <c r="BF1378" s="95"/>
      <c r="BG1378" s="95"/>
      <c r="BH1378" s="73"/>
      <c r="BI1378" s="73"/>
      <c r="BJ1378" s="95"/>
      <c r="BK1378" s="95"/>
      <c r="BL1378" s="73"/>
      <c r="BM1378" s="73"/>
      <c r="BN1378" s="95"/>
      <c r="BO1378" s="95"/>
      <c r="BP1378" s="73"/>
      <c r="BQ1378" s="73"/>
      <c r="BR1378" s="95"/>
      <c r="BS1378" s="95"/>
      <c r="BT1378" s="73"/>
      <c r="BU1378" s="73"/>
      <c r="BV1378" s="95"/>
      <c r="BW1378" s="95"/>
      <c r="BX1378" s="73"/>
      <c r="BY1378" s="73"/>
      <c r="BZ1378" s="95"/>
      <c r="CA1378" s="95"/>
      <c r="CB1378" s="73"/>
      <c r="CC1378" s="73"/>
      <c r="CD1378" s="95"/>
      <c r="CE1378" s="9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9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2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73"/>
      <c r="AF1379" s="73"/>
      <c r="AG1379" s="73"/>
      <c r="AH1379" s="95"/>
      <c r="AI1379" s="95"/>
      <c r="AJ1379" s="73"/>
      <c r="AK1379" s="73"/>
      <c r="AL1379" s="95"/>
      <c r="AM1379" s="95"/>
      <c r="AN1379" s="73"/>
      <c r="AO1379" s="73"/>
      <c r="AP1379" s="95"/>
      <c r="AQ1379" s="95"/>
      <c r="AR1379" s="73"/>
      <c r="AS1379" s="73"/>
      <c r="AT1379" s="95"/>
      <c r="AU1379" s="95"/>
      <c r="AV1379" s="73"/>
      <c r="AW1379" s="73"/>
      <c r="AX1379" s="95"/>
      <c r="AY1379" s="95"/>
      <c r="AZ1379" s="73"/>
      <c r="BA1379" s="73"/>
      <c r="BB1379" s="95"/>
      <c r="BC1379" s="95"/>
      <c r="BD1379" s="73"/>
      <c r="BE1379" s="73"/>
      <c r="BF1379" s="95"/>
      <c r="BG1379" s="95"/>
      <c r="BH1379" s="73"/>
      <c r="BI1379" s="73"/>
      <c r="BJ1379" s="95"/>
      <c r="BK1379" s="95"/>
      <c r="BL1379" s="73"/>
      <c r="BM1379" s="73"/>
      <c r="BN1379" s="95"/>
      <c r="BO1379" s="95"/>
      <c r="BP1379" s="73"/>
      <c r="BQ1379" s="73"/>
      <c r="BR1379" s="95"/>
      <c r="BS1379" s="95"/>
      <c r="BT1379" s="73"/>
      <c r="BU1379" s="73"/>
      <c r="BV1379" s="95"/>
      <c r="BW1379" s="95"/>
      <c r="BX1379" s="73"/>
      <c r="BY1379" s="73"/>
      <c r="BZ1379" s="95"/>
      <c r="CA1379" s="95"/>
      <c r="CB1379" s="73"/>
      <c r="CC1379" s="73"/>
      <c r="CD1379" s="95"/>
      <c r="CE1379" s="9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9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2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73"/>
      <c r="AF1380" s="73"/>
      <c r="AG1380" s="73"/>
      <c r="AH1380" s="95"/>
      <c r="AI1380" s="95"/>
      <c r="AJ1380" s="73"/>
      <c r="AK1380" s="73"/>
      <c r="AL1380" s="95"/>
      <c r="AM1380" s="95"/>
      <c r="AN1380" s="73"/>
      <c r="AO1380" s="73"/>
      <c r="AP1380" s="95"/>
      <c r="AQ1380" s="95"/>
      <c r="AR1380" s="73"/>
      <c r="AS1380" s="73"/>
      <c r="AT1380" s="95"/>
      <c r="AU1380" s="95"/>
      <c r="AV1380" s="73"/>
      <c r="AW1380" s="73"/>
      <c r="AX1380" s="95"/>
      <c r="AY1380" s="95"/>
      <c r="AZ1380" s="73"/>
      <c r="BA1380" s="73"/>
      <c r="BB1380" s="95"/>
      <c r="BC1380" s="95"/>
      <c r="BD1380" s="73"/>
      <c r="BE1380" s="73"/>
      <c r="BF1380" s="95"/>
      <c r="BG1380" s="95"/>
      <c r="BH1380" s="73"/>
      <c r="BI1380" s="73"/>
      <c r="BJ1380" s="95"/>
      <c r="BK1380" s="95"/>
      <c r="BL1380" s="73"/>
      <c r="BM1380" s="73"/>
      <c r="BN1380" s="95"/>
      <c r="BO1380" s="95"/>
      <c r="BP1380" s="73"/>
      <c r="BQ1380" s="73"/>
      <c r="BR1380" s="95"/>
      <c r="BS1380" s="95"/>
      <c r="BT1380" s="73"/>
      <c r="BU1380" s="73"/>
      <c r="BV1380" s="95"/>
      <c r="BW1380" s="95"/>
      <c r="BX1380" s="73"/>
      <c r="BY1380" s="73"/>
      <c r="BZ1380" s="95"/>
      <c r="CA1380" s="95"/>
      <c r="CB1380" s="73"/>
      <c r="CC1380" s="73"/>
      <c r="CD1380" s="95"/>
      <c r="CE1380" s="9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9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2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73"/>
      <c r="AF1381" s="73"/>
      <c r="AG1381" s="73"/>
      <c r="AH1381" s="95"/>
      <c r="AI1381" s="95"/>
      <c r="AJ1381" s="73"/>
      <c r="AK1381" s="73"/>
      <c r="AL1381" s="95"/>
      <c r="AM1381" s="95"/>
      <c r="AN1381" s="73"/>
      <c r="AO1381" s="73"/>
      <c r="AP1381" s="95"/>
      <c r="AQ1381" s="95"/>
      <c r="AR1381" s="73"/>
      <c r="AS1381" s="73"/>
      <c r="AT1381" s="95"/>
      <c r="AU1381" s="95"/>
      <c r="AV1381" s="73"/>
      <c r="AW1381" s="73"/>
      <c r="AX1381" s="95"/>
      <c r="AY1381" s="95"/>
      <c r="AZ1381" s="73"/>
      <c r="BA1381" s="73"/>
      <c r="BB1381" s="95"/>
      <c r="BC1381" s="95"/>
      <c r="BD1381" s="73"/>
      <c r="BE1381" s="73"/>
      <c r="BF1381" s="95"/>
      <c r="BG1381" s="95"/>
      <c r="BH1381" s="73"/>
      <c r="BI1381" s="73"/>
      <c r="BJ1381" s="95"/>
      <c r="BK1381" s="95"/>
      <c r="BL1381" s="73"/>
      <c r="BM1381" s="73"/>
      <c r="BN1381" s="95"/>
      <c r="BO1381" s="95"/>
      <c r="BP1381" s="73"/>
      <c r="BQ1381" s="73"/>
      <c r="BR1381" s="95"/>
      <c r="BS1381" s="95"/>
      <c r="BT1381" s="73"/>
      <c r="BU1381" s="73"/>
      <c r="BV1381" s="95"/>
      <c r="BW1381" s="95"/>
      <c r="BX1381" s="73"/>
      <c r="BY1381" s="73"/>
      <c r="BZ1381" s="95"/>
      <c r="CA1381" s="95"/>
      <c r="CB1381" s="73"/>
      <c r="CC1381" s="73"/>
      <c r="CD1381" s="95"/>
      <c r="CE1381" s="9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9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2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73"/>
      <c r="AF1382" s="73"/>
      <c r="AG1382" s="73"/>
      <c r="AH1382" s="95"/>
      <c r="AI1382" s="95"/>
      <c r="AJ1382" s="73"/>
      <c r="AK1382" s="73"/>
      <c r="AL1382" s="95"/>
      <c r="AM1382" s="95"/>
      <c r="AN1382" s="73"/>
      <c r="AO1382" s="73"/>
      <c r="AP1382" s="95"/>
      <c r="AQ1382" s="95"/>
      <c r="AR1382" s="73"/>
      <c r="AS1382" s="73"/>
      <c r="AT1382" s="95"/>
      <c r="AU1382" s="95"/>
      <c r="AV1382" s="73"/>
      <c r="AW1382" s="73"/>
      <c r="AX1382" s="95"/>
      <c r="AY1382" s="95"/>
      <c r="AZ1382" s="73"/>
      <c r="BA1382" s="73"/>
      <c r="BB1382" s="95"/>
      <c r="BC1382" s="95"/>
      <c r="BD1382" s="73"/>
      <c r="BE1382" s="73"/>
      <c r="BF1382" s="95"/>
      <c r="BG1382" s="95"/>
      <c r="BH1382" s="73"/>
      <c r="BI1382" s="73"/>
      <c r="BJ1382" s="95"/>
      <c r="BK1382" s="95"/>
      <c r="BL1382" s="73"/>
      <c r="BM1382" s="73"/>
      <c r="BN1382" s="95"/>
      <c r="BO1382" s="95"/>
      <c r="BP1382" s="73"/>
      <c r="BQ1382" s="73"/>
      <c r="BR1382" s="95"/>
      <c r="BS1382" s="95"/>
      <c r="BT1382" s="73"/>
      <c r="BU1382" s="73"/>
      <c r="BV1382" s="95"/>
      <c r="BW1382" s="95"/>
      <c r="BX1382" s="73"/>
      <c r="BY1382" s="73"/>
      <c r="BZ1382" s="95"/>
      <c r="CA1382" s="95"/>
      <c r="CB1382" s="73"/>
      <c r="CC1382" s="73"/>
      <c r="CD1382" s="95"/>
      <c r="CE1382" s="9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9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2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73"/>
      <c r="AF1383" s="73"/>
      <c r="AG1383" s="73"/>
      <c r="AH1383" s="95"/>
      <c r="AI1383" s="95"/>
      <c r="AJ1383" s="73"/>
      <c r="AK1383" s="73"/>
      <c r="AL1383" s="95"/>
      <c r="AM1383" s="95"/>
      <c r="AN1383" s="73"/>
      <c r="AO1383" s="73"/>
      <c r="AP1383" s="95"/>
      <c r="AQ1383" s="95"/>
      <c r="AR1383" s="73"/>
      <c r="AS1383" s="73"/>
      <c r="AT1383" s="95"/>
      <c r="AU1383" s="95"/>
      <c r="AV1383" s="73"/>
      <c r="AW1383" s="73"/>
      <c r="AX1383" s="95"/>
      <c r="AY1383" s="95"/>
      <c r="AZ1383" s="73"/>
      <c r="BA1383" s="73"/>
      <c r="BB1383" s="95"/>
      <c r="BC1383" s="95"/>
      <c r="BD1383" s="73"/>
      <c r="BE1383" s="73"/>
      <c r="BF1383" s="95"/>
      <c r="BG1383" s="95"/>
      <c r="BH1383" s="73"/>
      <c r="BI1383" s="73"/>
      <c r="BJ1383" s="95"/>
      <c r="BK1383" s="95"/>
      <c r="BL1383" s="73"/>
      <c r="BM1383" s="73"/>
      <c r="BN1383" s="95"/>
      <c r="BO1383" s="95"/>
      <c r="BP1383" s="73"/>
      <c r="BQ1383" s="73"/>
      <c r="BR1383" s="95"/>
      <c r="BS1383" s="95"/>
      <c r="BT1383" s="73"/>
      <c r="BU1383" s="73"/>
      <c r="BV1383" s="95"/>
      <c r="BW1383" s="95"/>
      <c r="BX1383" s="73"/>
      <c r="BY1383" s="73"/>
      <c r="BZ1383" s="95"/>
      <c r="CA1383" s="95"/>
      <c r="CB1383" s="73"/>
      <c r="CC1383" s="73"/>
      <c r="CD1383" s="95"/>
      <c r="CE1383" s="9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9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2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73"/>
      <c r="AF1384" s="73"/>
      <c r="AG1384" s="73"/>
      <c r="AH1384" s="95"/>
      <c r="AI1384" s="95"/>
      <c r="AJ1384" s="73"/>
      <c r="AK1384" s="73"/>
      <c r="AL1384" s="95"/>
      <c r="AM1384" s="95"/>
      <c r="AN1384" s="73"/>
      <c r="AO1384" s="73"/>
      <c r="AP1384" s="95"/>
      <c r="AQ1384" s="95"/>
      <c r="AR1384" s="73"/>
      <c r="AS1384" s="73"/>
      <c r="AT1384" s="95"/>
      <c r="AU1384" s="95"/>
      <c r="AV1384" s="73"/>
      <c r="AW1384" s="73"/>
      <c r="AX1384" s="95"/>
      <c r="AY1384" s="95"/>
      <c r="AZ1384" s="73"/>
      <c r="BA1384" s="73"/>
      <c r="BB1384" s="95"/>
      <c r="BC1384" s="95"/>
      <c r="BD1384" s="73"/>
      <c r="BE1384" s="73"/>
      <c r="BF1384" s="95"/>
      <c r="BG1384" s="95"/>
      <c r="BH1384" s="73"/>
      <c r="BI1384" s="73"/>
      <c r="BJ1384" s="95"/>
      <c r="BK1384" s="95"/>
      <c r="BL1384" s="73"/>
      <c r="BM1384" s="73"/>
      <c r="BN1384" s="95"/>
      <c r="BO1384" s="95"/>
      <c r="BP1384" s="73"/>
      <c r="BQ1384" s="73"/>
      <c r="BR1384" s="95"/>
      <c r="BS1384" s="95"/>
      <c r="BT1384" s="73"/>
      <c r="BU1384" s="73"/>
      <c r="BV1384" s="95"/>
      <c r="BW1384" s="95"/>
      <c r="BX1384" s="73"/>
      <c r="BY1384" s="73"/>
      <c r="BZ1384" s="95"/>
      <c r="CA1384" s="95"/>
      <c r="CB1384" s="73"/>
      <c r="CC1384" s="73"/>
      <c r="CD1384" s="95"/>
      <c r="CE1384" s="9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9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2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73"/>
      <c r="AF1385" s="73"/>
      <c r="AG1385" s="73"/>
      <c r="AH1385" s="95"/>
      <c r="AI1385" s="95"/>
      <c r="AJ1385" s="73"/>
      <c r="AK1385" s="73"/>
      <c r="AL1385" s="95"/>
      <c r="AM1385" s="95"/>
      <c r="AN1385" s="73"/>
      <c r="AO1385" s="73"/>
      <c r="AP1385" s="95"/>
      <c r="AQ1385" s="95"/>
      <c r="AR1385" s="73"/>
      <c r="AS1385" s="73"/>
      <c r="AT1385" s="95"/>
      <c r="AU1385" s="95"/>
      <c r="AV1385" s="73"/>
      <c r="AW1385" s="73"/>
      <c r="AX1385" s="95"/>
      <c r="AY1385" s="95"/>
      <c r="AZ1385" s="73"/>
      <c r="BA1385" s="73"/>
      <c r="BB1385" s="95"/>
      <c r="BC1385" s="95"/>
      <c r="BD1385" s="73"/>
      <c r="BE1385" s="73"/>
      <c r="BF1385" s="95"/>
      <c r="BG1385" s="95"/>
      <c r="BH1385" s="73"/>
      <c r="BI1385" s="73"/>
      <c r="BJ1385" s="95"/>
      <c r="BK1385" s="95"/>
      <c r="BL1385" s="73"/>
      <c r="BM1385" s="73"/>
      <c r="BN1385" s="95"/>
      <c r="BO1385" s="95"/>
      <c r="BP1385" s="73"/>
      <c r="BQ1385" s="73"/>
      <c r="BR1385" s="95"/>
      <c r="BS1385" s="95"/>
      <c r="BT1385" s="73"/>
      <c r="BU1385" s="73"/>
      <c r="BV1385" s="95"/>
      <c r="BW1385" s="95"/>
      <c r="BX1385" s="73"/>
      <c r="BY1385" s="73"/>
      <c r="BZ1385" s="95"/>
      <c r="CA1385" s="95"/>
      <c r="CB1385" s="73"/>
      <c r="CC1385" s="73"/>
      <c r="CD1385" s="95"/>
      <c r="CE1385" s="9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9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2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73"/>
      <c r="AF1386" s="73"/>
      <c r="AG1386" s="73"/>
      <c r="AH1386" s="95"/>
      <c r="AI1386" s="95"/>
      <c r="AJ1386" s="73"/>
      <c r="AK1386" s="73"/>
      <c r="AL1386" s="95"/>
      <c r="AM1386" s="95"/>
      <c r="AN1386" s="73"/>
      <c r="AO1386" s="73"/>
      <c r="AP1386" s="95"/>
      <c r="AQ1386" s="95"/>
      <c r="AR1386" s="73"/>
      <c r="AS1386" s="73"/>
      <c r="AT1386" s="95"/>
      <c r="AU1386" s="95"/>
      <c r="AV1386" s="73"/>
      <c r="AW1386" s="73"/>
      <c r="AX1386" s="95"/>
      <c r="AY1386" s="95"/>
      <c r="AZ1386" s="73"/>
      <c r="BA1386" s="73"/>
      <c r="BB1386" s="95"/>
      <c r="BC1386" s="95"/>
      <c r="BD1386" s="73"/>
      <c r="BE1386" s="73"/>
      <c r="BF1386" s="95"/>
      <c r="BG1386" s="95"/>
      <c r="BH1386" s="73"/>
      <c r="BI1386" s="73"/>
      <c r="BJ1386" s="95"/>
      <c r="BK1386" s="95"/>
      <c r="BL1386" s="73"/>
      <c r="BM1386" s="73"/>
      <c r="BN1386" s="95"/>
      <c r="BO1386" s="95"/>
      <c r="BP1386" s="73"/>
      <c r="BQ1386" s="73"/>
      <c r="BR1386" s="95"/>
      <c r="BS1386" s="95"/>
      <c r="BT1386" s="73"/>
      <c r="BU1386" s="73"/>
      <c r="BV1386" s="95"/>
      <c r="BW1386" s="95"/>
      <c r="BX1386" s="73"/>
      <c r="BY1386" s="73"/>
      <c r="BZ1386" s="95"/>
      <c r="CA1386" s="95"/>
      <c r="CB1386" s="73"/>
      <c r="CC1386" s="73"/>
      <c r="CD1386" s="95"/>
      <c r="CE1386" s="9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9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2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73"/>
      <c r="AF1387" s="73"/>
      <c r="AG1387" s="73"/>
      <c r="AH1387" s="95"/>
      <c r="AI1387" s="95"/>
      <c r="AJ1387" s="73"/>
      <c r="AK1387" s="73"/>
      <c r="AL1387" s="95"/>
      <c r="AM1387" s="95"/>
      <c r="AN1387" s="73"/>
      <c r="AO1387" s="73"/>
      <c r="AP1387" s="95"/>
      <c r="AQ1387" s="95"/>
      <c r="AR1387" s="73"/>
      <c r="AS1387" s="73"/>
      <c r="AT1387" s="95"/>
      <c r="AU1387" s="95"/>
      <c r="AV1387" s="73"/>
      <c r="AW1387" s="73"/>
      <c r="AX1387" s="95"/>
      <c r="AY1387" s="95"/>
      <c r="AZ1387" s="73"/>
      <c r="BA1387" s="73"/>
      <c r="BB1387" s="95"/>
      <c r="BC1387" s="95"/>
      <c r="BD1387" s="73"/>
      <c r="BE1387" s="73"/>
      <c r="BF1387" s="95"/>
      <c r="BG1387" s="95"/>
      <c r="BH1387" s="73"/>
      <c r="BI1387" s="73"/>
      <c r="BJ1387" s="95"/>
      <c r="BK1387" s="95"/>
      <c r="BL1387" s="73"/>
      <c r="BM1387" s="73"/>
      <c r="BN1387" s="95"/>
      <c r="BO1387" s="95"/>
      <c r="BP1387" s="73"/>
      <c r="BQ1387" s="73"/>
      <c r="BR1387" s="95"/>
      <c r="BS1387" s="95"/>
      <c r="BT1387" s="73"/>
      <c r="BU1387" s="73"/>
      <c r="BV1387" s="95"/>
      <c r="BW1387" s="95"/>
      <c r="BX1387" s="73"/>
      <c r="BY1387" s="73"/>
      <c r="BZ1387" s="95"/>
      <c r="CA1387" s="95"/>
      <c r="CB1387" s="73"/>
      <c r="CC1387" s="73"/>
      <c r="CD1387" s="95"/>
      <c r="CE1387" s="9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9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2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73"/>
      <c r="AF1388" s="73"/>
      <c r="AG1388" s="73"/>
      <c r="AH1388" s="95"/>
      <c r="AI1388" s="95"/>
      <c r="AJ1388" s="73"/>
      <c r="AK1388" s="73"/>
      <c r="AL1388" s="95"/>
      <c r="AM1388" s="95"/>
      <c r="AN1388" s="73"/>
      <c r="AO1388" s="73"/>
      <c r="AP1388" s="95"/>
      <c r="AQ1388" s="95"/>
      <c r="AR1388" s="73"/>
      <c r="AS1388" s="73"/>
      <c r="AT1388" s="95"/>
      <c r="AU1388" s="95"/>
      <c r="AV1388" s="73"/>
      <c r="AW1388" s="73"/>
      <c r="AX1388" s="95"/>
      <c r="AY1388" s="95"/>
      <c r="AZ1388" s="73"/>
      <c r="BA1388" s="73"/>
      <c r="BB1388" s="95"/>
      <c r="BC1388" s="95"/>
      <c r="BD1388" s="73"/>
      <c r="BE1388" s="73"/>
      <c r="BF1388" s="95"/>
      <c r="BG1388" s="95"/>
      <c r="BH1388" s="73"/>
      <c r="BI1388" s="73"/>
      <c r="BJ1388" s="95"/>
      <c r="BK1388" s="95"/>
      <c r="BL1388" s="73"/>
      <c r="BM1388" s="73"/>
      <c r="BN1388" s="95"/>
      <c r="BO1388" s="95"/>
      <c r="BP1388" s="73"/>
      <c r="BQ1388" s="73"/>
      <c r="BR1388" s="95"/>
      <c r="BS1388" s="95"/>
      <c r="BT1388" s="73"/>
      <c r="BU1388" s="73"/>
      <c r="BV1388" s="95"/>
      <c r="BW1388" s="95"/>
      <c r="BX1388" s="73"/>
      <c r="BY1388" s="73"/>
      <c r="BZ1388" s="95"/>
      <c r="CA1388" s="95"/>
      <c r="CB1388" s="73"/>
      <c r="CC1388" s="73"/>
      <c r="CD1388" s="95"/>
      <c r="CE1388" s="9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9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2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73"/>
      <c r="AF1389" s="73"/>
      <c r="AG1389" s="73"/>
      <c r="AH1389" s="95"/>
      <c r="AI1389" s="95"/>
      <c r="AJ1389" s="73"/>
      <c r="AK1389" s="73"/>
      <c r="AL1389" s="95"/>
      <c r="AM1389" s="95"/>
      <c r="AN1389" s="73"/>
      <c r="AO1389" s="73"/>
      <c r="AP1389" s="95"/>
      <c r="AQ1389" s="95"/>
      <c r="AR1389" s="73"/>
      <c r="AS1389" s="73"/>
      <c r="AT1389" s="95"/>
      <c r="AU1389" s="95"/>
      <c r="AV1389" s="73"/>
      <c r="AW1389" s="73"/>
      <c r="AX1389" s="95"/>
      <c r="AY1389" s="95"/>
      <c r="AZ1389" s="73"/>
      <c r="BA1389" s="73"/>
      <c r="BB1389" s="95"/>
      <c r="BC1389" s="95"/>
      <c r="BD1389" s="73"/>
      <c r="BE1389" s="73"/>
      <c r="BF1389" s="95"/>
      <c r="BG1389" s="95"/>
      <c r="BH1389" s="73"/>
      <c r="BI1389" s="73"/>
      <c r="BJ1389" s="95"/>
      <c r="BK1389" s="95"/>
      <c r="BL1389" s="73"/>
      <c r="BM1389" s="73"/>
      <c r="BN1389" s="95"/>
      <c r="BO1389" s="95"/>
      <c r="BP1389" s="73"/>
      <c r="BQ1389" s="73"/>
      <c r="BR1389" s="95"/>
      <c r="BS1389" s="95"/>
      <c r="BT1389" s="73"/>
      <c r="BU1389" s="73"/>
      <c r="BV1389" s="95"/>
      <c r="BW1389" s="95"/>
      <c r="BX1389" s="73"/>
      <c r="BY1389" s="73"/>
      <c r="BZ1389" s="95"/>
      <c r="CA1389" s="95"/>
      <c r="CB1389" s="73"/>
      <c r="CC1389" s="73"/>
      <c r="CD1389" s="95"/>
      <c r="CE1389" s="9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9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2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73"/>
      <c r="AF1390" s="73"/>
      <c r="AG1390" s="73"/>
      <c r="AH1390" s="95"/>
      <c r="AI1390" s="95"/>
      <c r="AJ1390" s="73"/>
      <c r="AK1390" s="73"/>
      <c r="AL1390" s="95"/>
      <c r="AM1390" s="95"/>
      <c r="AN1390" s="73"/>
      <c r="AO1390" s="73"/>
      <c r="AP1390" s="95"/>
      <c r="AQ1390" s="95"/>
      <c r="AR1390" s="73"/>
      <c r="AS1390" s="73"/>
      <c r="AT1390" s="95"/>
      <c r="AU1390" s="95"/>
      <c r="AV1390" s="73"/>
      <c r="AW1390" s="73"/>
      <c r="AX1390" s="95"/>
      <c r="AY1390" s="95"/>
      <c r="AZ1390" s="73"/>
      <c r="BA1390" s="73"/>
      <c r="BB1390" s="95"/>
      <c r="BC1390" s="95"/>
      <c r="BD1390" s="73"/>
      <c r="BE1390" s="73"/>
      <c r="BF1390" s="95"/>
      <c r="BG1390" s="95"/>
      <c r="BH1390" s="73"/>
      <c r="BI1390" s="73"/>
      <c r="BJ1390" s="95"/>
      <c r="BK1390" s="95"/>
      <c r="BL1390" s="73"/>
      <c r="BM1390" s="73"/>
      <c r="BN1390" s="95"/>
      <c r="BO1390" s="95"/>
      <c r="BP1390" s="73"/>
      <c r="BQ1390" s="73"/>
      <c r="BR1390" s="95"/>
      <c r="BS1390" s="95"/>
      <c r="BT1390" s="73"/>
      <c r="BU1390" s="73"/>
      <c r="BV1390" s="95"/>
      <c r="BW1390" s="95"/>
      <c r="BX1390" s="73"/>
      <c r="BY1390" s="73"/>
      <c r="BZ1390" s="95"/>
      <c r="CA1390" s="95"/>
      <c r="CB1390" s="73"/>
      <c r="CC1390" s="73"/>
      <c r="CD1390" s="95"/>
      <c r="CE1390" s="9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9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2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73"/>
      <c r="AF1391" s="73"/>
      <c r="AG1391" s="73"/>
      <c r="AH1391" s="95"/>
      <c r="AI1391" s="95"/>
      <c r="AJ1391" s="73"/>
      <c r="AK1391" s="73"/>
      <c r="AL1391" s="95"/>
      <c r="AM1391" s="95"/>
      <c r="AN1391" s="73"/>
      <c r="AO1391" s="73"/>
      <c r="AP1391" s="95"/>
      <c r="AQ1391" s="95"/>
      <c r="AR1391" s="73"/>
      <c r="AS1391" s="73"/>
      <c r="AT1391" s="95"/>
      <c r="AU1391" s="95"/>
      <c r="AV1391" s="73"/>
      <c r="AW1391" s="73"/>
      <c r="AX1391" s="95"/>
      <c r="AY1391" s="95"/>
      <c r="AZ1391" s="73"/>
      <c r="BA1391" s="73"/>
      <c r="BB1391" s="95"/>
      <c r="BC1391" s="95"/>
      <c r="BD1391" s="73"/>
      <c r="BE1391" s="73"/>
      <c r="BF1391" s="95"/>
      <c r="BG1391" s="95"/>
      <c r="BH1391" s="73"/>
      <c r="BI1391" s="73"/>
      <c r="BJ1391" s="95"/>
      <c r="BK1391" s="95"/>
      <c r="BL1391" s="73"/>
      <c r="BM1391" s="73"/>
      <c r="BN1391" s="95"/>
      <c r="BO1391" s="95"/>
      <c r="BP1391" s="73"/>
      <c r="BQ1391" s="73"/>
      <c r="BR1391" s="95"/>
      <c r="BS1391" s="95"/>
      <c r="BT1391" s="73"/>
      <c r="BU1391" s="73"/>
      <c r="BV1391" s="95"/>
      <c r="BW1391" s="95"/>
      <c r="BX1391" s="73"/>
      <c r="BY1391" s="73"/>
      <c r="BZ1391" s="95"/>
      <c r="CA1391" s="95"/>
      <c r="CB1391" s="73"/>
      <c r="CC1391" s="73"/>
      <c r="CD1391" s="95"/>
      <c r="CE1391" s="9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9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2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73"/>
      <c r="AF1392" s="73"/>
      <c r="AG1392" s="73"/>
      <c r="AH1392" s="95"/>
      <c r="AI1392" s="95"/>
      <c r="AJ1392" s="73"/>
      <c r="AK1392" s="73"/>
      <c r="AL1392" s="95"/>
      <c r="AM1392" s="95"/>
      <c r="AN1392" s="73"/>
      <c r="AO1392" s="73"/>
      <c r="AP1392" s="95"/>
      <c r="AQ1392" s="95"/>
      <c r="AR1392" s="73"/>
      <c r="AS1392" s="73"/>
      <c r="AT1392" s="95"/>
      <c r="AU1392" s="95"/>
      <c r="AV1392" s="73"/>
      <c r="AW1392" s="73"/>
      <c r="AX1392" s="95"/>
      <c r="AY1392" s="95"/>
      <c r="AZ1392" s="73"/>
      <c r="BA1392" s="73"/>
      <c r="BB1392" s="95"/>
      <c r="BC1392" s="95"/>
      <c r="BD1392" s="73"/>
      <c r="BE1392" s="73"/>
      <c r="BF1392" s="95"/>
      <c r="BG1392" s="95"/>
      <c r="BH1392" s="73"/>
      <c r="BI1392" s="73"/>
      <c r="BJ1392" s="95"/>
      <c r="BK1392" s="95"/>
      <c r="BL1392" s="73"/>
      <c r="BM1392" s="73"/>
      <c r="BN1392" s="95"/>
      <c r="BO1392" s="95"/>
      <c r="BP1392" s="73"/>
      <c r="BQ1392" s="73"/>
      <c r="BR1392" s="95"/>
      <c r="BS1392" s="95"/>
      <c r="BT1392" s="73"/>
      <c r="BU1392" s="73"/>
      <c r="BV1392" s="95"/>
      <c r="BW1392" s="95"/>
      <c r="BX1392" s="73"/>
      <c r="BY1392" s="73"/>
      <c r="BZ1392" s="95"/>
      <c r="CA1392" s="95"/>
      <c r="CB1392" s="73"/>
      <c r="CC1392" s="73"/>
      <c r="CD1392" s="95"/>
      <c r="CE1392" s="9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9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2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73"/>
      <c r="AF1393" s="73"/>
      <c r="AG1393" s="73"/>
      <c r="AH1393" s="95"/>
      <c r="AI1393" s="95"/>
      <c r="AJ1393" s="73"/>
      <c r="AK1393" s="73"/>
      <c r="AL1393" s="95"/>
      <c r="AM1393" s="95"/>
      <c r="AN1393" s="73"/>
      <c r="AO1393" s="73"/>
      <c r="AP1393" s="95"/>
      <c r="AQ1393" s="95"/>
      <c r="AR1393" s="73"/>
      <c r="AS1393" s="73"/>
      <c r="AT1393" s="95"/>
      <c r="AU1393" s="95"/>
      <c r="AV1393" s="73"/>
      <c r="AW1393" s="73"/>
      <c r="AX1393" s="95"/>
      <c r="AY1393" s="95"/>
      <c r="AZ1393" s="73"/>
      <c r="BA1393" s="73"/>
      <c r="BB1393" s="95"/>
      <c r="BC1393" s="95"/>
      <c r="BD1393" s="73"/>
      <c r="BE1393" s="73"/>
      <c r="BF1393" s="95"/>
      <c r="BG1393" s="95"/>
      <c r="BH1393" s="73"/>
      <c r="BI1393" s="73"/>
      <c r="BJ1393" s="95"/>
      <c r="BK1393" s="95"/>
      <c r="BL1393" s="73"/>
      <c r="BM1393" s="73"/>
      <c r="BN1393" s="95"/>
      <c r="BO1393" s="95"/>
      <c r="BP1393" s="73"/>
      <c r="BQ1393" s="73"/>
      <c r="BR1393" s="95"/>
      <c r="BS1393" s="95"/>
      <c r="BT1393" s="73"/>
      <c r="BU1393" s="73"/>
      <c r="BV1393" s="95"/>
      <c r="BW1393" s="95"/>
      <c r="BX1393" s="73"/>
      <c r="BY1393" s="73"/>
      <c r="BZ1393" s="95"/>
      <c r="CA1393" s="95"/>
      <c r="CB1393" s="73"/>
      <c r="CC1393" s="73"/>
      <c r="CD1393" s="95"/>
      <c r="CE1393" s="9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9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2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73"/>
      <c r="AF1394" s="73"/>
      <c r="AG1394" s="73"/>
      <c r="AH1394" s="95"/>
      <c r="AI1394" s="95"/>
      <c r="AJ1394" s="73"/>
      <c r="AK1394" s="73"/>
      <c r="AL1394" s="95"/>
      <c r="AM1394" s="95"/>
      <c r="AN1394" s="73"/>
      <c r="AO1394" s="73"/>
      <c r="AP1394" s="95"/>
      <c r="AQ1394" s="95"/>
      <c r="AR1394" s="73"/>
      <c r="AS1394" s="73"/>
      <c r="AT1394" s="95"/>
      <c r="AU1394" s="95"/>
      <c r="AV1394" s="73"/>
      <c r="AW1394" s="73"/>
      <c r="AX1394" s="95"/>
      <c r="AY1394" s="95"/>
      <c r="AZ1394" s="73"/>
      <c r="BA1394" s="73"/>
      <c r="BB1394" s="95"/>
      <c r="BC1394" s="95"/>
      <c r="BD1394" s="73"/>
      <c r="BE1394" s="73"/>
      <c r="BF1394" s="95"/>
      <c r="BG1394" s="95"/>
      <c r="BH1394" s="73"/>
      <c r="BI1394" s="73"/>
      <c r="BJ1394" s="95"/>
      <c r="BK1394" s="95"/>
      <c r="BL1394" s="73"/>
      <c r="BM1394" s="73"/>
      <c r="BN1394" s="95"/>
      <c r="BO1394" s="95"/>
      <c r="BP1394" s="73"/>
      <c r="BQ1394" s="73"/>
      <c r="BR1394" s="95"/>
      <c r="BS1394" s="95"/>
      <c r="BT1394" s="73"/>
      <c r="BU1394" s="73"/>
      <c r="BV1394" s="95"/>
      <c r="BW1394" s="95"/>
      <c r="BX1394" s="73"/>
      <c r="BY1394" s="73"/>
      <c r="BZ1394" s="95"/>
      <c r="CA1394" s="95"/>
      <c r="CB1394" s="73"/>
      <c r="CC1394" s="73"/>
      <c r="CD1394" s="95"/>
      <c r="CE1394" s="9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9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2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73"/>
      <c r="AF1395" s="73"/>
      <c r="AG1395" s="73"/>
      <c r="AH1395" s="95"/>
      <c r="AI1395" s="95"/>
      <c r="AJ1395" s="73"/>
      <c r="AK1395" s="73"/>
      <c r="AL1395" s="95"/>
      <c r="AM1395" s="95"/>
      <c r="AN1395" s="73"/>
      <c r="AO1395" s="73"/>
      <c r="AP1395" s="95"/>
      <c r="AQ1395" s="95"/>
      <c r="AR1395" s="73"/>
      <c r="AS1395" s="73"/>
      <c r="AT1395" s="95"/>
      <c r="AU1395" s="95"/>
      <c r="AV1395" s="73"/>
      <c r="AW1395" s="73"/>
      <c r="AX1395" s="95"/>
      <c r="AY1395" s="95"/>
      <c r="AZ1395" s="73"/>
      <c r="BA1395" s="73"/>
      <c r="BB1395" s="95"/>
      <c r="BC1395" s="95"/>
      <c r="BD1395" s="73"/>
      <c r="BE1395" s="73"/>
      <c r="BF1395" s="95"/>
      <c r="BG1395" s="95"/>
      <c r="BH1395" s="73"/>
      <c r="BI1395" s="73"/>
      <c r="BJ1395" s="95"/>
      <c r="BK1395" s="95"/>
      <c r="BL1395" s="73"/>
      <c r="BM1395" s="73"/>
      <c r="BN1395" s="95"/>
      <c r="BO1395" s="95"/>
      <c r="BP1395" s="73"/>
      <c r="BQ1395" s="73"/>
      <c r="BR1395" s="95"/>
      <c r="BS1395" s="95"/>
      <c r="BT1395" s="73"/>
      <c r="BU1395" s="73"/>
      <c r="BV1395" s="95"/>
      <c r="BW1395" s="95"/>
      <c r="BX1395" s="73"/>
      <c r="BY1395" s="73"/>
      <c r="BZ1395" s="95"/>
      <c r="CA1395" s="95"/>
      <c r="CB1395" s="73"/>
      <c r="CC1395" s="73"/>
      <c r="CD1395" s="95"/>
      <c r="CE1395" s="9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9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2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73"/>
      <c r="AF1396" s="73"/>
      <c r="AG1396" s="73"/>
      <c r="AH1396" s="95"/>
      <c r="AI1396" s="95"/>
      <c r="AJ1396" s="73"/>
      <c r="AK1396" s="73"/>
      <c r="AL1396" s="95"/>
      <c r="AM1396" s="95"/>
      <c r="AN1396" s="73"/>
      <c r="AO1396" s="73"/>
      <c r="AP1396" s="95"/>
      <c r="AQ1396" s="95"/>
      <c r="AR1396" s="73"/>
      <c r="AS1396" s="73"/>
      <c r="AT1396" s="95"/>
      <c r="AU1396" s="95"/>
      <c r="AV1396" s="73"/>
      <c r="AW1396" s="73"/>
      <c r="AX1396" s="95"/>
      <c r="AY1396" s="95"/>
      <c r="AZ1396" s="73"/>
      <c r="BA1396" s="73"/>
      <c r="BB1396" s="95"/>
      <c r="BC1396" s="95"/>
      <c r="BD1396" s="73"/>
      <c r="BE1396" s="73"/>
      <c r="BF1396" s="95"/>
      <c r="BG1396" s="95"/>
      <c r="BH1396" s="73"/>
      <c r="BI1396" s="73"/>
      <c r="BJ1396" s="95"/>
      <c r="BK1396" s="95"/>
      <c r="BL1396" s="73"/>
      <c r="BM1396" s="73"/>
      <c r="BN1396" s="95"/>
      <c r="BO1396" s="95"/>
      <c r="BP1396" s="73"/>
      <c r="BQ1396" s="73"/>
      <c r="BR1396" s="95"/>
      <c r="BS1396" s="95"/>
      <c r="BT1396" s="73"/>
      <c r="BU1396" s="73"/>
      <c r="BV1396" s="95"/>
      <c r="BW1396" s="95"/>
      <c r="BX1396" s="73"/>
      <c r="BY1396" s="73"/>
      <c r="BZ1396" s="95"/>
      <c r="CA1396" s="95"/>
      <c r="CB1396" s="73"/>
      <c r="CC1396" s="73"/>
      <c r="CD1396" s="95"/>
      <c r="CE1396" s="9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9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2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73"/>
      <c r="AF1397" s="73"/>
      <c r="AG1397" s="73"/>
      <c r="AH1397" s="95"/>
      <c r="AI1397" s="95"/>
      <c r="AJ1397" s="73"/>
      <c r="AK1397" s="73"/>
      <c r="AL1397" s="95"/>
      <c r="AM1397" s="95"/>
      <c r="AN1397" s="73"/>
      <c r="AO1397" s="73"/>
      <c r="AP1397" s="95"/>
      <c r="AQ1397" s="95"/>
      <c r="AR1397" s="73"/>
      <c r="AS1397" s="73"/>
      <c r="AT1397" s="95"/>
      <c r="AU1397" s="95"/>
      <c r="AV1397" s="73"/>
      <c r="AW1397" s="73"/>
      <c r="AX1397" s="95"/>
      <c r="AY1397" s="95"/>
      <c r="AZ1397" s="73"/>
      <c r="BA1397" s="73"/>
      <c r="BB1397" s="95"/>
      <c r="BC1397" s="95"/>
      <c r="BD1397" s="73"/>
      <c r="BE1397" s="73"/>
      <c r="BF1397" s="95"/>
      <c r="BG1397" s="95"/>
      <c r="BH1397" s="73"/>
      <c r="BI1397" s="73"/>
      <c r="BJ1397" s="95"/>
      <c r="BK1397" s="95"/>
      <c r="BL1397" s="73"/>
      <c r="BM1397" s="73"/>
      <c r="BN1397" s="95"/>
      <c r="BO1397" s="95"/>
      <c r="BP1397" s="73"/>
      <c r="BQ1397" s="73"/>
      <c r="BR1397" s="95"/>
      <c r="BS1397" s="95"/>
      <c r="BT1397" s="73"/>
      <c r="BU1397" s="73"/>
      <c r="BV1397" s="95"/>
      <c r="BW1397" s="95"/>
      <c r="BX1397" s="73"/>
      <c r="BY1397" s="73"/>
      <c r="BZ1397" s="95"/>
      <c r="CA1397" s="95"/>
      <c r="CB1397" s="73"/>
      <c r="CC1397" s="73"/>
      <c r="CD1397" s="95"/>
      <c r="CE1397" s="9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9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2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73"/>
      <c r="AF1398" s="73"/>
      <c r="AG1398" s="73"/>
      <c r="AH1398" s="95"/>
      <c r="AI1398" s="95"/>
      <c r="AJ1398" s="73"/>
      <c r="AK1398" s="73"/>
      <c r="AL1398" s="95"/>
      <c r="AM1398" s="95"/>
      <c r="AN1398" s="73"/>
      <c r="AO1398" s="73"/>
      <c r="AP1398" s="95"/>
      <c r="AQ1398" s="95"/>
      <c r="AR1398" s="73"/>
      <c r="AS1398" s="73"/>
      <c r="AT1398" s="95"/>
      <c r="AU1398" s="95"/>
      <c r="AV1398" s="73"/>
      <c r="AW1398" s="73"/>
      <c r="AX1398" s="95"/>
      <c r="AY1398" s="95"/>
      <c r="AZ1398" s="73"/>
      <c r="BA1398" s="73"/>
      <c r="BB1398" s="95"/>
      <c r="BC1398" s="95"/>
      <c r="BD1398" s="73"/>
      <c r="BE1398" s="73"/>
      <c r="BF1398" s="95"/>
      <c r="BG1398" s="95"/>
      <c r="BH1398" s="73"/>
      <c r="BI1398" s="73"/>
      <c r="BJ1398" s="95"/>
      <c r="BK1398" s="95"/>
      <c r="BL1398" s="73"/>
      <c r="BM1398" s="73"/>
      <c r="BN1398" s="95"/>
      <c r="BO1398" s="95"/>
      <c r="BP1398" s="73"/>
      <c r="BQ1398" s="73"/>
      <c r="BR1398" s="95"/>
      <c r="BS1398" s="95"/>
      <c r="BT1398" s="73"/>
      <c r="BU1398" s="73"/>
      <c r="BV1398" s="95"/>
      <c r="BW1398" s="95"/>
      <c r="BX1398" s="73"/>
      <c r="BY1398" s="73"/>
      <c r="BZ1398" s="95"/>
      <c r="CA1398" s="95"/>
      <c r="CB1398" s="73"/>
      <c r="CC1398" s="73"/>
      <c r="CD1398" s="95"/>
      <c r="CE1398" s="9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9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2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73"/>
      <c r="AF1399" s="73"/>
      <c r="AG1399" s="73"/>
      <c r="AH1399" s="95"/>
      <c r="AI1399" s="95"/>
      <c r="AJ1399" s="73"/>
      <c r="AK1399" s="73"/>
      <c r="AL1399" s="95"/>
      <c r="AM1399" s="95"/>
      <c r="AN1399" s="73"/>
      <c r="AO1399" s="73"/>
      <c r="AP1399" s="95"/>
      <c r="AQ1399" s="95"/>
      <c r="AR1399" s="73"/>
      <c r="AS1399" s="73"/>
      <c r="AT1399" s="95"/>
      <c r="AU1399" s="95"/>
      <c r="AV1399" s="73"/>
      <c r="AW1399" s="73"/>
      <c r="AX1399" s="95"/>
      <c r="AY1399" s="95"/>
      <c r="AZ1399" s="73"/>
      <c r="BA1399" s="73"/>
      <c r="BB1399" s="95"/>
      <c r="BC1399" s="95"/>
      <c r="BD1399" s="73"/>
      <c r="BE1399" s="73"/>
      <c r="BF1399" s="95"/>
      <c r="BG1399" s="95"/>
      <c r="BH1399" s="73"/>
      <c r="BI1399" s="73"/>
      <c r="BJ1399" s="95"/>
      <c r="BK1399" s="95"/>
      <c r="BL1399" s="73"/>
      <c r="BM1399" s="73"/>
      <c r="BN1399" s="95"/>
      <c r="BO1399" s="95"/>
      <c r="BP1399" s="73"/>
      <c r="BQ1399" s="73"/>
      <c r="BR1399" s="95"/>
      <c r="BS1399" s="95"/>
      <c r="BT1399" s="73"/>
      <c r="BU1399" s="73"/>
      <c r="BV1399" s="95"/>
      <c r="BW1399" s="95"/>
      <c r="BX1399" s="73"/>
      <c r="BY1399" s="73"/>
      <c r="BZ1399" s="95"/>
      <c r="CA1399" s="95"/>
      <c r="CB1399" s="73"/>
      <c r="CC1399" s="73"/>
      <c r="CD1399" s="95"/>
      <c r="CE1399" s="9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9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2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73"/>
      <c r="AF1400" s="73"/>
      <c r="AG1400" s="73"/>
      <c r="AH1400" s="95"/>
      <c r="AI1400" s="95"/>
      <c r="AJ1400" s="73"/>
      <c r="AK1400" s="73"/>
      <c r="AL1400" s="95"/>
      <c r="AM1400" s="95"/>
      <c r="AN1400" s="73"/>
      <c r="AO1400" s="73"/>
      <c r="AP1400" s="95"/>
      <c r="AQ1400" s="95"/>
      <c r="AR1400" s="73"/>
      <c r="AS1400" s="73"/>
      <c r="AT1400" s="95"/>
      <c r="AU1400" s="95"/>
      <c r="AV1400" s="73"/>
      <c r="AW1400" s="73"/>
      <c r="AX1400" s="95"/>
      <c r="AY1400" s="95"/>
      <c r="AZ1400" s="73"/>
      <c r="BA1400" s="73"/>
      <c r="BB1400" s="95"/>
      <c r="BC1400" s="95"/>
      <c r="BD1400" s="73"/>
      <c r="BE1400" s="73"/>
      <c r="BF1400" s="95"/>
      <c r="BG1400" s="95"/>
      <c r="BH1400" s="73"/>
      <c r="BI1400" s="73"/>
      <c r="BJ1400" s="95"/>
      <c r="BK1400" s="95"/>
      <c r="BL1400" s="73"/>
      <c r="BM1400" s="73"/>
      <c r="BN1400" s="95"/>
      <c r="BO1400" s="95"/>
      <c r="BP1400" s="73"/>
      <c r="BQ1400" s="73"/>
      <c r="BR1400" s="95"/>
      <c r="BS1400" s="95"/>
      <c r="BT1400" s="73"/>
      <c r="BU1400" s="73"/>
      <c r="BV1400" s="95"/>
      <c r="BW1400" s="95"/>
      <c r="BX1400" s="73"/>
      <c r="BY1400" s="73"/>
      <c r="BZ1400" s="95"/>
      <c r="CA1400" s="95"/>
      <c r="CB1400" s="73"/>
      <c r="CC1400" s="73"/>
      <c r="CD1400" s="95"/>
      <c r="CE1400" s="9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9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2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73"/>
      <c r="AF1401" s="73"/>
      <c r="AG1401" s="73"/>
      <c r="AH1401" s="95"/>
      <c r="AI1401" s="95"/>
      <c r="AJ1401" s="73"/>
      <c r="AK1401" s="73"/>
      <c r="AL1401" s="95"/>
      <c r="AM1401" s="95"/>
      <c r="AN1401" s="73"/>
      <c r="AO1401" s="73"/>
      <c r="AP1401" s="95"/>
      <c r="AQ1401" s="95"/>
      <c r="AR1401" s="73"/>
      <c r="AS1401" s="73"/>
      <c r="AT1401" s="95"/>
      <c r="AU1401" s="95"/>
      <c r="AV1401" s="73"/>
      <c r="AW1401" s="73"/>
      <c r="AX1401" s="95"/>
      <c r="AY1401" s="95"/>
      <c r="AZ1401" s="73"/>
      <c r="BA1401" s="73"/>
      <c r="BB1401" s="95"/>
      <c r="BC1401" s="95"/>
      <c r="BD1401" s="73"/>
      <c r="BE1401" s="73"/>
      <c r="BF1401" s="95"/>
      <c r="BG1401" s="95"/>
      <c r="BH1401" s="73"/>
      <c r="BI1401" s="73"/>
      <c r="BJ1401" s="95"/>
      <c r="BK1401" s="95"/>
      <c r="BL1401" s="73"/>
      <c r="BM1401" s="73"/>
      <c r="BN1401" s="95"/>
      <c r="BO1401" s="95"/>
      <c r="BP1401" s="73"/>
      <c r="BQ1401" s="73"/>
      <c r="BR1401" s="95"/>
      <c r="BS1401" s="95"/>
      <c r="BT1401" s="73"/>
      <c r="BU1401" s="73"/>
      <c r="BV1401" s="95"/>
      <c r="BW1401" s="95"/>
      <c r="BX1401" s="73"/>
      <c r="BY1401" s="73"/>
      <c r="BZ1401" s="95"/>
      <c r="CA1401" s="95"/>
      <c r="CB1401" s="73"/>
      <c r="CC1401" s="73"/>
      <c r="CD1401" s="95"/>
      <c r="CE1401" s="9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9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2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73"/>
      <c r="AF1402" s="73"/>
      <c r="AG1402" s="73"/>
      <c r="AH1402" s="95"/>
      <c r="AI1402" s="95"/>
      <c r="AJ1402" s="73"/>
      <c r="AK1402" s="73"/>
      <c r="AL1402" s="95"/>
      <c r="AM1402" s="95"/>
      <c r="AN1402" s="73"/>
      <c r="AO1402" s="73"/>
      <c r="AP1402" s="95"/>
      <c r="AQ1402" s="95"/>
      <c r="AR1402" s="73"/>
      <c r="AS1402" s="73"/>
      <c r="AT1402" s="95"/>
      <c r="AU1402" s="95"/>
      <c r="AV1402" s="73"/>
      <c r="AW1402" s="73"/>
      <c r="AX1402" s="95"/>
      <c r="AY1402" s="95"/>
      <c r="AZ1402" s="73"/>
      <c r="BA1402" s="73"/>
      <c r="BB1402" s="95"/>
      <c r="BC1402" s="95"/>
      <c r="BD1402" s="73"/>
      <c r="BE1402" s="73"/>
      <c r="BF1402" s="95"/>
      <c r="BG1402" s="95"/>
      <c r="BH1402" s="73"/>
      <c r="BI1402" s="73"/>
      <c r="BJ1402" s="95"/>
      <c r="BK1402" s="95"/>
      <c r="BL1402" s="73"/>
      <c r="BM1402" s="73"/>
      <c r="BN1402" s="95"/>
      <c r="BO1402" s="95"/>
      <c r="BP1402" s="73"/>
      <c r="BQ1402" s="73"/>
      <c r="BR1402" s="95"/>
      <c r="BS1402" s="95"/>
      <c r="BT1402" s="73"/>
      <c r="BU1402" s="73"/>
      <c r="BV1402" s="95"/>
      <c r="BW1402" s="95"/>
      <c r="BX1402" s="73"/>
      <c r="BY1402" s="73"/>
      <c r="BZ1402" s="95"/>
      <c r="CA1402" s="95"/>
      <c r="CB1402" s="73"/>
      <c r="CC1402" s="73"/>
      <c r="CD1402" s="95"/>
      <c r="CE1402" s="9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9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2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73"/>
      <c r="AF1403" s="73"/>
      <c r="AG1403" s="73"/>
      <c r="AH1403" s="95"/>
      <c r="AI1403" s="95"/>
      <c r="AJ1403" s="73"/>
      <c r="AK1403" s="73"/>
      <c r="AL1403" s="95"/>
      <c r="AM1403" s="95"/>
      <c r="AN1403" s="73"/>
      <c r="AO1403" s="73"/>
      <c r="AP1403" s="95"/>
      <c r="AQ1403" s="95"/>
      <c r="AR1403" s="73"/>
      <c r="AS1403" s="73"/>
      <c r="AT1403" s="95"/>
      <c r="AU1403" s="95"/>
      <c r="AV1403" s="73"/>
      <c r="AW1403" s="73"/>
      <c r="AX1403" s="95"/>
      <c r="AY1403" s="95"/>
      <c r="AZ1403" s="73"/>
      <c r="BA1403" s="73"/>
      <c r="BB1403" s="95"/>
      <c r="BC1403" s="95"/>
      <c r="BD1403" s="73"/>
      <c r="BE1403" s="73"/>
      <c r="BF1403" s="95"/>
      <c r="BG1403" s="95"/>
      <c r="BH1403" s="73"/>
      <c r="BI1403" s="73"/>
      <c r="BJ1403" s="95"/>
      <c r="BK1403" s="95"/>
      <c r="BL1403" s="73"/>
      <c r="BM1403" s="73"/>
      <c r="BN1403" s="95"/>
      <c r="BO1403" s="95"/>
      <c r="BP1403" s="73"/>
      <c r="BQ1403" s="73"/>
      <c r="BR1403" s="95"/>
      <c r="BS1403" s="95"/>
      <c r="BT1403" s="73"/>
      <c r="BU1403" s="73"/>
      <c r="BV1403" s="95"/>
      <c r="BW1403" s="95"/>
      <c r="BX1403" s="73"/>
      <c r="BY1403" s="73"/>
      <c r="BZ1403" s="95"/>
      <c r="CA1403" s="95"/>
      <c r="CB1403" s="73"/>
      <c r="CC1403" s="73"/>
      <c r="CD1403" s="95"/>
      <c r="CE1403" s="9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9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2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73"/>
      <c r="AF1404" s="73"/>
      <c r="AG1404" s="73"/>
      <c r="AH1404" s="95"/>
      <c r="AI1404" s="95"/>
      <c r="AJ1404" s="73"/>
      <c r="AK1404" s="73"/>
      <c r="AL1404" s="95"/>
      <c r="AM1404" s="95"/>
      <c r="AN1404" s="73"/>
      <c r="AO1404" s="73"/>
      <c r="AP1404" s="95"/>
      <c r="AQ1404" s="95"/>
      <c r="AR1404" s="73"/>
      <c r="AS1404" s="73"/>
      <c r="AT1404" s="95"/>
      <c r="AU1404" s="95"/>
      <c r="AV1404" s="73"/>
      <c r="AW1404" s="73"/>
      <c r="AX1404" s="95"/>
      <c r="AY1404" s="95"/>
      <c r="AZ1404" s="73"/>
      <c r="BA1404" s="73"/>
      <c r="BB1404" s="95"/>
      <c r="BC1404" s="95"/>
      <c r="BD1404" s="73"/>
      <c r="BE1404" s="73"/>
      <c r="BF1404" s="95"/>
      <c r="BG1404" s="95"/>
      <c r="BH1404" s="73"/>
      <c r="BI1404" s="73"/>
      <c r="BJ1404" s="95"/>
      <c r="BK1404" s="95"/>
      <c r="BL1404" s="73"/>
      <c r="BM1404" s="73"/>
      <c r="BN1404" s="95"/>
      <c r="BO1404" s="95"/>
      <c r="BP1404" s="73"/>
      <c r="BQ1404" s="73"/>
      <c r="BR1404" s="95"/>
      <c r="BS1404" s="95"/>
      <c r="BT1404" s="73"/>
      <c r="BU1404" s="73"/>
      <c r="BV1404" s="95"/>
      <c r="BW1404" s="95"/>
      <c r="BX1404" s="73"/>
      <c r="BY1404" s="73"/>
      <c r="BZ1404" s="95"/>
      <c r="CA1404" s="95"/>
      <c r="CB1404" s="73"/>
      <c r="CC1404" s="73"/>
      <c r="CD1404" s="95"/>
      <c r="CE1404" s="9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9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2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73"/>
      <c r="AF1405" s="73"/>
      <c r="AG1405" s="73"/>
      <c r="AH1405" s="95"/>
      <c r="AI1405" s="95"/>
      <c r="AJ1405" s="73"/>
      <c r="AK1405" s="73"/>
      <c r="AL1405" s="95"/>
      <c r="AM1405" s="95"/>
      <c r="AN1405" s="73"/>
      <c r="AO1405" s="73"/>
      <c r="AP1405" s="95"/>
      <c r="AQ1405" s="95"/>
      <c r="AR1405" s="73"/>
      <c r="AS1405" s="73"/>
      <c r="AT1405" s="95"/>
      <c r="AU1405" s="95"/>
      <c r="AV1405" s="73"/>
      <c r="AW1405" s="73"/>
      <c r="AX1405" s="95"/>
      <c r="AY1405" s="95"/>
      <c r="AZ1405" s="73"/>
      <c r="BA1405" s="73"/>
      <c r="BB1405" s="95"/>
      <c r="BC1405" s="95"/>
      <c r="BD1405" s="73"/>
      <c r="BE1405" s="73"/>
      <c r="BF1405" s="95"/>
      <c r="BG1405" s="95"/>
      <c r="BH1405" s="73"/>
      <c r="BI1405" s="73"/>
      <c r="BJ1405" s="95"/>
      <c r="BK1405" s="95"/>
      <c r="BL1405" s="73"/>
      <c r="BM1405" s="73"/>
      <c r="BN1405" s="95"/>
      <c r="BO1405" s="95"/>
      <c r="BP1405" s="73"/>
      <c r="BQ1405" s="73"/>
      <c r="BR1405" s="95"/>
      <c r="BS1405" s="95"/>
      <c r="BT1405" s="73"/>
      <c r="BU1405" s="73"/>
      <c r="BV1405" s="95"/>
      <c r="BW1405" s="95"/>
      <c r="BX1405" s="73"/>
      <c r="BY1405" s="73"/>
      <c r="BZ1405" s="95"/>
      <c r="CA1405" s="95"/>
      <c r="CB1405" s="73"/>
      <c r="CC1405" s="73"/>
      <c r="CD1405" s="95"/>
      <c r="CE1405" s="9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9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2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73"/>
      <c r="AF1406" s="73"/>
      <c r="AG1406" s="73"/>
      <c r="AH1406" s="95"/>
      <c r="AI1406" s="95"/>
      <c r="AJ1406" s="73"/>
      <c r="AK1406" s="73"/>
      <c r="AL1406" s="95"/>
      <c r="AM1406" s="95"/>
      <c r="AN1406" s="73"/>
      <c r="AO1406" s="73"/>
      <c r="AP1406" s="95"/>
      <c r="AQ1406" s="95"/>
      <c r="AR1406" s="73"/>
      <c r="AS1406" s="73"/>
      <c r="AT1406" s="95"/>
      <c r="AU1406" s="95"/>
      <c r="AV1406" s="73"/>
      <c r="AW1406" s="73"/>
      <c r="AX1406" s="95"/>
      <c r="AY1406" s="95"/>
      <c r="AZ1406" s="73"/>
      <c r="BA1406" s="73"/>
      <c r="BB1406" s="95"/>
      <c r="BC1406" s="95"/>
      <c r="BD1406" s="73"/>
      <c r="BE1406" s="73"/>
      <c r="BF1406" s="95"/>
      <c r="BG1406" s="95"/>
      <c r="BH1406" s="73"/>
      <c r="BI1406" s="73"/>
      <c r="BJ1406" s="95"/>
      <c r="BK1406" s="95"/>
      <c r="BL1406" s="73"/>
      <c r="BM1406" s="73"/>
      <c r="BN1406" s="95"/>
      <c r="BO1406" s="95"/>
      <c r="BP1406" s="73"/>
      <c r="BQ1406" s="73"/>
      <c r="BR1406" s="95"/>
      <c r="BS1406" s="95"/>
      <c r="BT1406" s="73"/>
      <c r="BU1406" s="73"/>
      <c r="BV1406" s="95"/>
      <c r="BW1406" s="95"/>
      <c r="BX1406" s="73"/>
      <c r="BY1406" s="73"/>
      <c r="BZ1406" s="95"/>
      <c r="CA1406" s="95"/>
      <c r="CB1406" s="73"/>
      <c r="CC1406" s="73"/>
      <c r="CD1406" s="95"/>
      <c r="CE1406" s="9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9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2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73"/>
      <c r="AF1407" s="73"/>
      <c r="AG1407" s="73"/>
      <c r="AH1407" s="95"/>
      <c r="AI1407" s="95"/>
      <c r="AJ1407" s="73"/>
      <c r="AK1407" s="73"/>
      <c r="AL1407" s="95"/>
      <c r="AM1407" s="95"/>
      <c r="AN1407" s="73"/>
      <c r="AO1407" s="73"/>
      <c r="AP1407" s="95"/>
      <c r="AQ1407" s="95"/>
      <c r="AR1407" s="73"/>
      <c r="AS1407" s="73"/>
      <c r="AT1407" s="95"/>
      <c r="AU1407" s="95"/>
      <c r="AV1407" s="73"/>
      <c r="AW1407" s="73"/>
      <c r="AX1407" s="95"/>
      <c r="AY1407" s="95"/>
      <c r="AZ1407" s="73"/>
      <c r="BA1407" s="73"/>
      <c r="BB1407" s="95"/>
      <c r="BC1407" s="95"/>
      <c r="BD1407" s="73"/>
      <c r="BE1407" s="73"/>
      <c r="BF1407" s="95"/>
      <c r="BG1407" s="95"/>
      <c r="BH1407" s="73"/>
      <c r="BI1407" s="73"/>
      <c r="BJ1407" s="95"/>
      <c r="BK1407" s="95"/>
      <c r="BL1407" s="73"/>
      <c r="BM1407" s="73"/>
      <c r="BN1407" s="95"/>
      <c r="BO1407" s="95"/>
      <c r="BP1407" s="73"/>
      <c r="BQ1407" s="73"/>
      <c r="BR1407" s="95"/>
      <c r="BS1407" s="95"/>
      <c r="BT1407" s="73"/>
      <c r="BU1407" s="73"/>
      <c r="BV1407" s="95"/>
      <c r="BW1407" s="95"/>
      <c r="BX1407" s="73"/>
      <c r="BY1407" s="73"/>
      <c r="BZ1407" s="95"/>
      <c r="CA1407" s="95"/>
      <c r="CB1407" s="73"/>
      <c r="CC1407" s="73"/>
      <c r="CD1407" s="95"/>
      <c r="CE1407" s="9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9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2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73"/>
      <c r="AF1408" s="73"/>
      <c r="AG1408" s="73"/>
      <c r="AH1408" s="95"/>
      <c r="AI1408" s="95"/>
      <c r="AJ1408" s="73"/>
      <c r="AK1408" s="73"/>
      <c r="AL1408" s="95"/>
      <c r="AM1408" s="95"/>
      <c r="AN1408" s="73"/>
      <c r="AO1408" s="73"/>
      <c r="AP1408" s="95"/>
      <c r="AQ1408" s="95"/>
      <c r="AR1408" s="73"/>
      <c r="AS1408" s="73"/>
      <c r="AT1408" s="95"/>
      <c r="AU1408" s="95"/>
      <c r="AV1408" s="73"/>
      <c r="AW1408" s="73"/>
      <c r="AX1408" s="95"/>
      <c r="AY1408" s="95"/>
      <c r="AZ1408" s="73"/>
      <c r="BA1408" s="73"/>
      <c r="BB1408" s="95"/>
      <c r="BC1408" s="95"/>
      <c r="BD1408" s="73"/>
      <c r="BE1408" s="73"/>
      <c r="BF1408" s="95"/>
      <c r="BG1408" s="95"/>
      <c r="BH1408" s="73"/>
      <c r="BI1408" s="73"/>
      <c r="BJ1408" s="95"/>
      <c r="BK1408" s="95"/>
      <c r="BL1408" s="73"/>
      <c r="BM1408" s="73"/>
      <c r="BN1408" s="95"/>
      <c r="BO1408" s="95"/>
      <c r="BP1408" s="73"/>
      <c r="BQ1408" s="73"/>
      <c r="BR1408" s="95"/>
      <c r="BS1408" s="95"/>
      <c r="BT1408" s="73"/>
      <c r="BU1408" s="73"/>
      <c r="BV1408" s="95"/>
      <c r="BW1408" s="95"/>
      <c r="BX1408" s="73"/>
      <c r="BY1408" s="73"/>
      <c r="BZ1408" s="95"/>
      <c r="CA1408" s="95"/>
      <c r="CB1408" s="73"/>
      <c r="CC1408" s="73"/>
      <c r="CD1408" s="95"/>
      <c r="CE1408" s="9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9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2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73"/>
      <c r="AF1409" s="73"/>
      <c r="AG1409" s="73"/>
      <c r="AH1409" s="95"/>
      <c r="AI1409" s="95"/>
      <c r="AJ1409" s="73"/>
      <c r="AK1409" s="73"/>
      <c r="AL1409" s="95"/>
      <c r="AM1409" s="95"/>
      <c r="AN1409" s="73"/>
      <c r="AO1409" s="73"/>
      <c r="AP1409" s="95"/>
      <c r="AQ1409" s="95"/>
      <c r="AR1409" s="73"/>
      <c r="AS1409" s="73"/>
      <c r="AT1409" s="95"/>
      <c r="AU1409" s="95"/>
      <c r="AV1409" s="73"/>
      <c r="AW1409" s="73"/>
      <c r="AX1409" s="95"/>
      <c r="AY1409" s="95"/>
      <c r="AZ1409" s="73"/>
      <c r="BA1409" s="73"/>
      <c r="BB1409" s="95"/>
      <c r="BC1409" s="95"/>
      <c r="BD1409" s="73"/>
      <c r="BE1409" s="73"/>
      <c r="BF1409" s="95"/>
      <c r="BG1409" s="95"/>
      <c r="BH1409" s="73"/>
      <c r="BI1409" s="73"/>
      <c r="BJ1409" s="95"/>
      <c r="BK1409" s="95"/>
      <c r="BL1409" s="73"/>
      <c r="BM1409" s="73"/>
      <c r="BN1409" s="95"/>
      <c r="BO1409" s="95"/>
      <c r="BP1409" s="73"/>
      <c r="BQ1409" s="73"/>
      <c r="BR1409" s="95"/>
      <c r="BS1409" s="95"/>
      <c r="BT1409" s="73"/>
      <c r="BU1409" s="73"/>
      <c r="BV1409" s="95"/>
      <c r="BW1409" s="95"/>
      <c r="BX1409" s="73"/>
      <c r="BY1409" s="73"/>
      <c r="BZ1409" s="95"/>
      <c r="CA1409" s="95"/>
      <c r="CB1409" s="73"/>
      <c r="CC1409" s="73"/>
      <c r="CD1409" s="95"/>
      <c r="CE1409" s="9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9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2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73"/>
      <c r="AF1410" s="73"/>
      <c r="AG1410" s="73"/>
      <c r="AH1410" s="95"/>
      <c r="AI1410" s="95"/>
      <c r="AJ1410" s="73"/>
      <c r="AK1410" s="73"/>
      <c r="AL1410" s="95"/>
      <c r="AM1410" s="95"/>
      <c r="AN1410" s="73"/>
      <c r="AO1410" s="73"/>
      <c r="AP1410" s="95"/>
      <c r="AQ1410" s="95"/>
      <c r="AR1410" s="73"/>
      <c r="AS1410" s="73"/>
      <c r="AT1410" s="95"/>
      <c r="AU1410" s="95"/>
      <c r="AV1410" s="73"/>
      <c r="AW1410" s="73"/>
      <c r="AX1410" s="95"/>
      <c r="AY1410" s="95"/>
      <c r="AZ1410" s="73"/>
      <c r="BA1410" s="73"/>
      <c r="BB1410" s="95"/>
      <c r="BC1410" s="95"/>
      <c r="BD1410" s="73"/>
      <c r="BE1410" s="73"/>
      <c r="BF1410" s="95"/>
      <c r="BG1410" s="95"/>
      <c r="BH1410" s="73"/>
      <c r="BI1410" s="73"/>
      <c r="BJ1410" s="95"/>
      <c r="BK1410" s="95"/>
      <c r="BL1410" s="73"/>
      <c r="BM1410" s="73"/>
      <c r="BN1410" s="95"/>
      <c r="BO1410" s="95"/>
      <c r="BP1410" s="73"/>
      <c r="BQ1410" s="73"/>
      <c r="BR1410" s="95"/>
      <c r="BS1410" s="95"/>
      <c r="BT1410" s="73"/>
      <c r="BU1410" s="73"/>
      <c r="BV1410" s="95"/>
      <c r="BW1410" s="95"/>
      <c r="BX1410" s="73"/>
      <c r="BY1410" s="73"/>
      <c r="BZ1410" s="95"/>
      <c r="CA1410" s="95"/>
      <c r="CB1410" s="73"/>
      <c r="CC1410" s="73"/>
      <c r="CD1410" s="95"/>
      <c r="CE1410" s="9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9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2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73"/>
      <c r="AF1411" s="73"/>
      <c r="AG1411" s="73"/>
      <c r="AH1411" s="95"/>
      <c r="AI1411" s="95"/>
      <c r="AJ1411" s="73"/>
      <c r="AK1411" s="73"/>
      <c r="AL1411" s="95"/>
      <c r="AM1411" s="95"/>
      <c r="AN1411" s="73"/>
      <c r="AO1411" s="73"/>
      <c r="AP1411" s="95"/>
      <c r="AQ1411" s="95"/>
      <c r="AR1411" s="73"/>
      <c r="AS1411" s="73"/>
      <c r="AT1411" s="95"/>
      <c r="AU1411" s="95"/>
      <c r="AV1411" s="73"/>
      <c r="AW1411" s="73"/>
      <c r="AX1411" s="95"/>
      <c r="AY1411" s="95"/>
      <c r="AZ1411" s="73"/>
      <c r="BA1411" s="73"/>
      <c r="BB1411" s="95"/>
      <c r="BC1411" s="95"/>
      <c r="BD1411" s="73"/>
      <c r="BE1411" s="73"/>
      <c r="BF1411" s="95"/>
      <c r="BG1411" s="95"/>
      <c r="BH1411" s="73"/>
      <c r="BI1411" s="73"/>
      <c r="BJ1411" s="95"/>
      <c r="BK1411" s="95"/>
      <c r="BL1411" s="73"/>
      <c r="BM1411" s="73"/>
      <c r="BN1411" s="95"/>
      <c r="BO1411" s="95"/>
      <c r="BP1411" s="73"/>
      <c r="BQ1411" s="73"/>
      <c r="BR1411" s="95"/>
      <c r="BS1411" s="95"/>
      <c r="BT1411" s="73"/>
      <c r="BU1411" s="73"/>
      <c r="BV1411" s="95"/>
      <c r="BW1411" s="95"/>
      <c r="BX1411" s="73"/>
      <c r="BY1411" s="73"/>
      <c r="BZ1411" s="95"/>
      <c r="CA1411" s="95"/>
      <c r="CB1411" s="73"/>
      <c r="CC1411" s="73"/>
      <c r="CD1411" s="95"/>
      <c r="CE1411" s="9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9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2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73"/>
      <c r="AF1412" s="73"/>
      <c r="AG1412" s="73"/>
      <c r="AH1412" s="95"/>
      <c r="AI1412" s="95"/>
      <c r="AJ1412" s="73"/>
      <c r="AK1412" s="73"/>
      <c r="AL1412" s="95"/>
      <c r="AM1412" s="95"/>
      <c r="AN1412" s="73"/>
      <c r="AO1412" s="73"/>
      <c r="AP1412" s="95"/>
      <c r="AQ1412" s="95"/>
      <c r="AR1412" s="73"/>
      <c r="AS1412" s="73"/>
      <c r="AT1412" s="95"/>
      <c r="AU1412" s="95"/>
      <c r="AV1412" s="73"/>
      <c r="AW1412" s="73"/>
      <c r="AX1412" s="95"/>
      <c r="AY1412" s="95"/>
      <c r="AZ1412" s="73"/>
      <c r="BA1412" s="73"/>
      <c r="BB1412" s="95"/>
      <c r="BC1412" s="95"/>
      <c r="BD1412" s="73"/>
      <c r="BE1412" s="73"/>
      <c r="BF1412" s="95"/>
      <c r="BG1412" s="95"/>
      <c r="BH1412" s="73"/>
      <c r="BI1412" s="73"/>
      <c r="BJ1412" s="95"/>
      <c r="BK1412" s="95"/>
      <c r="BL1412" s="73"/>
      <c r="BM1412" s="73"/>
      <c r="BN1412" s="95"/>
      <c r="BO1412" s="95"/>
      <c r="BP1412" s="73"/>
      <c r="BQ1412" s="73"/>
      <c r="BR1412" s="95"/>
      <c r="BS1412" s="95"/>
      <c r="BT1412" s="73"/>
      <c r="BU1412" s="73"/>
      <c r="BV1412" s="95"/>
      <c r="BW1412" s="95"/>
      <c r="BX1412" s="73"/>
      <c r="BY1412" s="73"/>
      <c r="BZ1412" s="95"/>
      <c r="CA1412" s="95"/>
      <c r="CB1412" s="73"/>
      <c r="CC1412" s="73"/>
      <c r="CD1412" s="95"/>
      <c r="CE1412" s="9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9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2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73"/>
      <c r="AF1413" s="73"/>
      <c r="AG1413" s="73"/>
      <c r="AH1413" s="95"/>
      <c r="AI1413" s="95"/>
      <c r="AJ1413" s="73"/>
      <c r="AK1413" s="73"/>
      <c r="AL1413" s="95"/>
      <c r="AM1413" s="95"/>
      <c r="AN1413" s="73"/>
      <c r="AO1413" s="73"/>
      <c r="AP1413" s="95"/>
      <c r="AQ1413" s="95"/>
      <c r="AR1413" s="73"/>
      <c r="AS1413" s="73"/>
      <c r="AT1413" s="95"/>
      <c r="AU1413" s="95"/>
      <c r="AV1413" s="73"/>
      <c r="AW1413" s="73"/>
      <c r="AX1413" s="95"/>
      <c r="AY1413" s="95"/>
      <c r="AZ1413" s="73"/>
      <c r="BA1413" s="73"/>
      <c r="BB1413" s="95"/>
      <c r="BC1413" s="95"/>
      <c r="BD1413" s="73"/>
      <c r="BE1413" s="73"/>
      <c r="BF1413" s="95"/>
      <c r="BG1413" s="95"/>
      <c r="BH1413" s="73"/>
      <c r="BI1413" s="73"/>
      <c r="BJ1413" s="95"/>
      <c r="BK1413" s="95"/>
      <c r="BL1413" s="73"/>
      <c r="BM1413" s="73"/>
      <c r="BN1413" s="95"/>
      <c r="BO1413" s="95"/>
      <c r="BP1413" s="73"/>
      <c r="BQ1413" s="73"/>
      <c r="BR1413" s="95"/>
      <c r="BS1413" s="95"/>
      <c r="BT1413" s="73"/>
      <c r="BU1413" s="73"/>
      <c r="BV1413" s="95"/>
      <c r="BW1413" s="95"/>
      <c r="BX1413" s="73"/>
      <c r="BY1413" s="73"/>
      <c r="BZ1413" s="95"/>
      <c r="CA1413" s="95"/>
      <c r="CB1413" s="73"/>
      <c r="CC1413" s="73"/>
      <c r="CD1413" s="95"/>
      <c r="CE1413" s="9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9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2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73"/>
      <c r="AF1414" s="73"/>
      <c r="AG1414" s="73"/>
      <c r="AH1414" s="95"/>
      <c r="AI1414" s="95"/>
      <c r="AJ1414" s="73"/>
      <c r="AK1414" s="73"/>
      <c r="AL1414" s="95"/>
      <c r="AM1414" s="95"/>
      <c r="AN1414" s="73"/>
      <c r="AO1414" s="73"/>
      <c r="AP1414" s="95"/>
      <c r="AQ1414" s="95"/>
      <c r="AR1414" s="73"/>
      <c r="AS1414" s="73"/>
      <c r="AT1414" s="95"/>
      <c r="AU1414" s="95"/>
      <c r="AV1414" s="73"/>
      <c r="AW1414" s="73"/>
      <c r="AX1414" s="95"/>
      <c r="AY1414" s="95"/>
      <c r="AZ1414" s="73"/>
      <c r="BA1414" s="73"/>
      <c r="BB1414" s="95"/>
      <c r="BC1414" s="95"/>
      <c r="BD1414" s="73"/>
      <c r="BE1414" s="73"/>
      <c r="BF1414" s="95"/>
      <c r="BG1414" s="95"/>
      <c r="BH1414" s="73"/>
      <c r="BI1414" s="73"/>
      <c r="BJ1414" s="95"/>
      <c r="BK1414" s="95"/>
      <c r="BL1414" s="73"/>
      <c r="BM1414" s="73"/>
      <c r="BN1414" s="95"/>
      <c r="BO1414" s="95"/>
      <c r="BP1414" s="73"/>
      <c r="BQ1414" s="73"/>
      <c r="BR1414" s="95"/>
      <c r="BS1414" s="95"/>
      <c r="BT1414" s="73"/>
      <c r="BU1414" s="73"/>
      <c r="BV1414" s="95"/>
      <c r="BW1414" s="95"/>
      <c r="BX1414" s="73"/>
      <c r="BY1414" s="73"/>
      <c r="BZ1414" s="95"/>
      <c r="CA1414" s="95"/>
      <c r="CB1414" s="73"/>
      <c r="CC1414" s="73"/>
      <c r="CD1414" s="95"/>
      <c r="CE1414" s="9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9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2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73"/>
      <c r="AF1415" s="73"/>
      <c r="AG1415" s="73"/>
      <c r="AH1415" s="95"/>
      <c r="AI1415" s="95"/>
      <c r="AJ1415" s="73"/>
      <c r="AK1415" s="73"/>
      <c r="AL1415" s="95"/>
      <c r="AM1415" s="95"/>
      <c r="AN1415" s="73"/>
      <c r="AO1415" s="73"/>
      <c r="AP1415" s="95"/>
      <c r="AQ1415" s="95"/>
      <c r="AR1415" s="73"/>
      <c r="AS1415" s="73"/>
      <c r="AT1415" s="95"/>
      <c r="AU1415" s="95"/>
      <c r="AV1415" s="73"/>
      <c r="AW1415" s="73"/>
      <c r="AX1415" s="95"/>
      <c r="AY1415" s="95"/>
      <c r="AZ1415" s="73"/>
      <c r="BA1415" s="73"/>
      <c r="BB1415" s="95"/>
      <c r="BC1415" s="95"/>
      <c r="BD1415" s="73"/>
      <c r="BE1415" s="73"/>
      <c r="BF1415" s="95"/>
      <c r="BG1415" s="95"/>
      <c r="BH1415" s="73"/>
      <c r="BI1415" s="73"/>
      <c r="BJ1415" s="95"/>
      <c r="BK1415" s="95"/>
      <c r="BL1415" s="73"/>
      <c r="BM1415" s="73"/>
      <c r="BN1415" s="95"/>
      <c r="BO1415" s="95"/>
      <c r="BP1415" s="73"/>
      <c r="BQ1415" s="73"/>
      <c r="BR1415" s="95"/>
      <c r="BS1415" s="95"/>
      <c r="BT1415" s="73"/>
      <c r="BU1415" s="73"/>
      <c r="BV1415" s="95"/>
      <c r="BW1415" s="95"/>
      <c r="BX1415" s="73"/>
      <c r="BY1415" s="73"/>
      <c r="BZ1415" s="95"/>
      <c r="CA1415" s="95"/>
      <c r="CB1415" s="73"/>
      <c r="CC1415" s="73"/>
      <c r="CD1415" s="95"/>
      <c r="CE1415" s="9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9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2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73"/>
      <c r="AF1416" s="73"/>
      <c r="AG1416" s="73"/>
      <c r="AH1416" s="95"/>
      <c r="AI1416" s="95"/>
      <c r="AJ1416" s="73"/>
      <c r="AK1416" s="73"/>
      <c r="AL1416" s="95"/>
      <c r="AM1416" s="95"/>
      <c r="AN1416" s="73"/>
      <c r="AO1416" s="73"/>
      <c r="AP1416" s="95"/>
      <c r="AQ1416" s="95"/>
      <c r="AR1416" s="73"/>
      <c r="AS1416" s="73"/>
      <c r="AT1416" s="95"/>
      <c r="AU1416" s="95"/>
      <c r="AV1416" s="73"/>
      <c r="AW1416" s="73"/>
      <c r="AX1416" s="95"/>
      <c r="AY1416" s="95"/>
      <c r="AZ1416" s="73"/>
      <c r="BA1416" s="73"/>
      <c r="BB1416" s="95"/>
      <c r="BC1416" s="95"/>
      <c r="BD1416" s="73"/>
      <c r="BE1416" s="73"/>
      <c r="BF1416" s="95"/>
      <c r="BG1416" s="95"/>
      <c r="BH1416" s="73"/>
      <c r="BI1416" s="73"/>
      <c r="BJ1416" s="95"/>
      <c r="BK1416" s="95"/>
      <c r="BL1416" s="73"/>
      <c r="BM1416" s="73"/>
      <c r="BN1416" s="95"/>
      <c r="BO1416" s="95"/>
      <c r="BP1416" s="73"/>
      <c r="BQ1416" s="73"/>
      <c r="BR1416" s="95"/>
      <c r="BS1416" s="95"/>
      <c r="BT1416" s="73"/>
      <c r="BU1416" s="73"/>
      <c r="BV1416" s="95"/>
      <c r="BW1416" s="95"/>
      <c r="BX1416" s="73"/>
      <c r="BY1416" s="73"/>
      <c r="BZ1416" s="95"/>
      <c r="CA1416" s="95"/>
      <c r="CB1416" s="73"/>
      <c r="CC1416" s="73"/>
      <c r="CD1416" s="95"/>
      <c r="CE1416" s="9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9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2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73"/>
      <c r="AF1417" s="73"/>
      <c r="AG1417" s="73"/>
      <c r="AH1417" s="95"/>
      <c r="AI1417" s="95"/>
      <c r="AJ1417" s="73"/>
      <c r="AK1417" s="73"/>
      <c r="AL1417" s="95"/>
      <c r="AM1417" s="95"/>
      <c r="AN1417" s="73"/>
      <c r="AO1417" s="73"/>
      <c r="AP1417" s="95"/>
      <c r="AQ1417" s="95"/>
      <c r="AR1417" s="73"/>
      <c r="AS1417" s="73"/>
      <c r="AT1417" s="95"/>
      <c r="AU1417" s="95"/>
      <c r="AV1417" s="73"/>
      <c r="AW1417" s="73"/>
      <c r="AX1417" s="95"/>
      <c r="AY1417" s="95"/>
      <c r="AZ1417" s="73"/>
      <c r="BA1417" s="73"/>
      <c r="BB1417" s="95"/>
      <c r="BC1417" s="95"/>
      <c r="BD1417" s="73"/>
      <c r="BE1417" s="73"/>
      <c r="BF1417" s="95"/>
      <c r="BG1417" s="95"/>
      <c r="BH1417" s="73"/>
      <c r="BI1417" s="73"/>
      <c r="BJ1417" s="95"/>
      <c r="BK1417" s="95"/>
      <c r="BL1417" s="73"/>
      <c r="BM1417" s="73"/>
      <c r="BN1417" s="95"/>
      <c r="BO1417" s="95"/>
      <c r="BP1417" s="73"/>
      <c r="BQ1417" s="73"/>
      <c r="BR1417" s="95"/>
      <c r="BS1417" s="95"/>
      <c r="BT1417" s="73"/>
      <c r="BU1417" s="73"/>
      <c r="BV1417" s="95"/>
      <c r="BW1417" s="95"/>
      <c r="BX1417" s="73"/>
      <c r="BY1417" s="73"/>
      <c r="BZ1417" s="95"/>
      <c r="CA1417" s="95"/>
      <c r="CB1417" s="73"/>
      <c r="CC1417" s="73"/>
      <c r="CD1417" s="95"/>
      <c r="CE1417" s="9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9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2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73"/>
      <c r="AF1418" s="73"/>
      <c r="AG1418" s="73"/>
      <c r="AH1418" s="95"/>
      <c r="AI1418" s="95"/>
      <c r="AJ1418" s="73"/>
      <c r="AK1418" s="73"/>
      <c r="AL1418" s="95"/>
      <c r="AM1418" s="95"/>
      <c r="AN1418" s="73"/>
      <c r="AO1418" s="73"/>
      <c r="AP1418" s="95"/>
      <c r="AQ1418" s="95"/>
      <c r="AR1418" s="73"/>
      <c r="AS1418" s="73"/>
      <c r="AT1418" s="95"/>
      <c r="AU1418" s="95"/>
      <c r="AV1418" s="73"/>
      <c r="AW1418" s="73"/>
      <c r="AX1418" s="95"/>
      <c r="AY1418" s="95"/>
      <c r="AZ1418" s="73"/>
      <c r="BA1418" s="73"/>
      <c r="BB1418" s="95"/>
      <c r="BC1418" s="95"/>
      <c r="BD1418" s="73"/>
      <c r="BE1418" s="73"/>
      <c r="BF1418" s="95"/>
      <c r="BG1418" s="95"/>
      <c r="BH1418" s="73"/>
      <c r="BI1418" s="73"/>
      <c r="BJ1418" s="95"/>
      <c r="BK1418" s="95"/>
      <c r="BL1418" s="73"/>
      <c r="BM1418" s="73"/>
      <c r="BN1418" s="95"/>
      <c r="BO1418" s="95"/>
      <c r="BP1418" s="73"/>
      <c r="BQ1418" s="73"/>
      <c r="BR1418" s="95"/>
      <c r="BS1418" s="95"/>
      <c r="BT1418" s="73"/>
      <c r="BU1418" s="73"/>
      <c r="BV1418" s="95"/>
      <c r="BW1418" s="95"/>
      <c r="BX1418" s="73"/>
      <c r="BY1418" s="73"/>
      <c r="BZ1418" s="95"/>
      <c r="CA1418" s="95"/>
      <c r="CB1418" s="73"/>
      <c r="CC1418" s="73"/>
      <c r="CD1418" s="95"/>
      <c r="CE1418" s="9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9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2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73"/>
      <c r="AF1419" s="73"/>
      <c r="AG1419" s="73"/>
      <c r="AH1419" s="95"/>
      <c r="AI1419" s="95"/>
      <c r="AJ1419" s="73"/>
      <c r="AK1419" s="73"/>
      <c r="AL1419" s="95"/>
      <c r="AM1419" s="95"/>
      <c r="AN1419" s="73"/>
      <c r="AO1419" s="73"/>
      <c r="AP1419" s="95"/>
      <c r="AQ1419" s="95"/>
      <c r="AR1419" s="73"/>
      <c r="AS1419" s="73"/>
      <c r="AT1419" s="95"/>
      <c r="AU1419" s="95"/>
      <c r="AV1419" s="73"/>
      <c r="AW1419" s="73"/>
      <c r="AX1419" s="95"/>
      <c r="AY1419" s="95"/>
      <c r="AZ1419" s="73"/>
      <c r="BA1419" s="73"/>
      <c r="BB1419" s="95"/>
      <c r="BC1419" s="95"/>
      <c r="BD1419" s="73"/>
      <c r="BE1419" s="73"/>
      <c r="BF1419" s="95"/>
      <c r="BG1419" s="95"/>
      <c r="BH1419" s="73"/>
      <c r="BI1419" s="73"/>
      <c r="BJ1419" s="95"/>
      <c r="BK1419" s="95"/>
      <c r="BL1419" s="73"/>
      <c r="BM1419" s="73"/>
      <c r="BN1419" s="95"/>
      <c r="BO1419" s="95"/>
      <c r="BP1419" s="73"/>
      <c r="BQ1419" s="73"/>
      <c r="BR1419" s="95"/>
      <c r="BS1419" s="95"/>
      <c r="BT1419" s="73"/>
      <c r="BU1419" s="73"/>
      <c r="BV1419" s="95"/>
      <c r="BW1419" s="95"/>
      <c r="BX1419" s="73"/>
      <c r="BY1419" s="73"/>
      <c r="BZ1419" s="95"/>
      <c r="CA1419" s="95"/>
      <c r="CB1419" s="73"/>
      <c r="CC1419" s="73"/>
      <c r="CD1419" s="95"/>
      <c r="CE1419" s="9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9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2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73"/>
      <c r="AF1420" s="73"/>
      <c r="AG1420" s="73"/>
      <c r="AH1420" s="95"/>
      <c r="AI1420" s="95"/>
      <c r="AJ1420" s="73"/>
      <c r="AK1420" s="73"/>
      <c r="AL1420" s="95"/>
      <c r="AM1420" s="95"/>
      <c r="AN1420" s="73"/>
      <c r="AO1420" s="73"/>
      <c r="AP1420" s="95"/>
      <c r="AQ1420" s="95"/>
      <c r="AR1420" s="73"/>
      <c r="AS1420" s="73"/>
      <c r="AT1420" s="95"/>
      <c r="AU1420" s="95"/>
      <c r="AV1420" s="73"/>
      <c r="AW1420" s="73"/>
      <c r="AX1420" s="95"/>
      <c r="AY1420" s="95"/>
      <c r="AZ1420" s="73"/>
      <c r="BA1420" s="73"/>
      <c r="BB1420" s="95"/>
      <c r="BC1420" s="95"/>
      <c r="BD1420" s="73"/>
      <c r="BE1420" s="73"/>
      <c r="BF1420" s="95"/>
      <c r="BG1420" s="95"/>
      <c r="BH1420" s="73"/>
      <c r="BI1420" s="73"/>
      <c r="BJ1420" s="95"/>
      <c r="BK1420" s="95"/>
      <c r="BL1420" s="73"/>
      <c r="BM1420" s="73"/>
      <c r="BN1420" s="95"/>
      <c r="BO1420" s="95"/>
      <c r="BP1420" s="73"/>
      <c r="BQ1420" s="73"/>
      <c r="BR1420" s="95"/>
      <c r="BS1420" s="95"/>
      <c r="BT1420" s="73"/>
      <c r="BU1420" s="73"/>
      <c r="BV1420" s="95"/>
      <c r="BW1420" s="95"/>
      <c r="BX1420" s="73"/>
      <c r="BY1420" s="73"/>
      <c r="BZ1420" s="95"/>
      <c r="CA1420" s="95"/>
      <c r="CB1420" s="73"/>
      <c r="CC1420" s="73"/>
      <c r="CD1420" s="95"/>
      <c r="CE1420" s="9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9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2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73"/>
      <c r="AF1421" s="73"/>
      <c r="AG1421" s="73"/>
      <c r="AH1421" s="95"/>
      <c r="AI1421" s="95"/>
      <c r="AJ1421" s="73"/>
      <c r="AK1421" s="73"/>
      <c r="AL1421" s="95"/>
      <c r="AM1421" s="95"/>
      <c r="AN1421" s="73"/>
      <c r="AO1421" s="73"/>
      <c r="AP1421" s="95"/>
      <c r="AQ1421" s="95"/>
      <c r="AR1421" s="73"/>
      <c r="AS1421" s="73"/>
      <c r="AT1421" s="95"/>
      <c r="AU1421" s="95"/>
      <c r="AV1421" s="73"/>
      <c r="AW1421" s="73"/>
      <c r="AX1421" s="95"/>
      <c r="AY1421" s="95"/>
      <c r="AZ1421" s="73"/>
      <c r="BA1421" s="73"/>
      <c r="BB1421" s="95"/>
      <c r="BC1421" s="95"/>
      <c r="BD1421" s="73"/>
      <c r="BE1421" s="73"/>
      <c r="BF1421" s="95"/>
      <c r="BG1421" s="95"/>
      <c r="BH1421" s="73"/>
      <c r="BI1421" s="73"/>
      <c r="BJ1421" s="95"/>
      <c r="BK1421" s="95"/>
      <c r="BL1421" s="73"/>
      <c r="BM1421" s="73"/>
      <c r="BN1421" s="95"/>
      <c r="BO1421" s="95"/>
      <c r="BP1421" s="73"/>
      <c r="BQ1421" s="73"/>
      <c r="BR1421" s="95"/>
      <c r="BS1421" s="95"/>
      <c r="BT1421" s="73"/>
      <c r="BU1421" s="73"/>
      <c r="BV1421" s="95"/>
      <c r="BW1421" s="95"/>
      <c r="BX1421" s="73"/>
      <c r="BY1421" s="73"/>
      <c r="BZ1421" s="95"/>
      <c r="CA1421" s="95"/>
      <c r="CB1421" s="73"/>
      <c r="CC1421" s="73"/>
      <c r="CD1421" s="95"/>
      <c r="CE1421" s="9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9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2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73"/>
      <c r="AF1422" s="73"/>
      <c r="AG1422" s="73"/>
      <c r="AH1422" s="95"/>
      <c r="AI1422" s="95"/>
      <c r="AJ1422" s="73"/>
      <c r="AK1422" s="73"/>
      <c r="AL1422" s="95"/>
      <c r="AM1422" s="95"/>
      <c r="AN1422" s="73"/>
      <c r="AO1422" s="73"/>
      <c r="AP1422" s="95"/>
      <c r="AQ1422" s="95"/>
      <c r="AR1422" s="73"/>
      <c r="AS1422" s="73"/>
      <c r="AT1422" s="95"/>
      <c r="AU1422" s="95"/>
      <c r="AV1422" s="73"/>
      <c r="AW1422" s="73"/>
      <c r="AX1422" s="95"/>
      <c r="AY1422" s="95"/>
      <c r="AZ1422" s="73"/>
      <c r="BA1422" s="73"/>
      <c r="BB1422" s="95"/>
      <c r="BC1422" s="95"/>
      <c r="BD1422" s="73"/>
      <c r="BE1422" s="73"/>
      <c r="BF1422" s="95"/>
      <c r="BG1422" s="95"/>
      <c r="BH1422" s="73"/>
      <c r="BI1422" s="73"/>
      <c r="BJ1422" s="95"/>
      <c r="BK1422" s="95"/>
      <c r="BL1422" s="73"/>
      <c r="BM1422" s="73"/>
      <c r="BN1422" s="95"/>
      <c r="BO1422" s="95"/>
      <c r="BP1422" s="73"/>
      <c r="BQ1422" s="73"/>
      <c r="BR1422" s="95"/>
      <c r="BS1422" s="95"/>
      <c r="BT1422" s="73"/>
      <c r="BU1422" s="73"/>
      <c r="BV1422" s="95"/>
      <c r="BW1422" s="95"/>
      <c r="BX1422" s="73"/>
      <c r="BY1422" s="73"/>
      <c r="BZ1422" s="95"/>
      <c r="CA1422" s="95"/>
      <c r="CB1422" s="73"/>
      <c r="CC1422" s="73"/>
      <c r="CD1422" s="95"/>
      <c r="CE1422" s="9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9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2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73"/>
      <c r="AF1423" s="73"/>
      <c r="AG1423" s="73"/>
      <c r="AH1423" s="95"/>
      <c r="AI1423" s="95"/>
      <c r="AJ1423" s="73"/>
      <c r="AK1423" s="73"/>
      <c r="AL1423" s="95"/>
      <c r="AM1423" s="95"/>
      <c r="AN1423" s="73"/>
      <c r="AO1423" s="73"/>
      <c r="AP1423" s="95"/>
      <c r="AQ1423" s="95"/>
      <c r="AR1423" s="73"/>
      <c r="AS1423" s="73"/>
      <c r="AT1423" s="95"/>
      <c r="AU1423" s="95"/>
      <c r="AV1423" s="73"/>
      <c r="AW1423" s="73"/>
      <c r="AX1423" s="95"/>
      <c r="AY1423" s="95"/>
      <c r="AZ1423" s="73"/>
      <c r="BA1423" s="73"/>
      <c r="BB1423" s="95"/>
      <c r="BC1423" s="95"/>
      <c r="BD1423" s="73"/>
      <c r="BE1423" s="73"/>
      <c r="BF1423" s="95"/>
      <c r="BG1423" s="95"/>
      <c r="BH1423" s="73"/>
      <c r="BI1423" s="73"/>
      <c r="BJ1423" s="95"/>
      <c r="BK1423" s="95"/>
      <c r="BL1423" s="73"/>
      <c r="BM1423" s="73"/>
      <c r="BN1423" s="95"/>
      <c r="BO1423" s="95"/>
      <c r="BP1423" s="73"/>
      <c r="BQ1423" s="73"/>
      <c r="BR1423" s="95"/>
      <c r="BS1423" s="95"/>
      <c r="BT1423" s="73"/>
      <c r="BU1423" s="73"/>
      <c r="BV1423" s="95"/>
      <c r="BW1423" s="95"/>
      <c r="BX1423" s="73"/>
      <c r="BY1423" s="73"/>
      <c r="BZ1423" s="95"/>
      <c r="CA1423" s="95"/>
      <c r="CB1423" s="73"/>
      <c r="CC1423" s="73"/>
      <c r="CD1423" s="95"/>
      <c r="CE1423" s="9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9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2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73"/>
      <c r="AF1424" s="73"/>
      <c r="AG1424" s="73"/>
      <c r="AH1424" s="95"/>
      <c r="AI1424" s="95"/>
      <c r="AJ1424" s="73"/>
      <c r="AK1424" s="73"/>
      <c r="AL1424" s="95"/>
      <c r="AM1424" s="95"/>
      <c r="AN1424" s="73"/>
      <c r="AO1424" s="73"/>
      <c r="AP1424" s="95"/>
      <c r="AQ1424" s="95"/>
      <c r="AR1424" s="73"/>
      <c r="AS1424" s="73"/>
      <c r="AT1424" s="95"/>
      <c r="AU1424" s="95"/>
      <c r="AV1424" s="73"/>
      <c r="AW1424" s="73"/>
      <c r="AX1424" s="95"/>
      <c r="AY1424" s="95"/>
      <c r="AZ1424" s="73"/>
      <c r="BA1424" s="73"/>
      <c r="BB1424" s="95"/>
      <c r="BC1424" s="95"/>
      <c r="BD1424" s="73"/>
      <c r="BE1424" s="73"/>
      <c r="BF1424" s="95"/>
      <c r="BG1424" s="95"/>
      <c r="BH1424" s="73"/>
      <c r="BI1424" s="73"/>
      <c r="BJ1424" s="95"/>
      <c r="BK1424" s="95"/>
      <c r="BL1424" s="73"/>
      <c r="BM1424" s="73"/>
      <c r="BN1424" s="95"/>
      <c r="BO1424" s="95"/>
      <c r="BP1424" s="73"/>
      <c r="BQ1424" s="73"/>
      <c r="BR1424" s="95"/>
      <c r="BS1424" s="95"/>
      <c r="BT1424" s="73"/>
      <c r="BU1424" s="73"/>
      <c r="BV1424" s="95"/>
      <c r="BW1424" s="95"/>
      <c r="BX1424" s="73"/>
      <c r="BY1424" s="73"/>
      <c r="BZ1424" s="95"/>
      <c r="CA1424" s="95"/>
      <c r="CB1424" s="73"/>
      <c r="CC1424" s="73"/>
      <c r="CD1424" s="95"/>
      <c r="CE1424" s="9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9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2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73"/>
      <c r="AF1425" s="73"/>
      <c r="AG1425" s="73"/>
      <c r="AH1425" s="95"/>
      <c r="AI1425" s="95"/>
      <c r="AJ1425" s="73"/>
      <c r="AK1425" s="73"/>
      <c r="AL1425" s="95"/>
      <c r="AM1425" s="95"/>
      <c r="AN1425" s="73"/>
      <c r="AO1425" s="73"/>
      <c r="AP1425" s="95"/>
      <c r="AQ1425" s="95"/>
      <c r="AR1425" s="73"/>
      <c r="AS1425" s="73"/>
      <c r="AT1425" s="95"/>
      <c r="AU1425" s="95"/>
      <c r="AV1425" s="73"/>
      <c r="AW1425" s="73"/>
      <c r="AX1425" s="95"/>
      <c r="AY1425" s="95"/>
      <c r="AZ1425" s="73"/>
      <c r="BA1425" s="73"/>
      <c r="BB1425" s="95"/>
      <c r="BC1425" s="95"/>
      <c r="BD1425" s="73"/>
      <c r="BE1425" s="73"/>
      <c r="BF1425" s="95"/>
      <c r="BG1425" s="95"/>
      <c r="BH1425" s="73"/>
      <c r="BI1425" s="73"/>
      <c r="BJ1425" s="95"/>
      <c r="BK1425" s="95"/>
      <c r="BL1425" s="73"/>
      <c r="BM1425" s="73"/>
      <c r="BN1425" s="95"/>
      <c r="BO1425" s="95"/>
      <c r="BP1425" s="73"/>
      <c r="BQ1425" s="73"/>
      <c r="BR1425" s="95"/>
      <c r="BS1425" s="95"/>
      <c r="BT1425" s="73"/>
      <c r="BU1425" s="73"/>
      <c r="BV1425" s="95"/>
      <c r="BW1425" s="95"/>
      <c r="BX1425" s="73"/>
      <c r="BY1425" s="73"/>
      <c r="BZ1425" s="95"/>
      <c r="CA1425" s="95"/>
      <c r="CB1425" s="73"/>
      <c r="CC1425" s="73"/>
      <c r="CD1425" s="95"/>
      <c r="CE1425" s="9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9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2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73"/>
      <c r="AF1426" s="73"/>
      <c r="AG1426" s="73"/>
      <c r="AH1426" s="95"/>
      <c r="AI1426" s="95"/>
      <c r="AJ1426" s="73"/>
      <c r="AK1426" s="73"/>
      <c r="AL1426" s="95"/>
      <c r="AM1426" s="95"/>
      <c r="AN1426" s="73"/>
      <c r="AO1426" s="73"/>
      <c r="AP1426" s="95"/>
      <c r="AQ1426" s="95"/>
      <c r="AR1426" s="73"/>
      <c r="AS1426" s="73"/>
      <c r="AT1426" s="95"/>
      <c r="AU1426" s="95"/>
      <c r="AV1426" s="73"/>
      <c r="AW1426" s="73"/>
      <c r="AX1426" s="95"/>
      <c r="AY1426" s="95"/>
      <c r="AZ1426" s="73"/>
      <c r="BA1426" s="73"/>
      <c r="BB1426" s="95"/>
      <c r="BC1426" s="95"/>
      <c r="BD1426" s="73"/>
      <c r="BE1426" s="73"/>
      <c r="BF1426" s="95"/>
      <c r="BG1426" s="95"/>
      <c r="BH1426" s="73"/>
      <c r="BI1426" s="73"/>
      <c r="BJ1426" s="95"/>
      <c r="BK1426" s="95"/>
      <c r="BL1426" s="73"/>
      <c r="BM1426" s="73"/>
      <c r="BN1426" s="95"/>
      <c r="BO1426" s="95"/>
      <c r="BP1426" s="73"/>
      <c r="BQ1426" s="73"/>
      <c r="BR1426" s="95"/>
      <c r="BS1426" s="95"/>
      <c r="BT1426" s="73"/>
      <c r="BU1426" s="73"/>
      <c r="BV1426" s="95"/>
      <c r="BW1426" s="95"/>
      <c r="BX1426" s="73"/>
      <c r="BY1426" s="73"/>
      <c r="BZ1426" s="95"/>
      <c r="CA1426" s="95"/>
      <c r="CB1426" s="73"/>
      <c r="CC1426" s="73"/>
      <c r="CD1426" s="95"/>
      <c r="CE1426" s="9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9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2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73"/>
      <c r="AF1427" s="73"/>
      <c r="AG1427" s="73"/>
      <c r="AH1427" s="95"/>
      <c r="AI1427" s="95"/>
      <c r="AJ1427" s="73"/>
      <c r="AK1427" s="73"/>
      <c r="AL1427" s="95"/>
      <c r="AM1427" s="95"/>
      <c r="AN1427" s="73"/>
      <c r="AO1427" s="73"/>
      <c r="AP1427" s="95"/>
      <c r="AQ1427" s="95"/>
      <c r="AR1427" s="73"/>
      <c r="AS1427" s="73"/>
      <c r="AT1427" s="95"/>
      <c r="AU1427" s="95"/>
      <c r="AV1427" s="73"/>
      <c r="AW1427" s="73"/>
      <c r="AX1427" s="95"/>
      <c r="AY1427" s="95"/>
      <c r="AZ1427" s="73"/>
      <c r="BA1427" s="73"/>
      <c r="BB1427" s="95"/>
      <c r="BC1427" s="95"/>
      <c r="BD1427" s="73"/>
      <c r="BE1427" s="73"/>
      <c r="BF1427" s="95"/>
      <c r="BG1427" s="95"/>
      <c r="BH1427" s="73"/>
      <c r="BI1427" s="73"/>
      <c r="BJ1427" s="95"/>
      <c r="BK1427" s="95"/>
      <c r="BL1427" s="73"/>
      <c r="BM1427" s="73"/>
      <c r="BN1427" s="95"/>
      <c r="BO1427" s="95"/>
      <c r="BP1427" s="73"/>
      <c r="BQ1427" s="73"/>
      <c r="BR1427" s="95"/>
      <c r="BS1427" s="95"/>
      <c r="BT1427" s="73"/>
      <c r="BU1427" s="73"/>
      <c r="BV1427" s="95"/>
      <c r="BW1427" s="95"/>
      <c r="BX1427" s="73"/>
      <c r="BY1427" s="73"/>
      <c r="BZ1427" s="95"/>
      <c r="CA1427" s="95"/>
      <c r="CB1427" s="73"/>
      <c r="CC1427" s="73"/>
      <c r="CD1427" s="95"/>
      <c r="CE1427" s="9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9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2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73"/>
      <c r="AF1428" s="73"/>
      <c r="AG1428" s="73"/>
      <c r="AH1428" s="95"/>
      <c r="AI1428" s="95"/>
      <c r="AJ1428" s="73"/>
      <c r="AK1428" s="73"/>
      <c r="AL1428" s="95"/>
      <c r="AM1428" s="95"/>
      <c r="AN1428" s="73"/>
      <c r="AO1428" s="73"/>
      <c r="AP1428" s="95"/>
      <c r="AQ1428" s="95"/>
      <c r="AR1428" s="73"/>
      <c r="AS1428" s="73"/>
      <c r="AT1428" s="95"/>
      <c r="AU1428" s="95"/>
      <c r="AV1428" s="73"/>
      <c r="AW1428" s="73"/>
      <c r="AX1428" s="95"/>
      <c r="AY1428" s="95"/>
      <c r="AZ1428" s="73"/>
      <c r="BA1428" s="73"/>
      <c r="BB1428" s="95"/>
      <c r="BC1428" s="95"/>
      <c r="BD1428" s="73"/>
      <c r="BE1428" s="73"/>
      <c r="BF1428" s="95"/>
      <c r="BG1428" s="95"/>
      <c r="BH1428" s="73"/>
      <c r="BI1428" s="73"/>
      <c r="BJ1428" s="95"/>
      <c r="BK1428" s="95"/>
      <c r="BL1428" s="73"/>
      <c r="BM1428" s="73"/>
      <c r="BN1428" s="95"/>
      <c r="BO1428" s="95"/>
      <c r="BP1428" s="73"/>
      <c r="BQ1428" s="73"/>
      <c r="BR1428" s="95"/>
      <c r="BS1428" s="95"/>
      <c r="BT1428" s="73"/>
      <c r="BU1428" s="73"/>
      <c r="BV1428" s="95"/>
      <c r="BW1428" s="95"/>
      <c r="BX1428" s="73"/>
      <c r="BY1428" s="73"/>
      <c r="BZ1428" s="95"/>
      <c r="CA1428" s="95"/>
      <c r="CB1428" s="73"/>
      <c r="CC1428" s="73"/>
      <c r="CD1428" s="95"/>
      <c r="CE1428" s="9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9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2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73"/>
      <c r="AF1429" s="73"/>
      <c r="AG1429" s="73"/>
      <c r="AH1429" s="95"/>
      <c r="AI1429" s="95"/>
      <c r="AJ1429" s="73"/>
      <c r="AK1429" s="73"/>
      <c r="AL1429" s="95"/>
      <c r="AM1429" s="95"/>
      <c r="AN1429" s="73"/>
      <c r="AO1429" s="73"/>
      <c r="AP1429" s="95"/>
      <c r="AQ1429" s="95"/>
      <c r="AR1429" s="73"/>
      <c r="AS1429" s="73"/>
      <c r="AT1429" s="95"/>
      <c r="AU1429" s="95"/>
      <c r="AV1429" s="73"/>
      <c r="AW1429" s="73"/>
      <c r="AX1429" s="95"/>
      <c r="AY1429" s="95"/>
      <c r="AZ1429" s="73"/>
      <c r="BA1429" s="73"/>
      <c r="BB1429" s="95"/>
      <c r="BC1429" s="95"/>
      <c r="BD1429" s="73"/>
      <c r="BE1429" s="73"/>
      <c r="BF1429" s="95"/>
      <c r="BG1429" s="95"/>
      <c r="BH1429" s="73"/>
      <c r="BI1429" s="73"/>
      <c r="BJ1429" s="95"/>
      <c r="BK1429" s="95"/>
      <c r="BL1429" s="73"/>
      <c r="BM1429" s="73"/>
      <c r="BN1429" s="95"/>
      <c r="BO1429" s="95"/>
      <c r="BP1429" s="73"/>
      <c r="BQ1429" s="73"/>
      <c r="BR1429" s="95"/>
      <c r="BS1429" s="95"/>
      <c r="BT1429" s="73"/>
      <c r="BU1429" s="73"/>
      <c r="BV1429" s="95"/>
      <c r="BW1429" s="95"/>
      <c r="BX1429" s="73"/>
      <c r="BY1429" s="73"/>
      <c r="BZ1429" s="95"/>
      <c r="CA1429" s="95"/>
      <c r="CB1429" s="73"/>
      <c r="CC1429" s="73"/>
      <c r="CD1429" s="95"/>
      <c r="CE1429" s="9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9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2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73"/>
      <c r="AF1430" s="73"/>
      <c r="AG1430" s="73"/>
      <c r="AH1430" s="95"/>
      <c r="AI1430" s="95"/>
      <c r="AJ1430" s="73"/>
      <c r="AK1430" s="73"/>
      <c r="AL1430" s="95"/>
      <c r="AM1430" s="95"/>
      <c r="AN1430" s="73"/>
      <c r="AO1430" s="73"/>
      <c r="AP1430" s="95"/>
      <c r="AQ1430" s="95"/>
      <c r="AR1430" s="73"/>
      <c r="AS1430" s="73"/>
      <c r="AT1430" s="95"/>
      <c r="AU1430" s="95"/>
      <c r="AV1430" s="73"/>
      <c r="AW1430" s="73"/>
      <c r="AX1430" s="95"/>
      <c r="AY1430" s="95"/>
      <c r="AZ1430" s="73"/>
      <c r="BA1430" s="73"/>
      <c r="BB1430" s="95"/>
      <c r="BC1430" s="95"/>
      <c r="BD1430" s="73"/>
      <c r="BE1430" s="73"/>
      <c r="BF1430" s="95"/>
      <c r="BG1430" s="95"/>
      <c r="BH1430" s="73"/>
      <c r="BI1430" s="73"/>
      <c r="BJ1430" s="95"/>
      <c r="BK1430" s="95"/>
      <c r="BL1430" s="73"/>
      <c r="BM1430" s="73"/>
      <c r="BN1430" s="95"/>
      <c r="BO1430" s="95"/>
      <c r="BP1430" s="73"/>
      <c r="BQ1430" s="73"/>
      <c r="BR1430" s="95"/>
      <c r="BS1430" s="95"/>
      <c r="BT1430" s="73"/>
      <c r="BU1430" s="73"/>
      <c r="BV1430" s="95"/>
      <c r="BW1430" s="95"/>
      <c r="BX1430" s="73"/>
      <c r="BY1430" s="73"/>
      <c r="BZ1430" s="95"/>
      <c r="CA1430" s="95"/>
      <c r="CB1430" s="73"/>
      <c r="CC1430" s="73"/>
      <c r="CD1430" s="95"/>
      <c r="CE1430" s="9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9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2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73"/>
      <c r="AF1431" s="73"/>
      <c r="AG1431" s="73"/>
      <c r="AH1431" s="95"/>
      <c r="AI1431" s="95"/>
      <c r="AJ1431" s="73"/>
      <c r="AK1431" s="73"/>
      <c r="AL1431" s="95"/>
      <c r="AM1431" s="95"/>
      <c r="AN1431" s="73"/>
      <c r="AO1431" s="73"/>
      <c r="AP1431" s="95"/>
      <c r="AQ1431" s="95"/>
      <c r="AR1431" s="73"/>
      <c r="AS1431" s="73"/>
      <c r="AT1431" s="95"/>
      <c r="AU1431" s="95"/>
      <c r="AV1431" s="73"/>
      <c r="AW1431" s="73"/>
      <c r="AX1431" s="95"/>
      <c r="AY1431" s="95"/>
      <c r="AZ1431" s="73"/>
      <c r="BA1431" s="73"/>
      <c r="BB1431" s="95"/>
      <c r="BC1431" s="95"/>
      <c r="BD1431" s="73"/>
      <c r="BE1431" s="73"/>
      <c r="BF1431" s="95"/>
      <c r="BG1431" s="95"/>
      <c r="BH1431" s="73"/>
      <c r="BI1431" s="73"/>
      <c r="BJ1431" s="95"/>
      <c r="BK1431" s="95"/>
      <c r="BL1431" s="73"/>
      <c r="BM1431" s="73"/>
      <c r="BN1431" s="95"/>
      <c r="BO1431" s="95"/>
      <c r="BP1431" s="73"/>
      <c r="BQ1431" s="73"/>
      <c r="BR1431" s="95"/>
      <c r="BS1431" s="95"/>
      <c r="BT1431" s="73"/>
      <c r="BU1431" s="73"/>
      <c r="BV1431" s="95"/>
      <c r="BW1431" s="95"/>
      <c r="BX1431" s="73"/>
      <c r="BY1431" s="73"/>
      <c r="BZ1431" s="95"/>
      <c r="CA1431" s="95"/>
      <c r="CB1431" s="73"/>
      <c r="CC1431" s="73"/>
      <c r="CD1431" s="95"/>
      <c r="CE1431" s="9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9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2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73"/>
      <c r="AF1432" s="73"/>
      <c r="AG1432" s="73"/>
      <c r="AH1432" s="95"/>
      <c r="AI1432" s="95"/>
      <c r="AJ1432" s="73"/>
      <c r="AK1432" s="73"/>
      <c r="AL1432" s="95"/>
      <c r="AM1432" s="95"/>
      <c r="AN1432" s="73"/>
      <c r="AO1432" s="73"/>
      <c r="AP1432" s="95"/>
      <c r="AQ1432" s="95"/>
      <c r="AR1432" s="73"/>
      <c r="AS1432" s="73"/>
      <c r="AT1432" s="95"/>
      <c r="AU1432" s="95"/>
      <c r="AV1432" s="73"/>
      <c r="AW1432" s="73"/>
      <c r="AX1432" s="95"/>
      <c r="AY1432" s="95"/>
      <c r="AZ1432" s="73"/>
      <c r="BA1432" s="73"/>
      <c r="BB1432" s="95"/>
      <c r="BC1432" s="95"/>
      <c r="BD1432" s="73"/>
      <c r="BE1432" s="73"/>
      <c r="BF1432" s="95"/>
      <c r="BG1432" s="95"/>
      <c r="BH1432" s="73"/>
      <c r="BI1432" s="73"/>
      <c r="BJ1432" s="95"/>
      <c r="BK1432" s="95"/>
      <c r="BL1432" s="73"/>
      <c r="BM1432" s="73"/>
      <c r="BN1432" s="95"/>
      <c r="BO1432" s="95"/>
      <c r="BP1432" s="73"/>
      <c r="BQ1432" s="73"/>
      <c r="BR1432" s="95"/>
      <c r="BS1432" s="95"/>
      <c r="BT1432" s="73"/>
      <c r="BU1432" s="73"/>
      <c r="BV1432" s="95"/>
      <c r="BW1432" s="95"/>
      <c r="BX1432" s="73"/>
      <c r="BY1432" s="73"/>
      <c r="BZ1432" s="95"/>
      <c r="CA1432" s="95"/>
      <c r="CB1432" s="73"/>
      <c r="CC1432" s="73"/>
      <c r="CD1432" s="95"/>
      <c r="CE1432" s="9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9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2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73"/>
      <c r="AF1433" s="73"/>
      <c r="AG1433" s="73"/>
      <c r="AH1433" s="95"/>
      <c r="AI1433" s="95"/>
      <c r="AJ1433" s="73"/>
      <c r="AK1433" s="73"/>
      <c r="AL1433" s="95"/>
      <c r="AM1433" s="95"/>
      <c r="AN1433" s="73"/>
      <c r="AO1433" s="73"/>
      <c r="AP1433" s="95"/>
      <c r="AQ1433" s="95"/>
      <c r="AR1433" s="73"/>
      <c r="AS1433" s="73"/>
      <c r="AT1433" s="95"/>
      <c r="AU1433" s="95"/>
      <c r="AV1433" s="73"/>
      <c r="AW1433" s="73"/>
      <c r="AX1433" s="95"/>
      <c r="AY1433" s="95"/>
      <c r="AZ1433" s="73"/>
      <c r="BA1433" s="73"/>
      <c r="BB1433" s="95"/>
      <c r="BC1433" s="95"/>
      <c r="BD1433" s="73"/>
      <c r="BE1433" s="73"/>
      <c r="BF1433" s="95"/>
      <c r="BG1433" s="95"/>
      <c r="BH1433" s="73"/>
      <c r="BI1433" s="73"/>
      <c r="BJ1433" s="95"/>
      <c r="BK1433" s="95"/>
      <c r="BL1433" s="73"/>
      <c r="BM1433" s="73"/>
      <c r="BN1433" s="95"/>
      <c r="BO1433" s="95"/>
      <c r="BP1433" s="73"/>
      <c r="BQ1433" s="73"/>
      <c r="BR1433" s="95"/>
      <c r="BS1433" s="95"/>
      <c r="BT1433" s="73"/>
      <c r="BU1433" s="73"/>
      <c r="BV1433" s="95"/>
      <c r="BW1433" s="95"/>
      <c r="BX1433" s="73"/>
      <c r="BY1433" s="73"/>
      <c r="BZ1433" s="95"/>
      <c r="CA1433" s="95"/>
      <c r="CB1433" s="73"/>
      <c r="CC1433" s="73"/>
      <c r="CD1433" s="95"/>
      <c r="CE1433" s="9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9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2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73"/>
      <c r="AF1434" s="73"/>
      <c r="AG1434" s="73"/>
      <c r="AH1434" s="95"/>
      <c r="AI1434" s="95"/>
      <c r="AJ1434" s="73"/>
      <c r="AK1434" s="73"/>
      <c r="AL1434" s="95"/>
      <c r="AM1434" s="95"/>
      <c r="AN1434" s="73"/>
      <c r="AO1434" s="73"/>
      <c r="AP1434" s="95"/>
      <c r="AQ1434" s="95"/>
      <c r="AR1434" s="73"/>
      <c r="AS1434" s="73"/>
      <c r="AT1434" s="95"/>
      <c r="AU1434" s="95"/>
      <c r="AV1434" s="73"/>
      <c r="AW1434" s="73"/>
      <c r="AX1434" s="95"/>
      <c r="AY1434" s="95"/>
      <c r="AZ1434" s="73"/>
      <c r="BA1434" s="73"/>
      <c r="BB1434" s="95"/>
      <c r="BC1434" s="95"/>
      <c r="BD1434" s="73"/>
      <c r="BE1434" s="73"/>
      <c r="BF1434" s="95"/>
      <c r="BG1434" s="95"/>
      <c r="BH1434" s="73"/>
      <c r="BI1434" s="73"/>
      <c r="BJ1434" s="95"/>
      <c r="BK1434" s="95"/>
      <c r="BL1434" s="73"/>
      <c r="BM1434" s="73"/>
      <c r="BN1434" s="95"/>
      <c r="BO1434" s="95"/>
      <c r="BP1434" s="73"/>
      <c r="BQ1434" s="73"/>
      <c r="BR1434" s="95"/>
      <c r="BS1434" s="95"/>
      <c r="BT1434" s="73"/>
      <c r="BU1434" s="73"/>
      <c r="BV1434" s="95"/>
      <c r="BW1434" s="95"/>
      <c r="BX1434" s="73"/>
      <c r="BY1434" s="73"/>
      <c r="BZ1434" s="95"/>
      <c r="CA1434" s="95"/>
      <c r="CB1434" s="73"/>
      <c r="CC1434" s="73"/>
      <c r="CD1434" s="95"/>
      <c r="CE1434" s="9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9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2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73"/>
      <c r="AF1435" s="73"/>
      <c r="AG1435" s="73"/>
      <c r="AH1435" s="95"/>
      <c r="AI1435" s="95"/>
      <c r="AJ1435" s="73"/>
      <c r="AK1435" s="73"/>
      <c r="AL1435" s="95"/>
      <c r="AM1435" s="95"/>
      <c r="AN1435" s="73"/>
      <c r="AO1435" s="73"/>
      <c r="AP1435" s="95"/>
      <c r="AQ1435" s="95"/>
      <c r="AR1435" s="73"/>
      <c r="AS1435" s="73"/>
      <c r="AT1435" s="95"/>
      <c r="AU1435" s="95"/>
      <c r="AV1435" s="73"/>
      <c r="AW1435" s="73"/>
      <c r="AX1435" s="95"/>
      <c r="AY1435" s="95"/>
      <c r="AZ1435" s="73"/>
      <c r="BA1435" s="73"/>
      <c r="BB1435" s="95"/>
      <c r="BC1435" s="95"/>
      <c r="BD1435" s="73"/>
      <c r="BE1435" s="73"/>
      <c r="BF1435" s="95"/>
      <c r="BG1435" s="95"/>
      <c r="BH1435" s="73"/>
      <c r="BI1435" s="73"/>
      <c r="BJ1435" s="95"/>
      <c r="BK1435" s="95"/>
      <c r="BL1435" s="73"/>
      <c r="BM1435" s="73"/>
      <c r="BN1435" s="95"/>
      <c r="BO1435" s="95"/>
      <c r="BP1435" s="73"/>
      <c r="BQ1435" s="73"/>
      <c r="BR1435" s="95"/>
      <c r="BS1435" s="95"/>
      <c r="BT1435" s="73"/>
      <c r="BU1435" s="73"/>
      <c r="BV1435" s="95"/>
      <c r="BW1435" s="95"/>
      <c r="BX1435" s="73"/>
      <c r="BY1435" s="73"/>
      <c r="BZ1435" s="95"/>
      <c r="CA1435" s="95"/>
      <c r="CB1435" s="73"/>
      <c r="CC1435" s="73"/>
      <c r="CD1435" s="95"/>
      <c r="CE1435" s="9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9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2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73"/>
      <c r="AF1436" s="73"/>
      <c r="AG1436" s="73"/>
      <c r="AH1436" s="95"/>
      <c r="AI1436" s="95"/>
      <c r="AJ1436" s="73"/>
      <c r="AK1436" s="73"/>
      <c r="AL1436" s="95"/>
      <c r="AM1436" s="95"/>
      <c r="AN1436" s="73"/>
      <c r="AO1436" s="73"/>
      <c r="AP1436" s="95"/>
      <c r="AQ1436" s="95"/>
      <c r="AR1436" s="73"/>
      <c r="AS1436" s="73"/>
      <c r="AT1436" s="95"/>
      <c r="AU1436" s="95"/>
      <c r="AV1436" s="73"/>
      <c r="AW1436" s="73"/>
      <c r="AX1436" s="95"/>
      <c r="AY1436" s="95"/>
      <c r="AZ1436" s="73"/>
      <c r="BA1436" s="73"/>
      <c r="BB1436" s="95"/>
      <c r="BC1436" s="95"/>
      <c r="BD1436" s="73"/>
      <c r="BE1436" s="73"/>
      <c r="BF1436" s="95"/>
      <c r="BG1436" s="95"/>
      <c r="BH1436" s="73"/>
      <c r="BI1436" s="73"/>
      <c r="BJ1436" s="95"/>
      <c r="BK1436" s="95"/>
      <c r="BL1436" s="73"/>
      <c r="BM1436" s="73"/>
      <c r="BN1436" s="95"/>
      <c r="BO1436" s="95"/>
      <c r="BP1436" s="73"/>
      <c r="BQ1436" s="73"/>
      <c r="BR1436" s="95"/>
      <c r="BS1436" s="95"/>
      <c r="BT1436" s="73"/>
      <c r="BU1436" s="73"/>
      <c r="BV1436" s="95"/>
      <c r="BW1436" s="95"/>
      <c r="BX1436" s="73"/>
      <c r="BY1436" s="73"/>
      <c r="BZ1436" s="95"/>
      <c r="CA1436" s="95"/>
      <c r="CB1436" s="73"/>
      <c r="CC1436" s="73"/>
      <c r="CD1436" s="95"/>
      <c r="CE1436" s="9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9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2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73"/>
      <c r="AF1437" s="73"/>
      <c r="AG1437" s="73"/>
      <c r="AH1437" s="95"/>
      <c r="AI1437" s="95"/>
      <c r="AJ1437" s="73"/>
      <c r="AK1437" s="73"/>
      <c r="AL1437" s="95"/>
      <c r="AM1437" s="95"/>
      <c r="AN1437" s="73"/>
      <c r="AO1437" s="73"/>
      <c r="AP1437" s="95"/>
      <c r="AQ1437" s="95"/>
      <c r="AR1437" s="73"/>
      <c r="AS1437" s="73"/>
      <c r="AT1437" s="95"/>
      <c r="AU1437" s="95"/>
      <c r="AV1437" s="73"/>
      <c r="AW1437" s="73"/>
      <c r="AX1437" s="95"/>
      <c r="AY1437" s="95"/>
      <c r="AZ1437" s="73"/>
      <c r="BA1437" s="73"/>
      <c r="BB1437" s="95"/>
      <c r="BC1437" s="95"/>
      <c r="BD1437" s="73"/>
      <c r="BE1437" s="73"/>
      <c r="BF1437" s="95"/>
      <c r="BG1437" s="95"/>
      <c r="BH1437" s="73"/>
      <c r="BI1437" s="73"/>
      <c r="BJ1437" s="95"/>
      <c r="BK1437" s="95"/>
      <c r="BL1437" s="73"/>
      <c r="BM1437" s="73"/>
      <c r="BN1437" s="95"/>
      <c r="BO1437" s="95"/>
      <c r="BP1437" s="73"/>
      <c r="BQ1437" s="73"/>
      <c r="BR1437" s="95"/>
      <c r="BS1437" s="95"/>
      <c r="BT1437" s="73"/>
      <c r="BU1437" s="73"/>
      <c r="BV1437" s="95"/>
      <c r="BW1437" s="95"/>
      <c r="BX1437" s="73"/>
      <c r="BY1437" s="73"/>
      <c r="BZ1437" s="95"/>
      <c r="CA1437" s="95"/>
      <c r="CB1437" s="73"/>
      <c r="CC1437" s="73"/>
      <c r="CD1437" s="95"/>
      <c r="CE1437" s="9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9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2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73"/>
      <c r="AF1438" s="73"/>
      <c r="AG1438" s="73"/>
      <c r="AH1438" s="95"/>
      <c r="AI1438" s="95"/>
      <c r="AJ1438" s="73"/>
      <c r="AK1438" s="73"/>
      <c r="AL1438" s="95"/>
      <c r="AM1438" s="95"/>
      <c r="AN1438" s="73"/>
      <c r="AO1438" s="73"/>
      <c r="AP1438" s="95"/>
      <c r="AQ1438" s="95"/>
      <c r="AR1438" s="73"/>
      <c r="AS1438" s="73"/>
      <c r="AT1438" s="95"/>
      <c r="AU1438" s="95"/>
      <c r="AV1438" s="73"/>
      <c r="AW1438" s="73"/>
      <c r="AX1438" s="95"/>
      <c r="AY1438" s="95"/>
      <c r="AZ1438" s="73"/>
      <c r="BA1438" s="73"/>
      <c r="BB1438" s="95"/>
      <c r="BC1438" s="95"/>
      <c r="BD1438" s="73"/>
      <c r="BE1438" s="73"/>
      <c r="BF1438" s="95"/>
      <c r="BG1438" s="95"/>
      <c r="BH1438" s="73"/>
      <c r="BI1438" s="73"/>
      <c r="BJ1438" s="95"/>
      <c r="BK1438" s="95"/>
      <c r="BL1438" s="73"/>
      <c r="BM1438" s="73"/>
      <c r="BN1438" s="95"/>
      <c r="BO1438" s="95"/>
      <c r="BP1438" s="73"/>
      <c r="BQ1438" s="73"/>
      <c r="BR1438" s="95"/>
      <c r="BS1438" s="95"/>
      <c r="BT1438" s="73"/>
      <c r="BU1438" s="73"/>
      <c r="BV1438" s="95"/>
      <c r="BW1438" s="95"/>
      <c r="BX1438" s="73"/>
      <c r="BY1438" s="73"/>
      <c r="BZ1438" s="95"/>
      <c r="CA1438" s="95"/>
      <c r="CB1438" s="73"/>
      <c r="CC1438" s="73"/>
      <c r="CD1438" s="95"/>
      <c r="CE1438" s="9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9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2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73"/>
      <c r="AF1439" s="73"/>
      <c r="AG1439" s="73"/>
      <c r="AH1439" s="95"/>
      <c r="AI1439" s="95"/>
      <c r="AJ1439" s="73"/>
      <c r="AK1439" s="73"/>
      <c r="AL1439" s="95"/>
      <c r="AM1439" s="95"/>
      <c r="AN1439" s="73"/>
      <c r="AO1439" s="73"/>
      <c r="AP1439" s="95"/>
      <c r="AQ1439" s="95"/>
      <c r="AR1439" s="73"/>
      <c r="AS1439" s="73"/>
      <c r="AT1439" s="95"/>
      <c r="AU1439" s="95"/>
      <c r="AV1439" s="73"/>
      <c r="AW1439" s="73"/>
      <c r="AX1439" s="95"/>
      <c r="AY1439" s="95"/>
      <c r="AZ1439" s="73"/>
      <c r="BA1439" s="73"/>
      <c r="BB1439" s="95"/>
      <c r="BC1439" s="95"/>
      <c r="BD1439" s="73"/>
      <c r="BE1439" s="73"/>
      <c r="BF1439" s="95"/>
      <c r="BG1439" s="95"/>
      <c r="BH1439" s="73"/>
      <c r="BI1439" s="73"/>
      <c r="BJ1439" s="95"/>
      <c r="BK1439" s="95"/>
      <c r="BL1439" s="73"/>
      <c r="BM1439" s="73"/>
      <c r="BN1439" s="95"/>
      <c r="BO1439" s="95"/>
      <c r="BP1439" s="73"/>
      <c r="BQ1439" s="73"/>
      <c r="BR1439" s="95"/>
      <c r="BS1439" s="95"/>
      <c r="BT1439" s="73"/>
      <c r="BU1439" s="73"/>
      <c r="BV1439" s="95"/>
      <c r="BW1439" s="95"/>
      <c r="BX1439" s="73"/>
      <c r="BY1439" s="73"/>
      <c r="BZ1439" s="95"/>
      <c r="CA1439" s="95"/>
      <c r="CB1439" s="73"/>
      <c r="CC1439" s="73"/>
      <c r="CD1439" s="95"/>
      <c r="CE1439" s="9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9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2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73"/>
      <c r="AF1440" s="73"/>
      <c r="AG1440" s="73"/>
      <c r="AH1440" s="95"/>
      <c r="AI1440" s="95"/>
      <c r="AJ1440" s="73"/>
      <c r="AK1440" s="73"/>
      <c r="AL1440" s="95"/>
      <c r="AM1440" s="95"/>
      <c r="AN1440" s="73"/>
      <c r="AO1440" s="73"/>
      <c r="AP1440" s="95"/>
      <c r="AQ1440" s="95"/>
      <c r="AR1440" s="73"/>
      <c r="AS1440" s="73"/>
      <c r="AT1440" s="95"/>
      <c r="AU1440" s="95"/>
      <c r="AV1440" s="73"/>
      <c r="AW1440" s="73"/>
      <c r="AX1440" s="95"/>
      <c r="AY1440" s="95"/>
      <c r="AZ1440" s="73"/>
      <c r="BA1440" s="73"/>
      <c r="BB1440" s="95"/>
      <c r="BC1440" s="95"/>
      <c r="BD1440" s="73"/>
      <c r="BE1440" s="73"/>
      <c r="BF1440" s="95"/>
      <c r="BG1440" s="95"/>
      <c r="BH1440" s="73"/>
      <c r="BI1440" s="73"/>
      <c r="BJ1440" s="95"/>
      <c r="BK1440" s="95"/>
      <c r="BL1440" s="73"/>
      <c r="BM1440" s="73"/>
      <c r="BN1440" s="95"/>
      <c r="BO1440" s="95"/>
      <c r="BP1440" s="73"/>
      <c r="BQ1440" s="73"/>
      <c r="BR1440" s="95"/>
      <c r="BS1440" s="95"/>
      <c r="BT1440" s="73"/>
      <c r="BU1440" s="73"/>
      <c r="BV1440" s="95"/>
      <c r="BW1440" s="95"/>
      <c r="BX1440" s="73"/>
      <c r="BY1440" s="73"/>
      <c r="BZ1440" s="95"/>
      <c r="CA1440" s="95"/>
      <c r="CB1440" s="73"/>
      <c r="CC1440" s="73"/>
      <c r="CD1440" s="95"/>
      <c r="CE1440" s="9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9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2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73"/>
      <c r="AF1441" s="73"/>
      <c r="AG1441" s="73"/>
      <c r="AH1441" s="95"/>
      <c r="AI1441" s="95"/>
      <c r="AJ1441" s="73"/>
      <c r="AK1441" s="73"/>
      <c r="AL1441" s="95"/>
      <c r="AM1441" s="95"/>
      <c r="AN1441" s="73"/>
      <c r="AO1441" s="73"/>
      <c r="AP1441" s="95"/>
      <c r="AQ1441" s="95"/>
      <c r="AR1441" s="73"/>
      <c r="AS1441" s="73"/>
      <c r="AT1441" s="95"/>
      <c r="AU1441" s="95"/>
      <c r="AV1441" s="73"/>
      <c r="AW1441" s="73"/>
      <c r="AX1441" s="95"/>
      <c r="AY1441" s="95"/>
      <c r="AZ1441" s="73"/>
      <c r="BA1441" s="73"/>
      <c r="BB1441" s="95"/>
      <c r="BC1441" s="95"/>
      <c r="BD1441" s="73"/>
      <c r="BE1441" s="73"/>
      <c r="BF1441" s="95"/>
      <c r="BG1441" s="95"/>
      <c r="BH1441" s="73"/>
      <c r="BI1441" s="73"/>
      <c r="BJ1441" s="95"/>
      <c r="BK1441" s="95"/>
      <c r="BL1441" s="73"/>
      <c r="BM1441" s="73"/>
      <c r="BN1441" s="95"/>
      <c r="BO1441" s="95"/>
      <c r="BP1441" s="73"/>
      <c r="BQ1441" s="73"/>
      <c r="BR1441" s="95"/>
      <c r="BS1441" s="95"/>
      <c r="BT1441" s="73"/>
      <c r="BU1441" s="73"/>
      <c r="BV1441" s="95"/>
      <c r="BW1441" s="95"/>
      <c r="BX1441" s="73"/>
      <c r="BY1441" s="73"/>
      <c r="BZ1441" s="95"/>
      <c r="CA1441" s="95"/>
      <c r="CB1441" s="73"/>
      <c r="CC1441" s="73"/>
      <c r="CD1441" s="95"/>
      <c r="CE1441" s="9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9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2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73"/>
      <c r="AF1442" s="73"/>
      <c r="AG1442" s="73"/>
      <c r="AH1442" s="95"/>
      <c r="AI1442" s="95"/>
      <c r="AJ1442" s="73"/>
      <c r="AK1442" s="73"/>
      <c r="AL1442" s="95"/>
      <c r="AM1442" s="95"/>
      <c r="AN1442" s="73"/>
      <c r="AO1442" s="73"/>
      <c r="AP1442" s="95"/>
      <c r="AQ1442" s="95"/>
      <c r="AR1442" s="73"/>
      <c r="AS1442" s="73"/>
      <c r="AT1442" s="95"/>
      <c r="AU1442" s="95"/>
      <c r="AV1442" s="73"/>
      <c r="AW1442" s="73"/>
      <c r="AX1442" s="95"/>
      <c r="AY1442" s="95"/>
      <c r="AZ1442" s="73"/>
      <c r="BA1442" s="73"/>
      <c r="BB1442" s="95"/>
      <c r="BC1442" s="95"/>
      <c r="BD1442" s="73"/>
      <c r="BE1442" s="73"/>
      <c r="BF1442" s="95"/>
      <c r="BG1442" s="95"/>
      <c r="BH1442" s="73"/>
      <c r="BI1442" s="73"/>
      <c r="BJ1442" s="95"/>
      <c r="BK1442" s="95"/>
      <c r="BL1442" s="73"/>
      <c r="BM1442" s="73"/>
      <c r="BN1442" s="95"/>
      <c r="BO1442" s="95"/>
      <c r="BP1442" s="73"/>
      <c r="BQ1442" s="73"/>
      <c r="BR1442" s="95"/>
      <c r="BS1442" s="95"/>
      <c r="BT1442" s="73"/>
      <c r="BU1442" s="73"/>
      <c r="BV1442" s="95"/>
      <c r="BW1442" s="95"/>
      <c r="BX1442" s="73"/>
      <c r="BY1442" s="73"/>
      <c r="BZ1442" s="95"/>
      <c r="CA1442" s="95"/>
      <c r="CB1442" s="73"/>
      <c r="CC1442" s="73"/>
      <c r="CD1442" s="95"/>
      <c r="CE1442" s="9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9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2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73"/>
      <c r="AF1443" s="73"/>
      <c r="AG1443" s="73"/>
      <c r="AH1443" s="95"/>
      <c r="AI1443" s="95"/>
      <c r="AJ1443" s="73"/>
      <c r="AK1443" s="73"/>
      <c r="AL1443" s="95"/>
      <c r="AM1443" s="95"/>
      <c r="AN1443" s="73"/>
      <c r="AO1443" s="73"/>
      <c r="AP1443" s="95"/>
      <c r="AQ1443" s="95"/>
      <c r="AR1443" s="73"/>
      <c r="AS1443" s="73"/>
      <c r="AT1443" s="95"/>
      <c r="AU1443" s="95"/>
      <c r="AV1443" s="73"/>
      <c r="AW1443" s="73"/>
      <c r="AX1443" s="95"/>
      <c r="AY1443" s="95"/>
      <c r="AZ1443" s="73"/>
      <c r="BA1443" s="73"/>
      <c r="BB1443" s="95"/>
      <c r="BC1443" s="95"/>
      <c r="BD1443" s="73"/>
      <c r="BE1443" s="73"/>
      <c r="BF1443" s="95"/>
      <c r="BG1443" s="95"/>
      <c r="BH1443" s="73"/>
      <c r="BI1443" s="73"/>
      <c r="BJ1443" s="95"/>
      <c r="BK1443" s="95"/>
      <c r="BL1443" s="73"/>
      <c r="BM1443" s="73"/>
      <c r="BN1443" s="95"/>
      <c r="BO1443" s="95"/>
      <c r="BP1443" s="73"/>
      <c r="BQ1443" s="73"/>
      <c r="BR1443" s="95"/>
      <c r="BS1443" s="95"/>
      <c r="BT1443" s="73"/>
      <c r="BU1443" s="73"/>
      <c r="BV1443" s="95"/>
      <c r="BW1443" s="95"/>
      <c r="BX1443" s="73"/>
      <c r="BY1443" s="73"/>
      <c r="BZ1443" s="95"/>
      <c r="CA1443" s="95"/>
      <c r="CB1443" s="73"/>
      <c r="CC1443" s="73"/>
      <c r="CD1443" s="95"/>
      <c r="CE1443" s="9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9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2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73"/>
      <c r="AF1444" s="73"/>
      <c r="AG1444" s="73"/>
      <c r="AH1444" s="95"/>
      <c r="AI1444" s="95"/>
      <c r="AJ1444" s="73"/>
      <c r="AK1444" s="73"/>
      <c r="AL1444" s="95"/>
      <c r="AM1444" s="95"/>
      <c r="AN1444" s="73"/>
      <c r="AO1444" s="73"/>
      <c r="AP1444" s="95"/>
      <c r="AQ1444" s="95"/>
      <c r="AR1444" s="73"/>
      <c r="AS1444" s="73"/>
      <c r="AT1444" s="95"/>
      <c r="AU1444" s="95"/>
      <c r="AV1444" s="73"/>
      <c r="AW1444" s="73"/>
      <c r="AX1444" s="95"/>
      <c r="AY1444" s="95"/>
      <c r="AZ1444" s="73"/>
      <c r="BA1444" s="73"/>
      <c r="BB1444" s="95"/>
      <c r="BC1444" s="95"/>
      <c r="BD1444" s="73"/>
      <c r="BE1444" s="73"/>
      <c r="BF1444" s="95"/>
      <c r="BG1444" s="95"/>
      <c r="BH1444" s="73"/>
      <c r="BI1444" s="73"/>
      <c r="BJ1444" s="95"/>
      <c r="BK1444" s="95"/>
      <c r="BL1444" s="73"/>
      <c r="BM1444" s="73"/>
      <c r="BN1444" s="95"/>
      <c r="BO1444" s="95"/>
      <c r="BP1444" s="73"/>
      <c r="BQ1444" s="73"/>
      <c r="BR1444" s="95"/>
      <c r="BS1444" s="95"/>
      <c r="BT1444" s="73"/>
      <c r="BU1444" s="73"/>
      <c r="BV1444" s="95"/>
      <c r="BW1444" s="95"/>
      <c r="BX1444" s="73"/>
      <c r="BY1444" s="73"/>
      <c r="BZ1444" s="95"/>
      <c r="CA1444" s="95"/>
      <c r="CB1444" s="73"/>
      <c r="CC1444" s="73"/>
      <c r="CD1444" s="95"/>
      <c r="CE1444" s="9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9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2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73"/>
      <c r="AF1445" s="73"/>
      <c r="AG1445" s="73"/>
      <c r="AH1445" s="95"/>
      <c r="AI1445" s="95"/>
      <c r="AJ1445" s="73"/>
      <c r="AK1445" s="73"/>
      <c r="AL1445" s="95"/>
      <c r="AM1445" s="95"/>
      <c r="AN1445" s="73"/>
      <c r="AO1445" s="73"/>
      <c r="AP1445" s="95"/>
      <c r="AQ1445" s="95"/>
      <c r="AR1445" s="73"/>
      <c r="AS1445" s="73"/>
      <c r="AT1445" s="95"/>
      <c r="AU1445" s="95"/>
      <c r="AV1445" s="73"/>
      <c r="AW1445" s="73"/>
      <c r="AX1445" s="95"/>
      <c r="AY1445" s="95"/>
      <c r="AZ1445" s="73"/>
      <c r="BA1445" s="73"/>
      <c r="BB1445" s="95"/>
      <c r="BC1445" s="95"/>
      <c r="BD1445" s="73"/>
      <c r="BE1445" s="73"/>
      <c r="BF1445" s="95"/>
      <c r="BG1445" s="95"/>
      <c r="BH1445" s="73"/>
      <c r="BI1445" s="73"/>
      <c r="BJ1445" s="95"/>
      <c r="BK1445" s="95"/>
      <c r="BL1445" s="73"/>
      <c r="BM1445" s="73"/>
      <c r="BN1445" s="95"/>
      <c r="BO1445" s="95"/>
      <c r="BP1445" s="73"/>
      <c r="BQ1445" s="73"/>
      <c r="BR1445" s="95"/>
      <c r="BS1445" s="95"/>
      <c r="BT1445" s="73"/>
      <c r="BU1445" s="73"/>
      <c r="BV1445" s="95"/>
      <c r="BW1445" s="95"/>
      <c r="BX1445" s="73"/>
      <c r="BY1445" s="73"/>
      <c r="BZ1445" s="95"/>
      <c r="CA1445" s="95"/>
      <c r="CB1445" s="73"/>
      <c r="CC1445" s="73"/>
      <c r="CD1445" s="95"/>
      <c r="CE1445" s="9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9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2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73"/>
      <c r="AF1446" s="73"/>
      <c r="AG1446" s="73"/>
      <c r="AH1446" s="95"/>
      <c r="AI1446" s="95"/>
      <c r="AJ1446" s="73"/>
      <c r="AK1446" s="73"/>
      <c r="AL1446" s="95"/>
      <c r="AM1446" s="95"/>
      <c r="AN1446" s="73"/>
      <c r="AO1446" s="73"/>
      <c r="AP1446" s="95"/>
      <c r="AQ1446" s="95"/>
      <c r="AR1446" s="73"/>
      <c r="AS1446" s="73"/>
      <c r="AT1446" s="95"/>
      <c r="AU1446" s="95"/>
      <c r="AV1446" s="73"/>
      <c r="AW1446" s="73"/>
      <c r="AX1446" s="95"/>
      <c r="AY1446" s="95"/>
      <c r="AZ1446" s="73"/>
      <c r="BA1446" s="73"/>
      <c r="BB1446" s="95"/>
      <c r="BC1446" s="95"/>
      <c r="BD1446" s="73"/>
      <c r="BE1446" s="73"/>
      <c r="BF1446" s="95"/>
      <c r="BG1446" s="95"/>
      <c r="BH1446" s="73"/>
      <c r="BI1446" s="73"/>
      <c r="BJ1446" s="95"/>
      <c r="BK1446" s="95"/>
      <c r="BL1446" s="73"/>
      <c r="BM1446" s="73"/>
      <c r="BN1446" s="95"/>
      <c r="BO1446" s="95"/>
      <c r="BP1446" s="73"/>
      <c r="BQ1446" s="73"/>
      <c r="BR1446" s="95"/>
      <c r="BS1446" s="95"/>
      <c r="BT1446" s="73"/>
      <c r="BU1446" s="73"/>
      <c r="BV1446" s="95"/>
      <c r="BW1446" s="95"/>
      <c r="BX1446" s="73"/>
      <c r="BY1446" s="73"/>
      <c r="BZ1446" s="95"/>
      <c r="CA1446" s="95"/>
      <c r="CB1446" s="73"/>
      <c r="CC1446" s="73"/>
      <c r="CD1446" s="95"/>
      <c r="CE1446" s="9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9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2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73"/>
      <c r="AF1447" s="73"/>
      <c r="AG1447" s="73"/>
      <c r="AH1447" s="95"/>
      <c r="AI1447" s="95"/>
      <c r="AJ1447" s="73"/>
      <c r="AK1447" s="73"/>
      <c r="AL1447" s="95"/>
      <c r="AM1447" s="95"/>
      <c r="AN1447" s="73"/>
      <c r="AO1447" s="73"/>
      <c r="AP1447" s="95"/>
      <c r="AQ1447" s="95"/>
      <c r="AR1447" s="73"/>
      <c r="AS1447" s="73"/>
      <c r="AT1447" s="95"/>
      <c r="AU1447" s="95"/>
      <c r="AV1447" s="73"/>
      <c r="AW1447" s="73"/>
      <c r="AX1447" s="95"/>
      <c r="AY1447" s="95"/>
      <c r="AZ1447" s="73"/>
      <c r="BA1447" s="73"/>
      <c r="BB1447" s="95"/>
      <c r="BC1447" s="95"/>
      <c r="BD1447" s="73"/>
      <c r="BE1447" s="73"/>
      <c r="BF1447" s="95"/>
      <c r="BG1447" s="95"/>
      <c r="BH1447" s="73"/>
      <c r="BI1447" s="73"/>
      <c r="BJ1447" s="95"/>
      <c r="BK1447" s="95"/>
      <c r="BL1447" s="73"/>
      <c r="BM1447" s="73"/>
      <c r="BN1447" s="95"/>
      <c r="BO1447" s="95"/>
      <c r="BP1447" s="73"/>
      <c r="BQ1447" s="73"/>
      <c r="BR1447" s="95"/>
      <c r="BS1447" s="95"/>
      <c r="BT1447" s="73"/>
      <c r="BU1447" s="73"/>
      <c r="BV1447" s="95"/>
      <c r="BW1447" s="95"/>
      <c r="BX1447" s="73"/>
      <c r="BY1447" s="73"/>
      <c r="BZ1447" s="95"/>
      <c r="CA1447" s="95"/>
      <c r="CB1447" s="73"/>
      <c r="CC1447" s="73"/>
      <c r="CD1447" s="95"/>
      <c r="CE1447" s="9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9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2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73"/>
      <c r="AF1448" s="73"/>
      <c r="AG1448" s="73"/>
      <c r="AH1448" s="95"/>
      <c r="AI1448" s="95"/>
      <c r="AJ1448" s="73"/>
      <c r="AK1448" s="73"/>
      <c r="AL1448" s="95"/>
      <c r="AM1448" s="95"/>
      <c r="AN1448" s="73"/>
      <c r="AO1448" s="73"/>
      <c r="AP1448" s="95"/>
      <c r="AQ1448" s="95"/>
      <c r="AR1448" s="73"/>
      <c r="AS1448" s="73"/>
      <c r="AT1448" s="95"/>
      <c r="AU1448" s="95"/>
      <c r="AV1448" s="73"/>
      <c r="AW1448" s="73"/>
      <c r="AX1448" s="95"/>
      <c r="AY1448" s="95"/>
      <c r="AZ1448" s="73"/>
      <c r="BA1448" s="73"/>
      <c r="BB1448" s="95"/>
      <c r="BC1448" s="95"/>
      <c r="BD1448" s="73"/>
      <c r="BE1448" s="73"/>
      <c r="BF1448" s="95"/>
      <c r="BG1448" s="95"/>
      <c r="BH1448" s="73"/>
      <c r="BI1448" s="73"/>
      <c r="BJ1448" s="95"/>
      <c r="BK1448" s="95"/>
      <c r="BL1448" s="73"/>
      <c r="BM1448" s="73"/>
      <c r="BN1448" s="95"/>
      <c r="BO1448" s="95"/>
      <c r="BP1448" s="73"/>
      <c r="BQ1448" s="73"/>
      <c r="BR1448" s="95"/>
      <c r="BS1448" s="95"/>
      <c r="BT1448" s="73"/>
      <c r="BU1448" s="73"/>
      <c r="BV1448" s="95"/>
      <c r="BW1448" s="95"/>
      <c r="BX1448" s="73"/>
      <c r="BY1448" s="73"/>
      <c r="BZ1448" s="95"/>
      <c r="CA1448" s="95"/>
      <c r="CB1448" s="73"/>
      <c r="CC1448" s="73"/>
      <c r="CD1448" s="95"/>
      <c r="CE1448" s="9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9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2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73"/>
      <c r="AF1449" s="73"/>
      <c r="AG1449" s="73"/>
      <c r="AH1449" s="95"/>
      <c r="AI1449" s="95"/>
      <c r="AJ1449" s="73"/>
      <c r="AK1449" s="73"/>
      <c r="AL1449" s="95"/>
      <c r="AM1449" s="95"/>
      <c r="AN1449" s="73"/>
      <c r="AO1449" s="73"/>
      <c r="AP1449" s="95"/>
      <c r="AQ1449" s="95"/>
      <c r="AR1449" s="73"/>
      <c r="AS1449" s="73"/>
      <c r="AT1449" s="95"/>
      <c r="AU1449" s="95"/>
      <c r="AV1449" s="73"/>
      <c r="AW1449" s="73"/>
      <c r="AX1449" s="95"/>
      <c r="AY1449" s="95"/>
      <c r="AZ1449" s="73"/>
      <c r="BA1449" s="73"/>
      <c r="BB1449" s="95"/>
      <c r="BC1449" s="95"/>
      <c r="BD1449" s="73"/>
      <c r="BE1449" s="73"/>
      <c r="BF1449" s="95"/>
      <c r="BG1449" s="95"/>
      <c r="BH1449" s="73"/>
      <c r="BI1449" s="73"/>
      <c r="BJ1449" s="95"/>
      <c r="BK1449" s="95"/>
      <c r="BL1449" s="73"/>
      <c r="BM1449" s="73"/>
      <c r="BN1449" s="95"/>
      <c r="BO1449" s="95"/>
      <c r="BP1449" s="73"/>
      <c r="BQ1449" s="73"/>
      <c r="BR1449" s="95"/>
      <c r="BS1449" s="95"/>
      <c r="BT1449" s="73"/>
      <c r="BU1449" s="73"/>
      <c r="BV1449" s="95"/>
      <c r="BW1449" s="95"/>
      <c r="BX1449" s="73"/>
      <c r="BY1449" s="73"/>
      <c r="BZ1449" s="95"/>
      <c r="CA1449" s="95"/>
      <c r="CB1449" s="73"/>
      <c r="CC1449" s="73"/>
      <c r="CD1449" s="95"/>
      <c r="CE1449" s="9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9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2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73"/>
      <c r="AF1450" s="73"/>
      <c r="AG1450" s="73"/>
      <c r="AH1450" s="95"/>
      <c r="AI1450" s="95"/>
      <c r="AJ1450" s="73"/>
      <c r="AK1450" s="73"/>
      <c r="AL1450" s="95"/>
      <c r="AM1450" s="95"/>
      <c r="AN1450" s="73"/>
      <c r="AO1450" s="73"/>
      <c r="AP1450" s="95"/>
      <c r="AQ1450" s="95"/>
      <c r="AR1450" s="73"/>
      <c r="AS1450" s="73"/>
      <c r="AT1450" s="95"/>
      <c r="AU1450" s="95"/>
      <c r="AV1450" s="73"/>
      <c r="AW1450" s="73"/>
      <c r="AX1450" s="95"/>
      <c r="AY1450" s="95"/>
      <c r="AZ1450" s="73"/>
      <c r="BA1450" s="73"/>
      <c r="BB1450" s="95"/>
      <c r="BC1450" s="95"/>
      <c r="BD1450" s="73"/>
      <c r="BE1450" s="73"/>
      <c r="BF1450" s="95"/>
      <c r="BG1450" s="95"/>
      <c r="BH1450" s="73"/>
      <c r="BI1450" s="73"/>
      <c r="BJ1450" s="95"/>
      <c r="BK1450" s="95"/>
      <c r="BL1450" s="73"/>
      <c r="BM1450" s="73"/>
      <c r="BN1450" s="95"/>
      <c r="BO1450" s="95"/>
      <c r="BP1450" s="73"/>
      <c r="BQ1450" s="73"/>
      <c r="BR1450" s="95"/>
      <c r="BS1450" s="95"/>
      <c r="BT1450" s="73"/>
      <c r="BU1450" s="73"/>
      <c r="BV1450" s="95"/>
      <c r="BW1450" s="95"/>
      <c r="BX1450" s="73"/>
      <c r="BY1450" s="73"/>
      <c r="BZ1450" s="95"/>
      <c r="CA1450" s="95"/>
      <c r="CB1450" s="73"/>
      <c r="CC1450" s="73"/>
      <c r="CD1450" s="95"/>
      <c r="CE1450" s="9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9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2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73"/>
      <c r="AF1451" s="73"/>
      <c r="AG1451" s="73"/>
      <c r="AH1451" s="95"/>
      <c r="AI1451" s="95"/>
      <c r="AJ1451" s="73"/>
      <c r="AK1451" s="73"/>
      <c r="AL1451" s="95"/>
      <c r="AM1451" s="95"/>
      <c r="AN1451" s="73"/>
      <c r="AO1451" s="73"/>
      <c r="AP1451" s="95"/>
      <c r="AQ1451" s="95"/>
      <c r="AR1451" s="73"/>
      <c r="AS1451" s="73"/>
      <c r="AT1451" s="95"/>
      <c r="AU1451" s="95"/>
      <c r="AV1451" s="73"/>
      <c r="AW1451" s="73"/>
      <c r="AX1451" s="95"/>
      <c r="AY1451" s="95"/>
      <c r="AZ1451" s="73"/>
      <c r="BA1451" s="73"/>
      <c r="BB1451" s="95"/>
      <c r="BC1451" s="95"/>
      <c r="BD1451" s="73"/>
      <c r="BE1451" s="73"/>
      <c r="BF1451" s="95"/>
      <c r="BG1451" s="95"/>
      <c r="BH1451" s="73"/>
      <c r="BI1451" s="73"/>
      <c r="BJ1451" s="95"/>
      <c r="BK1451" s="95"/>
      <c r="BL1451" s="73"/>
      <c r="BM1451" s="73"/>
      <c r="BN1451" s="95"/>
      <c r="BO1451" s="95"/>
      <c r="BP1451" s="73"/>
      <c r="BQ1451" s="73"/>
      <c r="BR1451" s="95"/>
      <c r="BS1451" s="95"/>
      <c r="BT1451" s="73"/>
      <c r="BU1451" s="73"/>
      <c r="BV1451" s="95"/>
      <c r="BW1451" s="95"/>
      <c r="BX1451" s="73"/>
      <c r="BY1451" s="73"/>
      <c r="BZ1451" s="95"/>
      <c r="CA1451" s="95"/>
      <c r="CB1451" s="73"/>
      <c r="CC1451" s="73"/>
      <c r="CD1451" s="95"/>
      <c r="CE1451" s="9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9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2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73"/>
      <c r="AF1452" s="73"/>
      <c r="AG1452" s="73"/>
      <c r="AH1452" s="95"/>
      <c r="AI1452" s="95"/>
      <c r="AJ1452" s="73"/>
      <c r="AK1452" s="73"/>
      <c r="AL1452" s="95"/>
      <c r="AM1452" s="95"/>
      <c r="AN1452" s="73"/>
      <c r="AO1452" s="73"/>
      <c r="AP1452" s="95"/>
      <c r="AQ1452" s="95"/>
      <c r="AR1452" s="73"/>
      <c r="AS1452" s="73"/>
      <c r="AT1452" s="95"/>
      <c r="AU1452" s="95"/>
      <c r="AV1452" s="73"/>
      <c r="AW1452" s="73"/>
      <c r="AX1452" s="95"/>
      <c r="AY1452" s="95"/>
      <c r="AZ1452" s="73"/>
      <c r="BA1452" s="73"/>
      <c r="BB1452" s="95"/>
      <c r="BC1452" s="95"/>
      <c r="BD1452" s="73"/>
      <c r="BE1452" s="73"/>
      <c r="BF1452" s="95"/>
      <c r="BG1452" s="95"/>
      <c r="BH1452" s="73"/>
      <c r="BI1452" s="73"/>
      <c r="BJ1452" s="95"/>
      <c r="BK1452" s="95"/>
      <c r="BL1452" s="73"/>
      <c r="BM1452" s="73"/>
      <c r="BN1452" s="95"/>
      <c r="BO1452" s="95"/>
      <c r="BP1452" s="73"/>
      <c r="BQ1452" s="73"/>
      <c r="BR1452" s="95"/>
      <c r="BS1452" s="95"/>
      <c r="BT1452" s="73"/>
      <c r="BU1452" s="73"/>
      <c r="BV1452" s="95"/>
      <c r="BW1452" s="95"/>
      <c r="BX1452" s="73"/>
      <c r="BY1452" s="73"/>
      <c r="BZ1452" s="95"/>
      <c r="CA1452" s="95"/>
      <c r="CB1452" s="73"/>
      <c r="CC1452" s="73"/>
      <c r="CD1452" s="95"/>
      <c r="CE1452" s="9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9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2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73"/>
      <c r="AF1453" s="73"/>
      <c r="AG1453" s="73"/>
      <c r="AH1453" s="95"/>
      <c r="AI1453" s="95"/>
      <c r="AJ1453" s="73"/>
      <c r="AK1453" s="73"/>
      <c r="AL1453" s="95"/>
      <c r="AM1453" s="95"/>
      <c r="AN1453" s="73"/>
      <c r="AO1453" s="73"/>
      <c r="AP1453" s="95"/>
      <c r="AQ1453" s="95"/>
      <c r="AR1453" s="73"/>
      <c r="AS1453" s="73"/>
      <c r="AT1453" s="95"/>
      <c r="AU1453" s="95"/>
      <c r="AV1453" s="73"/>
      <c r="AW1453" s="73"/>
      <c r="AX1453" s="95"/>
      <c r="AY1453" s="95"/>
      <c r="AZ1453" s="73"/>
      <c r="BA1453" s="73"/>
      <c r="BB1453" s="95"/>
      <c r="BC1453" s="95"/>
      <c r="BD1453" s="73"/>
      <c r="BE1453" s="73"/>
      <c r="BF1453" s="95"/>
      <c r="BG1453" s="95"/>
      <c r="BH1453" s="73"/>
      <c r="BI1453" s="73"/>
      <c r="BJ1453" s="95"/>
      <c r="BK1453" s="95"/>
      <c r="BL1453" s="73"/>
      <c r="BM1453" s="73"/>
      <c r="BN1453" s="95"/>
      <c r="BO1453" s="95"/>
      <c r="BP1453" s="73"/>
      <c r="BQ1453" s="73"/>
      <c r="BR1453" s="95"/>
      <c r="BS1453" s="95"/>
      <c r="BT1453" s="73"/>
      <c r="BU1453" s="73"/>
      <c r="BV1453" s="95"/>
      <c r="BW1453" s="95"/>
      <c r="BX1453" s="73"/>
      <c r="BY1453" s="73"/>
      <c r="BZ1453" s="95"/>
      <c r="CA1453" s="95"/>
      <c r="CB1453" s="73"/>
      <c r="CC1453" s="73"/>
      <c r="CD1453" s="95"/>
      <c r="CE1453" s="9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9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2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73"/>
      <c r="AF1454" s="73"/>
      <c r="AG1454" s="73"/>
      <c r="AH1454" s="95"/>
      <c r="AI1454" s="95"/>
      <c r="AJ1454" s="73"/>
      <c r="AK1454" s="73"/>
      <c r="AL1454" s="95"/>
      <c r="AM1454" s="95"/>
      <c r="AN1454" s="73"/>
      <c r="AO1454" s="73"/>
      <c r="AP1454" s="95"/>
      <c r="AQ1454" s="95"/>
      <c r="AR1454" s="73"/>
      <c r="AS1454" s="73"/>
      <c r="AT1454" s="95"/>
      <c r="AU1454" s="95"/>
      <c r="AV1454" s="73"/>
      <c r="AW1454" s="73"/>
      <c r="AX1454" s="95"/>
      <c r="AY1454" s="95"/>
      <c r="AZ1454" s="73"/>
      <c r="BA1454" s="73"/>
      <c r="BB1454" s="95"/>
      <c r="BC1454" s="95"/>
      <c r="BD1454" s="73"/>
      <c r="BE1454" s="73"/>
      <c r="BF1454" s="95"/>
      <c r="BG1454" s="95"/>
      <c r="BH1454" s="73"/>
      <c r="BI1454" s="73"/>
      <c r="BJ1454" s="95"/>
      <c r="BK1454" s="95"/>
      <c r="BL1454" s="73"/>
      <c r="BM1454" s="73"/>
      <c r="BN1454" s="95"/>
      <c r="BO1454" s="95"/>
      <c r="BP1454" s="73"/>
      <c r="BQ1454" s="73"/>
      <c r="BR1454" s="95"/>
      <c r="BS1454" s="95"/>
      <c r="BT1454" s="73"/>
      <c r="BU1454" s="73"/>
      <c r="BV1454" s="95"/>
      <c r="BW1454" s="95"/>
      <c r="BX1454" s="73"/>
      <c r="BY1454" s="73"/>
      <c r="BZ1454" s="95"/>
      <c r="CA1454" s="95"/>
      <c r="CB1454" s="73"/>
      <c r="CC1454" s="73"/>
      <c r="CD1454" s="95"/>
      <c r="CE1454" s="9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9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2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73"/>
      <c r="AF1455" s="73"/>
      <c r="AG1455" s="73"/>
      <c r="AH1455" s="95"/>
      <c r="AI1455" s="95"/>
      <c r="AJ1455" s="73"/>
      <c r="AK1455" s="73"/>
      <c r="AL1455" s="95"/>
      <c r="AM1455" s="95"/>
      <c r="AN1455" s="73"/>
      <c r="AO1455" s="73"/>
      <c r="AP1455" s="95"/>
      <c r="AQ1455" s="95"/>
      <c r="AR1455" s="73"/>
      <c r="AS1455" s="73"/>
      <c r="AT1455" s="95"/>
      <c r="AU1455" s="95"/>
      <c r="AV1455" s="73"/>
      <c r="AW1455" s="73"/>
      <c r="AX1455" s="95"/>
      <c r="AY1455" s="95"/>
      <c r="AZ1455" s="73"/>
      <c r="BA1455" s="73"/>
      <c r="BB1455" s="95"/>
      <c r="BC1455" s="95"/>
      <c r="BD1455" s="73"/>
      <c r="BE1455" s="73"/>
      <c r="BF1455" s="95"/>
      <c r="BG1455" s="95"/>
      <c r="BH1455" s="73"/>
      <c r="BI1455" s="73"/>
      <c r="BJ1455" s="95"/>
      <c r="BK1455" s="95"/>
      <c r="BL1455" s="73"/>
      <c r="BM1455" s="73"/>
      <c r="BN1455" s="95"/>
      <c r="BO1455" s="95"/>
      <c r="BP1455" s="73"/>
      <c r="BQ1455" s="73"/>
      <c r="BR1455" s="95"/>
      <c r="BS1455" s="95"/>
      <c r="BT1455" s="73"/>
      <c r="BU1455" s="73"/>
      <c r="BV1455" s="95"/>
      <c r="BW1455" s="95"/>
      <c r="BX1455" s="73"/>
      <c r="BY1455" s="73"/>
      <c r="BZ1455" s="95"/>
      <c r="CA1455" s="95"/>
      <c r="CB1455" s="73"/>
      <c r="CC1455" s="73"/>
      <c r="CD1455" s="95"/>
      <c r="CE1455" s="9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9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2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73"/>
      <c r="AF1456" s="73"/>
      <c r="AG1456" s="73"/>
      <c r="AH1456" s="95"/>
      <c r="AI1456" s="95"/>
      <c r="AJ1456" s="73"/>
      <c r="AK1456" s="73"/>
      <c r="AL1456" s="95"/>
      <c r="AM1456" s="95"/>
      <c r="AN1456" s="73"/>
      <c r="AO1456" s="73"/>
      <c r="AP1456" s="95"/>
      <c r="AQ1456" s="95"/>
      <c r="AR1456" s="73"/>
      <c r="AS1456" s="73"/>
      <c r="AT1456" s="95"/>
      <c r="AU1456" s="95"/>
      <c r="AV1456" s="73"/>
      <c r="AW1456" s="73"/>
      <c r="AX1456" s="95"/>
      <c r="AY1456" s="95"/>
      <c r="AZ1456" s="73"/>
      <c r="BA1456" s="73"/>
      <c r="BB1456" s="95"/>
      <c r="BC1456" s="95"/>
      <c r="BD1456" s="73"/>
      <c r="BE1456" s="73"/>
      <c r="BF1456" s="95"/>
      <c r="BG1456" s="95"/>
      <c r="BH1456" s="73"/>
      <c r="BI1456" s="73"/>
      <c r="BJ1456" s="95"/>
      <c r="BK1456" s="95"/>
      <c r="BL1456" s="73"/>
      <c r="BM1456" s="73"/>
      <c r="BN1456" s="95"/>
      <c r="BO1456" s="95"/>
      <c r="BP1456" s="73"/>
      <c r="BQ1456" s="73"/>
      <c r="BR1456" s="95"/>
      <c r="BS1456" s="95"/>
      <c r="BT1456" s="73"/>
      <c r="BU1456" s="73"/>
      <c r="BV1456" s="95"/>
      <c r="BW1456" s="95"/>
      <c r="BX1456" s="73"/>
      <c r="BY1456" s="73"/>
      <c r="BZ1456" s="95"/>
      <c r="CA1456" s="95"/>
      <c r="CB1456" s="73"/>
      <c r="CC1456" s="73"/>
      <c r="CD1456" s="95"/>
      <c r="CE1456" s="9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9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2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73"/>
      <c r="AF1457" s="73"/>
      <c r="AG1457" s="73"/>
      <c r="AH1457" s="95"/>
      <c r="AI1457" s="95"/>
      <c r="AJ1457" s="73"/>
      <c r="AK1457" s="73"/>
      <c r="AL1457" s="95"/>
      <c r="AM1457" s="95"/>
      <c r="AN1457" s="73"/>
      <c r="AO1457" s="73"/>
      <c r="AP1457" s="95"/>
      <c r="AQ1457" s="95"/>
      <c r="AR1457" s="73"/>
      <c r="AS1457" s="73"/>
      <c r="AT1457" s="95"/>
      <c r="AU1457" s="95"/>
      <c r="AV1457" s="73"/>
      <c r="AW1457" s="73"/>
      <c r="AX1457" s="95"/>
      <c r="AY1457" s="95"/>
      <c r="AZ1457" s="73"/>
      <c r="BA1457" s="73"/>
      <c r="BB1457" s="95"/>
      <c r="BC1457" s="95"/>
      <c r="BD1457" s="73"/>
      <c r="BE1457" s="73"/>
      <c r="BF1457" s="95"/>
      <c r="BG1457" s="95"/>
      <c r="BH1457" s="73"/>
      <c r="BI1457" s="73"/>
      <c r="BJ1457" s="95"/>
      <c r="BK1457" s="95"/>
      <c r="BL1457" s="73"/>
      <c r="BM1457" s="73"/>
      <c r="BN1457" s="95"/>
      <c r="BO1457" s="95"/>
      <c r="BP1457" s="73"/>
      <c r="BQ1457" s="73"/>
      <c r="BR1457" s="95"/>
      <c r="BS1457" s="95"/>
      <c r="BT1457" s="73"/>
      <c r="BU1457" s="73"/>
      <c r="BV1457" s="95"/>
      <c r="BW1457" s="95"/>
      <c r="BX1457" s="73"/>
      <c r="BY1457" s="73"/>
      <c r="BZ1457" s="95"/>
      <c r="CA1457" s="95"/>
      <c r="CB1457" s="73"/>
      <c r="CC1457" s="73"/>
      <c r="CD1457" s="95"/>
      <c r="CE1457" s="9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9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2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73"/>
      <c r="AF1458" s="73"/>
      <c r="AG1458" s="73"/>
      <c r="AH1458" s="95"/>
      <c r="AI1458" s="95"/>
      <c r="AJ1458" s="73"/>
      <c r="AK1458" s="73"/>
      <c r="AL1458" s="95"/>
      <c r="AM1458" s="95"/>
      <c r="AN1458" s="73"/>
      <c r="AO1458" s="73"/>
      <c r="AP1458" s="95"/>
      <c r="AQ1458" s="95"/>
      <c r="AR1458" s="73"/>
      <c r="AS1458" s="73"/>
      <c r="AT1458" s="95"/>
      <c r="AU1458" s="95"/>
      <c r="AV1458" s="73"/>
      <c r="AW1458" s="73"/>
      <c r="AX1458" s="95"/>
      <c r="AY1458" s="95"/>
      <c r="AZ1458" s="73"/>
      <c r="BA1458" s="73"/>
      <c r="BB1458" s="95"/>
      <c r="BC1458" s="95"/>
      <c r="BD1458" s="73"/>
      <c r="BE1458" s="73"/>
      <c r="BF1458" s="95"/>
      <c r="BG1458" s="95"/>
      <c r="BH1458" s="73"/>
      <c r="BI1458" s="73"/>
      <c r="BJ1458" s="95"/>
      <c r="BK1458" s="95"/>
      <c r="BL1458" s="73"/>
      <c r="BM1458" s="73"/>
      <c r="BN1458" s="95"/>
      <c r="BO1458" s="95"/>
      <c r="BP1458" s="73"/>
      <c r="BQ1458" s="73"/>
      <c r="BR1458" s="95"/>
      <c r="BS1458" s="95"/>
      <c r="BT1458" s="73"/>
      <c r="BU1458" s="73"/>
      <c r="BV1458" s="95"/>
      <c r="BW1458" s="95"/>
      <c r="BX1458" s="73"/>
      <c r="BY1458" s="73"/>
      <c r="BZ1458" s="95"/>
      <c r="CA1458" s="95"/>
      <c r="CB1458" s="73"/>
      <c r="CC1458" s="73"/>
      <c r="CD1458" s="95"/>
      <c r="CE1458" s="9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9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2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73"/>
      <c r="AF1459" s="73"/>
      <c r="AG1459" s="73"/>
      <c r="AH1459" s="95"/>
      <c r="AI1459" s="95"/>
      <c r="AJ1459" s="73"/>
      <c r="AK1459" s="73"/>
      <c r="AL1459" s="95"/>
      <c r="AM1459" s="95"/>
      <c r="AN1459" s="73"/>
      <c r="AO1459" s="73"/>
      <c r="AP1459" s="95"/>
      <c r="AQ1459" s="95"/>
      <c r="AR1459" s="73"/>
      <c r="AS1459" s="73"/>
      <c r="AT1459" s="95"/>
      <c r="AU1459" s="95"/>
      <c r="AV1459" s="73"/>
      <c r="AW1459" s="73"/>
      <c r="AX1459" s="95"/>
      <c r="AY1459" s="95"/>
      <c r="AZ1459" s="73"/>
      <c r="BA1459" s="73"/>
      <c r="BB1459" s="95"/>
      <c r="BC1459" s="95"/>
      <c r="BD1459" s="73"/>
      <c r="BE1459" s="73"/>
      <c r="BF1459" s="95"/>
      <c r="BG1459" s="95"/>
      <c r="BH1459" s="73"/>
      <c r="BI1459" s="73"/>
      <c r="BJ1459" s="95"/>
      <c r="BK1459" s="95"/>
      <c r="BL1459" s="73"/>
      <c r="BM1459" s="73"/>
      <c r="BN1459" s="95"/>
      <c r="BO1459" s="95"/>
      <c r="BP1459" s="73"/>
      <c r="BQ1459" s="73"/>
      <c r="BR1459" s="95"/>
      <c r="BS1459" s="95"/>
      <c r="BT1459" s="73"/>
      <c r="BU1459" s="73"/>
      <c r="BV1459" s="95"/>
      <c r="BW1459" s="95"/>
      <c r="BX1459" s="73"/>
      <c r="BY1459" s="73"/>
      <c r="BZ1459" s="95"/>
      <c r="CA1459" s="95"/>
      <c r="CB1459" s="73"/>
      <c r="CC1459" s="73"/>
      <c r="CD1459" s="95"/>
      <c r="CE1459" s="9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9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2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73"/>
      <c r="AF1460" s="73"/>
      <c r="AG1460" s="73"/>
      <c r="AH1460" s="95"/>
      <c r="AI1460" s="95"/>
      <c r="AJ1460" s="73"/>
      <c r="AK1460" s="73"/>
      <c r="AL1460" s="95"/>
      <c r="AM1460" s="95"/>
      <c r="AN1460" s="73"/>
      <c r="AO1460" s="73"/>
      <c r="AP1460" s="95"/>
      <c r="AQ1460" s="95"/>
      <c r="AR1460" s="73"/>
      <c r="AS1460" s="73"/>
      <c r="AT1460" s="95"/>
      <c r="AU1460" s="95"/>
      <c r="AV1460" s="73"/>
      <c r="AW1460" s="73"/>
      <c r="AX1460" s="95"/>
      <c r="AY1460" s="95"/>
      <c r="AZ1460" s="73"/>
      <c r="BA1460" s="73"/>
      <c r="BB1460" s="95"/>
      <c r="BC1460" s="95"/>
      <c r="BD1460" s="73"/>
      <c r="BE1460" s="73"/>
      <c r="BF1460" s="95"/>
      <c r="BG1460" s="95"/>
      <c r="BH1460" s="73"/>
      <c r="BI1460" s="73"/>
      <c r="BJ1460" s="95"/>
      <c r="BK1460" s="95"/>
      <c r="BL1460" s="73"/>
      <c r="BM1460" s="73"/>
      <c r="BN1460" s="95"/>
      <c r="BO1460" s="95"/>
      <c r="BP1460" s="73"/>
      <c r="BQ1460" s="73"/>
      <c r="BR1460" s="95"/>
      <c r="BS1460" s="95"/>
      <c r="BT1460" s="73"/>
      <c r="BU1460" s="73"/>
      <c r="BV1460" s="95"/>
      <c r="BW1460" s="95"/>
      <c r="BX1460" s="73"/>
      <c r="BY1460" s="73"/>
      <c r="BZ1460" s="95"/>
      <c r="CA1460" s="95"/>
      <c r="CB1460" s="73"/>
      <c r="CC1460" s="73"/>
      <c r="CD1460" s="95"/>
      <c r="CE1460" s="9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9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2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73"/>
      <c r="AF1461" s="73"/>
      <c r="AG1461" s="73"/>
      <c r="AH1461" s="95"/>
      <c r="AI1461" s="95"/>
      <c r="AJ1461" s="73"/>
      <c r="AK1461" s="73"/>
      <c r="AL1461" s="95"/>
      <c r="AM1461" s="95"/>
      <c r="AN1461" s="73"/>
      <c r="AO1461" s="73"/>
      <c r="AP1461" s="95"/>
      <c r="AQ1461" s="95"/>
      <c r="AR1461" s="73"/>
      <c r="AS1461" s="73"/>
      <c r="AT1461" s="95"/>
      <c r="AU1461" s="95"/>
      <c r="AV1461" s="73"/>
      <c r="AW1461" s="73"/>
      <c r="AX1461" s="95"/>
      <c r="AY1461" s="95"/>
      <c r="AZ1461" s="73"/>
      <c r="BA1461" s="73"/>
      <c r="BB1461" s="95"/>
      <c r="BC1461" s="95"/>
      <c r="BD1461" s="73"/>
      <c r="BE1461" s="73"/>
      <c r="BF1461" s="95"/>
      <c r="BG1461" s="95"/>
      <c r="BH1461" s="73"/>
      <c r="BI1461" s="73"/>
      <c r="BJ1461" s="95"/>
      <c r="BK1461" s="95"/>
      <c r="BL1461" s="73"/>
      <c r="BM1461" s="73"/>
      <c r="BN1461" s="95"/>
      <c r="BO1461" s="95"/>
      <c r="BP1461" s="73"/>
      <c r="BQ1461" s="73"/>
      <c r="BR1461" s="95"/>
      <c r="BS1461" s="95"/>
      <c r="BT1461" s="73"/>
      <c r="BU1461" s="73"/>
      <c r="BV1461" s="95"/>
      <c r="BW1461" s="95"/>
      <c r="BX1461" s="73"/>
      <c r="BY1461" s="73"/>
      <c r="BZ1461" s="95"/>
      <c r="CA1461" s="95"/>
      <c r="CB1461" s="73"/>
      <c r="CC1461" s="73"/>
      <c r="CD1461" s="95"/>
      <c r="CE1461" s="9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9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2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73"/>
      <c r="AF1462" s="73"/>
      <c r="AG1462" s="73"/>
      <c r="AH1462" s="95"/>
      <c r="AI1462" s="95"/>
      <c r="AJ1462" s="73"/>
      <c r="AK1462" s="73"/>
      <c r="AL1462" s="95"/>
      <c r="AM1462" s="95"/>
      <c r="AN1462" s="73"/>
      <c r="AO1462" s="73"/>
      <c r="AP1462" s="95"/>
      <c r="AQ1462" s="95"/>
      <c r="AR1462" s="73"/>
      <c r="AS1462" s="73"/>
      <c r="AT1462" s="95"/>
      <c r="AU1462" s="95"/>
      <c r="AV1462" s="73"/>
      <c r="AW1462" s="73"/>
      <c r="AX1462" s="95"/>
      <c r="AY1462" s="95"/>
      <c r="AZ1462" s="73"/>
      <c r="BA1462" s="73"/>
      <c r="BB1462" s="95"/>
      <c r="BC1462" s="95"/>
      <c r="BD1462" s="73"/>
      <c r="BE1462" s="73"/>
      <c r="BF1462" s="95"/>
      <c r="BG1462" s="95"/>
      <c r="BH1462" s="73"/>
      <c r="BI1462" s="73"/>
      <c r="BJ1462" s="95"/>
      <c r="BK1462" s="95"/>
      <c r="BL1462" s="73"/>
      <c r="BM1462" s="73"/>
      <c r="BN1462" s="95"/>
      <c r="BO1462" s="95"/>
      <c r="BP1462" s="73"/>
      <c r="BQ1462" s="73"/>
      <c r="BR1462" s="95"/>
      <c r="BS1462" s="95"/>
      <c r="BT1462" s="73"/>
      <c r="BU1462" s="73"/>
      <c r="BV1462" s="95"/>
      <c r="BW1462" s="95"/>
      <c r="BX1462" s="73"/>
      <c r="BY1462" s="73"/>
      <c r="BZ1462" s="95"/>
      <c r="CA1462" s="95"/>
      <c r="CB1462" s="73"/>
      <c r="CC1462" s="73"/>
      <c r="CD1462" s="95"/>
      <c r="CE1462" s="9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9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2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73"/>
      <c r="AF1463" s="73"/>
      <c r="AG1463" s="73"/>
      <c r="AH1463" s="95"/>
      <c r="AI1463" s="95"/>
      <c r="AJ1463" s="73"/>
      <c r="AK1463" s="73"/>
      <c r="AL1463" s="95"/>
      <c r="AM1463" s="95"/>
      <c r="AN1463" s="73"/>
      <c r="AO1463" s="73"/>
      <c r="AP1463" s="95"/>
      <c r="AQ1463" s="95"/>
      <c r="AR1463" s="73"/>
      <c r="AS1463" s="73"/>
      <c r="AT1463" s="95"/>
      <c r="AU1463" s="95"/>
      <c r="AV1463" s="73"/>
      <c r="AW1463" s="73"/>
      <c r="AX1463" s="95"/>
      <c r="AY1463" s="95"/>
      <c r="AZ1463" s="73"/>
      <c r="BA1463" s="73"/>
      <c r="BB1463" s="95"/>
      <c r="BC1463" s="95"/>
      <c r="BD1463" s="73"/>
      <c r="BE1463" s="73"/>
      <c r="BF1463" s="95"/>
      <c r="BG1463" s="95"/>
      <c r="BH1463" s="73"/>
      <c r="BI1463" s="73"/>
      <c r="BJ1463" s="95"/>
      <c r="BK1463" s="95"/>
      <c r="BL1463" s="73"/>
      <c r="BM1463" s="73"/>
      <c r="BN1463" s="95"/>
      <c r="BO1463" s="95"/>
      <c r="BP1463" s="73"/>
      <c r="BQ1463" s="73"/>
      <c r="BR1463" s="95"/>
      <c r="BS1463" s="95"/>
      <c r="BT1463" s="73"/>
      <c r="BU1463" s="73"/>
      <c r="BV1463" s="95"/>
      <c r="BW1463" s="95"/>
      <c r="BX1463" s="73"/>
      <c r="BY1463" s="73"/>
      <c r="BZ1463" s="95"/>
      <c r="CA1463" s="95"/>
      <c r="CB1463" s="73"/>
      <c r="CC1463" s="73"/>
      <c r="CD1463" s="95"/>
      <c r="CE1463" s="9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9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2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73"/>
      <c r="AF1464" s="73"/>
      <c r="AG1464" s="73"/>
      <c r="AH1464" s="95"/>
      <c r="AI1464" s="95"/>
      <c r="AJ1464" s="73"/>
      <c r="AK1464" s="73"/>
      <c r="AL1464" s="95"/>
      <c r="AM1464" s="95"/>
      <c r="AN1464" s="73"/>
      <c r="AO1464" s="73"/>
      <c r="AP1464" s="95"/>
      <c r="AQ1464" s="95"/>
      <c r="AR1464" s="73"/>
      <c r="AS1464" s="73"/>
      <c r="AT1464" s="95"/>
      <c r="AU1464" s="95"/>
      <c r="AV1464" s="73"/>
      <c r="AW1464" s="73"/>
      <c r="AX1464" s="95"/>
      <c r="AY1464" s="95"/>
      <c r="AZ1464" s="73"/>
      <c r="BA1464" s="73"/>
      <c r="BB1464" s="95"/>
      <c r="BC1464" s="95"/>
      <c r="BD1464" s="73"/>
      <c r="BE1464" s="73"/>
      <c r="BF1464" s="95"/>
      <c r="BG1464" s="95"/>
      <c r="BH1464" s="73"/>
      <c r="BI1464" s="73"/>
      <c r="BJ1464" s="95"/>
      <c r="BK1464" s="95"/>
      <c r="BL1464" s="73"/>
      <c r="BM1464" s="73"/>
      <c r="BN1464" s="95"/>
      <c r="BO1464" s="95"/>
      <c r="BP1464" s="73"/>
      <c r="BQ1464" s="73"/>
      <c r="BR1464" s="95"/>
      <c r="BS1464" s="95"/>
      <c r="BT1464" s="73"/>
      <c r="BU1464" s="73"/>
      <c r="BV1464" s="95"/>
      <c r="BW1464" s="95"/>
      <c r="BX1464" s="73"/>
      <c r="BY1464" s="73"/>
      <c r="BZ1464" s="95"/>
      <c r="CA1464" s="95"/>
      <c r="CB1464" s="73"/>
      <c r="CC1464" s="73"/>
      <c r="CD1464" s="95"/>
      <c r="CE1464" s="9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9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2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73"/>
      <c r="AF1465" s="73"/>
      <c r="AG1465" s="73"/>
      <c r="AH1465" s="95"/>
      <c r="AI1465" s="95"/>
      <c r="AJ1465" s="73"/>
      <c r="AK1465" s="73"/>
      <c r="AL1465" s="95"/>
      <c r="AM1465" s="95"/>
      <c r="AN1465" s="73"/>
      <c r="AO1465" s="73"/>
      <c r="AP1465" s="95"/>
      <c r="AQ1465" s="95"/>
      <c r="AR1465" s="73"/>
      <c r="AS1465" s="73"/>
      <c r="AT1465" s="95"/>
      <c r="AU1465" s="95"/>
      <c r="AV1465" s="73"/>
      <c r="AW1465" s="73"/>
      <c r="AX1465" s="95"/>
      <c r="AY1465" s="95"/>
      <c r="AZ1465" s="73"/>
      <c r="BA1465" s="73"/>
      <c r="BB1465" s="95"/>
      <c r="BC1465" s="95"/>
      <c r="BD1465" s="73"/>
      <c r="BE1465" s="73"/>
      <c r="BF1465" s="95"/>
      <c r="BG1465" s="95"/>
      <c r="BH1465" s="73"/>
      <c r="BI1465" s="73"/>
      <c r="BJ1465" s="95"/>
      <c r="BK1465" s="95"/>
      <c r="BL1465" s="73"/>
      <c r="BM1465" s="73"/>
      <c r="BN1465" s="95"/>
      <c r="BO1465" s="95"/>
      <c r="BP1465" s="73"/>
      <c r="BQ1465" s="73"/>
      <c r="BR1465" s="95"/>
      <c r="BS1465" s="95"/>
      <c r="BT1465" s="73"/>
      <c r="BU1465" s="73"/>
      <c r="BV1465" s="95"/>
      <c r="BW1465" s="95"/>
      <c r="BX1465" s="73"/>
      <c r="BY1465" s="73"/>
      <c r="BZ1465" s="95"/>
      <c r="CA1465" s="95"/>
      <c r="CB1465" s="73"/>
      <c r="CC1465" s="73"/>
      <c r="CD1465" s="95"/>
      <c r="CE1465" s="9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9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2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73"/>
      <c r="AF1466" s="73"/>
      <c r="AG1466" s="73"/>
      <c r="AH1466" s="95"/>
      <c r="AI1466" s="95"/>
      <c r="AJ1466" s="73"/>
      <c r="AK1466" s="73"/>
      <c r="AL1466" s="95"/>
      <c r="AM1466" s="95"/>
      <c r="AN1466" s="73"/>
      <c r="AO1466" s="73"/>
      <c r="AP1466" s="95"/>
      <c r="AQ1466" s="95"/>
      <c r="AR1466" s="73"/>
      <c r="AS1466" s="73"/>
      <c r="AT1466" s="95"/>
      <c r="AU1466" s="95"/>
      <c r="AV1466" s="73"/>
      <c r="AW1466" s="73"/>
      <c r="AX1466" s="95"/>
      <c r="AY1466" s="95"/>
      <c r="AZ1466" s="73"/>
      <c r="BA1466" s="73"/>
      <c r="BB1466" s="95"/>
      <c r="BC1466" s="95"/>
      <c r="BD1466" s="73"/>
      <c r="BE1466" s="73"/>
      <c r="BF1466" s="95"/>
      <c r="BG1466" s="95"/>
      <c r="BH1466" s="73"/>
      <c r="BI1466" s="73"/>
      <c r="BJ1466" s="95"/>
      <c r="BK1466" s="95"/>
      <c r="BL1466" s="73"/>
      <c r="BM1466" s="73"/>
      <c r="BN1466" s="95"/>
      <c r="BO1466" s="95"/>
      <c r="BP1466" s="73"/>
      <c r="BQ1466" s="73"/>
      <c r="BR1466" s="95"/>
      <c r="BS1466" s="95"/>
      <c r="BT1466" s="73"/>
      <c r="BU1466" s="73"/>
      <c r="BV1466" s="95"/>
      <c r="BW1466" s="95"/>
      <c r="BX1466" s="73"/>
      <c r="BY1466" s="73"/>
      <c r="BZ1466" s="95"/>
      <c r="CA1466" s="95"/>
      <c r="CB1466" s="73"/>
      <c r="CC1466" s="73"/>
      <c r="CD1466" s="95"/>
      <c r="CE1466" s="9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9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2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73"/>
      <c r="AF1467" s="73"/>
      <c r="AG1467" s="73"/>
      <c r="AH1467" s="95"/>
      <c r="AI1467" s="95"/>
      <c r="AJ1467" s="73"/>
      <c r="AK1467" s="73"/>
      <c r="AL1467" s="95"/>
      <c r="AM1467" s="95"/>
      <c r="AN1467" s="73"/>
      <c r="AO1467" s="73"/>
      <c r="AP1467" s="95"/>
      <c r="AQ1467" s="95"/>
      <c r="AR1467" s="73"/>
      <c r="AS1467" s="73"/>
      <c r="AT1467" s="95"/>
      <c r="AU1467" s="95"/>
      <c r="AV1467" s="73"/>
      <c r="AW1467" s="73"/>
      <c r="AX1467" s="95"/>
      <c r="AY1467" s="95"/>
      <c r="AZ1467" s="73"/>
      <c r="BA1467" s="73"/>
      <c r="BB1467" s="95"/>
      <c r="BC1467" s="95"/>
      <c r="BD1467" s="73"/>
      <c r="BE1467" s="73"/>
      <c r="BF1467" s="95"/>
      <c r="BG1467" s="95"/>
      <c r="BH1467" s="73"/>
      <c r="BI1467" s="73"/>
      <c r="BJ1467" s="95"/>
      <c r="BK1467" s="95"/>
      <c r="BL1467" s="73"/>
      <c r="BM1467" s="73"/>
      <c r="BN1467" s="95"/>
      <c r="BO1467" s="95"/>
      <c r="BP1467" s="73"/>
      <c r="BQ1467" s="73"/>
      <c r="BR1467" s="95"/>
      <c r="BS1467" s="95"/>
      <c r="BT1467" s="73"/>
      <c r="BU1467" s="73"/>
      <c r="BV1467" s="95"/>
      <c r="BW1467" s="95"/>
      <c r="BX1467" s="73"/>
      <c r="BY1467" s="73"/>
      <c r="BZ1467" s="95"/>
      <c r="CA1467" s="95"/>
      <c r="CB1467" s="73"/>
      <c r="CC1467" s="73"/>
      <c r="CD1467" s="95"/>
      <c r="CE1467" s="9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9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2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73"/>
      <c r="AF1468" s="73"/>
      <c r="AG1468" s="73"/>
      <c r="AH1468" s="95"/>
      <c r="AI1468" s="95"/>
      <c r="AJ1468" s="73"/>
      <c r="AK1468" s="73"/>
      <c r="AL1468" s="95"/>
      <c r="AM1468" s="95"/>
      <c r="AN1468" s="73"/>
      <c r="AO1468" s="73"/>
      <c r="AP1468" s="95"/>
      <c r="AQ1468" s="95"/>
      <c r="AR1468" s="73"/>
      <c r="AS1468" s="73"/>
      <c r="AT1468" s="95"/>
      <c r="AU1468" s="95"/>
      <c r="AV1468" s="73"/>
      <c r="AW1468" s="73"/>
      <c r="AX1468" s="95"/>
      <c r="AY1468" s="95"/>
      <c r="AZ1468" s="73"/>
      <c r="BA1468" s="73"/>
      <c r="BB1468" s="95"/>
      <c r="BC1468" s="95"/>
      <c r="BD1468" s="73"/>
      <c r="BE1468" s="73"/>
      <c r="BF1468" s="95"/>
      <c r="BG1468" s="95"/>
      <c r="BH1468" s="73"/>
      <c r="BI1468" s="73"/>
      <c r="BJ1468" s="95"/>
      <c r="BK1468" s="95"/>
      <c r="BL1468" s="73"/>
      <c r="BM1468" s="73"/>
      <c r="BN1468" s="95"/>
      <c r="BO1468" s="95"/>
      <c r="BP1468" s="73"/>
      <c r="BQ1468" s="73"/>
      <c r="BR1468" s="95"/>
      <c r="BS1468" s="95"/>
      <c r="BT1468" s="73"/>
      <c r="BU1468" s="73"/>
      <c r="BV1468" s="95"/>
      <c r="BW1468" s="95"/>
      <c r="BX1468" s="73"/>
      <c r="BY1468" s="73"/>
      <c r="BZ1468" s="95"/>
      <c r="CA1468" s="95"/>
      <c r="CB1468" s="73"/>
      <c r="CC1468" s="73"/>
      <c r="CD1468" s="95"/>
      <c r="CE1468" s="9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9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2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73"/>
      <c r="AF1469" s="73"/>
      <c r="AG1469" s="73"/>
      <c r="AH1469" s="95"/>
      <c r="AI1469" s="95"/>
      <c r="AJ1469" s="73"/>
      <c r="AK1469" s="73"/>
      <c r="AL1469" s="95"/>
      <c r="AM1469" s="95"/>
      <c r="AN1469" s="73"/>
      <c r="AO1469" s="73"/>
      <c r="AP1469" s="95"/>
      <c r="AQ1469" s="95"/>
      <c r="AR1469" s="73"/>
      <c r="AS1469" s="73"/>
      <c r="AT1469" s="95"/>
      <c r="AU1469" s="95"/>
      <c r="AV1469" s="73"/>
      <c r="AW1469" s="73"/>
      <c r="AX1469" s="95"/>
      <c r="AY1469" s="95"/>
      <c r="AZ1469" s="73"/>
      <c r="BA1469" s="73"/>
      <c r="BB1469" s="95"/>
      <c r="BC1469" s="95"/>
      <c r="BD1469" s="73"/>
      <c r="BE1469" s="73"/>
      <c r="BF1469" s="95"/>
      <c r="BG1469" s="95"/>
      <c r="BH1469" s="73"/>
      <c r="BI1469" s="73"/>
      <c r="BJ1469" s="95"/>
      <c r="BK1469" s="95"/>
      <c r="BL1469" s="73"/>
      <c r="BM1469" s="73"/>
      <c r="BN1469" s="95"/>
      <c r="BO1469" s="95"/>
      <c r="BP1469" s="73"/>
      <c r="BQ1469" s="73"/>
      <c r="BR1469" s="95"/>
      <c r="BS1469" s="95"/>
      <c r="BT1469" s="73"/>
      <c r="BU1469" s="73"/>
      <c r="BV1469" s="95"/>
      <c r="BW1469" s="95"/>
      <c r="BX1469" s="73"/>
      <c r="BY1469" s="73"/>
      <c r="BZ1469" s="95"/>
      <c r="CA1469" s="95"/>
      <c r="CB1469" s="73"/>
      <c r="CC1469" s="73"/>
      <c r="CD1469" s="95"/>
      <c r="CE1469" s="9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9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2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73"/>
      <c r="AF1470" s="73"/>
      <c r="AG1470" s="73"/>
      <c r="AH1470" s="95"/>
      <c r="AI1470" s="95"/>
      <c r="AJ1470" s="73"/>
      <c r="AK1470" s="73"/>
      <c r="AL1470" s="95"/>
      <c r="AM1470" s="95"/>
      <c r="AN1470" s="73"/>
      <c r="AO1470" s="73"/>
      <c r="AP1470" s="95"/>
      <c r="AQ1470" s="95"/>
      <c r="AR1470" s="73"/>
      <c r="AS1470" s="73"/>
      <c r="AT1470" s="95"/>
      <c r="AU1470" s="95"/>
      <c r="AV1470" s="73"/>
      <c r="AW1470" s="73"/>
      <c r="AX1470" s="95"/>
      <c r="AY1470" s="95"/>
      <c r="AZ1470" s="73"/>
      <c r="BA1470" s="73"/>
      <c r="BB1470" s="95"/>
      <c r="BC1470" s="95"/>
      <c r="BD1470" s="73"/>
      <c r="BE1470" s="73"/>
      <c r="BF1470" s="95"/>
      <c r="BG1470" s="95"/>
      <c r="BH1470" s="73"/>
      <c r="BI1470" s="73"/>
      <c r="BJ1470" s="95"/>
      <c r="BK1470" s="95"/>
      <c r="BL1470" s="73"/>
      <c r="BM1470" s="73"/>
      <c r="BN1470" s="95"/>
      <c r="BO1470" s="95"/>
      <c r="BP1470" s="73"/>
      <c r="BQ1470" s="73"/>
      <c r="BR1470" s="95"/>
      <c r="BS1470" s="95"/>
      <c r="BT1470" s="73"/>
      <c r="BU1470" s="73"/>
      <c r="BV1470" s="95"/>
      <c r="BW1470" s="95"/>
      <c r="BX1470" s="73"/>
      <c r="BY1470" s="73"/>
      <c r="BZ1470" s="95"/>
      <c r="CA1470" s="95"/>
      <c r="CB1470" s="73"/>
      <c r="CC1470" s="73"/>
      <c r="CD1470" s="95"/>
      <c r="CE1470" s="9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9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2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73"/>
      <c r="AF1471" s="73"/>
      <c r="AG1471" s="73"/>
      <c r="AH1471" s="95"/>
      <c r="AI1471" s="95"/>
      <c r="AJ1471" s="73"/>
      <c r="AK1471" s="73"/>
      <c r="AL1471" s="95"/>
      <c r="AM1471" s="95"/>
      <c r="AN1471" s="73"/>
      <c r="AO1471" s="73"/>
      <c r="AP1471" s="95"/>
      <c r="AQ1471" s="95"/>
      <c r="AR1471" s="73"/>
      <c r="AS1471" s="73"/>
      <c r="AT1471" s="95"/>
      <c r="AU1471" s="95"/>
      <c r="AV1471" s="73"/>
      <c r="AW1471" s="73"/>
      <c r="AX1471" s="95"/>
      <c r="AY1471" s="95"/>
      <c r="AZ1471" s="73"/>
      <c r="BA1471" s="73"/>
      <c r="BB1471" s="95"/>
      <c r="BC1471" s="95"/>
      <c r="BD1471" s="73"/>
      <c r="BE1471" s="73"/>
      <c r="BF1471" s="95"/>
      <c r="BG1471" s="95"/>
      <c r="BH1471" s="73"/>
      <c r="BI1471" s="73"/>
      <c r="BJ1471" s="95"/>
      <c r="BK1471" s="95"/>
      <c r="BL1471" s="73"/>
      <c r="BM1471" s="73"/>
      <c r="BN1471" s="95"/>
      <c r="BO1471" s="95"/>
      <c r="BP1471" s="73"/>
      <c r="BQ1471" s="73"/>
      <c r="BR1471" s="95"/>
      <c r="BS1471" s="95"/>
      <c r="BT1471" s="73"/>
      <c r="BU1471" s="73"/>
      <c r="BV1471" s="95"/>
      <c r="BW1471" s="95"/>
      <c r="BX1471" s="73"/>
      <c r="BY1471" s="73"/>
      <c r="BZ1471" s="95"/>
      <c r="CA1471" s="95"/>
      <c r="CB1471" s="73"/>
      <c r="CC1471" s="73"/>
      <c r="CD1471" s="95"/>
      <c r="CE1471" s="9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9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2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73"/>
      <c r="AF1472" s="73"/>
      <c r="AG1472" s="73"/>
      <c r="AH1472" s="95"/>
      <c r="AI1472" s="95"/>
      <c r="AJ1472" s="73"/>
      <c r="AK1472" s="73"/>
      <c r="AL1472" s="95"/>
      <c r="AM1472" s="95"/>
      <c r="AN1472" s="73"/>
      <c r="AO1472" s="73"/>
      <c r="AP1472" s="95"/>
      <c r="AQ1472" s="95"/>
      <c r="AR1472" s="73"/>
      <c r="AS1472" s="73"/>
      <c r="AT1472" s="95"/>
      <c r="AU1472" s="95"/>
      <c r="AV1472" s="73"/>
      <c r="AW1472" s="73"/>
      <c r="AX1472" s="95"/>
      <c r="AY1472" s="95"/>
      <c r="AZ1472" s="73"/>
      <c r="BA1472" s="73"/>
      <c r="BB1472" s="95"/>
      <c r="BC1472" s="95"/>
      <c r="BD1472" s="73"/>
      <c r="BE1472" s="73"/>
      <c r="BF1472" s="95"/>
      <c r="BG1472" s="95"/>
      <c r="BH1472" s="73"/>
      <c r="BI1472" s="73"/>
      <c r="BJ1472" s="95"/>
      <c r="BK1472" s="95"/>
      <c r="BL1472" s="73"/>
      <c r="BM1472" s="73"/>
      <c r="BN1472" s="95"/>
      <c r="BO1472" s="95"/>
      <c r="BP1472" s="73"/>
      <c r="BQ1472" s="73"/>
      <c r="BR1472" s="95"/>
      <c r="BS1472" s="95"/>
      <c r="BT1472" s="73"/>
      <c r="BU1472" s="73"/>
      <c r="BV1472" s="95"/>
      <c r="BW1472" s="95"/>
      <c r="BX1472" s="73"/>
      <c r="BY1472" s="73"/>
      <c r="BZ1472" s="95"/>
      <c r="CA1472" s="95"/>
      <c r="CB1472" s="73"/>
      <c r="CC1472" s="73"/>
      <c r="CD1472" s="95"/>
      <c r="CE1472" s="9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9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2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73"/>
      <c r="AF1473" s="73"/>
      <c r="AG1473" s="73"/>
      <c r="AH1473" s="95"/>
      <c r="AI1473" s="95"/>
      <c r="AJ1473" s="73"/>
      <c r="AK1473" s="73"/>
      <c r="AL1473" s="95"/>
      <c r="AM1473" s="95"/>
      <c r="AN1473" s="73"/>
      <c r="AO1473" s="73"/>
      <c r="AP1473" s="95"/>
      <c r="AQ1473" s="95"/>
      <c r="AR1473" s="73"/>
      <c r="AS1473" s="73"/>
      <c r="AT1473" s="95"/>
      <c r="AU1473" s="95"/>
      <c r="AV1473" s="73"/>
      <c r="AW1473" s="73"/>
      <c r="AX1473" s="95"/>
      <c r="AY1473" s="95"/>
      <c r="AZ1473" s="73"/>
      <c r="BA1473" s="73"/>
      <c r="BB1473" s="95"/>
      <c r="BC1473" s="95"/>
      <c r="BD1473" s="73"/>
      <c r="BE1473" s="73"/>
      <c r="BF1473" s="95"/>
      <c r="BG1473" s="95"/>
      <c r="BH1473" s="73"/>
      <c r="BI1473" s="73"/>
      <c r="BJ1473" s="95"/>
      <c r="BK1473" s="95"/>
      <c r="BL1473" s="73"/>
      <c r="BM1473" s="73"/>
      <c r="BN1473" s="95"/>
      <c r="BO1473" s="95"/>
      <c r="BP1473" s="73"/>
      <c r="BQ1473" s="73"/>
      <c r="BR1473" s="95"/>
      <c r="BS1473" s="95"/>
      <c r="BT1473" s="73"/>
      <c r="BU1473" s="73"/>
      <c r="BV1473" s="95"/>
      <c r="BW1473" s="95"/>
      <c r="BX1473" s="73"/>
      <c r="BY1473" s="73"/>
      <c r="BZ1473" s="95"/>
      <c r="CA1473" s="95"/>
      <c r="CB1473" s="73"/>
      <c r="CC1473" s="73"/>
      <c r="CD1473" s="95"/>
      <c r="CE1473" s="9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9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2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73"/>
      <c r="AF1474" s="73"/>
      <c r="AG1474" s="73"/>
      <c r="AH1474" s="95"/>
      <c r="AI1474" s="95"/>
      <c r="AJ1474" s="73"/>
      <c r="AK1474" s="73"/>
      <c r="AL1474" s="95"/>
      <c r="AM1474" s="95"/>
      <c r="AN1474" s="73"/>
      <c r="AO1474" s="73"/>
      <c r="AP1474" s="95"/>
      <c r="AQ1474" s="95"/>
      <c r="AR1474" s="73"/>
      <c r="AS1474" s="73"/>
      <c r="AT1474" s="95"/>
      <c r="AU1474" s="95"/>
      <c r="AV1474" s="73"/>
      <c r="AW1474" s="73"/>
      <c r="AX1474" s="95"/>
      <c r="AY1474" s="95"/>
      <c r="AZ1474" s="73"/>
      <c r="BA1474" s="73"/>
      <c r="BB1474" s="95"/>
      <c r="BC1474" s="95"/>
      <c r="BD1474" s="73"/>
      <c r="BE1474" s="73"/>
      <c r="BF1474" s="95"/>
      <c r="BG1474" s="95"/>
      <c r="BH1474" s="73"/>
      <c r="BI1474" s="73"/>
      <c r="BJ1474" s="95"/>
      <c r="BK1474" s="95"/>
      <c r="BL1474" s="73"/>
      <c r="BM1474" s="73"/>
      <c r="BN1474" s="95"/>
      <c r="BO1474" s="95"/>
      <c r="BP1474" s="73"/>
      <c r="BQ1474" s="73"/>
      <c r="BR1474" s="95"/>
      <c r="BS1474" s="95"/>
      <c r="BT1474" s="73"/>
      <c r="BU1474" s="73"/>
      <c r="BV1474" s="95"/>
      <c r="BW1474" s="95"/>
      <c r="BX1474" s="73"/>
      <c r="BY1474" s="73"/>
      <c r="BZ1474" s="95"/>
      <c r="CA1474" s="95"/>
      <c r="CB1474" s="73"/>
      <c r="CC1474" s="73"/>
      <c r="CD1474" s="95"/>
      <c r="CE1474" s="9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9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2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73"/>
      <c r="AF1475" s="73"/>
      <c r="AG1475" s="73"/>
      <c r="AH1475" s="95"/>
      <c r="AI1475" s="95"/>
      <c r="AJ1475" s="73"/>
      <c r="AK1475" s="73"/>
      <c r="AL1475" s="95"/>
      <c r="AM1475" s="95"/>
      <c r="AN1475" s="73"/>
      <c r="AO1475" s="73"/>
      <c r="AP1475" s="95"/>
      <c r="AQ1475" s="95"/>
      <c r="AR1475" s="73"/>
      <c r="AS1475" s="73"/>
      <c r="AT1475" s="95"/>
      <c r="AU1475" s="95"/>
      <c r="AV1475" s="73"/>
      <c r="AW1475" s="73"/>
      <c r="AX1475" s="95"/>
      <c r="AY1475" s="95"/>
      <c r="AZ1475" s="73"/>
      <c r="BA1475" s="73"/>
      <c r="BB1475" s="95"/>
      <c r="BC1475" s="95"/>
      <c r="BD1475" s="73"/>
      <c r="BE1475" s="73"/>
      <c r="BF1475" s="95"/>
      <c r="BG1475" s="95"/>
      <c r="BH1475" s="73"/>
      <c r="BI1475" s="73"/>
      <c r="BJ1475" s="95"/>
      <c r="BK1475" s="95"/>
      <c r="BL1475" s="73"/>
      <c r="BM1475" s="73"/>
      <c r="BN1475" s="95"/>
      <c r="BO1475" s="95"/>
      <c r="BP1475" s="73"/>
      <c r="BQ1475" s="73"/>
      <c r="BR1475" s="95"/>
      <c r="BS1475" s="95"/>
      <c r="BT1475" s="73"/>
      <c r="BU1475" s="73"/>
      <c r="BV1475" s="95"/>
      <c r="BW1475" s="95"/>
      <c r="BX1475" s="73"/>
      <c r="BY1475" s="73"/>
      <c r="BZ1475" s="95"/>
      <c r="CA1475" s="95"/>
      <c r="CB1475" s="73"/>
      <c r="CC1475" s="73"/>
      <c r="CD1475" s="95"/>
      <c r="CE1475" s="9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9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2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73"/>
      <c r="AF1476" s="73"/>
      <c r="AG1476" s="73"/>
      <c r="AH1476" s="95"/>
      <c r="AI1476" s="95"/>
      <c r="AJ1476" s="73"/>
      <c r="AK1476" s="73"/>
      <c r="AL1476" s="95"/>
      <c r="AM1476" s="95"/>
      <c r="AN1476" s="73"/>
      <c r="AO1476" s="73"/>
      <c r="AP1476" s="95"/>
      <c r="AQ1476" s="95"/>
      <c r="AR1476" s="73"/>
      <c r="AS1476" s="73"/>
      <c r="AT1476" s="95"/>
      <c r="AU1476" s="95"/>
      <c r="AV1476" s="73"/>
      <c r="AW1476" s="73"/>
      <c r="AX1476" s="95"/>
      <c r="AY1476" s="95"/>
      <c r="AZ1476" s="73"/>
      <c r="BA1476" s="73"/>
      <c r="BB1476" s="95"/>
      <c r="BC1476" s="95"/>
      <c r="BD1476" s="73"/>
      <c r="BE1476" s="73"/>
      <c r="BF1476" s="95"/>
      <c r="BG1476" s="95"/>
      <c r="BH1476" s="73"/>
      <c r="BI1476" s="73"/>
      <c r="BJ1476" s="95"/>
      <c r="BK1476" s="95"/>
      <c r="BL1476" s="73"/>
      <c r="BM1476" s="73"/>
      <c r="BN1476" s="95"/>
      <c r="BO1476" s="95"/>
      <c r="BP1476" s="73"/>
      <c r="BQ1476" s="73"/>
      <c r="BR1476" s="95"/>
      <c r="BS1476" s="95"/>
      <c r="BT1476" s="73"/>
      <c r="BU1476" s="73"/>
      <c r="BV1476" s="95"/>
      <c r="BW1476" s="95"/>
      <c r="BX1476" s="73"/>
      <c r="BY1476" s="73"/>
      <c r="BZ1476" s="95"/>
      <c r="CA1476" s="95"/>
      <c r="CB1476" s="73"/>
      <c r="CC1476" s="73"/>
      <c r="CD1476" s="95"/>
      <c r="CE1476" s="9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9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2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73"/>
      <c r="AF1477" s="73"/>
      <c r="AG1477" s="73"/>
      <c r="AH1477" s="95"/>
      <c r="AI1477" s="95"/>
      <c r="AJ1477" s="73"/>
      <c r="AK1477" s="73"/>
      <c r="AL1477" s="95"/>
      <c r="AM1477" s="95"/>
      <c r="AN1477" s="73"/>
      <c r="AO1477" s="73"/>
      <c r="AP1477" s="95"/>
      <c r="AQ1477" s="95"/>
      <c r="AR1477" s="73"/>
      <c r="AS1477" s="73"/>
      <c r="AT1477" s="95"/>
      <c r="AU1477" s="95"/>
      <c r="AV1477" s="73"/>
      <c r="AW1477" s="73"/>
      <c r="AX1477" s="95"/>
      <c r="AY1477" s="95"/>
      <c r="AZ1477" s="73"/>
      <c r="BA1477" s="73"/>
      <c r="BB1477" s="95"/>
      <c r="BC1477" s="95"/>
      <c r="BD1477" s="73"/>
      <c r="BE1477" s="73"/>
      <c r="BF1477" s="95"/>
      <c r="BG1477" s="95"/>
      <c r="BH1477" s="73"/>
      <c r="BI1477" s="73"/>
      <c r="BJ1477" s="95"/>
      <c r="BK1477" s="95"/>
      <c r="BL1477" s="73"/>
      <c r="BM1477" s="73"/>
      <c r="BN1477" s="95"/>
      <c r="BO1477" s="95"/>
      <c r="BP1477" s="73"/>
      <c r="BQ1477" s="73"/>
      <c r="BR1477" s="95"/>
      <c r="BS1477" s="95"/>
      <c r="BT1477" s="73"/>
      <c r="BU1477" s="73"/>
      <c r="BV1477" s="95"/>
      <c r="BW1477" s="95"/>
      <c r="BX1477" s="73"/>
      <c r="BY1477" s="73"/>
      <c r="BZ1477" s="95"/>
      <c r="CA1477" s="95"/>
      <c r="CB1477" s="73"/>
      <c r="CC1477" s="73"/>
      <c r="CD1477" s="95"/>
      <c r="CE1477" s="9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9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2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73"/>
      <c r="AF1478" s="73"/>
      <c r="AG1478" s="73"/>
      <c r="AH1478" s="95"/>
      <c r="AI1478" s="95"/>
      <c r="AJ1478" s="73"/>
      <c r="AK1478" s="73"/>
      <c r="AL1478" s="95"/>
      <c r="AM1478" s="95"/>
      <c r="AN1478" s="73"/>
      <c r="AO1478" s="73"/>
      <c r="AP1478" s="95"/>
      <c r="AQ1478" s="95"/>
      <c r="AR1478" s="73"/>
      <c r="AS1478" s="73"/>
      <c r="AT1478" s="95"/>
      <c r="AU1478" s="95"/>
      <c r="AV1478" s="73"/>
      <c r="AW1478" s="73"/>
      <c r="AX1478" s="95"/>
      <c r="AY1478" s="95"/>
      <c r="AZ1478" s="73"/>
      <c r="BA1478" s="73"/>
      <c r="BB1478" s="95"/>
      <c r="BC1478" s="95"/>
      <c r="BD1478" s="73"/>
      <c r="BE1478" s="73"/>
      <c r="BF1478" s="95"/>
      <c r="BG1478" s="95"/>
      <c r="BH1478" s="73"/>
      <c r="BI1478" s="73"/>
      <c r="BJ1478" s="95"/>
      <c r="BK1478" s="95"/>
      <c r="BL1478" s="73"/>
      <c r="BM1478" s="73"/>
      <c r="BN1478" s="95"/>
      <c r="BO1478" s="95"/>
      <c r="BP1478" s="73"/>
      <c r="BQ1478" s="73"/>
      <c r="BR1478" s="95"/>
      <c r="BS1478" s="95"/>
      <c r="BT1478" s="73"/>
      <c r="BU1478" s="73"/>
      <c r="BV1478" s="95"/>
      <c r="BW1478" s="95"/>
      <c r="BX1478" s="73"/>
      <c r="BY1478" s="73"/>
      <c r="BZ1478" s="95"/>
      <c r="CA1478" s="95"/>
      <c r="CB1478" s="73"/>
      <c r="CC1478" s="73"/>
      <c r="CD1478" s="95"/>
      <c r="CE1478" s="9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9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2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73"/>
      <c r="AF1479" s="73"/>
      <c r="AG1479" s="73"/>
      <c r="AH1479" s="95"/>
      <c r="AI1479" s="95"/>
      <c r="AJ1479" s="73"/>
      <c r="AK1479" s="73"/>
      <c r="AL1479" s="95"/>
      <c r="AM1479" s="95"/>
      <c r="AN1479" s="73"/>
      <c r="AO1479" s="73"/>
      <c r="AP1479" s="95"/>
      <c r="AQ1479" s="95"/>
      <c r="AR1479" s="73"/>
      <c r="AS1479" s="73"/>
      <c r="AT1479" s="95"/>
      <c r="AU1479" s="95"/>
      <c r="AV1479" s="73"/>
      <c r="AW1479" s="73"/>
      <c r="AX1479" s="95"/>
      <c r="AY1479" s="95"/>
      <c r="AZ1479" s="73"/>
      <c r="BA1479" s="73"/>
      <c r="BB1479" s="95"/>
      <c r="BC1479" s="95"/>
      <c r="BD1479" s="73"/>
      <c r="BE1479" s="73"/>
      <c r="BF1479" s="95"/>
      <c r="BG1479" s="95"/>
      <c r="BH1479" s="73"/>
      <c r="BI1479" s="73"/>
      <c r="BJ1479" s="95"/>
      <c r="BK1479" s="95"/>
      <c r="BL1479" s="73"/>
      <c r="BM1479" s="73"/>
      <c r="BN1479" s="95"/>
      <c r="BO1479" s="95"/>
      <c r="BP1479" s="73"/>
      <c r="BQ1479" s="73"/>
      <c r="BR1479" s="95"/>
      <c r="BS1479" s="95"/>
      <c r="BT1479" s="73"/>
      <c r="BU1479" s="73"/>
      <c r="BV1479" s="95"/>
      <c r="BW1479" s="95"/>
      <c r="BX1479" s="73"/>
      <c r="BY1479" s="73"/>
      <c r="BZ1479" s="95"/>
      <c r="CA1479" s="95"/>
      <c r="CB1479" s="73"/>
      <c r="CC1479" s="73"/>
      <c r="CD1479" s="95"/>
      <c r="CE1479" s="9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9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2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73"/>
      <c r="AF1480" s="73"/>
      <c r="AG1480" s="73"/>
      <c r="AH1480" s="95"/>
      <c r="AI1480" s="95"/>
      <c r="AJ1480" s="73"/>
      <c r="AK1480" s="73"/>
      <c r="AL1480" s="95"/>
      <c r="AM1480" s="95"/>
      <c r="AN1480" s="73"/>
      <c r="AO1480" s="73"/>
      <c r="AP1480" s="95"/>
      <c r="AQ1480" s="95"/>
      <c r="AR1480" s="73"/>
      <c r="AS1480" s="73"/>
      <c r="AT1480" s="95"/>
      <c r="AU1480" s="95"/>
      <c r="AV1480" s="73"/>
      <c r="AW1480" s="73"/>
      <c r="AX1480" s="95"/>
      <c r="AY1480" s="95"/>
      <c r="AZ1480" s="73"/>
      <c r="BA1480" s="73"/>
      <c r="BB1480" s="95"/>
      <c r="BC1480" s="95"/>
      <c r="BD1480" s="73"/>
      <c r="BE1480" s="73"/>
      <c r="BF1480" s="95"/>
      <c r="BG1480" s="95"/>
      <c r="BH1480" s="73"/>
      <c r="BI1480" s="73"/>
      <c r="BJ1480" s="95"/>
      <c r="BK1480" s="95"/>
      <c r="BL1480" s="73"/>
      <c r="BM1480" s="73"/>
      <c r="BN1480" s="95"/>
      <c r="BO1480" s="95"/>
      <c r="BP1480" s="73"/>
      <c r="BQ1480" s="73"/>
      <c r="BR1480" s="95"/>
      <c r="BS1480" s="95"/>
      <c r="BT1480" s="73"/>
      <c r="BU1480" s="73"/>
      <c r="BV1480" s="95"/>
      <c r="BW1480" s="95"/>
      <c r="BX1480" s="73"/>
      <c r="BY1480" s="73"/>
      <c r="BZ1480" s="95"/>
      <c r="CA1480" s="95"/>
      <c r="CB1480" s="73"/>
      <c r="CC1480" s="73"/>
      <c r="CD1480" s="95"/>
      <c r="CE1480" s="9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9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2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73"/>
      <c r="AF1481" s="73"/>
      <c r="AG1481" s="73"/>
      <c r="AH1481" s="95"/>
      <c r="AI1481" s="95"/>
      <c r="AJ1481" s="73"/>
      <c r="AK1481" s="73"/>
      <c r="AL1481" s="95"/>
      <c r="AM1481" s="95"/>
      <c r="AN1481" s="73"/>
      <c r="AO1481" s="73"/>
      <c r="AP1481" s="95"/>
      <c r="AQ1481" s="95"/>
      <c r="AR1481" s="73"/>
      <c r="AS1481" s="73"/>
      <c r="AT1481" s="95"/>
      <c r="AU1481" s="95"/>
      <c r="AV1481" s="73"/>
      <c r="AW1481" s="73"/>
      <c r="AX1481" s="95"/>
      <c r="AY1481" s="95"/>
      <c r="AZ1481" s="73"/>
      <c r="BA1481" s="73"/>
      <c r="BB1481" s="95"/>
      <c r="BC1481" s="95"/>
      <c r="BD1481" s="73"/>
      <c r="BE1481" s="73"/>
      <c r="BF1481" s="95"/>
      <c r="BG1481" s="95"/>
      <c r="BH1481" s="73"/>
      <c r="BI1481" s="73"/>
      <c r="BJ1481" s="95"/>
      <c r="BK1481" s="95"/>
      <c r="BL1481" s="73"/>
      <c r="BM1481" s="73"/>
      <c r="BN1481" s="95"/>
      <c r="BO1481" s="95"/>
      <c r="BP1481" s="73"/>
      <c r="BQ1481" s="73"/>
      <c r="BR1481" s="95"/>
      <c r="BS1481" s="95"/>
      <c r="BT1481" s="73"/>
      <c r="BU1481" s="73"/>
      <c r="BV1481" s="95"/>
      <c r="BW1481" s="95"/>
      <c r="BX1481" s="73"/>
      <c r="BY1481" s="73"/>
      <c r="BZ1481" s="95"/>
      <c r="CA1481" s="95"/>
      <c r="CB1481" s="73"/>
      <c r="CC1481" s="73"/>
      <c r="CD1481" s="95"/>
      <c r="CE1481" s="9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9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2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73"/>
      <c r="AF1482" s="73"/>
      <c r="AG1482" s="73"/>
      <c r="AH1482" s="95"/>
      <c r="AI1482" s="95"/>
      <c r="AJ1482" s="73"/>
      <c r="AK1482" s="73"/>
      <c r="AL1482" s="95"/>
      <c r="AM1482" s="95"/>
      <c r="AN1482" s="73"/>
      <c r="AO1482" s="73"/>
      <c r="AP1482" s="95"/>
      <c r="AQ1482" s="95"/>
      <c r="AR1482" s="73"/>
      <c r="AS1482" s="73"/>
      <c r="AT1482" s="95"/>
      <c r="AU1482" s="95"/>
      <c r="AV1482" s="73"/>
      <c r="AW1482" s="73"/>
      <c r="AX1482" s="95"/>
      <c r="AY1482" s="95"/>
      <c r="AZ1482" s="73"/>
      <c r="BA1482" s="73"/>
      <c r="BB1482" s="95"/>
      <c r="BC1482" s="95"/>
      <c r="BD1482" s="73"/>
      <c r="BE1482" s="73"/>
      <c r="BF1482" s="95"/>
      <c r="BG1482" s="95"/>
      <c r="BH1482" s="73"/>
      <c r="BI1482" s="73"/>
      <c r="BJ1482" s="95"/>
      <c r="BK1482" s="95"/>
      <c r="BL1482" s="73"/>
      <c r="BM1482" s="73"/>
      <c r="BN1482" s="95"/>
      <c r="BO1482" s="95"/>
      <c r="BP1482" s="73"/>
      <c r="BQ1482" s="73"/>
      <c r="BR1482" s="95"/>
      <c r="BS1482" s="95"/>
      <c r="BT1482" s="73"/>
      <c r="BU1482" s="73"/>
      <c r="BV1482" s="95"/>
      <c r="BW1482" s="95"/>
      <c r="BX1482" s="73"/>
      <c r="BY1482" s="73"/>
      <c r="BZ1482" s="95"/>
      <c r="CA1482" s="95"/>
      <c r="CB1482" s="73"/>
      <c r="CC1482" s="73"/>
      <c r="CD1482" s="95"/>
      <c r="CE1482" s="9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9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2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73"/>
      <c r="AF1483" s="73"/>
      <c r="AG1483" s="73"/>
      <c r="AH1483" s="95"/>
      <c r="AI1483" s="95"/>
      <c r="AJ1483" s="73"/>
      <c r="AK1483" s="73"/>
      <c r="AL1483" s="95"/>
      <c r="AM1483" s="95"/>
      <c r="AN1483" s="73"/>
      <c r="AO1483" s="73"/>
      <c r="AP1483" s="95"/>
      <c r="AQ1483" s="95"/>
      <c r="AR1483" s="73"/>
      <c r="AS1483" s="73"/>
      <c r="AT1483" s="95"/>
      <c r="AU1483" s="95"/>
      <c r="AV1483" s="73"/>
      <c r="AW1483" s="73"/>
      <c r="AX1483" s="95"/>
      <c r="AY1483" s="95"/>
      <c r="AZ1483" s="73"/>
      <c r="BA1483" s="73"/>
      <c r="BB1483" s="95"/>
      <c r="BC1483" s="95"/>
      <c r="BD1483" s="73"/>
      <c r="BE1483" s="73"/>
      <c r="BF1483" s="95"/>
      <c r="BG1483" s="95"/>
      <c r="BH1483" s="73"/>
      <c r="BI1483" s="73"/>
      <c r="BJ1483" s="95"/>
      <c r="BK1483" s="95"/>
      <c r="BL1483" s="73"/>
      <c r="BM1483" s="73"/>
      <c r="BN1483" s="95"/>
      <c r="BO1483" s="95"/>
      <c r="BP1483" s="73"/>
      <c r="BQ1483" s="73"/>
      <c r="BR1483" s="95"/>
      <c r="BS1483" s="95"/>
      <c r="BT1483" s="73"/>
      <c r="BU1483" s="73"/>
      <c r="BV1483" s="95"/>
      <c r="BW1483" s="95"/>
      <c r="BX1483" s="73"/>
      <c r="BY1483" s="73"/>
      <c r="BZ1483" s="95"/>
      <c r="CA1483" s="95"/>
      <c r="CB1483" s="73"/>
      <c r="CC1483" s="73"/>
      <c r="CD1483" s="95"/>
      <c r="CE1483" s="9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9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2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73"/>
      <c r="AF1484" s="73"/>
      <c r="AG1484" s="73"/>
      <c r="AH1484" s="95"/>
      <c r="AI1484" s="95"/>
      <c r="AJ1484" s="73"/>
      <c r="AK1484" s="73"/>
      <c r="AL1484" s="95"/>
      <c r="AM1484" s="95"/>
      <c r="AN1484" s="73"/>
      <c r="AO1484" s="73"/>
      <c r="AP1484" s="95"/>
      <c r="AQ1484" s="95"/>
      <c r="AR1484" s="73"/>
      <c r="AS1484" s="73"/>
      <c r="AT1484" s="95"/>
      <c r="AU1484" s="95"/>
      <c r="AV1484" s="73"/>
      <c r="AW1484" s="73"/>
      <c r="AX1484" s="95"/>
      <c r="AY1484" s="95"/>
      <c r="AZ1484" s="73"/>
      <c r="BA1484" s="73"/>
      <c r="BB1484" s="95"/>
      <c r="BC1484" s="95"/>
      <c r="BD1484" s="73"/>
      <c r="BE1484" s="73"/>
      <c r="BF1484" s="95"/>
      <c r="BG1484" s="95"/>
      <c r="BH1484" s="73"/>
      <c r="BI1484" s="73"/>
      <c r="BJ1484" s="95"/>
      <c r="BK1484" s="95"/>
      <c r="BL1484" s="73"/>
      <c r="BM1484" s="73"/>
      <c r="BN1484" s="95"/>
      <c r="BO1484" s="95"/>
      <c r="BP1484" s="73"/>
      <c r="BQ1484" s="73"/>
      <c r="BR1484" s="95"/>
      <c r="BS1484" s="95"/>
      <c r="BT1484" s="73"/>
      <c r="BU1484" s="73"/>
      <c r="BV1484" s="95"/>
      <c r="BW1484" s="95"/>
      <c r="BX1484" s="73"/>
      <c r="BY1484" s="73"/>
      <c r="BZ1484" s="95"/>
      <c r="CA1484" s="95"/>
      <c r="CB1484" s="73"/>
      <c r="CC1484" s="73"/>
      <c r="CD1484" s="95"/>
      <c r="CE1484" s="9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9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2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73"/>
      <c r="AF1485" s="73"/>
      <c r="AG1485" s="73"/>
      <c r="AH1485" s="95"/>
      <c r="AI1485" s="95"/>
      <c r="AJ1485" s="73"/>
      <c r="AK1485" s="73"/>
      <c r="AL1485" s="95"/>
      <c r="AM1485" s="95"/>
      <c r="AN1485" s="73"/>
      <c r="AO1485" s="73"/>
      <c r="AP1485" s="95"/>
      <c r="AQ1485" s="95"/>
      <c r="AR1485" s="73"/>
      <c r="AS1485" s="73"/>
      <c r="AT1485" s="95"/>
      <c r="AU1485" s="95"/>
      <c r="AV1485" s="73"/>
      <c r="AW1485" s="73"/>
      <c r="AX1485" s="95"/>
      <c r="AY1485" s="95"/>
      <c r="AZ1485" s="73"/>
      <c r="BA1485" s="73"/>
      <c r="BB1485" s="95"/>
      <c r="BC1485" s="95"/>
      <c r="BD1485" s="73"/>
      <c r="BE1485" s="73"/>
      <c r="BF1485" s="95"/>
      <c r="BG1485" s="95"/>
      <c r="BH1485" s="73"/>
      <c r="BI1485" s="73"/>
      <c r="BJ1485" s="95"/>
      <c r="BK1485" s="95"/>
      <c r="BL1485" s="73"/>
      <c r="BM1485" s="73"/>
      <c r="BN1485" s="95"/>
      <c r="BO1485" s="95"/>
      <c r="BP1485" s="73"/>
      <c r="BQ1485" s="73"/>
      <c r="BR1485" s="95"/>
      <c r="BS1485" s="95"/>
      <c r="BT1485" s="73"/>
      <c r="BU1485" s="73"/>
      <c r="BV1485" s="95"/>
      <c r="BW1485" s="95"/>
      <c r="BX1485" s="73"/>
      <c r="BY1485" s="73"/>
      <c r="BZ1485" s="95"/>
      <c r="CA1485" s="95"/>
      <c r="CB1485" s="73"/>
      <c r="CC1485" s="73"/>
      <c r="CD1485" s="95"/>
      <c r="CE1485" s="9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9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2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73"/>
      <c r="AF1486" s="73"/>
      <c r="AG1486" s="73"/>
      <c r="AH1486" s="95"/>
      <c r="AI1486" s="95"/>
      <c r="AJ1486" s="73"/>
      <c r="AK1486" s="73"/>
      <c r="AL1486" s="95"/>
      <c r="AM1486" s="95"/>
      <c r="AN1486" s="73"/>
      <c r="AO1486" s="73"/>
      <c r="AP1486" s="95"/>
      <c r="AQ1486" s="95"/>
      <c r="AR1486" s="73"/>
      <c r="AS1486" s="73"/>
      <c r="AT1486" s="95"/>
      <c r="AU1486" s="95"/>
      <c r="AV1486" s="73"/>
      <c r="AW1486" s="73"/>
      <c r="AX1486" s="95"/>
      <c r="AY1486" s="95"/>
      <c r="AZ1486" s="73"/>
      <c r="BA1486" s="73"/>
      <c r="BB1486" s="95"/>
      <c r="BC1486" s="95"/>
      <c r="BD1486" s="73"/>
      <c r="BE1486" s="73"/>
      <c r="BF1486" s="95"/>
      <c r="BG1486" s="95"/>
      <c r="BH1486" s="73"/>
      <c r="BI1486" s="73"/>
      <c r="BJ1486" s="95"/>
      <c r="BK1486" s="95"/>
      <c r="BL1486" s="73"/>
      <c r="BM1486" s="73"/>
      <c r="BN1486" s="95"/>
      <c r="BO1486" s="95"/>
      <c r="BP1486" s="73"/>
      <c r="BQ1486" s="73"/>
      <c r="BR1486" s="95"/>
      <c r="BS1486" s="95"/>
      <c r="BT1486" s="73"/>
      <c r="BU1486" s="73"/>
      <c r="BV1486" s="95"/>
      <c r="BW1486" s="95"/>
      <c r="BX1486" s="73"/>
      <c r="BY1486" s="73"/>
      <c r="BZ1486" s="95"/>
      <c r="CA1486" s="95"/>
      <c r="CB1486" s="73"/>
      <c r="CC1486" s="73"/>
      <c r="CD1486" s="95"/>
      <c r="CE1486" s="9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9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2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73"/>
      <c r="AF1487" s="73"/>
      <c r="AG1487" s="73"/>
      <c r="AH1487" s="95"/>
      <c r="AI1487" s="95"/>
      <c r="AJ1487" s="73"/>
      <c r="AK1487" s="73"/>
      <c r="AL1487" s="95"/>
      <c r="AM1487" s="95"/>
      <c r="AN1487" s="73"/>
      <c r="AO1487" s="73"/>
      <c r="AP1487" s="95"/>
      <c r="AQ1487" s="95"/>
      <c r="AR1487" s="73"/>
      <c r="AS1487" s="73"/>
      <c r="AT1487" s="95"/>
      <c r="AU1487" s="95"/>
      <c r="AV1487" s="73"/>
      <c r="AW1487" s="73"/>
      <c r="AX1487" s="95"/>
      <c r="AY1487" s="95"/>
      <c r="AZ1487" s="73"/>
      <c r="BA1487" s="73"/>
      <c r="BB1487" s="95"/>
      <c r="BC1487" s="95"/>
      <c r="BD1487" s="73"/>
      <c r="BE1487" s="73"/>
      <c r="BF1487" s="95"/>
      <c r="BG1487" s="95"/>
      <c r="BH1487" s="73"/>
      <c r="BI1487" s="73"/>
      <c r="BJ1487" s="95"/>
      <c r="BK1487" s="95"/>
      <c r="BL1487" s="73"/>
      <c r="BM1487" s="73"/>
      <c r="BN1487" s="95"/>
      <c r="BO1487" s="95"/>
      <c r="BP1487" s="73"/>
      <c r="BQ1487" s="73"/>
      <c r="BR1487" s="95"/>
      <c r="BS1487" s="95"/>
      <c r="BT1487" s="73"/>
      <c r="BU1487" s="73"/>
      <c r="BV1487" s="95"/>
      <c r="BW1487" s="95"/>
      <c r="BX1487" s="73"/>
      <c r="BY1487" s="73"/>
      <c r="BZ1487" s="95"/>
      <c r="CA1487" s="95"/>
      <c r="CB1487" s="73"/>
      <c r="CC1487" s="73"/>
      <c r="CD1487" s="95"/>
      <c r="CE1487" s="9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9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2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73"/>
      <c r="AF1488" s="73"/>
      <c r="AG1488" s="73"/>
      <c r="AH1488" s="95"/>
      <c r="AI1488" s="95"/>
      <c r="AJ1488" s="73"/>
      <c r="AK1488" s="73"/>
      <c r="AL1488" s="95"/>
      <c r="AM1488" s="95"/>
      <c r="AN1488" s="73"/>
      <c r="AO1488" s="73"/>
      <c r="AP1488" s="95"/>
      <c r="AQ1488" s="95"/>
      <c r="AR1488" s="73"/>
      <c r="AS1488" s="73"/>
      <c r="AT1488" s="95"/>
      <c r="AU1488" s="95"/>
      <c r="AV1488" s="73"/>
      <c r="AW1488" s="73"/>
      <c r="AX1488" s="95"/>
      <c r="AY1488" s="95"/>
      <c r="AZ1488" s="73"/>
      <c r="BA1488" s="73"/>
      <c r="BB1488" s="95"/>
      <c r="BC1488" s="95"/>
      <c r="BD1488" s="73"/>
      <c r="BE1488" s="73"/>
      <c r="BF1488" s="95"/>
      <c r="BG1488" s="95"/>
      <c r="BH1488" s="73"/>
      <c r="BI1488" s="73"/>
      <c r="BJ1488" s="95"/>
      <c r="BK1488" s="95"/>
      <c r="BL1488" s="73"/>
      <c r="BM1488" s="73"/>
      <c r="BN1488" s="95"/>
      <c r="BO1488" s="95"/>
      <c r="BP1488" s="73"/>
      <c r="BQ1488" s="73"/>
      <c r="BR1488" s="95"/>
      <c r="BS1488" s="95"/>
      <c r="BT1488" s="73"/>
      <c r="BU1488" s="73"/>
      <c r="BV1488" s="95"/>
      <c r="BW1488" s="95"/>
      <c r="BX1488" s="73"/>
      <c r="BY1488" s="73"/>
      <c r="BZ1488" s="95"/>
      <c r="CA1488" s="95"/>
      <c r="CB1488" s="73"/>
      <c r="CC1488" s="73"/>
      <c r="CD1488" s="95"/>
      <c r="CE1488" s="9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9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2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73"/>
      <c r="AF1489" s="73"/>
      <c r="AG1489" s="73"/>
      <c r="AH1489" s="95"/>
      <c r="AI1489" s="95"/>
      <c r="AJ1489" s="73"/>
      <c r="AK1489" s="73"/>
      <c r="AL1489" s="95"/>
      <c r="AM1489" s="95"/>
      <c r="AN1489" s="73"/>
      <c r="AO1489" s="73"/>
      <c r="AP1489" s="95"/>
      <c r="AQ1489" s="95"/>
      <c r="AR1489" s="73"/>
      <c r="AS1489" s="73"/>
      <c r="AT1489" s="95"/>
      <c r="AU1489" s="95"/>
      <c r="AV1489" s="73"/>
      <c r="AW1489" s="73"/>
      <c r="AX1489" s="95"/>
      <c r="AY1489" s="95"/>
      <c r="AZ1489" s="73"/>
      <c r="BA1489" s="73"/>
      <c r="BB1489" s="95"/>
      <c r="BC1489" s="95"/>
      <c r="BD1489" s="73"/>
      <c r="BE1489" s="73"/>
      <c r="BF1489" s="95"/>
      <c r="BG1489" s="95"/>
      <c r="BH1489" s="73"/>
      <c r="BI1489" s="73"/>
      <c r="BJ1489" s="95"/>
      <c r="BK1489" s="95"/>
      <c r="BL1489" s="73"/>
      <c r="BM1489" s="73"/>
      <c r="BN1489" s="95"/>
      <c r="BO1489" s="95"/>
      <c r="BP1489" s="73"/>
      <c r="BQ1489" s="73"/>
      <c r="BR1489" s="95"/>
      <c r="BS1489" s="95"/>
      <c r="BT1489" s="73"/>
      <c r="BU1489" s="73"/>
      <c r="BV1489" s="95"/>
      <c r="BW1489" s="95"/>
      <c r="BX1489" s="73"/>
      <c r="BY1489" s="73"/>
      <c r="BZ1489" s="95"/>
      <c r="CA1489" s="95"/>
      <c r="CB1489" s="73"/>
      <c r="CC1489" s="73"/>
      <c r="CD1489" s="95"/>
      <c r="CE1489" s="9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9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2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73"/>
      <c r="AF1490" s="73"/>
      <c r="AG1490" s="73"/>
      <c r="AH1490" s="95"/>
      <c r="AI1490" s="95"/>
      <c r="AJ1490" s="73"/>
      <c r="AK1490" s="73"/>
      <c r="AL1490" s="95"/>
      <c r="AM1490" s="95"/>
      <c r="AN1490" s="73"/>
      <c r="AO1490" s="73"/>
      <c r="AP1490" s="95"/>
      <c r="AQ1490" s="95"/>
      <c r="AR1490" s="73"/>
      <c r="AS1490" s="73"/>
      <c r="AT1490" s="95"/>
      <c r="AU1490" s="95"/>
      <c r="AV1490" s="73"/>
      <c r="AW1490" s="73"/>
      <c r="AX1490" s="95"/>
      <c r="AY1490" s="95"/>
      <c r="AZ1490" s="73"/>
      <c r="BA1490" s="73"/>
      <c r="BB1490" s="95"/>
      <c r="BC1490" s="95"/>
      <c r="BD1490" s="73"/>
      <c r="BE1490" s="73"/>
      <c r="BF1490" s="95"/>
      <c r="BG1490" s="95"/>
      <c r="BH1490" s="73"/>
      <c r="BI1490" s="73"/>
      <c r="BJ1490" s="95"/>
      <c r="BK1490" s="95"/>
      <c r="BL1490" s="73"/>
      <c r="BM1490" s="73"/>
      <c r="BN1490" s="95"/>
      <c r="BO1490" s="95"/>
      <c r="BP1490" s="73"/>
      <c r="BQ1490" s="73"/>
      <c r="BR1490" s="95"/>
      <c r="BS1490" s="95"/>
      <c r="BT1490" s="73"/>
      <c r="BU1490" s="73"/>
      <c r="BV1490" s="95"/>
      <c r="BW1490" s="95"/>
      <c r="BX1490" s="73"/>
      <c r="BY1490" s="73"/>
      <c r="BZ1490" s="95"/>
      <c r="CA1490" s="95"/>
      <c r="CB1490" s="73"/>
      <c r="CC1490" s="73"/>
      <c r="CD1490" s="95"/>
      <c r="CE1490" s="9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9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2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73"/>
      <c r="AF1491" s="73"/>
      <c r="AG1491" s="73"/>
      <c r="AH1491" s="95"/>
      <c r="AI1491" s="95"/>
      <c r="AJ1491" s="73"/>
      <c r="AK1491" s="73"/>
      <c r="AL1491" s="95"/>
      <c r="AM1491" s="95"/>
      <c r="AN1491" s="73"/>
      <c r="AO1491" s="73"/>
      <c r="AP1491" s="95"/>
      <c r="AQ1491" s="95"/>
      <c r="AR1491" s="73"/>
      <c r="AS1491" s="73"/>
      <c r="AT1491" s="95"/>
      <c r="AU1491" s="95"/>
      <c r="AV1491" s="73"/>
      <c r="AW1491" s="73"/>
      <c r="AX1491" s="95"/>
      <c r="AY1491" s="95"/>
      <c r="AZ1491" s="73"/>
      <c r="BA1491" s="73"/>
      <c r="BB1491" s="95"/>
      <c r="BC1491" s="95"/>
      <c r="BD1491" s="73"/>
      <c r="BE1491" s="73"/>
      <c r="BF1491" s="95"/>
      <c r="BG1491" s="95"/>
      <c r="BH1491" s="73"/>
      <c r="BI1491" s="73"/>
      <c r="BJ1491" s="95"/>
      <c r="BK1491" s="95"/>
      <c r="BL1491" s="73"/>
      <c r="BM1491" s="73"/>
      <c r="BN1491" s="95"/>
      <c r="BO1491" s="95"/>
      <c r="BP1491" s="73"/>
      <c r="BQ1491" s="73"/>
      <c r="BR1491" s="95"/>
      <c r="BS1491" s="95"/>
      <c r="BT1491" s="73"/>
      <c r="BU1491" s="73"/>
      <c r="BV1491" s="95"/>
      <c r="BW1491" s="95"/>
      <c r="BX1491" s="73"/>
      <c r="BY1491" s="73"/>
      <c r="BZ1491" s="95"/>
      <c r="CA1491" s="95"/>
      <c r="CB1491" s="73"/>
      <c r="CC1491" s="73"/>
      <c r="CD1491" s="95"/>
      <c r="CE1491" s="9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9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2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73"/>
      <c r="AF1492" s="73"/>
      <c r="AG1492" s="73"/>
      <c r="AH1492" s="95"/>
      <c r="AI1492" s="95"/>
      <c r="AJ1492" s="73"/>
      <c r="AK1492" s="73"/>
      <c r="AL1492" s="95"/>
      <c r="AM1492" s="95"/>
      <c r="AN1492" s="73"/>
      <c r="AO1492" s="73"/>
      <c r="AP1492" s="95"/>
      <c r="AQ1492" s="95"/>
      <c r="AR1492" s="73"/>
      <c r="AS1492" s="73"/>
      <c r="AT1492" s="95"/>
      <c r="AU1492" s="95"/>
      <c r="AV1492" s="73"/>
      <c r="AW1492" s="73"/>
      <c r="AX1492" s="95"/>
      <c r="AY1492" s="95"/>
      <c r="AZ1492" s="73"/>
      <c r="BA1492" s="73"/>
      <c r="BB1492" s="95"/>
      <c r="BC1492" s="95"/>
      <c r="BD1492" s="73"/>
      <c r="BE1492" s="73"/>
      <c r="BF1492" s="95"/>
      <c r="BG1492" s="95"/>
      <c r="BH1492" s="73"/>
      <c r="BI1492" s="73"/>
      <c r="BJ1492" s="95"/>
      <c r="BK1492" s="95"/>
      <c r="BL1492" s="73"/>
      <c r="BM1492" s="73"/>
      <c r="BN1492" s="95"/>
      <c r="BO1492" s="95"/>
      <c r="BP1492" s="73"/>
      <c r="BQ1492" s="73"/>
      <c r="BR1492" s="95"/>
      <c r="BS1492" s="95"/>
      <c r="BT1492" s="73"/>
      <c r="BU1492" s="73"/>
      <c r="BV1492" s="95"/>
      <c r="BW1492" s="95"/>
      <c r="BX1492" s="73"/>
      <c r="BY1492" s="73"/>
      <c r="BZ1492" s="95"/>
      <c r="CA1492" s="95"/>
      <c r="CB1492" s="73"/>
      <c r="CC1492" s="73"/>
      <c r="CD1492" s="95"/>
      <c r="CE1492" s="9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9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2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73"/>
      <c r="AF1493" s="73"/>
      <c r="AG1493" s="73"/>
      <c r="AH1493" s="95"/>
      <c r="AI1493" s="95"/>
      <c r="AJ1493" s="73"/>
      <c r="AK1493" s="73"/>
      <c r="AL1493" s="95"/>
      <c r="AM1493" s="95"/>
      <c r="AN1493" s="73"/>
      <c r="AO1493" s="73"/>
      <c r="AP1493" s="95"/>
      <c r="AQ1493" s="95"/>
      <c r="AR1493" s="73"/>
      <c r="AS1493" s="73"/>
      <c r="AT1493" s="95"/>
      <c r="AU1493" s="95"/>
      <c r="AV1493" s="73"/>
      <c r="AW1493" s="73"/>
      <c r="AX1493" s="95"/>
      <c r="AY1493" s="95"/>
      <c r="AZ1493" s="73"/>
      <c r="BA1493" s="73"/>
      <c r="BB1493" s="95"/>
      <c r="BC1493" s="95"/>
      <c r="BD1493" s="73"/>
      <c r="BE1493" s="73"/>
      <c r="BF1493" s="95"/>
      <c r="BG1493" s="95"/>
      <c r="BH1493" s="73"/>
      <c r="BI1493" s="73"/>
      <c r="BJ1493" s="95"/>
      <c r="BK1493" s="95"/>
      <c r="BL1493" s="73"/>
      <c r="BM1493" s="73"/>
      <c r="BN1493" s="95"/>
      <c r="BO1493" s="95"/>
      <c r="BP1493" s="73"/>
      <c r="BQ1493" s="73"/>
      <c r="BR1493" s="95"/>
      <c r="BS1493" s="95"/>
      <c r="BT1493" s="73"/>
      <c r="BU1493" s="73"/>
      <c r="BV1493" s="95"/>
      <c r="BW1493" s="95"/>
      <c r="BX1493" s="73"/>
      <c r="BY1493" s="73"/>
      <c r="BZ1493" s="95"/>
      <c r="CA1493" s="95"/>
      <c r="CB1493" s="73"/>
      <c r="CC1493" s="73"/>
      <c r="CD1493" s="95"/>
      <c r="CE1493" s="9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9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2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73"/>
      <c r="AF1494" s="73"/>
      <c r="AG1494" s="73"/>
      <c r="AH1494" s="95"/>
      <c r="AI1494" s="95"/>
      <c r="AJ1494" s="73"/>
      <c r="AK1494" s="73"/>
      <c r="AL1494" s="95"/>
      <c r="AM1494" s="95"/>
      <c r="AN1494" s="73"/>
      <c r="AO1494" s="73"/>
      <c r="AP1494" s="95"/>
      <c r="AQ1494" s="95"/>
      <c r="AR1494" s="73"/>
      <c r="AS1494" s="73"/>
      <c r="AT1494" s="95"/>
      <c r="AU1494" s="95"/>
      <c r="AV1494" s="73"/>
      <c r="AW1494" s="73"/>
      <c r="AX1494" s="95"/>
      <c r="AY1494" s="95"/>
      <c r="AZ1494" s="73"/>
      <c r="BA1494" s="73"/>
      <c r="BB1494" s="95"/>
      <c r="BC1494" s="95"/>
      <c r="BD1494" s="73"/>
      <c r="BE1494" s="73"/>
      <c r="BF1494" s="95"/>
      <c r="BG1494" s="95"/>
      <c r="BH1494" s="73"/>
      <c r="BI1494" s="73"/>
      <c r="BJ1494" s="95"/>
      <c r="BK1494" s="95"/>
      <c r="BL1494" s="73"/>
      <c r="BM1494" s="73"/>
      <c r="BN1494" s="95"/>
      <c r="BO1494" s="95"/>
      <c r="BP1494" s="73"/>
      <c r="BQ1494" s="73"/>
      <c r="BR1494" s="95"/>
      <c r="BS1494" s="95"/>
      <c r="BT1494" s="73"/>
      <c r="BU1494" s="73"/>
      <c r="BV1494" s="95"/>
      <c r="BW1494" s="95"/>
      <c r="BX1494" s="73"/>
      <c r="BY1494" s="73"/>
      <c r="BZ1494" s="95"/>
      <c r="CA1494" s="95"/>
      <c r="CB1494" s="73"/>
      <c r="CC1494" s="73"/>
      <c r="CD1494" s="95"/>
      <c r="CE1494" s="9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9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2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73"/>
      <c r="AF1495" s="73"/>
      <c r="AG1495" s="73"/>
      <c r="AH1495" s="95"/>
      <c r="AI1495" s="95"/>
      <c r="AJ1495" s="73"/>
      <c r="AK1495" s="73"/>
      <c r="AL1495" s="95"/>
      <c r="AM1495" s="95"/>
      <c r="AN1495" s="73"/>
      <c r="AO1495" s="73"/>
      <c r="AP1495" s="95"/>
      <c r="AQ1495" s="95"/>
      <c r="AR1495" s="73"/>
      <c r="AS1495" s="73"/>
      <c r="AT1495" s="95"/>
      <c r="AU1495" s="95"/>
      <c r="AV1495" s="73"/>
      <c r="AW1495" s="73"/>
      <c r="AX1495" s="95"/>
      <c r="AY1495" s="95"/>
      <c r="AZ1495" s="73"/>
      <c r="BA1495" s="73"/>
      <c r="BB1495" s="95"/>
      <c r="BC1495" s="95"/>
      <c r="BD1495" s="73"/>
      <c r="BE1495" s="73"/>
      <c r="BF1495" s="95"/>
      <c r="BG1495" s="95"/>
      <c r="BH1495" s="73"/>
      <c r="BI1495" s="73"/>
      <c r="BJ1495" s="95"/>
      <c r="BK1495" s="95"/>
      <c r="BL1495" s="73"/>
      <c r="BM1495" s="73"/>
      <c r="BN1495" s="95"/>
      <c r="BO1495" s="95"/>
      <c r="BP1495" s="73"/>
      <c r="BQ1495" s="73"/>
      <c r="BR1495" s="95"/>
      <c r="BS1495" s="95"/>
      <c r="BT1495" s="73"/>
      <c r="BU1495" s="73"/>
      <c r="BV1495" s="95"/>
      <c r="BW1495" s="95"/>
      <c r="BX1495" s="73"/>
      <c r="BY1495" s="73"/>
      <c r="BZ1495" s="95"/>
      <c r="CA1495" s="95"/>
      <c r="CB1495" s="73"/>
      <c r="CC1495" s="73"/>
      <c r="CD1495" s="95"/>
      <c r="CE1495" s="9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9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2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73"/>
      <c r="AF1496" s="73"/>
      <c r="AG1496" s="73"/>
      <c r="AH1496" s="95"/>
      <c r="AI1496" s="95"/>
      <c r="AJ1496" s="73"/>
      <c r="AK1496" s="73"/>
      <c r="AL1496" s="95"/>
      <c r="AM1496" s="95"/>
      <c r="AN1496" s="73"/>
      <c r="AO1496" s="73"/>
      <c r="AP1496" s="95"/>
      <c r="AQ1496" s="95"/>
      <c r="AR1496" s="73"/>
      <c r="AS1496" s="73"/>
      <c r="AT1496" s="95"/>
      <c r="AU1496" s="95"/>
      <c r="AV1496" s="73"/>
      <c r="AW1496" s="73"/>
      <c r="AX1496" s="95"/>
      <c r="AY1496" s="95"/>
      <c r="AZ1496" s="73"/>
      <c r="BA1496" s="73"/>
      <c r="BB1496" s="95"/>
      <c r="BC1496" s="95"/>
      <c r="BD1496" s="73"/>
      <c r="BE1496" s="73"/>
      <c r="BF1496" s="95"/>
      <c r="BG1496" s="95"/>
      <c r="BH1496" s="73"/>
      <c r="BI1496" s="73"/>
      <c r="BJ1496" s="95"/>
      <c r="BK1496" s="95"/>
      <c r="BL1496" s="73"/>
      <c r="BM1496" s="73"/>
      <c r="BN1496" s="95"/>
      <c r="BO1496" s="95"/>
      <c r="BP1496" s="73"/>
      <c r="BQ1496" s="73"/>
      <c r="BR1496" s="95"/>
      <c r="BS1496" s="95"/>
      <c r="BT1496" s="73"/>
      <c r="BU1496" s="73"/>
      <c r="BV1496" s="95"/>
      <c r="BW1496" s="95"/>
      <c r="BX1496" s="73"/>
      <c r="BY1496" s="73"/>
      <c r="BZ1496" s="95"/>
      <c r="CA1496" s="95"/>
      <c r="CB1496" s="73"/>
      <c r="CC1496" s="73"/>
      <c r="CD1496" s="95"/>
      <c r="CE1496" s="9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9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2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73"/>
      <c r="AF1497" s="73"/>
      <c r="AG1497" s="73"/>
      <c r="AH1497" s="95"/>
      <c r="AI1497" s="95"/>
      <c r="AJ1497" s="73"/>
      <c r="AK1497" s="73"/>
      <c r="AL1497" s="95"/>
      <c r="AM1497" s="95"/>
      <c r="AN1497" s="73"/>
      <c r="AO1497" s="73"/>
      <c r="AP1497" s="95"/>
      <c r="AQ1497" s="95"/>
      <c r="AR1497" s="73"/>
      <c r="AS1497" s="73"/>
      <c r="AT1497" s="95"/>
      <c r="AU1497" s="95"/>
      <c r="AV1497" s="73"/>
      <c r="AW1497" s="73"/>
      <c r="AX1497" s="95"/>
      <c r="AY1497" s="95"/>
      <c r="AZ1497" s="73"/>
      <c r="BA1497" s="73"/>
      <c r="BB1497" s="95"/>
      <c r="BC1497" s="95"/>
      <c r="BD1497" s="73"/>
      <c r="BE1497" s="73"/>
      <c r="BF1497" s="95"/>
      <c r="BG1497" s="95"/>
      <c r="BH1497" s="73"/>
      <c r="BI1497" s="73"/>
      <c r="BJ1497" s="95"/>
      <c r="BK1497" s="95"/>
      <c r="BL1497" s="73"/>
      <c r="BM1497" s="73"/>
      <c r="BN1497" s="95"/>
      <c r="BO1497" s="95"/>
      <c r="BP1497" s="73"/>
      <c r="BQ1497" s="73"/>
      <c r="BR1497" s="95"/>
      <c r="BS1497" s="95"/>
      <c r="BT1497" s="73"/>
      <c r="BU1497" s="73"/>
      <c r="BV1497" s="95"/>
      <c r="BW1497" s="95"/>
      <c r="BX1497" s="73"/>
      <c r="BY1497" s="73"/>
      <c r="BZ1497" s="95"/>
      <c r="CA1497" s="95"/>
      <c r="CB1497" s="73"/>
      <c r="CC1497" s="73"/>
      <c r="CD1497" s="95"/>
      <c r="CE1497" s="9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9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2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73"/>
      <c r="AF1498" s="73"/>
      <c r="AG1498" s="73"/>
      <c r="AH1498" s="95"/>
      <c r="AI1498" s="95"/>
      <c r="AJ1498" s="73"/>
      <c r="AK1498" s="73"/>
      <c r="AL1498" s="95"/>
      <c r="AM1498" s="95"/>
      <c r="AN1498" s="73"/>
      <c r="AO1498" s="73"/>
      <c r="AP1498" s="95"/>
      <c r="AQ1498" s="95"/>
      <c r="AR1498" s="73"/>
      <c r="AS1498" s="73"/>
      <c r="AT1498" s="95"/>
      <c r="AU1498" s="95"/>
      <c r="AV1498" s="73"/>
      <c r="AW1498" s="73"/>
      <c r="AX1498" s="95"/>
      <c r="AY1498" s="95"/>
      <c r="AZ1498" s="73"/>
      <c r="BA1498" s="73"/>
      <c r="BB1498" s="95"/>
      <c r="BC1498" s="95"/>
      <c r="BD1498" s="73"/>
      <c r="BE1498" s="73"/>
      <c r="BF1498" s="95"/>
      <c r="BG1498" s="95"/>
      <c r="BH1498" s="73"/>
      <c r="BI1498" s="73"/>
      <c r="BJ1498" s="95"/>
      <c r="BK1498" s="95"/>
      <c r="BL1498" s="73"/>
      <c r="BM1498" s="73"/>
      <c r="BN1498" s="95"/>
      <c r="BO1498" s="95"/>
      <c r="BP1498" s="73"/>
      <c r="BQ1498" s="73"/>
      <c r="BR1498" s="95"/>
      <c r="BS1498" s="95"/>
      <c r="BT1498" s="73"/>
      <c r="BU1498" s="73"/>
      <c r="BV1498" s="95"/>
      <c r="BW1498" s="95"/>
      <c r="BX1498" s="73"/>
      <c r="BY1498" s="73"/>
      <c r="BZ1498" s="95"/>
      <c r="CA1498" s="95"/>
      <c r="CB1498" s="73"/>
      <c r="CC1498" s="73"/>
      <c r="CD1498" s="95"/>
      <c r="CE1498" s="9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9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2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73"/>
      <c r="AF1499" s="73"/>
      <c r="AG1499" s="73"/>
      <c r="AH1499" s="95"/>
      <c r="AI1499" s="95"/>
      <c r="AJ1499" s="73"/>
      <c r="AK1499" s="73"/>
      <c r="AL1499" s="95"/>
      <c r="AM1499" s="95"/>
      <c r="AN1499" s="73"/>
      <c r="AO1499" s="73"/>
      <c r="AP1499" s="95"/>
      <c r="AQ1499" s="95"/>
      <c r="AR1499" s="73"/>
      <c r="AS1499" s="73"/>
      <c r="AT1499" s="95"/>
      <c r="AU1499" s="95"/>
      <c r="AV1499" s="73"/>
      <c r="AW1499" s="73"/>
      <c r="AX1499" s="95"/>
      <c r="AY1499" s="95"/>
      <c r="AZ1499" s="73"/>
      <c r="BA1499" s="73"/>
      <c r="BB1499" s="95"/>
      <c r="BC1499" s="95"/>
      <c r="BD1499" s="73"/>
      <c r="BE1499" s="73"/>
      <c r="BF1499" s="95"/>
      <c r="BG1499" s="95"/>
      <c r="BH1499" s="73"/>
      <c r="BI1499" s="73"/>
      <c r="BJ1499" s="95"/>
      <c r="BK1499" s="95"/>
      <c r="BL1499" s="73"/>
      <c r="BM1499" s="73"/>
      <c r="BN1499" s="95"/>
      <c r="BO1499" s="95"/>
      <c r="BP1499" s="73"/>
      <c r="BQ1499" s="73"/>
      <c r="BR1499" s="95"/>
      <c r="BS1499" s="95"/>
      <c r="BT1499" s="73"/>
      <c r="BU1499" s="73"/>
      <c r="BV1499" s="95"/>
      <c r="BW1499" s="95"/>
      <c r="BX1499" s="73"/>
      <c r="BY1499" s="73"/>
      <c r="BZ1499" s="95"/>
      <c r="CA1499" s="95"/>
      <c r="CB1499" s="73"/>
      <c r="CC1499" s="73"/>
      <c r="CD1499" s="95"/>
      <c r="CE1499" s="9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9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2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73"/>
      <c r="AF1500" s="73"/>
      <c r="AG1500" s="73"/>
      <c r="AH1500" s="95"/>
      <c r="AI1500" s="95"/>
      <c r="AJ1500" s="73"/>
      <c r="AK1500" s="73"/>
      <c r="AL1500" s="95"/>
      <c r="AM1500" s="95"/>
      <c r="AN1500" s="73"/>
      <c r="AO1500" s="73"/>
      <c r="AP1500" s="95"/>
      <c r="AQ1500" s="95"/>
      <c r="AR1500" s="73"/>
      <c r="AS1500" s="73"/>
      <c r="AT1500" s="95"/>
      <c r="AU1500" s="95"/>
      <c r="AV1500" s="73"/>
      <c r="AW1500" s="73"/>
      <c r="AX1500" s="95"/>
      <c r="AY1500" s="95"/>
      <c r="AZ1500" s="73"/>
      <c r="BA1500" s="73"/>
      <c r="BB1500" s="95"/>
      <c r="BC1500" s="95"/>
      <c r="BD1500" s="73"/>
      <c r="BE1500" s="73"/>
      <c r="BF1500" s="95"/>
      <c r="BG1500" s="95"/>
      <c r="BH1500" s="73"/>
      <c r="BI1500" s="73"/>
      <c r="BJ1500" s="95"/>
      <c r="BK1500" s="95"/>
      <c r="BL1500" s="73"/>
      <c r="BM1500" s="73"/>
      <c r="BN1500" s="95"/>
      <c r="BO1500" s="95"/>
      <c r="BP1500" s="73"/>
      <c r="BQ1500" s="73"/>
      <c r="BR1500" s="95"/>
      <c r="BS1500" s="95"/>
      <c r="BT1500" s="73"/>
      <c r="BU1500" s="73"/>
      <c r="BV1500" s="95"/>
      <c r="BW1500" s="95"/>
      <c r="BX1500" s="73"/>
      <c r="BY1500" s="73"/>
      <c r="BZ1500" s="95"/>
      <c r="CA1500" s="95"/>
      <c r="CB1500" s="73"/>
      <c r="CC1500" s="73"/>
      <c r="CD1500" s="95"/>
      <c r="CE1500" s="9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9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2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73"/>
      <c r="AF1501" s="73"/>
      <c r="AG1501" s="73"/>
      <c r="AH1501" s="95"/>
      <c r="AI1501" s="95"/>
      <c r="AJ1501" s="73"/>
      <c r="AK1501" s="73"/>
      <c r="AL1501" s="95"/>
      <c r="AM1501" s="95"/>
      <c r="AN1501" s="73"/>
      <c r="AO1501" s="73"/>
      <c r="AP1501" s="95"/>
      <c r="AQ1501" s="95"/>
      <c r="AR1501" s="73"/>
      <c r="AS1501" s="73"/>
      <c r="AT1501" s="95"/>
      <c r="AU1501" s="95"/>
      <c r="AV1501" s="73"/>
      <c r="AW1501" s="73"/>
      <c r="AX1501" s="95"/>
      <c r="AY1501" s="95"/>
      <c r="AZ1501" s="73"/>
      <c r="BA1501" s="73"/>
      <c r="BB1501" s="95"/>
      <c r="BC1501" s="95"/>
      <c r="BD1501" s="73"/>
      <c r="BE1501" s="73"/>
      <c r="BF1501" s="95"/>
      <c r="BG1501" s="95"/>
      <c r="BH1501" s="73"/>
      <c r="BI1501" s="73"/>
      <c r="BJ1501" s="95"/>
      <c r="BK1501" s="95"/>
      <c r="BL1501" s="73"/>
      <c r="BM1501" s="73"/>
      <c r="BN1501" s="95"/>
      <c r="BO1501" s="95"/>
      <c r="BP1501" s="73"/>
      <c r="BQ1501" s="73"/>
      <c r="BR1501" s="95"/>
      <c r="BS1501" s="95"/>
      <c r="BT1501" s="73"/>
      <c r="BU1501" s="73"/>
      <c r="BV1501" s="95"/>
      <c r="BW1501" s="95"/>
      <c r="BX1501" s="73"/>
      <c r="BY1501" s="73"/>
      <c r="BZ1501" s="95"/>
      <c r="CA1501" s="95"/>
      <c r="CB1501" s="73"/>
      <c r="CC1501" s="73"/>
      <c r="CD1501" s="95"/>
      <c r="CE1501" s="9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9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2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73"/>
      <c r="AF1502" s="73"/>
      <c r="AG1502" s="73"/>
      <c r="AH1502" s="95"/>
      <c r="AI1502" s="95"/>
      <c r="AJ1502" s="73"/>
      <c r="AK1502" s="73"/>
      <c r="AL1502" s="95"/>
      <c r="AM1502" s="95"/>
      <c r="AN1502" s="73"/>
      <c r="AO1502" s="73"/>
      <c r="AP1502" s="95"/>
      <c r="AQ1502" s="95"/>
      <c r="AR1502" s="73"/>
      <c r="AS1502" s="73"/>
      <c r="AT1502" s="95"/>
      <c r="AU1502" s="95"/>
      <c r="AV1502" s="73"/>
      <c r="AW1502" s="73"/>
      <c r="AX1502" s="95"/>
      <c r="AY1502" s="95"/>
      <c r="AZ1502" s="73"/>
      <c r="BA1502" s="73"/>
      <c r="BB1502" s="95"/>
      <c r="BC1502" s="95"/>
      <c r="BD1502" s="73"/>
      <c r="BE1502" s="73"/>
      <c r="BF1502" s="95"/>
      <c r="BG1502" s="95"/>
      <c r="BH1502" s="73"/>
      <c r="BI1502" s="73"/>
      <c r="BJ1502" s="95"/>
      <c r="BK1502" s="95"/>
      <c r="BL1502" s="73"/>
      <c r="BM1502" s="73"/>
      <c r="BN1502" s="95"/>
      <c r="BO1502" s="95"/>
      <c r="BP1502" s="73"/>
      <c r="BQ1502" s="73"/>
      <c r="BR1502" s="95"/>
      <c r="BS1502" s="95"/>
      <c r="BT1502" s="73"/>
      <c r="BU1502" s="73"/>
      <c r="BV1502" s="95"/>
      <c r="BW1502" s="95"/>
      <c r="BX1502" s="73"/>
      <c r="BY1502" s="73"/>
      <c r="BZ1502" s="95"/>
      <c r="CA1502" s="95"/>
      <c r="CB1502" s="73"/>
      <c r="CC1502" s="73"/>
      <c r="CD1502" s="95"/>
      <c r="CE1502" s="9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9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2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73"/>
      <c r="AF1503" s="73"/>
      <c r="AG1503" s="73"/>
      <c r="AH1503" s="95"/>
      <c r="AI1503" s="95"/>
      <c r="AJ1503" s="73"/>
      <c r="AK1503" s="73"/>
      <c r="AL1503" s="95"/>
      <c r="AM1503" s="95"/>
      <c r="AN1503" s="73"/>
      <c r="AO1503" s="73"/>
      <c r="AP1503" s="95"/>
      <c r="AQ1503" s="95"/>
      <c r="AR1503" s="73"/>
      <c r="AS1503" s="73"/>
      <c r="AT1503" s="95"/>
      <c r="AU1503" s="95"/>
      <c r="AV1503" s="73"/>
      <c r="AW1503" s="73"/>
      <c r="AX1503" s="95"/>
      <c r="AY1503" s="95"/>
      <c r="AZ1503" s="73"/>
      <c r="BA1503" s="73"/>
      <c r="BB1503" s="95"/>
      <c r="BC1503" s="95"/>
      <c r="BD1503" s="73"/>
      <c r="BE1503" s="73"/>
      <c r="BF1503" s="95"/>
      <c r="BG1503" s="95"/>
      <c r="BH1503" s="73"/>
      <c r="BI1503" s="73"/>
      <c r="BJ1503" s="95"/>
      <c r="BK1503" s="95"/>
      <c r="BL1503" s="73"/>
      <c r="BM1503" s="73"/>
      <c r="BN1503" s="95"/>
      <c r="BO1503" s="95"/>
      <c r="BP1503" s="73"/>
      <c r="BQ1503" s="73"/>
      <c r="BR1503" s="95"/>
      <c r="BS1503" s="95"/>
      <c r="BT1503" s="73"/>
      <c r="BU1503" s="73"/>
      <c r="BV1503" s="95"/>
      <c r="BW1503" s="95"/>
      <c r="BX1503" s="73"/>
      <c r="BY1503" s="73"/>
      <c r="BZ1503" s="95"/>
      <c r="CA1503" s="95"/>
      <c r="CB1503" s="73"/>
      <c r="CC1503" s="73"/>
      <c r="CD1503" s="95"/>
      <c r="CE1503" s="9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9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2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73"/>
      <c r="AF1504" s="73"/>
      <c r="AG1504" s="73"/>
      <c r="AH1504" s="95"/>
      <c r="AI1504" s="95"/>
      <c r="AJ1504" s="73"/>
      <c r="AK1504" s="73"/>
      <c r="AL1504" s="95"/>
      <c r="AM1504" s="95"/>
      <c r="AN1504" s="73"/>
      <c r="AO1504" s="73"/>
      <c r="AP1504" s="95"/>
      <c r="AQ1504" s="95"/>
      <c r="AR1504" s="73"/>
      <c r="AS1504" s="73"/>
      <c r="AT1504" s="95"/>
      <c r="AU1504" s="95"/>
      <c r="AV1504" s="73"/>
      <c r="AW1504" s="73"/>
      <c r="AX1504" s="95"/>
      <c r="AY1504" s="95"/>
      <c r="AZ1504" s="73"/>
      <c r="BA1504" s="73"/>
      <c r="BB1504" s="95"/>
      <c r="BC1504" s="95"/>
      <c r="BD1504" s="73"/>
      <c r="BE1504" s="73"/>
      <c r="BF1504" s="95"/>
      <c r="BG1504" s="95"/>
      <c r="BH1504" s="73"/>
      <c r="BI1504" s="73"/>
      <c r="BJ1504" s="95"/>
      <c r="BK1504" s="95"/>
      <c r="BL1504" s="73"/>
      <c r="BM1504" s="73"/>
      <c r="BN1504" s="95"/>
      <c r="BO1504" s="95"/>
      <c r="BP1504" s="73"/>
      <c r="BQ1504" s="73"/>
      <c r="BR1504" s="95"/>
      <c r="BS1504" s="95"/>
      <c r="BT1504" s="73"/>
      <c r="BU1504" s="73"/>
      <c r="BV1504" s="95"/>
      <c r="BW1504" s="95"/>
      <c r="BX1504" s="73"/>
      <c r="BY1504" s="73"/>
      <c r="BZ1504" s="95"/>
      <c r="CA1504" s="95"/>
      <c r="CB1504" s="73"/>
      <c r="CC1504" s="73"/>
      <c r="CD1504" s="95"/>
      <c r="CE1504" s="9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9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2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73"/>
      <c r="AF1505" s="73"/>
      <c r="AG1505" s="73"/>
      <c r="AH1505" s="95"/>
      <c r="AI1505" s="95"/>
      <c r="AJ1505" s="73"/>
      <c r="AK1505" s="73"/>
      <c r="AL1505" s="95"/>
      <c r="AM1505" s="95"/>
      <c r="AN1505" s="73"/>
      <c r="AO1505" s="73"/>
      <c r="AP1505" s="95"/>
      <c r="AQ1505" s="95"/>
      <c r="AR1505" s="73"/>
      <c r="AS1505" s="73"/>
      <c r="AT1505" s="95"/>
      <c r="AU1505" s="95"/>
      <c r="AV1505" s="73"/>
      <c r="AW1505" s="73"/>
      <c r="AX1505" s="95"/>
      <c r="AY1505" s="95"/>
      <c r="AZ1505" s="73"/>
      <c r="BA1505" s="73"/>
      <c r="BB1505" s="95"/>
      <c r="BC1505" s="95"/>
      <c r="BD1505" s="73"/>
      <c r="BE1505" s="73"/>
      <c r="BF1505" s="95"/>
      <c r="BG1505" s="95"/>
      <c r="BH1505" s="73"/>
      <c r="BI1505" s="73"/>
      <c r="BJ1505" s="95"/>
      <c r="BK1505" s="95"/>
      <c r="BL1505" s="73"/>
      <c r="BM1505" s="73"/>
      <c r="BN1505" s="95"/>
      <c r="BO1505" s="95"/>
      <c r="BP1505" s="73"/>
      <c r="BQ1505" s="73"/>
      <c r="BR1505" s="95"/>
      <c r="BS1505" s="95"/>
      <c r="BT1505" s="73"/>
      <c r="BU1505" s="73"/>
      <c r="BV1505" s="95"/>
      <c r="BW1505" s="95"/>
      <c r="BX1505" s="73"/>
      <c r="BY1505" s="73"/>
      <c r="BZ1505" s="95"/>
      <c r="CA1505" s="95"/>
      <c r="CB1505" s="73"/>
      <c r="CC1505" s="73"/>
      <c r="CD1505" s="95"/>
      <c r="CE1505" s="9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9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2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73"/>
      <c r="AF1506" s="73"/>
      <c r="AG1506" s="73"/>
      <c r="AH1506" s="95"/>
      <c r="AI1506" s="95"/>
      <c r="AJ1506" s="73"/>
      <c r="AK1506" s="73"/>
      <c r="AL1506" s="95"/>
      <c r="AM1506" s="95"/>
      <c r="AN1506" s="73"/>
      <c r="AO1506" s="73"/>
      <c r="AP1506" s="95"/>
      <c r="AQ1506" s="95"/>
      <c r="AR1506" s="73"/>
      <c r="AS1506" s="73"/>
      <c r="AT1506" s="95"/>
      <c r="AU1506" s="95"/>
      <c r="AV1506" s="73"/>
      <c r="AW1506" s="73"/>
      <c r="AX1506" s="95"/>
      <c r="AY1506" s="95"/>
      <c r="AZ1506" s="73"/>
      <c r="BA1506" s="73"/>
      <c r="BB1506" s="95"/>
      <c r="BC1506" s="95"/>
      <c r="BD1506" s="73"/>
      <c r="BE1506" s="73"/>
      <c r="BF1506" s="95"/>
      <c r="BG1506" s="95"/>
      <c r="BH1506" s="73"/>
      <c r="BI1506" s="73"/>
      <c r="BJ1506" s="95"/>
      <c r="BK1506" s="95"/>
      <c r="BL1506" s="73"/>
      <c r="BM1506" s="73"/>
      <c r="BN1506" s="95"/>
      <c r="BO1506" s="95"/>
      <c r="BP1506" s="73"/>
      <c r="BQ1506" s="73"/>
      <c r="BR1506" s="95"/>
      <c r="BS1506" s="95"/>
      <c r="BT1506" s="73"/>
      <c r="BU1506" s="73"/>
      <c r="BV1506" s="95"/>
      <c r="BW1506" s="95"/>
      <c r="BX1506" s="73"/>
      <c r="BY1506" s="73"/>
      <c r="BZ1506" s="95"/>
      <c r="CA1506" s="95"/>
      <c r="CB1506" s="73"/>
      <c r="CC1506" s="73"/>
      <c r="CD1506" s="95"/>
      <c r="CE1506" s="9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9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2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73"/>
      <c r="AF1507" s="73"/>
      <c r="AG1507" s="73"/>
      <c r="AH1507" s="95"/>
      <c r="AI1507" s="95"/>
      <c r="AJ1507" s="73"/>
      <c r="AK1507" s="73"/>
      <c r="AL1507" s="95"/>
      <c r="AM1507" s="95"/>
      <c r="AN1507" s="73"/>
      <c r="AO1507" s="73"/>
      <c r="AP1507" s="95"/>
      <c r="AQ1507" s="95"/>
      <c r="AR1507" s="73"/>
      <c r="AS1507" s="73"/>
      <c r="AT1507" s="95"/>
      <c r="AU1507" s="95"/>
      <c r="AV1507" s="73"/>
      <c r="AW1507" s="73"/>
      <c r="AX1507" s="95"/>
      <c r="AY1507" s="95"/>
      <c r="AZ1507" s="73"/>
      <c r="BA1507" s="73"/>
      <c r="BB1507" s="95"/>
      <c r="BC1507" s="95"/>
      <c r="BD1507" s="73"/>
      <c r="BE1507" s="73"/>
      <c r="BF1507" s="95"/>
      <c r="BG1507" s="95"/>
      <c r="BH1507" s="73"/>
      <c r="BI1507" s="73"/>
      <c r="BJ1507" s="95"/>
      <c r="BK1507" s="95"/>
      <c r="BL1507" s="73"/>
      <c r="BM1507" s="73"/>
      <c r="BN1507" s="95"/>
      <c r="BO1507" s="95"/>
      <c r="BP1507" s="73"/>
      <c r="BQ1507" s="73"/>
      <c r="BR1507" s="95"/>
      <c r="BS1507" s="95"/>
      <c r="BT1507" s="73"/>
      <c r="BU1507" s="73"/>
      <c r="BV1507" s="95"/>
      <c r="BW1507" s="95"/>
      <c r="BX1507" s="73"/>
      <c r="BY1507" s="73"/>
      <c r="BZ1507" s="95"/>
      <c r="CA1507" s="95"/>
      <c r="CB1507" s="73"/>
      <c r="CC1507" s="73"/>
      <c r="CD1507" s="95"/>
      <c r="CE1507" s="9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9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2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73"/>
      <c r="AF1508" s="73"/>
      <c r="AG1508" s="73"/>
      <c r="AH1508" s="95"/>
      <c r="AI1508" s="95"/>
      <c r="AJ1508" s="73"/>
      <c r="AK1508" s="73"/>
      <c r="AL1508" s="95"/>
      <c r="AM1508" s="95"/>
      <c r="AN1508" s="73"/>
      <c r="AO1508" s="73"/>
      <c r="AP1508" s="95"/>
      <c r="AQ1508" s="95"/>
      <c r="AR1508" s="73"/>
      <c r="AS1508" s="73"/>
      <c r="AT1508" s="95"/>
      <c r="AU1508" s="95"/>
      <c r="AV1508" s="73"/>
      <c r="AW1508" s="73"/>
      <c r="AX1508" s="95"/>
      <c r="AY1508" s="95"/>
      <c r="AZ1508" s="73"/>
      <c r="BA1508" s="73"/>
      <c r="BB1508" s="95"/>
      <c r="BC1508" s="95"/>
      <c r="BD1508" s="73"/>
      <c r="BE1508" s="73"/>
      <c r="BF1508" s="95"/>
      <c r="BG1508" s="95"/>
      <c r="BH1508" s="73"/>
      <c r="BI1508" s="73"/>
      <c r="BJ1508" s="95"/>
      <c r="BK1508" s="95"/>
      <c r="BL1508" s="73"/>
      <c r="BM1508" s="73"/>
      <c r="BN1508" s="95"/>
      <c r="BO1508" s="95"/>
      <c r="BP1508" s="73"/>
      <c r="BQ1508" s="73"/>
      <c r="BR1508" s="95"/>
      <c r="BS1508" s="95"/>
      <c r="BT1508" s="73"/>
      <c r="BU1508" s="73"/>
      <c r="BV1508" s="95"/>
      <c r="BW1508" s="95"/>
      <c r="BX1508" s="73"/>
      <c r="BY1508" s="73"/>
      <c r="BZ1508" s="95"/>
      <c r="CA1508" s="95"/>
      <c r="CB1508" s="73"/>
      <c r="CC1508" s="73"/>
      <c r="CD1508" s="95"/>
      <c r="CE1508" s="9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9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2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73"/>
      <c r="AF1509" s="73"/>
      <c r="AG1509" s="73"/>
      <c r="AH1509" s="95"/>
      <c r="AI1509" s="95"/>
      <c r="AJ1509" s="73"/>
      <c r="AK1509" s="73"/>
      <c r="AL1509" s="95"/>
      <c r="AM1509" s="95"/>
      <c r="AN1509" s="73"/>
      <c r="AO1509" s="73"/>
      <c r="AP1509" s="95"/>
      <c r="AQ1509" s="95"/>
      <c r="AR1509" s="73"/>
      <c r="AS1509" s="73"/>
      <c r="AT1509" s="95"/>
      <c r="AU1509" s="95"/>
      <c r="AV1509" s="73"/>
      <c r="AW1509" s="73"/>
      <c r="AX1509" s="95"/>
      <c r="AY1509" s="95"/>
      <c r="AZ1509" s="73"/>
      <c r="BA1509" s="73"/>
      <c r="BB1509" s="95"/>
      <c r="BC1509" s="95"/>
      <c r="BD1509" s="73"/>
      <c r="BE1509" s="73"/>
      <c r="BF1509" s="95"/>
      <c r="BG1509" s="95"/>
      <c r="BH1509" s="73"/>
      <c r="BI1509" s="73"/>
      <c r="BJ1509" s="95"/>
      <c r="BK1509" s="95"/>
      <c r="BL1509" s="73"/>
      <c r="BM1509" s="73"/>
      <c r="BN1509" s="95"/>
      <c r="BO1509" s="95"/>
      <c r="BP1509" s="73"/>
      <c r="BQ1509" s="73"/>
      <c r="BR1509" s="95"/>
      <c r="BS1509" s="95"/>
      <c r="BT1509" s="73"/>
      <c r="BU1509" s="73"/>
      <c r="BV1509" s="95"/>
      <c r="BW1509" s="95"/>
      <c r="BX1509" s="73"/>
      <c r="BY1509" s="73"/>
      <c r="BZ1509" s="95"/>
      <c r="CA1509" s="95"/>
      <c r="CB1509" s="73"/>
      <c r="CC1509" s="73"/>
      <c r="CD1509" s="95"/>
      <c r="CE1509" s="9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9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2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73"/>
      <c r="AF1510" s="73"/>
      <c r="AG1510" s="73"/>
      <c r="AH1510" s="95"/>
      <c r="AI1510" s="95"/>
      <c r="AJ1510" s="73"/>
      <c r="AK1510" s="73"/>
      <c r="AL1510" s="95"/>
      <c r="AM1510" s="95"/>
      <c r="AN1510" s="73"/>
      <c r="AO1510" s="73"/>
      <c r="AP1510" s="95"/>
      <c r="AQ1510" s="95"/>
      <c r="AR1510" s="73"/>
      <c r="AS1510" s="73"/>
      <c r="AT1510" s="95"/>
      <c r="AU1510" s="95"/>
      <c r="AV1510" s="73"/>
      <c r="AW1510" s="73"/>
      <c r="AX1510" s="95"/>
      <c r="AY1510" s="95"/>
      <c r="AZ1510" s="73"/>
      <c r="BA1510" s="73"/>
      <c r="BB1510" s="95"/>
      <c r="BC1510" s="95"/>
      <c r="BD1510" s="73"/>
      <c r="BE1510" s="73"/>
      <c r="BF1510" s="95"/>
      <c r="BG1510" s="95"/>
      <c r="BH1510" s="73"/>
      <c r="BI1510" s="73"/>
      <c r="BJ1510" s="95"/>
      <c r="BK1510" s="95"/>
      <c r="BL1510" s="73"/>
      <c r="BM1510" s="73"/>
      <c r="BN1510" s="95"/>
      <c r="BO1510" s="95"/>
      <c r="BP1510" s="73"/>
      <c r="BQ1510" s="73"/>
      <c r="BR1510" s="95"/>
      <c r="BS1510" s="95"/>
      <c r="BT1510" s="73"/>
      <c r="BU1510" s="73"/>
      <c r="BV1510" s="95"/>
      <c r="BW1510" s="95"/>
      <c r="BX1510" s="73"/>
      <c r="BY1510" s="73"/>
      <c r="BZ1510" s="95"/>
      <c r="CA1510" s="95"/>
      <c r="CB1510" s="73"/>
      <c r="CC1510" s="73"/>
      <c r="CD1510" s="95"/>
      <c r="CE1510" s="9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9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2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73"/>
      <c r="AF1511" s="73"/>
      <c r="AG1511" s="73"/>
      <c r="AH1511" s="95"/>
      <c r="AI1511" s="95"/>
      <c r="AJ1511" s="73"/>
      <c r="AK1511" s="73"/>
      <c r="AL1511" s="95"/>
      <c r="AM1511" s="95"/>
      <c r="AN1511" s="73"/>
      <c r="AO1511" s="73"/>
      <c r="AP1511" s="95"/>
      <c r="AQ1511" s="95"/>
      <c r="AR1511" s="73"/>
      <c r="AS1511" s="73"/>
      <c r="AT1511" s="95"/>
      <c r="AU1511" s="95"/>
      <c r="AV1511" s="73"/>
      <c r="AW1511" s="73"/>
      <c r="AX1511" s="95"/>
      <c r="AY1511" s="95"/>
      <c r="AZ1511" s="73"/>
      <c r="BA1511" s="73"/>
      <c r="BB1511" s="95"/>
      <c r="BC1511" s="95"/>
      <c r="BD1511" s="73"/>
      <c r="BE1511" s="73"/>
      <c r="BF1511" s="95"/>
      <c r="BG1511" s="95"/>
      <c r="BH1511" s="73"/>
      <c r="BI1511" s="73"/>
      <c r="BJ1511" s="95"/>
      <c r="BK1511" s="95"/>
      <c r="BL1511" s="73"/>
      <c r="BM1511" s="73"/>
      <c r="BN1511" s="95"/>
      <c r="BO1511" s="95"/>
      <c r="BP1511" s="73"/>
      <c r="BQ1511" s="73"/>
      <c r="BR1511" s="95"/>
      <c r="BS1511" s="95"/>
      <c r="BT1511" s="73"/>
      <c r="BU1511" s="73"/>
      <c r="BV1511" s="95"/>
      <c r="BW1511" s="95"/>
      <c r="BX1511" s="73"/>
      <c r="BY1511" s="73"/>
      <c r="BZ1511" s="95"/>
      <c r="CA1511" s="95"/>
      <c r="CB1511" s="73"/>
      <c r="CC1511" s="73"/>
      <c r="CD1511" s="95"/>
      <c r="CE1511" s="9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9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2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73"/>
      <c r="AF1512" s="73"/>
      <c r="AG1512" s="73"/>
      <c r="AH1512" s="95"/>
      <c r="AI1512" s="95"/>
      <c r="AJ1512" s="73"/>
      <c r="AK1512" s="73"/>
      <c r="AL1512" s="95"/>
      <c r="AM1512" s="95"/>
      <c r="AN1512" s="73"/>
      <c r="AO1512" s="73"/>
      <c r="AP1512" s="95"/>
      <c r="AQ1512" s="95"/>
      <c r="AR1512" s="73"/>
      <c r="AS1512" s="73"/>
      <c r="AT1512" s="95"/>
      <c r="AU1512" s="95"/>
      <c r="AV1512" s="73"/>
      <c r="AW1512" s="73"/>
      <c r="AX1512" s="95"/>
      <c r="AY1512" s="95"/>
      <c r="AZ1512" s="73"/>
      <c r="BA1512" s="73"/>
      <c r="BB1512" s="95"/>
      <c r="BC1512" s="95"/>
      <c r="BD1512" s="73"/>
      <c r="BE1512" s="73"/>
      <c r="BF1512" s="95"/>
      <c r="BG1512" s="95"/>
      <c r="BH1512" s="73"/>
      <c r="BI1512" s="73"/>
      <c r="BJ1512" s="95"/>
      <c r="BK1512" s="95"/>
      <c r="BL1512" s="73"/>
      <c r="BM1512" s="73"/>
      <c r="BN1512" s="95"/>
      <c r="BO1512" s="95"/>
      <c r="BP1512" s="73"/>
      <c r="BQ1512" s="73"/>
      <c r="BR1512" s="95"/>
      <c r="BS1512" s="95"/>
      <c r="BT1512" s="73"/>
      <c r="BU1512" s="73"/>
      <c r="BV1512" s="95"/>
      <c r="BW1512" s="95"/>
      <c r="BX1512" s="73"/>
      <c r="BY1512" s="73"/>
      <c r="BZ1512" s="95"/>
      <c r="CA1512" s="95"/>
      <c r="CB1512" s="73"/>
      <c r="CC1512" s="73"/>
      <c r="CD1512" s="95"/>
      <c r="CE1512" s="9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9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2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73"/>
      <c r="AF1513" s="73"/>
      <c r="AG1513" s="73"/>
      <c r="AH1513" s="95"/>
      <c r="AI1513" s="95"/>
      <c r="AJ1513" s="73"/>
      <c r="AK1513" s="73"/>
      <c r="AL1513" s="95"/>
      <c r="AM1513" s="95"/>
      <c r="AN1513" s="73"/>
      <c r="AO1513" s="73"/>
      <c r="AP1513" s="95"/>
      <c r="AQ1513" s="95"/>
      <c r="AR1513" s="73"/>
      <c r="AS1513" s="73"/>
      <c r="AT1513" s="95"/>
      <c r="AU1513" s="95"/>
      <c r="AV1513" s="73"/>
      <c r="AW1513" s="73"/>
      <c r="AX1513" s="95"/>
      <c r="AY1513" s="95"/>
      <c r="AZ1513" s="73"/>
      <c r="BA1513" s="73"/>
      <c r="BB1513" s="95"/>
      <c r="BC1513" s="95"/>
      <c r="BD1513" s="73"/>
      <c r="BE1513" s="73"/>
      <c r="BF1513" s="95"/>
      <c r="BG1513" s="95"/>
      <c r="BH1513" s="73"/>
      <c r="BI1513" s="73"/>
      <c r="BJ1513" s="95"/>
      <c r="BK1513" s="95"/>
      <c r="BL1513" s="73"/>
      <c r="BM1513" s="73"/>
      <c r="BN1513" s="95"/>
      <c r="BO1513" s="95"/>
      <c r="BP1513" s="73"/>
      <c r="BQ1513" s="73"/>
      <c r="BR1513" s="95"/>
      <c r="BS1513" s="95"/>
      <c r="BT1513" s="73"/>
      <c r="BU1513" s="73"/>
      <c r="BV1513" s="95"/>
      <c r="BW1513" s="95"/>
      <c r="BX1513" s="73"/>
      <c r="BY1513" s="73"/>
      <c r="BZ1513" s="95"/>
      <c r="CA1513" s="95"/>
      <c r="CB1513" s="73"/>
      <c r="CC1513" s="73"/>
      <c r="CD1513" s="95"/>
      <c r="CE1513" s="9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9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2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73"/>
      <c r="AF1514" s="73"/>
      <c r="AG1514" s="73"/>
      <c r="AH1514" s="95"/>
      <c r="AI1514" s="95"/>
      <c r="AJ1514" s="73"/>
      <c r="AK1514" s="73"/>
      <c r="AL1514" s="95"/>
      <c r="AM1514" s="95"/>
      <c r="AN1514" s="73"/>
      <c r="AO1514" s="73"/>
      <c r="AP1514" s="95"/>
      <c r="AQ1514" s="95"/>
      <c r="AR1514" s="73"/>
      <c r="AS1514" s="73"/>
      <c r="AT1514" s="95"/>
      <c r="AU1514" s="95"/>
      <c r="AV1514" s="73"/>
      <c r="AW1514" s="73"/>
      <c r="AX1514" s="95"/>
      <c r="AY1514" s="95"/>
      <c r="AZ1514" s="73"/>
      <c r="BA1514" s="73"/>
      <c r="BB1514" s="95"/>
      <c r="BC1514" s="95"/>
      <c r="BD1514" s="73"/>
      <c r="BE1514" s="73"/>
      <c r="BF1514" s="95"/>
      <c r="BG1514" s="95"/>
      <c r="BH1514" s="73"/>
      <c r="BI1514" s="73"/>
      <c r="BJ1514" s="95"/>
      <c r="BK1514" s="95"/>
      <c r="BL1514" s="73"/>
      <c r="BM1514" s="73"/>
      <c r="BN1514" s="95"/>
      <c r="BO1514" s="95"/>
      <c r="BP1514" s="73"/>
      <c r="BQ1514" s="73"/>
      <c r="BR1514" s="95"/>
      <c r="BS1514" s="95"/>
      <c r="BT1514" s="73"/>
      <c r="BU1514" s="73"/>
      <c r="BV1514" s="95"/>
      <c r="BW1514" s="95"/>
      <c r="BX1514" s="73"/>
      <c r="BY1514" s="73"/>
      <c r="BZ1514" s="95"/>
      <c r="CA1514" s="95"/>
      <c r="CB1514" s="73"/>
      <c r="CC1514" s="73"/>
      <c r="CD1514" s="95"/>
      <c r="CE1514" s="9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9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2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73"/>
      <c r="AF1515" s="73"/>
      <c r="AG1515" s="73"/>
      <c r="AH1515" s="95"/>
      <c r="AI1515" s="95"/>
      <c r="AJ1515" s="73"/>
      <c r="AK1515" s="73"/>
      <c r="AL1515" s="95"/>
      <c r="AM1515" s="95"/>
      <c r="AN1515" s="73"/>
      <c r="AO1515" s="73"/>
      <c r="AP1515" s="95"/>
      <c r="AQ1515" s="95"/>
      <c r="AR1515" s="73"/>
      <c r="AS1515" s="73"/>
      <c r="AT1515" s="95"/>
      <c r="AU1515" s="95"/>
      <c r="AV1515" s="73"/>
      <c r="AW1515" s="73"/>
      <c r="AX1515" s="95"/>
      <c r="AY1515" s="95"/>
      <c r="AZ1515" s="73"/>
      <c r="BA1515" s="73"/>
      <c r="BB1515" s="95"/>
      <c r="BC1515" s="95"/>
      <c r="BD1515" s="73"/>
      <c r="BE1515" s="73"/>
      <c r="BF1515" s="95"/>
      <c r="BG1515" s="95"/>
      <c r="BH1515" s="73"/>
      <c r="BI1515" s="73"/>
      <c r="BJ1515" s="95"/>
      <c r="BK1515" s="95"/>
      <c r="BL1515" s="73"/>
      <c r="BM1515" s="73"/>
      <c r="BN1515" s="95"/>
      <c r="BO1515" s="95"/>
      <c r="BP1515" s="73"/>
      <c r="BQ1515" s="73"/>
      <c r="BR1515" s="95"/>
      <c r="BS1515" s="95"/>
      <c r="BT1515" s="73"/>
      <c r="BU1515" s="73"/>
      <c r="BV1515" s="95"/>
      <c r="BW1515" s="95"/>
      <c r="BX1515" s="73"/>
      <c r="BY1515" s="73"/>
      <c r="BZ1515" s="95"/>
      <c r="CA1515" s="95"/>
      <c r="CB1515" s="73"/>
      <c r="CC1515" s="73"/>
      <c r="CD1515" s="95"/>
      <c r="CE1515" s="9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9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2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73"/>
      <c r="AF1516" s="73"/>
      <c r="AG1516" s="73"/>
      <c r="AH1516" s="95"/>
      <c r="AI1516" s="95"/>
      <c r="AJ1516" s="73"/>
      <c r="AK1516" s="73"/>
      <c r="AL1516" s="95"/>
      <c r="AM1516" s="95"/>
      <c r="AN1516" s="73"/>
      <c r="AO1516" s="73"/>
      <c r="AP1516" s="95"/>
      <c r="AQ1516" s="95"/>
      <c r="AR1516" s="73"/>
      <c r="AS1516" s="73"/>
      <c r="AT1516" s="95"/>
      <c r="AU1516" s="95"/>
      <c r="AV1516" s="73"/>
      <c r="AW1516" s="73"/>
      <c r="AX1516" s="95"/>
      <c r="AY1516" s="95"/>
      <c r="AZ1516" s="73"/>
      <c r="BA1516" s="73"/>
      <c r="BB1516" s="95"/>
      <c r="BC1516" s="95"/>
      <c r="BD1516" s="73"/>
      <c r="BE1516" s="73"/>
      <c r="BF1516" s="95"/>
      <c r="BG1516" s="95"/>
      <c r="BH1516" s="73"/>
      <c r="BI1516" s="73"/>
      <c r="BJ1516" s="95"/>
      <c r="BK1516" s="95"/>
      <c r="BL1516" s="73"/>
      <c r="BM1516" s="73"/>
      <c r="BN1516" s="95"/>
      <c r="BO1516" s="95"/>
      <c r="BP1516" s="73"/>
      <c r="BQ1516" s="73"/>
      <c r="BR1516" s="95"/>
      <c r="BS1516" s="95"/>
      <c r="BT1516" s="73"/>
      <c r="BU1516" s="73"/>
      <c r="BV1516" s="95"/>
      <c r="BW1516" s="95"/>
      <c r="BX1516" s="73"/>
      <c r="BY1516" s="73"/>
      <c r="BZ1516" s="95"/>
      <c r="CA1516" s="95"/>
      <c r="CB1516" s="73"/>
      <c r="CC1516" s="73"/>
      <c r="CD1516" s="95"/>
      <c r="CE1516" s="9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9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2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73"/>
      <c r="AF1517" s="73"/>
      <c r="AG1517" s="73"/>
      <c r="AH1517" s="95"/>
      <c r="AI1517" s="95"/>
      <c r="AJ1517" s="73"/>
      <c r="AK1517" s="73"/>
      <c r="AL1517" s="95"/>
      <c r="AM1517" s="95"/>
      <c r="AN1517" s="73"/>
      <c r="AO1517" s="73"/>
      <c r="AP1517" s="95"/>
      <c r="AQ1517" s="95"/>
      <c r="AR1517" s="73"/>
      <c r="AS1517" s="73"/>
      <c r="AT1517" s="95"/>
      <c r="AU1517" s="95"/>
      <c r="AV1517" s="73"/>
      <c r="AW1517" s="73"/>
      <c r="AX1517" s="95"/>
      <c r="AY1517" s="95"/>
      <c r="AZ1517" s="73"/>
      <c r="BA1517" s="73"/>
      <c r="BB1517" s="95"/>
      <c r="BC1517" s="95"/>
      <c r="BD1517" s="73"/>
      <c r="BE1517" s="73"/>
      <c r="BF1517" s="95"/>
      <c r="BG1517" s="95"/>
      <c r="BH1517" s="73"/>
      <c r="BI1517" s="73"/>
      <c r="BJ1517" s="95"/>
      <c r="BK1517" s="95"/>
      <c r="BL1517" s="73"/>
      <c r="BM1517" s="73"/>
      <c r="BN1517" s="95"/>
      <c r="BO1517" s="95"/>
      <c r="BP1517" s="73"/>
      <c r="BQ1517" s="73"/>
      <c r="BR1517" s="95"/>
      <c r="BS1517" s="95"/>
      <c r="BT1517" s="73"/>
      <c r="BU1517" s="73"/>
      <c r="BV1517" s="95"/>
      <c r="BW1517" s="95"/>
      <c r="BX1517" s="73"/>
      <c r="BY1517" s="73"/>
      <c r="BZ1517" s="95"/>
      <c r="CA1517" s="95"/>
      <c r="CB1517" s="73"/>
      <c r="CC1517" s="73"/>
      <c r="CD1517" s="95"/>
      <c r="CE1517" s="9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9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2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73"/>
      <c r="AF1518" s="73"/>
      <c r="AG1518" s="73"/>
      <c r="AH1518" s="95"/>
      <c r="AI1518" s="95"/>
      <c r="AJ1518" s="73"/>
      <c r="AK1518" s="73"/>
      <c r="AL1518" s="95"/>
      <c r="AM1518" s="95"/>
      <c r="AN1518" s="73"/>
      <c r="AO1518" s="73"/>
      <c r="AP1518" s="95"/>
      <c r="AQ1518" s="95"/>
      <c r="AR1518" s="73"/>
      <c r="AS1518" s="73"/>
      <c r="AT1518" s="95"/>
      <c r="AU1518" s="95"/>
      <c r="AV1518" s="73"/>
      <c r="AW1518" s="73"/>
      <c r="AX1518" s="95"/>
      <c r="AY1518" s="95"/>
      <c r="AZ1518" s="73"/>
      <c r="BA1518" s="73"/>
      <c r="BB1518" s="95"/>
      <c r="BC1518" s="95"/>
      <c r="BD1518" s="73"/>
      <c r="BE1518" s="73"/>
      <c r="BF1518" s="95"/>
      <c r="BG1518" s="95"/>
      <c r="BH1518" s="73"/>
      <c r="BI1518" s="73"/>
      <c r="BJ1518" s="95"/>
      <c r="BK1518" s="95"/>
      <c r="BL1518" s="73"/>
      <c r="BM1518" s="73"/>
      <c r="BN1518" s="95"/>
      <c r="BO1518" s="95"/>
      <c r="BP1518" s="73"/>
      <c r="BQ1518" s="73"/>
      <c r="BR1518" s="95"/>
      <c r="BS1518" s="95"/>
      <c r="BT1518" s="73"/>
      <c r="BU1518" s="73"/>
      <c r="BV1518" s="95"/>
      <c r="BW1518" s="95"/>
      <c r="BX1518" s="73"/>
      <c r="BY1518" s="73"/>
      <c r="BZ1518" s="95"/>
      <c r="CA1518" s="95"/>
      <c r="CB1518" s="73"/>
      <c r="CC1518" s="73"/>
      <c r="CD1518" s="95"/>
      <c r="CE1518" s="9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9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2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73"/>
      <c r="AF1519" s="73"/>
      <c r="AG1519" s="73"/>
      <c r="AH1519" s="95"/>
      <c r="AI1519" s="95"/>
      <c r="AJ1519" s="73"/>
      <c r="AK1519" s="73"/>
      <c r="AL1519" s="95"/>
      <c r="AM1519" s="95"/>
      <c r="AN1519" s="73"/>
      <c r="AO1519" s="73"/>
      <c r="AP1519" s="95"/>
      <c r="AQ1519" s="95"/>
      <c r="AR1519" s="73"/>
      <c r="AS1519" s="73"/>
      <c r="AT1519" s="95"/>
      <c r="AU1519" s="95"/>
      <c r="AV1519" s="73"/>
      <c r="AW1519" s="73"/>
      <c r="AX1519" s="95"/>
      <c r="AY1519" s="95"/>
      <c r="AZ1519" s="73"/>
      <c r="BA1519" s="73"/>
      <c r="BB1519" s="95"/>
      <c r="BC1519" s="95"/>
      <c r="BD1519" s="73"/>
      <c r="BE1519" s="73"/>
      <c r="BF1519" s="95"/>
      <c r="BG1519" s="95"/>
      <c r="BH1519" s="73"/>
      <c r="BI1519" s="73"/>
      <c r="BJ1519" s="95"/>
      <c r="BK1519" s="95"/>
      <c r="BL1519" s="73"/>
      <c r="BM1519" s="73"/>
      <c r="BN1519" s="95"/>
      <c r="BO1519" s="95"/>
      <c r="BP1519" s="73"/>
      <c r="BQ1519" s="73"/>
      <c r="BR1519" s="95"/>
      <c r="BS1519" s="95"/>
      <c r="BT1519" s="73"/>
      <c r="BU1519" s="73"/>
      <c r="BV1519" s="95"/>
      <c r="BW1519" s="95"/>
      <c r="BX1519" s="73"/>
      <c r="BY1519" s="73"/>
      <c r="BZ1519" s="95"/>
      <c r="CA1519" s="95"/>
      <c r="CB1519" s="73"/>
      <c r="CC1519" s="73"/>
      <c r="CD1519" s="95"/>
      <c r="CE1519" s="9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9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2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73"/>
      <c r="AF1520" s="73"/>
      <c r="AG1520" s="73"/>
      <c r="AH1520" s="95"/>
      <c r="AI1520" s="95"/>
      <c r="AJ1520" s="73"/>
      <c r="AK1520" s="73"/>
      <c r="AL1520" s="95"/>
      <c r="AM1520" s="95"/>
      <c r="AN1520" s="73"/>
      <c r="AO1520" s="73"/>
      <c r="AP1520" s="95"/>
      <c r="AQ1520" s="95"/>
      <c r="AR1520" s="73"/>
      <c r="AS1520" s="73"/>
      <c r="AT1520" s="95"/>
      <c r="AU1520" s="95"/>
      <c r="AV1520" s="73"/>
      <c r="AW1520" s="73"/>
      <c r="AX1520" s="95"/>
      <c r="AY1520" s="95"/>
      <c r="AZ1520" s="73"/>
      <c r="BA1520" s="73"/>
      <c r="BB1520" s="95"/>
      <c r="BC1520" s="95"/>
      <c r="BD1520" s="73"/>
      <c r="BE1520" s="73"/>
      <c r="BF1520" s="95"/>
      <c r="BG1520" s="95"/>
      <c r="BH1520" s="73"/>
      <c r="BI1520" s="73"/>
      <c r="BJ1520" s="95"/>
      <c r="BK1520" s="95"/>
      <c r="BL1520" s="73"/>
      <c r="BM1520" s="73"/>
      <c r="BN1520" s="95"/>
      <c r="BO1520" s="95"/>
      <c r="BP1520" s="73"/>
      <c r="BQ1520" s="73"/>
      <c r="BR1520" s="95"/>
      <c r="BS1520" s="95"/>
      <c r="BT1520" s="73"/>
      <c r="BU1520" s="73"/>
      <c r="BV1520" s="95"/>
      <c r="BW1520" s="95"/>
      <c r="BX1520" s="73"/>
      <c r="BY1520" s="73"/>
      <c r="BZ1520" s="95"/>
      <c r="CA1520" s="95"/>
      <c r="CB1520" s="73"/>
      <c r="CC1520" s="73"/>
      <c r="CD1520" s="95"/>
      <c r="CE1520" s="9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9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2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73"/>
      <c r="AF1521" s="73"/>
      <c r="AG1521" s="73"/>
      <c r="AH1521" s="95"/>
      <c r="AI1521" s="95"/>
      <c r="AJ1521" s="73"/>
      <c r="AK1521" s="73"/>
      <c r="AL1521" s="95"/>
      <c r="AM1521" s="95"/>
      <c r="AN1521" s="73"/>
      <c r="AO1521" s="73"/>
      <c r="AP1521" s="95"/>
      <c r="AQ1521" s="95"/>
      <c r="AR1521" s="73"/>
      <c r="AS1521" s="73"/>
      <c r="AT1521" s="95"/>
      <c r="AU1521" s="95"/>
      <c r="AV1521" s="73"/>
      <c r="AW1521" s="73"/>
      <c r="AX1521" s="95"/>
      <c r="AY1521" s="95"/>
      <c r="AZ1521" s="73"/>
      <c r="BA1521" s="73"/>
      <c r="BB1521" s="95"/>
      <c r="BC1521" s="95"/>
      <c r="BD1521" s="73"/>
      <c r="BE1521" s="73"/>
      <c r="BF1521" s="95"/>
      <c r="BG1521" s="95"/>
      <c r="BH1521" s="73"/>
      <c r="BI1521" s="73"/>
      <c r="BJ1521" s="95"/>
      <c r="BK1521" s="95"/>
      <c r="BL1521" s="73"/>
      <c r="BM1521" s="73"/>
      <c r="BN1521" s="95"/>
      <c r="BO1521" s="95"/>
      <c r="BP1521" s="73"/>
      <c r="BQ1521" s="73"/>
      <c r="BR1521" s="95"/>
      <c r="BS1521" s="95"/>
      <c r="BT1521" s="73"/>
      <c r="BU1521" s="73"/>
      <c r="BV1521" s="95"/>
      <c r="BW1521" s="95"/>
      <c r="BX1521" s="73"/>
      <c r="BY1521" s="73"/>
      <c r="BZ1521" s="95"/>
      <c r="CA1521" s="95"/>
      <c r="CB1521" s="73"/>
      <c r="CC1521" s="73"/>
      <c r="CD1521" s="95"/>
      <c r="CE1521" s="9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9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2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73"/>
      <c r="AF1522" s="73"/>
      <c r="AG1522" s="73"/>
      <c r="AH1522" s="95"/>
      <c r="AI1522" s="95"/>
      <c r="AJ1522" s="73"/>
      <c r="AK1522" s="73"/>
      <c r="AL1522" s="95"/>
      <c r="AM1522" s="95"/>
      <c r="AN1522" s="73"/>
      <c r="AO1522" s="73"/>
      <c r="AP1522" s="95"/>
      <c r="AQ1522" s="95"/>
      <c r="AR1522" s="73"/>
      <c r="AS1522" s="73"/>
      <c r="AT1522" s="95"/>
      <c r="AU1522" s="95"/>
      <c r="AV1522" s="73"/>
      <c r="AW1522" s="73"/>
      <c r="AX1522" s="95"/>
      <c r="AY1522" s="95"/>
      <c r="AZ1522" s="73"/>
      <c r="BA1522" s="73"/>
      <c r="BB1522" s="95"/>
      <c r="BC1522" s="95"/>
      <c r="BD1522" s="73"/>
      <c r="BE1522" s="73"/>
      <c r="BF1522" s="95"/>
      <c r="BG1522" s="95"/>
      <c r="BH1522" s="73"/>
      <c r="BI1522" s="73"/>
      <c r="BJ1522" s="95"/>
      <c r="BK1522" s="95"/>
      <c r="BL1522" s="73"/>
      <c r="BM1522" s="73"/>
      <c r="BN1522" s="95"/>
      <c r="BO1522" s="95"/>
      <c r="BP1522" s="73"/>
      <c r="BQ1522" s="73"/>
      <c r="BR1522" s="95"/>
      <c r="BS1522" s="95"/>
      <c r="BT1522" s="73"/>
      <c r="BU1522" s="73"/>
      <c r="BV1522" s="95"/>
      <c r="BW1522" s="95"/>
      <c r="BX1522" s="73"/>
      <c r="BY1522" s="73"/>
      <c r="BZ1522" s="95"/>
      <c r="CA1522" s="95"/>
      <c r="CB1522" s="73"/>
      <c r="CC1522" s="73"/>
      <c r="CD1522" s="95"/>
      <c r="CE1522" s="9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9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2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73"/>
      <c r="AF1523" s="73"/>
      <c r="AG1523" s="73"/>
      <c r="AH1523" s="95"/>
      <c r="AI1523" s="95"/>
      <c r="AJ1523" s="73"/>
      <c r="AK1523" s="73"/>
      <c r="AL1523" s="95"/>
      <c r="AM1523" s="95"/>
      <c r="AN1523" s="73"/>
      <c r="AO1523" s="73"/>
      <c r="AP1523" s="95"/>
      <c r="AQ1523" s="95"/>
      <c r="AR1523" s="73"/>
      <c r="AS1523" s="73"/>
      <c r="AT1523" s="95"/>
      <c r="AU1523" s="95"/>
      <c r="AV1523" s="73"/>
      <c r="AW1523" s="73"/>
      <c r="AX1523" s="95"/>
      <c r="AY1523" s="95"/>
      <c r="AZ1523" s="73"/>
      <c r="BA1523" s="73"/>
      <c r="BB1523" s="95"/>
      <c r="BC1523" s="95"/>
      <c r="BD1523" s="73"/>
      <c r="BE1523" s="73"/>
      <c r="BF1523" s="95"/>
      <c r="BG1523" s="95"/>
      <c r="BH1523" s="73"/>
      <c r="BI1523" s="73"/>
      <c r="BJ1523" s="95"/>
      <c r="BK1523" s="95"/>
      <c r="BL1523" s="73"/>
      <c r="BM1523" s="73"/>
      <c r="BN1523" s="95"/>
      <c r="BO1523" s="95"/>
      <c r="BP1523" s="73"/>
      <c r="BQ1523" s="73"/>
      <c r="BR1523" s="95"/>
      <c r="BS1523" s="95"/>
      <c r="BT1523" s="73"/>
      <c r="BU1523" s="73"/>
      <c r="BV1523" s="95"/>
      <c r="BW1523" s="95"/>
      <c r="BX1523" s="73"/>
      <c r="BY1523" s="73"/>
      <c r="BZ1523" s="95"/>
      <c r="CA1523" s="95"/>
      <c r="CB1523" s="73"/>
      <c r="CC1523" s="73"/>
      <c r="CD1523" s="95"/>
      <c r="CE1523" s="9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9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2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73"/>
      <c r="AF1524" s="73"/>
      <c r="AG1524" s="73"/>
      <c r="AH1524" s="95"/>
      <c r="AI1524" s="95"/>
      <c r="AJ1524" s="73"/>
      <c r="AK1524" s="73"/>
      <c r="AL1524" s="95"/>
      <c r="AM1524" s="95"/>
      <c r="AN1524" s="73"/>
      <c r="AO1524" s="73"/>
      <c r="AP1524" s="95"/>
      <c r="AQ1524" s="95"/>
      <c r="AR1524" s="73"/>
      <c r="AS1524" s="73"/>
      <c r="AT1524" s="95"/>
      <c r="AU1524" s="95"/>
      <c r="AV1524" s="73"/>
      <c r="AW1524" s="73"/>
      <c r="AX1524" s="95"/>
      <c r="AY1524" s="95"/>
      <c r="AZ1524" s="73"/>
      <c r="BA1524" s="73"/>
      <c r="BB1524" s="95"/>
      <c r="BC1524" s="95"/>
      <c r="BD1524" s="73"/>
      <c r="BE1524" s="73"/>
      <c r="BF1524" s="95"/>
      <c r="BG1524" s="95"/>
      <c r="BH1524" s="73"/>
      <c r="BI1524" s="73"/>
      <c r="BJ1524" s="95"/>
      <c r="BK1524" s="95"/>
      <c r="BL1524" s="73"/>
      <c r="BM1524" s="73"/>
      <c r="BN1524" s="95"/>
      <c r="BO1524" s="95"/>
      <c r="BP1524" s="73"/>
      <c r="BQ1524" s="73"/>
      <c r="BR1524" s="95"/>
      <c r="BS1524" s="95"/>
      <c r="BT1524" s="73"/>
      <c r="BU1524" s="73"/>
      <c r="BV1524" s="95"/>
      <c r="BW1524" s="95"/>
      <c r="BX1524" s="73"/>
      <c r="BY1524" s="73"/>
      <c r="BZ1524" s="95"/>
      <c r="CA1524" s="95"/>
      <c r="CB1524" s="73"/>
      <c r="CC1524" s="73"/>
      <c r="CD1524" s="95"/>
      <c r="CE1524" s="9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9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2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73"/>
      <c r="AF1525" s="73"/>
      <c r="AG1525" s="73"/>
      <c r="AH1525" s="95"/>
      <c r="AI1525" s="95"/>
      <c r="AJ1525" s="73"/>
      <c r="AK1525" s="73"/>
      <c r="AL1525" s="95"/>
      <c r="AM1525" s="95"/>
      <c r="AN1525" s="73"/>
      <c r="AO1525" s="73"/>
      <c r="AP1525" s="95"/>
      <c r="AQ1525" s="95"/>
      <c r="AR1525" s="73"/>
      <c r="AS1525" s="73"/>
      <c r="AT1525" s="95"/>
      <c r="AU1525" s="95"/>
      <c r="AV1525" s="73"/>
      <c r="AW1525" s="73"/>
      <c r="AX1525" s="95"/>
      <c r="AY1525" s="95"/>
      <c r="AZ1525" s="73"/>
      <c r="BA1525" s="73"/>
      <c r="BB1525" s="95"/>
      <c r="BC1525" s="95"/>
      <c r="BD1525" s="73"/>
      <c r="BE1525" s="73"/>
      <c r="BF1525" s="95"/>
      <c r="BG1525" s="95"/>
      <c r="BH1525" s="73"/>
      <c r="BI1525" s="73"/>
      <c r="BJ1525" s="95"/>
      <c r="BK1525" s="95"/>
      <c r="BL1525" s="73"/>
      <c r="BM1525" s="73"/>
      <c r="BN1525" s="95"/>
      <c r="BO1525" s="95"/>
      <c r="BP1525" s="73"/>
      <c r="BQ1525" s="73"/>
      <c r="BR1525" s="95"/>
      <c r="BS1525" s="95"/>
      <c r="BT1525" s="73"/>
      <c r="BU1525" s="73"/>
      <c r="BV1525" s="95"/>
      <c r="BW1525" s="95"/>
      <c r="BX1525" s="73"/>
      <c r="BY1525" s="73"/>
      <c r="BZ1525" s="95"/>
      <c r="CA1525" s="95"/>
      <c r="CB1525" s="73"/>
      <c r="CC1525" s="73"/>
      <c r="CD1525" s="95"/>
      <c r="CE1525" s="9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9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2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73"/>
      <c r="AF1526" s="73"/>
      <c r="AG1526" s="73"/>
      <c r="AH1526" s="95"/>
      <c r="AI1526" s="95"/>
      <c r="AJ1526" s="73"/>
      <c r="AK1526" s="73"/>
      <c r="AL1526" s="95"/>
      <c r="AM1526" s="95"/>
      <c r="AN1526" s="73"/>
      <c r="AO1526" s="73"/>
      <c r="AP1526" s="95"/>
      <c r="AQ1526" s="95"/>
      <c r="AR1526" s="73"/>
      <c r="AS1526" s="73"/>
      <c r="AT1526" s="95"/>
      <c r="AU1526" s="95"/>
      <c r="AV1526" s="73"/>
      <c r="AW1526" s="73"/>
      <c r="AX1526" s="95"/>
      <c r="AY1526" s="95"/>
      <c r="AZ1526" s="73"/>
      <c r="BA1526" s="73"/>
      <c r="BB1526" s="95"/>
      <c r="BC1526" s="95"/>
      <c r="BD1526" s="73"/>
      <c r="BE1526" s="73"/>
      <c r="BF1526" s="95"/>
      <c r="BG1526" s="95"/>
      <c r="BH1526" s="73"/>
      <c r="BI1526" s="73"/>
      <c r="BJ1526" s="95"/>
      <c r="BK1526" s="95"/>
      <c r="BL1526" s="73"/>
      <c r="BM1526" s="73"/>
      <c r="BN1526" s="95"/>
      <c r="BO1526" s="95"/>
      <c r="BP1526" s="73"/>
      <c r="BQ1526" s="73"/>
      <c r="BR1526" s="95"/>
      <c r="BS1526" s="95"/>
      <c r="BT1526" s="73"/>
      <c r="BU1526" s="73"/>
      <c r="BV1526" s="95"/>
      <c r="BW1526" s="95"/>
      <c r="BX1526" s="73"/>
      <c r="BY1526" s="73"/>
      <c r="BZ1526" s="95"/>
      <c r="CA1526" s="95"/>
      <c r="CB1526" s="73"/>
      <c r="CC1526" s="73"/>
      <c r="CD1526" s="95"/>
      <c r="CE1526" s="9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9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2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73"/>
      <c r="AF1527" s="73"/>
      <c r="AG1527" s="73"/>
      <c r="AH1527" s="95"/>
      <c r="AI1527" s="95"/>
      <c r="AJ1527" s="73"/>
      <c r="AK1527" s="73"/>
      <c r="AL1527" s="95"/>
      <c r="AM1527" s="95"/>
      <c r="AN1527" s="73"/>
      <c r="AO1527" s="73"/>
      <c r="AP1527" s="95"/>
      <c r="AQ1527" s="95"/>
      <c r="AR1527" s="73"/>
      <c r="AS1527" s="73"/>
      <c r="AT1527" s="95"/>
      <c r="AU1527" s="95"/>
      <c r="AV1527" s="73"/>
      <c r="AW1527" s="73"/>
      <c r="AX1527" s="95"/>
      <c r="AY1527" s="95"/>
      <c r="AZ1527" s="73"/>
      <c r="BA1527" s="73"/>
      <c r="BB1527" s="95"/>
      <c r="BC1527" s="95"/>
      <c r="BD1527" s="73"/>
      <c r="BE1527" s="73"/>
      <c r="BF1527" s="95"/>
      <c r="BG1527" s="95"/>
      <c r="BH1527" s="73"/>
      <c r="BI1527" s="73"/>
      <c r="BJ1527" s="95"/>
      <c r="BK1527" s="95"/>
      <c r="BL1527" s="73"/>
      <c r="BM1527" s="73"/>
      <c r="BN1527" s="95"/>
      <c r="BO1527" s="95"/>
      <c r="BP1527" s="73"/>
      <c r="BQ1527" s="73"/>
      <c r="BR1527" s="95"/>
      <c r="BS1527" s="95"/>
      <c r="BT1527" s="73"/>
      <c r="BU1527" s="73"/>
      <c r="BV1527" s="95"/>
      <c r="BW1527" s="95"/>
      <c r="BX1527" s="73"/>
      <c r="BY1527" s="73"/>
      <c r="BZ1527" s="95"/>
      <c r="CA1527" s="95"/>
      <c r="CB1527" s="73"/>
      <c r="CC1527" s="73"/>
      <c r="CD1527" s="95"/>
      <c r="CE1527" s="9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9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2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73"/>
      <c r="AF1528" s="73"/>
      <c r="AG1528" s="73"/>
      <c r="AH1528" s="95"/>
      <c r="AI1528" s="95"/>
      <c r="AJ1528" s="73"/>
      <c r="AK1528" s="73"/>
      <c r="AL1528" s="95"/>
      <c r="AM1528" s="95"/>
      <c r="AN1528" s="73"/>
      <c r="AO1528" s="73"/>
      <c r="AP1528" s="95"/>
      <c r="AQ1528" s="95"/>
      <c r="AR1528" s="73"/>
      <c r="AS1528" s="73"/>
      <c r="AT1528" s="95"/>
      <c r="AU1528" s="95"/>
      <c r="AV1528" s="73"/>
      <c r="AW1528" s="73"/>
      <c r="AX1528" s="95"/>
      <c r="AY1528" s="95"/>
      <c r="AZ1528" s="73"/>
      <c r="BA1528" s="73"/>
      <c r="BB1528" s="95"/>
      <c r="BC1528" s="95"/>
      <c r="BD1528" s="73"/>
      <c r="BE1528" s="73"/>
      <c r="BF1528" s="95"/>
      <c r="BG1528" s="95"/>
      <c r="BH1528" s="73"/>
      <c r="BI1528" s="73"/>
      <c r="BJ1528" s="95"/>
      <c r="BK1528" s="95"/>
      <c r="BL1528" s="73"/>
      <c r="BM1528" s="73"/>
      <c r="BN1528" s="95"/>
      <c r="BO1528" s="95"/>
      <c r="BP1528" s="73"/>
      <c r="BQ1528" s="73"/>
      <c r="BR1528" s="95"/>
      <c r="BS1528" s="95"/>
      <c r="BT1528" s="73"/>
      <c r="BU1528" s="73"/>
      <c r="BV1528" s="95"/>
      <c r="BW1528" s="95"/>
      <c r="BX1528" s="73"/>
      <c r="BY1528" s="73"/>
      <c r="BZ1528" s="95"/>
      <c r="CA1528" s="95"/>
      <c r="CB1528" s="73"/>
      <c r="CC1528" s="73"/>
      <c r="CD1528" s="95"/>
      <c r="CE1528" s="9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9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2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73"/>
      <c r="AF1529" s="73"/>
      <c r="AG1529" s="73"/>
      <c r="AH1529" s="95"/>
      <c r="AI1529" s="95"/>
      <c r="AJ1529" s="73"/>
      <c r="AK1529" s="73"/>
      <c r="AL1529" s="95"/>
      <c r="AM1529" s="95"/>
      <c r="AN1529" s="73"/>
      <c r="AO1529" s="73"/>
      <c r="AP1529" s="95"/>
      <c r="AQ1529" s="95"/>
      <c r="AR1529" s="73"/>
      <c r="AS1529" s="73"/>
      <c r="AT1529" s="95"/>
      <c r="AU1529" s="95"/>
      <c r="AV1529" s="73"/>
      <c r="AW1529" s="73"/>
      <c r="AX1529" s="95"/>
      <c r="AY1529" s="95"/>
      <c r="AZ1529" s="73"/>
      <c r="BA1529" s="73"/>
      <c r="BB1529" s="95"/>
      <c r="BC1529" s="95"/>
      <c r="BD1529" s="73"/>
      <c r="BE1529" s="73"/>
      <c r="BF1529" s="95"/>
      <c r="BG1529" s="95"/>
      <c r="BH1529" s="73"/>
      <c r="BI1529" s="73"/>
      <c r="BJ1529" s="95"/>
      <c r="BK1529" s="95"/>
      <c r="BL1529" s="73"/>
      <c r="BM1529" s="73"/>
      <c r="BN1529" s="95"/>
      <c r="BO1529" s="95"/>
      <c r="BP1529" s="73"/>
      <c r="BQ1529" s="73"/>
      <c r="BR1529" s="95"/>
      <c r="BS1529" s="95"/>
      <c r="BT1529" s="73"/>
      <c r="BU1529" s="73"/>
      <c r="BV1529" s="95"/>
      <c r="BW1529" s="95"/>
      <c r="BX1529" s="73"/>
      <c r="BY1529" s="73"/>
      <c r="BZ1529" s="95"/>
      <c r="CA1529" s="95"/>
      <c r="CB1529" s="73"/>
      <c r="CC1529" s="73"/>
      <c r="CD1529" s="95"/>
      <c r="CE1529" s="9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9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2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73"/>
      <c r="AF1530" s="73"/>
      <c r="AG1530" s="73"/>
      <c r="AH1530" s="95"/>
      <c r="AI1530" s="95"/>
      <c r="AJ1530" s="73"/>
      <c r="AK1530" s="73"/>
      <c r="AL1530" s="95"/>
      <c r="AM1530" s="95"/>
      <c r="AN1530" s="73"/>
      <c r="AO1530" s="73"/>
      <c r="AP1530" s="95"/>
      <c r="AQ1530" s="95"/>
      <c r="AR1530" s="73"/>
      <c r="AS1530" s="73"/>
      <c r="AT1530" s="95"/>
      <c r="AU1530" s="95"/>
      <c r="AV1530" s="73"/>
      <c r="AW1530" s="73"/>
      <c r="AX1530" s="95"/>
      <c r="AY1530" s="95"/>
      <c r="AZ1530" s="73"/>
      <c r="BA1530" s="73"/>
      <c r="BB1530" s="95"/>
      <c r="BC1530" s="95"/>
      <c r="BD1530" s="73"/>
      <c r="BE1530" s="73"/>
      <c r="BF1530" s="95"/>
      <c r="BG1530" s="95"/>
      <c r="BH1530" s="73"/>
      <c r="BI1530" s="73"/>
      <c r="BJ1530" s="95"/>
      <c r="BK1530" s="95"/>
      <c r="BL1530" s="73"/>
      <c r="BM1530" s="73"/>
      <c r="BN1530" s="95"/>
      <c r="BO1530" s="95"/>
      <c r="BP1530" s="73"/>
      <c r="BQ1530" s="73"/>
      <c r="BR1530" s="95"/>
      <c r="BS1530" s="95"/>
      <c r="BT1530" s="73"/>
      <c r="BU1530" s="73"/>
      <c r="BV1530" s="95"/>
      <c r="BW1530" s="95"/>
      <c r="BX1530" s="73"/>
      <c r="BY1530" s="73"/>
      <c r="BZ1530" s="95"/>
      <c r="CA1530" s="95"/>
      <c r="CB1530" s="73"/>
      <c r="CC1530" s="73"/>
      <c r="CD1530" s="95"/>
      <c r="CE1530" s="9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9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2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73"/>
      <c r="AF1531" s="73"/>
      <c r="AG1531" s="73"/>
      <c r="AH1531" s="95"/>
      <c r="AI1531" s="95"/>
      <c r="AJ1531" s="73"/>
      <c r="AK1531" s="73"/>
      <c r="AL1531" s="95"/>
      <c r="AM1531" s="95"/>
      <c r="AN1531" s="73"/>
      <c r="AO1531" s="73"/>
      <c r="AP1531" s="95"/>
      <c r="AQ1531" s="95"/>
      <c r="AR1531" s="73"/>
      <c r="AS1531" s="73"/>
      <c r="AT1531" s="95"/>
      <c r="AU1531" s="95"/>
      <c r="AV1531" s="73"/>
      <c r="AW1531" s="73"/>
      <c r="AX1531" s="95"/>
      <c r="AY1531" s="95"/>
      <c r="AZ1531" s="73"/>
      <c r="BA1531" s="73"/>
      <c r="BB1531" s="95"/>
      <c r="BC1531" s="95"/>
      <c r="BD1531" s="73"/>
      <c r="BE1531" s="73"/>
      <c r="BF1531" s="95"/>
      <c r="BG1531" s="95"/>
      <c r="BH1531" s="73"/>
      <c r="BI1531" s="73"/>
      <c r="BJ1531" s="95"/>
      <c r="BK1531" s="95"/>
      <c r="BL1531" s="73"/>
      <c r="BM1531" s="73"/>
      <c r="BN1531" s="95"/>
      <c r="BO1531" s="95"/>
      <c r="BP1531" s="73"/>
      <c r="BQ1531" s="73"/>
      <c r="BR1531" s="95"/>
      <c r="BS1531" s="95"/>
      <c r="BT1531" s="73"/>
      <c r="BU1531" s="73"/>
      <c r="BV1531" s="95"/>
      <c r="BW1531" s="95"/>
      <c r="BX1531" s="73"/>
      <c r="BY1531" s="73"/>
      <c r="BZ1531" s="95"/>
      <c r="CA1531" s="95"/>
      <c r="CB1531" s="73"/>
      <c r="CC1531" s="73"/>
      <c r="CD1531" s="95"/>
      <c r="CE1531" s="9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9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2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73"/>
      <c r="AF1532" s="73"/>
      <c r="AG1532" s="73"/>
      <c r="AH1532" s="95"/>
      <c r="AI1532" s="95"/>
      <c r="AJ1532" s="73"/>
      <c r="AK1532" s="73"/>
      <c r="AL1532" s="95"/>
      <c r="AM1532" s="95"/>
      <c r="AN1532" s="73"/>
      <c r="AO1532" s="73"/>
      <c r="AP1532" s="95"/>
      <c r="AQ1532" s="95"/>
      <c r="AR1532" s="73"/>
      <c r="AS1532" s="73"/>
      <c r="AT1532" s="95"/>
      <c r="AU1532" s="95"/>
      <c r="AV1532" s="73"/>
      <c r="AW1532" s="73"/>
      <c r="AX1532" s="95"/>
      <c r="AY1532" s="95"/>
      <c r="AZ1532" s="73"/>
      <c r="BA1532" s="73"/>
      <c r="BB1532" s="95"/>
      <c r="BC1532" s="95"/>
      <c r="BD1532" s="73"/>
      <c r="BE1532" s="73"/>
      <c r="BF1532" s="95"/>
      <c r="BG1532" s="95"/>
      <c r="BH1532" s="73"/>
      <c r="BI1532" s="73"/>
      <c r="BJ1532" s="95"/>
      <c r="BK1532" s="95"/>
      <c r="BL1532" s="73"/>
      <c r="BM1532" s="73"/>
      <c r="BN1532" s="95"/>
      <c r="BO1532" s="95"/>
      <c r="BP1532" s="73"/>
      <c r="BQ1532" s="73"/>
      <c r="BR1532" s="95"/>
      <c r="BS1532" s="95"/>
      <c r="BT1532" s="73"/>
      <c r="BU1532" s="73"/>
      <c r="BV1532" s="95"/>
      <c r="BW1532" s="95"/>
      <c r="BX1532" s="73"/>
      <c r="BY1532" s="73"/>
      <c r="BZ1532" s="95"/>
      <c r="CA1532" s="95"/>
      <c r="CB1532" s="73"/>
      <c r="CC1532" s="73"/>
      <c r="CD1532" s="95"/>
      <c r="CE1532" s="9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9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2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73"/>
      <c r="AF1533" s="73"/>
      <c r="AG1533" s="73"/>
      <c r="AH1533" s="95"/>
      <c r="AI1533" s="95"/>
      <c r="AJ1533" s="73"/>
      <c r="AK1533" s="73"/>
      <c r="AL1533" s="95"/>
      <c r="AM1533" s="95"/>
      <c r="AN1533" s="73"/>
      <c r="AO1533" s="73"/>
      <c r="AP1533" s="95"/>
      <c r="AQ1533" s="95"/>
      <c r="AR1533" s="73"/>
      <c r="AS1533" s="73"/>
      <c r="AT1533" s="95"/>
      <c r="AU1533" s="95"/>
      <c r="AV1533" s="73"/>
      <c r="AW1533" s="73"/>
      <c r="AX1533" s="95"/>
      <c r="AY1533" s="95"/>
      <c r="AZ1533" s="73"/>
      <c r="BA1533" s="73"/>
      <c r="BB1533" s="95"/>
      <c r="BC1533" s="95"/>
      <c r="BD1533" s="73"/>
      <c r="BE1533" s="73"/>
      <c r="BF1533" s="95"/>
      <c r="BG1533" s="95"/>
      <c r="BH1533" s="73"/>
      <c r="BI1533" s="73"/>
      <c r="BJ1533" s="95"/>
      <c r="BK1533" s="95"/>
      <c r="BL1533" s="73"/>
      <c r="BM1533" s="73"/>
      <c r="BN1533" s="95"/>
      <c r="BO1533" s="95"/>
      <c r="BP1533" s="73"/>
      <c r="BQ1533" s="73"/>
      <c r="BR1533" s="95"/>
      <c r="BS1533" s="95"/>
      <c r="BT1533" s="73"/>
      <c r="BU1533" s="73"/>
      <c r="BV1533" s="95"/>
      <c r="BW1533" s="95"/>
      <c r="BX1533" s="73"/>
      <c r="BY1533" s="73"/>
      <c r="BZ1533" s="95"/>
      <c r="CA1533" s="95"/>
      <c r="CB1533" s="73"/>
      <c r="CC1533" s="73"/>
      <c r="CD1533" s="95"/>
      <c r="CE1533" s="9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9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2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73"/>
      <c r="AF1534" s="73"/>
      <c r="AG1534" s="73"/>
      <c r="AH1534" s="95"/>
      <c r="AI1534" s="95"/>
      <c r="AJ1534" s="73"/>
      <c r="AK1534" s="73"/>
      <c r="AL1534" s="95"/>
      <c r="AM1534" s="95"/>
      <c r="AN1534" s="73"/>
      <c r="AO1534" s="73"/>
      <c r="AP1534" s="95"/>
      <c r="AQ1534" s="95"/>
      <c r="AR1534" s="73"/>
      <c r="AS1534" s="73"/>
      <c r="AT1534" s="95"/>
      <c r="AU1534" s="95"/>
      <c r="AV1534" s="73"/>
      <c r="AW1534" s="73"/>
      <c r="AX1534" s="95"/>
      <c r="AY1534" s="95"/>
      <c r="AZ1534" s="73"/>
      <c r="BA1534" s="73"/>
      <c r="BB1534" s="95"/>
      <c r="BC1534" s="95"/>
      <c r="BD1534" s="73"/>
      <c r="BE1534" s="73"/>
      <c r="BF1534" s="95"/>
      <c r="BG1534" s="95"/>
      <c r="BH1534" s="73"/>
      <c r="BI1534" s="73"/>
      <c r="BJ1534" s="95"/>
      <c r="BK1534" s="95"/>
      <c r="BL1534" s="73"/>
      <c r="BM1534" s="73"/>
      <c r="BN1534" s="95"/>
      <c r="BO1534" s="95"/>
      <c r="BP1534" s="73"/>
      <c r="BQ1534" s="73"/>
      <c r="BR1534" s="95"/>
      <c r="BS1534" s="95"/>
      <c r="BT1534" s="73"/>
      <c r="BU1534" s="73"/>
      <c r="BV1534" s="95"/>
      <c r="BW1534" s="95"/>
      <c r="BX1534" s="73"/>
      <c r="BY1534" s="73"/>
      <c r="BZ1534" s="95"/>
      <c r="CA1534" s="95"/>
      <c r="CB1534" s="73"/>
      <c r="CC1534" s="73"/>
      <c r="CD1534" s="95"/>
      <c r="CE1534" s="9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9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2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73"/>
      <c r="AF1535" s="73"/>
      <c r="AG1535" s="73"/>
      <c r="AH1535" s="95"/>
      <c r="AI1535" s="95"/>
      <c r="AJ1535" s="73"/>
      <c r="AK1535" s="73"/>
      <c r="AL1535" s="95"/>
      <c r="AM1535" s="95"/>
      <c r="AN1535" s="73"/>
      <c r="AO1535" s="73"/>
      <c r="AP1535" s="95"/>
      <c r="AQ1535" s="95"/>
      <c r="AR1535" s="73"/>
      <c r="AS1535" s="73"/>
      <c r="AT1535" s="95"/>
      <c r="AU1535" s="95"/>
      <c r="AV1535" s="73"/>
      <c r="AW1535" s="73"/>
      <c r="AX1535" s="95"/>
      <c r="AY1535" s="95"/>
      <c r="AZ1535" s="73"/>
      <c r="BA1535" s="73"/>
      <c r="BB1535" s="95"/>
      <c r="BC1535" s="95"/>
      <c r="BD1535" s="73"/>
      <c r="BE1535" s="73"/>
      <c r="BF1535" s="95"/>
      <c r="BG1535" s="95"/>
      <c r="BH1535" s="73"/>
      <c r="BI1535" s="73"/>
      <c r="BJ1535" s="95"/>
      <c r="BK1535" s="95"/>
      <c r="BL1535" s="73"/>
      <c r="BM1535" s="73"/>
      <c r="BN1535" s="95"/>
      <c r="BO1535" s="95"/>
      <c r="BP1535" s="73"/>
      <c r="BQ1535" s="73"/>
      <c r="BR1535" s="95"/>
      <c r="BS1535" s="95"/>
      <c r="BT1535" s="73"/>
      <c r="BU1535" s="73"/>
      <c r="BV1535" s="95"/>
      <c r="BW1535" s="95"/>
      <c r="BX1535" s="73"/>
      <c r="BY1535" s="73"/>
      <c r="BZ1535" s="95"/>
      <c r="CA1535" s="95"/>
      <c r="CB1535" s="73"/>
      <c r="CC1535" s="73"/>
      <c r="CD1535" s="95"/>
      <c r="CE1535" s="9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9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2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73"/>
      <c r="AF1536" s="73"/>
      <c r="AG1536" s="73"/>
      <c r="AH1536" s="95"/>
      <c r="AI1536" s="95"/>
      <c r="AJ1536" s="73"/>
      <c r="AK1536" s="73"/>
      <c r="AL1536" s="95"/>
      <c r="AM1536" s="95"/>
      <c r="AN1536" s="73"/>
      <c r="AO1536" s="73"/>
      <c r="AP1536" s="95"/>
      <c r="AQ1536" s="95"/>
      <c r="AR1536" s="73"/>
      <c r="AS1536" s="73"/>
      <c r="AT1536" s="95"/>
      <c r="AU1536" s="95"/>
      <c r="AV1536" s="73"/>
      <c r="AW1536" s="73"/>
      <c r="AX1536" s="95"/>
      <c r="AY1536" s="95"/>
      <c r="AZ1536" s="73"/>
      <c r="BA1536" s="73"/>
      <c r="BB1536" s="95"/>
      <c r="BC1536" s="95"/>
      <c r="BD1536" s="73"/>
      <c r="BE1536" s="73"/>
      <c r="BF1536" s="95"/>
      <c r="BG1536" s="95"/>
      <c r="BH1536" s="73"/>
      <c r="BI1536" s="73"/>
      <c r="BJ1536" s="95"/>
      <c r="BK1536" s="95"/>
      <c r="BL1536" s="73"/>
      <c r="BM1536" s="73"/>
      <c r="BN1536" s="95"/>
      <c r="BO1536" s="95"/>
      <c r="BP1536" s="73"/>
      <c r="BQ1536" s="73"/>
      <c r="BR1536" s="95"/>
      <c r="BS1536" s="95"/>
      <c r="BT1536" s="73"/>
      <c r="BU1536" s="73"/>
      <c r="BV1536" s="95"/>
      <c r="BW1536" s="95"/>
      <c r="BX1536" s="73"/>
      <c r="BY1536" s="73"/>
      <c r="BZ1536" s="95"/>
      <c r="CA1536" s="95"/>
      <c r="CB1536" s="73"/>
      <c r="CC1536" s="73"/>
      <c r="CD1536" s="95"/>
      <c r="CE1536" s="9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9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2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73"/>
      <c r="AF1537" s="73"/>
      <c r="AG1537" s="73"/>
      <c r="AH1537" s="95"/>
      <c r="AI1537" s="95"/>
      <c r="AJ1537" s="73"/>
      <c r="AK1537" s="73"/>
      <c r="AL1537" s="95"/>
      <c r="AM1537" s="95"/>
      <c r="AN1537" s="73"/>
      <c r="AO1537" s="73"/>
      <c r="AP1537" s="95"/>
      <c r="AQ1537" s="95"/>
      <c r="AR1537" s="73"/>
      <c r="AS1537" s="73"/>
      <c r="AT1537" s="95"/>
      <c r="AU1537" s="95"/>
      <c r="AV1537" s="73"/>
      <c r="AW1537" s="73"/>
      <c r="AX1537" s="95"/>
      <c r="AY1537" s="95"/>
      <c r="AZ1537" s="73"/>
      <c r="BA1537" s="73"/>
      <c r="BB1537" s="95"/>
      <c r="BC1537" s="95"/>
      <c r="BD1537" s="73"/>
      <c r="BE1537" s="73"/>
      <c r="BF1537" s="95"/>
      <c r="BG1537" s="95"/>
      <c r="BH1537" s="73"/>
      <c r="BI1537" s="73"/>
      <c r="BJ1537" s="95"/>
      <c r="BK1537" s="95"/>
      <c r="BL1537" s="73"/>
      <c r="BM1537" s="73"/>
      <c r="BN1537" s="95"/>
      <c r="BO1537" s="95"/>
      <c r="BP1537" s="73"/>
      <c r="BQ1537" s="73"/>
      <c r="BR1537" s="95"/>
      <c r="BS1537" s="95"/>
      <c r="BT1537" s="73"/>
      <c r="BU1537" s="73"/>
      <c r="BV1537" s="95"/>
      <c r="BW1537" s="95"/>
      <c r="BX1537" s="73"/>
      <c r="BY1537" s="73"/>
      <c r="BZ1537" s="95"/>
      <c r="CA1537" s="95"/>
      <c r="CB1537" s="73"/>
      <c r="CC1537" s="73"/>
      <c r="CD1537" s="95"/>
      <c r="CE1537" s="9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9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2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73"/>
      <c r="AF1538" s="73"/>
      <c r="AG1538" s="73"/>
      <c r="AH1538" s="95"/>
      <c r="AI1538" s="95"/>
      <c r="AJ1538" s="73"/>
      <c r="AK1538" s="73"/>
      <c r="AL1538" s="95"/>
      <c r="AM1538" s="95"/>
      <c r="AN1538" s="73"/>
      <c r="AO1538" s="73"/>
      <c r="AP1538" s="95"/>
      <c r="AQ1538" s="95"/>
      <c r="AR1538" s="73"/>
      <c r="AS1538" s="73"/>
      <c r="AT1538" s="95"/>
      <c r="AU1538" s="95"/>
      <c r="AV1538" s="73"/>
      <c r="AW1538" s="73"/>
      <c r="AX1538" s="95"/>
      <c r="AY1538" s="95"/>
      <c r="AZ1538" s="73"/>
      <c r="BA1538" s="73"/>
      <c r="BB1538" s="95"/>
      <c r="BC1538" s="95"/>
      <c r="BD1538" s="73"/>
      <c r="BE1538" s="73"/>
      <c r="BF1538" s="95"/>
      <c r="BG1538" s="95"/>
      <c r="BH1538" s="73"/>
      <c r="BI1538" s="73"/>
      <c r="BJ1538" s="95"/>
      <c r="BK1538" s="95"/>
      <c r="BL1538" s="73"/>
      <c r="BM1538" s="73"/>
      <c r="BN1538" s="95"/>
      <c r="BO1538" s="95"/>
      <c r="BP1538" s="73"/>
      <c r="BQ1538" s="73"/>
      <c r="BR1538" s="95"/>
      <c r="BS1538" s="95"/>
      <c r="BT1538" s="73"/>
      <c r="BU1538" s="73"/>
      <c r="BV1538" s="95"/>
      <c r="BW1538" s="95"/>
      <c r="BX1538" s="73"/>
      <c r="BY1538" s="73"/>
      <c r="BZ1538" s="95"/>
      <c r="CA1538" s="95"/>
      <c r="CB1538" s="73"/>
      <c r="CC1538" s="73"/>
      <c r="CD1538" s="95"/>
      <c r="CE1538" s="9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9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2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73"/>
      <c r="AF1539" s="73"/>
      <c r="AG1539" s="73"/>
      <c r="AH1539" s="95"/>
      <c r="AI1539" s="95"/>
      <c r="AJ1539" s="73"/>
      <c r="AK1539" s="73"/>
      <c r="AL1539" s="95"/>
      <c r="AM1539" s="95"/>
      <c r="AN1539" s="73"/>
      <c r="AO1539" s="73"/>
      <c r="AP1539" s="95"/>
      <c r="AQ1539" s="95"/>
      <c r="AR1539" s="73"/>
      <c r="AS1539" s="73"/>
      <c r="AT1539" s="95"/>
      <c r="AU1539" s="95"/>
      <c r="AV1539" s="73"/>
      <c r="AW1539" s="73"/>
      <c r="AX1539" s="95"/>
      <c r="AY1539" s="95"/>
      <c r="AZ1539" s="73"/>
      <c r="BA1539" s="73"/>
      <c r="BB1539" s="95"/>
      <c r="BC1539" s="95"/>
      <c r="BD1539" s="73"/>
      <c r="BE1539" s="73"/>
      <c r="BF1539" s="95"/>
      <c r="BG1539" s="95"/>
      <c r="BH1539" s="73"/>
      <c r="BI1539" s="73"/>
      <c r="BJ1539" s="95"/>
      <c r="BK1539" s="95"/>
      <c r="BL1539" s="73"/>
      <c r="BM1539" s="73"/>
      <c r="BN1539" s="95"/>
      <c r="BO1539" s="95"/>
      <c r="BP1539" s="73"/>
      <c r="BQ1539" s="73"/>
      <c r="BR1539" s="95"/>
      <c r="BS1539" s="95"/>
      <c r="BT1539" s="73"/>
      <c r="BU1539" s="73"/>
      <c r="BV1539" s="95"/>
      <c r="BW1539" s="95"/>
      <c r="BX1539" s="73"/>
      <c r="BY1539" s="73"/>
      <c r="BZ1539" s="95"/>
      <c r="CA1539" s="95"/>
      <c r="CB1539" s="73"/>
      <c r="CC1539" s="73"/>
      <c r="CD1539" s="95"/>
      <c r="CE1539" s="9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9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2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73"/>
      <c r="AF1540" s="73"/>
      <c r="AG1540" s="73"/>
      <c r="AH1540" s="95"/>
      <c r="AI1540" s="95"/>
      <c r="AJ1540" s="73"/>
      <c r="AK1540" s="73"/>
      <c r="AL1540" s="95"/>
      <c r="AM1540" s="95"/>
      <c r="AN1540" s="73"/>
      <c r="AO1540" s="73"/>
      <c r="AP1540" s="95"/>
      <c r="AQ1540" s="95"/>
      <c r="AR1540" s="73"/>
      <c r="AS1540" s="73"/>
      <c r="AT1540" s="95"/>
      <c r="AU1540" s="95"/>
      <c r="AV1540" s="73"/>
      <c r="AW1540" s="73"/>
      <c r="AX1540" s="95"/>
      <c r="AY1540" s="95"/>
      <c r="AZ1540" s="73"/>
      <c r="BA1540" s="73"/>
      <c r="BB1540" s="95"/>
      <c r="BC1540" s="95"/>
      <c r="BD1540" s="73"/>
      <c r="BE1540" s="73"/>
      <c r="BF1540" s="95"/>
      <c r="BG1540" s="95"/>
      <c r="BH1540" s="73"/>
      <c r="BI1540" s="73"/>
      <c r="BJ1540" s="95"/>
      <c r="BK1540" s="95"/>
      <c r="BL1540" s="73"/>
      <c r="BM1540" s="73"/>
      <c r="BN1540" s="95"/>
      <c r="BO1540" s="95"/>
      <c r="BP1540" s="73"/>
      <c r="BQ1540" s="73"/>
      <c r="BR1540" s="95"/>
      <c r="BS1540" s="95"/>
      <c r="BT1540" s="73"/>
      <c r="BU1540" s="73"/>
      <c r="BV1540" s="95"/>
      <c r="BW1540" s="95"/>
      <c r="BX1540" s="73"/>
      <c r="BY1540" s="73"/>
      <c r="BZ1540" s="95"/>
      <c r="CA1540" s="95"/>
      <c r="CB1540" s="73"/>
      <c r="CC1540" s="73"/>
      <c r="CD1540" s="95"/>
      <c r="CE1540" s="9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9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2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73"/>
      <c r="AF1541" s="73"/>
      <c r="AG1541" s="73"/>
      <c r="AH1541" s="95"/>
      <c r="AI1541" s="95"/>
      <c r="AJ1541" s="73"/>
      <c r="AK1541" s="73"/>
      <c r="AL1541" s="95"/>
      <c r="AM1541" s="95"/>
      <c r="AN1541" s="73"/>
      <c r="AO1541" s="73"/>
      <c r="AP1541" s="95"/>
      <c r="AQ1541" s="95"/>
      <c r="AR1541" s="73"/>
      <c r="AS1541" s="73"/>
      <c r="AT1541" s="95"/>
      <c r="AU1541" s="95"/>
      <c r="AV1541" s="73"/>
      <c r="AW1541" s="73"/>
      <c r="AX1541" s="95"/>
      <c r="AY1541" s="95"/>
      <c r="AZ1541" s="73"/>
      <c r="BA1541" s="73"/>
      <c r="BB1541" s="95"/>
      <c r="BC1541" s="95"/>
      <c r="BD1541" s="73"/>
      <c r="BE1541" s="73"/>
      <c r="BF1541" s="95"/>
      <c r="BG1541" s="95"/>
      <c r="BH1541" s="73"/>
      <c r="BI1541" s="73"/>
      <c r="BJ1541" s="95"/>
      <c r="BK1541" s="95"/>
      <c r="BL1541" s="73"/>
      <c r="BM1541" s="73"/>
      <c r="BN1541" s="95"/>
      <c r="BO1541" s="95"/>
      <c r="BP1541" s="73"/>
      <c r="BQ1541" s="73"/>
      <c r="BR1541" s="95"/>
      <c r="BS1541" s="95"/>
      <c r="BT1541" s="73"/>
      <c r="BU1541" s="73"/>
      <c r="BV1541" s="95"/>
      <c r="BW1541" s="95"/>
      <c r="BX1541" s="73"/>
      <c r="BY1541" s="73"/>
      <c r="BZ1541" s="95"/>
      <c r="CA1541" s="95"/>
      <c r="CB1541" s="73"/>
      <c r="CC1541" s="73"/>
      <c r="CD1541" s="95"/>
      <c r="CE1541" s="9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9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2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73"/>
      <c r="AF1542" s="73"/>
      <c r="AG1542" s="73"/>
      <c r="AH1542" s="95"/>
      <c r="AI1542" s="95"/>
      <c r="AJ1542" s="73"/>
      <c r="AK1542" s="73"/>
      <c r="AL1542" s="95"/>
      <c r="AM1542" s="95"/>
      <c r="AN1542" s="73"/>
      <c r="AO1542" s="73"/>
      <c r="AP1542" s="95"/>
      <c r="AQ1542" s="95"/>
      <c r="AR1542" s="73"/>
      <c r="AS1542" s="73"/>
      <c r="AT1542" s="95"/>
      <c r="AU1542" s="95"/>
      <c r="AV1542" s="73"/>
      <c r="AW1542" s="73"/>
      <c r="AX1542" s="95"/>
      <c r="AY1542" s="95"/>
      <c r="AZ1542" s="73"/>
      <c r="BA1542" s="73"/>
      <c r="BB1542" s="95"/>
      <c r="BC1542" s="95"/>
      <c r="BD1542" s="73"/>
      <c r="BE1542" s="73"/>
      <c r="BF1542" s="95"/>
      <c r="BG1542" s="95"/>
      <c r="BH1542" s="73"/>
      <c r="BI1542" s="73"/>
      <c r="BJ1542" s="95"/>
      <c r="BK1542" s="95"/>
      <c r="BL1542" s="73"/>
      <c r="BM1542" s="73"/>
      <c r="BN1542" s="95"/>
      <c r="BO1542" s="95"/>
      <c r="BP1542" s="73"/>
      <c r="BQ1542" s="73"/>
      <c r="BR1542" s="95"/>
      <c r="BS1542" s="95"/>
      <c r="BT1542" s="73"/>
      <c r="BU1542" s="73"/>
      <c r="BV1542" s="95"/>
      <c r="BW1542" s="95"/>
      <c r="BX1542" s="73"/>
      <c r="BY1542" s="73"/>
      <c r="BZ1542" s="95"/>
      <c r="CA1542" s="95"/>
      <c r="CB1542" s="73"/>
      <c r="CC1542" s="73"/>
      <c r="CD1542" s="95"/>
      <c r="CE1542" s="9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9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2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73"/>
      <c r="AF1543" s="73"/>
      <c r="AG1543" s="73"/>
      <c r="AH1543" s="95"/>
      <c r="AI1543" s="95"/>
      <c r="AJ1543" s="73"/>
      <c r="AK1543" s="73"/>
      <c r="AL1543" s="95"/>
      <c r="AM1543" s="95"/>
      <c r="AN1543" s="73"/>
      <c r="AO1543" s="73"/>
      <c r="AP1543" s="95"/>
      <c r="AQ1543" s="95"/>
      <c r="AR1543" s="73"/>
      <c r="AS1543" s="73"/>
      <c r="AT1543" s="95"/>
      <c r="AU1543" s="95"/>
      <c r="AV1543" s="73"/>
      <c r="AW1543" s="73"/>
      <c r="AX1543" s="95"/>
      <c r="AY1543" s="95"/>
      <c r="AZ1543" s="73"/>
      <c r="BA1543" s="73"/>
      <c r="BB1543" s="95"/>
      <c r="BC1543" s="95"/>
      <c r="BD1543" s="73"/>
      <c r="BE1543" s="73"/>
      <c r="BF1543" s="95"/>
      <c r="BG1543" s="95"/>
      <c r="BH1543" s="73"/>
      <c r="BI1543" s="73"/>
      <c r="BJ1543" s="95"/>
      <c r="BK1543" s="95"/>
      <c r="BL1543" s="73"/>
      <c r="BM1543" s="73"/>
      <c r="BN1543" s="95"/>
      <c r="BO1543" s="95"/>
      <c r="BP1543" s="73"/>
      <c r="BQ1543" s="73"/>
      <c r="BR1543" s="95"/>
      <c r="BS1543" s="95"/>
      <c r="BT1543" s="73"/>
      <c r="BU1543" s="73"/>
      <c r="BV1543" s="95"/>
      <c r="BW1543" s="95"/>
      <c r="BX1543" s="73"/>
      <c r="BY1543" s="73"/>
      <c r="BZ1543" s="95"/>
      <c r="CA1543" s="95"/>
      <c r="CB1543" s="73"/>
      <c r="CC1543" s="73"/>
      <c r="CD1543" s="95"/>
      <c r="CE1543" s="9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9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2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73"/>
      <c r="AF1544" s="73"/>
      <c r="AG1544" s="73"/>
      <c r="AH1544" s="95"/>
      <c r="AI1544" s="95"/>
      <c r="AJ1544" s="73"/>
      <c r="AK1544" s="73"/>
      <c r="AL1544" s="95"/>
      <c r="AM1544" s="95"/>
      <c r="AN1544" s="73"/>
      <c r="AO1544" s="73"/>
      <c r="AP1544" s="95"/>
      <c r="AQ1544" s="95"/>
      <c r="AR1544" s="73"/>
      <c r="AS1544" s="73"/>
      <c r="AT1544" s="95"/>
      <c r="AU1544" s="95"/>
      <c r="AV1544" s="73"/>
      <c r="AW1544" s="73"/>
      <c r="AX1544" s="95"/>
      <c r="AY1544" s="95"/>
      <c r="AZ1544" s="73"/>
      <c r="BA1544" s="73"/>
      <c r="BB1544" s="95"/>
      <c r="BC1544" s="95"/>
      <c r="BD1544" s="73"/>
      <c r="BE1544" s="73"/>
      <c r="BF1544" s="95"/>
      <c r="BG1544" s="95"/>
      <c r="BH1544" s="73"/>
      <c r="BI1544" s="73"/>
      <c r="BJ1544" s="95"/>
      <c r="BK1544" s="95"/>
      <c r="BL1544" s="73"/>
      <c r="BM1544" s="73"/>
      <c r="BN1544" s="95"/>
      <c r="BO1544" s="95"/>
      <c r="BP1544" s="73"/>
      <c r="BQ1544" s="73"/>
      <c r="BR1544" s="95"/>
      <c r="BS1544" s="95"/>
      <c r="BT1544" s="73"/>
      <c r="BU1544" s="73"/>
      <c r="BV1544" s="95"/>
      <c r="BW1544" s="95"/>
      <c r="BX1544" s="73"/>
      <c r="BY1544" s="73"/>
      <c r="BZ1544" s="95"/>
      <c r="CA1544" s="95"/>
      <c r="CB1544" s="73"/>
      <c r="CC1544" s="73"/>
      <c r="CD1544" s="95"/>
      <c r="CE1544" s="9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9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2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73"/>
      <c r="AF1545" s="73"/>
      <c r="AG1545" s="73"/>
      <c r="AH1545" s="95"/>
      <c r="AI1545" s="95"/>
      <c r="AJ1545" s="73"/>
      <c r="AK1545" s="73"/>
      <c r="AL1545" s="95"/>
      <c r="AM1545" s="95"/>
      <c r="AN1545" s="73"/>
      <c r="AO1545" s="73"/>
      <c r="AP1545" s="95"/>
      <c r="AQ1545" s="95"/>
      <c r="AR1545" s="73"/>
      <c r="AS1545" s="73"/>
      <c r="AT1545" s="95"/>
      <c r="AU1545" s="95"/>
      <c r="AV1545" s="73"/>
      <c r="AW1545" s="73"/>
      <c r="AX1545" s="95"/>
      <c r="AY1545" s="95"/>
      <c r="AZ1545" s="73"/>
      <c r="BA1545" s="73"/>
      <c r="BB1545" s="95"/>
      <c r="BC1545" s="95"/>
      <c r="BD1545" s="73"/>
      <c r="BE1545" s="73"/>
      <c r="BF1545" s="95"/>
      <c r="BG1545" s="95"/>
      <c r="BH1545" s="73"/>
      <c r="BI1545" s="73"/>
      <c r="BJ1545" s="95"/>
      <c r="BK1545" s="95"/>
      <c r="BL1545" s="73"/>
      <c r="BM1545" s="73"/>
      <c r="BN1545" s="95"/>
      <c r="BO1545" s="95"/>
      <c r="BP1545" s="73"/>
      <c r="BQ1545" s="73"/>
      <c r="BR1545" s="95"/>
      <c r="BS1545" s="95"/>
      <c r="BT1545" s="73"/>
      <c r="BU1545" s="73"/>
      <c r="BV1545" s="95"/>
      <c r="BW1545" s="95"/>
      <c r="BX1545" s="73"/>
      <c r="BY1545" s="73"/>
      <c r="BZ1545" s="95"/>
      <c r="CA1545" s="95"/>
      <c r="CB1545" s="73"/>
      <c r="CC1545" s="73"/>
      <c r="CD1545" s="95"/>
      <c r="CE1545" s="9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9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2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73"/>
      <c r="AF1546" s="73"/>
      <c r="AG1546" s="73"/>
      <c r="AH1546" s="95"/>
      <c r="AI1546" s="95"/>
      <c r="AJ1546" s="73"/>
      <c r="AK1546" s="73"/>
      <c r="AL1546" s="95"/>
      <c r="AM1546" s="95"/>
      <c r="AN1546" s="73"/>
      <c r="AO1546" s="73"/>
      <c r="AP1546" s="95"/>
      <c r="AQ1546" s="95"/>
      <c r="AR1546" s="73"/>
      <c r="AS1546" s="73"/>
      <c r="AT1546" s="95"/>
      <c r="AU1546" s="95"/>
      <c r="AV1546" s="73"/>
      <c r="AW1546" s="73"/>
      <c r="AX1546" s="95"/>
      <c r="AY1546" s="95"/>
      <c r="AZ1546" s="73"/>
      <c r="BA1546" s="73"/>
      <c r="BB1546" s="95"/>
      <c r="BC1546" s="95"/>
      <c r="BD1546" s="73"/>
      <c r="BE1546" s="73"/>
      <c r="BF1546" s="95"/>
      <c r="BG1546" s="95"/>
      <c r="BH1546" s="73"/>
      <c r="BI1546" s="73"/>
      <c r="BJ1546" s="95"/>
      <c r="BK1546" s="95"/>
      <c r="BL1546" s="73"/>
      <c r="BM1546" s="73"/>
      <c r="BN1546" s="95"/>
      <c r="BO1546" s="95"/>
      <c r="BP1546" s="73"/>
      <c r="BQ1546" s="73"/>
      <c r="BR1546" s="95"/>
      <c r="BS1546" s="95"/>
      <c r="BT1546" s="73"/>
      <c r="BU1546" s="73"/>
      <c r="BV1546" s="95"/>
      <c r="BW1546" s="95"/>
      <c r="BX1546" s="73"/>
      <c r="BY1546" s="73"/>
      <c r="BZ1546" s="95"/>
      <c r="CA1546" s="95"/>
      <c r="CB1546" s="73"/>
      <c r="CC1546" s="73"/>
      <c r="CD1546" s="95"/>
      <c r="CE1546" s="9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9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2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73"/>
      <c r="AF1547" s="73"/>
      <c r="AG1547" s="73"/>
      <c r="AH1547" s="95"/>
      <c r="AI1547" s="95"/>
      <c r="AJ1547" s="73"/>
      <c r="AK1547" s="73"/>
      <c r="AL1547" s="95"/>
      <c r="AM1547" s="95"/>
      <c r="AN1547" s="73"/>
      <c r="AO1547" s="73"/>
      <c r="AP1547" s="95"/>
      <c r="AQ1547" s="95"/>
      <c r="AR1547" s="73"/>
      <c r="AS1547" s="73"/>
      <c r="AT1547" s="95"/>
      <c r="AU1547" s="95"/>
      <c r="AV1547" s="73"/>
      <c r="AW1547" s="73"/>
      <c r="AX1547" s="95"/>
      <c r="AY1547" s="95"/>
      <c r="AZ1547" s="73"/>
      <c r="BA1547" s="73"/>
      <c r="BB1547" s="95"/>
      <c r="BC1547" s="95"/>
      <c r="BD1547" s="73"/>
      <c r="BE1547" s="73"/>
      <c r="BF1547" s="95"/>
      <c r="BG1547" s="95"/>
      <c r="BH1547" s="73"/>
      <c r="BI1547" s="73"/>
      <c r="BJ1547" s="95"/>
      <c r="BK1547" s="95"/>
      <c r="BL1547" s="73"/>
      <c r="BM1547" s="73"/>
      <c r="BN1547" s="95"/>
      <c r="BO1547" s="95"/>
      <c r="BP1547" s="73"/>
      <c r="BQ1547" s="73"/>
      <c r="BR1547" s="95"/>
      <c r="BS1547" s="95"/>
      <c r="BT1547" s="73"/>
      <c r="BU1547" s="73"/>
      <c r="BV1547" s="95"/>
      <c r="BW1547" s="95"/>
      <c r="BX1547" s="73"/>
      <c r="BY1547" s="73"/>
      <c r="BZ1547" s="95"/>
      <c r="CA1547" s="95"/>
      <c r="CB1547" s="73"/>
      <c r="CC1547" s="73"/>
      <c r="CD1547" s="95"/>
      <c r="CE1547" s="9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9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2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73"/>
      <c r="AF1548" s="73"/>
      <c r="AG1548" s="73"/>
      <c r="AH1548" s="95"/>
      <c r="AI1548" s="95"/>
      <c r="AJ1548" s="73"/>
      <c r="AK1548" s="73"/>
      <c r="AL1548" s="95"/>
      <c r="AM1548" s="95"/>
      <c r="AN1548" s="73"/>
      <c r="AO1548" s="73"/>
      <c r="AP1548" s="95"/>
      <c r="AQ1548" s="95"/>
      <c r="AR1548" s="73"/>
      <c r="AS1548" s="73"/>
      <c r="AT1548" s="95"/>
      <c r="AU1548" s="95"/>
      <c r="AV1548" s="73"/>
      <c r="AW1548" s="73"/>
      <c r="AX1548" s="95"/>
      <c r="AY1548" s="95"/>
      <c r="AZ1548" s="73"/>
      <c r="BA1548" s="73"/>
      <c r="BB1548" s="95"/>
      <c r="BC1548" s="95"/>
      <c r="BD1548" s="73"/>
      <c r="BE1548" s="73"/>
      <c r="BF1548" s="95"/>
      <c r="BG1548" s="95"/>
      <c r="BH1548" s="73"/>
      <c r="BI1548" s="73"/>
      <c r="BJ1548" s="95"/>
      <c r="BK1548" s="95"/>
      <c r="BL1548" s="73"/>
      <c r="BM1548" s="73"/>
      <c r="BN1548" s="95"/>
      <c r="BO1548" s="95"/>
      <c r="BP1548" s="73"/>
      <c r="BQ1548" s="73"/>
      <c r="BR1548" s="95"/>
      <c r="BS1548" s="95"/>
      <c r="BT1548" s="73"/>
      <c r="BU1548" s="73"/>
      <c r="BV1548" s="95"/>
      <c r="BW1548" s="95"/>
      <c r="BX1548" s="73"/>
      <c r="BY1548" s="73"/>
      <c r="BZ1548" s="95"/>
      <c r="CA1548" s="95"/>
      <c r="CB1548" s="73"/>
      <c r="CC1548" s="73"/>
      <c r="CD1548" s="95"/>
      <c r="CE1548" s="9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9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2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73"/>
      <c r="AF1549" s="73"/>
      <c r="AG1549" s="73"/>
      <c r="AH1549" s="95"/>
      <c r="AI1549" s="95"/>
      <c r="AJ1549" s="73"/>
      <c r="AK1549" s="73"/>
      <c r="AL1549" s="95"/>
      <c r="AM1549" s="95"/>
      <c r="AN1549" s="73"/>
      <c r="AO1549" s="73"/>
      <c r="AP1549" s="95"/>
      <c r="AQ1549" s="95"/>
      <c r="AR1549" s="73"/>
      <c r="AS1549" s="73"/>
      <c r="AT1549" s="95"/>
      <c r="AU1549" s="95"/>
      <c r="AV1549" s="73"/>
      <c r="AW1549" s="73"/>
      <c r="AX1549" s="95"/>
      <c r="AY1549" s="95"/>
      <c r="AZ1549" s="73"/>
      <c r="BA1549" s="73"/>
      <c r="BB1549" s="95"/>
      <c r="BC1549" s="95"/>
      <c r="BD1549" s="73"/>
      <c r="BE1549" s="73"/>
      <c r="BF1549" s="95"/>
      <c r="BG1549" s="95"/>
      <c r="BH1549" s="73"/>
      <c r="BI1549" s="73"/>
      <c r="BJ1549" s="95"/>
      <c r="BK1549" s="95"/>
      <c r="BL1549" s="73"/>
      <c r="BM1549" s="73"/>
      <c r="BN1549" s="95"/>
      <c r="BO1549" s="95"/>
      <c r="BP1549" s="73"/>
      <c r="BQ1549" s="73"/>
      <c r="BR1549" s="95"/>
      <c r="BS1549" s="95"/>
      <c r="BT1549" s="73"/>
      <c r="BU1549" s="73"/>
      <c r="BV1549" s="95"/>
      <c r="BW1549" s="95"/>
      <c r="BX1549" s="73"/>
      <c r="BY1549" s="73"/>
      <c r="BZ1549" s="95"/>
      <c r="CA1549" s="95"/>
      <c r="CB1549" s="73"/>
      <c r="CC1549" s="73"/>
      <c r="CD1549" s="95"/>
      <c r="CE1549" s="9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9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2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73"/>
      <c r="AF1550" s="73"/>
      <c r="AG1550" s="73"/>
      <c r="AH1550" s="95"/>
      <c r="AI1550" s="95"/>
      <c r="AJ1550" s="73"/>
      <c r="AK1550" s="73"/>
      <c r="AL1550" s="95"/>
      <c r="AM1550" s="95"/>
      <c r="AN1550" s="73"/>
      <c r="AO1550" s="73"/>
      <c r="AP1550" s="95"/>
      <c r="AQ1550" s="95"/>
      <c r="AR1550" s="73"/>
      <c r="AS1550" s="73"/>
      <c r="AT1550" s="95"/>
      <c r="AU1550" s="95"/>
      <c r="AV1550" s="73"/>
      <c r="AW1550" s="73"/>
      <c r="AX1550" s="95"/>
      <c r="AY1550" s="95"/>
      <c r="AZ1550" s="73"/>
      <c r="BA1550" s="73"/>
      <c r="BB1550" s="95"/>
      <c r="BC1550" s="95"/>
      <c r="BD1550" s="73"/>
      <c r="BE1550" s="73"/>
      <c r="BF1550" s="95"/>
      <c r="BG1550" s="95"/>
      <c r="BH1550" s="73"/>
      <c r="BI1550" s="73"/>
      <c r="BJ1550" s="95"/>
      <c r="BK1550" s="95"/>
      <c r="BL1550" s="73"/>
      <c r="BM1550" s="73"/>
      <c r="BN1550" s="95"/>
      <c r="BO1550" s="95"/>
      <c r="BP1550" s="73"/>
      <c r="BQ1550" s="73"/>
      <c r="BR1550" s="95"/>
      <c r="BS1550" s="95"/>
      <c r="BT1550" s="73"/>
      <c r="BU1550" s="73"/>
      <c r="BV1550" s="95"/>
      <c r="BW1550" s="95"/>
      <c r="BX1550" s="73"/>
      <c r="BY1550" s="73"/>
      <c r="BZ1550" s="95"/>
      <c r="CA1550" s="95"/>
      <c r="CB1550" s="73"/>
      <c r="CC1550" s="73"/>
      <c r="CD1550" s="95"/>
      <c r="CE1550" s="9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9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2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73"/>
      <c r="AF1551" s="73"/>
      <c r="AG1551" s="73"/>
      <c r="AH1551" s="95"/>
      <c r="AI1551" s="95"/>
      <c r="AJ1551" s="73"/>
      <c r="AK1551" s="73"/>
      <c r="AL1551" s="95"/>
      <c r="AM1551" s="95"/>
      <c r="AN1551" s="73"/>
      <c r="AO1551" s="73"/>
      <c r="AP1551" s="95"/>
      <c r="AQ1551" s="95"/>
      <c r="AR1551" s="73"/>
      <c r="AS1551" s="73"/>
      <c r="AT1551" s="95"/>
      <c r="AU1551" s="95"/>
      <c r="AV1551" s="73"/>
      <c r="AW1551" s="73"/>
      <c r="AX1551" s="95"/>
      <c r="AY1551" s="95"/>
      <c r="AZ1551" s="73"/>
      <c r="BA1551" s="73"/>
      <c r="BB1551" s="95"/>
      <c r="BC1551" s="95"/>
      <c r="BD1551" s="73"/>
      <c r="BE1551" s="73"/>
      <c r="BF1551" s="95"/>
      <c r="BG1551" s="95"/>
      <c r="BH1551" s="73"/>
      <c r="BI1551" s="73"/>
      <c r="BJ1551" s="95"/>
      <c r="BK1551" s="95"/>
      <c r="BL1551" s="73"/>
      <c r="BM1551" s="73"/>
      <c r="BN1551" s="95"/>
      <c r="BO1551" s="95"/>
      <c r="BP1551" s="73"/>
      <c r="BQ1551" s="73"/>
      <c r="BR1551" s="95"/>
      <c r="BS1551" s="95"/>
      <c r="BT1551" s="73"/>
      <c r="BU1551" s="73"/>
      <c r="BV1551" s="95"/>
      <c r="BW1551" s="95"/>
      <c r="BX1551" s="73"/>
      <c r="BY1551" s="73"/>
      <c r="BZ1551" s="95"/>
      <c r="CA1551" s="95"/>
      <c r="CB1551" s="73"/>
      <c r="CC1551" s="73"/>
      <c r="CD1551" s="95"/>
      <c r="CE1551" s="9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9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2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73"/>
      <c r="AF1552" s="73"/>
      <c r="AG1552" s="73"/>
      <c r="AH1552" s="95"/>
      <c r="AI1552" s="95"/>
      <c r="AJ1552" s="73"/>
      <c r="AK1552" s="73"/>
      <c r="AL1552" s="95"/>
      <c r="AM1552" s="95"/>
      <c r="AN1552" s="73"/>
      <c r="AO1552" s="73"/>
      <c r="AP1552" s="95"/>
      <c r="AQ1552" s="95"/>
      <c r="AR1552" s="73"/>
      <c r="AS1552" s="73"/>
      <c r="AT1552" s="95"/>
      <c r="AU1552" s="95"/>
      <c r="AV1552" s="73"/>
      <c r="AW1552" s="73"/>
      <c r="AX1552" s="95"/>
      <c r="AY1552" s="95"/>
      <c r="AZ1552" s="73"/>
      <c r="BA1552" s="73"/>
      <c r="BB1552" s="95"/>
      <c r="BC1552" s="95"/>
      <c r="BD1552" s="73"/>
      <c r="BE1552" s="73"/>
      <c r="BF1552" s="95"/>
      <c r="BG1552" s="95"/>
      <c r="BH1552" s="73"/>
      <c r="BI1552" s="73"/>
      <c r="BJ1552" s="95"/>
      <c r="BK1552" s="95"/>
      <c r="BL1552" s="73"/>
      <c r="BM1552" s="73"/>
      <c r="BN1552" s="95"/>
      <c r="BO1552" s="95"/>
      <c r="BP1552" s="73"/>
      <c r="BQ1552" s="73"/>
      <c r="BR1552" s="95"/>
      <c r="BS1552" s="95"/>
      <c r="BT1552" s="73"/>
      <c r="BU1552" s="73"/>
      <c r="BV1552" s="95"/>
      <c r="BW1552" s="95"/>
      <c r="BX1552" s="73"/>
      <c r="BY1552" s="73"/>
      <c r="BZ1552" s="95"/>
      <c r="CA1552" s="95"/>
      <c r="CB1552" s="73"/>
      <c r="CC1552" s="73"/>
      <c r="CD1552" s="95"/>
      <c r="CE1552" s="9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9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2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73"/>
      <c r="AF1553" s="73"/>
      <c r="AG1553" s="73"/>
      <c r="AH1553" s="95"/>
      <c r="AI1553" s="95"/>
      <c r="AJ1553" s="73"/>
      <c r="AK1553" s="73"/>
      <c r="AL1553" s="95"/>
      <c r="AM1553" s="95"/>
      <c r="AN1553" s="73"/>
      <c r="AO1553" s="73"/>
      <c r="AP1553" s="95"/>
      <c r="AQ1553" s="95"/>
      <c r="AR1553" s="73"/>
      <c r="AS1553" s="73"/>
      <c r="AT1553" s="95"/>
      <c r="AU1553" s="95"/>
      <c r="AV1553" s="73"/>
      <c r="AW1553" s="73"/>
      <c r="AX1553" s="95"/>
      <c r="AY1553" s="95"/>
      <c r="AZ1553" s="73"/>
      <c r="BA1553" s="73"/>
      <c r="BB1553" s="95"/>
      <c r="BC1553" s="95"/>
      <c r="BD1553" s="73"/>
      <c r="BE1553" s="73"/>
      <c r="BF1553" s="95"/>
      <c r="BG1553" s="95"/>
      <c r="BH1553" s="73"/>
      <c r="BI1553" s="73"/>
      <c r="BJ1553" s="95"/>
      <c r="BK1553" s="95"/>
      <c r="BL1553" s="73"/>
      <c r="BM1553" s="73"/>
      <c r="BN1553" s="95"/>
      <c r="BO1553" s="95"/>
      <c r="BP1553" s="73"/>
      <c r="BQ1553" s="73"/>
      <c r="BR1553" s="95"/>
      <c r="BS1553" s="95"/>
      <c r="BT1553" s="73"/>
      <c r="BU1553" s="73"/>
      <c r="BV1553" s="95"/>
      <c r="BW1553" s="95"/>
      <c r="BX1553" s="73"/>
      <c r="BY1553" s="73"/>
      <c r="BZ1553" s="95"/>
      <c r="CA1553" s="95"/>
      <c r="CB1553" s="73"/>
      <c r="CC1553" s="73"/>
      <c r="CD1553" s="95"/>
      <c r="CE1553" s="9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9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2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73"/>
      <c r="AF1554" s="73"/>
      <c r="AG1554" s="73"/>
      <c r="AH1554" s="95"/>
      <c r="AI1554" s="95"/>
      <c r="AJ1554" s="73"/>
      <c r="AK1554" s="73"/>
      <c r="AL1554" s="95"/>
      <c r="AM1554" s="95"/>
      <c r="AN1554" s="73"/>
      <c r="AO1554" s="73"/>
      <c r="AP1554" s="95"/>
      <c r="AQ1554" s="95"/>
      <c r="AR1554" s="73"/>
      <c r="AS1554" s="73"/>
      <c r="AT1554" s="95"/>
      <c r="AU1554" s="95"/>
      <c r="AV1554" s="73"/>
      <c r="AW1554" s="73"/>
      <c r="AX1554" s="95"/>
      <c r="AY1554" s="95"/>
      <c r="AZ1554" s="73"/>
      <c r="BA1554" s="73"/>
      <c r="BB1554" s="95"/>
      <c r="BC1554" s="95"/>
      <c r="BD1554" s="73"/>
      <c r="BE1554" s="73"/>
      <c r="BF1554" s="95"/>
      <c r="BG1554" s="95"/>
      <c r="BH1554" s="73"/>
      <c r="BI1554" s="73"/>
      <c r="BJ1554" s="95"/>
      <c r="BK1554" s="95"/>
      <c r="BL1554" s="73"/>
      <c r="BM1554" s="73"/>
      <c r="BN1554" s="95"/>
      <c r="BO1554" s="95"/>
      <c r="BP1554" s="73"/>
      <c r="BQ1554" s="73"/>
      <c r="BR1554" s="95"/>
      <c r="BS1554" s="95"/>
      <c r="BT1554" s="73"/>
      <c r="BU1554" s="73"/>
      <c r="BV1554" s="95"/>
      <c r="BW1554" s="95"/>
      <c r="BX1554" s="73"/>
      <c r="BY1554" s="73"/>
      <c r="BZ1554" s="95"/>
      <c r="CA1554" s="95"/>
      <c r="CB1554" s="73"/>
      <c r="CC1554" s="73"/>
      <c r="CD1554" s="95"/>
      <c r="CE1554" s="9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9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2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73"/>
      <c r="AF1555" s="73"/>
      <c r="AG1555" s="73"/>
      <c r="AH1555" s="95"/>
      <c r="AI1555" s="95"/>
      <c r="AJ1555" s="73"/>
      <c r="AK1555" s="73"/>
      <c r="AL1555" s="95"/>
      <c r="AM1555" s="95"/>
      <c r="AN1555" s="73"/>
      <c r="AO1555" s="73"/>
      <c r="AP1555" s="95"/>
      <c r="AQ1555" s="95"/>
      <c r="AR1555" s="73"/>
      <c r="AS1555" s="73"/>
      <c r="AT1555" s="95"/>
      <c r="AU1555" s="95"/>
      <c r="AV1555" s="73"/>
      <c r="AW1555" s="73"/>
      <c r="AX1555" s="95"/>
      <c r="AY1555" s="95"/>
      <c r="AZ1555" s="73"/>
      <c r="BA1555" s="73"/>
      <c r="BB1555" s="95"/>
      <c r="BC1555" s="95"/>
      <c r="BD1555" s="73"/>
      <c r="BE1555" s="73"/>
      <c r="BF1555" s="95"/>
      <c r="BG1555" s="95"/>
      <c r="BH1555" s="73"/>
      <c r="BI1555" s="73"/>
      <c r="BJ1555" s="95"/>
      <c r="BK1555" s="95"/>
      <c r="BL1555" s="73"/>
      <c r="BM1555" s="73"/>
      <c r="BN1555" s="95"/>
      <c r="BO1555" s="95"/>
      <c r="BP1555" s="73"/>
      <c r="BQ1555" s="73"/>
      <c r="BR1555" s="95"/>
      <c r="BS1555" s="95"/>
      <c r="BT1555" s="73"/>
      <c r="BU1555" s="73"/>
      <c r="BV1555" s="95"/>
      <c r="BW1555" s="95"/>
      <c r="BX1555" s="73"/>
      <c r="BY1555" s="73"/>
      <c r="BZ1555" s="95"/>
      <c r="CA1555" s="95"/>
      <c r="CB1555" s="73"/>
      <c r="CC1555" s="73"/>
      <c r="CD1555" s="95"/>
      <c r="CE1555" s="9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9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2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73"/>
      <c r="AF1556" s="73"/>
      <c r="AG1556" s="73"/>
      <c r="AH1556" s="95"/>
      <c r="AI1556" s="95"/>
      <c r="AJ1556" s="73"/>
      <c r="AK1556" s="73"/>
      <c r="AL1556" s="95"/>
      <c r="AM1556" s="95"/>
      <c r="AN1556" s="73"/>
      <c r="AO1556" s="73"/>
      <c r="AP1556" s="95"/>
      <c r="AQ1556" s="95"/>
      <c r="AR1556" s="73"/>
      <c r="AS1556" s="73"/>
      <c r="AT1556" s="95"/>
      <c r="AU1556" s="95"/>
      <c r="AV1556" s="73"/>
      <c r="AW1556" s="73"/>
      <c r="AX1556" s="95"/>
      <c r="AY1556" s="95"/>
      <c r="AZ1556" s="73"/>
      <c r="BA1556" s="73"/>
      <c r="BB1556" s="95"/>
      <c r="BC1556" s="95"/>
      <c r="BD1556" s="73"/>
      <c r="BE1556" s="73"/>
      <c r="BF1556" s="95"/>
      <c r="BG1556" s="95"/>
      <c r="BH1556" s="73"/>
      <c r="BI1556" s="73"/>
      <c r="BJ1556" s="95"/>
      <c r="BK1556" s="95"/>
      <c r="BL1556" s="73"/>
      <c r="BM1556" s="73"/>
      <c r="BN1556" s="95"/>
      <c r="BO1556" s="95"/>
      <c r="BP1556" s="73"/>
      <c r="BQ1556" s="73"/>
      <c r="BR1556" s="95"/>
      <c r="BS1556" s="95"/>
      <c r="BT1556" s="73"/>
      <c r="BU1556" s="73"/>
      <c r="BV1556" s="95"/>
      <c r="BW1556" s="95"/>
      <c r="BX1556" s="73"/>
      <c r="BY1556" s="73"/>
      <c r="BZ1556" s="95"/>
      <c r="CA1556" s="95"/>
      <c r="CB1556" s="73"/>
      <c r="CC1556" s="73"/>
      <c r="CD1556" s="95"/>
      <c r="CE1556" s="9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9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2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73"/>
      <c r="AF1557" s="73"/>
      <c r="AG1557" s="73"/>
      <c r="AH1557" s="95"/>
      <c r="AI1557" s="95"/>
      <c r="AJ1557" s="73"/>
      <c r="AK1557" s="73"/>
      <c r="AL1557" s="95"/>
      <c r="AM1557" s="95"/>
      <c r="AN1557" s="73"/>
      <c r="AO1557" s="73"/>
      <c r="AP1557" s="95"/>
      <c r="AQ1557" s="95"/>
      <c r="AR1557" s="73"/>
      <c r="AS1557" s="73"/>
      <c r="AT1557" s="95"/>
      <c r="AU1557" s="95"/>
      <c r="AV1557" s="73"/>
      <c r="AW1557" s="73"/>
      <c r="AX1557" s="95"/>
      <c r="AY1557" s="95"/>
      <c r="AZ1557" s="73"/>
      <c r="BA1557" s="73"/>
      <c r="BB1557" s="95"/>
      <c r="BC1557" s="95"/>
      <c r="BD1557" s="73"/>
      <c r="BE1557" s="73"/>
      <c r="BF1557" s="95"/>
      <c r="BG1557" s="95"/>
      <c r="BH1557" s="73"/>
      <c r="BI1557" s="73"/>
      <c r="BJ1557" s="95"/>
      <c r="BK1557" s="95"/>
      <c r="BL1557" s="73"/>
      <c r="BM1557" s="73"/>
      <c r="BN1557" s="95"/>
      <c r="BO1557" s="95"/>
      <c r="BP1557" s="73"/>
      <c r="BQ1557" s="73"/>
      <c r="BR1557" s="95"/>
      <c r="BS1557" s="95"/>
      <c r="BT1557" s="73"/>
      <c r="BU1557" s="73"/>
      <c r="BV1557" s="95"/>
      <c r="BW1557" s="95"/>
      <c r="BX1557" s="73"/>
      <c r="BY1557" s="73"/>
      <c r="BZ1557" s="95"/>
      <c r="CA1557" s="95"/>
      <c r="CB1557" s="73"/>
      <c r="CC1557" s="73"/>
      <c r="CD1557" s="95"/>
      <c r="CE1557" s="9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9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2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73"/>
      <c r="AF1558" s="73"/>
      <c r="AG1558" s="73"/>
      <c r="AH1558" s="95"/>
      <c r="AI1558" s="95"/>
      <c r="AJ1558" s="73"/>
      <c r="AK1558" s="73"/>
      <c r="AL1558" s="95"/>
      <c r="AM1558" s="95"/>
      <c r="AN1558" s="73"/>
      <c r="AO1558" s="73"/>
      <c r="AP1558" s="95"/>
      <c r="AQ1558" s="95"/>
      <c r="AR1558" s="73"/>
      <c r="AS1558" s="73"/>
      <c r="AT1558" s="95"/>
      <c r="AU1558" s="95"/>
      <c r="AV1558" s="73"/>
      <c r="AW1558" s="73"/>
      <c r="AX1558" s="95"/>
      <c r="AY1558" s="95"/>
      <c r="AZ1558" s="73"/>
      <c r="BA1558" s="73"/>
      <c r="BB1558" s="95"/>
      <c r="BC1558" s="95"/>
      <c r="BD1558" s="73"/>
      <c r="BE1558" s="73"/>
      <c r="BF1558" s="95"/>
      <c r="BG1558" s="95"/>
      <c r="BH1558" s="73"/>
      <c r="BI1558" s="73"/>
      <c r="BJ1558" s="95"/>
      <c r="BK1558" s="95"/>
      <c r="BL1558" s="73"/>
      <c r="BM1558" s="73"/>
      <c r="BN1558" s="95"/>
      <c r="BO1558" s="95"/>
      <c r="BP1558" s="73"/>
      <c r="BQ1558" s="73"/>
      <c r="BR1558" s="95"/>
      <c r="BS1558" s="95"/>
      <c r="BT1558" s="73"/>
      <c r="BU1558" s="73"/>
      <c r="BV1558" s="95"/>
      <c r="BW1558" s="95"/>
      <c r="BX1558" s="73"/>
      <c r="BY1558" s="73"/>
      <c r="BZ1558" s="95"/>
      <c r="CA1558" s="95"/>
      <c r="CB1558" s="73"/>
      <c r="CC1558" s="73"/>
      <c r="CD1558" s="95"/>
      <c r="CE1558" s="9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9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2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73"/>
      <c r="AF1559" s="73"/>
      <c r="AG1559" s="73"/>
      <c r="AH1559" s="95"/>
      <c r="AI1559" s="95"/>
      <c r="AJ1559" s="73"/>
      <c r="AK1559" s="73"/>
      <c r="AL1559" s="95"/>
      <c r="AM1559" s="95"/>
      <c r="AN1559" s="73"/>
      <c r="AO1559" s="73"/>
      <c r="AP1559" s="95"/>
      <c r="AQ1559" s="95"/>
      <c r="AR1559" s="73"/>
      <c r="AS1559" s="73"/>
      <c r="AT1559" s="95"/>
      <c r="AU1559" s="95"/>
      <c r="AV1559" s="73"/>
      <c r="AW1559" s="73"/>
      <c r="AX1559" s="95"/>
      <c r="AY1559" s="95"/>
      <c r="AZ1559" s="73"/>
      <c r="BA1559" s="73"/>
      <c r="BB1559" s="95"/>
      <c r="BC1559" s="95"/>
      <c r="BD1559" s="73"/>
      <c r="BE1559" s="73"/>
      <c r="BF1559" s="95"/>
      <c r="BG1559" s="95"/>
      <c r="BH1559" s="73"/>
      <c r="BI1559" s="73"/>
      <c r="BJ1559" s="95"/>
      <c r="BK1559" s="95"/>
      <c r="BL1559" s="73"/>
      <c r="BM1559" s="73"/>
      <c r="BN1559" s="95"/>
      <c r="BO1559" s="95"/>
      <c r="BP1559" s="73"/>
      <c r="BQ1559" s="73"/>
      <c r="BR1559" s="95"/>
      <c r="BS1559" s="95"/>
      <c r="BT1559" s="73"/>
      <c r="BU1559" s="73"/>
      <c r="BV1559" s="95"/>
      <c r="BW1559" s="95"/>
      <c r="BX1559" s="73"/>
      <c r="BY1559" s="73"/>
      <c r="BZ1559" s="95"/>
      <c r="CA1559" s="95"/>
      <c r="CB1559" s="73"/>
      <c r="CC1559" s="73"/>
      <c r="CD1559" s="95"/>
      <c r="CE1559" s="9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9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2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73"/>
      <c r="AF1560" s="73"/>
      <c r="AG1560" s="73"/>
      <c r="AH1560" s="95"/>
      <c r="AI1560" s="95"/>
      <c r="AJ1560" s="73"/>
      <c r="AK1560" s="73"/>
      <c r="AL1560" s="95"/>
      <c r="AM1560" s="95"/>
      <c r="AN1560" s="73"/>
      <c r="AO1560" s="73"/>
      <c r="AP1560" s="95"/>
      <c r="AQ1560" s="95"/>
      <c r="AR1560" s="73"/>
      <c r="AS1560" s="73"/>
      <c r="AT1560" s="95"/>
      <c r="AU1560" s="95"/>
      <c r="AV1560" s="73"/>
      <c r="AW1560" s="73"/>
      <c r="AX1560" s="95"/>
      <c r="AY1560" s="95"/>
      <c r="AZ1560" s="73"/>
      <c r="BA1560" s="73"/>
      <c r="BB1560" s="95"/>
      <c r="BC1560" s="95"/>
      <c r="BD1560" s="73"/>
      <c r="BE1560" s="73"/>
      <c r="BF1560" s="95"/>
      <c r="BG1560" s="95"/>
      <c r="BH1560" s="73"/>
      <c r="BI1560" s="73"/>
      <c r="BJ1560" s="95"/>
      <c r="BK1560" s="95"/>
      <c r="BL1560" s="73"/>
      <c r="BM1560" s="73"/>
      <c r="BN1560" s="95"/>
      <c r="BO1560" s="95"/>
      <c r="BP1560" s="73"/>
      <c r="BQ1560" s="73"/>
      <c r="BR1560" s="95"/>
      <c r="BS1560" s="95"/>
      <c r="BT1560" s="73"/>
      <c r="BU1560" s="73"/>
      <c r="BV1560" s="95"/>
      <c r="BW1560" s="95"/>
      <c r="BX1560" s="73"/>
      <c r="BY1560" s="73"/>
      <c r="BZ1560" s="95"/>
      <c r="CA1560" s="95"/>
      <c r="CB1560" s="73"/>
      <c r="CC1560" s="73"/>
      <c r="CD1560" s="95"/>
      <c r="CE1560" s="9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9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2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73"/>
      <c r="AF1561" s="73"/>
      <c r="AG1561" s="73"/>
      <c r="AH1561" s="95"/>
      <c r="AI1561" s="95"/>
      <c r="AJ1561" s="73"/>
      <c r="AK1561" s="73"/>
      <c r="AL1561" s="95"/>
      <c r="AM1561" s="95"/>
      <c r="AN1561" s="73"/>
      <c r="AO1561" s="73"/>
      <c r="AP1561" s="95"/>
      <c r="AQ1561" s="95"/>
      <c r="AR1561" s="73"/>
      <c r="AS1561" s="73"/>
      <c r="AT1561" s="95"/>
      <c r="AU1561" s="95"/>
      <c r="AV1561" s="73"/>
      <c r="AW1561" s="73"/>
      <c r="AX1561" s="95"/>
      <c r="AY1561" s="95"/>
      <c r="AZ1561" s="73"/>
      <c r="BA1561" s="73"/>
      <c r="BB1561" s="95"/>
      <c r="BC1561" s="95"/>
      <c r="BD1561" s="73"/>
      <c r="BE1561" s="73"/>
      <c r="BF1561" s="95"/>
      <c r="BG1561" s="95"/>
      <c r="BH1561" s="73"/>
      <c r="BI1561" s="73"/>
      <c r="BJ1561" s="95"/>
      <c r="BK1561" s="95"/>
      <c r="BL1561" s="73"/>
      <c r="BM1561" s="73"/>
      <c r="BN1561" s="95"/>
      <c r="BO1561" s="95"/>
      <c r="BP1561" s="73"/>
      <c r="BQ1561" s="73"/>
      <c r="BR1561" s="95"/>
      <c r="BS1561" s="95"/>
      <c r="BT1561" s="73"/>
      <c r="BU1561" s="73"/>
      <c r="BV1561" s="95"/>
      <c r="BW1561" s="95"/>
      <c r="BX1561" s="73"/>
      <c r="BY1561" s="73"/>
      <c r="BZ1561" s="95"/>
      <c r="CA1561" s="95"/>
      <c r="CB1561" s="73"/>
      <c r="CC1561" s="73"/>
      <c r="CD1561" s="95"/>
      <c r="CE1561" s="9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9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2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73"/>
      <c r="AF1562" s="73"/>
      <c r="AG1562" s="73"/>
      <c r="AH1562" s="95"/>
      <c r="AI1562" s="95"/>
      <c r="AJ1562" s="73"/>
      <c r="AK1562" s="73"/>
      <c r="AL1562" s="95"/>
      <c r="AM1562" s="95"/>
      <c r="AN1562" s="73"/>
      <c r="AO1562" s="73"/>
      <c r="AP1562" s="95"/>
      <c r="AQ1562" s="95"/>
      <c r="AR1562" s="73"/>
      <c r="AS1562" s="73"/>
      <c r="AT1562" s="95"/>
      <c r="AU1562" s="95"/>
      <c r="AV1562" s="73"/>
      <c r="AW1562" s="73"/>
      <c r="AX1562" s="95"/>
      <c r="AY1562" s="95"/>
      <c r="AZ1562" s="73"/>
      <c r="BA1562" s="73"/>
      <c r="BB1562" s="95"/>
      <c r="BC1562" s="95"/>
      <c r="BD1562" s="73"/>
      <c r="BE1562" s="73"/>
      <c r="BF1562" s="95"/>
      <c r="BG1562" s="95"/>
      <c r="BH1562" s="73"/>
      <c r="BI1562" s="73"/>
      <c r="BJ1562" s="95"/>
      <c r="BK1562" s="95"/>
      <c r="BL1562" s="73"/>
      <c r="BM1562" s="73"/>
      <c r="BN1562" s="95"/>
      <c r="BO1562" s="95"/>
      <c r="BP1562" s="73"/>
      <c r="BQ1562" s="73"/>
      <c r="BR1562" s="95"/>
      <c r="BS1562" s="95"/>
      <c r="BT1562" s="73"/>
      <c r="BU1562" s="73"/>
      <c r="BV1562" s="95"/>
      <c r="BW1562" s="95"/>
      <c r="BX1562" s="73"/>
      <c r="BY1562" s="73"/>
      <c r="BZ1562" s="95"/>
      <c r="CA1562" s="95"/>
      <c r="CB1562" s="73"/>
      <c r="CC1562" s="73"/>
      <c r="CD1562" s="95"/>
      <c r="CE1562" s="9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9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2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73"/>
      <c r="AF1563" s="73"/>
      <c r="AG1563" s="73"/>
      <c r="AH1563" s="95"/>
      <c r="AI1563" s="95"/>
      <c r="AJ1563" s="73"/>
      <c r="AK1563" s="73"/>
      <c r="AL1563" s="95"/>
      <c r="AM1563" s="95"/>
      <c r="AN1563" s="73"/>
      <c r="AO1563" s="73"/>
      <c r="AP1563" s="95"/>
      <c r="AQ1563" s="95"/>
      <c r="AR1563" s="73"/>
      <c r="AS1563" s="73"/>
      <c r="AT1563" s="95"/>
      <c r="AU1563" s="95"/>
      <c r="AV1563" s="73"/>
      <c r="AW1563" s="73"/>
      <c r="AX1563" s="95"/>
      <c r="AY1563" s="95"/>
      <c r="AZ1563" s="73"/>
      <c r="BA1563" s="73"/>
      <c r="BB1563" s="95"/>
      <c r="BC1563" s="95"/>
      <c r="BD1563" s="73"/>
      <c r="BE1563" s="73"/>
      <c r="BF1563" s="95"/>
      <c r="BG1563" s="95"/>
      <c r="BH1563" s="73"/>
      <c r="BI1563" s="73"/>
      <c r="BJ1563" s="95"/>
      <c r="BK1563" s="95"/>
      <c r="BL1563" s="73"/>
      <c r="BM1563" s="73"/>
      <c r="BN1563" s="95"/>
      <c r="BO1563" s="95"/>
      <c r="BP1563" s="73"/>
      <c r="BQ1563" s="73"/>
      <c r="BR1563" s="95"/>
      <c r="BS1563" s="95"/>
      <c r="BT1563" s="73"/>
      <c r="BU1563" s="73"/>
      <c r="BV1563" s="95"/>
      <c r="BW1563" s="95"/>
      <c r="BX1563" s="73"/>
      <c r="BY1563" s="73"/>
      <c r="BZ1563" s="95"/>
      <c r="CA1563" s="95"/>
      <c r="CB1563" s="73"/>
      <c r="CC1563" s="73"/>
      <c r="CD1563" s="95"/>
      <c r="CE1563" s="9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9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2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73"/>
      <c r="AF1564" s="73"/>
      <c r="AG1564" s="73"/>
      <c r="AH1564" s="95"/>
      <c r="AI1564" s="95"/>
      <c r="AJ1564" s="73"/>
      <c r="AK1564" s="73"/>
      <c r="AL1564" s="95"/>
      <c r="AM1564" s="95"/>
      <c r="AN1564" s="73"/>
      <c r="AO1564" s="73"/>
      <c r="AP1564" s="95"/>
      <c r="AQ1564" s="95"/>
      <c r="AR1564" s="73"/>
      <c r="AS1564" s="73"/>
      <c r="AT1564" s="95"/>
      <c r="AU1564" s="95"/>
      <c r="AV1564" s="73"/>
      <c r="AW1564" s="73"/>
      <c r="AX1564" s="95"/>
      <c r="AY1564" s="95"/>
      <c r="AZ1564" s="73"/>
      <c r="BA1564" s="73"/>
      <c r="BB1564" s="95"/>
      <c r="BC1564" s="95"/>
      <c r="BD1564" s="73"/>
      <c r="BE1564" s="73"/>
      <c r="BF1564" s="95"/>
      <c r="BG1564" s="95"/>
      <c r="BH1564" s="73"/>
      <c r="BI1564" s="73"/>
      <c r="BJ1564" s="95"/>
      <c r="BK1564" s="95"/>
      <c r="BL1564" s="73"/>
      <c r="BM1564" s="73"/>
      <c r="BN1564" s="95"/>
      <c r="BO1564" s="95"/>
      <c r="BP1564" s="73"/>
      <c r="BQ1564" s="73"/>
      <c r="BR1564" s="95"/>
      <c r="BS1564" s="95"/>
      <c r="BT1564" s="73"/>
      <c r="BU1564" s="73"/>
      <c r="BV1564" s="95"/>
      <c r="BW1564" s="95"/>
      <c r="BX1564" s="73"/>
      <c r="BY1564" s="73"/>
      <c r="BZ1564" s="95"/>
      <c r="CA1564" s="95"/>
      <c r="CB1564" s="73"/>
      <c r="CC1564" s="73"/>
      <c r="CD1564" s="95"/>
      <c r="CE1564" s="9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9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2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73"/>
      <c r="AF1565" s="73"/>
      <c r="AG1565" s="73"/>
      <c r="AH1565" s="95"/>
      <c r="AI1565" s="95"/>
      <c r="AJ1565" s="73"/>
      <c r="AK1565" s="73"/>
      <c r="AL1565" s="95"/>
      <c r="AM1565" s="95"/>
      <c r="AN1565" s="73"/>
      <c r="AO1565" s="73"/>
      <c r="AP1565" s="95"/>
      <c r="AQ1565" s="95"/>
      <c r="AR1565" s="73"/>
      <c r="AS1565" s="73"/>
      <c r="AT1565" s="95"/>
      <c r="AU1565" s="95"/>
      <c r="AV1565" s="73"/>
      <c r="AW1565" s="73"/>
      <c r="AX1565" s="95"/>
      <c r="AY1565" s="95"/>
      <c r="AZ1565" s="73"/>
      <c r="BA1565" s="73"/>
      <c r="BB1565" s="95"/>
      <c r="BC1565" s="95"/>
      <c r="BD1565" s="73"/>
      <c r="BE1565" s="73"/>
      <c r="BF1565" s="95"/>
      <c r="BG1565" s="95"/>
      <c r="BH1565" s="73"/>
      <c r="BI1565" s="73"/>
      <c r="BJ1565" s="95"/>
      <c r="BK1565" s="95"/>
      <c r="BL1565" s="73"/>
      <c r="BM1565" s="73"/>
      <c r="BN1565" s="95"/>
      <c r="BO1565" s="95"/>
      <c r="BP1565" s="73"/>
      <c r="BQ1565" s="73"/>
      <c r="BR1565" s="95"/>
      <c r="BS1565" s="95"/>
      <c r="BT1565" s="73"/>
      <c r="BU1565" s="73"/>
      <c r="BV1565" s="95"/>
      <c r="BW1565" s="95"/>
      <c r="BX1565" s="73"/>
      <c r="BY1565" s="73"/>
      <c r="BZ1565" s="95"/>
      <c r="CA1565" s="95"/>
      <c r="CB1565" s="73"/>
      <c r="CC1565" s="73"/>
      <c r="CD1565" s="95"/>
      <c r="CE1565" s="9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9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2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73"/>
      <c r="AF1566" s="73"/>
      <c r="AG1566" s="73"/>
      <c r="AH1566" s="95"/>
      <c r="AI1566" s="95"/>
      <c r="AJ1566" s="73"/>
      <c r="AK1566" s="73"/>
      <c r="AL1566" s="95"/>
      <c r="AM1566" s="95"/>
      <c r="AN1566" s="73"/>
      <c r="AO1566" s="73"/>
      <c r="AP1566" s="95"/>
      <c r="AQ1566" s="95"/>
      <c r="AR1566" s="73"/>
      <c r="AS1566" s="73"/>
      <c r="AT1566" s="95"/>
      <c r="AU1566" s="95"/>
      <c r="AV1566" s="73"/>
      <c r="AW1566" s="73"/>
      <c r="AX1566" s="95"/>
      <c r="AY1566" s="95"/>
      <c r="AZ1566" s="73"/>
      <c r="BA1566" s="73"/>
      <c r="BB1566" s="95"/>
      <c r="BC1566" s="95"/>
      <c r="BD1566" s="73"/>
      <c r="BE1566" s="73"/>
      <c r="BF1566" s="95"/>
      <c r="BG1566" s="95"/>
      <c r="BH1566" s="73"/>
      <c r="BI1566" s="73"/>
      <c r="BJ1566" s="95"/>
      <c r="BK1566" s="95"/>
      <c r="BL1566" s="73"/>
      <c r="BM1566" s="73"/>
      <c r="BN1566" s="95"/>
      <c r="BO1566" s="95"/>
      <c r="BP1566" s="73"/>
      <c r="BQ1566" s="73"/>
      <c r="BR1566" s="95"/>
      <c r="BS1566" s="95"/>
      <c r="BT1566" s="73"/>
      <c r="BU1566" s="73"/>
      <c r="BV1566" s="95"/>
      <c r="BW1566" s="95"/>
      <c r="BX1566" s="73"/>
      <c r="BY1566" s="73"/>
      <c r="BZ1566" s="95"/>
      <c r="CA1566" s="95"/>
      <c r="CB1566" s="73"/>
      <c r="CC1566" s="73"/>
      <c r="CD1566" s="95"/>
      <c r="CE1566" s="9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9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2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73"/>
      <c r="AF1567" s="73"/>
      <c r="AG1567" s="73"/>
      <c r="AH1567" s="95"/>
      <c r="AI1567" s="95"/>
      <c r="AJ1567" s="73"/>
      <c r="AK1567" s="73"/>
      <c r="AL1567" s="95"/>
      <c r="AM1567" s="95"/>
      <c r="AN1567" s="73"/>
      <c r="AO1567" s="73"/>
      <c r="AP1567" s="95"/>
      <c r="AQ1567" s="95"/>
      <c r="AR1567" s="73"/>
      <c r="AS1567" s="73"/>
      <c r="AT1567" s="95"/>
      <c r="AU1567" s="95"/>
      <c r="AV1567" s="73"/>
      <c r="AW1567" s="73"/>
      <c r="AX1567" s="95"/>
      <c r="AY1567" s="95"/>
      <c r="AZ1567" s="73"/>
      <c r="BA1567" s="73"/>
      <c r="BB1567" s="95"/>
      <c r="BC1567" s="95"/>
      <c r="BD1567" s="73"/>
      <c r="BE1567" s="73"/>
      <c r="BF1567" s="95"/>
      <c r="BG1567" s="95"/>
      <c r="BH1567" s="73"/>
      <c r="BI1567" s="73"/>
      <c r="BJ1567" s="95"/>
      <c r="BK1567" s="95"/>
      <c r="BL1567" s="73"/>
      <c r="BM1567" s="73"/>
      <c r="BN1567" s="95"/>
      <c r="BO1567" s="95"/>
      <c r="BP1567" s="73"/>
      <c r="BQ1567" s="73"/>
      <c r="BR1567" s="95"/>
      <c r="BS1567" s="95"/>
      <c r="BT1567" s="73"/>
      <c r="BU1567" s="73"/>
      <c r="BV1567" s="95"/>
      <c r="BW1567" s="95"/>
      <c r="BX1567" s="73"/>
      <c r="BY1567" s="73"/>
      <c r="BZ1567" s="95"/>
      <c r="CA1567" s="95"/>
      <c r="CB1567" s="73"/>
      <c r="CC1567" s="73"/>
      <c r="CD1567" s="95"/>
      <c r="CE1567" s="9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9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2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73"/>
      <c r="AF1568" s="73"/>
      <c r="AG1568" s="73"/>
      <c r="AH1568" s="95"/>
      <c r="AI1568" s="95"/>
      <c r="AJ1568" s="73"/>
      <c r="AK1568" s="73"/>
      <c r="AL1568" s="95"/>
      <c r="AM1568" s="95"/>
      <c r="AN1568" s="73"/>
      <c r="AO1568" s="73"/>
      <c r="AP1568" s="95"/>
      <c r="AQ1568" s="95"/>
      <c r="AR1568" s="73"/>
      <c r="AS1568" s="73"/>
      <c r="AT1568" s="95"/>
      <c r="AU1568" s="95"/>
      <c r="AV1568" s="73"/>
      <c r="AW1568" s="73"/>
      <c r="AX1568" s="95"/>
      <c r="AY1568" s="95"/>
      <c r="AZ1568" s="73"/>
      <c r="BA1568" s="73"/>
      <c r="BB1568" s="95"/>
      <c r="BC1568" s="95"/>
      <c r="BD1568" s="73"/>
      <c r="BE1568" s="73"/>
      <c r="BF1568" s="95"/>
      <c r="BG1568" s="95"/>
      <c r="BH1568" s="73"/>
      <c r="BI1568" s="73"/>
      <c r="BJ1568" s="95"/>
      <c r="BK1568" s="95"/>
      <c r="BL1568" s="73"/>
      <c r="BM1568" s="73"/>
      <c r="BN1568" s="95"/>
      <c r="BO1568" s="95"/>
      <c r="BP1568" s="73"/>
      <c r="BQ1568" s="73"/>
      <c r="BR1568" s="95"/>
      <c r="BS1568" s="95"/>
      <c r="BT1568" s="73"/>
      <c r="BU1568" s="73"/>
      <c r="BV1568" s="95"/>
      <c r="BW1568" s="95"/>
      <c r="BX1568" s="73"/>
      <c r="BY1568" s="73"/>
      <c r="BZ1568" s="95"/>
      <c r="CA1568" s="95"/>
      <c r="CB1568" s="73"/>
      <c r="CC1568" s="73"/>
      <c r="CD1568" s="95"/>
      <c r="CE1568" s="9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9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2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73"/>
      <c r="AF1569" s="73"/>
      <c r="AG1569" s="73"/>
      <c r="AH1569" s="95"/>
      <c r="AI1569" s="95"/>
      <c r="AJ1569" s="73"/>
      <c r="AK1569" s="73"/>
      <c r="AL1569" s="95"/>
      <c r="AM1569" s="95"/>
      <c r="AN1569" s="73"/>
      <c r="AO1569" s="73"/>
      <c r="AP1569" s="95"/>
      <c r="AQ1569" s="95"/>
      <c r="AR1569" s="73"/>
      <c r="AS1569" s="73"/>
      <c r="AT1569" s="95"/>
      <c r="AU1569" s="95"/>
      <c r="AV1569" s="73"/>
      <c r="AW1569" s="73"/>
      <c r="AX1569" s="95"/>
      <c r="AY1569" s="95"/>
      <c r="AZ1569" s="73"/>
      <c r="BA1569" s="73"/>
      <c r="BB1569" s="95"/>
      <c r="BC1569" s="95"/>
      <c r="BD1569" s="73"/>
      <c r="BE1569" s="73"/>
      <c r="BF1569" s="95"/>
      <c r="BG1569" s="95"/>
      <c r="BH1569" s="73"/>
      <c r="BI1569" s="73"/>
      <c r="BJ1569" s="95"/>
      <c r="BK1569" s="95"/>
      <c r="BL1569" s="73"/>
      <c r="BM1569" s="73"/>
      <c r="BN1569" s="95"/>
      <c r="BO1569" s="95"/>
      <c r="BP1569" s="73"/>
      <c r="BQ1569" s="73"/>
      <c r="BR1569" s="95"/>
      <c r="BS1569" s="95"/>
      <c r="BT1569" s="73"/>
      <c r="BU1569" s="73"/>
      <c r="BV1569" s="95"/>
      <c r="BW1569" s="95"/>
      <c r="BX1569" s="73"/>
      <c r="BY1569" s="73"/>
      <c r="BZ1569" s="95"/>
      <c r="CA1569" s="95"/>
      <c r="CB1569" s="73"/>
      <c r="CC1569" s="73"/>
      <c r="CD1569" s="95"/>
      <c r="CE1569" s="9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9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2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73"/>
      <c r="AF1570" s="73"/>
      <c r="AG1570" s="73"/>
      <c r="AH1570" s="95"/>
      <c r="AI1570" s="95"/>
      <c r="AJ1570" s="73"/>
      <c r="AK1570" s="73"/>
      <c r="AL1570" s="95"/>
      <c r="AM1570" s="95"/>
      <c r="AN1570" s="73"/>
      <c r="AO1570" s="73"/>
      <c r="AP1570" s="95"/>
      <c r="AQ1570" s="95"/>
      <c r="AR1570" s="73"/>
      <c r="AS1570" s="73"/>
      <c r="AT1570" s="95"/>
      <c r="AU1570" s="95"/>
      <c r="AV1570" s="73"/>
      <c r="AW1570" s="73"/>
      <c r="AX1570" s="95"/>
      <c r="AY1570" s="95"/>
      <c r="AZ1570" s="73"/>
      <c r="BA1570" s="73"/>
      <c r="BB1570" s="95"/>
      <c r="BC1570" s="95"/>
      <c r="BD1570" s="73"/>
      <c r="BE1570" s="73"/>
      <c r="BF1570" s="95"/>
      <c r="BG1570" s="95"/>
      <c r="BH1570" s="73"/>
      <c r="BI1570" s="73"/>
      <c r="BJ1570" s="95"/>
      <c r="BK1570" s="95"/>
      <c r="BL1570" s="73"/>
      <c r="BM1570" s="73"/>
      <c r="BN1570" s="95"/>
      <c r="BO1570" s="95"/>
      <c r="BP1570" s="73"/>
      <c r="BQ1570" s="73"/>
      <c r="BR1570" s="95"/>
      <c r="BS1570" s="95"/>
      <c r="BT1570" s="73"/>
      <c r="BU1570" s="73"/>
      <c r="BV1570" s="95"/>
      <c r="BW1570" s="95"/>
      <c r="BX1570" s="73"/>
      <c r="BY1570" s="73"/>
      <c r="BZ1570" s="95"/>
      <c r="CA1570" s="95"/>
      <c r="CB1570" s="73"/>
      <c r="CC1570" s="73"/>
      <c r="CD1570" s="95"/>
      <c r="CE1570" s="9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9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2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73"/>
      <c r="AF1571" s="73"/>
      <c r="AG1571" s="73"/>
      <c r="AH1571" s="95"/>
      <c r="AI1571" s="95"/>
      <c r="AJ1571" s="73"/>
      <c r="AK1571" s="73"/>
      <c r="AL1571" s="95"/>
      <c r="AM1571" s="95"/>
      <c r="AN1571" s="73"/>
      <c r="AO1571" s="73"/>
      <c r="AP1571" s="95"/>
      <c r="AQ1571" s="95"/>
      <c r="AR1571" s="73"/>
      <c r="AS1571" s="73"/>
      <c r="AT1571" s="95"/>
      <c r="AU1571" s="95"/>
      <c r="AV1571" s="73"/>
      <c r="AW1571" s="73"/>
      <c r="AX1571" s="95"/>
      <c r="AY1571" s="95"/>
      <c r="AZ1571" s="73"/>
      <c r="BA1571" s="73"/>
      <c r="BB1571" s="95"/>
      <c r="BC1571" s="95"/>
      <c r="BD1571" s="73"/>
      <c r="BE1571" s="73"/>
      <c r="BF1571" s="95"/>
      <c r="BG1571" s="95"/>
      <c r="BH1571" s="73"/>
      <c r="BI1571" s="73"/>
      <c r="BJ1571" s="95"/>
      <c r="BK1571" s="95"/>
      <c r="BL1571" s="73"/>
      <c r="BM1571" s="73"/>
      <c r="BN1571" s="95"/>
      <c r="BO1571" s="95"/>
      <c r="BP1571" s="73"/>
      <c r="BQ1571" s="73"/>
      <c r="BR1571" s="95"/>
      <c r="BS1571" s="95"/>
      <c r="BT1571" s="73"/>
      <c r="BU1571" s="73"/>
      <c r="BV1571" s="95"/>
      <c r="BW1571" s="95"/>
      <c r="BX1571" s="73"/>
      <c r="BY1571" s="73"/>
      <c r="BZ1571" s="95"/>
      <c r="CA1571" s="95"/>
      <c r="CB1571" s="73"/>
      <c r="CC1571" s="73"/>
      <c r="CD1571" s="95"/>
      <c r="CE1571" s="9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9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2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73"/>
      <c r="AF1572" s="73"/>
      <c r="AG1572" s="73"/>
      <c r="AH1572" s="95"/>
      <c r="AI1572" s="95"/>
      <c r="AJ1572" s="73"/>
      <c r="AK1572" s="73"/>
      <c r="AL1572" s="95"/>
      <c r="AM1572" s="95"/>
      <c r="AN1572" s="73"/>
      <c r="AO1572" s="73"/>
      <c r="AP1572" s="95"/>
      <c r="AQ1572" s="95"/>
      <c r="AR1572" s="73"/>
      <c r="AS1572" s="73"/>
      <c r="AT1572" s="95"/>
      <c r="AU1572" s="95"/>
      <c r="AV1572" s="73"/>
      <c r="AW1572" s="73"/>
      <c r="AX1572" s="95"/>
      <c r="AY1572" s="95"/>
      <c r="AZ1572" s="73"/>
      <c r="BA1572" s="73"/>
      <c r="BB1572" s="95"/>
      <c r="BC1572" s="95"/>
      <c r="BD1572" s="73"/>
      <c r="BE1572" s="73"/>
      <c r="BF1572" s="95"/>
      <c r="BG1572" s="95"/>
      <c r="BH1572" s="73"/>
      <c r="BI1572" s="73"/>
      <c r="BJ1572" s="95"/>
      <c r="BK1572" s="95"/>
      <c r="BL1572" s="73"/>
      <c r="BM1572" s="73"/>
      <c r="BN1572" s="95"/>
      <c r="BO1572" s="95"/>
      <c r="BP1572" s="73"/>
      <c r="BQ1572" s="73"/>
      <c r="BR1572" s="95"/>
      <c r="BS1572" s="95"/>
      <c r="BT1572" s="73"/>
      <c r="BU1572" s="73"/>
      <c r="BV1572" s="95"/>
      <c r="BW1572" s="95"/>
      <c r="BX1572" s="73"/>
      <c r="BY1572" s="73"/>
      <c r="BZ1572" s="95"/>
      <c r="CA1572" s="95"/>
      <c r="CB1572" s="73"/>
      <c r="CC1572" s="73"/>
      <c r="CD1572" s="95"/>
      <c r="CE1572" s="9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9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2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73"/>
      <c r="AF1573" s="73"/>
      <c r="AG1573" s="73"/>
      <c r="AH1573" s="95"/>
      <c r="AI1573" s="95"/>
      <c r="AJ1573" s="73"/>
      <c r="AK1573" s="73"/>
      <c r="AL1573" s="95"/>
      <c r="AM1573" s="95"/>
      <c r="AN1573" s="73"/>
      <c r="AO1573" s="73"/>
      <c r="AP1573" s="95"/>
      <c r="AQ1573" s="95"/>
      <c r="AR1573" s="73"/>
      <c r="AS1573" s="73"/>
      <c r="AT1573" s="95"/>
      <c r="AU1573" s="95"/>
      <c r="AV1573" s="73"/>
      <c r="AW1573" s="73"/>
      <c r="AX1573" s="95"/>
      <c r="AY1573" s="95"/>
      <c r="AZ1573" s="73"/>
      <c r="BA1573" s="73"/>
      <c r="BB1573" s="95"/>
      <c r="BC1573" s="95"/>
      <c r="BD1573" s="73"/>
      <c r="BE1573" s="73"/>
      <c r="BF1573" s="95"/>
      <c r="BG1573" s="95"/>
      <c r="BH1573" s="73"/>
      <c r="BI1573" s="73"/>
      <c r="BJ1573" s="95"/>
      <c r="BK1573" s="95"/>
      <c r="BL1573" s="73"/>
      <c r="BM1573" s="73"/>
      <c r="BN1573" s="95"/>
      <c r="BO1573" s="95"/>
      <c r="BP1573" s="73"/>
      <c r="BQ1573" s="73"/>
      <c r="BR1573" s="95"/>
      <c r="BS1573" s="95"/>
      <c r="BT1573" s="73"/>
      <c r="BU1573" s="73"/>
      <c r="BV1573" s="95"/>
      <c r="BW1573" s="95"/>
      <c r="BX1573" s="73"/>
      <c r="BY1573" s="73"/>
      <c r="BZ1573" s="95"/>
      <c r="CA1573" s="95"/>
      <c r="CB1573" s="73"/>
      <c r="CC1573" s="73"/>
      <c r="CD1573" s="95"/>
      <c r="CE1573" s="9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9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2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73"/>
      <c r="AF1574" s="73"/>
      <c r="AG1574" s="73"/>
      <c r="AH1574" s="95"/>
      <c r="AI1574" s="95"/>
      <c r="AJ1574" s="73"/>
      <c r="AK1574" s="73"/>
      <c r="AL1574" s="95"/>
      <c r="AM1574" s="95"/>
      <c r="AN1574" s="73"/>
      <c r="AO1574" s="73"/>
      <c r="AP1574" s="95"/>
      <c r="AQ1574" s="95"/>
      <c r="AR1574" s="73"/>
      <c r="AS1574" s="73"/>
      <c r="AT1574" s="95"/>
      <c r="AU1574" s="95"/>
      <c r="AV1574" s="73"/>
      <c r="AW1574" s="73"/>
      <c r="AX1574" s="95"/>
      <c r="AY1574" s="95"/>
      <c r="AZ1574" s="73"/>
      <c r="BA1574" s="73"/>
      <c r="BB1574" s="95"/>
      <c r="BC1574" s="95"/>
      <c r="BD1574" s="73"/>
      <c r="BE1574" s="73"/>
      <c r="BF1574" s="95"/>
      <c r="BG1574" s="95"/>
      <c r="BH1574" s="73"/>
      <c r="BI1574" s="73"/>
      <c r="BJ1574" s="95"/>
      <c r="BK1574" s="95"/>
      <c r="BL1574" s="73"/>
      <c r="BM1574" s="73"/>
      <c r="BN1574" s="95"/>
      <c r="BO1574" s="95"/>
      <c r="BP1574" s="73"/>
      <c r="BQ1574" s="73"/>
      <c r="BR1574" s="95"/>
      <c r="BS1574" s="95"/>
      <c r="BT1574" s="73"/>
      <c r="BU1574" s="73"/>
      <c r="BV1574" s="95"/>
      <c r="BW1574" s="95"/>
      <c r="BX1574" s="73"/>
      <c r="BY1574" s="73"/>
      <c r="BZ1574" s="95"/>
      <c r="CA1574" s="95"/>
      <c r="CB1574" s="73"/>
      <c r="CC1574" s="73"/>
      <c r="CD1574" s="95"/>
      <c r="CE1574" s="9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9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2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73"/>
      <c r="AF1575" s="73"/>
      <c r="AG1575" s="73"/>
      <c r="AH1575" s="95"/>
      <c r="AI1575" s="95"/>
      <c r="AJ1575" s="73"/>
      <c r="AK1575" s="73"/>
      <c r="AL1575" s="95"/>
      <c r="AM1575" s="95"/>
      <c r="AN1575" s="73"/>
      <c r="AO1575" s="73"/>
      <c r="AP1575" s="95"/>
      <c r="AQ1575" s="95"/>
      <c r="AR1575" s="73"/>
      <c r="AS1575" s="73"/>
      <c r="AT1575" s="95"/>
      <c r="AU1575" s="95"/>
      <c r="AV1575" s="73"/>
      <c r="AW1575" s="73"/>
      <c r="AX1575" s="95"/>
      <c r="AY1575" s="95"/>
      <c r="AZ1575" s="73"/>
      <c r="BA1575" s="73"/>
      <c r="BB1575" s="95"/>
      <c r="BC1575" s="95"/>
      <c r="BD1575" s="73"/>
      <c r="BE1575" s="73"/>
      <c r="BF1575" s="95"/>
      <c r="BG1575" s="95"/>
      <c r="BH1575" s="73"/>
      <c r="BI1575" s="73"/>
      <c r="BJ1575" s="95"/>
      <c r="BK1575" s="95"/>
      <c r="BL1575" s="73"/>
      <c r="BM1575" s="73"/>
      <c r="BN1575" s="95"/>
      <c r="BO1575" s="95"/>
      <c r="BP1575" s="73"/>
      <c r="BQ1575" s="73"/>
      <c r="BR1575" s="95"/>
      <c r="BS1575" s="95"/>
      <c r="BT1575" s="73"/>
      <c r="BU1575" s="73"/>
      <c r="BV1575" s="95"/>
      <c r="BW1575" s="95"/>
      <c r="BX1575" s="73"/>
      <c r="BY1575" s="73"/>
      <c r="BZ1575" s="95"/>
      <c r="CA1575" s="95"/>
      <c r="CB1575" s="73"/>
      <c r="CC1575" s="73"/>
      <c r="CD1575" s="95"/>
      <c r="CE1575" s="9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9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2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73"/>
      <c r="AF1576" s="73"/>
      <c r="AG1576" s="73"/>
      <c r="AH1576" s="95"/>
      <c r="AI1576" s="95"/>
      <c r="AJ1576" s="73"/>
      <c r="AK1576" s="73"/>
      <c r="AL1576" s="95"/>
      <c r="AM1576" s="95"/>
      <c r="AN1576" s="73"/>
      <c r="AO1576" s="73"/>
      <c r="AP1576" s="95"/>
      <c r="AQ1576" s="95"/>
      <c r="AR1576" s="73"/>
      <c r="AS1576" s="73"/>
      <c r="AT1576" s="95"/>
      <c r="AU1576" s="95"/>
      <c r="AV1576" s="73"/>
      <c r="AW1576" s="73"/>
      <c r="AX1576" s="95"/>
      <c r="AY1576" s="95"/>
      <c r="AZ1576" s="73"/>
      <c r="BA1576" s="73"/>
      <c r="BB1576" s="95"/>
      <c r="BC1576" s="95"/>
      <c r="BD1576" s="73"/>
      <c r="BE1576" s="73"/>
      <c r="BF1576" s="95"/>
      <c r="BG1576" s="95"/>
      <c r="BH1576" s="73"/>
      <c r="BI1576" s="73"/>
      <c r="BJ1576" s="95"/>
      <c r="BK1576" s="95"/>
      <c r="BL1576" s="73"/>
      <c r="BM1576" s="73"/>
      <c r="BN1576" s="95"/>
      <c r="BO1576" s="95"/>
      <c r="BP1576" s="73"/>
      <c r="BQ1576" s="73"/>
      <c r="BR1576" s="95"/>
      <c r="BS1576" s="95"/>
      <c r="BT1576" s="73"/>
      <c r="BU1576" s="73"/>
      <c r="BV1576" s="95"/>
      <c r="BW1576" s="95"/>
      <c r="BX1576" s="73"/>
      <c r="BY1576" s="73"/>
      <c r="BZ1576" s="95"/>
      <c r="CA1576" s="95"/>
      <c r="CB1576" s="73"/>
      <c r="CC1576" s="73"/>
      <c r="CD1576" s="95"/>
      <c r="CE1576" s="9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9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2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73"/>
      <c r="AF1577" s="73"/>
      <c r="AG1577" s="73"/>
      <c r="AH1577" s="95"/>
      <c r="AI1577" s="95"/>
      <c r="AJ1577" s="73"/>
      <c r="AK1577" s="73"/>
      <c r="AL1577" s="95"/>
      <c r="AM1577" s="95"/>
      <c r="AN1577" s="73"/>
      <c r="AO1577" s="73"/>
      <c r="AP1577" s="95"/>
      <c r="AQ1577" s="95"/>
      <c r="AR1577" s="73"/>
      <c r="AS1577" s="73"/>
      <c r="AT1577" s="95"/>
      <c r="AU1577" s="95"/>
      <c r="AV1577" s="73"/>
      <c r="AW1577" s="73"/>
      <c r="AX1577" s="95"/>
      <c r="AY1577" s="95"/>
      <c r="AZ1577" s="73"/>
      <c r="BA1577" s="73"/>
      <c r="BB1577" s="95"/>
      <c r="BC1577" s="95"/>
      <c r="BD1577" s="73"/>
      <c r="BE1577" s="73"/>
      <c r="BF1577" s="95"/>
      <c r="BG1577" s="95"/>
      <c r="BH1577" s="73"/>
      <c r="BI1577" s="73"/>
      <c r="BJ1577" s="95"/>
      <c r="BK1577" s="95"/>
      <c r="BL1577" s="73"/>
      <c r="BM1577" s="73"/>
      <c r="BN1577" s="95"/>
      <c r="BO1577" s="95"/>
      <c r="BP1577" s="73"/>
      <c r="BQ1577" s="73"/>
      <c r="BR1577" s="95"/>
      <c r="BS1577" s="95"/>
      <c r="BT1577" s="73"/>
      <c r="BU1577" s="73"/>
      <c r="BV1577" s="95"/>
      <c r="BW1577" s="95"/>
      <c r="BX1577" s="73"/>
      <c r="BY1577" s="73"/>
      <c r="BZ1577" s="95"/>
      <c r="CA1577" s="95"/>
      <c r="CB1577" s="73"/>
      <c r="CC1577" s="73"/>
      <c r="CD1577" s="95"/>
      <c r="CE1577" s="9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9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2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73"/>
      <c r="AF1578" s="73"/>
      <c r="AG1578" s="73"/>
      <c r="AH1578" s="95"/>
      <c r="AI1578" s="95"/>
      <c r="AJ1578" s="73"/>
      <c r="AK1578" s="73"/>
      <c r="AL1578" s="95"/>
      <c r="AM1578" s="95"/>
      <c r="AN1578" s="73"/>
      <c r="AO1578" s="73"/>
      <c r="AP1578" s="95"/>
      <c r="AQ1578" s="95"/>
      <c r="AR1578" s="73"/>
      <c r="AS1578" s="73"/>
      <c r="AT1578" s="95"/>
      <c r="AU1578" s="95"/>
      <c r="AV1578" s="73"/>
      <c r="AW1578" s="73"/>
      <c r="AX1578" s="95"/>
      <c r="AY1578" s="95"/>
      <c r="AZ1578" s="73"/>
      <c r="BA1578" s="73"/>
      <c r="BB1578" s="95"/>
      <c r="BC1578" s="95"/>
      <c r="BD1578" s="73"/>
      <c r="BE1578" s="73"/>
      <c r="BF1578" s="95"/>
      <c r="BG1578" s="95"/>
      <c r="BH1578" s="73"/>
      <c r="BI1578" s="73"/>
      <c r="BJ1578" s="95"/>
      <c r="BK1578" s="95"/>
      <c r="BL1578" s="73"/>
      <c r="BM1578" s="73"/>
      <c r="BN1578" s="95"/>
      <c r="BO1578" s="95"/>
      <c r="BP1578" s="73"/>
      <c r="BQ1578" s="73"/>
      <c r="BR1578" s="95"/>
      <c r="BS1578" s="95"/>
      <c r="BT1578" s="73"/>
      <c r="BU1578" s="73"/>
      <c r="BV1578" s="95"/>
      <c r="BW1578" s="95"/>
      <c r="BX1578" s="73"/>
      <c r="BY1578" s="73"/>
      <c r="BZ1578" s="95"/>
      <c r="CA1578" s="95"/>
      <c r="CB1578" s="73"/>
      <c r="CC1578" s="73"/>
      <c r="CD1578" s="95"/>
      <c r="CE1578" s="9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9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2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73"/>
      <c r="AF1579" s="73"/>
      <c r="AG1579" s="73"/>
      <c r="AH1579" s="95"/>
      <c r="AI1579" s="95"/>
      <c r="AJ1579" s="73"/>
      <c r="AK1579" s="73"/>
      <c r="AL1579" s="95"/>
      <c r="AM1579" s="95"/>
      <c r="AN1579" s="73"/>
      <c r="AO1579" s="73"/>
      <c r="AP1579" s="95"/>
      <c r="AQ1579" s="95"/>
      <c r="AR1579" s="73"/>
      <c r="AS1579" s="73"/>
      <c r="AT1579" s="95"/>
      <c r="AU1579" s="95"/>
      <c r="AV1579" s="73"/>
      <c r="AW1579" s="73"/>
      <c r="AX1579" s="95"/>
      <c r="AY1579" s="95"/>
      <c r="AZ1579" s="73"/>
      <c r="BA1579" s="73"/>
      <c r="BB1579" s="95"/>
      <c r="BC1579" s="95"/>
      <c r="BD1579" s="73"/>
      <c r="BE1579" s="73"/>
      <c r="BF1579" s="95"/>
      <c r="BG1579" s="95"/>
      <c r="BH1579" s="73"/>
      <c r="BI1579" s="73"/>
      <c r="BJ1579" s="95"/>
      <c r="BK1579" s="95"/>
      <c r="BL1579" s="73"/>
      <c r="BM1579" s="73"/>
      <c r="BN1579" s="95"/>
      <c r="BO1579" s="95"/>
      <c r="BP1579" s="73"/>
      <c r="BQ1579" s="73"/>
      <c r="BR1579" s="95"/>
      <c r="BS1579" s="95"/>
      <c r="BT1579" s="73"/>
      <c r="BU1579" s="73"/>
      <c r="BV1579" s="95"/>
      <c r="BW1579" s="95"/>
      <c r="BX1579" s="73"/>
      <c r="BY1579" s="73"/>
      <c r="BZ1579" s="95"/>
      <c r="CA1579" s="95"/>
      <c r="CB1579" s="73"/>
      <c r="CC1579" s="73"/>
      <c r="CD1579" s="95"/>
      <c r="CE1579" s="9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9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2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73"/>
      <c r="AF1580" s="73"/>
      <c r="AG1580" s="73"/>
      <c r="AH1580" s="95"/>
      <c r="AI1580" s="95"/>
      <c r="AJ1580" s="73"/>
      <c r="AK1580" s="73"/>
      <c r="AL1580" s="95"/>
      <c r="AM1580" s="95"/>
      <c r="AN1580" s="73"/>
      <c r="AO1580" s="73"/>
      <c r="AP1580" s="95"/>
      <c r="AQ1580" s="95"/>
      <c r="AR1580" s="73"/>
      <c r="AS1580" s="73"/>
      <c r="AT1580" s="95"/>
      <c r="AU1580" s="95"/>
      <c r="AV1580" s="73"/>
      <c r="AW1580" s="73"/>
      <c r="AX1580" s="95"/>
      <c r="AY1580" s="95"/>
      <c r="AZ1580" s="73"/>
      <c r="BA1580" s="73"/>
      <c r="BB1580" s="95"/>
      <c r="BC1580" s="95"/>
      <c r="BD1580" s="73"/>
      <c r="BE1580" s="73"/>
      <c r="BF1580" s="95"/>
      <c r="BG1580" s="95"/>
      <c r="BH1580" s="73"/>
      <c r="BI1580" s="73"/>
      <c r="BJ1580" s="95"/>
      <c r="BK1580" s="95"/>
      <c r="BL1580" s="73"/>
      <c r="BM1580" s="73"/>
      <c r="BN1580" s="95"/>
      <c r="BO1580" s="95"/>
      <c r="BP1580" s="73"/>
      <c r="BQ1580" s="73"/>
      <c r="BR1580" s="95"/>
      <c r="BS1580" s="95"/>
      <c r="BT1580" s="73"/>
      <c r="BU1580" s="73"/>
      <c r="BV1580" s="95"/>
      <c r="BW1580" s="95"/>
      <c r="BX1580" s="73"/>
      <c r="BY1580" s="73"/>
      <c r="BZ1580" s="95"/>
      <c r="CA1580" s="95"/>
      <c r="CB1580" s="73"/>
      <c r="CC1580" s="73"/>
      <c r="CD1580" s="95"/>
      <c r="CE1580" s="9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9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2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73"/>
      <c r="AF1581" s="73"/>
      <c r="AG1581" s="73"/>
      <c r="AH1581" s="95"/>
      <c r="AI1581" s="95"/>
      <c r="AJ1581" s="73"/>
      <c r="AK1581" s="73"/>
      <c r="AL1581" s="95"/>
      <c r="AM1581" s="95"/>
      <c r="AN1581" s="73"/>
      <c r="AO1581" s="73"/>
      <c r="AP1581" s="95"/>
      <c r="AQ1581" s="95"/>
      <c r="AR1581" s="73"/>
      <c r="AS1581" s="73"/>
      <c r="AT1581" s="95"/>
      <c r="AU1581" s="95"/>
      <c r="AV1581" s="73"/>
      <c r="AW1581" s="73"/>
      <c r="AX1581" s="95"/>
      <c r="AY1581" s="95"/>
      <c r="AZ1581" s="73"/>
      <c r="BA1581" s="73"/>
      <c r="BB1581" s="95"/>
      <c r="BC1581" s="95"/>
      <c r="BD1581" s="73"/>
      <c r="BE1581" s="73"/>
      <c r="BF1581" s="95"/>
      <c r="BG1581" s="95"/>
      <c r="BH1581" s="73"/>
      <c r="BI1581" s="73"/>
      <c r="BJ1581" s="95"/>
      <c r="BK1581" s="95"/>
      <c r="BL1581" s="73"/>
      <c r="BM1581" s="73"/>
      <c r="BN1581" s="95"/>
      <c r="BO1581" s="95"/>
      <c r="BP1581" s="73"/>
      <c r="BQ1581" s="73"/>
      <c r="BR1581" s="95"/>
      <c r="BS1581" s="95"/>
      <c r="BT1581" s="73"/>
      <c r="BU1581" s="73"/>
      <c r="BV1581" s="95"/>
      <c r="BW1581" s="95"/>
      <c r="BX1581" s="73"/>
      <c r="BY1581" s="73"/>
      <c r="BZ1581" s="95"/>
      <c r="CA1581" s="95"/>
      <c r="CB1581" s="73"/>
      <c r="CC1581" s="73"/>
      <c r="CD1581" s="95"/>
      <c r="CE1581" s="9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9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2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73"/>
      <c r="AF1582" s="73"/>
      <c r="AG1582" s="73"/>
      <c r="AH1582" s="95"/>
      <c r="AI1582" s="95"/>
      <c r="AJ1582" s="73"/>
      <c r="AK1582" s="73"/>
      <c r="AL1582" s="95"/>
      <c r="AM1582" s="95"/>
      <c r="AN1582" s="73"/>
      <c r="AO1582" s="73"/>
      <c r="AP1582" s="95"/>
      <c r="AQ1582" s="95"/>
      <c r="AR1582" s="73"/>
      <c r="AS1582" s="73"/>
      <c r="AT1582" s="95"/>
      <c r="AU1582" s="95"/>
      <c r="AV1582" s="73"/>
      <c r="AW1582" s="73"/>
      <c r="AX1582" s="95"/>
      <c r="AY1582" s="95"/>
      <c r="AZ1582" s="73"/>
      <c r="BA1582" s="73"/>
      <c r="BB1582" s="95"/>
      <c r="BC1582" s="95"/>
      <c r="BD1582" s="73"/>
      <c r="BE1582" s="73"/>
      <c r="BF1582" s="95"/>
      <c r="BG1582" s="95"/>
      <c r="BH1582" s="73"/>
      <c r="BI1582" s="73"/>
      <c r="BJ1582" s="95"/>
      <c r="BK1582" s="95"/>
      <c r="BL1582" s="73"/>
      <c r="BM1582" s="73"/>
      <c r="BN1582" s="95"/>
      <c r="BO1582" s="95"/>
      <c r="BP1582" s="73"/>
      <c r="BQ1582" s="73"/>
      <c r="BR1582" s="95"/>
      <c r="BS1582" s="95"/>
      <c r="BT1582" s="73"/>
      <c r="BU1582" s="73"/>
      <c r="BV1582" s="95"/>
      <c r="BW1582" s="95"/>
      <c r="BX1582" s="73"/>
      <c r="BY1582" s="73"/>
      <c r="BZ1582" s="95"/>
      <c r="CA1582" s="95"/>
      <c r="CB1582" s="73"/>
      <c r="CC1582" s="73"/>
      <c r="CD1582" s="95"/>
      <c r="CE1582" s="9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9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2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73"/>
      <c r="AF1583" s="73"/>
      <c r="AG1583" s="73"/>
      <c r="AH1583" s="95"/>
      <c r="AI1583" s="95"/>
      <c r="AJ1583" s="73"/>
      <c r="AK1583" s="73"/>
      <c r="AL1583" s="95"/>
      <c r="AM1583" s="95"/>
      <c r="AN1583" s="73"/>
      <c r="AO1583" s="73"/>
      <c r="AP1583" s="95"/>
      <c r="AQ1583" s="95"/>
      <c r="AR1583" s="73"/>
      <c r="AS1583" s="73"/>
      <c r="AT1583" s="95"/>
      <c r="AU1583" s="95"/>
      <c r="AV1583" s="73"/>
      <c r="AW1583" s="73"/>
      <c r="AX1583" s="95"/>
      <c r="AY1583" s="95"/>
      <c r="AZ1583" s="73"/>
      <c r="BA1583" s="73"/>
      <c r="BB1583" s="95"/>
      <c r="BC1583" s="95"/>
      <c r="BD1583" s="73"/>
      <c r="BE1583" s="73"/>
      <c r="BF1583" s="95"/>
      <c r="BG1583" s="95"/>
      <c r="BH1583" s="73"/>
      <c r="BI1583" s="73"/>
      <c r="BJ1583" s="95"/>
      <c r="BK1583" s="95"/>
      <c r="BL1583" s="73"/>
      <c r="BM1583" s="73"/>
      <c r="BN1583" s="95"/>
      <c r="BO1583" s="95"/>
      <c r="BP1583" s="73"/>
      <c r="BQ1583" s="73"/>
      <c r="BR1583" s="95"/>
      <c r="BS1583" s="95"/>
      <c r="BT1583" s="73"/>
      <c r="BU1583" s="73"/>
      <c r="BV1583" s="95"/>
      <c r="BW1583" s="95"/>
      <c r="BX1583" s="73"/>
      <c r="BY1583" s="73"/>
      <c r="BZ1583" s="95"/>
      <c r="CA1583" s="95"/>
      <c r="CB1583" s="73"/>
      <c r="CC1583" s="73"/>
      <c r="CD1583" s="95"/>
      <c r="CE1583" s="9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9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2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73"/>
      <c r="AF1584" s="73"/>
      <c r="AG1584" s="73"/>
      <c r="AH1584" s="95"/>
      <c r="AI1584" s="95"/>
      <c r="AJ1584" s="73"/>
      <c r="AK1584" s="73"/>
      <c r="AL1584" s="95"/>
      <c r="AM1584" s="95"/>
      <c r="AN1584" s="73"/>
      <c r="AO1584" s="73"/>
      <c r="AP1584" s="95"/>
      <c r="AQ1584" s="95"/>
      <c r="AR1584" s="73"/>
      <c r="AS1584" s="73"/>
      <c r="AT1584" s="95"/>
      <c r="AU1584" s="95"/>
      <c r="AV1584" s="73"/>
      <c r="AW1584" s="73"/>
      <c r="AX1584" s="95"/>
      <c r="AY1584" s="95"/>
      <c r="AZ1584" s="73"/>
      <c r="BA1584" s="73"/>
      <c r="BB1584" s="95"/>
      <c r="BC1584" s="95"/>
      <c r="BD1584" s="73"/>
      <c r="BE1584" s="73"/>
      <c r="BF1584" s="95"/>
      <c r="BG1584" s="95"/>
      <c r="BH1584" s="73"/>
      <c r="BI1584" s="73"/>
      <c r="BJ1584" s="95"/>
      <c r="BK1584" s="95"/>
      <c r="BL1584" s="73"/>
      <c r="BM1584" s="73"/>
      <c r="BN1584" s="95"/>
      <c r="BO1584" s="95"/>
      <c r="BP1584" s="73"/>
      <c r="BQ1584" s="73"/>
      <c r="BR1584" s="95"/>
      <c r="BS1584" s="95"/>
      <c r="BT1584" s="73"/>
      <c r="BU1584" s="73"/>
      <c r="BV1584" s="95"/>
      <c r="BW1584" s="95"/>
      <c r="BX1584" s="73"/>
      <c r="BY1584" s="73"/>
      <c r="BZ1584" s="95"/>
      <c r="CA1584" s="95"/>
      <c r="CB1584" s="73"/>
      <c r="CC1584" s="73"/>
      <c r="CD1584" s="95"/>
      <c r="CE1584" s="9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9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2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73"/>
      <c r="AF1585" s="73"/>
      <c r="AG1585" s="73"/>
      <c r="AH1585" s="95"/>
      <c r="AI1585" s="95"/>
      <c r="AJ1585" s="73"/>
      <c r="AK1585" s="73"/>
      <c r="AL1585" s="95"/>
      <c r="AM1585" s="95"/>
      <c r="AN1585" s="73"/>
      <c r="AO1585" s="73"/>
      <c r="AP1585" s="95"/>
      <c r="AQ1585" s="95"/>
      <c r="AR1585" s="73"/>
      <c r="AS1585" s="73"/>
      <c r="AT1585" s="95"/>
      <c r="AU1585" s="95"/>
      <c r="AV1585" s="73"/>
      <c r="AW1585" s="73"/>
      <c r="AX1585" s="95"/>
      <c r="AY1585" s="95"/>
      <c r="AZ1585" s="73"/>
      <c r="BA1585" s="73"/>
      <c r="BB1585" s="95"/>
      <c r="BC1585" s="95"/>
      <c r="BD1585" s="73"/>
      <c r="BE1585" s="73"/>
      <c r="BF1585" s="95"/>
      <c r="BG1585" s="95"/>
      <c r="BH1585" s="73"/>
      <c r="BI1585" s="73"/>
      <c r="BJ1585" s="95"/>
      <c r="BK1585" s="95"/>
      <c r="BL1585" s="73"/>
      <c r="BM1585" s="73"/>
      <c r="BN1585" s="95"/>
      <c r="BO1585" s="95"/>
      <c r="BP1585" s="73"/>
      <c r="BQ1585" s="73"/>
      <c r="BR1585" s="95"/>
      <c r="BS1585" s="95"/>
      <c r="BT1585" s="73"/>
      <c r="BU1585" s="73"/>
      <c r="BV1585" s="95"/>
      <c r="BW1585" s="95"/>
      <c r="BX1585" s="73"/>
      <c r="BY1585" s="73"/>
      <c r="BZ1585" s="95"/>
      <c r="CA1585" s="95"/>
      <c r="CB1585" s="73"/>
      <c r="CC1585" s="73"/>
      <c r="CD1585" s="95"/>
      <c r="CE1585" s="9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9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2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73"/>
      <c r="AF1586" s="73"/>
      <c r="AG1586" s="73"/>
      <c r="AH1586" s="95"/>
      <c r="AI1586" s="95"/>
      <c r="AJ1586" s="73"/>
      <c r="AK1586" s="73"/>
      <c r="AL1586" s="95"/>
      <c r="AM1586" s="95"/>
      <c r="AN1586" s="73"/>
      <c r="AO1586" s="73"/>
      <c r="AP1586" s="95"/>
      <c r="AQ1586" s="95"/>
      <c r="AR1586" s="73"/>
      <c r="AS1586" s="73"/>
      <c r="AT1586" s="95"/>
      <c r="AU1586" s="95"/>
      <c r="AV1586" s="73"/>
      <c r="AW1586" s="73"/>
      <c r="AX1586" s="95"/>
      <c r="AY1586" s="95"/>
      <c r="AZ1586" s="73"/>
      <c r="BA1586" s="73"/>
      <c r="BB1586" s="95"/>
      <c r="BC1586" s="95"/>
      <c r="BD1586" s="73"/>
      <c r="BE1586" s="73"/>
      <c r="BF1586" s="95"/>
      <c r="BG1586" s="95"/>
      <c r="BH1586" s="73"/>
      <c r="BI1586" s="73"/>
      <c r="BJ1586" s="95"/>
      <c r="BK1586" s="95"/>
      <c r="BL1586" s="73"/>
      <c r="BM1586" s="73"/>
      <c r="BN1586" s="95"/>
      <c r="BO1586" s="95"/>
      <c r="BP1586" s="73"/>
      <c r="BQ1586" s="73"/>
      <c r="BR1586" s="95"/>
      <c r="BS1586" s="95"/>
      <c r="BT1586" s="73"/>
      <c r="BU1586" s="73"/>
      <c r="BV1586" s="95"/>
      <c r="BW1586" s="95"/>
      <c r="BX1586" s="73"/>
      <c r="BY1586" s="73"/>
      <c r="BZ1586" s="95"/>
      <c r="CA1586" s="95"/>
      <c r="CB1586" s="73"/>
      <c r="CC1586" s="73"/>
      <c r="CD1586" s="95"/>
      <c r="CE1586" s="9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9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2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73"/>
      <c r="AF1587" s="73"/>
      <c r="AG1587" s="73"/>
      <c r="AH1587" s="95"/>
      <c r="AI1587" s="95"/>
      <c r="AJ1587" s="73"/>
      <c r="AK1587" s="73"/>
      <c r="AL1587" s="95"/>
      <c r="AM1587" s="95"/>
      <c r="AN1587" s="73"/>
      <c r="AO1587" s="73"/>
      <c r="AP1587" s="95"/>
      <c r="AQ1587" s="95"/>
      <c r="AR1587" s="73"/>
      <c r="AS1587" s="73"/>
      <c r="AT1587" s="95"/>
      <c r="AU1587" s="95"/>
      <c r="AV1587" s="73"/>
      <c r="AW1587" s="73"/>
      <c r="AX1587" s="95"/>
      <c r="AY1587" s="95"/>
      <c r="AZ1587" s="73"/>
      <c r="BA1587" s="73"/>
      <c r="BB1587" s="95"/>
      <c r="BC1587" s="95"/>
      <c r="BD1587" s="73"/>
      <c r="BE1587" s="73"/>
      <c r="BF1587" s="95"/>
      <c r="BG1587" s="95"/>
      <c r="BH1587" s="73"/>
      <c r="BI1587" s="73"/>
      <c r="BJ1587" s="95"/>
      <c r="BK1587" s="95"/>
      <c r="BL1587" s="73"/>
      <c r="BM1587" s="73"/>
      <c r="BN1587" s="95"/>
      <c r="BO1587" s="95"/>
      <c r="BP1587" s="73"/>
      <c r="BQ1587" s="73"/>
      <c r="BR1587" s="95"/>
      <c r="BS1587" s="95"/>
      <c r="BT1587" s="73"/>
      <c r="BU1587" s="73"/>
      <c r="BV1587" s="95"/>
      <c r="BW1587" s="95"/>
      <c r="BX1587" s="73"/>
      <c r="BY1587" s="73"/>
      <c r="BZ1587" s="95"/>
      <c r="CA1587" s="95"/>
      <c r="CB1587" s="73"/>
      <c r="CC1587" s="73"/>
      <c r="CD1587" s="95"/>
      <c r="CE1587" s="9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9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2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73"/>
      <c r="AF1588" s="73"/>
      <c r="AG1588" s="73"/>
      <c r="AH1588" s="95"/>
      <c r="AI1588" s="95"/>
      <c r="AJ1588" s="73"/>
      <c r="AK1588" s="73"/>
      <c r="AL1588" s="95"/>
      <c r="AM1588" s="95"/>
      <c r="AN1588" s="73"/>
      <c r="AO1588" s="73"/>
      <c r="AP1588" s="95"/>
      <c r="AQ1588" s="95"/>
      <c r="AR1588" s="73"/>
      <c r="AS1588" s="73"/>
      <c r="AT1588" s="95"/>
      <c r="AU1588" s="95"/>
      <c r="AV1588" s="73"/>
      <c r="AW1588" s="73"/>
      <c r="AX1588" s="95"/>
      <c r="AY1588" s="95"/>
      <c r="AZ1588" s="73"/>
      <c r="BA1588" s="73"/>
      <c r="BB1588" s="95"/>
      <c r="BC1588" s="95"/>
      <c r="BD1588" s="73"/>
      <c r="BE1588" s="73"/>
      <c r="BF1588" s="95"/>
      <c r="BG1588" s="95"/>
      <c r="BH1588" s="73"/>
      <c r="BI1588" s="73"/>
      <c r="BJ1588" s="95"/>
      <c r="BK1588" s="95"/>
      <c r="BL1588" s="73"/>
      <c r="BM1588" s="73"/>
      <c r="BN1588" s="95"/>
      <c r="BO1588" s="95"/>
      <c r="BP1588" s="73"/>
      <c r="BQ1588" s="73"/>
      <c r="BR1588" s="95"/>
      <c r="BS1588" s="95"/>
      <c r="BT1588" s="73"/>
      <c r="BU1588" s="73"/>
      <c r="BV1588" s="95"/>
      <c r="BW1588" s="95"/>
      <c r="BX1588" s="73"/>
      <c r="BY1588" s="73"/>
      <c r="BZ1588" s="95"/>
      <c r="CA1588" s="95"/>
      <c r="CB1588" s="73"/>
      <c r="CC1588" s="73"/>
      <c r="CD1588" s="95"/>
      <c r="CE1588" s="9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9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2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73"/>
      <c r="AF1589" s="73"/>
      <c r="AG1589" s="73"/>
      <c r="AH1589" s="95"/>
      <c r="AI1589" s="95"/>
      <c r="AJ1589" s="73"/>
      <c r="AK1589" s="73"/>
      <c r="AL1589" s="95"/>
      <c r="AM1589" s="95"/>
      <c r="AN1589" s="73"/>
      <c r="AO1589" s="73"/>
      <c r="AP1589" s="95"/>
      <c r="AQ1589" s="95"/>
      <c r="AR1589" s="73"/>
      <c r="AS1589" s="73"/>
      <c r="AT1589" s="95"/>
      <c r="AU1589" s="95"/>
      <c r="AV1589" s="73"/>
      <c r="AW1589" s="73"/>
      <c r="AX1589" s="95"/>
      <c r="AY1589" s="95"/>
      <c r="AZ1589" s="73"/>
      <c r="BA1589" s="73"/>
      <c r="BB1589" s="95"/>
      <c r="BC1589" s="95"/>
      <c r="BD1589" s="73"/>
      <c r="BE1589" s="73"/>
      <c r="BF1589" s="95"/>
      <c r="BG1589" s="95"/>
      <c r="BH1589" s="73"/>
      <c r="BI1589" s="73"/>
      <c r="BJ1589" s="95"/>
      <c r="BK1589" s="95"/>
      <c r="BL1589" s="73"/>
      <c r="BM1589" s="73"/>
      <c r="BN1589" s="95"/>
      <c r="BO1589" s="95"/>
      <c r="BP1589" s="73"/>
      <c r="BQ1589" s="73"/>
      <c r="BR1589" s="95"/>
      <c r="BS1589" s="95"/>
      <c r="BT1589" s="73"/>
      <c r="BU1589" s="73"/>
      <c r="BV1589" s="95"/>
      <c r="BW1589" s="95"/>
      <c r="BX1589" s="73"/>
      <c r="BY1589" s="73"/>
      <c r="BZ1589" s="95"/>
      <c r="CA1589" s="95"/>
      <c r="CB1589" s="73"/>
      <c r="CC1589" s="73"/>
      <c r="CD1589" s="95"/>
      <c r="CE1589" s="9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9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2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73"/>
      <c r="AF1590" s="73"/>
      <c r="AG1590" s="73"/>
      <c r="AH1590" s="95"/>
      <c r="AI1590" s="95"/>
      <c r="AJ1590" s="73"/>
      <c r="AK1590" s="73"/>
      <c r="AL1590" s="95"/>
      <c r="AM1590" s="95"/>
      <c r="AN1590" s="73"/>
      <c r="AO1590" s="73"/>
      <c r="AP1590" s="95"/>
      <c r="AQ1590" s="95"/>
      <c r="AR1590" s="73"/>
      <c r="AS1590" s="73"/>
      <c r="AT1590" s="95"/>
      <c r="AU1590" s="95"/>
      <c r="AV1590" s="73"/>
      <c r="AW1590" s="73"/>
      <c r="AX1590" s="95"/>
      <c r="AY1590" s="95"/>
      <c r="AZ1590" s="73"/>
      <c r="BA1590" s="73"/>
      <c r="BB1590" s="95"/>
      <c r="BC1590" s="95"/>
      <c r="BD1590" s="73"/>
      <c r="BE1590" s="73"/>
      <c r="BF1590" s="95"/>
      <c r="BG1590" s="95"/>
      <c r="BH1590" s="73"/>
      <c r="BI1590" s="73"/>
      <c r="BJ1590" s="95"/>
      <c r="BK1590" s="95"/>
      <c r="BL1590" s="73"/>
      <c r="BM1590" s="73"/>
      <c r="BN1590" s="95"/>
      <c r="BO1590" s="95"/>
      <c r="BP1590" s="73"/>
      <c r="BQ1590" s="73"/>
      <c r="BR1590" s="95"/>
      <c r="BS1590" s="95"/>
      <c r="BT1590" s="73"/>
      <c r="BU1590" s="73"/>
      <c r="BV1590" s="95"/>
      <c r="BW1590" s="95"/>
      <c r="BX1590" s="73"/>
      <c r="BY1590" s="73"/>
      <c r="BZ1590" s="95"/>
      <c r="CA1590" s="95"/>
      <c r="CB1590" s="73"/>
      <c r="CC1590" s="73"/>
      <c r="CD1590" s="95"/>
      <c r="CE1590" s="9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9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2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73"/>
      <c r="AF1591" s="73"/>
      <c r="AG1591" s="73"/>
      <c r="AH1591" s="95"/>
      <c r="AI1591" s="95"/>
      <c r="AJ1591" s="73"/>
      <c r="AK1591" s="73"/>
      <c r="AL1591" s="95"/>
      <c r="AM1591" s="95"/>
      <c r="AN1591" s="73"/>
      <c r="AO1591" s="73"/>
      <c r="AP1591" s="95"/>
      <c r="AQ1591" s="95"/>
      <c r="AR1591" s="73"/>
      <c r="AS1591" s="73"/>
      <c r="AT1591" s="95"/>
      <c r="AU1591" s="95"/>
      <c r="AV1591" s="73"/>
      <c r="AW1591" s="73"/>
      <c r="AX1591" s="95"/>
      <c r="AY1591" s="95"/>
      <c r="AZ1591" s="73"/>
      <c r="BA1591" s="73"/>
      <c r="BB1591" s="95"/>
      <c r="BC1591" s="95"/>
      <c r="BD1591" s="73"/>
      <c r="BE1591" s="73"/>
      <c r="BF1591" s="95"/>
      <c r="BG1591" s="95"/>
      <c r="BH1591" s="73"/>
      <c r="BI1591" s="73"/>
      <c r="BJ1591" s="95"/>
      <c r="BK1591" s="95"/>
      <c r="BL1591" s="73"/>
      <c r="BM1591" s="73"/>
      <c r="BN1591" s="95"/>
      <c r="BO1591" s="95"/>
      <c r="BP1591" s="73"/>
      <c r="BQ1591" s="73"/>
      <c r="BR1591" s="95"/>
      <c r="BS1591" s="95"/>
      <c r="BT1591" s="73"/>
      <c r="BU1591" s="73"/>
      <c r="BV1591" s="95"/>
      <c r="BW1591" s="95"/>
      <c r="BX1591" s="73"/>
      <c r="BY1591" s="73"/>
      <c r="BZ1591" s="95"/>
      <c r="CA1591" s="95"/>
      <c r="CB1591" s="73"/>
      <c r="CC1591" s="73"/>
      <c r="CD1591" s="95"/>
      <c r="CE1591" s="9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9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2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73"/>
      <c r="AF1592" s="73"/>
      <c r="AG1592" s="73"/>
      <c r="AH1592" s="95"/>
      <c r="AI1592" s="95"/>
      <c r="AJ1592" s="73"/>
      <c r="AK1592" s="73"/>
      <c r="AL1592" s="95"/>
      <c r="AM1592" s="95"/>
      <c r="AN1592" s="73"/>
      <c r="AO1592" s="73"/>
      <c r="AP1592" s="95"/>
      <c r="AQ1592" s="95"/>
      <c r="AR1592" s="73"/>
      <c r="AS1592" s="73"/>
      <c r="AT1592" s="95"/>
      <c r="AU1592" s="95"/>
      <c r="AV1592" s="73"/>
      <c r="AW1592" s="73"/>
      <c r="AX1592" s="95"/>
      <c r="AY1592" s="95"/>
      <c r="AZ1592" s="73"/>
      <c r="BA1592" s="73"/>
      <c r="BB1592" s="95"/>
      <c r="BC1592" s="95"/>
      <c r="BD1592" s="73"/>
      <c r="BE1592" s="73"/>
      <c r="BF1592" s="95"/>
      <c r="BG1592" s="95"/>
      <c r="BH1592" s="73"/>
      <c r="BI1592" s="73"/>
      <c r="BJ1592" s="95"/>
      <c r="BK1592" s="95"/>
      <c r="BL1592" s="73"/>
      <c r="BM1592" s="73"/>
      <c r="BN1592" s="95"/>
      <c r="BO1592" s="95"/>
      <c r="BP1592" s="73"/>
      <c r="BQ1592" s="73"/>
      <c r="BR1592" s="95"/>
      <c r="BS1592" s="95"/>
      <c r="BT1592" s="73"/>
      <c r="BU1592" s="73"/>
      <c r="BV1592" s="95"/>
      <c r="BW1592" s="95"/>
      <c r="BX1592" s="73"/>
      <c r="BY1592" s="73"/>
      <c r="BZ1592" s="95"/>
      <c r="CA1592" s="95"/>
      <c r="CB1592" s="73"/>
      <c r="CC1592" s="73"/>
      <c r="CD1592" s="95"/>
      <c r="CE1592" s="9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9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2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73"/>
      <c r="AF1593" s="73"/>
      <c r="AG1593" s="73"/>
      <c r="AH1593" s="95"/>
      <c r="AI1593" s="95"/>
      <c r="AJ1593" s="73"/>
      <c r="AK1593" s="73"/>
      <c r="AL1593" s="95"/>
      <c r="AM1593" s="95"/>
      <c r="AN1593" s="73"/>
      <c r="AO1593" s="73"/>
      <c r="AP1593" s="95"/>
      <c r="AQ1593" s="95"/>
      <c r="AR1593" s="73"/>
      <c r="AS1593" s="73"/>
      <c r="AT1593" s="95"/>
      <c r="AU1593" s="95"/>
      <c r="AV1593" s="73"/>
      <c r="AW1593" s="73"/>
      <c r="AX1593" s="95"/>
      <c r="AY1593" s="95"/>
      <c r="AZ1593" s="73"/>
      <c r="BA1593" s="73"/>
      <c r="BB1593" s="95"/>
      <c r="BC1593" s="95"/>
      <c r="BD1593" s="73"/>
      <c r="BE1593" s="73"/>
      <c r="BF1593" s="95"/>
      <c r="BG1593" s="95"/>
      <c r="BH1593" s="73"/>
      <c r="BI1593" s="73"/>
      <c r="BJ1593" s="95"/>
      <c r="BK1593" s="95"/>
      <c r="BL1593" s="73"/>
      <c r="BM1593" s="73"/>
      <c r="BN1593" s="95"/>
      <c r="BO1593" s="95"/>
      <c r="BP1593" s="73"/>
      <c r="BQ1593" s="73"/>
      <c r="BR1593" s="95"/>
      <c r="BS1593" s="95"/>
      <c r="BT1593" s="73"/>
      <c r="BU1593" s="73"/>
      <c r="BV1593" s="95"/>
      <c r="BW1593" s="95"/>
      <c r="BX1593" s="73"/>
      <c r="BY1593" s="73"/>
      <c r="BZ1593" s="95"/>
      <c r="CA1593" s="95"/>
      <c r="CB1593" s="73"/>
      <c r="CC1593" s="73"/>
      <c r="CD1593" s="95"/>
      <c r="CE1593" s="9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9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2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73"/>
      <c r="AF1594" s="73"/>
      <c r="AG1594" s="73"/>
      <c r="AH1594" s="95"/>
      <c r="AI1594" s="95"/>
      <c r="AJ1594" s="73"/>
      <c r="AK1594" s="73"/>
      <c r="AL1594" s="95"/>
      <c r="AM1594" s="95"/>
      <c r="AN1594" s="73"/>
      <c r="AO1594" s="73"/>
      <c r="AP1594" s="95"/>
      <c r="AQ1594" s="95"/>
      <c r="AR1594" s="73"/>
      <c r="AS1594" s="73"/>
      <c r="AT1594" s="95"/>
      <c r="AU1594" s="95"/>
      <c r="AV1594" s="73"/>
      <c r="AW1594" s="73"/>
      <c r="AX1594" s="95"/>
      <c r="AY1594" s="95"/>
      <c r="AZ1594" s="73"/>
      <c r="BA1594" s="73"/>
      <c r="BB1594" s="95"/>
      <c r="BC1594" s="95"/>
      <c r="BD1594" s="73"/>
      <c r="BE1594" s="73"/>
      <c r="BF1594" s="95"/>
      <c r="BG1594" s="95"/>
      <c r="BH1594" s="73"/>
      <c r="BI1594" s="73"/>
      <c r="BJ1594" s="95"/>
      <c r="BK1594" s="95"/>
      <c r="BL1594" s="73"/>
      <c r="BM1594" s="73"/>
      <c r="BN1594" s="95"/>
      <c r="BO1594" s="95"/>
      <c r="BP1594" s="73"/>
      <c r="BQ1594" s="73"/>
      <c r="BR1594" s="95"/>
      <c r="BS1594" s="95"/>
      <c r="BT1594" s="73"/>
      <c r="BU1594" s="73"/>
      <c r="BV1594" s="95"/>
      <c r="BW1594" s="95"/>
      <c r="BX1594" s="73"/>
      <c r="BY1594" s="73"/>
      <c r="BZ1594" s="95"/>
      <c r="CA1594" s="95"/>
      <c r="CB1594" s="73"/>
      <c r="CC1594" s="73"/>
      <c r="CD1594" s="95"/>
      <c r="CE1594" s="9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9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2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73"/>
      <c r="AF1595" s="73"/>
      <c r="AG1595" s="73"/>
      <c r="AH1595" s="95"/>
      <c r="AI1595" s="95"/>
      <c r="AJ1595" s="73"/>
      <c r="AK1595" s="73"/>
      <c r="AL1595" s="95"/>
      <c r="AM1595" s="95"/>
      <c r="AN1595" s="73"/>
      <c r="AO1595" s="73"/>
      <c r="AP1595" s="95"/>
      <c r="AQ1595" s="95"/>
      <c r="AR1595" s="73"/>
      <c r="AS1595" s="73"/>
      <c r="AT1595" s="95"/>
      <c r="AU1595" s="95"/>
      <c r="AV1595" s="73"/>
      <c r="AW1595" s="73"/>
      <c r="AX1595" s="95"/>
      <c r="AY1595" s="95"/>
      <c r="AZ1595" s="73"/>
      <c r="BA1595" s="73"/>
      <c r="BB1595" s="95"/>
      <c r="BC1595" s="95"/>
      <c r="BD1595" s="73"/>
      <c r="BE1595" s="73"/>
      <c r="BF1595" s="95"/>
      <c r="BG1595" s="95"/>
      <c r="BH1595" s="73"/>
      <c r="BI1595" s="73"/>
      <c r="BJ1595" s="95"/>
      <c r="BK1595" s="95"/>
      <c r="BL1595" s="73"/>
      <c r="BM1595" s="73"/>
      <c r="BN1595" s="95"/>
      <c r="BO1595" s="95"/>
      <c r="BP1595" s="73"/>
      <c r="BQ1595" s="73"/>
      <c r="BR1595" s="95"/>
      <c r="BS1595" s="95"/>
      <c r="BT1595" s="73"/>
      <c r="BU1595" s="73"/>
      <c r="BV1595" s="95"/>
      <c r="BW1595" s="95"/>
      <c r="BX1595" s="73"/>
      <c r="BY1595" s="73"/>
      <c r="BZ1595" s="95"/>
      <c r="CA1595" s="95"/>
      <c r="CB1595" s="73"/>
      <c r="CC1595" s="73"/>
      <c r="CD1595" s="95"/>
      <c r="CE1595" s="9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9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2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73"/>
      <c r="AF1596" s="73"/>
      <c r="AG1596" s="73"/>
      <c r="AH1596" s="95"/>
      <c r="AI1596" s="95"/>
      <c r="AJ1596" s="73"/>
      <c r="AK1596" s="73"/>
      <c r="AL1596" s="95"/>
      <c r="AM1596" s="95"/>
      <c r="AN1596" s="73"/>
      <c r="AO1596" s="73"/>
      <c r="AP1596" s="95"/>
      <c r="AQ1596" s="95"/>
      <c r="AR1596" s="73"/>
      <c r="AS1596" s="73"/>
      <c r="AT1596" s="95"/>
      <c r="AU1596" s="95"/>
      <c r="AV1596" s="73"/>
      <c r="AW1596" s="73"/>
      <c r="AX1596" s="95"/>
      <c r="AY1596" s="95"/>
      <c r="AZ1596" s="73"/>
      <c r="BA1596" s="73"/>
      <c r="BB1596" s="95"/>
      <c r="BC1596" s="95"/>
      <c r="BD1596" s="73"/>
      <c r="BE1596" s="73"/>
      <c r="BF1596" s="95"/>
      <c r="BG1596" s="95"/>
      <c r="BH1596" s="73"/>
      <c r="BI1596" s="73"/>
      <c r="BJ1596" s="95"/>
      <c r="BK1596" s="95"/>
      <c r="BL1596" s="73"/>
      <c r="BM1596" s="73"/>
      <c r="BN1596" s="95"/>
      <c r="BO1596" s="95"/>
      <c r="BP1596" s="73"/>
      <c r="BQ1596" s="73"/>
      <c r="BR1596" s="95"/>
      <c r="BS1596" s="95"/>
      <c r="BT1596" s="73"/>
      <c r="BU1596" s="73"/>
      <c r="BV1596" s="95"/>
      <c r="BW1596" s="95"/>
      <c r="BX1596" s="73"/>
      <c r="BY1596" s="73"/>
      <c r="BZ1596" s="95"/>
      <c r="CA1596" s="95"/>
      <c r="CB1596" s="73"/>
      <c r="CC1596" s="73"/>
      <c r="CD1596" s="95"/>
      <c r="CE1596" s="9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9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2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73"/>
      <c r="AF1597" s="73"/>
      <c r="AG1597" s="73"/>
      <c r="AH1597" s="95"/>
      <c r="AI1597" s="95"/>
      <c r="AJ1597" s="73"/>
      <c r="AK1597" s="73"/>
      <c r="AL1597" s="95"/>
      <c r="AM1597" s="95"/>
      <c r="AN1597" s="73"/>
      <c r="AO1597" s="73"/>
      <c r="AP1597" s="95"/>
      <c r="AQ1597" s="95"/>
      <c r="AR1597" s="73"/>
      <c r="AS1597" s="73"/>
      <c r="AT1597" s="95"/>
      <c r="AU1597" s="95"/>
      <c r="AV1597" s="73"/>
      <c r="AW1597" s="73"/>
      <c r="AX1597" s="95"/>
      <c r="AY1597" s="95"/>
      <c r="AZ1597" s="73"/>
      <c r="BA1597" s="73"/>
      <c r="BB1597" s="95"/>
      <c r="BC1597" s="95"/>
      <c r="BD1597" s="73"/>
      <c r="BE1597" s="73"/>
      <c r="BF1597" s="95"/>
      <c r="BG1597" s="95"/>
      <c r="BH1597" s="73"/>
      <c r="BI1597" s="73"/>
      <c r="BJ1597" s="95"/>
      <c r="BK1597" s="95"/>
      <c r="BL1597" s="73"/>
      <c r="BM1597" s="73"/>
      <c r="BN1597" s="95"/>
      <c r="BO1597" s="95"/>
      <c r="BP1597" s="73"/>
      <c r="BQ1597" s="73"/>
      <c r="BR1597" s="95"/>
      <c r="BS1597" s="95"/>
      <c r="BT1597" s="73"/>
      <c r="BU1597" s="73"/>
      <c r="BV1597" s="95"/>
      <c r="BW1597" s="95"/>
      <c r="BX1597" s="73"/>
      <c r="BY1597" s="73"/>
      <c r="BZ1597" s="95"/>
      <c r="CA1597" s="95"/>
      <c r="CB1597" s="73"/>
      <c r="CC1597" s="73"/>
      <c r="CD1597" s="95"/>
      <c r="CE1597" s="9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9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2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73"/>
      <c r="AF1598" s="73"/>
      <c r="AG1598" s="73"/>
      <c r="AH1598" s="95"/>
      <c r="AI1598" s="95"/>
      <c r="AJ1598" s="73"/>
      <c r="AK1598" s="73"/>
      <c r="AL1598" s="95"/>
      <c r="AM1598" s="95"/>
      <c r="AN1598" s="73"/>
      <c r="AO1598" s="73"/>
      <c r="AP1598" s="95"/>
      <c r="AQ1598" s="95"/>
      <c r="AR1598" s="73"/>
      <c r="AS1598" s="73"/>
      <c r="AT1598" s="95"/>
      <c r="AU1598" s="95"/>
      <c r="AV1598" s="73"/>
      <c r="AW1598" s="73"/>
      <c r="AX1598" s="95"/>
      <c r="AY1598" s="95"/>
      <c r="AZ1598" s="73"/>
      <c r="BA1598" s="73"/>
      <c r="BB1598" s="95"/>
      <c r="BC1598" s="95"/>
      <c r="BD1598" s="73"/>
      <c r="BE1598" s="73"/>
      <c r="BF1598" s="95"/>
      <c r="BG1598" s="95"/>
      <c r="BH1598" s="73"/>
      <c r="BI1598" s="73"/>
      <c r="BJ1598" s="95"/>
      <c r="BK1598" s="95"/>
      <c r="BL1598" s="73"/>
      <c r="BM1598" s="73"/>
      <c r="BN1598" s="95"/>
      <c r="BO1598" s="95"/>
      <c r="BP1598" s="73"/>
      <c r="BQ1598" s="73"/>
      <c r="BR1598" s="95"/>
      <c r="BS1598" s="95"/>
      <c r="BT1598" s="73"/>
      <c r="BU1598" s="73"/>
      <c r="BV1598" s="95"/>
      <c r="BW1598" s="95"/>
      <c r="BX1598" s="73"/>
      <c r="BY1598" s="73"/>
      <c r="BZ1598" s="95"/>
      <c r="CA1598" s="95"/>
      <c r="CB1598" s="73"/>
      <c r="CC1598" s="73"/>
      <c r="CD1598" s="95"/>
      <c r="CE1598" s="9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9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2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73"/>
      <c r="AF1599" s="73"/>
      <c r="AG1599" s="73"/>
      <c r="AH1599" s="95"/>
      <c r="AI1599" s="95"/>
      <c r="AJ1599" s="73"/>
      <c r="AK1599" s="73"/>
      <c r="AL1599" s="95"/>
      <c r="AM1599" s="95"/>
      <c r="AN1599" s="73"/>
      <c r="AO1599" s="73"/>
      <c r="AP1599" s="95"/>
      <c r="AQ1599" s="95"/>
      <c r="AR1599" s="73"/>
      <c r="AS1599" s="73"/>
      <c r="AT1599" s="95"/>
      <c r="AU1599" s="95"/>
      <c r="AV1599" s="73"/>
      <c r="AW1599" s="73"/>
      <c r="AX1599" s="95"/>
      <c r="AY1599" s="95"/>
      <c r="AZ1599" s="73"/>
      <c r="BA1599" s="73"/>
      <c r="BB1599" s="95"/>
      <c r="BC1599" s="95"/>
      <c r="BD1599" s="73"/>
      <c r="BE1599" s="73"/>
      <c r="BF1599" s="95"/>
      <c r="BG1599" s="95"/>
      <c r="BH1599" s="73"/>
      <c r="BI1599" s="73"/>
      <c r="BJ1599" s="95"/>
      <c r="BK1599" s="95"/>
      <c r="BL1599" s="73"/>
      <c r="BM1599" s="73"/>
      <c r="BN1599" s="95"/>
      <c r="BO1599" s="95"/>
      <c r="BP1599" s="73"/>
      <c r="BQ1599" s="73"/>
      <c r="BR1599" s="95"/>
      <c r="BS1599" s="95"/>
      <c r="BT1599" s="73"/>
      <c r="BU1599" s="73"/>
      <c r="BV1599" s="95"/>
      <c r="BW1599" s="95"/>
      <c r="BX1599" s="73"/>
      <c r="BY1599" s="73"/>
      <c r="BZ1599" s="95"/>
      <c r="CA1599" s="95"/>
      <c r="CB1599" s="73"/>
      <c r="CC1599" s="73"/>
      <c r="CD1599" s="95"/>
      <c r="CE1599" s="9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9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2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73"/>
      <c r="AF1600" s="73"/>
      <c r="AG1600" s="73"/>
      <c r="AH1600" s="95"/>
      <c r="AI1600" s="95"/>
      <c r="AJ1600" s="73"/>
      <c r="AK1600" s="73"/>
      <c r="AL1600" s="95"/>
      <c r="AM1600" s="95"/>
      <c r="AN1600" s="73"/>
      <c r="AO1600" s="73"/>
      <c r="AP1600" s="95"/>
      <c r="AQ1600" s="95"/>
      <c r="AR1600" s="73"/>
      <c r="AS1600" s="73"/>
      <c r="AT1600" s="95"/>
      <c r="AU1600" s="95"/>
      <c r="AV1600" s="73"/>
      <c r="AW1600" s="73"/>
      <c r="AX1600" s="95"/>
      <c r="AY1600" s="95"/>
      <c r="AZ1600" s="73"/>
      <c r="BA1600" s="73"/>
      <c r="BB1600" s="95"/>
      <c r="BC1600" s="95"/>
      <c r="BD1600" s="73"/>
      <c r="BE1600" s="73"/>
      <c r="BF1600" s="95"/>
      <c r="BG1600" s="95"/>
      <c r="BH1600" s="73"/>
      <c r="BI1600" s="73"/>
      <c r="BJ1600" s="95"/>
      <c r="BK1600" s="95"/>
      <c r="BL1600" s="73"/>
      <c r="BM1600" s="73"/>
      <c r="BN1600" s="95"/>
      <c r="BO1600" s="95"/>
      <c r="BP1600" s="73"/>
      <c r="BQ1600" s="73"/>
      <c r="BR1600" s="95"/>
      <c r="BS1600" s="95"/>
      <c r="BT1600" s="73"/>
      <c r="BU1600" s="73"/>
      <c r="BV1600" s="95"/>
      <c r="BW1600" s="95"/>
      <c r="BX1600" s="73"/>
      <c r="BY1600" s="73"/>
      <c r="BZ1600" s="95"/>
      <c r="CA1600" s="95"/>
      <c r="CB1600" s="73"/>
      <c r="CC1600" s="73"/>
      <c r="CD1600" s="95"/>
      <c r="CE1600" s="9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9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2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73"/>
      <c r="AF1601" s="73"/>
      <c r="AG1601" s="73"/>
      <c r="AH1601" s="95"/>
      <c r="AI1601" s="95"/>
      <c r="AJ1601" s="73"/>
      <c r="AK1601" s="73"/>
      <c r="AL1601" s="95"/>
      <c r="AM1601" s="95"/>
      <c r="AN1601" s="73"/>
      <c r="AO1601" s="73"/>
      <c r="AP1601" s="95"/>
      <c r="AQ1601" s="95"/>
      <c r="AR1601" s="73"/>
      <c r="AS1601" s="73"/>
      <c r="AT1601" s="95"/>
      <c r="AU1601" s="95"/>
      <c r="AV1601" s="73"/>
      <c r="AW1601" s="73"/>
      <c r="AX1601" s="95"/>
      <c r="AY1601" s="95"/>
      <c r="AZ1601" s="73"/>
      <c r="BA1601" s="73"/>
      <c r="BB1601" s="95"/>
      <c r="BC1601" s="95"/>
      <c r="BD1601" s="73"/>
      <c r="BE1601" s="73"/>
      <c r="BF1601" s="95"/>
      <c r="BG1601" s="95"/>
      <c r="BH1601" s="73"/>
      <c r="BI1601" s="73"/>
      <c r="BJ1601" s="95"/>
      <c r="BK1601" s="95"/>
      <c r="BL1601" s="73"/>
      <c r="BM1601" s="73"/>
      <c r="BN1601" s="95"/>
      <c r="BO1601" s="95"/>
      <c r="BP1601" s="73"/>
      <c r="BQ1601" s="73"/>
      <c r="BR1601" s="95"/>
      <c r="BS1601" s="95"/>
      <c r="BT1601" s="73"/>
      <c r="BU1601" s="73"/>
      <c r="BV1601" s="95"/>
      <c r="BW1601" s="95"/>
      <c r="BX1601" s="73"/>
      <c r="BY1601" s="73"/>
      <c r="BZ1601" s="95"/>
      <c r="CA1601" s="95"/>
      <c r="CB1601" s="73"/>
      <c r="CC1601" s="73"/>
      <c r="CD1601" s="95"/>
      <c r="CE1601" s="9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9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2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73"/>
      <c r="AF1602" s="73"/>
      <c r="AG1602" s="73"/>
      <c r="AH1602" s="95"/>
      <c r="AI1602" s="95"/>
      <c r="AJ1602" s="73"/>
      <c r="AK1602" s="73"/>
      <c r="AL1602" s="95"/>
      <c r="AM1602" s="95"/>
      <c r="AN1602" s="73"/>
      <c r="AO1602" s="73"/>
      <c r="AP1602" s="95"/>
      <c r="AQ1602" s="95"/>
      <c r="AR1602" s="73"/>
      <c r="AS1602" s="73"/>
      <c r="AT1602" s="95"/>
      <c r="AU1602" s="95"/>
      <c r="AV1602" s="73"/>
      <c r="AW1602" s="73"/>
      <c r="AX1602" s="95"/>
      <c r="AY1602" s="95"/>
      <c r="AZ1602" s="73"/>
      <c r="BA1602" s="73"/>
      <c r="BB1602" s="95"/>
      <c r="BC1602" s="95"/>
      <c r="BD1602" s="73"/>
      <c r="BE1602" s="73"/>
      <c r="BF1602" s="95"/>
      <c r="BG1602" s="95"/>
      <c r="BH1602" s="73"/>
      <c r="BI1602" s="73"/>
      <c r="BJ1602" s="95"/>
      <c r="BK1602" s="95"/>
      <c r="BL1602" s="73"/>
      <c r="BM1602" s="73"/>
      <c r="BN1602" s="95"/>
      <c r="BO1602" s="95"/>
      <c r="BP1602" s="73"/>
      <c r="BQ1602" s="73"/>
      <c r="BR1602" s="95"/>
      <c r="BS1602" s="95"/>
      <c r="BT1602" s="73"/>
      <c r="BU1602" s="73"/>
      <c r="BV1602" s="95"/>
      <c r="BW1602" s="95"/>
      <c r="BX1602" s="73"/>
      <c r="BY1602" s="73"/>
      <c r="BZ1602" s="95"/>
      <c r="CA1602" s="95"/>
      <c r="CB1602" s="73"/>
      <c r="CC1602" s="73"/>
      <c r="CD1602" s="95"/>
      <c r="CE1602" s="9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9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2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73"/>
      <c r="AF1603" s="73"/>
      <c r="AG1603" s="73"/>
      <c r="AH1603" s="95"/>
      <c r="AI1603" s="95"/>
      <c r="AJ1603" s="73"/>
      <c r="AK1603" s="73"/>
      <c r="AL1603" s="95"/>
      <c r="AM1603" s="95"/>
      <c r="AN1603" s="73"/>
      <c r="AO1603" s="73"/>
      <c r="AP1603" s="95"/>
      <c r="AQ1603" s="95"/>
      <c r="AR1603" s="73"/>
      <c r="AS1603" s="73"/>
      <c r="AT1603" s="95"/>
      <c r="AU1603" s="95"/>
      <c r="AV1603" s="73"/>
      <c r="AW1603" s="73"/>
      <c r="AX1603" s="95"/>
      <c r="AY1603" s="95"/>
      <c r="AZ1603" s="73"/>
      <c r="BA1603" s="73"/>
      <c r="BB1603" s="95"/>
      <c r="BC1603" s="95"/>
      <c r="BD1603" s="73"/>
      <c r="BE1603" s="73"/>
      <c r="BF1603" s="95"/>
      <c r="BG1603" s="95"/>
      <c r="BH1603" s="73"/>
      <c r="BI1603" s="73"/>
      <c r="BJ1603" s="95"/>
      <c r="BK1603" s="95"/>
      <c r="BL1603" s="73"/>
      <c r="BM1603" s="73"/>
      <c r="BN1603" s="95"/>
      <c r="BO1603" s="95"/>
      <c r="BP1603" s="73"/>
      <c r="BQ1603" s="73"/>
      <c r="BR1603" s="95"/>
      <c r="BS1603" s="95"/>
      <c r="BT1603" s="73"/>
      <c r="BU1603" s="73"/>
      <c r="BV1603" s="95"/>
      <c r="BW1603" s="95"/>
      <c r="BX1603" s="73"/>
      <c r="BY1603" s="73"/>
      <c r="BZ1603" s="95"/>
      <c r="CA1603" s="95"/>
      <c r="CB1603" s="73"/>
      <c r="CC1603" s="73"/>
      <c r="CD1603" s="95"/>
      <c r="CE1603" s="9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9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2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73"/>
      <c r="AF1604" s="73"/>
      <c r="AG1604" s="73"/>
      <c r="AH1604" s="95"/>
      <c r="AI1604" s="95"/>
      <c r="AJ1604" s="73"/>
      <c r="AK1604" s="73"/>
      <c r="AL1604" s="95"/>
      <c r="AM1604" s="95"/>
      <c r="AN1604" s="73"/>
      <c r="AO1604" s="73"/>
      <c r="AP1604" s="95"/>
      <c r="AQ1604" s="95"/>
      <c r="AR1604" s="73"/>
      <c r="AS1604" s="73"/>
      <c r="AT1604" s="95"/>
      <c r="AU1604" s="95"/>
      <c r="AV1604" s="73"/>
      <c r="AW1604" s="73"/>
      <c r="AX1604" s="95"/>
      <c r="AY1604" s="95"/>
      <c r="AZ1604" s="73"/>
      <c r="BA1604" s="73"/>
      <c r="BB1604" s="95"/>
      <c r="BC1604" s="95"/>
      <c r="BD1604" s="73"/>
      <c r="BE1604" s="73"/>
      <c r="BF1604" s="95"/>
      <c r="BG1604" s="95"/>
      <c r="BH1604" s="73"/>
      <c r="BI1604" s="73"/>
      <c r="BJ1604" s="95"/>
      <c r="BK1604" s="95"/>
      <c r="BL1604" s="73"/>
      <c r="BM1604" s="73"/>
      <c r="BN1604" s="95"/>
      <c r="BO1604" s="95"/>
      <c r="BP1604" s="73"/>
      <c r="BQ1604" s="73"/>
      <c r="BR1604" s="95"/>
      <c r="BS1604" s="95"/>
      <c r="BT1604" s="73"/>
      <c r="BU1604" s="73"/>
      <c r="BV1604" s="95"/>
      <c r="BW1604" s="95"/>
      <c r="BX1604" s="73"/>
      <c r="BY1604" s="73"/>
      <c r="BZ1604" s="95"/>
      <c r="CA1604" s="95"/>
      <c r="CB1604" s="73"/>
      <c r="CC1604" s="73"/>
      <c r="CD1604" s="95"/>
      <c r="CE1604" s="9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9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2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73"/>
      <c r="AF1605" s="73"/>
      <c r="AG1605" s="73"/>
      <c r="AH1605" s="95"/>
      <c r="AI1605" s="95"/>
      <c r="AJ1605" s="73"/>
      <c r="AK1605" s="73"/>
      <c r="AL1605" s="95"/>
      <c r="AM1605" s="95"/>
      <c r="AN1605" s="73"/>
      <c r="AO1605" s="73"/>
      <c r="AP1605" s="95"/>
      <c r="AQ1605" s="95"/>
      <c r="AR1605" s="73"/>
      <c r="AS1605" s="73"/>
      <c r="AT1605" s="95"/>
      <c r="AU1605" s="95"/>
      <c r="AV1605" s="73"/>
      <c r="AW1605" s="73"/>
      <c r="AX1605" s="95"/>
      <c r="AY1605" s="95"/>
      <c r="AZ1605" s="73"/>
      <c r="BA1605" s="73"/>
      <c r="BB1605" s="95"/>
      <c r="BC1605" s="95"/>
      <c r="BD1605" s="73"/>
      <c r="BE1605" s="73"/>
      <c r="BF1605" s="95"/>
      <c r="BG1605" s="95"/>
      <c r="BH1605" s="73"/>
      <c r="BI1605" s="73"/>
      <c r="BJ1605" s="95"/>
      <c r="BK1605" s="95"/>
      <c r="BL1605" s="73"/>
      <c r="BM1605" s="73"/>
      <c r="BN1605" s="95"/>
      <c r="BO1605" s="95"/>
      <c r="BP1605" s="73"/>
      <c r="BQ1605" s="73"/>
      <c r="BR1605" s="95"/>
      <c r="BS1605" s="95"/>
      <c r="BT1605" s="73"/>
      <c r="BU1605" s="73"/>
      <c r="BV1605" s="95"/>
      <c r="BW1605" s="95"/>
      <c r="BX1605" s="73"/>
      <c r="BY1605" s="73"/>
      <c r="BZ1605" s="95"/>
      <c r="CA1605" s="95"/>
      <c r="CB1605" s="73"/>
      <c r="CC1605" s="73"/>
      <c r="CD1605" s="95"/>
      <c r="CE1605" s="9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9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2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73"/>
      <c r="AF1606" s="73"/>
      <c r="AG1606" s="73"/>
      <c r="AH1606" s="95"/>
      <c r="AI1606" s="95"/>
      <c r="AJ1606" s="73"/>
      <c r="AK1606" s="73"/>
      <c r="AL1606" s="95"/>
      <c r="AM1606" s="95"/>
      <c r="AN1606" s="73"/>
      <c r="AO1606" s="73"/>
      <c r="AP1606" s="95"/>
      <c r="AQ1606" s="95"/>
      <c r="AR1606" s="73"/>
      <c r="AS1606" s="73"/>
      <c r="AT1606" s="95"/>
      <c r="AU1606" s="95"/>
      <c r="AV1606" s="73"/>
      <c r="AW1606" s="73"/>
      <c r="AX1606" s="95"/>
      <c r="AY1606" s="95"/>
      <c r="AZ1606" s="73"/>
      <c r="BA1606" s="73"/>
      <c r="BB1606" s="95"/>
      <c r="BC1606" s="95"/>
      <c r="BD1606" s="73"/>
      <c r="BE1606" s="73"/>
      <c r="BF1606" s="95"/>
      <c r="BG1606" s="95"/>
      <c r="BH1606" s="73"/>
      <c r="BI1606" s="73"/>
      <c r="BJ1606" s="95"/>
      <c r="BK1606" s="95"/>
      <c r="BL1606" s="73"/>
      <c r="BM1606" s="73"/>
      <c r="BN1606" s="95"/>
      <c r="BO1606" s="95"/>
      <c r="BP1606" s="73"/>
      <c r="BQ1606" s="73"/>
      <c r="BR1606" s="95"/>
      <c r="BS1606" s="95"/>
      <c r="BT1606" s="73"/>
      <c r="BU1606" s="73"/>
      <c r="BV1606" s="95"/>
      <c r="BW1606" s="95"/>
      <c r="BX1606" s="73"/>
      <c r="BY1606" s="73"/>
      <c r="BZ1606" s="95"/>
      <c r="CA1606" s="95"/>
      <c r="CB1606" s="73"/>
      <c r="CC1606" s="73"/>
      <c r="CD1606" s="95"/>
      <c r="CE1606" s="9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9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2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73"/>
      <c r="AF1607" s="73"/>
      <c r="AG1607" s="73"/>
      <c r="AH1607" s="95"/>
      <c r="AI1607" s="95"/>
      <c r="AJ1607" s="73"/>
      <c r="AK1607" s="73"/>
      <c r="AL1607" s="95"/>
      <c r="AM1607" s="95"/>
      <c r="AN1607" s="73"/>
      <c r="AO1607" s="73"/>
      <c r="AP1607" s="95"/>
      <c r="AQ1607" s="95"/>
      <c r="AR1607" s="73"/>
      <c r="AS1607" s="73"/>
      <c r="AT1607" s="95"/>
      <c r="AU1607" s="95"/>
      <c r="AV1607" s="73"/>
      <c r="AW1607" s="73"/>
      <c r="AX1607" s="95"/>
      <c r="AY1607" s="95"/>
      <c r="AZ1607" s="73"/>
      <c r="BA1607" s="73"/>
      <c r="BB1607" s="95"/>
      <c r="BC1607" s="95"/>
      <c r="BD1607" s="73"/>
      <c r="BE1607" s="73"/>
      <c r="BF1607" s="95"/>
      <c r="BG1607" s="95"/>
      <c r="BH1607" s="73"/>
      <c r="BI1607" s="73"/>
      <c r="BJ1607" s="95"/>
      <c r="BK1607" s="95"/>
      <c r="BL1607" s="73"/>
      <c r="BM1607" s="73"/>
      <c r="BN1607" s="95"/>
      <c r="BO1607" s="95"/>
      <c r="BP1607" s="73"/>
      <c r="BQ1607" s="73"/>
      <c r="BR1607" s="95"/>
      <c r="BS1607" s="95"/>
      <c r="BT1607" s="73"/>
      <c r="BU1607" s="73"/>
      <c r="BV1607" s="95"/>
      <c r="BW1607" s="95"/>
      <c r="BX1607" s="73"/>
      <c r="BY1607" s="73"/>
      <c r="BZ1607" s="95"/>
      <c r="CA1607" s="95"/>
      <c r="CB1607" s="73"/>
      <c r="CC1607" s="73"/>
      <c r="CD1607" s="95"/>
      <c r="CE1607" s="9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9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2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73"/>
      <c r="AF1608" s="73"/>
      <c r="AG1608" s="73"/>
      <c r="AH1608" s="95"/>
      <c r="AI1608" s="95"/>
      <c r="AJ1608" s="73"/>
      <c r="AK1608" s="73"/>
      <c r="AL1608" s="95"/>
      <c r="AM1608" s="95"/>
      <c r="AN1608" s="73"/>
      <c r="AO1608" s="73"/>
      <c r="AP1608" s="95"/>
      <c r="AQ1608" s="95"/>
      <c r="AR1608" s="73"/>
      <c r="AS1608" s="73"/>
      <c r="AT1608" s="95"/>
      <c r="AU1608" s="95"/>
      <c r="AV1608" s="73"/>
      <c r="AW1608" s="73"/>
      <c r="AX1608" s="95"/>
      <c r="AY1608" s="95"/>
      <c r="AZ1608" s="73"/>
      <c r="BA1608" s="73"/>
      <c r="BB1608" s="95"/>
      <c r="BC1608" s="95"/>
      <c r="BD1608" s="73"/>
      <c r="BE1608" s="73"/>
      <c r="BF1608" s="95"/>
      <c r="BG1608" s="95"/>
      <c r="BH1608" s="73"/>
      <c r="BI1608" s="73"/>
      <c r="BJ1608" s="95"/>
      <c r="BK1608" s="95"/>
      <c r="BL1608" s="73"/>
      <c r="BM1608" s="73"/>
      <c r="BN1608" s="95"/>
      <c r="BO1608" s="95"/>
      <c r="BP1608" s="73"/>
      <c r="BQ1608" s="73"/>
      <c r="BR1608" s="95"/>
      <c r="BS1608" s="95"/>
      <c r="BT1608" s="73"/>
      <c r="BU1608" s="73"/>
      <c r="BV1608" s="95"/>
      <c r="BW1608" s="95"/>
      <c r="BX1608" s="73"/>
      <c r="BY1608" s="73"/>
      <c r="BZ1608" s="95"/>
      <c r="CA1608" s="95"/>
      <c r="CB1608" s="73"/>
      <c r="CC1608" s="73"/>
      <c r="CD1608" s="95"/>
      <c r="CE1608" s="9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9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2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73"/>
      <c r="AF1609" s="73"/>
      <c r="AG1609" s="73"/>
      <c r="AH1609" s="95"/>
      <c r="AI1609" s="95"/>
      <c r="AJ1609" s="73"/>
      <c r="AK1609" s="73"/>
      <c r="AL1609" s="95"/>
      <c r="AM1609" s="95"/>
      <c r="AN1609" s="73"/>
      <c r="AO1609" s="73"/>
      <c r="AP1609" s="95"/>
      <c r="AQ1609" s="95"/>
      <c r="AR1609" s="73"/>
      <c r="AS1609" s="73"/>
      <c r="AT1609" s="95"/>
      <c r="AU1609" s="95"/>
      <c r="AV1609" s="73"/>
      <c r="AW1609" s="73"/>
      <c r="AX1609" s="95"/>
      <c r="AY1609" s="95"/>
      <c r="AZ1609" s="73"/>
      <c r="BA1609" s="73"/>
      <c r="BB1609" s="95"/>
      <c r="BC1609" s="95"/>
      <c r="BD1609" s="73"/>
      <c r="BE1609" s="73"/>
      <c r="BF1609" s="95"/>
      <c r="BG1609" s="95"/>
      <c r="BH1609" s="73"/>
      <c r="BI1609" s="73"/>
      <c r="BJ1609" s="95"/>
      <c r="BK1609" s="95"/>
      <c r="BL1609" s="73"/>
      <c r="BM1609" s="73"/>
      <c r="BN1609" s="95"/>
      <c r="BO1609" s="95"/>
      <c r="BP1609" s="73"/>
      <c r="BQ1609" s="73"/>
      <c r="BR1609" s="95"/>
      <c r="BS1609" s="95"/>
      <c r="BT1609" s="73"/>
      <c r="BU1609" s="73"/>
      <c r="BV1609" s="95"/>
      <c r="BW1609" s="95"/>
      <c r="BX1609" s="73"/>
      <c r="BY1609" s="73"/>
      <c r="BZ1609" s="95"/>
      <c r="CA1609" s="95"/>
      <c r="CB1609" s="73"/>
      <c r="CC1609" s="73"/>
      <c r="CD1609" s="95"/>
      <c r="CE1609" s="9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9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2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73"/>
      <c r="AF1610" s="73"/>
      <c r="AG1610" s="73"/>
      <c r="AH1610" s="95"/>
      <c r="AI1610" s="95"/>
      <c r="AJ1610" s="73"/>
      <c r="AK1610" s="73"/>
      <c r="AL1610" s="95"/>
      <c r="AM1610" s="95"/>
      <c r="AN1610" s="73"/>
      <c r="AO1610" s="73"/>
      <c r="AP1610" s="95"/>
      <c r="AQ1610" s="95"/>
      <c r="AR1610" s="73"/>
      <c r="AS1610" s="73"/>
      <c r="AT1610" s="95"/>
      <c r="AU1610" s="95"/>
      <c r="AV1610" s="73"/>
      <c r="AW1610" s="73"/>
      <c r="AX1610" s="95"/>
      <c r="AY1610" s="95"/>
      <c r="AZ1610" s="73"/>
      <c r="BA1610" s="73"/>
      <c r="BB1610" s="95"/>
      <c r="BC1610" s="95"/>
      <c r="BD1610" s="73"/>
      <c r="BE1610" s="73"/>
      <c r="BF1610" s="95"/>
      <c r="BG1610" s="95"/>
      <c r="BH1610" s="73"/>
      <c r="BI1610" s="73"/>
      <c r="BJ1610" s="95"/>
      <c r="BK1610" s="95"/>
      <c r="BL1610" s="73"/>
      <c r="BM1610" s="73"/>
      <c r="BN1610" s="95"/>
      <c r="BO1610" s="95"/>
      <c r="BP1610" s="73"/>
      <c r="BQ1610" s="73"/>
      <c r="BR1610" s="95"/>
      <c r="BS1610" s="95"/>
      <c r="BT1610" s="73"/>
      <c r="BU1610" s="73"/>
      <c r="BV1610" s="95"/>
      <c r="BW1610" s="95"/>
      <c r="BX1610" s="73"/>
      <c r="BY1610" s="73"/>
      <c r="BZ1610" s="95"/>
      <c r="CA1610" s="95"/>
      <c r="CB1610" s="73"/>
      <c r="CC1610" s="73"/>
      <c r="CD1610" s="95"/>
      <c r="CE1610" s="9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9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2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73"/>
      <c r="AF1611" s="73"/>
      <c r="AG1611" s="73"/>
      <c r="AH1611" s="95"/>
      <c r="AI1611" s="95"/>
      <c r="AJ1611" s="73"/>
      <c r="AK1611" s="73"/>
      <c r="AL1611" s="95"/>
      <c r="AM1611" s="95"/>
      <c r="AN1611" s="73"/>
      <c r="AO1611" s="73"/>
      <c r="AP1611" s="95"/>
      <c r="AQ1611" s="95"/>
      <c r="AR1611" s="73"/>
      <c r="AS1611" s="73"/>
      <c r="AT1611" s="95"/>
      <c r="AU1611" s="95"/>
      <c r="AV1611" s="73"/>
      <c r="AW1611" s="73"/>
      <c r="AX1611" s="95"/>
      <c r="AY1611" s="95"/>
      <c r="AZ1611" s="73"/>
      <c r="BA1611" s="73"/>
      <c r="BB1611" s="95"/>
      <c r="BC1611" s="95"/>
      <c r="BD1611" s="73"/>
      <c r="BE1611" s="73"/>
      <c r="BF1611" s="95"/>
      <c r="BG1611" s="95"/>
      <c r="BH1611" s="73"/>
      <c r="BI1611" s="73"/>
      <c r="BJ1611" s="95"/>
      <c r="BK1611" s="95"/>
      <c r="BL1611" s="73"/>
      <c r="BM1611" s="73"/>
      <c r="BN1611" s="95"/>
      <c r="BO1611" s="95"/>
      <c r="BP1611" s="73"/>
      <c r="BQ1611" s="73"/>
      <c r="BR1611" s="95"/>
      <c r="BS1611" s="95"/>
      <c r="BT1611" s="73"/>
      <c r="BU1611" s="73"/>
      <c r="BV1611" s="95"/>
      <c r="BW1611" s="95"/>
      <c r="BX1611" s="73"/>
      <c r="BY1611" s="73"/>
      <c r="BZ1611" s="95"/>
      <c r="CA1611" s="95"/>
      <c r="CB1611" s="73"/>
      <c r="CC1611" s="73"/>
      <c r="CD1611" s="95"/>
      <c r="CE1611" s="9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9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2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73"/>
      <c r="AF1612" s="73"/>
      <c r="AG1612" s="73"/>
      <c r="AH1612" s="95"/>
      <c r="AI1612" s="95"/>
      <c r="AJ1612" s="73"/>
      <c r="AK1612" s="73"/>
      <c r="AL1612" s="95"/>
      <c r="AM1612" s="95"/>
      <c r="AN1612" s="73"/>
      <c r="AO1612" s="73"/>
      <c r="AP1612" s="95"/>
      <c r="AQ1612" s="95"/>
      <c r="AR1612" s="73"/>
      <c r="AS1612" s="73"/>
      <c r="AT1612" s="95"/>
      <c r="AU1612" s="95"/>
      <c r="AV1612" s="73"/>
      <c r="AW1612" s="73"/>
      <c r="AX1612" s="95"/>
      <c r="AY1612" s="95"/>
      <c r="AZ1612" s="73"/>
      <c r="BA1612" s="73"/>
      <c r="BB1612" s="95"/>
      <c r="BC1612" s="95"/>
      <c r="BD1612" s="73"/>
      <c r="BE1612" s="73"/>
      <c r="BF1612" s="95"/>
      <c r="BG1612" s="95"/>
      <c r="BH1612" s="73"/>
      <c r="BI1612" s="73"/>
      <c r="BJ1612" s="95"/>
      <c r="BK1612" s="95"/>
      <c r="BL1612" s="73"/>
      <c r="BM1612" s="73"/>
      <c r="BN1612" s="95"/>
      <c r="BO1612" s="95"/>
      <c r="BP1612" s="73"/>
      <c r="BQ1612" s="73"/>
      <c r="BR1612" s="95"/>
      <c r="BS1612" s="95"/>
      <c r="BT1612" s="73"/>
      <c r="BU1612" s="73"/>
      <c r="BV1612" s="95"/>
      <c r="BW1612" s="95"/>
      <c r="BX1612" s="73"/>
      <c r="BY1612" s="73"/>
      <c r="BZ1612" s="95"/>
      <c r="CA1612" s="95"/>
      <c r="CB1612" s="73"/>
      <c r="CC1612" s="73"/>
      <c r="CD1612" s="95"/>
      <c r="CE1612" s="9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9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2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73"/>
      <c r="AF1613" s="73"/>
      <c r="AG1613" s="73"/>
      <c r="AH1613" s="95"/>
      <c r="AI1613" s="95"/>
      <c r="AJ1613" s="73"/>
      <c r="AK1613" s="73"/>
      <c r="AL1613" s="95"/>
      <c r="AM1613" s="95"/>
      <c r="AN1613" s="73"/>
      <c r="AO1613" s="73"/>
      <c r="AP1613" s="95"/>
      <c r="AQ1613" s="95"/>
      <c r="AR1613" s="73"/>
      <c r="AS1613" s="73"/>
      <c r="AT1613" s="95"/>
      <c r="AU1613" s="95"/>
      <c r="AV1613" s="73"/>
      <c r="AW1613" s="73"/>
      <c r="AX1613" s="95"/>
      <c r="AY1613" s="95"/>
      <c r="AZ1613" s="73"/>
      <c r="BA1613" s="73"/>
      <c r="BB1613" s="95"/>
      <c r="BC1613" s="95"/>
      <c r="BD1613" s="73"/>
      <c r="BE1613" s="73"/>
      <c r="BF1613" s="95"/>
      <c r="BG1613" s="95"/>
      <c r="BH1613" s="73"/>
      <c r="BI1613" s="73"/>
      <c r="BJ1613" s="95"/>
      <c r="BK1613" s="95"/>
      <c r="BL1613" s="73"/>
      <c r="BM1613" s="73"/>
      <c r="BN1613" s="95"/>
      <c r="BO1613" s="95"/>
      <c r="BP1613" s="73"/>
      <c r="BQ1613" s="73"/>
      <c r="BR1613" s="95"/>
      <c r="BS1613" s="95"/>
      <c r="BT1613" s="73"/>
      <c r="BU1613" s="73"/>
      <c r="BV1613" s="95"/>
      <c r="BW1613" s="95"/>
      <c r="BX1613" s="73"/>
      <c r="BY1613" s="73"/>
      <c r="BZ1613" s="95"/>
      <c r="CA1613" s="95"/>
      <c r="CB1613" s="73"/>
      <c r="CC1613" s="73"/>
      <c r="CD1613" s="95"/>
      <c r="CE1613" s="9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9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2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73"/>
      <c r="AF1614" s="73"/>
      <c r="AG1614" s="73"/>
      <c r="AH1614" s="95"/>
      <c r="AI1614" s="95"/>
      <c r="AJ1614" s="73"/>
      <c r="AK1614" s="73"/>
      <c r="AL1614" s="95"/>
      <c r="AM1614" s="95"/>
      <c r="AN1614" s="73"/>
      <c r="AO1614" s="73"/>
      <c r="AP1614" s="95"/>
      <c r="AQ1614" s="95"/>
      <c r="AR1614" s="73"/>
      <c r="AS1614" s="73"/>
      <c r="AT1614" s="95"/>
      <c r="AU1614" s="95"/>
      <c r="AV1614" s="73"/>
      <c r="AW1614" s="73"/>
      <c r="AX1614" s="95"/>
      <c r="AY1614" s="95"/>
      <c r="AZ1614" s="73"/>
      <c r="BA1614" s="73"/>
      <c r="BB1614" s="95"/>
      <c r="BC1614" s="95"/>
      <c r="BD1614" s="73"/>
      <c r="BE1614" s="73"/>
      <c r="BF1614" s="95"/>
      <c r="BG1614" s="95"/>
      <c r="BH1614" s="73"/>
      <c r="BI1614" s="73"/>
      <c r="BJ1614" s="95"/>
      <c r="BK1614" s="95"/>
      <c r="BL1614" s="73"/>
      <c r="BM1614" s="73"/>
      <c r="BN1614" s="95"/>
      <c r="BO1614" s="95"/>
      <c r="BP1614" s="73"/>
      <c r="BQ1614" s="73"/>
      <c r="BR1614" s="95"/>
      <c r="BS1614" s="95"/>
      <c r="BT1614" s="73"/>
      <c r="BU1614" s="73"/>
      <c r="BV1614" s="95"/>
      <c r="BW1614" s="95"/>
      <c r="BX1614" s="73"/>
      <c r="BY1614" s="73"/>
      <c r="BZ1614" s="95"/>
      <c r="CA1614" s="95"/>
      <c r="CB1614" s="73"/>
      <c r="CC1614" s="73"/>
      <c r="CD1614" s="95"/>
      <c r="CE1614" s="9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9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2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73"/>
      <c r="AF1615" s="73"/>
      <c r="AG1615" s="73"/>
      <c r="AH1615" s="95"/>
      <c r="AI1615" s="95"/>
      <c r="AJ1615" s="73"/>
      <c r="AK1615" s="73"/>
      <c r="AL1615" s="95"/>
      <c r="AM1615" s="95"/>
      <c r="AN1615" s="73"/>
      <c r="AO1615" s="73"/>
      <c r="AP1615" s="95"/>
      <c r="AQ1615" s="95"/>
      <c r="AR1615" s="73"/>
      <c r="AS1615" s="73"/>
      <c r="AT1615" s="95"/>
      <c r="AU1615" s="95"/>
      <c r="AV1615" s="73"/>
      <c r="AW1615" s="73"/>
      <c r="AX1615" s="95"/>
      <c r="AY1615" s="95"/>
      <c r="AZ1615" s="73"/>
      <c r="BA1615" s="73"/>
      <c r="BB1615" s="95"/>
      <c r="BC1615" s="95"/>
      <c r="BD1615" s="73"/>
      <c r="BE1615" s="73"/>
      <c r="BF1615" s="95"/>
      <c r="BG1615" s="95"/>
      <c r="BH1615" s="73"/>
      <c r="BI1615" s="73"/>
      <c r="BJ1615" s="95"/>
      <c r="BK1615" s="95"/>
      <c r="BL1615" s="73"/>
      <c r="BM1615" s="73"/>
      <c r="BN1615" s="95"/>
      <c r="BO1615" s="95"/>
      <c r="BP1615" s="73"/>
      <c r="BQ1615" s="73"/>
      <c r="BR1615" s="95"/>
      <c r="BS1615" s="95"/>
      <c r="BT1615" s="73"/>
      <c r="BU1615" s="73"/>
      <c r="BV1615" s="95"/>
      <c r="BW1615" s="95"/>
      <c r="BX1615" s="73"/>
      <c r="BY1615" s="73"/>
      <c r="BZ1615" s="95"/>
      <c r="CA1615" s="95"/>
      <c r="CB1615" s="73"/>
      <c r="CC1615" s="73"/>
      <c r="CD1615" s="95"/>
      <c r="CE1615" s="9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9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2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73"/>
      <c r="AF1616" s="73"/>
      <c r="AG1616" s="73"/>
      <c r="AH1616" s="95"/>
      <c r="AI1616" s="95"/>
      <c r="AJ1616" s="73"/>
      <c r="AK1616" s="73"/>
      <c r="AL1616" s="95"/>
      <c r="AM1616" s="95"/>
      <c r="AN1616" s="73"/>
      <c r="AO1616" s="73"/>
      <c r="AP1616" s="95"/>
      <c r="AQ1616" s="95"/>
      <c r="AR1616" s="73"/>
      <c r="AS1616" s="73"/>
      <c r="AT1616" s="95"/>
      <c r="AU1616" s="95"/>
      <c r="AV1616" s="73"/>
      <c r="AW1616" s="73"/>
      <c r="AX1616" s="95"/>
      <c r="AY1616" s="95"/>
      <c r="AZ1616" s="73"/>
      <c r="BA1616" s="73"/>
      <c r="BB1616" s="95"/>
      <c r="BC1616" s="95"/>
      <c r="BD1616" s="73"/>
      <c r="BE1616" s="73"/>
      <c r="BF1616" s="95"/>
      <c r="BG1616" s="95"/>
      <c r="BH1616" s="73"/>
      <c r="BI1616" s="73"/>
      <c r="BJ1616" s="95"/>
      <c r="BK1616" s="95"/>
      <c r="BL1616" s="73"/>
      <c r="BM1616" s="73"/>
      <c r="BN1616" s="95"/>
      <c r="BO1616" s="95"/>
      <c r="BP1616" s="73"/>
      <c r="BQ1616" s="73"/>
      <c r="BR1616" s="95"/>
      <c r="BS1616" s="95"/>
      <c r="BT1616" s="73"/>
      <c r="BU1616" s="73"/>
      <c r="BV1616" s="95"/>
      <c r="BW1616" s="95"/>
      <c r="BX1616" s="73"/>
      <c r="BY1616" s="73"/>
      <c r="BZ1616" s="95"/>
      <c r="CA1616" s="95"/>
      <c r="CB1616" s="73"/>
      <c r="CC1616" s="73"/>
      <c r="CD1616" s="95"/>
      <c r="CE1616" s="9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9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2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73"/>
      <c r="AF1617" s="73"/>
      <c r="AG1617" s="73"/>
      <c r="AH1617" s="95"/>
      <c r="AI1617" s="95"/>
      <c r="AJ1617" s="73"/>
      <c r="AK1617" s="73"/>
      <c r="AL1617" s="95"/>
      <c r="AM1617" s="95"/>
      <c r="AN1617" s="73"/>
      <c r="AO1617" s="73"/>
      <c r="AP1617" s="95"/>
      <c r="AQ1617" s="95"/>
      <c r="AR1617" s="73"/>
      <c r="AS1617" s="73"/>
      <c r="AT1617" s="95"/>
      <c r="AU1617" s="95"/>
      <c r="AV1617" s="73"/>
      <c r="AW1617" s="73"/>
      <c r="AX1617" s="95"/>
      <c r="AY1617" s="95"/>
      <c r="AZ1617" s="73"/>
      <c r="BA1617" s="73"/>
      <c r="BB1617" s="95"/>
      <c r="BC1617" s="95"/>
      <c r="BD1617" s="73"/>
      <c r="BE1617" s="73"/>
      <c r="BF1617" s="95"/>
      <c r="BG1617" s="95"/>
      <c r="BH1617" s="73"/>
      <c r="BI1617" s="73"/>
      <c r="BJ1617" s="95"/>
      <c r="BK1617" s="95"/>
      <c r="BL1617" s="73"/>
      <c r="BM1617" s="73"/>
      <c r="BN1617" s="95"/>
      <c r="BO1617" s="95"/>
      <c r="BP1617" s="73"/>
      <c r="BQ1617" s="73"/>
      <c r="BR1617" s="95"/>
      <c r="BS1617" s="95"/>
      <c r="BT1617" s="73"/>
      <c r="BU1617" s="73"/>
      <c r="BV1617" s="95"/>
      <c r="BW1617" s="95"/>
      <c r="BX1617" s="73"/>
      <c r="BY1617" s="73"/>
      <c r="BZ1617" s="95"/>
      <c r="CA1617" s="95"/>
      <c r="CB1617" s="73"/>
      <c r="CC1617" s="73"/>
      <c r="CD1617" s="95"/>
      <c r="CE1617" s="9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9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2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73"/>
      <c r="AF1618" s="73"/>
      <c r="AG1618" s="73"/>
      <c r="AH1618" s="95"/>
      <c r="AI1618" s="95"/>
      <c r="AJ1618" s="73"/>
      <c r="AK1618" s="73"/>
      <c r="AL1618" s="95"/>
      <c r="AM1618" s="95"/>
      <c r="AN1618" s="73"/>
      <c r="AO1618" s="73"/>
      <c r="AP1618" s="95"/>
      <c r="AQ1618" s="95"/>
      <c r="AR1618" s="73"/>
      <c r="AS1618" s="73"/>
      <c r="AT1618" s="95"/>
      <c r="AU1618" s="95"/>
      <c r="AV1618" s="73"/>
      <c r="AW1618" s="73"/>
      <c r="AX1618" s="95"/>
      <c r="AY1618" s="95"/>
      <c r="AZ1618" s="73"/>
      <c r="BA1618" s="73"/>
      <c r="BB1618" s="95"/>
      <c r="BC1618" s="95"/>
      <c r="BD1618" s="73"/>
      <c r="BE1618" s="73"/>
      <c r="BF1618" s="95"/>
      <c r="BG1618" s="95"/>
      <c r="BH1618" s="73"/>
      <c r="BI1618" s="73"/>
      <c r="BJ1618" s="95"/>
      <c r="BK1618" s="95"/>
      <c r="BL1618" s="73"/>
      <c r="BM1618" s="73"/>
      <c r="BN1618" s="95"/>
      <c r="BO1618" s="95"/>
      <c r="BP1618" s="73"/>
      <c r="BQ1618" s="73"/>
      <c r="BR1618" s="95"/>
      <c r="BS1618" s="95"/>
      <c r="BT1618" s="73"/>
      <c r="BU1618" s="73"/>
      <c r="BV1618" s="95"/>
      <c r="BW1618" s="95"/>
      <c r="BX1618" s="73"/>
      <c r="BY1618" s="73"/>
      <c r="BZ1618" s="95"/>
      <c r="CA1618" s="95"/>
      <c r="CB1618" s="73"/>
      <c r="CC1618" s="73"/>
      <c r="CD1618" s="95"/>
      <c r="CE1618" s="9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9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2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73"/>
      <c r="AF1619" s="73"/>
      <c r="AG1619" s="73"/>
      <c r="AH1619" s="95"/>
      <c r="AI1619" s="95"/>
      <c r="AJ1619" s="73"/>
      <c r="AK1619" s="73"/>
      <c r="AL1619" s="95"/>
      <c r="AM1619" s="95"/>
      <c r="AN1619" s="73"/>
      <c r="AO1619" s="73"/>
      <c r="AP1619" s="95"/>
      <c r="AQ1619" s="95"/>
      <c r="AR1619" s="73"/>
      <c r="AS1619" s="73"/>
      <c r="AT1619" s="95"/>
      <c r="AU1619" s="95"/>
      <c r="AV1619" s="73"/>
      <c r="AW1619" s="73"/>
      <c r="AX1619" s="95"/>
      <c r="AY1619" s="95"/>
      <c r="AZ1619" s="73"/>
      <c r="BA1619" s="73"/>
      <c r="BB1619" s="95"/>
      <c r="BC1619" s="95"/>
      <c r="BD1619" s="73"/>
      <c r="BE1619" s="73"/>
      <c r="BF1619" s="95"/>
      <c r="BG1619" s="95"/>
      <c r="BH1619" s="73"/>
      <c r="BI1619" s="73"/>
      <c r="BJ1619" s="95"/>
      <c r="BK1619" s="95"/>
      <c r="BL1619" s="73"/>
      <c r="BM1619" s="73"/>
      <c r="BN1619" s="95"/>
      <c r="BO1619" s="95"/>
      <c r="BP1619" s="73"/>
      <c r="BQ1619" s="73"/>
      <c r="BR1619" s="95"/>
      <c r="BS1619" s="95"/>
      <c r="BT1619" s="73"/>
      <c r="BU1619" s="73"/>
      <c r="BV1619" s="95"/>
      <c r="BW1619" s="95"/>
      <c r="BX1619" s="73"/>
      <c r="BY1619" s="73"/>
      <c r="BZ1619" s="95"/>
      <c r="CA1619" s="95"/>
      <c r="CB1619" s="73"/>
      <c r="CC1619" s="73"/>
      <c r="CD1619" s="95"/>
      <c r="CE1619" s="9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9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2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73"/>
      <c r="AF1620" s="73"/>
      <c r="AG1620" s="73"/>
      <c r="AH1620" s="95"/>
      <c r="AI1620" s="95"/>
      <c r="AJ1620" s="73"/>
      <c r="AK1620" s="73"/>
      <c r="AL1620" s="95"/>
      <c r="AM1620" s="95"/>
      <c r="AN1620" s="73"/>
      <c r="AO1620" s="73"/>
      <c r="AP1620" s="95"/>
      <c r="AQ1620" s="95"/>
      <c r="AR1620" s="73"/>
      <c r="AS1620" s="73"/>
      <c r="AT1620" s="95"/>
      <c r="AU1620" s="95"/>
      <c r="AV1620" s="73"/>
      <c r="AW1620" s="73"/>
      <c r="AX1620" s="95"/>
      <c r="AY1620" s="95"/>
      <c r="AZ1620" s="73"/>
      <c r="BA1620" s="73"/>
      <c r="BB1620" s="95"/>
      <c r="BC1620" s="95"/>
      <c r="BD1620" s="73"/>
      <c r="BE1620" s="73"/>
      <c r="BF1620" s="95"/>
      <c r="BG1620" s="95"/>
      <c r="BH1620" s="73"/>
      <c r="BI1620" s="73"/>
      <c r="BJ1620" s="95"/>
      <c r="BK1620" s="95"/>
      <c r="BL1620" s="73"/>
      <c r="BM1620" s="73"/>
      <c r="BN1620" s="95"/>
      <c r="BO1620" s="95"/>
      <c r="BP1620" s="73"/>
      <c r="BQ1620" s="73"/>
      <c r="BR1620" s="95"/>
      <c r="BS1620" s="95"/>
      <c r="BT1620" s="73"/>
      <c r="BU1620" s="73"/>
      <c r="BV1620" s="95"/>
      <c r="BW1620" s="95"/>
      <c r="BX1620" s="73"/>
      <c r="BY1620" s="73"/>
      <c r="BZ1620" s="95"/>
      <c r="CA1620" s="95"/>
      <c r="CB1620" s="73"/>
      <c r="CC1620" s="73"/>
      <c r="CD1620" s="95"/>
      <c r="CE1620" s="9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9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2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73"/>
      <c r="AF1621" s="73"/>
      <c r="AG1621" s="73"/>
      <c r="AH1621" s="95"/>
      <c r="AI1621" s="95"/>
      <c r="AJ1621" s="73"/>
      <c r="AK1621" s="73"/>
      <c r="AL1621" s="95"/>
      <c r="AM1621" s="95"/>
      <c r="AN1621" s="73"/>
      <c r="AO1621" s="73"/>
      <c r="AP1621" s="95"/>
      <c r="AQ1621" s="95"/>
      <c r="AR1621" s="73"/>
      <c r="AS1621" s="73"/>
      <c r="AT1621" s="95"/>
      <c r="AU1621" s="95"/>
      <c r="AV1621" s="73"/>
      <c r="AW1621" s="73"/>
      <c r="AX1621" s="95"/>
      <c r="AY1621" s="95"/>
      <c r="AZ1621" s="73"/>
      <c r="BA1621" s="73"/>
      <c r="BB1621" s="95"/>
      <c r="BC1621" s="95"/>
      <c r="BD1621" s="73"/>
      <c r="BE1621" s="73"/>
      <c r="BF1621" s="95"/>
      <c r="BG1621" s="95"/>
      <c r="BH1621" s="73"/>
      <c r="BI1621" s="73"/>
      <c r="BJ1621" s="95"/>
      <c r="BK1621" s="95"/>
      <c r="BL1621" s="73"/>
      <c r="BM1621" s="73"/>
      <c r="BN1621" s="95"/>
      <c r="BO1621" s="95"/>
      <c r="BP1621" s="73"/>
      <c r="BQ1621" s="73"/>
      <c r="BR1621" s="95"/>
      <c r="BS1621" s="95"/>
      <c r="BT1621" s="73"/>
      <c r="BU1621" s="73"/>
      <c r="BV1621" s="95"/>
      <c r="BW1621" s="95"/>
      <c r="BX1621" s="73"/>
      <c r="BY1621" s="73"/>
      <c r="BZ1621" s="95"/>
      <c r="CA1621" s="95"/>
      <c r="CB1621" s="73"/>
      <c r="CC1621" s="73"/>
      <c r="CD1621" s="95"/>
      <c r="CE1621" s="9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9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2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73"/>
      <c r="AF1622" s="73"/>
      <c r="AG1622" s="73"/>
      <c r="AH1622" s="95"/>
      <c r="AI1622" s="95"/>
      <c r="AJ1622" s="73"/>
      <c r="AK1622" s="73"/>
      <c r="AL1622" s="95"/>
      <c r="AM1622" s="95"/>
      <c r="AN1622" s="73"/>
      <c r="AO1622" s="73"/>
      <c r="AP1622" s="95"/>
      <c r="AQ1622" s="95"/>
      <c r="AR1622" s="73"/>
      <c r="AS1622" s="73"/>
      <c r="AT1622" s="95"/>
      <c r="AU1622" s="95"/>
      <c r="AV1622" s="73"/>
      <c r="AW1622" s="73"/>
      <c r="AX1622" s="95"/>
      <c r="AY1622" s="95"/>
      <c r="AZ1622" s="73"/>
      <c r="BA1622" s="73"/>
      <c r="BB1622" s="95"/>
      <c r="BC1622" s="95"/>
      <c r="BD1622" s="73"/>
      <c r="BE1622" s="73"/>
      <c r="BF1622" s="95"/>
      <c r="BG1622" s="95"/>
      <c r="BH1622" s="73"/>
      <c r="BI1622" s="73"/>
      <c r="BJ1622" s="95"/>
      <c r="BK1622" s="95"/>
      <c r="BL1622" s="73"/>
      <c r="BM1622" s="73"/>
      <c r="BN1622" s="95"/>
      <c r="BO1622" s="95"/>
      <c r="BP1622" s="73"/>
      <c r="BQ1622" s="73"/>
      <c r="BR1622" s="95"/>
      <c r="BS1622" s="95"/>
      <c r="BT1622" s="73"/>
      <c r="BU1622" s="73"/>
      <c r="BV1622" s="95"/>
      <c r="BW1622" s="95"/>
      <c r="BX1622" s="73"/>
      <c r="BY1622" s="73"/>
      <c r="BZ1622" s="95"/>
      <c r="CA1622" s="95"/>
      <c r="CB1622" s="73"/>
      <c r="CC1622" s="73"/>
      <c r="CD1622" s="95"/>
      <c r="CE1622" s="9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9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2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73"/>
      <c r="AF1623" s="73"/>
      <c r="AG1623" s="73"/>
      <c r="AH1623" s="95"/>
      <c r="AI1623" s="95"/>
      <c r="AJ1623" s="73"/>
      <c r="AK1623" s="73"/>
      <c r="AL1623" s="95"/>
      <c r="AM1623" s="95"/>
      <c r="AN1623" s="73"/>
      <c r="AO1623" s="73"/>
      <c r="AP1623" s="95"/>
      <c r="AQ1623" s="95"/>
      <c r="AR1623" s="73"/>
      <c r="AS1623" s="73"/>
      <c r="AT1623" s="95"/>
      <c r="AU1623" s="95"/>
      <c r="AV1623" s="73"/>
      <c r="AW1623" s="73"/>
      <c r="AX1623" s="95"/>
      <c r="AY1623" s="95"/>
      <c r="AZ1623" s="73"/>
      <c r="BA1623" s="73"/>
      <c r="BB1623" s="95"/>
      <c r="BC1623" s="95"/>
      <c r="BD1623" s="73"/>
      <c r="BE1623" s="73"/>
      <c r="BF1623" s="95"/>
      <c r="BG1623" s="95"/>
      <c r="BH1623" s="73"/>
      <c r="BI1623" s="73"/>
      <c r="BJ1623" s="95"/>
      <c r="BK1623" s="95"/>
      <c r="BL1623" s="73"/>
      <c r="BM1623" s="73"/>
      <c r="BN1623" s="95"/>
      <c r="BO1623" s="95"/>
      <c r="BP1623" s="73"/>
      <c r="BQ1623" s="73"/>
      <c r="BR1623" s="95"/>
      <c r="BS1623" s="95"/>
      <c r="BT1623" s="73"/>
      <c r="BU1623" s="73"/>
      <c r="BV1623" s="95"/>
      <c r="BW1623" s="95"/>
      <c r="BX1623" s="73"/>
      <c r="BY1623" s="73"/>
      <c r="BZ1623" s="95"/>
      <c r="CA1623" s="95"/>
      <c r="CB1623" s="73"/>
      <c r="CC1623" s="73"/>
      <c r="CD1623" s="95"/>
      <c r="CE1623" s="9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9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2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73"/>
      <c r="AF1624" s="73"/>
      <c r="AG1624" s="73"/>
      <c r="AH1624" s="95"/>
      <c r="AI1624" s="95"/>
      <c r="AJ1624" s="73"/>
      <c r="AK1624" s="73"/>
      <c r="AL1624" s="95"/>
      <c r="AM1624" s="95"/>
      <c r="AN1624" s="73"/>
      <c r="AO1624" s="73"/>
      <c r="AP1624" s="95"/>
      <c r="AQ1624" s="95"/>
      <c r="AR1624" s="73"/>
      <c r="AS1624" s="73"/>
      <c r="AT1624" s="95"/>
      <c r="AU1624" s="95"/>
      <c r="AV1624" s="73"/>
      <c r="AW1624" s="73"/>
      <c r="AX1624" s="95"/>
      <c r="AY1624" s="95"/>
      <c r="AZ1624" s="73"/>
      <c r="BA1624" s="73"/>
      <c r="BB1624" s="95"/>
      <c r="BC1624" s="95"/>
      <c r="BD1624" s="73"/>
      <c r="BE1624" s="73"/>
      <c r="BF1624" s="95"/>
      <c r="BG1624" s="95"/>
      <c r="BH1624" s="73"/>
      <c r="BI1624" s="73"/>
      <c r="BJ1624" s="95"/>
      <c r="BK1624" s="95"/>
      <c r="BL1624" s="73"/>
      <c r="BM1624" s="73"/>
      <c r="BN1624" s="95"/>
      <c r="BO1624" s="95"/>
      <c r="BP1624" s="73"/>
      <c r="BQ1624" s="73"/>
      <c r="BR1624" s="95"/>
      <c r="BS1624" s="95"/>
      <c r="BT1624" s="73"/>
      <c r="BU1624" s="73"/>
      <c r="BV1624" s="95"/>
      <c r="BW1624" s="95"/>
      <c r="BX1624" s="73"/>
      <c r="BY1624" s="73"/>
      <c r="BZ1624" s="95"/>
      <c r="CA1624" s="95"/>
      <c r="CB1624" s="73"/>
      <c r="CC1624" s="73"/>
      <c r="CD1624" s="95"/>
      <c r="CE1624" s="9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9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2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73"/>
      <c r="AF1625" s="73"/>
      <c r="AG1625" s="73"/>
      <c r="AH1625" s="95"/>
      <c r="AI1625" s="95"/>
      <c r="AJ1625" s="73"/>
      <c r="AK1625" s="73"/>
      <c r="AL1625" s="95"/>
      <c r="AM1625" s="95"/>
      <c r="AN1625" s="73"/>
      <c r="AO1625" s="73"/>
      <c r="AP1625" s="95"/>
      <c r="AQ1625" s="95"/>
      <c r="AR1625" s="73"/>
      <c r="AS1625" s="73"/>
      <c r="AT1625" s="95"/>
      <c r="AU1625" s="95"/>
      <c r="AV1625" s="73"/>
      <c r="AW1625" s="73"/>
      <c r="AX1625" s="95"/>
      <c r="AY1625" s="95"/>
      <c r="AZ1625" s="73"/>
      <c r="BA1625" s="73"/>
      <c r="BB1625" s="95"/>
      <c r="BC1625" s="95"/>
      <c r="BD1625" s="73"/>
      <c r="BE1625" s="73"/>
      <c r="BF1625" s="95"/>
      <c r="BG1625" s="95"/>
      <c r="BH1625" s="73"/>
      <c r="BI1625" s="73"/>
      <c r="BJ1625" s="95"/>
      <c r="BK1625" s="95"/>
      <c r="BL1625" s="73"/>
      <c r="BM1625" s="73"/>
      <c r="BN1625" s="95"/>
      <c r="BO1625" s="95"/>
      <c r="BP1625" s="73"/>
      <c r="BQ1625" s="73"/>
      <c r="BR1625" s="95"/>
      <c r="BS1625" s="95"/>
      <c r="BT1625" s="73"/>
      <c r="BU1625" s="73"/>
      <c r="BV1625" s="95"/>
      <c r="BW1625" s="95"/>
      <c r="BX1625" s="73"/>
      <c r="BY1625" s="73"/>
      <c r="BZ1625" s="95"/>
      <c r="CA1625" s="95"/>
      <c r="CB1625" s="73"/>
      <c r="CC1625" s="73"/>
      <c r="CD1625" s="95"/>
      <c r="CE1625" s="9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9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2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73"/>
      <c r="AF1626" s="73"/>
      <c r="AG1626" s="73"/>
      <c r="AH1626" s="95"/>
      <c r="AI1626" s="95"/>
      <c r="AJ1626" s="73"/>
      <c r="AK1626" s="73"/>
      <c r="AL1626" s="95"/>
      <c r="AM1626" s="95"/>
      <c r="AN1626" s="73"/>
      <c r="AO1626" s="73"/>
      <c r="AP1626" s="95"/>
      <c r="AQ1626" s="95"/>
      <c r="AR1626" s="73"/>
      <c r="AS1626" s="73"/>
      <c r="AT1626" s="95"/>
      <c r="AU1626" s="95"/>
      <c r="AV1626" s="73"/>
      <c r="AW1626" s="73"/>
      <c r="AX1626" s="95"/>
      <c r="AY1626" s="95"/>
      <c r="AZ1626" s="73"/>
      <c r="BA1626" s="73"/>
      <c r="BB1626" s="95"/>
      <c r="BC1626" s="95"/>
      <c r="BD1626" s="73"/>
      <c r="BE1626" s="73"/>
      <c r="BF1626" s="95"/>
      <c r="BG1626" s="95"/>
      <c r="BH1626" s="73"/>
      <c r="BI1626" s="73"/>
      <c r="BJ1626" s="95"/>
      <c r="BK1626" s="95"/>
      <c r="BL1626" s="73"/>
      <c r="BM1626" s="73"/>
      <c r="BN1626" s="95"/>
      <c r="BO1626" s="95"/>
      <c r="BP1626" s="73"/>
      <c r="BQ1626" s="73"/>
      <c r="BR1626" s="95"/>
      <c r="BS1626" s="95"/>
      <c r="BT1626" s="73"/>
      <c r="BU1626" s="73"/>
      <c r="BV1626" s="95"/>
      <c r="BW1626" s="95"/>
      <c r="BX1626" s="73"/>
      <c r="BY1626" s="73"/>
      <c r="BZ1626" s="95"/>
      <c r="CA1626" s="95"/>
      <c r="CB1626" s="73"/>
      <c r="CC1626" s="73"/>
      <c r="CD1626" s="95"/>
      <c r="CE1626" s="9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9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2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73"/>
      <c r="AF1627" s="73"/>
      <c r="AG1627" s="73"/>
      <c r="AH1627" s="95"/>
      <c r="AI1627" s="95"/>
      <c r="AJ1627" s="73"/>
      <c r="AK1627" s="73"/>
      <c r="AL1627" s="95"/>
      <c r="AM1627" s="95"/>
      <c r="AN1627" s="73"/>
      <c r="AO1627" s="73"/>
      <c r="AP1627" s="95"/>
      <c r="AQ1627" s="95"/>
      <c r="AR1627" s="73"/>
      <c r="AS1627" s="73"/>
      <c r="AT1627" s="95"/>
      <c r="AU1627" s="95"/>
      <c r="AV1627" s="73"/>
      <c r="AW1627" s="73"/>
      <c r="AX1627" s="95"/>
      <c r="AY1627" s="95"/>
      <c r="AZ1627" s="73"/>
      <c r="BA1627" s="73"/>
      <c r="BB1627" s="95"/>
      <c r="BC1627" s="95"/>
      <c r="BD1627" s="73"/>
      <c r="BE1627" s="73"/>
      <c r="BF1627" s="95"/>
      <c r="BG1627" s="95"/>
      <c r="BH1627" s="73"/>
      <c r="BI1627" s="73"/>
      <c r="BJ1627" s="95"/>
      <c r="BK1627" s="95"/>
      <c r="BL1627" s="73"/>
      <c r="BM1627" s="73"/>
      <c r="BN1627" s="95"/>
      <c r="BO1627" s="95"/>
      <c r="BP1627" s="73"/>
      <c r="BQ1627" s="73"/>
      <c r="BR1627" s="95"/>
      <c r="BS1627" s="95"/>
      <c r="BT1627" s="73"/>
      <c r="BU1627" s="73"/>
      <c r="BV1627" s="95"/>
      <c r="BW1627" s="95"/>
      <c r="BX1627" s="73"/>
      <c r="BY1627" s="73"/>
      <c r="BZ1627" s="95"/>
      <c r="CA1627" s="95"/>
      <c r="CB1627" s="73"/>
      <c r="CC1627" s="73"/>
      <c r="CD1627" s="95"/>
      <c r="CE1627" s="9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9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2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73"/>
      <c r="AF1628" s="73"/>
      <c r="AG1628" s="73"/>
      <c r="AH1628" s="95"/>
      <c r="AI1628" s="95"/>
      <c r="AJ1628" s="73"/>
      <c r="AK1628" s="73"/>
      <c r="AL1628" s="95"/>
      <c r="AM1628" s="95"/>
      <c r="AN1628" s="73"/>
      <c r="AO1628" s="73"/>
      <c r="AP1628" s="95"/>
      <c r="AQ1628" s="95"/>
      <c r="AR1628" s="73"/>
      <c r="AS1628" s="73"/>
      <c r="AT1628" s="95"/>
      <c r="AU1628" s="95"/>
      <c r="AV1628" s="73"/>
      <c r="AW1628" s="73"/>
      <c r="AX1628" s="95"/>
      <c r="AY1628" s="95"/>
      <c r="AZ1628" s="73"/>
      <c r="BA1628" s="73"/>
      <c r="BB1628" s="95"/>
      <c r="BC1628" s="95"/>
      <c r="BD1628" s="73"/>
      <c r="BE1628" s="73"/>
      <c r="BF1628" s="95"/>
      <c r="BG1628" s="95"/>
      <c r="BH1628" s="73"/>
      <c r="BI1628" s="73"/>
      <c r="BJ1628" s="95"/>
      <c r="BK1628" s="95"/>
      <c r="BL1628" s="73"/>
      <c r="BM1628" s="73"/>
      <c r="BN1628" s="95"/>
      <c r="BO1628" s="95"/>
      <c r="BP1628" s="73"/>
      <c r="BQ1628" s="73"/>
      <c r="BR1628" s="95"/>
      <c r="BS1628" s="95"/>
      <c r="BT1628" s="73"/>
      <c r="BU1628" s="73"/>
      <c r="BV1628" s="95"/>
      <c r="BW1628" s="95"/>
      <c r="BX1628" s="73"/>
      <c r="BY1628" s="73"/>
      <c r="BZ1628" s="95"/>
      <c r="CA1628" s="95"/>
      <c r="CB1628" s="73"/>
      <c r="CC1628" s="73"/>
      <c r="CD1628" s="95"/>
      <c r="CE1628" s="9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9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2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73"/>
      <c r="AF1629" s="73"/>
      <c r="AG1629" s="73"/>
      <c r="AH1629" s="95"/>
      <c r="AI1629" s="95"/>
      <c r="AJ1629" s="73"/>
      <c r="AK1629" s="73"/>
      <c r="AL1629" s="95"/>
      <c r="AM1629" s="95"/>
      <c r="AN1629" s="73"/>
      <c r="AO1629" s="73"/>
      <c r="AP1629" s="95"/>
      <c r="AQ1629" s="95"/>
      <c r="AR1629" s="73"/>
      <c r="AS1629" s="73"/>
      <c r="AT1629" s="95"/>
      <c r="AU1629" s="95"/>
      <c r="AV1629" s="73"/>
      <c r="AW1629" s="73"/>
      <c r="AX1629" s="95"/>
      <c r="AY1629" s="95"/>
      <c r="AZ1629" s="73"/>
      <c r="BA1629" s="73"/>
      <c r="BB1629" s="95"/>
      <c r="BC1629" s="95"/>
      <c r="BD1629" s="73"/>
      <c r="BE1629" s="73"/>
      <c r="BF1629" s="95"/>
      <c r="BG1629" s="95"/>
      <c r="BH1629" s="73"/>
      <c r="BI1629" s="73"/>
      <c r="BJ1629" s="95"/>
      <c r="BK1629" s="95"/>
      <c r="BL1629" s="73"/>
      <c r="BM1629" s="73"/>
      <c r="BN1629" s="95"/>
      <c r="BO1629" s="95"/>
      <c r="BP1629" s="73"/>
      <c r="BQ1629" s="73"/>
      <c r="BR1629" s="95"/>
      <c r="BS1629" s="95"/>
      <c r="BT1629" s="73"/>
      <c r="BU1629" s="73"/>
      <c r="BV1629" s="95"/>
      <c r="BW1629" s="95"/>
      <c r="BX1629" s="73"/>
      <c r="BY1629" s="73"/>
      <c r="BZ1629" s="95"/>
      <c r="CA1629" s="95"/>
      <c r="CB1629" s="73"/>
      <c r="CC1629" s="73"/>
      <c r="CD1629" s="95"/>
      <c r="CE1629" s="9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9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2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73"/>
      <c r="AF1630" s="73"/>
      <c r="AG1630" s="73"/>
      <c r="AH1630" s="95"/>
      <c r="AI1630" s="95"/>
      <c r="AJ1630" s="73"/>
      <c r="AK1630" s="73"/>
      <c r="AL1630" s="95"/>
      <c r="AM1630" s="95"/>
      <c r="AN1630" s="73"/>
      <c r="AO1630" s="73"/>
      <c r="AP1630" s="95"/>
      <c r="AQ1630" s="95"/>
      <c r="AR1630" s="73"/>
      <c r="AS1630" s="73"/>
      <c r="AT1630" s="95"/>
      <c r="AU1630" s="95"/>
      <c r="AV1630" s="73"/>
      <c r="AW1630" s="73"/>
      <c r="AX1630" s="95"/>
      <c r="AY1630" s="95"/>
      <c r="AZ1630" s="73"/>
      <c r="BA1630" s="73"/>
      <c r="BB1630" s="95"/>
      <c r="BC1630" s="95"/>
      <c r="BD1630" s="73"/>
      <c r="BE1630" s="73"/>
      <c r="BF1630" s="95"/>
      <c r="BG1630" s="95"/>
      <c r="BH1630" s="73"/>
      <c r="BI1630" s="73"/>
      <c r="BJ1630" s="95"/>
      <c r="BK1630" s="95"/>
      <c r="BL1630" s="73"/>
      <c r="BM1630" s="73"/>
      <c r="BN1630" s="95"/>
      <c r="BO1630" s="95"/>
      <c r="BP1630" s="73"/>
      <c r="BQ1630" s="73"/>
      <c r="BR1630" s="95"/>
      <c r="BS1630" s="95"/>
      <c r="BT1630" s="73"/>
      <c r="BU1630" s="73"/>
      <c r="BV1630" s="95"/>
      <c r="BW1630" s="95"/>
      <c r="BX1630" s="73"/>
      <c r="BY1630" s="73"/>
      <c r="BZ1630" s="95"/>
      <c r="CA1630" s="95"/>
      <c r="CB1630" s="73"/>
      <c r="CC1630" s="73"/>
      <c r="CD1630" s="95"/>
      <c r="CE1630" s="9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9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2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73"/>
      <c r="AF1631" s="73"/>
      <c r="AG1631" s="73"/>
      <c r="AH1631" s="95"/>
      <c r="AI1631" s="95"/>
      <c r="AJ1631" s="73"/>
      <c r="AK1631" s="73"/>
      <c r="AL1631" s="95"/>
      <c r="AM1631" s="95"/>
      <c r="AN1631" s="73"/>
      <c r="AO1631" s="73"/>
      <c r="AP1631" s="95"/>
      <c r="AQ1631" s="95"/>
      <c r="AR1631" s="73"/>
      <c r="AS1631" s="73"/>
      <c r="AT1631" s="95"/>
      <c r="AU1631" s="95"/>
      <c r="AV1631" s="73"/>
      <c r="AW1631" s="73"/>
      <c r="AX1631" s="95"/>
      <c r="AY1631" s="95"/>
      <c r="AZ1631" s="73"/>
      <c r="BA1631" s="73"/>
      <c r="BB1631" s="95"/>
      <c r="BC1631" s="95"/>
      <c r="BD1631" s="73"/>
      <c r="BE1631" s="73"/>
      <c r="BF1631" s="95"/>
      <c r="BG1631" s="95"/>
      <c r="BH1631" s="73"/>
      <c r="BI1631" s="73"/>
      <c r="BJ1631" s="95"/>
      <c r="BK1631" s="95"/>
      <c r="BL1631" s="73"/>
      <c r="BM1631" s="73"/>
      <c r="BN1631" s="95"/>
      <c r="BO1631" s="95"/>
      <c r="BP1631" s="73"/>
      <c r="BQ1631" s="73"/>
      <c r="BR1631" s="95"/>
      <c r="BS1631" s="95"/>
      <c r="BT1631" s="73"/>
      <c r="BU1631" s="73"/>
      <c r="BV1631" s="95"/>
      <c r="BW1631" s="95"/>
      <c r="BX1631" s="73"/>
      <c r="BY1631" s="73"/>
      <c r="BZ1631" s="95"/>
      <c r="CA1631" s="95"/>
      <c r="CB1631" s="73"/>
      <c r="CC1631" s="73"/>
      <c r="CD1631" s="95"/>
      <c r="CE1631" s="9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9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2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73"/>
      <c r="AF1632" s="73"/>
      <c r="AG1632" s="73"/>
      <c r="AH1632" s="95"/>
      <c r="AI1632" s="95"/>
      <c r="AJ1632" s="73"/>
      <c r="AK1632" s="73"/>
      <c r="AL1632" s="95"/>
      <c r="AM1632" s="95"/>
      <c r="AN1632" s="73"/>
      <c r="AO1632" s="73"/>
      <c r="AP1632" s="95"/>
      <c r="AQ1632" s="95"/>
      <c r="AR1632" s="73"/>
      <c r="AS1632" s="73"/>
      <c r="AT1632" s="95"/>
      <c r="AU1632" s="95"/>
      <c r="AV1632" s="73"/>
      <c r="AW1632" s="73"/>
      <c r="AX1632" s="95"/>
      <c r="AY1632" s="95"/>
      <c r="AZ1632" s="73"/>
      <c r="BA1632" s="73"/>
      <c r="BB1632" s="95"/>
      <c r="BC1632" s="95"/>
      <c r="BD1632" s="73"/>
      <c r="BE1632" s="73"/>
      <c r="BF1632" s="95"/>
      <c r="BG1632" s="95"/>
      <c r="BH1632" s="73"/>
      <c r="BI1632" s="73"/>
      <c r="BJ1632" s="95"/>
      <c r="BK1632" s="95"/>
      <c r="BL1632" s="73"/>
      <c r="BM1632" s="73"/>
      <c r="BN1632" s="95"/>
      <c r="BO1632" s="95"/>
      <c r="BP1632" s="73"/>
      <c r="BQ1632" s="73"/>
      <c r="BR1632" s="95"/>
      <c r="BS1632" s="95"/>
      <c r="BT1632" s="73"/>
      <c r="BU1632" s="73"/>
      <c r="BV1632" s="95"/>
      <c r="BW1632" s="95"/>
      <c r="BX1632" s="73"/>
      <c r="BY1632" s="73"/>
      <c r="BZ1632" s="95"/>
      <c r="CA1632" s="95"/>
      <c r="CB1632" s="73"/>
      <c r="CC1632" s="73"/>
      <c r="CD1632" s="95"/>
      <c r="CE1632" s="9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9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2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73"/>
      <c r="AF1633" s="73"/>
      <c r="AG1633" s="73"/>
      <c r="AH1633" s="95"/>
      <c r="AI1633" s="95"/>
      <c r="AJ1633" s="73"/>
      <c r="AK1633" s="73"/>
      <c r="AL1633" s="95"/>
      <c r="AM1633" s="95"/>
      <c r="AN1633" s="73"/>
      <c r="AO1633" s="73"/>
      <c r="AP1633" s="95"/>
      <c r="AQ1633" s="95"/>
      <c r="AR1633" s="73"/>
      <c r="AS1633" s="73"/>
      <c r="AT1633" s="95"/>
      <c r="AU1633" s="95"/>
      <c r="AV1633" s="73"/>
      <c r="AW1633" s="73"/>
      <c r="AX1633" s="95"/>
      <c r="AY1633" s="95"/>
      <c r="AZ1633" s="73"/>
      <c r="BA1633" s="73"/>
      <c r="BB1633" s="95"/>
      <c r="BC1633" s="95"/>
      <c r="BD1633" s="73"/>
      <c r="BE1633" s="73"/>
      <c r="BF1633" s="95"/>
      <c r="BG1633" s="95"/>
      <c r="BH1633" s="73"/>
      <c r="BI1633" s="73"/>
      <c r="BJ1633" s="95"/>
      <c r="BK1633" s="95"/>
      <c r="BL1633" s="73"/>
      <c r="BM1633" s="73"/>
      <c r="BN1633" s="95"/>
      <c r="BO1633" s="95"/>
      <c r="BP1633" s="73"/>
      <c r="BQ1633" s="73"/>
      <c r="BR1633" s="95"/>
      <c r="BS1633" s="95"/>
      <c r="BT1633" s="73"/>
      <c r="BU1633" s="73"/>
      <c r="BV1633" s="95"/>
      <c r="BW1633" s="95"/>
      <c r="BX1633" s="73"/>
      <c r="BY1633" s="73"/>
      <c r="BZ1633" s="95"/>
      <c r="CA1633" s="95"/>
      <c r="CB1633" s="73"/>
      <c r="CC1633" s="73"/>
      <c r="CD1633" s="95"/>
      <c r="CE1633" s="9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9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2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73"/>
      <c r="AF1634" s="73"/>
      <c r="AG1634" s="73"/>
      <c r="AH1634" s="95"/>
      <c r="AI1634" s="95"/>
      <c r="AJ1634" s="73"/>
      <c r="AK1634" s="73"/>
      <c r="AL1634" s="95"/>
      <c r="AM1634" s="95"/>
      <c r="AN1634" s="73"/>
      <c r="AO1634" s="73"/>
      <c r="AP1634" s="95"/>
      <c r="AQ1634" s="95"/>
      <c r="AR1634" s="73"/>
      <c r="AS1634" s="73"/>
      <c r="AT1634" s="95"/>
      <c r="AU1634" s="95"/>
      <c r="AV1634" s="73"/>
      <c r="AW1634" s="73"/>
      <c r="AX1634" s="95"/>
      <c r="AY1634" s="95"/>
      <c r="AZ1634" s="73"/>
      <c r="BA1634" s="73"/>
      <c r="BB1634" s="95"/>
      <c r="BC1634" s="95"/>
      <c r="BD1634" s="73"/>
      <c r="BE1634" s="73"/>
      <c r="BF1634" s="95"/>
      <c r="BG1634" s="95"/>
      <c r="BH1634" s="73"/>
      <c r="BI1634" s="73"/>
      <c r="BJ1634" s="95"/>
      <c r="BK1634" s="95"/>
      <c r="BL1634" s="73"/>
      <c r="BM1634" s="73"/>
      <c r="BN1634" s="95"/>
      <c r="BO1634" s="95"/>
      <c r="BP1634" s="73"/>
      <c r="BQ1634" s="73"/>
      <c r="BR1634" s="95"/>
      <c r="BS1634" s="95"/>
      <c r="BT1634" s="73"/>
      <c r="BU1634" s="73"/>
      <c r="BV1634" s="95"/>
      <c r="BW1634" s="95"/>
      <c r="BX1634" s="73"/>
      <c r="BY1634" s="73"/>
      <c r="BZ1634" s="95"/>
      <c r="CA1634" s="95"/>
      <c r="CB1634" s="73"/>
      <c r="CC1634" s="73"/>
      <c r="CD1634" s="95"/>
      <c r="CE1634" s="9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9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2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73"/>
      <c r="AF1635" s="73"/>
      <c r="AG1635" s="73"/>
      <c r="AH1635" s="95"/>
      <c r="AI1635" s="95"/>
      <c r="AJ1635" s="73"/>
      <c r="AK1635" s="73"/>
      <c r="AL1635" s="95"/>
      <c r="AM1635" s="95"/>
      <c r="AN1635" s="73"/>
      <c r="AO1635" s="73"/>
      <c r="AP1635" s="95"/>
      <c r="AQ1635" s="95"/>
      <c r="AR1635" s="73"/>
      <c r="AS1635" s="73"/>
      <c r="AT1635" s="95"/>
      <c r="AU1635" s="95"/>
      <c r="AV1635" s="73"/>
      <c r="AW1635" s="73"/>
      <c r="AX1635" s="95"/>
      <c r="AY1635" s="95"/>
      <c r="AZ1635" s="73"/>
      <c r="BA1635" s="73"/>
      <c r="BB1635" s="95"/>
      <c r="BC1635" s="95"/>
      <c r="BD1635" s="73"/>
      <c r="BE1635" s="73"/>
      <c r="BF1635" s="95"/>
      <c r="BG1635" s="95"/>
      <c r="BH1635" s="73"/>
      <c r="BI1635" s="73"/>
      <c r="BJ1635" s="95"/>
      <c r="BK1635" s="95"/>
      <c r="BL1635" s="73"/>
      <c r="BM1635" s="73"/>
      <c r="BN1635" s="95"/>
      <c r="BO1635" s="95"/>
      <c r="BP1635" s="73"/>
      <c r="BQ1635" s="73"/>
      <c r="BR1635" s="95"/>
      <c r="BS1635" s="95"/>
      <c r="BT1635" s="73"/>
      <c r="BU1635" s="73"/>
      <c r="BV1635" s="95"/>
      <c r="BW1635" s="95"/>
      <c r="BX1635" s="73"/>
      <c r="BY1635" s="73"/>
      <c r="BZ1635" s="95"/>
      <c r="CA1635" s="95"/>
      <c r="CB1635" s="73"/>
      <c r="CC1635" s="73"/>
      <c r="CD1635" s="95"/>
      <c r="CE1635" s="9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9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2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73"/>
      <c r="AF1636" s="73"/>
      <c r="AG1636" s="73"/>
      <c r="AH1636" s="95"/>
      <c r="AI1636" s="95"/>
      <c r="AJ1636" s="73"/>
      <c r="AK1636" s="73"/>
      <c r="AL1636" s="95"/>
      <c r="AM1636" s="95"/>
      <c r="AN1636" s="73"/>
      <c r="AO1636" s="73"/>
      <c r="AP1636" s="95"/>
      <c r="AQ1636" s="95"/>
      <c r="AR1636" s="73"/>
      <c r="AS1636" s="73"/>
      <c r="AT1636" s="95"/>
      <c r="AU1636" s="95"/>
      <c r="AV1636" s="73"/>
      <c r="AW1636" s="73"/>
      <c r="AX1636" s="95"/>
      <c r="AY1636" s="95"/>
      <c r="AZ1636" s="73"/>
      <c r="BA1636" s="73"/>
      <c r="BB1636" s="95"/>
      <c r="BC1636" s="95"/>
      <c r="BD1636" s="73"/>
      <c r="BE1636" s="73"/>
      <c r="BF1636" s="95"/>
      <c r="BG1636" s="95"/>
      <c r="BH1636" s="73"/>
      <c r="BI1636" s="73"/>
      <c r="BJ1636" s="95"/>
      <c r="BK1636" s="95"/>
      <c r="BL1636" s="73"/>
      <c r="BM1636" s="73"/>
      <c r="BN1636" s="95"/>
      <c r="BO1636" s="95"/>
      <c r="BP1636" s="73"/>
      <c r="BQ1636" s="73"/>
      <c r="BR1636" s="95"/>
      <c r="BS1636" s="95"/>
      <c r="BT1636" s="73"/>
      <c r="BU1636" s="73"/>
      <c r="BV1636" s="95"/>
      <c r="BW1636" s="95"/>
      <c r="BX1636" s="73"/>
      <c r="BY1636" s="73"/>
      <c r="BZ1636" s="95"/>
      <c r="CA1636" s="95"/>
      <c r="CB1636" s="73"/>
      <c r="CC1636" s="73"/>
      <c r="CD1636" s="95"/>
      <c r="CE1636" s="9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9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2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73"/>
      <c r="AF1637" s="73"/>
      <c r="AG1637" s="73"/>
      <c r="AH1637" s="95"/>
      <c r="AI1637" s="95"/>
      <c r="AJ1637" s="73"/>
      <c r="AK1637" s="73"/>
      <c r="AL1637" s="95"/>
      <c r="AM1637" s="95"/>
      <c r="AN1637" s="73"/>
      <c r="AO1637" s="73"/>
      <c r="AP1637" s="95"/>
      <c r="AQ1637" s="95"/>
      <c r="AR1637" s="73"/>
      <c r="AS1637" s="73"/>
      <c r="AT1637" s="95"/>
      <c r="AU1637" s="95"/>
      <c r="AV1637" s="73"/>
      <c r="AW1637" s="73"/>
      <c r="AX1637" s="95"/>
      <c r="AY1637" s="95"/>
      <c r="AZ1637" s="73"/>
      <c r="BA1637" s="73"/>
      <c r="BB1637" s="95"/>
      <c r="BC1637" s="95"/>
      <c r="BD1637" s="73"/>
      <c r="BE1637" s="73"/>
      <c r="BF1637" s="95"/>
      <c r="BG1637" s="95"/>
      <c r="BH1637" s="73"/>
      <c r="BI1637" s="73"/>
      <c r="BJ1637" s="95"/>
      <c r="BK1637" s="95"/>
      <c r="BL1637" s="73"/>
      <c r="BM1637" s="73"/>
      <c r="BN1637" s="95"/>
      <c r="BO1637" s="95"/>
      <c r="BP1637" s="73"/>
      <c r="BQ1637" s="73"/>
      <c r="BR1637" s="95"/>
      <c r="BS1637" s="95"/>
      <c r="BT1637" s="73"/>
      <c r="BU1637" s="73"/>
      <c r="BV1637" s="95"/>
      <c r="BW1637" s="95"/>
      <c r="BX1637" s="73"/>
      <c r="BY1637" s="73"/>
      <c r="BZ1637" s="95"/>
      <c r="CA1637" s="95"/>
      <c r="CB1637" s="73"/>
      <c r="CC1637" s="73"/>
      <c r="CD1637" s="95"/>
      <c r="CE1637" s="9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9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2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73"/>
      <c r="AF1638" s="73"/>
      <c r="AG1638" s="73"/>
      <c r="AH1638" s="95"/>
      <c r="AI1638" s="95"/>
      <c r="AJ1638" s="73"/>
      <c r="AK1638" s="73"/>
      <c r="AL1638" s="95"/>
      <c r="AM1638" s="95"/>
      <c r="AN1638" s="73"/>
      <c r="AO1638" s="73"/>
      <c r="AP1638" s="95"/>
      <c r="AQ1638" s="95"/>
      <c r="AR1638" s="73"/>
      <c r="AS1638" s="73"/>
      <c r="AT1638" s="95"/>
      <c r="AU1638" s="95"/>
      <c r="AV1638" s="73"/>
      <c r="AW1638" s="73"/>
      <c r="AX1638" s="95"/>
      <c r="AY1638" s="95"/>
      <c r="AZ1638" s="73"/>
      <c r="BA1638" s="73"/>
      <c r="BB1638" s="95"/>
      <c r="BC1638" s="95"/>
      <c r="BD1638" s="73"/>
      <c r="BE1638" s="73"/>
      <c r="BF1638" s="95"/>
      <c r="BG1638" s="95"/>
      <c r="BH1638" s="73"/>
      <c r="BI1638" s="73"/>
      <c r="BJ1638" s="95"/>
      <c r="BK1638" s="95"/>
      <c r="BL1638" s="73"/>
      <c r="BM1638" s="73"/>
      <c r="BN1638" s="95"/>
      <c r="BO1638" s="95"/>
      <c r="BP1638" s="73"/>
      <c r="BQ1638" s="73"/>
      <c r="BR1638" s="95"/>
      <c r="BS1638" s="95"/>
      <c r="BT1638" s="73"/>
      <c r="BU1638" s="73"/>
      <c r="BV1638" s="95"/>
      <c r="BW1638" s="95"/>
      <c r="BX1638" s="73"/>
      <c r="BY1638" s="73"/>
      <c r="BZ1638" s="95"/>
      <c r="CA1638" s="95"/>
      <c r="CB1638" s="73"/>
      <c r="CC1638" s="73"/>
      <c r="CD1638" s="95"/>
      <c r="CE1638" s="9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9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2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73"/>
      <c r="AF1639" s="73"/>
      <c r="AG1639" s="73"/>
      <c r="AH1639" s="95"/>
      <c r="AI1639" s="95"/>
      <c r="AJ1639" s="73"/>
      <c r="AK1639" s="73"/>
      <c r="AL1639" s="95"/>
      <c r="AM1639" s="95"/>
      <c r="AN1639" s="73"/>
      <c r="AO1639" s="73"/>
      <c r="AP1639" s="95"/>
      <c r="AQ1639" s="95"/>
      <c r="AR1639" s="73"/>
      <c r="AS1639" s="73"/>
      <c r="AT1639" s="95"/>
      <c r="AU1639" s="95"/>
      <c r="AV1639" s="73"/>
      <c r="AW1639" s="73"/>
      <c r="AX1639" s="95"/>
      <c r="AY1639" s="95"/>
      <c r="AZ1639" s="73"/>
      <c r="BA1639" s="73"/>
      <c r="BB1639" s="95"/>
      <c r="BC1639" s="95"/>
      <c r="BD1639" s="73"/>
      <c r="BE1639" s="73"/>
      <c r="BF1639" s="95"/>
      <c r="BG1639" s="95"/>
      <c r="BH1639" s="73"/>
      <c r="BI1639" s="73"/>
      <c r="BJ1639" s="95"/>
      <c r="BK1639" s="95"/>
      <c r="BL1639" s="73"/>
      <c r="BM1639" s="73"/>
      <c r="BN1639" s="95"/>
      <c r="BO1639" s="95"/>
      <c r="BP1639" s="73"/>
      <c r="BQ1639" s="73"/>
      <c r="BR1639" s="95"/>
      <c r="BS1639" s="95"/>
      <c r="BT1639" s="73"/>
      <c r="BU1639" s="73"/>
      <c r="BV1639" s="95"/>
      <c r="BW1639" s="95"/>
      <c r="BX1639" s="73"/>
      <c r="BY1639" s="73"/>
      <c r="BZ1639" s="95"/>
      <c r="CA1639" s="95"/>
      <c r="CB1639" s="73"/>
      <c r="CC1639" s="73"/>
      <c r="CD1639" s="95"/>
      <c r="CE1639" s="9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9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2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73"/>
      <c r="AF1640" s="73"/>
      <c r="AG1640" s="73"/>
      <c r="AH1640" s="95"/>
      <c r="AI1640" s="95"/>
      <c r="AJ1640" s="73"/>
      <c r="AK1640" s="73"/>
      <c r="AL1640" s="95"/>
      <c r="AM1640" s="95"/>
      <c r="AN1640" s="73"/>
      <c r="AO1640" s="73"/>
      <c r="AP1640" s="95"/>
      <c r="AQ1640" s="95"/>
      <c r="AR1640" s="73"/>
      <c r="AS1640" s="73"/>
      <c r="AT1640" s="95"/>
      <c r="AU1640" s="95"/>
      <c r="AV1640" s="73"/>
      <c r="AW1640" s="73"/>
      <c r="AX1640" s="95"/>
      <c r="AY1640" s="95"/>
      <c r="AZ1640" s="73"/>
      <c r="BA1640" s="73"/>
      <c r="BB1640" s="95"/>
      <c r="BC1640" s="95"/>
      <c r="BD1640" s="73"/>
      <c r="BE1640" s="73"/>
      <c r="BF1640" s="95"/>
      <c r="BG1640" s="95"/>
      <c r="BH1640" s="73"/>
      <c r="BI1640" s="73"/>
      <c r="BJ1640" s="95"/>
      <c r="BK1640" s="95"/>
      <c r="BL1640" s="73"/>
      <c r="BM1640" s="73"/>
      <c r="BN1640" s="95"/>
      <c r="BO1640" s="95"/>
      <c r="BP1640" s="73"/>
      <c r="BQ1640" s="73"/>
      <c r="BR1640" s="95"/>
      <c r="BS1640" s="95"/>
      <c r="BT1640" s="73"/>
      <c r="BU1640" s="73"/>
      <c r="BV1640" s="95"/>
      <c r="BW1640" s="95"/>
      <c r="BX1640" s="73"/>
      <c r="BY1640" s="73"/>
      <c r="BZ1640" s="95"/>
      <c r="CA1640" s="95"/>
      <c r="CB1640" s="73"/>
      <c r="CC1640" s="73"/>
      <c r="CD1640" s="95"/>
      <c r="CE1640" s="9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9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2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73"/>
      <c r="AF1641" s="73"/>
      <c r="AG1641" s="73"/>
      <c r="AH1641" s="95"/>
      <c r="AI1641" s="95"/>
      <c r="AJ1641" s="73"/>
      <c r="AK1641" s="73"/>
      <c r="AL1641" s="95"/>
      <c r="AM1641" s="95"/>
      <c r="AN1641" s="73"/>
      <c r="AO1641" s="73"/>
      <c r="AP1641" s="95"/>
      <c r="AQ1641" s="95"/>
      <c r="AR1641" s="73"/>
      <c r="AS1641" s="73"/>
      <c r="AT1641" s="95"/>
      <c r="AU1641" s="95"/>
      <c r="AV1641" s="73"/>
      <c r="AW1641" s="73"/>
      <c r="AX1641" s="95"/>
      <c r="AY1641" s="95"/>
      <c r="AZ1641" s="73"/>
      <c r="BA1641" s="73"/>
      <c r="BB1641" s="95"/>
      <c r="BC1641" s="95"/>
      <c r="BD1641" s="73"/>
      <c r="BE1641" s="73"/>
      <c r="BF1641" s="95"/>
      <c r="BG1641" s="95"/>
      <c r="BH1641" s="73"/>
      <c r="BI1641" s="73"/>
      <c r="BJ1641" s="95"/>
      <c r="BK1641" s="95"/>
      <c r="BL1641" s="73"/>
      <c r="BM1641" s="73"/>
      <c r="BN1641" s="95"/>
      <c r="BO1641" s="95"/>
      <c r="BP1641" s="73"/>
      <c r="BQ1641" s="73"/>
      <c r="BR1641" s="95"/>
      <c r="BS1641" s="95"/>
      <c r="BT1641" s="73"/>
      <c r="BU1641" s="73"/>
      <c r="BV1641" s="95"/>
      <c r="BW1641" s="95"/>
      <c r="BX1641" s="73"/>
      <c r="BY1641" s="73"/>
      <c r="BZ1641" s="95"/>
      <c r="CA1641" s="95"/>
      <c r="CB1641" s="73"/>
      <c r="CC1641" s="73"/>
      <c r="CD1641" s="95"/>
      <c r="CE1641" s="9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9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2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73"/>
      <c r="AF1642" s="73"/>
      <c r="AG1642" s="73"/>
      <c r="AH1642" s="95"/>
      <c r="AI1642" s="95"/>
      <c r="AJ1642" s="73"/>
      <c r="AK1642" s="73"/>
      <c r="AL1642" s="95"/>
      <c r="AM1642" s="95"/>
      <c r="AN1642" s="73"/>
      <c r="AO1642" s="73"/>
      <c r="AP1642" s="95"/>
      <c r="AQ1642" s="95"/>
      <c r="AR1642" s="73"/>
      <c r="AS1642" s="73"/>
      <c r="AT1642" s="95"/>
      <c r="AU1642" s="95"/>
      <c r="AV1642" s="73"/>
      <c r="AW1642" s="73"/>
      <c r="AX1642" s="95"/>
      <c r="AY1642" s="95"/>
      <c r="AZ1642" s="73"/>
      <c r="BA1642" s="73"/>
      <c r="BB1642" s="95"/>
      <c r="BC1642" s="95"/>
      <c r="BD1642" s="73"/>
      <c r="BE1642" s="73"/>
      <c r="BF1642" s="95"/>
      <c r="BG1642" s="95"/>
      <c r="BH1642" s="73"/>
      <c r="BI1642" s="73"/>
      <c r="BJ1642" s="95"/>
      <c r="BK1642" s="95"/>
      <c r="BL1642" s="73"/>
      <c r="BM1642" s="73"/>
      <c r="BN1642" s="95"/>
      <c r="BO1642" s="95"/>
      <c r="BP1642" s="73"/>
      <c r="BQ1642" s="73"/>
      <c r="BR1642" s="95"/>
      <c r="BS1642" s="95"/>
      <c r="BT1642" s="73"/>
      <c r="BU1642" s="73"/>
      <c r="BV1642" s="95"/>
      <c r="BW1642" s="95"/>
      <c r="BX1642" s="73"/>
      <c r="BY1642" s="73"/>
      <c r="BZ1642" s="95"/>
      <c r="CA1642" s="95"/>
      <c r="CB1642" s="73"/>
      <c r="CC1642" s="73"/>
      <c r="CD1642" s="95"/>
      <c r="CE1642" s="9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9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2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73"/>
      <c r="AF1643" s="73"/>
      <c r="AG1643" s="73"/>
      <c r="AH1643" s="95"/>
      <c r="AI1643" s="95"/>
      <c r="AJ1643" s="73"/>
      <c r="AK1643" s="73"/>
      <c r="AL1643" s="95"/>
      <c r="AM1643" s="95"/>
      <c r="AN1643" s="73"/>
      <c r="AO1643" s="73"/>
      <c r="AP1643" s="95"/>
      <c r="AQ1643" s="95"/>
      <c r="AR1643" s="73"/>
      <c r="AS1643" s="73"/>
      <c r="AT1643" s="95"/>
      <c r="AU1643" s="95"/>
      <c r="AV1643" s="73"/>
      <c r="AW1643" s="73"/>
      <c r="AX1643" s="95"/>
      <c r="AY1643" s="95"/>
      <c r="AZ1643" s="73"/>
      <c r="BA1643" s="73"/>
      <c r="BB1643" s="95"/>
      <c r="BC1643" s="95"/>
      <c r="BD1643" s="73"/>
      <c r="BE1643" s="73"/>
      <c r="BF1643" s="95"/>
      <c r="BG1643" s="95"/>
      <c r="BH1643" s="73"/>
      <c r="BI1643" s="73"/>
      <c r="BJ1643" s="95"/>
      <c r="BK1643" s="95"/>
      <c r="BL1643" s="73"/>
      <c r="BM1643" s="73"/>
      <c r="BN1643" s="95"/>
      <c r="BO1643" s="95"/>
      <c r="BP1643" s="73"/>
      <c r="BQ1643" s="73"/>
      <c r="BR1643" s="95"/>
      <c r="BS1643" s="95"/>
      <c r="BT1643" s="73"/>
      <c r="BU1643" s="73"/>
      <c r="BV1643" s="95"/>
      <c r="BW1643" s="95"/>
      <c r="BX1643" s="73"/>
      <c r="BY1643" s="73"/>
      <c r="BZ1643" s="95"/>
      <c r="CA1643" s="95"/>
      <c r="CB1643" s="73"/>
      <c r="CC1643" s="73"/>
      <c r="CD1643" s="95"/>
      <c r="CE1643" s="9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9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2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73"/>
      <c r="AF1644" s="73"/>
      <c r="AG1644" s="73"/>
      <c r="AH1644" s="95"/>
      <c r="AI1644" s="95"/>
      <c r="AJ1644" s="73"/>
      <c r="AK1644" s="73"/>
      <c r="AL1644" s="95"/>
      <c r="AM1644" s="95"/>
      <c r="AN1644" s="73"/>
      <c r="AO1644" s="73"/>
      <c r="AP1644" s="95"/>
      <c r="AQ1644" s="95"/>
      <c r="AR1644" s="73"/>
      <c r="AS1644" s="73"/>
      <c r="AT1644" s="95"/>
      <c r="AU1644" s="95"/>
      <c r="AV1644" s="73"/>
      <c r="AW1644" s="73"/>
      <c r="AX1644" s="95"/>
      <c r="AY1644" s="95"/>
      <c r="AZ1644" s="73"/>
      <c r="BA1644" s="73"/>
      <c r="BB1644" s="95"/>
      <c r="BC1644" s="95"/>
      <c r="BD1644" s="73"/>
      <c r="BE1644" s="73"/>
      <c r="BF1644" s="95"/>
      <c r="BG1644" s="95"/>
      <c r="BH1644" s="73"/>
      <c r="BI1644" s="73"/>
      <c r="BJ1644" s="95"/>
      <c r="BK1644" s="95"/>
      <c r="BL1644" s="73"/>
      <c r="BM1644" s="73"/>
      <c r="BN1644" s="95"/>
      <c r="BO1644" s="95"/>
      <c r="BP1644" s="73"/>
      <c r="BQ1644" s="73"/>
      <c r="BR1644" s="95"/>
      <c r="BS1644" s="95"/>
      <c r="BT1644" s="73"/>
      <c r="BU1644" s="73"/>
      <c r="BV1644" s="95"/>
      <c r="BW1644" s="95"/>
      <c r="BX1644" s="73"/>
      <c r="BY1644" s="73"/>
      <c r="BZ1644" s="95"/>
      <c r="CA1644" s="95"/>
      <c r="CB1644" s="73"/>
      <c r="CC1644" s="73"/>
      <c r="CD1644" s="95"/>
      <c r="CE1644" s="9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9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2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73"/>
      <c r="AF1645" s="73"/>
      <c r="AG1645" s="73"/>
      <c r="AH1645" s="95"/>
      <c r="AI1645" s="95"/>
      <c r="AJ1645" s="73"/>
      <c r="AK1645" s="73"/>
      <c r="AL1645" s="95"/>
      <c r="AM1645" s="95"/>
      <c r="AN1645" s="73"/>
      <c r="AO1645" s="73"/>
      <c r="AP1645" s="95"/>
      <c r="AQ1645" s="95"/>
      <c r="AR1645" s="73"/>
      <c r="AS1645" s="73"/>
      <c r="AT1645" s="95"/>
      <c r="AU1645" s="95"/>
      <c r="AV1645" s="73"/>
      <c r="AW1645" s="73"/>
      <c r="AX1645" s="95"/>
      <c r="AY1645" s="95"/>
      <c r="AZ1645" s="73"/>
      <c r="BA1645" s="73"/>
      <c r="BB1645" s="95"/>
      <c r="BC1645" s="95"/>
      <c r="BD1645" s="73"/>
      <c r="BE1645" s="73"/>
      <c r="BF1645" s="95"/>
      <c r="BG1645" s="95"/>
      <c r="BH1645" s="73"/>
      <c r="BI1645" s="73"/>
      <c r="BJ1645" s="95"/>
      <c r="BK1645" s="95"/>
      <c r="BL1645" s="73"/>
      <c r="BM1645" s="73"/>
      <c r="BN1645" s="95"/>
      <c r="BO1645" s="95"/>
      <c r="BP1645" s="73"/>
      <c r="BQ1645" s="73"/>
      <c r="BR1645" s="95"/>
      <c r="BS1645" s="95"/>
      <c r="BT1645" s="73"/>
      <c r="BU1645" s="73"/>
      <c r="BV1645" s="95"/>
      <c r="BW1645" s="95"/>
      <c r="BX1645" s="73"/>
      <c r="BY1645" s="73"/>
      <c r="BZ1645" s="95"/>
      <c r="CA1645" s="95"/>
      <c r="CB1645" s="73"/>
      <c r="CC1645" s="73"/>
      <c r="CD1645" s="95"/>
      <c r="CE1645" s="9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9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2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73"/>
      <c r="AF1646" s="73"/>
      <c r="AG1646" s="73"/>
      <c r="AH1646" s="95"/>
      <c r="AI1646" s="95"/>
      <c r="AJ1646" s="73"/>
      <c r="AK1646" s="73"/>
      <c r="AL1646" s="95"/>
      <c r="AM1646" s="95"/>
      <c r="AN1646" s="73"/>
      <c r="AO1646" s="73"/>
      <c r="AP1646" s="95"/>
      <c r="AQ1646" s="95"/>
      <c r="AR1646" s="73"/>
      <c r="AS1646" s="73"/>
      <c r="AT1646" s="95"/>
      <c r="AU1646" s="95"/>
      <c r="AV1646" s="73"/>
      <c r="AW1646" s="73"/>
      <c r="AX1646" s="95"/>
      <c r="AY1646" s="95"/>
      <c r="AZ1646" s="73"/>
      <c r="BA1646" s="73"/>
      <c r="BB1646" s="95"/>
      <c r="BC1646" s="95"/>
      <c r="BD1646" s="73"/>
      <c r="BE1646" s="73"/>
      <c r="BF1646" s="95"/>
      <c r="BG1646" s="95"/>
      <c r="BH1646" s="73"/>
      <c r="BI1646" s="73"/>
      <c r="BJ1646" s="95"/>
      <c r="BK1646" s="95"/>
      <c r="BL1646" s="73"/>
      <c r="BM1646" s="73"/>
      <c r="BN1646" s="95"/>
      <c r="BO1646" s="95"/>
      <c r="BP1646" s="73"/>
      <c r="BQ1646" s="73"/>
      <c r="BR1646" s="95"/>
      <c r="BS1646" s="95"/>
      <c r="BT1646" s="73"/>
      <c r="BU1646" s="73"/>
      <c r="BV1646" s="95"/>
      <c r="BW1646" s="95"/>
      <c r="BX1646" s="73"/>
      <c r="BY1646" s="73"/>
      <c r="BZ1646" s="95"/>
      <c r="CA1646" s="95"/>
      <c r="CB1646" s="73"/>
      <c r="CC1646" s="73"/>
      <c r="CD1646" s="95"/>
      <c r="CE1646" s="9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9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2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73"/>
      <c r="AF1647" s="73"/>
      <c r="AG1647" s="73"/>
      <c r="AH1647" s="95"/>
      <c r="AI1647" s="95"/>
      <c r="AJ1647" s="73"/>
      <c r="AK1647" s="73"/>
      <c r="AL1647" s="95"/>
      <c r="AM1647" s="95"/>
      <c r="AN1647" s="73"/>
      <c r="AO1647" s="73"/>
      <c r="AP1647" s="95"/>
      <c r="AQ1647" s="95"/>
      <c r="AR1647" s="73"/>
      <c r="AS1647" s="73"/>
      <c r="AT1647" s="95"/>
      <c r="AU1647" s="95"/>
      <c r="AV1647" s="73"/>
      <c r="AW1647" s="73"/>
      <c r="AX1647" s="95"/>
      <c r="AY1647" s="95"/>
      <c r="AZ1647" s="73"/>
      <c r="BA1647" s="73"/>
      <c r="BB1647" s="95"/>
      <c r="BC1647" s="95"/>
      <c r="BD1647" s="73"/>
      <c r="BE1647" s="73"/>
      <c r="BF1647" s="95"/>
      <c r="BG1647" s="95"/>
      <c r="BH1647" s="73"/>
      <c r="BI1647" s="73"/>
      <c r="BJ1647" s="95"/>
      <c r="BK1647" s="95"/>
      <c r="BL1647" s="73"/>
      <c r="BM1647" s="73"/>
      <c r="BN1647" s="95"/>
      <c r="BO1647" s="95"/>
      <c r="BP1647" s="73"/>
      <c r="BQ1647" s="73"/>
      <c r="BR1647" s="95"/>
      <c r="BS1647" s="95"/>
      <c r="BT1647" s="73"/>
      <c r="BU1647" s="73"/>
      <c r="BV1647" s="95"/>
      <c r="BW1647" s="95"/>
      <c r="BX1647" s="73"/>
      <c r="BY1647" s="73"/>
      <c r="BZ1647" s="95"/>
      <c r="CA1647" s="95"/>
      <c r="CB1647" s="73"/>
      <c r="CC1647" s="73"/>
      <c r="CD1647" s="95"/>
      <c r="CE1647" s="9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9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2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73"/>
      <c r="AF1648" s="73"/>
      <c r="AG1648" s="73"/>
      <c r="AH1648" s="95"/>
      <c r="AI1648" s="95"/>
      <c r="AJ1648" s="73"/>
      <c r="AK1648" s="73"/>
      <c r="AL1648" s="95"/>
      <c r="AM1648" s="95"/>
      <c r="AN1648" s="73"/>
      <c r="AO1648" s="73"/>
      <c r="AP1648" s="95"/>
      <c r="AQ1648" s="95"/>
      <c r="AR1648" s="73"/>
      <c r="AS1648" s="73"/>
      <c r="AT1648" s="95"/>
      <c r="AU1648" s="95"/>
      <c r="AV1648" s="73"/>
      <c r="AW1648" s="73"/>
      <c r="AX1648" s="95"/>
      <c r="AY1648" s="95"/>
      <c r="AZ1648" s="73"/>
      <c r="BA1648" s="73"/>
      <c r="BB1648" s="95"/>
      <c r="BC1648" s="95"/>
      <c r="BD1648" s="73"/>
      <c r="BE1648" s="73"/>
      <c r="BF1648" s="95"/>
      <c r="BG1648" s="95"/>
      <c r="BH1648" s="73"/>
      <c r="BI1648" s="73"/>
      <c r="BJ1648" s="95"/>
      <c r="BK1648" s="95"/>
      <c r="BL1648" s="73"/>
      <c r="BM1648" s="73"/>
      <c r="BN1648" s="95"/>
      <c r="BO1648" s="95"/>
      <c r="BP1648" s="73"/>
      <c r="BQ1648" s="73"/>
      <c r="BR1648" s="95"/>
      <c r="BS1648" s="95"/>
      <c r="BT1648" s="73"/>
      <c r="BU1648" s="73"/>
      <c r="BV1648" s="95"/>
      <c r="BW1648" s="95"/>
      <c r="BX1648" s="73"/>
      <c r="BY1648" s="73"/>
      <c r="BZ1648" s="95"/>
      <c r="CA1648" s="95"/>
      <c r="CB1648" s="73"/>
      <c r="CC1648" s="73"/>
      <c r="CD1648" s="95"/>
      <c r="CE1648" s="9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9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2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73"/>
      <c r="AF1649" s="73"/>
      <c r="AG1649" s="73"/>
      <c r="AH1649" s="95"/>
      <c r="AI1649" s="95"/>
      <c r="AJ1649" s="73"/>
      <c r="AK1649" s="73"/>
      <c r="AL1649" s="95"/>
      <c r="AM1649" s="95"/>
      <c r="AN1649" s="73"/>
      <c r="AO1649" s="73"/>
      <c r="AP1649" s="95"/>
      <c r="AQ1649" s="95"/>
      <c r="AR1649" s="73"/>
      <c r="AS1649" s="73"/>
      <c r="AT1649" s="95"/>
      <c r="AU1649" s="95"/>
      <c r="AV1649" s="73"/>
      <c r="AW1649" s="73"/>
      <c r="AX1649" s="95"/>
      <c r="AY1649" s="95"/>
      <c r="AZ1649" s="73"/>
      <c r="BA1649" s="73"/>
      <c r="BB1649" s="95"/>
      <c r="BC1649" s="95"/>
      <c r="BD1649" s="73"/>
      <c r="BE1649" s="73"/>
      <c r="BF1649" s="95"/>
      <c r="BG1649" s="95"/>
      <c r="BH1649" s="73"/>
      <c r="BI1649" s="73"/>
      <c r="BJ1649" s="95"/>
      <c r="BK1649" s="95"/>
      <c r="BL1649" s="73"/>
      <c r="BM1649" s="73"/>
      <c r="BN1649" s="95"/>
      <c r="BO1649" s="95"/>
      <c r="BP1649" s="73"/>
      <c r="BQ1649" s="73"/>
      <c r="BR1649" s="95"/>
      <c r="BS1649" s="95"/>
      <c r="BT1649" s="73"/>
      <c r="BU1649" s="73"/>
      <c r="BV1649" s="95"/>
      <c r="BW1649" s="95"/>
      <c r="BX1649" s="73"/>
      <c r="BY1649" s="73"/>
      <c r="BZ1649" s="95"/>
      <c r="CA1649" s="95"/>
      <c r="CB1649" s="73"/>
      <c r="CC1649" s="73"/>
      <c r="CD1649" s="95"/>
      <c r="CE1649" s="9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9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2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73"/>
      <c r="AF1650" s="73"/>
      <c r="AG1650" s="73"/>
      <c r="AH1650" s="95"/>
      <c r="AI1650" s="95"/>
      <c r="AJ1650" s="73"/>
      <c r="AK1650" s="73"/>
      <c r="AL1650" s="95"/>
      <c r="AM1650" s="95"/>
      <c r="AN1650" s="73"/>
      <c r="AO1650" s="73"/>
      <c r="AP1650" s="95"/>
      <c r="AQ1650" s="95"/>
      <c r="AR1650" s="73"/>
      <c r="AS1650" s="73"/>
      <c r="AT1650" s="95"/>
      <c r="AU1650" s="95"/>
      <c r="AV1650" s="73"/>
      <c r="AW1650" s="73"/>
      <c r="AX1650" s="95"/>
      <c r="AY1650" s="95"/>
      <c r="AZ1650" s="73"/>
      <c r="BA1650" s="73"/>
      <c r="BB1650" s="95"/>
      <c r="BC1650" s="95"/>
      <c r="BD1650" s="73"/>
      <c r="BE1650" s="73"/>
      <c r="BF1650" s="95"/>
      <c r="BG1650" s="95"/>
      <c r="BH1650" s="73"/>
      <c r="BI1650" s="73"/>
      <c r="BJ1650" s="95"/>
      <c r="BK1650" s="95"/>
      <c r="BL1650" s="73"/>
      <c r="BM1650" s="73"/>
      <c r="BN1650" s="95"/>
      <c r="BO1650" s="95"/>
      <c r="BP1650" s="73"/>
      <c r="BQ1650" s="73"/>
      <c r="BR1650" s="95"/>
      <c r="BS1650" s="95"/>
      <c r="BT1650" s="73"/>
      <c r="BU1650" s="73"/>
      <c r="BV1650" s="95"/>
      <c r="BW1650" s="95"/>
      <c r="BX1650" s="73"/>
      <c r="BY1650" s="73"/>
      <c r="BZ1650" s="95"/>
      <c r="CA1650" s="95"/>
      <c r="CB1650" s="73"/>
      <c r="CC1650" s="73"/>
      <c r="CD1650" s="95"/>
      <c r="CE1650" s="9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9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2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73"/>
      <c r="AF1651" s="73"/>
      <c r="AG1651" s="73"/>
      <c r="AH1651" s="95"/>
      <c r="AI1651" s="95"/>
      <c r="AJ1651" s="73"/>
      <c r="AK1651" s="73"/>
      <c r="AL1651" s="95"/>
      <c r="AM1651" s="95"/>
      <c r="AN1651" s="73"/>
      <c r="AO1651" s="73"/>
      <c r="AP1651" s="95"/>
      <c r="AQ1651" s="95"/>
      <c r="AR1651" s="73"/>
      <c r="AS1651" s="73"/>
      <c r="AT1651" s="95"/>
      <c r="AU1651" s="95"/>
      <c r="AV1651" s="73"/>
      <c r="AW1651" s="73"/>
      <c r="AX1651" s="95"/>
      <c r="AY1651" s="95"/>
      <c r="AZ1651" s="73"/>
      <c r="BA1651" s="73"/>
      <c r="BB1651" s="95"/>
      <c r="BC1651" s="95"/>
      <c r="BD1651" s="73"/>
      <c r="BE1651" s="73"/>
      <c r="BF1651" s="95"/>
      <c r="BG1651" s="95"/>
      <c r="BH1651" s="73"/>
      <c r="BI1651" s="73"/>
      <c r="BJ1651" s="95"/>
      <c r="BK1651" s="95"/>
      <c r="BL1651" s="73"/>
      <c r="BM1651" s="73"/>
      <c r="BN1651" s="95"/>
      <c r="BO1651" s="95"/>
      <c r="BP1651" s="73"/>
      <c r="BQ1651" s="73"/>
      <c r="BR1651" s="95"/>
      <c r="BS1651" s="95"/>
      <c r="BT1651" s="73"/>
      <c r="BU1651" s="73"/>
      <c r="BV1651" s="95"/>
      <c r="BW1651" s="95"/>
      <c r="BX1651" s="73"/>
      <c r="BY1651" s="73"/>
      <c r="BZ1651" s="95"/>
      <c r="CA1651" s="95"/>
      <c r="CB1651" s="73"/>
      <c r="CC1651" s="73"/>
      <c r="CD1651" s="95"/>
      <c r="CE1651" s="9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9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2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73"/>
      <c r="AF1652" s="73"/>
      <c r="AG1652" s="73"/>
      <c r="AH1652" s="95"/>
      <c r="AI1652" s="95"/>
      <c r="AJ1652" s="73"/>
      <c r="AK1652" s="73"/>
      <c r="AL1652" s="95"/>
      <c r="AM1652" s="95"/>
      <c r="AN1652" s="73"/>
      <c r="AO1652" s="73"/>
      <c r="AP1652" s="95"/>
      <c r="AQ1652" s="95"/>
      <c r="AR1652" s="73"/>
      <c r="AS1652" s="73"/>
      <c r="AT1652" s="95"/>
      <c r="AU1652" s="95"/>
      <c r="AV1652" s="73"/>
      <c r="AW1652" s="73"/>
      <c r="AX1652" s="95"/>
      <c r="AY1652" s="95"/>
      <c r="AZ1652" s="73"/>
      <c r="BA1652" s="73"/>
      <c r="BB1652" s="95"/>
      <c r="BC1652" s="95"/>
      <c r="BD1652" s="73"/>
      <c r="BE1652" s="73"/>
      <c r="BF1652" s="95"/>
      <c r="BG1652" s="95"/>
      <c r="BH1652" s="73"/>
      <c r="BI1652" s="73"/>
      <c r="BJ1652" s="95"/>
      <c r="BK1652" s="95"/>
      <c r="BL1652" s="73"/>
      <c r="BM1652" s="73"/>
      <c r="BN1652" s="95"/>
      <c r="BO1652" s="95"/>
      <c r="BP1652" s="73"/>
      <c r="BQ1652" s="73"/>
      <c r="BR1652" s="95"/>
      <c r="BS1652" s="95"/>
      <c r="BT1652" s="73"/>
      <c r="BU1652" s="73"/>
      <c r="BV1652" s="95"/>
      <c r="BW1652" s="95"/>
      <c r="BX1652" s="73"/>
      <c r="BY1652" s="73"/>
      <c r="BZ1652" s="95"/>
      <c r="CA1652" s="95"/>
      <c r="CB1652" s="73"/>
      <c r="CC1652" s="73"/>
      <c r="CD1652" s="95"/>
      <c r="CE1652" s="9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9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2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73"/>
      <c r="AF1653" s="73"/>
      <c r="AG1653" s="73"/>
      <c r="AH1653" s="95"/>
      <c r="AI1653" s="95"/>
      <c r="AJ1653" s="73"/>
      <c r="AK1653" s="73"/>
      <c r="AL1653" s="95"/>
      <c r="AM1653" s="95"/>
      <c r="AN1653" s="73"/>
      <c r="AO1653" s="73"/>
      <c r="AP1653" s="95"/>
      <c r="AQ1653" s="95"/>
      <c r="AR1653" s="73"/>
      <c r="AS1653" s="73"/>
      <c r="AT1653" s="95"/>
      <c r="AU1653" s="95"/>
      <c r="AV1653" s="73"/>
      <c r="AW1653" s="73"/>
      <c r="AX1653" s="95"/>
      <c r="AY1653" s="95"/>
      <c r="AZ1653" s="73"/>
      <c r="BA1653" s="73"/>
      <c r="BB1653" s="95"/>
      <c r="BC1653" s="95"/>
      <c r="BD1653" s="73"/>
      <c r="BE1653" s="73"/>
      <c r="BF1653" s="95"/>
      <c r="BG1653" s="95"/>
      <c r="BH1653" s="73"/>
      <c r="BI1653" s="73"/>
      <c r="BJ1653" s="95"/>
      <c r="BK1653" s="95"/>
      <c r="BL1653" s="73"/>
      <c r="BM1653" s="73"/>
      <c r="BN1653" s="95"/>
      <c r="BO1653" s="95"/>
      <c r="BP1653" s="73"/>
      <c r="BQ1653" s="73"/>
      <c r="BR1653" s="95"/>
      <c r="BS1653" s="95"/>
      <c r="BT1653" s="73"/>
      <c r="BU1653" s="73"/>
      <c r="BV1653" s="95"/>
      <c r="BW1653" s="95"/>
      <c r="BX1653" s="73"/>
      <c r="BY1653" s="73"/>
      <c r="BZ1653" s="95"/>
      <c r="CA1653" s="95"/>
      <c r="CB1653" s="73"/>
      <c r="CC1653" s="73"/>
      <c r="CD1653" s="95"/>
      <c r="CE1653" s="9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9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2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73"/>
      <c r="AF1654" s="73"/>
      <c r="AG1654" s="73"/>
      <c r="AH1654" s="95"/>
      <c r="AI1654" s="95"/>
      <c r="AJ1654" s="73"/>
      <c r="AK1654" s="73"/>
      <c r="AL1654" s="95"/>
      <c r="AM1654" s="95"/>
      <c r="AN1654" s="73"/>
      <c r="AO1654" s="73"/>
      <c r="AP1654" s="95"/>
      <c r="AQ1654" s="95"/>
      <c r="AR1654" s="73"/>
      <c r="AS1654" s="73"/>
      <c r="AT1654" s="95"/>
      <c r="AU1654" s="95"/>
      <c r="AV1654" s="73"/>
      <c r="AW1654" s="73"/>
      <c r="AX1654" s="95"/>
      <c r="AY1654" s="95"/>
      <c r="AZ1654" s="73"/>
      <c r="BA1654" s="73"/>
      <c r="BB1654" s="95"/>
      <c r="BC1654" s="95"/>
      <c r="BD1654" s="73"/>
      <c r="BE1654" s="73"/>
      <c r="BF1654" s="95"/>
      <c r="BG1654" s="95"/>
      <c r="BH1654" s="73"/>
      <c r="BI1654" s="73"/>
      <c r="BJ1654" s="95"/>
      <c r="BK1654" s="95"/>
      <c r="BL1654" s="73"/>
      <c r="BM1654" s="73"/>
      <c r="BN1654" s="95"/>
      <c r="BO1654" s="95"/>
      <c r="BP1654" s="73"/>
      <c r="BQ1654" s="73"/>
      <c r="BR1654" s="95"/>
      <c r="BS1654" s="95"/>
      <c r="BT1654" s="73"/>
      <c r="BU1654" s="73"/>
      <c r="BV1654" s="95"/>
      <c r="BW1654" s="95"/>
      <c r="BX1654" s="73"/>
      <c r="BY1654" s="73"/>
      <c r="BZ1654" s="95"/>
      <c r="CA1654" s="95"/>
      <c r="CB1654" s="73"/>
      <c r="CC1654" s="73"/>
      <c r="CD1654" s="95"/>
      <c r="CE1654" s="9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9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2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73"/>
      <c r="AF1655" s="73"/>
      <c r="AG1655" s="73"/>
      <c r="AH1655" s="95"/>
      <c r="AI1655" s="95"/>
      <c r="AJ1655" s="73"/>
      <c r="AK1655" s="73"/>
      <c r="AL1655" s="95"/>
      <c r="AM1655" s="95"/>
      <c r="AN1655" s="73"/>
      <c r="AO1655" s="73"/>
      <c r="AP1655" s="95"/>
      <c r="AQ1655" s="95"/>
      <c r="AR1655" s="73"/>
      <c r="AS1655" s="73"/>
      <c r="AT1655" s="95"/>
      <c r="AU1655" s="95"/>
      <c r="AV1655" s="73"/>
      <c r="AW1655" s="73"/>
      <c r="AX1655" s="95"/>
      <c r="AY1655" s="95"/>
      <c r="AZ1655" s="73"/>
      <c r="BA1655" s="73"/>
      <c r="BB1655" s="95"/>
      <c r="BC1655" s="95"/>
      <c r="BD1655" s="73"/>
      <c r="BE1655" s="73"/>
      <c r="BF1655" s="95"/>
      <c r="BG1655" s="95"/>
      <c r="BH1655" s="73"/>
      <c r="BI1655" s="73"/>
      <c r="BJ1655" s="95"/>
      <c r="BK1655" s="95"/>
      <c r="BL1655" s="73"/>
      <c r="BM1655" s="73"/>
      <c r="BN1655" s="95"/>
      <c r="BO1655" s="95"/>
      <c r="BP1655" s="73"/>
      <c r="BQ1655" s="73"/>
      <c r="BR1655" s="95"/>
      <c r="BS1655" s="95"/>
      <c r="BT1655" s="73"/>
      <c r="BU1655" s="73"/>
      <c r="BV1655" s="95"/>
      <c r="BW1655" s="95"/>
      <c r="BX1655" s="73"/>
      <c r="BY1655" s="73"/>
      <c r="BZ1655" s="95"/>
      <c r="CA1655" s="95"/>
      <c r="CB1655" s="73"/>
      <c r="CC1655" s="73"/>
      <c r="CD1655" s="95"/>
      <c r="CE1655" s="9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9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2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73"/>
      <c r="AF1656" s="73"/>
      <c r="AG1656" s="73"/>
      <c r="AH1656" s="95"/>
      <c r="AI1656" s="95"/>
      <c r="AJ1656" s="73"/>
      <c r="AK1656" s="73"/>
      <c r="AL1656" s="95"/>
      <c r="AM1656" s="95"/>
      <c r="AN1656" s="73"/>
      <c r="AO1656" s="73"/>
      <c r="AP1656" s="95"/>
      <c r="AQ1656" s="95"/>
      <c r="AR1656" s="73"/>
      <c r="AS1656" s="73"/>
      <c r="AT1656" s="95"/>
      <c r="AU1656" s="95"/>
      <c r="AV1656" s="73"/>
      <c r="AW1656" s="73"/>
      <c r="AX1656" s="95"/>
      <c r="AY1656" s="95"/>
      <c r="AZ1656" s="73"/>
      <c r="BA1656" s="73"/>
      <c r="BB1656" s="95"/>
      <c r="BC1656" s="95"/>
      <c r="BD1656" s="73"/>
      <c r="BE1656" s="73"/>
      <c r="BF1656" s="95"/>
      <c r="BG1656" s="95"/>
      <c r="BH1656" s="73"/>
      <c r="BI1656" s="73"/>
      <c r="BJ1656" s="95"/>
      <c r="BK1656" s="95"/>
      <c r="BL1656" s="73"/>
      <c r="BM1656" s="73"/>
      <c r="BN1656" s="95"/>
      <c r="BO1656" s="95"/>
      <c r="BP1656" s="73"/>
      <c r="BQ1656" s="73"/>
      <c r="BR1656" s="95"/>
      <c r="BS1656" s="95"/>
      <c r="BT1656" s="73"/>
      <c r="BU1656" s="73"/>
      <c r="BV1656" s="95"/>
      <c r="BW1656" s="95"/>
      <c r="BX1656" s="73"/>
      <c r="BY1656" s="73"/>
      <c r="BZ1656" s="95"/>
      <c r="CA1656" s="95"/>
      <c r="CB1656" s="73"/>
      <c r="CC1656" s="73"/>
      <c r="CD1656" s="95"/>
      <c r="CE1656" s="9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9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2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73"/>
      <c r="AF1657" s="73"/>
      <c r="AG1657" s="73"/>
      <c r="AH1657" s="95"/>
      <c r="AI1657" s="95"/>
      <c r="AJ1657" s="73"/>
      <c r="AK1657" s="73"/>
      <c r="AL1657" s="95"/>
      <c r="AM1657" s="95"/>
      <c r="AN1657" s="73"/>
      <c r="AO1657" s="73"/>
      <c r="AP1657" s="95"/>
      <c r="AQ1657" s="95"/>
      <c r="AR1657" s="73"/>
      <c r="AS1657" s="73"/>
      <c r="AT1657" s="95"/>
      <c r="AU1657" s="95"/>
      <c r="AV1657" s="73"/>
      <c r="AW1657" s="73"/>
      <c r="AX1657" s="95"/>
      <c r="AY1657" s="95"/>
      <c r="AZ1657" s="73"/>
      <c r="BA1657" s="73"/>
      <c r="BB1657" s="95"/>
      <c r="BC1657" s="95"/>
      <c r="BD1657" s="73"/>
      <c r="BE1657" s="73"/>
      <c r="BF1657" s="95"/>
      <c r="BG1657" s="95"/>
      <c r="BH1657" s="73"/>
      <c r="BI1657" s="73"/>
      <c r="BJ1657" s="95"/>
      <c r="BK1657" s="95"/>
      <c r="BL1657" s="73"/>
      <c r="BM1657" s="73"/>
      <c r="BN1657" s="95"/>
      <c r="BO1657" s="95"/>
      <c r="BP1657" s="73"/>
      <c r="BQ1657" s="73"/>
      <c r="BR1657" s="95"/>
      <c r="BS1657" s="95"/>
      <c r="BT1657" s="73"/>
      <c r="BU1657" s="73"/>
      <c r="BV1657" s="95"/>
      <c r="BW1657" s="95"/>
      <c r="BX1657" s="73"/>
      <c r="BY1657" s="73"/>
      <c r="BZ1657" s="95"/>
      <c r="CA1657" s="95"/>
      <c r="CB1657" s="73"/>
      <c r="CC1657" s="73"/>
      <c r="CD1657" s="95"/>
      <c r="CE1657" s="9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9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2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73"/>
      <c r="AF1658" s="73"/>
      <c r="AG1658" s="73"/>
      <c r="AH1658" s="95"/>
      <c r="AI1658" s="95"/>
      <c r="AJ1658" s="73"/>
      <c r="AK1658" s="73"/>
      <c r="AL1658" s="95"/>
      <c r="AM1658" s="95"/>
      <c r="AN1658" s="73"/>
      <c r="AO1658" s="73"/>
      <c r="AP1658" s="95"/>
      <c r="AQ1658" s="95"/>
      <c r="AR1658" s="73"/>
      <c r="AS1658" s="73"/>
      <c r="AT1658" s="95"/>
      <c r="AU1658" s="95"/>
      <c r="AV1658" s="73"/>
      <c r="AW1658" s="73"/>
      <c r="AX1658" s="95"/>
      <c r="AY1658" s="95"/>
      <c r="AZ1658" s="73"/>
      <c r="BA1658" s="73"/>
      <c r="BB1658" s="95"/>
      <c r="BC1658" s="95"/>
      <c r="BD1658" s="73"/>
      <c r="BE1658" s="73"/>
      <c r="BF1658" s="95"/>
      <c r="BG1658" s="95"/>
      <c r="BH1658" s="73"/>
      <c r="BI1658" s="73"/>
      <c r="BJ1658" s="95"/>
      <c r="BK1658" s="95"/>
      <c r="BL1658" s="73"/>
      <c r="BM1658" s="73"/>
      <c r="BN1658" s="95"/>
      <c r="BO1658" s="95"/>
      <c r="BP1658" s="73"/>
      <c r="BQ1658" s="73"/>
      <c r="BR1658" s="95"/>
      <c r="BS1658" s="95"/>
      <c r="BT1658" s="73"/>
      <c r="BU1658" s="73"/>
      <c r="BV1658" s="95"/>
      <c r="BW1658" s="95"/>
      <c r="BX1658" s="73"/>
      <c r="BY1658" s="73"/>
      <c r="BZ1658" s="95"/>
      <c r="CA1658" s="95"/>
      <c r="CB1658" s="73"/>
      <c r="CC1658" s="73"/>
      <c r="CD1658" s="95"/>
      <c r="CE1658" s="9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9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2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73"/>
      <c r="AF1659" s="73"/>
      <c r="AG1659" s="73"/>
      <c r="AH1659" s="95"/>
      <c r="AI1659" s="95"/>
      <c r="AJ1659" s="73"/>
      <c r="AK1659" s="73"/>
      <c r="AL1659" s="95"/>
      <c r="AM1659" s="95"/>
      <c r="AN1659" s="73"/>
      <c r="AO1659" s="73"/>
      <c r="AP1659" s="95"/>
      <c r="AQ1659" s="95"/>
      <c r="AR1659" s="73"/>
      <c r="AS1659" s="73"/>
      <c r="AT1659" s="95"/>
      <c r="AU1659" s="95"/>
      <c r="AV1659" s="73"/>
      <c r="AW1659" s="73"/>
      <c r="AX1659" s="95"/>
      <c r="AY1659" s="95"/>
      <c r="AZ1659" s="73"/>
      <c r="BA1659" s="73"/>
      <c r="BB1659" s="95"/>
      <c r="BC1659" s="95"/>
      <c r="BD1659" s="73"/>
      <c r="BE1659" s="73"/>
      <c r="BF1659" s="95"/>
      <c r="BG1659" s="95"/>
      <c r="BH1659" s="73"/>
      <c r="BI1659" s="73"/>
      <c r="BJ1659" s="95"/>
      <c r="BK1659" s="95"/>
      <c r="BL1659" s="73"/>
      <c r="BM1659" s="73"/>
      <c r="BN1659" s="95"/>
      <c r="BO1659" s="95"/>
      <c r="BP1659" s="73"/>
      <c r="BQ1659" s="73"/>
      <c r="BR1659" s="95"/>
      <c r="BS1659" s="95"/>
      <c r="BT1659" s="73"/>
      <c r="BU1659" s="73"/>
      <c r="BV1659" s="95"/>
      <c r="BW1659" s="95"/>
      <c r="BX1659" s="73"/>
      <c r="BY1659" s="73"/>
      <c r="BZ1659" s="95"/>
      <c r="CA1659" s="95"/>
      <c r="CB1659" s="73"/>
      <c r="CC1659" s="73"/>
      <c r="CD1659" s="95"/>
      <c r="CE1659" s="9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9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2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73"/>
      <c r="AF1660" s="73"/>
      <c r="AG1660" s="73"/>
      <c r="AH1660" s="95"/>
      <c r="AI1660" s="95"/>
      <c r="AJ1660" s="73"/>
      <c r="AK1660" s="73"/>
      <c r="AL1660" s="95"/>
      <c r="AM1660" s="95"/>
      <c r="AN1660" s="73"/>
      <c r="AO1660" s="73"/>
      <c r="AP1660" s="95"/>
      <c r="AQ1660" s="95"/>
      <c r="AR1660" s="73"/>
      <c r="AS1660" s="73"/>
      <c r="AT1660" s="95"/>
      <c r="AU1660" s="95"/>
      <c r="AV1660" s="73"/>
      <c r="AW1660" s="73"/>
      <c r="AX1660" s="95"/>
      <c r="AY1660" s="95"/>
      <c r="AZ1660" s="73"/>
      <c r="BA1660" s="73"/>
      <c r="BB1660" s="95"/>
      <c r="BC1660" s="95"/>
      <c r="BD1660" s="73"/>
      <c r="BE1660" s="73"/>
      <c r="BF1660" s="95"/>
      <c r="BG1660" s="95"/>
      <c r="BH1660" s="73"/>
      <c r="BI1660" s="73"/>
      <c r="BJ1660" s="95"/>
      <c r="BK1660" s="95"/>
      <c r="BL1660" s="73"/>
      <c r="BM1660" s="73"/>
      <c r="BN1660" s="95"/>
      <c r="BO1660" s="95"/>
      <c r="BP1660" s="73"/>
      <c r="BQ1660" s="73"/>
      <c r="BR1660" s="95"/>
      <c r="BS1660" s="95"/>
      <c r="BT1660" s="73"/>
      <c r="BU1660" s="73"/>
      <c r="BV1660" s="95"/>
      <c r="BW1660" s="95"/>
      <c r="BX1660" s="73"/>
      <c r="BY1660" s="73"/>
      <c r="BZ1660" s="95"/>
      <c r="CA1660" s="95"/>
      <c r="CB1660" s="73"/>
      <c r="CC1660" s="73"/>
      <c r="CD1660" s="95"/>
      <c r="CE1660" s="9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9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2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73"/>
      <c r="AF1661" s="73"/>
      <c r="AG1661" s="73"/>
      <c r="AH1661" s="95"/>
      <c r="AI1661" s="95"/>
      <c r="AJ1661" s="73"/>
      <c r="AK1661" s="73"/>
      <c r="AL1661" s="95"/>
      <c r="AM1661" s="95"/>
      <c r="AN1661" s="73"/>
      <c r="AO1661" s="73"/>
      <c r="AP1661" s="95"/>
      <c r="AQ1661" s="95"/>
      <c r="AR1661" s="73"/>
      <c r="AS1661" s="73"/>
      <c r="AT1661" s="95"/>
      <c r="AU1661" s="95"/>
      <c r="AV1661" s="73"/>
      <c r="AW1661" s="73"/>
      <c r="AX1661" s="95"/>
      <c r="AY1661" s="95"/>
      <c r="AZ1661" s="73"/>
      <c r="BA1661" s="73"/>
      <c r="BB1661" s="95"/>
      <c r="BC1661" s="95"/>
      <c r="BD1661" s="73"/>
      <c r="BE1661" s="73"/>
      <c r="BF1661" s="95"/>
      <c r="BG1661" s="95"/>
      <c r="BH1661" s="73"/>
      <c r="BI1661" s="73"/>
      <c r="BJ1661" s="95"/>
      <c r="BK1661" s="95"/>
      <c r="BL1661" s="73"/>
      <c r="BM1661" s="73"/>
      <c r="BN1661" s="95"/>
      <c r="BO1661" s="95"/>
      <c r="BP1661" s="73"/>
      <c r="BQ1661" s="73"/>
      <c r="BR1661" s="95"/>
      <c r="BS1661" s="95"/>
      <c r="BT1661" s="73"/>
      <c r="BU1661" s="73"/>
      <c r="BV1661" s="95"/>
      <c r="BW1661" s="95"/>
      <c r="BX1661" s="73"/>
      <c r="BY1661" s="73"/>
      <c r="BZ1661" s="95"/>
      <c r="CA1661" s="95"/>
      <c r="CB1661" s="73"/>
      <c r="CC1661" s="73"/>
      <c r="CD1661" s="95"/>
      <c r="CE1661" s="9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9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2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73"/>
      <c r="AF1662" s="73"/>
      <c r="AG1662" s="73"/>
      <c r="AH1662" s="95"/>
      <c r="AI1662" s="95"/>
      <c r="AJ1662" s="73"/>
      <c r="AK1662" s="73"/>
      <c r="AL1662" s="95"/>
      <c r="AM1662" s="95"/>
      <c r="AN1662" s="73"/>
      <c r="AO1662" s="73"/>
      <c r="AP1662" s="95"/>
      <c r="AQ1662" s="95"/>
      <c r="AR1662" s="73"/>
      <c r="AS1662" s="73"/>
      <c r="AT1662" s="95"/>
      <c r="AU1662" s="95"/>
      <c r="AV1662" s="73"/>
      <c r="AW1662" s="73"/>
      <c r="AX1662" s="95"/>
      <c r="AY1662" s="95"/>
      <c r="AZ1662" s="73"/>
      <c r="BA1662" s="73"/>
      <c r="BB1662" s="95"/>
      <c r="BC1662" s="95"/>
      <c r="BD1662" s="73"/>
      <c r="BE1662" s="73"/>
      <c r="BF1662" s="95"/>
      <c r="BG1662" s="95"/>
      <c r="BH1662" s="73"/>
      <c r="BI1662" s="73"/>
      <c r="BJ1662" s="95"/>
      <c r="BK1662" s="95"/>
      <c r="BL1662" s="73"/>
      <c r="BM1662" s="73"/>
      <c r="BN1662" s="95"/>
      <c r="BO1662" s="95"/>
      <c r="BP1662" s="73"/>
      <c r="BQ1662" s="73"/>
      <c r="BR1662" s="95"/>
      <c r="BS1662" s="95"/>
      <c r="BT1662" s="73"/>
      <c r="BU1662" s="73"/>
      <c r="BV1662" s="95"/>
      <c r="BW1662" s="95"/>
      <c r="BX1662" s="73"/>
      <c r="BY1662" s="73"/>
      <c r="BZ1662" s="95"/>
      <c r="CA1662" s="95"/>
      <c r="CB1662" s="73"/>
      <c r="CC1662" s="73"/>
      <c r="CD1662" s="95"/>
      <c r="CE1662" s="9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9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2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73"/>
      <c r="AF1663" s="73"/>
      <c r="AG1663" s="73"/>
      <c r="AH1663" s="95"/>
      <c r="AI1663" s="95"/>
      <c r="AJ1663" s="73"/>
      <c r="AK1663" s="73"/>
      <c r="AL1663" s="95"/>
      <c r="AM1663" s="95"/>
      <c r="AN1663" s="73"/>
      <c r="AO1663" s="73"/>
      <c r="AP1663" s="95"/>
      <c r="AQ1663" s="95"/>
      <c r="AR1663" s="73"/>
      <c r="AS1663" s="73"/>
      <c r="AT1663" s="95"/>
      <c r="AU1663" s="95"/>
      <c r="AV1663" s="73"/>
      <c r="AW1663" s="73"/>
      <c r="AX1663" s="95"/>
      <c r="AY1663" s="95"/>
      <c r="AZ1663" s="73"/>
      <c r="BA1663" s="73"/>
      <c r="BB1663" s="95"/>
      <c r="BC1663" s="95"/>
      <c r="BD1663" s="73"/>
      <c r="BE1663" s="73"/>
      <c r="BF1663" s="95"/>
      <c r="BG1663" s="95"/>
      <c r="BH1663" s="73"/>
      <c r="BI1663" s="73"/>
      <c r="BJ1663" s="95"/>
      <c r="BK1663" s="95"/>
      <c r="BL1663" s="73"/>
      <c r="BM1663" s="73"/>
      <c r="BN1663" s="95"/>
      <c r="BO1663" s="95"/>
      <c r="BP1663" s="73"/>
      <c r="BQ1663" s="73"/>
      <c r="BR1663" s="95"/>
      <c r="BS1663" s="95"/>
      <c r="BT1663" s="73"/>
      <c r="BU1663" s="73"/>
      <c r="BV1663" s="95"/>
      <c r="BW1663" s="95"/>
      <c r="BX1663" s="73"/>
      <c r="BY1663" s="73"/>
      <c r="BZ1663" s="95"/>
      <c r="CA1663" s="95"/>
      <c r="CB1663" s="73"/>
      <c r="CC1663" s="73"/>
      <c r="CD1663" s="95"/>
      <c r="CE1663" s="9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9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2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73"/>
      <c r="AF1664" s="73"/>
      <c r="AG1664" s="73"/>
      <c r="AH1664" s="95"/>
      <c r="AI1664" s="95"/>
      <c r="AJ1664" s="73"/>
      <c r="AK1664" s="73"/>
      <c r="AL1664" s="95"/>
      <c r="AM1664" s="95"/>
      <c r="AN1664" s="73"/>
      <c r="AO1664" s="73"/>
      <c r="AP1664" s="95"/>
      <c r="AQ1664" s="95"/>
      <c r="AR1664" s="73"/>
      <c r="AS1664" s="73"/>
      <c r="AT1664" s="95"/>
      <c r="AU1664" s="95"/>
      <c r="AV1664" s="73"/>
      <c r="AW1664" s="73"/>
      <c r="AX1664" s="95"/>
      <c r="AY1664" s="95"/>
      <c r="AZ1664" s="73"/>
      <c r="BA1664" s="73"/>
      <c r="BB1664" s="95"/>
      <c r="BC1664" s="95"/>
      <c r="BD1664" s="73"/>
      <c r="BE1664" s="73"/>
      <c r="BF1664" s="95"/>
      <c r="BG1664" s="95"/>
      <c r="BH1664" s="73"/>
      <c r="BI1664" s="73"/>
      <c r="BJ1664" s="95"/>
      <c r="BK1664" s="95"/>
      <c r="BL1664" s="73"/>
      <c r="BM1664" s="73"/>
      <c r="BN1664" s="95"/>
      <c r="BO1664" s="95"/>
      <c r="BP1664" s="73"/>
      <c r="BQ1664" s="73"/>
      <c r="BR1664" s="95"/>
      <c r="BS1664" s="95"/>
      <c r="BT1664" s="73"/>
      <c r="BU1664" s="73"/>
      <c r="BV1664" s="95"/>
      <c r="BW1664" s="95"/>
      <c r="BX1664" s="73"/>
      <c r="BY1664" s="73"/>
      <c r="BZ1664" s="95"/>
      <c r="CA1664" s="95"/>
      <c r="CB1664" s="73"/>
      <c r="CC1664" s="73"/>
      <c r="CD1664" s="95"/>
      <c r="CE1664" s="9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9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2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73"/>
      <c r="AF1665" s="73"/>
      <c r="AG1665" s="73"/>
      <c r="AH1665" s="95"/>
      <c r="AI1665" s="95"/>
      <c r="AJ1665" s="73"/>
      <c r="AK1665" s="73"/>
      <c r="AL1665" s="95"/>
      <c r="AM1665" s="95"/>
      <c r="AN1665" s="73"/>
      <c r="AO1665" s="73"/>
      <c r="AP1665" s="95"/>
      <c r="AQ1665" s="95"/>
      <c r="AR1665" s="73"/>
      <c r="AS1665" s="73"/>
      <c r="AT1665" s="95"/>
      <c r="AU1665" s="95"/>
      <c r="AV1665" s="73"/>
      <c r="AW1665" s="73"/>
      <c r="AX1665" s="95"/>
      <c r="AY1665" s="95"/>
      <c r="AZ1665" s="73"/>
      <c r="BA1665" s="73"/>
      <c r="BB1665" s="95"/>
      <c r="BC1665" s="95"/>
      <c r="BD1665" s="73"/>
      <c r="BE1665" s="73"/>
      <c r="BF1665" s="95"/>
      <c r="BG1665" s="95"/>
      <c r="BH1665" s="73"/>
      <c r="BI1665" s="73"/>
      <c r="BJ1665" s="95"/>
      <c r="BK1665" s="95"/>
      <c r="BL1665" s="73"/>
      <c r="BM1665" s="73"/>
      <c r="BN1665" s="95"/>
      <c r="BO1665" s="95"/>
      <c r="BP1665" s="73"/>
      <c r="BQ1665" s="73"/>
      <c r="BR1665" s="95"/>
      <c r="BS1665" s="95"/>
      <c r="BT1665" s="73"/>
      <c r="BU1665" s="73"/>
      <c r="BV1665" s="95"/>
      <c r="BW1665" s="95"/>
      <c r="BX1665" s="73"/>
      <c r="BY1665" s="73"/>
      <c r="BZ1665" s="95"/>
      <c r="CA1665" s="95"/>
      <c r="CB1665" s="73"/>
      <c r="CC1665" s="73"/>
      <c r="CD1665" s="95"/>
      <c r="CE1665" s="9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9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2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73"/>
      <c r="AF1666" s="73"/>
      <c r="AG1666" s="73"/>
      <c r="AH1666" s="95"/>
      <c r="AI1666" s="95"/>
      <c r="AJ1666" s="73"/>
      <c r="AK1666" s="73"/>
      <c r="AL1666" s="95"/>
      <c r="AM1666" s="95"/>
      <c r="AN1666" s="73"/>
      <c r="AO1666" s="73"/>
      <c r="AP1666" s="95"/>
      <c r="AQ1666" s="95"/>
      <c r="AR1666" s="73"/>
      <c r="AS1666" s="73"/>
      <c r="AT1666" s="95"/>
      <c r="AU1666" s="95"/>
      <c r="AV1666" s="73"/>
      <c r="AW1666" s="73"/>
      <c r="AX1666" s="95"/>
      <c r="AY1666" s="95"/>
      <c r="AZ1666" s="73"/>
      <c r="BA1666" s="73"/>
      <c r="BB1666" s="95"/>
      <c r="BC1666" s="95"/>
      <c r="BD1666" s="73"/>
      <c r="BE1666" s="73"/>
      <c r="BF1666" s="95"/>
      <c r="BG1666" s="95"/>
      <c r="BH1666" s="73"/>
      <c r="BI1666" s="73"/>
      <c r="BJ1666" s="95"/>
      <c r="BK1666" s="95"/>
      <c r="BL1666" s="73"/>
      <c r="BM1666" s="73"/>
      <c r="BN1666" s="95"/>
      <c r="BO1666" s="95"/>
      <c r="BP1666" s="73"/>
      <c r="BQ1666" s="73"/>
      <c r="BR1666" s="95"/>
      <c r="BS1666" s="95"/>
      <c r="BT1666" s="73"/>
      <c r="BU1666" s="73"/>
      <c r="BV1666" s="95"/>
      <c r="BW1666" s="95"/>
      <c r="BX1666" s="73"/>
      <c r="BY1666" s="73"/>
      <c r="BZ1666" s="95"/>
      <c r="CA1666" s="95"/>
      <c r="CB1666" s="73"/>
      <c r="CC1666" s="73"/>
      <c r="CD1666" s="95"/>
      <c r="CE1666" s="9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9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2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73"/>
      <c r="AF1667" s="73"/>
      <c r="AG1667" s="73"/>
      <c r="AH1667" s="95"/>
      <c r="AI1667" s="95"/>
      <c r="AJ1667" s="73"/>
      <c r="AK1667" s="73"/>
      <c r="AL1667" s="95"/>
      <c r="AM1667" s="95"/>
      <c r="AN1667" s="73"/>
      <c r="AO1667" s="73"/>
      <c r="AP1667" s="95"/>
      <c r="AQ1667" s="95"/>
      <c r="AR1667" s="73"/>
      <c r="AS1667" s="73"/>
      <c r="AT1667" s="95"/>
      <c r="AU1667" s="95"/>
      <c r="AV1667" s="73"/>
      <c r="AW1667" s="73"/>
      <c r="AX1667" s="95"/>
      <c r="AY1667" s="95"/>
      <c r="AZ1667" s="73"/>
      <c r="BA1667" s="73"/>
      <c r="BB1667" s="95"/>
      <c r="BC1667" s="95"/>
      <c r="BD1667" s="73"/>
      <c r="BE1667" s="73"/>
      <c r="BF1667" s="95"/>
      <c r="BG1667" s="95"/>
      <c r="BH1667" s="73"/>
      <c r="BI1667" s="73"/>
      <c r="BJ1667" s="95"/>
      <c r="BK1667" s="95"/>
      <c r="BL1667" s="73"/>
      <c r="BM1667" s="73"/>
      <c r="BN1667" s="95"/>
      <c r="BO1667" s="95"/>
      <c r="BP1667" s="73"/>
      <c r="BQ1667" s="73"/>
      <c r="BR1667" s="95"/>
      <c r="BS1667" s="95"/>
      <c r="BT1667" s="73"/>
      <c r="BU1667" s="73"/>
      <c r="BV1667" s="95"/>
      <c r="BW1667" s="95"/>
      <c r="BX1667" s="73"/>
      <c r="BY1667" s="73"/>
      <c r="BZ1667" s="95"/>
      <c r="CA1667" s="95"/>
      <c r="CB1667" s="73"/>
      <c r="CC1667" s="73"/>
      <c r="CD1667" s="95"/>
      <c r="CE1667" s="9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9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2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73"/>
      <c r="AF1668" s="73"/>
      <c r="AG1668" s="73"/>
      <c r="AH1668" s="95"/>
      <c r="AI1668" s="95"/>
      <c r="AJ1668" s="73"/>
      <c r="AK1668" s="73"/>
      <c r="AL1668" s="95"/>
      <c r="AM1668" s="95"/>
      <c r="AN1668" s="73"/>
      <c r="AO1668" s="73"/>
      <c r="AP1668" s="95"/>
      <c r="AQ1668" s="95"/>
      <c r="AR1668" s="73"/>
      <c r="AS1668" s="73"/>
      <c r="AT1668" s="95"/>
      <c r="AU1668" s="95"/>
      <c r="AV1668" s="73"/>
      <c r="AW1668" s="73"/>
      <c r="AX1668" s="95"/>
      <c r="AY1668" s="95"/>
      <c r="AZ1668" s="73"/>
      <c r="BA1668" s="73"/>
      <c r="BB1668" s="95"/>
      <c r="BC1668" s="95"/>
      <c r="BD1668" s="73"/>
      <c r="BE1668" s="73"/>
      <c r="BF1668" s="95"/>
      <c r="BG1668" s="95"/>
      <c r="BH1668" s="73"/>
      <c r="BI1668" s="73"/>
      <c r="BJ1668" s="95"/>
      <c r="BK1668" s="95"/>
      <c r="BL1668" s="73"/>
      <c r="BM1668" s="73"/>
      <c r="BN1668" s="95"/>
      <c r="BO1668" s="95"/>
      <c r="BP1668" s="73"/>
      <c r="BQ1668" s="73"/>
      <c r="BR1668" s="95"/>
      <c r="BS1668" s="95"/>
      <c r="BT1668" s="73"/>
      <c r="BU1668" s="73"/>
      <c r="BV1668" s="95"/>
      <c r="BW1668" s="95"/>
      <c r="BX1668" s="73"/>
      <c r="BY1668" s="73"/>
      <c r="BZ1668" s="95"/>
      <c r="CA1668" s="95"/>
      <c r="CB1668" s="73"/>
      <c r="CC1668" s="73"/>
      <c r="CD1668" s="95"/>
      <c r="CE1668" s="9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9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2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73"/>
      <c r="AF1669" s="73"/>
      <c r="AG1669" s="73"/>
      <c r="AH1669" s="95"/>
      <c r="AI1669" s="95"/>
      <c r="AJ1669" s="73"/>
      <c r="AK1669" s="73"/>
      <c r="AL1669" s="95"/>
      <c r="AM1669" s="95"/>
      <c r="AN1669" s="73"/>
      <c r="AO1669" s="73"/>
      <c r="AP1669" s="95"/>
      <c r="AQ1669" s="95"/>
      <c r="AR1669" s="73"/>
      <c r="AS1669" s="73"/>
      <c r="AT1669" s="95"/>
      <c r="AU1669" s="95"/>
      <c r="AV1669" s="73"/>
      <c r="AW1669" s="73"/>
      <c r="AX1669" s="95"/>
      <c r="AY1669" s="95"/>
      <c r="AZ1669" s="73"/>
      <c r="BA1669" s="73"/>
      <c r="BB1669" s="95"/>
      <c r="BC1669" s="95"/>
      <c r="BD1669" s="73"/>
      <c r="BE1669" s="73"/>
      <c r="BF1669" s="95"/>
      <c r="BG1669" s="95"/>
      <c r="BH1669" s="73"/>
      <c r="BI1669" s="73"/>
      <c r="BJ1669" s="95"/>
      <c r="BK1669" s="95"/>
      <c r="BL1669" s="73"/>
      <c r="BM1669" s="73"/>
      <c r="BN1669" s="95"/>
      <c r="BO1669" s="95"/>
      <c r="BP1669" s="73"/>
      <c r="BQ1669" s="73"/>
      <c r="BR1669" s="95"/>
      <c r="BS1669" s="95"/>
      <c r="BT1669" s="73"/>
      <c r="BU1669" s="73"/>
      <c r="BV1669" s="95"/>
      <c r="BW1669" s="95"/>
      <c r="BX1669" s="73"/>
      <c r="BY1669" s="73"/>
      <c r="BZ1669" s="95"/>
      <c r="CA1669" s="95"/>
      <c r="CB1669" s="73"/>
      <c r="CC1669" s="73"/>
      <c r="CD1669" s="95"/>
      <c r="CE1669" s="9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9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2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73"/>
      <c r="AF1670" s="73"/>
      <c r="AG1670" s="73"/>
      <c r="AH1670" s="95"/>
      <c r="AI1670" s="95"/>
      <c r="AJ1670" s="73"/>
      <c r="AK1670" s="73"/>
      <c r="AL1670" s="95"/>
      <c r="AM1670" s="95"/>
      <c r="AN1670" s="73"/>
      <c r="AO1670" s="73"/>
      <c r="AP1670" s="95"/>
      <c r="AQ1670" s="95"/>
      <c r="AR1670" s="73"/>
      <c r="AS1670" s="73"/>
      <c r="AT1670" s="95"/>
      <c r="AU1670" s="95"/>
      <c r="AV1670" s="73"/>
      <c r="AW1670" s="73"/>
      <c r="AX1670" s="95"/>
      <c r="AY1670" s="95"/>
      <c r="AZ1670" s="73"/>
      <c r="BA1670" s="73"/>
      <c r="BB1670" s="95"/>
      <c r="BC1670" s="95"/>
      <c r="BD1670" s="73"/>
      <c r="BE1670" s="73"/>
      <c r="BF1670" s="95"/>
      <c r="BG1670" s="95"/>
      <c r="BH1670" s="73"/>
      <c r="BI1670" s="73"/>
      <c r="BJ1670" s="95"/>
      <c r="BK1670" s="95"/>
      <c r="BL1670" s="73"/>
      <c r="BM1670" s="73"/>
      <c r="BN1670" s="95"/>
      <c r="BO1670" s="95"/>
      <c r="BP1670" s="73"/>
      <c r="BQ1670" s="73"/>
      <c r="BR1670" s="95"/>
      <c r="BS1670" s="95"/>
      <c r="BT1670" s="73"/>
      <c r="BU1670" s="73"/>
      <c r="BV1670" s="95"/>
      <c r="BW1670" s="95"/>
      <c r="BX1670" s="73"/>
      <c r="BY1670" s="73"/>
      <c r="BZ1670" s="95"/>
      <c r="CA1670" s="95"/>
      <c r="CB1670" s="73"/>
      <c r="CC1670" s="73"/>
      <c r="CD1670" s="95"/>
      <c r="CE1670" s="9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9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2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73"/>
      <c r="AF1671" s="73"/>
      <c r="AG1671" s="73"/>
      <c r="AH1671" s="95"/>
      <c r="AI1671" s="95"/>
      <c r="AJ1671" s="73"/>
      <c r="AK1671" s="73"/>
      <c r="AL1671" s="95"/>
      <c r="AM1671" s="95"/>
      <c r="AN1671" s="73"/>
      <c r="AO1671" s="73"/>
      <c r="AP1671" s="95"/>
      <c r="AQ1671" s="95"/>
      <c r="AR1671" s="73"/>
      <c r="AS1671" s="73"/>
      <c r="AT1671" s="95"/>
      <c r="AU1671" s="95"/>
      <c r="AV1671" s="73"/>
      <c r="AW1671" s="73"/>
      <c r="AX1671" s="95"/>
      <c r="AY1671" s="95"/>
      <c r="AZ1671" s="73"/>
      <c r="BA1671" s="73"/>
      <c r="BB1671" s="95"/>
      <c r="BC1671" s="95"/>
      <c r="BD1671" s="73"/>
      <c r="BE1671" s="73"/>
      <c r="BF1671" s="95"/>
      <c r="BG1671" s="95"/>
      <c r="BH1671" s="73"/>
      <c r="BI1671" s="73"/>
      <c r="BJ1671" s="95"/>
      <c r="BK1671" s="95"/>
      <c r="BL1671" s="73"/>
      <c r="BM1671" s="73"/>
      <c r="BN1671" s="95"/>
      <c r="BO1671" s="95"/>
      <c r="BP1671" s="73"/>
      <c r="BQ1671" s="73"/>
      <c r="BR1671" s="95"/>
      <c r="BS1671" s="95"/>
      <c r="BT1671" s="73"/>
      <c r="BU1671" s="73"/>
      <c r="BV1671" s="95"/>
      <c r="BW1671" s="95"/>
      <c r="BX1671" s="73"/>
      <c r="BY1671" s="73"/>
      <c r="BZ1671" s="95"/>
      <c r="CA1671" s="95"/>
      <c r="CB1671" s="73"/>
      <c r="CC1671" s="73"/>
      <c r="CD1671" s="95"/>
      <c r="CE1671" s="9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9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2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73"/>
      <c r="AF1672" s="73"/>
      <c r="AG1672" s="73"/>
      <c r="AH1672" s="95"/>
      <c r="AI1672" s="95"/>
      <c r="AJ1672" s="73"/>
      <c r="AK1672" s="73"/>
      <c r="AL1672" s="95"/>
      <c r="AM1672" s="95"/>
      <c r="AN1672" s="73"/>
      <c r="AO1672" s="73"/>
      <c r="AP1672" s="95"/>
      <c r="AQ1672" s="95"/>
      <c r="AR1672" s="73"/>
      <c r="AS1672" s="73"/>
      <c r="AT1672" s="95"/>
      <c r="AU1672" s="95"/>
      <c r="AV1672" s="73"/>
      <c r="AW1672" s="73"/>
      <c r="AX1672" s="95"/>
      <c r="AY1672" s="95"/>
      <c r="AZ1672" s="73"/>
      <c r="BA1672" s="73"/>
      <c r="BB1672" s="95"/>
      <c r="BC1672" s="95"/>
      <c r="BD1672" s="73"/>
      <c r="BE1672" s="73"/>
      <c r="BF1672" s="95"/>
      <c r="BG1672" s="95"/>
      <c r="BH1672" s="73"/>
      <c r="BI1672" s="73"/>
      <c r="BJ1672" s="95"/>
      <c r="BK1672" s="95"/>
      <c r="BL1672" s="73"/>
      <c r="BM1672" s="73"/>
      <c r="BN1672" s="95"/>
      <c r="BO1672" s="95"/>
      <c r="BP1672" s="73"/>
      <c r="BQ1672" s="73"/>
      <c r="BR1672" s="95"/>
      <c r="BS1672" s="95"/>
      <c r="BT1672" s="73"/>
      <c r="BU1672" s="73"/>
      <c r="BV1672" s="95"/>
      <c r="BW1672" s="95"/>
      <c r="BX1672" s="73"/>
      <c r="BY1672" s="73"/>
      <c r="BZ1672" s="95"/>
      <c r="CA1672" s="95"/>
      <c r="CB1672" s="73"/>
      <c r="CC1672" s="73"/>
      <c r="CD1672" s="95"/>
      <c r="CE1672" s="9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9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2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73"/>
      <c r="AF1673" s="73"/>
      <c r="AG1673" s="73"/>
      <c r="AH1673" s="95"/>
      <c r="AI1673" s="95"/>
      <c r="AJ1673" s="73"/>
      <c r="AK1673" s="73"/>
      <c r="AL1673" s="95"/>
      <c r="AM1673" s="95"/>
      <c r="AN1673" s="73"/>
      <c r="AO1673" s="73"/>
      <c r="AP1673" s="95"/>
      <c r="AQ1673" s="95"/>
      <c r="AR1673" s="73"/>
      <c r="AS1673" s="73"/>
      <c r="AT1673" s="95"/>
      <c r="AU1673" s="95"/>
      <c r="AV1673" s="73"/>
      <c r="AW1673" s="73"/>
      <c r="AX1673" s="95"/>
      <c r="AY1673" s="95"/>
      <c r="AZ1673" s="73"/>
      <c r="BA1673" s="73"/>
      <c r="BB1673" s="95"/>
      <c r="BC1673" s="95"/>
      <c r="BD1673" s="73"/>
      <c r="BE1673" s="73"/>
      <c r="BF1673" s="95"/>
      <c r="BG1673" s="95"/>
      <c r="BH1673" s="73"/>
      <c r="BI1673" s="73"/>
      <c r="BJ1673" s="95"/>
      <c r="BK1673" s="95"/>
      <c r="BL1673" s="73"/>
      <c r="BM1673" s="73"/>
      <c r="BN1673" s="95"/>
      <c r="BO1673" s="95"/>
      <c r="BP1673" s="73"/>
      <c r="BQ1673" s="73"/>
      <c r="BR1673" s="95"/>
      <c r="BS1673" s="95"/>
      <c r="BT1673" s="73"/>
      <c r="BU1673" s="73"/>
      <c r="BV1673" s="95"/>
      <c r="BW1673" s="95"/>
      <c r="BX1673" s="73"/>
      <c r="BY1673" s="73"/>
      <c r="BZ1673" s="95"/>
      <c r="CA1673" s="95"/>
      <c r="CB1673" s="73"/>
      <c r="CC1673" s="73"/>
      <c r="CD1673" s="95"/>
      <c r="CE1673" s="9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9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2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73"/>
      <c r="AF1674" s="73"/>
      <c r="AG1674" s="73"/>
      <c r="AH1674" s="95"/>
      <c r="AI1674" s="95"/>
      <c r="AJ1674" s="73"/>
      <c r="AK1674" s="73"/>
      <c r="AL1674" s="95"/>
      <c r="AM1674" s="95"/>
      <c r="AN1674" s="73"/>
      <c r="AO1674" s="73"/>
      <c r="AP1674" s="95"/>
      <c r="AQ1674" s="95"/>
      <c r="AR1674" s="73"/>
      <c r="AS1674" s="73"/>
      <c r="AT1674" s="95"/>
      <c r="AU1674" s="95"/>
      <c r="AV1674" s="73"/>
      <c r="AW1674" s="73"/>
      <c r="AX1674" s="95"/>
      <c r="AY1674" s="95"/>
      <c r="AZ1674" s="73"/>
      <c r="BA1674" s="73"/>
      <c r="BB1674" s="95"/>
      <c r="BC1674" s="95"/>
      <c r="BD1674" s="73"/>
      <c r="BE1674" s="73"/>
      <c r="BF1674" s="95"/>
      <c r="BG1674" s="95"/>
      <c r="BH1674" s="73"/>
      <c r="BI1674" s="73"/>
      <c r="BJ1674" s="95"/>
      <c r="BK1674" s="95"/>
      <c r="BL1674" s="73"/>
      <c r="BM1674" s="73"/>
      <c r="BN1674" s="95"/>
      <c r="BO1674" s="95"/>
      <c r="BP1674" s="73"/>
      <c r="BQ1674" s="73"/>
      <c r="BR1674" s="95"/>
      <c r="BS1674" s="95"/>
      <c r="BT1674" s="73"/>
      <c r="BU1674" s="73"/>
      <c r="BV1674" s="95"/>
      <c r="BW1674" s="95"/>
      <c r="BX1674" s="73"/>
      <c r="BY1674" s="73"/>
      <c r="BZ1674" s="95"/>
      <c r="CA1674" s="95"/>
      <c r="CB1674" s="73"/>
      <c r="CC1674" s="73"/>
      <c r="CD1674" s="95"/>
      <c r="CE1674" s="9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9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2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73"/>
      <c r="AF1675" s="73"/>
      <c r="AG1675" s="73"/>
      <c r="AH1675" s="95"/>
      <c r="AI1675" s="95"/>
      <c r="AJ1675" s="73"/>
      <c r="AK1675" s="73"/>
      <c r="AL1675" s="95"/>
      <c r="AM1675" s="95"/>
      <c r="AN1675" s="73"/>
      <c r="AO1675" s="73"/>
      <c r="AP1675" s="95"/>
      <c r="AQ1675" s="95"/>
      <c r="AR1675" s="73"/>
      <c r="AS1675" s="73"/>
      <c r="AT1675" s="95"/>
      <c r="AU1675" s="95"/>
      <c r="AV1675" s="73"/>
      <c r="AW1675" s="73"/>
      <c r="AX1675" s="95"/>
      <c r="AY1675" s="95"/>
      <c r="AZ1675" s="73"/>
      <c r="BA1675" s="73"/>
      <c r="BB1675" s="95"/>
      <c r="BC1675" s="95"/>
      <c r="BD1675" s="73"/>
      <c r="BE1675" s="73"/>
      <c r="BF1675" s="95"/>
      <c r="BG1675" s="95"/>
      <c r="BH1675" s="73"/>
      <c r="BI1675" s="73"/>
      <c r="BJ1675" s="95"/>
      <c r="BK1675" s="95"/>
      <c r="BL1675" s="73"/>
      <c r="BM1675" s="73"/>
      <c r="BN1675" s="95"/>
      <c r="BO1675" s="95"/>
      <c r="BP1675" s="73"/>
      <c r="BQ1675" s="73"/>
      <c r="BR1675" s="95"/>
      <c r="BS1675" s="95"/>
      <c r="BT1675" s="73"/>
      <c r="BU1675" s="73"/>
      <c r="BV1675" s="95"/>
      <c r="BW1675" s="95"/>
      <c r="BX1675" s="73"/>
      <c r="BY1675" s="73"/>
      <c r="BZ1675" s="95"/>
      <c r="CA1675" s="95"/>
      <c r="CB1675" s="73"/>
      <c r="CC1675" s="73"/>
      <c r="CD1675" s="95"/>
      <c r="CE1675" s="9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9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2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73"/>
      <c r="AF1676" s="73"/>
      <c r="AG1676" s="73"/>
      <c r="AH1676" s="95"/>
      <c r="AI1676" s="95"/>
      <c r="AJ1676" s="73"/>
      <c r="AK1676" s="73"/>
      <c r="AL1676" s="95"/>
      <c r="AM1676" s="95"/>
      <c r="AN1676" s="73"/>
      <c r="AO1676" s="73"/>
      <c r="AP1676" s="95"/>
      <c r="AQ1676" s="95"/>
      <c r="AR1676" s="73"/>
      <c r="AS1676" s="73"/>
      <c r="AT1676" s="95"/>
      <c r="AU1676" s="95"/>
      <c r="AV1676" s="73"/>
      <c r="AW1676" s="73"/>
      <c r="AX1676" s="95"/>
      <c r="AY1676" s="95"/>
      <c r="AZ1676" s="73"/>
      <c r="BA1676" s="73"/>
      <c r="BB1676" s="95"/>
      <c r="BC1676" s="95"/>
      <c r="BD1676" s="73"/>
      <c r="BE1676" s="73"/>
      <c r="BF1676" s="95"/>
      <c r="BG1676" s="95"/>
      <c r="BH1676" s="73"/>
      <c r="BI1676" s="73"/>
      <c r="BJ1676" s="95"/>
      <c r="BK1676" s="95"/>
      <c r="BL1676" s="73"/>
      <c r="BM1676" s="73"/>
      <c r="BN1676" s="95"/>
      <c r="BO1676" s="95"/>
      <c r="BP1676" s="73"/>
      <c r="BQ1676" s="73"/>
      <c r="BR1676" s="95"/>
      <c r="BS1676" s="95"/>
      <c r="BT1676" s="73"/>
      <c r="BU1676" s="73"/>
      <c r="BV1676" s="95"/>
      <c r="BW1676" s="95"/>
      <c r="BX1676" s="73"/>
      <c r="BY1676" s="73"/>
      <c r="BZ1676" s="95"/>
      <c r="CA1676" s="95"/>
      <c r="CB1676" s="73"/>
      <c r="CC1676" s="73"/>
      <c r="CD1676" s="95"/>
      <c r="CE1676" s="9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9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2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73"/>
      <c r="AF1677" s="73"/>
      <c r="AG1677" s="73"/>
      <c r="AH1677" s="95"/>
      <c r="AI1677" s="95"/>
      <c r="AJ1677" s="73"/>
      <c r="AK1677" s="73"/>
      <c r="AL1677" s="95"/>
      <c r="AM1677" s="95"/>
      <c r="AN1677" s="73"/>
      <c r="AO1677" s="73"/>
      <c r="AP1677" s="95"/>
      <c r="AQ1677" s="95"/>
      <c r="AR1677" s="73"/>
      <c r="AS1677" s="73"/>
      <c r="AT1677" s="95"/>
      <c r="AU1677" s="95"/>
      <c r="AV1677" s="73"/>
      <c r="AW1677" s="73"/>
      <c r="AX1677" s="95"/>
      <c r="AY1677" s="95"/>
      <c r="AZ1677" s="73"/>
      <c r="BA1677" s="73"/>
      <c r="BB1677" s="95"/>
      <c r="BC1677" s="95"/>
      <c r="BD1677" s="73"/>
      <c r="BE1677" s="73"/>
      <c r="BF1677" s="95"/>
      <c r="BG1677" s="95"/>
      <c r="BH1677" s="73"/>
      <c r="BI1677" s="73"/>
      <c r="BJ1677" s="95"/>
      <c r="BK1677" s="95"/>
      <c r="BL1677" s="73"/>
      <c r="BM1677" s="73"/>
      <c r="BN1677" s="95"/>
      <c r="BO1677" s="95"/>
      <c r="BP1677" s="73"/>
      <c r="BQ1677" s="73"/>
      <c r="BR1677" s="95"/>
      <c r="BS1677" s="95"/>
      <c r="BT1677" s="73"/>
      <c r="BU1677" s="73"/>
      <c r="BV1677" s="95"/>
      <c r="BW1677" s="95"/>
      <c r="BX1677" s="73"/>
      <c r="BY1677" s="73"/>
      <c r="BZ1677" s="95"/>
      <c r="CA1677" s="95"/>
      <c r="CB1677" s="73"/>
      <c r="CC1677" s="73"/>
      <c r="CD1677" s="95"/>
      <c r="CE1677" s="9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9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2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73"/>
      <c r="AF1678" s="73"/>
      <c r="AG1678" s="73"/>
      <c r="AH1678" s="95"/>
      <c r="AI1678" s="95"/>
      <c r="AJ1678" s="73"/>
      <c r="AK1678" s="73"/>
      <c r="AL1678" s="95"/>
      <c r="AM1678" s="95"/>
      <c r="AN1678" s="73"/>
      <c r="AO1678" s="73"/>
      <c r="AP1678" s="95"/>
      <c r="AQ1678" s="95"/>
      <c r="AR1678" s="73"/>
      <c r="AS1678" s="73"/>
      <c r="AT1678" s="95"/>
      <c r="AU1678" s="95"/>
      <c r="AV1678" s="73"/>
      <c r="AW1678" s="73"/>
      <c r="AX1678" s="95"/>
      <c r="AY1678" s="95"/>
      <c r="AZ1678" s="73"/>
      <c r="BA1678" s="73"/>
      <c r="BB1678" s="95"/>
      <c r="BC1678" s="95"/>
      <c r="BD1678" s="73"/>
      <c r="BE1678" s="73"/>
      <c r="BF1678" s="95"/>
      <c r="BG1678" s="95"/>
      <c r="BH1678" s="73"/>
      <c r="BI1678" s="73"/>
      <c r="BJ1678" s="95"/>
      <c r="BK1678" s="95"/>
      <c r="BL1678" s="73"/>
      <c r="BM1678" s="73"/>
      <c r="BN1678" s="95"/>
      <c r="BO1678" s="95"/>
      <c r="BP1678" s="73"/>
      <c r="BQ1678" s="73"/>
      <c r="BR1678" s="95"/>
      <c r="BS1678" s="95"/>
      <c r="BT1678" s="73"/>
      <c r="BU1678" s="73"/>
      <c r="BV1678" s="95"/>
      <c r="BW1678" s="95"/>
      <c r="BX1678" s="73"/>
      <c r="BY1678" s="73"/>
      <c r="BZ1678" s="95"/>
      <c r="CA1678" s="95"/>
      <c r="CB1678" s="73"/>
      <c r="CC1678" s="73"/>
      <c r="CD1678" s="95"/>
      <c r="CE1678" s="9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9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2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73"/>
      <c r="AF1679" s="73"/>
      <c r="AG1679" s="73"/>
      <c r="AH1679" s="95"/>
      <c r="AI1679" s="95"/>
      <c r="AJ1679" s="73"/>
      <c r="AK1679" s="73"/>
      <c r="AL1679" s="95"/>
      <c r="AM1679" s="95"/>
      <c r="AN1679" s="73"/>
      <c r="AO1679" s="73"/>
      <c r="AP1679" s="95"/>
      <c r="AQ1679" s="95"/>
      <c r="AR1679" s="73"/>
      <c r="AS1679" s="73"/>
      <c r="AT1679" s="95"/>
      <c r="AU1679" s="95"/>
      <c r="AV1679" s="73"/>
      <c r="AW1679" s="73"/>
      <c r="AX1679" s="95"/>
      <c r="AY1679" s="95"/>
      <c r="AZ1679" s="73"/>
      <c r="BA1679" s="73"/>
      <c r="BB1679" s="95"/>
      <c r="BC1679" s="95"/>
      <c r="BD1679" s="73"/>
      <c r="BE1679" s="73"/>
      <c r="BF1679" s="95"/>
      <c r="BG1679" s="95"/>
      <c r="BH1679" s="73"/>
      <c r="BI1679" s="73"/>
      <c r="BJ1679" s="95"/>
      <c r="BK1679" s="95"/>
      <c r="BL1679" s="73"/>
      <c r="BM1679" s="73"/>
      <c r="BN1679" s="95"/>
      <c r="BO1679" s="95"/>
      <c r="BP1679" s="73"/>
      <c r="BQ1679" s="73"/>
      <c r="BR1679" s="95"/>
      <c r="BS1679" s="95"/>
      <c r="BT1679" s="73"/>
      <c r="BU1679" s="73"/>
      <c r="BV1679" s="95"/>
      <c r="BW1679" s="95"/>
      <c r="BX1679" s="73"/>
      <c r="BY1679" s="73"/>
      <c r="BZ1679" s="95"/>
      <c r="CA1679" s="95"/>
      <c r="CB1679" s="73"/>
      <c r="CC1679" s="73"/>
      <c r="CD1679" s="95"/>
      <c r="CE1679" s="9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9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2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73"/>
      <c r="AF1680" s="73"/>
      <c r="AG1680" s="73"/>
      <c r="AH1680" s="95"/>
      <c r="AI1680" s="95"/>
      <c r="AJ1680" s="73"/>
      <c r="AK1680" s="73"/>
      <c r="AL1680" s="95"/>
      <c r="AM1680" s="95"/>
      <c r="AN1680" s="73"/>
      <c r="AO1680" s="73"/>
      <c r="AP1680" s="95"/>
      <c r="AQ1680" s="95"/>
      <c r="AR1680" s="73"/>
      <c r="AS1680" s="73"/>
      <c r="AT1680" s="95"/>
      <c r="AU1680" s="95"/>
      <c r="AV1680" s="73"/>
      <c r="AW1680" s="73"/>
      <c r="AX1680" s="95"/>
      <c r="AY1680" s="95"/>
      <c r="AZ1680" s="73"/>
      <c r="BA1680" s="73"/>
      <c r="BB1680" s="95"/>
      <c r="BC1680" s="95"/>
      <c r="BD1680" s="73"/>
      <c r="BE1680" s="73"/>
      <c r="BF1680" s="95"/>
      <c r="BG1680" s="95"/>
      <c r="BH1680" s="73"/>
      <c r="BI1680" s="73"/>
      <c r="BJ1680" s="95"/>
      <c r="BK1680" s="95"/>
      <c r="BL1680" s="73"/>
      <c r="BM1680" s="73"/>
      <c r="BN1680" s="95"/>
      <c r="BO1680" s="95"/>
      <c r="BP1680" s="73"/>
      <c r="BQ1680" s="73"/>
      <c r="BR1680" s="95"/>
      <c r="BS1680" s="95"/>
      <c r="BT1680" s="73"/>
      <c r="BU1680" s="73"/>
      <c r="BV1680" s="95"/>
      <c r="BW1680" s="95"/>
      <c r="BX1680" s="73"/>
      <c r="BY1680" s="73"/>
      <c r="BZ1680" s="95"/>
      <c r="CA1680" s="95"/>
      <c r="CB1680" s="73"/>
      <c r="CC1680" s="73"/>
      <c r="CD1680" s="95"/>
      <c r="CE1680" s="9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9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2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73"/>
      <c r="AF1681" s="73"/>
      <c r="AG1681" s="73"/>
      <c r="AH1681" s="95"/>
      <c r="AI1681" s="95"/>
      <c r="AJ1681" s="73"/>
      <c r="AK1681" s="73"/>
      <c r="AL1681" s="95"/>
      <c r="AM1681" s="95"/>
      <c r="AN1681" s="73"/>
      <c r="AO1681" s="73"/>
      <c r="AP1681" s="95"/>
      <c r="AQ1681" s="95"/>
      <c r="AR1681" s="73"/>
      <c r="AS1681" s="73"/>
      <c r="AT1681" s="95"/>
      <c r="AU1681" s="95"/>
      <c r="AV1681" s="73"/>
      <c r="AW1681" s="73"/>
      <c r="AX1681" s="95"/>
      <c r="AY1681" s="95"/>
      <c r="AZ1681" s="73"/>
      <c r="BA1681" s="73"/>
      <c r="BB1681" s="95"/>
      <c r="BC1681" s="95"/>
      <c r="BD1681" s="73"/>
      <c r="BE1681" s="73"/>
      <c r="BF1681" s="95"/>
      <c r="BG1681" s="95"/>
      <c r="BH1681" s="73"/>
      <c r="BI1681" s="73"/>
      <c r="BJ1681" s="95"/>
      <c r="BK1681" s="95"/>
      <c r="BL1681" s="73"/>
      <c r="BM1681" s="73"/>
      <c r="BN1681" s="95"/>
      <c r="BO1681" s="95"/>
      <c r="BP1681" s="73"/>
      <c r="BQ1681" s="73"/>
      <c r="BR1681" s="95"/>
      <c r="BS1681" s="95"/>
      <c r="BT1681" s="73"/>
      <c r="BU1681" s="73"/>
      <c r="BV1681" s="95"/>
      <c r="BW1681" s="95"/>
      <c r="BX1681" s="73"/>
      <c r="BY1681" s="73"/>
      <c r="BZ1681" s="95"/>
      <c r="CA1681" s="95"/>
      <c r="CB1681" s="73"/>
      <c r="CC1681" s="73"/>
      <c r="CD1681" s="95"/>
      <c r="CE1681" s="9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9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2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73"/>
      <c r="AF1682" s="73"/>
      <c r="AG1682" s="73"/>
      <c r="AH1682" s="95"/>
      <c r="AI1682" s="95"/>
      <c r="AJ1682" s="73"/>
      <c r="AK1682" s="73"/>
      <c r="AL1682" s="95"/>
      <c r="AM1682" s="95"/>
      <c r="AN1682" s="73"/>
      <c r="AO1682" s="73"/>
      <c r="AP1682" s="95"/>
      <c r="AQ1682" s="95"/>
      <c r="AR1682" s="73"/>
      <c r="AS1682" s="73"/>
      <c r="AT1682" s="95"/>
      <c r="AU1682" s="95"/>
      <c r="AV1682" s="73"/>
      <c r="AW1682" s="73"/>
      <c r="AX1682" s="95"/>
      <c r="AY1682" s="95"/>
      <c r="AZ1682" s="73"/>
      <c r="BA1682" s="73"/>
      <c r="BB1682" s="95"/>
      <c r="BC1682" s="95"/>
      <c r="BD1682" s="73"/>
      <c r="BE1682" s="73"/>
      <c r="BF1682" s="95"/>
      <c r="BG1682" s="95"/>
      <c r="BH1682" s="73"/>
      <c r="BI1682" s="73"/>
      <c r="BJ1682" s="95"/>
      <c r="BK1682" s="95"/>
      <c r="BL1682" s="73"/>
      <c r="BM1682" s="73"/>
      <c r="BN1682" s="95"/>
      <c r="BO1682" s="95"/>
      <c r="BP1682" s="73"/>
      <c r="BQ1682" s="73"/>
      <c r="BR1682" s="95"/>
      <c r="BS1682" s="95"/>
      <c r="BT1682" s="73"/>
      <c r="BU1682" s="73"/>
      <c r="BV1682" s="95"/>
      <c r="BW1682" s="95"/>
      <c r="BX1682" s="73"/>
      <c r="BY1682" s="73"/>
      <c r="BZ1682" s="95"/>
      <c r="CA1682" s="95"/>
      <c r="CB1682" s="73"/>
      <c r="CC1682" s="73"/>
      <c r="CD1682" s="95"/>
      <c r="CE1682" s="9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9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2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73"/>
      <c r="AF1683" s="73"/>
      <c r="AG1683" s="73"/>
      <c r="AH1683" s="95"/>
      <c r="AI1683" s="95"/>
      <c r="AJ1683" s="73"/>
      <c r="AK1683" s="73"/>
      <c r="AL1683" s="95"/>
      <c r="AM1683" s="95"/>
      <c r="AN1683" s="73"/>
      <c r="AO1683" s="73"/>
      <c r="AP1683" s="95"/>
      <c r="AQ1683" s="95"/>
      <c r="AR1683" s="73"/>
      <c r="AS1683" s="73"/>
      <c r="AT1683" s="95"/>
      <c r="AU1683" s="95"/>
      <c r="AV1683" s="73"/>
      <c r="AW1683" s="73"/>
      <c r="AX1683" s="95"/>
      <c r="AY1683" s="95"/>
      <c r="AZ1683" s="73"/>
      <c r="BA1683" s="73"/>
      <c r="BB1683" s="95"/>
      <c r="BC1683" s="95"/>
      <c r="BD1683" s="73"/>
      <c r="BE1683" s="73"/>
      <c r="BF1683" s="95"/>
      <c r="BG1683" s="95"/>
      <c r="BH1683" s="73"/>
      <c r="BI1683" s="73"/>
      <c r="BJ1683" s="95"/>
      <c r="BK1683" s="95"/>
      <c r="BL1683" s="73"/>
      <c r="BM1683" s="73"/>
      <c r="BN1683" s="95"/>
      <c r="BO1683" s="95"/>
      <c r="BP1683" s="73"/>
      <c r="BQ1683" s="73"/>
      <c r="BR1683" s="95"/>
      <c r="BS1683" s="95"/>
      <c r="BT1683" s="73"/>
      <c r="BU1683" s="73"/>
      <c r="BV1683" s="95"/>
      <c r="BW1683" s="95"/>
      <c r="BX1683" s="73"/>
      <c r="BY1683" s="73"/>
      <c r="BZ1683" s="95"/>
      <c r="CA1683" s="95"/>
      <c r="CB1683" s="73"/>
      <c r="CC1683" s="73"/>
      <c r="CD1683" s="95"/>
      <c r="CE1683" s="9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9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2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73"/>
      <c r="AF1684" s="73"/>
      <c r="AG1684" s="73"/>
      <c r="AH1684" s="95"/>
      <c r="AI1684" s="95"/>
      <c r="AJ1684" s="73"/>
      <c r="AK1684" s="73"/>
      <c r="AL1684" s="95"/>
      <c r="AM1684" s="95"/>
      <c r="AN1684" s="73"/>
      <c r="AO1684" s="73"/>
      <c r="AP1684" s="95"/>
      <c r="AQ1684" s="95"/>
      <c r="AR1684" s="73"/>
      <c r="AS1684" s="73"/>
      <c r="AT1684" s="95"/>
      <c r="AU1684" s="95"/>
      <c r="AV1684" s="73"/>
      <c r="AW1684" s="73"/>
      <c r="AX1684" s="95"/>
      <c r="AY1684" s="95"/>
      <c r="AZ1684" s="73"/>
      <c r="BA1684" s="73"/>
      <c r="BB1684" s="95"/>
      <c r="BC1684" s="95"/>
      <c r="BD1684" s="73"/>
      <c r="BE1684" s="73"/>
      <c r="BF1684" s="95"/>
      <c r="BG1684" s="95"/>
      <c r="BH1684" s="73"/>
      <c r="BI1684" s="73"/>
      <c r="BJ1684" s="95"/>
      <c r="BK1684" s="95"/>
      <c r="BL1684" s="73"/>
      <c r="BM1684" s="73"/>
      <c r="BN1684" s="95"/>
      <c r="BO1684" s="95"/>
      <c r="BP1684" s="73"/>
      <c r="BQ1684" s="73"/>
      <c r="BR1684" s="95"/>
      <c r="BS1684" s="95"/>
      <c r="BT1684" s="73"/>
      <c r="BU1684" s="73"/>
      <c r="BV1684" s="95"/>
      <c r="BW1684" s="95"/>
      <c r="BX1684" s="73"/>
      <c r="BY1684" s="73"/>
      <c r="BZ1684" s="95"/>
      <c r="CA1684" s="95"/>
      <c r="CB1684" s="73"/>
      <c r="CC1684" s="73"/>
      <c r="CD1684" s="95"/>
      <c r="CE1684" s="9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9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2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73"/>
      <c r="AF1685" s="73"/>
      <c r="AG1685" s="73"/>
      <c r="AH1685" s="95"/>
      <c r="AI1685" s="95"/>
      <c r="AJ1685" s="73"/>
      <c r="AK1685" s="73"/>
      <c r="AL1685" s="95"/>
      <c r="AM1685" s="95"/>
      <c r="AN1685" s="73"/>
      <c r="AO1685" s="73"/>
      <c r="AP1685" s="95"/>
      <c r="AQ1685" s="95"/>
      <c r="AR1685" s="73"/>
      <c r="AS1685" s="73"/>
      <c r="AT1685" s="95"/>
      <c r="AU1685" s="95"/>
      <c r="AV1685" s="73"/>
      <c r="AW1685" s="73"/>
      <c r="AX1685" s="95"/>
      <c r="AY1685" s="95"/>
      <c r="AZ1685" s="73"/>
      <c r="BA1685" s="73"/>
      <c r="BB1685" s="95"/>
      <c r="BC1685" s="95"/>
      <c r="BD1685" s="73"/>
      <c r="BE1685" s="73"/>
      <c r="BF1685" s="95"/>
      <c r="BG1685" s="95"/>
      <c r="BH1685" s="73"/>
      <c r="BI1685" s="73"/>
      <c r="BJ1685" s="95"/>
      <c r="BK1685" s="95"/>
      <c r="BL1685" s="73"/>
      <c r="BM1685" s="73"/>
      <c r="BN1685" s="95"/>
      <c r="BO1685" s="95"/>
      <c r="BP1685" s="73"/>
      <c r="BQ1685" s="73"/>
      <c r="BR1685" s="95"/>
      <c r="BS1685" s="95"/>
      <c r="BT1685" s="73"/>
      <c r="BU1685" s="73"/>
      <c r="BV1685" s="95"/>
      <c r="BW1685" s="95"/>
      <c r="BX1685" s="73"/>
      <c r="BY1685" s="73"/>
      <c r="BZ1685" s="95"/>
      <c r="CA1685" s="95"/>
      <c r="CB1685" s="73"/>
      <c r="CC1685" s="73"/>
      <c r="CD1685" s="95"/>
      <c r="CE1685" s="9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9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2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73"/>
      <c r="AF1686" s="73"/>
      <c r="AG1686" s="73"/>
      <c r="AH1686" s="95"/>
      <c r="AI1686" s="95"/>
      <c r="AJ1686" s="73"/>
      <c r="AK1686" s="73"/>
      <c r="AL1686" s="95"/>
      <c r="AM1686" s="95"/>
      <c r="AN1686" s="73"/>
      <c r="AO1686" s="73"/>
      <c r="AP1686" s="95"/>
      <c r="AQ1686" s="95"/>
      <c r="AR1686" s="73"/>
      <c r="AS1686" s="73"/>
      <c r="AT1686" s="95"/>
      <c r="AU1686" s="95"/>
      <c r="AV1686" s="73"/>
      <c r="AW1686" s="73"/>
      <c r="AX1686" s="95"/>
      <c r="AY1686" s="95"/>
      <c r="AZ1686" s="73"/>
      <c r="BA1686" s="73"/>
      <c r="BB1686" s="95"/>
      <c r="BC1686" s="95"/>
      <c r="BD1686" s="73"/>
      <c r="BE1686" s="73"/>
      <c r="BF1686" s="95"/>
      <c r="BG1686" s="95"/>
      <c r="BH1686" s="73"/>
      <c r="BI1686" s="73"/>
      <c r="BJ1686" s="95"/>
      <c r="BK1686" s="95"/>
      <c r="BL1686" s="73"/>
      <c r="BM1686" s="73"/>
      <c r="BN1686" s="95"/>
      <c r="BO1686" s="95"/>
      <c r="BP1686" s="73"/>
      <c r="BQ1686" s="73"/>
      <c r="BR1686" s="95"/>
      <c r="BS1686" s="95"/>
      <c r="BT1686" s="73"/>
      <c r="BU1686" s="73"/>
      <c r="BV1686" s="95"/>
      <c r="BW1686" s="95"/>
      <c r="BX1686" s="73"/>
      <c r="BY1686" s="73"/>
      <c r="BZ1686" s="95"/>
      <c r="CA1686" s="95"/>
      <c r="CB1686" s="73"/>
      <c r="CC1686" s="73"/>
      <c r="CD1686" s="95"/>
      <c r="CE1686" s="9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9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2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73"/>
      <c r="AF1687" s="73"/>
      <c r="AG1687" s="73"/>
      <c r="AH1687" s="95"/>
      <c r="AI1687" s="95"/>
      <c r="AJ1687" s="73"/>
      <c r="AK1687" s="73"/>
      <c r="AL1687" s="95"/>
      <c r="AM1687" s="95"/>
      <c r="AN1687" s="73"/>
      <c r="AO1687" s="73"/>
      <c r="AP1687" s="95"/>
      <c r="AQ1687" s="95"/>
      <c r="AR1687" s="73"/>
      <c r="AS1687" s="73"/>
      <c r="AT1687" s="95"/>
      <c r="AU1687" s="95"/>
      <c r="AV1687" s="73"/>
      <c r="AW1687" s="73"/>
      <c r="AX1687" s="95"/>
      <c r="AY1687" s="95"/>
      <c r="AZ1687" s="73"/>
      <c r="BA1687" s="73"/>
      <c r="BB1687" s="95"/>
      <c r="BC1687" s="95"/>
      <c r="BD1687" s="73"/>
      <c r="BE1687" s="73"/>
      <c r="BF1687" s="95"/>
      <c r="BG1687" s="95"/>
      <c r="BH1687" s="73"/>
      <c r="BI1687" s="73"/>
      <c r="BJ1687" s="95"/>
      <c r="BK1687" s="95"/>
      <c r="BL1687" s="73"/>
      <c r="BM1687" s="73"/>
      <c r="BN1687" s="95"/>
      <c r="BO1687" s="95"/>
      <c r="BP1687" s="73"/>
      <c r="BQ1687" s="73"/>
      <c r="BR1687" s="95"/>
      <c r="BS1687" s="95"/>
      <c r="BT1687" s="73"/>
      <c r="BU1687" s="73"/>
      <c r="BV1687" s="95"/>
      <c r="BW1687" s="95"/>
      <c r="BX1687" s="73"/>
      <c r="BY1687" s="73"/>
      <c r="BZ1687" s="95"/>
      <c r="CA1687" s="95"/>
      <c r="CB1687" s="73"/>
      <c r="CC1687" s="73"/>
      <c r="CD1687" s="95"/>
      <c r="CE1687" s="9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9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2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73"/>
      <c r="AF1688" s="73"/>
      <c r="AG1688" s="73"/>
      <c r="AH1688" s="95"/>
      <c r="AI1688" s="95"/>
      <c r="AJ1688" s="73"/>
      <c r="AK1688" s="73"/>
      <c r="AL1688" s="95"/>
      <c r="AM1688" s="95"/>
      <c r="AN1688" s="73"/>
      <c r="AO1688" s="73"/>
      <c r="AP1688" s="95"/>
      <c r="AQ1688" s="95"/>
      <c r="AR1688" s="73"/>
      <c r="AS1688" s="73"/>
      <c r="AT1688" s="95"/>
      <c r="AU1688" s="95"/>
      <c r="AV1688" s="73"/>
      <c r="AW1688" s="73"/>
      <c r="AX1688" s="95"/>
      <c r="AY1688" s="95"/>
      <c r="AZ1688" s="73"/>
      <c r="BA1688" s="73"/>
      <c r="BB1688" s="95"/>
      <c r="BC1688" s="95"/>
      <c r="BD1688" s="73"/>
      <c r="BE1688" s="73"/>
      <c r="BF1688" s="95"/>
      <c r="BG1688" s="95"/>
      <c r="BH1688" s="73"/>
      <c r="BI1688" s="73"/>
      <c r="BJ1688" s="95"/>
      <c r="BK1688" s="95"/>
      <c r="BL1688" s="73"/>
      <c r="BM1688" s="73"/>
      <c r="BN1688" s="95"/>
      <c r="BO1688" s="95"/>
      <c r="BP1688" s="73"/>
      <c r="BQ1688" s="73"/>
      <c r="BR1688" s="95"/>
      <c r="BS1688" s="95"/>
      <c r="BT1688" s="73"/>
      <c r="BU1688" s="73"/>
      <c r="BV1688" s="95"/>
      <c r="BW1688" s="95"/>
      <c r="BX1688" s="73"/>
      <c r="BY1688" s="73"/>
      <c r="BZ1688" s="95"/>
      <c r="CA1688" s="95"/>
      <c r="CB1688" s="73"/>
      <c r="CC1688" s="73"/>
      <c r="CD1688" s="95"/>
      <c r="CE1688" s="9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9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2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73"/>
      <c r="AF1689" s="73"/>
      <c r="AG1689" s="73"/>
      <c r="AH1689" s="95"/>
      <c r="AI1689" s="95"/>
      <c r="AJ1689" s="73"/>
      <c r="AK1689" s="73"/>
      <c r="AL1689" s="95"/>
      <c r="AM1689" s="95"/>
      <c r="AN1689" s="73"/>
      <c r="AO1689" s="73"/>
      <c r="AP1689" s="95"/>
      <c r="AQ1689" s="95"/>
      <c r="AR1689" s="73"/>
      <c r="AS1689" s="73"/>
      <c r="AT1689" s="95"/>
      <c r="AU1689" s="95"/>
      <c r="AV1689" s="73"/>
      <c r="AW1689" s="73"/>
      <c r="AX1689" s="95"/>
      <c r="AY1689" s="95"/>
      <c r="AZ1689" s="73"/>
      <c r="BA1689" s="73"/>
      <c r="BB1689" s="95"/>
      <c r="BC1689" s="95"/>
      <c r="BD1689" s="73"/>
      <c r="BE1689" s="73"/>
      <c r="BF1689" s="95"/>
      <c r="BG1689" s="95"/>
      <c r="BH1689" s="73"/>
      <c r="BI1689" s="73"/>
      <c r="BJ1689" s="95"/>
      <c r="BK1689" s="95"/>
      <c r="BL1689" s="73"/>
      <c r="BM1689" s="73"/>
      <c r="BN1689" s="95"/>
      <c r="BO1689" s="95"/>
      <c r="BP1689" s="73"/>
      <c r="BQ1689" s="73"/>
      <c r="BR1689" s="95"/>
      <c r="BS1689" s="95"/>
      <c r="BT1689" s="73"/>
      <c r="BU1689" s="73"/>
      <c r="BV1689" s="95"/>
      <c r="BW1689" s="95"/>
      <c r="BX1689" s="73"/>
      <c r="BY1689" s="73"/>
      <c r="BZ1689" s="95"/>
      <c r="CA1689" s="95"/>
      <c r="CB1689" s="73"/>
      <c r="CC1689" s="73"/>
      <c r="CD1689" s="95"/>
      <c r="CE1689" s="9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9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2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73"/>
      <c r="AF1690" s="73"/>
      <c r="AG1690" s="73"/>
      <c r="AH1690" s="95"/>
      <c r="AI1690" s="95"/>
      <c r="AJ1690" s="73"/>
      <c r="AK1690" s="73"/>
      <c r="AL1690" s="95"/>
      <c r="AM1690" s="95"/>
      <c r="AN1690" s="73"/>
      <c r="AO1690" s="73"/>
      <c r="AP1690" s="95"/>
      <c r="AQ1690" s="95"/>
      <c r="AR1690" s="73"/>
      <c r="AS1690" s="73"/>
      <c r="AT1690" s="95"/>
      <c r="AU1690" s="95"/>
      <c r="AV1690" s="73"/>
      <c r="AW1690" s="73"/>
      <c r="AX1690" s="95"/>
      <c r="AY1690" s="95"/>
      <c r="AZ1690" s="73"/>
      <c r="BA1690" s="73"/>
      <c r="BB1690" s="95"/>
      <c r="BC1690" s="95"/>
      <c r="BD1690" s="73"/>
      <c r="BE1690" s="73"/>
      <c r="BF1690" s="95"/>
      <c r="BG1690" s="95"/>
      <c r="BH1690" s="73"/>
      <c r="BI1690" s="73"/>
      <c r="BJ1690" s="95"/>
      <c r="BK1690" s="95"/>
      <c r="BL1690" s="73"/>
      <c r="BM1690" s="73"/>
      <c r="BN1690" s="95"/>
      <c r="BO1690" s="95"/>
      <c r="BP1690" s="73"/>
      <c r="BQ1690" s="73"/>
      <c r="BR1690" s="95"/>
      <c r="BS1690" s="95"/>
      <c r="BT1690" s="73"/>
      <c r="BU1690" s="73"/>
      <c r="BV1690" s="95"/>
      <c r="BW1690" s="95"/>
      <c r="BX1690" s="73"/>
      <c r="BY1690" s="73"/>
      <c r="BZ1690" s="95"/>
      <c r="CA1690" s="95"/>
      <c r="CB1690" s="73"/>
      <c r="CC1690" s="73"/>
      <c r="CD1690" s="95"/>
      <c r="CE1690" s="9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9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2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73"/>
      <c r="AF1691" s="73"/>
      <c r="AG1691" s="73"/>
      <c r="AH1691" s="95"/>
      <c r="AI1691" s="95"/>
      <c r="AJ1691" s="73"/>
      <c r="AK1691" s="73"/>
      <c r="AL1691" s="95"/>
      <c r="AM1691" s="95"/>
      <c r="AN1691" s="73"/>
      <c r="AO1691" s="73"/>
      <c r="AP1691" s="95"/>
      <c r="AQ1691" s="95"/>
      <c r="AR1691" s="73"/>
      <c r="AS1691" s="73"/>
      <c r="AT1691" s="95"/>
      <c r="AU1691" s="95"/>
      <c r="AV1691" s="73"/>
      <c r="AW1691" s="73"/>
      <c r="AX1691" s="95"/>
      <c r="AY1691" s="95"/>
      <c r="AZ1691" s="73"/>
      <c r="BA1691" s="73"/>
      <c r="BB1691" s="95"/>
      <c r="BC1691" s="95"/>
      <c r="BD1691" s="73"/>
      <c r="BE1691" s="73"/>
      <c r="BF1691" s="95"/>
      <c r="BG1691" s="95"/>
      <c r="BH1691" s="73"/>
      <c r="BI1691" s="73"/>
      <c r="BJ1691" s="95"/>
      <c r="BK1691" s="95"/>
      <c r="BL1691" s="73"/>
      <c r="BM1691" s="73"/>
      <c r="BN1691" s="95"/>
      <c r="BO1691" s="95"/>
      <c r="BP1691" s="73"/>
      <c r="BQ1691" s="73"/>
      <c r="BR1691" s="95"/>
      <c r="BS1691" s="95"/>
      <c r="BT1691" s="73"/>
      <c r="BU1691" s="73"/>
      <c r="BV1691" s="95"/>
      <c r="BW1691" s="95"/>
      <c r="BX1691" s="73"/>
      <c r="BY1691" s="73"/>
      <c r="BZ1691" s="95"/>
      <c r="CA1691" s="95"/>
      <c r="CB1691" s="73"/>
      <c r="CC1691" s="73"/>
      <c r="CD1691" s="95"/>
      <c r="CE1691" s="9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9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2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73"/>
      <c r="AF1692" s="73"/>
      <c r="AG1692" s="73"/>
      <c r="AH1692" s="95"/>
      <c r="AI1692" s="95"/>
      <c r="AJ1692" s="73"/>
      <c r="AK1692" s="73"/>
      <c r="AL1692" s="95"/>
      <c r="AM1692" s="95"/>
      <c r="AN1692" s="73"/>
      <c r="AO1692" s="73"/>
      <c r="AP1692" s="95"/>
      <c r="AQ1692" s="95"/>
      <c r="AR1692" s="73"/>
      <c r="AS1692" s="73"/>
      <c r="AT1692" s="95"/>
      <c r="AU1692" s="95"/>
      <c r="AV1692" s="73"/>
      <c r="AW1692" s="73"/>
      <c r="AX1692" s="95"/>
      <c r="AY1692" s="95"/>
      <c r="AZ1692" s="73"/>
      <c r="BA1692" s="73"/>
      <c r="BB1692" s="95"/>
      <c r="BC1692" s="95"/>
      <c r="BD1692" s="73"/>
      <c r="BE1692" s="73"/>
      <c r="BF1692" s="95"/>
      <c r="BG1692" s="95"/>
      <c r="BH1692" s="73"/>
      <c r="BI1692" s="73"/>
      <c r="BJ1692" s="95"/>
      <c r="BK1692" s="95"/>
      <c r="BL1692" s="73"/>
      <c r="BM1692" s="73"/>
      <c r="BN1692" s="95"/>
      <c r="BO1692" s="95"/>
      <c r="BP1692" s="73"/>
      <c r="BQ1692" s="73"/>
      <c r="BR1692" s="95"/>
      <c r="BS1692" s="95"/>
      <c r="BT1692" s="73"/>
      <c r="BU1692" s="73"/>
      <c r="BV1692" s="95"/>
      <c r="BW1692" s="95"/>
      <c r="BX1692" s="73"/>
      <c r="BY1692" s="73"/>
      <c r="BZ1692" s="95"/>
      <c r="CA1692" s="95"/>
      <c r="CB1692" s="73"/>
      <c r="CC1692" s="73"/>
      <c r="CD1692" s="95"/>
      <c r="CE1692" s="9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9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2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73"/>
      <c r="AF1693" s="73"/>
      <c r="AG1693" s="73"/>
      <c r="AH1693" s="95"/>
      <c r="AI1693" s="95"/>
      <c r="AJ1693" s="73"/>
      <c r="AK1693" s="73"/>
      <c r="AL1693" s="95"/>
      <c r="AM1693" s="95"/>
      <c r="AN1693" s="73"/>
      <c r="AO1693" s="73"/>
      <c r="AP1693" s="95"/>
      <c r="AQ1693" s="95"/>
      <c r="AR1693" s="73"/>
      <c r="AS1693" s="73"/>
      <c r="AT1693" s="95"/>
      <c r="AU1693" s="95"/>
      <c r="AV1693" s="73"/>
      <c r="AW1693" s="73"/>
      <c r="AX1693" s="95"/>
      <c r="AY1693" s="95"/>
      <c r="AZ1693" s="73"/>
      <c r="BA1693" s="73"/>
      <c r="BB1693" s="95"/>
      <c r="BC1693" s="95"/>
      <c r="BD1693" s="73"/>
      <c r="BE1693" s="73"/>
      <c r="BF1693" s="95"/>
      <c r="BG1693" s="95"/>
      <c r="BH1693" s="73"/>
      <c r="BI1693" s="73"/>
      <c r="BJ1693" s="95"/>
      <c r="BK1693" s="95"/>
      <c r="BL1693" s="73"/>
      <c r="BM1693" s="73"/>
      <c r="BN1693" s="95"/>
      <c r="BO1693" s="95"/>
      <c r="BP1693" s="73"/>
      <c r="BQ1693" s="73"/>
      <c r="BR1693" s="95"/>
      <c r="BS1693" s="95"/>
      <c r="BT1693" s="73"/>
      <c r="BU1693" s="73"/>
      <c r="BV1693" s="95"/>
      <c r="BW1693" s="95"/>
      <c r="BX1693" s="73"/>
      <c r="BY1693" s="73"/>
      <c r="BZ1693" s="95"/>
      <c r="CA1693" s="95"/>
      <c r="CB1693" s="73"/>
      <c r="CC1693" s="73"/>
      <c r="CD1693" s="95"/>
      <c r="CE1693" s="9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9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2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73"/>
      <c r="AF1694" s="73"/>
      <c r="AG1694" s="73"/>
      <c r="AH1694" s="95"/>
      <c r="AI1694" s="95"/>
      <c r="AJ1694" s="73"/>
      <c r="AK1694" s="73"/>
      <c r="AL1694" s="95"/>
      <c r="AM1694" s="95"/>
      <c r="AN1694" s="73"/>
      <c r="AO1694" s="73"/>
      <c r="AP1694" s="95"/>
      <c r="AQ1694" s="95"/>
      <c r="AR1694" s="73"/>
      <c r="AS1694" s="73"/>
      <c r="AT1694" s="95"/>
      <c r="AU1694" s="95"/>
      <c r="AV1694" s="73"/>
      <c r="AW1694" s="73"/>
      <c r="AX1694" s="95"/>
      <c r="AY1694" s="95"/>
      <c r="AZ1694" s="73"/>
      <c r="BA1694" s="73"/>
      <c r="BB1694" s="95"/>
      <c r="BC1694" s="95"/>
      <c r="BD1694" s="73"/>
      <c r="BE1694" s="73"/>
      <c r="BF1694" s="95"/>
      <c r="BG1694" s="95"/>
      <c r="BH1694" s="73"/>
      <c r="BI1694" s="73"/>
      <c r="BJ1694" s="95"/>
      <c r="BK1694" s="95"/>
      <c r="BL1694" s="73"/>
      <c r="BM1694" s="73"/>
      <c r="BN1694" s="95"/>
      <c r="BO1694" s="95"/>
      <c r="BP1694" s="73"/>
      <c r="BQ1694" s="73"/>
      <c r="BR1694" s="95"/>
      <c r="BS1694" s="95"/>
      <c r="BT1694" s="73"/>
      <c r="BU1694" s="73"/>
      <c r="BV1694" s="95"/>
      <c r="BW1694" s="95"/>
      <c r="BX1694" s="73"/>
      <c r="BY1694" s="73"/>
      <c r="BZ1694" s="95"/>
      <c r="CA1694" s="95"/>
      <c r="CB1694" s="73"/>
      <c r="CC1694" s="73"/>
      <c r="CD1694" s="95"/>
      <c r="CE1694" s="9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9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2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73"/>
      <c r="AF1695" s="73"/>
      <c r="AG1695" s="73"/>
      <c r="AH1695" s="95"/>
      <c r="AI1695" s="95"/>
      <c r="AJ1695" s="73"/>
      <c r="AK1695" s="73"/>
      <c r="AL1695" s="95"/>
      <c r="AM1695" s="95"/>
      <c r="AN1695" s="73"/>
      <c r="AO1695" s="73"/>
      <c r="AP1695" s="95"/>
      <c r="AQ1695" s="95"/>
      <c r="AR1695" s="73"/>
      <c r="AS1695" s="73"/>
      <c r="AT1695" s="95"/>
      <c r="AU1695" s="95"/>
      <c r="AV1695" s="73"/>
      <c r="AW1695" s="73"/>
      <c r="AX1695" s="95"/>
      <c r="AY1695" s="95"/>
      <c r="AZ1695" s="73"/>
      <c r="BA1695" s="73"/>
      <c r="BB1695" s="95"/>
      <c r="BC1695" s="95"/>
      <c r="BD1695" s="73"/>
      <c r="BE1695" s="73"/>
      <c r="BF1695" s="95"/>
      <c r="BG1695" s="95"/>
      <c r="BH1695" s="73"/>
      <c r="BI1695" s="73"/>
      <c r="BJ1695" s="95"/>
      <c r="BK1695" s="95"/>
      <c r="BL1695" s="73"/>
      <c r="BM1695" s="73"/>
      <c r="BN1695" s="95"/>
      <c r="BO1695" s="95"/>
      <c r="BP1695" s="73"/>
      <c r="BQ1695" s="73"/>
      <c r="BR1695" s="95"/>
      <c r="BS1695" s="95"/>
      <c r="BT1695" s="73"/>
      <c r="BU1695" s="73"/>
      <c r="BV1695" s="95"/>
      <c r="BW1695" s="95"/>
      <c r="BX1695" s="73"/>
      <c r="BY1695" s="73"/>
      <c r="BZ1695" s="95"/>
      <c r="CA1695" s="95"/>
      <c r="CB1695" s="73"/>
      <c r="CC1695" s="73"/>
      <c r="CD1695" s="95"/>
      <c r="CE1695" s="9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9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2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73"/>
      <c r="AF1696" s="73"/>
      <c r="AG1696" s="73"/>
      <c r="AH1696" s="95"/>
      <c r="AI1696" s="95"/>
      <c r="AJ1696" s="73"/>
      <c r="AK1696" s="73"/>
      <c r="AL1696" s="95"/>
      <c r="AM1696" s="95"/>
      <c r="AN1696" s="73"/>
      <c r="AO1696" s="73"/>
      <c r="AP1696" s="95"/>
      <c r="AQ1696" s="95"/>
      <c r="AR1696" s="73"/>
      <c r="AS1696" s="73"/>
      <c r="AT1696" s="95"/>
      <c r="AU1696" s="95"/>
      <c r="AV1696" s="73"/>
      <c r="AW1696" s="73"/>
      <c r="AX1696" s="95"/>
      <c r="AY1696" s="95"/>
      <c r="AZ1696" s="73"/>
      <c r="BA1696" s="73"/>
      <c r="BB1696" s="95"/>
      <c r="BC1696" s="95"/>
      <c r="BD1696" s="73"/>
      <c r="BE1696" s="73"/>
      <c r="BF1696" s="95"/>
      <c r="BG1696" s="95"/>
      <c r="BH1696" s="73"/>
      <c r="BI1696" s="73"/>
      <c r="BJ1696" s="95"/>
      <c r="BK1696" s="95"/>
      <c r="BL1696" s="73"/>
      <c r="BM1696" s="73"/>
      <c r="BN1696" s="95"/>
      <c r="BO1696" s="95"/>
      <c r="BP1696" s="73"/>
      <c r="BQ1696" s="73"/>
      <c r="BR1696" s="95"/>
      <c r="BS1696" s="95"/>
      <c r="BT1696" s="73"/>
      <c r="BU1696" s="73"/>
      <c r="BV1696" s="95"/>
      <c r="BW1696" s="95"/>
      <c r="BX1696" s="73"/>
      <c r="BY1696" s="73"/>
      <c r="BZ1696" s="95"/>
      <c r="CA1696" s="95"/>
      <c r="CB1696" s="73"/>
      <c r="CC1696" s="73"/>
      <c r="CD1696" s="95"/>
      <c r="CE1696" s="9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9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2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73"/>
      <c r="AF1697" s="73"/>
      <c r="AG1697" s="73"/>
      <c r="AH1697" s="95"/>
      <c r="AI1697" s="95"/>
      <c r="AJ1697" s="73"/>
      <c r="AK1697" s="73"/>
      <c r="AL1697" s="95"/>
      <c r="AM1697" s="95"/>
      <c r="AN1697" s="73"/>
      <c r="AO1697" s="73"/>
      <c r="AP1697" s="95"/>
      <c r="AQ1697" s="95"/>
      <c r="AR1697" s="73"/>
      <c r="AS1697" s="73"/>
      <c r="AT1697" s="95"/>
      <c r="AU1697" s="95"/>
      <c r="AV1697" s="73"/>
      <c r="AW1697" s="73"/>
      <c r="AX1697" s="95"/>
      <c r="AY1697" s="95"/>
      <c r="AZ1697" s="73"/>
      <c r="BA1697" s="73"/>
      <c r="BB1697" s="95"/>
      <c r="BC1697" s="95"/>
      <c r="BD1697" s="73"/>
      <c r="BE1697" s="73"/>
      <c r="BF1697" s="95"/>
      <c r="BG1697" s="95"/>
      <c r="BH1697" s="73"/>
      <c r="BI1697" s="73"/>
      <c r="BJ1697" s="95"/>
      <c r="BK1697" s="95"/>
      <c r="BL1697" s="73"/>
      <c r="BM1697" s="73"/>
      <c r="BN1697" s="95"/>
      <c r="BO1697" s="95"/>
      <c r="BP1697" s="73"/>
      <c r="BQ1697" s="73"/>
      <c r="BR1697" s="95"/>
      <c r="BS1697" s="95"/>
      <c r="BT1697" s="73"/>
      <c r="BU1697" s="73"/>
      <c r="BV1697" s="95"/>
      <c r="BW1697" s="95"/>
      <c r="BX1697" s="73"/>
      <c r="BY1697" s="73"/>
      <c r="BZ1697" s="95"/>
      <c r="CA1697" s="95"/>
      <c r="CB1697" s="73"/>
      <c r="CC1697" s="73"/>
      <c r="CD1697" s="95"/>
      <c r="CE1697" s="9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9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2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73"/>
      <c r="AF1698" s="73"/>
      <c r="AG1698" s="73"/>
      <c r="AH1698" s="95"/>
      <c r="AI1698" s="95"/>
      <c r="AJ1698" s="73"/>
      <c r="AK1698" s="73"/>
      <c r="AL1698" s="95"/>
      <c r="AM1698" s="95"/>
      <c r="AN1698" s="73"/>
      <c r="AO1698" s="73"/>
      <c r="AP1698" s="95"/>
      <c r="AQ1698" s="95"/>
      <c r="AR1698" s="73"/>
      <c r="AS1698" s="73"/>
      <c r="AT1698" s="95"/>
      <c r="AU1698" s="95"/>
      <c r="AV1698" s="73"/>
      <c r="AW1698" s="73"/>
      <c r="AX1698" s="95"/>
      <c r="AY1698" s="95"/>
      <c r="AZ1698" s="73"/>
      <c r="BA1698" s="73"/>
      <c r="BB1698" s="95"/>
      <c r="BC1698" s="95"/>
      <c r="BD1698" s="73"/>
      <c r="BE1698" s="73"/>
      <c r="BF1698" s="95"/>
      <c r="BG1698" s="95"/>
      <c r="BH1698" s="73"/>
      <c r="BI1698" s="73"/>
      <c r="BJ1698" s="95"/>
      <c r="BK1698" s="95"/>
      <c r="BL1698" s="73"/>
      <c r="BM1698" s="73"/>
      <c r="BN1698" s="95"/>
      <c r="BO1698" s="95"/>
      <c r="BP1698" s="73"/>
      <c r="BQ1698" s="73"/>
      <c r="BR1698" s="95"/>
      <c r="BS1698" s="95"/>
      <c r="BT1698" s="73"/>
      <c r="BU1698" s="73"/>
      <c r="BV1698" s="95"/>
      <c r="BW1698" s="95"/>
      <c r="BX1698" s="73"/>
      <c r="BY1698" s="73"/>
      <c r="BZ1698" s="95"/>
      <c r="CA1698" s="95"/>
      <c r="CB1698" s="73"/>
      <c r="CC1698" s="73"/>
      <c r="CD1698" s="95"/>
      <c r="CE1698" s="9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9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2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73"/>
      <c r="AF1699" s="73"/>
      <c r="AG1699" s="73"/>
      <c r="AH1699" s="95"/>
      <c r="AI1699" s="95"/>
      <c r="AJ1699" s="73"/>
      <c r="AK1699" s="73"/>
      <c r="AL1699" s="95"/>
      <c r="AM1699" s="95"/>
      <c r="AN1699" s="73"/>
      <c r="AO1699" s="73"/>
      <c r="AP1699" s="95"/>
      <c r="AQ1699" s="95"/>
      <c r="AR1699" s="73"/>
      <c r="AS1699" s="73"/>
      <c r="AT1699" s="95"/>
      <c r="AU1699" s="95"/>
      <c r="AV1699" s="73"/>
      <c r="AW1699" s="73"/>
      <c r="AX1699" s="95"/>
      <c r="AY1699" s="95"/>
      <c r="AZ1699" s="73"/>
      <c r="BA1699" s="73"/>
      <c r="BB1699" s="95"/>
      <c r="BC1699" s="95"/>
      <c r="BD1699" s="73"/>
      <c r="BE1699" s="73"/>
      <c r="BF1699" s="95"/>
      <c r="BG1699" s="95"/>
      <c r="BH1699" s="73"/>
      <c r="BI1699" s="73"/>
      <c r="BJ1699" s="95"/>
      <c r="BK1699" s="95"/>
      <c r="BL1699" s="73"/>
      <c r="BM1699" s="73"/>
      <c r="BN1699" s="95"/>
      <c r="BO1699" s="95"/>
      <c r="BP1699" s="73"/>
      <c r="BQ1699" s="73"/>
      <c r="BR1699" s="95"/>
      <c r="BS1699" s="95"/>
      <c r="BT1699" s="73"/>
      <c r="BU1699" s="73"/>
      <c r="BV1699" s="95"/>
      <c r="BW1699" s="95"/>
      <c r="BX1699" s="73"/>
      <c r="BY1699" s="73"/>
      <c r="BZ1699" s="95"/>
      <c r="CA1699" s="95"/>
      <c r="CB1699" s="73"/>
      <c r="CC1699" s="73"/>
      <c r="CD1699" s="95"/>
      <c r="CE1699" s="9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9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2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73"/>
      <c r="AF1700" s="73"/>
      <c r="AG1700" s="73"/>
      <c r="AH1700" s="95"/>
      <c r="AI1700" s="95"/>
      <c r="AJ1700" s="73"/>
      <c r="AK1700" s="73"/>
      <c r="AL1700" s="95"/>
      <c r="AM1700" s="95"/>
      <c r="AN1700" s="73"/>
      <c r="AO1700" s="73"/>
      <c r="AP1700" s="95"/>
      <c r="AQ1700" s="95"/>
      <c r="AR1700" s="73"/>
      <c r="AS1700" s="73"/>
      <c r="AT1700" s="95"/>
      <c r="AU1700" s="95"/>
      <c r="AV1700" s="73"/>
      <c r="AW1700" s="73"/>
      <c r="AX1700" s="95"/>
      <c r="AY1700" s="95"/>
      <c r="AZ1700" s="73"/>
      <c r="BA1700" s="73"/>
      <c r="BB1700" s="95"/>
      <c r="BC1700" s="95"/>
      <c r="BD1700" s="73"/>
      <c r="BE1700" s="73"/>
      <c r="BF1700" s="95"/>
      <c r="BG1700" s="95"/>
      <c r="BH1700" s="73"/>
      <c r="BI1700" s="73"/>
      <c r="BJ1700" s="95"/>
      <c r="BK1700" s="95"/>
      <c r="BL1700" s="73"/>
      <c r="BM1700" s="73"/>
      <c r="BN1700" s="95"/>
      <c r="BO1700" s="95"/>
      <c r="BP1700" s="73"/>
      <c r="BQ1700" s="73"/>
      <c r="BR1700" s="95"/>
      <c r="BS1700" s="95"/>
      <c r="BT1700" s="73"/>
      <c r="BU1700" s="73"/>
      <c r="BV1700" s="95"/>
      <c r="BW1700" s="95"/>
      <c r="BX1700" s="73"/>
      <c r="BY1700" s="73"/>
      <c r="BZ1700" s="95"/>
      <c r="CA1700" s="95"/>
      <c r="CB1700" s="73"/>
      <c r="CC1700" s="73"/>
      <c r="CD1700" s="95"/>
      <c r="CE1700" s="9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9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2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73"/>
      <c r="AF1701" s="73"/>
      <c r="AG1701" s="73"/>
      <c r="AH1701" s="95"/>
      <c r="AI1701" s="95"/>
      <c r="AJ1701" s="73"/>
      <c r="AK1701" s="73"/>
      <c r="AL1701" s="95"/>
      <c r="AM1701" s="95"/>
      <c r="AN1701" s="73"/>
      <c r="AO1701" s="73"/>
      <c r="AP1701" s="95"/>
      <c r="AQ1701" s="95"/>
      <c r="AR1701" s="73"/>
      <c r="AS1701" s="73"/>
      <c r="AT1701" s="95"/>
      <c r="AU1701" s="95"/>
      <c r="AV1701" s="73"/>
      <c r="AW1701" s="73"/>
      <c r="AX1701" s="95"/>
      <c r="AY1701" s="95"/>
      <c r="AZ1701" s="73"/>
      <c r="BA1701" s="73"/>
      <c r="BB1701" s="95"/>
      <c r="BC1701" s="95"/>
      <c r="BD1701" s="73"/>
      <c r="BE1701" s="73"/>
      <c r="BF1701" s="95"/>
      <c r="BG1701" s="95"/>
      <c r="BH1701" s="73"/>
      <c r="BI1701" s="73"/>
      <c r="BJ1701" s="95"/>
      <c r="BK1701" s="95"/>
      <c r="BL1701" s="73"/>
      <c r="BM1701" s="73"/>
      <c r="BN1701" s="95"/>
      <c r="BO1701" s="95"/>
      <c r="BP1701" s="73"/>
      <c r="BQ1701" s="73"/>
      <c r="BR1701" s="95"/>
      <c r="BS1701" s="95"/>
      <c r="BT1701" s="73"/>
      <c r="BU1701" s="73"/>
      <c r="BV1701" s="95"/>
      <c r="BW1701" s="95"/>
      <c r="BX1701" s="73"/>
      <c r="BY1701" s="73"/>
      <c r="BZ1701" s="95"/>
      <c r="CA1701" s="95"/>
      <c r="CB1701" s="73"/>
      <c r="CC1701" s="73"/>
      <c r="CD1701" s="95"/>
      <c r="CE1701" s="9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9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2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73"/>
      <c r="AF1702" s="73"/>
      <c r="AG1702" s="73"/>
      <c r="AH1702" s="95"/>
      <c r="AI1702" s="95"/>
      <c r="AJ1702" s="73"/>
      <c r="AK1702" s="73"/>
      <c r="AL1702" s="95"/>
      <c r="AM1702" s="95"/>
      <c r="AN1702" s="73"/>
      <c r="AO1702" s="73"/>
      <c r="AP1702" s="95"/>
      <c r="AQ1702" s="95"/>
      <c r="AR1702" s="73"/>
      <c r="AS1702" s="73"/>
      <c r="AT1702" s="95"/>
      <c r="AU1702" s="95"/>
      <c r="AV1702" s="73"/>
      <c r="AW1702" s="73"/>
      <c r="AX1702" s="95"/>
      <c r="AY1702" s="95"/>
      <c r="AZ1702" s="73"/>
      <c r="BA1702" s="73"/>
      <c r="BB1702" s="95"/>
      <c r="BC1702" s="95"/>
      <c r="BD1702" s="73"/>
      <c r="BE1702" s="73"/>
      <c r="BF1702" s="95"/>
      <c r="BG1702" s="95"/>
      <c r="BH1702" s="73"/>
      <c r="BI1702" s="73"/>
      <c r="BJ1702" s="95"/>
      <c r="BK1702" s="95"/>
      <c r="BL1702" s="73"/>
      <c r="BM1702" s="73"/>
      <c r="BN1702" s="95"/>
      <c r="BO1702" s="95"/>
      <c r="BP1702" s="73"/>
      <c r="BQ1702" s="73"/>
      <c r="BR1702" s="95"/>
      <c r="BS1702" s="95"/>
      <c r="BT1702" s="73"/>
      <c r="BU1702" s="73"/>
      <c r="BV1702" s="95"/>
      <c r="BW1702" s="95"/>
      <c r="BX1702" s="73"/>
      <c r="BY1702" s="73"/>
      <c r="BZ1702" s="95"/>
      <c r="CA1702" s="95"/>
      <c r="CB1702" s="73"/>
      <c r="CC1702" s="73"/>
      <c r="CD1702" s="95"/>
      <c r="CE1702" s="9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9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2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73"/>
      <c r="AF1703" s="73"/>
      <c r="AG1703" s="73"/>
      <c r="AH1703" s="95"/>
      <c r="AI1703" s="95"/>
      <c r="AJ1703" s="73"/>
      <c r="AK1703" s="73"/>
      <c r="AL1703" s="95"/>
      <c r="AM1703" s="95"/>
      <c r="AN1703" s="73"/>
      <c r="AO1703" s="73"/>
      <c r="AP1703" s="95"/>
      <c r="AQ1703" s="95"/>
      <c r="AR1703" s="73"/>
      <c r="AS1703" s="73"/>
      <c r="AT1703" s="95"/>
      <c r="AU1703" s="95"/>
      <c r="AV1703" s="73"/>
      <c r="AW1703" s="73"/>
      <c r="AX1703" s="95"/>
      <c r="AY1703" s="95"/>
      <c r="AZ1703" s="73"/>
      <c r="BA1703" s="73"/>
      <c r="BB1703" s="95"/>
      <c r="BC1703" s="95"/>
      <c r="BD1703" s="73"/>
      <c r="BE1703" s="73"/>
      <c r="BF1703" s="95"/>
      <c r="BG1703" s="95"/>
      <c r="BH1703" s="73"/>
      <c r="BI1703" s="73"/>
      <c r="BJ1703" s="95"/>
      <c r="BK1703" s="95"/>
      <c r="BL1703" s="73"/>
      <c r="BM1703" s="73"/>
      <c r="BN1703" s="95"/>
      <c r="BO1703" s="95"/>
      <c r="BP1703" s="73"/>
      <c r="BQ1703" s="73"/>
      <c r="BR1703" s="95"/>
      <c r="BS1703" s="95"/>
      <c r="BT1703" s="73"/>
      <c r="BU1703" s="73"/>
      <c r="BV1703" s="95"/>
      <c r="BW1703" s="95"/>
      <c r="BX1703" s="73"/>
      <c r="BY1703" s="73"/>
      <c r="BZ1703" s="95"/>
      <c r="CA1703" s="95"/>
      <c r="CB1703" s="73"/>
      <c r="CC1703" s="73"/>
      <c r="CD1703" s="95"/>
      <c r="CE1703" s="9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9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2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73"/>
      <c r="AF1704" s="73"/>
      <c r="AG1704" s="73"/>
      <c r="AH1704" s="95"/>
      <c r="AI1704" s="95"/>
      <c r="AJ1704" s="73"/>
      <c r="AK1704" s="73"/>
      <c r="AL1704" s="95"/>
      <c r="AM1704" s="95"/>
      <c r="AN1704" s="73"/>
      <c r="AO1704" s="73"/>
      <c r="AP1704" s="95"/>
      <c r="AQ1704" s="95"/>
      <c r="AR1704" s="73"/>
      <c r="AS1704" s="73"/>
      <c r="AT1704" s="95"/>
      <c r="AU1704" s="95"/>
      <c r="AV1704" s="73"/>
      <c r="AW1704" s="73"/>
      <c r="AX1704" s="95"/>
      <c r="AY1704" s="95"/>
      <c r="AZ1704" s="73"/>
      <c r="BA1704" s="73"/>
      <c r="BB1704" s="95"/>
      <c r="BC1704" s="95"/>
      <c r="BD1704" s="73"/>
      <c r="BE1704" s="73"/>
      <c r="BF1704" s="95"/>
      <c r="BG1704" s="95"/>
      <c r="BH1704" s="73"/>
      <c r="BI1704" s="73"/>
      <c r="BJ1704" s="95"/>
      <c r="BK1704" s="95"/>
      <c r="BL1704" s="73"/>
      <c r="BM1704" s="73"/>
      <c r="BN1704" s="95"/>
      <c r="BO1704" s="95"/>
      <c r="BP1704" s="73"/>
      <c r="BQ1704" s="73"/>
      <c r="BR1704" s="95"/>
      <c r="BS1704" s="95"/>
      <c r="BT1704" s="73"/>
      <c r="BU1704" s="73"/>
      <c r="BV1704" s="95"/>
      <c r="BW1704" s="95"/>
      <c r="BX1704" s="73"/>
      <c r="BY1704" s="73"/>
      <c r="BZ1704" s="95"/>
      <c r="CA1704" s="95"/>
      <c r="CB1704" s="73"/>
      <c r="CC1704" s="73"/>
      <c r="CD1704" s="95"/>
      <c r="CE1704" s="9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9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2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73"/>
      <c r="AF1705" s="73"/>
      <c r="AG1705" s="73"/>
      <c r="AH1705" s="95"/>
      <c r="AI1705" s="95"/>
      <c r="AJ1705" s="73"/>
      <c r="AK1705" s="73"/>
      <c r="AL1705" s="95"/>
      <c r="AM1705" s="95"/>
      <c r="AN1705" s="73"/>
      <c r="AO1705" s="73"/>
      <c r="AP1705" s="95"/>
      <c r="AQ1705" s="95"/>
      <c r="AR1705" s="73"/>
      <c r="AS1705" s="73"/>
      <c r="AT1705" s="95"/>
      <c r="AU1705" s="95"/>
      <c r="AV1705" s="73"/>
      <c r="AW1705" s="73"/>
      <c r="AX1705" s="95"/>
      <c r="AY1705" s="95"/>
      <c r="AZ1705" s="73"/>
      <c r="BA1705" s="73"/>
      <c r="BB1705" s="95"/>
      <c r="BC1705" s="95"/>
      <c r="BD1705" s="73"/>
      <c r="BE1705" s="73"/>
      <c r="BF1705" s="95"/>
      <c r="BG1705" s="95"/>
      <c r="BH1705" s="73"/>
      <c r="BI1705" s="73"/>
      <c r="BJ1705" s="95"/>
      <c r="BK1705" s="95"/>
      <c r="BL1705" s="73"/>
      <c r="BM1705" s="73"/>
      <c r="BN1705" s="95"/>
      <c r="BO1705" s="95"/>
      <c r="BP1705" s="73"/>
      <c r="BQ1705" s="73"/>
      <c r="BR1705" s="95"/>
      <c r="BS1705" s="95"/>
      <c r="BT1705" s="73"/>
      <c r="BU1705" s="73"/>
      <c r="BV1705" s="95"/>
      <c r="BW1705" s="95"/>
      <c r="BX1705" s="73"/>
      <c r="BY1705" s="73"/>
      <c r="BZ1705" s="95"/>
      <c r="CA1705" s="95"/>
      <c r="CB1705" s="73"/>
      <c r="CC1705" s="73"/>
      <c r="CD1705" s="95"/>
      <c r="CE1705" s="9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9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2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73"/>
      <c r="AF1706" s="73"/>
      <c r="AG1706" s="73"/>
      <c r="AH1706" s="95"/>
      <c r="AI1706" s="95"/>
      <c r="AJ1706" s="73"/>
      <c r="AK1706" s="73"/>
      <c r="AL1706" s="95"/>
      <c r="AM1706" s="95"/>
      <c r="AN1706" s="73"/>
      <c r="AO1706" s="73"/>
      <c r="AP1706" s="95"/>
      <c r="AQ1706" s="95"/>
      <c r="AR1706" s="73"/>
      <c r="AS1706" s="73"/>
      <c r="AT1706" s="95"/>
      <c r="AU1706" s="95"/>
      <c r="AV1706" s="73"/>
      <c r="AW1706" s="73"/>
      <c r="AX1706" s="95"/>
      <c r="AY1706" s="95"/>
      <c r="AZ1706" s="73"/>
      <c r="BA1706" s="73"/>
      <c r="BB1706" s="95"/>
      <c r="BC1706" s="95"/>
      <c r="BD1706" s="73"/>
      <c r="BE1706" s="73"/>
      <c r="BF1706" s="95"/>
      <c r="BG1706" s="95"/>
      <c r="BH1706" s="73"/>
      <c r="BI1706" s="73"/>
      <c r="BJ1706" s="95"/>
      <c r="BK1706" s="95"/>
      <c r="BL1706" s="73"/>
      <c r="BM1706" s="73"/>
      <c r="BN1706" s="95"/>
      <c r="BO1706" s="95"/>
      <c r="BP1706" s="73"/>
      <c r="BQ1706" s="73"/>
      <c r="BR1706" s="95"/>
      <c r="BS1706" s="95"/>
      <c r="BT1706" s="73"/>
      <c r="BU1706" s="73"/>
      <c r="BV1706" s="95"/>
      <c r="BW1706" s="95"/>
      <c r="BX1706" s="73"/>
      <c r="BY1706" s="73"/>
      <c r="BZ1706" s="95"/>
      <c r="CA1706" s="95"/>
      <c r="CB1706" s="73"/>
      <c r="CC1706" s="73"/>
      <c r="CD1706" s="95"/>
      <c r="CE1706" s="9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9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2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73"/>
      <c r="AF1707" s="73"/>
      <c r="AG1707" s="73"/>
      <c r="AH1707" s="95"/>
      <c r="AI1707" s="95"/>
      <c r="AJ1707" s="73"/>
      <c r="AK1707" s="73"/>
      <c r="AL1707" s="95"/>
      <c r="AM1707" s="95"/>
      <c r="AN1707" s="73"/>
      <c r="AO1707" s="73"/>
      <c r="AP1707" s="95"/>
      <c r="AQ1707" s="95"/>
      <c r="AR1707" s="73"/>
      <c r="AS1707" s="73"/>
      <c r="AT1707" s="95"/>
      <c r="AU1707" s="95"/>
      <c r="AV1707" s="73"/>
      <c r="AW1707" s="73"/>
      <c r="AX1707" s="95"/>
      <c r="AY1707" s="95"/>
      <c r="AZ1707" s="73"/>
      <c r="BA1707" s="73"/>
      <c r="BB1707" s="95"/>
      <c r="BC1707" s="95"/>
      <c r="BD1707" s="73"/>
      <c r="BE1707" s="73"/>
      <c r="BF1707" s="95"/>
      <c r="BG1707" s="95"/>
      <c r="BH1707" s="73"/>
      <c r="BI1707" s="73"/>
      <c r="BJ1707" s="95"/>
      <c r="BK1707" s="95"/>
      <c r="BL1707" s="73"/>
      <c r="BM1707" s="73"/>
      <c r="BN1707" s="95"/>
      <c r="BO1707" s="95"/>
      <c r="BP1707" s="73"/>
      <c r="BQ1707" s="73"/>
      <c r="BR1707" s="95"/>
      <c r="BS1707" s="95"/>
      <c r="BT1707" s="73"/>
      <c r="BU1707" s="73"/>
      <c r="BV1707" s="95"/>
      <c r="BW1707" s="95"/>
      <c r="BX1707" s="73"/>
      <c r="BY1707" s="73"/>
      <c r="BZ1707" s="95"/>
      <c r="CA1707" s="95"/>
      <c r="CB1707" s="73"/>
      <c r="CC1707" s="73"/>
      <c r="CD1707" s="95"/>
      <c r="CE1707" s="9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9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2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73"/>
      <c r="AF1708" s="73"/>
      <c r="AG1708" s="73"/>
      <c r="AH1708" s="95"/>
      <c r="AI1708" s="95"/>
      <c r="AJ1708" s="73"/>
      <c r="AK1708" s="73"/>
      <c r="AL1708" s="95"/>
      <c r="AM1708" s="95"/>
      <c r="AN1708" s="73"/>
      <c r="AO1708" s="73"/>
      <c r="AP1708" s="95"/>
      <c r="AQ1708" s="95"/>
      <c r="AR1708" s="73"/>
      <c r="AS1708" s="73"/>
      <c r="AT1708" s="95"/>
      <c r="AU1708" s="95"/>
      <c r="AV1708" s="73"/>
      <c r="AW1708" s="73"/>
      <c r="AX1708" s="95"/>
      <c r="AY1708" s="95"/>
      <c r="AZ1708" s="73"/>
      <c r="BA1708" s="73"/>
      <c r="BB1708" s="95"/>
      <c r="BC1708" s="95"/>
      <c r="BD1708" s="73"/>
      <c r="BE1708" s="73"/>
      <c r="BF1708" s="95"/>
      <c r="BG1708" s="95"/>
      <c r="BH1708" s="73"/>
      <c r="BI1708" s="73"/>
      <c r="BJ1708" s="95"/>
      <c r="BK1708" s="95"/>
      <c r="BL1708" s="73"/>
      <c r="BM1708" s="73"/>
      <c r="BN1708" s="95"/>
      <c r="BO1708" s="95"/>
      <c r="BP1708" s="73"/>
      <c r="BQ1708" s="73"/>
      <c r="BR1708" s="95"/>
      <c r="BS1708" s="95"/>
      <c r="BT1708" s="73"/>
      <c r="BU1708" s="73"/>
      <c r="BV1708" s="95"/>
      <c r="BW1708" s="95"/>
      <c r="BX1708" s="73"/>
      <c r="BY1708" s="73"/>
      <c r="BZ1708" s="95"/>
      <c r="CA1708" s="95"/>
      <c r="CB1708" s="73"/>
      <c r="CC1708" s="73"/>
      <c r="CD1708" s="95"/>
      <c r="CE1708" s="9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9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2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73"/>
      <c r="AF1709" s="73"/>
      <c r="AG1709" s="73"/>
      <c r="AH1709" s="95"/>
      <c r="AI1709" s="95"/>
      <c r="AJ1709" s="73"/>
      <c r="AK1709" s="73"/>
      <c r="AL1709" s="95"/>
      <c r="AM1709" s="95"/>
      <c r="AN1709" s="73"/>
      <c r="AO1709" s="73"/>
      <c r="AP1709" s="95"/>
      <c r="AQ1709" s="95"/>
      <c r="AR1709" s="73"/>
      <c r="AS1709" s="73"/>
      <c r="AT1709" s="95"/>
      <c r="AU1709" s="95"/>
      <c r="AV1709" s="73"/>
      <c r="AW1709" s="73"/>
      <c r="AX1709" s="95"/>
      <c r="AY1709" s="95"/>
      <c r="AZ1709" s="73"/>
      <c r="BA1709" s="73"/>
      <c r="BB1709" s="95"/>
      <c r="BC1709" s="95"/>
      <c r="BD1709" s="73"/>
      <c r="BE1709" s="73"/>
      <c r="BF1709" s="95"/>
      <c r="BG1709" s="95"/>
      <c r="BH1709" s="73"/>
      <c r="BI1709" s="73"/>
      <c r="BJ1709" s="95"/>
      <c r="BK1709" s="95"/>
      <c r="BL1709" s="73"/>
      <c r="BM1709" s="73"/>
      <c r="BN1709" s="95"/>
      <c r="BO1709" s="95"/>
      <c r="BP1709" s="73"/>
      <c r="BQ1709" s="73"/>
      <c r="BR1709" s="95"/>
      <c r="BS1709" s="95"/>
      <c r="BT1709" s="73"/>
      <c r="BU1709" s="73"/>
      <c r="BV1709" s="95"/>
      <c r="BW1709" s="95"/>
      <c r="BX1709" s="73"/>
      <c r="BY1709" s="73"/>
      <c r="BZ1709" s="95"/>
      <c r="CA1709" s="95"/>
      <c r="CB1709" s="73"/>
      <c r="CC1709" s="73"/>
      <c r="CD1709" s="95"/>
      <c r="CE1709" s="9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9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2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73"/>
      <c r="AF1710" s="73"/>
      <c r="AG1710" s="73"/>
      <c r="AH1710" s="95"/>
      <c r="AI1710" s="95"/>
      <c r="AJ1710" s="73"/>
      <c r="AK1710" s="73"/>
      <c r="AL1710" s="95"/>
      <c r="AM1710" s="95"/>
      <c r="AN1710" s="73"/>
      <c r="AO1710" s="73"/>
      <c r="AP1710" s="95"/>
      <c r="AQ1710" s="95"/>
      <c r="AR1710" s="73"/>
      <c r="AS1710" s="73"/>
      <c r="AT1710" s="95"/>
      <c r="AU1710" s="95"/>
      <c r="AV1710" s="73"/>
      <c r="AW1710" s="73"/>
      <c r="AX1710" s="95"/>
      <c r="AY1710" s="95"/>
      <c r="AZ1710" s="73"/>
      <c r="BA1710" s="73"/>
      <c r="BB1710" s="95"/>
      <c r="BC1710" s="95"/>
      <c r="BD1710" s="73"/>
      <c r="BE1710" s="73"/>
      <c r="BF1710" s="95"/>
      <c r="BG1710" s="95"/>
      <c r="BH1710" s="73"/>
      <c r="BI1710" s="73"/>
      <c r="BJ1710" s="95"/>
      <c r="BK1710" s="95"/>
      <c r="BL1710" s="73"/>
      <c r="BM1710" s="73"/>
      <c r="BN1710" s="95"/>
      <c r="BO1710" s="95"/>
      <c r="BP1710" s="73"/>
      <c r="BQ1710" s="73"/>
      <c r="BR1710" s="95"/>
      <c r="BS1710" s="95"/>
      <c r="BT1710" s="73"/>
      <c r="BU1710" s="73"/>
      <c r="BV1710" s="95"/>
      <c r="BW1710" s="95"/>
      <c r="BX1710" s="73"/>
      <c r="BY1710" s="73"/>
      <c r="BZ1710" s="95"/>
      <c r="CA1710" s="95"/>
      <c r="CB1710" s="73"/>
      <c r="CC1710" s="73"/>
      <c r="CD1710" s="95"/>
      <c r="CE1710" s="9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9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2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73"/>
      <c r="AF1711" s="73"/>
      <c r="AG1711" s="73"/>
      <c r="AH1711" s="95"/>
      <c r="AI1711" s="95"/>
      <c r="AJ1711" s="73"/>
      <c r="AK1711" s="73"/>
      <c r="AL1711" s="95"/>
      <c r="AM1711" s="95"/>
      <c r="AN1711" s="73"/>
      <c r="AO1711" s="73"/>
      <c r="AP1711" s="95"/>
      <c r="AQ1711" s="95"/>
      <c r="AR1711" s="73"/>
      <c r="AS1711" s="73"/>
      <c r="AT1711" s="95"/>
      <c r="AU1711" s="95"/>
      <c r="AV1711" s="73"/>
      <c r="AW1711" s="73"/>
      <c r="AX1711" s="95"/>
      <c r="AY1711" s="95"/>
      <c r="AZ1711" s="73"/>
      <c r="BA1711" s="73"/>
      <c r="BB1711" s="95"/>
      <c r="BC1711" s="95"/>
      <c r="BD1711" s="73"/>
      <c r="BE1711" s="73"/>
      <c r="BF1711" s="95"/>
      <c r="BG1711" s="95"/>
      <c r="BH1711" s="73"/>
      <c r="BI1711" s="73"/>
      <c r="BJ1711" s="95"/>
      <c r="BK1711" s="95"/>
      <c r="BL1711" s="73"/>
      <c r="BM1711" s="73"/>
      <c r="BN1711" s="95"/>
      <c r="BO1711" s="95"/>
      <c r="BP1711" s="73"/>
      <c r="BQ1711" s="73"/>
      <c r="BR1711" s="95"/>
      <c r="BS1711" s="95"/>
      <c r="BT1711" s="73"/>
      <c r="BU1711" s="73"/>
      <c r="BV1711" s="95"/>
      <c r="BW1711" s="95"/>
      <c r="BX1711" s="73"/>
      <c r="BY1711" s="73"/>
      <c r="BZ1711" s="95"/>
      <c r="CA1711" s="95"/>
      <c r="CB1711" s="73"/>
      <c r="CC1711" s="73"/>
      <c r="CD1711" s="95"/>
      <c r="CE1711" s="9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9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2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73"/>
      <c r="AF1712" s="73"/>
      <c r="AG1712" s="73"/>
      <c r="AH1712" s="95"/>
      <c r="AI1712" s="95"/>
      <c r="AJ1712" s="73"/>
      <c r="AK1712" s="73"/>
      <c r="AL1712" s="95"/>
      <c r="AM1712" s="95"/>
      <c r="AN1712" s="73"/>
      <c r="AO1712" s="73"/>
      <c r="AP1712" s="95"/>
      <c r="AQ1712" s="95"/>
      <c r="AR1712" s="73"/>
      <c r="AS1712" s="73"/>
      <c r="AT1712" s="95"/>
      <c r="AU1712" s="95"/>
      <c r="AV1712" s="73"/>
      <c r="AW1712" s="73"/>
      <c r="AX1712" s="95"/>
      <c r="AY1712" s="95"/>
      <c r="AZ1712" s="73"/>
      <c r="BA1712" s="73"/>
      <c r="BB1712" s="95"/>
      <c r="BC1712" s="95"/>
      <c r="BD1712" s="73"/>
      <c r="BE1712" s="73"/>
      <c r="BF1712" s="95"/>
      <c r="BG1712" s="95"/>
      <c r="BH1712" s="73"/>
      <c r="BI1712" s="73"/>
      <c r="BJ1712" s="95"/>
      <c r="BK1712" s="95"/>
      <c r="BL1712" s="73"/>
      <c r="BM1712" s="73"/>
      <c r="BN1712" s="95"/>
      <c r="BO1712" s="95"/>
      <c r="BP1712" s="73"/>
      <c r="BQ1712" s="73"/>
      <c r="BR1712" s="95"/>
      <c r="BS1712" s="95"/>
      <c r="BT1712" s="73"/>
      <c r="BU1712" s="73"/>
      <c r="BV1712" s="95"/>
      <c r="BW1712" s="95"/>
      <c r="BX1712" s="73"/>
      <c r="BY1712" s="73"/>
      <c r="BZ1712" s="95"/>
      <c r="CA1712" s="95"/>
      <c r="CB1712" s="73"/>
      <c r="CC1712" s="73"/>
      <c r="CD1712" s="95"/>
      <c r="CE1712" s="9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9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2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73"/>
      <c r="AF1713" s="73"/>
      <c r="AG1713" s="73"/>
      <c r="AH1713" s="95"/>
      <c r="AI1713" s="95"/>
      <c r="AJ1713" s="73"/>
      <c r="AK1713" s="73"/>
      <c r="AL1713" s="95"/>
      <c r="AM1713" s="95"/>
      <c r="AN1713" s="73"/>
      <c r="AO1713" s="73"/>
      <c r="AP1713" s="95"/>
      <c r="AQ1713" s="95"/>
      <c r="AR1713" s="73"/>
      <c r="AS1713" s="73"/>
      <c r="AT1713" s="95"/>
      <c r="AU1713" s="95"/>
      <c r="AV1713" s="73"/>
      <c r="AW1713" s="73"/>
      <c r="AX1713" s="95"/>
      <c r="AY1713" s="95"/>
      <c r="AZ1713" s="73"/>
      <c r="BA1713" s="73"/>
      <c r="BB1713" s="95"/>
      <c r="BC1713" s="95"/>
      <c r="BD1713" s="73"/>
      <c r="BE1713" s="73"/>
      <c r="BF1713" s="95"/>
      <c r="BG1713" s="95"/>
      <c r="BH1713" s="73"/>
      <c r="BI1713" s="73"/>
      <c r="BJ1713" s="95"/>
      <c r="BK1713" s="95"/>
      <c r="BL1713" s="73"/>
      <c r="BM1713" s="73"/>
      <c r="BN1713" s="95"/>
      <c r="BO1713" s="95"/>
      <c r="BP1713" s="73"/>
      <c r="BQ1713" s="73"/>
      <c r="BR1713" s="95"/>
      <c r="BS1713" s="95"/>
      <c r="BT1713" s="73"/>
      <c r="BU1713" s="73"/>
      <c r="BV1713" s="95"/>
      <c r="BW1713" s="95"/>
      <c r="BX1713" s="73"/>
      <c r="BY1713" s="73"/>
      <c r="BZ1713" s="95"/>
      <c r="CA1713" s="95"/>
      <c r="CB1713" s="73"/>
      <c r="CC1713" s="73"/>
      <c r="CD1713" s="95"/>
      <c r="CE1713" s="9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9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2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73"/>
      <c r="AF1714" s="73"/>
      <c r="AG1714" s="73"/>
      <c r="AH1714" s="95"/>
      <c r="AI1714" s="95"/>
      <c r="AJ1714" s="73"/>
      <c r="AK1714" s="73"/>
      <c r="AL1714" s="95"/>
      <c r="AM1714" s="95"/>
      <c r="AN1714" s="73"/>
      <c r="AO1714" s="73"/>
      <c r="AP1714" s="95"/>
      <c r="AQ1714" s="95"/>
      <c r="AR1714" s="73"/>
      <c r="AS1714" s="73"/>
      <c r="AT1714" s="95"/>
      <c r="AU1714" s="95"/>
      <c r="AV1714" s="73"/>
      <c r="AW1714" s="73"/>
      <c r="AX1714" s="95"/>
      <c r="AY1714" s="95"/>
      <c r="AZ1714" s="73"/>
      <c r="BA1714" s="73"/>
      <c r="BB1714" s="95"/>
      <c r="BC1714" s="95"/>
      <c r="BD1714" s="73"/>
      <c r="BE1714" s="73"/>
      <c r="BF1714" s="95"/>
      <c r="BG1714" s="95"/>
      <c r="BH1714" s="73"/>
      <c r="BI1714" s="73"/>
      <c r="BJ1714" s="95"/>
      <c r="BK1714" s="95"/>
      <c r="BL1714" s="73"/>
      <c r="BM1714" s="73"/>
      <c r="BN1714" s="95"/>
      <c r="BO1714" s="95"/>
      <c r="BP1714" s="73"/>
      <c r="BQ1714" s="73"/>
      <c r="BR1714" s="95"/>
      <c r="BS1714" s="95"/>
      <c r="BT1714" s="73"/>
      <c r="BU1714" s="73"/>
      <c r="BV1714" s="95"/>
      <c r="BW1714" s="95"/>
      <c r="BX1714" s="73"/>
      <c r="BY1714" s="73"/>
      <c r="BZ1714" s="95"/>
      <c r="CA1714" s="95"/>
      <c r="CB1714" s="73"/>
      <c r="CC1714" s="73"/>
      <c r="CD1714" s="95"/>
      <c r="CE1714" s="9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9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2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73"/>
      <c r="AF1715" s="73"/>
      <c r="AG1715" s="73"/>
      <c r="AH1715" s="95"/>
      <c r="AI1715" s="95"/>
      <c r="AJ1715" s="73"/>
      <c r="AK1715" s="73"/>
      <c r="AL1715" s="95"/>
      <c r="AM1715" s="95"/>
      <c r="AN1715" s="73"/>
      <c r="AO1715" s="73"/>
      <c r="AP1715" s="95"/>
      <c r="AQ1715" s="95"/>
      <c r="AR1715" s="73"/>
      <c r="AS1715" s="73"/>
      <c r="AT1715" s="95"/>
      <c r="AU1715" s="95"/>
      <c r="AV1715" s="73"/>
      <c r="AW1715" s="73"/>
      <c r="AX1715" s="95"/>
      <c r="AY1715" s="95"/>
      <c r="AZ1715" s="73"/>
      <c r="BA1715" s="73"/>
      <c r="BB1715" s="95"/>
      <c r="BC1715" s="95"/>
      <c r="BD1715" s="73"/>
      <c r="BE1715" s="73"/>
      <c r="BF1715" s="95"/>
      <c r="BG1715" s="95"/>
      <c r="BH1715" s="73"/>
      <c r="BI1715" s="73"/>
      <c r="BJ1715" s="95"/>
      <c r="BK1715" s="95"/>
      <c r="BL1715" s="73"/>
      <c r="BM1715" s="73"/>
      <c r="BN1715" s="95"/>
      <c r="BO1715" s="95"/>
      <c r="BP1715" s="73"/>
      <c r="BQ1715" s="73"/>
      <c r="BR1715" s="95"/>
      <c r="BS1715" s="95"/>
      <c r="BT1715" s="73"/>
      <c r="BU1715" s="73"/>
      <c r="BV1715" s="95"/>
      <c r="BW1715" s="95"/>
      <c r="BX1715" s="73"/>
      <c r="BY1715" s="73"/>
      <c r="BZ1715" s="95"/>
      <c r="CA1715" s="95"/>
      <c r="CB1715" s="73"/>
      <c r="CC1715" s="73"/>
      <c r="CD1715" s="95"/>
      <c r="CE1715" s="9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9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2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73"/>
      <c r="AF1716" s="73"/>
      <c r="AG1716" s="73"/>
      <c r="AH1716" s="95"/>
      <c r="AI1716" s="95"/>
      <c r="AJ1716" s="73"/>
      <c r="AK1716" s="73"/>
      <c r="AL1716" s="95"/>
      <c r="AM1716" s="95"/>
      <c r="AN1716" s="73"/>
      <c r="AO1716" s="73"/>
      <c r="AP1716" s="95"/>
      <c r="AQ1716" s="95"/>
      <c r="AR1716" s="73"/>
      <c r="AS1716" s="73"/>
      <c r="AT1716" s="95"/>
      <c r="AU1716" s="95"/>
      <c r="AV1716" s="73"/>
      <c r="AW1716" s="73"/>
      <c r="AX1716" s="95"/>
      <c r="AY1716" s="95"/>
      <c r="AZ1716" s="73"/>
      <c r="BA1716" s="73"/>
      <c r="BB1716" s="95"/>
      <c r="BC1716" s="95"/>
      <c r="BD1716" s="73"/>
      <c r="BE1716" s="73"/>
      <c r="BF1716" s="95"/>
      <c r="BG1716" s="95"/>
      <c r="BH1716" s="73"/>
      <c r="BI1716" s="73"/>
      <c r="BJ1716" s="95"/>
      <c r="BK1716" s="95"/>
      <c r="BL1716" s="73"/>
      <c r="BM1716" s="73"/>
      <c r="BN1716" s="95"/>
      <c r="BO1716" s="95"/>
      <c r="BP1716" s="73"/>
      <c r="BQ1716" s="73"/>
      <c r="BR1716" s="95"/>
      <c r="BS1716" s="95"/>
      <c r="BT1716" s="73"/>
      <c r="BU1716" s="73"/>
      <c r="BV1716" s="95"/>
      <c r="BW1716" s="95"/>
      <c r="BX1716" s="73"/>
      <c r="BY1716" s="73"/>
      <c r="BZ1716" s="95"/>
      <c r="CA1716" s="95"/>
      <c r="CB1716" s="73"/>
      <c r="CC1716" s="73"/>
      <c r="CD1716" s="95"/>
      <c r="CE1716" s="9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9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2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73"/>
      <c r="AF1717" s="73"/>
      <c r="AG1717" s="73"/>
      <c r="AH1717" s="95"/>
      <c r="AI1717" s="95"/>
      <c r="AJ1717" s="73"/>
      <c r="AK1717" s="73"/>
      <c r="AL1717" s="95"/>
      <c r="AM1717" s="95"/>
      <c r="AN1717" s="73"/>
      <c r="AO1717" s="73"/>
      <c r="AP1717" s="95"/>
      <c r="AQ1717" s="95"/>
      <c r="AR1717" s="73"/>
      <c r="AS1717" s="73"/>
      <c r="AT1717" s="95"/>
      <c r="AU1717" s="95"/>
      <c r="AV1717" s="73"/>
      <c r="AW1717" s="73"/>
      <c r="AX1717" s="95"/>
      <c r="AY1717" s="95"/>
      <c r="AZ1717" s="73"/>
      <c r="BA1717" s="73"/>
      <c r="BB1717" s="95"/>
      <c r="BC1717" s="95"/>
      <c r="BD1717" s="73"/>
      <c r="BE1717" s="73"/>
      <c r="BF1717" s="95"/>
      <c r="BG1717" s="95"/>
      <c r="BH1717" s="73"/>
      <c r="BI1717" s="73"/>
      <c r="BJ1717" s="95"/>
      <c r="BK1717" s="95"/>
      <c r="BL1717" s="73"/>
      <c r="BM1717" s="73"/>
      <c r="BN1717" s="95"/>
      <c r="BO1717" s="95"/>
      <c r="BP1717" s="73"/>
      <c r="BQ1717" s="73"/>
      <c r="BR1717" s="95"/>
      <c r="BS1717" s="95"/>
      <c r="BT1717" s="73"/>
      <c r="BU1717" s="73"/>
      <c r="BV1717" s="95"/>
      <c r="BW1717" s="95"/>
      <c r="BX1717" s="73"/>
      <c r="BY1717" s="73"/>
      <c r="BZ1717" s="95"/>
      <c r="CA1717" s="95"/>
      <c r="CB1717" s="73"/>
      <c r="CC1717" s="73"/>
      <c r="CD1717" s="95"/>
      <c r="CE1717" s="9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9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2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73"/>
      <c r="AF1718" s="73"/>
      <c r="AG1718" s="73"/>
      <c r="AH1718" s="95"/>
      <c r="AI1718" s="95"/>
      <c r="AJ1718" s="73"/>
      <c r="AK1718" s="73"/>
      <c r="AL1718" s="95"/>
      <c r="AM1718" s="95"/>
      <c r="AN1718" s="73"/>
      <c r="AO1718" s="73"/>
      <c r="AP1718" s="95"/>
      <c r="AQ1718" s="95"/>
      <c r="AR1718" s="73"/>
      <c r="AS1718" s="73"/>
      <c r="AT1718" s="95"/>
      <c r="AU1718" s="95"/>
      <c r="AV1718" s="73"/>
      <c r="AW1718" s="73"/>
      <c r="AX1718" s="95"/>
      <c r="AY1718" s="95"/>
      <c r="AZ1718" s="73"/>
      <c r="BA1718" s="73"/>
      <c r="BB1718" s="95"/>
      <c r="BC1718" s="95"/>
      <c r="BD1718" s="73"/>
      <c r="BE1718" s="73"/>
      <c r="BF1718" s="95"/>
      <c r="BG1718" s="95"/>
      <c r="BH1718" s="73"/>
      <c r="BI1718" s="73"/>
      <c r="BJ1718" s="95"/>
      <c r="BK1718" s="95"/>
      <c r="BL1718" s="73"/>
      <c r="BM1718" s="73"/>
      <c r="BN1718" s="95"/>
      <c r="BO1718" s="95"/>
      <c r="BP1718" s="73"/>
      <c r="BQ1718" s="73"/>
      <c r="BR1718" s="95"/>
      <c r="BS1718" s="95"/>
      <c r="BT1718" s="73"/>
      <c r="BU1718" s="73"/>
      <c r="BV1718" s="95"/>
      <c r="BW1718" s="95"/>
      <c r="BX1718" s="73"/>
      <c r="BY1718" s="73"/>
      <c r="BZ1718" s="95"/>
      <c r="CA1718" s="95"/>
      <c r="CB1718" s="73"/>
      <c r="CC1718" s="73"/>
      <c r="CD1718" s="95"/>
      <c r="CE1718" s="9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9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2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73"/>
      <c r="AF1719" s="73"/>
      <c r="AG1719" s="73"/>
      <c r="AH1719" s="95"/>
      <c r="AI1719" s="95"/>
      <c r="AJ1719" s="73"/>
      <c r="AK1719" s="73"/>
      <c r="AL1719" s="95"/>
      <c r="AM1719" s="95"/>
      <c r="AN1719" s="73"/>
      <c r="AO1719" s="73"/>
      <c r="AP1719" s="95"/>
      <c r="AQ1719" s="95"/>
      <c r="AR1719" s="73"/>
      <c r="AS1719" s="73"/>
      <c r="AT1719" s="95"/>
      <c r="AU1719" s="95"/>
      <c r="AV1719" s="73"/>
      <c r="AW1719" s="73"/>
      <c r="AX1719" s="95"/>
      <c r="AY1719" s="95"/>
      <c r="AZ1719" s="73"/>
      <c r="BA1719" s="73"/>
      <c r="BB1719" s="95"/>
      <c r="BC1719" s="95"/>
      <c r="BD1719" s="73"/>
      <c r="BE1719" s="73"/>
      <c r="BF1719" s="95"/>
      <c r="BG1719" s="95"/>
      <c r="BH1719" s="73"/>
      <c r="BI1719" s="73"/>
      <c r="BJ1719" s="95"/>
      <c r="BK1719" s="95"/>
      <c r="BL1719" s="73"/>
      <c r="BM1719" s="73"/>
      <c r="BN1719" s="95"/>
      <c r="BO1719" s="95"/>
      <c r="BP1719" s="73"/>
      <c r="BQ1719" s="73"/>
      <c r="BR1719" s="95"/>
      <c r="BS1719" s="95"/>
      <c r="BT1719" s="73"/>
      <c r="BU1719" s="73"/>
      <c r="BV1719" s="95"/>
      <c r="BW1719" s="95"/>
      <c r="BX1719" s="73"/>
      <c r="BY1719" s="73"/>
      <c r="BZ1719" s="95"/>
      <c r="CA1719" s="95"/>
      <c r="CB1719" s="73"/>
      <c r="CC1719" s="73"/>
      <c r="CD1719" s="95"/>
      <c r="CE1719" s="9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9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2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73"/>
      <c r="AF1720" s="73"/>
      <c r="AG1720" s="73"/>
      <c r="AH1720" s="95"/>
      <c r="AI1720" s="95"/>
      <c r="AJ1720" s="73"/>
      <c r="AK1720" s="73"/>
      <c r="AL1720" s="95"/>
      <c r="AM1720" s="95"/>
      <c r="AN1720" s="73"/>
      <c r="AO1720" s="73"/>
      <c r="AP1720" s="95"/>
      <c r="AQ1720" s="95"/>
      <c r="AR1720" s="73"/>
      <c r="AS1720" s="73"/>
      <c r="AT1720" s="95"/>
      <c r="AU1720" s="95"/>
      <c r="AV1720" s="73"/>
      <c r="AW1720" s="73"/>
      <c r="AX1720" s="95"/>
      <c r="AY1720" s="95"/>
      <c r="AZ1720" s="73"/>
      <c r="BA1720" s="73"/>
      <c r="BB1720" s="95"/>
      <c r="BC1720" s="95"/>
      <c r="BD1720" s="73"/>
      <c r="BE1720" s="73"/>
      <c r="BF1720" s="95"/>
      <c r="BG1720" s="95"/>
      <c r="BH1720" s="73"/>
      <c r="BI1720" s="73"/>
      <c r="BJ1720" s="95"/>
      <c r="BK1720" s="95"/>
      <c r="BL1720" s="73"/>
      <c r="BM1720" s="73"/>
      <c r="BN1720" s="95"/>
      <c r="BO1720" s="95"/>
      <c r="BP1720" s="73"/>
      <c r="BQ1720" s="73"/>
      <c r="BR1720" s="95"/>
      <c r="BS1720" s="95"/>
      <c r="BT1720" s="73"/>
      <c r="BU1720" s="73"/>
      <c r="BV1720" s="95"/>
      <c r="BW1720" s="95"/>
      <c r="BX1720" s="73"/>
      <c r="BY1720" s="73"/>
      <c r="BZ1720" s="95"/>
      <c r="CA1720" s="95"/>
      <c r="CB1720" s="73"/>
      <c r="CC1720" s="73"/>
      <c r="CD1720" s="95"/>
      <c r="CE1720" s="9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9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2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73"/>
      <c r="AF1721" s="73"/>
      <c r="AG1721" s="73"/>
      <c r="AH1721" s="95"/>
      <c r="AI1721" s="95"/>
      <c r="AJ1721" s="73"/>
      <c r="AK1721" s="73"/>
      <c r="AL1721" s="95"/>
      <c r="AM1721" s="95"/>
      <c r="AN1721" s="73"/>
      <c r="AO1721" s="73"/>
      <c r="AP1721" s="95"/>
      <c r="AQ1721" s="95"/>
      <c r="AR1721" s="73"/>
      <c r="AS1721" s="73"/>
      <c r="AT1721" s="95"/>
      <c r="AU1721" s="95"/>
      <c r="AV1721" s="73"/>
      <c r="AW1721" s="73"/>
      <c r="AX1721" s="95"/>
      <c r="AY1721" s="95"/>
      <c r="AZ1721" s="73"/>
      <c r="BA1721" s="73"/>
      <c r="BB1721" s="95"/>
      <c r="BC1721" s="95"/>
      <c r="BD1721" s="73"/>
      <c r="BE1721" s="73"/>
      <c r="BF1721" s="95"/>
      <c r="BG1721" s="95"/>
      <c r="BH1721" s="73"/>
      <c r="BI1721" s="73"/>
      <c r="BJ1721" s="95"/>
      <c r="BK1721" s="95"/>
      <c r="BL1721" s="73"/>
      <c r="BM1721" s="73"/>
      <c r="BN1721" s="95"/>
      <c r="BO1721" s="95"/>
      <c r="BP1721" s="73"/>
      <c r="BQ1721" s="73"/>
      <c r="BR1721" s="95"/>
      <c r="BS1721" s="95"/>
      <c r="BT1721" s="73"/>
      <c r="BU1721" s="73"/>
      <c r="BV1721" s="95"/>
      <c r="BW1721" s="95"/>
      <c r="BX1721" s="73"/>
      <c r="BY1721" s="73"/>
      <c r="BZ1721" s="95"/>
      <c r="CA1721" s="95"/>
      <c r="CB1721" s="73"/>
      <c r="CC1721" s="73"/>
      <c r="CD1721" s="95"/>
      <c r="CE1721" s="9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9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2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73"/>
      <c r="AF1722" s="73"/>
      <c r="AG1722" s="73"/>
      <c r="AH1722" s="95"/>
      <c r="AI1722" s="95"/>
      <c r="AJ1722" s="73"/>
      <c r="AK1722" s="73"/>
      <c r="AL1722" s="95"/>
      <c r="AM1722" s="95"/>
      <c r="AN1722" s="73"/>
      <c r="AO1722" s="73"/>
      <c r="AP1722" s="95"/>
      <c r="AQ1722" s="95"/>
      <c r="AR1722" s="73"/>
      <c r="AS1722" s="73"/>
      <c r="AT1722" s="95"/>
      <c r="AU1722" s="95"/>
      <c r="AV1722" s="73"/>
      <c r="AW1722" s="73"/>
      <c r="AX1722" s="95"/>
      <c r="AY1722" s="95"/>
      <c r="AZ1722" s="73"/>
      <c r="BA1722" s="73"/>
      <c r="BB1722" s="95"/>
      <c r="BC1722" s="95"/>
      <c r="BD1722" s="73"/>
      <c r="BE1722" s="73"/>
      <c r="BF1722" s="95"/>
      <c r="BG1722" s="95"/>
      <c r="BH1722" s="73"/>
      <c r="BI1722" s="73"/>
      <c r="BJ1722" s="95"/>
      <c r="BK1722" s="95"/>
      <c r="BL1722" s="73"/>
      <c r="BM1722" s="73"/>
      <c r="BN1722" s="95"/>
      <c r="BO1722" s="95"/>
      <c r="BP1722" s="73"/>
      <c r="BQ1722" s="73"/>
      <c r="BR1722" s="95"/>
      <c r="BS1722" s="95"/>
      <c r="BT1722" s="73"/>
      <c r="BU1722" s="73"/>
      <c r="BV1722" s="95"/>
      <c r="BW1722" s="95"/>
      <c r="BX1722" s="73"/>
      <c r="BY1722" s="73"/>
      <c r="BZ1722" s="95"/>
      <c r="CA1722" s="95"/>
      <c r="CB1722" s="73"/>
      <c r="CC1722" s="73"/>
      <c r="CD1722" s="95"/>
      <c r="CE1722" s="9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9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2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73"/>
      <c r="AF1723" s="73"/>
      <c r="AG1723" s="73"/>
      <c r="AH1723" s="95"/>
      <c r="AI1723" s="95"/>
      <c r="AJ1723" s="73"/>
      <c r="AK1723" s="73"/>
      <c r="AL1723" s="95"/>
      <c r="AM1723" s="95"/>
      <c r="AN1723" s="73"/>
      <c r="AO1723" s="73"/>
      <c r="AP1723" s="95"/>
      <c r="AQ1723" s="95"/>
      <c r="AR1723" s="73"/>
      <c r="AS1723" s="73"/>
      <c r="AT1723" s="95"/>
      <c r="AU1723" s="95"/>
      <c r="AV1723" s="73"/>
      <c r="AW1723" s="73"/>
      <c r="AX1723" s="95"/>
      <c r="AY1723" s="95"/>
      <c r="AZ1723" s="73"/>
      <c r="BA1723" s="73"/>
      <c r="BB1723" s="95"/>
      <c r="BC1723" s="95"/>
      <c r="BD1723" s="73"/>
      <c r="BE1723" s="73"/>
      <c r="BF1723" s="95"/>
      <c r="BG1723" s="95"/>
      <c r="BH1723" s="73"/>
      <c r="BI1723" s="73"/>
      <c r="BJ1723" s="95"/>
      <c r="BK1723" s="95"/>
      <c r="BL1723" s="73"/>
      <c r="BM1723" s="73"/>
      <c r="BN1723" s="95"/>
      <c r="BO1723" s="95"/>
      <c r="BP1723" s="73"/>
      <c r="BQ1723" s="73"/>
      <c r="BR1723" s="95"/>
      <c r="BS1723" s="95"/>
      <c r="BT1723" s="73"/>
      <c r="BU1723" s="73"/>
      <c r="BV1723" s="95"/>
      <c r="BW1723" s="95"/>
      <c r="BX1723" s="73"/>
      <c r="BY1723" s="73"/>
      <c r="BZ1723" s="95"/>
      <c r="CA1723" s="95"/>
      <c r="CB1723" s="73"/>
      <c r="CC1723" s="73"/>
      <c r="CD1723" s="95"/>
      <c r="CE1723" s="9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9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2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73"/>
      <c r="AF1724" s="73"/>
      <c r="AG1724" s="73"/>
      <c r="AH1724" s="95"/>
      <c r="AI1724" s="95"/>
      <c r="AJ1724" s="73"/>
      <c r="AK1724" s="73"/>
      <c r="AL1724" s="95"/>
      <c r="AM1724" s="95"/>
      <c r="AN1724" s="73"/>
      <c r="AO1724" s="73"/>
      <c r="AP1724" s="95"/>
      <c r="AQ1724" s="95"/>
      <c r="AR1724" s="73"/>
      <c r="AS1724" s="73"/>
      <c r="AT1724" s="95"/>
      <c r="AU1724" s="95"/>
      <c r="AV1724" s="73"/>
      <c r="AW1724" s="73"/>
      <c r="AX1724" s="95"/>
      <c r="AY1724" s="95"/>
      <c r="AZ1724" s="73"/>
      <c r="BA1724" s="73"/>
      <c r="BB1724" s="95"/>
      <c r="BC1724" s="95"/>
      <c r="BD1724" s="73"/>
      <c r="BE1724" s="73"/>
      <c r="BF1724" s="95"/>
      <c r="BG1724" s="95"/>
      <c r="BH1724" s="73"/>
      <c r="BI1724" s="73"/>
      <c r="BJ1724" s="95"/>
      <c r="BK1724" s="95"/>
      <c r="BL1724" s="73"/>
      <c r="BM1724" s="73"/>
      <c r="BN1724" s="95"/>
      <c r="BO1724" s="95"/>
      <c r="BP1724" s="73"/>
      <c r="BQ1724" s="73"/>
      <c r="BR1724" s="95"/>
      <c r="BS1724" s="95"/>
      <c r="BT1724" s="73"/>
      <c r="BU1724" s="73"/>
      <c r="BV1724" s="95"/>
      <c r="BW1724" s="95"/>
      <c r="BX1724" s="73"/>
      <c r="BY1724" s="73"/>
      <c r="BZ1724" s="95"/>
      <c r="CA1724" s="95"/>
      <c r="CB1724" s="73"/>
      <c r="CC1724" s="73"/>
      <c r="CD1724" s="95"/>
      <c r="CE1724" s="9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9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2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73"/>
      <c r="AF1725" s="73"/>
      <c r="AG1725" s="73"/>
      <c r="AH1725" s="95"/>
      <c r="AI1725" s="95"/>
      <c r="AJ1725" s="73"/>
      <c r="AK1725" s="73"/>
      <c r="AL1725" s="95"/>
      <c r="AM1725" s="95"/>
      <c r="AN1725" s="73"/>
      <c r="AO1725" s="73"/>
      <c r="AP1725" s="95"/>
      <c r="AQ1725" s="95"/>
      <c r="AR1725" s="73"/>
      <c r="AS1725" s="73"/>
      <c r="AT1725" s="95"/>
      <c r="AU1725" s="95"/>
      <c r="AV1725" s="73"/>
      <c r="AW1725" s="73"/>
      <c r="AX1725" s="95"/>
      <c r="AY1725" s="95"/>
      <c r="AZ1725" s="73"/>
      <c r="BA1725" s="73"/>
      <c r="BB1725" s="95"/>
      <c r="BC1725" s="95"/>
      <c r="BD1725" s="73"/>
      <c r="BE1725" s="73"/>
      <c r="BF1725" s="95"/>
      <c r="BG1725" s="95"/>
      <c r="BH1725" s="73"/>
      <c r="BI1725" s="73"/>
      <c r="BJ1725" s="95"/>
      <c r="BK1725" s="95"/>
      <c r="BL1725" s="73"/>
      <c r="BM1725" s="73"/>
      <c r="BN1725" s="95"/>
      <c r="BO1725" s="95"/>
      <c r="BP1725" s="73"/>
      <c r="BQ1725" s="73"/>
      <c r="BR1725" s="95"/>
      <c r="BS1725" s="95"/>
      <c r="BT1725" s="73"/>
      <c r="BU1725" s="73"/>
      <c r="BV1725" s="95"/>
      <c r="BW1725" s="95"/>
      <c r="BX1725" s="73"/>
      <c r="BY1725" s="73"/>
      <c r="BZ1725" s="95"/>
      <c r="CA1725" s="95"/>
      <c r="CB1725" s="73"/>
      <c r="CC1725" s="73"/>
      <c r="CD1725" s="95"/>
      <c r="CE1725" s="9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9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2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73"/>
      <c r="AF1726" s="73"/>
      <c r="AG1726" s="73"/>
      <c r="AH1726" s="95"/>
      <c r="AI1726" s="95"/>
      <c r="AJ1726" s="73"/>
      <c r="AK1726" s="73"/>
      <c r="AL1726" s="95"/>
      <c r="AM1726" s="95"/>
      <c r="AN1726" s="73"/>
      <c r="AO1726" s="73"/>
      <c r="AP1726" s="95"/>
      <c r="AQ1726" s="95"/>
      <c r="AR1726" s="73"/>
      <c r="AS1726" s="73"/>
      <c r="AT1726" s="95"/>
      <c r="AU1726" s="95"/>
      <c r="AV1726" s="73"/>
      <c r="AW1726" s="73"/>
      <c r="AX1726" s="95"/>
      <c r="AY1726" s="95"/>
      <c r="AZ1726" s="73"/>
      <c r="BA1726" s="73"/>
      <c r="BB1726" s="95"/>
      <c r="BC1726" s="95"/>
      <c r="BD1726" s="73"/>
      <c r="BE1726" s="73"/>
      <c r="BF1726" s="95"/>
      <c r="BG1726" s="95"/>
      <c r="BH1726" s="73"/>
      <c r="BI1726" s="73"/>
      <c r="BJ1726" s="95"/>
      <c r="BK1726" s="95"/>
      <c r="BL1726" s="73"/>
      <c r="BM1726" s="73"/>
      <c r="BN1726" s="95"/>
      <c r="BO1726" s="95"/>
      <c r="BP1726" s="73"/>
      <c r="BQ1726" s="73"/>
      <c r="BR1726" s="95"/>
      <c r="BS1726" s="95"/>
      <c r="BT1726" s="73"/>
      <c r="BU1726" s="73"/>
      <c r="BV1726" s="95"/>
      <c r="BW1726" s="95"/>
      <c r="BX1726" s="73"/>
      <c r="BY1726" s="73"/>
      <c r="BZ1726" s="95"/>
      <c r="CA1726" s="95"/>
      <c r="CB1726" s="73"/>
      <c r="CC1726" s="73"/>
      <c r="CD1726" s="95"/>
      <c r="CE1726" s="9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9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2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73"/>
      <c r="AF1727" s="73"/>
      <c r="AG1727" s="73"/>
      <c r="AH1727" s="95"/>
      <c r="AI1727" s="95"/>
      <c r="AJ1727" s="73"/>
      <c r="AK1727" s="73"/>
      <c r="AL1727" s="95"/>
      <c r="AM1727" s="95"/>
      <c r="AN1727" s="73"/>
      <c r="AO1727" s="73"/>
      <c r="AP1727" s="95"/>
      <c r="AQ1727" s="95"/>
      <c r="AR1727" s="73"/>
      <c r="AS1727" s="73"/>
      <c r="AT1727" s="95"/>
      <c r="AU1727" s="95"/>
      <c r="AV1727" s="73"/>
      <c r="AW1727" s="73"/>
      <c r="AX1727" s="95"/>
      <c r="AY1727" s="95"/>
      <c r="AZ1727" s="73"/>
      <c r="BA1727" s="73"/>
      <c r="BB1727" s="95"/>
      <c r="BC1727" s="95"/>
      <c r="BD1727" s="73"/>
      <c r="BE1727" s="73"/>
      <c r="BF1727" s="95"/>
      <c r="BG1727" s="95"/>
      <c r="BH1727" s="73"/>
      <c r="BI1727" s="73"/>
      <c r="BJ1727" s="95"/>
      <c r="BK1727" s="95"/>
      <c r="BL1727" s="73"/>
      <c r="BM1727" s="73"/>
      <c r="BN1727" s="95"/>
      <c r="BO1727" s="95"/>
      <c r="BP1727" s="73"/>
      <c r="BQ1727" s="73"/>
      <c r="BR1727" s="95"/>
      <c r="BS1727" s="95"/>
      <c r="BT1727" s="73"/>
      <c r="BU1727" s="73"/>
      <c r="BV1727" s="95"/>
      <c r="BW1727" s="95"/>
      <c r="BX1727" s="73"/>
      <c r="BY1727" s="73"/>
      <c r="BZ1727" s="95"/>
      <c r="CA1727" s="95"/>
      <c r="CB1727" s="73"/>
      <c r="CC1727" s="73"/>
      <c r="CD1727" s="95"/>
      <c r="CE1727" s="9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9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2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73"/>
      <c r="AF1728" s="73"/>
      <c r="AG1728" s="73"/>
      <c r="AH1728" s="95"/>
      <c r="AI1728" s="95"/>
      <c r="AJ1728" s="73"/>
      <c r="AK1728" s="73"/>
      <c r="AL1728" s="95"/>
      <c r="AM1728" s="95"/>
      <c r="AN1728" s="73"/>
      <c r="AO1728" s="73"/>
      <c r="AP1728" s="95"/>
      <c r="AQ1728" s="95"/>
      <c r="AR1728" s="73"/>
      <c r="AS1728" s="73"/>
      <c r="AT1728" s="95"/>
      <c r="AU1728" s="95"/>
      <c r="AV1728" s="73"/>
      <c r="AW1728" s="73"/>
      <c r="AX1728" s="95"/>
      <c r="AY1728" s="95"/>
      <c r="AZ1728" s="73"/>
      <c r="BA1728" s="73"/>
      <c r="BB1728" s="95"/>
      <c r="BC1728" s="95"/>
      <c r="BD1728" s="73"/>
      <c r="BE1728" s="73"/>
      <c r="BF1728" s="95"/>
      <c r="BG1728" s="95"/>
      <c r="BH1728" s="73"/>
      <c r="BI1728" s="73"/>
      <c r="BJ1728" s="95"/>
      <c r="BK1728" s="95"/>
      <c r="BL1728" s="73"/>
      <c r="BM1728" s="73"/>
      <c r="BN1728" s="95"/>
      <c r="BO1728" s="95"/>
      <c r="BP1728" s="73"/>
      <c r="BQ1728" s="73"/>
      <c r="BR1728" s="95"/>
      <c r="BS1728" s="95"/>
      <c r="BT1728" s="73"/>
      <c r="BU1728" s="73"/>
      <c r="BV1728" s="95"/>
      <c r="BW1728" s="95"/>
      <c r="BX1728" s="73"/>
      <c r="BY1728" s="73"/>
      <c r="BZ1728" s="95"/>
      <c r="CA1728" s="95"/>
      <c r="CB1728" s="73"/>
      <c r="CC1728" s="73"/>
      <c r="CD1728" s="95"/>
      <c r="CE1728" s="9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9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2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73"/>
      <c r="AF1729" s="73"/>
      <c r="AG1729" s="73"/>
      <c r="AH1729" s="95"/>
      <c r="AI1729" s="95"/>
      <c r="AJ1729" s="73"/>
      <c r="AK1729" s="73"/>
      <c r="AL1729" s="95"/>
      <c r="AM1729" s="95"/>
      <c r="AN1729" s="73"/>
      <c r="AO1729" s="73"/>
      <c r="AP1729" s="95"/>
      <c r="AQ1729" s="95"/>
      <c r="AR1729" s="73"/>
      <c r="AS1729" s="73"/>
      <c r="AT1729" s="95"/>
      <c r="AU1729" s="95"/>
      <c r="AV1729" s="73"/>
      <c r="AW1729" s="73"/>
      <c r="AX1729" s="95"/>
      <c r="AY1729" s="95"/>
      <c r="AZ1729" s="73"/>
      <c r="BA1729" s="73"/>
      <c r="BB1729" s="95"/>
      <c r="BC1729" s="95"/>
      <c r="BD1729" s="73"/>
      <c r="BE1729" s="73"/>
      <c r="BF1729" s="95"/>
      <c r="BG1729" s="95"/>
      <c r="BH1729" s="73"/>
      <c r="BI1729" s="73"/>
      <c r="BJ1729" s="95"/>
      <c r="BK1729" s="95"/>
      <c r="BL1729" s="73"/>
      <c r="BM1729" s="73"/>
      <c r="BN1729" s="95"/>
      <c r="BO1729" s="95"/>
      <c r="BP1729" s="73"/>
      <c r="BQ1729" s="73"/>
      <c r="BR1729" s="95"/>
      <c r="BS1729" s="95"/>
      <c r="BT1729" s="73"/>
      <c r="BU1729" s="73"/>
      <c r="BV1729" s="95"/>
      <c r="BW1729" s="95"/>
      <c r="BX1729" s="73"/>
      <c r="BY1729" s="73"/>
      <c r="BZ1729" s="95"/>
      <c r="CA1729" s="95"/>
      <c r="CB1729" s="73"/>
      <c r="CC1729" s="73"/>
      <c r="CD1729" s="95"/>
      <c r="CE1729" s="9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9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2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73"/>
      <c r="AF1730" s="73"/>
      <c r="AG1730" s="73"/>
      <c r="AH1730" s="95"/>
      <c r="AI1730" s="95"/>
      <c r="AJ1730" s="73"/>
      <c r="AK1730" s="73"/>
      <c r="AL1730" s="95"/>
      <c r="AM1730" s="95"/>
      <c r="AN1730" s="73"/>
      <c r="AO1730" s="73"/>
      <c r="AP1730" s="95"/>
      <c r="AQ1730" s="95"/>
      <c r="AR1730" s="73"/>
      <c r="AS1730" s="73"/>
      <c r="AT1730" s="95"/>
      <c r="AU1730" s="95"/>
      <c r="AV1730" s="73"/>
      <c r="AW1730" s="73"/>
      <c r="AX1730" s="95"/>
      <c r="AY1730" s="95"/>
      <c r="AZ1730" s="73"/>
      <c r="BA1730" s="73"/>
      <c r="BB1730" s="95"/>
      <c r="BC1730" s="95"/>
      <c r="BD1730" s="73"/>
      <c r="BE1730" s="73"/>
      <c r="BF1730" s="95"/>
      <c r="BG1730" s="95"/>
      <c r="BH1730" s="73"/>
      <c r="BI1730" s="73"/>
      <c r="BJ1730" s="95"/>
      <c r="BK1730" s="95"/>
      <c r="BL1730" s="73"/>
      <c r="BM1730" s="73"/>
      <c r="BN1730" s="95"/>
      <c r="BO1730" s="95"/>
      <c r="BP1730" s="73"/>
      <c r="BQ1730" s="73"/>
      <c r="BR1730" s="95"/>
      <c r="BS1730" s="95"/>
      <c r="BT1730" s="73"/>
      <c r="BU1730" s="73"/>
      <c r="BV1730" s="95"/>
      <c r="BW1730" s="95"/>
      <c r="BX1730" s="73"/>
      <c r="BY1730" s="73"/>
      <c r="BZ1730" s="95"/>
      <c r="CA1730" s="95"/>
      <c r="CB1730" s="73"/>
      <c r="CC1730" s="73"/>
      <c r="CD1730" s="95"/>
      <c r="CE1730" s="9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9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2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73"/>
      <c r="AF1731" s="73"/>
      <c r="AG1731" s="73"/>
      <c r="AH1731" s="95"/>
      <c r="AI1731" s="95"/>
      <c r="AJ1731" s="73"/>
      <c r="AK1731" s="73"/>
      <c r="AL1731" s="95"/>
      <c r="AM1731" s="95"/>
      <c r="AN1731" s="73"/>
      <c r="AO1731" s="73"/>
      <c r="AP1731" s="95"/>
      <c r="AQ1731" s="95"/>
      <c r="AR1731" s="73"/>
      <c r="AS1731" s="73"/>
      <c r="AT1731" s="95"/>
      <c r="AU1731" s="95"/>
      <c r="AV1731" s="73"/>
      <c r="AW1731" s="73"/>
      <c r="AX1731" s="95"/>
      <c r="AY1731" s="95"/>
      <c r="AZ1731" s="73"/>
      <c r="BA1731" s="73"/>
      <c r="BB1731" s="95"/>
      <c r="BC1731" s="95"/>
      <c r="BD1731" s="73"/>
      <c r="BE1731" s="73"/>
      <c r="BF1731" s="95"/>
      <c r="BG1731" s="95"/>
      <c r="BH1731" s="73"/>
      <c r="BI1731" s="73"/>
      <c r="BJ1731" s="95"/>
      <c r="BK1731" s="95"/>
      <c r="BL1731" s="73"/>
      <c r="BM1731" s="73"/>
      <c r="BN1731" s="95"/>
      <c r="BO1731" s="95"/>
      <c r="BP1731" s="73"/>
      <c r="BQ1731" s="73"/>
      <c r="BR1731" s="95"/>
      <c r="BS1731" s="95"/>
      <c r="BT1731" s="73"/>
      <c r="BU1731" s="73"/>
      <c r="BV1731" s="95"/>
      <c r="BW1731" s="95"/>
      <c r="BX1731" s="73"/>
      <c r="BY1731" s="73"/>
      <c r="BZ1731" s="95"/>
      <c r="CA1731" s="95"/>
      <c r="CB1731" s="73"/>
      <c r="CC1731" s="73"/>
      <c r="CD1731" s="95"/>
      <c r="CE1731" s="9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9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2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73"/>
      <c r="AF1732" s="73"/>
      <c r="AG1732" s="73"/>
      <c r="AH1732" s="95"/>
      <c r="AI1732" s="95"/>
      <c r="AJ1732" s="73"/>
      <c r="AK1732" s="73"/>
      <c r="AL1732" s="95"/>
      <c r="AM1732" s="95"/>
      <c r="AN1732" s="73"/>
      <c r="AO1732" s="73"/>
      <c r="AP1732" s="95"/>
      <c r="AQ1732" s="95"/>
      <c r="AR1732" s="73"/>
      <c r="AS1732" s="73"/>
      <c r="AT1732" s="95"/>
      <c r="AU1732" s="95"/>
      <c r="AV1732" s="73"/>
      <c r="AW1732" s="73"/>
      <c r="AX1732" s="95"/>
      <c r="AY1732" s="95"/>
      <c r="AZ1732" s="73"/>
      <c r="BA1732" s="73"/>
      <c r="BB1732" s="95"/>
      <c r="BC1732" s="95"/>
      <c r="BD1732" s="73"/>
      <c r="BE1732" s="73"/>
      <c r="BF1732" s="95"/>
      <c r="BG1732" s="95"/>
      <c r="BH1732" s="73"/>
      <c r="BI1732" s="73"/>
      <c r="BJ1732" s="95"/>
      <c r="BK1732" s="95"/>
      <c r="BL1732" s="73"/>
      <c r="BM1732" s="73"/>
      <c r="BN1732" s="95"/>
      <c r="BO1732" s="95"/>
      <c r="BP1732" s="73"/>
      <c r="BQ1732" s="73"/>
      <c r="BR1732" s="95"/>
      <c r="BS1732" s="95"/>
      <c r="BT1732" s="73"/>
      <c r="BU1732" s="73"/>
      <c r="BV1732" s="95"/>
      <c r="BW1732" s="95"/>
      <c r="BX1732" s="73"/>
      <c r="BY1732" s="73"/>
      <c r="BZ1732" s="95"/>
      <c r="CA1732" s="95"/>
      <c r="CB1732" s="73"/>
      <c r="CC1732" s="73"/>
      <c r="CD1732" s="95"/>
      <c r="CE1732" s="9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9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2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73"/>
      <c r="AF1733" s="73"/>
      <c r="AG1733" s="73"/>
      <c r="AH1733" s="95"/>
      <c r="AI1733" s="95"/>
      <c r="AJ1733" s="73"/>
      <c r="AK1733" s="73"/>
      <c r="AL1733" s="95"/>
      <c r="AM1733" s="95"/>
      <c r="AN1733" s="73"/>
      <c r="AO1733" s="73"/>
      <c r="AP1733" s="95"/>
      <c r="AQ1733" s="95"/>
      <c r="AR1733" s="73"/>
      <c r="AS1733" s="73"/>
      <c r="AT1733" s="95"/>
      <c r="AU1733" s="95"/>
      <c r="AV1733" s="73"/>
      <c r="AW1733" s="73"/>
      <c r="AX1733" s="95"/>
      <c r="AY1733" s="95"/>
      <c r="AZ1733" s="73"/>
      <c r="BA1733" s="73"/>
      <c r="BB1733" s="95"/>
      <c r="BC1733" s="95"/>
      <c r="BD1733" s="73"/>
      <c r="BE1733" s="73"/>
      <c r="BF1733" s="95"/>
      <c r="BG1733" s="95"/>
      <c r="BH1733" s="73"/>
      <c r="BI1733" s="73"/>
      <c r="BJ1733" s="95"/>
      <c r="BK1733" s="95"/>
      <c r="BL1733" s="73"/>
      <c r="BM1733" s="73"/>
      <c r="BN1733" s="95"/>
      <c r="BO1733" s="95"/>
      <c r="BP1733" s="73"/>
      <c r="BQ1733" s="73"/>
      <c r="BR1733" s="95"/>
      <c r="BS1733" s="95"/>
      <c r="BT1733" s="73"/>
      <c r="BU1733" s="73"/>
      <c r="BV1733" s="95"/>
      <c r="BW1733" s="95"/>
      <c r="BX1733" s="73"/>
      <c r="BY1733" s="73"/>
      <c r="BZ1733" s="95"/>
      <c r="CA1733" s="95"/>
      <c r="CB1733" s="73"/>
      <c r="CC1733" s="73"/>
      <c r="CD1733" s="95"/>
      <c r="CE1733" s="9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9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2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73"/>
      <c r="AF1734" s="73"/>
      <c r="AG1734" s="73"/>
      <c r="AH1734" s="95"/>
      <c r="AI1734" s="95"/>
      <c r="AJ1734" s="73"/>
      <c r="AK1734" s="73"/>
      <c r="AL1734" s="95"/>
      <c r="AM1734" s="95"/>
      <c r="AN1734" s="73"/>
      <c r="AO1734" s="73"/>
      <c r="AP1734" s="95"/>
      <c r="AQ1734" s="95"/>
      <c r="AR1734" s="73"/>
      <c r="AS1734" s="73"/>
      <c r="AT1734" s="95"/>
      <c r="AU1734" s="95"/>
      <c r="AV1734" s="73"/>
      <c r="AW1734" s="73"/>
      <c r="AX1734" s="95"/>
      <c r="AY1734" s="95"/>
      <c r="AZ1734" s="73"/>
      <c r="BA1734" s="73"/>
      <c r="BB1734" s="95"/>
      <c r="BC1734" s="95"/>
      <c r="BD1734" s="73"/>
      <c r="BE1734" s="73"/>
      <c r="BF1734" s="95"/>
      <c r="BG1734" s="95"/>
      <c r="BH1734" s="73"/>
      <c r="BI1734" s="73"/>
      <c r="BJ1734" s="95"/>
      <c r="BK1734" s="95"/>
      <c r="BL1734" s="73"/>
      <c r="BM1734" s="73"/>
      <c r="BN1734" s="95"/>
      <c r="BO1734" s="95"/>
      <c r="BP1734" s="73"/>
      <c r="BQ1734" s="73"/>
      <c r="BR1734" s="95"/>
      <c r="BS1734" s="95"/>
      <c r="BT1734" s="73"/>
      <c r="BU1734" s="73"/>
      <c r="BV1734" s="95"/>
      <c r="BW1734" s="95"/>
      <c r="BX1734" s="73"/>
      <c r="BY1734" s="73"/>
      <c r="BZ1734" s="95"/>
      <c r="CA1734" s="95"/>
      <c r="CB1734" s="73"/>
      <c r="CC1734" s="73"/>
      <c r="CD1734" s="95"/>
      <c r="CE1734" s="9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9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2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73"/>
      <c r="AF1735" s="73"/>
      <c r="AG1735" s="73"/>
      <c r="AH1735" s="95"/>
      <c r="AI1735" s="95"/>
      <c r="AJ1735" s="73"/>
      <c r="AK1735" s="73"/>
      <c r="AL1735" s="95"/>
      <c r="AM1735" s="95"/>
      <c r="AN1735" s="73"/>
      <c r="AO1735" s="73"/>
      <c r="AP1735" s="95"/>
      <c r="AQ1735" s="95"/>
      <c r="AR1735" s="73"/>
      <c r="AS1735" s="73"/>
      <c r="AT1735" s="95"/>
      <c r="AU1735" s="95"/>
      <c r="AV1735" s="73"/>
      <c r="AW1735" s="73"/>
      <c r="AX1735" s="95"/>
      <c r="AY1735" s="95"/>
      <c r="AZ1735" s="73"/>
      <c r="BA1735" s="73"/>
      <c r="BB1735" s="95"/>
      <c r="BC1735" s="95"/>
      <c r="BD1735" s="73"/>
      <c r="BE1735" s="73"/>
      <c r="BF1735" s="95"/>
      <c r="BG1735" s="95"/>
      <c r="BH1735" s="73"/>
      <c r="BI1735" s="73"/>
      <c r="BJ1735" s="95"/>
      <c r="BK1735" s="95"/>
      <c r="BL1735" s="73"/>
      <c r="BM1735" s="73"/>
      <c r="BN1735" s="95"/>
      <c r="BO1735" s="95"/>
      <c r="BP1735" s="73"/>
      <c r="BQ1735" s="73"/>
      <c r="BR1735" s="95"/>
      <c r="BS1735" s="95"/>
      <c r="BT1735" s="73"/>
      <c r="BU1735" s="73"/>
      <c r="BV1735" s="95"/>
      <c r="BW1735" s="95"/>
      <c r="BX1735" s="73"/>
      <c r="BY1735" s="73"/>
      <c r="BZ1735" s="95"/>
      <c r="CA1735" s="95"/>
      <c r="CB1735" s="73"/>
      <c r="CC1735" s="73"/>
      <c r="CD1735" s="95"/>
      <c r="CE1735" s="9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9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2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73"/>
      <c r="AF1736" s="73"/>
      <c r="AG1736" s="73"/>
      <c r="AH1736" s="95"/>
      <c r="AI1736" s="95"/>
      <c r="AJ1736" s="73"/>
      <c r="AK1736" s="73"/>
      <c r="AL1736" s="95"/>
      <c r="AM1736" s="95"/>
      <c r="AN1736" s="73"/>
      <c r="AO1736" s="73"/>
      <c r="AP1736" s="95"/>
      <c r="AQ1736" s="95"/>
      <c r="AR1736" s="73"/>
      <c r="AS1736" s="73"/>
      <c r="AT1736" s="95"/>
      <c r="AU1736" s="95"/>
      <c r="AV1736" s="73"/>
      <c r="AW1736" s="73"/>
      <c r="AX1736" s="95"/>
      <c r="AY1736" s="95"/>
      <c r="AZ1736" s="73"/>
      <c r="BA1736" s="73"/>
      <c r="BB1736" s="95"/>
      <c r="BC1736" s="95"/>
      <c r="BD1736" s="73"/>
      <c r="BE1736" s="73"/>
      <c r="BF1736" s="95"/>
      <c r="BG1736" s="95"/>
      <c r="BH1736" s="73"/>
      <c r="BI1736" s="73"/>
      <c r="BJ1736" s="95"/>
      <c r="BK1736" s="95"/>
      <c r="BL1736" s="73"/>
      <c r="BM1736" s="73"/>
      <c r="BN1736" s="95"/>
      <c r="BO1736" s="95"/>
      <c r="BP1736" s="73"/>
      <c r="BQ1736" s="73"/>
      <c r="BR1736" s="95"/>
      <c r="BS1736" s="95"/>
      <c r="BT1736" s="73"/>
      <c r="BU1736" s="73"/>
      <c r="BV1736" s="95"/>
      <c r="BW1736" s="95"/>
      <c r="BX1736" s="73"/>
      <c r="BY1736" s="73"/>
      <c r="BZ1736" s="95"/>
      <c r="CA1736" s="95"/>
      <c r="CB1736" s="73"/>
      <c r="CC1736" s="73"/>
      <c r="CD1736" s="95"/>
      <c r="CE1736" s="9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9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2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73"/>
      <c r="AF1737" s="73"/>
      <c r="AG1737" s="73"/>
      <c r="AH1737" s="95"/>
      <c r="AI1737" s="95"/>
      <c r="AJ1737" s="73"/>
      <c r="AK1737" s="73"/>
      <c r="AL1737" s="95"/>
      <c r="AM1737" s="95"/>
      <c r="AN1737" s="73"/>
      <c r="AO1737" s="73"/>
      <c r="AP1737" s="95"/>
      <c r="AQ1737" s="95"/>
      <c r="AR1737" s="73"/>
      <c r="AS1737" s="73"/>
      <c r="AT1737" s="95"/>
      <c r="AU1737" s="95"/>
      <c r="AV1737" s="73"/>
      <c r="AW1737" s="73"/>
      <c r="AX1737" s="95"/>
      <c r="AY1737" s="95"/>
      <c r="AZ1737" s="73"/>
      <c r="BA1737" s="73"/>
      <c r="BB1737" s="95"/>
      <c r="BC1737" s="95"/>
      <c r="BD1737" s="73"/>
      <c r="BE1737" s="73"/>
      <c r="BF1737" s="95"/>
      <c r="BG1737" s="95"/>
      <c r="BH1737" s="73"/>
      <c r="BI1737" s="73"/>
      <c r="BJ1737" s="95"/>
      <c r="BK1737" s="95"/>
      <c r="BL1737" s="73"/>
      <c r="BM1737" s="73"/>
      <c r="BN1737" s="95"/>
      <c r="BO1737" s="95"/>
      <c r="BP1737" s="73"/>
      <c r="BQ1737" s="73"/>
      <c r="BR1737" s="95"/>
      <c r="BS1737" s="95"/>
      <c r="BT1737" s="73"/>
      <c r="BU1737" s="73"/>
      <c r="BV1737" s="95"/>
      <c r="BW1737" s="95"/>
      <c r="BX1737" s="73"/>
      <c r="BY1737" s="73"/>
      <c r="BZ1737" s="95"/>
      <c r="CA1737" s="95"/>
      <c r="CB1737" s="73"/>
      <c r="CC1737" s="73"/>
      <c r="CD1737" s="95"/>
      <c r="CE1737" s="9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9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2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73"/>
      <c r="AF1738" s="73"/>
      <c r="AG1738" s="73"/>
      <c r="AH1738" s="95"/>
      <c r="AI1738" s="95"/>
      <c r="AJ1738" s="73"/>
      <c r="AK1738" s="73"/>
      <c r="AL1738" s="95"/>
      <c r="AM1738" s="95"/>
      <c r="AN1738" s="73"/>
      <c r="AO1738" s="73"/>
      <c r="AP1738" s="95"/>
      <c r="AQ1738" s="95"/>
      <c r="AR1738" s="73"/>
      <c r="AS1738" s="73"/>
      <c r="AT1738" s="95"/>
      <c r="AU1738" s="95"/>
      <c r="AV1738" s="73"/>
      <c r="AW1738" s="73"/>
      <c r="AX1738" s="95"/>
      <c r="AY1738" s="95"/>
      <c r="AZ1738" s="73"/>
      <c r="BA1738" s="73"/>
      <c r="BB1738" s="95"/>
      <c r="BC1738" s="95"/>
      <c r="BD1738" s="73"/>
      <c r="BE1738" s="73"/>
      <c r="BF1738" s="95"/>
      <c r="BG1738" s="95"/>
      <c r="BH1738" s="73"/>
      <c r="BI1738" s="73"/>
      <c r="BJ1738" s="95"/>
      <c r="BK1738" s="95"/>
      <c r="BL1738" s="73"/>
      <c r="BM1738" s="73"/>
      <c r="BN1738" s="95"/>
      <c r="BO1738" s="95"/>
      <c r="BP1738" s="73"/>
      <c r="BQ1738" s="73"/>
      <c r="BR1738" s="95"/>
      <c r="BS1738" s="95"/>
      <c r="BT1738" s="73"/>
      <c r="BU1738" s="73"/>
      <c r="BV1738" s="95"/>
      <c r="BW1738" s="95"/>
      <c r="BX1738" s="73"/>
      <c r="BY1738" s="73"/>
      <c r="BZ1738" s="95"/>
      <c r="CA1738" s="95"/>
      <c r="CB1738" s="73"/>
      <c r="CC1738" s="73"/>
      <c r="CD1738" s="95"/>
      <c r="CE1738" s="9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9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2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73"/>
      <c r="AF1739" s="73"/>
      <c r="AG1739" s="73"/>
      <c r="AH1739" s="95"/>
      <c r="AI1739" s="95"/>
      <c r="AJ1739" s="73"/>
      <c r="AK1739" s="73"/>
      <c r="AL1739" s="95"/>
      <c r="AM1739" s="95"/>
      <c r="AN1739" s="73"/>
      <c r="AO1739" s="73"/>
      <c r="AP1739" s="95"/>
      <c r="AQ1739" s="95"/>
      <c r="AR1739" s="73"/>
      <c r="AS1739" s="73"/>
      <c r="AT1739" s="95"/>
      <c r="AU1739" s="95"/>
      <c r="AV1739" s="73"/>
      <c r="AW1739" s="73"/>
      <c r="AX1739" s="95"/>
      <c r="AY1739" s="95"/>
      <c r="AZ1739" s="73"/>
      <c r="BA1739" s="73"/>
      <c r="BB1739" s="95"/>
      <c r="BC1739" s="95"/>
      <c r="BD1739" s="73"/>
      <c r="BE1739" s="73"/>
      <c r="BF1739" s="95"/>
      <c r="BG1739" s="95"/>
      <c r="BH1739" s="73"/>
      <c r="BI1739" s="73"/>
      <c r="BJ1739" s="95"/>
      <c r="BK1739" s="95"/>
      <c r="BL1739" s="73"/>
      <c r="BM1739" s="73"/>
      <c r="BN1739" s="95"/>
      <c r="BO1739" s="95"/>
      <c r="BP1739" s="73"/>
      <c r="BQ1739" s="73"/>
      <c r="BR1739" s="95"/>
      <c r="BS1739" s="95"/>
      <c r="BT1739" s="73"/>
      <c r="BU1739" s="73"/>
      <c r="BV1739" s="95"/>
      <c r="BW1739" s="95"/>
      <c r="BX1739" s="73"/>
      <c r="BY1739" s="73"/>
      <c r="BZ1739" s="95"/>
      <c r="CA1739" s="95"/>
      <c r="CB1739" s="73"/>
      <c r="CC1739" s="73"/>
      <c r="CD1739" s="95"/>
      <c r="CE1739" s="9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9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2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73"/>
      <c r="AF1740" s="73"/>
      <c r="AG1740" s="73"/>
      <c r="AH1740" s="95"/>
      <c r="AI1740" s="95"/>
      <c r="AJ1740" s="73"/>
      <c r="AK1740" s="73"/>
      <c r="AL1740" s="95"/>
      <c r="AM1740" s="95"/>
      <c r="AN1740" s="73"/>
      <c r="AO1740" s="73"/>
      <c r="AP1740" s="95"/>
      <c r="AQ1740" s="95"/>
      <c r="AR1740" s="73"/>
      <c r="AS1740" s="73"/>
      <c r="AT1740" s="95"/>
      <c r="AU1740" s="95"/>
      <c r="AV1740" s="73"/>
      <c r="AW1740" s="73"/>
      <c r="AX1740" s="95"/>
      <c r="AY1740" s="95"/>
      <c r="AZ1740" s="73"/>
      <c r="BA1740" s="73"/>
      <c r="BB1740" s="95"/>
      <c r="BC1740" s="95"/>
      <c r="BD1740" s="73"/>
      <c r="BE1740" s="73"/>
      <c r="BF1740" s="95"/>
      <c r="BG1740" s="95"/>
      <c r="BH1740" s="73"/>
      <c r="BI1740" s="73"/>
      <c r="BJ1740" s="95"/>
      <c r="BK1740" s="95"/>
      <c r="BL1740" s="73"/>
      <c r="BM1740" s="73"/>
      <c r="BN1740" s="95"/>
      <c r="BO1740" s="95"/>
      <c r="BP1740" s="73"/>
      <c r="BQ1740" s="73"/>
      <c r="BR1740" s="95"/>
      <c r="BS1740" s="95"/>
      <c r="BT1740" s="73"/>
      <c r="BU1740" s="73"/>
      <c r="BV1740" s="95"/>
      <c r="BW1740" s="95"/>
      <c r="BX1740" s="73"/>
      <c r="BY1740" s="73"/>
      <c r="BZ1740" s="95"/>
      <c r="CA1740" s="95"/>
      <c r="CB1740" s="73"/>
      <c r="CC1740" s="73"/>
      <c r="CD1740" s="95"/>
      <c r="CE1740" s="9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9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2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73"/>
      <c r="AF1741" s="73"/>
      <c r="AG1741" s="73"/>
      <c r="AH1741" s="95"/>
      <c r="AI1741" s="95"/>
      <c r="AJ1741" s="73"/>
      <c r="AK1741" s="73"/>
      <c r="AL1741" s="95"/>
      <c r="AM1741" s="95"/>
      <c r="AN1741" s="73"/>
      <c r="AO1741" s="73"/>
      <c r="AP1741" s="95"/>
      <c r="AQ1741" s="95"/>
      <c r="AR1741" s="73"/>
      <c r="AS1741" s="73"/>
      <c r="AT1741" s="95"/>
      <c r="AU1741" s="95"/>
      <c r="AV1741" s="73"/>
      <c r="AW1741" s="73"/>
      <c r="AX1741" s="95"/>
      <c r="AY1741" s="95"/>
      <c r="AZ1741" s="73"/>
      <c r="BA1741" s="73"/>
      <c r="BB1741" s="95"/>
      <c r="BC1741" s="95"/>
      <c r="BD1741" s="73"/>
      <c r="BE1741" s="73"/>
      <c r="BF1741" s="95"/>
      <c r="BG1741" s="95"/>
      <c r="BH1741" s="73"/>
      <c r="BI1741" s="73"/>
      <c r="BJ1741" s="95"/>
      <c r="BK1741" s="95"/>
      <c r="BL1741" s="73"/>
      <c r="BM1741" s="73"/>
      <c r="BN1741" s="95"/>
      <c r="BO1741" s="95"/>
      <c r="BP1741" s="73"/>
      <c r="BQ1741" s="73"/>
      <c r="BR1741" s="95"/>
      <c r="BS1741" s="95"/>
      <c r="BT1741" s="73"/>
      <c r="BU1741" s="73"/>
      <c r="BV1741" s="95"/>
      <c r="BW1741" s="95"/>
      <c r="BX1741" s="73"/>
      <c r="BY1741" s="73"/>
      <c r="BZ1741" s="95"/>
      <c r="CA1741" s="95"/>
      <c r="CB1741" s="73"/>
      <c r="CC1741" s="73"/>
      <c r="CD1741" s="95"/>
      <c r="CE1741" s="9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9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2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73"/>
      <c r="AF1742" s="73"/>
      <c r="AG1742" s="73"/>
      <c r="AH1742" s="95"/>
      <c r="AI1742" s="95"/>
      <c r="AJ1742" s="73"/>
      <c r="AK1742" s="73"/>
      <c r="AL1742" s="95"/>
      <c r="AM1742" s="95"/>
      <c r="AN1742" s="73"/>
      <c r="AO1742" s="73"/>
      <c r="AP1742" s="95"/>
      <c r="AQ1742" s="95"/>
      <c r="AR1742" s="73"/>
      <c r="AS1742" s="73"/>
      <c r="AT1742" s="95"/>
      <c r="AU1742" s="95"/>
      <c r="AV1742" s="73"/>
      <c r="AW1742" s="73"/>
      <c r="AX1742" s="95"/>
      <c r="AY1742" s="95"/>
      <c r="AZ1742" s="73"/>
      <c r="BA1742" s="73"/>
      <c r="BB1742" s="95"/>
      <c r="BC1742" s="95"/>
      <c r="BD1742" s="73"/>
      <c r="BE1742" s="73"/>
      <c r="BF1742" s="95"/>
      <c r="BG1742" s="95"/>
      <c r="BH1742" s="73"/>
      <c r="BI1742" s="73"/>
      <c r="BJ1742" s="95"/>
      <c r="BK1742" s="95"/>
      <c r="BL1742" s="73"/>
      <c r="BM1742" s="73"/>
      <c r="BN1742" s="95"/>
      <c r="BO1742" s="95"/>
      <c r="BP1742" s="73"/>
      <c r="BQ1742" s="73"/>
      <c r="BR1742" s="95"/>
      <c r="BS1742" s="95"/>
      <c r="BT1742" s="73"/>
      <c r="BU1742" s="73"/>
      <c r="BV1742" s="95"/>
      <c r="BW1742" s="95"/>
      <c r="BX1742" s="73"/>
      <c r="BY1742" s="73"/>
      <c r="BZ1742" s="95"/>
      <c r="CA1742" s="95"/>
      <c r="CB1742" s="73"/>
      <c r="CC1742" s="73"/>
      <c r="CD1742" s="95"/>
      <c r="CE1742" s="9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9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2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73"/>
      <c r="AF1743" s="73"/>
      <c r="AG1743" s="73"/>
      <c r="AH1743" s="95"/>
      <c r="AI1743" s="95"/>
      <c r="AJ1743" s="73"/>
      <c r="AK1743" s="73"/>
      <c r="AL1743" s="95"/>
      <c r="AM1743" s="95"/>
      <c r="AN1743" s="73"/>
      <c r="AO1743" s="73"/>
      <c r="AP1743" s="95"/>
      <c r="AQ1743" s="95"/>
      <c r="AR1743" s="73"/>
      <c r="AS1743" s="73"/>
      <c r="AT1743" s="95"/>
      <c r="AU1743" s="95"/>
      <c r="AV1743" s="73"/>
      <c r="AW1743" s="73"/>
      <c r="AX1743" s="95"/>
      <c r="AY1743" s="95"/>
      <c r="AZ1743" s="73"/>
      <c r="BA1743" s="73"/>
      <c r="BB1743" s="95"/>
      <c r="BC1743" s="95"/>
      <c r="BD1743" s="73"/>
      <c r="BE1743" s="73"/>
      <c r="BF1743" s="95"/>
      <c r="BG1743" s="95"/>
      <c r="BH1743" s="73"/>
      <c r="BI1743" s="73"/>
      <c r="BJ1743" s="95"/>
      <c r="BK1743" s="95"/>
      <c r="BL1743" s="73"/>
      <c r="BM1743" s="73"/>
      <c r="BN1743" s="95"/>
      <c r="BO1743" s="95"/>
      <c r="BP1743" s="73"/>
      <c r="BQ1743" s="73"/>
      <c r="BR1743" s="95"/>
      <c r="BS1743" s="95"/>
      <c r="BT1743" s="73"/>
      <c r="BU1743" s="73"/>
      <c r="BV1743" s="95"/>
      <c r="BW1743" s="95"/>
      <c r="BX1743" s="73"/>
      <c r="BY1743" s="73"/>
      <c r="BZ1743" s="95"/>
      <c r="CA1743" s="95"/>
      <c r="CB1743" s="73"/>
      <c r="CC1743" s="73"/>
      <c r="CD1743" s="95"/>
      <c r="CE1743" s="9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9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2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73"/>
      <c r="AF1744" s="73"/>
      <c r="AG1744" s="73"/>
      <c r="AH1744" s="95"/>
      <c r="AI1744" s="95"/>
      <c r="AJ1744" s="73"/>
      <c r="AK1744" s="73"/>
      <c r="AL1744" s="95"/>
      <c r="AM1744" s="95"/>
      <c r="AN1744" s="73"/>
      <c r="AO1744" s="73"/>
      <c r="AP1744" s="95"/>
      <c r="AQ1744" s="95"/>
      <c r="AR1744" s="73"/>
      <c r="AS1744" s="73"/>
      <c r="AT1744" s="95"/>
      <c r="AU1744" s="95"/>
      <c r="AV1744" s="73"/>
      <c r="AW1744" s="73"/>
      <c r="AX1744" s="95"/>
      <c r="AY1744" s="95"/>
      <c r="AZ1744" s="73"/>
      <c r="BA1744" s="73"/>
      <c r="BB1744" s="95"/>
      <c r="BC1744" s="95"/>
      <c r="BD1744" s="73"/>
      <c r="BE1744" s="73"/>
      <c r="BF1744" s="95"/>
      <c r="BG1744" s="95"/>
      <c r="BH1744" s="73"/>
      <c r="BI1744" s="73"/>
      <c r="BJ1744" s="95"/>
      <c r="BK1744" s="95"/>
      <c r="BL1744" s="73"/>
      <c r="BM1744" s="73"/>
      <c r="BN1744" s="95"/>
      <c r="BO1744" s="95"/>
      <c r="BP1744" s="73"/>
      <c r="BQ1744" s="73"/>
      <c r="BR1744" s="95"/>
      <c r="BS1744" s="95"/>
      <c r="BT1744" s="73"/>
      <c r="BU1744" s="73"/>
      <c r="BV1744" s="95"/>
      <c r="BW1744" s="95"/>
      <c r="BX1744" s="73"/>
      <c r="BY1744" s="73"/>
      <c r="BZ1744" s="95"/>
      <c r="CA1744" s="95"/>
      <c r="CB1744" s="73"/>
      <c r="CC1744" s="73"/>
      <c r="CD1744" s="95"/>
      <c r="CE1744" s="9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9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2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73"/>
      <c r="AF1745" s="73"/>
      <c r="AG1745" s="73"/>
      <c r="AH1745" s="95"/>
      <c r="AI1745" s="95"/>
      <c r="AJ1745" s="73"/>
      <c r="AK1745" s="73"/>
      <c r="AL1745" s="95"/>
      <c r="AM1745" s="95"/>
      <c r="AN1745" s="73"/>
      <c r="AO1745" s="73"/>
      <c r="AP1745" s="95"/>
      <c r="AQ1745" s="95"/>
      <c r="AR1745" s="73"/>
      <c r="AS1745" s="73"/>
      <c r="AT1745" s="95"/>
      <c r="AU1745" s="95"/>
      <c r="AV1745" s="73"/>
      <c r="AW1745" s="73"/>
      <c r="AX1745" s="95"/>
      <c r="AY1745" s="95"/>
      <c r="AZ1745" s="73"/>
      <c r="BA1745" s="73"/>
      <c r="BB1745" s="95"/>
      <c r="BC1745" s="95"/>
      <c r="BD1745" s="73"/>
      <c r="BE1745" s="73"/>
      <c r="BF1745" s="95"/>
      <c r="BG1745" s="95"/>
      <c r="BH1745" s="73"/>
      <c r="BI1745" s="73"/>
      <c r="BJ1745" s="95"/>
      <c r="BK1745" s="95"/>
      <c r="BL1745" s="73"/>
      <c r="BM1745" s="73"/>
      <c r="BN1745" s="95"/>
      <c r="BO1745" s="95"/>
      <c r="BP1745" s="73"/>
      <c r="BQ1745" s="73"/>
      <c r="BR1745" s="95"/>
      <c r="BS1745" s="95"/>
      <c r="BT1745" s="73"/>
      <c r="BU1745" s="73"/>
      <c r="BV1745" s="95"/>
      <c r="BW1745" s="95"/>
      <c r="BX1745" s="73"/>
      <c r="BY1745" s="73"/>
      <c r="BZ1745" s="95"/>
      <c r="CA1745" s="95"/>
      <c r="CB1745" s="73"/>
      <c r="CC1745" s="73"/>
      <c r="CD1745" s="95"/>
      <c r="CE1745" s="9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9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2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73"/>
      <c r="AF1746" s="73"/>
      <c r="AG1746" s="73"/>
      <c r="AH1746" s="95"/>
      <c r="AI1746" s="95"/>
      <c r="AJ1746" s="73"/>
      <c r="AK1746" s="73"/>
      <c r="AL1746" s="95"/>
      <c r="AM1746" s="95"/>
      <c r="AN1746" s="73"/>
      <c r="AO1746" s="73"/>
      <c r="AP1746" s="95"/>
      <c r="AQ1746" s="95"/>
      <c r="AR1746" s="73"/>
      <c r="AS1746" s="73"/>
      <c r="AT1746" s="95"/>
      <c r="AU1746" s="95"/>
      <c r="AV1746" s="73"/>
      <c r="AW1746" s="73"/>
      <c r="AX1746" s="95"/>
      <c r="AY1746" s="95"/>
      <c r="AZ1746" s="73"/>
      <c r="BA1746" s="73"/>
      <c r="BB1746" s="95"/>
      <c r="BC1746" s="95"/>
      <c r="BD1746" s="73"/>
      <c r="BE1746" s="73"/>
      <c r="BF1746" s="95"/>
      <c r="BG1746" s="95"/>
      <c r="BH1746" s="73"/>
      <c r="BI1746" s="73"/>
      <c r="BJ1746" s="95"/>
      <c r="BK1746" s="95"/>
      <c r="BL1746" s="73"/>
      <c r="BM1746" s="73"/>
      <c r="BN1746" s="95"/>
      <c r="BO1746" s="95"/>
      <c r="BP1746" s="73"/>
      <c r="BQ1746" s="73"/>
      <c r="BR1746" s="95"/>
      <c r="BS1746" s="95"/>
      <c r="BT1746" s="73"/>
      <c r="BU1746" s="73"/>
      <c r="BV1746" s="95"/>
      <c r="BW1746" s="95"/>
      <c r="BX1746" s="73"/>
      <c r="BY1746" s="73"/>
      <c r="BZ1746" s="95"/>
      <c r="CA1746" s="95"/>
      <c r="CB1746" s="73"/>
      <c r="CC1746" s="73"/>
      <c r="CD1746" s="95"/>
      <c r="CE1746" s="9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9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2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73"/>
      <c r="AF1747" s="73"/>
      <c r="AG1747" s="73"/>
      <c r="AH1747" s="95"/>
      <c r="AI1747" s="95"/>
      <c r="AJ1747" s="73"/>
      <c r="AK1747" s="73"/>
      <c r="AL1747" s="95"/>
      <c r="AM1747" s="95"/>
      <c r="AN1747" s="73"/>
      <c r="AO1747" s="73"/>
      <c r="AP1747" s="95"/>
      <c r="AQ1747" s="95"/>
      <c r="AR1747" s="73"/>
      <c r="AS1747" s="73"/>
      <c r="AT1747" s="95"/>
      <c r="AU1747" s="95"/>
      <c r="AV1747" s="73"/>
      <c r="AW1747" s="73"/>
      <c r="AX1747" s="95"/>
      <c r="AY1747" s="95"/>
      <c r="AZ1747" s="73"/>
      <c r="BA1747" s="73"/>
      <c r="BB1747" s="95"/>
      <c r="BC1747" s="95"/>
      <c r="BD1747" s="73"/>
      <c r="BE1747" s="73"/>
      <c r="BF1747" s="95"/>
      <c r="BG1747" s="95"/>
      <c r="BH1747" s="73"/>
      <c r="BI1747" s="73"/>
      <c r="BJ1747" s="95"/>
      <c r="BK1747" s="95"/>
      <c r="BL1747" s="73"/>
      <c r="BM1747" s="73"/>
      <c r="BN1747" s="95"/>
      <c r="BO1747" s="95"/>
      <c r="BP1747" s="73"/>
      <c r="BQ1747" s="73"/>
      <c r="BR1747" s="95"/>
      <c r="BS1747" s="95"/>
      <c r="BT1747" s="73"/>
      <c r="BU1747" s="73"/>
      <c r="BV1747" s="95"/>
      <c r="BW1747" s="95"/>
      <c r="BX1747" s="73"/>
      <c r="BY1747" s="73"/>
      <c r="BZ1747" s="95"/>
      <c r="CA1747" s="95"/>
      <c r="CB1747" s="73"/>
      <c r="CC1747" s="73"/>
      <c r="CD1747" s="95"/>
      <c r="CE1747" s="9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9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2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73"/>
      <c r="AF1748" s="73"/>
      <c r="AG1748" s="73"/>
      <c r="AH1748" s="95"/>
      <c r="AI1748" s="95"/>
      <c r="AJ1748" s="73"/>
      <c r="AK1748" s="73"/>
      <c r="AL1748" s="95"/>
      <c r="AM1748" s="95"/>
      <c r="AN1748" s="73"/>
      <c r="AO1748" s="73"/>
      <c r="AP1748" s="95"/>
      <c r="AQ1748" s="95"/>
      <c r="AR1748" s="73"/>
      <c r="AS1748" s="73"/>
      <c r="AT1748" s="95"/>
      <c r="AU1748" s="95"/>
      <c r="AV1748" s="73"/>
      <c r="AW1748" s="73"/>
      <c r="AX1748" s="95"/>
      <c r="AY1748" s="95"/>
      <c r="AZ1748" s="73"/>
      <c r="BA1748" s="73"/>
      <c r="BB1748" s="95"/>
      <c r="BC1748" s="95"/>
      <c r="BD1748" s="73"/>
      <c r="BE1748" s="73"/>
      <c r="BF1748" s="95"/>
      <c r="BG1748" s="95"/>
      <c r="BH1748" s="73"/>
      <c r="BI1748" s="73"/>
      <c r="BJ1748" s="95"/>
      <c r="BK1748" s="95"/>
      <c r="BL1748" s="73"/>
      <c r="BM1748" s="73"/>
      <c r="BN1748" s="95"/>
      <c r="BO1748" s="95"/>
      <c r="BP1748" s="73"/>
      <c r="BQ1748" s="73"/>
      <c r="BR1748" s="95"/>
      <c r="BS1748" s="95"/>
      <c r="BT1748" s="73"/>
      <c r="BU1748" s="73"/>
      <c r="BV1748" s="95"/>
      <c r="BW1748" s="95"/>
      <c r="BX1748" s="73"/>
      <c r="BY1748" s="73"/>
      <c r="BZ1748" s="95"/>
      <c r="CA1748" s="95"/>
      <c r="CB1748" s="73"/>
      <c r="CC1748" s="73"/>
      <c r="CD1748" s="95"/>
      <c r="CE1748" s="9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9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2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73"/>
      <c r="AF1749" s="73"/>
      <c r="AG1749" s="73"/>
      <c r="AH1749" s="95"/>
      <c r="AI1749" s="95"/>
      <c r="AJ1749" s="73"/>
      <c r="AK1749" s="73"/>
      <c r="AL1749" s="95"/>
      <c r="AM1749" s="95"/>
      <c r="AN1749" s="73"/>
      <c r="AO1749" s="73"/>
      <c r="AP1749" s="95"/>
      <c r="AQ1749" s="95"/>
      <c r="AR1749" s="73"/>
      <c r="AS1749" s="73"/>
      <c r="AT1749" s="95"/>
      <c r="AU1749" s="95"/>
      <c r="AV1749" s="73"/>
      <c r="AW1749" s="73"/>
      <c r="AX1749" s="95"/>
      <c r="AY1749" s="95"/>
      <c r="AZ1749" s="73"/>
      <c r="BA1749" s="73"/>
      <c r="BB1749" s="95"/>
      <c r="BC1749" s="95"/>
      <c r="BD1749" s="73"/>
      <c r="BE1749" s="73"/>
      <c r="BF1749" s="95"/>
      <c r="BG1749" s="95"/>
      <c r="BH1749" s="73"/>
      <c r="BI1749" s="73"/>
      <c r="BJ1749" s="95"/>
      <c r="BK1749" s="95"/>
      <c r="BL1749" s="73"/>
      <c r="BM1749" s="73"/>
      <c r="BN1749" s="95"/>
      <c r="BO1749" s="95"/>
      <c r="BP1749" s="73"/>
      <c r="BQ1749" s="73"/>
      <c r="BR1749" s="95"/>
      <c r="BS1749" s="95"/>
      <c r="BT1749" s="73"/>
      <c r="BU1749" s="73"/>
      <c r="BV1749" s="95"/>
      <c r="BW1749" s="95"/>
      <c r="BX1749" s="73"/>
      <c r="BY1749" s="73"/>
      <c r="BZ1749" s="95"/>
      <c r="CA1749" s="95"/>
      <c r="CB1749" s="73"/>
      <c r="CC1749" s="73"/>
      <c r="CD1749" s="95"/>
      <c r="CE1749" s="9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9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2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73"/>
      <c r="AF1750" s="73"/>
      <c r="AG1750" s="73"/>
      <c r="AH1750" s="95"/>
      <c r="AI1750" s="95"/>
      <c r="AJ1750" s="73"/>
      <c r="AK1750" s="73"/>
      <c r="AL1750" s="95"/>
      <c r="AM1750" s="95"/>
      <c r="AN1750" s="73"/>
      <c r="AO1750" s="73"/>
      <c r="AP1750" s="95"/>
      <c r="AQ1750" s="95"/>
      <c r="AR1750" s="73"/>
      <c r="AS1750" s="73"/>
      <c r="AT1750" s="95"/>
      <c r="AU1750" s="95"/>
      <c r="AV1750" s="73"/>
      <c r="AW1750" s="73"/>
      <c r="AX1750" s="95"/>
      <c r="AY1750" s="95"/>
      <c r="AZ1750" s="73"/>
      <c r="BA1750" s="73"/>
      <c r="BB1750" s="95"/>
      <c r="BC1750" s="95"/>
      <c r="BD1750" s="73"/>
      <c r="BE1750" s="73"/>
      <c r="BF1750" s="95"/>
      <c r="BG1750" s="95"/>
      <c r="BH1750" s="73"/>
      <c r="BI1750" s="73"/>
      <c r="BJ1750" s="95"/>
      <c r="BK1750" s="95"/>
      <c r="BL1750" s="73"/>
      <c r="BM1750" s="73"/>
      <c r="BN1750" s="95"/>
      <c r="BO1750" s="95"/>
      <c r="BP1750" s="73"/>
      <c r="BQ1750" s="73"/>
      <c r="BR1750" s="95"/>
      <c r="BS1750" s="95"/>
      <c r="BT1750" s="73"/>
      <c r="BU1750" s="73"/>
      <c r="BV1750" s="95"/>
      <c r="BW1750" s="95"/>
      <c r="BX1750" s="73"/>
      <c r="BY1750" s="73"/>
      <c r="BZ1750" s="95"/>
      <c r="CA1750" s="95"/>
      <c r="CB1750" s="73"/>
      <c r="CC1750" s="73"/>
      <c r="CD1750" s="95"/>
      <c r="CE1750" s="9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9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2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73"/>
      <c r="AF1751" s="73"/>
      <c r="AG1751" s="73"/>
      <c r="AH1751" s="95"/>
      <c r="AI1751" s="95"/>
      <c r="AJ1751" s="73"/>
      <c r="AK1751" s="73"/>
      <c r="AL1751" s="95"/>
      <c r="AM1751" s="95"/>
      <c r="AN1751" s="73"/>
      <c r="AO1751" s="73"/>
      <c r="AP1751" s="95"/>
      <c r="AQ1751" s="95"/>
      <c r="AR1751" s="73"/>
      <c r="AS1751" s="73"/>
      <c r="AT1751" s="95"/>
      <c r="AU1751" s="95"/>
      <c r="AV1751" s="73"/>
      <c r="AW1751" s="73"/>
      <c r="AX1751" s="95"/>
      <c r="AY1751" s="95"/>
      <c r="AZ1751" s="73"/>
      <c r="BA1751" s="73"/>
      <c r="BB1751" s="95"/>
      <c r="BC1751" s="95"/>
      <c r="BD1751" s="73"/>
      <c r="BE1751" s="73"/>
      <c r="BF1751" s="95"/>
      <c r="BG1751" s="95"/>
      <c r="BH1751" s="73"/>
      <c r="BI1751" s="73"/>
      <c r="BJ1751" s="95"/>
      <c r="BK1751" s="95"/>
      <c r="BL1751" s="73"/>
      <c r="BM1751" s="73"/>
      <c r="BN1751" s="95"/>
      <c r="BO1751" s="95"/>
      <c r="BP1751" s="73"/>
      <c r="BQ1751" s="73"/>
      <c r="BR1751" s="95"/>
      <c r="BS1751" s="95"/>
      <c r="BT1751" s="73"/>
      <c r="BU1751" s="73"/>
      <c r="BV1751" s="95"/>
      <c r="BW1751" s="95"/>
      <c r="BX1751" s="73"/>
      <c r="BY1751" s="73"/>
      <c r="BZ1751" s="95"/>
      <c r="CA1751" s="95"/>
      <c r="CB1751" s="73"/>
      <c r="CC1751" s="73"/>
      <c r="CD1751" s="95"/>
      <c r="CE1751" s="9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9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2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73"/>
      <c r="AF1752" s="73"/>
      <c r="AG1752" s="73"/>
      <c r="AH1752" s="95"/>
      <c r="AI1752" s="95"/>
      <c r="AJ1752" s="73"/>
      <c r="AK1752" s="73"/>
      <c r="AL1752" s="95"/>
      <c r="AM1752" s="95"/>
      <c r="AN1752" s="73"/>
      <c r="AO1752" s="73"/>
      <c r="AP1752" s="95"/>
      <c r="AQ1752" s="95"/>
      <c r="AR1752" s="73"/>
      <c r="AS1752" s="73"/>
      <c r="AT1752" s="95"/>
      <c r="AU1752" s="95"/>
      <c r="AV1752" s="73"/>
      <c r="AW1752" s="73"/>
      <c r="AX1752" s="95"/>
      <c r="AY1752" s="95"/>
      <c r="AZ1752" s="73"/>
      <c r="BA1752" s="73"/>
      <c r="BB1752" s="95"/>
      <c r="BC1752" s="95"/>
      <c r="BD1752" s="73"/>
      <c r="BE1752" s="73"/>
      <c r="BF1752" s="95"/>
      <c r="BG1752" s="95"/>
      <c r="BH1752" s="73"/>
      <c r="BI1752" s="73"/>
      <c r="BJ1752" s="95"/>
      <c r="BK1752" s="95"/>
      <c r="BL1752" s="73"/>
      <c r="BM1752" s="73"/>
      <c r="BN1752" s="95"/>
      <c r="BO1752" s="95"/>
      <c r="BP1752" s="73"/>
      <c r="BQ1752" s="73"/>
      <c r="BR1752" s="95"/>
      <c r="BS1752" s="95"/>
      <c r="BT1752" s="73"/>
      <c r="BU1752" s="73"/>
      <c r="BV1752" s="95"/>
      <c r="BW1752" s="95"/>
      <c r="BX1752" s="73"/>
      <c r="BY1752" s="73"/>
      <c r="BZ1752" s="95"/>
      <c r="CA1752" s="95"/>
      <c r="CB1752" s="73"/>
      <c r="CC1752" s="73"/>
      <c r="CD1752" s="95"/>
      <c r="CE1752" s="9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9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2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73"/>
      <c r="AF1753" s="73"/>
      <c r="AG1753" s="73"/>
      <c r="AH1753" s="95"/>
      <c r="AI1753" s="95"/>
      <c r="AJ1753" s="73"/>
      <c r="AK1753" s="73"/>
      <c r="AL1753" s="95"/>
      <c r="AM1753" s="95"/>
      <c r="AN1753" s="73"/>
      <c r="AO1753" s="73"/>
      <c r="AP1753" s="95"/>
      <c r="AQ1753" s="95"/>
      <c r="AR1753" s="73"/>
      <c r="AS1753" s="73"/>
      <c r="AT1753" s="95"/>
      <c r="AU1753" s="95"/>
      <c r="AV1753" s="73"/>
      <c r="AW1753" s="73"/>
      <c r="AX1753" s="95"/>
      <c r="AY1753" s="95"/>
      <c r="AZ1753" s="73"/>
      <c r="BA1753" s="73"/>
      <c r="BB1753" s="95"/>
      <c r="BC1753" s="95"/>
      <c r="BD1753" s="73"/>
      <c r="BE1753" s="73"/>
      <c r="BF1753" s="95"/>
      <c r="BG1753" s="95"/>
      <c r="BH1753" s="73"/>
      <c r="BI1753" s="73"/>
      <c r="BJ1753" s="95"/>
      <c r="BK1753" s="95"/>
      <c r="BL1753" s="73"/>
      <c r="BM1753" s="73"/>
      <c r="BN1753" s="95"/>
      <c r="BO1753" s="95"/>
      <c r="BP1753" s="73"/>
      <c r="BQ1753" s="73"/>
      <c r="BR1753" s="95"/>
      <c r="BS1753" s="95"/>
      <c r="BT1753" s="73"/>
      <c r="BU1753" s="73"/>
      <c r="BV1753" s="95"/>
      <c r="BW1753" s="95"/>
      <c r="BX1753" s="73"/>
      <c r="BY1753" s="73"/>
      <c r="BZ1753" s="95"/>
      <c r="CA1753" s="95"/>
      <c r="CB1753" s="73"/>
      <c r="CC1753" s="73"/>
      <c r="CD1753" s="95"/>
      <c r="CE1753" s="9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9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2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73"/>
      <c r="AF1754" s="73"/>
      <c r="AG1754" s="73"/>
      <c r="AH1754" s="95"/>
      <c r="AI1754" s="95"/>
      <c r="AJ1754" s="73"/>
      <c r="AK1754" s="73"/>
      <c r="AL1754" s="95"/>
      <c r="AM1754" s="95"/>
      <c r="AN1754" s="73"/>
      <c r="AO1754" s="73"/>
      <c r="AP1754" s="95"/>
      <c r="AQ1754" s="95"/>
      <c r="AR1754" s="73"/>
      <c r="AS1754" s="73"/>
      <c r="AT1754" s="95"/>
      <c r="AU1754" s="95"/>
      <c r="AV1754" s="73"/>
      <c r="AW1754" s="73"/>
      <c r="AX1754" s="95"/>
      <c r="AY1754" s="95"/>
      <c r="AZ1754" s="73"/>
      <c r="BA1754" s="73"/>
      <c r="BB1754" s="95"/>
      <c r="BC1754" s="95"/>
      <c r="BD1754" s="73"/>
      <c r="BE1754" s="73"/>
      <c r="BF1754" s="95"/>
      <c r="BG1754" s="95"/>
      <c r="BH1754" s="73"/>
      <c r="BI1754" s="73"/>
      <c r="BJ1754" s="95"/>
      <c r="BK1754" s="95"/>
      <c r="BL1754" s="73"/>
      <c r="BM1754" s="73"/>
      <c r="BN1754" s="95"/>
      <c r="BO1754" s="95"/>
      <c r="BP1754" s="73"/>
      <c r="BQ1754" s="73"/>
      <c r="BR1754" s="95"/>
      <c r="BS1754" s="95"/>
      <c r="BT1754" s="73"/>
      <c r="BU1754" s="73"/>
      <c r="BV1754" s="95"/>
      <c r="BW1754" s="95"/>
      <c r="BX1754" s="73"/>
      <c r="BY1754" s="73"/>
      <c r="BZ1754" s="95"/>
      <c r="CA1754" s="95"/>
      <c r="CB1754" s="73"/>
      <c r="CC1754" s="73"/>
      <c r="CD1754" s="95"/>
      <c r="CE1754" s="9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9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2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73"/>
      <c r="AF1755" s="73"/>
      <c r="AG1755" s="73"/>
      <c r="AH1755" s="95"/>
      <c r="AI1755" s="95"/>
      <c r="AJ1755" s="73"/>
      <c r="AK1755" s="73"/>
      <c r="AL1755" s="95"/>
      <c r="AM1755" s="95"/>
      <c r="AN1755" s="73"/>
      <c r="AO1755" s="73"/>
      <c r="AP1755" s="95"/>
      <c r="AQ1755" s="95"/>
      <c r="AR1755" s="73"/>
      <c r="AS1755" s="73"/>
      <c r="AT1755" s="95"/>
      <c r="AU1755" s="95"/>
      <c r="AV1755" s="73"/>
      <c r="AW1755" s="73"/>
      <c r="AX1755" s="95"/>
      <c r="AY1755" s="95"/>
      <c r="AZ1755" s="73"/>
      <c r="BA1755" s="73"/>
      <c r="BB1755" s="95"/>
      <c r="BC1755" s="95"/>
      <c r="BD1755" s="73"/>
      <c r="BE1755" s="73"/>
      <c r="BF1755" s="95"/>
      <c r="BG1755" s="95"/>
      <c r="BH1755" s="73"/>
      <c r="BI1755" s="73"/>
      <c r="BJ1755" s="95"/>
      <c r="BK1755" s="95"/>
      <c r="BL1755" s="73"/>
      <c r="BM1755" s="73"/>
      <c r="BN1755" s="95"/>
      <c r="BO1755" s="95"/>
      <c r="BP1755" s="73"/>
      <c r="BQ1755" s="73"/>
      <c r="BR1755" s="95"/>
      <c r="BS1755" s="95"/>
      <c r="BT1755" s="73"/>
      <c r="BU1755" s="73"/>
      <c r="BV1755" s="95"/>
      <c r="BW1755" s="95"/>
      <c r="BX1755" s="73"/>
      <c r="BY1755" s="73"/>
      <c r="BZ1755" s="95"/>
      <c r="CA1755" s="95"/>
      <c r="CB1755" s="73"/>
      <c r="CC1755" s="73"/>
      <c r="CD1755" s="95"/>
      <c r="CE1755" s="9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9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2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73"/>
      <c r="AF1756" s="73"/>
      <c r="AG1756" s="73"/>
      <c r="AH1756" s="95"/>
      <c r="AI1756" s="95"/>
      <c r="AJ1756" s="73"/>
      <c r="AK1756" s="73"/>
      <c r="AL1756" s="95"/>
      <c r="AM1756" s="95"/>
      <c r="AN1756" s="73"/>
      <c r="AO1756" s="73"/>
      <c r="AP1756" s="95"/>
      <c r="AQ1756" s="95"/>
      <c r="AR1756" s="73"/>
      <c r="AS1756" s="73"/>
      <c r="AT1756" s="95"/>
      <c r="AU1756" s="95"/>
      <c r="AV1756" s="73"/>
      <c r="AW1756" s="73"/>
      <c r="AX1756" s="95"/>
      <c r="AY1756" s="95"/>
      <c r="AZ1756" s="73"/>
      <c r="BA1756" s="73"/>
      <c r="BB1756" s="95"/>
      <c r="BC1756" s="95"/>
      <c r="BD1756" s="73"/>
      <c r="BE1756" s="73"/>
      <c r="BF1756" s="95"/>
      <c r="BG1756" s="95"/>
      <c r="BH1756" s="73"/>
      <c r="BI1756" s="73"/>
      <c r="BJ1756" s="95"/>
      <c r="BK1756" s="95"/>
      <c r="BL1756" s="73"/>
      <c r="BM1756" s="73"/>
      <c r="BN1756" s="95"/>
      <c r="BO1756" s="95"/>
      <c r="BP1756" s="73"/>
      <c r="BQ1756" s="73"/>
      <c r="BR1756" s="95"/>
      <c r="BS1756" s="95"/>
      <c r="BT1756" s="73"/>
      <c r="BU1756" s="73"/>
      <c r="BV1756" s="95"/>
      <c r="BW1756" s="95"/>
      <c r="BX1756" s="73"/>
      <c r="BY1756" s="73"/>
      <c r="BZ1756" s="95"/>
      <c r="CA1756" s="95"/>
      <c r="CB1756" s="73"/>
      <c r="CC1756" s="73"/>
      <c r="CD1756" s="95"/>
      <c r="CE1756" s="9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9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2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73"/>
      <c r="AF1757" s="73"/>
      <c r="AG1757" s="73"/>
      <c r="AH1757" s="95"/>
      <c r="AI1757" s="95"/>
      <c r="AJ1757" s="73"/>
      <c r="AK1757" s="73"/>
      <c r="AL1757" s="95"/>
      <c r="AM1757" s="95"/>
      <c r="AN1757" s="73"/>
      <c r="AO1757" s="73"/>
      <c r="AP1757" s="95"/>
      <c r="AQ1757" s="95"/>
      <c r="AR1757" s="73"/>
      <c r="AS1757" s="73"/>
      <c r="AT1757" s="95"/>
      <c r="AU1757" s="95"/>
      <c r="AV1757" s="73"/>
      <c r="AW1757" s="73"/>
      <c r="AX1757" s="95"/>
      <c r="AY1757" s="95"/>
      <c r="AZ1757" s="73"/>
      <c r="BA1757" s="73"/>
      <c r="BB1757" s="95"/>
      <c r="BC1757" s="95"/>
      <c r="BD1757" s="73"/>
      <c r="BE1757" s="73"/>
      <c r="BF1757" s="95"/>
      <c r="BG1757" s="95"/>
      <c r="BH1757" s="73"/>
      <c r="BI1757" s="73"/>
      <c r="BJ1757" s="95"/>
      <c r="BK1757" s="95"/>
      <c r="BL1757" s="73"/>
      <c r="BM1757" s="73"/>
      <c r="BN1757" s="95"/>
      <c r="BO1757" s="95"/>
      <c r="BP1757" s="73"/>
      <c r="BQ1757" s="73"/>
      <c r="BR1757" s="95"/>
      <c r="BS1757" s="95"/>
      <c r="BT1757" s="73"/>
      <c r="BU1757" s="73"/>
      <c r="BV1757" s="95"/>
      <c r="BW1757" s="95"/>
      <c r="BX1757" s="73"/>
      <c r="BY1757" s="73"/>
      <c r="BZ1757" s="95"/>
      <c r="CA1757" s="95"/>
      <c r="CB1757" s="73"/>
      <c r="CC1757" s="73"/>
      <c r="CD1757" s="95"/>
      <c r="CE1757" s="9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9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2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73"/>
      <c r="AF1758" s="73"/>
      <c r="AG1758" s="73"/>
      <c r="AH1758" s="95"/>
      <c r="AI1758" s="95"/>
      <c r="AJ1758" s="73"/>
      <c r="AK1758" s="73"/>
      <c r="AL1758" s="95"/>
      <c r="AM1758" s="95"/>
      <c r="AN1758" s="73"/>
      <c r="AO1758" s="73"/>
      <c r="AP1758" s="95"/>
      <c r="AQ1758" s="95"/>
      <c r="AR1758" s="73"/>
      <c r="AS1758" s="73"/>
      <c r="AT1758" s="95"/>
      <c r="AU1758" s="95"/>
      <c r="AV1758" s="73"/>
      <c r="AW1758" s="73"/>
      <c r="AX1758" s="95"/>
      <c r="AY1758" s="95"/>
      <c r="AZ1758" s="73"/>
      <c r="BA1758" s="73"/>
      <c r="BB1758" s="95"/>
      <c r="BC1758" s="95"/>
      <c r="BD1758" s="73"/>
      <c r="BE1758" s="73"/>
      <c r="BF1758" s="95"/>
      <c r="BG1758" s="95"/>
      <c r="BH1758" s="73"/>
      <c r="BI1758" s="73"/>
      <c r="BJ1758" s="95"/>
      <c r="BK1758" s="95"/>
      <c r="BL1758" s="73"/>
      <c r="BM1758" s="73"/>
      <c r="BN1758" s="95"/>
      <c r="BO1758" s="95"/>
      <c r="BP1758" s="73"/>
      <c r="BQ1758" s="73"/>
      <c r="BR1758" s="95"/>
      <c r="BS1758" s="95"/>
      <c r="BT1758" s="73"/>
      <c r="BU1758" s="73"/>
      <c r="BV1758" s="95"/>
      <c r="BW1758" s="95"/>
      <c r="BX1758" s="73"/>
      <c r="BY1758" s="73"/>
      <c r="BZ1758" s="95"/>
      <c r="CA1758" s="95"/>
      <c r="CB1758" s="73"/>
      <c r="CC1758" s="73"/>
      <c r="CD1758" s="95"/>
      <c r="CE1758" s="9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9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2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73"/>
      <c r="AF1759" s="73"/>
      <c r="AG1759" s="73"/>
      <c r="AH1759" s="95"/>
      <c r="AI1759" s="95"/>
      <c r="AJ1759" s="73"/>
      <c r="AK1759" s="73"/>
      <c r="AL1759" s="95"/>
      <c r="AM1759" s="95"/>
      <c r="AN1759" s="73"/>
      <c r="AO1759" s="73"/>
      <c r="AP1759" s="95"/>
      <c r="AQ1759" s="95"/>
      <c r="AR1759" s="73"/>
      <c r="AS1759" s="73"/>
      <c r="AT1759" s="95"/>
      <c r="AU1759" s="95"/>
      <c r="AV1759" s="73"/>
      <c r="AW1759" s="73"/>
      <c r="AX1759" s="95"/>
      <c r="AY1759" s="95"/>
      <c r="AZ1759" s="73"/>
      <c r="BA1759" s="73"/>
      <c r="BB1759" s="95"/>
      <c r="BC1759" s="95"/>
      <c r="BD1759" s="73"/>
      <c r="BE1759" s="73"/>
      <c r="BF1759" s="95"/>
      <c r="BG1759" s="95"/>
      <c r="BH1759" s="73"/>
      <c r="BI1759" s="73"/>
      <c r="BJ1759" s="95"/>
      <c r="BK1759" s="95"/>
      <c r="BL1759" s="73"/>
      <c r="BM1759" s="73"/>
      <c r="BN1759" s="95"/>
      <c r="BO1759" s="95"/>
      <c r="BP1759" s="73"/>
      <c r="BQ1759" s="73"/>
      <c r="BR1759" s="95"/>
      <c r="BS1759" s="95"/>
      <c r="BT1759" s="73"/>
      <c r="BU1759" s="73"/>
      <c r="BV1759" s="95"/>
      <c r="BW1759" s="95"/>
      <c r="BX1759" s="73"/>
      <c r="BY1759" s="73"/>
      <c r="BZ1759" s="95"/>
      <c r="CA1759" s="95"/>
      <c r="CB1759" s="73"/>
      <c r="CC1759" s="73"/>
      <c r="CD1759" s="95"/>
      <c r="CE1759" s="9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9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2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73"/>
      <c r="AF1760" s="73"/>
      <c r="AG1760" s="73"/>
      <c r="AH1760" s="95"/>
      <c r="AI1760" s="95"/>
      <c r="AJ1760" s="73"/>
      <c r="AK1760" s="73"/>
      <c r="AL1760" s="95"/>
      <c r="AM1760" s="95"/>
      <c r="AN1760" s="73"/>
      <c r="AO1760" s="73"/>
      <c r="AP1760" s="95"/>
      <c r="AQ1760" s="95"/>
      <c r="AR1760" s="73"/>
      <c r="AS1760" s="73"/>
      <c r="AT1760" s="95"/>
      <c r="AU1760" s="95"/>
      <c r="AV1760" s="73"/>
      <c r="AW1760" s="73"/>
      <c r="AX1760" s="95"/>
      <c r="AY1760" s="95"/>
      <c r="AZ1760" s="73"/>
      <c r="BA1760" s="73"/>
      <c r="BB1760" s="95"/>
      <c r="BC1760" s="95"/>
      <c r="BD1760" s="73"/>
      <c r="BE1760" s="73"/>
      <c r="BF1760" s="95"/>
      <c r="BG1760" s="95"/>
      <c r="BH1760" s="73"/>
      <c r="BI1760" s="73"/>
      <c r="BJ1760" s="95"/>
      <c r="BK1760" s="95"/>
      <c r="BL1760" s="73"/>
      <c r="BM1760" s="73"/>
      <c r="BN1760" s="95"/>
      <c r="BO1760" s="95"/>
      <c r="BP1760" s="73"/>
      <c r="BQ1760" s="73"/>
      <c r="BR1760" s="95"/>
      <c r="BS1760" s="95"/>
      <c r="BT1760" s="73"/>
      <c r="BU1760" s="73"/>
      <c r="BV1760" s="95"/>
      <c r="BW1760" s="95"/>
      <c r="BX1760" s="73"/>
      <c r="BY1760" s="73"/>
      <c r="BZ1760" s="95"/>
      <c r="CA1760" s="95"/>
      <c r="CB1760" s="73"/>
      <c r="CC1760" s="73"/>
      <c r="CD1760" s="95"/>
      <c r="CE1760" s="9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9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2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73"/>
      <c r="AF1761" s="73"/>
      <c r="AG1761" s="73"/>
      <c r="AH1761" s="95"/>
      <c r="AI1761" s="95"/>
      <c r="AJ1761" s="73"/>
      <c r="AK1761" s="73"/>
      <c r="AL1761" s="95"/>
      <c r="AM1761" s="95"/>
      <c r="AN1761" s="73"/>
      <c r="AO1761" s="73"/>
      <c r="AP1761" s="95"/>
      <c r="AQ1761" s="95"/>
      <c r="AR1761" s="73"/>
      <c r="AS1761" s="73"/>
      <c r="AT1761" s="95"/>
      <c r="AU1761" s="95"/>
      <c r="AV1761" s="73"/>
      <c r="AW1761" s="73"/>
      <c r="AX1761" s="95"/>
      <c r="AY1761" s="95"/>
      <c r="AZ1761" s="73"/>
      <c r="BA1761" s="73"/>
      <c r="BB1761" s="95"/>
      <c r="BC1761" s="95"/>
      <c r="BD1761" s="73"/>
      <c r="BE1761" s="73"/>
      <c r="BF1761" s="95"/>
      <c r="BG1761" s="95"/>
      <c r="BH1761" s="73"/>
      <c r="BI1761" s="73"/>
      <c r="BJ1761" s="95"/>
      <c r="BK1761" s="95"/>
      <c r="BL1761" s="73"/>
      <c r="BM1761" s="73"/>
      <c r="BN1761" s="95"/>
      <c r="BO1761" s="95"/>
      <c r="BP1761" s="73"/>
      <c r="BQ1761" s="73"/>
      <c r="BR1761" s="95"/>
      <c r="BS1761" s="95"/>
      <c r="BT1761" s="73"/>
      <c r="BU1761" s="73"/>
      <c r="BV1761" s="95"/>
      <c r="BW1761" s="95"/>
      <c r="BX1761" s="73"/>
      <c r="BY1761" s="73"/>
      <c r="BZ1761" s="95"/>
      <c r="CA1761" s="95"/>
      <c r="CB1761" s="73"/>
      <c r="CC1761" s="73"/>
      <c r="CD1761" s="95"/>
      <c r="CE1761" s="9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9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2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73"/>
      <c r="AF1762" s="73"/>
      <c r="AG1762" s="73"/>
      <c r="AH1762" s="95"/>
      <c r="AI1762" s="95"/>
      <c r="AJ1762" s="73"/>
      <c r="AK1762" s="73"/>
      <c r="AL1762" s="95"/>
      <c r="AM1762" s="95"/>
      <c r="AN1762" s="73"/>
      <c r="AO1762" s="73"/>
      <c r="AP1762" s="95"/>
      <c r="AQ1762" s="95"/>
      <c r="AR1762" s="73"/>
      <c r="AS1762" s="73"/>
      <c r="AT1762" s="95"/>
      <c r="AU1762" s="95"/>
      <c r="AV1762" s="73"/>
      <c r="AW1762" s="73"/>
      <c r="AX1762" s="95"/>
      <c r="AY1762" s="95"/>
      <c r="AZ1762" s="73"/>
      <c r="BA1762" s="73"/>
      <c r="BB1762" s="95"/>
      <c r="BC1762" s="95"/>
      <c r="BD1762" s="73"/>
      <c r="BE1762" s="73"/>
      <c r="BF1762" s="95"/>
      <c r="BG1762" s="95"/>
      <c r="BH1762" s="73"/>
      <c r="BI1762" s="73"/>
      <c r="BJ1762" s="95"/>
      <c r="BK1762" s="95"/>
      <c r="BL1762" s="73"/>
      <c r="BM1762" s="73"/>
      <c r="BN1762" s="95"/>
      <c r="BO1762" s="95"/>
      <c r="BP1762" s="73"/>
      <c r="BQ1762" s="73"/>
      <c r="BR1762" s="95"/>
      <c r="BS1762" s="95"/>
      <c r="BT1762" s="73"/>
      <c r="BU1762" s="73"/>
      <c r="BV1762" s="95"/>
      <c r="BW1762" s="95"/>
      <c r="BX1762" s="73"/>
      <c r="BY1762" s="73"/>
      <c r="BZ1762" s="95"/>
      <c r="CA1762" s="95"/>
      <c r="CB1762" s="73"/>
      <c r="CC1762" s="73"/>
      <c r="CD1762" s="95"/>
      <c r="CE1762" s="9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9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2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73"/>
      <c r="AF1763" s="73"/>
      <c r="AG1763" s="73"/>
      <c r="AH1763" s="95"/>
      <c r="AI1763" s="95"/>
      <c r="AJ1763" s="73"/>
      <c r="AK1763" s="73"/>
      <c r="AL1763" s="95"/>
      <c r="AM1763" s="95"/>
      <c r="AN1763" s="73"/>
      <c r="AO1763" s="73"/>
      <c r="AP1763" s="95"/>
      <c r="AQ1763" s="95"/>
      <c r="AR1763" s="73"/>
      <c r="AS1763" s="73"/>
      <c r="AT1763" s="95"/>
      <c r="AU1763" s="95"/>
      <c r="AV1763" s="73"/>
      <c r="AW1763" s="73"/>
      <c r="AX1763" s="95"/>
      <c r="AY1763" s="95"/>
      <c r="AZ1763" s="73"/>
      <c r="BA1763" s="73"/>
      <c r="BB1763" s="95"/>
      <c r="BC1763" s="95"/>
      <c r="BD1763" s="73"/>
      <c r="BE1763" s="73"/>
      <c r="BF1763" s="95"/>
      <c r="BG1763" s="95"/>
      <c r="BH1763" s="73"/>
      <c r="BI1763" s="73"/>
      <c r="BJ1763" s="95"/>
      <c r="BK1763" s="95"/>
      <c r="BL1763" s="73"/>
      <c r="BM1763" s="73"/>
      <c r="BN1763" s="95"/>
      <c r="BO1763" s="95"/>
      <c r="BP1763" s="73"/>
      <c r="BQ1763" s="73"/>
      <c r="BR1763" s="95"/>
      <c r="BS1763" s="95"/>
      <c r="BT1763" s="73"/>
      <c r="BU1763" s="73"/>
      <c r="BV1763" s="95"/>
      <c r="BW1763" s="95"/>
      <c r="BX1763" s="73"/>
      <c r="BY1763" s="73"/>
      <c r="BZ1763" s="95"/>
      <c r="CA1763" s="95"/>
      <c r="CB1763" s="73"/>
      <c r="CC1763" s="73"/>
      <c r="CD1763" s="95"/>
      <c r="CE1763" s="9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9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2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73"/>
      <c r="AF1764" s="73"/>
      <c r="AG1764" s="73"/>
      <c r="AH1764" s="95"/>
      <c r="AI1764" s="95"/>
      <c r="AJ1764" s="73"/>
      <c r="AK1764" s="73"/>
      <c r="AL1764" s="95"/>
      <c r="AM1764" s="95"/>
      <c r="AN1764" s="73"/>
      <c r="AO1764" s="73"/>
      <c r="AP1764" s="95"/>
      <c r="AQ1764" s="95"/>
      <c r="AR1764" s="73"/>
      <c r="AS1764" s="73"/>
      <c r="AT1764" s="95"/>
      <c r="AU1764" s="95"/>
      <c r="AV1764" s="73"/>
      <c r="AW1764" s="73"/>
      <c r="AX1764" s="95"/>
      <c r="AY1764" s="95"/>
      <c r="AZ1764" s="73"/>
      <c r="BA1764" s="73"/>
      <c r="BB1764" s="95"/>
      <c r="BC1764" s="95"/>
      <c r="BD1764" s="73"/>
      <c r="BE1764" s="73"/>
      <c r="BF1764" s="95"/>
      <c r="BG1764" s="95"/>
      <c r="BH1764" s="73"/>
      <c r="BI1764" s="73"/>
      <c r="BJ1764" s="95"/>
      <c r="BK1764" s="95"/>
      <c r="BL1764" s="73"/>
      <c r="BM1764" s="73"/>
      <c r="BN1764" s="95"/>
      <c r="BO1764" s="95"/>
      <c r="BP1764" s="73"/>
      <c r="BQ1764" s="73"/>
      <c r="BR1764" s="95"/>
      <c r="BS1764" s="95"/>
      <c r="BT1764" s="73"/>
      <c r="BU1764" s="73"/>
      <c r="BV1764" s="95"/>
      <c r="BW1764" s="95"/>
      <c r="BX1764" s="73"/>
      <c r="BY1764" s="73"/>
      <c r="BZ1764" s="95"/>
      <c r="CA1764" s="95"/>
      <c r="CB1764" s="73"/>
      <c r="CC1764" s="73"/>
      <c r="CD1764" s="95"/>
      <c r="CE1764" s="9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9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2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73"/>
      <c r="AF1765" s="73"/>
      <c r="AG1765" s="73"/>
      <c r="AH1765" s="95"/>
      <c r="AI1765" s="95"/>
      <c r="AJ1765" s="73"/>
      <c r="AK1765" s="73"/>
      <c r="AL1765" s="95"/>
      <c r="AM1765" s="95"/>
      <c r="AN1765" s="73"/>
      <c r="AO1765" s="73"/>
      <c r="AP1765" s="95"/>
      <c r="AQ1765" s="95"/>
      <c r="AR1765" s="73"/>
      <c r="AS1765" s="73"/>
      <c r="AT1765" s="95"/>
      <c r="AU1765" s="95"/>
      <c r="AV1765" s="73"/>
      <c r="AW1765" s="73"/>
      <c r="AX1765" s="95"/>
      <c r="AY1765" s="95"/>
      <c r="AZ1765" s="73"/>
      <c r="BA1765" s="73"/>
      <c r="BB1765" s="95"/>
      <c r="BC1765" s="95"/>
      <c r="BD1765" s="73"/>
      <c r="BE1765" s="73"/>
      <c r="BF1765" s="95"/>
      <c r="BG1765" s="95"/>
      <c r="BH1765" s="73"/>
      <c r="BI1765" s="73"/>
      <c r="BJ1765" s="95"/>
      <c r="BK1765" s="95"/>
      <c r="BL1765" s="73"/>
      <c r="BM1765" s="73"/>
      <c r="BN1765" s="95"/>
      <c r="BO1765" s="95"/>
      <c r="BP1765" s="73"/>
      <c r="BQ1765" s="73"/>
      <c r="BR1765" s="95"/>
      <c r="BS1765" s="95"/>
      <c r="BT1765" s="73"/>
      <c r="BU1765" s="73"/>
      <c r="BV1765" s="95"/>
      <c r="BW1765" s="95"/>
      <c r="BX1765" s="73"/>
      <c r="BY1765" s="73"/>
      <c r="BZ1765" s="95"/>
      <c r="CA1765" s="95"/>
      <c r="CB1765" s="73"/>
      <c r="CC1765" s="73"/>
      <c r="CD1765" s="95"/>
      <c r="CE1765" s="9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9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2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73"/>
      <c r="AF1766" s="73"/>
      <c r="AG1766" s="73"/>
      <c r="AH1766" s="95"/>
      <c r="AI1766" s="95"/>
      <c r="AJ1766" s="73"/>
      <c r="AK1766" s="73"/>
      <c r="AL1766" s="95"/>
      <c r="AM1766" s="95"/>
      <c r="AN1766" s="73"/>
      <c r="AO1766" s="73"/>
      <c r="AP1766" s="95"/>
      <c r="AQ1766" s="95"/>
      <c r="AR1766" s="73"/>
      <c r="AS1766" s="73"/>
      <c r="AT1766" s="95"/>
      <c r="AU1766" s="95"/>
      <c r="AV1766" s="73"/>
      <c r="AW1766" s="73"/>
      <c r="AX1766" s="95"/>
      <c r="AY1766" s="95"/>
      <c r="AZ1766" s="73"/>
      <c r="BA1766" s="73"/>
      <c r="BB1766" s="95"/>
      <c r="BC1766" s="95"/>
      <c r="BD1766" s="73"/>
      <c r="BE1766" s="73"/>
      <c r="BF1766" s="95"/>
      <c r="BG1766" s="95"/>
      <c r="BH1766" s="73"/>
      <c r="BI1766" s="73"/>
      <c r="BJ1766" s="95"/>
      <c r="BK1766" s="95"/>
      <c r="BL1766" s="73"/>
      <c r="BM1766" s="73"/>
      <c r="BN1766" s="95"/>
      <c r="BO1766" s="95"/>
      <c r="BP1766" s="73"/>
      <c r="BQ1766" s="73"/>
      <c r="BR1766" s="95"/>
      <c r="BS1766" s="95"/>
      <c r="BT1766" s="73"/>
      <c r="BU1766" s="73"/>
      <c r="BV1766" s="95"/>
      <c r="BW1766" s="95"/>
      <c r="BX1766" s="73"/>
      <c r="BY1766" s="73"/>
      <c r="BZ1766" s="95"/>
      <c r="CA1766" s="95"/>
      <c r="CB1766" s="73"/>
      <c r="CC1766" s="73"/>
      <c r="CD1766" s="95"/>
      <c r="CE1766" s="9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9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2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73"/>
      <c r="AF1767" s="73"/>
      <c r="AG1767" s="73"/>
      <c r="AH1767" s="95"/>
      <c r="AI1767" s="95"/>
      <c r="AJ1767" s="73"/>
      <c r="AK1767" s="73"/>
      <c r="AL1767" s="95"/>
      <c r="AM1767" s="95"/>
      <c r="AN1767" s="73"/>
      <c r="AO1767" s="73"/>
      <c r="AP1767" s="95"/>
      <c r="AQ1767" s="95"/>
      <c r="AR1767" s="73"/>
      <c r="AS1767" s="73"/>
      <c r="AT1767" s="95"/>
      <c r="AU1767" s="95"/>
      <c r="AV1767" s="73"/>
      <c r="AW1767" s="73"/>
      <c r="AX1767" s="95"/>
      <c r="AY1767" s="95"/>
      <c r="AZ1767" s="73"/>
      <c r="BA1767" s="73"/>
      <c r="BB1767" s="95"/>
      <c r="BC1767" s="95"/>
      <c r="BD1767" s="73"/>
      <c r="BE1767" s="73"/>
      <c r="BF1767" s="95"/>
      <c r="BG1767" s="95"/>
      <c r="BH1767" s="73"/>
      <c r="BI1767" s="73"/>
      <c r="BJ1767" s="95"/>
      <c r="BK1767" s="95"/>
      <c r="BL1767" s="73"/>
      <c r="BM1767" s="73"/>
      <c r="BN1767" s="95"/>
      <c r="BO1767" s="95"/>
      <c r="BP1767" s="73"/>
      <c r="BQ1767" s="73"/>
      <c r="BR1767" s="95"/>
      <c r="BS1767" s="95"/>
      <c r="BT1767" s="73"/>
      <c r="BU1767" s="73"/>
      <c r="BV1767" s="95"/>
      <c r="BW1767" s="95"/>
      <c r="BX1767" s="73"/>
      <c r="BY1767" s="73"/>
      <c r="BZ1767" s="95"/>
      <c r="CA1767" s="95"/>
      <c r="CB1767" s="73"/>
      <c r="CC1767" s="73"/>
      <c r="CD1767" s="95"/>
      <c r="CE1767" s="9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9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2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73"/>
      <c r="AF1768" s="73"/>
      <c r="AG1768" s="73"/>
      <c r="AH1768" s="95"/>
      <c r="AI1768" s="95"/>
      <c r="AJ1768" s="73"/>
      <c r="AK1768" s="73"/>
      <c r="AL1768" s="95"/>
      <c r="AM1768" s="95"/>
      <c r="AN1768" s="73"/>
      <c r="AO1768" s="73"/>
      <c r="AP1768" s="95"/>
      <c r="AQ1768" s="95"/>
      <c r="AR1768" s="73"/>
      <c r="AS1768" s="73"/>
      <c r="AT1768" s="95"/>
      <c r="AU1768" s="95"/>
      <c r="AV1768" s="73"/>
      <c r="AW1768" s="73"/>
      <c r="AX1768" s="95"/>
      <c r="AY1768" s="95"/>
      <c r="AZ1768" s="73"/>
      <c r="BA1768" s="73"/>
      <c r="BB1768" s="95"/>
      <c r="BC1768" s="95"/>
      <c r="BD1768" s="73"/>
      <c r="BE1768" s="73"/>
      <c r="BF1768" s="95"/>
      <c r="BG1768" s="95"/>
      <c r="BH1768" s="73"/>
      <c r="BI1768" s="73"/>
      <c r="BJ1768" s="95"/>
      <c r="BK1768" s="95"/>
      <c r="BL1768" s="73"/>
      <c r="BM1768" s="73"/>
      <c r="BN1768" s="95"/>
      <c r="BO1768" s="95"/>
      <c r="BP1768" s="73"/>
      <c r="BQ1768" s="73"/>
      <c r="BR1768" s="95"/>
      <c r="BS1768" s="95"/>
      <c r="BT1768" s="73"/>
      <c r="BU1768" s="73"/>
      <c r="BV1768" s="95"/>
      <c r="BW1768" s="95"/>
      <c r="BX1768" s="73"/>
      <c r="BY1768" s="73"/>
      <c r="BZ1768" s="95"/>
      <c r="CA1768" s="95"/>
      <c r="CB1768" s="73"/>
      <c r="CC1768" s="73"/>
      <c r="CD1768" s="95"/>
      <c r="CE1768" s="9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9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2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73"/>
      <c r="AF1769" s="73"/>
      <c r="AG1769" s="73"/>
      <c r="AH1769" s="95"/>
      <c r="AI1769" s="95"/>
      <c r="AJ1769" s="73"/>
      <c r="AK1769" s="73"/>
      <c r="AL1769" s="95"/>
      <c r="AM1769" s="95"/>
      <c r="AN1769" s="73"/>
      <c r="AO1769" s="73"/>
      <c r="AP1769" s="95"/>
      <c r="AQ1769" s="95"/>
      <c r="AR1769" s="73"/>
      <c r="AS1769" s="73"/>
      <c r="AT1769" s="95"/>
      <c r="AU1769" s="95"/>
      <c r="AV1769" s="73"/>
      <c r="AW1769" s="73"/>
      <c r="AX1769" s="95"/>
      <c r="AY1769" s="95"/>
      <c r="AZ1769" s="73"/>
      <c r="BA1769" s="73"/>
      <c r="BB1769" s="95"/>
      <c r="BC1769" s="95"/>
      <c r="BD1769" s="73"/>
      <c r="BE1769" s="73"/>
      <c r="BF1769" s="95"/>
      <c r="BG1769" s="95"/>
      <c r="BH1769" s="73"/>
      <c r="BI1769" s="73"/>
      <c r="BJ1769" s="95"/>
      <c r="BK1769" s="95"/>
      <c r="BL1769" s="73"/>
      <c r="BM1769" s="73"/>
      <c r="BN1769" s="95"/>
      <c r="BO1769" s="95"/>
      <c r="BP1769" s="73"/>
      <c r="BQ1769" s="73"/>
      <c r="BR1769" s="95"/>
      <c r="BS1769" s="95"/>
      <c r="BT1769" s="73"/>
      <c r="BU1769" s="73"/>
      <c r="BV1769" s="95"/>
      <c r="BW1769" s="95"/>
      <c r="BX1769" s="73"/>
      <c r="BY1769" s="73"/>
      <c r="BZ1769" s="95"/>
      <c r="CA1769" s="95"/>
      <c r="CB1769" s="73"/>
      <c r="CC1769" s="73"/>
      <c r="CD1769" s="95"/>
      <c r="CE1769" s="9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9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2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73"/>
      <c r="AF1770" s="73"/>
      <c r="AG1770" s="73"/>
      <c r="AH1770" s="95"/>
      <c r="AI1770" s="95"/>
      <c r="AJ1770" s="73"/>
      <c r="AK1770" s="73"/>
      <c r="AL1770" s="95"/>
      <c r="AM1770" s="95"/>
      <c r="AN1770" s="73"/>
      <c r="AO1770" s="73"/>
      <c r="AP1770" s="95"/>
      <c r="AQ1770" s="95"/>
      <c r="AR1770" s="73"/>
      <c r="AS1770" s="73"/>
      <c r="AT1770" s="95"/>
      <c r="AU1770" s="95"/>
      <c r="AV1770" s="73"/>
      <c r="AW1770" s="73"/>
      <c r="AX1770" s="95"/>
      <c r="AY1770" s="95"/>
      <c r="AZ1770" s="73"/>
      <c r="BA1770" s="73"/>
      <c r="BB1770" s="95"/>
      <c r="BC1770" s="95"/>
      <c r="BD1770" s="73"/>
      <c r="BE1770" s="73"/>
      <c r="BF1770" s="95"/>
      <c r="BG1770" s="95"/>
      <c r="BH1770" s="73"/>
      <c r="BI1770" s="73"/>
      <c r="BJ1770" s="95"/>
      <c r="BK1770" s="95"/>
      <c r="BL1770" s="73"/>
      <c r="BM1770" s="73"/>
      <c r="BN1770" s="95"/>
      <c r="BO1770" s="95"/>
      <c r="BP1770" s="73"/>
      <c r="BQ1770" s="73"/>
      <c r="BR1770" s="95"/>
      <c r="BS1770" s="95"/>
      <c r="BT1770" s="73"/>
      <c r="BU1770" s="73"/>
      <c r="BV1770" s="95"/>
      <c r="BW1770" s="95"/>
      <c r="BX1770" s="73"/>
      <c r="BY1770" s="73"/>
      <c r="BZ1770" s="95"/>
      <c r="CA1770" s="95"/>
      <c r="CB1770" s="73"/>
      <c r="CC1770" s="73"/>
      <c r="CD1770" s="95"/>
      <c r="CE1770" s="9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9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2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73"/>
      <c r="AF1771" s="73"/>
      <c r="AG1771" s="73"/>
      <c r="AH1771" s="95"/>
      <c r="AI1771" s="95"/>
      <c r="AJ1771" s="73"/>
      <c r="AK1771" s="73"/>
      <c r="AL1771" s="95"/>
      <c r="AM1771" s="95"/>
      <c r="AN1771" s="73"/>
      <c r="AO1771" s="73"/>
      <c r="AP1771" s="95"/>
      <c r="AQ1771" s="95"/>
      <c r="AR1771" s="73"/>
      <c r="AS1771" s="73"/>
      <c r="AT1771" s="95"/>
      <c r="AU1771" s="95"/>
      <c r="AV1771" s="73"/>
      <c r="AW1771" s="73"/>
      <c r="AX1771" s="95"/>
      <c r="AY1771" s="95"/>
      <c r="AZ1771" s="73"/>
      <c r="BA1771" s="73"/>
      <c r="BB1771" s="95"/>
      <c r="BC1771" s="95"/>
      <c r="BD1771" s="73"/>
      <c r="BE1771" s="73"/>
      <c r="BF1771" s="95"/>
      <c r="BG1771" s="95"/>
      <c r="BH1771" s="73"/>
      <c r="BI1771" s="73"/>
      <c r="BJ1771" s="95"/>
      <c r="BK1771" s="95"/>
      <c r="BL1771" s="73"/>
      <c r="BM1771" s="73"/>
      <c r="BN1771" s="95"/>
      <c r="BO1771" s="95"/>
      <c r="BP1771" s="73"/>
      <c r="BQ1771" s="73"/>
      <c r="BR1771" s="95"/>
      <c r="BS1771" s="95"/>
      <c r="BT1771" s="73"/>
      <c r="BU1771" s="73"/>
      <c r="BV1771" s="95"/>
      <c r="BW1771" s="95"/>
      <c r="BX1771" s="73"/>
      <c r="BY1771" s="73"/>
      <c r="BZ1771" s="95"/>
      <c r="CA1771" s="95"/>
      <c r="CB1771" s="73"/>
      <c r="CC1771" s="73"/>
      <c r="CD1771" s="95"/>
      <c r="CE1771" s="9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9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2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73"/>
      <c r="AF1772" s="73"/>
      <c r="AG1772" s="73"/>
      <c r="AH1772" s="95"/>
      <c r="AI1772" s="95"/>
      <c r="AJ1772" s="73"/>
      <c r="AK1772" s="73"/>
      <c r="AL1772" s="95"/>
      <c r="AM1772" s="95"/>
      <c r="AN1772" s="73"/>
      <c r="AO1772" s="73"/>
      <c r="AP1772" s="95"/>
      <c r="AQ1772" s="95"/>
      <c r="AR1772" s="73"/>
      <c r="AS1772" s="73"/>
      <c r="AT1772" s="95"/>
      <c r="AU1772" s="95"/>
      <c r="AV1772" s="73"/>
      <c r="AW1772" s="73"/>
      <c r="AX1772" s="95"/>
      <c r="AY1772" s="95"/>
      <c r="AZ1772" s="73"/>
      <c r="BA1772" s="73"/>
      <c r="BB1772" s="95"/>
      <c r="BC1772" s="95"/>
      <c r="BD1772" s="73"/>
      <c r="BE1772" s="73"/>
      <c r="BF1772" s="95"/>
      <c r="BG1772" s="95"/>
      <c r="BH1772" s="73"/>
      <c r="BI1772" s="73"/>
      <c r="BJ1772" s="95"/>
      <c r="BK1772" s="95"/>
      <c r="BL1772" s="73"/>
      <c r="BM1772" s="73"/>
      <c r="BN1772" s="95"/>
      <c r="BO1772" s="95"/>
      <c r="BP1772" s="73"/>
      <c r="BQ1772" s="73"/>
      <c r="BR1772" s="95"/>
      <c r="BS1772" s="95"/>
      <c r="BT1772" s="73"/>
      <c r="BU1772" s="73"/>
      <c r="BV1772" s="95"/>
      <c r="BW1772" s="95"/>
      <c r="BX1772" s="73"/>
      <c r="BY1772" s="73"/>
      <c r="BZ1772" s="95"/>
      <c r="CA1772" s="95"/>
      <c r="CB1772" s="73"/>
      <c r="CC1772" s="73"/>
      <c r="CD1772" s="95"/>
      <c r="CE1772" s="9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9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2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73"/>
      <c r="AF1773" s="73"/>
      <c r="AG1773" s="73"/>
      <c r="AH1773" s="95"/>
      <c r="AI1773" s="95"/>
      <c r="AJ1773" s="73"/>
      <c r="AK1773" s="73"/>
      <c r="AL1773" s="95"/>
      <c r="AM1773" s="95"/>
      <c r="AN1773" s="73"/>
      <c r="AO1773" s="73"/>
      <c r="AP1773" s="95"/>
      <c r="AQ1773" s="95"/>
      <c r="AR1773" s="73"/>
      <c r="AS1773" s="73"/>
      <c r="AT1773" s="95"/>
      <c r="AU1773" s="95"/>
      <c r="AV1773" s="73"/>
      <c r="AW1773" s="73"/>
      <c r="AX1773" s="95"/>
      <c r="AY1773" s="95"/>
      <c r="AZ1773" s="73"/>
      <c r="BA1773" s="73"/>
      <c r="BB1773" s="95"/>
      <c r="BC1773" s="95"/>
      <c r="BD1773" s="73"/>
      <c r="BE1773" s="73"/>
      <c r="BF1773" s="95"/>
      <c r="BG1773" s="95"/>
      <c r="BH1773" s="73"/>
      <c r="BI1773" s="73"/>
      <c r="BJ1773" s="95"/>
      <c r="BK1773" s="95"/>
      <c r="BL1773" s="73"/>
      <c r="BM1773" s="73"/>
      <c r="BN1773" s="95"/>
      <c r="BO1773" s="95"/>
      <c r="BP1773" s="73"/>
      <c r="BQ1773" s="73"/>
      <c r="BR1773" s="95"/>
      <c r="BS1773" s="95"/>
      <c r="BT1773" s="73"/>
      <c r="BU1773" s="73"/>
      <c r="BV1773" s="95"/>
      <c r="BW1773" s="95"/>
      <c r="BX1773" s="73"/>
      <c r="BY1773" s="73"/>
      <c r="BZ1773" s="95"/>
      <c r="CA1773" s="95"/>
      <c r="CB1773" s="73"/>
      <c r="CC1773" s="73"/>
      <c r="CD1773" s="95"/>
      <c r="CE1773" s="9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9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2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73"/>
      <c r="AF1774" s="73"/>
      <c r="AG1774" s="73"/>
      <c r="AH1774" s="95"/>
      <c r="AI1774" s="95"/>
      <c r="AJ1774" s="73"/>
      <c r="AK1774" s="73"/>
      <c r="AL1774" s="95"/>
      <c r="AM1774" s="95"/>
      <c r="AN1774" s="73"/>
      <c r="AO1774" s="73"/>
      <c r="AP1774" s="95"/>
      <c r="AQ1774" s="95"/>
      <c r="AR1774" s="73"/>
      <c r="AS1774" s="73"/>
      <c r="AT1774" s="95"/>
      <c r="AU1774" s="95"/>
      <c r="AV1774" s="73"/>
      <c r="AW1774" s="73"/>
      <c r="AX1774" s="95"/>
      <c r="AY1774" s="95"/>
      <c r="AZ1774" s="73"/>
      <c r="BA1774" s="73"/>
      <c r="BB1774" s="95"/>
      <c r="BC1774" s="95"/>
      <c r="BD1774" s="73"/>
      <c r="BE1774" s="73"/>
      <c r="BF1774" s="95"/>
      <c r="BG1774" s="95"/>
      <c r="BH1774" s="73"/>
      <c r="BI1774" s="73"/>
      <c r="BJ1774" s="95"/>
      <c r="BK1774" s="95"/>
      <c r="BL1774" s="73"/>
      <c r="BM1774" s="73"/>
      <c r="BN1774" s="95"/>
      <c r="BO1774" s="95"/>
      <c r="BP1774" s="73"/>
      <c r="BQ1774" s="73"/>
      <c r="BR1774" s="95"/>
      <c r="BS1774" s="95"/>
      <c r="BT1774" s="73"/>
      <c r="BU1774" s="73"/>
      <c r="BV1774" s="95"/>
      <c r="BW1774" s="95"/>
      <c r="BX1774" s="73"/>
      <c r="BY1774" s="73"/>
      <c r="BZ1774" s="95"/>
      <c r="CA1774" s="95"/>
      <c r="CB1774" s="73"/>
      <c r="CC1774" s="73"/>
      <c r="CD1774" s="95"/>
      <c r="CE1774" s="9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9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2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73"/>
      <c r="AF1775" s="73"/>
      <c r="AG1775" s="73"/>
      <c r="AH1775" s="95"/>
      <c r="AI1775" s="95"/>
      <c r="AJ1775" s="73"/>
      <c r="AK1775" s="73"/>
      <c r="AL1775" s="95"/>
      <c r="AM1775" s="95"/>
      <c r="AN1775" s="73"/>
      <c r="AO1775" s="73"/>
      <c r="AP1775" s="95"/>
      <c r="AQ1775" s="95"/>
      <c r="AR1775" s="73"/>
      <c r="AS1775" s="73"/>
      <c r="AT1775" s="95"/>
      <c r="AU1775" s="95"/>
      <c r="AV1775" s="73"/>
      <c r="AW1775" s="73"/>
      <c r="AX1775" s="95"/>
      <c r="AY1775" s="95"/>
      <c r="AZ1775" s="73"/>
      <c r="BA1775" s="73"/>
      <c r="BB1775" s="95"/>
      <c r="BC1775" s="95"/>
      <c r="BD1775" s="73"/>
      <c r="BE1775" s="73"/>
      <c r="BF1775" s="95"/>
      <c r="BG1775" s="95"/>
      <c r="BH1775" s="73"/>
      <c r="BI1775" s="73"/>
      <c r="BJ1775" s="95"/>
      <c r="BK1775" s="95"/>
      <c r="BL1775" s="73"/>
      <c r="BM1775" s="73"/>
      <c r="BN1775" s="95"/>
      <c r="BO1775" s="95"/>
      <c r="BP1775" s="73"/>
      <c r="BQ1775" s="73"/>
      <c r="BR1775" s="95"/>
      <c r="BS1775" s="95"/>
      <c r="BT1775" s="73"/>
      <c r="BU1775" s="73"/>
      <c r="BV1775" s="95"/>
      <c r="BW1775" s="95"/>
      <c r="BX1775" s="73"/>
      <c r="BY1775" s="73"/>
      <c r="BZ1775" s="95"/>
      <c r="CA1775" s="95"/>
      <c r="CB1775" s="73"/>
      <c r="CC1775" s="73"/>
      <c r="CD1775" s="95"/>
      <c r="CE1775" s="9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9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2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73"/>
      <c r="AF1776" s="73"/>
      <c r="AG1776" s="73"/>
      <c r="AH1776" s="95"/>
      <c r="AI1776" s="95"/>
      <c r="AJ1776" s="73"/>
      <c r="AK1776" s="73"/>
      <c r="AL1776" s="95"/>
      <c r="AM1776" s="95"/>
      <c r="AN1776" s="73"/>
      <c r="AO1776" s="73"/>
      <c r="AP1776" s="95"/>
      <c r="AQ1776" s="95"/>
      <c r="AR1776" s="73"/>
      <c r="AS1776" s="73"/>
      <c r="AT1776" s="95"/>
      <c r="AU1776" s="95"/>
      <c r="AV1776" s="73"/>
      <c r="AW1776" s="73"/>
      <c r="AX1776" s="95"/>
      <c r="AY1776" s="95"/>
      <c r="AZ1776" s="73"/>
      <c r="BA1776" s="73"/>
      <c r="BB1776" s="95"/>
      <c r="BC1776" s="95"/>
      <c r="BD1776" s="73"/>
      <c r="BE1776" s="73"/>
      <c r="BF1776" s="95"/>
      <c r="BG1776" s="95"/>
      <c r="BH1776" s="73"/>
      <c r="BI1776" s="73"/>
      <c r="BJ1776" s="95"/>
      <c r="BK1776" s="95"/>
      <c r="BL1776" s="73"/>
      <c r="BM1776" s="73"/>
      <c r="BN1776" s="95"/>
      <c r="BO1776" s="95"/>
      <c r="BP1776" s="73"/>
      <c r="BQ1776" s="73"/>
      <c r="BR1776" s="95"/>
      <c r="BS1776" s="95"/>
      <c r="BT1776" s="73"/>
      <c r="BU1776" s="73"/>
      <c r="BV1776" s="95"/>
      <c r="BW1776" s="95"/>
      <c r="BX1776" s="73"/>
      <c r="BY1776" s="73"/>
      <c r="BZ1776" s="95"/>
      <c r="CA1776" s="95"/>
      <c r="CB1776" s="73"/>
      <c r="CC1776" s="73"/>
      <c r="CD1776" s="95"/>
      <c r="CE1776" s="9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9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2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73"/>
      <c r="AF1777" s="73"/>
      <c r="AG1777" s="73"/>
      <c r="AH1777" s="95"/>
      <c r="AI1777" s="95"/>
      <c r="AJ1777" s="73"/>
      <c r="AK1777" s="73"/>
      <c r="AL1777" s="95"/>
      <c r="AM1777" s="95"/>
      <c r="AN1777" s="73"/>
      <c r="AO1777" s="73"/>
      <c r="AP1777" s="95"/>
      <c r="AQ1777" s="95"/>
      <c r="AR1777" s="73"/>
      <c r="AS1777" s="73"/>
      <c r="AT1777" s="95"/>
      <c r="AU1777" s="95"/>
      <c r="AV1777" s="73"/>
      <c r="AW1777" s="73"/>
      <c r="AX1777" s="95"/>
      <c r="AY1777" s="95"/>
      <c r="AZ1777" s="73"/>
      <c r="BA1777" s="73"/>
      <c r="BB1777" s="95"/>
      <c r="BC1777" s="95"/>
      <c r="BD1777" s="73"/>
      <c r="BE1777" s="73"/>
      <c r="BF1777" s="95"/>
      <c r="BG1777" s="95"/>
      <c r="BH1777" s="73"/>
      <c r="BI1777" s="73"/>
      <c r="BJ1777" s="95"/>
      <c r="BK1777" s="95"/>
      <c r="BL1777" s="73"/>
      <c r="BM1777" s="73"/>
      <c r="BN1777" s="95"/>
      <c r="BO1777" s="95"/>
      <c r="BP1777" s="73"/>
      <c r="BQ1777" s="73"/>
      <c r="BR1777" s="95"/>
      <c r="BS1777" s="95"/>
      <c r="BT1777" s="73"/>
      <c r="BU1777" s="73"/>
      <c r="BV1777" s="95"/>
      <c r="BW1777" s="95"/>
      <c r="BX1777" s="73"/>
      <c r="BY1777" s="73"/>
      <c r="BZ1777" s="95"/>
      <c r="CA1777" s="95"/>
      <c r="CB1777" s="73"/>
      <c r="CC1777" s="73"/>
      <c r="CD1777" s="95"/>
      <c r="CE1777" s="9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9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2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73"/>
      <c r="AF1778" s="73"/>
      <c r="AG1778" s="73"/>
      <c r="AH1778" s="95"/>
      <c r="AI1778" s="95"/>
      <c r="AJ1778" s="73"/>
      <c r="AK1778" s="73"/>
      <c r="AL1778" s="95"/>
      <c r="AM1778" s="95"/>
      <c r="AN1778" s="73"/>
      <c r="AO1778" s="73"/>
      <c r="AP1778" s="95"/>
      <c r="AQ1778" s="95"/>
      <c r="AR1778" s="73"/>
      <c r="AS1778" s="73"/>
      <c r="AT1778" s="95"/>
      <c r="AU1778" s="95"/>
      <c r="AV1778" s="73"/>
      <c r="AW1778" s="73"/>
      <c r="AX1778" s="95"/>
      <c r="AY1778" s="95"/>
      <c r="AZ1778" s="73"/>
      <c r="BA1778" s="73"/>
      <c r="BB1778" s="95"/>
      <c r="BC1778" s="95"/>
      <c r="BD1778" s="73"/>
      <c r="BE1778" s="73"/>
      <c r="BF1778" s="95"/>
      <c r="BG1778" s="95"/>
      <c r="BH1778" s="73"/>
      <c r="BI1778" s="73"/>
      <c r="BJ1778" s="95"/>
      <c r="BK1778" s="95"/>
      <c r="BL1778" s="73"/>
      <c r="BM1778" s="73"/>
      <c r="BN1778" s="95"/>
      <c r="BO1778" s="95"/>
      <c r="BP1778" s="73"/>
      <c r="BQ1778" s="73"/>
      <c r="BR1778" s="95"/>
      <c r="BS1778" s="95"/>
      <c r="BT1778" s="73"/>
      <c r="BU1778" s="73"/>
      <c r="BV1778" s="95"/>
      <c r="BW1778" s="95"/>
      <c r="BX1778" s="73"/>
      <c r="BY1778" s="73"/>
      <c r="BZ1778" s="95"/>
      <c r="CA1778" s="95"/>
      <c r="CB1778" s="73"/>
      <c r="CC1778" s="73"/>
      <c r="CD1778" s="95"/>
      <c r="CE1778" s="9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9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2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73"/>
      <c r="AF1779" s="73"/>
      <c r="AG1779" s="73"/>
      <c r="AH1779" s="95"/>
      <c r="AI1779" s="95"/>
      <c r="AJ1779" s="73"/>
      <c r="AK1779" s="73"/>
      <c r="AL1779" s="95"/>
      <c r="AM1779" s="95"/>
      <c r="AN1779" s="73"/>
      <c r="AO1779" s="73"/>
      <c r="AP1779" s="95"/>
      <c r="AQ1779" s="95"/>
      <c r="AR1779" s="73"/>
      <c r="AS1779" s="73"/>
      <c r="AT1779" s="95"/>
      <c r="AU1779" s="95"/>
      <c r="AV1779" s="73"/>
      <c r="AW1779" s="73"/>
      <c r="AX1779" s="95"/>
      <c r="AY1779" s="95"/>
      <c r="AZ1779" s="73"/>
      <c r="BA1779" s="73"/>
      <c r="BB1779" s="95"/>
      <c r="BC1779" s="95"/>
      <c r="BD1779" s="73"/>
      <c r="BE1779" s="73"/>
      <c r="BF1779" s="95"/>
      <c r="BG1779" s="95"/>
      <c r="BH1779" s="73"/>
      <c r="BI1779" s="73"/>
      <c r="BJ1779" s="95"/>
      <c r="BK1779" s="95"/>
      <c r="BL1779" s="73"/>
      <c r="BM1779" s="73"/>
      <c r="BN1779" s="95"/>
      <c r="BO1779" s="95"/>
      <c r="BP1779" s="73"/>
      <c r="BQ1779" s="73"/>
      <c r="BR1779" s="95"/>
      <c r="BS1779" s="95"/>
      <c r="BT1779" s="73"/>
      <c r="BU1779" s="73"/>
      <c r="BV1779" s="95"/>
      <c r="BW1779" s="95"/>
      <c r="BX1779" s="73"/>
      <c r="BY1779" s="73"/>
      <c r="BZ1779" s="95"/>
      <c r="CA1779" s="95"/>
      <c r="CB1779" s="73"/>
      <c r="CC1779" s="73"/>
      <c r="CD1779" s="95"/>
      <c r="CE1779" s="9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9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2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73"/>
      <c r="AF1780" s="73"/>
      <c r="AG1780" s="73"/>
      <c r="AH1780" s="95"/>
      <c r="AI1780" s="95"/>
      <c r="AJ1780" s="73"/>
      <c r="AK1780" s="73"/>
      <c r="AL1780" s="95"/>
      <c r="AM1780" s="95"/>
      <c r="AN1780" s="73"/>
      <c r="AO1780" s="73"/>
      <c r="AP1780" s="95"/>
      <c r="AQ1780" s="95"/>
      <c r="AR1780" s="73"/>
      <c r="AS1780" s="73"/>
      <c r="AT1780" s="95"/>
      <c r="AU1780" s="95"/>
      <c r="AV1780" s="73"/>
      <c r="AW1780" s="73"/>
      <c r="AX1780" s="95"/>
      <c r="AY1780" s="95"/>
      <c r="AZ1780" s="73"/>
      <c r="BA1780" s="73"/>
      <c r="BB1780" s="95"/>
      <c r="BC1780" s="95"/>
      <c r="BD1780" s="73"/>
      <c r="BE1780" s="73"/>
      <c r="BF1780" s="95"/>
      <c r="BG1780" s="95"/>
      <c r="BH1780" s="73"/>
      <c r="BI1780" s="73"/>
      <c r="BJ1780" s="95"/>
      <c r="BK1780" s="95"/>
      <c r="BL1780" s="73"/>
      <c r="BM1780" s="73"/>
      <c r="BN1780" s="95"/>
      <c r="BO1780" s="95"/>
      <c r="BP1780" s="73"/>
      <c r="BQ1780" s="73"/>
      <c r="BR1780" s="95"/>
      <c r="BS1780" s="95"/>
      <c r="BT1780" s="73"/>
      <c r="BU1780" s="73"/>
      <c r="BV1780" s="95"/>
      <c r="BW1780" s="95"/>
      <c r="BX1780" s="73"/>
      <c r="BY1780" s="73"/>
      <c r="BZ1780" s="95"/>
      <c r="CA1780" s="95"/>
      <c r="CB1780" s="73"/>
      <c r="CC1780" s="73"/>
      <c r="CD1780" s="95"/>
      <c r="CE1780" s="9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9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2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73"/>
      <c r="AF1781" s="73"/>
      <c r="AG1781" s="73"/>
      <c r="AH1781" s="95"/>
      <c r="AI1781" s="95"/>
      <c r="AJ1781" s="73"/>
      <c r="AK1781" s="73"/>
      <c r="AL1781" s="95"/>
      <c r="AM1781" s="95"/>
      <c r="AN1781" s="73"/>
      <c r="AO1781" s="73"/>
      <c r="AP1781" s="95"/>
      <c r="AQ1781" s="95"/>
      <c r="AR1781" s="73"/>
      <c r="AS1781" s="73"/>
      <c r="AT1781" s="95"/>
      <c r="AU1781" s="95"/>
      <c r="AV1781" s="73"/>
      <c r="AW1781" s="73"/>
      <c r="AX1781" s="95"/>
      <c r="AY1781" s="95"/>
      <c r="AZ1781" s="73"/>
      <c r="BA1781" s="73"/>
      <c r="BB1781" s="95"/>
      <c r="BC1781" s="95"/>
      <c r="BD1781" s="73"/>
      <c r="BE1781" s="73"/>
      <c r="BF1781" s="95"/>
      <c r="BG1781" s="95"/>
      <c r="BH1781" s="73"/>
      <c r="BI1781" s="73"/>
      <c r="BJ1781" s="95"/>
      <c r="BK1781" s="95"/>
      <c r="BL1781" s="73"/>
      <c r="BM1781" s="73"/>
      <c r="BN1781" s="95"/>
      <c r="BO1781" s="95"/>
      <c r="BP1781" s="73"/>
      <c r="BQ1781" s="73"/>
      <c r="BR1781" s="95"/>
      <c r="BS1781" s="95"/>
      <c r="BT1781" s="73"/>
      <c r="BU1781" s="73"/>
      <c r="BV1781" s="95"/>
      <c r="BW1781" s="95"/>
      <c r="BX1781" s="73"/>
      <c r="BY1781" s="73"/>
      <c r="BZ1781" s="95"/>
      <c r="CA1781" s="95"/>
      <c r="CB1781" s="73"/>
      <c r="CC1781" s="73"/>
      <c r="CD1781" s="95"/>
      <c r="CE1781" s="9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9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2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73"/>
      <c r="AF1782" s="73"/>
      <c r="AG1782" s="73"/>
      <c r="AH1782" s="95"/>
      <c r="AI1782" s="95"/>
      <c r="AJ1782" s="73"/>
      <c r="AK1782" s="73"/>
      <c r="AL1782" s="95"/>
      <c r="AM1782" s="95"/>
      <c r="AN1782" s="73"/>
      <c r="AO1782" s="73"/>
      <c r="AP1782" s="95"/>
      <c r="AQ1782" s="95"/>
      <c r="AR1782" s="73"/>
      <c r="AS1782" s="73"/>
      <c r="AT1782" s="95"/>
      <c r="AU1782" s="95"/>
      <c r="AV1782" s="73"/>
      <c r="AW1782" s="73"/>
      <c r="AX1782" s="95"/>
      <c r="AY1782" s="95"/>
      <c r="AZ1782" s="73"/>
      <c r="BA1782" s="73"/>
      <c r="BB1782" s="95"/>
      <c r="BC1782" s="95"/>
      <c r="BD1782" s="73"/>
      <c r="BE1782" s="73"/>
      <c r="BF1782" s="95"/>
      <c r="BG1782" s="95"/>
      <c r="BH1782" s="73"/>
      <c r="BI1782" s="73"/>
      <c r="BJ1782" s="95"/>
      <c r="BK1782" s="95"/>
      <c r="BL1782" s="73"/>
      <c r="BM1782" s="73"/>
      <c r="BN1782" s="95"/>
      <c r="BO1782" s="95"/>
      <c r="BP1782" s="73"/>
      <c r="BQ1782" s="73"/>
      <c r="BR1782" s="95"/>
      <c r="BS1782" s="95"/>
      <c r="BT1782" s="73"/>
      <c r="BU1782" s="73"/>
      <c r="BV1782" s="95"/>
      <c r="BW1782" s="95"/>
      <c r="BX1782" s="73"/>
      <c r="BY1782" s="73"/>
      <c r="BZ1782" s="95"/>
      <c r="CA1782" s="95"/>
      <c r="CB1782" s="73"/>
      <c r="CC1782" s="73"/>
      <c r="CD1782" s="95"/>
      <c r="CE1782" s="9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9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2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73"/>
      <c r="AF1783" s="73"/>
      <c r="AG1783" s="73"/>
      <c r="AH1783" s="95"/>
      <c r="AI1783" s="95"/>
      <c r="AJ1783" s="73"/>
      <c r="AK1783" s="73"/>
      <c r="AL1783" s="95"/>
      <c r="AM1783" s="95"/>
      <c r="AN1783" s="73"/>
      <c r="AO1783" s="73"/>
      <c r="AP1783" s="95"/>
      <c r="AQ1783" s="95"/>
      <c r="AR1783" s="73"/>
      <c r="AS1783" s="73"/>
      <c r="AT1783" s="95"/>
      <c r="AU1783" s="95"/>
      <c r="AV1783" s="73"/>
      <c r="AW1783" s="73"/>
      <c r="AX1783" s="95"/>
      <c r="AY1783" s="95"/>
      <c r="AZ1783" s="73"/>
      <c r="BA1783" s="73"/>
      <c r="BB1783" s="95"/>
      <c r="BC1783" s="95"/>
      <c r="BD1783" s="73"/>
      <c r="BE1783" s="73"/>
      <c r="BF1783" s="95"/>
      <c r="BG1783" s="95"/>
      <c r="BH1783" s="73"/>
      <c r="BI1783" s="73"/>
      <c r="BJ1783" s="95"/>
      <c r="BK1783" s="95"/>
      <c r="BL1783" s="73"/>
      <c r="BM1783" s="73"/>
      <c r="BN1783" s="95"/>
      <c r="BO1783" s="95"/>
      <c r="BP1783" s="73"/>
      <c r="BQ1783" s="73"/>
      <c r="BR1783" s="95"/>
      <c r="BS1783" s="95"/>
      <c r="BT1783" s="73"/>
      <c r="BU1783" s="73"/>
      <c r="BV1783" s="95"/>
      <c r="BW1783" s="95"/>
      <c r="BX1783" s="73"/>
      <c r="BY1783" s="73"/>
      <c r="BZ1783" s="95"/>
      <c r="CA1783" s="95"/>
      <c r="CB1783" s="73"/>
      <c r="CC1783" s="73"/>
      <c r="CD1783" s="95"/>
      <c r="CE1783" s="9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9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2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73"/>
      <c r="AF1784" s="73"/>
      <c r="AG1784" s="73"/>
      <c r="AH1784" s="95"/>
      <c r="AI1784" s="95"/>
      <c r="AJ1784" s="73"/>
      <c r="AK1784" s="73"/>
      <c r="AL1784" s="95"/>
      <c r="AM1784" s="95"/>
      <c r="AN1784" s="73"/>
      <c r="AO1784" s="73"/>
      <c r="AP1784" s="95"/>
      <c r="AQ1784" s="95"/>
      <c r="AR1784" s="73"/>
      <c r="AS1784" s="73"/>
      <c r="AT1784" s="95"/>
      <c r="AU1784" s="95"/>
      <c r="AV1784" s="73"/>
      <c r="AW1784" s="73"/>
      <c r="AX1784" s="95"/>
      <c r="AY1784" s="95"/>
      <c r="AZ1784" s="73"/>
      <c r="BA1784" s="73"/>
      <c r="BB1784" s="95"/>
      <c r="BC1784" s="95"/>
      <c r="BD1784" s="73"/>
      <c r="BE1784" s="73"/>
      <c r="BF1784" s="95"/>
      <c r="BG1784" s="95"/>
      <c r="BH1784" s="73"/>
      <c r="BI1784" s="73"/>
      <c r="BJ1784" s="95"/>
      <c r="BK1784" s="95"/>
      <c r="BL1784" s="73"/>
      <c r="BM1784" s="73"/>
      <c r="BN1784" s="95"/>
      <c r="BO1784" s="95"/>
      <c r="BP1784" s="73"/>
      <c r="BQ1784" s="73"/>
      <c r="BR1784" s="95"/>
      <c r="BS1784" s="95"/>
      <c r="BT1784" s="73"/>
      <c r="BU1784" s="73"/>
      <c r="BV1784" s="95"/>
      <c r="BW1784" s="95"/>
      <c r="BX1784" s="73"/>
      <c r="BY1784" s="73"/>
      <c r="BZ1784" s="95"/>
      <c r="CA1784" s="95"/>
      <c r="CB1784" s="73"/>
      <c r="CC1784" s="73"/>
      <c r="CD1784" s="95"/>
      <c r="CE1784" s="9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9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2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73"/>
      <c r="AF1785" s="73"/>
      <c r="AG1785" s="73"/>
      <c r="AH1785" s="95"/>
      <c r="AI1785" s="95"/>
      <c r="AJ1785" s="73"/>
      <c r="AK1785" s="73"/>
      <c r="AL1785" s="95"/>
      <c r="AM1785" s="95"/>
      <c r="AN1785" s="73"/>
      <c r="AO1785" s="73"/>
      <c r="AP1785" s="95"/>
      <c r="AQ1785" s="95"/>
      <c r="AR1785" s="73"/>
      <c r="AS1785" s="73"/>
      <c r="AT1785" s="95"/>
      <c r="AU1785" s="95"/>
      <c r="AV1785" s="73"/>
      <c r="AW1785" s="73"/>
      <c r="AX1785" s="95"/>
      <c r="AY1785" s="95"/>
      <c r="AZ1785" s="73"/>
      <c r="BA1785" s="73"/>
      <c r="BB1785" s="95"/>
      <c r="BC1785" s="95"/>
      <c r="BD1785" s="73"/>
      <c r="BE1785" s="73"/>
      <c r="BF1785" s="95"/>
      <c r="BG1785" s="95"/>
      <c r="BH1785" s="73"/>
      <c r="BI1785" s="73"/>
      <c r="BJ1785" s="95"/>
      <c r="BK1785" s="95"/>
      <c r="BL1785" s="73"/>
      <c r="BM1785" s="73"/>
      <c r="BN1785" s="95"/>
      <c r="BO1785" s="95"/>
      <c r="BP1785" s="73"/>
      <c r="BQ1785" s="73"/>
      <c r="BR1785" s="95"/>
      <c r="BS1785" s="95"/>
      <c r="BT1785" s="73"/>
      <c r="BU1785" s="73"/>
      <c r="BV1785" s="95"/>
      <c r="BW1785" s="95"/>
      <c r="BX1785" s="73"/>
      <c r="BY1785" s="73"/>
      <c r="BZ1785" s="95"/>
      <c r="CA1785" s="95"/>
      <c r="CB1785" s="73"/>
      <c r="CC1785" s="73"/>
      <c r="CD1785" s="95"/>
      <c r="CE1785" s="9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9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2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73"/>
      <c r="AF1786" s="73"/>
      <c r="AG1786" s="73"/>
      <c r="AH1786" s="95"/>
      <c r="AI1786" s="95"/>
      <c r="AJ1786" s="73"/>
      <c r="AK1786" s="73"/>
      <c r="AL1786" s="95"/>
      <c r="AM1786" s="95"/>
      <c r="AN1786" s="73"/>
      <c r="AO1786" s="73"/>
      <c r="AP1786" s="95"/>
      <c r="AQ1786" s="95"/>
      <c r="AR1786" s="73"/>
      <c r="AS1786" s="73"/>
      <c r="AT1786" s="95"/>
      <c r="AU1786" s="95"/>
      <c r="AV1786" s="73"/>
      <c r="AW1786" s="73"/>
      <c r="AX1786" s="95"/>
      <c r="AY1786" s="95"/>
      <c r="AZ1786" s="73"/>
      <c r="BA1786" s="73"/>
      <c r="BB1786" s="95"/>
      <c r="BC1786" s="95"/>
      <c r="BD1786" s="73"/>
      <c r="BE1786" s="73"/>
      <c r="BF1786" s="95"/>
      <c r="BG1786" s="95"/>
      <c r="BH1786" s="73"/>
      <c r="BI1786" s="73"/>
      <c r="BJ1786" s="95"/>
      <c r="BK1786" s="95"/>
      <c r="BL1786" s="73"/>
      <c r="BM1786" s="73"/>
      <c r="BN1786" s="95"/>
      <c r="BO1786" s="95"/>
      <c r="BP1786" s="73"/>
      <c r="BQ1786" s="73"/>
      <c r="BR1786" s="95"/>
      <c r="BS1786" s="95"/>
      <c r="BT1786" s="73"/>
      <c r="BU1786" s="73"/>
      <c r="BV1786" s="95"/>
      <c r="BW1786" s="95"/>
      <c r="BX1786" s="73"/>
      <c r="BY1786" s="73"/>
      <c r="BZ1786" s="95"/>
      <c r="CA1786" s="95"/>
      <c r="CB1786" s="73"/>
      <c r="CC1786" s="73"/>
      <c r="CD1786" s="95"/>
      <c r="CE1786" s="9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9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2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73"/>
      <c r="AF1787" s="73"/>
      <c r="AG1787" s="73"/>
      <c r="AH1787" s="95"/>
      <c r="AI1787" s="95"/>
      <c r="AJ1787" s="73"/>
      <c r="AK1787" s="73"/>
      <c r="AL1787" s="95"/>
      <c r="AM1787" s="95"/>
      <c r="AN1787" s="73"/>
      <c r="AO1787" s="73"/>
      <c r="AP1787" s="95"/>
      <c r="AQ1787" s="95"/>
      <c r="AR1787" s="73"/>
      <c r="AS1787" s="73"/>
      <c r="AT1787" s="95"/>
      <c r="AU1787" s="95"/>
      <c r="AV1787" s="73"/>
      <c r="AW1787" s="73"/>
      <c r="AX1787" s="95"/>
      <c r="AY1787" s="95"/>
      <c r="AZ1787" s="73"/>
      <c r="BA1787" s="73"/>
      <c r="BB1787" s="95"/>
      <c r="BC1787" s="95"/>
      <c r="BD1787" s="73"/>
      <c r="BE1787" s="73"/>
      <c r="BF1787" s="95"/>
      <c r="BG1787" s="95"/>
      <c r="BH1787" s="73"/>
      <c r="BI1787" s="73"/>
      <c r="BJ1787" s="95"/>
      <c r="BK1787" s="95"/>
      <c r="BL1787" s="73"/>
      <c r="BM1787" s="73"/>
      <c r="BN1787" s="95"/>
      <c r="BO1787" s="95"/>
      <c r="BP1787" s="73"/>
      <c r="BQ1787" s="73"/>
      <c r="BR1787" s="95"/>
      <c r="BS1787" s="95"/>
      <c r="BT1787" s="73"/>
      <c r="BU1787" s="73"/>
      <c r="BV1787" s="95"/>
      <c r="BW1787" s="95"/>
      <c r="BX1787" s="73"/>
      <c r="BY1787" s="73"/>
      <c r="BZ1787" s="95"/>
      <c r="CA1787" s="95"/>
      <c r="CB1787" s="73"/>
      <c r="CC1787" s="73"/>
      <c r="CD1787" s="95"/>
      <c r="CE1787" s="9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9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2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73"/>
      <c r="AF1788" s="73"/>
      <c r="AG1788" s="73"/>
      <c r="AH1788" s="95"/>
      <c r="AI1788" s="95"/>
      <c r="AJ1788" s="73"/>
      <c r="AK1788" s="73"/>
      <c r="AL1788" s="95"/>
      <c r="AM1788" s="95"/>
      <c r="AN1788" s="73"/>
      <c r="AO1788" s="73"/>
      <c r="AP1788" s="95"/>
      <c r="AQ1788" s="95"/>
      <c r="AR1788" s="73"/>
      <c r="AS1788" s="73"/>
      <c r="AT1788" s="95"/>
      <c r="AU1788" s="95"/>
      <c r="AV1788" s="73"/>
      <c r="AW1788" s="73"/>
      <c r="AX1788" s="95"/>
      <c r="AY1788" s="95"/>
      <c r="AZ1788" s="73"/>
      <c r="BA1788" s="73"/>
      <c r="BB1788" s="95"/>
      <c r="BC1788" s="95"/>
      <c r="BD1788" s="73"/>
      <c r="BE1788" s="73"/>
      <c r="BF1788" s="95"/>
      <c r="BG1788" s="95"/>
      <c r="BH1788" s="73"/>
      <c r="BI1788" s="73"/>
      <c r="BJ1788" s="95"/>
      <c r="BK1788" s="95"/>
      <c r="BL1788" s="73"/>
      <c r="BM1788" s="73"/>
      <c r="BN1788" s="95"/>
      <c r="BO1788" s="95"/>
      <c r="BP1788" s="73"/>
      <c r="BQ1788" s="73"/>
      <c r="BR1788" s="95"/>
      <c r="BS1788" s="95"/>
      <c r="BT1788" s="73"/>
      <c r="BU1788" s="73"/>
      <c r="BV1788" s="95"/>
      <c r="BW1788" s="95"/>
      <c r="BX1788" s="73"/>
      <c r="BY1788" s="73"/>
      <c r="BZ1788" s="95"/>
      <c r="CA1788" s="95"/>
      <c r="CB1788" s="73"/>
      <c r="CC1788" s="73"/>
      <c r="CD1788" s="95"/>
      <c r="CE1788" s="9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9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2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73"/>
      <c r="AF1789" s="73"/>
      <c r="AG1789" s="73"/>
      <c r="AH1789" s="95"/>
      <c r="AI1789" s="95"/>
      <c r="AJ1789" s="73"/>
      <c r="AK1789" s="73"/>
      <c r="AL1789" s="95"/>
      <c r="AM1789" s="95"/>
      <c r="AN1789" s="73"/>
      <c r="AO1789" s="73"/>
      <c r="AP1789" s="95"/>
      <c r="AQ1789" s="95"/>
      <c r="AR1789" s="73"/>
      <c r="AS1789" s="73"/>
      <c r="AT1789" s="95"/>
      <c r="AU1789" s="95"/>
      <c r="AV1789" s="73"/>
      <c r="AW1789" s="73"/>
      <c r="AX1789" s="95"/>
      <c r="AY1789" s="95"/>
      <c r="AZ1789" s="73"/>
      <c r="BA1789" s="73"/>
      <c r="BB1789" s="95"/>
      <c r="BC1789" s="95"/>
      <c r="BD1789" s="73"/>
      <c r="BE1789" s="73"/>
      <c r="BF1789" s="95"/>
      <c r="BG1789" s="95"/>
      <c r="BH1789" s="73"/>
      <c r="BI1789" s="73"/>
      <c r="BJ1789" s="95"/>
      <c r="BK1789" s="95"/>
      <c r="BL1789" s="73"/>
      <c r="BM1789" s="73"/>
      <c r="BN1789" s="95"/>
      <c r="BO1789" s="95"/>
      <c r="BP1789" s="73"/>
      <c r="BQ1789" s="73"/>
      <c r="BR1789" s="95"/>
      <c r="BS1789" s="95"/>
      <c r="BT1789" s="73"/>
      <c r="BU1789" s="73"/>
      <c r="BV1789" s="95"/>
      <c r="BW1789" s="95"/>
      <c r="BX1789" s="73"/>
      <c r="BY1789" s="73"/>
      <c r="BZ1789" s="95"/>
      <c r="CA1789" s="95"/>
      <c r="CB1789" s="73"/>
      <c r="CC1789" s="73"/>
      <c r="CD1789" s="95"/>
      <c r="CE1789" s="9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9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2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73"/>
      <c r="AF1790" s="73"/>
      <c r="AG1790" s="73"/>
      <c r="AH1790" s="95"/>
      <c r="AI1790" s="95"/>
      <c r="AJ1790" s="73"/>
      <c r="AK1790" s="73"/>
      <c r="AL1790" s="95"/>
      <c r="AM1790" s="95"/>
      <c r="AN1790" s="73"/>
      <c r="AO1790" s="73"/>
      <c r="AP1790" s="95"/>
      <c r="AQ1790" s="95"/>
      <c r="AR1790" s="73"/>
      <c r="AS1790" s="73"/>
      <c r="AT1790" s="95"/>
      <c r="AU1790" s="95"/>
      <c r="AV1790" s="73"/>
      <c r="AW1790" s="73"/>
      <c r="AX1790" s="95"/>
      <c r="AY1790" s="95"/>
      <c r="AZ1790" s="73"/>
      <c r="BA1790" s="73"/>
      <c r="BB1790" s="95"/>
      <c r="BC1790" s="95"/>
      <c r="BD1790" s="73"/>
      <c r="BE1790" s="73"/>
      <c r="BF1790" s="95"/>
      <c r="BG1790" s="95"/>
      <c r="BH1790" s="73"/>
      <c r="BI1790" s="73"/>
      <c r="BJ1790" s="95"/>
      <c r="BK1790" s="95"/>
      <c r="BL1790" s="73"/>
      <c r="BM1790" s="73"/>
      <c r="BN1790" s="95"/>
      <c r="BO1790" s="95"/>
      <c r="BP1790" s="73"/>
      <c r="BQ1790" s="73"/>
      <c r="BR1790" s="95"/>
      <c r="BS1790" s="95"/>
      <c r="BT1790" s="73"/>
      <c r="BU1790" s="73"/>
      <c r="BV1790" s="95"/>
      <c r="BW1790" s="95"/>
      <c r="BX1790" s="73"/>
      <c r="BY1790" s="73"/>
      <c r="BZ1790" s="95"/>
      <c r="CA1790" s="95"/>
      <c r="CB1790" s="73"/>
      <c r="CC1790" s="73"/>
      <c r="CD1790" s="95"/>
      <c r="CE1790" s="9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9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2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73"/>
      <c r="AF1791" s="73"/>
      <c r="AG1791" s="73"/>
      <c r="AH1791" s="95"/>
      <c r="AI1791" s="95"/>
      <c r="AJ1791" s="73"/>
      <c r="AK1791" s="73"/>
      <c r="AL1791" s="95"/>
      <c r="AM1791" s="95"/>
      <c r="AN1791" s="73"/>
      <c r="AO1791" s="73"/>
      <c r="AP1791" s="95"/>
      <c r="AQ1791" s="95"/>
      <c r="AR1791" s="73"/>
      <c r="AS1791" s="73"/>
      <c r="AT1791" s="95"/>
      <c r="AU1791" s="95"/>
      <c r="AV1791" s="73"/>
      <c r="AW1791" s="73"/>
      <c r="AX1791" s="95"/>
      <c r="AY1791" s="95"/>
      <c r="AZ1791" s="73"/>
      <c r="BA1791" s="73"/>
      <c r="BB1791" s="95"/>
      <c r="BC1791" s="95"/>
      <c r="BD1791" s="73"/>
      <c r="BE1791" s="73"/>
      <c r="BF1791" s="95"/>
      <c r="BG1791" s="95"/>
      <c r="BH1791" s="73"/>
      <c r="BI1791" s="73"/>
      <c r="BJ1791" s="95"/>
      <c r="BK1791" s="95"/>
      <c r="BL1791" s="73"/>
      <c r="BM1791" s="73"/>
      <c r="BN1791" s="95"/>
      <c r="BO1791" s="95"/>
      <c r="BP1791" s="73"/>
      <c r="BQ1791" s="73"/>
      <c r="BR1791" s="95"/>
      <c r="BS1791" s="95"/>
      <c r="BT1791" s="73"/>
      <c r="BU1791" s="73"/>
      <c r="BV1791" s="95"/>
      <c r="BW1791" s="95"/>
      <c r="BX1791" s="73"/>
      <c r="BY1791" s="73"/>
      <c r="BZ1791" s="95"/>
      <c r="CA1791" s="95"/>
      <c r="CB1791" s="73"/>
      <c r="CC1791" s="73"/>
      <c r="CD1791" s="95"/>
      <c r="CE1791" s="9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9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2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73"/>
      <c r="AF1792" s="73"/>
      <c r="AG1792" s="73"/>
      <c r="AH1792" s="95"/>
      <c r="AI1792" s="95"/>
      <c r="AJ1792" s="73"/>
      <c r="AK1792" s="73"/>
      <c r="AL1792" s="95"/>
      <c r="AM1792" s="95"/>
      <c r="AN1792" s="73"/>
      <c r="AO1792" s="73"/>
      <c r="AP1792" s="95"/>
      <c r="AQ1792" s="95"/>
      <c r="AR1792" s="73"/>
      <c r="AS1792" s="73"/>
      <c r="AT1792" s="95"/>
      <c r="AU1792" s="95"/>
      <c r="AV1792" s="73"/>
      <c r="AW1792" s="73"/>
      <c r="AX1792" s="95"/>
      <c r="AY1792" s="95"/>
      <c r="AZ1792" s="73"/>
      <c r="BA1792" s="73"/>
      <c r="BB1792" s="95"/>
      <c r="BC1792" s="95"/>
      <c r="BD1792" s="73"/>
      <c r="BE1792" s="73"/>
      <c r="BF1792" s="95"/>
      <c r="BG1792" s="95"/>
      <c r="BH1792" s="73"/>
      <c r="BI1792" s="73"/>
      <c r="BJ1792" s="95"/>
      <c r="BK1792" s="95"/>
      <c r="BL1792" s="73"/>
      <c r="BM1792" s="73"/>
      <c r="BN1792" s="95"/>
      <c r="BO1792" s="95"/>
      <c r="BP1792" s="73"/>
      <c r="BQ1792" s="73"/>
      <c r="BR1792" s="95"/>
      <c r="BS1792" s="95"/>
      <c r="BT1792" s="73"/>
      <c r="BU1792" s="73"/>
      <c r="BV1792" s="95"/>
      <c r="BW1792" s="95"/>
      <c r="BX1792" s="73"/>
      <c r="BY1792" s="73"/>
      <c r="BZ1792" s="95"/>
      <c r="CA1792" s="95"/>
      <c r="CB1792" s="73"/>
      <c r="CC1792" s="73"/>
      <c r="CD1792" s="95"/>
      <c r="CE1792" s="9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9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2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73"/>
      <c r="AF1793" s="73"/>
      <c r="AG1793" s="73"/>
      <c r="AH1793" s="95"/>
      <c r="AI1793" s="95"/>
      <c r="AJ1793" s="73"/>
      <c r="AK1793" s="73"/>
      <c r="AL1793" s="95"/>
      <c r="AM1793" s="95"/>
      <c r="AN1793" s="73"/>
      <c r="AO1793" s="73"/>
      <c r="AP1793" s="95"/>
      <c r="AQ1793" s="95"/>
      <c r="AR1793" s="73"/>
      <c r="AS1793" s="73"/>
      <c r="AT1793" s="95"/>
      <c r="AU1793" s="95"/>
      <c r="AV1793" s="73"/>
      <c r="AW1793" s="73"/>
      <c r="AX1793" s="95"/>
      <c r="AY1793" s="95"/>
      <c r="AZ1793" s="73"/>
      <c r="BA1793" s="73"/>
      <c r="BB1793" s="95"/>
      <c r="BC1793" s="95"/>
      <c r="BD1793" s="73"/>
      <c r="BE1793" s="73"/>
      <c r="BF1793" s="95"/>
      <c r="BG1793" s="95"/>
      <c r="BH1793" s="73"/>
      <c r="BI1793" s="73"/>
      <c r="BJ1793" s="95"/>
      <c r="BK1793" s="95"/>
      <c r="BL1793" s="73"/>
      <c r="BM1793" s="73"/>
      <c r="BN1793" s="95"/>
      <c r="BO1793" s="95"/>
      <c r="BP1793" s="73"/>
      <c r="BQ1793" s="73"/>
      <c r="BR1793" s="95"/>
      <c r="BS1793" s="95"/>
      <c r="BT1793" s="73"/>
      <c r="BU1793" s="73"/>
      <c r="BV1793" s="95"/>
      <c r="BW1793" s="95"/>
      <c r="BX1793" s="73"/>
      <c r="BY1793" s="73"/>
      <c r="BZ1793" s="95"/>
      <c r="CA1793" s="95"/>
      <c r="CB1793" s="73"/>
      <c r="CC1793" s="73"/>
      <c r="CD1793" s="95"/>
      <c r="CE1793" s="9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9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2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73"/>
      <c r="AF1794" s="73"/>
      <c r="AG1794" s="73"/>
      <c r="AH1794" s="95"/>
      <c r="AI1794" s="95"/>
      <c r="AJ1794" s="73"/>
      <c r="AK1794" s="73"/>
      <c r="AL1794" s="95"/>
      <c r="AM1794" s="95"/>
      <c r="AN1794" s="73"/>
      <c r="AO1794" s="73"/>
      <c r="AP1794" s="95"/>
      <c r="AQ1794" s="95"/>
      <c r="AR1794" s="73"/>
      <c r="AS1794" s="73"/>
      <c r="AT1794" s="95"/>
      <c r="AU1794" s="95"/>
      <c r="AV1794" s="73"/>
      <c r="AW1794" s="73"/>
      <c r="AX1794" s="95"/>
      <c r="AY1794" s="95"/>
      <c r="AZ1794" s="73"/>
      <c r="BA1794" s="73"/>
      <c r="BB1794" s="95"/>
      <c r="BC1794" s="95"/>
      <c r="BD1794" s="73"/>
      <c r="BE1794" s="73"/>
      <c r="BF1794" s="95"/>
      <c r="BG1794" s="95"/>
      <c r="BH1794" s="73"/>
      <c r="BI1794" s="73"/>
      <c r="BJ1794" s="95"/>
      <c r="BK1794" s="95"/>
      <c r="BL1794" s="73"/>
      <c r="BM1794" s="73"/>
      <c r="BN1794" s="95"/>
      <c r="BO1794" s="95"/>
      <c r="BP1794" s="73"/>
      <c r="BQ1794" s="73"/>
      <c r="BR1794" s="95"/>
      <c r="BS1794" s="95"/>
      <c r="BT1794" s="73"/>
      <c r="BU1794" s="73"/>
      <c r="BV1794" s="95"/>
      <c r="BW1794" s="95"/>
      <c r="BX1794" s="73"/>
      <c r="BY1794" s="73"/>
      <c r="BZ1794" s="95"/>
      <c r="CA1794" s="95"/>
      <c r="CB1794" s="73"/>
      <c r="CC1794" s="73"/>
      <c r="CD1794" s="95"/>
      <c r="CE1794" s="9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9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2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73"/>
      <c r="AF1795" s="73"/>
      <c r="AG1795" s="73"/>
      <c r="AH1795" s="95"/>
      <c r="AI1795" s="95"/>
      <c r="AJ1795" s="73"/>
      <c r="AK1795" s="73"/>
      <c r="AL1795" s="95"/>
      <c r="AM1795" s="95"/>
      <c r="AN1795" s="73"/>
      <c r="AO1795" s="73"/>
      <c r="AP1795" s="95"/>
      <c r="AQ1795" s="95"/>
      <c r="AR1795" s="73"/>
      <c r="AS1795" s="73"/>
      <c r="AT1795" s="95"/>
      <c r="AU1795" s="95"/>
      <c r="AV1795" s="73"/>
      <c r="AW1795" s="73"/>
      <c r="AX1795" s="95"/>
      <c r="AY1795" s="95"/>
      <c r="AZ1795" s="73"/>
      <c r="BA1795" s="73"/>
      <c r="BB1795" s="95"/>
      <c r="BC1795" s="95"/>
      <c r="BD1795" s="73"/>
      <c r="BE1795" s="73"/>
      <c r="BF1795" s="95"/>
      <c r="BG1795" s="95"/>
      <c r="BH1795" s="73"/>
      <c r="BI1795" s="73"/>
      <c r="BJ1795" s="95"/>
      <c r="BK1795" s="95"/>
      <c r="BL1795" s="73"/>
      <c r="BM1795" s="73"/>
      <c r="BN1795" s="95"/>
      <c r="BO1795" s="95"/>
      <c r="BP1795" s="73"/>
      <c r="BQ1795" s="73"/>
      <c r="BR1795" s="95"/>
      <c r="BS1795" s="95"/>
      <c r="BT1795" s="73"/>
      <c r="BU1795" s="73"/>
      <c r="BV1795" s="95"/>
      <c r="BW1795" s="95"/>
      <c r="BX1795" s="73"/>
      <c r="BY1795" s="73"/>
      <c r="BZ1795" s="95"/>
      <c r="CA1795" s="95"/>
      <c r="CB1795" s="73"/>
      <c r="CC1795" s="73"/>
      <c r="CD1795" s="95"/>
      <c r="CE1795" s="9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9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2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73"/>
      <c r="AF1796" s="73"/>
      <c r="AG1796" s="73"/>
      <c r="AH1796" s="95"/>
      <c r="AI1796" s="95"/>
      <c r="AJ1796" s="73"/>
      <c r="AK1796" s="73"/>
      <c r="AL1796" s="95"/>
      <c r="AM1796" s="95"/>
      <c r="AN1796" s="73"/>
      <c r="AO1796" s="73"/>
      <c r="AP1796" s="95"/>
      <c r="AQ1796" s="95"/>
      <c r="AR1796" s="73"/>
      <c r="AS1796" s="73"/>
      <c r="AT1796" s="95"/>
      <c r="AU1796" s="95"/>
      <c r="AV1796" s="73"/>
      <c r="AW1796" s="73"/>
      <c r="AX1796" s="95"/>
      <c r="AY1796" s="95"/>
      <c r="AZ1796" s="73"/>
      <c r="BA1796" s="73"/>
      <c r="BB1796" s="95"/>
      <c r="BC1796" s="95"/>
      <c r="BD1796" s="73"/>
      <c r="BE1796" s="73"/>
      <c r="BF1796" s="95"/>
      <c r="BG1796" s="95"/>
      <c r="BH1796" s="73"/>
      <c r="BI1796" s="73"/>
      <c r="BJ1796" s="95"/>
      <c r="BK1796" s="95"/>
      <c r="BL1796" s="73"/>
      <c r="BM1796" s="73"/>
      <c r="BN1796" s="95"/>
      <c r="BO1796" s="95"/>
      <c r="BP1796" s="73"/>
      <c r="BQ1796" s="73"/>
      <c r="BR1796" s="95"/>
      <c r="BS1796" s="95"/>
      <c r="BT1796" s="73"/>
      <c r="BU1796" s="73"/>
      <c r="BV1796" s="95"/>
      <c r="BW1796" s="95"/>
      <c r="BX1796" s="73"/>
      <c r="BY1796" s="73"/>
      <c r="BZ1796" s="95"/>
      <c r="CA1796" s="95"/>
      <c r="CB1796" s="73"/>
      <c r="CC1796" s="73"/>
      <c r="CD1796" s="95"/>
      <c r="CE1796" s="9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9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2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73"/>
      <c r="AF1797" s="73"/>
      <c r="AG1797" s="73"/>
      <c r="AH1797" s="95"/>
      <c r="AI1797" s="95"/>
      <c r="AJ1797" s="73"/>
      <c r="AK1797" s="73"/>
      <c r="AL1797" s="95"/>
      <c r="AM1797" s="95"/>
      <c r="AN1797" s="73"/>
      <c r="AO1797" s="73"/>
      <c r="AP1797" s="95"/>
      <c r="AQ1797" s="95"/>
      <c r="AR1797" s="73"/>
      <c r="AS1797" s="73"/>
      <c r="AT1797" s="95"/>
      <c r="AU1797" s="95"/>
      <c r="AV1797" s="73"/>
      <c r="AW1797" s="73"/>
      <c r="AX1797" s="95"/>
      <c r="AY1797" s="95"/>
      <c r="AZ1797" s="73"/>
      <c r="BA1797" s="73"/>
      <c r="BB1797" s="95"/>
      <c r="BC1797" s="95"/>
      <c r="BD1797" s="73"/>
      <c r="BE1797" s="73"/>
      <c r="BF1797" s="95"/>
      <c r="BG1797" s="95"/>
      <c r="BH1797" s="73"/>
      <c r="BI1797" s="73"/>
      <c r="BJ1797" s="95"/>
      <c r="BK1797" s="95"/>
      <c r="BL1797" s="73"/>
      <c r="BM1797" s="73"/>
      <c r="BN1797" s="95"/>
      <c r="BO1797" s="95"/>
      <c r="BP1797" s="73"/>
      <c r="BQ1797" s="73"/>
      <c r="BR1797" s="95"/>
      <c r="BS1797" s="95"/>
      <c r="BT1797" s="73"/>
      <c r="BU1797" s="73"/>
      <c r="BV1797" s="95"/>
      <c r="BW1797" s="95"/>
      <c r="BX1797" s="73"/>
      <c r="BY1797" s="73"/>
      <c r="BZ1797" s="95"/>
      <c r="CA1797" s="95"/>
      <c r="CB1797" s="73"/>
      <c r="CC1797" s="73"/>
      <c r="CD1797" s="95"/>
      <c r="CE1797" s="9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9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2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73"/>
      <c r="AF1798" s="73"/>
      <c r="AG1798" s="73"/>
      <c r="AH1798" s="95"/>
      <c r="AI1798" s="95"/>
      <c r="AJ1798" s="73"/>
      <c r="AK1798" s="73"/>
      <c r="AL1798" s="95"/>
      <c r="AM1798" s="95"/>
      <c r="AN1798" s="73"/>
      <c r="AO1798" s="73"/>
      <c r="AP1798" s="95"/>
      <c r="AQ1798" s="95"/>
      <c r="AR1798" s="73"/>
      <c r="AS1798" s="73"/>
      <c r="AT1798" s="95"/>
      <c r="AU1798" s="95"/>
      <c r="AV1798" s="73"/>
      <c r="AW1798" s="73"/>
      <c r="AX1798" s="95"/>
      <c r="AY1798" s="95"/>
      <c r="AZ1798" s="73"/>
      <c r="BA1798" s="73"/>
      <c r="BB1798" s="95"/>
      <c r="BC1798" s="95"/>
      <c r="BD1798" s="73"/>
      <c r="BE1798" s="73"/>
      <c r="BF1798" s="95"/>
      <c r="BG1798" s="95"/>
      <c r="BH1798" s="73"/>
      <c r="BI1798" s="73"/>
      <c r="BJ1798" s="95"/>
      <c r="BK1798" s="95"/>
      <c r="BL1798" s="73"/>
      <c r="BM1798" s="73"/>
      <c r="BN1798" s="95"/>
      <c r="BO1798" s="95"/>
      <c r="BP1798" s="73"/>
      <c r="BQ1798" s="73"/>
      <c r="BR1798" s="95"/>
      <c r="BS1798" s="95"/>
      <c r="BT1798" s="73"/>
      <c r="BU1798" s="73"/>
      <c r="BV1798" s="95"/>
      <c r="BW1798" s="95"/>
      <c r="BX1798" s="73"/>
      <c r="BY1798" s="73"/>
      <c r="BZ1798" s="95"/>
      <c r="CA1798" s="95"/>
      <c r="CB1798" s="73"/>
      <c r="CC1798" s="73"/>
      <c r="CD1798" s="95"/>
      <c r="CE1798" s="9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9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2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73"/>
      <c r="AF1799" s="73"/>
      <c r="AG1799" s="73"/>
      <c r="AH1799" s="95"/>
      <c r="AI1799" s="95"/>
      <c r="AJ1799" s="73"/>
      <c r="AK1799" s="73"/>
      <c r="AL1799" s="95"/>
      <c r="AM1799" s="95"/>
      <c r="AN1799" s="73"/>
      <c r="AO1799" s="73"/>
      <c r="AP1799" s="95"/>
      <c r="AQ1799" s="95"/>
      <c r="AR1799" s="73"/>
      <c r="AS1799" s="73"/>
      <c r="AT1799" s="95"/>
      <c r="AU1799" s="95"/>
      <c r="AV1799" s="73"/>
      <c r="AW1799" s="73"/>
      <c r="AX1799" s="95"/>
      <c r="AY1799" s="95"/>
      <c r="AZ1799" s="73"/>
      <c r="BA1799" s="73"/>
      <c r="BB1799" s="95"/>
      <c r="BC1799" s="95"/>
      <c r="BD1799" s="73"/>
      <c r="BE1799" s="73"/>
      <c r="BF1799" s="95"/>
      <c r="BG1799" s="95"/>
      <c r="BH1799" s="73"/>
      <c r="BI1799" s="73"/>
      <c r="BJ1799" s="95"/>
      <c r="BK1799" s="95"/>
      <c r="BL1799" s="73"/>
      <c r="BM1799" s="73"/>
      <c r="BN1799" s="95"/>
      <c r="BO1799" s="95"/>
      <c r="BP1799" s="73"/>
      <c r="BQ1799" s="73"/>
      <c r="BR1799" s="95"/>
      <c r="BS1799" s="95"/>
      <c r="BT1799" s="73"/>
      <c r="BU1799" s="73"/>
      <c r="BV1799" s="95"/>
      <c r="BW1799" s="95"/>
      <c r="BX1799" s="73"/>
      <c r="BY1799" s="73"/>
      <c r="BZ1799" s="95"/>
      <c r="CA1799" s="95"/>
      <c r="CB1799" s="73"/>
      <c r="CC1799" s="73"/>
      <c r="CD1799" s="95"/>
      <c r="CE1799" s="9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9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2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73"/>
      <c r="AF1800" s="73"/>
      <c r="AG1800" s="73"/>
      <c r="AH1800" s="95"/>
      <c r="AI1800" s="95"/>
      <c r="AJ1800" s="73"/>
      <c r="AK1800" s="73"/>
      <c r="AL1800" s="95"/>
      <c r="AM1800" s="95"/>
      <c r="AN1800" s="73"/>
      <c r="AO1800" s="73"/>
      <c r="AP1800" s="95"/>
      <c r="AQ1800" s="95"/>
      <c r="AR1800" s="73"/>
      <c r="AS1800" s="73"/>
      <c r="AT1800" s="95"/>
      <c r="AU1800" s="95"/>
      <c r="AV1800" s="73"/>
      <c r="AW1800" s="73"/>
      <c r="AX1800" s="95"/>
      <c r="AY1800" s="95"/>
      <c r="AZ1800" s="73"/>
      <c r="BA1800" s="73"/>
      <c r="BB1800" s="95"/>
      <c r="BC1800" s="95"/>
      <c r="BD1800" s="73"/>
      <c r="BE1800" s="73"/>
      <c r="BF1800" s="95"/>
      <c r="BG1800" s="95"/>
      <c r="BH1800" s="73"/>
      <c r="BI1800" s="73"/>
      <c r="BJ1800" s="95"/>
      <c r="BK1800" s="95"/>
      <c r="BL1800" s="73"/>
      <c r="BM1800" s="73"/>
      <c r="BN1800" s="95"/>
      <c r="BO1800" s="95"/>
      <c r="BP1800" s="73"/>
      <c r="BQ1800" s="73"/>
      <c r="BR1800" s="95"/>
      <c r="BS1800" s="95"/>
      <c r="BT1800" s="73"/>
      <c r="BU1800" s="73"/>
      <c r="BV1800" s="95"/>
      <c r="BW1800" s="95"/>
      <c r="BX1800" s="73"/>
      <c r="BY1800" s="73"/>
      <c r="BZ1800" s="95"/>
      <c r="CA1800" s="95"/>
      <c r="CB1800" s="73"/>
      <c r="CC1800" s="73"/>
      <c r="CD1800" s="95"/>
      <c r="CE1800" s="9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9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2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73"/>
      <c r="AF1801" s="73"/>
      <c r="AG1801" s="73"/>
      <c r="AH1801" s="95"/>
      <c r="AI1801" s="95"/>
      <c r="AJ1801" s="73"/>
      <c r="AK1801" s="73"/>
      <c r="AL1801" s="95"/>
      <c r="AM1801" s="95"/>
      <c r="AN1801" s="73"/>
      <c r="AO1801" s="73"/>
      <c r="AP1801" s="95"/>
      <c r="AQ1801" s="95"/>
      <c r="AR1801" s="73"/>
      <c r="AS1801" s="73"/>
      <c r="AT1801" s="95"/>
      <c r="AU1801" s="95"/>
      <c r="AV1801" s="73"/>
      <c r="AW1801" s="73"/>
      <c r="AX1801" s="95"/>
      <c r="AY1801" s="95"/>
      <c r="AZ1801" s="73"/>
      <c r="BA1801" s="73"/>
      <c r="BB1801" s="95"/>
      <c r="BC1801" s="95"/>
      <c r="BD1801" s="73"/>
      <c r="BE1801" s="73"/>
      <c r="BF1801" s="95"/>
      <c r="BG1801" s="95"/>
      <c r="BH1801" s="73"/>
      <c r="BI1801" s="73"/>
      <c r="BJ1801" s="95"/>
      <c r="BK1801" s="95"/>
      <c r="BL1801" s="73"/>
      <c r="BM1801" s="73"/>
      <c r="BN1801" s="95"/>
      <c r="BO1801" s="95"/>
      <c r="BP1801" s="73"/>
      <c r="BQ1801" s="73"/>
      <c r="BR1801" s="95"/>
      <c r="BS1801" s="95"/>
      <c r="BT1801" s="73"/>
      <c r="BU1801" s="73"/>
      <c r="BV1801" s="95"/>
      <c r="BW1801" s="95"/>
      <c r="BX1801" s="73"/>
      <c r="BY1801" s="73"/>
      <c r="BZ1801" s="95"/>
      <c r="CA1801" s="95"/>
      <c r="CB1801" s="73"/>
      <c r="CC1801" s="73"/>
      <c r="CD1801" s="95"/>
      <c r="CE1801" s="9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9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2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73"/>
      <c r="AF1802" s="73"/>
      <c r="AG1802" s="73"/>
      <c r="AH1802" s="95"/>
      <c r="AI1802" s="95"/>
      <c r="AJ1802" s="73"/>
      <c r="AK1802" s="73"/>
      <c r="AL1802" s="95"/>
      <c r="AM1802" s="95"/>
      <c r="AN1802" s="73"/>
      <c r="AO1802" s="73"/>
      <c r="AP1802" s="95"/>
      <c r="AQ1802" s="95"/>
      <c r="AR1802" s="73"/>
      <c r="AS1802" s="73"/>
      <c r="AT1802" s="95"/>
      <c r="AU1802" s="95"/>
      <c r="AV1802" s="73"/>
      <c r="AW1802" s="73"/>
      <c r="AX1802" s="95"/>
      <c r="AY1802" s="95"/>
      <c r="AZ1802" s="73"/>
      <c r="BA1802" s="73"/>
      <c r="BB1802" s="95"/>
      <c r="BC1802" s="95"/>
      <c r="BD1802" s="73"/>
      <c r="BE1802" s="73"/>
      <c r="BF1802" s="95"/>
      <c r="BG1802" s="95"/>
      <c r="BH1802" s="73"/>
      <c r="BI1802" s="73"/>
      <c r="BJ1802" s="95"/>
      <c r="BK1802" s="95"/>
      <c r="BL1802" s="73"/>
      <c r="BM1802" s="73"/>
      <c r="BN1802" s="95"/>
      <c r="BO1802" s="95"/>
      <c r="BP1802" s="73"/>
      <c r="BQ1802" s="73"/>
      <c r="BR1802" s="95"/>
      <c r="BS1802" s="95"/>
      <c r="BT1802" s="73"/>
      <c r="BU1802" s="73"/>
      <c r="BV1802" s="95"/>
      <c r="BW1802" s="95"/>
      <c r="BX1802" s="73"/>
      <c r="BY1802" s="73"/>
      <c r="BZ1802" s="95"/>
      <c r="CA1802" s="95"/>
      <c r="CB1802" s="73"/>
      <c r="CC1802" s="73"/>
      <c r="CD1802" s="95"/>
      <c r="CE1802" s="9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9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2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73"/>
      <c r="AF1803" s="73"/>
      <c r="AG1803" s="73"/>
      <c r="AH1803" s="95"/>
      <c r="AI1803" s="95"/>
      <c r="AJ1803" s="73"/>
      <c r="AK1803" s="73"/>
      <c r="AL1803" s="95"/>
      <c r="AM1803" s="95"/>
      <c r="AN1803" s="73"/>
      <c r="AO1803" s="73"/>
      <c r="AP1803" s="95"/>
      <c r="AQ1803" s="95"/>
      <c r="AR1803" s="73"/>
      <c r="AS1803" s="73"/>
      <c r="AT1803" s="95"/>
      <c r="AU1803" s="95"/>
      <c r="AV1803" s="73"/>
      <c r="AW1803" s="73"/>
      <c r="AX1803" s="95"/>
      <c r="AY1803" s="95"/>
      <c r="AZ1803" s="73"/>
      <c r="BA1803" s="73"/>
      <c r="BB1803" s="95"/>
      <c r="BC1803" s="95"/>
      <c r="BD1803" s="73"/>
      <c r="BE1803" s="73"/>
      <c r="BF1803" s="95"/>
      <c r="BG1803" s="95"/>
      <c r="BH1803" s="73"/>
      <c r="BI1803" s="73"/>
      <c r="BJ1803" s="95"/>
      <c r="BK1803" s="95"/>
      <c r="BL1803" s="73"/>
      <c r="BM1803" s="73"/>
      <c r="BN1803" s="95"/>
      <c r="BO1803" s="95"/>
      <c r="BP1803" s="73"/>
      <c r="BQ1803" s="73"/>
      <c r="BR1803" s="95"/>
      <c r="BS1803" s="95"/>
      <c r="BT1803" s="73"/>
      <c r="BU1803" s="73"/>
      <c r="BV1803" s="95"/>
      <c r="BW1803" s="95"/>
      <c r="BX1803" s="73"/>
      <c r="BY1803" s="73"/>
      <c r="BZ1803" s="95"/>
      <c r="CA1803" s="95"/>
      <c r="CB1803" s="73"/>
      <c r="CC1803" s="73"/>
      <c r="CD1803" s="95"/>
      <c r="CE1803" s="9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9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2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73"/>
      <c r="AF1804" s="73"/>
      <c r="AG1804" s="73"/>
      <c r="AH1804" s="95"/>
      <c r="AI1804" s="95"/>
      <c r="AJ1804" s="73"/>
      <c r="AK1804" s="73"/>
      <c r="AL1804" s="95"/>
      <c r="AM1804" s="95"/>
      <c r="AN1804" s="73"/>
      <c r="AO1804" s="73"/>
      <c r="AP1804" s="95"/>
      <c r="AQ1804" s="95"/>
      <c r="AR1804" s="73"/>
      <c r="AS1804" s="73"/>
      <c r="AT1804" s="95"/>
      <c r="AU1804" s="95"/>
      <c r="AV1804" s="73"/>
      <c r="AW1804" s="73"/>
      <c r="AX1804" s="95"/>
      <c r="AY1804" s="95"/>
      <c r="AZ1804" s="73"/>
      <c r="BA1804" s="73"/>
      <c r="BB1804" s="95"/>
      <c r="BC1804" s="95"/>
      <c r="BD1804" s="73"/>
      <c r="BE1804" s="73"/>
      <c r="BF1804" s="95"/>
      <c r="BG1804" s="95"/>
      <c r="BH1804" s="73"/>
      <c r="BI1804" s="73"/>
      <c r="BJ1804" s="95"/>
      <c r="BK1804" s="95"/>
      <c r="BL1804" s="73"/>
      <c r="BM1804" s="73"/>
      <c r="BN1804" s="95"/>
      <c r="BO1804" s="95"/>
      <c r="BP1804" s="73"/>
      <c r="BQ1804" s="73"/>
      <c r="BR1804" s="95"/>
      <c r="BS1804" s="95"/>
      <c r="BT1804" s="73"/>
      <c r="BU1804" s="73"/>
      <c r="BV1804" s="95"/>
      <c r="BW1804" s="95"/>
      <c r="BX1804" s="73"/>
      <c r="BY1804" s="73"/>
      <c r="BZ1804" s="95"/>
      <c r="CA1804" s="95"/>
      <c r="CB1804" s="73"/>
      <c r="CC1804" s="73"/>
      <c r="CD1804" s="95"/>
      <c r="CE1804" s="9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9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2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73"/>
      <c r="AF1805" s="73"/>
      <c r="AG1805" s="73"/>
      <c r="AH1805" s="95"/>
      <c r="AI1805" s="95"/>
      <c r="AJ1805" s="73"/>
      <c r="AK1805" s="73"/>
      <c r="AL1805" s="95"/>
      <c r="AM1805" s="95"/>
      <c r="AN1805" s="73"/>
      <c r="AO1805" s="73"/>
      <c r="AP1805" s="95"/>
      <c r="AQ1805" s="95"/>
      <c r="AR1805" s="73"/>
      <c r="AS1805" s="73"/>
      <c r="AT1805" s="95"/>
      <c r="AU1805" s="95"/>
      <c r="AV1805" s="73"/>
      <c r="AW1805" s="73"/>
      <c r="AX1805" s="95"/>
      <c r="AY1805" s="95"/>
      <c r="AZ1805" s="73"/>
      <c r="BA1805" s="73"/>
      <c r="BB1805" s="95"/>
      <c r="BC1805" s="95"/>
      <c r="BD1805" s="73"/>
      <c r="BE1805" s="73"/>
      <c r="BF1805" s="95"/>
      <c r="BG1805" s="95"/>
      <c r="BH1805" s="73"/>
      <c r="BI1805" s="73"/>
      <c r="BJ1805" s="95"/>
      <c r="BK1805" s="95"/>
      <c r="BL1805" s="73"/>
      <c r="BM1805" s="73"/>
      <c r="BN1805" s="95"/>
      <c r="BO1805" s="95"/>
      <c r="BP1805" s="73"/>
      <c r="BQ1805" s="73"/>
      <c r="BR1805" s="95"/>
      <c r="BS1805" s="95"/>
      <c r="BT1805" s="73"/>
      <c r="BU1805" s="73"/>
      <c r="BV1805" s="95"/>
      <c r="BW1805" s="95"/>
      <c r="BX1805" s="73"/>
      <c r="BY1805" s="73"/>
      <c r="BZ1805" s="95"/>
      <c r="CA1805" s="95"/>
      <c r="CB1805" s="73"/>
      <c r="CC1805" s="73"/>
      <c r="CD1805" s="95"/>
      <c r="CE1805" s="9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9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2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73"/>
      <c r="AF1806" s="73"/>
      <c r="AG1806" s="73"/>
      <c r="AH1806" s="95"/>
      <c r="AI1806" s="95"/>
      <c r="AJ1806" s="73"/>
      <c r="AK1806" s="73"/>
      <c r="AL1806" s="95"/>
      <c r="AM1806" s="95"/>
      <c r="AN1806" s="73"/>
      <c r="AO1806" s="73"/>
      <c r="AP1806" s="95"/>
      <c r="AQ1806" s="95"/>
      <c r="AR1806" s="73"/>
      <c r="AS1806" s="73"/>
      <c r="AT1806" s="95"/>
      <c r="AU1806" s="95"/>
      <c r="AV1806" s="73"/>
      <c r="AW1806" s="73"/>
      <c r="AX1806" s="95"/>
      <c r="AY1806" s="95"/>
      <c r="AZ1806" s="73"/>
      <c r="BA1806" s="73"/>
      <c r="BB1806" s="95"/>
      <c r="BC1806" s="95"/>
      <c r="BD1806" s="73"/>
      <c r="BE1806" s="73"/>
      <c r="BF1806" s="95"/>
      <c r="BG1806" s="95"/>
      <c r="BH1806" s="73"/>
      <c r="BI1806" s="73"/>
      <c r="BJ1806" s="95"/>
      <c r="BK1806" s="95"/>
      <c r="BL1806" s="73"/>
      <c r="BM1806" s="73"/>
      <c r="BN1806" s="95"/>
      <c r="BO1806" s="95"/>
      <c r="BP1806" s="73"/>
      <c r="BQ1806" s="73"/>
      <c r="BR1806" s="95"/>
      <c r="BS1806" s="95"/>
      <c r="BT1806" s="73"/>
      <c r="BU1806" s="73"/>
      <c r="BV1806" s="95"/>
      <c r="BW1806" s="95"/>
      <c r="BX1806" s="73"/>
      <c r="BY1806" s="73"/>
      <c r="BZ1806" s="95"/>
      <c r="CA1806" s="95"/>
      <c r="CB1806" s="73"/>
      <c r="CC1806" s="73"/>
      <c r="CD1806" s="95"/>
      <c r="CE1806" s="9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9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2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73"/>
      <c r="AF1807" s="73"/>
      <c r="AG1807" s="73"/>
      <c r="AH1807" s="95"/>
      <c r="AI1807" s="95"/>
      <c r="AJ1807" s="73"/>
      <c r="AK1807" s="73"/>
      <c r="AL1807" s="95"/>
      <c r="AM1807" s="95"/>
      <c r="AN1807" s="73"/>
      <c r="AO1807" s="73"/>
      <c r="AP1807" s="95"/>
      <c r="AQ1807" s="95"/>
      <c r="AR1807" s="73"/>
      <c r="AS1807" s="73"/>
      <c r="AT1807" s="95"/>
      <c r="AU1807" s="95"/>
      <c r="AV1807" s="73"/>
      <c r="AW1807" s="73"/>
      <c r="AX1807" s="95"/>
      <c r="AY1807" s="95"/>
      <c r="AZ1807" s="73"/>
      <c r="BA1807" s="73"/>
      <c r="BB1807" s="95"/>
      <c r="BC1807" s="95"/>
      <c r="BD1807" s="73"/>
      <c r="BE1807" s="73"/>
      <c r="BF1807" s="95"/>
      <c r="BG1807" s="95"/>
      <c r="BH1807" s="73"/>
      <c r="BI1807" s="73"/>
      <c r="BJ1807" s="95"/>
      <c r="BK1807" s="95"/>
      <c r="BL1807" s="73"/>
      <c r="BM1807" s="73"/>
      <c r="BN1807" s="95"/>
      <c r="BO1807" s="95"/>
      <c r="BP1807" s="73"/>
      <c r="BQ1807" s="73"/>
      <c r="BR1807" s="95"/>
      <c r="BS1807" s="95"/>
      <c r="BT1807" s="73"/>
      <c r="BU1807" s="73"/>
      <c r="BV1807" s="95"/>
      <c r="BW1807" s="95"/>
      <c r="BX1807" s="73"/>
      <c r="BY1807" s="73"/>
      <c r="BZ1807" s="95"/>
      <c r="CA1807" s="95"/>
      <c r="CB1807" s="73"/>
      <c r="CC1807" s="73"/>
      <c r="CD1807" s="95"/>
      <c r="CE1807" s="9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9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2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73"/>
      <c r="AF1808" s="73"/>
      <c r="AG1808" s="73"/>
      <c r="AH1808" s="95"/>
      <c r="AI1808" s="95"/>
      <c r="AJ1808" s="73"/>
      <c r="AK1808" s="73"/>
      <c r="AL1808" s="95"/>
      <c r="AM1808" s="95"/>
      <c r="AN1808" s="73"/>
      <c r="AO1808" s="73"/>
      <c r="AP1808" s="95"/>
      <c r="AQ1808" s="95"/>
      <c r="AR1808" s="73"/>
      <c r="AS1808" s="73"/>
      <c r="AT1808" s="95"/>
      <c r="AU1808" s="95"/>
      <c r="AV1808" s="73"/>
      <c r="AW1808" s="73"/>
      <c r="AX1808" s="95"/>
      <c r="AY1808" s="95"/>
      <c r="AZ1808" s="73"/>
      <c r="BA1808" s="73"/>
      <c r="BB1808" s="95"/>
      <c r="BC1808" s="95"/>
      <c r="BD1808" s="73"/>
      <c r="BE1808" s="73"/>
      <c r="BF1808" s="95"/>
      <c r="BG1808" s="95"/>
      <c r="BH1808" s="73"/>
      <c r="BI1808" s="73"/>
      <c r="BJ1808" s="95"/>
      <c r="BK1808" s="95"/>
      <c r="BL1808" s="73"/>
      <c r="BM1808" s="73"/>
      <c r="BN1808" s="95"/>
      <c r="BO1808" s="95"/>
      <c r="BP1808" s="73"/>
      <c r="BQ1808" s="73"/>
      <c r="BR1808" s="95"/>
      <c r="BS1808" s="95"/>
      <c r="BT1808" s="73"/>
      <c r="BU1808" s="73"/>
      <c r="BV1808" s="95"/>
      <c r="BW1808" s="95"/>
      <c r="BX1808" s="73"/>
      <c r="BY1808" s="73"/>
      <c r="BZ1808" s="95"/>
      <c r="CA1808" s="95"/>
      <c r="CB1808" s="73"/>
      <c r="CC1808" s="73"/>
      <c r="CD1808" s="95"/>
      <c r="CE1808" s="9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9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2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73"/>
      <c r="AF1809" s="73"/>
      <c r="AG1809" s="73"/>
      <c r="AH1809" s="95"/>
      <c r="AI1809" s="95"/>
      <c r="AJ1809" s="73"/>
      <c r="AK1809" s="73"/>
      <c r="AL1809" s="95"/>
      <c r="AM1809" s="95"/>
      <c r="AN1809" s="73"/>
      <c r="AO1809" s="73"/>
      <c r="AP1809" s="95"/>
      <c r="AQ1809" s="95"/>
      <c r="AR1809" s="73"/>
      <c r="AS1809" s="73"/>
      <c r="AT1809" s="95"/>
      <c r="AU1809" s="95"/>
      <c r="AV1809" s="73"/>
      <c r="AW1809" s="73"/>
      <c r="AX1809" s="95"/>
      <c r="AY1809" s="95"/>
      <c r="AZ1809" s="73"/>
      <c r="BA1809" s="73"/>
      <c r="BB1809" s="95"/>
      <c r="BC1809" s="95"/>
      <c r="BD1809" s="73"/>
      <c r="BE1809" s="73"/>
      <c r="BF1809" s="95"/>
      <c r="BG1809" s="95"/>
      <c r="BH1809" s="73"/>
      <c r="BI1809" s="73"/>
      <c r="BJ1809" s="95"/>
      <c r="BK1809" s="95"/>
      <c r="BL1809" s="73"/>
      <c r="BM1809" s="73"/>
      <c r="BN1809" s="95"/>
      <c r="BO1809" s="95"/>
      <c r="BP1809" s="73"/>
      <c r="BQ1809" s="73"/>
      <c r="BR1809" s="95"/>
      <c r="BS1809" s="95"/>
      <c r="BT1809" s="73"/>
      <c r="BU1809" s="73"/>
      <c r="BV1809" s="95"/>
      <c r="BW1809" s="95"/>
      <c r="BX1809" s="73"/>
      <c r="BY1809" s="73"/>
      <c r="BZ1809" s="95"/>
      <c r="CA1809" s="95"/>
      <c r="CB1809" s="73"/>
      <c r="CC1809" s="73"/>
      <c r="CD1809" s="95"/>
      <c r="CE1809" s="9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9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2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73"/>
      <c r="AF1810" s="73"/>
      <c r="AG1810" s="73"/>
      <c r="AH1810" s="95"/>
      <c r="AI1810" s="95"/>
      <c r="AJ1810" s="73"/>
      <c r="AK1810" s="73"/>
      <c r="AL1810" s="95"/>
      <c r="AM1810" s="95"/>
      <c r="AN1810" s="73"/>
      <c r="AO1810" s="73"/>
      <c r="AP1810" s="95"/>
      <c r="AQ1810" s="95"/>
      <c r="AR1810" s="73"/>
      <c r="AS1810" s="73"/>
      <c r="AT1810" s="95"/>
      <c r="AU1810" s="95"/>
      <c r="AV1810" s="73"/>
      <c r="AW1810" s="73"/>
      <c r="AX1810" s="95"/>
      <c r="AY1810" s="95"/>
      <c r="AZ1810" s="73"/>
      <c r="BA1810" s="73"/>
      <c r="BB1810" s="95"/>
      <c r="BC1810" s="95"/>
      <c r="BD1810" s="73"/>
      <c r="BE1810" s="73"/>
      <c r="BF1810" s="95"/>
      <c r="BG1810" s="95"/>
      <c r="BH1810" s="73"/>
      <c r="BI1810" s="73"/>
      <c r="BJ1810" s="95"/>
      <c r="BK1810" s="95"/>
      <c r="BL1810" s="73"/>
      <c r="BM1810" s="73"/>
      <c r="BN1810" s="95"/>
      <c r="BO1810" s="95"/>
      <c r="BP1810" s="73"/>
      <c r="BQ1810" s="73"/>
      <c r="BR1810" s="95"/>
      <c r="BS1810" s="95"/>
      <c r="BT1810" s="73"/>
      <c r="BU1810" s="73"/>
      <c r="BV1810" s="95"/>
      <c r="BW1810" s="95"/>
      <c r="BX1810" s="73"/>
      <c r="BY1810" s="73"/>
      <c r="BZ1810" s="95"/>
      <c r="CA1810" s="95"/>
      <c r="CB1810" s="73"/>
      <c r="CC1810" s="73"/>
      <c r="CD1810" s="95"/>
      <c r="CE1810" s="9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9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2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73"/>
      <c r="AF1811" s="73"/>
      <c r="AG1811" s="73"/>
      <c r="AH1811" s="95"/>
      <c r="AI1811" s="95"/>
      <c r="AJ1811" s="73"/>
      <c r="AK1811" s="73"/>
      <c r="AL1811" s="95"/>
      <c r="AM1811" s="95"/>
      <c r="AN1811" s="73"/>
      <c r="AO1811" s="73"/>
      <c r="AP1811" s="95"/>
      <c r="AQ1811" s="95"/>
      <c r="AR1811" s="73"/>
      <c r="AS1811" s="73"/>
      <c r="AT1811" s="95"/>
      <c r="AU1811" s="95"/>
      <c r="AV1811" s="73"/>
      <c r="AW1811" s="73"/>
      <c r="AX1811" s="95"/>
      <c r="AY1811" s="95"/>
      <c r="AZ1811" s="73"/>
      <c r="BA1811" s="73"/>
      <c r="BB1811" s="95"/>
      <c r="BC1811" s="95"/>
      <c r="BD1811" s="73"/>
      <c r="BE1811" s="73"/>
      <c r="BF1811" s="95"/>
      <c r="BG1811" s="95"/>
      <c r="BH1811" s="73"/>
      <c r="BI1811" s="73"/>
      <c r="BJ1811" s="95"/>
      <c r="BK1811" s="95"/>
      <c r="BL1811" s="73"/>
      <c r="BM1811" s="73"/>
      <c r="BN1811" s="95"/>
      <c r="BO1811" s="95"/>
      <c r="BP1811" s="73"/>
      <c r="BQ1811" s="73"/>
      <c r="BR1811" s="95"/>
      <c r="BS1811" s="95"/>
      <c r="BT1811" s="73"/>
      <c r="BU1811" s="73"/>
      <c r="BV1811" s="95"/>
      <c r="BW1811" s="95"/>
      <c r="BX1811" s="73"/>
      <c r="BY1811" s="73"/>
      <c r="BZ1811" s="95"/>
      <c r="CA1811" s="95"/>
      <c r="CB1811" s="73"/>
      <c r="CC1811" s="73"/>
      <c r="CD1811" s="95"/>
      <c r="CE1811" s="9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9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2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73"/>
      <c r="AF1812" s="73"/>
      <c r="AG1812" s="73"/>
      <c r="AH1812" s="95"/>
      <c r="AI1812" s="95"/>
      <c r="AJ1812" s="73"/>
      <c r="AK1812" s="73"/>
      <c r="AL1812" s="95"/>
      <c r="AM1812" s="95"/>
      <c r="AN1812" s="73"/>
      <c r="AO1812" s="73"/>
      <c r="AP1812" s="95"/>
      <c r="AQ1812" s="95"/>
      <c r="AR1812" s="73"/>
      <c r="AS1812" s="73"/>
      <c r="AT1812" s="95"/>
      <c r="AU1812" s="95"/>
      <c r="AV1812" s="73"/>
      <c r="AW1812" s="73"/>
      <c r="AX1812" s="95"/>
      <c r="AY1812" s="95"/>
      <c r="AZ1812" s="73"/>
      <c r="BA1812" s="73"/>
      <c r="BB1812" s="95"/>
      <c r="BC1812" s="95"/>
      <c r="BD1812" s="73"/>
      <c r="BE1812" s="73"/>
      <c r="BF1812" s="95"/>
      <c r="BG1812" s="95"/>
      <c r="BH1812" s="73"/>
      <c r="BI1812" s="73"/>
      <c r="BJ1812" s="95"/>
      <c r="BK1812" s="95"/>
      <c r="BL1812" s="73"/>
      <c r="BM1812" s="73"/>
      <c r="BN1812" s="95"/>
      <c r="BO1812" s="95"/>
      <c r="BP1812" s="73"/>
      <c r="BQ1812" s="73"/>
      <c r="BR1812" s="95"/>
      <c r="BS1812" s="95"/>
      <c r="BT1812" s="73"/>
      <c r="BU1812" s="73"/>
      <c r="BV1812" s="95"/>
      <c r="BW1812" s="95"/>
      <c r="BX1812" s="73"/>
      <c r="BY1812" s="73"/>
      <c r="BZ1812" s="95"/>
      <c r="CA1812" s="95"/>
      <c r="CB1812" s="73"/>
      <c r="CC1812" s="73"/>
      <c r="CD1812" s="95"/>
      <c r="CE1812" s="9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9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2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73"/>
      <c r="AF1813" s="73"/>
      <c r="AG1813" s="73"/>
      <c r="AH1813" s="95"/>
      <c r="AI1813" s="95"/>
      <c r="AJ1813" s="73"/>
      <c r="AK1813" s="73"/>
      <c r="AL1813" s="95"/>
      <c r="AM1813" s="95"/>
      <c r="AN1813" s="73"/>
      <c r="AO1813" s="73"/>
      <c r="AP1813" s="95"/>
      <c r="AQ1813" s="95"/>
      <c r="AR1813" s="73"/>
      <c r="AS1813" s="73"/>
      <c r="AT1813" s="95"/>
      <c r="AU1813" s="95"/>
      <c r="AV1813" s="73"/>
      <c r="AW1813" s="73"/>
      <c r="AX1813" s="95"/>
      <c r="AY1813" s="95"/>
      <c r="AZ1813" s="73"/>
      <c r="BA1813" s="73"/>
      <c r="BB1813" s="95"/>
      <c r="BC1813" s="95"/>
      <c r="BD1813" s="73"/>
      <c r="BE1813" s="73"/>
      <c r="BF1813" s="95"/>
      <c r="BG1813" s="95"/>
      <c r="BH1813" s="73"/>
      <c r="BI1813" s="73"/>
      <c r="BJ1813" s="95"/>
      <c r="BK1813" s="95"/>
      <c r="BL1813" s="73"/>
      <c r="BM1813" s="73"/>
      <c r="BN1813" s="95"/>
      <c r="BO1813" s="95"/>
      <c r="BP1813" s="73"/>
      <c r="BQ1813" s="73"/>
      <c r="BR1813" s="95"/>
      <c r="BS1813" s="95"/>
      <c r="BT1813" s="73"/>
      <c r="BU1813" s="73"/>
      <c r="BV1813" s="95"/>
      <c r="BW1813" s="95"/>
      <c r="BX1813" s="73"/>
      <c r="BY1813" s="73"/>
      <c r="BZ1813" s="95"/>
      <c r="CA1813" s="95"/>
      <c r="CB1813" s="73"/>
      <c r="CC1813" s="73"/>
      <c r="CD1813" s="95"/>
      <c r="CE1813" s="9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9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2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73"/>
      <c r="AF1814" s="73"/>
      <c r="AG1814" s="73"/>
      <c r="AH1814" s="95"/>
      <c r="AI1814" s="95"/>
      <c r="AJ1814" s="73"/>
      <c r="AK1814" s="73"/>
      <c r="AL1814" s="95"/>
      <c r="AM1814" s="95"/>
      <c r="AN1814" s="73"/>
      <c r="AO1814" s="73"/>
      <c r="AP1814" s="95"/>
      <c r="AQ1814" s="95"/>
      <c r="AR1814" s="73"/>
      <c r="AS1814" s="73"/>
      <c r="AT1814" s="95"/>
      <c r="AU1814" s="95"/>
      <c r="AV1814" s="73"/>
      <c r="AW1814" s="73"/>
      <c r="AX1814" s="95"/>
      <c r="AY1814" s="95"/>
      <c r="AZ1814" s="73"/>
      <c r="BA1814" s="73"/>
      <c r="BB1814" s="95"/>
      <c r="BC1814" s="95"/>
      <c r="BD1814" s="73"/>
      <c r="BE1814" s="73"/>
      <c r="BF1814" s="95"/>
      <c r="BG1814" s="95"/>
      <c r="BH1814" s="73"/>
      <c r="BI1814" s="73"/>
      <c r="BJ1814" s="95"/>
      <c r="BK1814" s="95"/>
      <c r="BL1814" s="73"/>
      <c r="BM1814" s="73"/>
      <c r="BN1814" s="95"/>
      <c r="BO1814" s="95"/>
      <c r="BP1814" s="73"/>
      <c r="BQ1814" s="73"/>
      <c r="BR1814" s="95"/>
      <c r="BS1814" s="95"/>
      <c r="BT1814" s="73"/>
      <c r="BU1814" s="73"/>
      <c r="BV1814" s="95"/>
      <c r="BW1814" s="95"/>
      <c r="BX1814" s="73"/>
      <c r="BY1814" s="73"/>
      <c r="BZ1814" s="95"/>
      <c r="CA1814" s="95"/>
      <c r="CB1814" s="73"/>
      <c r="CC1814" s="73"/>
      <c r="CD1814" s="95"/>
      <c r="CE1814" s="9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9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2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73"/>
      <c r="AF1815" s="73"/>
      <c r="AG1815" s="73"/>
      <c r="AH1815" s="95"/>
      <c r="AI1815" s="95"/>
      <c r="AJ1815" s="73"/>
      <c r="AK1815" s="73"/>
      <c r="AL1815" s="95"/>
      <c r="AM1815" s="95"/>
      <c r="AN1815" s="73"/>
      <c r="AO1815" s="73"/>
      <c r="AP1815" s="95"/>
      <c r="AQ1815" s="95"/>
      <c r="AR1815" s="73"/>
      <c r="AS1815" s="73"/>
      <c r="AT1815" s="95"/>
      <c r="AU1815" s="95"/>
      <c r="AV1815" s="73"/>
      <c r="AW1815" s="73"/>
      <c r="AX1815" s="95"/>
      <c r="AY1815" s="95"/>
      <c r="AZ1815" s="73"/>
      <c r="BA1815" s="73"/>
      <c r="BB1815" s="95"/>
      <c r="BC1815" s="95"/>
      <c r="BD1815" s="73"/>
      <c r="BE1815" s="73"/>
      <c r="BF1815" s="95"/>
      <c r="BG1815" s="95"/>
      <c r="BH1815" s="73"/>
      <c r="BI1815" s="73"/>
      <c r="BJ1815" s="95"/>
      <c r="BK1815" s="95"/>
      <c r="BL1815" s="73"/>
      <c r="BM1815" s="73"/>
      <c r="BN1815" s="95"/>
      <c r="BO1815" s="95"/>
      <c r="BP1815" s="73"/>
      <c r="BQ1815" s="73"/>
      <c r="BR1815" s="95"/>
      <c r="BS1815" s="95"/>
      <c r="BT1815" s="73"/>
      <c r="BU1815" s="73"/>
      <c r="BV1815" s="95"/>
      <c r="BW1815" s="95"/>
      <c r="BX1815" s="73"/>
      <c r="BY1815" s="73"/>
      <c r="BZ1815" s="95"/>
      <c r="CA1815" s="95"/>
      <c r="CB1815" s="73"/>
      <c r="CC1815" s="73"/>
      <c r="CD1815" s="95"/>
      <c r="CE1815" s="9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9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2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73"/>
      <c r="AF1816" s="73"/>
      <c r="AG1816" s="73"/>
      <c r="AH1816" s="95"/>
      <c r="AI1816" s="95"/>
      <c r="AJ1816" s="73"/>
      <c r="AK1816" s="73"/>
      <c r="AL1816" s="95"/>
      <c r="AM1816" s="95"/>
      <c r="AN1816" s="73"/>
      <c r="AO1816" s="73"/>
      <c r="AP1816" s="95"/>
      <c r="AQ1816" s="95"/>
      <c r="AR1816" s="73"/>
      <c r="AS1816" s="73"/>
      <c r="AT1816" s="95"/>
      <c r="AU1816" s="95"/>
      <c r="AV1816" s="73"/>
      <c r="AW1816" s="73"/>
      <c r="AX1816" s="95"/>
      <c r="AY1816" s="95"/>
      <c r="AZ1816" s="73"/>
      <c r="BA1816" s="73"/>
      <c r="BB1816" s="95"/>
      <c r="BC1816" s="95"/>
      <c r="BD1816" s="73"/>
      <c r="BE1816" s="73"/>
      <c r="BF1816" s="95"/>
      <c r="BG1816" s="95"/>
      <c r="BH1816" s="73"/>
      <c r="BI1816" s="73"/>
      <c r="BJ1816" s="95"/>
      <c r="BK1816" s="95"/>
      <c r="BL1816" s="73"/>
      <c r="BM1816" s="73"/>
      <c r="BN1816" s="95"/>
      <c r="BO1816" s="95"/>
      <c r="BP1816" s="73"/>
      <c r="BQ1816" s="73"/>
      <c r="BR1816" s="95"/>
      <c r="BS1816" s="95"/>
      <c r="BT1816" s="73"/>
      <c r="BU1816" s="73"/>
      <c r="BV1816" s="95"/>
      <c r="BW1816" s="95"/>
      <c r="BX1816" s="73"/>
      <c r="BY1816" s="73"/>
      <c r="BZ1816" s="95"/>
      <c r="CA1816" s="95"/>
      <c r="CB1816" s="73"/>
      <c r="CC1816" s="73"/>
      <c r="CD1816" s="95"/>
      <c r="CE1816" s="9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9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2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73"/>
      <c r="AF1817" s="73"/>
      <c r="AG1817" s="73"/>
      <c r="AH1817" s="95"/>
      <c r="AI1817" s="95"/>
      <c r="AJ1817" s="73"/>
      <c r="AK1817" s="73"/>
      <c r="AL1817" s="95"/>
      <c r="AM1817" s="95"/>
      <c r="AN1817" s="73"/>
      <c r="AO1817" s="73"/>
      <c r="AP1817" s="95"/>
      <c r="AQ1817" s="95"/>
      <c r="AR1817" s="73"/>
      <c r="AS1817" s="73"/>
      <c r="AT1817" s="95"/>
      <c r="AU1817" s="95"/>
      <c r="AV1817" s="73"/>
      <c r="AW1817" s="73"/>
      <c r="AX1817" s="95"/>
      <c r="AY1817" s="95"/>
      <c r="AZ1817" s="73"/>
      <c r="BA1817" s="73"/>
      <c r="BB1817" s="95"/>
      <c r="BC1817" s="95"/>
      <c r="BD1817" s="73"/>
      <c r="BE1817" s="73"/>
      <c r="BF1817" s="95"/>
      <c r="BG1817" s="95"/>
      <c r="BH1817" s="73"/>
      <c r="BI1817" s="73"/>
      <c r="BJ1817" s="95"/>
      <c r="BK1817" s="95"/>
      <c r="BL1817" s="73"/>
      <c r="BM1817" s="73"/>
      <c r="BN1817" s="95"/>
      <c r="BO1817" s="95"/>
      <c r="BP1817" s="73"/>
      <c r="BQ1817" s="73"/>
      <c r="BR1817" s="95"/>
      <c r="BS1817" s="95"/>
      <c r="BT1817" s="73"/>
      <c r="BU1817" s="73"/>
      <c r="BV1817" s="95"/>
      <c r="BW1817" s="95"/>
      <c r="BX1817" s="73"/>
      <c r="BY1817" s="73"/>
      <c r="BZ1817" s="95"/>
      <c r="CA1817" s="95"/>
      <c r="CB1817" s="73"/>
      <c r="CC1817" s="73"/>
      <c r="CD1817" s="95"/>
      <c r="CE1817" s="9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9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2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73"/>
      <c r="AF1818" s="73"/>
      <c r="AG1818" s="73"/>
      <c r="AH1818" s="95"/>
      <c r="AI1818" s="95"/>
      <c r="AJ1818" s="73"/>
      <c r="AK1818" s="73"/>
      <c r="AL1818" s="95"/>
      <c r="AM1818" s="95"/>
      <c r="AN1818" s="73"/>
      <c r="AO1818" s="73"/>
      <c r="AP1818" s="95"/>
      <c r="AQ1818" s="95"/>
      <c r="AR1818" s="73"/>
      <c r="AS1818" s="73"/>
      <c r="AT1818" s="95"/>
      <c r="AU1818" s="95"/>
      <c r="AV1818" s="73"/>
      <c r="AW1818" s="73"/>
      <c r="AX1818" s="95"/>
      <c r="AY1818" s="95"/>
      <c r="AZ1818" s="73"/>
      <c r="BA1818" s="73"/>
      <c r="BB1818" s="95"/>
      <c r="BC1818" s="95"/>
      <c r="BD1818" s="73"/>
      <c r="BE1818" s="73"/>
      <c r="BF1818" s="95"/>
      <c r="BG1818" s="95"/>
      <c r="BH1818" s="73"/>
      <c r="BI1818" s="73"/>
      <c r="BJ1818" s="95"/>
      <c r="BK1818" s="95"/>
      <c r="BL1818" s="73"/>
      <c r="BM1818" s="73"/>
      <c r="BN1818" s="95"/>
      <c r="BO1818" s="95"/>
      <c r="BP1818" s="73"/>
      <c r="BQ1818" s="73"/>
      <c r="BR1818" s="95"/>
      <c r="BS1818" s="95"/>
      <c r="BT1818" s="73"/>
      <c r="BU1818" s="73"/>
      <c r="BV1818" s="95"/>
      <c r="BW1818" s="95"/>
      <c r="BX1818" s="73"/>
      <c r="BY1818" s="73"/>
      <c r="BZ1818" s="95"/>
      <c r="CA1818" s="95"/>
      <c r="CB1818" s="73"/>
      <c r="CC1818" s="73"/>
      <c r="CD1818" s="95"/>
      <c r="CE1818" s="9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9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2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73"/>
      <c r="AF1819" s="73"/>
      <c r="AG1819" s="73"/>
      <c r="AH1819" s="95"/>
      <c r="AI1819" s="95"/>
      <c r="AJ1819" s="73"/>
      <c r="AK1819" s="73"/>
      <c r="AL1819" s="95"/>
      <c r="AM1819" s="95"/>
      <c r="AN1819" s="73"/>
      <c r="AO1819" s="73"/>
      <c r="AP1819" s="95"/>
      <c r="AQ1819" s="95"/>
      <c r="AR1819" s="73"/>
      <c r="AS1819" s="73"/>
      <c r="AT1819" s="95"/>
      <c r="AU1819" s="95"/>
      <c r="AV1819" s="73"/>
      <c r="AW1819" s="73"/>
      <c r="AX1819" s="95"/>
      <c r="AY1819" s="95"/>
      <c r="AZ1819" s="73"/>
      <c r="BA1819" s="73"/>
      <c r="BB1819" s="95"/>
      <c r="BC1819" s="95"/>
      <c r="BD1819" s="73"/>
      <c r="BE1819" s="73"/>
      <c r="BF1819" s="95"/>
      <c r="BG1819" s="95"/>
      <c r="BH1819" s="73"/>
      <c r="BI1819" s="73"/>
      <c r="BJ1819" s="95"/>
      <c r="BK1819" s="95"/>
      <c r="BL1819" s="73"/>
      <c r="BM1819" s="73"/>
      <c r="BN1819" s="95"/>
      <c r="BO1819" s="95"/>
      <c r="BP1819" s="73"/>
      <c r="BQ1819" s="73"/>
      <c r="BR1819" s="95"/>
      <c r="BS1819" s="95"/>
      <c r="BT1819" s="73"/>
      <c r="BU1819" s="73"/>
      <c r="BV1819" s="95"/>
      <c r="BW1819" s="95"/>
      <c r="BX1819" s="73"/>
      <c r="BY1819" s="73"/>
      <c r="BZ1819" s="95"/>
      <c r="CA1819" s="95"/>
      <c r="CB1819" s="73"/>
      <c r="CC1819" s="73"/>
      <c r="CD1819" s="95"/>
      <c r="CE1819" s="9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9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2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73"/>
      <c r="AF1820" s="73"/>
      <c r="AG1820" s="73"/>
      <c r="AH1820" s="95"/>
      <c r="AI1820" s="95"/>
      <c r="AJ1820" s="73"/>
      <c r="AK1820" s="73"/>
      <c r="AL1820" s="95"/>
      <c r="AM1820" s="95"/>
      <c r="AN1820" s="73"/>
      <c r="AO1820" s="73"/>
      <c r="AP1820" s="95"/>
      <c r="AQ1820" s="95"/>
      <c r="AR1820" s="73"/>
      <c r="AS1820" s="73"/>
      <c r="AT1820" s="95"/>
      <c r="AU1820" s="95"/>
      <c r="AV1820" s="73"/>
      <c r="AW1820" s="73"/>
      <c r="AX1820" s="95"/>
      <c r="AY1820" s="95"/>
      <c r="AZ1820" s="73"/>
      <c r="BA1820" s="73"/>
      <c r="BB1820" s="95"/>
      <c r="BC1820" s="95"/>
      <c r="BD1820" s="73"/>
      <c r="BE1820" s="73"/>
      <c r="BF1820" s="95"/>
      <c r="BG1820" s="95"/>
      <c r="BH1820" s="73"/>
      <c r="BI1820" s="73"/>
      <c r="BJ1820" s="95"/>
      <c r="BK1820" s="95"/>
      <c r="BL1820" s="73"/>
      <c r="BM1820" s="73"/>
      <c r="BN1820" s="95"/>
      <c r="BO1820" s="95"/>
      <c r="BP1820" s="73"/>
      <c r="BQ1820" s="73"/>
      <c r="BR1820" s="95"/>
      <c r="BS1820" s="95"/>
      <c r="BT1820" s="73"/>
      <c r="BU1820" s="73"/>
      <c r="BV1820" s="95"/>
      <c r="BW1820" s="95"/>
      <c r="BX1820" s="73"/>
      <c r="BY1820" s="73"/>
      <c r="BZ1820" s="95"/>
      <c r="CA1820" s="95"/>
      <c r="CB1820" s="73"/>
      <c r="CC1820" s="73"/>
      <c r="CD1820" s="95"/>
      <c r="CE1820" s="9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9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2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73"/>
      <c r="AF1821" s="73"/>
      <c r="AG1821" s="73"/>
      <c r="AH1821" s="95"/>
      <c r="AI1821" s="95"/>
      <c r="AJ1821" s="73"/>
      <c r="AK1821" s="73"/>
      <c r="AL1821" s="95"/>
      <c r="AM1821" s="95"/>
      <c r="AN1821" s="73"/>
      <c r="AO1821" s="73"/>
      <c r="AP1821" s="95"/>
      <c r="AQ1821" s="95"/>
      <c r="AR1821" s="73"/>
      <c r="AS1821" s="73"/>
      <c r="AT1821" s="95"/>
      <c r="AU1821" s="95"/>
      <c r="AV1821" s="73"/>
      <c r="AW1821" s="73"/>
      <c r="AX1821" s="95"/>
      <c r="AY1821" s="95"/>
      <c r="AZ1821" s="73"/>
      <c r="BA1821" s="73"/>
      <c r="BB1821" s="95"/>
      <c r="BC1821" s="95"/>
      <c r="BD1821" s="73"/>
      <c r="BE1821" s="73"/>
      <c r="BF1821" s="95"/>
      <c r="BG1821" s="95"/>
      <c r="BH1821" s="73"/>
      <c r="BI1821" s="73"/>
      <c r="BJ1821" s="95"/>
      <c r="BK1821" s="95"/>
      <c r="BL1821" s="73"/>
      <c r="BM1821" s="73"/>
      <c r="BN1821" s="95"/>
      <c r="BO1821" s="95"/>
      <c r="BP1821" s="73"/>
      <c r="BQ1821" s="73"/>
      <c r="BR1821" s="95"/>
      <c r="BS1821" s="95"/>
      <c r="BT1821" s="73"/>
      <c r="BU1821" s="73"/>
      <c r="BV1821" s="95"/>
      <c r="BW1821" s="95"/>
      <c r="BX1821" s="73"/>
      <c r="BY1821" s="73"/>
      <c r="BZ1821" s="95"/>
      <c r="CA1821" s="95"/>
      <c r="CB1821" s="73"/>
      <c r="CC1821" s="73"/>
      <c r="CD1821" s="95"/>
      <c r="CE1821" s="9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9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2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73"/>
      <c r="AF1822" s="73"/>
      <c r="AG1822" s="73"/>
      <c r="AH1822" s="95"/>
      <c r="AI1822" s="95"/>
      <c r="AJ1822" s="73"/>
      <c r="AK1822" s="73"/>
      <c r="AL1822" s="95"/>
      <c r="AM1822" s="95"/>
      <c r="AN1822" s="73"/>
      <c r="AO1822" s="73"/>
      <c r="AP1822" s="95"/>
      <c r="AQ1822" s="95"/>
      <c r="AR1822" s="73"/>
      <c r="AS1822" s="73"/>
      <c r="AT1822" s="95"/>
      <c r="AU1822" s="95"/>
      <c r="AV1822" s="73"/>
      <c r="AW1822" s="73"/>
      <c r="AX1822" s="95"/>
      <c r="AY1822" s="95"/>
      <c r="AZ1822" s="73"/>
      <c r="BA1822" s="73"/>
      <c r="BB1822" s="95"/>
      <c r="BC1822" s="95"/>
      <c r="BD1822" s="73"/>
      <c r="BE1822" s="73"/>
      <c r="BF1822" s="95"/>
      <c r="BG1822" s="95"/>
      <c r="BH1822" s="73"/>
      <c r="BI1822" s="73"/>
      <c r="BJ1822" s="95"/>
      <c r="BK1822" s="95"/>
      <c r="BL1822" s="73"/>
      <c r="BM1822" s="73"/>
      <c r="BN1822" s="95"/>
      <c r="BO1822" s="95"/>
      <c r="BP1822" s="73"/>
      <c r="BQ1822" s="73"/>
      <c r="BR1822" s="95"/>
      <c r="BS1822" s="95"/>
      <c r="BT1822" s="73"/>
      <c r="BU1822" s="73"/>
      <c r="BV1822" s="95"/>
      <c r="BW1822" s="95"/>
      <c r="BX1822" s="73"/>
      <c r="BY1822" s="73"/>
      <c r="BZ1822" s="95"/>
      <c r="CA1822" s="95"/>
      <c r="CB1822" s="73"/>
      <c r="CC1822" s="73"/>
      <c r="CD1822" s="95"/>
      <c r="CE1822" s="9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9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2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73"/>
      <c r="AF1823" s="73"/>
      <c r="AG1823" s="73"/>
      <c r="AH1823" s="95"/>
      <c r="AI1823" s="95"/>
      <c r="AJ1823" s="73"/>
      <c r="AK1823" s="73"/>
      <c r="AL1823" s="95"/>
      <c r="AM1823" s="95"/>
      <c r="AN1823" s="73"/>
      <c r="AO1823" s="73"/>
      <c r="AP1823" s="95"/>
      <c r="AQ1823" s="95"/>
      <c r="AR1823" s="73"/>
      <c r="AS1823" s="73"/>
      <c r="AT1823" s="95"/>
      <c r="AU1823" s="95"/>
      <c r="AV1823" s="73"/>
      <c r="AW1823" s="73"/>
      <c r="AX1823" s="95"/>
      <c r="AY1823" s="95"/>
      <c r="AZ1823" s="73"/>
      <c r="BA1823" s="73"/>
      <c r="BB1823" s="95"/>
      <c r="BC1823" s="95"/>
      <c r="BD1823" s="73"/>
      <c r="BE1823" s="73"/>
      <c r="BF1823" s="95"/>
      <c r="BG1823" s="95"/>
      <c r="BH1823" s="73"/>
      <c r="BI1823" s="73"/>
      <c r="BJ1823" s="95"/>
      <c r="BK1823" s="95"/>
      <c r="BL1823" s="73"/>
      <c r="BM1823" s="73"/>
      <c r="BN1823" s="95"/>
      <c r="BO1823" s="95"/>
      <c r="BP1823" s="73"/>
      <c r="BQ1823" s="73"/>
      <c r="BR1823" s="95"/>
      <c r="BS1823" s="95"/>
      <c r="BT1823" s="73"/>
      <c r="BU1823" s="73"/>
      <c r="BV1823" s="95"/>
      <c r="BW1823" s="95"/>
      <c r="BX1823" s="73"/>
      <c r="BY1823" s="73"/>
      <c r="BZ1823" s="95"/>
      <c r="CA1823" s="95"/>
      <c r="CB1823" s="73"/>
      <c r="CC1823" s="73"/>
      <c r="CD1823" s="95"/>
      <c r="CE1823" s="9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9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2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73"/>
      <c r="AF1824" s="73"/>
      <c r="AG1824" s="73"/>
      <c r="AH1824" s="95"/>
      <c r="AI1824" s="95"/>
      <c r="AJ1824" s="73"/>
      <c r="AK1824" s="73"/>
      <c r="AL1824" s="95"/>
      <c r="AM1824" s="95"/>
      <c r="AN1824" s="73"/>
      <c r="AO1824" s="73"/>
      <c r="AP1824" s="95"/>
      <c r="AQ1824" s="95"/>
      <c r="AR1824" s="73"/>
      <c r="AS1824" s="73"/>
      <c r="AT1824" s="95"/>
      <c r="AU1824" s="95"/>
      <c r="AV1824" s="73"/>
      <c r="AW1824" s="73"/>
      <c r="AX1824" s="95"/>
      <c r="AY1824" s="95"/>
      <c r="AZ1824" s="73"/>
      <c r="BA1824" s="73"/>
      <c r="BB1824" s="95"/>
      <c r="BC1824" s="95"/>
      <c r="BD1824" s="73"/>
      <c r="BE1824" s="73"/>
      <c r="BF1824" s="95"/>
      <c r="BG1824" s="95"/>
      <c r="BH1824" s="73"/>
      <c r="BI1824" s="73"/>
      <c r="BJ1824" s="95"/>
      <c r="BK1824" s="95"/>
      <c r="BL1824" s="73"/>
      <c r="BM1824" s="73"/>
      <c r="BN1824" s="95"/>
      <c r="BO1824" s="95"/>
      <c r="BP1824" s="73"/>
      <c r="BQ1824" s="73"/>
      <c r="BR1824" s="95"/>
      <c r="BS1824" s="95"/>
      <c r="BT1824" s="73"/>
      <c r="BU1824" s="73"/>
      <c r="BV1824" s="95"/>
      <c r="BW1824" s="95"/>
      <c r="BX1824" s="73"/>
      <c r="BY1824" s="73"/>
      <c r="BZ1824" s="95"/>
      <c r="CA1824" s="95"/>
      <c r="CB1824" s="73"/>
      <c r="CC1824" s="73"/>
      <c r="CD1824" s="95"/>
      <c r="CE1824" s="9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9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2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73"/>
      <c r="AF1825" s="73"/>
      <c r="AG1825" s="73"/>
      <c r="AH1825" s="95"/>
      <c r="AI1825" s="95"/>
      <c r="AJ1825" s="73"/>
      <c r="AK1825" s="73"/>
      <c r="AL1825" s="95"/>
      <c r="AM1825" s="95"/>
      <c r="AN1825" s="73"/>
      <c r="AO1825" s="73"/>
      <c r="AP1825" s="95"/>
      <c r="AQ1825" s="95"/>
      <c r="AR1825" s="73"/>
      <c r="AS1825" s="73"/>
      <c r="AT1825" s="95"/>
      <c r="AU1825" s="95"/>
      <c r="AV1825" s="73"/>
      <c r="AW1825" s="73"/>
      <c r="AX1825" s="95"/>
      <c r="AY1825" s="95"/>
      <c r="AZ1825" s="73"/>
      <c r="BA1825" s="73"/>
      <c r="BB1825" s="95"/>
      <c r="BC1825" s="95"/>
      <c r="BD1825" s="73"/>
      <c r="BE1825" s="73"/>
      <c r="BF1825" s="95"/>
      <c r="BG1825" s="95"/>
      <c r="BH1825" s="73"/>
      <c r="BI1825" s="73"/>
      <c r="BJ1825" s="95"/>
      <c r="BK1825" s="95"/>
      <c r="BL1825" s="73"/>
      <c r="BM1825" s="73"/>
      <c r="BN1825" s="95"/>
      <c r="BO1825" s="95"/>
      <c r="BP1825" s="73"/>
      <c r="BQ1825" s="73"/>
      <c r="BR1825" s="95"/>
      <c r="BS1825" s="95"/>
      <c r="BT1825" s="73"/>
      <c r="BU1825" s="73"/>
      <c r="BV1825" s="95"/>
      <c r="BW1825" s="95"/>
      <c r="BX1825" s="73"/>
      <c r="BY1825" s="73"/>
      <c r="BZ1825" s="95"/>
      <c r="CA1825" s="95"/>
      <c r="CB1825" s="73"/>
      <c r="CC1825" s="73"/>
      <c r="CD1825" s="95"/>
      <c r="CE1825" s="9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9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2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73"/>
      <c r="AF1826" s="73"/>
      <c r="AG1826" s="73"/>
      <c r="AH1826" s="95"/>
      <c r="AI1826" s="95"/>
      <c r="AJ1826" s="73"/>
      <c r="AK1826" s="73"/>
      <c r="AL1826" s="95"/>
      <c r="AM1826" s="95"/>
      <c r="AN1826" s="73"/>
      <c r="AO1826" s="73"/>
      <c r="AP1826" s="95"/>
      <c r="AQ1826" s="95"/>
      <c r="AR1826" s="73"/>
      <c r="AS1826" s="73"/>
      <c r="AT1826" s="95"/>
      <c r="AU1826" s="95"/>
      <c r="AV1826" s="73"/>
      <c r="AW1826" s="73"/>
      <c r="AX1826" s="95"/>
      <c r="AY1826" s="95"/>
      <c r="AZ1826" s="73"/>
      <c r="BA1826" s="73"/>
      <c r="BB1826" s="95"/>
      <c r="BC1826" s="95"/>
      <c r="BD1826" s="73"/>
      <c r="BE1826" s="73"/>
      <c r="BF1826" s="95"/>
      <c r="BG1826" s="95"/>
      <c r="BH1826" s="73"/>
      <c r="BI1826" s="73"/>
      <c r="BJ1826" s="95"/>
      <c r="BK1826" s="95"/>
      <c r="BL1826" s="73"/>
      <c r="BM1826" s="73"/>
      <c r="BN1826" s="95"/>
      <c r="BO1826" s="95"/>
      <c r="BP1826" s="73"/>
      <c r="BQ1826" s="73"/>
      <c r="BR1826" s="95"/>
      <c r="BS1826" s="95"/>
      <c r="BT1826" s="73"/>
      <c r="BU1826" s="73"/>
      <c r="BV1826" s="95"/>
      <c r="BW1826" s="95"/>
      <c r="BX1826" s="73"/>
      <c r="BY1826" s="73"/>
      <c r="BZ1826" s="95"/>
      <c r="CA1826" s="95"/>
      <c r="CB1826" s="73"/>
      <c r="CC1826" s="73"/>
      <c r="CD1826" s="95"/>
      <c r="CE1826" s="9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9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2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73"/>
      <c r="AF1827" s="73"/>
      <c r="AG1827" s="73"/>
      <c r="AH1827" s="95"/>
      <c r="AI1827" s="95"/>
      <c r="AJ1827" s="73"/>
      <c r="AK1827" s="73"/>
      <c r="AL1827" s="95"/>
      <c r="AM1827" s="95"/>
      <c r="AN1827" s="73"/>
      <c r="AO1827" s="73"/>
      <c r="AP1827" s="95"/>
      <c r="AQ1827" s="95"/>
      <c r="AR1827" s="73"/>
      <c r="AS1827" s="73"/>
      <c r="AT1827" s="95"/>
      <c r="AU1827" s="95"/>
      <c r="AV1827" s="73"/>
      <c r="AW1827" s="73"/>
      <c r="AX1827" s="95"/>
      <c r="AY1827" s="95"/>
      <c r="AZ1827" s="73"/>
      <c r="BA1827" s="73"/>
      <c r="BB1827" s="95"/>
      <c r="BC1827" s="95"/>
      <c r="BD1827" s="73"/>
      <c r="BE1827" s="73"/>
      <c r="BF1827" s="95"/>
      <c r="BG1827" s="95"/>
      <c r="BH1827" s="73"/>
      <c r="BI1827" s="73"/>
      <c r="BJ1827" s="95"/>
      <c r="BK1827" s="95"/>
      <c r="BL1827" s="73"/>
      <c r="BM1827" s="73"/>
      <c r="BN1827" s="95"/>
      <c r="BO1827" s="95"/>
      <c r="BP1827" s="73"/>
      <c r="BQ1827" s="73"/>
      <c r="BR1827" s="95"/>
      <c r="BS1827" s="95"/>
      <c r="BT1827" s="73"/>
      <c r="BU1827" s="73"/>
      <c r="BV1827" s="95"/>
      <c r="BW1827" s="95"/>
      <c r="BX1827" s="73"/>
      <c r="BY1827" s="73"/>
      <c r="BZ1827" s="95"/>
      <c r="CA1827" s="95"/>
      <c r="CB1827" s="73"/>
      <c r="CC1827" s="73"/>
      <c r="CD1827" s="95"/>
      <c r="CE1827" s="9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9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2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73"/>
      <c r="AF1828" s="73"/>
      <c r="AG1828" s="73"/>
      <c r="AH1828" s="95"/>
      <c r="AI1828" s="95"/>
      <c r="AJ1828" s="73"/>
      <c r="AK1828" s="73"/>
      <c r="AL1828" s="95"/>
      <c r="AM1828" s="95"/>
      <c r="AN1828" s="73"/>
      <c r="AO1828" s="73"/>
      <c r="AP1828" s="95"/>
      <c r="AQ1828" s="95"/>
      <c r="AR1828" s="73"/>
      <c r="AS1828" s="73"/>
      <c r="AT1828" s="95"/>
      <c r="AU1828" s="95"/>
      <c r="AV1828" s="73"/>
      <c r="AW1828" s="73"/>
      <c r="AX1828" s="95"/>
      <c r="AY1828" s="95"/>
      <c r="AZ1828" s="73"/>
      <c r="BA1828" s="73"/>
      <c r="BB1828" s="95"/>
      <c r="BC1828" s="95"/>
      <c r="BD1828" s="73"/>
      <c r="BE1828" s="73"/>
      <c r="BF1828" s="95"/>
      <c r="BG1828" s="95"/>
      <c r="BH1828" s="73"/>
      <c r="BI1828" s="73"/>
      <c r="BJ1828" s="95"/>
      <c r="BK1828" s="95"/>
      <c r="BL1828" s="73"/>
      <c r="BM1828" s="73"/>
      <c r="BN1828" s="95"/>
      <c r="BO1828" s="95"/>
      <c r="BP1828" s="73"/>
      <c r="BQ1828" s="73"/>
      <c r="BR1828" s="95"/>
      <c r="BS1828" s="95"/>
      <c r="BT1828" s="73"/>
      <c r="BU1828" s="73"/>
      <c r="BV1828" s="95"/>
      <c r="BW1828" s="95"/>
      <c r="BX1828" s="73"/>
      <c r="BY1828" s="73"/>
      <c r="BZ1828" s="95"/>
      <c r="CA1828" s="95"/>
      <c r="CB1828" s="73"/>
      <c r="CC1828" s="73"/>
      <c r="CD1828" s="95"/>
      <c r="CE1828" s="9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9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2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73"/>
      <c r="AF1829" s="73"/>
      <c r="AG1829" s="73"/>
      <c r="AH1829" s="95"/>
      <c r="AI1829" s="95"/>
      <c r="AJ1829" s="73"/>
      <c r="AK1829" s="73"/>
      <c r="AL1829" s="95"/>
      <c r="AM1829" s="95"/>
      <c r="AN1829" s="73"/>
      <c r="AO1829" s="73"/>
      <c r="AP1829" s="95"/>
      <c r="AQ1829" s="95"/>
      <c r="AR1829" s="73"/>
      <c r="AS1829" s="73"/>
      <c r="AT1829" s="95"/>
      <c r="AU1829" s="95"/>
      <c r="AV1829" s="73"/>
      <c r="AW1829" s="73"/>
      <c r="AX1829" s="95"/>
      <c r="AY1829" s="95"/>
      <c r="AZ1829" s="73"/>
      <c r="BA1829" s="73"/>
      <c r="BB1829" s="95"/>
      <c r="BC1829" s="95"/>
      <c r="BD1829" s="73"/>
      <c r="BE1829" s="73"/>
      <c r="BF1829" s="95"/>
      <c r="BG1829" s="95"/>
      <c r="BH1829" s="73"/>
      <c r="BI1829" s="73"/>
      <c r="BJ1829" s="95"/>
      <c r="BK1829" s="95"/>
      <c r="BL1829" s="73"/>
      <c r="BM1829" s="73"/>
      <c r="BN1829" s="95"/>
      <c r="BO1829" s="95"/>
      <c r="BP1829" s="73"/>
      <c r="BQ1829" s="73"/>
      <c r="BR1829" s="95"/>
      <c r="BS1829" s="95"/>
      <c r="BT1829" s="73"/>
      <c r="BU1829" s="73"/>
      <c r="BV1829" s="95"/>
      <c r="BW1829" s="95"/>
      <c r="BX1829" s="73"/>
      <c r="BY1829" s="73"/>
      <c r="BZ1829" s="95"/>
      <c r="CA1829" s="95"/>
      <c r="CB1829" s="73"/>
      <c r="CC1829" s="73"/>
      <c r="CD1829" s="95"/>
      <c r="CE1829" s="9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9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2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73"/>
      <c r="AF1830" s="73"/>
      <c r="AG1830" s="73"/>
      <c r="AH1830" s="95"/>
      <c r="AI1830" s="95"/>
      <c r="AJ1830" s="73"/>
      <c r="AK1830" s="73"/>
      <c r="AL1830" s="95"/>
      <c r="AM1830" s="95"/>
      <c r="AN1830" s="73"/>
      <c r="AO1830" s="73"/>
      <c r="AP1830" s="95"/>
      <c r="AQ1830" s="95"/>
      <c r="AR1830" s="73"/>
      <c r="AS1830" s="73"/>
      <c r="AT1830" s="95"/>
      <c r="AU1830" s="95"/>
      <c r="AV1830" s="73"/>
      <c r="AW1830" s="73"/>
      <c r="AX1830" s="95"/>
      <c r="AY1830" s="95"/>
      <c r="AZ1830" s="73"/>
      <c r="BA1830" s="73"/>
      <c r="BB1830" s="95"/>
      <c r="BC1830" s="95"/>
      <c r="BD1830" s="73"/>
      <c r="BE1830" s="73"/>
      <c r="BF1830" s="95"/>
      <c r="BG1830" s="95"/>
      <c r="BH1830" s="73"/>
      <c r="BI1830" s="73"/>
      <c r="BJ1830" s="95"/>
      <c r="BK1830" s="95"/>
      <c r="BL1830" s="73"/>
      <c r="BM1830" s="73"/>
      <c r="BN1830" s="95"/>
      <c r="BO1830" s="95"/>
      <c r="BP1830" s="73"/>
      <c r="BQ1830" s="73"/>
      <c r="BR1830" s="95"/>
      <c r="BS1830" s="95"/>
      <c r="BT1830" s="73"/>
      <c r="BU1830" s="73"/>
      <c r="BV1830" s="95"/>
      <c r="BW1830" s="95"/>
      <c r="BX1830" s="73"/>
      <c r="BY1830" s="73"/>
      <c r="BZ1830" s="95"/>
      <c r="CA1830" s="95"/>
      <c r="CB1830" s="73"/>
      <c r="CC1830" s="73"/>
      <c r="CD1830" s="95"/>
      <c r="CE1830" s="9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9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2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73"/>
      <c r="AF1831" s="73"/>
      <c r="AG1831" s="73"/>
      <c r="AH1831" s="95"/>
      <c r="AI1831" s="95"/>
      <c r="AJ1831" s="73"/>
      <c r="AK1831" s="73"/>
      <c r="AL1831" s="95"/>
      <c r="AM1831" s="95"/>
      <c r="AN1831" s="73"/>
      <c r="AO1831" s="73"/>
      <c r="AP1831" s="95"/>
      <c r="AQ1831" s="95"/>
      <c r="AR1831" s="73"/>
      <c r="AS1831" s="73"/>
      <c r="AT1831" s="95"/>
      <c r="AU1831" s="95"/>
      <c r="AV1831" s="73"/>
      <c r="AW1831" s="73"/>
      <c r="AX1831" s="95"/>
      <c r="AY1831" s="95"/>
      <c r="AZ1831" s="73"/>
      <c r="BA1831" s="73"/>
      <c r="BB1831" s="95"/>
      <c r="BC1831" s="95"/>
      <c r="BD1831" s="73"/>
      <c r="BE1831" s="73"/>
      <c r="BF1831" s="95"/>
      <c r="BG1831" s="95"/>
      <c r="BH1831" s="73"/>
      <c r="BI1831" s="73"/>
      <c r="BJ1831" s="95"/>
      <c r="BK1831" s="95"/>
      <c r="BL1831" s="73"/>
      <c r="BM1831" s="73"/>
      <c r="BN1831" s="95"/>
      <c r="BO1831" s="95"/>
      <c r="BP1831" s="73"/>
      <c r="BQ1831" s="73"/>
      <c r="BR1831" s="95"/>
      <c r="BS1831" s="95"/>
      <c r="BT1831" s="73"/>
      <c r="BU1831" s="73"/>
      <c r="BV1831" s="95"/>
      <c r="BW1831" s="95"/>
      <c r="BX1831" s="73"/>
      <c r="BY1831" s="73"/>
      <c r="BZ1831" s="95"/>
      <c r="CA1831" s="95"/>
      <c r="CB1831" s="73"/>
      <c r="CC1831" s="73"/>
      <c r="CD1831" s="95"/>
      <c r="CE1831" s="9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9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2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73"/>
      <c r="AF1832" s="73"/>
      <c r="AG1832" s="73"/>
      <c r="AH1832" s="95"/>
      <c r="AI1832" s="95"/>
      <c r="AJ1832" s="73"/>
      <c r="AK1832" s="73"/>
      <c r="AL1832" s="95"/>
      <c r="AM1832" s="95"/>
      <c r="AN1832" s="73"/>
      <c r="AO1832" s="73"/>
      <c r="AP1832" s="95"/>
      <c r="AQ1832" s="95"/>
      <c r="AR1832" s="73"/>
      <c r="AS1832" s="73"/>
      <c r="AT1832" s="95"/>
      <c r="AU1832" s="95"/>
      <c r="AV1832" s="73"/>
      <c r="AW1832" s="73"/>
      <c r="AX1832" s="95"/>
      <c r="AY1832" s="95"/>
      <c r="AZ1832" s="73"/>
      <c r="BA1832" s="73"/>
      <c r="BB1832" s="95"/>
      <c r="BC1832" s="95"/>
      <c r="BD1832" s="73"/>
      <c r="BE1832" s="73"/>
      <c r="BF1832" s="95"/>
      <c r="BG1832" s="95"/>
      <c r="BH1832" s="73"/>
      <c r="BI1832" s="73"/>
      <c r="BJ1832" s="95"/>
      <c r="BK1832" s="95"/>
      <c r="BL1832" s="73"/>
      <c r="BM1832" s="73"/>
      <c r="BN1832" s="95"/>
      <c r="BO1832" s="95"/>
      <c r="BP1832" s="73"/>
      <c r="BQ1832" s="73"/>
      <c r="BR1832" s="95"/>
      <c r="BS1832" s="95"/>
      <c r="BT1832" s="73"/>
      <c r="BU1832" s="73"/>
      <c r="BV1832" s="95"/>
      <c r="BW1832" s="95"/>
      <c r="BX1832" s="73"/>
      <c r="BY1832" s="73"/>
      <c r="BZ1832" s="95"/>
      <c r="CA1832" s="95"/>
      <c r="CB1832" s="73"/>
      <c r="CC1832" s="73"/>
      <c r="CD1832" s="95"/>
      <c r="CE1832" s="9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9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2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73"/>
      <c r="AF1833" s="73"/>
      <c r="AG1833" s="73"/>
      <c r="AH1833" s="95"/>
      <c r="AI1833" s="95"/>
      <c r="AJ1833" s="73"/>
      <c r="AK1833" s="73"/>
      <c r="AL1833" s="95"/>
      <c r="AM1833" s="95"/>
      <c r="AN1833" s="73"/>
      <c r="AO1833" s="73"/>
      <c r="AP1833" s="95"/>
      <c r="AQ1833" s="95"/>
      <c r="AR1833" s="73"/>
      <c r="AS1833" s="73"/>
      <c r="AT1833" s="95"/>
      <c r="AU1833" s="95"/>
      <c r="AV1833" s="73"/>
      <c r="AW1833" s="73"/>
      <c r="AX1833" s="95"/>
      <c r="AY1833" s="95"/>
      <c r="AZ1833" s="73"/>
      <c r="BA1833" s="73"/>
      <c r="BB1833" s="95"/>
      <c r="BC1833" s="95"/>
      <c r="BD1833" s="73"/>
      <c r="BE1833" s="73"/>
      <c r="BF1833" s="95"/>
      <c r="BG1833" s="95"/>
      <c r="BH1833" s="73"/>
      <c r="BI1833" s="73"/>
      <c r="BJ1833" s="95"/>
      <c r="BK1833" s="95"/>
      <c r="BL1833" s="73"/>
      <c r="BM1833" s="73"/>
      <c r="BN1833" s="95"/>
      <c r="BO1833" s="95"/>
      <c r="BP1833" s="73"/>
      <c r="BQ1833" s="73"/>
      <c r="BR1833" s="95"/>
      <c r="BS1833" s="95"/>
      <c r="BT1833" s="73"/>
      <c r="BU1833" s="73"/>
      <c r="BV1833" s="95"/>
      <c r="BW1833" s="95"/>
      <c r="BX1833" s="73"/>
      <c r="BY1833" s="73"/>
      <c r="BZ1833" s="95"/>
      <c r="CA1833" s="95"/>
      <c r="CB1833" s="73"/>
      <c r="CC1833" s="73"/>
      <c r="CD1833" s="95"/>
      <c r="CE1833" s="9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9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2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73"/>
      <c r="AF1834" s="73"/>
      <c r="AG1834" s="73"/>
      <c r="AH1834" s="95"/>
      <c r="AI1834" s="95"/>
      <c r="AJ1834" s="73"/>
      <c r="AK1834" s="73"/>
      <c r="AL1834" s="95"/>
      <c r="AM1834" s="95"/>
      <c r="AN1834" s="73"/>
      <c r="AO1834" s="73"/>
      <c r="AP1834" s="95"/>
      <c r="AQ1834" s="95"/>
      <c r="AR1834" s="73"/>
      <c r="AS1834" s="73"/>
      <c r="AT1834" s="95"/>
      <c r="AU1834" s="95"/>
      <c r="AV1834" s="73"/>
      <c r="AW1834" s="73"/>
      <c r="AX1834" s="95"/>
      <c r="AY1834" s="95"/>
      <c r="AZ1834" s="73"/>
      <c r="BA1834" s="73"/>
      <c r="BB1834" s="95"/>
      <c r="BC1834" s="95"/>
      <c r="BD1834" s="73"/>
      <c r="BE1834" s="73"/>
      <c r="BF1834" s="95"/>
      <c r="BG1834" s="95"/>
      <c r="BH1834" s="73"/>
      <c r="BI1834" s="73"/>
      <c r="BJ1834" s="95"/>
      <c r="BK1834" s="95"/>
      <c r="BL1834" s="73"/>
      <c r="BM1834" s="73"/>
      <c r="BN1834" s="95"/>
      <c r="BO1834" s="95"/>
      <c r="BP1834" s="73"/>
      <c r="BQ1834" s="73"/>
      <c r="BR1834" s="95"/>
      <c r="BS1834" s="95"/>
      <c r="BT1834" s="73"/>
      <c r="BU1834" s="73"/>
      <c r="BV1834" s="95"/>
      <c r="BW1834" s="95"/>
      <c r="BX1834" s="73"/>
      <c r="BY1834" s="73"/>
      <c r="BZ1834" s="95"/>
      <c r="CA1834" s="95"/>
      <c r="CB1834" s="73"/>
      <c r="CC1834" s="73"/>
      <c r="CD1834" s="95"/>
      <c r="CE1834" s="9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9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2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73"/>
      <c r="AF1835" s="73"/>
      <c r="AG1835" s="73"/>
      <c r="AH1835" s="95"/>
      <c r="AI1835" s="95"/>
      <c r="AJ1835" s="73"/>
      <c r="AK1835" s="73"/>
      <c r="AL1835" s="95"/>
      <c r="AM1835" s="95"/>
      <c r="AN1835" s="73"/>
      <c r="AO1835" s="73"/>
      <c r="AP1835" s="95"/>
      <c r="AQ1835" s="95"/>
      <c r="AR1835" s="73"/>
      <c r="AS1835" s="73"/>
      <c r="AT1835" s="95"/>
      <c r="AU1835" s="95"/>
      <c r="AV1835" s="73"/>
      <c r="AW1835" s="73"/>
      <c r="AX1835" s="95"/>
      <c r="AY1835" s="95"/>
      <c r="AZ1835" s="73"/>
      <c r="BA1835" s="73"/>
      <c r="BB1835" s="95"/>
      <c r="BC1835" s="95"/>
      <c r="BD1835" s="73"/>
      <c r="BE1835" s="73"/>
      <c r="BF1835" s="95"/>
      <c r="BG1835" s="95"/>
      <c r="BH1835" s="73"/>
      <c r="BI1835" s="73"/>
      <c r="BJ1835" s="95"/>
      <c r="BK1835" s="95"/>
      <c r="BL1835" s="73"/>
      <c r="BM1835" s="73"/>
      <c r="BN1835" s="95"/>
      <c r="BO1835" s="95"/>
      <c r="BP1835" s="73"/>
      <c r="BQ1835" s="73"/>
      <c r="BR1835" s="95"/>
      <c r="BS1835" s="95"/>
      <c r="BT1835" s="73"/>
      <c r="BU1835" s="73"/>
      <c r="BV1835" s="95"/>
      <c r="BW1835" s="95"/>
      <c r="BX1835" s="73"/>
      <c r="BY1835" s="73"/>
      <c r="BZ1835" s="95"/>
      <c r="CA1835" s="95"/>
      <c r="CB1835" s="73"/>
      <c r="CC1835" s="73"/>
      <c r="CD1835" s="95"/>
      <c r="CE1835" s="9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9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2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73"/>
      <c r="AF1836" s="73"/>
      <c r="AG1836" s="73"/>
      <c r="AH1836" s="95"/>
      <c r="AI1836" s="95"/>
      <c r="AJ1836" s="73"/>
      <c r="AK1836" s="73"/>
      <c r="AL1836" s="95"/>
      <c r="AM1836" s="95"/>
      <c r="AN1836" s="73"/>
      <c r="AO1836" s="73"/>
      <c r="AP1836" s="95"/>
      <c r="AQ1836" s="95"/>
      <c r="AR1836" s="73"/>
      <c r="AS1836" s="73"/>
      <c r="AT1836" s="95"/>
      <c r="AU1836" s="95"/>
      <c r="AV1836" s="73"/>
      <c r="AW1836" s="73"/>
      <c r="AX1836" s="95"/>
      <c r="AY1836" s="95"/>
      <c r="AZ1836" s="73"/>
      <c r="BA1836" s="73"/>
      <c r="BB1836" s="95"/>
      <c r="BC1836" s="95"/>
      <c r="BD1836" s="73"/>
      <c r="BE1836" s="73"/>
      <c r="BF1836" s="95"/>
      <c r="BG1836" s="95"/>
      <c r="BH1836" s="73"/>
      <c r="BI1836" s="73"/>
      <c r="BJ1836" s="95"/>
      <c r="BK1836" s="95"/>
      <c r="BL1836" s="73"/>
      <c r="BM1836" s="73"/>
      <c r="BN1836" s="95"/>
      <c r="BO1836" s="95"/>
      <c r="BP1836" s="73"/>
      <c r="BQ1836" s="73"/>
      <c r="BR1836" s="95"/>
      <c r="BS1836" s="95"/>
      <c r="BT1836" s="73"/>
      <c r="BU1836" s="73"/>
      <c r="BV1836" s="95"/>
      <c r="BW1836" s="95"/>
      <c r="BX1836" s="73"/>
      <c r="BY1836" s="73"/>
      <c r="BZ1836" s="95"/>
      <c r="CA1836" s="95"/>
      <c r="CB1836" s="73"/>
      <c r="CC1836" s="73"/>
      <c r="CD1836" s="95"/>
      <c r="CE1836" s="9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9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2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73"/>
      <c r="AF1837" s="73"/>
      <c r="AG1837" s="73"/>
      <c r="AH1837" s="95"/>
      <c r="AI1837" s="95"/>
      <c r="AJ1837" s="73"/>
      <c r="AK1837" s="73"/>
      <c r="AL1837" s="95"/>
      <c r="AM1837" s="95"/>
      <c r="AN1837" s="73"/>
      <c r="AO1837" s="73"/>
      <c r="AP1837" s="95"/>
      <c r="AQ1837" s="95"/>
      <c r="AR1837" s="73"/>
      <c r="AS1837" s="73"/>
      <c r="AT1837" s="95"/>
      <c r="AU1837" s="95"/>
      <c r="AV1837" s="73"/>
      <c r="AW1837" s="73"/>
      <c r="AX1837" s="95"/>
      <c r="AY1837" s="95"/>
      <c r="AZ1837" s="73"/>
      <c r="BA1837" s="73"/>
      <c r="BB1837" s="95"/>
      <c r="BC1837" s="95"/>
      <c r="BD1837" s="73"/>
      <c r="BE1837" s="73"/>
      <c r="BF1837" s="95"/>
      <c r="BG1837" s="95"/>
      <c r="BH1837" s="73"/>
      <c r="BI1837" s="73"/>
      <c r="BJ1837" s="95"/>
      <c r="BK1837" s="95"/>
      <c r="BL1837" s="73"/>
      <c r="BM1837" s="73"/>
      <c r="BN1837" s="95"/>
      <c r="BO1837" s="95"/>
      <c r="BP1837" s="73"/>
      <c r="BQ1837" s="73"/>
      <c r="BR1837" s="95"/>
      <c r="BS1837" s="95"/>
      <c r="BT1837" s="73"/>
      <c r="BU1837" s="73"/>
      <c r="BV1837" s="95"/>
      <c r="BW1837" s="95"/>
      <c r="BX1837" s="73"/>
      <c r="BY1837" s="73"/>
      <c r="BZ1837" s="95"/>
      <c r="CA1837" s="95"/>
      <c r="CB1837" s="73"/>
      <c r="CC1837" s="73"/>
      <c r="CD1837" s="95"/>
      <c r="CE1837" s="9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9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2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73"/>
      <c r="AF1838" s="73"/>
      <c r="AG1838" s="73"/>
      <c r="AH1838" s="95"/>
      <c r="AI1838" s="95"/>
      <c r="AJ1838" s="73"/>
      <c r="AK1838" s="73"/>
      <c r="AL1838" s="95"/>
      <c r="AM1838" s="95"/>
      <c r="AN1838" s="73"/>
      <c r="AO1838" s="73"/>
      <c r="AP1838" s="95"/>
      <c r="AQ1838" s="95"/>
      <c r="AR1838" s="73"/>
      <c r="AS1838" s="73"/>
      <c r="AT1838" s="95"/>
      <c r="AU1838" s="95"/>
      <c r="AV1838" s="73"/>
      <c r="AW1838" s="73"/>
      <c r="AX1838" s="95"/>
      <c r="AY1838" s="95"/>
      <c r="AZ1838" s="73"/>
      <c r="BA1838" s="73"/>
      <c r="BB1838" s="95"/>
      <c r="BC1838" s="95"/>
      <c r="BD1838" s="73"/>
      <c r="BE1838" s="73"/>
      <c r="BF1838" s="95"/>
      <c r="BG1838" s="95"/>
      <c r="BH1838" s="73"/>
      <c r="BI1838" s="73"/>
      <c r="BJ1838" s="95"/>
      <c r="BK1838" s="95"/>
      <c r="BL1838" s="73"/>
      <c r="BM1838" s="73"/>
      <c r="BN1838" s="95"/>
      <c r="BO1838" s="95"/>
      <c r="BP1838" s="73"/>
      <c r="BQ1838" s="73"/>
      <c r="BR1838" s="95"/>
      <c r="BS1838" s="95"/>
      <c r="BT1838" s="73"/>
      <c r="BU1838" s="73"/>
      <c r="BV1838" s="95"/>
      <c r="BW1838" s="95"/>
      <c r="BX1838" s="73"/>
      <c r="BY1838" s="73"/>
      <c r="BZ1838" s="95"/>
      <c r="CA1838" s="95"/>
      <c r="CB1838" s="73"/>
      <c r="CC1838" s="73"/>
      <c r="CD1838" s="95"/>
      <c r="CE1838" s="9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9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2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73"/>
      <c r="AF1839" s="73"/>
      <c r="AG1839" s="73"/>
      <c r="AH1839" s="95"/>
      <c r="AI1839" s="95"/>
      <c r="AJ1839" s="73"/>
      <c r="AK1839" s="73"/>
      <c r="AL1839" s="95"/>
      <c r="AM1839" s="95"/>
      <c r="AN1839" s="73"/>
      <c r="AO1839" s="73"/>
      <c r="AP1839" s="95"/>
      <c r="AQ1839" s="95"/>
      <c r="AR1839" s="73"/>
      <c r="AS1839" s="73"/>
      <c r="AT1839" s="95"/>
      <c r="AU1839" s="95"/>
      <c r="AV1839" s="73"/>
      <c r="AW1839" s="73"/>
      <c r="AX1839" s="95"/>
      <c r="AY1839" s="95"/>
      <c r="AZ1839" s="73"/>
      <c r="BA1839" s="73"/>
      <c r="BB1839" s="95"/>
      <c r="BC1839" s="95"/>
      <c r="BD1839" s="73"/>
      <c r="BE1839" s="73"/>
      <c r="BF1839" s="95"/>
      <c r="BG1839" s="95"/>
      <c r="BH1839" s="73"/>
      <c r="BI1839" s="73"/>
      <c r="BJ1839" s="95"/>
      <c r="BK1839" s="95"/>
      <c r="BL1839" s="73"/>
      <c r="BM1839" s="73"/>
      <c r="BN1839" s="95"/>
      <c r="BO1839" s="95"/>
      <c r="BP1839" s="73"/>
      <c r="BQ1839" s="73"/>
      <c r="BR1839" s="95"/>
      <c r="BS1839" s="95"/>
      <c r="BT1839" s="73"/>
      <c r="BU1839" s="73"/>
      <c r="BV1839" s="95"/>
      <c r="BW1839" s="95"/>
      <c r="BX1839" s="73"/>
      <c r="BY1839" s="73"/>
      <c r="BZ1839" s="95"/>
      <c r="CA1839" s="95"/>
      <c r="CB1839" s="73"/>
      <c r="CC1839" s="73"/>
      <c r="CD1839" s="95"/>
      <c r="CE1839" s="9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9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2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73"/>
      <c r="AF1840" s="73"/>
      <c r="AG1840" s="73"/>
      <c r="AH1840" s="95"/>
      <c r="AI1840" s="95"/>
      <c r="AJ1840" s="73"/>
      <c r="AK1840" s="73"/>
      <c r="AL1840" s="95"/>
      <c r="AM1840" s="95"/>
      <c r="AN1840" s="73"/>
      <c r="AO1840" s="73"/>
      <c r="AP1840" s="95"/>
      <c r="AQ1840" s="95"/>
      <c r="AR1840" s="73"/>
      <c r="AS1840" s="73"/>
      <c r="AT1840" s="95"/>
      <c r="AU1840" s="95"/>
      <c r="AV1840" s="73"/>
      <c r="AW1840" s="73"/>
      <c r="AX1840" s="95"/>
      <c r="AY1840" s="95"/>
      <c r="AZ1840" s="73"/>
      <c r="BA1840" s="73"/>
      <c r="BB1840" s="95"/>
      <c r="BC1840" s="95"/>
      <c r="BD1840" s="73"/>
      <c r="BE1840" s="73"/>
      <c r="BF1840" s="95"/>
      <c r="BG1840" s="95"/>
      <c r="BH1840" s="73"/>
      <c r="BI1840" s="73"/>
      <c r="BJ1840" s="95"/>
      <c r="BK1840" s="95"/>
      <c r="BL1840" s="73"/>
      <c r="BM1840" s="73"/>
      <c r="BN1840" s="95"/>
      <c r="BO1840" s="95"/>
      <c r="BP1840" s="73"/>
      <c r="BQ1840" s="73"/>
      <c r="BR1840" s="95"/>
      <c r="BS1840" s="95"/>
      <c r="BT1840" s="73"/>
      <c r="BU1840" s="73"/>
      <c r="BV1840" s="95"/>
      <c r="BW1840" s="95"/>
      <c r="BX1840" s="73"/>
      <c r="BY1840" s="73"/>
      <c r="BZ1840" s="95"/>
      <c r="CA1840" s="95"/>
      <c r="CB1840" s="73"/>
      <c r="CC1840" s="73"/>
      <c r="CD1840" s="95"/>
      <c r="CE1840" s="9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9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2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73"/>
      <c r="AF1841" s="73"/>
      <c r="AG1841" s="73"/>
      <c r="AH1841" s="95"/>
      <c r="AI1841" s="95"/>
      <c r="AJ1841" s="73"/>
      <c r="AK1841" s="73"/>
      <c r="AL1841" s="95"/>
      <c r="AM1841" s="95"/>
      <c r="AN1841" s="73"/>
      <c r="AO1841" s="73"/>
      <c r="AP1841" s="95"/>
      <c r="AQ1841" s="95"/>
      <c r="AR1841" s="73"/>
      <c r="AS1841" s="73"/>
      <c r="AT1841" s="95"/>
      <c r="AU1841" s="95"/>
      <c r="AV1841" s="73"/>
      <c r="AW1841" s="73"/>
      <c r="AX1841" s="95"/>
      <c r="AY1841" s="95"/>
      <c r="AZ1841" s="73"/>
      <c r="BA1841" s="73"/>
      <c r="BB1841" s="95"/>
      <c r="BC1841" s="95"/>
      <c r="BD1841" s="73"/>
      <c r="BE1841" s="73"/>
      <c r="BF1841" s="95"/>
      <c r="BG1841" s="95"/>
      <c r="BH1841" s="73"/>
      <c r="BI1841" s="73"/>
      <c r="BJ1841" s="95"/>
      <c r="BK1841" s="95"/>
      <c r="BL1841" s="73"/>
      <c r="BM1841" s="73"/>
      <c r="BN1841" s="95"/>
      <c r="BO1841" s="95"/>
      <c r="BP1841" s="73"/>
      <c r="BQ1841" s="73"/>
      <c r="BR1841" s="95"/>
      <c r="BS1841" s="95"/>
      <c r="BT1841" s="73"/>
      <c r="BU1841" s="73"/>
      <c r="BV1841" s="95"/>
      <c r="BW1841" s="95"/>
      <c r="BX1841" s="73"/>
      <c r="BY1841" s="73"/>
      <c r="BZ1841" s="95"/>
      <c r="CA1841" s="95"/>
      <c r="CB1841" s="73"/>
      <c r="CC1841" s="73"/>
      <c r="CD1841" s="95"/>
      <c r="CE1841" s="9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9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2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73"/>
      <c r="AF1842" s="73"/>
      <c r="AG1842" s="73"/>
      <c r="AH1842" s="95"/>
      <c r="AI1842" s="95"/>
      <c r="AJ1842" s="73"/>
      <c r="AK1842" s="73"/>
      <c r="AL1842" s="95"/>
      <c r="AM1842" s="95"/>
      <c r="AN1842" s="73"/>
      <c r="AO1842" s="73"/>
      <c r="AP1842" s="95"/>
      <c r="AQ1842" s="95"/>
      <c r="AR1842" s="73"/>
      <c r="AS1842" s="73"/>
      <c r="AT1842" s="95"/>
      <c r="AU1842" s="95"/>
      <c r="AV1842" s="73"/>
      <c r="AW1842" s="73"/>
      <c r="AX1842" s="95"/>
      <c r="AY1842" s="95"/>
      <c r="AZ1842" s="73"/>
      <c r="BA1842" s="73"/>
      <c r="BB1842" s="95"/>
      <c r="BC1842" s="95"/>
      <c r="BD1842" s="73"/>
      <c r="BE1842" s="73"/>
      <c r="BF1842" s="95"/>
      <c r="BG1842" s="95"/>
      <c r="BH1842" s="73"/>
      <c r="BI1842" s="73"/>
      <c r="BJ1842" s="95"/>
      <c r="BK1842" s="95"/>
      <c r="BL1842" s="73"/>
      <c r="BM1842" s="73"/>
      <c r="BN1842" s="95"/>
      <c r="BO1842" s="95"/>
      <c r="BP1842" s="73"/>
      <c r="BQ1842" s="73"/>
      <c r="BR1842" s="95"/>
      <c r="BS1842" s="95"/>
      <c r="BT1842" s="73"/>
      <c r="BU1842" s="73"/>
      <c r="BV1842" s="95"/>
      <c r="BW1842" s="95"/>
      <c r="BX1842" s="73"/>
      <c r="BY1842" s="73"/>
      <c r="BZ1842" s="95"/>
      <c r="CA1842" s="95"/>
      <c r="CB1842" s="73"/>
      <c r="CC1842" s="73"/>
      <c r="CD1842" s="95"/>
      <c r="CE1842" s="9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9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2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73"/>
      <c r="AF1843" s="73"/>
      <c r="AG1843" s="73"/>
      <c r="AH1843" s="95"/>
      <c r="AI1843" s="95"/>
      <c r="AJ1843" s="73"/>
      <c r="AK1843" s="73"/>
      <c r="AL1843" s="95"/>
      <c r="AM1843" s="95"/>
      <c r="AN1843" s="73"/>
      <c r="AO1843" s="73"/>
      <c r="AP1843" s="95"/>
      <c r="AQ1843" s="95"/>
      <c r="AR1843" s="73"/>
      <c r="AS1843" s="73"/>
      <c r="AT1843" s="95"/>
      <c r="AU1843" s="95"/>
      <c r="AV1843" s="73"/>
      <c r="AW1843" s="73"/>
      <c r="AX1843" s="95"/>
      <c r="AY1843" s="95"/>
      <c r="AZ1843" s="73"/>
      <c r="BA1843" s="73"/>
      <c r="BB1843" s="95"/>
      <c r="BC1843" s="95"/>
      <c r="BD1843" s="73"/>
      <c r="BE1843" s="73"/>
      <c r="BF1843" s="95"/>
      <c r="BG1843" s="95"/>
      <c r="BH1843" s="73"/>
      <c r="BI1843" s="73"/>
      <c r="BJ1843" s="95"/>
      <c r="BK1843" s="95"/>
      <c r="BL1843" s="73"/>
      <c r="BM1843" s="73"/>
      <c r="BN1843" s="95"/>
      <c r="BO1843" s="95"/>
      <c r="BP1843" s="73"/>
      <c r="BQ1843" s="73"/>
      <c r="BR1843" s="95"/>
      <c r="BS1843" s="95"/>
      <c r="BT1843" s="73"/>
      <c r="BU1843" s="73"/>
      <c r="BV1843" s="95"/>
      <c r="BW1843" s="95"/>
      <c r="BX1843" s="73"/>
      <c r="BY1843" s="73"/>
      <c r="BZ1843" s="95"/>
      <c r="CA1843" s="95"/>
      <c r="CB1843" s="73"/>
      <c r="CC1843" s="73"/>
      <c r="CD1843" s="95"/>
      <c r="CE1843" s="9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9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2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73"/>
      <c r="AF1844" s="73"/>
      <c r="AG1844" s="73"/>
      <c r="AH1844" s="95"/>
      <c r="AI1844" s="95"/>
      <c r="AJ1844" s="73"/>
      <c r="AK1844" s="73"/>
      <c r="AL1844" s="95"/>
      <c r="AM1844" s="95"/>
      <c r="AN1844" s="73"/>
      <c r="AO1844" s="73"/>
      <c r="AP1844" s="95"/>
      <c r="AQ1844" s="95"/>
      <c r="AR1844" s="73"/>
      <c r="AS1844" s="73"/>
      <c r="AT1844" s="95"/>
      <c r="AU1844" s="95"/>
      <c r="AV1844" s="73"/>
      <c r="AW1844" s="73"/>
      <c r="AX1844" s="95"/>
      <c r="AY1844" s="95"/>
      <c r="AZ1844" s="73"/>
      <c r="BA1844" s="73"/>
      <c r="BB1844" s="95"/>
      <c r="BC1844" s="95"/>
      <c r="BD1844" s="73"/>
      <c r="BE1844" s="73"/>
      <c r="BF1844" s="95"/>
      <c r="BG1844" s="95"/>
      <c r="BH1844" s="73"/>
      <c r="BI1844" s="73"/>
      <c r="BJ1844" s="95"/>
      <c r="BK1844" s="95"/>
      <c r="BL1844" s="73"/>
      <c r="BM1844" s="73"/>
      <c r="BN1844" s="95"/>
      <c r="BO1844" s="95"/>
      <c r="BP1844" s="73"/>
      <c r="BQ1844" s="73"/>
      <c r="BR1844" s="95"/>
      <c r="BS1844" s="95"/>
      <c r="BT1844" s="73"/>
      <c r="BU1844" s="73"/>
      <c r="BV1844" s="95"/>
      <c r="BW1844" s="95"/>
      <c r="BX1844" s="73"/>
      <c r="BY1844" s="73"/>
      <c r="BZ1844" s="95"/>
      <c r="CA1844" s="95"/>
      <c r="CB1844" s="73"/>
      <c r="CC1844" s="73"/>
      <c r="CD1844" s="95"/>
      <c r="CE1844" s="9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9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2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73"/>
      <c r="AF1845" s="73"/>
      <c r="AG1845" s="73"/>
      <c r="AH1845" s="95"/>
      <c r="AI1845" s="95"/>
      <c r="AJ1845" s="73"/>
      <c r="AK1845" s="73"/>
      <c r="AL1845" s="95"/>
      <c r="AM1845" s="95"/>
      <c r="AN1845" s="73"/>
      <c r="AO1845" s="73"/>
      <c r="AP1845" s="95"/>
      <c r="AQ1845" s="95"/>
      <c r="AR1845" s="73"/>
      <c r="AS1845" s="73"/>
      <c r="AT1845" s="95"/>
      <c r="AU1845" s="95"/>
      <c r="AV1845" s="73"/>
      <c r="AW1845" s="73"/>
      <c r="AX1845" s="95"/>
      <c r="AY1845" s="95"/>
      <c r="AZ1845" s="73"/>
      <c r="BA1845" s="73"/>
      <c r="BB1845" s="95"/>
      <c r="BC1845" s="95"/>
      <c r="BD1845" s="73"/>
      <c r="BE1845" s="73"/>
      <c r="BF1845" s="95"/>
      <c r="BG1845" s="95"/>
      <c r="BH1845" s="73"/>
      <c r="BI1845" s="73"/>
      <c r="BJ1845" s="95"/>
      <c r="BK1845" s="95"/>
      <c r="BL1845" s="73"/>
      <c r="BM1845" s="73"/>
      <c r="BN1845" s="95"/>
      <c r="BO1845" s="95"/>
      <c r="BP1845" s="73"/>
      <c r="BQ1845" s="73"/>
      <c r="BR1845" s="95"/>
      <c r="BS1845" s="95"/>
      <c r="BT1845" s="73"/>
      <c r="BU1845" s="73"/>
      <c r="BV1845" s="95"/>
      <c r="BW1845" s="95"/>
      <c r="BX1845" s="73"/>
      <c r="BY1845" s="73"/>
      <c r="BZ1845" s="95"/>
      <c r="CA1845" s="95"/>
      <c r="CB1845" s="73"/>
      <c r="CC1845" s="73"/>
      <c r="CD1845" s="95"/>
      <c r="CE1845" s="9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9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2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73"/>
      <c r="AF1846" s="73"/>
      <c r="AG1846" s="73"/>
      <c r="AH1846" s="95"/>
      <c r="AI1846" s="95"/>
      <c r="AJ1846" s="73"/>
      <c r="AK1846" s="73"/>
      <c r="AL1846" s="95"/>
      <c r="AM1846" s="95"/>
      <c r="AN1846" s="73"/>
      <c r="AO1846" s="73"/>
      <c r="AP1846" s="95"/>
      <c r="AQ1846" s="95"/>
      <c r="AR1846" s="73"/>
      <c r="AS1846" s="73"/>
      <c r="AT1846" s="95"/>
      <c r="AU1846" s="95"/>
      <c r="AV1846" s="73"/>
      <c r="AW1846" s="73"/>
      <c r="AX1846" s="95"/>
      <c r="AY1846" s="95"/>
      <c r="AZ1846" s="73"/>
      <c r="BA1846" s="73"/>
      <c r="BB1846" s="95"/>
      <c r="BC1846" s="95"/>
      <c r="BD1846" s="73"/>
      <c r="BE1846" s="73"/>
      <c r="BF1846" s="95"/>
      <c r="BG1846" s="95"/>
      <c r="BH1846" s="73"/>
      <c r="BI1846" s="73"/>
      <c r="BJ1846" s="95"/>
      <c r="BK1846" s="95"/>
      <c r="BL1846" s="73"/>
      <c r="BM1846" s="73"/>
      <c r="BN1846" s="95"/>
      <c r="BO1846" s="95"/>
      <c r="BP1846" s="73"/>
      <c r="BQ1846" s="73"/>
      <c r="BR1846" s="95"/>
      <c r="BS1846" s="95"/>
      <c r="BT1846" s="73"/>
      <c r="BU1846" s="73"/>
      <c r="BV1846" s="95"/>
      <c r="BW1846" s="95"/>
      <c r="BX1846" s="73"/>
      <c r="BY1846" s="73"/>
      <c r="BZ1846" s="95"/>
      <c r="CA1846" s="95"/>
      <c r="CB1846" s="73"/>
      <c r="CC1846" s="73"/>
      <c r="CD1846" s="95"/>
      <c r="CE1846" s="9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9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2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73"/>
      <c r="AF1847" s="73"/>
      <c r="AG1847" s="73"/>
      <c r="AH1847" s="95"/>
      <c r="AI1847" s="95"/>
      <c r="AJ1847" s="73"/>
      <c r="AK1847" s="73"/>
      <c r="AL1847" s="95"/>
      <c r="AM1847" s="95"/>
      <c r="AN1847" s="73"/>
      <c r="AO1847" s="73"/>
      <c r="AP1847" s="95"/>
      <c r="AQ1847" s="95"/>
      <c r="AR1847" s="73"/>
      <c r="AS1847" s="73"/>
      <c r="AT1847" s="95"/>
      <c r="AU1847" s="95"/>
      <c r="AV1847" s="73"/>
      <c r="AW1847" s="73"/>
      <c r="AX1847" s="95"/>
      <c r="AY1847" s="95"/>
      <c r="AZ1847" s="73"/>
      <c r="BA1847" s="73"/>
      <c r="BB1847" s="95"/>
      <c r="BC1847" s="95"/>
      <c r="BD1847" s="73"/>
      <c r="BE1847" s="73"/>
      <c r="BF1847" s="95"/>
      <c r="BG1847" s="95"/>
      <c r="BH1847" s="73"/>
      <c r="BI1847" s="73"/>
      <c r="BJ1847" s="95"/>
      <c r="BK1847" s="95"/>
      <c r="BL1847" s="73"/>
      <c r="BM1847" s="73"/>
      <c r="BN1847" s="95"/>
      <c r="BO1847" s="95"/>
      <c r="BP1847" s="73"/>
      <c r="BQ1847" s="73"/>
      <c r="BR1847" s="95"/>
      <c r="BS1847" s="95"/>
      <c r="BT1847" s="73"/>
      <c r="BU1847" s="73"/>
      <c r="BV1847" s="95"/>
      <c r="BW1847" s="95"/>
      <c r="BX1847" s="73"/>
      <c r="BY1847" s="73"/>
      <c r="BZ1847" s="95"/>
      <c r="CA1847" s="95"/>
      <c r="CB1847" s="73"/>
      <c r="CC1847" s="73"/>
      <c r="CD1847" s="95"/>
      <c r="CE1847" s="9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9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2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73"/>
      <c r="AF1848" s="73"/>
      <c r="AG1848" s="73"/>
      <c r="AH1848" s="95"/>
      <c r="AI1848" s="95"/>
      <c r="AJ1848" s="73"/>
      <c r="AK1848" s="73"/>
      <c r="AL1848" s="95"/>
      <c r="AM1848" s="95"/>
      <c r="AN1848" s="73"/>
      <c r="AO1848" s="73"/>
      <c r="AP1848" s="95"/>
      <c r="AQ1848" s="95"/>
      <c r="AR1848" s="73"/>
      <c r="AS1848" s="73"/>
      <c r="AT1848" s="95"/>
      <c r="AU1848" s="95"/>
      <c r="AV1848" s="73"/>
      <c r="AW1848" s="73"/>
      <c r="AX1848" s="95"/>
      <c r="AY1848" s="95"/>
      <c r="AZ1848" s="73"/>
      <c r="BA1848" s="73"/>
      <c r="BB1848" s="95"/>
      <c r="BC1848" s="95"/>
      <c r="BD1848" s="73"/>
      <c r="BE1848" s="73"/>
      <c r="BF1848" s="95"/>
      <c r="BG1848" s="95"/>
      <c r="BH1848" s="73"/>
      <c r="BI1848" s="73"/>
      <c r="BJ1848" s="95"/>
      <c r="BK1848" s="95"/>
      <c r="BL1848" s="73"/>
      <c r="BM1848" s="73"/>
      <c r="BN1848" s="95"/>
      <c r="BO1848" s="95"/>
      <c r="BP1848" s="73"/>
      <c r="BQ1848" s="73"/>
      <c r="BR1848" s="95"/>
      <c r="BS1848" s="95"/>
      <c r="BT1848" s="73"/>
      <c r="BU1848" s="73"/>
      <c r="BV1848" s="95"/>
      <c r="BW1848" s="95"/>
      <c r="BX1848" s="73"/>
      <c r="BY1848" s="73"/>
      <c r="BZ1848" s="95"/>
      <c r="CA1848" s="95"/>
      <c r="CB1848" s="73"/>
      <c r="CC1848" s="73"/>
      <c r="CD1848" s="95"/>
      <c r="CE1848" s="9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9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2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73"/>
      <c r="AF1849" s="73"/>
      <c r="AG1849" s="73"/>
      <c r="AH1849" s="95"/>
      <c r="AI1849" s="95"/>
      <c r="AJ1849" s="73"/>
      <c r="AK1849" s="73"/>
      <c r="AL1849" s="95"/>
      <c r="AM1849" s="95"/>
      <c r="AN1849" s="73"/>
      <c r="AO1849" s="73"/>
      <c r="AP1849" s="95"/>
      <c r="AQ1849" s="95"/>
      <c r="AR1849" s="73"/>
      <c r="AS1849" s="73"/>
      <c r="AT1849" s="95"/>
      <c r="AU1849" s="95"/>
      <c r="AV1849" s="73"/>
      <c r="AW1849" s="73"/>
      <c r="AX1849" s="95"/>
      <c r="AY1849" s="95"/>
      <c r="AZ1849" s="73"/>
      <c r="BA1849" s="73"/>
      <c r="BB1849" s="95"/>
      <c r="BC1849" s="95"/>
      <c r="BD1849" s="73"/>
      <c r="BE1849" s="73"/>
      <c r="BF1849" s="95"/>
      <c r="BG1849" s="95"/>
      <c r="BH1849" s="73"/>
      <c r="BI1849" s="73"/>
      <c r="BJ1849" s="95"/>
      <c r="BK1849" s="95"/>
      <c r="BL1849" s="73"/>
      <c r="BM1849" s="73"/>
      <c r="BN1849" s="95"/>
      <c r="BO1849" s="95"/>
      <c r="BP1849" s="73"/>
      <c r="BQ1849" s="73"/>
      <c r="BR1849" s="95"/>
      <c r="BS1849" s="95"/>
      <c r="BT1849" s="73"/>
      <c r="BU1849" s="73"/>
      <c r="BV1849" s="95"/>
      <c r="BW1849" s="95"/>
      <c r="BX1849" s="73"/>
      <c r="BY1849" s="73"/>
      <c r="BZ1849" s="95"/>
      <c r="CA1849" s="95"/>
      <c r="CB1849" s="73"/>
      <c r="CC1849" s="73"/>
      <c r="CD1849" s="95"/>
      <c r="CE1849" s="9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9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2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73"/>
      <c r="AF1850" s="73"/>
      <c r="AG1850" s="73"/>
      <c r="AH1850" s="95"/>
      <c r="AI1850" s="95"/>
      <c r="AJ1850" s="73"/>
      <c r="AK1850" s="73"/>
      <c r="AL1850" s="95"/>
      <c r="AM1850" s="95"/>
      <c r="AN1850" s="73"/>
      <c r="AO1850" s="73"/>
      <c r="AP1850" s="95"/>
      <c r="AQ1850" s="95"/>
      <c r="AR1850" s="73"/>
      <c r="AS1850" s="73"/>
      <c r="AT1850" s="95"/>
      <c r="AU1850" s="95"/>
      <c r="AV1850" s="73"/>
      <c r="AW1850" s="73"/>
      <c r="AX1850" s="95"/>
      <c r="AY1850" s="95"/>
      <c r="AZ1850" s="73"/>
      <c r="BA1850" s="73"/>
      <c r="BB1850" s="95"/>
      <c r="BC1850" s="95"/>
      <c r="BD1850" s="73"/>
      <c r="BE1850" s="73"/>
      <c r="BF1850" s="95"/>
      <c r="BG1850" s="95"/>
      <c r="BH1850" s="73"/>
      <c r="BI1850" s="73"/>
      <c r="BJ1850" s="95"/>
      <c r="BK1850" s="95"/>
      <c r="BL1850" s="73"/>
      <c r="BM1850" s="73"/>
      <c r="BN1850" s="95"/>
      <c r="BO1850" s="95"/>
      <c r="BP1850" s="73"/>
      <c r="BQ1850" s="73"/>
      <c r="BR1850" s="95"/>
      <c r="BS1850" s="95"/>
      <c r="BT1850" s="73"/>
      <c r="BU1850" s="73"/>
      <c r="BV1850" s="95"/>
      <c r="BW1850" s="95"/>
      <c r="BX1850" s="73"/>
      <c r="BY1850" s="73"/>
      <c r="BZ1850" s="95"/>
      <c r="CA1850" s="95"/>
      <c r="CB1850" s="73"/>
      <c r="CC1850" s="73"/>
      <c r="CD1850" s="95"/>
      <c r="CE1850" s="9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9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2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73"/>
      <c r="AF1851" s="73"/>
      <c r="AG1851" s="73"/>
      <c r="AH1851" s="95"/>
      <c r="AI1851" s="95"/>
      <c r="AJ1851" s="73"/>
      <c r="AK1851" s="73"/>
      <c r="AL1851" s="95"/>
      <c r="AM1851" s="95"/>
      <c r="AN1851" s="73"/>
      <c r="AO1851" s="73"/>
      <c r="AP1851" s="95"/>
      <c r="AQ1851" s="95"/>
      <c r="AR1851" s="73"/>
      <c r="AS1851" s="73"/>
      <c r="AT1851" s="95"/>
      <c r="AU1851" s="95"/>
      <c r="AV1851" s="73"/>
      <c r="AW1851" s="73"/>
      <c r="AX1851" s="95"/>
      <c r="AY1851" s="95"/>
      <c r="AZ1851" s="73"/>
      <c r="BA1851" s="73"/>
      <c r="BB1851" s="95"/>
      <c r="BC1851" s="95"/>
      <c r="BD1851" s="73"/>
      <c r="BE1851" s="73"/>
      <c r="BF1851" s="95"/>
      <c r="BG1851" s="95"/>
      <c r="BH1851" s="73"/>
      <c r="BI1851" s="73"/>
      <c r="BJ1851" s="95"/>
      <c r="BK1851" s="95"/>
      <c r="BL1851" s="73"/>
      <c r="BM1851" s="73"/>
      <c r="BN1851" s="95"/>
      <c r="BO1851" s="95"/>
      <c r="BP1851" s="73"/>
      <c r="BQ1851" s="73"/>
      <c r="BR1851" s="95"/>
      <c r="BS1851" s="95"/>
      <c r="BT1851" s="73"/>
      <c r="BU1851" s="73"/>
      <c r="BV1851" s="95"/>
      <c r="BW1851" s="95"/>
      <c r="BX1851" s="73"/>
      <c r="BY1851" s="73"/>
      <c r="BZ1851" s="95"/>
      <c r="CA1851" s="95"/>
      <c r="CB1851" s="73"/>
      <c r="CC1851" s="73"/>
      <c r="CD1851" s="95"/>
      <c r="CE1851" s="9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9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2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73"/>
      <c r="AF1852" s="73"/>
      <c r="AG1852" s="73"/>
      <c r="AH1852" s="95"/>
      <c r="AI1852" s="95"/>
      <c r="AJ1852" s="73"/>
      <c r="AK1852" s="73"/>
      <c r="AL1852" s="95"/>
      <c r="AM1852" s="95"/>
      <c r="AN1852" s="73"/>
      <c r="AO1852" s="73"/>
      <c r="AP1852" s="95"/>
      <c r="AQ1852" s="95"/>
      <c r="AR1852" s="73"/>
      <c r="AS1852" s="73"/>
      <c r="AT1852" s="95"/>
      <c r="AU1852" s="95"/>
      <c r="AV1852" s="73"/>
      <c r="AW1852" s="73"/>
      <c r="AX1852" s="95"/>
      <c r="AY1852" s="95"/>
      <c r="AZ1852" s="73"/>
      <c r="BA1852" s="73"/>
      <c r="BB1852" s="95"/>
      <c r="BC1852" s="95"/>
      <c r="BD1852" s="73"/>
      <c r="BE1852" s="73"/>
      <c r="BF1852" s="95"/>
      <c r="BG1852" s="95"/>
      <c r="BH1852" s="73"/>
      <c r="BI1852" s="73"/>
      <c r="BJ1852" s="95"/>
      <c r="BK1852" s="95"/>
      <c r="BL1852" s="73"/>
      <c r="BM1852" s="73"/>
      <c r="BN1852" s="95"/>
      <c r="BO1852" s="95"/>
      <c r="BP1852" s="73"/>
      <c r="BQ1852" s="73"/>
      <c r="BR1852" s="95"/>
      <c r="BS1852" s="95"/>
      <c r="BT1852" s="73"/>
      <c r="BU1852" s="73"/>
      <c r="BV1852" s="95"/>
      <c r="BW1852" s="95"/>
      <c r="BX1852" s="73"/>
      <c r="BY1852" s="73"/>
      <c r="BZ1852" s="95"/>
      <c r="CA1852" s="95"/>
      <c r="CB1852" s="73"/>
      <c r="CC1852" s="73"/>
      <c r="CD1852" s="95"/>
      <c r="CE1852" s="9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9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2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73"/>
      <c r="AF1853" s="73"/>
      <c r="AG1853" s="73"/>
      <c r="AH1853" s="95"/>
      <c r="AI1853" s="95"/>
      <c r="AJ1853" s="73"/>
      <c r="AK1853" s="73"/>
      <c r="AL1853" s="95"/>
      <c r="AM1853" s="95"/>
      <c r="AN1853" s="73"/>
      <c r="AO1853" s="73"/>
      <c r="AP1853" s="95"/>
      <c r="AQ1853" s="95"/>
      <c r="AR1853" s="73"/>
      <c r="AS1853" s="73"/>
      <c r="AT1853" s="95"/>
      <c r="AU1853" s="95"/>
      <c r="AV1853" s="73"/>
      <c r="AW1853" s="73"/>
      <c r="AX1853" s="95"/>
      <c r="AY1853" s="95"/>
      <c r="AZ1853" s="73"/>
      <c r="BA1853" s="73"/>
      <c r="BB1853" s="95"/>
      <c r="BC1853" s="95"/>
      <c r="BD1853" s="73"/>
      <c r="BE1853" s="73"/>
      <c r="BF1853" s="95"/>
      <c r="BG1853" s="95"/>
      <c r="BH1853" s="73"/>
      <c r="BI1853" s="73"/>
      <c r="BJ1853" s="95"/>
      <c r="BK1853" s="95"/>
      <c r="BL1853" s="73"/>
      <c r="BM1853" s="73"/>
      <c r="BN1853" s="95"/>
      <c r="BO1853" s="95"/>
      <c r="BP1853" s="73"/>
      <c r="BQ1853" s="73"/>
      <c r="BR1853" s="95"/>
      <c r="BS1853" s="95"/>
      <c r="BT1853" s="73"/>
      <c r="BU1853" s="73"/>
      <c r="BV1853" s="95"/>
      <c r="BW1853" s="95"/>
      <c r="BX1853" s="73"/>
      <c r="BY1853" s="73"/>
      <c r="BZ1853" s="95"/>
      <c r="CA1853" s="95"/>
      <c r="CB1853" s="73"/>
      <c r="CC1853" s="73"/>
      <c r="CD1853" s="95"/>
      <c r="CE1853" s="9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9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2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73"/>
      <c r="AF1854" s="73"/>
      <c r="AG1854" s="73"/>
      <c r="AH1854" s="95"/>
      <c r="AI1854" s="95"/>
      <c r="AJ1854" s="73"/>
      <c r="AK1854" s="73"/>
      <c r="AL1854" s="95"/>
      <c r="AM1854" s="95"/>
      <c r="AN1854" s="73"/>
      <c r="AO1854" s="73"/>
      <c r="AP1854" s="95"/>
      <c r="AQ1854" s="95"/>
      <c r="AR1854" s="73"/>
      <c r="AS1854" s="73"/>
      <c r="AT1854" s="95"/>
      <c r="AU1854" s="95"/>
      <c r="AV1854" s="73"/>
      <c r="AW1854" s="73"/>
      <c r="AX1854" s="95"/>
      <c r="AY1854" s="95"/>
      <c r="AZ1854" s="73"/>
      <c r="BA1854" s="73"/>
      <c r="BB1854" s="95"/>
      <c r="BC1854" s="95"/>
      <c r="BD1854" s="73"/>
      <c r="BE1854" s="73"/>
      <c r="BF1854" s="95"/>
      <c r="BG1854" s="95"/>
      <c r="BH1854" s="73"/>
      <c r="BI1854" s="73"/>
      <c r="BJ1854" s="95"/>
      <c r="BK1854" s="95"/>
      <c r="BL1854" s="73"/>
      <c r="BM1854" s="73"/>
      <c r="BN1854" s="95"/>
      <c r="BO1854" s="95"/>
      <c r="BP1854" s="73"/>
      <c r="BQ1854" s="73"/>
      <c r="BR1854" s="95"/>
      <c r="BS1854" s="95"/>
      <c r="BT1854" s="73"/>
      <c r="BU1854" s="73"/>
      <c r="BV1854" s="95"/>
      <c r="BW1854" s="95"/>
      <c r="BX1854" s="73"/>
      <c r="BY1854" s="73"/>
      <c r="BZ1854" s="95"/>
      <c r="CA1854" s="95"/>
      <c r="CB1854" s="73"/>
      <c r="CC1854" s="73"/>
      <c r="CD1854" s="95"/>
      <c r="CE1854" s="9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9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2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73"/>
      <c r="AF1855" s="73"/>
      <c r="AG1855" s="73"/>
      <c r="AH1855" s="95"/>
      <c r="AI1855" s="95"/>
      <c r="AJ1855" s="73"/>
      <c r="AK1855" s="73"/>
      <c r="AL1855" s="95"/>
      <c r="AM1855" s="95"/>
      <c r="AN1855" s="73"/>
      <c r="AO1855" s="73"/>
      <c r="AP1855" s="95"/>
      <c r="AQ1855" s="95"/>
      <c r="AR1855" s="73"/>
      <c r="AS1855" s="73"/>
      <c r="AT1855" s="95"/>
      <c r="AU1855" s="95"/>
      <c r="AV1855" s="73"/>
      <c r="AW1855" s="73"/>
      <c r="AX1855" s="95"/>
      <c r="AY1855" s="95"/>
      <c r="AZ1855" s="73"/>
      <c r="BA1855" s="73"/>
      <c r="BB1855" s="95"/>
      <c r="BC1855" s="95"/>
      <c r="BD1855" s="73"/>
      <c r="BE1855" s="73"/>
      <c r="BF1855" s="95"/>
      <c r="BG1855" s="95"/>
      <c r="BH1855" s="73"/>
      <c r="BI1855" s="73"/>
      <c r="BJ1855" s="95"/>
      <c r="BK1855" s="95"/>
      <c r="BL1855" s="73"/>
      <c r="BM1855" s="73"/>
      <c r="BN1855" s="95"/>
      <c r="BO1855" s="95"/>
      <c r="BP1855" s="73"/>
      <c r="BQ1855" s="73"/>
      <c r="BR1855" s="95"/>
      <c r="BS1855" s="95"/>
      <c r="BT1855" s="73"/>
      <c r="BU1855" s="73"/>
      <c r="BV1855" s="95"/>
      <c r="BW1855" s="95"/>
      <c r="BX1855" s="73"/>
      <c r="BY1855" s="73"/>
      <c r="BZ1855" s="95"/>
      <c r="CA1855" s="95"/>
      <c r="CB1855" s="73"/>
      <c r="CC1855" s="73"/>
      <c r="CD1855" s="95"/>
      <c r="CE1855" s="9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9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2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73"/>
      <c r="AF1856" s="73"/>
      <c r="AG1856" s="73"/>
      <c r="AH1856" s="95"/>
      <c r="AI1856" s="95"/>
      <c r="AJ1856" s="73"/>
      <c r="AK1856" s="73"/>
      <c r="AL1856" s="95"/>
      <c r="AM1856" s="95"/>
      <c r="AN1856" s="73"/>
      <c r="AO1856" s="73"/>
      <c r="AP1856" s="95"/>
      <c r="AQ1856" s="95"/>
      <c r="AR1856" s="73"/>
      <c r="AS1856" s="73"/>
      <c r="AT1856" s="95"/>
      <c r="AU1856" s="95"/>
      <c r="AV1856" s="73"/>
      <c r="AW1856" s="73"/>
      <c r="AX1856" s="95"/>
      <c r="AY1856" s="95"/>
      <c r="AZ1856" s="73"/>
      <c r="BA1856" s="73"/>
      <c r="BB1856" s="95"/>
      <c r="BC1856" s="95"/>
      <c r="BD1856" s="73"/>
      <c r="BE1856" s="73"/>
      <c r="BF1856" s="95"/>
      <c r="BG1856" s="95"/>
      <c r="BH1856" s="73"/>
      <c r="BI1856" s="73"/>
      <c r="BJ1856" s="95"/>
      <c r="BK1856" s="95"/>
      <c r="BL1856" s="73"/>
      <c r="BM1856" s="73"/>
      <c r="BN1856" s="95"/>
      <c r="BO1856" s="95"/>
      <c r="BP1856" s="73"/>
      <c r="BQ1856" s="73"/>
      <c r="BR1856" s="95"/>
      <c r="BS1856" s="95"/>
      <c r="BT1856" s="73"/>
      <c r="BU1856" s="73"/>
      <c r="BV1856" s="95"/>
      <c r="BW1856" s="95"/>
      <c r="BX1856" s="73"/>
      <c r="BY1856" s="73"/>
      <c r="BZ1856" s="95"/>
      <c r="CA1856" s="95"/>
      <c r="CB1856" s="73"/>
      <c r="CC1856" s="73"/>
      <c r="CD1856" s="95"/>
      <c r="CE1856" s="9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9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2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73"/>
      <c r="AF1857" s="73"/>
      <c r="AG1857" s="73"/>
      <c r="AH1857" s="95"/>
      <c r="AI1857" s="95"/>
      <c r="AJ1857" s="73"/>
      <c r="AK1857" s="73"/>
      <c r="AL1857" s="95"/>
      <c r="AM1857" s="95"/>
      <c r="AN1857" s="73"/>
      <c r="AO1857" s="73"/>
      <c r="AP1857" s="95"/>
      <c r="AQ1857" s="95"/>
      <c r="AR1857" s="73"/>
      <c r="AS1857" s="73"/>
      <c r="AT1857" s="95"/>
      <c r="AU1857" s="95"/>
      <c r="AV1857" s="73"/>
      <c r="AW1857" s="73"/>
      <c r="AX1857" s="95"/>
      <c r="AY1857" s="95"/>
      <c r="AZ1857" s="73"/>
      <c r="BA1857" s="73"/>
      <c r="BB1857" s="95"/>
      <c r="BC1857" s="95"/>
      <c r="BD1857" s="73"/>
      <c r="BE1857" s="73"/>
      <c r="BF1857" s="95"/>
      <c r="BG1857" s="95"/>
      <c r="BH1857" s="73"/>
      <c r="BI1857" s="73"/>
      <c r="BJ1857" s="95"/>
      <c r="BK1857" s="95"/>
      <c r="BL1857" s="73"/>
      <c r="BM1857" s="73"/>
      <c r="BN1857" s="95"/>
      <c r="BO1857" s="95"/>
      <c r="BP1857" s="73"/>
      <c r="BQ1857" s="73"/>
      <c r="BR1857" s="95"/>
      <c r="BS1857" s="95"/>
      <c r="BT1857" s="73"/>
      <c r="BU1857" s="73"/>
      <c r="BV1857" s="95"/>
      <c r="BW1857" s="95"/>
      <c r="BX1857" s="73"/>
      <c r="BY1857" s="73"/>
      <c r="BZ1857" s="95"/>
      <c r="CA1857" s="95"/>
      <c r="CB1857" s="73"/>
      <c r="CC1857" s="73"/>
      <c r="CD1857" s="95"/>
      <c r="CE1857" s="9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9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2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73"/>
      <c r="AF1858" s="73"/>
      <c r="AG1858" s="73"/>
      <c r="AH1858" s="95"/>
      <c r="AI1858" s="95"/>
      <c r="AJ1858" s="73"/>
      <c r="AK1858" s="73"/>
      <c r="AL1858" s="95"/>
      <c r="AM1858" s="95"/>
      <c r="AN1858" s="73"/>
      <c r="AO1858" s="73"/>
      <c r="AP1858" s="95"/>
      <c r="AQ1858" s="95"/>
      <c r="AR1858" s="73"/>
      <c r="AS1858" s="73"/>
      <c r="AT1858" s="95"/>
      <c r="AU1858" s="95"/>
      <c r="AV1858" s="73"/>
      <c r="AW1858" s="73"/>
      <c r="AX1858" s="95"/>
      <c r="AY1858" s="95"/>
      <c r="AZ1858" s="73"/>
      <c r="BA1858" s="73"/>
      <c r="BB1858" s="95"/>
      <c r="BC1858" s="95"/>
      <c r="BD1858" s="73"/>
      <c r="BE1858" s="73"/>
      <c r="BF1858" s="95"/>
      <c r="BG1858" s="95"/>
      <c r="BH1858" s="73"/>
      <c r="BI1858" s="73"/>
      <c r="BJ1858" s="95"/>
      <c r="BK1858" s="95"/>
      <c r="BL1858" s="73"/>
      <c r="BM1858" s="73"/>
      <c r="BN1858" s="95"/>
      <c r="BO1858" s="95"/>
      <c r="BP1858" s="73"/>
      <c r="BQ1858" s="73"/>
      <c r="BR1858" s="95"/>
      <c r="BS1858" s="95"/>
      <c r="BT1858" s="73"/>
      <c r="BU1858" s="73"/>
      <c r="BV1858" s="95"/>
      <c r="BW1858" s="95"/>
      <c r="BX1858" s="73"/>
      <c r="BY1858" s="73"/>
      <c r="BZ1858" s="95"/>
      <c r="CA1858" s="95"/>
      <c r="CB1858" s="73"/>
      <c r="CC1858" s="73"/>
      <c r="CD1858" s="95"/>
      <c r="CE1858" s="9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9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2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73"/>
      <c r="AF1859" s="73"/>
      <c r="AG1859" s="73"/>
      <c r="AH1859" s="95"/>
      <c r="AI1859" s="95"/>
      <c r="AJ1859" s="73"/>
      <c r="AK1859" s="73"/>
      <c r="AL1859" s="95"/>
      <c r="AM1859" s="95"/>
      <c r="AN1859" s="73"/>
      <c r="AO1859" s="73"/>
      <c r="AP1859" s="95"/>
      <c r="AQ1859" s="95"/>
      <c r="AR1859" s="73"/>
      <c r="AS1859" s="73"/>
      <c r="AT1859" s="95"/>
      <c r="AU1859" s="95"/>
      <c r="AV1859" s="73"/>
      <c r="AW1859" s="73"/>
      <c r="AX1859" s="95"/>
      <c r="AY1859" s="95"/>
      <c r="AZ1859" s="73"/>
      <c r="BA1859" s="73"/>
      <c r="BB1859" s="95"/>
      <c r="BC1859" s="95"/>
      <c r="BD1859" s="73"/>
      <c r="BE1859" s="73"/>
      <c r="BF1859" s="95"/>
      <c r="BG1859" s="95"/>
      <c r="BH1859" s="73"/>
      <c r="BI1859" s="73"/>
      <c r="BJ1859" s="95"/>
      <c r="BK1859" s="95"/>
      <c r="BL1859" s="73"/>
      <c r="BM1859" s="73"/>
      <c r="BN1859" s="95"/>
      <c r="BO1859" s="95"/>
      <c r="BP1859" s="73"/>
      <c r="BQ1859" s="73"/>
      <c r="BR1859" s="95"/>
      <c r="BS1859" s="95"/>
      <c r="BT1859" s="73"/>
      <c r="BU1859" s="73"/>
      <c r="BV1859" s="95"/>
      <c r="BW1859" s="95"/>
      <c r="BX1859" s="73"/>
      <c r="BY1859" s="73"/>
      <c r="BZ1859" s="95"/>
      <c r="CA1859" s="95"/>
      <c r="CB1859" s="73"/>
      <c r="CC1859" s="73"/>
      <c r="CD1859" s="95"/>
      <c r="CE1859" s="9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9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2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73"/>
      <c r="AF1860" s="73"/>
      <c r="AG1860" s="73"/>
      <c r="AH1860" s="95"/>
      <c r="AI1860" s="95"/>
      <c r="AJ1860" s="73"/>
      <c r="AK1860" s="73"/>
      <c r="AL1860" s="95"/>
      <c r="AM1860" s="95"/>
      <c r="AN1860" s="73"/>
      <c r="AO1860" s="73"/>
      <c r="AP1860" s="95"/>
      <c r="AQ1860" s="95"/>
      <c r="AR1860" s="73"/>
      <c r="AS1860" s="73"/>
      <c r="AT1860" s="95"/>
      <c r="AU1860" s="95"/>
      <c r="AV1860" s="73"/>
      <c r="AW1860" s="73"/>
      <c r="AX1860" s="95"/>
      <c r="AY1860" s="95"/>
      <c r="AZ1860" s="73"/>
      <c r="BA1860" s="73"/>
      <c r="BB1860" s="95"/>
      <c r="BC1860" s="95"/>
      <c r="BD1860" s="73"/>
      <c r="BE1860" s="73"/>
      <c r="BF1860" s="95"/>
      <c r="BG1860" s="95"/>
      <c r="BH1860" s="73"/>
      <c r="BI1860" s="73"/>
      <c r="BJ1860" s="95"/>
      <c r="BK1860" s="95"/>
      <c r="BL1860" s="73"/>
      <c r="BM1860" s="73"/>
      <c r="BN1860" s="95"/>
      <c r="BO1860" s="95"/>
      <c r="BP1860" s="73"/>
      <c r="BQ1860" s="73"/>
      <c r="BR1860" s="95"/>
      <c r="BS1860" s="95"/>
      <c r="BT1860" s="73"/>
      <c r="BU1860" s="73"/>
      <c r="BV1860" s="95"/>
      <c r="BW1860" s="95"/>
      <c r="BX1860" s="73"/>
      <c r="BY1860" s="73"/>
      <c r="BZ1860" s="95"/>
      <c r="CA1860" s="95"/>
      <c r="CB1860" s="73"/>
      <c r="CC1860" s="73"/>
      <c r="CD1860" s="95"/>
      <c r="CE1860" s="9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9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2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73"/>
      <c r="AF1861" s="73"/>
      <c r="AG1861" s="73"/>
      <c r="AH1861" s="95"/>
      <c r="AI1861" s="95"/>
      <c r="AJ1861" s="73"/>
      <c r="AK1861" s="73"/>
      <c r="AL1861" s="95"/>
      <c r="AM1861" s="95"/>
      <c r="AN1861" s="73"/>
      <c r="AO1861" s="73"/>
      <c r="AP1861" s="95"/>
      <c r="AQ1861" s="95"/>
      <c r="AR1861" s="73"/>
      <c r="AS1861" s="73"/>
      <c r="AT1861" s="95"/>
      <c r="AU1861" s="95"/>
      <c r="AV1861" s="73"/>
      <c r="AW1861" s="73"/>
      <c r="AX1861" s="95"/>
      <c r="AY1861" s="95"/>
      <c r="AZ1861" s="73"/>
      <c r="BA1861" s="73"/>
      <c r="BB1861" s="95"/>
      <c r="BC1861" s="95"/>
      <c r="BD1861" s="73"/>
      <c r="BE1861" s="73"/>
      <c r="BF1861" s="95"/>
      <c r="BG1861" s="95"/>
      <c r="BH1861" s="73"/>
      <c r="BI1861" s="73"/>
      <c r="BJ1861" s="95"/>
      <c r="BK1861" s="95"/>
      <c r="BL1861" s="73"/>
      <c r="BM1861" s="73"/>
      <c r="BN1861" s="95"/>
      <c r="BO1861" s="95"/>
      <c r="BP1861" s="73"/>
      <c r="BQ1861" s="73"/>
      <c r="BR1861" s="95"/>
      <c r="BS1861" s="95"/>
      <c r="BT1861" s="73"/>
      <c r="BU1861" s="73"/>
      <c r="BV1861" s="95"/>
      <c r="BW1861" s="95"/>
      <c r="BX1861" s="73"/>
      <c r="BY1861" s="73"/>
      <c r="BZ1861" s="95"/>
      <c r="CA1861" s="95"/>
      <c r="CB1861" s="73"/>
      <c r="CC1861" s="73"/>
      <c r="CD1861" s="95"/>
      <c r="CE1861" s="9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9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2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73"/>
      <c r="AF1862" s="73"/>
      <c r="AG1862" s="73"/>
      <c r="AH1862" s="95"/>
      <c r="AI1862" s="95"/>
      <c r="AJ1862" s="73"/>
      <c r="AK1862" s="73"/>
      <c r="AL1862" s="95"/>
      <c r="AM1862" s="95"/>
      <c r="AN1862" s="73"/>
      <c r="AO1862" s="73"/>
      <c r="AP1862" s="95"/>
      <c r="AQ1862" s="95"/>
      <c r="AR1862" s="73"/>
      <c r="AS1862" s="73"/>
      <c r="AT1862" s="95"/>
      <c r="AU1862" s="95"/>
      <c r="AV1862" s="73"/>
      <c r="AW1862" s="73"/>
      <c r="AX1862" s="95"/>
      <c r="AY1862" s="95"/>
      <c r="AZ1862" s="73"/>
      <c r="BA1862" s="73"/>
      <c r="BB1862" s="95"/>
      <c r="BC1862" s="95"/>
      <c r="BD1862" s="73"/>
      <c r="BE1862" s="73"/>
      <c r="BF1862" s="95"/>
      <c r="BG1862" s="95"/>
      <c r="BH1862" s="73"/>
      <c r="BI1862" s="73"/>
      <c r="BJ1862" s="95"/>
      <c r="BK1862" s="95"/>
      <c r="BL1862" s="73"/>
      <c r="BM1862" s="73"/>
      <c r="BN1862" s="95"/>
      <c r="BO1862" s="95"/>
      <c r="BP1862" s="73"/>
      <c r="BQ1862" s="73"/>
      <c r="BR1862" s="95"/>
      <c r="BS1862" s="95"/>
      <c r="BT1862" s="73"/>
      <c r="BU1862" s="73"/>
      <c r="BV1862" s="95"/>
      <c r="BW1862" s="95"/>
      <c r="BX1862" s="73"/>
      <c r="BY1862" s="73"/>
      <c r="BZ1862" s="95"/>
      <c r="CA1862" s="95"/>
      <c r="CB1862" s="73"/>
      <c r="CC1862" s="73"/>
      <c r="CD1862" s="95"/>
      <c r="CE1862" s="9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9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2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73"/>
      <c r="AF1863" s="73"/>
      <c r="AG1863" s="73"/>
      <c r="AH1863" s="95"/>
      <c r="AI1863" s="95"/>
      <c r="AJ1863" s="73"/>
      <c r="AK1863" s="73"/>
      <c r="AL1863" s="95"/>
      <c r="AM1863" s="95"/>
      <c r="AN1863" s="73"/>
      <c r="AO1863" s="73"/>
      <c r="AP1863" s="95"/>
      <c r="AQ1863" s="95"/>
      <c r="AR1863" s="73"/>
      <c r="AS1863" s="73"/>
      <c r="AT1863" s="95"/>
      <c r="AU1863" s="95"/>
      <c r="AV1863" s="73"/>
      <c r="AW1863" s="73"/>
      <c r="AX1863" s="95"/>
      <c r="AY1863" s="95"/>
      <c r="AZ1863" s="73"/>
      <c r="BA1863" s="73"/>
      <c r="BB1863" s="95"/>
      <c r="BC1863" s="95"/>
      <c r="BD1863" s="73"/>
      <c r="BE1863" s="73"/>
      <c r="BF1863" s="95"/>
      <c r="BG1863" s="95"/>
      <c r="BH1863" s="73"/>
      <c r="BI1863" s="73"/>
      <c r="BJ1863" s="95"/>
      <c r="BK1863" s="95"/>
      <c r="BL1863" s="73"/>
      <c r="BM1863" s="73"/>
      <c r="BN1863" s="95"/>
      <c r="BO1863" s="95"/>
      <c r="BP1863" s="73"/>
      <c r="BQ1863" s="73"/>
      <c r="BR1863" s="95"/>
      <c r="BS1863" s="95"/>
      <c r="BT1863" s="73"/>
      <c r="BU1863" s="73"/>
      <c r="BV1863" s="95"/>
      <c r="BW1863" s="95"/>
      <c r="BX1863" s="73"/>
      <c r="BY1863" s="73"/>
      <c r="BZ1863" s="95"/>
      <c r="CA1863" s="95"/>
      <c r="CB1863" s="73"/>
      <c r="CC1863" s="73"/>
      <c r="CD1863" s="95"/>
      <c r="CE1863" s="9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9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2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73"/>
      <c r="AF1864" s="73"/>
      <c r="AG1864" s="73"/>
      <c r="AH1864" s="95"/>
      <c r="AI1864" s="95"/>
      <c r="AJ1864" s="73"/>
      <c r="AK1864" s="73"/>
      <c r="AL1864" s="95"/>
      <c r="AM1864" s="95"/>
      <c r="AN1864" s="73"/>
      <c r="AO1864" s="73"/>
      <c r="AP1864" s="95"/>
      <c r="AQ1864" s="95"/>
      <c r="AR1864" s="73"/>
      <c r="AS1864" s="73"/>
      <c r="AT1864" s="95"/>
      <c r="AU1864" s="95"/>
      <c r="AV1864" s="73"/>
      <c r="AW1864" s="73"/>
      <c r="AX1864" s="95"/>
      <c r="AY1864" s="95"/>
      <c r="AZ1864" s="73"/>
      <c r="BA1864" s="73"/>
      <c r="BB1864" s="95"/>
      <c r="BC1864" s="95"/>
      <c r="BD1864" s="73"/>
      <c r="BE1864" s="73"/>
      <c r="BF1864" s="95"/>
      <c r="BG1864" s="95"/>
      <c r="BH1864" s="73"/>
      <c r="BI1864" s="73"/>
      <c r="BJ1864" s="95"/>
      <c r="BK1864" s="95"/>
      <c r="BL1864" s="73"/>
      <c r="BM1864" s="73"/>
      <c r="BN1864" s="95"/>
      <c r="BO1864" s="95"/>
      <c r="BP1864" s="73"/>
      <c r="BQ1864" s="73"/>
      <c r="BR1864" s="95"/>
      <c r="BS1864" s="95"/>
      <c r="BT1864" s="73"/>
      <c r="BU1864" s="73"/>
      <c r="BV1864" s="95"/>
      <c r="BW1864" s="95"/>
      <c r="BX1864" s="73"/>
      <c r="BY1864" s="73"/>
      <c r="BZ1864" s="95"/>
      <c r="CA1864" s="95"/>
      <c r="CB1864" s="73"/>
      <c r="CC1864" s="73"/>
      <c r="CD1864" s="95"/>
      <c r="CE1864" s="9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9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2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73"/>
      <c r="AF1865" s="73"/>
      <c r="AG1865" s="73"/>
      <c r="AH1865" s="95"/>
      <c r="AI1865" s="95"/>
      <c r="AJ1865" s="73"/>
      <c r="AK1865" s="73"/>
      <c r="AL1865" s="95"/>
      <c r="AM1865" s="95"/>
      <c r="AN1865" s="73"/>
      <c r="AO1865" s="73"/>
      <c r="AP1865" s="95"/>
      <c r="AQ1865" s="95"/>
      <c r="AR1865" s="73"/>
      <c r="AS1865" s="73"/>
      <c r="AT1865" s="95"/>
      <c r="AU1865" s="95"/>
      <c r="AV1865" s="73"/>
      <c r="AW1865" s="73"/>
      <c r="AX1865" s="95"/>
      <c r="AY1865" s="95"/>
      <c r="AZ1865" s="73"/>
      <c r="BA1865" s="73"/>
      <c r="BB1865" s="95"/>
      <c r="BC1865" s="95"/>
      <c r="BD1865" s="73"/>
      <c r="BE1865" s="73"/>
      <c r="BF1865" s="95"/>
      <c r="BG1865" s="95"/>
      <c r="BH1865" s="73"/>
      <c r="BI1865" s="73"/>
      <c r="BJ1865" s="95"/>
      <c r="BK1865" s="95"/>
      <c r="BL1865" s="73"/>
      <c r="BM1865" s="73"/>
      <c r="BN1865" s="95"/>
      <c r="BO1865" s="95"/>
      <c r="BP1865" s="73"/>
      <c r="BQ1865" s="73"/>
      <c r="BR1865" s="95"/>
      <c r="BS1865" s="95"/>
      <c r="BT1865" s="73"/>
      <c r="BU1865" s="73"/>
      <c r="BV1865" s="95"/>
      <c r="BW1865" s="95"/>
      <c r="BX1865" s="73"/>
      <c r="BY1865" s="73"/>
      <c r="BZ1865" s="95"/>
      <c r="CA1865" s="95"/>
      <c r="CB1865" s="73"/>
      <c r="CC1865" s="73"/>
      <c r="CD1865" s="95"/>
      <c r="CE1865" s="9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9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2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73"/>
      <c r="AF1866" s="73"/>
      <c r="AG1866" s="73"/>
      <c r="AH1866" s="95"/>
      <c r="AI1866" s="95"/>
      <c r="AJ1866" s="73"/>
      <c r="AK1866" s="73"/>
      <c r="AL1866" s="95"/>
      <c r="AM1866" s="95"/>
      <c r="AN1866" s="73"/>
      <c r="AO1866" s="73"/>
      <c r="AP1866" s="95"/>
      <c r="AQ1866" s="95"/>
      <c r="AR1866" s="73"/>
      <c r="AS1866" s="73"/>
      <c r="AT1866" s="95"/>
      <c r="AU1866" s="95"/>
      <c r="AV1866" s="73"/>
      <c r="AW1866" s="73"/>
      <c r="AX1866" s="95"/>
      <c r="AY1866" s="95"/>
      <c r="AZ1866" s="73"/>
      <c r="BA1866" s="73"/>
      <c r="BB1866" s="95"/>
      <c r="BC1866" s="95"/>
      <c r="BD1866" s="73"/>
      <c r="BE1866" s="73"/>
      <c r="BF1866" s="95"/>
      <c r="BG1866" s="95"/>
      <c r="BH1866" s="73"/>
      <c r="BI1866" s="73"/>
      <c r="BJ1866" s="95"/>
      <c r="BK1866" s="95"/>
      <c r="BL1866" s="73"/>
      <c r="BM1866" s="73"/>
      <c r="BN1866" s="95"/>
      <c r="BO1866" s="95"/>
      <c r="BP1866" s="73"/>
      <c r="BQ1866" s="73"/>
      <c r="BR1866" s="95"/>
      <c r="BS1866" s="95"/>
      <c r="BT1866" s="73"/>
      <c r="BU1866" s="73"/>
      <c r="BV1866" s="95"/>
      <c r="BW1866" s="95"/>
      <c r="BX1866" s="73"/>
      <c r="BY1866" s="73"/>
      <c r="BZ1866" s="95"/>
      <c r="CA1866" s="95"/>
      <c r="CB1866" s="73"/>
      <c r="CC1866" s="73"/>
      <c r="CD1866" s="95"/>
      <c r="CE1866" s="9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9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2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73"/>
      <c r="AF1867" s="73"/>
      <c r="AG1867" s="73"/>
      <c r="AH1867" s="95"/>
      <c r="AI1867" s="95"/>
      <c r="AJ1867" s="73"/>
      <c r="AK1867" s="73"/>
      <c r="AL1867" s="95"/>
      <c r="AM1867" s="95"/>
      <c r="AN1867" s="73"/>
      <c r="AO1867" s="73"/>
      <c r="AP1867" s="95"/>
      <c r="AQ1867" s="95"/>
      <c r="AR1867" s="73"/>
      <c r="AS1867" s="73"/>
      <c r="AT1867" s="95"/>
      <c r="AU1867" s="95"/>
      <c r="AV1867" s="73"/>
      <c r="AW1867" s="73"/>
      <c r="AX1867" s="95"/>
      <c r="AY1867" s="95"/>
      <c r="AZ1867" s="73"/>
      <c r="BA1867" s="73"/>
      <c r="BB1867" s="95"/>
      <c r="BC1867" s="95"/>
      <c r="BD1867" s="73"/>
      <c r="BE1867" s="73"/>
      <c r="BF1867" s="95"/>
      <c r="BG1867" s="95"/>
      <c r="BH1867" s="73"/>
      <c r="BI1867" s="73"/>
      <c r="BJ1867" s="95"/>
      <c r="BK1867" s="95"/>
      <c r="BL1867" s="73"/>
      <c r="BM1867" s="73"/>
      <c r="BN1867" s="95"/>
      <c r="BO1867" s="95"/>
      <c r="BP1867" s="73"/>
      <c r="BQ1867" s="73"/>
      <c r="BR1867" s="95"/>
      <c r="BS1867" s="95"/>
      <c r="BT1867" s="73"/>
      <c r="BU1867" s="73"/>
      <c r="BV1867" s="95"/>
      <c r="BW1867" s="95"/>
      <c r="BX1867" s="73"/>
      <c r="BY1867" s="73"/>
      <c r="BZ1867" s="95"/>
      <c r="CA1867" s="95"/>
      <c r="CB1867" s="73"/>
      <c r="CC1867" s="73"/>
      <c r="CD1867" s="95"/>
      <c r="CE1867" s="9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9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2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73"/>
      <c r="AF1868" s="73"/>
      <c r="AG1868" s="73"/>
      <c r="AH1868" s="95"/>
      <c r="AI1868" s="95"/>
      <c r="AJ1868" s="73"/>
      <c r="AK1868" s="73"/>
      <c r="AL1868" s="95"/>
      <c r="AM1868" s="95"/>
      <c r="AN1868" s="73"/>
      <c r="AO1868" s="73"/>
      <c r="AP1868" s="95"/>
      <c r="AQ1868" s="95"/>
      <c r="AR1868" s="73"/>
      <c r="AS1868" s="73"/>
      <c r="AT1868" s="95"/>
      <c r="AU1868" s="95"/>
      <c r="AV1868" s="73"/>
      <c r="AW1868" s="73"/>
      <c r="AX1868" s="95"/>
      <c r="AY1868" s="95"/>
      <c r="AZ1868" s="73"/>
      <c r="BA1868" s="73"/>
      <c r="BB1868" s="95"/>
      <c r="BC1868" s="95"/>
      <c r="BD1868" s="73"/>
      <c r="BE1868" s="73"/>
      <c r="BF1868" s="95"/>
      <c r="BG1868" s="95"/>
      <c r="BH1868" s="73"/>
      <c r="BI1868" s="73"/>
      <c r="BJ1868" s="95"/>
      <c r="BK1868" s="95"/>
      <c r="BL1868" s="73"/>
      <c r="BM1868" s="73"/>
      <c r="BN1868" s="95"/>
      <c r="BO1868" s="95"/>
      <c r="BP1868" s="73"/>
      <c r="BQ1868" s="73"/>
      <c r="BR1868" s="95"/>
      <c r="BS1868" s="95"/>
      <c r="BT1868" s="73"/>
      <c r="BU1868" s="73"/>
      <c r="BV1868" s="95"/>
      <c r="BW1868" s="95"/>
      <c r="BX1868" s="73"/>
      <c r="BY1868" s="73"/>
      <c r="BZ1868" s="95"/>
      <c r="CA1868" s="95"/>
      <c r="CB1868" s="73"/>
      <c r="CC1868" s="73"/>
      <c r="CD1868" s="95"/>
      <c r="CE1868" s="9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9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2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73"/>
      <c r="AF1869" s="73"/>
      <c r="AG1869" s="73"/>
      <c r="AH1869" s="95"/>
      <c r="AI1869" s="95"/>
      <c r="AJ1869" s="73"/>
      <c r="AK1869" s="73"/>
      <c r="AL1869" s="95"/>
      <c r="AM1869" s="95"/>
      <c r="AN1869" s="73"/>
      <c r="AO1869" s="73"/>
      <c r="AP1869" s="95"/>
      <c r="AQ1869" s="95"/>
      <c r="AR1869" s="73"/>
      <c r="AS1869" s="73"/>
      <c r="AT1869" s="95"/>
      <c r="AU1869" s="95"/>
      <c r="AV1869" s="73"/>
      <c r="AW1869" s="73"/>
      <c r="AX1869" s="95"/>
      <c r="AY1869" s="95"/>
      <c r="AZ1869" s="73"/>
      <c r="BA1869" s="73"/>
      <c r="BB1869" s="95"/>
      <c r="BC1869" s="95"/>
      <c r="BD1869" s="73"/>
      <c r="BE1869" s="73"/>
      <c r="BF1869" s="95"/>
      <c r="BG1869" s="95"/>
      <c r="BH1869" s="73"/>
      <c r="BI1869" s="73"/>
      <c r="BJ1869" s="95"/>
      <c r="BK1869" s="95"/>
      <c r="BL1869" s="73"/>
      <c r="BM1869" s="73"/>
      <c r="BN1869" s="95"/>
      <c r="BO1869" s="95"/>
      <c r="BP1869" s="73"/>
      <c r="BQ1869" s="73"/>
      <c r="BR1869" s="95"/>
      <c r="BS1869" s="95"/>
      <c r="BT1869" s="73"/>
      <c r="BU1869" s="73"/>
      <c r="BV1869" s="95"/>
      <c r="BW1869" s="95"/>
      <c r="BX1869" s="73"/>
      <c r="BY1869" s="73"/>
      <c r="BZ1869" s="95"/>
      <c r="CA1869" s="95"/>
      <c r="CB1869" s="73"/>
      <c r="CC1869" s="73"/>
      <c r="CD1869" s="95"/>
      <c r="CE1869" s="9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9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2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73"/>
      <c r="AF1870" s="73"/>
      <c r="AG1870" s="73"/>
      <c r="AH1870" s="95"/>
      <c r="AI1870" s="95"/>
      <c r="AJ1870" s="73"/>
      <c r="AK1870" s="73"/>
      <c r="AL1870" s="95"/>
      <c r="AM1870" s="95"/>
      <c r="AN1870" s="73"/>
      <c r="AO1870" s="73"/>
      <c r="AP1870" s="95"/>
      <c r="AQ1870" s="95"/>
      <c r="AR1870" s="73"/>
      <c r="AS1870" s="73"/>
      <c r="AT1870" s="95"/>
      <c r="AU1870" s="95"/>
      <c r="AV1870" s="73"/>
      <c r="AW1870" s="73"/>
      <c r="AX1870" s="95"/>
      <c r="AY1870" s="95"/>
      <c r="AZ1870" s="73"/>
      <c r="BA1870" s="73"/>
      <c r="BB1870" s="95"/>
      <c r="BC1870" s="95"/>
      <c r="BD1870" s="73"/>
      <c r="BE1870" s="73"/>
      <c r="BF1870" s="95"/>
      <c r="BG1870" s="95"/>
      <c r="BH1870" s="73"/>
      <c r="BI1870" s="73"/>
      <c r="BJ1870" s="95"/>
      <c r="BK1870" s="95"/>
      <c r="BL1870" s="73"/>
      <c r="BM1870" s="73"/>
      <c r="BN1870" s="95"/>
      <c r="BO1870" s="95"/>
      <c r="BP1870" s="73"/>
      <c r="BQ1870" s="73"/>
      <c r="BR1870" s="95"/>
      <c r="BS1870" s="95"/>
      <c r="BT1870" s="73"/>
      <c r="BU1870" s="73"/>
      <c r="BV1870" s="95"/>
      <c r="BW1870" s="95"/>
      <c r="BX1870" s="73"/>
      <c r="BY1870" s="73"/>
      <c r="BZ1870" s="95"/>
      <c r="CA1870" s="95"/>
      <c r="CB1870" s="73"/>
      <c r="CC1870" s="73"/>
      <c r="CD1870" s="95"/>
      <c r="CE1870" s="9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9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2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73"/>
      <c r="AF1871" s="73"/>
      <c r="AG1871" s="73"/>
      <c r="AH1871" s="95"/>
      <c r="AI1871" s="95"/>
      <c r="AJ1871" s="73"/>
      <c r="AK1871" s="73"/>
      <c r="AL1871" s="95"/>
      <c r="AM1871" s="95"/>
      <c r="AN1871" s="73"/>
      <c r="AO1871" s="73"/>
      <c r="AP1871" s="95"/>
      <c r="AQ1871" s="95"/>
      <c r="AR1871" s="73"/>
      <c r="AS1871" s="73"/>
      <c r="AT1871" s="95"/>
      <c r="AU1871" s="95"/>
      <c r="AV1871" s="73"/>
      <c r="AW1871" s="73"/>
      <c r="AX1871" s="95"/>
      <c r="AY1871" s="95"/>
      <c r="AZ1871" s="73"/>
      <c r="BA1871" s="73"/>
      <c r="BB1871" s="95"/>
      <c r="BC1871" s="95"/>
      <c r="BD1871" s="73"/>
      <c r="BE1871" s="73"/>
      <c r="BF1871" s="95"/>
      <c r="BG1871" s="95"/>
      <c r="BH1871" s="73"/>
      <c r="BI1871" s="73"/>
      <c r="BJ1871" s="95"/>
      <c r="BK1871" s="95"/>
      <c r="BL1871" s="73"/>
      <c r="BM1871" s="73"/>
      <c r="BN1871" s="95"/>
      <c r="BO1871" s="95"/>
      <c r="BP1871" s="73"/>
      <c r="BQ1871" s="73"/>
      <c r="BR1871" s="95"/>
      <c r="BS1871" s="95"/>
      <c r="BT1871" s="73"/>
      <c r="BU1871" s="73"/>
      <c r="BV1871" s="95"/>
      <c r="BW1871" s="95"/>
      <c r="BX1871" s="73"/>
      <c r="BY1871" s="73"/>
      <c r="BZ1871" s="95"/>
      <c r="CA1871" s="95"/>
      <c r="CB1871" s="73"/>
      <c r="CC1871" s="73"/>
      <c r="CD1871" s="95"/>
      <c r="CE1871" s="9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9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2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73"/>
      <c r="AF1872" s="73"/>
      <c r="AG1872" s="73"/>
      <c r="AH1872" s="95"/>
      <c r="AI1872" s="95"/>
      <c r="AJ1872" s="73"/>
      <c r="AK1872" s="73"/>
      <c r="AL1872" s="95"/>
      <c r="AM1872" s="95"/>
      <c r="AN1872" s="73"/>
      <c r="AO1872" s="73"/>
      <c r="AP1872" s="95"/>
      <c r="AQ1872" s="95"/>
      <c r="AR1872" s="73"/>
      <c r="AS1872" s="73"/>
      <c r="AT1872" s="95"/>
      <c r="AU1872" s="95"/>
      <c r="AV1872" s="73"/>
      <c r="AW1872" s="73"/>
      <c r="AX1872" s="95"/>
      <c r="AY1872" s="95"/>
      <c r="AZ1872" s="73"/>
      <c r="BA1872" s="73"/>
      <c r="BB1872" s="95"/>
      <c r="BC1872" s="95"/>
      <c r="BD1872" s="73"/>
      <c r="BE1872" s="73"/>
      <c r="BF1872" s="95"/>
      <c r="BG1872" s="95"/>
      <c r="BH1872" s="73"/>
      <c r="BI1872" s="73"/>
      <c r="BJ1872" s="95"/>
      <c r="BK1872" s="95"/>
      <c r="BL1872" s="73"/>
      <c r="BM1872" s="73"/>
      <c r="BN1872" s="95"/>
      <c r="BO1872" s="95"/>
      <c r="BP1872" s="73"/>
      <c r="BQ1872" s="73"/>
      <c r="BR1872" s="95"/>
      <c r="BS1872" s="95"/>
      <c r="BT1872" s="73"/>
      <c r="BU1872" s="73"/>
      <c r="BV1872" s="95"/>
      <c r="BW1872" s="95"/>
      <c r="BX1872" s="73"/>
      <c r="BY1872" s="73"/>
      <c r="BZ1872" s="95"/>
      <c r="CA1872" s="95"/>
      <c r="CB1872" s="73"/>
      <c r="CC1872" s="73"/>
      <c r="CD1872" s="95"/>
      <c r="CE1872" s="9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9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2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73"/>
      <c r="AF1873" s="73"/>
      <c r="AG1873" s="73"/>
      <c r="AH1873" s="95"/>
      <c r="AI1873" s="95"/>
      <c r="AJ1873" s="73"/>
      <c r="AK1873" s="73"/>
      <c r="AL1873" s="95"/>
      <c r="AM1873" s="95"/>
      <c r="AN1873" s="73"/>
      <c r="AO1873" s="73"/>
      <c r="AP1873" s="95"/>
      <c r="AQ1873" s="95"/>
      <c r="AR1873" s="73"/>
      <c r="AS1873" s="73"/>
      <c r="AT1873" s="95"/>
      <c r="AU1873" s="95"/>
      <c r="AV1873" s="73"/>
      <c r="AW1873" s="73"/>
      <c r="AX1873" s="95"/>
      <c r="AY1873" s="95"/>
      <c r="AZ1873" s="73"/>
      <c r="BA1873" s="73"/>
      <c r="BB1873" s="95"/>
      <c r="BC1873" s="95"/>
      <c r="BD1873" s="73"/>
      <c r="BE1873" s="73"/>
      <c r="BF1873" s="95"/>
      <c r="BG1873" s="95"/>
      <c r="BH1873" s="73"/>
      <c r="BI1873" s="73"/>
      <c r="BJ1873" s="95"/>
      <c r="BK1873" s="95"/>
      <c r="BL1873" s="73"/>
      <c r="BM1873" s="73"/>
      <c r="BN1873" s="95"/>
      <c r="BO1873" s="95"/>
      <c r="BP1873" s="73"/>
      <c r="BQ1873" s="73"/>
      <c r="BR1873" s="95"/>
      <c r="BS1873" s="95"/>
      <c r="BT1873" s="73"/>
      <c r="BU1873" s="73"/>
      <c r="BV1873" s="95"/>
      <c r="BW1873" s="95"/>
      <c r="BX1873" s="73"/>
      <c r="BY1873" s="73"/>
      <c r="BZ1873" s="95"/>
      <c r="CA1873" s="95"/>
      <c r="CB1873" s="73"/>
      <c r="CC1873" s="73"/>
      <c r="CD1873" s="95"/>
      <c r="CE1873" s="9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9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2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73"/>
      <c r="AF1874" s="73"/>
      <c r="AG1874" s="73"/>
      <c r="AH1874" s="95"/>
      <c r="AI1874" s="95"/>
      <c r="AJ1874" s="73"/>
      <c r="AK1874" s="73"/>
      <c r="AL1874" s="95"/>
      <c r="AM1874" s="95"/>
      <c r="AN1874" s="73"/>
      <c r="AO1874" s="73"/>
      <c r="AP1874" s="95"/>
      <c r="AQ1874" s="95"/>
      <c r="AR1874" s="73"/>
      <c r="AS1874" s="73"/>
      <c r="AT1874" s="95"/>
      <c r="AU1874" s="95"/>
      <c r="AV1874" s="73"/>
      <c r="AW1874" s="73"/>
      <c r="AX1874" s="95"/>
      <c r="AY1874" s="95"/>
      <c r="AZ1874" s="73"/>
      <c r="BA1874" s="73"/>
      <c r="BB1874" s="95"/>
      <c r="BC1874" s="95"/>
      <c r="BD1874" s="73"/>
      <c r="BE1874" s="73"/>
      <c r="BF1874" s="95"/>
      <c r="BG1874" s="95"/>
      <c r="BH1874" s="73"/>
      <c r="BI1874" s="73"/>
      <c r="BJ1874" s="95"/>
      <c r="BK1874" s="95"/>
      <c r="BL1874" s="73"/>
      <c r="BM1874" s="73"/>
      <c r="BN1874" s="95"/>
      <c r="BO1874" s="95"/>
      <c r="BP1874" s="73"/>
      <c r="BQ1874" s="73"/>
      <c r="BR1874" s="95"/>
      <c r="BS1874" s="95"/>
      <c r="BT1874" s="73"/>
      <c r="BU1874" s="73"/>
      <c r="BV1874" s="95"/>
      <c r="BW1874" s="95"/>
      <c r="BX1874" s="73"/>
      <c r="BY1874" s="73"/>
      <c r="BZ1874" s="95"/>
      <c r="CA1874" s="95"/>
      <c r="CB1874" s="73"/>
      <c r="CC1874" s="73"/>
      <c r="CD1874" s="95"/>
      <c r="CE1874" s="9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9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2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73"/>
      <c r="AF1875" s="73"/>
      <c r="AG1875" s="73"/>
      <c r="AH1875" s="95"/>
      <c r="AI1875" s="95"/>
      <c r="AJ1875" s="73"/>
      <c r="AK1875" s="73"/>
      <c r="AL1875" s="95"/>
      <c r="AM1875" s="95"/>
      <c r="AN1875" s="73"/>
      <c r="AO1875" s="73"/>
      <c r="AP1875" s="95"/>
      <c r="AQ1875" s="95"/>
      <c r="AR1875" s="73"/>
      <c r="AS1875" s="73"/>
      <c r="AT1875" s="95"/>
      <c r="AU1875" s="95"/>
      <c r="AV1875" s="73"/>
      <c r="AW1875" s="73"/>
      <c r="AX1875" s="95"/>
      <c r="AY1875" s="95"/>
      <c r="AZ1875" s="73"/>
      <c r="BA1875" s="73"/>
      <c r="BB1875" s="95"/>
      <c r="BC1875" s="95"/>
      <c r="BD1875" s="73"/>
      <c r="BE1875" s="73"/>
      <c r="BF1875" s="95"/>
      <c r="BG1875" s="95"/>
      <c r="BH1875" s="73"/>
      <c r="BI1875" s="73"/>
      <c r="BJ1875" s="95"/>
      <c r="BK1875" s="95"/>
      <c r="BL1875" s="73"/>
      <c r="BM1875" s="73"/>
      <c r="BN1875" s="95"/>
      <c r="BO1875" s="95"/>
      <c r="BP1875" s="73"/>
      <c r="BQ1875" s="73"/>
      <c r="BR1875" s="95"/>
      <c r="BS1875" s="95"/>
      <c r="BT1875" s="73"/>
      <c r="BU1875" s="73"/>
      <c r="BV1875" s="95"/>
      <c r="BW1875" s="95"/>
      <c r="BX1875" s="73"/>
      <c r="BY1875" s="73"/>
      <c r="BZ1875" s="95"/>
      <c r="CA1875" s="95"/>
      <c r="CB1875" s="73"/>
      <c r="CC1875" s="73"/>
      <c r="CD1875" s="95"/>
      <c r="CE1875" s="9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9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2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73"/>
      <c r="AF1876" s="73"/>
      <c r="AG1876" s="73"/>
      <c r="AH1876" s="95"/>
      <c r="AI1876" s="95"/>
      <c r="AJ1876" s="73"/>
      <c r="AK1876" s="73"/>
      <c r="AL1876" s="95"/>
      <c r="AM1876" s="95"/>
      <c r="AN1876" s="73"/>
      <c r="AO1876" s="73"/>
      <c r="AP1876" s="95"/>
      <c r="AQ1876" s="95"/>
      <c r="AR1876" s="73"/>
      <c r="AS1876" s="73"/>
      <c r="AT1876" s="95"/>
      <c r="AU1876" s="95"/>
      <c r="AV1876" s="73"/>
      <c r="AW1876" s="73"/>
      <c r="AX1876" s="95"/>
      <c r="AY1876" s="95"/>
      <c r="AZ1876" s="73"/>
      <c r="BA1876" s="73"/>
      <c r="BB1876" s="95"/>
      <c r="BC1876" s="95"/>
      <c r="BD1876" s="73"/>
      <c r="BE1876" s="73"/>
      <c r="BF1876" s="95"/>
      <c r="BG1876" s="95"/>
      <c r="BH1876" s="73"/>
      <c r="BI1876" s="73"/>
      <c r="BJ1876" s="95"/>
      <c r="BK1876" s="95"/>
      <c r="BL1876" s="73"/>
      <c r="BM1876" s="73"/>
      <c r="BN1876" s="95"/>
      <c r="BO1876" s="95"/>
      <c r="BP1876" s="73"/>
      <c r="BQ1876" s="73"/>
      <c r="BR1876" s="95"/>
      <c r="BS1876" s="95"/>
      <c r="BT1876" s="73"/>
      <c r="BU1876" s="73"/>
      <c r="BV1876" s="95"/>
      <c r="BW1876" s="95"/>
      <c r="BX1876" s="73"/>
      <c r="BY1876" s="73"/>
      <c r="BZ1876" s="95"/>
      <c r="CA1876" s="95"/>
      <c r="CB1876" s="73"/>
      <c r="CC1876" s="73"/>
      <c r="CD1876" s="95"/>
      <c r="CE1876" s="9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9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2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73"/>
      <c r="AF1877" s="73"/>
      <c r="AG1877" s="73"/>
      <c r="AH1877" s="95"/>
      <c r="AI1877" s="95"/>
      <c r="AJ1877" s="73"/>
      <c r="AK1877" s="73"/>
      <c r="AL1877" s="95"/>
      <c r="AM1877" s="95"/>
      <c r="AN1877" s="73"/>
      <c r="AO1877" s="73"/>
      <c r="AP1877" s="95"/>
      <c r="AQ1877" s="95"/>
      <c r="AR1877" s="73"/>
      <c r="AS1877" s="73"/>
      <c r="AT1877" s="95"/>
      <c r="AU1877" s="95"/>
      <c r="AV1877" s="73"/>
      <c r="AW1877" s="73"/>
      <c r="AX1877" s="95"/>
      <c r="AY1877" s="95"/>
      <c r="AZ1877" s="73"/>
      <c r="BA1877" s="73"/>
      <c r="BB1877" s="95"/>
      <c r="BC1877" s="95"/>
      <c r="BD1877" s="73"/>
      <c r="BE1877" s="73"/>
      <c r="BF1877" s="95"/>
      <c r="BG1877" s="95"/>
      <c r="BH1877" s="73"/>
      <c r="BI1877" s="73"/>
      <c r="BJ1877" s="95"/>
      <c r="BK1877" s="95"/>
      <c r="BL1877" s="73"/>
      <c r="BM1877" s="73"/>
      <c r="BN1877" s="95"/>
      <c r="BO1877" s="95"/>
      <c r="BP1877" s="73"/>
      <c r="BQ1877" s="73"/>
      <c r="BR1877" s="95"/>
      <c r="BS1877" s="95"/>
      <c r="BT1877" s="73"/>
      <c r="BU1877" s="73"/>
      <c r="BV1877" s="95"/>
      <c r="BW1877" s="95"/>
      <c r="BX1877" s="73"/>
      <c r="BY1877" s="73"/>
      <c r="BZ1877" s="95"/>
      <c r="CA1877" s="95"/>
      <c r="CB1877" s="73"/>
      <c r="CC1877" s="73"/>
      <c r="CD1877" s="95"/>
      <c r="CE1877" s="9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9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2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73"/>
      <c r="AF1878" s="73"/>
      <c r="AG1878" s="73"/>
      <c r="AH1878" s="95"/>
      <c r="AI1878" s="95"/>
      <c r="AJ1878" s="73"/>
      <c r="AK1878" s="73"/>
      <c r="AL1878" s="95"/>
      <c r="AM1878" s="95"/>
      <c r="AN1878" s="73"/>
      <c r="AO1878" s="73"/>
      <c r="AP1878" s="95"/>
      <c r="AQ1878" s="95"/>
      <c r="AR1878" s="73"/>
      <c r="AS1878" s="73"/>
      <c r="AT1878" s="95"/>
      <c r="AU1878" s="95"/>
      <c r="AV1878" s="73"/>
      <c r="AW1878" s="73"/>
      <c r="AX1878" s="95"/>
      <c r="AY1878" s="95"/>
      <c r="AZ1878" s="73"/>
      <c r="BA1878" s="73"/>
      <c r="BB1878" s="95"/>
      <c r="BC1878" s="95"/>
      <c r="BD1878" s="73"/>
      <c r="BE1878" s="73"/>
      <c r="BF1878" s="95"/>
      <c r="BG1878" s="95"/>
      <c r="BH1878" s="73"/>
      <c r="BI1878" s="73"/>
      <c r="BJ1878" s="95"/>
      <c r="BK1878" s="95"/>
      <c r="BL1878" s="73"/>
      <c r="BM1878" s="73"/>
      <c r="BN1878" s="95"/>
      <c r="BO1878" s="95"/>
      <c r="BP1878" s="73"/>
      <c r="BQ1878" s="73"/>
      <c r="BR1878" s="95"/>
      <c r="BS1878" s="95"/>
      <c r="BT1878" s="73"/>
      <c r="BU1878" s="73"/>
      <c r="BV1878" s="95"/>
      <c r="BW1878" s="95"/>
      <c r="BX1878" s="73"/>
      <c r="BY1878" s="73"/>
      <c r="BZ1878" s="95"/>
      <c r="CA1878" s="95"/>
      <c r="CB1878" s="73"/>
      <c r="CC1878" s="73"/>
      <c r="CD1878" s="95"/>
      <c r="CE1878" s="9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9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2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73"/>
      <c r="AF1879" s="73"/>
      <c r="AG1879" s="73"/>
      <c r="AH1879" s="95"/>
      <c r="AI1879" s="95"/>
      <c r="AJ1879" s="73"/>
      <c r="AK1879" s="73"/>
      <c r="AL1879" s="95"/>
      <c r="AM1879" s="95"/>
      <c r="AN1879" s="73"/>
      <c r="AO1879" s="73"/>
      <c r="AP1879" s="95"/>
      <c r="AQ1879" s="95"/>
      <c r="AR1879" s="73"/>
      <c r="AS1879" s="73"/>
      <c r="AT1879" s="95"/>
      <c r="AU1879" s="95"/>
      <c r="AV1879" s="73"/>
      <c r="AW1879" s="73"/>
      <c r="AX1879" s="95"/>
      <c r="AY1879" s="95"/>
      <c r="AZ1879" s="73"/>
      <c r="BA1879" s="73"/>
      <c r="BB1879" s="95"/>
      <c r="BC1879" s="95"/>
      <c r="BD1879" s="73"/>
      <c r="BE1879" s="73"/>
      <c r="BF1879" s="95"/>
      <c r="BG1879" s="95"/>
      <c r="BH1879" s="73"/>
      <c r="BI1879" s="73"/>
      <c r="BJ1879" s="95"/>
      <c r="BK1879" s="95"/>
      <c r="BL1879" s="73"/>
      <c r="BM1879" s="73"/>
      <c r="BN1879" s="95"/>
      <c r="BO1879" s="95"/>
      <c r="BP1879" s="73"/>
      <c r="BQ1879" s="73"/>
      <c r="BR1879" s="95"/>
      <c r="BS1879" s="95"/>
      <c r="BT1879" s="73"/>
      <c r="BU1879" s="73"/>
      <c r="BV1879" s="95"/>
      <c r="BW1879" s="95"/>
      <c r="BX1879" s="73"/>
      <c r="BY1879" s="73"/>
      <c r="BZ1879" s="95"/>
      <c r="CA1879" s="95"/>
      <c r="CB1879" s="73"/>
      <c r="CC1879" s="73"/>
      <c r="CD1879" s="95"/>
      <c r="CE1879" s="9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9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2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73"/>
      <c r="AF1880" s="73"/>
      <c r="AG1880" s="73"/>
      <c r="AH1880" s="95"/>
      <c r="AI1880" s="95"/>
      <c r="AJ1880" s="73"/>
      <c r="AK1880" s="73"/>
      <c r="AL1880" s="95"/>
      <c r="AM1880" s="95"/>
      <c r="AN1880" s="73"/>
      <c r="AO1880" s="73"/>
      <c r="AP1880" s="95"/>
      <c r="AQ1880" s="95"/>
      <c r="AR1880" s="73"/>
      <c r="AS1880" s="73"/>
      <c r="AT1880" s="95"/>
      <c r="AU1880" s="95"/>
      <c r="AV1880" s="73"/>
      <c r="AW1880" s="73"/>
      <c r="AX1880" s="95"/>
      <c r="AY1880" s="95"/>
      <c r="AZ1880" s="73"/>
      <c r="BA1880" s="73"/>
      <c r="BB1880" s="95"/>
      <c r="BC1880" s="95"/>
      <c r="BD1880" s="73"/>
      <c r="BE1880" s="73"/>
      <c r="BF1880" s="95"/>
      <c r="BG1880" s="95"/>
      <c r="BH1880" s="73"/>
      <c r="BI1880" s="73"/>
      <c r="BJ1880" s="95"/>
      <c r="BK1880" s="95"/>
      <c r="BL1880" s="73"/>
      <c r="BM1880" s="73"/>
      <c r="BN1880" s="95"/>
      <c r="BO1880" s="95"/>
      <c r="BP1880" s="73"/>
      <c r="BQ1880" s="73"/>
      <c r="BR1880" s="95"/>
      <c r="BS1880" s="95"/>
      <c r="BT1880" s="73"/>
      <c r="BU1880" s="73"/>
      <c r="BV1880" s="95"/>
      <c r="BW1880" s="95"/>
      <c r="BX1880" s="73"/>
      <c r="BY1880" s="73"/>
      <c r="BZ1880" s="95"/>
      <c r="CA1880" s="95"/>
      <c r="CB1880" s="73"/>
      <c r="CC1880" s="73"/>
      <c r="CD1880" s="95"/>
      <c r="CE1880" s="9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9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2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73"/>
      <c r="AF1881" s="73"/>
      <c r="AG1881" s="73"/>
      <c r="AH1881" s="95"/>
      <c r="AI1881" s="95"/>
      <c r="AJ1881" s="73"/>
      <c r="AK1881" s="73"/>
      <c r="AL1881" s="95"/>
      <c r="AM1881" s="95"/>
      <c r="AN1881" s="73"/>
      <c r="AO1881" s="73"/>
      <c r="AP1881" s="95"/>
      <c r="AQ1881" s="95"/>
      <c r="AR1881" s="73"/>
      <c r="AS1881" s="73"/>
      <c r="AT1881" s="95"/>
      <c r="AU1881" s="95"/>
      <c r="AV1881" s="73"/>
      <c r="AW1881" s="73"/>
      <c r="AX1881" s="95"/>
      <c r="AY1881" s="95"/>
      <c r="AZ1881" s="73"/>
      <c r="BA1881" s="73"/>
      <c r="BB1881" s="95"/>
      <c r="BC1881" s="95"/>
      <c r="BD1881" s="73"/>
      <c r="BE1881" s="73"/>
      <c r="BF1881" s="95"/>
      <c r="BG1881" s="95"/>
      <c r="BH1881" s="73"/>
      <c r="BI1881" s="73"/>
      <c r="BJ1881" s="95"/>
      <c r="BK1881" s="95"/>
      <c r="BL1881" s="73"/>
      <c r="BM1881" s="73"/>
      <c r="BN1881" s="95"/>
      <c r="BO1881" s="95"/>
      <c r="BP1881" s="73"/>
      <c r="BQ1881" s="73"/>
      <c r="BR1881" s="95"/>
      <c r="BS1881" s="95"/>
      <c r="BT1881" s="73"/>
      <c r="BU1881" s="73"/>
      <c r="BV1881" s="95"/>
      <c r="BW1881" s="95"/>
      <c r="BX1881" s="73"/>
      <c r="BY1881" s="73"/>
      <c r="BZ1881" s="95"/>
      <c r="CA1881" s="95"/>
      <c r="CB1881" s="73"/>
      <c r="CC1881" s="73"/>
      <c r="CD1881" s="95"/>
      <c r="CE1881" s="9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9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2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73"/>
      <c r="AF1882" s="73"/>
      <c r="AG1882" s="73"/>
      <c r="AH1882" s="95"/>
      <c r="AI1882" s="95"/>
      <c r="AJ1882" s="73"/>
      <c r="AK1882" s="73"/>
      <c r="AL1882" s="95"/>
      <c r="AM1882" s="95"/>
      <c r="AN1882" s="73"/>
      <c r="AO1882" s="73"/>
      <c r="AP1882" s="95"/>
      <c r="AQ1882" s="95"/>
      <c r="AR1882" s="73"/>
      <c r="AS1882" s="73"/>
      <c r="AT1882" s="95"/>
      <c r="AU1882" s="95"/>
      <c r="AV1882" s="73"/>
      <c r="AW1882" s="73"/>
      <c r="AX1882" s="95"/>
      <c r="AY1882" s="95"/>
      <c r="AZ1882" s="73"/>
      <c r="BA1882" s="73"/>
      <c r="BB1882" s="95"/>
      <c r="BC1882" s="95"/>
      <c r="BD1882" s="73"/>
      <c r="BE1882" s="73"/>
      <c r="BF1882" s="95"/>
      <c r="BG1882" s="95"/>
      <c r="BH1882" s="73"/>
      <c r="BI1882" s="73"/>
      <c r="BJ1882" s="95"/>
      <c r="BK1882" s="95"/>
      <c r="BL1882" s="73"/>
      <c r="BM1882" s="73"/>
      <c r="BN1882" s="95"/>
      <c r="BO1882" s="95"/>
      <c r="BP1882" s="73"/>
      <c r="BQ1882" s="73"/>
      <c r="BR1882" s="95"/>
      <c r="BS1882" s="95"/>
      <c r="BT1882" s="73"/>
      <c r="BU1882" s="73"/>
      <c r="BV1882" s="95"/>
      <c r="BW1882" s="95"/>
      <c r="BX1882" s="73"/>
      <c r="BY1882" s="73"/>
      <c r="BZ1882" s="95"/>
      <c r="CA1882" s="95"/>
      <c r="CB1882" s="73"/>
      <c r="CC1882" s="73"/>
      <c r="CD1882" s="95"/>
      <c r="CE1882" s="9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9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2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73"/>
      <c r="AF1883" s="73"/>
      <c r="AG1883" s="73"/>
      <c r="AH1883" s="95"/>
      <c r="AI1883" s="95"/>
      <c r="AJ1883" s="73"/>
      <c r="AK1883" s="73"/>
      <c r="AL1883" s="95"/>
      <c r="AM1883" s="95"/>
      <c r="AN1883" s="73"/>
      <c r="AO1883" s="73"/>
      <c r="AP1883" s="95"/>
      <c r="AQ1883" s="95"/>
      <c r="AR1883" s="73"/>
      <c r="AS1883" s="73"/>
      <c r="AT1883" s="95"/>
      <c r="AU1883" s="95"/>
      <c r="AV1883" s="73"/>
      <c r="AW1883" s="73"/>
      <c r="AX1883" s="95"/>
      <c r="AY1883" s="95"/>
      <c r="AZ1883" s="73"/>
      <c r="BA1883" s="73"/>
      <c r="BB1883" s="95"/>
      <c r="BC1883" s="95"/>
      <c r="BD1883" s="73"/>
      <c r="BE1883" s="73"/>
      <c r="BF1883" s="95"/>
      <c r="BG1883" s="95"/>
      <c r="BH1883" s="73"/>
      <c r="BI1883" s="73"/>
      <c r="BJ1883" s="95"/>
      <c r="BK1883" s="95"/>
      <c r="BL1883" s="73"/>
      <c r="BM1883" s="73"/>
      <c r="BN1883" s="95"/>
      <c r="BO1883" s="95"/>
      <c r="BP1883" s="73"/>
      <c r="BQ1883" s="73"/>
      <c r="BR1883" s="95"/>
      <c r="BS1883" s="95"/>
      <c r="BT1883" s="73"/>
      <c r="BU1883" s="73"/>
      <c r="BV1883" s="95"/>
      <c r="BW1883" s="95"/>
      <c r="BX1883" s="73"/>
      <c r="BY1883" s="73"/>
      <c r="BZ1883" s="95"/>
      <c r="CA1883" s="95"/>
      <c r="CB1883" s="73"/>
      <c r="CC1883" s="73"/>
      <c r="CD1883" s="95"/>
      <c r="CE1883" s="9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9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2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73"/>
      <c r="AF1884" s="73"/>
      <c r="AG1884" s="73"/>
      <c r="AH1884" s="95"/>
      <c r="AI1884" s="95"/>
      <c r="AJ1884" s="73"/>
      <c r="AK1884" s="73"/>
      <c r="AL1884" s="95"/>
      <c r="AM1884" s="95"/>
      <c r="AN1884" s="73"/>
      <c r="AO1884" s="73"/>
      <c r="AP1884" s="95"/>
      <c r="AQ1884" s="95"/>
      <c r="AR1884" s="73"/>
      <c r="AS1884" s="73"/>
      <c r="AT1884" s="95"/>
      <c r="AU1884" s="95"/>
      <c r="AV1884" s="73"/>
      <c r="AW1884" s="73"/>
      <c r="AX1884" s="95"/>
      <c r="AY1884" s="95"/>
      <c r="AZ1884" s="73"/>
      <c r="BA1884" s="73"/>
      <c r="BB1884" s="95"/>
      <c r="BC1884" s="95"/>
      <c r="BD1884" s="73"/>
      <c r="BE1884" s="73"/>
      <c r="BF1884" s="95"/>
      <c r="BG1884" s="95"/>
      <c r="BH1884" s="73"/>
      <c r="BI1884" s="73"/>
      <c r="BJ1884" s="95"/>
      <c r="BK1884" s="95"/>
      <c r="BL1884" s="73"/>
      <c r="BM1884" s="73"/>
      <c r="BN1884" s="95"/>
      <c r="BO1884" s="95"/>
      <c r="BP1884" s="73"/>
      <c r="BQ1884" s="73"/>
      <c r="BR1884" s="95"/>
      <c r="BS1884" s="95"/>
      <c r="BT1884" s="73"/>
      <c r="BU1884" s="73"/>
      <c r="BV1884" s="95"/>
      <c r="BW1884" s="95"/>
      <c r="BX1884" s="73"/>
      <c r="BY1884" s="73"/>
      <c r="BZ1884" s="95"/>
      <c r="CA1884" s="95"/>
      <c r="CB1884" s="73"/>
      <c r="CC1884" s="73"/>
      <c r="CD1884" s="95"/>
      <c r="CE1884" s="9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9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2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73"/>
      <c r="AF1885" s="73"/>
      <c r="AG1885" s="73"/>
      <c r="AH1885" s="95"/>
      <c r="AI1885" s="95"/>
      <c r="AJ1885" s="73"/>
      <c r="AK1885" s="73"/>
      <c r="AL1885" s="95"/>
      <c r="AM1885" s="95"/>
      <c r="AN1885" s="73"/>
      <c r="AO1885" s="73"/>
      <c r="AP1885" s="95"/>
      <c r="AQ1885" s="95"/>
      <c r="AR1885" s="73"/>
      <c r="AS1885" s="73"/>
      <c r="AT1885" s="95"/>
      <c r="AU1885" s="95"/>
      <c r="AV1885" s="73"/>
      <c r="AW1885" s="73"/>
      <c r="AX1885" s="95"/>
      <c r="AY1885" s="95"/>
      <c r="AZ1885" s="73"/>
      <c r="BA1885" s="73"/>
      <c r="BB1885" s="95"/>
      <c r="BC1885" s="95"/>
      <c r="BD1885" s="73"/>
      <c r="BE1885" s="73"/>
      <c r="BF1885" s="95"/>
      <c r="BG1885" s="95"/>
      <c r="BH1885" s="73"/>
      <c r="BI1885" s="73"/>
      <c r="BJ1885" s="95"/>
      <c r="BK1885" s="95"/>
      <c r="BL1885" s="73"/>
      <c r="BM1885" s="73"/>
      <c r="BN1885" s="95"/>
      <c r="BO1885" s="95"/>
      <c r="BP1885" s="73"/>
      <c r="BQ1885" s="73"/>
      <c r="BR1885" s="95"/>
      <c r="BS1885" s="95"/>
      <c r="BT1885" s="73"/>
      <c r="BU1885" s="73"/>
      <c r="BV1885" s="95"/>
      <c r="BW1885" s="95"/>
      <c r="BX1885" s="73"/>
      <c r="BY1885" s="73"/>
      <c r="BZ1885" s="95"/>
      <c r="CA1885" s="95"/>
      <c r="CB1885" s="73"/>
      <c r="CC1885" s="73"/>
      <c r="CD1885" s="95"/>
      <c r="CE1885" s="9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9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2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73"/>
      <c r="AF1886" s="73"/>
      <c r="AG1886" s="73"/>
      <c r="AH1886" s="95"/>
      <c r="AI1886" s="95"/>
      <c r="AJ1886" s="73"/>
      <c r="AK1886" s="73"/>
      <c r="AL1886" s="95"/>
      <c r="AM1886" s="95"/>
      <c r="AN1886" s="73"/>
      <c r="AO1886" s="73"/>
      <c r="AP1886" s="95"/>
      <c r="AQ1886" s="95"/>
      <c r="AR1886" s="73"/>
      <c r="AS1886" s="73"/>
      <c r="AT1886" s="95"/>
      <c r="AU1886" s="95"/>
      <c r="AV1886" s="73"/>
      <c r="AW1886" s="73"/>
      <c r="AX1886" s="95"/>
      <c r="AY1886" s="95"/>
      <c r="AZ1886" s="73"/>
      <c r="BA1886" s="73"/>
      <c r="BB1886" s="95"/>
      <c r="BC1886" s="95"/>
      <c r="BD1886" s="73"/>
      <c r="BE1886" s="73"/>
      <c r="BF1886" s="95"/>
      <c r="BG1886" s="95"/>
      <c r="BH1886" s="73"/>
      <c r="BI1886" s="73"/>
      <c r="BJ1886" s="95"/>
      <c r="BK1886" s="95"/>
      <c r="BL1886" s="73"/>
      <c r="BM1886" s="73"/>
      <c r="BN1886" s="95"/>
      <c r="BO1886" s="95"/>
      <c r="BP1886" s="73"/>
      <c r="BQ1886" s="73"/>
      <c r="BR1886" s="95"/>
      <c r="BS1886" s="95"/>
      <c r="BT1886" s="73"/>
      <c r="BU1886" s="73"/>
      <c r="BV1886" s="95"/>
      <c r="BW1886" s="95"/>
      <c r="BX1886" s="73"/>
      <c r="BY1886" s="73"/>
      <c r="BZ1886" s="95"/>
      <c r="CA1886" s="95"/>
      <c r="CB1886" s="73"/>
      <c r="CC1886" s="73"/>
      <c r="CD1886" s="95"/>
      <c r="CE1886" s="9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9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2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73"/>
      <c r="AF1887" s="73"/>
      <c r="AG1887" s="73"/>
      <c r="AH1887" s="95"/>
      <c r="AI1887" s="95"/>
      <c r="AJ1887" s="73"/>
      <c r="AK1887" s="73"/>
      <c r="AL1887" s="95"/>
      <c r="AM1887" s="95"/>
      <c r="AN1887" s="73"/>
      <c r="AO1887" s="73"/>
      <c r="AP1887" s="95"/>
      <c r="AQ1887" s="95"/>
      <c r="AR1887" s="73"/>
      <c r="AS1887" s="73"/>
      <c r="AT1887" s="95"/>
      <c r="AU1887" s="95"/>
      <c r="AV1887" s="73"/>
      <c r="AW1887" s="73"/>
      <c r="AX1887" s="95"/>
      <c r="AY1887" s="95"/>
      <c r="AZ1887" s="73"/>
      <c r="BA1887" s="73"/>
      <c r="BB1887" s="95"/>
      <c r="BC1887" s="95"/>
      <c r="BD1887" s="73"/>
      <c r="BE1887" s="73"/>
      <c r="BF1887" s="95"/>
      <c r="BG1887" s="95"/>
      <c r="BH1887" s="73"/>
      <c r="BI1887" s="73"/>
      <c r="BJ1887" s="95"/>
      <c r="BK1887" s="95"/>
      <c r="BL1887" s="73"/>
      <c r="BM1887" s="73"/>
      <c r="BN1887" s="95"/>
      <c r="BO1887" s="95"/>
      <c r="BP1887" s="73"/>
      <c r="BQ1887" s="73"/>
      <c r="BR1887" s="95"/>
      <c r="BS1887" s="95"/>
      <c r="BT1887" s="73"/>
      <c r="BU1887" s="73"/>
      <c r="BV1887" s="95"/>
      <c r="BW1887" s="95"/>
      <c r="BX1887" s="73"/>
      <c r="BY1887" s="73"/>
      <c r="BZ1887" s="95"/>
      <c r="CA1887" s="95"/>
      <c r="CB1887" s="73"/>
      <c r="CC1887" s="73"/>
      <c r="CD1887" s="95"/>
      <c r="CE1887" s="9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9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2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73"/>
      <c r="AF1888" s="73"/>
      <c r="AG1888" s="73"/>
      <c r="AH1888" s="95"/>
      <c r="AI1888" s="95"/>
      <c r="AJ1888" s="73"/>
      <c r="AK1888" s="73"/>
      <c r="AL1888" s="95"/>
      <c r="AM1888" s="95"/>
      <c r="AN1888" s="73"/>
      <c r="AO1888" s="73"/>
      <c r="AP1888" s="95"/>
      <c r="AQ1888" s="95"/>
      <c r="AR1888" s="73"/>
      <c r="AS1888" s="73"/>
      <c r="AT1888" s="95"/>
      <c r="AU1888" s="95"/>
      <c r="AV1888" s="73"/>
      <c r="AW1888" s="73"/>
      <c r="AX1888" s="95"/>
      <c r="AY1888" s="95"/>
      <c r="AZ1888" s="73"/>
      <c r="BA1888" s="73"/>
      <c r="BB1888" s="95"/>
      <c r="BC1888" s="95"/>
      <c r="BD1888" s="73"/>
      <c r="BE1888" s="73"/>
      <c r="BF1888" s="95"/>
      <c r="BG1888" s="95"/>
      <c r="BH1888" s="73"/>
      <c r="BI1888" s="73"/>
      <c r="BJ1888" s="95"/>
      <c r="BK1888" s="95"/>
      <c r="BL1888" s="73"/>
      <c r="BM1888" s="73"/>
      <c r="BN1888" s="95"/>
      <c r="BO1888" s="95"/>
      <c r="BP1888" s="73"/>
      <c r="BQ1888" s="73"/>
      <c r="BR1888" s="95"/>
      <c r="BS1888" s="95"/>
      <c r="BT1888" s="73"/>
      <c r="BU1888" s="73"/>
      <c r="BV1888" s="95"/>
      <c r="BW1888" s="95"/>
      <c r="BX1888" s="73"/>
      <c r="BY1888" s="73"/>
      <c r="BZ1888" s="95"/>
      <c r="CA1888" s="95"/>
      <c r="CB1888" s="73"/>
      <c r="CC1888" s="73"/>
      <c r="CD1888" s="95"/>
      <c r="CE1888" s="9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9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2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73"/>
      <c r="AF1889" s="73"/>
      <c r="AG1889" s="73"/>
      <c r="AH1889" s="95"/>
      <c r="AI1889" s="95"/>
      <c r="AJ1889" s="73"/>
      <c r="AK1889" s="73"/>
      <c r="AL1889" s="95"/>
      <c r="AM1889" s="95"/>
      <c r="AN1889" s="73"/>
      <c r="AO1889" s="73"/>
      <c r="AP1889" s="95"/>
      <c r="AQ1889" s="95"/>
      <c r="AR1889" s="73"/>
      <c r="AS1889" s="73"/>
      <c r="AT1889" s="95"/>
      <c r="AU1889" s="95"/>
      <c r="AV1889" s="73"/>
      <c r="AW1889" s="73"/>
      <c r="AX1889" s="95"/>
      <c r="AY1889" s="95"/>
      <c r="AZ1889" s="73"/>
      <c r="BA1889" s="73"/>
      <c r="BB1889" s="95"/>
      <c r="BC1889" s="95"/>
      <c r="BD1889" s="73"/>
      <c r="BE1889" s="73"/>
      <c r="BF1889" s="95"/>
      <c r="BG1889" s="95"/>
      <c r="BH1889" s="73"/>
      <c r="BI1889" s="73"/>
      <c r="BJ1889" s="95"/>
      <c r="BK1889" s="95"/>
      <c r="BL1889" s="73"/>
      <c r="BM1889" s="73"/>
      <c r="BN1889" s="95"/>
      <c r="BO1889" s="95"/>
      <c r="BP1889" s="73"/>
      <c r="BQ1889" s="73"/>
      <c r="BR1889" s="95"/>
      <c r="BS1889" s="95"/>
      <c r="BT1889" s="73"/>
      <c r="BU1889" s="73"/>
      <c r="BV1889" s="95"/>
      <c r="BW1889" s="95"/>
      <c r="BX1889" s="73"/>
      <c r="BY1889" s="73"/>
      <c r="BZ1889" s="95"/>
      <c r="CA1889" s="95"/>
      <c r="CB1889" s="73"/>
      <c r="CC1889" s="73"/>
      <c r="CD1889" s="95"/>
      <c r="CE1889" s="9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9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2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73"/>
      <c r="AF1890" s="73"/>
      <c r="AG1890" s="73"/>
      <c r="AH1890" s="95"/>
      <c r="AI1890" s="95"/>
      <c r="AJ1890" s="73"/>
      <c r="AK1890" s="73"/>
      <c r="AL1890" s="95"/>
      <c r="AM1890" s="95"/>
      <c r="AN1890" s="73"/>
      <c r="AO1890" s="73"/>
      <c r="AP1890" s="95"/>
      <c r="AQ1890" s="95"/>
      <c r="AR1890" s="73"/>
      <c r="AS1890" s="73"/>
      <c r="AT1890" s="95"/>
      <c r="AU1890" s="95"/>
      <c r="AV1890" s="73"/>
      <c r="AW1890" s="73"/>
      <c r="AX1890" s="95"/>
      <c r="AY1890" s="95"/>
      <c r="AZ1890" s="73"/>
      <c r="BA1890" s="73"/>
      <c r="BB1890" s="95"/>
      <c r="BC1890" s="95"/>
      <c r="BD1890" s="73"/>
      <c r="BE1890" s="73"/>
      <c r="BF1890" s="95"/>
      <c r="BG1890" s="95"/>
      <c r="BH1890" s="73"/>
      <c r="BI1890" s="73"/>
      <c r="BJ1890" s="95"/>
      <c r="BK1890" s="95"/>
      <c r="BL1890" s="73"/>
      <c r="BM1890" s="73"/>
      <c r="BN1890" s="95"/>
      <c r="BO1890" s="95"/>
      <c r="BP1890" s="73"/>
      <c r="BQ1890" s="73"/>
      <c r="BR1890" s="95"/>
      <c r="BS1890" s="95"/>
      <c r="BT1890" s="73"/>
      <c r="BU1890" s="73"/>
      <c r="BV1890" s="95"/>
      <c r="BW1890" s="95"/>
      <c r="BX1890" s="73"/>
      <c r="BY1890" s="73"/>
      <c r="BZ1890" s="95"/>
      <c r="CA1890" s="95"/>
      <c r="CB1890" s="73"/>
      <c r="CC1890" s="73"/>
      <c r="CD1890" s="95"/>
      <c r="CE1890" s="9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9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2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73"/>
      <c r="AF1891" s="73"/>
      <c r="AG1891" s="73"/>
      <c r="AH1891" s="95"/>
      <c r="AI1891" s="95"/>
      <c r="AJ1891" s="73"/>
      <c r="AK1891" s="73"/>
      <c r="AL1891" s="95"/>
      <c r="AM1891" s="95"/>
      <c r="AN1891" s="73"/>
      <c r="AO1891" s="73"/>
      <c r="AP1891" s="95"/>
      <c r="AQ1891" s="95"/>
      <c r="AR1891" s="73"/>
      <c r="AS1891" s="73"/>
      <c r="AT1891" s="95"/>
      <c r="AU1891" s="95"/>
      <c r="AV1891" s="73"/>
      <c r="AW1891" s="73"/>
      <c r="AX1891" s="95"/>
      <c r="AY1891" s="95"/>
      <c r="AZ1891" s="73"/>
      <c r="BA1891" s="73"/>
      <c r="BB1891" s="95"/>
      <c r="BC1891" s="95"/>
      <c r="BD1891" s="73"/>
      <c r="BE1891" s="73"/>
      <c r="BF1891" s="95"/>
      <c r="BG1891" s="95"/>
      <c r="BH1891" s="73"/>
      <c r="BI1891" s="73"/>
      <c r="BJ1891" s="95"/>
      <c r="BK1891" s="95"/>
      <c r="BL1891" s="73"/>
      <c r="BM1891" s="73"/>
      <c r="BN1891" s="95"/>
      <c r="BO1891" s="95"/>
      <c r="BP1891" s="73"/>
      <c r="BQ1891" s="73"/>
      <c r="BR1891" s="95"/>
      <c r="BS1891" s="95"/>
      <c r="BT1891" s="73"/>
      <c r="BU1891" s="73"/>
      <c r="BV1891" s="95"/>
      <c r="BW1891" s="95"/>
      <c r="BX1891" s="73"/>
      <c r="BY1891" s="73"/>
      <c r="BZ1891" s="95"/>
      <c r="CA1891" s="95"/>
      <c r="CB1891" s="73"/>
      <c r="CC1891" s="73"/>
      <c r="CD1891" s="95"/>
      <c r="CE1891" s="9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9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2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73"/>
      <c r="AF1892" s="73"/>
      <c r="AG1892" s="73"/>
      <c r="AH1892" s="95"/>
      <c r="AI1892" s="95"/>
      <c r="AJ1892" s="73"/>
      <c r="AK1892" s="73"/>
      <c r="AL1892" s="95"/>
      <c r="AM1892" s="95"/>
      <c r="AN1892" s="73"/>
      <c r="AO1892" s="73"/>
      <c r="AP1892" s="95"/>
      <c r="AQ1892" s="95"/>
      <c r="AR1892" s="73"/>
      <c r="AS1892" s="73"/>
      <c r="AT1892" s="95"/>
      <c r="AU1892" s="95"/>
      <c r="AV1892" s="73"/>
      <c r="AW1892" s="73"/>
      <c r="AX1892" s="95"/>
      <c r="AY1892" s="95"/>
      <c r="AZ1892" s="73"/>
      <c r="BA1892" s="73"/>
      <c r="BB1892" s="95"/>
      <c r="BC1892" s="95"/>
      <c r="BD1892" s="73"/>
      <c r="BE1892" s="73"/>
      <c r="BF1892" s="95"/>
      <c r="BG1892" s="95"/>
      <c r="BH1892" s="73"/>
      <c r="BI1892" s="73"/>
      <c r="BJ1892" s="95"/>
      <c r="BK1892" s="95"/>
      <c r="BL1892" s="73"/>
      <c r="BM1892" s="73"/>
      <c r="BN1892" s="95"/>
      <c r="BO1892" s="95"/>
      <c r="BP1892" s="73"/>
      <c r="BQ1892" s="73"/>
      <c r="BR1892" s="95"/>
      <c r="BS1892" s="95"/>
      <c r="BT1892" s="73"/>
      <c r="BU1892" s="73"/>
      <c r="BV1892" s="95"/>
      <c r="BW1892" s="95"/>
      <c r="BX1892" s="73"/>
      <c r="BY1892" s="73"/>
      <c r="BZ1892" s="95"/>
      <c r="CA1892" s="95"/>
      <c r="CB1892" s="73"/>
      <c r="CC1892" s="73"/>
      <c r="CD1892" s="95"/>
      <c r="CE1892" s="9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9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2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73"/>
      <c r="AF1893" s="73"/>
      <c r="AG1893" s="73"/>
      <c r="AH1893" s="95"/>
      <c r="AI1893" s="95"/>
      <c r="AJ1893" s="73"/>
      <c r="AK1893" s="73"/>
      <c r="AL1893" s="95"/>
      <c r="AM1893" s="95"/>
      <c r="AN1893" s="73"/>
      <c r="AO1893" s="73"/>
      <c r="AP1893" s="95"/>
      <c r="AQ1893" s="95"/>
      <c r="AR1893" s="73"/>
      <c r="AS1893" s="73"/>
      <c r="AT1893" s="95"/>
      <c r="AU1893" s="95"/>
      <c r="AV1893" s="73"/>
      <c r="AW1893" s="73"/>
      <c r="AX1893" s="95"/>
      <c r="AY1893" s="95"/>
      <c r="AZ1893" s="73"/>
      <c r="BA1893" s="73"/>
      <c r="BB1893" s="95"/>
      <c r="BC1893" s="95"/>
      <c r="BD1893" s="73"/>
      <c r="BE1893" s="73"/>
      <c r="BF1893" s="95"/>
      <c r="BG1893" s="95"/>
      <c r="BH1893" s="73"/>
      <c r="BI1893" s="73"/>
      <c r="BJ1893" s="95"/>
      <c r="BK1893" s="95"/>
      <c r="BL1893" s="73"/>
      <c r="BM1893" s="73"/>
      <c r="BN1893" s="95"/>
      <c r="BO1893" s="95"/>
      <c r="BP1893" s="73"/>
      <c r="BQ1893" s="73"/>
      <c r="BR1893" s="95"/>
      <c r="BS1893" s="95"/>
      <c r="BT1893" s="73"/>
      <c r="BU1893" s="73"/>
      <c r="BV1893" s="95"/>
      <c r="BW1893" s="95"/>
      <c r="BX1893" s="73"/>
      <c r="BY1893" s="73"/>
      <c r="BZ1893" s="95"/>
      <c r="CA1893" s="95"/>
      <c r="CB1893" s="73"/>
      <c r="CC1893" s="73"/>
      <c r="CD1893" s="95"/>
      <c r="CE1893" s="9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9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2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73"/>
      <c r="AF1894" s="73"/>
      <c r="AG1894" s="73"/>
      <c r="AH1894" s="95"/>
      <c r="AI1894" s="95"/>
      <c r="AJ1894" s="73"/>
      <c r="AK1894" s="73"/>
      <c r="AL1894" s="95"/>
      <c r="AM1894" s="95"/>
      <c r="AN1894" s="73"/>
      <c r="AO1894" s="73"/>
      <c r="AP1894" s="95"/>
      <c r="AQ1894" s="95"/>
      <c r="AR1894" s="73"/>
      <c r="AS1894" s="73"/>
      <c r="AT1894" s="95"/>
      <c r="AU1894" s="95"/>
      <c r="AV1894" s="73"/>
      <c r="AW1894" s="73"/>
      <c r="AX1894" s="95"/>
      <c r="AY1894" s="95"/>
      <c r="AZ1894" s="73"/>
      <c r="BA1894" s="73"/>
      <c r="BB1894" s="95"/>
      <c r="BC1894" s="95"/>
      <c r="BD1894" s="73"/>
      <c r="BE1894" s="73"/>
      <c r="BF1894" s="95"/>
      <c r="BG1894" s="95"/>
      <c r="BH1894" s="73"/>
      <c r="BI1894" s="73"/>
      <c r="BJ1894" s="95"/>
      <c r="BK1894" s="95"/>
      <c r="BL1894" s="73"/>
      <c r="BM1894" s="73"/>
      <c r="BN1894" s="95"/>
      <c r="BO1894" s="95"/>
      <c r="BP1894" s="73"/>
      <c r="BQ1894" s="73"/>
      <c r="BR1894" s="95"/>
      <c r="BS1894" s="95"/>
      <c r="BT1894" s="73"/>
      <c r="BU1894" s="73"/>
      <c r="BV1894" s="95"/>
      <c r="BW1894" s="95"/>
      <c r="BX1894" s="73"/>
      <c r="BY1894" s="73"/>
      <c r="BZ1894" s="95"/>
      <c r="CA1894" s="95"/>
      <c r="CB1894" s="73"/>
      <c r="CC1894" s="73"/>
      <c r="CD1894" s="95"/>
      <c r="CE1894" s="9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9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2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73"/>
      <c r="AF1895" s="73"/>
      <c r="AG1895" s="73"/>
      <c r="AH1895" s="95"/>
      <c r="AI1895" s="95"/>
      <c r="AJ1895" s="73"/>
      <c r="AK1895" s="73"/>
      <c r="AL1895" s="95"/>
      <c r="AM1895" s="95"/>
      <c r="AN1895" s="73"/>
      <c r="AO1895" s="73"/>
      <c r="AP1895" s="95"/>
      <c r="AQ1895" s="95"/>
      <c r="AR1895" s="73"/>
      <c r="AS1895" s="73"/>
      <c r="AT1895" s="95"/>
      <c r="AU1895" s="95"/>
      <c r="AV1895" s="73"/>
      <c r="AW1895" s="73"/>
      <c r="AX1895" s="95"/>
      <c r="AY1895" s="95"/>
      <c r="AZ1895" s="73"/>
      <c r="BA1895" s="73"/>
      <c r="BB1895" s="95"/>
      <c r="BC1895" s="95"/>
      <c r="BD1895" s="73"/>
      <c r="BE1895" s="73"/>
      <c r="BF1895" s="95"/>
      <c r="BG1895" s="95"/>
      <c r="BH1895" s="73"/>
      <c r="BI1895" s="73"/>
      <c r="BJ1895" s="95"/>
      <c r="BK1895" s="95"/>
      <c r="BL1895" s="73"/>
      <c r="BM1895" s="73"/>
      <c r="BN1895" s="95"/>
      <c r="BO1895" s="95"/>
      <c r="BP1895" s="73"/>
      <c r="BQ1895" s="73"/>
      <c r="BR1895" s="95"/>
      <c r="BS1895" s="95"/>
      <c r="BT1895" s="73"/>
      <c r="BU1895" s="73"/>
      <c r="BV1895" s="95"/>
      <c r="BW1895" s="95"/>
      <c r="BX1895" s="73"/>
      <c r="BY1895" s="73"/>
      <c r="BZ1895" s="95"/>
      <c r="CA1895" s="95"/>
      <c r="CB1895" s="73"/>
      <c r="CC1895" s="73"/>
      <c r="CD1895" s="95"/>
      <c r="CE1895" s="9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9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2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73"/>
      <c r="AF1896" s="73"/>
      <c r="AG1896" s="73"/>
      <c r="AH1896" s="95"/>
      <c r="AI1896" s="95"/>
      <c r="AJ1896" s="73"/>
      <c r="AK1896" s="73"/>
      <c r="AL1896" s="95"/>
      <c r="AM1896" s="95"/>
      <c r="AN1896" s="73"/>
      <c r="AO1896" s="73"/>
      <c r="AP1896" s="95"/>
      <c r="AQ1896" s="95"/>
      <c r="AR1896" s="73"/>
      <c r="AS1896" s="73"/>
      <c r="AT1896" s="95"/>
      <c r="AU1896" s="95"/>
      <c r="AV1896" s="73"/>
      <c r="AW1896" s="73"/>
      <c r="AX1896" s="95"/>
      <c r="AY1896" s="95"/>
      <c r="AZ1896" s="73"/>
      <c r="BA1896" s="73"/>
      <c r="BB1896" s="95"/>
      <c r="BC1896" s="95"/>
      <c r="BD1896" s="73"/>
      <c r="BE1896" s="73"/>
      <c r="BF1896" s="95"/>
      <c r="BG1896" s="95"/>
      <c r="BH1896" s="73"/>
      <c r="BI1896" s="73"/>
      <c r="BJ1896" s="95"/>
      <c r="BK1896" s="95"/>
      <c r="BL1896" s="73"/>
      <c r="BM1896" s="73"/>
      <c r="BN1896" s="95"/>
      <c r="BO1896" s="95"/>
      <c r="BP1896" s="73"/>
      <c r="BQ1896" s="73"/>
      <c r="BR1896" s="95"/>
      <c r="BS1896" s="95"/>
      <c r="BT1896" s="73"/>
      <c r="BU1896" s="73"/>
      <c r="BV1896" s="95"/>
      <c r="BW1896" s="95"/>
      <c r="BX1896" s="73"/>
      <c r="BY1896" s="73"/>
      <c r="BZ1896" s="95"/>
      <c r="CA1896" s="95"/>
      <c r="CB1896" s="73"/>
      <c r="CC1896" s="73"/>
      <c r="CD1896" s="95"/>
      <c r="CE1896" s="9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9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2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73"/>
      <c r="AF1897" s="73"/>
      <c r="AG1897" s="73"/>
      <c r="AH1897" s="95"/>
      <c r="AI1897" s="95"/>
      <c r="AJ1897" s="73"/>
      <c r="AK1897" s="73"/>
      <c r="AL1897" s="95"/>
      <c r="AM1897" s="95"/>
      <c r="AN1897" s="73"/>
      <c r="AO1897" s="73"/>
      <c r="AP1897" s="95"/>
      <c r="AQ1897" s="95"/>
      <c r="AR1897" s="73"/>
      <c r="AS1897" s="73"/>
      <c r="AT1897" s="95"/>
      <c r="AU1897" s="95"/>
      <c r="AV1897" s="73"/>
      <c r="AW1897" s="73"/>
      <c r="AX1897" s="95"/>
      <c r="AY1897" s="95"/>
      <c r="AZ1897" s="73"/>
      <c r="BA1897" s="73"/>
      <c r="BB1897" s="95"/>
      <c r="BC1897" s="95"/>
      <c r="BD1897" s="73"/>
      <c r="BE1897" s="73"/>
      <c r="BF1897" s="95"/>
      <c r="BG1897" s="95"/>
      <c r="BH1897" s="73"/>
      <c r="BI1897" s="73"/>
      <c r="BJ1897" s="95"/>
      <c r="BK1897" s="95"/>
      <c r="BL1897" s="73"/>
      <c r="BM1897" s="73"/>
      <c r="BN1897" s="95"/>
      <c r="BO1897" s="95"/>
      <c r="BP1897" s="73"/>
      <c r="BQ1897" s="73"/>
      <c r="BR1897" s="95"/>
      <c r="BS1897" s="95"/>
      <c r="BT1897" s="73"/>
      <c r="BU1897" s="73"/>
      <c r="BV1897" s="95"/>
      <c r="BW1897" s="95"/>
      <c r="BX1897" s="73"/>
      <c r="BY1897" s="73"/>
      <c r="BZ1897" s="95"/>
      <c r="CA1897" s="95"/>
      <c r="CB1897" s="73"/>
      <c r="CC1897" s="73"/>
      <c r="CD1897" s="95"/>
      <c r="CE1897" s="9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9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2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73"/>
      <c r="AF1898" s="73"/>
      <c r="AG1898" s="73"/>
      <c r="AH1898" s="95"/>
      <c r="AI1898" s="95"/>
      <c r="AJ1898" s="73"/>
      <c r="AK1898" s="73"/>
      <c r="AL1898" s="95"/>
      <c r="AM1898" s="95"/>
      <c r="AN1898" s="73"/>
      <c r="AO1898" s="73"/>
      <c r="AP1898" s="95"/>
      <c r="AQ1898" s="95"/>
      <c r="AR1898" s="73"/>
      <c r="AS1898" s="73"/>
      <c r="AT1898" s="95"/>
      <c r="AU1898" s="95"/>
      <c r="AV1898" s="73"/>
      <c r="AW1898" s="73"/>
      <c r="AX1898" s="95"/>
      <c r="AY1898" s="95"/>
      <c r="AZ1898" s="73"/>
      <c r="BA1898" s="73"/>
      <c r="BB1898" s="95"/>
      <c r="BC1898" s="95"/>
      <c r="BD1898" s="73"/>
      <c r="BE1898" s="73"/>
      <c r="BF1898" s="95"/>
      <c r="BG1898" s="95"/>
      <c r="BH1898" s="73"/>
      <c r="BI1898" s="73"/>
      <c r="BJ1898" s="95"/>
      <c r="BK1898" s="95"/>
      <c r="BL1898" s="73"/>
      <c r="BM1898" s="73"/>
      <c r="BN1898" s="95"/>
      <c r="BO1898" s="95"/>
      <c r="BP1898" s="73"/>
      <c r="BQ1898" s="73"/>
      <c r="BR1898" s="95"/>
      <c r="BS1898" s="95"/>
      <c r="BT1898" s="73"/>
      <c r="BU1898" s="73"/>
      <c r="BV1898" s="95"/>
      <c r="BW1898" s="95"/>
      <c r="BX1898" s="73"/>
      <c r="BY1898" s="73"/>
      <c r="BZ1898" s="95"/>
      <c r="CA1898" s="95"/>
      <c r="CB1898" s="73"/>
      <c r="CC1898" s="73"/>
      <c r="CD1898" s="95"/>
      <c r="CE1898" s="9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9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2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73"/>
      <c r="AF1899" s="73"/>
      <c r="AG1899" s="73"/>
      <c r="AH1899" s="95"/>
      <c r="AI1899" s="95"/>
      <c r="AJ1899" s="73"/>
      <c r="AK1899" s="73"/>
      <c r="AL1899" s="95"/>
      <c r="AM1899" s="95"/>
      <c r="AN1899" s="73"/>
      <c r="AO1899" s="73"/>
      <c r="AP1899" s="95"/>
      <c r="AQ1899" s="95"/>
      <c r="AR1899" s="73"/>
      <c r="AS1899" s="73"/>
      <c r="AT1899" s="95"/>
      <c r="AU1899" s="95"/>
      <c r="AV1899" s="73"/>
      <c r="AW1899" s="73"/>
      <c r="AX1899" s="95"/>
      <c r="AY1899" s="95"/>
      <c r="AZ1899" s="73"/>
      <c r="BA1899" s="73"/>
      <c r="BB1899" s="95"/>
      <c r="BC1899" s="95"/>
      <c r="BD1899" s="73"/>
      <c r="BE1899" s="73"/>
      <c r="BF1899" s="95"/>
      <c r="BG1899" s="95"/>
      <c r="BH1899" s="73"/>
      <c r="BI1899" s="73"/>
      <c r="BJ1899" s="95"/>
      <c r="BK1899" s="95"/>
      <c r="BL1899" s="73"/>
      <c r="BM1899" s="73"/>
      <c r="BN1899" s="95"/>
      <c r="BO1899" s="95"/>
      <c r="BP1899" s="73"/>
      <c r="BQ1899" s="73"/>
      <c r="BR1899" s="95"/>
      <c r="BS1899" s="95"/>
      <c r="BT1899" s="73"/>
      <c r="BU1899" s="73"/>
      <c r="BV1899" s="95"/>
      <c r="BW1899" s="95"/>
      <c r="BX1899" s="73"/>
      <c r="BY1899" s="73"/>
      <c r="BZ1899" s="95"/>
      <c r="CA1899" s="95"/>
      <c r="CB1899" s="73"/>
      <c r="CC1899" s="73"/>
      <c r="CD1899" s="95"/>
      <c r="CE1899" s="9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9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2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73"/>
      <c r="AF1900" s="73"/>
      <c r="AG1900" s="73"/>
      <c r="AH1900" s="95"/>
      <c r="AI1900" s="95"/>
      <c r="AJ1900" s="73"/>
      <c r="AK1900" s="73"/>
      <c r="AL1900" s="95"/>
      <c r="AM1900" s="95"/>
      <c r="AN1900" s="73"/>
      <c r="AO1900" s="73"/>
      <c r="AP1900" s="95"/>
      <c r="AQ1900" s="95"/>
      <c r="AR1900" s="73"/>
      <c r="AS1900" s="73"/>
      <c r="AT1900" s="95"/>
      <c r="AU1900" s="95"/>
      <c r="AV1900" s="73"/>
      <c r="AW1900" s="73"/>
      <c r="AX1900" s="95"/>
      <c r="AY1900" s="95"/>
      <c r="AZ1900" s="73"/>
      <c r="BA1900" s="73"/>
      <c r="BB1900" s="95"/>
      <c r="BC1900" s="95"/>
      <c r="BD1900" s="73"/>
      <c r="BE1900" s="73"/>
      <c r="BF1900" s="95"/>
      <c r="BG1900" s="95"/>
      <c r="BH1900" s="73"/>
      <c r="BI1900" s="73"/>
      <c r="BJ1900" s="95"/>
      <c r="BK1900" s="95"/>
      <c r="BL1900" s="73"/>
      <c r="BM1900" s="73"/>
      <c r="BN1900" s="95"/>
      <c r="BO1900" s="95"/>
      <c r="BP1900" s="73"/>
      <c r="BQ1900" s="73"/>
      <c r="BR1900" s="95"/>
      <c r="BS1900" s="95"/>
      <c r="BT1900" s="73"/>
      <c r="BU1900" s="73"/>
      <c r="BV1900" s="95"/>
      <c r="BW1900" s="95"/>
      <c r="BX1900" s="73"/>
      <c r="BY1900" s="73"/>
      <c r="BZ1900" s="95"/>
      <c r="CA1900" s="95"/>
      <c r="CB1900" s="73"/>
      <c r="CC1900" s="73"/>
      <c r="CD1900" s="95"/>
      <c r="CE1900" s="9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9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2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73"/>
      <c r="AF1901" s="73"/>
      <c r="AG1901" s="73"/>
      <c r="AH1901" s="95"/>
      <c r="AI1901" s="95"/>
      <c r="AJ1901" s="73"/>
      <c r="AK1901" s="73"/>
      <c r="AL1901" s="95"/>
      <c r="AM1901" s="95"/>
      <c r="AN1901" s="73"/>
      <c r="AO1901" s="73"/>
      <c r="AP1901" s="95"/>
      <c r="AQ1901" s="95"/>
      <c r="AR1901" s="73"/>
      <c r="AS1901" s="73"/>
      <c r="AT1901" s="95"/>
      <c r="AU1901" s="95"/>
      <c r="AV1901" s="73"/>
      <c r="AW1901" s="73"/>
      <c r="AX1901" s="95"/>
      <c r="AY1901" s="95"/>
      <c r="AZ1901" s="73"/>
      <c r="BA1901" s="73"/>
      <c r="BB1901" s="95"/>
      <c r="BC1901" s="95"/>
      <c r="BD1901" s="73"/>
      <c r="BE1901" s="73"/>
      <c r="BF1901" s="95"/>
      <c r="BG1901" s="95"/>
      <c r="BH1901" s="73"/>
      <c r="BI1901" s="73"/>
      <c r="BJ1901" s="95"/>
      <c r="BK1901" s="95"/>
      <c r="BL1901" s="73"/>
      <c r="BM1901" s="73"/>
      <c r="BN1901" s="95"/>
      <c r="BO1901" s="95"/>
      <c r="BP1901" s="73"/>
      <c r="BQ1901" s="73"/>
      <c r="BR1901" s="95"/>
      <c r="BS1901" s="95"/>
      <c r="BT1901" s="73"/>
      <c r="BU1901" s="73"/>
      <c r="BV1901" s="95"/>
      <c r="BW1901" s="95"/>
      <c r="BX1901" s="73"/>
      <c r="BY1901" s="73"/>
      <c r="BZ1901" s="95"/>
      <c r="CA1901" s="95"/>
      <c r="CB1901" s="73"/>
      <c r="CC1901" s="73"/>
      <c r="CD1901" s="95"/>
      <c r="CE1901" s="9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9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2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73"/>
      <c r="AF1902" s="73"/>
      <c r="AG1902" s="73"/>
      <c r="AH1902" s="95"/>
      <c r="AI1902" s="95"/>
      <c r="AJ1902" s="73"/>
      <c r="AK1902" s="73"/>
      <c r="AL1902" s="95"/>
      <c r="AM1902" s="95"/>
      <c r="AN1902" s="73"/>
      <c r="AO1902" s="73"/>
      <c r="AP1902" s="95"/>
      <c r="AQ1902" s="95"/>
      <c r="AR1902" s="73"/>
      <c r="AS1902" s="73"/>
      <c r="AT1902" s="95"/>
      <c r="AU1902" s="95"/>
      <c r="AV1902" s="73"/>
      <c r="AW1902" s="73"/>
      <c r="AX1902" s="95"/>
      <c r="AY1902" s="95"/>
      <c r="AZ1902" s="73"/>
      <c r="BA1902" s="73"/>
      <c r="BB1902" s="95"/>
      <c r="BC1902" s="95"/>
      <c r="BD1902" s="73"/>
      <c r="BE1902" s="73"/>
      <c r="BF1902" s="95"/>
      <c r="BG1902" s="95"/>
      <c r="BH1902" s="73"/>
      <c r="BI1902" s="73"/>
      <c r="BJ1902" s="95"/>
      <c r="BK1902" s="95"/>
      <c r="BL1902" s="73"/>
      <c r="BM1902" s="73"/>
      <c r="BN1902" s="95"/>
      <c r="BO1902" s="95"/>
      <c r="BP1902" s="73"/>
      <c r="BQ1902" s="73"/>
      <c r="BR1902" s="95"/>
      <c r="BS1902" s="95"/>
      <c r="BT1902" s="73"/>
      <c r="BU1902" s="73"/>
      <c r="BV1902" s="95"/>
      <c r="BW1902" s="95"/>
      <c r="BX1902" s="73"/>
      <c r="BY1902" s="73"/>
      <c r="BZ1902" s="95"/>
      <c r="CA1902" s="95"/>
      <c r="CB1902" s="73"/>
      <c r="CC1902" s="73"/>
      <c r="CD1902" s="95"/>
      <c r="CE1902" s="9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9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2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73"/>
      <c r="AF1903" s="73"/>
      <c r="AG1903" s="73"/>
      <c r="AH1903" s="95"/>
      <c r="AI1903" s="95"/>
      <c r="AJ1903" s="73"/>
      <c r="AK1903" s="73"/>
      <c r="AL1903" s="95"/>
      <c r="AM1903" s="95"/>
      <c r="AN1903" s="73"/>
      <c r="AO1903" s="73"/>
      <c r="AP1903" s="95"/>
      <c r="AQ1903" s="95"/>
      <c r="AR1903" s="73"/>
      <c r="AS1903" s="73"/>
      <c r="AT1903" s="95"/>
      <c r="AU1903" s="95"/>
      <c r="AV1903" s="73"/>
      <c r="AW1903" s="73"/>
      <c r="AX1903" s="95"/>
      <c r="AY1903" s="95"/>
      <c r="AZ1903" s="73"/>
      <c r="BA1903" s="73"/>
      <c r="BB1903" s="95"/>
      <c r="BC1903" s="95"/>
      <c r="BD1903" s="73"/>
      <c r="BE1903" s="73"/>
      <c r="BF1903" s="95"/>
      <c r="BG1903" s="95"/>
      <c r="BH1903" s="73"/>
      <c r="BI1903" s="73"/>
      <c r="BJ1903" s="95"/>
      <c r="BK1903" s="95"/>
      <c r="BL1903" s="73"/>
      <c r="BM1903" s="73"/>
      <c r="BN1903" s="95"/>
      <c r="BO1903" s="95"/>
      <c r="BP1903" s="73"/>
      <c r="BQ1903" s="73"/>
      <c r="BR1903" s="95"/>
      <c r="BS1903" s="95"/>
      <c r="BT1903" s="73"/>
      <c r="BU1903" s="73"/>
      <c r="BV1903" s="95"/>
      <c r="BW1903" s="95"/>
      <c r="BX1903" s="73"/>
      <c r="BY1903" s="73"/>
      <c r="BZ1903" s="95"/>
      <c r="CA1903" s="95"/>
      <c r="CB1903" s="73"/>
      <c r="CC1903" s="73"/>
      <c r="CD1903" s="95"/>
      <c r="CE1903" s="9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9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2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73"/>
      <c r="AF1904" s="73"/>
      <c r="AG1904" s="73"/>
      <c r="AH1904" s="95"/>
      <c r="AI1904" s="95"/>
      <c r="AJ1904" s="73"/>
      <c r="AK1904" s="73"/>
      <c r="AL1904" s="95"/>
      <c r="AM1904" s="95"/>
      <c r="AN1904" s="73"/>
      <c r="AO1904" s="73"/>
      <c r="AP1904" s="95"/>
      <c r="AQ1904" s="95"/>
      <c r="AR1904" s="73"/>
      <c r="AS1904" s="73"/>
      <c r="AT1904" s="95"/>
      <c r="AU1904" s="95"/>
      <c r="AV1904" s="73"/>
      <c r="AW1904" s="73"/>
      <c r="AX1904" s="95"/>
      <c r="AY1904" s="95"/>
      <c r="AZ1904" s="73"/>
      <c r="BA1904" s="73"/>
      <c r="BB1904" s="95"/>
      <c r="BC1904" s="95"/>
      <c r="BD1904" s="73"/>
      <c r="BE1904" s="73"/>
      <c r="BF1904" s="95"/>
      <c r="BG1904" s="95"/>
      <c r="BH1904" s="73"/>
      <c r="BI1904" s="73"/>
      <c r="BJ1904" s="95"/>
      <c r="BK1904" s="95"/>
      <c r="BL1904" s="73"/>
      <c r="BM1904" s="73"/>
      <c r="BN1904" s="95"/>
      <c r="BO1904" s="95"/>
      <c r="BP1904" s="73"/>
      <c r="BQ1904" s="73"/>
      <c r="BR1904" s="95"/>
      <c r="BS1904" s="95"/>
      <c r="BT1904" s="73"/>
      <c r="BU1904" s="73"/>
      <c r="BV1904" s="95"/>
      <c r="BW1904" s="95"/>
      <c r="BX1904" s="73"/>
      <c r="BY1904" s="73"/>
      <c r="BZ1904" s="95"/>
      <c r="CA1904" s="95"/>
      <c r="CB1904" s="73"/>
      <c r="CC1904" s="73"/>
      <c r="CD1904" s="95"/>
      <c r="CE1904" s="9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9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2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73"/>
      <c r="AF1905" s="73"/>
      <c r="AG1905" s="73"/>
      <c r="AH1905" s="95"/>
      <c r="AI1905" s="95"/>
      <c r="AJ1905" s="73"/>
      <c r="AK1905" s="73"/>
      <c r="AL1905" s="95"/>
      <c r="AM1905" s="95"/>
      <c r="AN1905" s="73"/>
      <c r="AO1905" s="73"/>
      <c r="AP1905" s="95"/>
      <c r="AQ1905" s="95"/>
      <c r="AR1905" s="73"/>
      <c r="AS1905" s="73"/>
      <c r="AT1905" s="95"/>
      <c r="AU1905" s="95"/>
      <c r="AV1905" s="73"/>
      <c r="AW1905" s="73"/>
      <c r="AX1905" s="95"/>
      <c r="AY1905" s="95"/>
      <c r="AZ1905" s="73"/>
      <c r="BA1905" s="73"/>
      <c r="BB1905" s="95"/>
      <c r="BC1905" s="95"/>
      <c r="BD1905" s="73"/>
      <c r="BE1905" s="73"/>
      <c r="BF1905" s="95"/>
      <c r="BG1905" s="95"/>
      <c r="BH1905" s="73"/>
      <c r="BI1905" s="73"/>
      <c r="BJ1905" s="95"/>
      <c r="BK1905" s="95"/>
      <c r="BL1905" s="73"/>
      <c r="BM1905" s="73"/>
      <c r="BN1905" s="95"/>
      <c r="BO1905" s="95"/>
      <c r="BP1905" s="73"/>
      <c r="BQ1905" s="73"/>
      <c r="BR1905" s="95"/>
      <c r="BS1905" s="95"/>
      <c r="BT1905" s="73"/>
      <c r="BU1905" s="73"/>
      <c r="BV1905" s="95"/>
      <c r="BW1905" s="95"/>
      <c r="BX1905" s="73"/>
      <c r="BY1905" s="73"/>
      <c r="BZ1905" s="95"/>
      <c r="CA1905" s="95"/>
      <c r="CB1905" s="73"/>
      <c r="CC1905" s="73"/>
      <c r="CD1905" s="95"/>
      <c r="CE1905" s="9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9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2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73"/>
      <c r="AF1906" s="73"/>
      <c r="AG1906" s="73"/>
      <c r="AH1906" s="95"/>
      <c r="AI1906" s="95"/>
      <c r="AJ1906" s="73"/>
      <c r="AK1906" s="73"/>
      <c r="AL1906" s="95"/>
      <c r="AM1906" s="95"/>
      <c r="AN1906" s="73"/>
      <c r="AO1906" s="73"/>
      <c r="AP1906" s="95"/>
      <c r="AQ1906" s="95"/>
      <c r="AR1906" s="73"/>
      <c r="AS1906" s="73"/>
      <c r="AT1906" s="95"/>
      <c r="AU1906" s="95"/>
      <c r="AV1906" s="73"/>
      <c r="AW1906" s="73"/>
      <c r="AX1906" s="95"/>
      <c r="AY1906" s="95"/>
      <c r="AZ1906" s="73"/>
      <c r="BA1906" s="73"/>
      <c r="BB1906" s="95"/>
      <c r="BC1906" s="95"/>
      <c r="BD1906" s="73"/>
      <c r="BE1906" s="73"/>
      <c r="BF1906" s="95"/>
      <c r="BG1906" s="95"/>
      <c r="BH1906" s="73"/>
      <c r="BI1906" s="73"/>
      <c r="BJ1906" s="95"/>
      <c r="BK1906" s="95"/>
      <c r="BL1906" s="73"/>
      <c r="BM1906" s="73"/>
      <c r="BN1906" s="95"/>
      <c r="BO1906" s="95"/>
      <c r="BP1906" s="73"/>
      <c r="BQ1906" s="73"/>
      <c r="BR1906" s="95"/>
      <c r="BS1906" s="95"/>
      <c r="BT1906" s="73"/>
      <c r="BU1906" s="73"/>
      <c r="BV1906" s="95"/>
      <c r="BW1906" s="95"/>
      <c r="BX1906" s="73"/>
      <c r="BY1906" s="73"/>
      <c r="BZ1906" s="95"/>
      <c r="CA1906" s="95"/>
      <c r="CB1906" s="73"/>
      <c r="CC1906" s="73"/>
      <c r="CD1906" s="95"/>
      <c r="CE1906" s="9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9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2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73"/>
      <c r="AF1907" s="73"/>
      <c r="AG1907" s="73"/>
      <c r="AH1907" s="95"/>
      <c r="AI1907" s="95"/>
      <c r="AJ1907" s="73"/>
      <c r="AK1907" s="73"/>
      <c r="AL1907" s="95"/>
      <c r="AM1907" s="95"/>
      <c r="AN1907" s="73"/>
      <c r="AO1907" s="73"/>
      <c r="AP1907" s="95"/>
      <c r="AQ1907" s="95"/>
      <c r="AR1907" s="73"/>
      <c r="AS1907" s="73"/>
      <c r="AT1907" s="95"/>
      <c r="AU1907" s="95"/>
      <c r="AV1907" s="73"/>
      <c r="AW1907" s="73"/>
      <c r="AX1907" s="95"/>
      <c r="AY1907" s="95"/>
      <c r="AZ1907" s="73"/>
      <c r="BA1907" s="73"/>
      <c r="BB1907" s="95"/>
      <c r="BC1907" s="95"/>
      <c r="BD1907" s="73"/>
      <c r="BE1907" s="73"/>
      <c r="BF1907" s="95"/>
      <c r="BG1907" s="95"/>
      <c r="BH1907" s="73"/>
      <c r="BI1907" s="73"/>
      <c r="BJ1907" s="95"/>
      <c r="BK1907" s="95"/>
      <c r="BL1907" s="73"/>
      <c r="BM1907" s="73"/>
      <c r="BN1907" s="95"/>
      <c r="BO1907" s="95"/>
      <c r="BP1907" s="73"/>
      <c r="BQ1907" s="73"/>
      <c r="BR1907" s="95"/>
      <c r="BS1907" s="95"/>
      <c r="BT1907" s="73"/>
      <c r="BU1907" s="73"/>
      <c r="BV1907" s="95"/>
      <c r="BW1907" s="95"/>
      <c r="BX1907" s="73"/>
      <c r="BY1907" s="73"/>
      <c r="BZ1907" s="95"/>
      <c r="CA1907" s="95"/>
      <c r="CB1907" s="73"/>
      <c r="CC1907" s="73"/>
      <c r="CD1907" s="95"/>
      <c r="CE1907" s="9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9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2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73"/>
      <c r="AF1908" s="73"/>
      <c r="AG1908" s="73"/>
      <c r="AH1908" s="95"/>
      <c r="AI1908" s="95"/>
      <c r="AJ1908" s="73"/>
      <c r="AK1908" s="73"/>
      <c r="AL1908" s="95"/>
      <c r="AM1908" s="95"/>
      <c r="AN1908" s="73"/>
      <c r="AO1908" s="73"/>
      <c r="AP1908" s="95"/>
      <c r="AQ1908" s="95"/>
      <c r="AR1908" s="73"/>
      <c r="AS1908" s="73"/>
      <c r="AT1908" s="95"/>
      <c r="AU1908" s="95"/>
      <c r="AV1908" s="73"/>
      <c r="AW1908" s="73"/>
      <c r="AX1908" s="95"/>
      <c r="AY1908" s="95"/>
      <c r="AZ1908" s="73"/>
      <c r="BA1908" s="73"/>
      <c r="BB1908" s="95"/>
      <c r="BC1908" s="95"/>
      <c r="BD1908" s="73"/>
      <c r="BE1908" s="73"/>
      <c r="BF1908" s="95"/>
      <c r="BG1908" s="95"/>
      <c r="BH1908" s="73"/>
      <c r="BI1908" s="73"/>
      <c r="BJ1908" s="95"/>
      <c r="BK1908" s="95"/>
      <c r="BL1908" s="73"/>
      <c r="BM1908" s="73"/>
      <c r="BN1908" s="95"/>
      <c r="BO1908" s="95"/>
      <c r="BP1908" s="73"/>
      <c r="BQ1908" s="73"/>
      <c r="BR1908" s="95"/>
      <c r="BS1908" s="95"/>
      <c r="BT1908" s="73"/>
      <c r="BU1908" s="73"/>
      <c r="BV1908" s="95"/>
      <c r="BW1908" s="95"/>
      <c r="BX1908" s="73"/>
      <c r="BY1908" s="73"/>
      <c r="BZ1908" s="95"/>
      <c r="CA1908" s="95"/>
      <c r="CB1908" s="73"/>
      <c r="CC1908" s="73"/>
      <c r="CD1908" s="95"/>
      <c r="CE1908" s="9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9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2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73"/>
      <c r="AF1909" s="73"/>
      <c r="AG1909" s="73"/>
      <c r="AH1909" s="95"/>
      <c r="AI1909" s="95"/>
      <c r="AJ1909" s="73"/>
      <c r="AK1909" s="73"/>
      <c r="AL1909" s="95"/>
      <c r="AM1909" s="95"/>
      <c r="AN1909" s="73"/>
      <c r="AO1909" s="73"/>
      <c r="AP1909" s="95"/>
      <c r="AQ1909" s="95"/>
      <c r="AR1909" s="73"/>
      <c r="AS1909" s="73"/>
      <c r="AT1909" s="95"/>
      <c r="AU1909" s="95"/>
      <c r="AV1909" s="73"/>
      <c r="AW1909" s="73"/>
      <c r="AX1909" s="95"/>
      <c r="AY1909" s="95"/>
      <c r="AZ1909" s="73"/>
      <c r="BA1909" s="73"/>
      <c r="BB1909" s="95"/>
      <c r="BC1909" s="95"/>
      <c r="BD1909" s="73"/>
      <c r="BE1909" s="73"/>
      <c r="BF1909" s="95"/>
      <c r="BG1909" s="95"/>
      <c r="BH1909" s="73"/>
      <c r="BI1909" s="73"/>
      <c r="BJ1909" s="95"/>
      <c r="BK1909" s="95"/>
      <c r="BL1909" s="73"/>
      <c r="BM1909" s="73"/>
      <c r="BN1909" s="95"/>
      <c r="BO1909" s="95"/>
      <c r="BP1909" s="73"/>
      <c r="BQ1909" s="73"/>
      <c r="BR1909" s="95"/>
      <c r="BS1909" s="95"/>
      <c r="BT1909" s="73"/>
      <c r="BU1909" s="73"/>
      <c r="BV1909" s="95"/>
      <c r="BW1909" s="95"/>
      <c r="BX1909" s="73"/>
      <c r="BY1909" s="73"/>
      <c r="BZ1909" s="95"/>
      <c r="CA1909" s="95"/>
      <c r="CB1909" s="73"/>
      <c r="CC1909" s="73"/>
      <c r="CD1909" s="95"/>
      <c r="CE1909" s="9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9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2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73"/>
      <c r="AF1910" s="73"/>
      <c r="AG1910" s="73"/>
      <c r="AH1910" s="95"/>
      <c r="AI1910" s="95"/>
      <c r="AJ1910" s="73"/>
      <c r="AK1910" s="73"/>
      <c r="AL1910" s="95"/>
      <c r="AM1910" s="95"/>
      <c r="AN1910" s="73"/>
      <c r="AO1910" s="73"/>
      <c r="AP1910" s="95"/>
      <c r="AQ1910" s="95"/>
      <c r="AR1910" s="73"/>
      <c r="AS1910" s="73"/>
      <c r="AT1910" s="95"/>
      <c r="AU1910" s="95"/>
      <c r="AV1910" s="73"/>
      <c r="AW1910" s="73"/>
      <c r="AX1910" s="95"/>
      <c r="AY1910" s="95"/>
      <c r="AZ1910" s="73"/>
      <c r="BA1910" s="73"/>
      <c r="BB1910" s="95"/>
      <c r="BC1910" s="95"/>
      <c r="BD1910" s="73"/>
      <c r="BE1910" s="73"/>
      <c r="BF1910" s="95"/>
      <c r="BG1910" s="95"/>
      <c r="BH1910" s="73"/>
      <c r="BI1910" s="73"/>
      <c r="BJ1910" s="95"/>
      <c r="BK1910" s="95"/>
      <c r="BL1910" s="73"/>
      <c r="BM1910" s="73"/>
      <c r="BN1910" s="95"/>
      <c r="BO1910" s="95"/>
      <c r="BP1910" s="73"/>
      <c r="BQ1910" s="73"/>
      <c r="BR1910" s="95"/>
      <c r="BS1910" s="95"/>
      <c r="BT1910" s="73"/>
      <c r="BU1910" s="73"/>
      <c r="BV1910" s="95"/>
      <c r="BW1910" s="95"/>
      <c r="BX1910" s="73"/>
      <c r="BY1910" s="73"/>
      <c r="BZ1910" s="95"/>
      <c r="CA1910" s="95"/>
      <c r="CB1910" s="73"/>
      <c r="CC1910" s="73"/>
      <c r="CD1910" s="95"/>
      <c r="CE1910" s="9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9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2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73"/>
      <c r="AF1911" s="73"/>
      <c r="AG1911" s="73"/>
      <c r="AH1911" s="95"/>
      <c r="AI1911" s="95"/>
      <c r="AJ1911" s="73"/>
      <c r="AK1911" s="73"/>
      <c r="AL1911" s="95"/>
      <c r="AM1911" s="95"/>
      <c r="AN1911" s="73"/>
      <c r="AO1911" s="73"/>
      <c r="AP1911" s="95"/>
      <c r="AQ1911" s="95"/>
      <c r="AR1911" s="73"/>
      <c r="AS1911" s="73"/>
      <c r="AT1911" s="95"/>
      <c r="AU1911" s="95"/>
      <c r="AV1911" s="73"/>
      <c r="AW1911" s="73"/>
      <c r="AX1911" s="95"/>
      <c r="AY1911" s="95"/>
      <c r="AZ1911" s="73"/>
      <c r="BA1911" s="73"/>
      <c r="BB1911" s="95"/>
      <c r="BC1911" s="95"/>
      <c r="BD1911" s="73"/>
      <c r="BE1911" s="73"/>
      <c r="BF1911" s="95"/>
      <c r="BG1911" s="95"/>
      <c r="BH1911" s="73"/>
      <c r="BI1911" s="73"/>
      <c r="BJ1911" s="95"/>
      <c r="BK1911" s="95"/>
      <c r="BL1911" s="73"/>
      <c r="BM1911" s="73"/>
      <c r="BN1911" s="95"/>
      <c r="BO1911" s="95"/>
      <c r="BP1911" s="73"/>
      <c r="BQ1911" s="73"/>
      <c r="BR1911" s="95"/>
      <c r="BS1911" s="95"/>
      <c r="BT1911" s="73"/>
      <c r="BU1911" s="73"/>
      <c r="BV1911" s="95"/>
      <c r="BW1911" s="95"/>
      <c r="BX1911" s="73"/>
      <c r="BY1911" s="73"/>
      <c r="BZ1911" s="95"/>
      <c r="CA1911" s="95"/>
      <c r="CB1911" s="73"/>
      <c r="CC1911" s="73"/>
      <c r="CD1911" s="95"/>
      <c r="CE1911" s="9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9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2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73"/>
      <c r="AF1912" s="73"/>
      <c r="AG1912" s="73"/>
      <c r="AH1912" s="95"/>
      <c r="AI1912" s="95"/>
      <c r="AJ1912" s="73"/>
      <c r="AK1912" s="73"/>
      <c r="AL1912" s="95"/>
      <c r="AM1912" s="95"/>
      <c r="AN1912" s="73"/>
      <c r="AO1912" s="73"/>
      <c r="AP1912" s="95"/>
      <c r="AQ1912" s="95"/>
      <c r="AR1912" s="73"/>
      <c r="AS1912" s="73"/>
      <c r="AT1912" s="95"/>
      <c r="AU1912" s="95"/>
      <c r="AV1912" s="73"/>
      <c r="AW1912" s="73"/>
      <c r="AX1912" s="95"/>
      <c r="AY1912" s="95"/>
      <c r="AZ1912" s="73"/>
      <c r="BA1912" s="73"/>
      <c r="BB1912" s="95"/>
      <c r="BC1912" s="95"/>
      <c r="BD1912" s="73"/>
      <c r="BE1912" s="73"/>
      <c r="BF1912" s="95"/>
      <c r="BG1912" s="95"/>
      <c r="BH1912" s="73"/>
      <c r="BI1912" s="73"/>
      <c r="BJ1912" s="95"/>
      <c r="BK1912" s="95"/>
      <c r="BL1912" s="73"/>
      <c r="BM1912" s="73"/>
      <c r="BN1912" s="95"/>
      <c r="BO1912" s="95"/>
      <c r="BP1912" s="73"/>
      <c r="BQ1912" s="73"/>
      <c r="BR1912" s="95"/>
      <c r="BS1912" s="95"/>
      <c r="BT1912" s="73"/>
      <c r="BU1912" s="73"/>
      <c r="BV1912" s="95"/>
      <c r="BW1912" s="95"/>
      <c r="BX1912" s="73"/>
      <c r="BY1912" s="73"/>
      <c r="BZ1912" s="95"/>
      <c r="CA1912" s="95"/>
      <c r="CB1912" s="73"/>
      <c r="CC1912" s="73"/>
      <c r="CD1912" s="95"/>
      <c r="CE1912" s="9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9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2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73"/>
      <c r="AF1913" s="73"/>
      <c r="AG1913" s="73"/>
      <c r="AH1913" s="95"/>
      <c r="AI1913" s="95"/>
      <c r="AJ1913" s="73"/>
      <c r="AK1913" s="73"/>
      <c r="AL1913" s="95"/>
      <c r="AM1913" s="95"/>
      <c r="AN1913" s="73"/>
      <c r="AO1913" s="73"/>
      <c r="AP1913" s="95"/>
      <c r="AQ1913" s="95"/>
      <c r="AR1913" s="73"/>
      <c r="AS1913" s="73"/>
      <c r="AT1913" s="95"/>
      <c r="AU1913" s="95"/>
      <c r="AV1913" s="73"/>
      <c r="AW1913" s="73"/>
      <c r="AX1913" s="95"/>
      <c r="AY1913" s="95"/>
      <c r="AZ1913" s="73"/>
      <c r="BA1913" s="73"/>
      <c r="BB1913" s="95"/>
      <c r="BC1913" s="95"/>
      <c r="BD1913" s="73"/>
      <c r="BE1913" s="73"/>
      <c r="BF1913" s="95"/>
      <c r="BG1913" s="95"/>
      <c r="BH1913" s="73"/>
      <c r="BI1913" s="73"/>
      <c r="BJ1913" s="95"/>
      <c r="BK1913" s="95"/>
      <c r="BL1913" s="73"/>
      <c r="BM1913" s="73"/>
      <c r="BN1913" s="95"/>
      <c r="BO1913" s="95"/>
      <c r="BP1913" s="73"/>
      <c r="BQ1913" s="73"/>
      <c r="BR1913" s="95"/>
      <c r="BS1913" s="95"/>
      <c r="BT1913" s="73"/>
      <c r="BU1913" s="73"/>
      <c r="BV1913" s="95"/>
      <c r="BW1913" s="95"/>
      <c r="BX1913" s="73"/>
      <c r="BY1913" s="73"/>
      <c r="BZ1913" s="95"/>
      <c r="CA1913" s="95"/>
      <c r="CB1913" s="73"/>
      <c r="CC1913" s="73"/>
      <c r="CD1913" s="95"/>
      <c r="CE1913" s="9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9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2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73"/>
      <c r="AF1914" s="73"/>
      <c r="AG1914" s="73"/>
      <c r="AH1914" s="95"/>
      <c r="AI1914" s="95"/>
      <c r="AJ1914" s="73"/>
      <c r="AK1914" s="73"/>
      <c r="AL1914" s="95"/>
      <c r="AM1914" s="95"/>
      <c r="AN1914" s="73"/>
      <c r="AO1914" s="73"/>
      <c r="AP1914" s="95"/>
      <c r="AQ1914" s="95"/>
      <c r="AR1914" s="73"/>
      <c r="AS1914" s="73"/>
      <c r="AT1914" s="95"/>
      <c r="AU1914" s="95"/>
      <c r="AV1914" s="73"/>
      <c r="AW1914" s="73"/>
      <c r="AX1914" s="95"/>
      <c r="AY1914" s="95"/>
      <c r="AZ1914" s="73"/>
      <c r="BA1914" s="73"/>
      <c r="BB1914" s="95"/>
      <c r="BC1914" s="95"/>
      <c r="BD1914" s="73"/>
      <c r="BE1914" s="73"/>
      <c r="BF1914" s="95"/>
      <c r="BG1914" s="95"/>
      <c r="BH1914" s="73"/>
      <c r="BI1914" s="73"/>
      <c r="BJ1914" s="95"/>
      <c r="BK1914" s="95"/>
      <c r="BL1914" s="73"/>
      <c r="BM1914" s="73"/>
      <c r="BN1914" s="95"/>
      <c r="BO1914" s="95"/>
      <c r="BP1914" s="73"/>
      <c r="BQ1914" s="73"/>
      <c r="BR1914" s="95"/>
      <c r="BS1914" s="95"/>
      <c r="BT1914" s="73"/>
      <c r="BU1914" s="73"/>
      <c r="BV1914" s="95"/>
      <c r="BW1914" s="95"/>
      <c r="BX1914" s="73"/>
      <c r="BY1914" s="73"/>
      <c r="BZ1914" s="95"/>
      <c r="CA1914" s="95"/>
      <c r="CB1914" s="73"/>
      <c r="CC1914" s="73"/>
      <c r="CD1914" s="95"/>
      <c r="CE1914" s="9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9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2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73"/>
      <c r="AF1915" s="73"/>
      <c r="AG1915" s="73"/>
      <c r="AH1915" s="95"/>
      <c r="AI1915" s="95"/>
      <c r="AJ1915" s="73"/>
      <c r="AK1915" s="73"/>
      <c r="AL1915" s="95"/>
      <c r="AM1915" s="95"/>
      <c r="AN1915" s="73"/>
      <c r="AO1915" s="73"/>
      <c r="AP1915" s="95"/>
      <c r="AQ1915" s="95"/>
      <c r="AR1915" s="73"/>
      <c r="AS1915" s="73"/>
      <c r="AT1915" s="95"/>
      <c r="AU1915" s="95"/>
      <c r="AV1915" s="73"/>
      <c r="AW1915" s="73"/>
      <c r="AX1915" s="95"/>
      <c r="AY1915" s="95"/>
      <c r="AZ1915" s="73"/>
      <c r="BA1915" s="73"/>
      <c r="BB1915" s="95"/>
      <c r="BC1915" s="95"/>
      <c r="BD1915" s="73"/>
      <c r="BE1915" s="73"/>
      <c r="BF1915" s="95"/>
      <c r="BG1915" s="95"/>
      <c r="BH1915" s="73"/>
      <c r="BI1915" s="73"/>
      <c r="BJ1915" s="95"/>
      <c r="BK1915" s="95"/>
      <c r="BL1915" s="73"/>
      <c r="BM1915" s="73"/>
      <c r="BN1915" s="95"/>
      <c r="BO1915" s="95"/>
      <c r="BP1915" s="73"/>
      <c r="BQ1915" s="73"/>
      <c r="BR1915" s="95"/>
      <c r="BS1915" s="95"/>
      <c r="BT1915" s="73"/>
      <c r="BU1915" s="73"/>
      <c r="BV1915" s="95"/>
      <c r="BW1915" s="95"/>
      <c r="BX1915" s="73"/>
      <c r="BY1915" s="73"/>
      <c r="BZ1915" s="95"/>
      <c r="CA1915" s="95"/>
      <c r="CB1915" s="73"/>
      <c r="CC1915" s="73"/>
      <c r="CD1915" s="95"/>
      <c r="CE1915" s="9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9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2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73"/>
      <c r="AF1916" s="73"/>
      <c r="AG1916" s="73"/>
      <c r="AH1916" s="95"/>
      <c r="AI1916" s="95"/>
      <c r="AJ1916" s="73"/>
      <c r="AK1916" s="73"/>
      <c r="AL1916" s="95"/>
      <c r="AM1916" s="95"/>
      <c r="AN1916" s="73"/>
      <c r="AO1916" s="73"/>
      <c r="AP1916" s="95"/>
      <c r="AQ1916" s="95"/>
      <c r="AR1916" s="73"/>
      <c r="AS1916" s="73"/>
      <c r="AT1916" s="95"/>
      <c r="AU1916" s="95"/>
      <c r="AV1916" s="73"/>
      <c r="AW1916" s="73"/>
      <c r="AX1916" s="95"/>
      <c r="AY1916" s="95"/>
      <c r="AZ1916" s="73"/>
      <c r="BA1916" s="73"/>
      <c r="BB1916" s="95"/>
      <c r="BC1916" s="95"/>
      <c r="BD1916" s="73"/>
      <c r="BE1916" s="73"/>
      <c r="BF1916" s="95"/>
      <c r="BG1916" s="95"/>
      <c r="BH1916" s="73"/>
      <c r="BI1916" s="73"/>
      <c r="BJ1916" s="95"/>
      <c r="BK1916" s="95"/>
      <c r="BL1916" s="73"/>
      <c r="BM1916" s="73"/>
      <c r="BN1916" s="95"/>
      <c r="BO1916" s="95"/>
      <c r="BP1916" s="73"/>
      <c r="BQ1916" s="73"/>
      <c r="BR1916" s="95"/>
      <c r="BS1916" s="95"/>
      <c r="BT1916" s="73"/>
      <c r="BU1916" s="73"/>
      <c r="BV1916" s="95"/>
      <c r="BW1916" s="95"/>
      <c r="BX1916" s="73"/>
      <c r="BY1916" s="73"/>
      <c r="BZ1916" s="95"/>
      <c r="CA1916" s="95"/>
      <c r="CB1916" s="73"/>
      <c r="CC1916" s="73"/>
      <c r="CD1916" s="95"/>
      <c r="CE1916" s="9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9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2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73"/>
      <c r="AF1917" s="73"/>
      <c r="AG1917" s="73"/>
      <c r="AH1917" s="95"/>
      <c r="AI1917" s="95"/>
      <c r="AJ1917" s="73"/>
      <c r="AK1917" s="73"/>
      <c r="AL1917" s="95"/>
      <c r="AM1917" s="95"/>
      <c r="AN1917" s="73"/>
      <c r="AO1917" s="73"/>
      <c r="AP1917" s="95"/>
      <c r="AQ1917" s="95"/>
      <c r="AR1917" s="73"/>
      <c r="AS1917" s="73"/>
      <c r="AT1917" s="95"/>
      <c r="AU1917" s="95"/>
      <c r="AV1917" s="73"/>
      <c r="AW1917" s="73"/>
      <c r="AX1917" s="95"/>
      <c r="AY1917" s="95"/>
      <c r="AZ1917" s="73"/>
      <c r="BA1917" s="73"/>
      <c r="BB1917" s="95"/>
      <c r="BC1917" s="95"/>
      <c r="BD1917" s="73"/>
      <c r="BE1917" s="73"/>
      <c r="BF1917" s="95"/>
      <c r="BG1917" s="95"/>
      <c r="BH1917" s="73"/>
      <c r="BI1917" s="73"/>
      <c r="BJ1917" s="95"/>
      <c r="BK1917" s="95"/>
      <c r="BL1917" s="73"/>
      <c r="BM1917" s="73"/>
      <c r="BN1917" s="95"/>
      <c r="BO1917" s="95"/>
      <c r="BP1917" s="73"/>
      <c r="BQ1917" s="73"/>
      <c r="BR1917" s="95"/>
      <c r="BS1917" s="95"/>
      <c r="BT1917" s="73"/>
      <c r="BU1917" s="73"/>
      <c r="BV1917" s="95"/>
      <c r="BW1917" s="95"/>
      <c r="BX1917" s="73"/>
      <c r="BY1917" s="73"/>
      <c r="BZ1917" s="95"/>
      <c r="CA1917" s="95"/>
      <c r="CB1917" s="73"/>
      <c r="CC1917" s="73"/>
      <c r="CD1917" s="95"/>
      <c r="CE1917" s="9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9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2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73"/>
      <c r="AF1918" s="73"/>
      <c r="AG1918" s="73"/>
      <c r="AH1918" s="95"/>
      <c r="AI1918" s="95"/>
      <c r="AJ1918" s="73"/>
      <c r="AK1918" s="73"/>
      <c r="AL1918" s="95"/>
      <c r="AM1918" s="95"/>
      <c r="AN1918" s="73"/>
      <c r="AO1918" s="73"/>
      <c r="AP1918" s="95"/>
      <c r="AQ1918" s="95"/>
      <c r="AR1918" s="73"/>
      <c r="AS1918" s="73"/>
      <c r="AT1918" s="95"/>
      <c r="AU1918" s="95"/>
      <c r="AV1918" s="73"/>
      <c r="AW1918" s="73"/>
      <c r="AX1918" s="95"/>
      <c r="AY1918" s="95"/>
      <c r="AZ1918" s="73"/>
      <c r="BA1918" s="73"/>
      <c r="BB1918" s="95"/>
      <c r="BC1918" s="95"/>
      <c r="BD1918" s="73"/>
      <c r="BE1918" s="73"/>
      <c r="BF1918" s="95"/>
      <c r="BG1918" s="95"/>
      <c r="BH1918" s="73"/>
      <c r="BI1918" s="73"/>
      <c r="BJ1918" s="95"/>
      <c r="BK1918" s="95"/>
      <c r="BL1918" s="73"/>
      <c r="BM1918" s="73"/>
      <c r="BN1918" s="95"/>
      <c r="BO1918" s="95"/>
      <c r="BP1918" s="73"/>
      <c r="BQ1918" s="73"/>
      <c r="BR1918" s="95"/>
      <c r="BS1918" s="95"/>
      <c r="BT1918" s="73"/>
      <c r="BU1918" s="73"/>
      <c r="BV1918" s="95"/>
      <c r="BW1918" s="95"/>
      <c r="BX1918" s="73"/>
      <c r="BY1918" s="73"/>
      <c r="BZ1918" s="95"/>
      <c r="CA1918" s="95"/>
      <c r="CB1918" s="73"/>
      <c r="CC1918" s="73"/>
      <c r="CD1918" s="95"/>
      <c r="CE1918" s="9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9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2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73"/>
      <c r="AF1919" s="73"/>
      <c r="AG1919" s="73"/>
      <c r="AH1919" s="95"/>
      <c r="AI1919" s="95"/>
      <c r="AJ1919" s="73"/>
      <c r="AK1919" s="73"/>
      <c r="AL1919" s="95"/>
      <c r="AM1919" s="95"/>
      <c r="AN1919" s="73"/>
      <c r="AO1919" s="73"/>
      <c r="AP1919" s="95"/>
      <c r="AQ1919" s="95"/>
      <c r="AR1919" s="73"/>
      <c r="AS1919" s="73"/>
      <c r="AT1919" s="95"/>
      <c r="AU1919" s="95"/>
      <c r="AV1919" s="73"/>
      <c r="AW1919" s="73"/>
      <c r="AX1919" s="95"/>
      <c r="AY1919" s="95"/>
      <c r="AZ1919" s="73"/>
      <c r="BA1919" s="73"/>
      <c r="BB1919" s="95"/>
      <c r="BC1919" s="95"/>
      <c r="BD1919" s="73"/>
      <c r="BE1919" s="73"/>
      <c r="BF1919" s="95"/>
      <c r="BG1919" s="95"/>
      <c r="BH1919" s="73"/>
      <c r="BI1919" s="73"/>
      <c r="BJ1919" s="95"/>
      <c r="BK1919" s="95"/>
      <c r="BL1919" s="73"/>
      <c r="BM1919" s="73"/>
      <c r="BN1919" s="95"/>
      <c r="BO1919" s="95"/>
      <c r="BP1919" s="73"/>
      <c r="BQ1919" s="73"/>
      <c r="BR1919" s="95"/>
      <c r="BS1919" s="95"/>
      <c r="BT1919" s="73"/>
      <c r="BU1919" s="73"/>
      <c r="BV1919" s="95"/>
      <c r="BW1919" s="95"/>
      <c r="BX1919" s="73"/>
      <c r="BY1919" s="73"/>
      <c r="BZ1919" s="95"/>
      <c r="CA1919" s="95"/>
      <c r="CB1919" s="73"/>
      <c r="CC1919" s="73"/>
      <c r="CD1919" s="95"/>
      <c r="CE1919" s="9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9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2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73"/>
      <c r="AF1920" s="73"/>
      <c r="AG1920" s="73"/>
      <c r="AH1920" s="95"/>
      <c r="AI1920" s="95"/>
      <c r="AJ1920" s="73"/>
      <c r="AK1920" s="73"/>
      <c r="AL1920" s="95"/>
      <c r="AM1920" s="95"/>
      <c r="AN1920" s="73"/>
      <c r="AO1920" s="73"/>
      <c r="AP1920" s="95"/>
      <c r="AQ1920" s="95"/>
      <c r="AR1920" s="73"/>
      <c r="AS1920" s="73"/>
      <c r="AT1920" s="95"/>
      <c r="AU1920" s="95"/>
      <c r="AV1920" s="73"/>
      <c r="AW1920" s="73"/>
      <c r="AX1920" s="95"/>
      <c r="AY1920" s="95"/>
      <c r="AZ1920" s="73"/>
      <c r="BA1920" s="73"/>
      <c r="BB1920" s="95"/>
      <c r="BC1920" s="95"/>
      <c r="BD1920" s="73"/>
      <c r="BE1920" s="73"/>
      <c r="BF1920" s="95"/>
      <c r="BG1920" s="95"/>
      <c r="BH1920" s="73"/>
      <c r="BI1920" s="73"/>
      <c r="BJ1920" s="95"/>
      <c r="BK1920" s="95"/>
      <c r="BL1920" s="73"/>
      <c r="BM1920" s="73"/>
      <c r="BN1920" s="95"/>
      <c r="BO1920" s="95"/>
      <c r="BP1920" s="73"/>
      <c r="BQ1920" s="73"/>
      <c r="BR1920" s="95"/>
      <c r="BS1920" s="95"/>
      <c r="BT1920" s="73"/>
      <c r="BU1920" s="73"/>
      <c r="BV1920" s="95"/>
      <c r="BW1920" s="95"/>
      <c r="BX1920" s="73"/>
      <c r="BY1920" s="73"/>
      <c r="BZ1920" s="95"/>
      <c r="CA1920" s="95"/>
      <c r="CB1920" s="73"/>
      <c r="CC1920" s="73"/>
      <c r="CD1920" s="95"/>
      <c r="CE1920" s="9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9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2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73"/>
      <c r="AF1921" s="73"/>
      <c r="AG1921" s="73"/>
      <c r="AH1921" s="95"/>
      <c r="AI1921" s="95"/>
      <c r="AJ1921" s="73"/>
      <c r="AK1921" s="73"/>
      <c r="AL1921" s="95"/>
      <c r="AM1921" s="95"/>
      <c r="AN1921" s="73"/>
      <c r="AO1921" s="73"/>
      <c r="AP1921" s="95"/>
      <c r="AQ1921" s="95"/>
      <c r="AR1921" s="73"/>
      <c r="AS1921" s="73"/>
      <c r="AT1921" s="95"/>
      <c r="AU1921" s="95"/>
      <c r="AV1921" s="73"/>
      <c r="AW1921" s="73"/>
      <c r="AX1921" s="95"/>
      <c r="AY1921" s="95"/>
      <c r="AZ1921" s="73"/>
      <c r="BA1921" s="73"/>
      <c r="BB1921" s="95"/>
      <c r="BC1921" s="95"/>
      <c r="BD1921" s="73"/>
      <c r="BE1921" s="73"/>
      <c r="BF1921" s="95"/>
      <c r="BG1921" s="95"/>
      <c r="BH1921" s="73"/>
      <c r="BI1921" s="73"/>
      <c r="BJ1921" s="95"/>
      <c r="BK1921" s="95"/>
      <c r="BL1921" s="73"/>
      <c r="BM1921" s="73"/>
      <c r="BN1921" s="95"/>
      <c r="BO1921" s="95"/>
      <c r="BP1921" s="73"/>
      <c r="BQ1921" s="73"/>
      <c r="BR1921" s="95"/>
      <c r="BS1921" s="95"/>
      <c r="BT1921" s="73"/>
      <c r="BU1921" s="73"/>
      <c r="BV1921" s="95"/>
      <c r="BW1921" s="95"/>
      <c r="BX1921" s="73"/>
      <c r="BY1921" s="73"/>
      <c r="BZ1921" s="95"/>
      <c r="CA1921" s="95"/>
      <c r="CB1921" s="73"/>
      <c r="CC1921" s="73"/>
      <c r="CD1921" s="95"/>
      <c r="CE1921" s="9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9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2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73"/>
      <c r="AF1922" s="73"/>
      <c r="AG1922" s="73"/>
      <c r="AH1922" s="95"/>
      <c r="AI1922" s="95"/>
      <c r="AJ1922" s="73"/>
      <c r="AK1922" s="73"/>
      <c r="AL1922" s="95"/>
      <c r="AM1922" s="95"/>
      <c r="AN1922" s="73"/>
      <c r="AO1922" s="73"/>
      <c r="AP1922" s="95"/>
      <c r="AQ1922" s="95"/>
      <c r="AR1922" s="73"/>
      <c r="AS1922" s="73"/>
      <c r="AT1922" s="95"/>
      <c r="AU1922" s="95"/>
      <c r="AV1922" s="73"/>
      <c r="AW1922" s="73"/>
      <c r="AX1922" s="95"/>
      <c r="AY1922" s="95"/>
      <c r="AZ1922" s="73"/>
      <c r="BA1922" s="73"/>
      <c r="BB1922" s="95"/>
      <c r="BC1922" s="95"/>
      <c r="BD1922" s="73"/>
      <c r="BE1922" s="73"/>
      <c r="BF1922" s="95"/>
      <c r="BG1922" s="95"/>
      <c r="BH1922" s="73"/>
      <c r="BI1922" s="73"/>
      <c r="BJ1922" s="95"/>
      <c r="BK1922" s="95"/>
      <c r="BL1922" s="73"/>
      <c r="BM1922" s="73"/>
      <c r="BN1922" s="95"/>
      <c r="BO1922" s="95"/>
      <c r="BP1922" s="73"/>
      <c r="BQ1922" s="73"/>
      <c r="BR1922" s="95"/>
      <c r="BS1922" s="95"/>
      <c r="BT1922" s="73"/>
      <c r="BU1922" s="73"/>
      <c r="BV1922" s="95"/>
      <c r="BW1922" s="95"/>
      <c r="BX1922" s="73"/>
      <c r="BY1922" s="73"/>
      <c r="BZ1922" s="95"/>
      <c r="CA1922" s="95"/>
      <c r="CB1922" s="73"/>
      <c r="CC1922" s="73"/>
      <c r="CD1922" s="95"/>
      <c r="CE1922" s="9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9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2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73"/>
      <c r="AF1923" s="73"/>
      <c r="AG1923" s="73"/>
      <c r="AH1923" s="95"/>
      <c r="AI1923" s="95"/>
      <c r="AJ1923" s="73"/>
      <c r="AK1923" s="73"/>
      <c r="AL1923" s="95"/>
      <c r="AM1923" s="95"/>
      <c r="AN1923" s="73"/>
      <c r="AO1923" s="73"/>
      <c r="AP1923" s="95"/>
      <c r="AQ1923" s="95"/>
      <c r="AR1923" s="73"/>
      <c r="AS1923" s="73"/>
      <c r="AT1923" s="95"/>
      <c r="AU1923" s="95"/>
      <c r="AV1923" s="73"/>
      <c r="AW1923" s="73"/>
      <c r="AX1923" s="95"/>
      <c r="AY1923" s="95"/>
      <c r="AZ1923" s="73"/>
      <c r="BA1923" s="73"/>
      <c r="BB1923" s="95"/>
      <c r="BC1923" s="95"/>
      <c r="BD1923" s="73"/>
      <c r="BE1923" s="73"/>
      <c r="BF1923" s="95"/>
      <c r="BG1923" s="95"/>
      <c r="BH1923" s="73"/>
      <c r="BI1923" s="73"/>
      <c r="BJ1923" s="95"/>
      <c r="BK1923" s="95"/>
      <c r="BL1923" s="73"/>
      <c r="BM1923" s="73"/>
      <c r="BN1923" s="95"/>
      <c r="BO1923" s="95"/>
      <c r="BP1923" s="73"/>
      <c r="BQ1923" s="73"/>
      <c r="BR1923" s="95"/>
      <c r="BS1923" s="95"/>
      <c r="BT1923" s="73"/>
      <c r="BU1923" s="73"/>
      <c r="BV1923" s="95"/>
      <c r="BW1923" s="95"/>
      <c r="BX1923" s="73"/>
      <c r="BY1923" s="73"/>
      <c r="BZ1923" s="95"/>
      <c r="CA1923" s="95"/>
      <c r="CB1923" s="73"/>
      <c r="CC1923" s="73"/>
      <c r="CD1923" s="95"/>
      <c r="CE1923" s="9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9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2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73"/>
      <c r="AF1924" s="73"/>
      <c r="AG1924" s="73"/>
      <c r="AH1924" s="95"/>
      <c r="AI1924" s="95"/>
      <c r="AJ1924" s="73"/>
      <c r="AK1924" s="73"/>
      <c r="AL1924" s="95"/>
      <c r="AM1924" s="95"/>
      <c r="AN1924" s="73"/>
      <c r="AO1924" s="73"/>
      <c r="AP1924" s="95"/>
      <c r="AQ1924" s="95"/>
      <c r="AR1924" s="73"/>
      <c r="AS1924" s="73"/>
      <c r="AT1924" s="95"/>
      <c r="AU1924" s="95"/>
      <c r="AV1924" s="73"/>
      <c r="AW1924" s="73"/>
      <c r="AX1924" s="95"/>
      <c r="AY1924" s="95"/>
      <c r="AZ1924" s="73"/>
      <c r="BA1924" s="73"/>
      <c r="BB1924" s="95"/>
      <c r="BC1924" s="95"/>
      <c r="BD1924" s="73"/>
      <c r="BE1924" s="73"/>
      <c r="BF1924" s="95"/>
      <c r="BG1924" s="95"/>
      <c r="BH1924" s="73"/>
      <c r="BI1924" s="73"/>
      <c r="BJ1924" s="95"/>
      <c r="BK1924" s="95"/>
      <c r="BL1924" s="73"/>
      <c r="BM1924" s="73"/>
      <c r="BN1924" s="95"/>
      <c r="BO1924" s="95"/>
      <c r="BP1924" s="73"/>
      <c r="BQ1924" s="73"/>
      <c r="BR1924" s="95"/>
      <c r="BS1924" s="95"/>
      <c r="BT1924" s="73"/>
      <c r="BU1924" s="73"/>
      <c r="BV1924" s="95"/>
      <c r="BW1924" s="95"/>
      <c r="BX1924" s="73"/>
      <c r="BY1924" s="73"/>
      <c r="BZ1924" s="95"/>
      <c r="CA1924" s="95"/>
      <c r="CB1924" s="73"/>
      <c r="CC1924" s="73"/>
      <c r="CD1924" s="95"/>
      <c r="CE1924" s="9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9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2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73"/>
      <c r="AF1925" s="73"/>
      <c r="AG1925" s="73"/>
      <c r="AH1925" s="95"/>
      <c r="AI1925" s="95"/>
      <c r="AJ1925" s="73"/>
      <c r="AK1925" s="73"/>
      <c r="AL1925" s="95"/>
      <c r="AM1925" s="95"/>
      <c r="AN1925" s="73"/>
      <c r="AO1925" s="73"/>
      <c r="AP1925" s="95"/>
      <c r="AQ1925" s="95"/>
      <c r="AR1925" s="73"/>
      <c r="AS1925" s="73"/>
      <c r="AT1925" s="95"/>
      <c r="AU1925" s="95"/>
      <c r="AV1925" s="73"/>
      <c r="AW1925" s="73"/>
      <c r="AX1925" s="95"/>
      <c r="AY1925" s="95"/>
      <c r="AZ1925" s="73"/>
      <c r="BA1925" s="73"/>
      <c r="BB1925" s="95"/>
      <c r="BC1925" s="95"/>
      <c r="BD1925" s="73"/>
      <c r="BE1925" s="73"/>
      <c r="BF1925" s="95"/>
      <c r="BG1925" s="95"/>
      <c r="BH1925" s="73"/>
      <c r="BI1925" s="73"/>
      <c r="BJ1925" s="95"/>
      <c r="BK1925" s="95"/>
      <c r="BL1925" s="73"/>
      <c r="BM1925" s="73"/>
      <c r="BN1925" s="95"/>
      <c r="BO1925" s="95"/>
      <c r="BP1925" s="73"/>
      <c r="BQ1925" s="73"/>
      <c r="BR1925" s="95"/>
      <c r="BS1925" s="95"/>
      <c r="BT1925" s="73"/>
      <c r="BU1925" s="73"/>
      <c r="BV1925" s="95"/>
      <c r="BW1925" s="95"/>
      <c r="BX1925" s="73"/>
      <c r="BY1925" s="73"/>
      <c r="BZ1925" s="95"/>
      <c r="CA1925" s="95"/>
      <c r="CB1925" s="73"/>
      <c r="CC1925" s="73"/>
      <c r="CD1925" s="95"/>
      <c r="CE1925" s="9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9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2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73"/>
      <c r="AF1926" s="73"/>
      <c r="AG1926" s="73"/>
      <c r="AH1926" s="95"/>
      <c r="AI1926" s="95"/>
      <c r="AJ1926" s="73"/>
      <c r="AK1926" s="73"/>
      <c r="AL1926" s="95"/>
      <c r="AM1926" s="95"/>
      <c r="AN1926" s="73"/>
      <c r="AO1926" s="73"/>
      <c r="AP1926" s="95"/>
      <c r="AQ1926" s="95"/>
      <c r="AR1926" s="73"/>
      <c r="AS1926" s="73"/>
      <c r="AT1926" s="95"/>
      <c r="AU1926" s="95"/>
      <c r="AV1926" s="73"/>
      <c r="AW1926" s="73"/>
      <c r="AX1926" s="95"/>
      <c r="AY1926" s="95"/>
      <c r="AZ1926" s="73"/>
      <c r="BA1926" s="73"/>
      <c r="BB1926" s="95"/>
      <c r="BC1926" s="95"/>
      <c r="BD1926" s="73"/>
      <c r="BE1926" s="73"/>
      <c r="BF1926" s="95"/>
      <c r="BG1926" s="95"/>
      <c r="BH1926" s="73"/>
      <c r="BI1926" s="73"/>
      <c r="BJ1926" s="95"/>
      <c r="BK1926" s="95"/>
      <c r="BL1926" s="73"/>
      <c r="BM1926" s="73"/>
      <c r="BN1926" s="95"/>
      <c r="BO1926" s="95"/>
      <c r="BP1926" s="73"/>
      <c r="BQ1926" s="73"/>
      <c r="BR1926" s="95"/>
      <c r="BS1926" s="95"/>
      <c r="BT1926" s="73"/>
      <c r="BU1926" s="73"/>
      <c r="BV1926" s="95"/>
      <c r="BW1926" s="95"/>
      <c r="BX1926" s="73"/>
      <c r="BY1926" s="73"/>
      <c r="BZ1926" s="95"/>
      <c r="CA1926" s="95"/>
      <c r="CB1926" s="73"/>
      <c r="CC1926" s="73"/>
      <c r="CD1926" s="95"/>
      <c r="CE1926" s="9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9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2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73"/>
      <c r="AF1927" s="73"/>
      <c r="AG1927" s="73"/>
      <c r="AH1927" s="95"/>
      <c r="AI1927" s="95"/>
      <c r="AJ1927" s="73"/>
      <c r="AK1927" s="73"/>
      <c r="AL1927" s="95"/>
      <c r="AM1927" s="95"/>
      <c r="AN1927" s="73"/>
      <c r="AO1927" s="73"/>
      <c r="AP1927" s="95"/>
      <c r="AQ1927" s="95"/>
      <c r="AR1927" s="73"/>
      <c r="AS1927" s="73"/>
      <c r="AT1927" s="95"/>
      <c r="AU1927" s="95"/>
      <c r="AV1927" s="73"/>
      <c r="AW1927" s="73"/>
      <c r="AX1927" s="95"/>
      <c r="AY1927" s="95"/>
      <c r="AZ1927" s="73"/>
      <c r="BA1927" s="73"/>
      <c r="BB1927" s="95"/>
      <c r="BC1927" s="95"/>
      <c r="BD1927" s="73"/>
      <c r="BE1927" s="73"/>
      <c r="BF1927" s="95"/>
      <c r="BG1927" s="95"/>
      <c r="BH1927" s="73"/>
      <c r="BI1927" s="73"/>
      <c r="BJ1927" s="95"/>
      <c r="BK1927" s="95"/>
      <c r="BL1927" s="73"/>
      <c r="BM1927" s="73"/>
      <c r="BN1927" s="95"/>
      <c r="BO1927" s="95"/>
      <c r="BP1927" s="73"/>
      <c r="BQ1927" s="73"/>
      <c r="BR1927" s="95"/>
      <c r="BS1927" s="95"/>
      <c r="BT1927" s="73"/>
      <c r="BU1927" s="73"/>
      <c r="BV1927" s="95"/>
      <c r="BW1927" s="95"/>
      <c r="BX1927" s="73"/>
      <c r="BY1927" s="73"/>
      <c r="BZ1927" s="95"/>
      <c r="CA1927" s="95"/>
      <c r="CB1927" s="73"/>
      <c r="CC1927" s="73"/>
      <c r="CD1927" s="95"/>
      <c r="CE1927" s="9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9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2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73"/>
      <c r="AF1928" s="73"/>
      <c r="AG1928" s="73"/>
      <c r="AH1928" s="95"/>
      <c r="AI1928" s="95"/>
      <c r="AJ1928" s="73"/>
      <c r="AK1928" s="73"/>
      <c r="AL1928" s="95"/>
      <c r="AM1928" s="95"/>
      <c r="AN1928" s="73"/>
      <c r="AO1928" s="73"/>
      <c r="AP1928" s="95"/>
      <c r="AQ1928" s="95"/>
      <c r="AR1928" s="73"/>
      <c r="AS1928" s="73"/>
      <c r="AT1928" s="95"/>
      <c r="AU1928" s="95"/>
      <c r="AV1928" s="73"/>
      <c r="AW1928" s="73"/>
      <c r="AX1928" s="95"/>
      <c r="AY1928" s="95"/>
      <c r="AZ1928" s="73"/>
      <c r="BA1928" s="73"/>
      <c r="BB1928" s="95"/>
      <c r="BC1928" s="95"/>
      <c r="BD1928" s="73"/>
      <c r="BE1928" s="73"/>
      <c r="BF1928" s="95"/>
      <c r="BG1928" s="95"/>
      <c r="BH1928" s="73"/>
      <c r="BI1928" s="73"/>
      <c r="BJ1928" s="95"/>
      <c r="BK1928" s="95"/>
      <c r="BL1928" s="73"/>
      <c r="BM1928" s="73"/>
      <c r="BN1928" s="95"/>
      <c r="BO1928" s="95"/>
      <c r="BP1928" s="73"/>
      <c r="BQ1928" s="73"/>
      <c r="BR1928" s="95"/>
      <c r="BS1928" s="95"/>
      <c r="BT1928" s="73"/>
      <c r="BU1928" s="73"/>
      <c r="BV1928" s="95"/>
      <c r="BW1928" s="95"/>
      <c r="BX1928" s="73"/>
      <c r="BY1928" s="73"/>
      <c r="BZ1928" s="95"/>
      <c r="CA1928" s="95"/>
      <c r="CB1928" s="73"/>
      <c r="CC1928" s="73"/>
      <c r="CD1928" s="95"/>
      <c r="CE1928" s="9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9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2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73"/>
      <c r="AF1929" s="73"/>
      <c r="AG1929" s="73"/>
      <c r="AH1929" s="95"/>
      <c r="AI1929" s="95"/>
      <c r="AJ1929" s="73"/>
      <c r="AK1929" s="73"/>
      <c r="AL1929" s="95"/>
      <c r="AM1929" s="95"/>
      <c r="AN1929" s="73"/>
      <c r="AO1929" s="73"/>
      <c r="AP1929" s="95"/>
      <c r="AQ1929" s="95"/>
      <c r="AR1929" s="73"/>
      <c r="AS1929" s="73"/>
      <c r="AT1929" s="95"/>
      <c r="AU1929" s="95"/>
      <c r="AV1929" s="73"/>
      <c r="AW1929" s="73"/>
      <c r="AX1929" s="95"/>
      <c r="AY1929" s="95"/>
      <c r="AZ1929" s="73"/>
      <c r="BA1929" s="73"/>
      <c r="BB1929" s="95"/>
      <c r="BC1929" s="95"/>
      <c r="BD1929" s="73"/>
      <c r="BE1929" s="73"/>
      <c r="BF1929" s="95"/>
      <c r="BG1929" s="95"/>
      <c r="BH1929" s="73"/>
      <c r="BI1929" s="73"/>
      <c r="BJ1929" s="95"/>
      <c r="BK1929" s="95"/>
      <c r="BL1929" s="73"/>
      <c r="BM1929" s="73"/>
      <c r="BN1929" s="95"/>
      <c r="BO1929" s="95"/>
      <c r="BP1929" s="73"/>
      <c r="BQ1929" s="73"/>
      <c r="BR1929" s="95"/>
      <c r="BS1929" s="95"/>
      <c r="BT1929" s="73"/>
      <c r="BU1929" s="73"/>
      <c r="BV1929" s="95"/>
      <c r="BW1929" s="95"/>
      <c r="BX1929" s="73"/>
      <c r="BY1929" s="73"/>
      <c r="BZ1929" s="95"/>
      <c r="CA1929" s="95"/>
      <c r="CB1929" s="73"/>
      <c r="CC1929" s="73"/>
      <c r="CD1929" s="95"/>
      <c r="CE1929" s="9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9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2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73"/>
      <c r="AF1930" s="73"/>
      <c r="AG1930" s="73"/>
      <c r="AH1930" s="95"/>
      <c r="AI1930" s="95"/>
      <c r="AJ1930" s="73"/>
      <c r="AK1930" s="73"/>
      <c r="AL1930" s="95"/>
      <c r="AM1930" s="95"/>
      <c r="AN1930" s="73"/>
      <c r="AO1930" s="73"/>
      <c r="AP1930" s="95"/>
      <c r="AQ1930" s="95"/>
      <c r="AR1930" s="73"/>
      <c r="AS1930" s="73"/>
      <c r="AT1930" s="95"/>
      <c r="AU1930" s="95"/>
      <c r="AV1930" s="73"/>
      <c r="AW1930" s="73"/>
      <c r="AX1930" s="95"/>
      <c r="AY1930" s="95"/>
      <c r="AZ1930" s="73"/>
      <c r="BA1930" s="73"/>
      <c r="BB1930" s="95"/>
      <c r="BC1930" s="95"/>
      <c r="BD1930" s="73"/>
      <c r="BE1930" s="73"/>
      <c r="BF1930" s="95"/>
      <c r="BG1930" s="95"/>
      <c r="BH1930" s="73"/>
      <c r="BI1930" s="73"/>
      <c r="BJ1930" s="95"/>
      <c r="BK1930" s="95"/>
      <c r="BL1930" s="73"/>
      <c r="BM1930" s="73"/>
      <c r="BN1930" s="95"/>
      <c r="BO1930" s="95"/>
      <c r="BP1930" s="73"/>
      <c r="BQ1930" s="73"/>
      <c r="BR1930" s="95"/>
      <c r="BS1930" s="95"/>
      <c r="BT1930" s="73"/>
      <c r="BU1930" s="73"/>
      <c r="BV1930" s="95"/>
      <c r="BW1930" s="95"/>
      <c r="BX1930" s="73"/>
      <c r="BY1930" s="73"/>
      <c r="BZ1930" s="95"/>
      <c r="CA1930" s="95"/>
      <c r="CB1930" s="73"/>
      <c r="CC1930" s="73"/>
      <c r="CD1930" s="95"/>
      <c r="CE1930" s="9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9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2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73"/>
      <c r="AF1931" s="73"/>
      <c r="AG1931" s="73"/>
      <c r="AH1931" s="95"/>
      <c r="AI1931" s="95"/>
      <c r="AJ1931" s="73"/>
      <c r="AK1931" s="73"/>
      <c r="AL1931" s="95"/>
      <c r="AM1931" s="95"/>
      <c r="AN1931" s="73"/>
      <c r="AO1931" s="73"/>
      <c r="AP1931" s="95"/>
      <c r="AQ1931" s="95"/>
      <c r="AR1931" s="73"/>
      <c r="AS1931" s="73"/>
      <c r="AT1931" s="95"/>
      <c r="AU1931" s="95"/>
      <c r="AV1931" s="73"/>
      <c r="AW1931" s="73"/>
      <c r="AX1931" s="95"/>
      <c r="AY1931" s="95"/>
      <c r="AZ1931" s="73"/>
      <c r="BA1931" s="73"/>
      <c r="BB1931" s="95"/>
      <c r="BC1931" s="95"/>
      <c r="BD1931" s="73"/>
      <c r="BE1931" s="73"/>
      <c r="BF1931" s="95"/>
      <c r="BG1931" s="95"/>
      <c r="BH1931" s="73"/>
      <c r="BI1931" s="73"/>
      <c r="BJ1931" s="95"/>
      <c r="BK1931" s="95"/>
      <c r="BL1931" s="73"/>
      <c r="BM1931" s="73"/>
      <c r="BN1931" s="95"/>
      <c r="BO1931" s="95"/>
      <c r="BP1931" s="73"/>
      <c r="BQ1931" s="73"/>
      <c r="BR1931" s="95"/>
      <c r="BS1931" s="95"/>
      <c r="BT1931" s="73"/>
      <c r="BU1931" s="73"/>
      <c r="BV1931" s="95"/>
      <c r="BW1931" s="95"/>
      <c r="BX1931" s="73"/>
      <c r="BY1931" s="73"/>
      <c r="BZ1931" s="95"/>
      <c r="CA1931" s="95"/>
      <c r="CB1931" s="73"/>
      <c r="CC1931" s="73"/>
      <c r="CD1931" s="95"/>
      <c r="CE1931" s="9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9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2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73"/>
      <c r="AF1932" s="73"/>
      <c r="AG1932" s="73"/>
      <c r="AH1932" s="95"/>
      <c r="AI1932" s="95"/>
      <c r="AJ1932" s="73"/>
      <c r="AK1932" s="73"/>
      <c r="AL1932" s="95"/>
      <c r="AM1932" s="95"/>
      <c r="AN1932" s="73"/>
      <c r="AO1932" s="73"/>
      <c r="AP1932" s="95"/>
      <c r="AQ1932" s="95"/>
      <c r="AR1932" s="73"/>
      <c r="AS1932" s="73"/>
      <c r="AT1932" s="95"/>
      <c r="AU1932" s="95"/>
      <c r="AV1932" s="73"/>
      <c r="AW1932" s="73"/>
      <c r="AX1932" s="95"/>
      <c r="AY1932" s="95"/>
      <c r="AZ1932" s="73"/>
      <c r="BA1932" s="73"/>
      <c r="BB1932" s="95"/>
      <c r="BC1932" s="95"/>
      <c r="BD1932" s="73"/>
      <c r="BE1932" s="73"/>
      <c r="BF1932" s="95"/>
      <c r="BG1932" s="95"/>
      <c r="BH1932" s="73"/>
      <c r="BI1932" s="73"/>
      <c r="BJ1932" s="95"/>
      <c r="BK1932" s="95"/>
      <c r="BL1932" s="73"/>
      <c r="BM1932" s="73"/>
      <c r="BN1932" s="95"/>
      <c r="BO1932" s="95"/>
      <c r="BP1932" s="73"/>
      <c r="BQ1932" s="73"/>
      <c r="BR1932" s="95"/>
      <c r="BS1932" s="95"/>
      <c r="BT1932" s="73"/>
      <c r="BU1932" s="73"/>
      <c r="BV1932" s="95"/>
      <c r="BW1932" s="95"/>
      <c r="BX1932" s="73"/>
      <c r="BY1932" s="73"/>
      <c r="BZ1932" s="95"/>
      <c r="CA1932" s="95"/>
      <c r="CB1932" s="73"/>
      <c r="CC1932" s="73"/>
      <c r="CD1932" s="95"/>
      <c r="CE1932" s="9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9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2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73"/>
      <c r="AF1933" s="73"/>
      <c r="AG1933" s="73"/>
      <c r="AH1933" s="95"/>
      <c r="AI1933" s="95"/>
      <c r="AJ1933" s="73"/>
      <c r="AK1933" s="73"/>
      <c r="AL1933" s="95"/>
      <c r="AM1933" s="95"/>
      <c r="AN1933" s="73"/>
      <c r="AO1933" s="73"/>
      <c r="AP1933" s="95"/>
      <c r="AQ1933" s="95"/>
      <c r="AR1933" s="73"/>
      <c r="AS1933" s="73"/>
      <c r="AT1933" s="95"/>
      <c r="AU1933" s="95"/>
      <c r="AV1933" s="73"/>
      <c r="AW1933" s="73"/>
      <c r="AX1933" s="95"/>
      <c r="AY1933" s="95"/>
      <c r="AZ1933" s="73"/>
      <c r="BA1933" s="73"/>
      <c r="BB1933" s="95"/>
      <c r="BC1933" s="95"/>
      <c r="BD1933" s="73"/>
      <c r="BE1933" s="73"/>
      <c r="BF1933" s="95"/>
      <c r="BG1933" s="95"/>
      <c r="BH1933" s="73"/>
      <c r="BI1933" s="73"/>
      <c r="BJ1933" s="95"/>
      <c r="BK1933" s="95"/>
      <c r="BL1933" s="73"/>
      <c r="BM1933" s="73"/>
      <c r="BN1933" s="95"/>
      <c r="BO1933" s="95"/>
      <c r="BP1933" s="73"/>
      <c r="BQ1933" s="73"/>
      <c r="BR1933" s="95"/>
      <c r="BS1933" s="95"/>
      <c r="BT1933" s="73"/>
      <c r="BU1933" s="73"/>
      <c r="BV1933" s="95"/>
      <c r="BW1933" s="95"/>
      <c r="BX1933" s="73"/>
      <c r="BY1933" s="73"/>
      <c r="BZ1933" s="95"/>
      <c r="CA1933" s="95"/>
      <c r="CB1933" s="73"/>
      <c r="CC1933" s="73"/>
      <c r="CD1933" s="95"/>
      <c r="CE1933" s="9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9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2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73"/>
      <c r="AF1934" s="73"/>
      <c r="AG1934" s="73"/>
      <c r="AH1934" s="95"/>
      <c r="AI1934" s="95"/>
      <c r="AJ1934" s="73"/>
      <c r="AK1934" s="73"/>
      <c r="AL1934" s="95"/>
      <c r="AM1934" s="95"/>
      <c r="AN1934" s="73"/>
      <c r="AO1934" s="73"/>
      <c r="AP1934" s="95"/>
      <c r="AQ1934" s="95"/>
      <c r="AR1934" s="73"/>
      <c r="AS1934" s="73"/>
      <c r="AT1934" s="95"/>
      <c r="AU1934" s="95"/>
      <c r="AV1934" s="73"/>
      <c r="AW1934" s="73"/>
      <c r="AX1934" s="95"/>
      <c r="AY1934" s="95"/>
      <c r="AZ1934" s="73"/>
      <c r="BA1934" s="73"/>
      <c r="BB1934" s="95"/>
      <c r="BC1934" s="95"/>
      <c r="BD1934" s="73"/>
      <c r="BE1934" s="73"/>
      <c r="BF1934" s="95"/>
      <c r="BG1934" s="95"/>
      <c r="BH1934" s="73"/>
      <c r="BI1934" s="73"/>
      <c r="BJ1934" s="95"/>
      <c r="BK1934" s="95"/>
      <c r="BL1934" s="73"/>
      <c r="BM1934" s="73"/>
      <c r="BN1934" s="95"/>
      <c r="BO1934" s="95"/>
      <c r="BP1934" s="73"/>
      <c r="BQ1934" s="73"/>
      <c r="BR1934" s="95"/>
      <c r="BS1934" s="95"/>
      <c r="BT1934" s="73"/>
      <c r="BU1934" s="73"/>
      <c r="BV1934" s="95"/>
      <c r="BW1934" s="95"/>
      <c r="BX1934" s="73"/>
      <c r="BY1934" s="73"/>
      <c r="BZ1934" s="95"/>
      <c r="CA1934" s="95"/>
      <c r="CB1934" s="73"/>
      <c r="CC1934" s="73"/>
      <c r="CD1934" s="95"/>
      <c r="CE1934" s="9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9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2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73"/>
      <c r="AF1935" s="73"/>
      <c r="AG1935" s="73"/>
      <c r="AH1935" s="95"/>
      <c r="AI1935" s="95"/>
      <c r="AJ1935" s="73"/>
      <c r="AK1935" s="73"/>
      <c r="AL1935" s="95"/>
      <c r="AM1935" s="95"/>
      <c r="AN1935" s="73"/>
      <c r="AO1935" s="73"/>
      <c r="AP1935" s="95"/>
      <c r="AQ1935" s="95"/>
      <c r="AR1935" s="73"/>
      <c r="AS1935" s="73"/>
      <c r="AT1935" s="95"/>
      <c r="AU1935" s="95"/>
      <c r="AV1935" s="73"/>
      <c r="AW1935" s="73"/>
      <c r="AX1935" s="95"/>
      <c r="AY1935" s="95"/>
      <c r="AZ1935" s="73"/>
      <c r="BA1935" s="73"/>
      <c r="BB1935" s="95"/>
      <c r="BC1935" s="95"/>
      <c r="BD1935" s="73"/>
      <c r="BE1935" s="73"/>
      <c r="BF1935" s="95"/>
      <c r="BG1935" s="95"/>
      <c r="BH1935" s="73"/>
      <c r="BI1935" s="73"/>
      <c r="BJ1935" s="95"/>
      <c r="BK1935" s="95"/>
      <c r="BL1935" s="73"/>
      <c r="BM1935" s="73"/>
      <c r="BN1935" s="95"/>
      <c r="BO1935" s="95"/>
      <c r="BP1935" s="73"/>
      <c r="BQ1935" s="73"/>
      <c r="BR1935" s="95"/>
      <c r="BS1935" s="95"/>
      <c r="BT1935" s="73"/>
      <c r="BU1935" s="73"/>
      <c r="BV1935" s="95"/>
      <c r="BW1935" s="95"/>
      <c r="BX1935" s="73"/>
      <c r="BY1935" s="73"/>
      <c r="BZ1935" s="95"/>
      <c r="CA1935" s="95"/>
      <c r="CB1935" s="73"/>
      <c r="CC1935" s="73"/>
      <c r="CD1935" s="95"/>
      <c r="CE1935" s="9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9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2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73"/>
      <c r="AF1936" s="73"/>
      <c r="AG1936" s="73"/>
      <c r="AH1936" s="95"/>
      <c r="AI1936" s="95"/>
      <c r="AJ1936" s="73"/>
      <c r="AK1936" s="73"/>
      <c r="AL1936" s="95"/>
      <c r="AM1936" s="95"/>
      <c r="AN1936" s="73"/>
      <c r="AO1936" s="73"/>
      <c r="AP1936" s="95"/>
      <c r="AQ1936" s="95"/>
      <c r="AR1936" s="73"/>
      <c r="AS1936" s="73"/>
      <c r="AT1936" s="95"/>
      <c r="AU1936" s="95"/>
      <c r="AV1936" s="73"/>
      <c r="AW1936" s="73"/>
      <c r="AX1936" s="95"/>
      <c r="AY1936" s="95"/>
      <c r="AZ1936" s="73"/>
      <c r="BA1936" s="73"/>
      <c r="BB1936" s="95"/>
      <c r="BC1936" s="95"/>
      <c r="BD1936" s="73"/>
      <c r="BE1936" s="73"/>
      <c r="BF1936" s="95"/>
      <c r="BG1936" s="95"/>
      <c r="BH1936" s="73"/>
      <c r="BI1936" s="73"/>
      <c r="BJ1936" s="95"/>
      <c r="BK1936" s="95"/>
      <c r="BL1936" s="73"/>
      <c r="BM1936" s="73"/>
      <c r="BN1936" s="95"/>
      <c r="BO1936" s="95"/>
      <c r="BP1936" s="73"/>
      <c r="BQ1936" s="73"/>
      <c r="BR1936" s="95"/>
      <c r="BS1936" s="95"/>
      <c r="BT1936" s="73"/>
      <c r="BU1936" s="73"/>
      <c r="BV1936" s="95"/>
      <c r="BW1936" s="95"/>
      <c r="BX1936" s="73"/>
      <c r="BY1936" s="73"/>
      <c r="BZ1936" s="95"/>
      <c r="CA1936" s="95"/>
      <c r="CB1936" s="73"/>
      <c r="CC1936" s="73"/>
      <c r="CD1936" s="95"/>
      <c r="CE1936" s="9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9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2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73"/>
      <c r="AF1937" s="73"/>
      <c r="AG1937" s="73"/>
      <c r="AH1937" s="95"/>
      <c r="AI1937" s="95"/>
      <c r="AJ1937" s="73"/>
      <c r="AK1937" s="73"/>
      <c r="AL1937" s="95"/>
      <c r="AM1937" s="95"/>
      <c r="AN1937" s="73"/>
      <c r="AO1937" s="73"/>
      <c r="AP1937" s="95"/>
      <c r="AQ1937" s="95"/>
      <c r="AR1937" s="73"/>
      <c r="AS1937" s="73"/>
      <c r="AT1937" s="95"/>
      <c r="AU1937" s="95"/>
      <c r="AV1937" s="73"/>
      <c r="AW1937" s="73"/>
      <c r="AX1937" s="95"/>
      <c r="AY1937" s="95"/>
      <c r="AZ1937" s="73"/>
      <c r="BA1937" s="73"/>
      <c r="BB1937" s="95"/>
      <c r="BC1937" s="95"/>
      <c r="BD1937" s="73"/>
      <c r="BE1937" s="73"/>
      <c r="BF1937" s="95"/>
      <c r="BG1937" s="95"/>
      <c r="BH1937" s="73"/>
      <c r="BI1937" s="73"/>
      <c r="BJ1937" s="95"/>
      <c r="BK1937" s="95"/>
      <c r="BL1937" s="73"/>
      <c r="BM1937" s="73"/>
      <c r="BN1937" s="95"/>
      <c r="BO1937" s="95"/>
      <c r="BP1937" s="73"/>
      <c r="BQ1937" s="73"/>
      <c r="BR1937" s="95"/>
      <c r="BS1937" s="95"/>
      <c r="BT1937" s="73"/>
      <c r="BU1937" s="73"/>
      <c r="BV1937" s="95"/>
      <c r="BW1937" s="95"/>
      <c r="BX1937" s="73"/>
      <c r="BY1937" s="73"/>
      <c r="BZ1937" s="95"/>
      <c r="CA1937" s="95"/>
      <c r="CB1937" s="73"/>
      <c r="CC1937" s="73"/>
      <c r="CD1937" s="95"/>
      <c r="CE1937" s="9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9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2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73"/>
      <c r="AF1938" s="73"/>
      <c r="AG1938" s="73"/>
      <c r="AH1938" s="95"/>
      <c r="AI1938" s="95"/>
      <c r="AJ1938" s="73"/>
      <c r="AK1938" s="73"/>
      <c r="AL1938" s="95"/>
      <c r="AM1938" s="95"/>
      <c r="AN1938" s="73"/>
      <c r="AO1938" s="73"/>
      <c r="AP1938" s="95"/>
      <c r="AQ1938" s="95"/>
      <c r="AR1938" s="73"/>
      <c r="AS1938" s="73"/>
      <c r="AT1938" s="95"/>
      <c r="AU1938" s="95"/>
      <c r="AV1938" s="73"/>
      <c r="AW1938" s="73"/>
      <c r="AX1938" s="95"/>
      <c r="AY1938" s="95"/>
      <c r="AZ1938" s="73"/>
      <c r="BA1938" s="73"/>
      <c r="BB1938" s="95"/>
      <c r="BC1938" s="95"/>
      <c r="BD1938" s="73"/>
      <c r="BE1938" s="73"/>
      <c r="BF1938" s="95"/>
      <c r="BG1938" s="95"/>
      <c r="BH1938" s="73"/>
      <c r="BI1938" s="73"/>
      <c r="BJ1938" s="95"/>
      <c r="BK1938" s="95"/>
      <c r="BL1938" s="73"/>
      <c r="BM1938" s="73"/>
      <c r="BN1938" s="95"/>
      <c r="BO1938" s="95"/>
      <c r="BP1938" s="73"/>
      <c r="BQ1938" s="73"/>
      <c r="BR1938" s="95"/>
      <c r="BS1938" s="95"/>
      <c r="BT1938" s="73"/>
      <c r="BU1938" s="73"/>
      <c r="BV1938" s="95"/>
      <c r="BW1938" s="95"/>
      <c r="BX1938" s="73"/>
      <c r="BY1938" s="73"/>
      <c r="BZ1938" s="95"/>
      <c r="CA1938" s="95"/>
      <c r="CB1938" s="73"/>
      <c r="CC1938" s="73"/>
      <c r="CD1938" s="95"/>
      <c r="CE1938" s="9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9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2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73"/>
      <c r="AF1939" s="73"/>
      <c r="AG1939" s="73"/>
      <c r="AH1939" s="95"/>
      <c r="AI1939" s="95"/>
      <c r="AJ1939" s="73"/>
      <c r="AK1939" s="73"/>
      <c r="AL1939" s="95"/>
      <c r="AM1939" s="95"/>
      <c r="AN1939" s="73"/>
      <c r="AO1939" s="73"/>
      <c r="AP1939" s="95"/>
      <c r="AQ1939" s="95"/>
      <c r="AR1939" s="73"/>
      <c r="AS1939" s="73"/>
      <c r="AT1939" s="95"/>
      <c r="AU1939" s="95"/>
      <c r="AV1939" s="73"/>
      <c r="AW1939" s="73"/>
      <c r="AX1939" s="95"/>
      <c r="AY1939" s="95"/>
      <c r="AZ1939" s="73"/>
      <c r="BA1939" s="73"/>
      <c r="BB1939" s="95"/>
      <c r="BC1939" s="95"/>
      <c r="BD1939" s="73"/>
      <c r="BE1939" s="73"/>
      <c r="BF1939" s="95"/>
      <c r="BG1939" s="95"/>
      <c r="BH1939" s="73"/>
      <c r="BI1939" s="73"/>
      <c r="BJ1939" s="95"/>
      <c r="BK1939" s="95"/>
      <c r="BL1939" s="73"/>
      <c r="BM1939" s="73"/>
      <c r="BN1939" s="95"/>
      <c r="BO1939" s="95"/>
      <c r="BP1939" s="73"/>
      <c r="BQ1939" s="73"/>
      <c r="BR1939" s="95"/>
      <c r="BS1939" s="95"/>
      <c r="BT1939" s="73"/>
      <c r="BU1939" s="73"/>
      <c r="BV1939" s="95"/>
      <c r="BW1939" s="95"/>
      <c r="BX1939" s="73"/>
      <c r="BY1939" s="73"/>
      <c r="BZ1939" s="95"/>
      <c r="CA1939" s="95"/>
      <c r="CB1939" s="73"/>
      <c r="CC1939" s="73"/>
      <c r="CD1939" s="95"/>
      <c r="CE1939" s="9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9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2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73"/>
      <c r="AF1940" s="73"/>
      <c r="AG1940" s="73"/>
      <c r="AH1940" s="95"/>
      <c r="AI1940" s="95"/>
      <c r="AJ1940" s="73"/>
      <c r="AK1940" s="73"/>
      <c r="AL1940" s="95"/>
      <c r="AM1940" s="95"/>
      <c r="AN1940" s="73"/>
      <c r="AO1940" s="73"/>
      <c r="AP1940" s="95"/>
      <c r="AQ1940" s="95"/>
      <c r="AR1940" s="73"/>
      <c r="AS1940" s="73"/>
      <c r="AT1940" s="95"/>
      <c r="AU1940" s="95"/>
      <c r="AV1940" s="73"/>
      <c r="AW1940" s="73"/>
      <c r="AX1940" s="95"/>
      <c r="AY1940" s="95"/>
      <c r="AZ1940" s="73"/>
      <c r="BA1940" s="73"/>
      <c r="BB1940" s="95"/>
      <c r="BC1940" s="95"/>
      <c r="BD1940" s="73"/>
      <c r="BE1940" s="73"/>
      <c r="BF1940" s="95"/>
      <c r="BG1940" s="95"/>
      <c r="BH1940" s="73"/>
      <c r="BI1940" s="73"/>
      <c r="BJ1940" s="95"/>
      <c r="BK1940" s="95"/>
      <c r="BL1940" s="73"/>
      <c r="BM1940" s="73"/>
      <c r="BN1940" s="95"/>
      <c r="BO1940" s="95"/>
      <c r="BP1940" s="73"/>
      <c r="BQ1940" s="73"/>
      <c r="BR1940" s="95"/>
      <c r="BS1940" s="95"/>
      <c r="BT1940" s="73"/>
      <c r="BU1940" s="73"/>
      <c r="BV1940" s="95"/>
      <c r="BW1940" s="95"/>
      <c r="BX1940" s="73"/>
      <c r="BY1940" s="73"/>
      <c r="BZ1940" s="95"/>
      <c r="CA1940" s="95"/>
      <c r="CB1940" s="73"/>
      <c r="CC1940" s="73"/>
      <c r="CD1940" s="95"/>
      <c r="CE1940" s="9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9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2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73"/>
      <c r="AF1941" s="73"/>
      <c r="AG1941" s="73"/>
      <c r="AH1941" s="95"/>
      <c r="AI1941" s="95"/>
      <c r="AJ1941" s="73"/>
      <c r="AK1941" s="73"/>
      <c r="AL1941" s="95"/>
      <c r="AM1941" s="95"/>
      <c r="AN1941" s="73"/>
      <c r="AO1941" s="73"/>
      <c r="AP1941" s="95"/>
      <c r="AQ1941" s="95"/>
      <c r="AR1941" s="73"/>
      <c r="AS1941" s="73"/>
      <c r="AT1941" s="95"/>
      <c r="AU1941" s="95"/>
      <c r="AV1941" s="73"/>
      <c r="AW1941" s="73"/>
      <c r="AX1941" s="95"/>
      <c r="AY1941" s="95"/>
      <c r="AZ1941" s="73"/>
      <c r="BA1941" s="73"/>
      <c r="BB1941" s="95"/>
      <c r="BC1941" s="95"/>
      <c r="BD1941" s="73"/>
      <c r="BE1941" s="73"/>
      <c r="BF1941" s="95"/>
      <c r="BG1941" s="95"/>
      <c r="BH1941" s="73"/>
      <c r="BI1941" s="73"/>
      <c r="BJ1941" s="95"/>
      <c r="BK1941" s="95"/>
      <c r="BL1941" s="73"/>
      <c r="BM1941" s="73"/>
      <c r="BN1941" s="95"/>
      <c r="BO1941" s="95"/>
      <c r="BP1941" s="73"/>
      <c r="BQ1941" s="73"/>
      <c r="BR1941" s="95"/>
      <c r="BS1941" s="95"/>
      <c r="BT1941" s="73"/>
      <c r="BU1941" s="73"/>
      <c r="BV1941" s="95"/>
      <c r="BW1941" s="95"/>
      <c r="BX1941" s="73"/>
      <c r="BY1941" s="73"/>
      <c r="BZ1941" s="95"/>
      <c r="CA1941" s="95"/>
      <c r="CB1941" s="73"/>
      <c r="CC1941" s="73"/>
      <c r="CD1941" s="95"/>
      <c r="CE1941" s="9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9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2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73"/>
      <c r="AF1942" s="73"/>
      <c r="AG1942" s="73"/>
      <c r="AH1942" s="95"/>
      <c r="AI1942" s="95"/>
      <c r="AJ1942" s="73"/>
      <c r="AK1942" s="73"/>
      <c r="AL1942" s="95"/>
      <c r="AM1942" s="95"/>
      <c r="AN1942" s="73"/>
      <c r="AO1942" s="73"/>
      <c r="AP1942" s="95"/>
      <c r="AQ1942" s="95"/>
      <c r="AR1942" s="73"/>
      <c r="AS1942" s="73"/>
      <c r="AT1942" s="95"/>
      <c r="AU1942" s="95"/>
      <c r="AV1942" s="73"/>
      <c r="AW1942" s="73"/>
      <c r="AX1942" s="95"/>
      <c r="AY1942" s="95"/>
      <c r="AZ1942" s="73"/>
      <c r="BA1942" s="73"/>
      <c r="BB1942" s="95"/>
      <c r="BC1942" s="95"/>
      <c r="BD1942" s="73"/>
      <c r="BE1942" s="73"/>
      <c r="BF1942" s="95"/>
      <c r="BG1942" s="95"/>
      <c r="BH1942" s="73"/>
      <c r="BI1942" s="73"/>
      <c r="BJ1942" s="95"/>
      <c r="BK1942" s="95"/>
      <c r="BL1942" s="73"/>
      <c r="BM1942" s="73"/>
      <c r="BN1942" s="95"/>
      <c r="BO1942" s="95"/>
      <c r="BP1942" s="73"/>
      <c r="BQ1942" s="73"/>
      <c r="BR1942" s="95"/>
      <c r="BS1942" s="95"/>
      <c r="BT1942" s="73"/>
      <c r="BU1942" s="73"/>
      <c r="BV1942" s="95"/>
      <c r="BW1942" s="95"/>
      <c r="BX1942" s="73"/>
      <c r="BY1942" s="73"/>
      <c r="BZ1942" s="95"/>
      <c r="CA1942" s="95"/>
      <c r="CB1942" s="73"/>
      <c r="CC1942" s="73"/>
      <c r="CD1942" s="95"/>
      <c r="CE1942" s="9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9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2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73"/>
      <c r="AF1943" s="73"/>
      <c r="AG1943" s="73"/>
      <c r="AH1943" s="95"/>
      <c r="AI1943" s="95"/>
      <c r="AJ1943" s="73"/>
      <c r="AK1943" s="73"/>
      <c r="AL1943" s="95"/>
      <c r="AM1943" s="95"/>
      <c r="AN1943" s="73"/>
      <c r="AO1943" s="73"/>
      <c r="AP1943" s="95"/>
      <c r="AQ1943" s="95"/>
      <c r="AR1943" s="73"/>
      <c r="AS1943" s="73"/>
      <c r="AT1943" s="95"/>
      <c r="AU1943" s="95"/>
      <c r="AV1943" s="73"/>
      <c r="AW1943" s="73"/>
      <c r="AX1943" s="95"/>
      <c r="AY1943" s="95"/>
      <c r="AZ1943" s="73"/>
      <c r="BA1943" s="73"/>
      <c r="BB1943" s="95"/>
      <c r="BC1943" s="95"/>
      <c r="BD1943" s="73"/>
      <c r="BE1943" s="73"/>
      <c r="BF1943" s="95"/>
      <c r="BG1943" s="95"/>
      <c r="BH1943" s="73"/>
      <c r="BI1943" s="73"/>
      <c r="BJ1943" s="95"/>
      <c r="BK1943" s="95"/>
      <c r="BL1943" s="73"/>
      <c r="BM1943" s="73"/>
      <c r="BN1943" s="95"/>
      <c r="BO1943" s="95"/>
      <c r="BP1943" s="73"/>
      <c r="BQ1943" s="73"/>
      <c r="BR1943" s="95"/>
      <c r="BS1943" s="95"/>
      <c r="BT1943" s="73"/>
      <c r="BU1943" s="73"/>
      <c r="BV1943" s="95"/>
      <c r="BW1943" s="95"/>
      <c r="BX1943" s="73"/>
      <c r="BY1943" s="73"/>
      <c r="BZ1943" s="95"/>
      <c r="CA1943" s="95"/>
      <c r="CB1943" s="73"/>
      <c r="CC1943" s="73"/>
      <c r="CD1943" s="95"/>
      <c r="CE1943" s="9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9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2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73"/>
      <c r="AF1944" s="73"/>
      <c r="AG1944" s="73"/>
      <c r="AH1944" s="95"/>
      <c r="AI1944" s="95"/>
      <c r="AJ1944" s="73"/>
      <c r="AK1944" s="73"/>
      <c r="AL1944" s="95"/>
      <c r="AM1944" s="95"/>
      <c r="AN1944" s="73"/>
      <c r="AO1944" s="73"/>
      <c r="AP1944" s="95"/>
      <c r="AQ1944" s="95"/>
      <c r="AR1944" s="73"/>
      <c r="AS1944" s="73"/>
      <c r="AT1944" s="95"/>
      <c r="AU1944" s="95"/>
      <c r="AV1944" s="73"/>
      <c r="AW1944" s="73"/>
      <c r="AX1944" s="95"/>
      <c r="AY1944" s="95"/>
      <c r="AZ1944" s="73"/>
      <c r="BA1944" s="73"/>
      <c r="BB1944" s="95"/>
      <c r="BC1944" s="95"/>
      <c r="BD1944" s="73"/>
      <c r="BE1944" s="73"/>
      <c r="BF1944" s="95"/>
      <c r="BG1944" s="95"/>
      <c r="BH1944" s="73"/>
      <c r="BI1944" s="73"/>
      <c r="BJ1944" s="95"/>
      <c r="BK1944" s="95"/>
      <c r="BL1944" s="73"/>
      <c r="BM1944" s="73"/>
      <c r="BN1944" s="95"/>
      <c r="BO1944" s="95"/>
      <c r="BP1944" s="73"/>
      <c r="BQ1944" s="73"/>
      <c r="BR1944" s="95"/>
      <c r="BS1944" s="95"/>
      <c r="BT1944" s="73"/>
      <c r="BU1944" s="73"/>
      <c r="BV1944" s="95"/>
      <c r="BW1944" s="95"/>
      <c r="BX1944" s="73"/>
      <c r="BY1944" s="73"/>
      <c r="BZ1944" s="95"/>
      <c r="CA1944" s="95"/>
      <c r="CB1944" s="73"/>
      <c r="CC1944" s="73"/>
      <c r="CD1944" s="95"/>
      <c r="CE1944" s="9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9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2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73"/>
      <c r="AF1945" s="73"/>
      <c r="AG1945" s="73"/>
      <c r="AH1945" s="95"/>
      <c r="AI1945" s="95"/>
      <c r="AJ1945" s="73"/>
      <c r="AK1945" s="73"/>
      <c r="AL1945" s="95"/>
      <c r="AM1945" s="95"/>
      <c r="AN1945" s="73"/>
      <c r="AO1945" s="73"/>
      <c r="AP1945" s="95"/>
      <c r="AQ1945" s="95"/>
      <c r="AR1945" s="73"/>
      <c r="AS1945" s="73"/>
      <c r="AT1945" s="95"/>
      <c r="AU1945" s="95"/>
      <c r="AV1945" s="73"/>
      <c r="AW1945" s="73"/>
      <c r="AX1945" s="95"/>
      <c r="AY1945" s="95"/>
      <c r="AZ1945" s="73"/>
      <c r="BA1945" s="73"/>
      <c r="BB1945" s="95"/>
      <c r="BC1945" s="95"/>
      <c r="BD1945" s="73"/>
      <c r="BE1945" s="73"/>
      <c r="BF1945" s="95"/>
      <c r="BG1945" s="95"/>
      <c r="BH1945" s="73"/>
      <c r="BI1945" s="73"/>
      <c r="BJ1945" s="95"/>
      <c r="BK1945" s="95"/>
      <c r="BL1945" s="73"/>
      <c r="BM1945" s="73"/>
      <c r="BN1945" s="95"/>
      <c r="BO1945" s="95"/>
      <c r="BP1945" s="73"/>
      <c r="BQ1945" s="73"/>
      <c r="BR1945" s="95"/>
      <c r="BS1945" s="95"/>
      <c r="BT1945" s="73"/>
      <c r="BU1945" s="73"/>
      <c r="BV1945" s="95"/>
      <c r="BW1945" s="95"/>
      <c r="BX1945" s="73"/>
      <c r="BY1945" s="73"/>
      <c r="BZ1945" s="95"/>
      <c r="CA1945" s="95"/>
      <c r="CB1945" s="73"/>
      <c r="CC1945" s="73"/>
      <c r="CD1945" s="95"/>
      <c r="CE1945" s="9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9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2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73"/>
      <c r="AF1946" s="73"/>
      <c r="AG1946" s="73"/>
      <c r="AH1946" s="95"/>
      <c r="AI1946" s="95"/>
      <c r="AJ1946" s="73"/>
      <c r="AK1946" s="73"/>
      <c r="AL1946" s="95"/>
      <c r="AM1946" s="95"/>
      <c r="AN1946" s="73"/>
      <c r="AO1946" s="73"/>
      <c r="AP1946" s="95"/>
      <c r="AQ1946" s="95"/>
      <c r="AR1946" s="73"/>
      <c r="AS1946" s="73"/>
      <c r="AT1946" s="95"/>
      <c r="AU1946" s="95"/>
      <c r="AV1946" s="73"/>
      <c r="AW1946" s="73"/>
      <c r="AX1946" s="95"/>
      <c r="AY1946" s="95"/>
      <c r="AZ1946" s="73"/>
      <c r="BA1946" s="73"/>
      <c r="BB1946" s="95"/>
      <c r="BC1946" s="95"/>
      <c r="BD1946" s="73"/>
      <c r="BE1946" s="73"/>
      <c r="BF1946" s="95"/>
      <c r="BG1946" s="95"/>
      <c r="BH1946" s="73"/>
      <c r="BI1946" s="73"/>
      <c r="BJ1946" s="95"/>
      <c r="BK1946" s="95"/>
      <c r="BL1946" s="73"/>
      <c r="BM1946" s="73"/>
      <c r="BN1946" s="95"/>
      <c r="BO1946" s="95"/>
      <c r="BP1946" s="73"/>
      <c r="BQ1946" s="73"/>
      <c r="BR1946" s="95"/>
      <c r="BS1946" s="95"/>
      <c r="BT1946" s="73"/>
      <c r="BU1946" s="73"/>
      <c r="BV1946" s="95"/>
      <c r="BW1946" s="95"/>
      <c r="BX1946" s="73"/>
      <c r="BY1946" s="73"/>
      <c r="BZ1946" s="95"/>
      <c r="CA1946" s="95"/>
      <c r="CB1946" s="73"/>
      <c r="CC1946" s="73"/>
      <c r="CD1946" s="95"/>
      <c r="CE1946" s="9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9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2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73"/>
      <c r="AF1947" s="73"/>
      <c r="AG1947" s="73"/>
      <c r="AH1947" s="95"/>
      <c r="AI1947" s="95"/>
      <c r="AJ1947" s="73"/>
      <c r="AK1947" s="73"/>
      <c r="AL1947" s="95"/>
      <c r="AM1947" s="95"/>
      <c r="AN1947" s="73"/>
      <c r="AO1947" s="73"/>
      <c r="AP1947" s="95"/>
      <c r="AQ1947" s="95"/>
      <c r="AR1947" s="73"/>
      <c r="AS1947" s="73"/>
      <c r="AT1947" s="95"/>
      <c r="AU1947" s="95"/>
      <c r="AV1947" s="73"/>
      <c r="AW1947" s="73"/>
      <c r="AX1947" s="95"/>
      <c r="AY1947" s="95"/>
      <c r="AZ1947" s="73"/>
      <c r="BA1947" s="73"/>
      <c r="BB1947" s="95"/>
      <c r="BC1947" s="95"/>
      <c r="BD1947" s="73"/>
      <c r="BE1947" s="73"/>
      <c r="BF1947" s="95"/>
      <c r="BG1947" s="95"/>
      <c r="BH1947" s="73"/>
      <c r="BI1947" s="73"/>
      <c r="BJ1947" s="95"/>
      <c r="BK1947" s="95"/>
      <c r="BL1947" s="73"/>
      <c r="BM1947" s="73"/>
      <c r="BN1947" s="95"/>
      <c r="BO1947" s="95"/>
      <c r="BP1947" s="73"/>
      <c r="BQ1947" s="73"/>
      <c r="BR1947" s="95"/>
      <c r="BS1947" s="95"/>
      <c r="BT1947" s="73"/>
      <c r="BU1947" s="73"/>
      <c r="BV1947" s="95"/>
      <c r="BW1947" s="95"/>
      <c r="BX1947" s="73"/>
      <c r="BY1947" s="73"/>
      <c r="BZ1947" s="95"/>
      <c r="CA1947" s="95"/>
      <c r="CB1947" s="73"/>
      <c r="CC1947" s="73"/>
      <c r="CD1947" s="95"/>
      <c r="CE1947" s="9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9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2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73"/>
      <c r="AF1948" s="73"/>
      <c r="AG1948" s="73"/>
      <c r="AH1948" s="95"/>
      <c r="AI1948" s="95"/>
      <c r="AJ1948" s="73"/>
      <c r="AK1948" s="73"/>
      <c r="AL1948" s="95"/>
      <c r="AM1948" s="95"/>
      <c r="AN1948" s="73"/>
      <c r="AO1948" s="73"/>
      <c r="AP1948" s="95"/>
      <c r="AQ1948" s="95"/>
      <c r="AR1948" s="73"/>
      <c r="AS1948" s="73"/>
      <c r="AT1948" s="95"/>
      <c r="AU1948" s="95"/>
      <c r="AV1948" s="73"/>
      <c r="AW1948" s="73"/>
      <c r="AX1948" s="95"/>
      <c r="AY1948" s="95"/>
      <c r="AZ1948" s="73"/>
      <c r="BA1948" s="73"/>
      <c r="BB1948" s="95"/>
      <c r="BC1948" s="95"/>
      <c r="BD1948" s="73"/>
      <c r="BE1948" s="73"/>
      <c r="BF1948" s="95"/>
      <c r="BG1948" s="95"/>
      <c r="BH1948" s="73"/>
      <c r="BI1948" s="73"/>
      <c r="BJ1948" s="95"/>
      <c r="BK1948" s="95"/>
      <c r="BL1948" s="73"/>
      <c r="BM1948" s="73"/>
      <c r="BN1948" s="95"/>
      <c r="BO1948" s="95"/>
      <c r="BP1948" s="73"/>
      <c r="BQ1948" s="73"/>
      <c r="BR1948" s="95"/>
      <c r="BS1948" s="95"/>
      <c r="BT1948" s="73"/>
      <c r="BU1948" s="73"/>
      <c r="BV1948" s="95"/>
      <c r="BW1948" s="95"/>
      <c r="BX1948" s="73"/>
      <c r="BY1948" s="73"/>
      <c r="BZ1948" s="95"/>
      <c r="CA1948" s="95"/>
      <c r="CB1948" s="73"/>
      <c r="CC1948" s="73"/>
      <c r="CD1948" s="95"/>
      <c r="CE1948" s="9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9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2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73"/>
      <c r="AF1949" s="73"/>
      <c r="AG1949" s="73"/>
      <c r="AH1949" s="95"/>
      <c r="AI1949" s="95"/>
      <c r="AJ1949" s="73"/>
      <c r="AK1949" s="73"/>
      <c r="AL1949" s="95"/>
      <c r="AM1949" s="95"/>
      <c r="AN1949" s="73"/>
      <c r="AO1949" s="73"/>
      <c r="AP1949" s="95"/>
      <c r="AQ1949" s="95"/>
      <c r="AR1949" s="73"/>
      <c r="AS1949" s="73"/>
      <c r="AT1949" s="95"/>
      <c r="AU1949" s="95"/>
      <c r="AV1949" s="73"/>
      <c r="AW1949" s="73"/>
      <c r="AX1949" s="95"/>
      <c r="AY1949" s="95"/>
      <c r="AZ1949" s="73"/>
      <c r="BA1949" s="73"/>
      <c r="BB1949" s="95"/>
      <c r="BC1949" s="95"/>
      <c r="BD1949" s="73"/>
      <c r="BE1949" s="73"/>
      <c r="BF1949" s="95"/>
      <c r="BG1949" s="95"/>
      <c r="BH1949" s="73"/>
      <c r="BI1949" s="73"/>
      <c r="BJ1949" s="95"/>
      <c r="BK1949" s="95"/>
      <c r="BL1949" s="73"/>
      <c r="BM1949" s="73"/>
      <c r="BN1949" s="95"/>
      <c r="BO1949" s="95"/>
      <c r="BP1949" s="73"/>
      <c r="BQ1949" s="73"/>
      <c r="BR1949" s="95"/>
      <c r="BS1949" s="95"/>
      <c r="BT1949" s="73"/>
      <c r="BU1949" s="73"/>
      <c r="BV1949" s="95"/>
      <c r="BW1949" s="95"/>
      <c r="BX1949" s="73"/>
      <c r="BY1949" s="73"/>
      <c r="BZ1949" s="95"/>
      <c r="CA1949" s="95"/>
      <c r="CB1949" s="73"/>
      <c r="CC1949" s="73"/>
      <c r="CD1949" s="95"/>
      <c r="CE1949" s="9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9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2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73"/>
      <c r="AF1950" s="73"/>
      <c r="AG1950" s="73"/>
      <c r="AH1950" s="95"/>
      <c r="AI1950" s="95"/>
      <c r="AJ1950" s="73"/>
      <c r="AK1950" s="73"/>
      <c r="AL1950" s="95"/>
      <c r="AM1950" s="95"/>
      <c r="AN1950" s="73"/>
      <c r="AO1950" s="73"/>
      <c r="AP1950" s="95"/>
      <c r="AQ1950" s="95"/>
      <c r="AR1950" s="73"/>
      <c r="AS1950" s="73"/>
      <c r="AT1950" s="95"/>
      <c r="AU1950" s="95"/>
      <c r="AV1950" s="73"/>
      <c r="AW1950" s="73"/>
      <c r="AX1950" s="95"/>
      <c r="AY1950" s="95"/>
      <c r="AZ1950" s="73"/>
      <c r="BA1950" s="73"/>
      <c r="BB1950" s="95"/>
      <c r="BC1950" s="95"/>
      <c r="BD1950" s="73"/>
      <c r="BE1950" s="73"/>
      <c r="BF1950" s="95"/>
      <c r="BG1950" s="95"/>
      <c r="BH1950" s="73"/>
      <c r="BI1950" s="73"/>
      <c r="BJ1950" s="95"/>
      <c r="BK1950" s="95"/>
      <c r="BL1950" s="73"/>
      <c r="BM1950" s="73"/>
      <c r="BN1950" s="95"/>
      <c r="BO1950" s="95"/>
      <c r="BP1950" s="73"/>
      <c r="BQ1950" s="73"/>
      <c r="BR1950" s="95"/>
      <c r="BS1950" s="95"/>
      <c r="BT1950" s="73"/>
      <c r="BU1950" s="73"/>
      <c r="BV1950" s="95"/>
      <c r="BW1950" s="95"/>
      <c r="BX1950" s="73"/>
      <c r="BY1950" s="73"/>
      <c r="BZ1950" s="95"/>
      <c r="CA1950" s="95"/>
      <c r="CB1950" s="73"/>
      <c r="CC1950" s="73"/>
      <c r="CD1950" s="95"/>
      <c r="CE1950" s="9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9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2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73"/>
      <c r="AF1951" s="73"/>
      <c r="AG1951" s="73"/>
      <c r="AH1951" s="95"/>
      <c r="AI1951" s="95"/>
      <c r="AJ1951" s="73"/>
      <c r="AK1951" s="73"/>
      <c r="AL1951" s="95"/>
      <c r="AM1951" s="95"/>
      <c r="AN1951" s="73"/>
      <c r="AO1951" s="73"/>
      <c r="AP1951" s="95"/>
      <c r="AQ1951" s="95"/>
      <c r="AR1951" s="73"/>
      <c r="AS1951" s="73"/>
      <c r="AT1951" s="95"/>
      <c r="AU1951" s="95"/>
      <c r="AV1951" s="73"/>
      <c r="AW1951" s="73"/>
      <c r="AX1951" s="95"/>
      <c r="AY1951" s="95"/>
      <c r="AZ1951" s="73"/>
      <c r="BA1951" s="73"/>
      <c r="BB1951" s="95"/>
      <c r="BC1951" s="95"/>
      <c r="BD1951" s="73"/>
      <c r="BE1951" s="73"/>
      <c r="BF1951" s="95"/>
      <c r="BG1951" s="95"/>
      <c r="BH1951" s="73"/>
      <c r="BI1951" s="73"/>
      <c r="BJ1951" s="95"/>
      <c r="BK1951" s="95"/>
      <c r="BL1951" s="73"/>
      <c r="BM1951" s="73"/>
      <c r="BN1951" s="95"/>
      <c r="BO1951" s="95"/>
      <c r="BP1951" s="73"/>
      <c r="BQ1951" s="73"/>
      <c r="BR1951" s="95"/>
      <c r="BS1951" s="95"/>
      <c r="BT1951" s="73"/>
      <c r="BU1951" s="73"/>
      <c r="BV1951" s="95"/>
      <c r="BW1951" s="95"/>
      <c r="BX1951" s="73"/>
      <c r="BY1951" s="73"/>
      <c r="BZ1951" s="95"/>
      <c r="CA1951" s="95"/>
      <c r="CB1951" s="73"/>
      <c r="CC1951" s="73"/>
      <c r="CD1951" s="95"/>
      <c r="CE1951" s="9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9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2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73"/>
      <c r="AF1952" s="73"/>
      <c r="AG1952" s="73"/>
      <c r="AH1952" s="95"/>
      <c r="AI1952" s="95"/>
      <c r="AJ1952" s="73"/>
      <c r="AK1952" s="73"/>
      <c r="AL1952" s="95"/>
      <c r="AM1952" s="95"/>
      <c r="AN1952" s="73"/>
      <c r="AO1952" s="73"/>
      <c r="AP1952" s="95"/>
      <c r="AQ1952" s="95"/>
      <c r="AR1952" s="73"/>
      <c r="AS1952" s="73"/>
      <c r="AT1952" s="95"/>
      <c r="AU1952" s="95"/>
      <c r="AV1952" s="73"/>
      <c r="AW1952" s="73"/>
      <c r="AX1952" s="95"/>
      <c r="AY1952" s="95"/>
      <c r="AZ1952" s="73"/>
      <c r="BA1952" s="73"/>
      <c r="BB1952" s="95"/>
      <c r="BC1952" s="95"/>
      <c r="BD1952" s="73"/>
      <c r="BE1952" s="73"/>
      <c r="BF1952" s="95"/>
      <c r="BG1952" s="95"/>
      <c r="BH1952" s="73"/>
      <c r="BI1952" s="73"/>
      <c r="BJ1952" s="95"/>
      <c r="BK1952" s="95"/>
      <c r="BL1952" s="73"/>
      <c r="BM1952" s="73"/>
      <c r="BN1952" s="95"/>
      <c r="BO1952" s="95"/>
      <c r="BP1952" s="73"/>
      <c r="BQ1952" s="73"/>
      <c r="BR1952" s="95"/>
      <c r="BS1952" s="95"/>
      <c r="BT1952" s="73"/>
      <c r="BU1952" s="73"/>
      <c r="BV1952" s="95"/>
      <c r="BW1952" s="95"/>
      <c r="BX1952" s="73"/>
      <c r="BY1952" s="73"/>
      <c r="BZ1952" s="95"/>
      <c r="CA1952" s="95"/>
      <c r="CB1952" s="73"/>
      <c r="CC1952" s="73"/>
      <c r="CD1952" s="95"/>
      <c r="CE1952" s="9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9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2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73"/>
      <c r="AF1953" s="73"/>
      <c r="AG1953" s="73"/>
      <c r="AH1953" s="95"/>
      <c r="AI1953" s="95"/>
      <c r="AJ1953" s="73"/>
      <c r="AK1953" s="73"/>
      <c r="AL1953" s="95"/>
      <c r="AM1953" s="95"/>
      <c r="AN1953" s="73"/>
      <c r="AO1953" s="73"/>
      <c r="AP1953" s="95"/>
      <c r="AQ1953" s="95"/>
      <c r="AR1953" s="73"/>
      <c r="AS1953" s="73"/>
      <c r="AT1953" s="95"/>
      <c r="AU1953" s="95"/>
      <c r="AV1953" s="73"/>
      <c r="AW1953" s="73"/>
      <c r="AX1953" s="95"/>
      <c r="AY1953" s="95"/>
      <c r="AZ1953" s="73"/>
      <c r="BA1953" s="73"/>
      <c r="BB1953" s="95"/>
      <c r="BC1953" s="95"/>
      <c r="BD1953" s="73"/>
      <c r="BE1953" s="73"/>
      <c r="BF1953" s="95"/>
      <c r="BG1953" s="95"/>
      <c r="BH1953" s="73"/>
      <c r="BI1953" s="73"/>
      <c r="BJ1953" s="95"/>
      <c r="BK1953" s="95"/>
      <c r="BL1953" s="73"/>
      <c r="BM1953" s="73"/>
      <c r="BN1953" s="95"/>
      <c r="BO1953" s="95"/>
      <c r="BP1953" s="73"/>
      <c r="BQ1953" s="73"/>
      <c r="BR1953" s="95"/>
      <c r="BS1953" s="95"/>
      <c r="BT1953" s="73"/>
      <c r="BU1953" s="73"/>
      <c r="BV1953" s="95"/>
      <c r="BW1953" s="95"/>
      <c r="BX1953" s="73"/>
      <c r="BY1953" s="73"/>
      <c r="BZ1953" s="95"/>
      <c r="CA1953" s="95"/>
      <c r="CB1953" s="73"/>
      <c r="CC1953" s="73"/>
      <c r="CD1953" s="95"/>
      <c r="CE1953" s="9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9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2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73"/>
      <c r="AF1954" s="73"/>
      <c r="AG1954" s="73"/>
      <c r="AH1954" s="95"/>
      <c r="AI1954" s="95"/>
      <c r="AJ1954" s="73"/>
      <c r="AK1954" s="73"/>
      <c r="AL1954" s="95"/>
      <c r="AM1954" s="95"/>
      <c r="AN1954" s="73"/>
      <c r="AO1954" s="73"/>
      <c r="AP1954" s="95"/>
      <c r="AQ1954" s="95"/>
      <c r="AR1954" s="73"/>
      <c r="AS1954" s="73"/>
      <c r="AT1954" s="95"/>
      <c r="AU1954" s="95"/>
      <c r="AV1954" s="73"/>
      <c r="AW1954" s="73"/>
      <c r="AX1954" s="95"/>
      <c r="AY1954" s="95"/>
      <c r="AZ1954" s="73"/>
      <c r="BA1954" s="73"/>
      <c r="BB1954" s="95"/>
      <c r="BC1954" s="95"/>
      <c r="BD1954" s="73"/>
      <c r="BE1954" s="73"/>
      <c r="BF1954" s="95"/>
      <c r="BG1954" s="95"/>
      <c r="BH1954" s="73"/>
      <c r="BI1954" s="73"/>
      <c r="BJ1954" s="95"/>
      <c r="BK1954" s="95"/>
      <c r="BL1954" s="73"/>
      <c r="BM1954" s="73"/>
      <c r="BN1954" s="95"/>
      <c r="BO1954" s="95"/>
      <c r="BP1954" s="73"/>
      <c r="BQ1954" s="73"/>
      <c r="BR1954" s="95"/>
      <c r="BS1954" s="95"/>
      <c r="BT1954" s="73"/>
      <c r="BU1954" s="73"/>
      <c r="BV1954" s="95"/>
      <c r="BW1954" s="95"/>
      <c r="BX1954" s="73"/>
      <c r="BY1954" s="73"/>
      <c r="BZ1954" s="95"/>
      <c r="CA1954" s="95"/>
      <c r="CB1954" s="73"/>
      <c r="CC1954" s="73"/>
      <c r="CD1954" s="95"/>
      <c r="CE1954" s="9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9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2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73"/>
      <c r="AF1955" s="73"/>
      <c r="AG1955" s="73"/>
      <c r="AH1955" s="95"/>
      <c r="AI1955" s="95"/>
      <c r="AJ1955" s="73"/>
      <c r="AK1955" s="73"/>
      <c r="AL1955" s="95"/>
      <c r="AM1955" s="95"/>
      <c r="AN1955" s="73"/>
      <c r="AO1955" s="73"/>
      <c r="AP1955" s="95"/>
      <c r="AQ1955" s="95"/>
      <c r="AR1955" s="73"/>
      <c r="AS1955" s="73"/>
      <c r="AT1955" s="95"/>
      <c r="AU1955" s="95"/>
      <c r="AV1955" s="73"/>
      <c r="AW1955" s="73"/>
      <c r="AX1955" s="95"/>
      <c r="AY1955" s="95"/>
      <c r="AZ1955" s="73"/>
      <c r="BA1955" s="73"/>
      <c r="BB1955" s="95"/>
      <c r="BC1955" s="95"/>
      <c r="BD1955" s="73"/>
      <c r="BE1955" s="73"/>
      <c r="BF1955" s="95"/>
      <c r="BG1955" s="95"/>
      <c r="BH1955" s="73"/>
      <c r="BI1955" s="73"/>
      <c r="BJ1955" s="95"/>
      <c r="BK1955" s="95"/>
      <c r="BL1955" s="73"/>
      <c r="BM1955" s="73"/>
      <c r="BN1955" s="95"/>
      <c r="BO1955" s="95"/>
      <c r="BP1955" s="73"/>
      <c r="BQ1955" s="73"/>
      <c r="BR1955" s="95"/>
      <c r="BS1955" s="95"/>
      <c r="BT1955" s="73"/>
      <c r="BU1955" s="73"/>
      <c r="BV1955" s="95"/>
      <c r="BW1955" s="95"/>
      <c r="BX1955" s="73"/>
      <c r="BY1955" s="73"/>
      <c r="BZ1955" s="95"/>
      <c r="CA1955" s="95"/>
      <c r="CB1955" s="73"/>
      <c r="CC1955" s="73"/>
      <c r="CD1955" s="95"/>
      <c r="CE1955" s="9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9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2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73"/>
      <c r="AF1956" s="73"/>
      <c r="AG1956" s="73"/>
      <c r="AH1956" s="95"/>
      <c r="AI1956" s="95"/>
      <c r="AJ1956" s="73"/>
      <c r="AK1956" s="73"/>
      <c r="AL1956" s="95"/>
      <c r="AM1956" s="95"/>
      <c r="AN1956" s="73"/>
      <c r="AO1956" s="73"/>
      <c r="AP1956" s="95"/>
      <c r="AQ1956" s="95"/>
      <c r="AR1956" s="73"/>
      <c r="AS1956" s="73"/>
      <c r="AT1956" s="95"/>
      <c r="AU1956" s="95"/>
      <c r="AV1956" s="73"/>
      <c r="AW1956" s="73"/>
      <c r="AX1956" s="95"/>
      <c r="AY1956" s="95"/>
      <c r="AZ1956" s="73"/>
      <c r="BA1956" s="73"/>
      <c r="BB1956" s="95"/>
      <c r="BC1956" s="95"/>
      <c r="BD1956" s="73"/>
      <c r="BE1956" s="73"/>
      <c r="BF1956" s="95"/>
      <c r="BG1956" s="95"/>
      <c r="BH1956" s="73"/>
      <c r="BI1956" s="73"/>
      <c r="BJ1956" s="95"/>
      <c r="BK1956" s="95"/>
      <c r="BL1956" s="73"/>
      <c r="BM1956" s="73"/>
      <c r="BN1956" s="95"/>
      <c r="BO1956" s="95"/>
      <c r="BP1956" s="73"/>
      <c r="BQ1956" s="73"/>
      <c r="BR1956" s="95"/>
      <c r="BS1956" s="95"/>
      <c r="BT1956" s="73"/>
      <c r="BU1956" s="73"/>
      <c r="BV1956" s="95"/>
      <c r="BW1956" s="95"/>
      <c r="BX1956" s="73"/>
      <c r="BY1956" s="73"/>
      <c r="BZ1956" s="95"/>
      <c r="CA1956" s="95"/>
      <c r="CB1956" s="73"/>
      <c r="CC1956" s="73"/>
      <c r="CD1956" s="95"/>
      <c r="CE1956" s="9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9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2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73"/>
      <c r="AF1957" s="73"/>
      <c r="AG1957" s="73"/>
      <c r="AH1957" s="95"/>
      <c r="AI1957" s="95"/>
      <c r="AJ1957" s="73"/>
      <c r="AK1957" s="73"/>
      <c r="AL1957" s="95"/>
      <c r="AM1957" s="95"/>
      <c r="AN1957" s="73"/>
      <c r="AO1957" s="73"/>
      <c r="AP1957" s="95"/>
      <c r="AQ1957" s="95"/>
      <c r="AR1957" s="73"/>
      <c r="AS1957" s="73"/>
      <c r="AT1957" s="95"/>
      <c r="AU1957" s="95"/>
      <c r="AV1957" s="73"/>
      <c r="AW1957" s="73"/>
      <c r="AX1957" s="95"/>
      <c r="AY1957" s="95"/>
      <c r="AZ1957" s="73"/>
      <c r="BA1957" s="73"/>
      <c r="BB1957" s="95"/>
      <c r="BC1957" s="95"/>
      <c r="BD1957" s="73"/>
      <c r="BE1957" s="73"/>
      <c r="BF1957" s="95"/>
      <c r="BG1957" s="95"/>
      <c r="BH1957" s="73"/>
      <c r="BI1957" s="73"/>
      <c r="BJ1957" s="95"/>
      <c r="BK1957" s="95"/>
      <c r="BL1957" s="73"/>
      <c r="BM1957" s="73"/>
      <c r="BN1957" s="95"/>
      <c r="BO1957" s="95"/>
      <c r="BP1957" s="73"/>
      <c r="BQ1957" s="73"/>
      <c r="BR1957" s="95"/>
      <c r="BS1957" s="95"/>
      <c r="BT1957" s="73"/>
      <c r="BU1957" s="73"/>
      <c r="BV1957" s="95"/>
      <c r="BW1957" s="95"/>
      <c r="BX1957" s="73"/>
      <c r="BY1957" s="73"/>
      <c r="BZ1957" s="95"/>
      <c r="CA1957" s="95"/>
      <c r="CB1957" s="73"/>
      <c r="CC1957" s="73"/>
      <c r="CD1957" s="95"/>
      <c r="CE1957" s="9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9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2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73"/>
      <c r="AF1958" s="73"/>
      <c r="AG1958" s="73"/>
      <c r="AH1958" s="95"/>
      <c r="AI1958" s="95"/>
      <c r="AJ1958" s="73"/>
      <c r="AK1958" s="73"/>
      <c r="AL1958" s="95"/>
      <c r="AM1958" s="95"/>
      <c r="AN1958" s="73"/>
      <c r="AO1958" s="73"/>
      <c r="AP1958" s="95"/>
      <c r="AQ1958" s="95"/>
      <c r="AR1958" s="73"/>
      <c r="AS1958" s="73"/>
      <c r="AT1958" s="95"/>
      <c r="AU1958" s="95"/>
      <c r="AV1958" s="73"/>
      <c r="AW1958" s="73"/>
      <c r="AX1958" s="95"/>
      <c r="AY1958" s="95"/>
      <c r="AZ1958" s="73"/>
      <c r="BA1958" s="73"/>
      <c r="BB1958" s="95"/>
      <c r="BC1958" s="95"/>
      <c r="BD1958" s="73"/>
      <c r="BE1958" s="73"/>
      <c r="BF1958" s="95"/>
      <c r="BG1958" s="95"/>
      <c r="BH1958" s="73"/>
      <c r="BI1958" s="73"/>
      <c r="BJ1958" s="95"/>
      <c r="BK1958" s="95"/>
      <c r="BL1958" s="73"/>
      <c r="BM1958" s="73"/>
      <c r="BN1958" s="95"/>
      <c r="BO1958" s="95"/>
      <c r="BP1958" s="73"/>
      <c r="BQ1958" s="73"/>
      <c r="BR1958" s="95"/>
      <c r="BS1958" s="95"/>
      <c r="BT1958" s="73"/>
      <c r="BU1958" s="73"/>
      <c r="BV1958" s="95"/>
      <c r="BW1958" s="95"/>
      <c r="BX1958" s="73"/>
      <c r="BY1958" s="73"/>
      <c r="BZ1958" s="95"/>
      <c r="CA1958" s="95"/>
      <c r="CB1958" s="73"/>
      <c r="CC1958" s="73"/>
      <c r="CD1958" s="95"/>
      <c r="CE1958" s="9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9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2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73"/>
      <c r="AF1959" s="73"/>
      <c r="AG1959" s="73"/>
      <c r="AH1959" s="95"/>
      <c r="AI1959" s="95"/>
      <c r="AJ1959" s="73"/>
      <c r="AK1959" s="73"/>
      <c r="AL1959" s="95"/>
      <c r="AM1959" s="95"/>
      <c r="AN1959" s="73"/>
      <c r="AO1959" s="73"/>
      <c r="AP1959" s="95"/>
      <c r="AQ1959" s="95"/>
      <c r="AR1959" s="73"/>
      <c r="AS1959" s="73"/>
      <c r="AT1959" s="95"/>
      <c r="AU1959" s="95"/>
      <c r="AV1959" s="73"/>
      <c r="AW1959" s="73"/>
      <c r="AX1959" s="95"/>
      <c r="AY1959" s="95"/>
      <c r="AZ1959" s="73"/>
      <c r="BA1959" s="73"/>
      <c r="BB1959" s="95"/>
      <c r="BC1959" s="95"/>
      <c r="BD1959" s="73"/>
      <c r="BE1959" s="73"/>
      <c r="BF1959" s="95"/>
      <c r="BG1959" s="95"/>
      <c r="BH1959" s="73"/>
      <c r="BI1959" s="73"/>
      <c r="BJ1959" s="95"/>
      <c r="BK1959" s="95"/>
      <c r="BL1959" s="73"/>
      <c r="BM1959" s="73"/>
      <c r="BN1959" s="95"/>
      <c r="BO1959" s="95"/>
      <c r="BP1959" s="73"/>
      <c r="BQ1959" s="73"/>
      <c r="BR1959" s="95"/>
      <c r="BS1959" s="95"/>
      <c r="BT1959" s="73"/>
      <c r="BU1959" s="73"/>
      <c r="BV1959" s="95"/>
      <c r="BW1959" s="95"/>
      <c r="BX1959" s="73"/>
      <c r="BY1959" s="73"/>
      <c r="BZ1959" s="95"/>
      <c r="CA1959" s="95"/>
      <c r="CB1959" s="73"/>
      <c r="CC1959" s="73"/>
      <c r="CD1959" s="95"/>
      <c r="CE1959" s="9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9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2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73"/>
      <c r="AF1960" s="73"/>
      <c r="AG1960" s="73"/>
      <c r="AH1960" s="95"/>
      <c r="AI1960" s="95"/>
      <c r="AJ1960" s="73"/>
      <c r="AK1960" s="73"/>
      <c r="AL1960" s="95"/>
      <c r="AM1960" s="95"/>
      <c r="AN1960" s="73"/>
      <c r="AO1960" s="73"/>
      <c r="AP1960" s="95"/>
      <c r="AQ1960" s="95"/>
      <c r="AR1960" s="73"/>
      <c r="AS1960" s="73"/>
      <c r="AT1960" s="95"/>
      <c r="AU1960" s="95"/>
      <c r="AV1960" s="73"/>
      <c r="AW1960" s="73"/>
      <c r="AX1960" s="95"/>
      <c r="AY1960" s="95"/>
      <c r="AZ1960" s="73"/>
      <c r="BA1960" s="73"/>
      <c r="BB1960" s="95"/>
      <c r="BC1960" s="95"/>
      <c r="BD1960" s="73"/>
      <c r="BE1960" s="73"/>
      <c r="BF1960" s="95"/>
      <c r="BG1960" s="95"/>
      <c r="BH1960" s="73"/>
      <c r="BI1960" s="73"/>
      <c r="BJ1960" s="95"/>
      <c r="BK1960" s="95"/>
      <c r="BL1960" s="73"/>
      <c r="BM1960" s="73"/>
      <c r="BN1960" s="95"/>
      <c r="BO1960" s="95"/>
      <c r="BP1960" s="73"/>
      <c r="BQ1960" s="73"/>
      <c r="BR1960" s="95"/>
      <c r="BS1960" s="95"/>
      <c r="BT1960" s="73"/>
      <c r="BU1960" s="73"/>
      <c r="BV1960" s="95"/>
      <c r="BW1960" s="95"/>
      <c r="BX1960" s="73"/>
      <c r="BY1960" s="73"/>
      <c r="BZ1960" s="95"/>
      <c r="CA1960" s="95"/>
      <c r="CB1960" s="73"/>
      <c r="CC1960" s="73"/>
      <c r="CD1960" s="95"/>
      <c r="CE1960" s="9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9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2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73"/>
      <c r="AF1961" s="73"/>
      <c r="AG1961" s="73"/>
      <c r="AH1961" s="95"/>
      <c r="AI1961" s="95"/>
      <c r="AJ1961" s="73"/>
      <c r="AK1961" s="73"/>
      <c r="AL1961" s="95"/>
      <c r="AM1961" s="95"/>
      <c r="AN1961" s="73"/>
      <c r="AO1961" s="73"/>
      <c r="AP1961" s="95"/>
      <c r="AQ1961" s="95"/>
      <c r="AR1961" s="73"/>
      <c r="AS1961" s="73"/>
      <c r="AT1961" s="95"/>
      <c r="AU1961" s="95"/>
      <c r="AV1961" s="73"/>
      <c r="AW1961" s="73"/>
      <c r="AX1961" s="95"/>
      <c r="AY1961" s="95"/>
      <c r="AZ1961" s="73"/>
      <c r="BA1961" s="73"/>
      <c r="BB1961" s="95"/>
      <c r="BC1961" s="95"/>
      <c r="BD1961" s="73"/>
      <c r="BE1961" s="73"/>
      <c r="BF1961" s="95"/>
      <c r="BG1961" s="95"/>
      <c r="BH1961" s="73"/>
      <c r="BI1961" s="73"/>
      <c r="BJ1961" s="95"/>
      <c r="BK1961" s="95"/>
      <c r="BL1961" s="73"/>
      <c r="BM1961" s="73"/>
      <c r="BN1961" s="95"/>
      <c r="BO1961" s="95"/>
      <c r="BP1961" s="73"/>
      <c r="BQ1961" s="73"/>
      <c r="BR1961" s="95"/>
      <c r="BS1961" s="95"/>
      <c r="BT1961" s="73"/>
      <c r="BU1961" s="73"/>
      <c r="BV1961" s="95"/>
      <c r="BW1961" s="95"/>
      <c r="BX1961" s="73"/>
      <c r="BY1961" s="73"/>
      <c r="BZ1961" s="95"/>
      <c r="CA1961" s="95"/>
      <c r="CB1961" s="73"/>
      <c r="CC1961" s="73"/>
      <c r="CD1961" s="95"/>
      <c r="CE1961" s="9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9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2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73"/>
      <c r="AF1962" s="73"/>
      <c r="AG1962" s="73"/>
      <c r="AH1962" s="95"/>
      <c r="AI1962" s="95"/>
      <c r="AJ1962" s="73"/>
      <c r="AK1962" s="73"/>
      <c r="AL1962" s="95"/>
      <c r="AM1962" s="95"/>
      <c r="AN1962" s="73"/>
      <c r="AO1962" s="73"/>
      <c r="AP1962" s="95"/>
      <c r="AQ1962" s="95"/>
      <c r="AR1962" s="73"/>
      <c r="AS1962" s="73"/>
      <c r="AT1962" s="95"/>
      <c r="AU1962" s="95"/>
      <c r="AV1962" s="73"/>
      <c r="AW1962" s="73"/>
      <c r="AX1962" s="95"/>
      <c r="AY1962" s="95"/>
      <c r="AZ1962" s="73"/>
      <c r="BA1962" s="73"/>
      <c r="BB1962" s="95"/>
      <c r="BC1962" s="95"/>
      <c r="BD1962" s="73"/>
      <c r="BE1962" s="73"/>
      <c r="BF1962" s="95"/>
      <c r="BG1962" s="95"/>
      <c r="BH1962" s="73"/>
      <c r="BI1962" s="73"/>
      <c r="BJ1962" s="95"/>
      <c r="BK1962" s="95"/>
      <c r="BL1962" s="73"/>
      <c r="BM1962" s="73"/>
      <c r="BN1962" s="95"/>
      <c r="BO1962" s="95"/>
      <c r="BP1962" s="73"/>
      <c r="BQ1962" s="73"/>
      <c r="BR1962" s="95"/>
      <c r="BS1962" s="95"/>
      <c r="BT1962" s="73"/>
      <c r="BU1962" s="73"/>
      <c r="BV1962" s="95"/>
      <c r="BW1962" s="95"/>
      <c r="BX1962" s="73"/>
      <c r="BY1962" s="73"/>
      <c r="BZ1962" s="95"/>
      <c r="CA1962" s="95"/>
      <c r="CB1962" s="73"/>
      <c r="CC1962" s="73"/>
      <c r="CD1962" s="95"/>
      <c r="CE1962" s="9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9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2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73"/>
      <c r="AF1963" s="73"/>
      <c r="AG1963" s="73"/>
      <c r="AH1963" s="95"/>
      <c r="AI1963" s="95"/>
      <c r="AJ1963" s="73"/>
      <c r="AK1963" s="73"/>
      <c r="AL1963" s="95"/>
      <c r="AM1963" s="95"/>
      <c r="AN1963" s="73"/>
      <c r="AO1963" s="73"/>
      <c r="AP1963" s="95"/>
      <c r="AQ1963" s="95"/>
      <c r="AR1963" s="73"/>
      <c r="AS1963" s="73"/>
      <c r="AT1963" s="95"/>
      <c r="AU1963" s="95"/>
      <c r="AV1963" s="73"/>
      <c r="AW1963" s="73"/>
      <c r="AX1963" s="95"/>
      <c r="AY1963" s="95"/>
      <c r="AZ1963" s="73"/>
      <c r="BA1963" s="73"/>
      <c r="BB1963" s="95"/>
      <c r="BC1963" s="95"/>
      <c r="BD1963" s="73"/>
      <c r="BE1963" s="73"/>
      <c r="BF1963" s="95"/>
      <c r="BG1963" s="95"/>
      <c r="BH1963" s="73"/>
      <c r="BI1963" s="73"/>
      <c r="BJ1963" s="95"/>
      <c r="BK1963" s="95"/>
      <c r="BL1963" s="73"/>
      <c r="BM1963" s="73"/>
      <c r="BN1963" s="95"/>
      <c r="BO1963" s="95"/>
      <c r="BP1963" s="73"/>
      <c r="BQ1963" s="73"/>
      <c r="BR1963" s="95"/>
      <c r="BS1963" s="95"/>
      <c r="BT1963" s="73"/>
      <c r="BU1963" s="73"/>
      <c r="BV1963" s="95"/>
      <c r="BW1963" s="95"/>
      <c r="BX1963" s="73"/>
      <c r="BY1963" s="73"/>
      <c r="BZ1963" s="95"/>
      <c r="CA1963" s="95"/>
      <c r="CB1963" s="73"/>
      <c r="CC1963" s="73"/>
      <c r="CD1963" s="95"/>
      <c r="CE1963" s="9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9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2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73"/>
      <c r="AF1964" s="73"/>
      <c r="AG1964" s="73"/>
      <c r="AH1964" s="95"/>
      <c r="AI1964" s="95"/>
      <c r="AJ1964" s="73"/>
      <c r="AK1964" s="73"/>
      <c r="AL1964" s="95"/>
      <c r="AM1964" s="95"/>
      <c r="AN1964" s="73"/>
      <c r="AO1964" s="73"/>
      <c r="AP1964" s="95"/>
      <c r="AQ1964" s="95"/>
      <c r="AR1964" s="73"/>
      <c r="AS1964" s="73"/>
      <c r="AT1964" s="95"/>
      <c r="AU1964" s="95"/>
      <c r="AV1964" s="73"/>
      <c r="AW1964" s="73"/>
      <c r="AX1964" s="95"/>
      <c r="AY1964" s="95"/>
      <c r="AZ1964" s="73"/>
      <c r="BA1964" s="73"/>
      <c r="BB1964" s="95"/>
      <c r="BC1964" s="95"/>
      <c r="BD1964" s="73"/>
      <c r="BE1964" s="73"/>
      <c r="BF1964" s="95"/>
      <c r="BG1964" s="95"/>
      <c r="BH1964" s="73"/>
      <c r="BI1964" s="73"/>
      <c r="BJ1964" s="95"/>
      <c r="BK1964" s="95"/>
      <c r="BL1964" s="73"/>
      <c r="BM1964" s="73"/>
      <c r="BN1964" s="95"/>
      <c r="BO1964" s="95"/>
      <c r="BP1964" s="73"/>
      <c r="BQ1964" s="73"/>
      <c r="BR1964" s="95"/>
      <c r="BS1964" s="95"/>
      <c r="BT1964" s="73"/>
      <c r="BU1964" s="73"/>
      <c r="BV1964" s="95"/>
      <c r="BW1964" s="95"/>
      <c r="BX1964" s="73"/>
      <c r="BY1964" s="73"/>
      <c r="BZ1964" s="95"/>
      <c r="CA1964" s="95"/>
      <c r="CB1964" s="73"/>
      <c r="CC1964" s="73"/>
      <c r="CD1964" s="95"/>
      <c r="CE1964" s="9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9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2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73"/>
      <c r="AF1965" s="73"/>
      <c r="AG1965" s="73"/>
      <c r="AH1965" s="95"/>
      <c r="AI1965" s="95"/>
      <c r="AJ1965" s="73"/>
      <c r="AK1965" s="73"/>
      <c r="AL1965" s="95"/>
      <c r="AM1965" s="95"/>
      <c r="AN1965" s="73"/>
      <c r="AO1965" s="73"/>
      <c r="AP1965" s="95"/>
      <c r="AQ1965" s="95"/>
      <c r="AR1965" s="73"/>
      <c r="AS1965" s="73"/>
      <c r="AT1965" s="95"/>
      <c r="AU1965" s="95"/>
      <c r="AV1965" s="73"/>
      <c r="AW1965" s="73"/>
      <c r="AX1965" s="95"/>
      <c r="AY1965" s="95"/>
      <c r="AZ1965" s="73"/>
      <c r="BA1965" s="73"/>
      <c r="BB1965" s="95"/>
      <c r="BC1965" s="95"/>
      <c r="BD1965" s="73"/>
      <c r="BE1965" s="73"/>
      <c r="BF1965" s="95"/>
      <c r="BG1965" s="95"/>
      <c r="BH1965" s="73"/>
      <c r="BI1965" s="73"/>
      <c r="BJ1965" s="95"/>
      <c r="BK1965" s="95"/>
      <c r="BL1965" s="73"/>
      <c r="BM1965" s="73"/>
      <c r="BN1965" s="95"/>
      <c r="BO1965" s="95"/>
      <c r="BP1965" s="73"/>
      <c r="BQ1965" s="73"/>
      <c r="BR1965" s="95"/>
      <c r="BS1965" s="95"/>
      <c r="BT1965" s="73"/>
      <c r="BU1965" s="73"/>
      <c r="BV1965" s="95"/>
      <c r="BW1965" s="95"/>
      <c r="BX1965" s="73"/>
      <c r="BY1965" s="73"/>
      <c r="BZ1965" s="95"/>
      <c r="CA1965" s="95"/>
      <c r="CB1965" s="73"/>
      <c r="CC1965" s="73"/>
      <c r="CD1965" s="95"/>
      <c r="CE1965" s="9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9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2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73"/>
      <c r="AF1966" s="73"/>
      <c r="AG1966" s="73"/>
      <c r="AH1966" s="95"/>
      <c r="AI1966" s="95"/>
      <c r="AJ1966" s="73"/>
      <c r="AK1966" s="73"/>
      <c r="AL1966" s="95"/>
      <c r="AM1966" s="95"/>
      <c r="AN1966" s="73"/>
      <c r="AO1966" s="73"/>
      <c r="AP1966" s="95"/>
      <c r="AQ1966" s="95"/>
      <c r="AR1966" s="73"/>
      <c r="AS1966" s="73"/>
      <c r="AT1966" s="95"/>
      <c r="AU1966" s="95"/>
      <c r="AV1966" s="73"/>
      <c r="AW1966" s="73"/>
      <c r="AX1966" s="95"/>
      <c r="AY1966" s="95"/>
      <c r="AZ1966" s="73"/>
      <c r="BA1966" s="73"/>
      <c r="BB1966" s="95"/>
      <c r="BC1966" s="95"/>
      <c r="BD1966" s="73"/>
      <c r="BE1966" s="73"/>
      <c r="BF1966" s="95"/>
      <c r="BG1966" s="95"/>
      <c r="BH1966" s="73"/>
      <c r="BI1966" s="73"/>
      <c r="BJ1966" s="95"/>
      <c r="BK1966" s="95"/>
      <c r="BL1966" s="73"/>
      <c r="BM1966" s="73"/>
      <c r="BN1966" s="95"/>
      <c r="BO1966" s="95"/>
      <c r="BP1966" s="73"/>
      <c r="BQ1966" s="73"/>
      <c r="BR1966" s="95"/>
      <c r="BS1966" s="95"/>
      <c r="BT1966" s="73"/>
      <c r="BU1966" s="73"/>
      <c r="BV1966" s="95"/>
      <c r="BW1966" s="95"/>
      <c r="BX1966" s="73"/>
      <c r="BY1966" s="73"/>
      <c r="BZ1966" s="95"/>
      <c r="CA1966" s="95"/>
      <c r="CB1966" s="73"/>
      <c r="CC1966" s="73"/>
      <c r="CD1966" s="95"/>
      <c r="CE1966" s="9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9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2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73"/>
      <c r="AF1967" s="73"/>
      <c r="AG1967" s="73"/>
      <c r="AH1967" s="95"/>
      <c r="AI1967" s="95"/>
      <c r="AJ1967" s="73"/>
      <c r="AK1967" s="73"/>
      <c r="AL1967" s="95"/>
      <c r="AM1967" s="95"/>
      <c r="AN1967" s="73"/>
      <c r="AO1967" s="73"/>
      <c r="AP1967" s="95"/>
      <c r="AQ1967" s="95"/>
      <c r="AR1967" s="73"/>
      <c r="AS1967" s="73"/>
      <c r="AT1967" s="95"/>
      <c r="AU1967" s="95"/>
      <c r="AV1967" s="73"/>
      <c r="AW1967" s="73"/>
      <c r="AX1967" s="95"/>
      <c r="AY1967" s="95"/>
      <c r="AZ1967" s="73"/>
      <c r="BA1967" s="73"/>
      <c r="BB1967" s="95"/>
      <c r="BC1967" s="95"/>
      <c r="BD1967" s="73"/>
      <c r="BE1967" s="73"/>
      <c r="BF1967" s="95"/>
      <c r="BG1967" s="95"/>
      <c r="BH1967" s="73"/>
      <c r="BI1967" s="73"/>
      <c r="BJ1967" s="95"/>
      <c r="BK1967" s="95"/>
      <c r="BL1967" s="73"/>
      <c r="BM1967" s="73"/>
      <c r="BN1967" s="95"/>
      <c r="BO1967" s="95"/>
      <c r="BP1967" s="73"/>
      <c r="BQ1967" s="73"/>
      <c r="BR1967" s="95"/>
      <c r="BS1967" s="95"/>
      <c r="BT1967" s="73"/>
      <c r="BU1967" s="73"/>
      <c r="BV1967" s="95"/>
      <c r="BW1967" s="95"/>
      <c r="BX1967" s="73"/>
      <c r="BY1967" s="73"/>
      <c r="BZ1967" s="95"/>
      <c r="CA1967" s="95"/>
      <c r="CB1967" s="73"/>
      <c r="CC1967" s="73"/>
      <c r="CD1967" s="95"/>
      <c r="CE1967" s="9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9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2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73"/>
      <c r="AF1968" s="73"/>
      <c r="AG1968" s="73"/>
      <c r="AH1968" s="95"/>
      <c r="AI1968" s="95"/>
      <c r="AJ1968" s="73"/>
      <c r="AK1968" s="73"/>
      <c r="AL1968" s="95"/>
      <c r="AM1968" s="95"/>
      <c r="AN1968" s="73"/>
      <c r="AO1968" s="73"/>
      <c r="AP1968" s="95"/>
      <c r="AQ1968" s="95"/>
      <c r="AR1968" s="73"/>
      <c r="AS1968" s="73"/>
      <c r="AT1968" s="95"/>
      <c r="AU1968" s="95"/>
      <c r="AV1968" s="73"/>
      <c r="AW1968" s="73"/>
      <c r="AX1968" s="95"/>
      <c r="AY1968" s="95"/>
      <c r="AZ1968" s="73"/>
      <c r="BA1968" s="73"/>
      <c r="BB1968" s="95"/>
      <c r="BC1968" s="95"/>
      <c r="BD1968" s="73"/>
      <c r="BE1968" s="73"/>
      <c r="BF1968" s="95"/>
      <c r="BG1968" s="95"/>
      <c r="BH1968" s="73"/>
      <c r="BI1968" s="73"/>
      <c r="BJ1968" s="95"/>
      <c r="BK1968" s="95"/>
      <c r="BL1968" s="73"/>
      <c r="BM1968" s="73"/>
      <c r="BN1968" s="95"/>
      <c r="BO1968" s="95"/>
      <c r="BP1968" s="73"/>
      <c r="BQ1968" s="73"/>
      <c r="BR1968" s="95"/>
      <c r="BS1968" s="95"/>
      <c r="BT1968" s="73"/>
      <c r="BU1968" s="73"/>
      <c r="BV1968" s="95"/>
      <c r="BW1968" s="95"/>
      <c r="BX1968" s="73"/>
      <c r="BY1968" s="73"/>
      <c r="BZ1968" s="95"/>
      <c r="CA1968" s="95"/>
      <c r="CB1968" s="73"/>
      <c r="CC1968" s="73"/>
      <c r="CD1968" s="95"/>
      <c r="CE1968" s="9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9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2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73"/>
      <c r="AF1969" s="73"/>
      <c r="AG1969" s="73"/>
      <c r="AH1969" s="95"/>
      <c r="AI1969" s="95"/>
      <c r="AJ1969" s="73"/>
      <c r="AK1969" s="73"/>
      <c r="AL1969" s="95"/>
      <c r="AM1969" s="95"/>
      <c r="AN1969" s="73"/>
      <c r="AO1969" s="73"/>
      <c r="AP1969" s="95"/>
      <c r="AQ1969" s="95"/>
      <c r="AR1969" s="73"/>
      <c r="AS1969" s="73"/>
      <c r="AT1969" s="95"/>
      <c r="AU1969" s="95"/>
      <c r="AV1969" s="73"/>
      <c r="AW1969" s="73"/>
      <c r="AX1969" s="95"/>
      <c r="AY1969" s="95"/>
      <c r="AZ1969" s="73"/>
      <c r="BA1969" s="73"/>
      <c r="BB1969" s="95"/>
      <c r="BC1969" s="95"/>
      <c r="BD1969" s="73"/>
      <c r="BE1969" s="73"/>
      <c r="BF1969" s="95"/>
      <c r="BG1969" s="95"/>
      <c r="BH1969" s="73"/>
      <c r="BI1969" s="73"/>
      <c r="BJ1969" s="95"/>
      <c r="BK1969" s="95"/>
      <c r="BL1969" s="73"/>
      <c r="BM1969" s="73"/>
      <c r="BN1969" s="95"/>
      <c r="BO1969" s="95"/>
      <c r="BP1969" s="73"/>
      <c r="BQ1969" s="73"/>
      <c r="BR1969" s="95"/>
      <c r="BS1969" s="95"/>
      <c r="BT1969" s="73"/>
      <c r="BU1969" s="73"/>
      <c r="BV1969" s="95"/>
      <c r="BW1969" s="95"/>
      <c r="BX1969" s="73"/>
      <c r="BY1969" s="73"/>
      <c r="BZ1969" s="95"/>
      <c r="CA1969" s="95"/>
      <c r="CB1969" s="73"/>
      <c r="CC1969" s="73"/>
      <c r="CD1969" s="95"/>
      <c r="CE1969" s="9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9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2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73"/>
      <c r="AF1970" s="73"/>
      <c r="AG1970" s="73"/>
      <c r="AH1970" s="95"/>
      <c r="AI1970" s="95"/>
      <c r="AJ1970" s="73"/>
      <c r="AK1970" s="73"/>
      <c r="AL1970" s="95"/>
      <c r="AM1970" s="95"/>
      <c r="AN1970" s="73"/>
      <c r="AO1970" s="73"/>
      <c r="AP1970" s="95"/>
      <c r="AQ1970" s="95"/>
      <c r="AR1970" s="73"/>
      <c r="AS1970" s="73"/>
      <c r="AT1970" s="95"/>
      <c r="AU1970" s="95"/>
      <c r="AV1970" s="73"/>
      <c r="AW1970" s="73"/>
      <c r="AX1970" s="95"/>
      <c r="AY1970" s="95"/>
      <c r="AZ1970" s="73"/>
      <c r="BA1970" s="73"/>
      <c r="BB1970" s="95"/>
      <c r="BC1970" s="95"/>
      <c r="BD1970" s="73"/>
      <c r="BE1970" s="73"/>
      <c r="BF1970" s="95"/>
      <c r="BG1970" s="95"/>
      <c r="BH1970" s="73"/>
      <c r="BI1970" s="73"/>
      <c r="BJ1970" s="95"/>
      <c r="BK1970" s="95"/>
      <c r="BL1970" s="73"/>
      <c r="BM1970" s="73"/>
      <c r="BN1970" s="95"/>
      <c r="BO1970" s="95"/>
      <c r="BP1970" s="73"/>
      <c r="BQ1970" s="73"/>
      <c r="BR1970" s="95"/>
      <c r="BS1970" s="95"/>
      <c r="BT1970" s="73"/>
      <c r="BU1970" s="73"/>
      <c r="BV1970" s="95"/>
      <c r="BW1970" s="95"/>
      <c r="BX1970" s="73"/>
      <c r="BY1970" s="73"/>
      <c r="BZ1970" s="95"/>
      <c r="CA1970" s="95"/>
      <c r="CB1970" s="73"/>
      <c r="CC1970" s="73"/>
      <c r="CD1970" s="95"/>
      <c r="CE1970" s="9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9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23"/>
      <c r="I1971" s="73"/>
      <c r="J1971" s="73"/>
      <c r="K1971" s="73"/>
      <c r="L1971" s="73"/>
      <c r="M1971" s="73"/>
      <c r="N1971" s="165"/>
      <c r="O1971" s="73"/>
      <c r="P1971" s="73"/>
      <c r="Q1971" s="73"/>
      <c r="R1971" s="73"/>
      <c r="S1971" s="73"/>
      <c r="T1971" s="73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165"/>
      <c r="AF1971" s="73"/>
      <c r="AG1971" s="95"/>
      <c r="AH1971" s="95"/>
      <c r="AI1971" s="73"/>
      <c r="AJ1971" s="73"/>
      <c r="AK1971" s="73"/>
      <c r="AL1971" s="73"/>
      <c r="AM1971" s="95"/>
      <c r="AN1971" s="95"/>
      <c r="AO1971" s="73"/>
      <c r="AP1971" s="73"/>
      <c r="AQ1971" s="95"/>
      <c r="AR1971" s="95"/>
      <c r="AS1971" s="73"/>
      <c r="AT1971" s="73"/>
      <c r="AU1971" s="95"/>
      <c r="AV1971" s="95"/>
      <c r="AW1971" s="73"/>
      <c r="AX1971" s="73"/>
      <c r="AY1971" s="95"/>
      <c r="AZ1971" s="95"/>
      <c r="BA1971" s="73"/>
      <c r="BB1971" s="73"/>
      <c r="BC1971" s="95"/>
      <c r="BD1971" s="95"/>
      <c r="BE1971" s="73"/>
      <c r="BF1971" s="73"/>
      <c r="BG1971" s="95"/>
      <c r="BH1971" s="95"/>
      <c r="BI1971" s="73"/>
      <c r="BJ1971" s="73"/>
      <c r="BK1971" s="95"/>
      <c r="BL1971" s="95"/>
      <c r="BM1971" s="73"/>
      <c r="BN1971" s="73"/>
      <c r="BO1971" s="95"/>
      <c r="BP1971" s="95"/>
      <c r="BQ1971" s="73"/>
      <c r="BR1971" s="73"/>
      <c r="BS1971" s="95"/>
      <c r="BT1971" s="95"/>
      <c r="BU1971" s="73"/>
      <c r="BV1971" s="73"/>
      <c r="BW1971" s="95"/>
      <c r="BX1971" s="95"/>
      <c r="BY1971" s="73"/>
      <c r="BZ1971" s="73"/>
      <c r="CA1971" s="95"/>
      <c r="CB1971" s="95"/>
      <c r="CC1971" s="73"/>
      <c r="CD1971" s="73"/>
      <c r="CE1971" s="95"/>
      <c r="CF1971" s="95"/>
      <c r="CG1971" s="73"/>
      <c r="CH1971" s="73"/>
      <c r="CI1971" s="95"/>
      <c r="CJ1971" s="9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9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23"/>
      <c r="I1972" s="73"/>
      <c r="J1972" s="73"/>
      <c r="K1972" s="73"/>
      <c r="L1972" s="73"/>
      <c r="M1972" s="73"/>
      <c r="N1972" s="165"/>
      <c r="O1972" s="73"/>
      <c r="P1972" s="73"/>
      <c r="Q1972" s="73"/>
      <c r="R1972" s="73"/>
      <c r="S1972" s="73"/>
      <c r="T1972" s="73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165"/>
      <c r="AF1972" s="73"/>
      <c r="AG1972" s="95"/>
      <c r="AH1972" s="95"/>
      <c r="AI1972" s="73"/>
      <c r="AJ1972" s="73"/>
      <c r="AK1972" s="73"/>
      <c r="AL1972" s="73"/>
      <c r="AM1972" s="95"/>
      <c r="AN1972" s="95"/>
      <c r="AO1972" s="73"/>
      <c r="AP1972" s="73"/>
      <c r="AQ1972" s="95"/>
      <c r="AR1972" s="95"/>
      <c r="AS1972" s="73"/>
      <c r="AT1972" s="73"/>
      <c r="AU1972" s="95"/>
      <c r="AV1972" s="95"/>
      <c r="AW1972" s="73"/>
      <c r="AX1972" s="73"/>
      <c r="AY1972" s="95"/>
      <c r="AZ1972" s="95"/>
      <c r="BA1972" s="73"/>
      <c r="BB1972" s="73"/>
      <c r="BC1972" s="95"/>
      <c r="BD1972" s="95"/>
      <c r="BE1972" s="73"/>
      <c r="BF1972" s="73"/>
      <c r="BG1972" s="95"/>
      <c r="BH1972" s="95"/>
      <c r="BI1972" s="73"/>
      <c r="BJ1972" s="73"/>
      <c r="BK1972" s="95"/>
      <c r="BL1972" s="95"/>
      <c r="BM1972" s="73"/>
      <c r="BN1972" s="73"/>
      <c r="BO1972" s="95"/>
      <c r="BP1972" s="95"/>
      <c r="BQ1972" s="73"/>
      <c r="BR1972" s="73"/>
      <c r="BS1972" s="95"/>
      <c r="BT1972" s="95"/>
      <c r="BU1972" s="73"/>
      <c r="BV1972" s="73"/>
      <c r="BW1972" s="95"/>
      <c r="BX1972" s="95"/>
      <c r="BY1972" s="73"/>
      <c r="BZ1972" s="73"/>
      <c r="CA1972" s="95"/>
      <c r="CB1972" s="95"/>
      <c r="CC1972" s="73"/>
      <c r="CD1972" s="73"/>
      <c r="CE1972" s="95"/>
      <c r="CF1972" s="95"/>
      <c r="CG1972" s="73"/>
      <c r="CH1972" s="73"/>
      <c r="CI1972" s="95"/>
      <c r="CJ1972" s="9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96"/>
      <c r="CZ1972" s="71"/>
      <c r="DA1972" s="71"/>
    </row>
    <row r="1973" spans="2:105">
      <c r="F1973" s="215"/>
      <c r="S1973" s="216"/>
      <c r="T1973" s="216"/>
      <c r="U1973" s="216"/>
      <c r="V1973" s="216"/>
      <c r="W1973" s="216"/>
      <c r="X1973" s="216"/>
      <c r="Y1973" s="216"/>
      <c r="Z1973" s="216"/>
      <c r="AA1973" s="216"/>
      <c r="AB1973" s="216"/>
      <c r="AC1973" s="216"/>
      <c r="AD1973" s="216"/>
      <c r="AH1973" s="216"/>
      <c r="AI1973" s="216"/>
      <c r="AL1973" s="216"/>
      <c r="AM1973" s="216"/>
      <c r="AP1973" s="216"/>
      <c r="AQ1973" s="216"/>
      <c r="AT1973" s="216"/>
      <c r="AU1973" s="216"/>
      <c r="AX1973" s="216"/>
      <c r="AY1973" s="216"/>
      <c r="BB1973" s="216"/>
      <c r="BC1973" s="216"/>
      <c r="BF1973" s="216"/>
      <c r="BG1973" s="216"/>
      <c r="BJ1973" s="216"/>
      <c r="BK1973" s="216"/>
      <c r="BN1973" s="216"/>
      <c r="BO1973" s="216"/>
      <c r="BR1973" s="216"/>
      <c r="BS1973" s="216"/>
      <c r="BV1973" s="216"/>
      <c r="BW1973" s="216"/>
      <c r="BZ1973" s="216"/>
      <c r="CA1973" s="216"/>
      <c r="CD1973" s="216"/>
      <c r="CE1973" s="216"/>
      <c r="CL1973" s="215"/>
      <c r="CP1973" s="215"/>
      <c r="CT1973" s="86"/>
    </row>
    <row r="1974" spans="2:105">
      <c r="F1974" s="215"/>
      <c r="S1974" s="216"/>
      <c r="T1974" s="216"/>
      <c r="U1974" s="216"/>
      <c r="V1974" s="216"/>
      <c r="W1974" s="216"/>
      <c r="X1974" s="216"/>
      <c r="Y1974" s="216"/>
      <c r="Z1974" s="216"/>
      <c r="AA1974" s="216"/>
      <c r="AB1974" s="216"/>
      <c r="AC1974" s="216"/>
      <c r="AD1974" s="216"/>
      <c r="AH1974" s="216"/>
      <c r="AI1974" s="216"/>
      <c r="AL1974" s="216"/>
      <c r="AM1974" s="216"/>
      <c r="AP1974" s="216"/>
      <c r="AQ1974" s="216"/>
      <c r="AT1974" s="216"/>
      <c r="AU1974" s="216"/>
      <c r="AX1974" s="216"/>
      <c r="AY1974" s="216"/>
      <c r="BB1974" s="216"/>
      <c r="BC1974" s="216"/>
      <c r="BF1974" s="216"/>
      <c r="BG1974" s="216"/>
      <c r="BJ1974" s="216"/>
      <c r="BK1974" s="216"/>
      <c r="BN1974" s="216"/>
      <c r="BO1974" s="216"/>
      <c r="BR1974" s="216"/>
      <c r="BS1974" s="216"/>
      <c r="BV1974" s="216"/>
      <c r="BW1974" s="216"/>
      <c r="BZ1974" s="216"/>
      <c r="CA1974" s="216"/>
      <c r="CD1974" s="216"/>
      <c r="CE1974" s="216"/>
      <c r="CL1974" s="215"/>
      <c r="CP1974" s="215"/>
      <c r="CT1974" s="86"/>
    </row>
    <row r="1975" spans="2:105">
      <c r="F1975" s="215"/>
      <c r="S1975" s="216"/>
      <c r="T1975" s="216"/>
      <c r="U1975" s="216"/>
      <c r="V1975" s="216"/>
      <c r="W1975" s="216"/>
      <c r="X1975" s="216"/>
      <c r="Y1975" s="216"/>
      <c r="Z1975" s="216"/>
      <c r="AA1975" s="216"/>
      <c r="AB1975" s="216"/>
      <c r="AC1975" s="216"/>
      <c r="AD1975" s="216"/>
      <c r="AH1975" s="216"/>
      <c r="AI1975" s="216"/>
      <c r="AL1975" s="216"/>
      <c r="AM1975" s="216"/>
      <c r="AP1975" s="216"/>
      <c r="AQ1975" s="216"/>
      <c r="AT1975" s="216"/>
      <c r="AU1975" s="216"/>
      <c r="AX1975" s="216"/>
      <c r="AY1975" s="216"/>
      <c r="BB1975" s="216"/>
      <c r="BC1975" s="216"/>
      <c r="BF1975" s="216"/>
      <c r="BG1975" s="216"/>
      <c r="BJ1975" s="216"/>
      <c r="BK1975" s="216"/>
      <c r="BN1975" s="216"/>
      <c r="BO1975" s="216"/>
      <c r="BR1975" s="216"/>
      <c r="BS1975" s="216"/>
      <c r="BV1975" s="216"/>
      <c r="BW1975" s="216"/>
      <c r="BZ1975" s="216"/>
      <c r="CA1975" s="216"/>
      <c r="CD1975" s="216"/>
      <c r="CE1975" s="216"/>
      <c r="CL1975" s="215"/>
      <c r="CP1975" s="215"/>
      <c r="CT1975" s="86"/>
    </row>
    <row r="1976" spans="2:105">
      <c r="F1976" s="215"/>
      <c r="S1976" s="216"/>
      <c r="T1976" s="216"/>
      <c r="U1976" s="216"/>
      <c r="V1976" s="216"/>
      <c r="W1976" s="216"/>
      <c r="X1976" s="216"/>
      <c r="Y1976" s="216"/>
      <c r="Z1976" s="216"/>
      <c r="AA1976" s="216"/>
      <c r="AB1976" s="216"/>
      <c r="AC1976" s="216"/>
      <c r="AD1976" s="216"/>
      <c r="AH1976" s="216"/>
      <c r="AI1976" s="216"/>
      <c r="AL1976" s="216"/>
      <c r="AM1976" s="216"/>
      <c r="AP1976" s="216"/>
      <c r="AQ1976" s="216"/>
      <c r="AT1976" s="216"/>
      <c r="AU1976" s="216"/>
      <c r="AX1976" s="216"/>
      <c r="AY1976" s="216"/>
      <c r="BB1976" s="216"/>
      <c r="BC1976" s="216"/>
      <c r="BF1976" s="216"/>
      <c r="BG1976" s="216"/>
      <c r="BJ1976" s="216"/>
      <c r="BK1976" s="216"/>
      <c r="BN1976" s="216"/>
      <c r="BO1976" s="216"/>
      <c r="BR1976" s="216"/>
      <c r="BS1976" s="216"/>
      <c r="BV1976" s="216"/>
      <c r="BW1976" s="216"/>
      <c r="BZ1976" s="216"/>
      <c r="CA1976" s="216"/>
      <c r="CD1976" s="216"/>
      <c r="CE1976" s="216"/>
      <c r="CL1976" s="215"/>
      <c r="CP1976" s="215"/>
      <c r="CT1976" s="86"/>
    </row>
    <row r="1977" spans="2:105">
      <c r="F1977" s="215"/>
      <c r="S1977" s="216"/>
      <c r="T1977" s="216"/>
      <c r="U1977" s="216"/>
      <c r="V1977" s="216"/>
      <c r="W1977" s="216"/>
      <c r="X1977" s="216"/>
      <c r="Y1977" s="216"/>
      <c r="Z1977" s="216"/>
      <c r="AA1977" s="216"/>
      <c r="AB1977" s="216"/>
      <c r="AC1977" s="216"/>
      <c r="AD1977" s="216"/>
      <c r="AH1977" s="216"/>
      <c r="AI1977" s="216"/>
      <c r="AL1977" s="216"/>
      <c r="AM1977" s="216"/>
      <c r="AP1977" s="216"/>
      <c r="AQ1977" s="216"/>
      <c r="AT1977" s="216"/>
      <c r="AU1977" s="216"/>
      <c r="AX1977" s="216"/>
      <c r="AY1977" s="216"/>
      <c r="BB1977" s="216"/>
      <c r="BC1977" s="216"/>
      <c r="BF1977" s="216"/>
      <c r="BG1977" s="216"/>
      <c r="BJ1977" s="216"/>
      <c r="BK1977" s="216"/>
      <c r="BN1977" s="216"/>
      <c r="BO1977" s="216"/>
      <c r="BR1977" s="216"/>
      <c r="BS1977" s="216"/>
      <c r="BV1977" s="216"/>
      <c r="BW1977" s="216"/>
      <c r="BZ1977" s="216"/>
      <c r="CA1977" s="216"/>
      <c r="CD1977" s="216"/>
      <c r="CE1977" s="216"/>
      <c r="CL1977" s="215"/>
      <c r="CP1977" s="215"/>
      <c r="CT1977" s="86"/>
    </row>
    <row r="1978" spans="2:105">
      <c r="F1978" s="215"/>
      <c r="S1978" s="216"/>
      <c r="T1978" s="216"/>
      <c r="U1978" s="216"/>
      <c r="V1978" s="216"/>
      <c r="W1978" s="216"/>
      <c r="X1978" s="216"/>
      <c r="Y1978" s="216"/>
      <c r="Z1978" s="216"/>
      <c r="AA1978" s="216"/>
      <c r="AB1978" s="216"/>
      <c r="AC1978" s="216"/>
      <c r="AD1978" s="216"/>
      <c r="AH1978" s="216"/>
      <c r="AI1978" s="216"/>
      <c r="AL1978" s="216"/>
      <c r="AM1978" s="216"/>
      <c r="AP1978" s="216"/>
      <c r="AQ1978" s="216"/>
      <c r="AT1978" s="216"/>
      <c r="AU1978" s="216"/>
      <c r="AX1978" s="216"/>
      <c r="AY1978" s="216"/>
      <c r="BB1978" s="216"/>
      <c r="BC1978" s="216"/>
      <c r="BF1978" s="216"/>
      <c r="BG1978" s="216"/>
      <c r="BJ1978" s="216"/>
      <c r="BK1978" s="216"/>
      <c r="BN1978" s="216"/>
      <c r="BO1978" s="216"/>
      <c r="BR1978" s="216"/>
      <c r="BS1978" s="216"/>
      <c r="BV1978" s="216"/>
      <c r="BW1978" s="216"/>
      <c r="BZ1978" s="216"/>
      <c r="CA1978" s="216"/>
      <c r="CD1978" s="216"/>
      <c r="CE1978" s="216"/>
      <c r="CL1978" s="215"/>
      <c r="CP1978" s="215"/>
      <c r="CT1978" s="86"/>
    </row>
    <row r="1979" spans="2:105">
      <c r="F1979" s="215"/>
      <c r="S1979" s="216"/>
      <c r="T1979" s="216"/>
      <c r="U1979" s="216"/>
      <c r="V1979" s="216"/>
      <c r="W1979" s="216"/>
      <c r="X1979" s="216"/>
      <c r="Y1979" s="216"/>
      <c r="Z1979" s="216"/>
      <c r="AA1979" s="216"/>
      <c r="AB1979" s="216"/>
      <c r="AC1979" s="216"/>
      <c r="AD1979" s="216"/>
      <c r="AH1979" s="216"/>
      <c r="AI1979" s="216"/>
      <c r="AL1979" s="216"/>
      <c r="AM1979" s="216"/>
      <c r="AP1979" s="216"/>
      <c r="AQ1979" s="216"/>
      <c r="AT1979" s="216"/>
      <c r="AU1979" s="216"/>
      <c r="AX1979" s="216"/>
      <c r="AY1979" s="216"/>
      <c r="BB1979" s="216"/>
      <c r="BC1979" s="216"/>
      <c r="BF1979" s="216"/>
      <c r="BG1979" s="216"/>
      <c r="BJ1979" s="216"/>
      <c r="BK1979" s="216"/>
      <c r="BN1979" s="216"/>
      <c r="BO1979" s="216"/>
      <c r="BR1979" s="216"/>
      <c r="BS1979" s="216"/>
      <c r="BV1979" s="216"/>
      <c r="BW1979" s="216"/>
      <c r="BZ1979" s="216"/>
      <c r="CA1979" s="216"/>
      <c r="CD1979" s="216"/>
      <c r="CE1979" s="216"/>
      <c r="CL1979" s="215"/>
      <c r="CP1979" s="215"/>
      <c r="CT1979" s="86"/>
    </row>
    <row r="1980" spans="2:105">
      <c r="F1980" s="215"/>
      <c r="S1980" s="216"/>
      <c r="T1980" s="216"/>
      <c r="U1980" s="216"/>
      <c r="V1980" s="216"/>
      <c r="W1980" s="216"/>
      <c r="X1980" s="216"/>
      <c r="Y1980" s="216"/>
      <c r="Z1980" s="216"/>
      <c r="AA1980" s="216"/>
      <c r="AB1980" s="216"/>
      <c r="AC1980" s="216"/>
      <c r="AD1980" s="216"/>
      <c r="AH1980" s="216"/>
      <c r="AI1980" s="216"/>
      <c r="AL1980" s="216"/>
      <c r="AM1980" s="216"/>
      <c r="AP1980" s="216"/>
      <c r="AQ1980" s="216"/>
      <c r="AT1980" s="216"/>
      <c r="AU1980" s="216"/>
      <c r="AX1980" s="216"/>
      <c r="AY1980" s="216"/>
      <c r="BB1980" s="216"/>
      <c r="BC1980" s="216"/>
      <c r="BF1980" s="216"/>
      <c r="BG1980" s="216"/>
      <c r="BJ1980" s="216"/>
      <c r="BK1980" s="216"/>
      <c r="BN1980" s="216"/>
      <c r="BO1980" s="216"/>
      <c r="BR1980" s="216"/>
      <c r="BS1980" s="216"/>
      <c r="BV1980" s="216"/>
      <c r="BW1980" s="216"/>
      <c r="BZ1980" s="216"/>
      <c r="CA1980" s="216"/>
      <c r="CD1980" s="216"/>
      <c r="CE1980" s="216"/>
      <c r="CL1980" s="215"/>
      <c r="CP1980" s="215"/>
      <c r="CT1980" s="86"/>
    </row>
    <row r="1981" spans="2:105">
      <c r="F1981" s="215"/>
      <c r="S1981" s="216"/>
      <c r="T1981" s="216"/>
      <c r="U1981" s="216"/>
      <c r="V1981" s="216"/>
      <c r="W1981" s="216"/>
      <c r="X1981" s="216"/>
      <c r="Y1981" s="216"/>
      <c r="Z1981" s="216"/>
      <c r="AA1981" s="216"/>
      <c r="AB1981" s="216"/>
      <c r="AC1981" s="216"/>
      <c r="AD1981" s="216"/>
      <c r="AH1981" s="216"/>
      <c r="AI1981" s="216"/>
      <c r="AL1981" s="216"/>
      <c r="AM1981" s="216"/>
      <c r="AP1981" s="216"/>
      <c r="AQ1981" s="216"/>
      <c r="AT1981" s="216"/>
      <c r="AU1981" s="216"/>
      <c r="AX1981" s="216"/>
      <c r="AY1981" s="216"/>
      <c r="BB1981" s="216"/>
      <c r="BC1981" s="216"/>
      <c r="BF1981" s="216"/>
      <c r="BG1981" s="216"/>
      <c r="BJ1981" s="216"/>
      <c r="BK1981" s="216"/>
      <c r="BN1981" s="216"/>
      <c r="BO1981" s="216"/>
      <c r="BR1981" s="216"/>
      <c r="BS1981" s="216"/>
      <c r="BV1981" s="216"/>
      <c r="BW1981" s="216"/>
      <c r="BZ1981" s="216"/>
      <c r="CA1981" s="216"/>
      <c r="CD1981" s="216"/>
      <c r="CE1981" s="216"/>
      <c r="CL1981" s="215"/>
      <c r="CP1981" s="215"/>
      <c r="CT1981" s="86"/>
    </row>
    <row r="1982" spans="2:105">
      <c r="F1982" s="215"/>
      <c r="S1982" s="216"/>
      <c r="T1982" s="216"/>
      <c r="U1982" s="216"/>
      <c r="V1982" s="216"/>
      <c r="W1982" s="216"/>
      <c r="X1982" s="216"/>
      <c r="Y1982" s="216"/>
      <c r="Z1982" s="216"/>
      <c r="AA1982" s="216"/>
      <c r="AB1982" s="216"/>
      <c r="AC1982" s="216"/>
      <c r="AD1982" s="216"/>
      <c r="AH1982" s="216"/>
      <c r="AI1982" s="216"/>
      <c r="AL1982" s="216"/>
      <c r="AM1982" s="216"/>
      <c r="AP1982" s="216"/>
      <c r="AQ1982" s="216"/>
      <c r="AT1982" s="216"/>
      <c r="AU1982" s="216"/>
      <c r="AX1982" s="216"/>
      <c r="AY1982" s="216"/>
      <c r="BB1982" s="216"/>
      <c r="BC1982" s="216"/>
      <c r="BF1982" s="216"/>
      <c r="BG1982" s="216"/>
      <c r="BJ1982" s="216"/>
      <c r="BK1982" s="216"/>
      <c r="BN1982" s="216"/>
      <c r="BO1982" s="216"/>
      <c r="BR1982" s="216"/>
      <c r="BS1982" s="216"/>
      <c r="BV1982" s="216"/>
      <c r="BW1982" s="216"/>
      <c r="BZ1982" s="216"/>
      <c r="CA1982" s="216"/>
      <c r="CD1982" s="216"/>
      <c r="CE1982" s="216"/>
      <c r="CL1982" s="215"/>
      <c r="CP1982" s="215"/>
      <c r="CT1982" s="86"/>
    </row>
    <row r="1983" spans="2:105">
      <c r="F1983" s="215"/>
      <c r="S1983" s="216"/>
      <c r="T1983" s="216"/>
      <c r="U1983" s="216"/>
      <c r="V1983" s="216"/>
      <c r="W1983" s="216"/>
      <c r="X1983" s="216"/>
      <c r="Y1983" s="216"/>
      <c r="Z1983" s="216"/>
      <c r="AA1983" s="216"/>
      <c r="AB1983" s="216"/>
      <c r="AC1983" s="216"/>
      <c r="AD1983" s="216"/>
      <c r="AH1983" s="216"/>
      <c r="AI1983" s="216"/>
      <c r="AL1983" s="216"/>
      <c r="AM1983" s="216"/>
      <c r="AP1983" s="216"/>
      <c r="AQ1983" s="216"/>
      <c r="AT1983" s="216"/>
      <c r="AU1983" s="216"/>
      <c r="AX1983" s="216"/>
      <c r="AY1983" s="216"/>
      <c r="BB1983" s="216"/>
      <c r="BC1983" s="216"/>
      <c r="BF1983" s="216"/>
      <c r="BG1983" s="216"/>
      <c r="BJ1983" s="216"/>
      <c r="BK1983" s="216"/>
      <c r="BN1983" s="216"/>
      <c r="BO1983" s="216"/>
      <c r="BR1983" s="216"/>
      <c r="BS1983" s="216"/>
      <c r="BV1983" s="216"/>
      <c r="BW1983" s="216"/>
      <c r="BZ1983" s="216"/>
      <c r="CA1983" s="216"/>
      <c r="CD1983" s="216"/>
      <c r="CE1983" s="216"/>
      <c r="CL1983" s="215"/>
      <c r="CP1983" s="215"/>
      <c r="CT1983" s="86"/>
    </row>
    <row r="1984" spans="2:105">
      <c r="F1984" s="215"/>
      <c r="S1984" s="216"/>
      <c r="T1984" s="216"/>
      <c r="U1984" s="216"/>
      <c r="V1984" s="216"/>
      <c r="W1984" s="216"/>
      <c r="X1984" s="216"/>
      <c r="Y1984" s="216"/>
      <c r="Z1984" s="216"/>
      <c r="AA1984" s="216"/>
      <c r="AB1984" s="216"/>
      <c r="AC1984" s="216"/>
      <c r="AD1984" s="216"/>
      <c r="AH1984" s="216"/>
      <c r="AI1984" s="216"/>
      <c r="AL1984" s="216"/>
      <c r="AM1984" s="216"/>
      <c r="AP1984" s="216"/>
      <c r="AQ1984" s="216"/>
      <c r="AT1984" s="216"/>
      <c r="AU1984" s="216"/>
      <c r="AX1984" s="216"/>
      <c r="AY1984" s="216"/>
      <c r="BB1984" s="216"/>
      <c r="BC1984" s="216"/>
      <c r="BF1984" s="216"/>
      <c r="BG1984" s="216"/>
      <c r="BJ1984" s="216"/>
      <c r="BK1984" s="216"/>
      <c r="BN1984" s="216"/>
      <c r="BO1984" s="216"/>
      <c r="BR1984" s="216"/>
      <c r="BS1984" s="216"/>
      <c r="BV1984" s="216"/>
      <c r="BW1984" s="216"/>
      <c r="BZ1984" s="216"/>
      <c r="CA1984" s="216"/>
      <c r="CD1984" s="216"/>
      <c r="CE1984" s="216"/>
      <c r="CL1984" s="215"/>
      <c r="CP1984" s="215"/>
      <c r="CT1984" s="86"/>
    </row>
    <row r="1985" spans="6:98">
      <c r="F1985" s="215"/>
      <c r="S1985" s="216"/>
      <c r="T1985" s="216"/>
      <c r="U1985" s="216"/>
      <c r="V1985" s="216"/>
      <c r="W1985" s="216"/>
      <c r="X1985" s="216"/>
      <c r="Y1985" s="216"/>
      <c r="Z1985" s="216"/>
      <c r="AA1985" s="216"/>
      <c r="AB1985" s="216"/>
      <c r="AC1985" s="216"/>
      <c r="AD1985" s="216"/>
      <c r="AH1985" s="216"/>
      <c r="AI1985" s="216"/>
      <c r="AL1985" s="216"/>
      <c r="AM1985" s="216"/>
      <c r="AP1985" s="216"/>
      <c r="AQ1985" s="216"/>
      <c r="AT1985" s="216"/>
      <c r="AU1985" s="216"/>
      <c r="AX1985" s="216"/>
      <c r="AY1985" s="216"/>
      <c r="BB1985" s="216"/>
      <c r="BC1985" s="216"/>
      <c r="BF1985" s="216"/>
      <c r="BG1985" s="216"/>
      <c r="BJ1985" s="216"/>
      <c r="BK1985" s="216"/>
      <c r="BN1985" s="216"/>
      <c r="BO1985" s="216"/>
      <c r="BR1985" s="216"/>
      <c r="BS1985" s="216"/>
      <c r="BV1985" s="216"/>
      <c r="BW1985" s="216"/>
      <c r="BZ1985" s="216"/>
      <c r="CA1985" s="216"/>
      <c r="CD1985" s="216"/>
      <c r="CE1985" s="216"/>
      <c r="CL1985" s="215"/>
      <c r="CP1985" s="215"/>
      <c r="CT1985" s="86"/>
    </row>
    <row r="1986" spans="6:98">
      <c r="F1986" s="215"/>
      <c r="S1986" s="216"/>
      <c r="T1986" s="216"/>
      <c r="U1986" s="216"/>
      <c r="V1986" s="216"/>
      <c r="W1986" s="216"/>
      <c r="X1986" s="216"/>
      <c r="Y1986" s="216"/>
      <c r="Z1986" s="216"/>
      <c r="AA1986" s="216"/>
      <c r="AB1986" s="216"/>
      <c r="AC1986" s="216"/>
      <c r="AD1986" s="216"/>
      <c r="AH1986" s="216"/>
      <c r="AI1986" s="216"/>
      <c r="AL1986" s="216"/>
      <c r="AM1986" s="216"/>
      <c r="AP1986" s="216"/>
      <c r="AQ1986" s="216"/>
      <c r="AT1986" s="216"/>
      <c r="AU1986" s="216"/>
      <c r="AX1986" s="216"/>
      <c r="AY1986" s="216"/>
      <c r="BB1986" s="216"/>
      <c r="BC1986" s="216"/>
      <c r="BF1986" s="216"/>
      <c r="BG1986" s="216"/>
      <c r="BJ1986" s="216"/>
      <c r="BK1986" s="216"/>
      <c r="BN1986" s="216"/>
      <c r="BO1986" s="216"/>
      <c r="BR1986" s="216"/>
      <c r="BS1986" s="216"/>
      <c r="BV1986" s="216"/>
      <c r="BW1986" s="216"/>
      <c r="BZ1986" s="216"/>
      <c r="CA1986" s="216"/>
      <c r="CD1986" s="216"/>
      <c r="CE1986" s="216"/>
      <c r="CL1986" s="215"/>
      <c r="CP1986" s="215"/>
      <c r="CT1986" s="86"/>
    </row>
    <row r="1987" spans="6:98">
      <c r="F1987" s="215"/>
      <c r="S1987" s="216"/>
      <c r="T1987" s="216"/>
      <c r="U1987" s="216"/>
      <c r="V1987" s="216"/>
      <c r="W1987" s="216"/>
      <c r="X1987" s="216"/>
      <c r="Y1987" s="216"/>
      <c r="Z1987" s="216"/>
      <c r="AA1987" s="216"/>
      <c r="AB1987" s="216"/>
      <c r="AC1987" s="216"/>
      <c r="AD1987" s="216"/>
      <c r="AH1987" s="216"/>
      <c r="AI1987" s="216"/>
      <c r="AL1987" s="216"/>
      <c r="AM1987" s="216"/>
      <c r="AP1987" s="216"/>
      <c r="AQ1987" s="216"/>
      <c r="AT1987" s="216"/>
      <c r="AU1987" s="216"/>
      <c r="AX1987" s="216"/>
      <c r="AY1987" s="216"/>
      <c r="BB1987" s="216"/>
      <c r="BC1987" s="216"/>
      <c r="BF1987" s="216"/>
      <c r="BG1987" s="216"/>
      <c r="BJ1987" s="216"/>
      <c r="BK1987" s="216"/>
      <c r="BN1987" s="216"/>
      <c r="BO1987" s="216"/>
      <c r="BR1987" s="216"/>
      <c r="BS1987" s="216"/>
      <c r="BV1987" s="216"/>
      <c r="BW1987" s="216"/>
      <c r="BZ1987" s="216"/>
      <c r="CA1987" s="216"/>
      <c r="CD1987" s="216"/>
      <c r="CE1987" s="216"/>
      <c r="CL1987" s="215"/>
      <c r="CP1987" s="215"/>
      <c r="CT1987" s="86"/>
    </row>
    <row r="1988" spans="6:98">
      <c r="F1988" s="215"/>
      <c r="S1988" s="216"/>
      <c r="T1988" s="216"/>
      <c r="U1988" s="216"/>
      <c r="V1988" s="216"/>
      <c r="W1988" s="216"/>
      <c r="X1988" s="216"/>
      <c r="Y1988" s="216"/>
      <c r="Z1988" s="216"/>
      <c r="AA1988" s="216"/>
      <c r="AB1988" s="216"/>
      <c r="AC1988" s="216"/>
      <c r="AD1988" s="216"/>
      <c r="AH1988" s="216"/>
      <c r="AI1988" s="216"/>
      <c r="AL1988" s="216"/>
      <c r="AM1988" s="216"/>
      <c r="AP1988" s="216"/>
      <c r="AQ1988" s="216"/>
      <c r="AT1988" s="216"/>
      <c r="AU1988" s="216"/>
      <c r="AX1988" s="216"/>
      <c r="AY1988" s="216"/>
      <c r="BB1988" s="216"/>
      <c r="BC1988" s="216"/>
      <c r="BF1988" s="216"/>
      <c r="BG1988" s="216"/>
      <c r="BJ1988" s="216"/>
      <c r="BK1988" s="216"/>
      <c r="BN1988" s="216"/>
      <c r="BO1988" s="216"/>
      <c r="BR1988" s="216"/>
      <c r="BS1988" s="216"/>
      <c r="BV1988" s="216"/>
      <c r="BW1988" s="216"/>
      <c r="BZ1988" s="216"/>
      <c r="CA1988" s="216"/>
      <c r="CD1988" s="216"/>
      <c r="CE1988" s="216"/>
      <c r="CL1988" s="215"/>
      <c r="CP1988" s="215"/>
      <c r="CT1988" s="86"/>
    </row>
    <row r="1989" spans="6:98">
      <c r="F1989" s="215"/>
      <c r="S1989" s="216"/>
      <c r="T1989" s="216"/>
      <c r="U1989" s="216"/>
      <c r="V1989" s="216"/>
      <c r="W1989" s="216"/>
      <c r="X1989" s="216"/>
      <c r="Y1989" s="216"/>
      <c r="Z1989" s="216"/>
      <c r="AA1989" s="216"/>
      <c r="AB1989" s="216"/>
      <c r="AC1989" s="216"/>
      <c r="AD1989" s="216"/>
      <c r="AH1989" s="216"/>
      <c r="AI1989" s="216"/>
      <c r="AL1989" s="216"/>
      <c r="AM1989" s="216"/>
      <c r="AP1989" s="216"/>
      <c r="AQ1989" s="216"/>
      <c r="AT1989" s="216"/>
      <c r="AU1989" s="216"/>
      <c r="AX1989" s="216"/>
      <c r="AY1989" s="216"/>
      <c r="BB1989" s="216"/>
      <c r="BC1989" s="216"/>
      <c r="BF1989" s="216"/>
      <c r="BG1989" s="216"/>
      <c r="BJ1989" s="216"/>
      <c r="BK1989" s="216"/>
      <c r="BN1989" s="216"/>
      <c r="BO1989" s="216"/>
      <c r="BR1989" s="216"/>
      <c r="BS1989" s="216"/>
      <c r="BV1989" s="216"/>
      <c r="BW1989" s="216"/>
      <c r="BZ1989" s="216"/>
      <c r="CA1989" s="216"/>
      <c r="CD1989" s="216"/>
      <c r="CE1989" s="216"/>
      <c r="CL1989" s="215"/>
      <c r="CP1989" s="215"/>
      <c r="CT1989" s="86"/>
    </row>
    <row r="1990" spans="6:98">
      <c r="F1990" s="215"/>
      <c r="S1990" s="216"/>
      <c r="T1990" s="216"/>
      <c r="U1990" s="216"/>
      <c r="V1990" s="216"/>
      <c r="W1990" s="216"/>
      <c r="X1990" s="216"/>
      <c r="Y1990" s="216"/>
      <c r="Z1990" s="216"/>
      <c r="AA1990" s="216"/>
      <c r="AB1990" s="216"/>
      <c r="AC1990" s="216"/>
      <c r="AD1990" s="216"/>
      <c r="AH1990" s="216"/>
      <c r="AI1990" s="216"/>
      <c r="AL1990" s="216"/>
      <c r="AM1990" s="216"/>
      <c r="AP1990" s="216"/>
      <c r="AQ1990" s="216"/>
      <c r="AT1990" s="216"/>
      <c r="AU1990" s="216"/>
      <c r="AX1990" s="216"/>
      <c r="AY1990" s="216"/>
      <c r="BB1990" s="216"/>
      <c r="BC1990" s="216"/>
      <c r="BF1990" s="216"/>
      <c r="BG1990" s="216"/>
      <c r="BJ1990" s="216"/>
      <c r="BK1990" s="216"/>
      <c r="BN1990" s="216"/>
      <c r="BO1990" s="216"/>
      <c r="BR1990" s="216"/>
      <c r="BS1990" s="216"/>
      <c r="BV1990" s="216"/>
      <c r="BW1990" s="216"/>
      <c r="BZ1990" s="216"/>
      <c r="CA1990" s="216"/>
      <c r="CD1990" s="216"/>
      <c r="CE1990" s="216"/>
      <c r="CL1990" s="215"/>
      <c r="CP1990" s="215"/>
      <c r="CT1990" s="86"/>
    </row>
    <row r="1991" spans="6:98">
      <c r="F1991" s="215"/>
      <c r="S1991" s="216"/>
      <c r="T1991" s="216"/>
      <c r="U1991" s="216"/>
      <c r="V1991" s="216"/>
      <c r="W1991" s="216"/>
      <c r="X1991" s="216"/>
      <c r="Y1991" s="216"/>
      <c r="Z1991" s="216"/>
      <c r="AA1991" s="216"/>
      <c r="AB1991" s="216"/>
      <c r="AC1991" s="216"/>
      <c r="AD1991" s="216"/>
      <c r="AH1991" s="216"/>
      <c r="AI1991" s="216"/>
      <c r="AL1991" s="216"/>
      <c r="AM1991" s="216"/>
      <c r="AP1991" s="216"/>
      <c r="AQ1991" s="216"/>
      <c r="AT1991" s="216"/>
      <c r="AU1991" s="216"/>
      <c r="AX1991" s="216"/>
      <c r="AY1991" s="216"/>
      <c r="BB1991" s="216"/>
      <c r="BC1991" s="216"/>
      <c r="BF1991" s="216"/>
      <c r="BG1991" s="216"/>
      <c r="BJ1991" s="216"/>
      <c r="BK1991" s="216"/>
      <c r="BN1991" s="216"/>
      <c r="BO1991" s="216"/>
      <c r="BR1991" s="216"/>
      <c r="BS1991" s="216"/>
      <c r="BV1991" s="216"/>
      <c r="BW1991" s="216"/>
      <c r="BZ1991" s="216"/>
      <c r="CA1991" s="216"/>
      <c r="CD1991" s="216"/>
      <c r="CE1991" s="216"/>
      <c r="CL1991" s="215"/>
      <c r="CP1991" s="215"/>
      <c r="CT1991" s="86"/>
    </row>
    <row r="1992" spans="6:98">
      <c r="F1992" s="215"/>
      <c r="S1992" s="216"/>
      <c r="T1992" s="216"/>
      <c r="U1992" s="216"/>
      <c r="V1992" s="216"/>
      <c r="W1992" s="216"/>
      <c r="X1992" s="216"/>
      <c r="Y1992" s="216"/>
      <c r="Z1992" s="216"/>
      <c r="AA1992" s="216"/>
      <c r="AB1992" s="216"/>
      <c r="AC1992" s="216"/>
      <c r="AD1992" s="216"/>
      <c r="AH1992" s="216"/>
      <c r="AI1992" s="216"/>
      <c r="AL1992" s="216"/>
      <c r="AM1992" s="216"/>
      <c r="AP1992" s="216"/>
      <c r="AQ1992" s="216"/>
      <c r="AT1992" s="216"/>
      <c r="AU1992" s="216"/>
      <c r="AX1992" s="216"/>
      <c r="AY1992" s="216"/>
      <c r="BB1992" s="216"/>
      <c r="BC1992" s="216"/>
      <c r="BF1992" s="216"/>
      <c r="BG1992" s="216"/>
      <c r="BJ1992" s="216"/>
      <c r="BK1992" s="216"/>
      <c r="BN1992" s="216"/>
      <c r="BO1992" s="216"/>
      <c r="BR1992" s="216"/>
      <c r="BS1992" s="216"/>
      <c r="BV1992" s="216"/>
      <c r="BW1992" s="216"/>
      <c r="BZ1992" s="216"/>
      <c r="CA1992" s="216"/>
      <c r="CD1992" s="216"/>
      <c r="CE1992" s="216"/>
      <c r="CL1992" s="215"/>
      <c r="CP1992" s="215"/>
      <c r="CT1992" s="86"/>
    </row>
    <row r="1993" spans="6:98">
      <c r="F1993" s="215"/>
      <c r="S1993" s="216"/>
      <c r="T1993" s="216"/>
      <c r="U1993" s="216"/>
      <c r="V1993" s="216"/>
      <c r="W1993" s="216"/>
      <c r="X1993" s="216"/>
      <c r="Y1993" s="216"/>
      <c r="Z1993" s="216"/>
      <c r="AA1993" s="216"/>
      <c r="AB1993" s="216"/>
      <c r="AC1993" s="216"/>
      <c r="AD1993" s="216"/>
      <c r="AH1993" s="216"/>
      <c r="AI1993" s="216"/>
      <c r="AL1993" s="216"/>
      <c r="AM1993" s="216"/>
      <c r="AP1993" s="216"/>
      <c r="AQ1993" s="216"/>
      <c r="AT1993" s="216"/>
      <c r="AU1993" s="216"/>
      <c r="AX1993" s="216"/>
      <c r="AY1993" s="216"/>
      <c r="BB1993" s="216"/>
      <c r="BC1993" s="216"/>
      <c r="BF1993" s="216"/>
      <c r="BG1993" s="216"/>
      <c r="BJ1993" s="216"/>
      <c r="BK1993" s="216"/>
      <c r="BN1993" s="216"/>
      <c r="BO1993" s="216"/>
      <c r="BR1993" s="216"/>
      <c r="BS1993" s="216"/>
      <c r="BV1993" s="216"/>
      <c r="BW1993" s="216"/>
      <c r="BZ1993" s="216"/>
      <c r="CA1993" s="216"/>
      <c r="CD1993" s="216"/>
      <c r="CE1993" s="216"/>
      <c r="CL1993" s="215"/>
      <c r="CP1993" s="215"/>
      <c r="CT1993" s="86"/>
    </row>
    <row r="1994" spans="6:98">
      <c r="F1994" s="215"/>
      <c r="S1994" s="216"/>
      <c r="T1994" s="216"/>
      <c r="U1994" s="216"/>
      <c r="V1994" s="216"/>
      <c r="W1994" s="216"/>
      <c r="X1994" s="216"/>
      <c r="Y1994" s="216"/>
      <c r="Z1994" s="216"/>
      <c r="AA1994" s="216"/>
      <c r="AB1994" s="216"/>
      <c r="AC1994" s="216"/>
      <c r="AD1994" s="216"/>
      <c r="AH1994" s="216"/>
      <c r="AI1994" s="216"/>
      <c r="AL1994" s="216"/>
      <c r="AM1994" s="216"/>
      <c r="AP1994" s="216"/>
      <c r="AQ1994" s="216"/>
      <c r="AT1994" s="216"/>
      <c r="AU1994" s="216"/>
      <c r="AX1994" s="216"/>
      <c r="AY1994" s="216"/>
      <c r="BB1994" s="216"/>
      <c r="BC1994" s="216"/>
      <c r="BF1994" s="216"/>
      <c r="BG1994" s="216"/>
      <c r="BJ1994" s="216"/>
      <c r="BK1994" s="216"/>
      <c r="BN1994" s="216"/>
      <c r="BO1994" s="216"/>
      <c r="BR1994" s="216"/>
      <c r="BS1994" s="216"/>
      <c r="BV1994" s="216"/>
      <c r="BW1994" s="216"/>
      <c r="BZ1994" s="216"/>
      <c r="CA1994" s="216"/>
      <c r="CD1994" s="216"/>
      <c r="CE1994" s="216"/>
      <c r="CL1994" s="215"/>
      <c r="CP1994" s="215"/>
      <c r="CT1994" s="86"/>
    </row>
    <row r="1995" spans="6:98">
      <c r="F1995" s="215"/>
      <c r="S1995" s="216"/>
      <c r="T1995" s="216"/>
      <c r="U1995" s="216"/>
      <c r="V1995" s="216"/>
      <c r="W1995" s="216"/>
      <c r="X1995" s="216"/>
      <c r="Y1995" s="216"/>
      <c r="Z1995" s="216"/>
      <c r="AA1995" s="216"/>
      <c r="AB1995" s="216"/>
      <c r="AC1995" s="216"/>
      <c r="AD1995" s="216"/>
      <c r="AH1995" s="216"/>
      <c r="AI1995" s="216"/>
      <c r="AL1995" s="216"/>
      <c r="AM1995" s="216"/>
      <c r="AP1995" s="216"/>
      <c r="AQ1995" s="216"/>
      <c r="AT1995" s="216"/>
      <c r="AU1995" s="216"/>
      <c r="AX1995" s="216"/>
      <c r="AY1995" s="216"/>
      <c r="BB1995" s="216"/>
      <c r="BC1995" s="216"/>
      <c r="BF1995" s="216"/>
      <c r="BG1995" s="216"/>
      <c r="BJ1995" s="216"/>
      <c r="BK1995" s="216"/>
      <c r="BN1995" s="216"/>
      <c r="BO1995" s="216"/>
      <c r="BR1995" s="216"/>
      <c r="BS1995" s="216"/>
      <c r="BV1995" s="216"/>
      <c r="BW1995" s="216"/>
      <c r="BZ1995" s="216"/>
      <c r="CA1995" s="216"/>
      <c r="CD1995" s="216"/>
      <c r="CE1995" s="216"/>
      <c r="CL1995" s="215"/>
      <c r="CP1995" s="215"/>
      <c r="CT1995" s="86"/>
    </row>
    <row r="1996" spans="6:98">
      <c r="F1996" s="215"/>
      <c r="S1996" s="216"/>
      <c r="T1996" s="216"/>
      <c r="U1996" s="216"/>
      <c r="V1996" s="216"/>
      <c r="W1996" s="216"/>
      <c r="X1996" s="216"/>
      <c r="Y1996" s="216"/>
      <c r="Z1996" s="216"/>
      <c r="AA1996" s="216"/>
      <c r="AB1996" s="216"/>
      <c r="AC1996" s="216"/>
      <c r="AD1996" s="216"/>
      <c r="AH1996" s="216"/>
      <c r="AI1996" s="216"/>
      <c r="AL1996" s="216"/>
      <c r="AM1996" s="216"/>
      <c r="AP1996" s="216"/>
      <c r="AQ1996" s="216"/>
      <c r="AT1996" s="216"/>
      <c r="AU1996" s="216"/>
      <c r="AX1996" s="216"/>
      <c r="AY1996" s="216"/>
      <c r="BB1996" s="216"/>
      <c r="BC1996" s="216"/>
      <c r="BF1996" s="216"/>
      <c r="BG1996" s="216"/>
      <c r="BJ1996" s="216"/>
      <c r="BK1996" s="216"/>
      <c r="BN1996" s="216"/>
      <c r="BO1996" s="216"/>
      <c r="BR1996" s="216"/>
      <c r="BS1996" s="216"/>
      <c r="BV1996" s="216"/>
      <c r="BW1996" s="216"/>
      <c r="BZ1996" s="216"/>
      <c r="CA1996" s="216"/>
      <c r="CD1996" s="216"/>
      <c r="CE1996" s="216"/>
      <c r="CL1996" s="215"/>
      <c r="CP1996" s="215"/>
      <c r="CT1996" s="86"/>
    </row>
    <row r="1997" spans="6:98">
      <c r="F1997" s="215"/>
      <c r="S1997" s="216"/>
      <c r="T1997" s="216"/>
      <c r="U1997" s="216"/>
      <c r="V1997" s="216"/>
      <c r="W1997" s="216"/>
      <c r="X1997" s="216"/>
      <c r="Y1997" s="216"/>
      <c r="Z1997" s="216"/>
      <c r="AA1997" s="216"/>
      <c r="AB1997" s="216"/>
      <c r="AC1997" s="216"/>
      <c r="AD1997" s="216"/>
      <c r="AH1997" s="216"/>
      <c r="AI1997" s="216"/>
      <c r="AL1997" s="216"/>
      <c r="AM1997" s="216"/>
      <c r="AP1997" s="216"/>
      <c r="AQ1997" s="216"/>
      <c r="AT1997" s="216"/>
      <c r="AU1997" s="216"/>
      <c r="AX1997" s="216"/>
      <c r="AY1997" s="216"/>
      <c r="BB1997" s="216"/>
      <c r="BC1997" s="216"/>
      <c r="BF1997" s="216"/>
      <c r="BG1997" s="216"/>
      <c r="BJ1997" s="216"/>
      <c r="BK1997" s="216"/>
      <c r="BN1997" s="216"/>
      <c r="BO1997" s="216"/>
      <c r="BR1997" s="216"/>
      <c r="BS1997" s="216"/>
      <c r="BV1997" s="216"/>
      <c r="BW1997" s="216"/>
      <c r="BZ1997" s="216"/>
      <c r="CA1997" s="216"/>
      <c r="CD1997" s="216"/>
      <c r="CE1997" s="216"/>
      <c r="CL1997" s="215"/>
      <c r="CP1997" s="215"/>
      <c r="CT1997" s="86"/>
    </row>
    <row r="1998" spans="6:98">
      <c r="F1998" s="215"/>
      <c r="S1998" s="216"/>
      <c r="T1998" s="216"/>
      <c r="U1998" s="216"/>
      <c r="V1998" s="216"/>
      <c r="W1998" s="216"/>
      <c r="X1998" s="216"/>
      <c r="Y1998" s="216"/>
      <c r="Z1998" s="216"/>
      <c r="AA1998" s="216"/>
      <c r="AB1998" s="216"/>
      <c r="AC1998" s="216"/>
      <c r="AD1998" s="216"/>
      <c r="AH1998" s="216"/>
      <c r="AI1998" s="216"/>
      <c r="AL1998" s="216"/>
      <c r="AM1998" s="216"/>
      <c r="AP1998" s="216"/>
      <c r="AQ1998" s="216"/>
      <c r="AT1998" s="216"/>
      <c r="AU1998" s="216"/>
      <c r="AX1998" s="216"/>
      <c r="AY1998" s="216"/>
      <c r="BB1998" s="216"/>
      <c r="BC1998" s="216"/>
      <c r="BF1998" s="216"/>
      <c r="BG1998" s="216"/>
      <c r="BJ1998" s="216"/>
      <c r="BK1998" s="216"/>
      <c r="BN1998" s="216"/>
      <c r="BO1998" s="216"/>
      <c r="BR1998" s="216"/>
      <c r="BS1998" s="216"/>
      <c r="BV1998" s="216"/>
      <c r="BW1998" s="216"/>
      <c r="BZ1998" s="216"/>
      <c r="CA1998" s="216"/>
      <c r="CD1998" s="216"/>
      <c r="CE1998" s="216"/>
      <c r="CL1998" s="215"/>
      <c r="CP1998" s="215"/>
      <c r="CT1998" s="86"/>
    </row>
    <row r="1999" spans="6:98">
      <c r="F1999" s="215"/>
      <c r="S1999" s="216"/>
      <c r="T1999" s="216"/>
      <c r="U1999" s="216"/>
      <c r="V1999" s="216"/>
      <c r="W1999" s="216"/>
      <c r="X1999" s="216"/>
      <c r="Y1999" s="216"/>
      <c r="Z1999" s="216"/>
      <c r="AA1999" s="216"/>
      <c r="AB1999" s="216"/>
      <c r="AC1999" s="216"/>
      <c r="AD1999" s="216"/>
      <c r="AH1999" s="216"/>
      <c r="AI1999" s="216"/>
      <c r="AL1999" s="216"/>
      <c r="AM1999" s="216"/>
      <c r="AP1999" s="216"/>
      <c r="AQ1999" s="216"/>
      <c r="AT1999" s="216"/>
      <c r="AU1999" s="216"/>
      <c r="AX1999" s="216"/>
      <c r="AY1999" s="216"/>
      <c r="BB1999" s="216"/>
      <c r="BC1999" s="216"/>
      <c r="BF1999" s="216"/>
      <c r="BG1999" s="216"/>
      <c r="BJ1999" s="216"/>
      <c r="BK1999" s="216"/>
      <c r="BN1999" s="216"/>
      <c r="BO1999" s="216"/>
      <c r="BR1999" s="216"/>
      <c r="BS1999" s="216"/>
      <c r="BV1999" s="216"/>
      <c r="BW1999" s="216"/>
      <c r="BZ1999" s="216"/>
      <c r="CA1999" s="216"/>
      <c r="CD1999" s="216"/>
      <c r="CE1999" s="216"/>
      <c r="CL1999" s="215"/>
      <c r="CP1999" s="215"/>
      <c r="CT1999" s="86"/>
    </row>
    <row r="2000" spans="6:98">
      <c r="F2000" s="215"/>
      <c r="S2000" s="216"/>
      <c r="T2000" s="216"/>
      <c r="U2000" s="216"/>
      <c r="V2000" s="216"/>
      <c r="W2000" s="216"/>
      <c r="X2000" s="216"/>
      <c r="Y2000" s="216"/>
      <c r="Z2000" s="216"/>
      <c r="AA2000" s="216"/>
      <c r="AB2000" s="216"/>
      <c r="AC2000" s="216"/>
      <c r="AD2000" s="216"/>
      <c r="AH2000" s="216"/>
      <c r="AI2000" s="216"/>
      <c r="AL2000" s="216"/>
      <c r="AM2000" s="216"/>
      <c r="AP2000" s="216"/>
      <c r="AQ2000" s="216"/>
      <c r="AT2000" s="216"/>
      <c r="AU2000" s="216"/>
      <c r="AX2000" s="216"/>
      <c r="AY2000" s="216"/>
      <c r="BB2000" s="216"/>
      <c r="BC2000" s="216"/>
      <c r="BF2000" s="216"/>
      <c r="BG2000" s="216"/>
      <c r="BJ2000" s="216"/>
      <c r="BK2000" s="216"/>
      <c r="BN2000" s="216"/>
      <c r="BO2000" s="216"/>
      <c r="BR2000" s="216"/>
      <c r="BS2000" s="216"/>
      <c r="BV2000" s="216"/>
      <c r="BW2000" s="216"/>
      <c r="BZ2000" s="216"/>
      <c r="CA2000" s="216"/>
      <c r="CD2000" s="216"/>
      <c r="CE2000" s="216"/>
      <c r="CL2000" s="215"/>
      <c r="CP2000" s="215"/>
      <c r="CT2000" s="86"/>
    </row>
    <row r="2001" spans="6:98">
      <c r="F2001" s="215"/>
      <c r="S2001" s="216"/>
      <c r="T2001" s="216"/>
      <c r="U2001" s="216"/>
      <c r="V2001" s="216"/>
      <c r="W2001" s="216"/>
      <c r="X2001" s="216"/>
      <c r="Y2001" s="216"/>
      <c r="Z2001" s="216"/>
      <c r="AA2001" s="216"/>
      <c r="AB2001" s="216"/>
      <c r="AC2001" s="216"/>
      <c r="AD2001" s="216"/>
      <c r="AH2001" s="216"/>
      <c r="AI2001" s="216"/>
      <c r="AL2001" s="216"/>
      <c r="AM2001" s="216"/>
      <c r="AP2001" s="216"/>
      <c r="AQ2001" s="216"/>
      <c r="AT2001" s="216"/>
      <c r="AU2001" s="216"/>
      <c r="AX2001" s="216"/>
      <c r="AY2001" s="216"/>
      <c r="BB2001" s="216"/>
      <c r="BC2001" s="216"/>
      <c r="BF2001" s="216"/>
      <c r="BG2001" s="216"/>
      <c r="BJ2001" s="216"/>
      <c r="BK2001" s="216"/>
      <c r="BN2001" s="216"/>
      <c r="BO2001" s="216"/>
      <c r="BR2001" s="216"/>
      <c r="BS2001" s="216"/>
      <c r="BV2001" s="216"/>
      <c r="BW2001" s="216"/>
      <c r="BZ2001" s="216"/>
      <c r="CA2001" s="216"/>
      <c r="CD2001" s="216"/>
      <c r="CE2001" s="216"/>
      <c r="CL2001" s="215"/>
      <c r="CP2001" s="215"/>
      <c r="CT2001" s="86"/>
    </row>
    <row r="2002" spans="6:98">
      <c r="F2002" s="215"/>
      <c r="S2002" s="216"/>
      <c r="T2002" s="216"/>
      <c r="U2002" s="216"/>
      <c r="V2002" s="216"/>
      <c r="W2002" s="216"/>
      <c r="X2002" s="216"/>
      <c r="Y2002" s="216"/>
      <c r="Z2002" s="216"/>
      <c r="AA2002" s="216"/>
      <c r="AB2002" s="216"/>
      <c r="AC2002" s="216"/>
      <c r="AD2002" s="216"/>
      <c r="AH2002" s="216"/>
      <c r="AI2002" s="216"/>
      <c r="AL2002" s="216"/>
      <c r="AM2002" s="216"/>
      <c r="AP2002" s="216"/>
      <c r="AQ2002" s="216"/>
      <c r="AT2002" s="216"/>
      <c r="AU2002" s="216"/>
      <c r="AX2002" s="216"/>
      <c r="AY2002" s="216"/>
      <c r="BB2002" s="216"/>
      <c r="BC2002" s="216"/>
      <c r="BF2002" s="216"/>
      <c r="BG2002" s="216"/>
      <c r="BJ2002" s="216"/>
      <c r="BK2002" s="216"/>
      <c r="BN2002" s="216"/>
      <c r="BO2002" s="216"/>
      <c r="BR2002" s="216"/>
      <c r="BS2002" s="216"/>
      <c r="BV2002" s="216"/>
      <c r="BW2002" s="216"/>
      <c r="BZ2002" s="216"/>
      <c r="CA2002" s="216"/>
      <c r="CD2002" s="216"/>
      <c r="CE2002" s="216"/>
      <c r="CL2002" s="215"/>
      <c r="CP2002" s="215"/>
      <c r="CT2002" s="86"/>
    </row>
    <row r="2003" spans="6:98">
      <c r="F2003" s="215"/>
      <c r="S2003" s="216"/>
      <c r="T2003" s="216"/>
      <c r="U2003" s="216"/>
      <c r="V2003" s="216"/>
      <c r="W2003" s="216"/>
      <c r="X2003" s="216"/>
      <c r="Y2003" s="216"/>
      <c r="Z2003" s="216"/>
      <c r="AA2003" s="216"/>
      <c r="AB2003" s="216"/>
      <c r="AC2003" s="216"/>
      <c r="AD2003" s="216"/>
      <c r="AH2003" s="216"/>
      <c r="AI2003" s="216"/>
      <c r="AL2003" s="216"/>
      <c r="AM2003" s="216"/>
      <c r="AP2003" s="216"/>
      <c r="AQ2003" s="216"/>
      <c r="AT2003" s="216"/>
      <c r="AU2003" s="216"/>
      <c r="AX2003" s="216"/>
      <c r="AY2003" s="216"/>
      <c r="BB2003" s="216"/>
      <c r="BC2003" s="216"/>
      <c r="BF2003" s="216"/>
      <c r="BG2003" s="216"/>
      <c r="BJ2003" s="216"/>
      <c r="BK2003" s="216"/>
      <c r="BN2003" s="216"/>
      <c r="BO2003" s="216"/>
      <c r="BR2003" s="216"/>
      <c r="BS2003" s="216"/>
      <c r="BV2003" s="216"/>
      <c r="BW2003" s="216"/>
      <c r="BZ2003" s="216"/>
      <c r="CA2003" s="216"/>
      <c r="CD2003" s="216"/>
      <c r="CE2003" s="216"/>
      <c r="CL2003" s="215"/>
      <c r="CP2003" s="215"/>
      <c r="CT2003" s="86"/>
    </row>
    <row r="2004" spans="6:98">
      <c r="F2004" s="215"/>
      <c r="S2004" s="216"/>
      <c r="T2004" s="216"/>
      <c r="U2004" s="216"/>
      <c r="V2004" s="216"/>
      <c r="W2004" s="216"/>
      <c r="X2004" s="216"/>
      <c r="Y2004" s="216"/>
      <c r="Z2004" s="216"/>
      <c r="AA2004" s="216"/>
      <c r="AB2004" s="216"/>
      <c r="AC2004" s="216"/>
      <c r="AD2004" s="216"/>
      <c r="AH2004" s="216"/>
      <c r="AI2004" s="216"/>
      <c r="AL2004" s="216"/>
      <c r="AM2004" s="216"/>
      <c r="AP2004" s="216"/>
      <c r="AQ2004" s="216"/>
      <c r="AT2004" s="216"/>
      <c r="AU2004" s="216"/>
      <c r="AX2004" s="216"/>
      <c r="AY2004" s="216"/>
      <c r="BB2004" s="216"/>
      <c r="BC2004" s="216"/>
      <c r="BF2004" s="216"/>
      <c r="BG2004" s="216"/>
      <c r="BJ2004" s="216"/>
      <c r="BK2004" s="216"/>
      <c r="BN2004" s="216"/>
      <c r="BO2004" s="216"/>
      <c r="BR2004" s="216"/>
      <c r="BS2004" s="216"/>
      <c r="BV2004" s="216"/>
      <c r="BW2004" s="216"/>
      <c r="BZ2004" s="216"/>
      <c r="CA2004" s="216"/>
      <c r="CD2004" s="216"/>
      <c r="CE2004" s="216"/>
      <c r="CL2004" s="215"/>
      <c r="CP2004" s="215"/>
      <c r="CT2004" s="86"/>
    </row>
    <row r="2005" spans="6:98">
      <c r="F2005" s="215"/>
      <c r="S2005" s="216"/>
      <c r="T2005" s="216"/>
      <c r="U2005" s="216"/>
      <c r="V2005" s="216"/>
      <c r="W2005" s="216"/>
      <c r="X2005" s="216"/>
      <c r="Y2005" s="216"/>
      <c r="Z2005" s="216"/>
      <c r="AA2005" s="216"/>
      <c r="AB2005" s="216"/>
      <c r="AC2005" s="216"/>
      <c r="AD2005" s="216"/>
      <c r="AH2005" s="216"/>
      <c r="AI2005" s="216"/>
      <c r="AL2005" s="216"/>
      <c r="AM2005" s="216"/>
      <c r="AP2005" s="216"/>
      <c r="AQ2005" s="216"/>
      <c r="AT2005" s="216"/>
      <c r="AU2005" s="216"/>
      <c r="AX2005" s="216"/>
      <c r="AY2005" s="216"/>
      <c r="BB2005" s="216"/>
      <c r="BC2005" s="216"/>
      <c r="BF2005" s="216"/>
      <c r="BG2005" s="216"/>
      <c r="BJ2005" s="216"/>
      <c r="BK2005" s="216"/>
      <c r="BN2005" s="216"/>
      <c r="BO2005" s="216"/>
      <c r="BR2005" s="216"/>
      <c r="BS2005" s="216"/>
      <c r="BV2005" s="216"/>
      <c r="BW2005" s="216"/>
      <c r="BZ2005" s="216"/>
      <c r="CA2005" s="216"/>
      <c r="CD2005" s="216"/>
      <c r="CE2005" s="216"/>
      <c r="CL2005" s="215"/>
      <c r="CP2005" s="215"/>
      <c r="CT2005" s="86"/>
    </row>
    <row r="2006" spans="6:98">
      <c r="F2006" s="215"/>
      <c r="S2006" s="216"/>
      <c r="T2006" s="216"/>
      <c r="U2006" s="216"/>
      <c r="V2006" s="216"/>
      <c r="W2006" s="216"/>
      <c r="X2006" s="216"/>
      <c r="Y2006" s="216"/>
      <c r="Z2006" s="216"/>
      <c r="AA2006" s="216"/>
      <c r="AB2006" s="216"/>
      <c r="AC2006" s="216"/>
      <c r="AD2006" s="216"/>
      <c r="AH2006" s="216"/>
      <c r="AI2006" s="216"/>
      <c r="AL2006" s="216"/>
      <c r="AM2006" s="216"/>
      <c r="AP2006" s="216"/>
      <c r="AQ2006" s="216"/>
      <c r="AT2006" s="216"/>
      <c r="AU2006" s="216"/>
      <c r="AX2006" s="216"/>
      <c r="AY2006" s="216"/>
      <c r="BB2006" s="216"/>
      <c r="BC2006" s="216"/>
      <c r="BF2006" s="216"/>
      <c r="BG2006" s="216"/>
      <c r="BJ2006" s="216"/>
      <c r="BK2006" s="216"/>
      <c r="BN2006" s="216"/>
      <c r="BO2006" s="216"/>
      <c r="BR2006" s="216"/>
      <c r="BS2006" s="216"/>
      <c r="BV2006" s="216"/>
      <c r="BW2006" s="216"/>
      <c r="BZ2006" s="216"/>
      <c r="CA2006" s="216"/>
      <c r="CD2006" s="216"/>
      <c r="CE2006" s="216"/>
      <c r="CL2006" s="215"/>
      <c r="CP2006" s="215"/>
      <c r="CT2006" s="86"/>
    </row>
    <row r="2007" spans="6:98">
      <c r="F2007" s="215"/>
      <c r="S2007" s="216"/>
      <c r="T2007" s="216"/>
      <c r="U2007" s="216"/>
      <c r="V2007" s="216"/>
      <c r="W2007" s="216"/>
      <c r="X2007" s="216"/>
      <c r="Y2007" s="216"/>
      <c r="Z2007" s="216"/>
      <c r="AA2007" s="216"/>
      <c r="AB2007" s="216"/>
      <c r="AC2007" s="216"/>
      <c r="AD2007" s="216"/>
      <c r="AH2007" s="216"/>
      <c r="AI2007" s="216"/>
      <c r="AL2007" s="216"/>
      <c r="AM2007" s="216"/>
      <c r="AP2007" s="216"/>
      <c r="AQ2007" s="216"/>
      <c r="AT2007" s="216"/>
      <c r="AU2007" s="216"/>
      <c r="AX2007" s="216"/>
      <c r="AY2007" s="216"/>
      <c r="BB2007" s="216"/>
      <c r="BC2007" s="216"/>
      <c r="BF2007" s="216"/>
      <c r="BG2007" s="216"/>
      <c r="BJ2007" s="216"/>
      <c r="BK2007" s="216"/>
      <c r="BN2007" s="216"/>
      <c r="BO2007" s="216"/>
      <c r="BR2007" s="216"/>
      <c r="BS2007" s="216"/>
      <c r="BV2007" s="216"/>
      <c r="BW2007" s="216"/>
      <c r="BZ2007" s="216"/>
      <c r="CA2007" s="216"/>
      <c r="CD2007" s="216"/>
      <c r="CE2007" s="216"/>
      <c r="CL2007" s="215"/>
      <c r="CP2007" s="215"/>
      <c r="CT2007" s="86"/>
    </row>
    <row r="2008" spans="6:98">
      <c r="F2008" s="215"/>
      <c r="S2008" s="216"/>
      <c r="T2008" s="216"/>
      <c r="U2008" s="216"/>
      <c r="V2008" s="216"/>
      <c r="W2008" s="216"/>
      <c r="X2008" s="216"/>
      <c r="Y2008" s="216"/>
      <c r="Z2008" s="216"/>
      <c r="AA2008" s="216"/>
      <c r="AB2008" s="216"/>
      <c r="AC2008" s="216"/>
      <c r="AD2008" s="216"/>
      <c r="AH2008" s="216"/>
      <c r="AI2008" s="216"/>
      <c r="AL2008" s="216"/>
      <c r="AM2008" s="216"/>
      <c r="AP2008" s="216"/>
      <c r="AQ2008" s="216"/>
      <c r="AT2008" s="216"/>
      <c r="AU2008" s="216"/>
      <c r="AX2008" s="216"/>
      <c r="AY2008" s="216"/>
      <c r="BB2008" s="216"/>
      <c r="BC2008" s="216"/>
      <c r="BF2008" s="216"/>
      <c r="BG2008" s="216"/>
      <c r="BJ2008" s="216"/>
      <c r="BK2008" s="216"/>
      <c r="BN2008" s="216"/>
      <c r="BO2008" s="216"/>
      <c r="BR2008" s="216"/>
      <c r="BS2008" s="216"/>
      <c r="BV2008" s="216"/>
      <c r="BW2008" s="216"/>
      <c r="BZ2008" s="216"/>
      <c r="CA2008" s="216"/>
      <c r="CD2008" s="216"/>
      <c r="CE2008" s="216"/>
      <c r="CL2008" s="215"/>
      <c r="CP2008" s="215"/>
      <c r="CT2008" s="86"/>
    </row>
    <row r="2009" spans="6:98">
      <c r="F2009" s="215"/>
      <c r="S2009" s="216"/>
      <c r="T2009" s="216"/>
      <c r="U2009" s="216"/>
      <c r="V2009" s="216"/>
      <c r="W2009" s="216"/>
      <c r="X2009" s="216"/>
      <c r="Y2009" s="216"/>
      <c r="Z2009" s="216"/>
      <c r="AA2009" s="216"/>
      <c r="AB2009" s="216"/>
      <c r="AC2009" s="216"/>
      <c r="AD2009" s="216"/>
      <c r="AH2009" s="216"/>
      <c r="AI2009" s="216"/>
      <c r="AL2009" s="216"/>
      <c r="AM2009" s="216"/>
      <c r="AP2009" s="216"/>
      <c r="AQ2009" s="216"/>
      <c r="AT2009" s="216"/>
      <c r="AU2009" s="216"/>
      <c r="AX2009" s="216"/>
      <c r="AY2009" s="216"/>
      <c r="BB2009" s="216"/>
      <c r="BC2009" s="216"/>
      <c r="BF2009" s="216"/>
      <c r="BG2009" s="216"/>
      <c r="BJ2009" s="216"/>
      <c r="BK2009" s="216"/>
      <c r="BN2009" s="216"/>
      <c r="BO2009" s="216"/>
      <c r="BR2009" s="216"/>
      <c r="BS2009" s="216"/>
      <c r="BV2009" s="216"/>
      <c r="BW2009" s="216"/>
      <c r="BZ2009" s="216"/>
      <c r="CA2009" s="216"/>
      <c r="CD2009" s="216"/>
      <c r="CE2009" s="216"/>
      <c r="CL2009" s="215"/>
      <c r="CP2009" s="215"/>
      <c r="CT2009" s="86"/>
    </row>
    <row r="2010" spans="6:98">
      <c r="F2010" s="215"/>
      <c r="S2010" s="216"/>
      <c r="T2010" s="216"/>
      <c r="U2010" s="216"/>
      <c r="V2010" s="216"/>
      <c r="W2010" s="216"/>
      <c r="X2010" s="216"/>
      <c r="Y2010" s="216"/>
      <c r="Z2010" s="216"/>
      <c r="AA2010" s="216"/>
      <c r="AB2010" s="216"/>
      <c r="AC2010" s="216"/>
      <c r="AD2010" s="216"/>
      <c r="AH2010" s="216"/>
      <c r="AI2010" s="216"/>
      <c r="AL2010" s="216"/>
      <c r="AM2010" s="216"/>
      <c r="AP2010" s="216"/>
      <c r="AQ2010" s="216"/>
      <c r="AT2010" s="216"/>
      <c r="AU2010" s="216"/>
      <c r="AX2010" s="216"/>
      <c r="AY2010" s="216"/>
      <c r="BB2010" s="216"/>
      <c r="BC2010" s="216"/>
      <c r="BF2010" s="216"/>
      <c r="BG2010" s="216"/>
      <c r="BJ2010" s="216"/>
      <c r="BK2010" s="216"/>
      <c r="BN2010" s="216"/>
      <c r="BO2010" s="216"/>
      <c r="BR2010" s="216"/>
      <c r="BS2010" s="216"/>
      <c r="BV2010" s="216"/>
      <c r="BW2010" s="216"/>
      <c r="BZ2010" s="216"/>
      <c r="CA2010" s="216"/>
      <c r="CD2010" s="216"/>
      <c r="CE2010" s="216"/>
      <c r="CL2010" s="215"/>
      <c r="CP2010" s="215"/>
      <c r="CT2010" s="86"/>
    </row>
    <row r="2011" spans="6:98">
      <c r="F2011" s="215"/>
      <c r="S2011" s="216"/>
      <c r="T2011" s="216"/>
      <c r="U2011" s="216"/>
      <c r="V2011" s="216"/>
      <c r="W2011" s="216"/>
      <c r="X2011" s="216"/>
      <c r="Y2011" s="216"/>
      <c r="Z2011" s="216"/>
      <c r="AA2011" s="216"/>
      <c r="AB2011" s="216"/>
      <c r="AC2011" s="216"/>
      <c r="AD2011" s="216"/>
      <c r="AH2011" s="216"/>
      <c r="AI2011" s="216"/>
      <c r="AL2011" s="216"/>
      <c r="AM2011" s="216"/>
      <c r="AP2011" s="216"/>
      <c r="AQ2011" s="216"/>
      <c r="AT2011" s="216"/>
      <c r="AU2011" s="216"/>
      <c r="AX2011" s="216"/>
      <c r="AY2011" s="216"/>
      <c r="BB2011" s="216"/>
      <c r="BC2011" s="216"/>
      <c r="BF2011" s="216"/>
      <c r="BG2011" s="216"/>
      <c r="BJ2011" s="216"/>
      <c r="BK2011" s="216"/>
      <c r="BN2011" s="216"/>
      <c r="BO2011" s="216"/>
      <c r="BR2011" s="216"/>
      <c r="BS2011" s="216"/>
      <c r="BV2011" s="216"/>
      <c r="BW2011" s="216"/>
      <c r="BZ2011" s="216"/>
      <c r="CA2011" s="216"/>
      <c r="CD2011" s="216"/>
      <c r="CE2011" s="216"/>
      <c r="CL2011" s="215"/>
      <c r="CP2011" s="215"/>
      <c r="CT2011" s="86"/>
    </row>
    <row r="2012" spans="6:98">
      <c r="F2012" s="215"/>
      <c r="S2012" s="216"/>
      <c r="T2012" s="216"/>
      <c r="U2012" s="216"/>
      <c r="V2012" s="216"/>
      <c r="W2012" s="216"/>
      <c r="X2012" s="216"/>
      <c r="Y2012" s="216"/>
      <c r="Z2012" s="216"/>
      <c r="AA2012" s="216"/>
      <c r="AB2012" s="216"/>
      <c r="AC2012" s="216"/>
      <c r="AD2012" s="216"/>
      <c r="AH2012" s="216"/>
      <c r="AI2012" s="216"/>
      <c r="AL2012" s="216"/>
      <c r="AM2012" s="216"/>
      <c r="AP2012" s="216"/>
      <c r="AQ2012" s="216"/>
      <c r="AT2012" s="216"/>
      <c r="AU2012" s="216"/>
      <c r="AX2012" s="216"/>
      <c r="AY2012" s="216"/>
      <c r="BB2012" s="216"/>
      <c r="BC2012" s="216"/>
      <c r="BF2012" s="216"/>
      <c r="BG2012" s="216"/>
      <c r="BJ2012" s="216"/>
      <c r="BK2012" s="216"/>
      <c r="BN2012" s="216"/>
      <c r="BO2012" s="216"/>
      <c r="BR2012" s="216"/>
      <c r="BS2012" s="216"/>
      <c r="BV2012" s="216"/>
      <c r="BW2012" s="216"/>
      <c r="BZ2012" s="216"/>
      <c r="CA2012" s="216"/>
      <c r="CD2012" s="216"/>
      <c r="CE2012" s="216"/>
      <c r="CL2012" s="215"/>
      <c r="CP2012" s="215"/>
      <c r="CT2012" s="86"/>
    </row>
    <row r="2013" spans="6:98">
      <c r="F2013" s="215"/>
      <c r="S2013" s="216"/>
      <c r="T2013" s="216"/>
      <c r="U2013" s="216"/>
      <c r="V2013" s="216"/>
      <c r="W2013" s="216"/>
      <c r="X2013" s="216"/>
      <c r="Y2013" s="216"/>
      <c r="Z2013" s="216"/>
      <c r="AA2013" s="216"/>
      <c r="AB2013" s="216"/>
      <c r="AC2013" s="216"/>
      <c r="AD2013" s="216"/>
      <c r="AH2013" s="216"/>
      <c r="AI2013" s="216"/>
      <c r="AL2013" s="216"/>
      <c r="AM2013" s="216"/>
      <c r="AP2013" s="216"/>
      <c r="AQ2013" s="216"/>
      <c r="AT2013" s="216"/>
      <c r="AU2013" s="216"/>
      <c r="AX2013" s="216"/>
      <c r="AY2013" s="216"/>
      <c r="BB2013" s="216"/>
      <c r="BC2013" s="216"/>
      <c r="BF2013" s="216"/>
      <c r="BG2013" s="216"/>
      <c r="BJ2013" s="216"/>
      <c r="BK2013" s="216"/>
      <c r="BN2013" s="216"/>
      <c r="BO2013" s="216"/>
      <c r="BR2013" s="216"/>
      <c r="BS2013" s="216"/>
      <c r="BV2013" s="216"/>
      <c r="BW2013" s="216"/>
      <c r="BZ2013" s="216"/>
      <c r="CA2013" s="216"/>
      <c r="CD2013" s="216"/>
      <c r="CE2013" s="216"/>
      <c r="CL2013" s="215"/>
      <c r="CP2013" s="215"/>
      <c r="CT2013" s="86"/>
    </row>
    <row r="2014" spans="6:98">
      <c r="F2014" s="215"/>
      <c r="S2014" s="216"/>
      <c r="T2014" s="216"/>
      <c r="U2014" s="216"/>
      <c r="V2014" s="216"/>
      <c r="W2014" s="216"/>
      <c r="X2014" s="216"/>
      <c r="Y2014" s="216"/>
      <c r="Z2014" s="216"/>
      <c r="AA2014" s="216"/>
      <c r="AB2014" s="216"/>
      <c r="AC2014" s="216"/>
      <c r="AD2014" s="216"/>
      <c r="AH2014" s="216"/>
      <c r="AI2014" s="216"/>
      <c r="AL2014" s="216"/>
      <c r="AM2014" s="216"/>
      <c r="AP2014" s="216"/>
      <c r="AQ2014" s="216"/>
      <c r="AT2014" s="216"/>
      <c r="AU2014" s="216"/>
      <c r="AX2014" s="216"/>
      <c r="AY2014" s="216"/>
      <c r="BB2014" s="216"/>
      <c r="BC2014" s="216"/>
      <c r="BF2014" s="216"/>
      <c r="BG2014" s="216"/>
      <c r="BJ2014" s="216"/>
      <c r="BK2014" s="216"/>
      <c r="BN2014" s="216"/>
      <c r="BO2014" s="216"/>
      <c r="BR2014" s="216"/>
      <c r="BS2014" s="216"/>
      <c r="BV2014" s="216"/>
      <c r="BW2014" s="216"/>
      <c r="BZ2014" s="216"/>
      <c r="CA2014" s="216"/>
      <c r="CD2014" s="216"/>
      <c r="CE2014" s="216"/>
      <c r="CL2014" s="215"/>
      <c r="CP2014" s="215"/>
      <c r="CT2014" s="86"/>
    </row>
    <row r="2015" spans="6:98">
      <c r="F2015" s="215"/>
      <c r="S2015" s="216"/>
      <c r="T2015" s="216"/>
      <c r="U2015" s="216"/>
      <c r="V2015" s="216"/>
      <c r="W2015" s="216"/>
      <c r="X2015" s="216"/>
      <c r="Y2015" s="216"/>
      <c r="Z2015" s="216"/>
      <c r="AA2015" s="216"/>
      <c r="AB2015" s="216"/>
      <c r="AC2015" s="216"/>
      <c r="AD2015" s="216"/>
      <c r="AH2015" s="216"/>
      <c r="AI2015" s="216"/>
      <c r="AL2015" s="216"/>
      <c r="AM2015" s="216"/>
      <c r="AP2015" s="216"/>
      <c r="AQ2015" s="216"/>
      <c r="AT2015" s="216"/>
      <c r="AU2015" s="216"/>
      <c r="AX2015" s="216"/>
      <c r="AY2015" s="216"/>
      <c r="BB2015" s="216"/>
      <c r="BC2015" s="216"/>
      <c r="BF2015" s="216"/>
      <c r="BG2015" s="216"/>
      <c r="BJ2015" s="216"/>
      <c r="BK2015" s="216"/>
      <c r="BN2015" s="216"/>
      <c r="BO2015" s="216"/>
      <c r="BR2015" s="216"/>
      <c r="BS2015" s="216"/>
      <c r="BV2015" s="216"/>
      <c r="BW2015" s="216"/>
      <c r="BZ2015" s="216"/>
      <c r="CA2015" s="216"/>
      <c r="CD2015" s="216"/>
      <c r="CE2015" s="216"/>
      <c r="CL2015" s="215"/>
      <c r="CP2015" s="215"/>
      <c r="CT2015" s="86"/>
    </row>
    <row r="2016" spans="6:98">
      <c r="F2016" s="215"/>
      <c r="S2016" s="216"/>
      <c r="T2016" s="216"/>
      <c r="U2016" s="216"/>
      <c r="V2016" s="216"/>
      <c r="W2016" s="216"/>
      <c r="X2016" s="216"/>
      <c r="Y2016" s="216"/>
      <c r="Z2016" s="216"/>
      <c r="AA2016" s="216"/>
      <c r="AB2016" s="216"/>
      <c r="AC2016" s="216"/>
      <c r="AD2016" s="216"/>
      <c r="AH2016" s="216"/>
      <c r="AI2016" s="216"/>
      <c r="AL2016" s="216"/>
      <c r="AM2016" s="216"/>
      <c r="AP2016" s="216"/>
      <c r="AQ2016" s="216"/>
      <c r="AT2016" s="216"/>
      <c r="AU2016" s="216"/>
      <c r="AX2016" s="216"/>
      <c r="AY2016" s="216"/>
      <c r="BB2016" s="216"/>
      <c r="BC2016" s="216"/>
      <c r="BF2016" s="216"/>
      <c r="BG2016" s="216"/>
      <c r="BJ2016" s="216"/>
      <c r="BK2016" s="216"/>
      <c r="BN2016" s="216"/>
      <c r="BO2016" s="216"/>
      <c r="BR2016" s="216"/>
      <c r="BS2016" s="216"/>
      <c r="BV2016" s="216"/>
      <c r="BW2016" s="216"/>
      <c r="BZ2016" s="216"/>
      <c r="CA2016" s="216"/>
      <c r="CD2016" s="216"/>
      <c r="CE2016" s="216"/>
      <c r="CL2016" s="215"/>
      <c r="CP2016" s="215"/>
      <c r="CT2016" s="86"/>
    </row>
    <row r="2017" spans="6:98">
      <c r="F2017" s="215"/>
      <c r="S2017" s="216"/>
      <c r="T2017" s="216"/>
      <c r="U2017" s="216"/>
      <c r="V2017" s="216"/>
      <c r="W2017" s="216"/>
      <c r="X2017" s="216"/>
      <c r="Y2017" s="216"/>
      <c r="Z2017" s="216"/>
      <c r="AA2017" s="216"/>
      <c r="AB2017" s="216"/>
      <c r="AC2017" s="216"/>
      <c r="AD2017" s="216"/>
      <c r="AH2017" s="216"/>
      <c r="AI2017" s="216"/>
      <c r="AL2017" s="216"/>
      <c r="AM2017" s="216"/>
      <c r="AP2017" s="216"/>
      <c r="AQ2017" s="216"/>
      <c r="AT2017" s="216"/>
      <c r="AU2017" s="216"/>
      <c r="AX2017" s="216"/>
      <c r="AY2017" s="216"/>
      <c r="BB2017" s="216"/>
      <c r="BC2017" s="216"/>
      <c r="BF2017" s="216"/>
      <c r="BG2017" s="216"/>
      <c r="BJ2017" s="216"/>
      <c r="BK2017" s="216"/>
      <c r="BN2017" s="216"/>
      <c r="BO2017" s="216"/>
      <c r="BR2017" s="216"/>
      <c r="BS2017" s="216"/>
      <c r="BV2017" s="216"/>
      <c r="BW2017" s="216"/>
      <c r="BZ2017" s="216"/>
      <c r="CA2017" s="216"/>
      <c r="CD2017" s="216"/>
      <c r="CE2017" s="216"/>
      <c r="CL2017" s="215"/>
      <c r="CP2017" s="215"/>
      <c r="CT2017" s="86"/>
    </row>
    <row r="2018" spans="6:98">
      <c r="F2018" s="215"/>
      <c r="S2018" s="216"/>
      <c r="T2018" s="216"/>
      <c r="U2018" s="216"/>
      <c r="V2018" s="216"/>
      <c r="W2018" s="216"/>
      <c r="X2018" s="216"/>
      <c r="Y2018" s="216"/>
      <c r="Z2018" s="216"/>
      <c r="AA2018" s="216"/>
      <c r="AB2018" s="216"/>
      <c r="AC2018" s="216"/>
      <c r="AD2018" s="216"/>
      <c r="AH2018" s="216"/>
      <c r="AI2018" s="216"/>
      <c r="AL2018" s="216"/>
      <c r="AM2018" s="216"/>
      <c r="AP2018" s="216"/>
      <c r="AQ2018" s="216"/>
      <c r="AT2018" s="216"/>
      <c r="AU2018" s="216"/>
      <c r="AX2018" s="216"/>
      <c r="AY2018" s="216"/>
      <c r="BB2018" s="216"/>
      <c r="BC2018" s="216"/>
      <c r="BF2018" s="216"/>
      <c r="BG2018" s="216"/>
      <c r="BJ2018" s="216"/>
      <c r="BK2018" s="216"/>
      <c r="BN2018" s="216"/>
      <c r="BO2018" s="216"/>
      <c r="BR2018" s="216"/>
      <c r="BS2018" s="216"/>
      <c r="BV2018" s="216"/>
      <c r="BW2018" s="216"/>
      <c r="BZ2018" s="216"/>
      <c r="CA2018" s="216"/>
      <c r="CD2018" s="216"/>
      <c r="CE2018" s="216"/>
      <c r="CL2018" s="215"/>
      <c r="CP2018" s="215"/>
      <c r="CT2018" s="86"/>
    </row>
    <row r="2019" spans="6:98">
      <c r="F2019" s="215"/>
      <c r="S2019" s="216"/>
      <c r="T2019" s="216"/>
      <c r="U2019" s="216"/>
      <c r="V2019" s="216"/>
      <c r="W2019" s="216"/>
      <c r="X2019" s="216"/>
      <c r="Y2019" s="216"/>
      <c r="Z2019" s="216"/>
      <c r="AA2019" s="216"/>
      <c r="AB2019" s="216"/>
      <c r="AC2019" s="216"/>
      <c r="AD2019" s="216"/>
      <c r="AH2019" s="216"/>
      <c r="AI2019" s="216"/>
      <c r="AL2019" s="216"/>
      <c r="AM2019" s="216"/>
      <c r="AP2019" s="216"/>
      <c r="AQ2019" s="216"/>
      <c r="AT2019" s="216"/>
      <c r="AU2019" s="216"/>
      <c r="AX2019" s="216"/>
      <c r="AY2019" s="216"/>
      <c r="BB2019" s="216"/>
      <c r="BC2019" s="216"/>
      <c r="BF2019" s="216"/>
      <c r="BG2019" s="216"/>
      <c r="BJ2019" s="216"/>
      <c r="BK2019" s="216"/>
      <c r="BN2019" s="216"/>
      <c r="BO2019" s="216"/>
      <c r="BR2019" s="216"/>
      <c r="BS2019" s="216"/>
      <c r="BV2019" s="216"/>
      <c r="BW2019" s="216"/>
      <c r="BZ2019" s="216"/>
      <c r="CA2019" s="216"/>
      <c r="CD2019" s="216"/>
      <c r="CE2019" s="216"/>
      <c r="CL2019" s="215"/>
      <c r="CP2019" s="215"/>
      <c r="CT2019" s="86"/>
    </row>
    <row r="2020" spans="6:98">
      <c r="F2020" s="215"/>
      <c r="S2020" s="216"/>
      <c r="T2020" s="216"/>
      <c r="U2020" s="216"/>
      <c r="V2020" s="216"/>
      <c r="W2020" s="216"/>
      <c r="X2020" s="216"/>
      <c r="Y2020" s="216"/>
      <c r="Z2020" s="216"/>
      <c r="AA2020" s="216"/>
      <c r="AB2020" s="216"/>
      <c r="AC2020" s="216"/>
      <c r="AD2020" s="216"/>
      <c r="AH2020" s="216"/>
      <c r="AI2020" s="216"/>
      <c r="AL2020" s="216"/>
      <c r="AM2020" s="216"/>
      <c r="AP2020" s="216"/>
      <c r="AQ2020" s="216"/>
      <c r="AT2020" s="216"/>
      <c r="AU2020" s="216"/>
      <c r="AX2020" s="216"/>
      <c r="AY2020" s="216"/>
      <c r="BB2020" s="216"/>
      <c r="BC2020" s="216"/>
      <c r="BF2020" s="216"/>
      <c r="BG2020" s="216"/>
      <c r="BJ2020" s="216"/>
      <c r="BK2020" s="216"/>
      <c r="BN2020" s="216"/>
      <c r="BO2020" s="216"/>
      <c r="BR2020" s="216"/>
      <c r="BS2020" s="216"/>
      <c r="BV2020" s="216"/>
      <c r="BW2020" s="216"/>
      <c r="BZ2020" s="216"/>
      <c r="CA2020" s="216"/>
      <c r="CD2020" s="216"/>
      <c r="CE2020" s="216"/>
      <c r="CL2020" s="215"/>
      <c r="CP2020" s="215"/>
      <c r="CT2020" s="86"/>
    </row>
    <row r="2021" spans="6:98">
      <c r="F2021" s="215"/>
      <c r="S2021" s="216"/>
      <c r="T2021" s="216"/>
      <c r="U2021" s="216"/>
      <c r="V2021" s="216"/>
      <c r="W2021" s="216"/>
      <c r="X2021" s="216"/>
      <c r="Y2021" s="216"/>
      <c r="Z2021" s="216"/>
      <c r="AA2021" s="216"/>
      <c r="AB2021" s="216"/>
      <c r="AC2021" s="216"/>
      <c r="AD2021" s="216"/>
      <c r="AH2021" s="216"/>
      <c r="AI2021" s="216"/>
      <c r="AL2021" s="216"/>
      <c r="AM2021" s="216"/>
      <c r="AP2021" s="216"/>
      <c r="AQ2021" s="216"/>
      <c r="AT2021" s="216"/>
      <c r="AU2021" s="216"/>
      <c r="AX2021" s="216"/>
      <c r="AY2021" s="216"/>
      <c r="BB2021" s="216"/>
      <c r="BC2021" s="216"/>
      <c r="BF2021" s="216"/>
      <c r="BG2021" s="216"/>
      <c r="BJ2021" s="216"/>
      <c r="BK2021" s="216"/>
      <c r="BN2021" s="216"/>
      <c r="BO2021" s="216"/>
      <c r="BR2021" s="216"/>
      <c r="BS2021" s="216"/>
      <c r="BV2021" s="216"/>
      <c r="BW2021" s="216"/>
      <c r="BZ2021" s="216"/>
      <c r="CA2021" s="216"/>
      <c r="CD2021" s="216"/>
      <c r="CE2021" s="216"/>
      <c r="CL2021" s="215"/>
      <c r="CP2021" s="215"/>
      <c r="CT2021" s="86"/>
    </row>
    <row r="2022" spans="6:98">
      <c r="F2022" s="215"/>
      <c r="S2022" s="216"/>
      <c r="T2022" s="216"/>
      <c r="U2022" s="216"/>
      <c r="V2022" s="216"/>
      <c r="W2022" s="216"/>
      <c r="X2022" s="216"/>
      <c r="Y2022" s="216"/>
      <c r="Z2022" s="216"/>
      <c r="AA2022" s="216"/>
      <c r="AB2022" s="216"/>
      <c r="AC2022" s="216"/>
      <c r="AD2022" s="216"/>
      <c r="AH2022" s="216"/>
      <c r="AI2022" s="216"/>
      <c r="AL2022" s="216"/>
      <c r="AM2022" s="216"/>
      <c r="AP2022" s="216"/>
      <c r="AQ2022" s="216"/>
      <c r="AT2022" s="216"/>
      <c r="AU2022" s="216"/>
      <c r="AX2022" s="216"/>
      <c r="AY2022" s="216"/>
      <c r="BB2022" s="216"/>
      <c r="BC2022" s="216"/>
      <c r="BF2022" s="216"/>
      <c r="BG2022" s="216"/>
      <c r="BJ2022" s="216"/>
      <c r="BK2022" s="216"/>
      <c r="BN2022" s="216"/>
      <c r="BO2022" s="216"/>
      <c r="BR2022" s="216"/>
      <c r="BS2022" s="216"/>
      <c r="BV2022" s="216"/>
      <c r="BW2022" s="216"/>
      <c r="BZ2022" s="216"/>
      <c r="CA2022" s="216"/>
      <c r="CD2022" s="216"/>
      <c r="CE2022" s="216"/>
      <c r="CL2022" s="215"/>
      <c r="CP2022" s="215"/>
      <c r="CT2022" s="86"/>
    </row>
    <row r="2023" spans="6:98">
      <c r="F2023" s="215"/>
      <c r="S2023" s="216"/>
      <c r="T2023" s="216"/>
      <c r="U2023" s="216"/>
      <c r="V2023" s="216"/>
      <c r="W2023" s="216"/>
      <c r="X2023" s="216"/>
      <c r="Y2023" s="216"/>
      <c r="Z2023" s="216"/>
      <c r="AA2023" s="216"/>
      <c r="AB2023" s="216"/>
      <c r="AC2023" s="216"/>
      <c r="AD2023" s="216"/>
      <c r="AH2023" s="216"/>
      <c r="AI2023" s="216"/>
      <c r="AL2023" s="216"/>
      <c r="AM2023" s="216"/>
      <c r="AP2023" s="216"/>
      <c r="AQ2023" s="216"/>
      <c r="AT2023" s="216"/>
      <c r="AU2023" s="216"/>
      <c r="AX2023" s="216"/>
      <c r="AY2023" s="216"/>
      <c r="BB2023" s="216"/>
      <c r="BC2023" s="216"/>
      <c r="BF2023" s="216"/>
      <c r="BG2023" s="216"/>
      <c r="BJ2023" s="216"/>
      <c r="BK2023" s="216"/>
      <c r="BN2023" s="216"/>
      <c r="BO2023" s="216"/>
      <c r="BR2023" s="216"/>
      <c r="BS2023" s="216"/>
      <c r="BV2023" s="216"/>
      <c r="BW2023" s="216"/>
      <c r="BZ2023" s="216"/>
      <c r="CA2023" s="216"/>
      <c r="CD2023" s="216"/>
      <c r="CE2023" s="216"/>
      <c r="CL2023" s="215"/>
      <c r="CP2023" s="215"/>
      <c r="CT2023" s="86"/>
    </row>
    <row r="2024" spans="6:98">
      <c r="F2024" s="215"/>
      <c r="S2024" s="216"/>
      <c r="T2024" s="216"/>
      <c r="U2024" s="216"/>
      <c r="V2024" s="216"/>
      <c r="W2024" s="216"/>
      <c r="X2024" s="216"/>
      <c r="Y2024" s="216"/>
      <c r="Z2024" s="216"/>
      <c r="AA2024" s="216"/>
      <c r="AB2024" s="216"/>
      <c r="AC2024" s="216"/>
      <c r="AD2024" s="216"/>
      <c r="AH2024" s="216"/>
      <c r="AI2024" s="216"/>
      <c r="AL2024" s="216"/>
      <c r="AM2024" s="216"/>
      <c r="AP2024" s="216"/>
      <c r="AQ2024" s="216"/>
      <c r="AT2024" s="216"/>
      <c r="AU2024" s="216"/>
      <c r="AX2024" s="216"/>
      <c r="AY2024" s="216"/>
      <c r="BB2024" s="216"/>
      <c r="BC2024" s="216"/>
      <c r="BF2024" s="216"/>
      <c r="BG2024" s="216"/>
      <c r="BJ2024" s="216"/>
      <c r="BK2024" s="216"/>
      <c r="BN2024" s="216"/>
      <c r="BO2024" s="216"/>
      <c r="BR2024" s="216"/>
      <c r="BS2024" s="216"/>
      <c r="BV2024" s="216"/>
      <c r="BW2024" s="216"/>
      <c r="BZ2024" s="216"/>
      <c r="CA2024" s="216"/>
      <c r="CD2024" s="216"/>
      <c r="CE2024" s="216"/>
      <c r="CL2024" s="215"/>
      <c r="CP2024" s="215"/>
      <c r="CT2024" s="86"/>
    </row>
    <row r="2025" spans="6:98">
      <c r="F2025" s="215"/>
      <c r="S2025" s="216"/>
      <c r="T2025" s="216"/>
      <c r="U2025" s="216"/>
      <c r="V2025" s="216"/>
      <c r="W2025" s="216"/>
      <c r="X2025" s="216"/>
      <c r="Y2025" s="216"/>
      <c r="Z2025" s="216"/>
      <c r="AA2025" s="216"/>
      <c r="AB2025" s="216"/>
      <c r="AC2025" s="216"/>
      <c r="AD2025" s="216"/>
      <c r="AH2025" s="216"/>
      <c r="AI2025" s="216"/>
      <c r="AL2025" s="216"/>
      <c r="AM2025" s="216"/>
      <c r="AP2025" s="216"/>
      <c r="AQ2025" s="216"/>
      <c r="AT2025" s="216"/>
      <c r="AU2025" s="216"/>
      <c r="AX2025" s="216"/>
      <c r="AY2025" s="216"/>
      <c r="BB2025" s="216"/>
      <c r="BC2025" s="216"/>
      <c r="BF2025" s="216"/>
      <c r="BG2025" s="216"/>
      <c r="BJ2025" s="216"/>
      <c r="BK2025" s="216"/>
      <c r="BN2025" s="216"/>
      <c r="BO2025" s="216"/>
      <c r="BR2025" s="216"/>
      <c r="BS2025" s="216"/>
      <c r="BV2025" s="216"/>
      <c r="BW2025" s="216"/>
      <c r="BZ2025" s="216"/>
      <c r="CA2025" s="216"/>
      <c r="CD2025" s="216"/>
      <c r="CE2025" s="216"/>
      <c r="CL2025" s="215"/>
      <c r="CP2025" s="215"/>
      <c r="CT2025" s="86"/>
    </row>
    <row r="2026" spans="6:98">
      <c r="F2026" s="215"/>
      <c r="S2026" s="216"/>
      <c r="T2026" s="216"/>
      <c r="U2026" s="216"/>
      <c r="V2026" s="216"/>
      <c r="W2026" s="216"/>
      <c r="X2026" s="216"/>
      <c r="Y2026" s="216"/>
      <c r="Z2026" s="216"/>
      <c r="AA2026" s="216"/>
      <c r="AB2026" s="216"/>
      <c r="AC2026" s="216"/>
      <c r="AD2026" s="216"/>
      <c r="AH2026" s="216"/>
      <c r="AI2026" s="216"/>
      <c r="AL2026" s="216"/>
      <c r="AM2026" s="216"/>
      <c r="AP2026" s="216"/>
      <c r="AQ2026" s="216"/>
      <c r="AT2026" s="216"/>
      <c r="AU2026" s="216"/>
      <c r="AX2026" s="216"/>
      <c r="AY2026" s="216"/>
      <c r="BB2026" s="216"/>
      <c r="BC2026" s="216"/>
      <c r="BF2026" s="216"/>
      <c r="BG2026" s="216"/>
      <c r="BJ2026" s="216"/>
      <c r="BK2026" s="216"/>
      <c r="BN2026" s="216"/>
      <c r="BO2026" s="216"/>
      <c r="BR2026" s="216"/>
      <c r="BS2026" s="216"/>
      <c r="BV2026" s="216"/>
      <c r="BW2026" s="216"/>
      <c r="BZ2026" s="216"/>
      <c r="CA2026" s="216"/>
      <c r="CD2026" s="216"/>
      <c r="CE2026" s="216"/>
      <c r="CL2026" s="215"/>
      <c r="CP2026" s="215"/>
      <c r="CT2026" s="86"/>
    </row>
    <row r="2027" spans="6:98">
      <c r="F2027" s="215"/>
      <c r="S2027" s="216"/>
      <c r="T2027" s="216"/>
      <c r="U2027" s="216"/>
      <c r="V2027" s="216"/>
      <c r="W2027" s="216"/>
      <c r="X2027" s="216"/>
      <c r="Y2027" s="216"/>
      <c r="Z2027" s="216"/>
      <c r="AA2027" s="216"/>
      <c r="AB2027" s="216"/>
      <c r="AC2027" s="216"/>
      <c r="AD2027" s="216"/>
      <c r="AH2027" s="216"/>
      <c r="AI2027" s="216"/>
      <c r="AL2027" s="216"/>
      <c r="AM2027" s="216"/>
      <c r="AP2027" s="216"/>
      <c r="AQ2027" s="216"/>
      <c r="AT2027" s="216"/>
      <c r="AU2027" s="216"/>
      <c r="AX2027" s="216"/>
      <c r="AY2027" s="216"/>
      <c r="BB2027" s="216"/>
      <c r="BC2027" s="216"/>
      <c r="BF2027" s="216"/>
      <c r="BG2027" s="216"/>
      <c r="BJ2027" s="216"/>
      <c r="BK2027" s="216"/>
      <c r="BN2027" s="216"/>
      <c r="BO2027" s="216"/>
      <c r="BR2027" s="216"/>
      <c r="BS2027" s="216"/>
      <c r="BV2027" s="216"/>
      <c r="BW2027" s="216"/>
      <c r="BZ2027" s="216"/>
      <c r="CA2027" s="216"/>
      <c r="CD2027" s="216"/>
      <c r="CE2027" s="216"/>
      <c r="CL2027" s="215"/>
      <c r="CP2027" s="215"/>
      <c r="CT2027" s="86"/>
    </row>
    <row r="2028" spans="6:98">
      <c r="F2028" s="215"/>
      <c r="S2028" s="216"/>
      <c r="T2028" s="216"/>
      <c r="U2028" s="216"/>
      <c r="V2028" s="216"/>
      <c r="W2028" s="216"/>
      <c r="X2028" s="216"/>
      <c r="Y2028" s="216"/>
      <c r="Z2028" s="216"/>
      <c r="AA2028" s="216"/>
      <c r="AB2028" s="216"/>
      <c r="AC2028" s="216"/>
      <c r="AD2028" s="216"/>
      <c r="AH2028" s="216"/>
      <c r="AI2028" s="216"/>
      <c r="AL2028" s="216"/>
      <c r="AM2028" s="216"/>
      <c r="AP2028" s="216"/>
      <c r="AQ2028" s="216"/>
      <c r="AT2028" s="216"/>
      <c r="AU2028" s="216"/>
      <c r="AX2028" s="216"/>
      <c r="AY2028" s="216"/>
      <c r="BB2028" s="216"/>
      <c r="BC2028" s="216"/>
      <c r="BF2028" s="216"/>
      <c r="BG2028" s="216"/>
      <c r="BJ2028" s="216"/>
      <c r="BK2028" s="216"/>
      <c r="BN2028" s="216"/>
      <c r="BO2028" s="216"/>
      <c r="BR2028" s="216"/>
      <c r="BS2028" s="216"/>
      <c r="BV2028" s="216"/>
      <c r="BW2028" s="216"/>
      <c r="BZ2028" s="216"/>
      <c r="CA2028" s="216"/>
      <c r="CD2028" s="216"/>
      <c r="CE2028" s="216"/>
      <c r="CL2028" s="215"/>
      <c r="CP2028" s="215"/>
      <c r="CT2028" s="86"/>
    </row>
    <row r="2029" spans="6:98">
      <c r="F2029" s="215"/>
      <c r="S2029" s="216"/>
      <c r="T2029" s="216"/>
      <c r="U2029" s="216"/>
      <c r="V2029" s="216"/>
      <c r="W2029" s="216"/>
      <c r="X2029" s="216"/>
      <c r="Y2029" s="216"/>
      <c r="Z2029" s="216"/>
      <c r="AA2029" s="216"/>
      <c r="AB2029" s="216"/>
      <c r="AC2029" s="216"/>
      <c r="AD2029" s="216"/>
      <c r="AH2029" s="216"/>
      <c r="AI2029" s="216"/>
      <c r="AL2029" s="216"/>
      <c r="AM2029" s="216"/>
      <c r="AP2029" s="216"/>
      <c r="AQ2029" s="216"/>
      <c r="AT2029" s="216"/>
      <c r="AU2029" s="216"/>
      <c r="AX2029" s="216"/>
      <c r="AY2029" s="216"/>
      <c r="BB2029" s="216"/>
      <c r="BC2029" s="216"/>
      <c r="BF2029" s="216"/>
      <c r="BG2029" s="216"/>
      <c r="BJ2029" s="216"/>
      <c r="BK2029" s="216"/>
      <c r="BN2029" s="216"/>
      <c r="BO2029" s="216"/>
      <c r="BR2029" s="216"/>
      <c r="BS2029" s="216"/>
      <c r="BV2029" s="216"/>
      <c r="BW2029" s="216"/>
      <c r="BZ2029" s="216"/>
      <c r="CA2029" s="216"/>
      <c r="CD2029" s="216"/>
      <c r="CE2029" s="216"/>
      <c r="CL2029" s="215"/>
      <c r="CP2029" s="215"/>
      <c r="CT2029" s="86"/>
    </row>
    <row r="2030" spans="6:98">
      <c r="F2030" s="215"/>
      <c r="S2030" s="216"/>
      <c r="T2030" s="216"/>
      <c r="U2030" s="216"/>
      <c r="V2030" s="216"/>
      <c r="W2030" s="216"/>
      <c r="X2030" s="216"/>
      <c r="Y2030" s="216"/>
      <c r="Z2030" s="216"/>
      <c r="AA2030" s="216"/>
      <c r="AB2030" s="216"/>
      <c r="AC2030" s="216"/>
      <c r="AD2030" s="216"/>
      <c r="AH2030" s="216"/>
      <c r="AI2030" s="216"/>
      <c r="AL2030" s="216"/>
      <c r="AM2030" s="216"/>
      <c r="AP2030" s="216"/>
      <c r="AQ2030" s="216"/>
      <c r="AT2030" s="216"/>
      <c r="AU2030" s="216"/>
      <c r="AX2030" s="216"/>
      <c r="AY2030" s="216"/>
      <c r="BB2030" s="216"/>
      <c r="BC2030" s="216"/>
      <c r="BF2030" s="216"/>
      <c r="BG2030" s="216"/>
      <c r="BJ2030" s="216"/>
      <c r="BK2030" s="216"/>
      <c r="BN2030" s="216"/>
      <c r="BO2030" s="216"/>
      <c r="BR2030" s="216"/>
      <c r="BS2030" s="216"/>
      <c r="BV2030" s="216"/>
      <c r="BW2030" s="216"/>
      <c r="BZ2030" s="216"/>
      <c r="CA2030" s="216"/>
      <c r="CD2030" s="216"/>
      <c r="CE2030" s="216"/>
      <c r="CL2030" s="215"/>
      <c r="CP2030" s="215"/>
      <c r="CT2030" s="86"/>
    </row>
    <row r="2031" spans="6:98">
      <c r="F2031" s="215"/>
      <c r="S2031" s="216"/>
      <c r="T2031" s="216"/>
      <c r="U2031" s="216"/>
      <c r="V2031" s="216"/>
      <c r="W2031" s="216"/>
      <c r="X2031" s="216"/>
      <c r="Y2031" s="216"/>
      <c r="Z2031" s="216"/>
      <c r="AA2031" s="216"/>
      <c r="AB2031" s="216"/>
      <c r="AC2031" s="216"/>
      <c r="AD2031" s="216"/>
      <c r="AH2031" s="216"/>
      <c r="AI2031" s="216"/>
      <c r="AL2031" s="216"/>
      <c r="AM2031" s="216"/>
      <c r="AP2031" s="216"/>
      <c r="AQ2031" s="216"/>
      <c r="AT2031" s="216"/>
      <c r="AU2031" s="216"/>
      <c r="AX2031" s="216"/>
      <c r="AY2031" s="216"/>
      <c r="BB2031" s="216"/>
      <c r="BC2031" s="216"/>
      <c r="BF2031" s="216"/>
      <c r="BG2031" s="216"/>
      <c r="BJ2031" s="216"/>
      <c r="BK2031" s="216"/>
      <c r="BN2031" s="216"/>
      <c r="BO2031" s="216"/>
      <c r="BR2031" s="216"/>
      <c r="BS2031" s="216"/>
      <c r="BV2031" s="216"/>
      <c r="BW2031" s="216"/>
      <c r="BZ2031" s="216"/>
      <c r="CA2031" s="216"/>
      <c r="CD2031" s="216"/>
      <c r="CE2031" s="216"/>
      <c r="CL2031" s="215"/>
      <c r="CP2031" s="215"/>
      <c r="CT2031" s="86"/>
    </row>
    <row r="2032" spans="6:98">
      <c r="F2032" s="215"/>
      <c r="S2032" s="216"/>
      <c r="T2032" s="216"/>
      <c r="U2032" s="216"/>
      <c r="V2032" s="216"/>
      <c r="W2032" s="216"/>
      <c r="X2032" s="216"/>
      <c r="Y2032" s="216"/>
      <c r="Z2032" s="216"/>
      <c r="AA2032" s="216"/>
      <c r="AB2032" s="216"/>
      <c r="AC2032" s="216"/>
      <c r="AD2032" s="216"/>
      <c r="AH2032" s="216"/>
      <c r="AI2032" s="216"/>
      <c r="AL2032" s="216"/>
      <c r="AM2032" s="216"/>
      <c r="AP2032" s="216"/>
      <c r="AQ2032" s="216"/>
      <c r="AT2032" s="216"/>
      <c r="AU2032" s="216"/>
      <c r="AX2032" s="216"/>
      <c r="AY2032" s="216"/>
      <c r="BB2032" s="216"/>
      <c r="BC2032" s="216"/>
      <c r="BF2032" s="216"/>
      <c r="BG2032" s="216"/>
      <c r="BJ2032" s="216"/>
      <c r="BK2032" s="216"/>
      <c r="BN2032" s="216"/>
      <c r="BO2032" s="216"/>
      <c r="BR2032" s="216"/>
      <c r="BS2032" s="216"/>
      <c r="BV2032" s="216"/>
      <c r="BW2032" s="216"/>
      <c r="BZ2032" s="216"/>
      <c r="CA2032" s="216"/>
      <c r="CD2032" s="216"/>
      <c r="CE2032" s="216"/>
      <c r="CL2032" s="215"/>
      <c r="CP2032" s="215"/>
      <c r="CT2032" s="86"/>
    </row>
    <row r="2033" spans="6:98">
      <c r="F2033" s="215"/>
      <c r="S2033" s="216"/>
      <c r="T2033" s="216"/>
      <c r="U2033" s="216"/>
      <c r="V2033" s="216"/>
      <c r="W2033" s="216"/>
      <c r="X2033" s="216"/>
      <c r="Y2033" s="216"/>
      <c r="Z2033" s="216"/>
      <c r="AA2033" s="216"/>
      <c r="AB2033" s="216"/>
      <c r="AC2033" s="216"/>
      <c r="AD2033" s="216"/>
      <c r="AH2033" s="216"/>
      <c r="AI2033" s="216"/>
      <c r="AL2033" s="216"/>
      <c r="AM2033" s="216"/>
      <c r="AP2033" s="216"/>
      <c r="AQ2033" s="216"/>
      <c r="AT2033" s="216"/>
      <c r="AU2033" s="216"/>
      <c r="AX2033" s="216"/>
      <c r="AY2033" s="216"/>
      <c r="BB2033" s="216"/>
      <c r="BC2033" s="216"/>
      <c r="BF2033" s="216"/>
      <c r="BG2033" s="216"/>
      <c r="BJ2033" s="216"/>
      <c r="BK2033" s="216"/>
      <c r="BN2033" s="216"/>
      <c r="BO2033" s="216"/>
      <c r="BR2033" s="216"/>
      <c r="BS2033" s="216"/>
      <c r="BV2033" s="216"/>
      <c r="BW2033" s="216"/>
      <c r="BZ2033" s="216"/>
      <c r="CA2033" s="216"/>
      <c r="CD2033" s="216"/>
      <c r="CE2033" s="216"/>
      <c r="CL2033" s="215"/>
      <c r="CP2033" s="215"/>
      <c r="CT2033" s="86"/>
    </row>
    <row r="2034" spans="6:98">
      <c r="F2034" s="215"/>
      <c r="S2034" s="216"/>
      <c r="T2034" s="216"/>
      <c r="U2034" s="216"/>
      <c r="V2034" s="216"/>
      <c r="W2034" s="216"/>
      <c r="X2034" s="216"/>
      <c r="Y2034" s="216"/>
      <c r="Z2034" s="216"/>
      <c r="AA2034" s="216"/>
      <c r="AB2034" s="216"/>
      <c r="AC2034" s="216"/>
      <c r="AD2034" s="216"/>
      <c r="AH2034" s="216"/>
      <c r="AI2034" s="216"/>
      <c r="AL2034" s="216"/>
      <c r="AM2034" s="216"/>
      <c r="AP2034" s="216"/>
      <c r="AQ2034" s="216"/>
      <c r="AT2034" s="216"/>
      <c r="AU2034" s="216"/>
      <c r="AX2034" s="216"/>
      <c r="AY2034" s="216"/>
      <c r="BB2034" s="216"/>
      <c r="BC2034" s="216"/>
      <c r="BF2034" s="216"/>
      <c r="BG2034" s="216"/>
      <c r="BJ2034" s="216"/>
      <c r="BK2034" s="216"/>
      <c r="BN2034" s="216"/>
      <c r="BO2034" s="216"/>
      <c r="BR2034" s="216"/>
      <c r="BS2034" s="216"/>
      <c r="BV2034" s="216"/>
      <c r="BW2034" s="216"/>
      <c r="BZ2034" s="216"/>
      <c r="CA2034" s="216"/>
      <c r="CD2034" s="216"/>
      <c r="CE2034" s="216"/>
      <c r="CL2034" s="215"/>
      <c r="CP2034" s="215"/>
      <c r="CT2034" s="86"/>
    </row>
    <row r="2035" spans="6:98">
      <c r="F2035" s="215"/>
      <c r="S2035" s="216"/>
      <c r="T2035" s="216"/>
      <c r="U2035" s="216"/>
      <c r="V2035" s="216"/>
      <c r="W2035" s="216"/>
      <c r="X2035" s="216"/>
      <c r="Y2035" s="216"/>
      <c r="Z2035" s="216"/>
      <c r="AA2035" s="216"/>
      <c r="AB2035" s="216"/>
      <c r="AC2035" s="216"/>
      <c r="AD2035" s="216"/>
      <c r="AH2035" s="216"/>
      <c r="AI2035" s="216"/>
      <c r="AL2035" s="216"/>
      <c r="AM2035" s="216"/>
      <c r="AP2035" s="216"/>
      <c r="AQ2035" s="216"/>
      <c r="AT2035" s="216"/>
      <c r="AU2035" s="216"/>
      <c r="AX2035" s="216"/>
      <c r="AY2035" s="216"/>
      <c r="BB2035" s="216"/>
      <c r="BC2035" s="216"/>
      <c r="BF2035" s="216"/>
      <c r="BG2035" s="216"/>
      <c r="BJ2035" s="216"/>
      <c r="BK2035" s="216"/>
      <c r="BN2035" s="216"/>
      <c r="BO2035" s="216"/>
      <c r="BR2035" s="216"/>
      <c r="BS2035" s="216"/>
      <c r="BV2035" s="216"/>
      <c r="BW2035" s="216"/>
      <c r="BZ2035" s="216"/>
      <c r="CA2035" s="216"/>
      <c r="CD2035" s="216"/>
      <c r="CE2035" s="216"/>
      <c r="CL2035" s="215"/>
      <c r="CP2035" s="215"/>
      <c r="CT2035" s="86"/>
    </row>
    <row r="2036" spans="6:98">
      <c r="F2036" s="215"/>
      <c r="S2036" s="216"/>
      <c r="T2036" s="216"/>
      <c r="U2036" s="216"/>
      <c r="V2036" s="216"/>
      <c r="W2036" s="216"/>
      <c r="X2036" s="216"/>
      <c r="Y2036" s="216"/>
      <c r="Z2036" s="216"/>
      <c r="AA2036" s="216"/>
      <c r="AB2036" s="216"/>
      <c r="AC2036" s="216"/>
      <c r="AD2036" s="216"/>
      <c r="AH2036" s="216"/>
      <c r="AI2036" s="216"/>
      <c r="AL2036" s="216"/>
      <c r="AM2036" s="216"/>
      <c r="AP2036" s="216"/>
      <c r="AQ2036" s="216"/>
      <c r="AT2036" s="216"/>
      <c r="AU2036" s="216"/>
      <c r="AX2036" s="216"/>
      <c r="AY2036" s="216"/>
      <c r="BB2036" s="216"/>
      <c r="BC2036" s="216"/>
      <c r="BF2036" s="216"/>
      <c r="BG2036" s="216"/>
      <c r="BJ2036" s="216"/>
      <c r="BK2036" s="216"/>
      <c r="BN2036" s="216"/>
      <c r="BO2036" s="216"/>
      <c r="BR2036" s="216"/>
      <c r="BS2036" s="216"/>
      <c r="BV2036" s="216"/>
      <c r="BW2036" s="216"/>
      <c r="BZ2036" s="216"/>
      <c r="CA2036" s="216"/>
      <c r="CD2036" s="216"/>
      <c r="CE2036" s="216"/>
      <c r="CL2036" s="215"/>
      <c r="CP2036" s="215"/>
      <c r="CT2036" s="86"/>
    </row>
    <row r="2037" spans="6:98">
      <c r="F2037" s="215"/>
      <c r="S2037" s="216"/>
      <c r="T2037" s="216"/>
      <c r="U2037" s="216"/>
      <c r="V2037" s="216"/>
      <c r="W2037" s="216"/>
      <c r="X2037" s="216"/>
      <c r="Y2037" s="216"/>
      <c r="Z2037" s="216"/>
      <c r="AA2037" s="216"/>
      <c r="AB2037" s="216"/>
      <c r="AC2037" s="216"/>
      <c r="AD2037" s="216"/>
      <c r="AH2037" s="216"/>
      <c r="AI2037" s="216"/>
      <c r="AL2037" s="216"/>
      <c r="AM2037" s="216"/>
      <c r="AP2037" s="216"/>
      <c r="AQ2037" s="216"/>
      <c r="AT2037" s="216"/>
      <c r="AU2037" s="216"/>
      <c r="AX2037" s="216"/>
      <c r="AY2037" s="216"/>
      <c r="BB2037" s="216"/>
      <c r="BC2037" s="216"/>
      <c r="BF2037" s="216"/>
      <c r="BG2037" s="216"/>
      <c r="BJ2037" s="216"/>
      <c r="BK2037" s="216"/>
      <c r="BN2037" s="216"/>
      <c r="BO2037" s="216"/>
      <c r="BR2037" s="216"/>
      <c r="BS2037" s="216"/>
      <c r="BV2037" s="216"/>
      <c r="BW2037" s="216"/>
      <c r="BZ2037" s="216"/>
      <c r="CA2037" s="216"/>
      <c r="CD2037" s="216"/>
      <c r="CE2037" s="216"/>
      <c r="CL2037" s="215"/>
      <c r="CP2037" s="215"/>
      <c r="CT2037" s="86"/>
    </row>
    <row r="2038" spans="6:98">
      <c r="F2038" s="215"/>
      <c r="S2038" s="216"/>
      <c r="T2038" s="216"/>
      <c r="U2038" s="216"/>
      <c r="V2038" s="216"/>
      <c r="W2038" s="216"/>
      <c r="X2038" s="216"/>
      <c r="Y2038" s="216"/>
      <c r="Z2038" s="216"/>
      <c r="AA2038" s="216"/>
      <c r="AB2038" s="216"/>
      <c r="AC2038" s="216"/>
      <c r="AD2038" s="216"/>
      <c r="AH2038" s="216"/>
      <c r="AI2038" s="216"/>
      <c r="AL2038" s="216"/>
      <c r="AM2038" s="216"/>
      <c r="AP2038" s="216"/>
      <c r="AQ2038" s="216"/>
      <c r="AT2038" s="216"/>
      <c r="AU2038" s="216"/>
      <c r="AX2038" s="216"/>
      <c r="AY2038" s="216"/>
      <c r="BB2038" s="216"/>
      <c r="BC2038" s="216"/>
      <c r="BF2038" s="216"/>
      <c r="BG2038" s="216"/>
      <c r="BJ2038" s="216"/>
      <c r="BK2038" s="216"/>
      <c r="BN2038" s="216"/>
      <c r="BO2038" s="216"/>
      <c r="BR2038" s="216"/>
      <c r="BS2038" s="216"/>
      <c r="BV2038" s="216"/>
      <c r="BW2038" s="216"/>
      <c r="BZ2038" s="216"/>
      <c r="CA2038" s="216"/>
      <c r="CD2038" s="216"/>
      <c r="CE2038" s="216"/>
      <c r="CL2038" s="215"/>
      <c r="CP2038" s="215"/>
      <c r="CT2038" s="86"/>
    </row>
    <row r="2039" spans="6:98">
      <c r="F2039" s="215"/>
      <c r="S2039" s="216"/>
      <c r="T2039" s="216"/>
      <c r="U2039" s="216"/>
      <c r="V2039" s="216"/>
      <c r="W2039" s="216"/>
      <c r="X2039" s="216"/>
      <c r="Y2039" s="216"/>
      <c r="Z2039" s="216"/>
      <c r="AA2039" s="216"/>
      <c r="AB2039" s="216"/>
      <c r="AC2039" s="216"/>
      <c r="AD2039" s="216"/>
      <c r="AH2039" s="216"/>
      <c r="AI2039" s="216"/>
      <c r="AL2039" s="216"/>
      <c r="AM2039" s="216"/>
      <c r="AP2039" s="216"/>
      <c r="AQ2039" s="216"/>
      <c r="AT2039" s="216"/>
      <c r="AU2039" s="216"/>
      <c r="AX2039" s="216"/>
      <c r="AY2039" s="216"/>
      <c r="BB2039" s="216"/>
      <c r="BC2039" s="216"/>
      <c r="BF2039" s="216"/>
      <c r="BG2039" s="216"/>
      <c r="BJ2039" s="216"/>
      <c r="BK2039" s="216"/>
      <c r="BN2039" s="216"/>
      <c r="BO2039" s="216"/>
      <c r="BR2039" s="216"/>
      <c r="BS2039" s="216"/>
      <c r="BV2039" s="216"/>
      <c r="BW2039" s="216"/>
      <c r="BZ2039" s="216"/>
      <c r="CA2039" s="216"/>
      <c r="CD2039" s="216"/>
      <c r="CE2039" s="216"/>
      <c r="CL2039" s="215"/>
      <c r="CP2039" s="215"/>
      <c r="CT2039" s="86"/>
    </row>
    <row r="2040" spans="6:98">
      <c r="F2040" s="215"/>
      <c r="S2040" s="216"/>
      <c r="T2040" s="216"/>
      <c r="U2040" s="216"/>
      <c r="V2040" s="216"/>
      <c r="W2040" s="216"/>
      <c r="X2040" s="216"/>
      <c r="Y2040" s="216"/>
      <c r="Z2040" s="216"/>
      <c r="AA2040" s="216"/>
      <c r="AB2040" s="216"/>
      <c r="AC2040" s="216"/>
      <c r="AD2040" s="216"/>
      <c r="AH2040" s="216"/>
      <c r="AI2040" s="216"/>
      <c r="AL2040" s="216"/>
      <c r="AM2040" s="216"/>
      <c r="AP2040" s="216"/>
      <c r="AQ2040" s="216"/>
      <c r="AT2040" s="216"/>
      <c r="AU2040" s="216"/>
      <c r="AX2040" s="216"/>
      <c r="AY2040" s="216"/>
      <c r="BB2040" s="216"/>
      <c r="BC2040" s="216"/>
      <c r="BF2040" s="216"/>
      <c r="BG2040" s="216"/>
      <c r="BJ2040" s="216"/>
      <c r="BK2040" s="216"/>
      <c r="BN2040" s="216"/>
      <c r="BO2040" s="216"/>
      <c r="BR2040" s="216"/>
      <c r="BS2040" s="216"/>
      <c r="BV2040" s="216"/>
      <c r="BW2040" s="216"/>
      <c r="BZ2040" s="216"/>
      <c r="CA2040" s="216"/>
      <c r="CD2040" s="216"/>
      <c r="CE2040" s="216"/>
      <c r="CL2040" s="215"/>
      <c r="CP2040" s="215"/>
      <c r="CT2040" s="86"/>
    </row>
    <row r="2041" spans="6:98">
      <c r="F2041" s="215"/>
      <c r="S2041" s="216"/>
      <c r="T2041" s="216"/>
      <c r="U2041" s="216"/>
      <c r="V2041" s="216"/>
      <c r="W2041" s="216"/>
      <c r="X2041" s="216"/>
      <c r="Y2041" s="216"/>
      <c r="Z2041" s="216"/>
      <c r="AA2041" s="216"/>
      <c r="AB2041" s="216"/>
      <c r="AC2041" s="216"/>
      <c r="AD2041" s="216"/>
      <c r="AH2041" s="216"/>
      <c r="AI2041" s="216"/>
      <c r="AL2041" s="216"/>
      <c r="AM2041" s="216"/>
      <c r="AP2041" s="216"/>
      <c r="AQ2041" s="216"/>
      <c r="AT2041" s="216"/>
      <c r="AU2041" s="216"/>
      <c r="AX2041" s="216"/>
      <c r="AY2041" s="216"/>
      <c r="BB2041" s="216"/>
      <c r="BC2041" s="216"/>
      <c r="BF2041" s="216"/>
      <c r="BG2041" s="216"/>
      <c r="BJ2041" s="216"/>
      <c r="BK2041" s="216"/>
      <c r="BN2041" s="216"/>
      <c r="BO2041" s="216"/>
      <c r="BR2041" s="216"/>
      <c r="BS2041" s="216"/>
      <c r="BV2041" s="216"/>
      <c r="BW2041" s="216"/>
      <c r="BZ2041" s="216"/>
      <c r="CA2041" s="216"/>
      <c r="CD2041" s="216"/>
      <c r="CE2041" s="216"/>
      <c r="CL2041" s="215"/>
      <c r="CP2041" s="215"/>
      <c r="CT2041" s="86"/>
    </row>
    <row r="2042" spans="6:98">
      <c r="F2042" s="215"/>
      <c r="S2042" s="216"/>
      <c r="T2042" s="216"/>
      <c r="U2042" s="216"/>
      <c r="V2042" s="216"/>
      <c r="W2042" s="216"/>
      <c r="X2042" s="216"/>
      <c r="Y2042" s="216"/>
      <c r="Z2042" s="216"/>
      <c r="AA2042" s="216"/>
      <c r="AB2042" s="216"/>
      <c r="AC2042" s="216"/>
      <c r="AD2042" s="216"/>
      <c r="AH2042" s="216"/>
      <c r="AI2042" s="216"/>
      <c r="AL2042" s="216"/>
      <c r="AM2042" s="216"/>
      <c r="AP2042" s="216"/>
      <c r="AQ2042" s="216"/>
      <c r="AT2042" s="216"/>
      <c r="AU2042" s="216"/>
      <c r="AX2042" s="216"/>
      <c r="AY2042" s="216"/>
      <c r="BB2042" s="216"/>
      <c r="BC2042" s="216"/>
      <c r="BF2042" s="216"/>
      <c r="BG2042" s="216"/>
      <c r="BJ2042" s="216"/>
      <c r="BK2042" s="216"/>
      <c r="BN2042" s="216"/>
      <c r="BO2042" s="216"/>
      <c r="BR2042" s="216"/>
      <c r="BS2042" s="216"/>
      <c r="BV2042" s="216"/>
      <c r="BW2042" s="216"/>
      <c r="BZ2042" s="216"/>
      <c r="CA2042" s="216"/>
      <c r="CD2042" s="216"/>
      <c r="CE2042" s="216"/>
      <c r="CL2042" s="215"/>
      <c r="CP2042" s="215"/>
      <c r="CT2042" s="86"/>
    </row>
    <row r="2043" spans="6:98">
      <c r="F2043" s="215"/>
      <c r="S2043" s="216"/>
      <c r="T2043" s="216"/>
      <c r="U2043" s="216"/>
      <c r="V2043" s="216"/>
      <c r="W2043" s="216"/>
      <c r="X2043" s="216"/>
      <c r="Y2043" s="216"/>
      <c r="Z2043" s="216"/>
      <c r="AA2043" s="216"/>
      <c r="AB2043" s="216"/>
      <c r="AC2043" s="216"/>
      <c r="AD2043" s="216"/>
      <c r="AH2043" s="216"/>
      <c r="AI2043" s="216"/>
      <c r="AL2043" s="216"/>
      <c r="AM2043" s="216"/>
      <c r="AP2043" s="216"/>
      <c r="AQ2043" s="216"/>
      <c r="AT2043" s="216"/>
      <c r="AU2043" s="216"/>
      <c r="AX2043" s="216"/>
      <c r="AY2043" s="216"/>
      <c r="BB2043" s="216"/>
      <c r="BC2043" s="216"/>
      <c r="BF2043" s="216"/>
      <c r="BG2043" s="216"/>
      <c r="BJ2043" s="216"/>
      <c r="BK2043" s="216"/>
      <c r="BN2043" s="216"/>
      <c r="BO2043" s="216"/>
      <c r="BR2043" s="216"/>
      <c r="BS2043" s="216"/>
      <c r="BV2043" s="216"/>
      <c r="BW2043" s="216"/>
      <c r="BZ2043" s="216"/>
      <c r="CA2043" s="216"/>
      <c r="CD2043" s="216"/>
      <c r="CE2043" s="216"/>
      <c r="CL2043" s="215"/>
      <c r="CP2043" s="215"/>
      <c r="CT2043" s="86"/>
    </row>
    <row r="2044" spans="6:98">
      <c r="F2044" s="215"/>
      <c r="S2044" s="216"/>
      <c r="T2044" s="216"/>
      <c r="U2044" s="216"/>
      <c r="V2044" s="216"/>
      <c r="W2044" s="216"/>
      <c r="X2044" s="216"/>
      <c r="Y2044" s="216"/>
      <c r="Z2044" s="216"/>
      <c r="AA2044" s="216"/>
      <c r="AB2044" s="216"/>
      <c r="AC2044" s="216"/>
      <c r="AD2044" s="216"/>
      <c r="AH2044" s="216"/>
      <c r="AI2044" s="216"/>
      <c r="AL2044" s="216"/>
      <c r="AM2044" s="216"/>
      <c r="AP2044" s="216"/>
      <c r="AQ2044" s="216"/>
      <c r="AT2044" s="216"/>
      <c r="AU2044" s="216"/>
      <c r="AX2044" s="216"/>
      <c r="AY2044" s="216"/>
      <c r="BB2044" s="216"/>
      <c r="BC2044" s="216"/>
      <c r="BF2044" s="216"/>
      <c r="BG2044" s="216"/>
      <c r="BJ2044" s="216"/>
      <c r="BK2044" s="216"/>
      <c r="BN2044" s="216"/>
      <c r="BO2044" s="216"/>
      <c r="BR2044" s="216"/>
      <c r="BS2044" s="216"/>
      <c r="BV2044" s="216"/>
      <c r="BW2044" s="216"/>
      <c r="BZ2044" s="216"/>
      <c r="CA2044" s="216"/>
      <c r="CD2044" s="216"/>
      <c r="CE2044" s="216"/>
      <c r="CL2044" s="215"/>
      <c r="CP2044" s="215"/>
      <c r="CT2044" s="86"/>
    </row>
    <row r="2045" spans="6:98">
      <c r="F2045" s="215"/>
      <c r="S2045" s="216"/>
      <c r="T2045" s="216"/>
      <c r="U2045" s="216"/>
      <c r="V2045" s="216"/>
      <c r="W2045" s="216"/>
      <c r="X2045" s="216"/>
      <c r="Y2045" s="216"/>
      <c r="Z2045" s="216"/>
      <c r="AA2045" s="216"/>
      <c r="AB2045" s="216"/>
      <c r="AC2045" s="216"/>
      <c r="AD2045" s="216"/>
      <c r="AH2045" s="216"/>
      <c r="AI2045" s="216"/>
      <c r="AL2045" s="216"/>
      <c r="AM2045" s="216"/>
      <c r="AP2045" s="216"/>
      <c r="AQ2045" s="216"/>
      <c r="AT2045" s="216"/>
      <c r="AU2045" s="216"/>
      <c r="AX2045" s="216"/>
      <c r="AY2045" s="216"/>
      <c r="BB2045" s="216"/>
      <c r="BC2045" s="216"/>
      <c r="BF2045" s="216"/>
      <c r="BG2045" s="216"/>
      <c r="BJ2045" s="216"/>
      <c r="BK2045" s="216"/>
      <c r="BN2045" s="216"/>
      <c r="BO2045" s="216"/>
      <c r="BR2045" s="216"/>
      <c r="BS2045" s="216"/>
      <c r="BV2045" s="216"/>
      <c r="BW2045" s="216"/>
      <c r="BZ2045" s="216"/>
      <c r="CA2045" s="216"/>
      <c r="CD2045" s="216"/>
      <c r="CE2045" s="216"/>
      <c r="CL2045" s="215"/>
      <c r="CP2045" s="215"/>
      <c r="CT2045" s="86"/>
    </row>
    <row r="2046" spans="6:98">
      <c r="F2046" s="215"/>
      <c r="S2046" s="216"/>
      <c r="T2046" s="216"/>
      <c r="U2046" s="216"/>
      <c r="V2046" s="216"/>
      <c r="W2046" s="216"/>
      <c r="X2046" s="216"/>
      <c r="Y2046" s="216"/>
      <c r="Z2046" s="216"/>
      <c r="AA2046" s="216"/>
      <c r="AB2046" s="216"/>
      <c r="AC2046" s="216"/>
      <c r="AD2046" s="216"/>
      <c r="AH2046" s="216"/>
      <c r="AI2046" s="216"/>
      <c r="AL2046" s="216"/>
      <c r="AM2046" s="216"/>
      <c r="AP2046" s="216"/>
      <c r="AQ2046" s="216"/>
      <c r="AT2046" s="216"/>
      <c r="AU2046" s="216"/>
      <c r="AX2046" s="216"/>
      <c r="AY2046" s="216"/>
      <c r="BB2046" s="216"/>
      <c r="BC2046" s="216"/>
      <c r="BF2046" s="216"/>
      <c r="BG2046" s="216"/>
      <c r="BJ2046" s="216"/>
      <c r="BK2046" s="216"/>
      <c r="BN2046" s="216"/>
      <c r="BO2046" s="216"/>
      <c r="BR2046" s="216"/>
      <c r="BS2046" s="216"/>
      <c r="BV2046" s="216"/>
      <c r="BW2046" s="216"/>
      <c r="BZ2046" s="216"/>
      <c r="CA2046" s="216"/>
      <c r="CD2046" s="216"/>
      <c r="CE2046" s="216"/>
      <c r="CL2046" s="215"/>
      <c r="CP2046" s="215"/>
      <c r="CT2046" s="86"/>
    </row>
    <row r="2047" spans="6:98">
      <c r="F2047" s="215"/>
      <c r="S2047" s="216"/>
      <c r="T2047" s="216"/>
      <c r="U2047" s="216"/>
      <c r="V2047" s="216"/>
      <c r="W2047" s="216"/>
      <c r="X2047" s="216"/>
      <c r="Y2047" s="216"/>
      <c r="Z2047" s="216"/>
      <c r="AA2047" s="216"/>
      <c r="AB2047" s="216"/>
      <c r="AC2047" s="216"/>
      <c r="AD2047" s="216"/>
      <c r="AH2047" s="216"/>
      <c r="AI2047" s="216"/>
      <c r="AL2047" s="216"/>
      <c r="AM2047" s="216"/>
      <c r="AP2047" s="216"/>
      <c r="AQ2047" s="216"/>
      <c r="AT2047" s="216"/>
      <c r="AU2047" s="216"/>
      <c r="AX2047" s="216"/>
      <c r="AY2047" s="216"/>
      <c r="BB2047" s="216"/>
      <c r="BC2047" s="216"/>
      <c r="BF2047" s="216"/>
      <c r="BG2047" s="216"/>
      <c r="BJ2047" s="216"/>
      <c r="BK2047" s="216"/>
      <c r="BN2047" s="216"/>
      <c r="BO2047" s="216"/>
      <c r="BR2047" s="216"/>
      <c r="BS2047" s="216"/>
      <c r="BV2047" s="216"/>
      <c r="BW2047" s="216"/>
      <c r="BZ2047" s="216"/>
      <c r="CA2047" s="216"/>
      <c r="CD2047" s="216"/>
      <c r="CE2047" s="216"/>
      <c r="CL2047" s="215"/>
      <c r="CP2047" s="215"/>
      <c r="CT2047" s="86"/>
    </row>
    <row r="2048" spans="6:98">
      <c r="F2048" s="215"/>
      <c r="S2048" s="216"/>
      <c r="T2048" s="216"/>
      <c r="U2048" s="216"/>
      <c r="V2048" s="216"/>
      <c r="W2048" s="216"/>
      <c r="X2048" s="216"/>
      <c r="Y2048" s="216"/>
      <c r="Z2048" s="216"/>
      <c r="AA2048" s="216"/>
      <c r="AB2048" s="216"/>
      <c r="AC2048" s="216"/>
      <c r="AD2048" s="216"/>
      <c r="AH2048" s="216"/>
      <c r="AI2048" s="216"/>
      <c r="AL2048" s="216"/>
      <c r="AM2048" s="216"/>
      <c r="AP2048" s="216"/>
      <c r="AQ2048" s="216"/>
      <c r="AT2048" s="216"/>
      <c r="AU2048" s="216"/>
      <c r="AX2048" s="216"/>
      <c r="AY2048" s="216"/>
      <c r="BB2048" s="216"/>
      <c r="BC2048" s="216"/>
      <c r="BF2048" s="216"/>
      <c r="BG2048" s="216"/>
      <c r="BJ2048" s="216"/>
      <c r="BK2048" s="216"/>
      <c r="BN2048" s="216"/>
      <c r="BO2048" s="216"/>
      <c r="BR2048" s="216"/>
      <c r="BS2048" s="216"/>
      <c r="BV2048" s="216"/>
      <c r="BW2048" s="216"/>
      <c r="BZ2048" s="216"/>
      <c r="CA2048" s="216"/>
      <c r="CD2048" s="216"/>
      <c r="CE2048" s="216"/>
      <c r="CL2048" s="215"/>
      <c r="CP2048" s="215"/>
      <c r="CT2048" s="86"/>
    </row>
    <row r="2049" spans="6:98">
      <c r="F2049" s="215"/>
      <c r="S2049" s="216"/>
      <c r="T2049" s="216"/>
      <c r="U2049" s="216"/>
      <c r="V2049" s="216"/>
      <c r="W2049" s="216"/>
      <c r="X2049" s="216"/>
      <c r="Y2049" s="216"/>
      <c r="Z2049" s="216"/>
      <c r="AA2049" s="216"/>
      <c r="AB2049" s="216"/>
      <c r="AC2049" s="216"/>
      <c r="AD2049" s="216"/>
      <c r="AH2049" s="216"/>
      <c r="AI2049" s="216"/>
      <c r="AL2049" s="216"/>
      <c r="AM2049" s="216"/>
      <c r="AP2049" s="216"/>
      <c r="AQ2049" s="216"/>
      <c r="AT2049" s="216"/>
      <c r="AU2049" s="216"/>
      <c r="AX2049" s="216"/>
      <c r="AY2049" s="216"/>
      <c r="BB2049" s="216"/>
      <c r="BC2049" s="216"/>
      <c r="BF2049" s="216"/>
      <c r="BG2049" s="216"/>
      <c r="BJ2049" s="216"/>
      <c r="BK2049" s="216"/>
      <c r="BN2049" s="216"/>
      <c r="BO2049" s="216"/>
      <c r="BR2049" s="216"/>
      <c r="BS2049" s="216"/>
      <c r="BV2049" s="216"/>
      <c r="BW2049" s="216"/>
      <c r="BZ2049" s="216"/>
      <c r="CA2049" s="216"/>
      <c r="CD2049" s="216"/>
      <c r="CE2049" s="216"/>
      <c r="CL2049" s="215"/>
      <c r="CP2049" s="215"/>
      <c r="CT2049" s="86"/>
    </row>
    <row r="2050" spans="6:98">
      <c r="F2050" s="215"/>
      <c r="S2050" s="216"/>
      <c r="T2050" s="216"/>
      <c r="U2050" s="216"/>
      <c r="V2050" s="216"/>
      <c r="W2050" s="216"/>
      <c r="X2050" s="216"/>
      <c r="Y2050" s="216"/>
      <c r="Z2050" s="216"/>
      <c r="AA2050" s="216"/>
      <c r="AB2050" s="216"/>
      <c r="AC2050" s="216"/>
      <c r="AD2050" s="216"/>
      <c r="AH2050" s="216"/>
      <c r="AI2050" s="216"/>
      <c r="AL2050" s="216"/>
      <c r="AM2050" s="216"/>
      <c r="AP2050" s="216"/>
      <c r="AQ2050" s="216"/>
      <c r="AT2050" s="216"/>
      <c r="AU2050" s="216"/>
      <c r="AX2050" s="216"/>
      <c r="AY2050" s="216"/>
      <c r="BB2050" s="216"/>
      <c r="BC2050" s="216"/>
      <c r="BF2050" s="216"/>
      <c r="BG2050" s="216"/>
      <c r="BJ2050" s="216"/>
      <c r="BK2050" s="216"/>
      <c r="BN2050" s="216"/>
      <c r="BO2050" s="216"/>
      <c r="BR2050" s="216"/>
      <c r="BS2050" s="216"/>
      <c r="BV2050" s="216"/>
      <c r="BW2050" s="216"/>
      <c r="BZ2050" s="216"/>
      <c r="CA2050" s="216"/>
      <c r="CD2050" s="216"/>
      <c r="CE2050" s="216"/>
      <c r="CL2050" s="215"/>
      <c r="CP2050" s="215"/>
      <c r="CT2050" s="86"/>
    </row>
    <row r="2051" spans="6:98">
      <c r="F2051" s="215"/>
      <c r="S2051" s="216"/>
      <c r="T2051" s="216"/>
      <c r="U2051" s="216"/>
      <c r="V2051" s="216"/>
      <c r="W2051" s="216"/>
      <c r="X2051" s="216"/>
      <c r="Y2051" s="216"/>
      <c r="Z2051" s="216"/>
      <c r="AA2051" s="216"/>
      <c r="AB2051" s="216"/>
      <c r="AC2051" s="216"/>
      <c r="AD2051" s="216"/>
      <c r="AH2051" s="216"/>
      <c r="AI2051" s="216"/>
      <c r="AL2051" s="216"/>
      <c r="AM2051" s="216"/>
      <c r="AP2051" s="216"/>
      <c r="AQ2051" s="216"/>
      <c r="AT2051" s="216"/>
      <c r="AU2051" s="216"/>
      <c r="AX2051" s="216"/>
      <c r="AY2051" s="216"/>
      <c r="BB2051" s="216"/>
      <c r="BC2051" s="216"/>
      <c r="BF2051" s="216"/>
      <c r="BG2051" s="216"/>
      <c r="BJ2051" s="216"/>
      <c r="BK2051" s="216"/>
      <c r="BN2051" s="216"/>
      <c r="BO2051" s="216"/>
      <c r="BR2051" s="216"/>
      <c r="BS2051" s="216"/>
      <c r="BV2051" s="216"/>
      <c r="BW2051" s="216"/>
      <c r="BZ2051" s="216"/>
      <c r="CA2051" s="216"/>
      <c r="CD2051" s="216"/>
      <c r="CE2051" s="216"/>
      <c r="CL2051" s="215"/>
      <c r="CP2051" s="215"/>
      <c r="CT2051" s="86"/>
    </row>
    <row r="2052" spans="6:98">
      <c r="F2052" s="215"/>
      <c r="S2052" s="216"/>
      <c r="T2052" s="216"/>
      <c r="U2052" s="216"/>
      <c r="V2052" s="216"/>
      <c r="W2052" s="216"/>
      <c r="X2052" s="216"/>
      <c r="Y2052" s="216"/>
      <c r="Z2052" s="216"/>
      <c r="AA2052" s="216"/>
      <c r="AB2052" s="216"/>
      <c r="AC2052" s="216"/>
      <c r="AD2052" s="216"/>
      <c r="AH2052" s="216"/>
      <c r="AI2052" s="216"/>
      <c r="AL2052" s="216"/>
      <c r="AM2052" s="216"/>
      <c r="AP2052" s="216"/>
      <c r="AQ2052" s="216"/>
      <c r="AT2052" s="216"/>
      <c r="AU2052" s="216"/>
      <c r="AX2052" s="216"/>
      <c r="AY2052" s="216"/>
      <c r="BB2052" s="216"/>
      <c r="BC2052" s="216"/>
      <c r="BF2052" s="216"/>
      <c r="BG2052" s="216"/>
      <c r="BJ2052" s="216"/>
      <c r="BK2052" s="216"/>
      <c r="BN2052" s="216"/>
      <c r="BO2052" s="216"/>
      <c r="BR2052" s="216"/>
      <c r="BS2052" s="216"/>
      <c r="BV2052" s="216"/>
      <c r="BW2052" s="216"/>
      <c r="BZ2052" s="216"/>
      <c r="CA2052" s="216"/>
      <c r="CD2052" s="216"/>
      <c r="CE2052" s="216"/>
      <c r="CL2052" s="215"/>
      <c r="CP2052" s="215"/>
      <c r="CT2052" s="86"/>
    </row>
    <row r="2053" spans="6:98">
      <c r="F2053" s="215"/>
      <c r="S2053" s="216"/>
      <c r="T2053" s="216"/>
      <c r="U2053" s="216"/>
      <c r="V2053" s="216"/>
      <c r="W2053" s="216"/>
      <c r="X2053" s="216"/>
      <c r="Y2053" s="216"/>
      <c r="Z2053" s="216"/>
      <c r="AA2053" s="216"/>
      <c r="AB2053" s="216"/>
      <c r="AC2053" s="216"/>
      <c r="AD2053" s="216"/>
      <c r="AH2053" s="216"/>
      <c r="AI2053" s="216"/>
      <c r="AL2053" s="216"/>
      <c r="AM2053" s="216"/>
      <c r="AP2053" s="216"/>
      <c r="AQ2053" s="216"/>
      <c r="AT2053" s="216"/>
      <c r="AU2053" s="216"/>
      <c r="AX2053" s="216"/>
      <c r="AY2053" s="216"/>
      <c r="BB2053" s="216"/>
      <c r="BC2053" s="216"/>
      <c r="BF2053" s="216"/>
      <c r="BG2053" s="216"/>
      <c r="BJ2053" s="216"/>
      <c r="BK2053" s="216"/>
      <c r="BN2053" s="216"/>
      <c r="BO2053" s="216"/>
      <c r="BR2053" s="216"/>
      <c r="BS2053" s="216"/>
      <c r="BV2053" s="216"/>
      <c r="BW2053" s="216"/>
      <c r="BZ2053" s="216"/>
      <c r="CA2053" s="216"/>
      <c r="CD2053" s="216"/>
      <c r="CE2053" s="216"/>
      <c r="CL2053" s="215"/>
      <c r="CP2053" s="215"/>
      <c r="CT2053" s="86"/>
    </row>
    <row r="2054" spans="6:98">
      <c r="F2054" s="215"/>
      <c r="S2054" s="216"/>
      <c r="T2054" s="216"/>
      <c r="U2054" s="216"/>
      <c r="V2054" s="216"/>
      <c r="W2054" s="216"/>
      <c r="X2054" s="216"/>
      <c r="Y2054" s="216"/>
      <c r="Z2054" s="216"/>
      <c r="AA2054" s="216"/>
      <c r="AB2054" s="216"/>
      <c r="AC2054" s="216"/>
      <c r="AD2054" s="216"/>
      <c r="AH2054" s="216"/>
      <c r="AI2054" s="216"/>
      <c r="AL2054" s="216"/>
      <c r="AM2054" s="216"/>
      <c r="AP2054" s="216"/>
      <c r="AQ2054" s="216"/>
      <c r="AT2054" s="216"/>
      <c r="AU2054" s="216"/>
      <c r="AX2054" s="216"/>
      <c r="AY2054" s="216"/>
      <c r="BB2054" s="216"/>
      <c r="BC2054" s="216"/>
      <c r="BF2054" s="216"/>
      <c r="BG2054" s="216"/>
      <c r="BJ2054" s="216"/>
      <c r="BK2054" s="216"/>
      <c r="BN2054" s="216"/>
      <c r="BO2054" s="216"/>
      <c r="BR2054" s="216"/>
      <c r="BS2054" s="216"/>
      <c r="BV2054" s="216"/>
      <c r="BW2054" s="216"/>
      <c r="BZ2054" s="216"/>
      <c r="CA2054" s="216"/>
      <c r="CD2054" s="216"/>
      <c r="CE2054" s="216"/>
      <c r="CL2054" s="215"/>
      <c r="CP2054" s="215"/>
      <c r="CT2054" s="86"/>
    </row>
    <row r="2055" spans="6:98">
      <c r="F2055" s="215"/>
      <c r="S2055" s="216"/>
      <c r="T2055" s="216"/>
      <c r="U2055" s="216"/>
      <c r="V2055" s="216"/>
      <c r="W2055" s="216"/>
      <c r="X2055" s="216"/>
      <c r="Y2055" s="216"/>
      <c r="Z2055" s="216"/>
      <c r="AA2055" s="216"/>
      <c r="AB2055" s="216"/>
      <c r="AC2055" s="216"/>
      <c r="AD2055" s="216"/>
      <c r="AH2055" s="216"/>
      <c r="AI2055" s="216"/>
      <c r="AL2055" s="216"/>
      <c r="AM2055" s="216"/>
      <c r="AP2055" s="216"/>
      <c r="AQ2055" s="216"/>
      <c r="AT2055" s="216"/>
      <c r="AU2055" s="216"/>
      <c r="AX2055" s="216"/>
      <c r="AY2055" s="216"/>
      <c r="BB2055" s="216"/>
      <c r="BC2055" s="216"/>
      <c r="BF2055" s="216"/>
      <c r="BG2055" s="216"/>
      <c r="BJ2055" s="216"/>
      <c r="BK2055" s="216"/>
      <c r="BN2055" s="216"/>
      <c r="BO2055" s="216"/>
      <c r="BR2055" s="216"/>
      <c r="BS2055" s="216"/>
      <c r="BV2055" s="216"/>
      <c r="BW2055" s="216"/>
      <c r="BZ2055" s="216"/>
      <c r="CA2055" s="216"/>
      <c r="CD2055" s="216"/>
      <c r="CE2055" s="216"/>
      <c r="CL2055" s="215"/>
      <c r="CP2055" s="215"/>
      <c r="CT2055" s="86"/>
    </row>
    <row r="2056" spans="6:98">
      <c r="F2056" s="215"/>
      <c r="S2056" s="216"/>
      <c r="T2056" s="216"/>
      <c r="U2056" s="216"/>
      <c r="V2056" s="216"/>
      <c r="W2056" s="216"/>
      <c r="X2056" s="216"/>
      <c r="Y2056" s="216"/>
      <c r="Z2056" s="216"/>
      <c r="AA2056" s="216"/>
      <c r="AB2056" s="216"/>
      <c r="AC2056" s="216"/>
      <c r="AD2056" s="216"/>
      <c r="AH2056" s="216"/>
      <c r="AI2056" s="216"/>
      <c r="AL2056" s="216"/>
      <c r="AM2056" s="216"/>
      <c r="AP2056" s="216"/>
      <c r="AQ2056" s="216"/>
      <c r="AT2056" s="216"/>
      <c r="AU2056" s="216"/>
      <c r="AX2056" s="216"/>
      <c r="AY2056" s="216"/>
      <c r="BB2056" s="216"/>
      <c r="BC2056" s="216"/>
      <c r="BF2056" s="216"/>
      <c r="BG2056" s="216"/>
      <c r="BJ2056" s="216"/>
      <c r="BK2056" s="216"/>
      <c r="BN2056" s="216"/>
      <c r="BO2056" s="216"/>
      <c r="BR2056" s="216"/>
      <c r="BS2056" s="216"/>
      <c r="BV2056" s="216"/>
      <c r="BW2056" s="216"/>
      <c r="BZ2056" s="216"/>
      <c r="CA2056" s="216"/>
      <c r="CD2056" s="216"/>
      <c r="CE2056" s="216"/>
      <c r="CL2056" s="215"/>
      <c r="CP2056" s="215"/>
      <c r="CT2056" s="86"/>
    </row>
    <row r="2057" spans="6:98">
      <c r="F2057" s="215"/>
      <c r="S2057" s="216"/>
      <c r="T2057" s="216"/>
      <c r="U2057" s="216"/>
      <c r="V2057" s="216"/>
      <c r="W2057" s="216"/>
      <c r="X2057" s="216"/>
      <c r="Y2057" s="216"/>
      <c r="Z2057" s="216"/>
      <c r="AA2057" s="216"/>
      <c r="AB2057" s="216"/>
      <c r="AC2057" s="216"/>
      <c r="AD2057" s="216"/>
      <c r="AH2057" s="216"/>
      <c r="AI2057" s="216"/>
      <c r="AL2057" s="216"/>
      <c r="AM2057" s="216"/>
      <c r="AP2057" s="216"/>
      <c r="AQ2057" s="216"/>
      <c r="AT2057" s="216"/>
      <c r="AU2057" s="216"/>
      <c r="AX2057" s="216"/>
      <c r="AY2057" s="216"/>
      <c r="BB2057" s="216"/>
      <c r="BC2057" s="216"/>
      <c r="BF2057" s="216"/>
      <c r="BG2057" s="216"/>
      <c r="BJ2057" s="216"/>
      <c r="BK2057" s="216"/>
      <c r="BN2057" s="216"/>
      <c r="BO2057" s="216"/>
      <c r="BR2057" s="216"/>
      <c r="BS2057" s="216"/>
      <c r="BV2057" s="216"/>
      <c r="BW2057" s="216"/>
      <c r="BZ2057" s="216"/>
      <c r="CA2057" s="216"/>
      <c r="CD2057" s="216"/>
      <c r="CE2057" s="216"/>
      <c r="CL2057" s="215"/>
      <c r="CP2057" s="215"/>
      <c r="CT2057" s="86"/>
    </row>
    <row r="2058" spans="6:98">
      <c r="F2058" s="215"/>
      <c r="S2058" s="216"/>
      <c r="T2058" s="216"/>
      <c r="U2058" s="216"/>
      <c r="V2058" s="216"/>
      <c r="W2058" s="216"/>
      <c r="X2058" s="216"/>
      <c r="Y2058" s="216"/>
      <c r="Z2058" s="216"/>
      <c r="AA2058" s="216"/>
      <c r="AB2058" s="216"/>
      <c r="AC2058" s="216"/>
      <c r="AD2058" s="216"/>
      <c r="AH2058" s="216"/>
      <c r="AI2058" s="216"/>
      <c r="AL2058" s="216"/>
      <c r="AM2058" s="216"/>
      <c r="AP2058" s="216"/>
      <c r="AQ2058" s="216"/>
      <c r="AT2058" s="216"/>
      <c r="AU2058" s="216"/>
      <c r="AX2058" s="216"/>
      <c r="AY2058" s="216"/>
      <c r="BB2058" s="216"/>
      <c r="BC2058" s="216"/>
      <c r="BF2058" s="216"/>
      <c r="BG2058" s="216"/>
      <c r="BJ2058" s="216"/>
      <c r="BK2058" s="216"/>
      <c r="BN2058" s="216"/>
      <c r="BO2058" s="216"/>
      <c r="BR2058" s="216"/>
      <c r="BS2058" s="216"/>
      <c r="BV2058" s="216"/>
      <c r="BW2058" s="216"/>
      <c r="BZ2058" s="216"/>
      <c r="CA2058" s="216"/>
      <c r="CD2058" s="216"/>
      <c r="CE2058" s="216"/>
      <c r="CL2058" s="215"/>
      <c r="CP2058" s="215"/>
      <c r="CT2058" s="86"/>
    </row>
    <row r="2059" spans="6:98">
      <c r="F2059" s="215"/>
      <c r="S2059" s="216"/>
      <c r="T2059" s="216"/>
      <c r="U2059" s="216"/>
      <c r="V2059" s="216"/>
      <c r="W2059" s="216"/>
      <c r="X2059" s="216"/>
      <c r="Y2059" s="216"/>
      <c r="Z2059" s="216"/>
      <c r="AA2059" s="216"/>
      <c r="AB2059" s="216"/>
      <c r="AC2059" s="216"/>
      <c r="AD2059" s="216"/>
      <c r="AH2059" s="216"/>
      <c r="AI2059" s="216"/>
      <c r="AL2059" s="216"/>
      <c r="AM2059" s="216"/>
      <c r="AP2059" s="216"/>
      <c r="AQ2059" s="216"/>
      <c r="AT2059" s="216"/>
      <c r="AU2059" s="216"/>
      <c r="AX2059" s="216"/>
      <c r="AY2059" s="216"/>
      <c r="BB2059" s="216"/>
      <c r="BC2059" s="216"/>
      <c r="BF2059" s="216"/>
      <c r="BG2059" s="216"/>
      <c r="BJ2059" s="216"/>
      <c r="BK2059" s="216"/>
      <c r="BN2059" s="216"/>
      <c r="BO2059" s="216"/>
      <c r="BR2059" s="216"/>
      <c r="BS2059" s="216"/>
      <c r="BV2059" s="216"/>
      <c r="BW2059" s="216"/>
      <c r="BZ2059" s="216"/>
      <c r="CA2059" s="216"/>
      <c r="CD2059" s="216"/>
      <c r="CE2059" s="216"/>
      <c r="CL2059" s="215"/>
      <c r="CP2059" s="215"/>
      <c r="CT2059" s="86"/>
    </row>
    <row r="2060" spans="6:98">
      <c r="F2060" s="215"/>
      <c r="S2060" s="216"/>
      <c r="T2060" s="216"/>
      <c r="U2060" s="216"/>
      <c r="V2060" s="216"/>
      <c r="W2060" s="216"/>
      <c r="X2060" s="216"/>
      <c r="Y2060" s="216"/>
      <c r="Z2060" s="216"/>
      <c r="AA2060" s="216"/>
      <c r="AB2060" s="216"/>
      <c r="AC2060" s="216"/>
      <c r="AD2060" s="216"/>
      <c r="AH2060" s="216"/>
      <c r="AI2060" s="216"/>
      <c r="AL2060" s="216"/>
      <c r="AM2060" s="216"/>
      <c r="AP2060" s="216"/>
      <c r="AQ2060" s="216"/>
      <c r="AT2060" s="216"/>
      <c r="AU2060" s="216"/>
      <c r="AX2060" s="216"/>
      <c r="AY2060" s="216"/>
      <c r="BB2060" s="216"/>
      <c r="BC2060" s="216"/>
      <c r="BF2060" s="216"/>
      <c r="BG2060" s="216"/>
      <c r="BJ2060" s="216"/>
      <c r="BK2060" s="216"/>
      <c r="BN2060" s="216"/>
      <c r="BO2060" s="216"/>
      <c r="BR2060" s="216"/>
      <c r="BS2060" s="216"/>
      <c r="BV2060" s="216"/>
      <c r="BW2060" s="216"/>
      <c r="BZ2060" s="216"/>
      <c r="CA2060" s="216"/>
      <c r="CD2060" s="216"/>
      <c r="CE2060" s="216"/>
      <c r="CL2060" s="215"/>
      <c r="CP2060" s="215"/>
      <c r="CT2060" s="86"/>
    </row>
    <row r="2061" spans="6:98">
      <c r="F2061" s="215"/>
      <c r="S2061" s="216"/>
      <c r="T2061" s="216"/>
      <c r="U2061" s="216"/>
      <c r="V2061" s="216"/>
      <c r="W2061" s="216"/>
      <c r="X2061" s="216"/>
      <c r="Y2061" s="216"/>
      <c r="Z2061" s="216"/>
      <c r="AA2061" s="216"/>
      <c r="AB2061" s="216"/>
      <c r="AC2061" s="216"/>
      <c r="AD2061" s="216"/>
      <c r="AH2061" s="216"/>
      <c r="AI2061" s="216"/>
      <c r="AL2061" s="216"/>
      <c r="AM2061" s="216"/>
      <c r="AP2061" s="216"/>
      <c r="AQ2061" s="216"/>
      <c r="AT2061" s="216"/>
      <c r="AU2061" s="216"/>
      <c r="AX2061" s="216"/>
      <c r="AY2061" s="216"/>
      <c r="BB2061" s="216"/>
      <c r="BC2061" s="216"/>
      <c r="BF2061" s="216"/>
      <c r="BG2061" s="216"/>
      <c r="BJ2061" s="216"/>
      <c r="BK2061" s="216"/>
      <c r="BN2061" s="216"/>
      <c r="BO2061" s="216"/>
      <c r="BR2061" s="216"/>
      <c r="BS2061" s="216"/>
      <c r="BV2061" s="216"/>
      <c r="BW2061" s="216"/>
      <c r="BZ2061" s="216"/>
      <c r="CA2061" s="216"/>
      <c r="CD2061" s="216"/>
      <c r="CE2061" s="216"/>
      <c r="CL2061" s="215"/>
      <c r="CP2061" s="215"/>
      <c r="CT2061" s="86"/>
    </row>
    <row r="2062" spans="6:98">
      <c r="F2062" s="215"/>
      <c r="S2062" s="216"/>
      <c r="T2062" s="216"/>
      <c r="U2062" s="216"/>
      <c r="V2062" s="216"/>
      <c r="W2062" s="216"/>
      <c r="X2062" s="216"/>
      <c r="Y2062" s="216"/>
      <c r="Z2062" s="216"/>
      <c r="AA2062" s="216"/>
      <c r="AB2062" s="216"/>
      <c r="AC2062" s="216"/>
      <c r="AD2062" s="216"/>
      <c r="AH2062" s="216"/>
      <c r="AI2062" s="216"/>
      <c r="AL2062" s="216"/>
      <c r="AM2062" s="216"/>
      <c r="AP2062" s="216"/>
      <c r="AQ2062" s="216"/>
      <c r="AT2062" s="216"/>
      <c r="AU2062" s="216"/>
      <c r="AX2062" s="216"/>
      <c r="AY2062" s="216"/>
      <c r="BB2062" s="216"/>
      <c r="BC2062" s="216"/>
      <c r="BF2062" s="216"/>
      <c r="BG2062" s="216"/>
      <c r="BJ2062" s="216"/>
      <c r="BK2062" s="216"/>
      <c r="BN2062" s="216"/>
      <c r="BO2062" s="216"/>
      <c r="BR2062" s="216"/>
      <c r="BS2062" s="216"/>
      <c r="BV2062" s="216"/>
      <c r="BW2062" s="216"/>
      <c r="BZ2062" s="216"/>
      <c r="CA2062" s="216"/>
      <c r="CD2062" s="216"/>
      <c r="CE2062" s="216"/>
      <c r="CL2062" s="215"/>
      <c r="CP2062" s="215"/>
      <c r="CT2062" s="86"/>
    </row>
    <row r="2063" spans="6:98">
      <c r="F2063" s="215"/>
      <c r="S2063" s="216"/>
      <c r="T2063" s="216"/>
      <c r="U2063" s="216"/>
      <c r="V2063" s="216"/>
      <c r="W2063" s="216"/>
      <c r="X2063" s="216"/>
      <c r="Y2063" s="216"/>
      <c r="Z2063" s="216"/>
      <c r="AA2063" s="216"/>
      <c r="AB2063" s="216"/>
      <c r="AC2063" s="216"/>
      <c r="AD2063" s="216"/>
      <c r="AH2063" s="216"/>
      <c r="AI2063" s="216"/>
      <c r="AL2063" s="216"/>
      <c r="AM2063" s="216"/>
      <c r="AP2063" s="216"/>
      <c r="AQ2063" s="216"/>
      <c r="AT2063" s="216"/>
      <c r="AU2063" s="216"/>
      <c r="AX2063" s="216"/>
      <c r="AY2063" s="216"/>
      <c r="BB2063" s="216"/>
      <c r="BC2063" s="216"/>
      <c r="BF2063" s="216"/>
      <c r="BG2063" s="216"/>
      <c r="BJ2063" s="216"/>
      <c r="BK2063" s="216"/>
      <c r="BN2063" s="216"/>
      <c r="BO2063" s="216"/>
      <c r="BR2063" s="216"/>
      <c r="BS2063" s="216"/>
      <c r="BV2063" s="216"/>
      <c r="BW2063" s="216"/>
      <c r="BZ2063" s="216"/>
      <c r="CA2063" s="216"/>
      <c r="CD2063" s="216"/>
      <c r="CE2063" s="216"/>
      <c r="CL2063" s="215"/>
      <c r="CP2063" s="215"/>
      <c r="CT2063" s="86"/>
    </row>
    <row r="2064" spans="6:98">
      <c r="F2064" s="215"/>
      <c r="S2064" s="216"/>
      <c r="T2064" s="216"/>
      <c r="U2064" s="216"/>
      <c r="V2064" s="216"/>
      <c r="W2064" s="216"/>
      <c r="X2064" s="216"/>
      <c r="Y2064" s="216"/>
      <c r="Z2064" s="216"/>
      <c r="AA2064" s="216"/>
      <c r="AB2064" s="216"/>
      <c r="AC2064" s="216"/>
      <c r="AD2064" s="216"/>
      <c r="AH2064" s="216"/>
      <c r="AI2064" s="216"/>
      <c r="AL2064" s="216"/>
      <c r="AM2064" s="216"/>
      <c r="AP2064" s="216"/>
      <c r="AQ2064" s="216"/>
      <c r="AT2064" s="216"/>
      <c r="AU2064" s="216"/>
      <c r="AX2064" s="216"/>
      <c r="AY2064" s="216"/>
      <c r="BB2064" s="216"/>
      <c r="BC2064" s="216"/>
      <c r="BF2064" s="216"/>
      <c r="BG2064" s="216"/>
      <c r="BJ2064" s="216"/>
      <c r="BK2064" s="216"/>
      <c r="BN2064" s="216"/>
      <c r="BO2064" s="216"/>
      <c r="BR2064" s="216"/>
      <c r="BS2064" s="216"/>
      <c r="BV2064" s="216"/>
      <c r="BW2064" s="216"/>
      <c r="BZ2064" s="216"/>
      <c r="CA2064" s="216"/>
      <c r="CD2064" s="216"/>
      <c r="CE2064" s="216"/>
      <c r="CL2064" s="215"/>
      <c r="CP2064" s="215"/>
      <c r="CT2064" s="86"/>
    </row>
    <row r="2065" spans="6:98">
      <c r="F2065" s="215"/>
      <c r="S2065" s="216"/>
      <c r="T2065" s="216"/>
      <c r="U2065" s="216"/>
      <c r="V2065" s="216"/>
      <c r="W2065" s="216"/>
      <c r="X2065" s="216"/>
      <c r="Y2065" s="216"/>
      <c r="Z2065" s="216"/>
      <c r="AA2065" s="216"/>
      <c r="AB2065" s="216"/>
      <c r="AC2065" s="216"/>
      <c r="AD2065" s="216"/>
      <c r="AH2065" s="216"/>
      <c r="AI2065" s="216"/>
      <c r="AL2065" s="216"/>
      <c r="AM2065" s="216"/>
      <c r="AP2065" s="216"/>
      <c r="AQ2065" s="216"/>
      <c r="AT2065" s="216"/>
      <c r="AU2065" s="216"/>
      <c r="AX2065" s="216"/>
      <c r="AY2065" s="216"/>
      <c r="BB2065" s="216"/>
      <c r="BC2065" s="216"/>
      <c r="BF2065" s="216"/>
      <c r="BG2065" s="216"/>
      <c r="BJ2065" s="216"/>
      <c r="BK2065" s="216"/>
      <c r="BN2065" s="216"/>
      <c r="BO2065" s="216"/>
      <c r="BR2065" s="216"/>
      <c r="BS2065" s="216"/>
      <c r="BV2065" s="216"/>
      <c r="BW2065" s="216"/>
      <c r="BZ2065" s="216"/>
      <c r="CA2065" s="216"/>
      <c r="CD2065" s="216"/>
      <c r="CE2065" s="216"/>
      <c r="CL2065" s="215"/>
      <c r="CP2065" s="215"/>
      <c r="CT2065" s="86"/>
    </row>
    <row r="2066" spans="6:98">
      <c r="F2066" s="215"/>
      <c r="S2066" s="216"/>
      <c r="T2066" s="216"/>
      <c r="U2066" s="216"/>
      <c r="V2066" s="216"/>
      <c r="W2066" s="216"/>
      <c r="X2066" s="216"/>
      <c r="Y2066" s="216"/>
      <c r="Z2066" s="216"/>
      <c r="AA2066" s="216"/>
      <c r="AB2066" s="216"/>
      <c r="AC2066" s="216"/>
      <c r="AD2066" s="216"/>
      <c r="AH2066" s="216"/>
      <c r="AI2066" s="216"/>
      <c r="AL2066" s="216"/>
      <c r="AM2066" s="216"/>
      <c r="AP2066" s="216"/>
      <c r="AQ2066" s="216"/>
      <c r="AT2066" s="216"/>
      <c r="AU2066" s="216"/>
      <c r="AX2066" s="216"/>
      <c r="AY2066" s="216"/>
      <c r="BB2066" s="216"/>
      <c r="BC2066" s="216"/>
      <c r="BF2066" s="216"/>
      <c r="BG2066" s="216"/>
      <c r="BJ2066" s="216"/>
      <c r="BK2066" s="216"/>
      <c r="BN2066" s="216"/>
      <c r="BO2066" s="216"/>
      <c r="BR2066" s="216"/>
      <c r="BS2066" s="216"/>
      <c r="BV2066" s="216"/>
      <c r="BW2066" s="216"/>
      <c r="BZ2066" s="216"/>
      <c r="CA2066" s="216"/>
      <c r="CD2066" s="216"/>
      <c r="CE2066" s="216"/>
      <c r="CL2066" s="215"/>
      <c r="CP2066" s="215"/>
      <c r="CT2066" s="86"/>
    </row>
    <row r="2067" spans="6:98">
      <c r="F2067" s="215"/>
      <c r="S2067" s="216"/>
      <c r="T2067" s="216"/>
      <c r="U2067" s="216"/>
      <c r="V2067" s="216"/>
      <c r="W2067" s="216"/>
      <c r="X2067" s="216"/>
      <c r="Y2067" s="216"/>
      <c r="Z2067" s="216"/>
      <c r="AA2067" s="216"/>
      <c r="AB2067" s="216"/>
      <c r="AC2067" s="216"/>
      <c r="AD2067" s="216"/>
      <c r="AH2067" s="216"/>
      <c r="AI2067" s="216"/>
      <c r="AL2067" s="216"/>
      <c r="AM2067" s="216"/>
      <c r="AP2067" s="216"/>
      <c r="AQ2067" s="216"/>
      <c r="AT2067" s="216"/>
      <c r="AU2067" s="216"/>
      <c r="AX2067" s="216"/>
      <c r="AY2067" s="216"/>
      <c r="BB2067" s="216"/>
      <c r="BC2067" s="216"/>
      <c r="BF2067" s="216"/>
      <c r="BG2067" s="216"/>
      <c r="BJ2067" s="216"/>
      <c r="BK2067" s="216"/>
      <c r="BN2067" s="216"/>
      <c r="BO2067" s="216"/>
      <c r="BR2067" s="216"/>
      <c r="BS2067" s="216"/>
      <c r="BV2067" s="216"/>
      <c r="BW2067" s="216"/>
      <c r="BZ2067" s="216"/>
      <c r="CA2067" s="216"/>
      <c r="CD2067" s="216"/>
      <c r="CE2067" s="216"/>
      <c r="CL2067" s="215"/>
      <c r="CP2067" s="215"/>
      <c r="CT2067" s="86"/>
    </row>
    <row r="2068" spans="6:98">
      <c r="F2068" s="215"/>
      <c r="S2068" s="216"/>
      <c r="T2068" s="216"/>
      <c r="U2068" s="216"/>
      <c r="V2068" s="216"/>
      <c r="W2068" s="216"/>
      <c r="X2068" s="216"/>
      <c r="Y2068" s="216"/>
      <c r="Z2068" s="216"/>
      <c r="AA2068" s="216"/>
      <c r="AB2068" s="216"/>
      <c r="AC2068" s="216"/>
      <c r="AD2068" s="216"/>
      <c r="AH2068" s="216"/>
      <c r="AI2068" s="216"/>
      <c r="AL2068" s="216"/>
      <c r="AM2068" s="216"/>
      <c r="AP2068" s="216"/>
      <c r="AQ2068" s="216"/>
      <c r="AT2068" s="216"/>
      <c r="AU2068" s="216"/>
      <c r="AX2068" s="216"/>
      <c r="AY2068" s="216"/>
      <c r="BB2068" s="216"/>
      <c r="BC2068" s="216"/>
      <c r="BF2068" s="216"/>
      <c r="BG2068" s="216"/>
      <c r="BJ2068" s="216"/>
      <c r="BK2068" s="216"/>
      <c r="BN2068" s="216"/>
      <c r="BO2068" s="216"/>
      <c r="BR2068" s="216"/>
      <c r="BS2068" s="216"/>
      <c r="BV2068" s="216"/>
      <c r="BW2068" s="216"/>
      <c r="BZ2068" s="216"/>
      <c r="CA2068" s="216"/>
      <c r="CD2068" s="216"/>
      <c r="CE2068" s="216"/>
      <c r="CL2068" s="215"/>
      <c r="CP2068" s="215"/>
      <c r="CT2068" s="86"/>
    </row>
    <row r="2069" spans="6:98">
      <c r="F2069" s="215"/>
      <c r="S2069" s="216"/>
      <c r="T2069" s="216"/>
      <c r="U2069" s="216"/>
      <c r="V2069" s="216"/>
      <c r="W2069" s="216"/>
      <c r="X2069" s="216"/>
      <c r="Y2069" s="216"/>
      <c r="Z2069" s="216"/>
      <c r="AA2069" s="216"/>
      <c r="AB2069" s="216"/>
      <c r="AC2069" s="216"/>
      <c r="AD2069" s="216"/>
      <c r="AH2069" s="216"/>
      <c r="AI2069" s="216"/>
      <c r="AL2069" s="216"/>
      <c r="AM2069" s="216"/>
      <c r="AP2069" s="216"/>
      <c r="AQ2069" s="216"/>
      <c r="AT2069" s="216"/>
      <c r="AU2069" s="216"/>
      <c r="AX2069" s="216"/>
      <c r="AY2069" s="216"/>
      <c r="BB2069" s="216"/>
      <c r="BC2069" s="216"/>
      <c r="BF2069" s="216"/>
      <c r="BG2069" s="216"/>
      <c r="BJ2069" s="216"/>
      <c r="BK2069" s="216"/>
      <c r="BN2069" s="216"/>
      <c r="BO2069" s="216"/>
      <c r="BR2069" s="216"/>
      <c r="BS2069" s="216"/>
      <c r="BV2069" s="216"/>
      <c r="BW2069" s="216"/>
      <c r="BZ2069" s="216"/>
      <c r="CA2069" s="216"/>
      <c r="CD2069" s="216"/>
      <c r="CE2069" s="216"/>
      <c r="CL2069" s="215"/>
      <c r="CP2069" s="215"/>
      <c r="CT2069" s="86"/>
    </row>
    <row r="2070" spans="6:98">
      <c r="F2070" s="215"/>
      <c r="S2070" s="216"/>
      <c r="T2070" s="216"/>
      <c r="U2070" s="216"/>
      <c r="V2070" s="216"/>
      <c r="W2070" s="216"/>
      <c r="X2070" s="216"/>
      <c r="Y2070" s="216"/>
      <c r="Z2070" s="216"/>
      <c r="AA2070" s="216"/>
      <c r="AB2070" s="216"/>
      <c r="AC2070" s="216"/>
      <c r="AD2070" s="216"/>
      <c r="AH2070" s="216"/>
      <c r="AI2070" s="216"/>
      <c r="AL2070" s="216"/>
      <c r="AM2070" s="216"/>
      <c r="AP2070" s="216"/>
      <c r="AQ2070" s="216"/>
      <c r="AT2070" s="216"/>
      <c r="AU2070" s="216"/>
      <c r="AX2070" s="216"/>
      <c r="AY2070" s="216"/>
      <c r="BB2070" s="216"/>
      <c r="BC2070" s="216"/>
      <c r="BF2070" s="216"/>
      <c r="BG2070" s="216"/>
      <c r="BJ2070" s="216"/>
      <c r="BK2070" s="216"/>
      <c r="BN2070" s="216"/>
      <c r="BO2070" s="216"/>
      <c r="BR2070" s="216"/>
      <c r="BS2070" s="216"/>
      <c r="BV2070" s="216"/>
      <c r="BW2070" s="216"/>
      <c r="BZ2070" s="216"/>
      <c r="CA2070" s="216"/>
      <c r="CD2070" s="216"/>
      <c r="CE2070" s="216"/>
      <c r="CL2070" s="215"/>
      <c r="CP2070" s="215"/>
      <c r="CT2070" s="86"/>
    </row>
    <row r="2071" spans="6:98">
      <c r="F2071" s="215"/>
      <c r="S2071" s="216"/>
      <c r="T2071" s="216"/>
      <c r="U2071" s="216"/>
      <c r="V2071" s="216"/>
      <c r="W2071" s="216"/>
      <c r="X2071" s="216"/>
      <c r="Y2071" s="216"/>
      <c r="Z2071" s="216"/>
      <c r="AA2071" s="216"/>
      <c r="AB2071" s="216"/>
      <c r="AC2071" s="216"/>
      <c r="AD2071" s="216"/>
      <c r="AH2071" s="216"/>
      <c r="AI2071" s="216"/>
      <c r="AL2071" s="216"/>
      <c r="AM2071" s="216"/>
      <c r="AP2071" s="216"/>
      <c r="AQ2071" s="216"/>
      <c r="AT2071" s="216"/>
      <c r="AU2071" s="216"/>
      <c r="AX2071" s="216"/>
      <c r="AY2071" s="216"/>
      <c r="BB2071" s="216"/>
      <c r="BC2071" s="216"/>
      <c r="BF2071" s="216"/>
      <c r="BG2071" s="216"/>
      <c r="BJ2071" s="216"/>
      <c r="BK2071" s="216"/>
      <c r="BN2071" s="216"/>
      <c r="BO2071" s="216"/>
      <c r="BR2071" s="216"/>
      <c r="BS2071" s="216"/>
      <c r="BV2071" s="216"/>
      <c r="BW2071" s="216"/>
      <c r="BZ2071" s="216"/>
      <c r="CA2071" s="216"/>
      <c r="CD2071" s="216"/>
      <c r="CE2071" s="216"/>
      <c r="CL2071" s="215"/>
      <c r="CP2071" s="215"/>
      <c r="CT2071" s="86"/>
    </row>
    <row r="2072" spans="6:98">
      <c r="F2072" s="215"/>
      <c r="S2072" s="216"/>
      <c r="T2072" s="216"/>
      <c r="U2072" s="216"/>
      <c r="V2072" s="216"/>
      <c r="W2072" s="216"/>
      <c r="X2072" s="216"/>
      <c r="Y2072" s="216"/>
      <c r="Z2072" s="216"/>
      <c r="AA2072" s="216"/>
      <c r="AB2072" s="216"/>
      <c r="AC2072" s="216"/>
      <c r="AD2072" s="216"/>
      <c r="AH2072" s="216"/>
      <c r="AI2072" s="216"/>
      <c r="AL2072" s="216"/>
      <c r="AM2072" s="216"/>
      <c r="AP2072" s="216"/>
      <c r="AQ2072" s="216"/>
      <c r="AT2072" s="216"/>
      <c r="AU2072" s="216"/>
      <c r="AX2072" s="216"/>
      <c r="AY2072" s="216"/>
      <c r="BB2072" s="216"/>
      <c r="BC2072" s="216"/>
      <c r="BF2072" s="216"/>
      <c r="BG2072" s="216"/>
      <c r="BJ2072" s="216"/>
      <c r="BK2072" s="216"/>
      <c r="BN2072" s="216"/>
      <c r="BO2072" s="216"/>
      <c r="BR2072" s="216"/>
      <c r="BS2072" s="216"/>
      <c r="BV2072" s="216"/>
      <c r="BW2072" s="216"/>
      <c r="BZ2072" s="216"/>
      <c r="CA2072" s="216"/>
      <c r="CD2072" s="216"/>
      <c r="CE2072" s="216"/>
      <c r="CL2072" s="215"/>
      <c r="CP2072" s="215"/>
      <c r="CT2072" s="86"/>
    </row>
    <row r="2073" spans="6:98">
      <c r="F2073" s="215"/>
      <c r="S2073" s="216"/>
      <c r="T2073" s="216"/>
      <c r="U2073" s="216"/>
      <c r="V2073" s="216"/>
      <c r="W2073" s="216"/>
      <c r="X2073" s="216"/>
      <c r="Y2073" s="216"/>
      <c r="Z2073" s="216"/>
      <c r="AA2073" s="216"/>
      <c r="AB2073" s="216"/>
      <c r="AC2073" s="216"/>
      <c r="AD2073" s="216"/>
      <c r="AH2073" s="216"/>
      <c r="AI2073" s="216"/>
      <c r="AL2073" s="216"/>
      <c r="AM2073" s="216"/>
      <c r="AP2073" s="216"/>
      <c r="AQ2073" s="216"/>
      <c r="AT2073" s="216"/>
      <c r="AU2073" s="216"/>
      <c r="AX2073" s="216"/>
      <c r="AY2073" s="216"/>
      <c r="BB2073" s="216"/>
      <c r="BC2073" s="216"/>
      <c r="BF2073" s="216"/>
      <c r="BG2073" s="216"/>
      <c r="BJ2073" s="216"/>
      <c r="BK2073" s="216"/>
      <c r="BN2073" s="216"/>
      <c r="BO2073" s="216"/>
      <c r="BR2073" s="216"/>
      <c r="BS2073" s="216"/>
      <c r="BV2073" s="216"/>
      <c r="BW2073" s="216"/>
      <c r="BZ2073" s="216"/>
      <c r="CA2073" s="216"/>
      <c r="CD2073" s="216"/>
      <c r="CE2073" s="216"/>
      <c r="CL2073" s="215"/>
      <c r="CP2073" s="215"/>
      <c r="CT2073" s="86"/>
    </row>
    <row r="2074" spans="6:98">
      <c r="F2074" s="215"/>
      <c r="S2074" s="216"/>
      <c r="T2074" s="216"/>
      <c r="U2074" s="216"/>
      <c r="V2074" s="216"/>
      <c r="W2074" s="216"/>
      <c r="X2074" s="216"/>
      <c r="Y2074" s="216"/>
      <c r="Z2074" s="216"/>
      <c r="AA2074" s="216"/>
      <c r="AB2074" s="216"/>
      <c r="AC2074" s="216"/>
      <c r="AD2074" s="216"/>
      <c r="AH2074" s="216"/>
      <c r="AI2074" s="216"/>
      <c r="AL2074" s="216"/>
      <c r="AM2074" s="216"/>
      <c r="AP2074" s="216"/>
      <c r="AQ2074" s="216"/>
      <c r="AT2074" s="216"/>
      <c r="AU2074" s="216"/>
      <c r="AX2074" s="216"/>
      <c r="AY2074" s="216"/>
      <c r="BB2074" s="216"/>
      <c r="BC2074" s="216"/>
      <c r="BF2074" s="216"/>
      <c r="BG2074" s="216"/>
      <c r="BJ2074" s="216"/>
      <c r="BK2074" s="216"/>
      <c r="BN2074" s="216"/>
      <c r="BO2074" s="216"/>
      <c r="BR2074" s="216"/>
      <c r="BS2074" s="216"/>
      <c r="BV2074" s="216"/>
      <c r="BW2074" s="216"/>
      <c r="BZ2074" s="216"/>
      <c r="CA2074" s="216"/>
      <c r="CD2074" s="216"/>
      <c r="CE2074" s="216"/>
      <c r="CL2074" s="215"/>
      <c r="CP2074" s="215"/>
      <c r="CT2074" s="86"/>
    </row>
    <row r="2075" spans="6:98">
      <c r="F2075" s="215"/>
      <c r="S2075" s="216"/>
      <c r="T2075" s="216"/>
      <c r="U2075" s="216"/>
      <c r="V2075" s="216"/>
      <c r="W2075" s="216"/>
      <c r="X2075" s="216"/>
      <c r="Y2075" s="216"/>
      <c r="Z2075" s="216"/>
      <c r="AA2075" s="216"/>
      <c r="AB2075" s="216"/>
      <c r="AC2075" s="216"/>
      <c r="AD2075" s="216"/>
      <c r="AH2075" s="216"/>
      <c r="AI2075" s="216"/>
      <c r="AL2075" s="216"/>
      <c r="AM2075" s="216"/>
      <c r="AP2075" s="216"/>
      <c r="AQ2075" s="216"/>
      <c r="AT2075" s="216"/>
      <c r="AU2075" s="216"/>
      <c r="AX2075" s="216"/>
      <c r="AY2075" s="216"/>
      <c r="BB2075" s="216"/>
      <c r="BC2075" s="216"/>
      <c r="BF2075" s="216"/>
      <c r="BG2075" s="216"/>
      <c r="BJ2075" s="216"/>
      <c r="BK2075" s="216"/>
      <c r="BN2075" s="216"/>
      <c r="BO2075" s="216"/>
      <c r="BR2075" s="216"/>
      <c r="BS2075" s="216"/>
      <c r="BV2075" s="216"/>
      <c r="BW2075" s="216"/>
      <c r="BZ2075" s="216"/>
      <c r="CA2075" s="216"/>
      <c r="CD2075" s="216"/>
      <c r="CE2075" s="216"/>
      <c r="CL2075" s="215"/>
      <c r="CP2075" s="215"/>
      <c r="CT2075" s="86"/>
    </row>
    <row r="2076" spans="6:98">
      <c r="F2076" s="215"/>
      <c r="S2076" s="216"/>
      <c r="T2076" s="216"/>
      <c r="U2076" s="216"/>
      <c r="V2076" s="216"/>
      <c r="W2076" s="216"/>
      <c r="X2076" s="216"/>
      <c r="Y2076" s="216"/>
      <c r="Z2076" s="216"/>
      <c r="AA2076" s="216"/>
      <c r="AB2076" s="216"/>
      <c r="AC2076" s="216"/>
      <c r="AD2076" s="216"/>
      <c r="AH2076" s="216"/>
      <c r="AI2076" s="216"/>
      <c r="AL2076" s="216"/>
      <c r="AM2076" s="216"/>
      <c r="AP2076" s="216"/>
      <c r="AQ2076" s="216"/>
      <c r="AT2076" s="216"/>
      <c r="AU2076" s="216"/>
      <c r="AX2076" s="216"/>
      <c r="AY2076" s="216"/>
      <c r="BB2076" s="216"/>
      <c r="BC2076" s="216"/>
      <c r="BF2076" s="216"/>
      <c r="BG2076" s="216"/>
      <c r="BJ2076" s="216"/>
      <c r="BK2076" s="216"/>
      <c r="BN2076" s="216"/>
      <c r="BO2076" s="216"/>
      <c r="BR2076" s="216"/>
      <c r="BS2076" s="216"/>
      <c r="BV2076" s="216"/>
      <c r="BW2076" s="216"/>
      <c r="BZ2076" s="216"/>
      <c r="CA2076" s="216"/>
      <c r="CD2076" s="216"/>
      <c r="CE2076" s="216"/>
      <c r="CL2076" s="215"/>
      <c r="CP2076" s="215"/>
      <c r="CT2076" s="86"/>
    </row>
    <row r="2077" spans="6:98">
      <c r="F2077" s="215"/>
      <c r="S2077" s="216"/>
      <c r="T2077" s="216"/>
      <c r="U2077" s="216"/>
      <c r="V2077" s="216"/>
      <c r="W2077" s="216"/>
      <c r="X2077" s="216"/>
      <c r="Y2077" s="216"/>
      <c r="Z2077" s="216"/>
      <c r="AA2077" s="216"/>
      <c r="AB2077" s="216"/>
      <c r="AC2077" s="216"/>
      <c r="AD2077" s="216"/>
      <c r="AH2077" s="216"/>
      <c r="AI2077" s="216"/>
      <c r="AL2077" s="216"/>
      <c r="AM2077" s="216"/>
      <c r="AP2077" s="216"/>
      <c r="AQ2077" s="216"/>
      <c r="AT2077" s="216"/>
      <c r="AU2077" s="216"/>
      <c r="AX2077" s="216"/>
      <c r="AY2077" s="216"/>
      <c r="BB2077" s="216"/>
      <c r="BC2077" s="216"/>
      <c r="BF2077" s="216"/>
      <c r="BG2077" s="216"/>
      <c r="BJ2077" s="216"/>
      <c r="BK2077" s="216"/>
      <c r="BN2077" s="216"/>
      <c r="BO2077" s="216"/>
      <c r="BR2077" s="216"/>
      <c r="BS2077" s="216"/>
      <c r="BV2077" s="216"/>
      <c r="BW2077" s="216"/>
      <c r="BZ2077" s="216"/>
      <c r="CA2077" s="216"/>
      <c r="CD2077" s="216"/>
      <c r="CE2077" s="216"/>
      <c r="CL2077" s="215"/>
      <c r="CP2077" s="215"/>
      <c r="CT2077" s="86"/>
    </row>
    <row r="2078" spans="6:98">
      <c r="F2078" s="215"/>
      <c r="S2078" s="216"/>
      <c r="T2078" s="216"/>
      <c r="U2078" s="216"/>
      <c r="V2078" s="216"/>
      <c r="W2078" s="216"/>
      <c r="X2078" s="216"/>
      <c r="Y2078" s="216"/>
      <c r="Z2078" s="216"/>
      <c r="AA2078" s="216"/>
      <c r="AB2078" s="216"/>
      <c r="AC2078" s="216"/>
      <c r="AD2078" s="216"/>
      <c r="AH2078" s="216"/>
      <c r="AI2078" s="216"/>
      <c r="AL2078" s="216"/>
      <c r="AM2078" s="216"/>
      <c r="AP2078" s="216"/>
      <c r="AQ2078" s="216"/>
      <c r="AT2078" s="216"/>
      <c r="AU2078" s="216"/>
      <c r="AX2078" s="216"/>
      <c r="AY2078" s="216"/>
      <c r="BB2078" s="216"/>
      <c r="BC2078" s="216"/>
      <c r="BF2078" s="216"/>
      <c r="BG2078" s="216"/>
      <c r="BJ2078" s="216"/>
      <c r="BK2078" s="216"/>
      <c r="BN2078" s="216"/>
      <c r="BO2078" s="216"/>
      <c r="BR2078" s="216"/>
      <c r="BS2078" s="216"/>
      <c r="BV2078" s="216"/>
      <c r="BW2078" s="216"/>
      <c r="BZ2078" s="216"/>
      <c r="CA2078" s="216"/>
      <c r="CD2078" s="216"/>
      <c r="CE2078" s="216"/>
      <c r="CL2078" s="215"/>
      <c r="CP2078" s="215"/>
      <c r="CT2078" s="86"/>
    </row>
    <row r="2079" spans="6:98">
      <c r="F2079" s="215"/>
      <c r="S2079" s="216"/>
      <c r="T2079" s="216"/>
      <c r="U2079" s="216"/>
      <c r="V2079" s="216"/>
      <c r="W2079" s="216"/>
      <c r="X2079" s="216"/>
      <c r="Y2079" s="216"/>
      <c r="Z2079" s="216"/>
      <c r="AA2079" s="216"/>
      <c r="AB2079" s="216"/>
      <c r="AC2079" s="216"/>
      <c r="AD2079" s="216"/>
      <c r="AH2079" s="216"/>
      <c r="AI2079" s="216"/>
      <c r="AL2079" s="216"/>
      <c r="AM2079" s="216"/>
      <c r="AP2079" s="216"/>
      <c r="AQ2079" s="216"/>
      <c r="AT2079" s="216"/>
      <c r="AU2079" s="216"/>
      <c r="AX2079" s="216"/>
      <c r="AY2079" s="216"/>
      <c r="BB2079" s="216"/>
      <c r="BC2079" s="216"/>
      <c r="BF2079" s="216"/>
      <c r="BG2079" s="216"/>
      <c r="BJ2079" s="216"/>
      <c r="BK2079" s="216"/>
      <c r="BN2079" s="216"/>
      <c r="BO2079" s="216"/>
      <c r="BR2079" s="216"/>
      <c r="BS2079" s="216"/>
      <c r="BV2079" s="216"/>
      <c r="BW2079" s="216"/>
      <c r="BZ2079" s="216"/>
      <c r="CA2079" s="216"/>
      <c r="CD2079" s="216"/>
      <c r="CE2079" s="216"/>
      <c r="CL2079" s="215"/>
      <c r="CP2079" s="215"/>
      <c r="CT2079" s="86"/>
    </row>
    <row r="2080" spans="6:98">
      <c r="F2080" s="215"/>
      <c r="S2080" s="216"/>
      <c r="T2080" s="216"/>
      <c r="U2080" s="216"/>
      <c r="V2080" s="216"/>
      <c r="W2080" s="216"/>
      <c r="X2080" s="216"/>
      <c r="Y2080" s="216"/>
      <c r="Z2080" s="216"/>
      <c r="AA2080" s="216"/>
      <c r="AB2080" s="216"/>
      <c r="AC2080" s="216"/>
      <c r="AD2080" s="216"/>
      <c r="AH2080" s="216"/>
      <c r="AI2080" s="216"/>
      <c r="AL2080" s="216"/>
      <c r="AM2080" s="216"/>
      <c r="AP2080" s="216"/>
      <c r="AQ2080" s="216"/>
      <c r="AT2080" s="216"/>
      <c r="AU2080" s="216"/>
      <c r="AX2080" s="216"/>
      <c r="AY2080" s="216"/>
      <c r="BB2080" s="216"/>
      <c r="BC2080" s="216"/>
      <c r="BF2080" s="216"/>
      <c r="BG2080" s="216"/>
      <c r="BJ2080" s="216"/>
      <c r="BK2080" s="216"/>
      <c r="BN2080" s="216"/>
      <c r="BO2080" s="216"/>
      <c r="BR2080" s="216"/>
      <c r="BS2080" s="216"/>
      <c r="BV2080" s="216"/>
      <c r="BW2080" s="216"/>
      <c r="BZ2080" s="216"/>
      <c r="CA2080" s="216"/>
      <c r="CD2080" s="216"/>
      <c r="CE2080" s="216"/>
      <c r="CL2080" s="215"/>
      <c r="CP2080" s="215"/>
      <c r="CT2080" s="86"/>
    </row>
    <row r="2081" spans="6:98">
      <c r="F2081" s="215"/>
      <c r="S2081" s="216"/>
      <c r="T2081" s="216"/>
      <c r="U2081" s="216"/>
      <c r="V2081" s="216"/>
      <c r="W2081" s="216"/>
      <c r="X2081" s="216"/>
      <c r="Y2081" s="216"/>
      <c r="Z2081" s="216"/>
      <c r="AA2081" s="216"/>
      <c r="AB2081" s="216"/>
      <c r="AC2081" s="216"/>
      <c r="AD2081" s="216"/>
      <c r="AH2081" s="216"/>
      <c r="AI2081" s="216"/>
      <c r="AL2081" s="216"/>
      <c r="AM2081" s="216"/>
      <c r="AP2081" s="216"/>
      <c r="AQ2081" s="216"/>
      <c r="AT2081" s="216"/>
      <c r="AU2081" s="216"/>
      <c r="AX2081" s="216"/>
      <c r="AY2081" s="216"/>
      <c r="BB2081" s="216"/>
      <c r="BC2081" s="216"/>
      <c r="BF2081" s="216"/>
      <c r="BG2081" s="216"/>
      <c r="BJ2081" s="216"/>
      <c r="BK2081" s="216"/>
      <c r="BN2081" s="216"/>
      <c r="BO2081" s="216"/>
      <c r="BR2081" s="216"/>
      <c r="BS2081" s="216"/>
      <c r="BV2081" s="216"/>
      <c r="BW2081" s="216"/>
      <c r="BZ2081" s="216"/>
      <c r="CA2081" s="216"/>
      <c r="CD2081" s="216"/>
      <c r="CE2081" s="216"/>
      <c r="CL2081" s="215"/>
      <c r="CP2081" s="215"/>
      <c r="CT2081" s="86"/>
    </row>
    <row r="2082" spans="6:98">
      <c r="F2082" s="215"/>
      <c r="S2082" s="216"/>
      <c r="T2082" s="216"/>
      <c r="U2082" s="216"/>
      <c r="V2082" s="216"/>
      <c r="W2082" s="216"/>
      <c r="X2082" s="216"/>
      <c r="Y2082" s="216"/>
      <c r="Z2082" s="216"/>
      <c r="AA2082" s="216"/>
      <c r="AB2082" s="216"/>
      <c r="AC2082" s="216"/>
      <c r="AD2082" s="216"/>
      <c r="AH2082" s="216"/>
      <c r="AI2082" s="216"/>
      <c r="AL2082" s="216"/>
      <c r="AM2082" s="216"/>
      <c r="AP2082" s="216"/>
      <c r="AQ2082" s="216"/>
      <c r="AT2082" s="216"/>
      <c r="AU2082" s="216"/>
      <c r="AX2082" s="216"/>
      <c r="AY2082" s="216"/>
      <c r="BB2082" s="216"/>
      <c r="BC2082" s="216"/>
      <c r="BF2082" s="216"/>
      <c r="BG2082" s="216"/>
      <c r="BJ2082" s="216"/>
      <c r="BK2082" s="216"/>
      <c r="BN2082" s="216"/>
      <c r="BO2082" s="216"/>
      <c r="BR2082" s="216"/>
      <c r="BS2082" s="216"/>
      <c r="BV2082" s="216"/>
      <c r="BW2082" s="216"/>
      <c r="BZ2082" s="216"/>
      <c r="CA2082" s="216"/>
      <c r="CD2082" s="216"/>
      <c r="CE2082" s="216"/>
      <c r="CL2082" s="215"/>
      <c r="CP2082" s="215"/>
      <c r="CT2082" s="86"/>
    </row>
    <row r="2083" spans="6:98">
      <c r="F2083" s="215"/>
      <c r="S2083" s="216"/>
      <c r="T2083" s="216"/>
      <c r="U2083" s="216"/>
      <c r="V2083" s="216"/>
      <c r="W2083" s="216"/>
      <c r="X2083" s="216"/>
      <c r="Y2083" s="216"/>
      <c r="Z2083" s="216"/>
      <c r="AA2083" s="216"/>
      <c r="AB2083" s="216"/>
      <c r="AC2083" s="216"/>
      <c r="AD2083" s="216"/>
      <c r="AH2083" s="216"/>
      <c r="AI2083" s="216"/>
      <c r="AL2083" s="216"/>
      <c r="AM2083" s="216"/>
      <c r="AP2083" s="216"/>
      <c r="AQ2083" s="216"/>
      <c r="AT2083" s="216"/>
      <c r="AU2083" s="216"/>
      <c r="AX2083" s="216"/>
      <c r="AY2083" s="216"/>
      <c r="BB2083" s="216"/>
      <c r="BC2083" s="216"/>
      <c r="BF2083" s="216"/>
      <c r="BG2083" s="216"/>
      <c r="BJ2083" s="216"/>
      <c r="BK2083" s="216"/>
      <c r="BN2083" s="216"/>
      <c r="BO2083" s="216"/>
      <c r="BR2083" s="216"/>
      <c r="BS2083" s="216"/>
      <c r="BV2083" s="216"/>
      <c r="BW2083" s="216"/>
      <c r="BZ2083" s="216"/>
      <c r="CA2083" s="216"/>
      <c r="CD2083" s="216"/>
      <c r="CE2083" s="216"/>
      <c r="CL2083" s="215"/>
      <c r="CP2083" s="215"/>
      <c r="CT2083" s="86"/>
    </row>
    <row r="2084" spans="6:98">
      <c r="F2084" s="215"/>
      <c r="S2084" s="216"/>
      <c r="T2084" s="216"/>
      <c r="U2084" s="216"/>
      <c r="V2084" s="216"/>
      <c r="W2084" s="216"/>
      <c r="X2084" s="216"/>
      <c r="Y2084" s="216"/>
      <c r="Z2084" s="216"/>
      <c r="AA2084" s="216"/>
      <c r="AB2084" s="216"/>
      <c r="AC2084" s="216"/>
      <c r="AD2084" s="216"/>
      <c r="AH2084" s="216"/>
      <c r="AI2084" s="216"/>
      <c r="AL2084" s="216"/>
      <c r="AM2084" s="216"/>
      <c r="AP2084" s="216"/>
      <c r="AQ2084" s="216"/>
      <c r="AT2084" s="216"/>
      <c r="AU2084" s="216"/>
      <c r="AX2084" s="216"/>
      <c r="AY2084" s="216"/>
      <c r="BB2084" s="216"/>
      <c r="BC2084" s="216"/>
      <c r="BF2084" s="216"/>
      <c r="BG2084" s="216"/>
      <c r="BJ2084" s="216"/>
      <c r="BK2084" s="216"/>
      <c r="BN2084" s="216"/>
      <c r="BO2084" s="216"/>
      <c r="BR2084" s="216"/>
      <c r="BS2084" s="216"/>
      <c r="BV2084" s="216"/>
      <c r="BW2084" s="216"/>
      <c r="BZ2084" s="216"/>
      <c r="CA2084" s="216"/>
      <c r="CD2084" s="216"/>
      <c r="CE2084" s="216"/>
      <c r="CL2084" s="215"/>
      <c r="CP2084" s="215"/>
      <c r="CT2084" s="86"/>
    </row>
    <row r="2085" spans="6:98">
      <c r="F2085" s="215"/>
      <c r="S2085" s="216"/>
      <c r="T2085" s="216"/>
      <c r="U2085" s="216"/>
      <c r="V2085" s="216"/>
      <c r="W2085" s="216"/>
      <c r="X2085" s="216"/>
      <c r="Y2085" s="216"/>
      <c r="Z2085" s="216"/>
      <c r="AA2085" s="216"/>
      <c r="AB2085" s="216"/>
      <c r="AC2085" s="216"/>
      <c r="AD2085" s="216"/>
      <c r="AH2085" s="216"/>
      <c r="AI2085" s="216"/>
      <c r="AL2085" s="216"/>
      <c r="AM2085" s="216"/>
      <c r="AP2085" s="216"/>
      <c r="AQ2085" s="216"/>
      <c r="AT2085" s="216"/>
      <c r="AU2085" s="216"/>
      <c r="AX2085" s="216"/>
      <c r="AY2085" s="216"/>
      <c r="BB2085" s="216"/>
      <c r="BC2085" s="216"/>
      <c r="BF2085" s="216"/>
      <c r="BG2085" s="216"/>
      <c r="BJ2085" s="216"/>
      <c r="BK2085" s="216"/>
      <c r="BN2085" s="216"/>
      <c r="BO2085" s="216"/>
      <c r="BR2085" s="216"/>
      <c r="BS2085" s="216"/>
      <c r="BV2085" s="216"/>
      <c r="BW2085" s="216"/>
      <c r="BZ2085" s="216"/>
      <c r="CA2085" s="216"/>
      <c r="CD2085" s="216"/>
      <c r="CE2085" s="216"/>
      <c r="CL2085" s="215"/>
      <c r="CP2085" s="215"/>
      <c r="CT2085" s="86"/>
    </row>
    <row r="2086" spans="6:98">
      <c r="F2086" s="215"/>
      <c r="S2086" s="216"/>
      <c r="T2086" s="216"/>
      <c r="U2086" s="216"/>
      <c r="V2086" s="216"/>
      <c r="W2086" s="216"/>
      <c r="X2086" s="216"/>
      <c r="Y2086" s="216"/>
      <c r="Z2086" s="216"/>
      <c r="AA2086" s="216"/>
      <c r="AB2086" s="216"/>
      <c r="AC2086" s="216"/>
      <c r="AD2086" s="216"/>
      <c r="AH2086" s="216"/>
      <c r="AI2086" s="216"/>
      <c r="AL2086" s="216"/>
      <c r="AM2086" s="216"/>
      <c r="AP2086" s="216"/>
      <c r="AQ2086" s="216"/>
      <c r="AT2086" s="216"/>
      <c r="AU2086" s="216"/>
      <c r="AX2086" s="216"/>
      <c r="AY2086" s="216"/>
      <c r="BB2086" s="216"/>
      <c r="BC2086" s="216"/>
      <c r="BF2086" s="216"/>
      <c r="BG2086" s="216"/>
      <c r="BJ2086" s="216"/>
      <c r="BK2086" s="216"/>
      <c r="BN2086" s="216"/>
      <c r="BO2086" s="216"/>
      <c r="BR2086" s="216"/>
      <c r="BS2086" s="216"/>
      <c r="BV2086" s="216"/>
      <c r="BW2086" s="216"/>
      <c r="BZ2086" s="216"/>
      <c r="CA2086" s="216"/>
      <c r="CD2086" s="216"/>
      <c r="CE2086" s="216"/>
      <c r="CL2086" s="215"/>
      <c r="CP2086" s="215"/>
      <c r="CT2086" s="86"/>
    </row>
    <row r="2087" spans="6:98">
      <c r="F2087" s="215"/>
      <c r="S2087" s="216"/>
      <c r="T2087" s="216"/>
      <c r="U2087" s="216"/>
      <c r="V2087" s="216"/>
      <c r="W2087" s="216"/>
      <c r="X2087" s="216"/>
      <c r="Y2087" s="216"/>
      <c r="Z2087" s="216"/>
      <c r="AA2087" s="216"/>
      <c r="AB2087" s="216"/>
      <c r="AC2087" s="216"/>
      <c r="AD2087" s="216"/>
      <c r="AH2087" s="216"/>
      <c r="AI2087" s="216"/>
      <c r="AL2087" s="216"/>
      <c r="AM2087" s="216"/>
      <c r="AP2087" s="216"/>
      <c r="AQ2087" s="216"/>
      <c r="AT2087" s="216"/>
      <c r="AU2087" s="216"/>
      <c r="AX2087" s="216"/>
      <c r="AY2087" s="216"/>
      <c r="BB2087" s="216"/>
      <c r="BC2087" s="216"/>
      <c r="BF2087" s="216"/>
      <c r="BG2087" s="216"/>
      <c r="BJ2087" s="216"/>
      <c r="BK2087" s="216"/>
      <c r="BN2087" s="216"/>
      <c r="BO2087" s="216"/>
      <c r="BR2087" s="216"/>
      <c r="BS2087" s="216"/>
      <c r="BV2087" s="216"/>
      <c r="BW2087" s="216"/>
      <c r="BZ2087" s="216"/>
      <c r="CA2087" s="216"/>
      <c r="CD2087" s="216"/>
      <c r="CE2087" s="216"/>
      <c r="CL2087" s="215"/>
      <c r="CP2087" s="215"/>
      <c r="CT2087" s="86"/>
    </row>
    <row r="2088" spans="6:98">
      <c r="F2088" s="215"/>
      <c r="S2088" s="216"/>
      <c r="T2088" s="216"/>
      <c r="U2088" s="216"/>
      <c r="V2088" s="216"/>
      <c r="W2088" s="216"/>
      <c r="X2088" s="216"/>
      <c r="Y2088" s="216"/>
      <c r="Z2088" s="216"/>
      <c r="AA2088" s="216"/>
      <c r="AB2088" s="216"/>
      <c r="AC2088" s="216"/>
      <c r="AD2088" s="216"/>
      <c r="AH2088" s="216"/>
      <c r="AI2088" s="216"/>
      <c r="AL2088" s="216"/>
      <c r="AM2088" s="216"/>
      <c r="AP2088" s="216"/>
      <c r="AQ2088" s="216"/>
      <c r="AT2088" s="216"/>
      <c r="AU2088" s="216"/>
      <c r="AX2088" s="216"/>
      <c r="AY2088" s="216"/>
      <c r="BB2088" s="216"/>
      <c r="BC2088" s="216"/>
      <c r="BF2088" s="216"/>
      <c r="BG2088" s="216"/>
      <c r="BJ2088" s="216"/>
      <c r="BK2088" s="216"/>
      <c r="BN2088" s="216"/>
      <c r="BO2088" s="216"/>
      <c r="BR2088" s="216"/>
      <c r="BS2088" s="216"/>
      <c r="BV2088" s="216"/>
      <c r="BW2088" s="216"/>
      <c r="BZ2088" s="216"/>
      <c r="CA2088" s="216"/>
      <c r="CD2088" s="216"/>
      <c r="CE2088" s="216"/>
      <c r="CL2088" s="215"/>
      <c r="CP2088" s="215"/>
      <c r="CT2088" s="86"/>
    </row>
    <row r="2089" spans="6:98">
      <c r="F2089" s="215"/>
      <c r="S2089" s="216"/>
      <c r="T2089" s="216"/>
      <c r="U2089" s="216"/>
      <c r="V2089" s="216"/>
      <c r="W2089" s="216"/>
      <c r="X2089" s="216"/>
      <c r="Y2089" s="216"/>
      <c r="Z2089" s="216"/>
      <c r="AA2089" s="216"/>
      <c r="AB2089" s="216"/>
      <c r="AC2089" s="216"/>
      <c r="AD2089" s="216"/>
      <c r="AH2089" s="216"/>
      <c r="AI2089" s="216"/>
      <c r="AL2089" s="216"/>
      <c r="AM2089" s="216"/>
      <c r="AP2089" s="216"/>
      <c r="AQ2089" s="216"/>
      <c r="AT2089" s="216"/>
      <c r="AU2089" s="216"/>
      <c r="AX2089" s="216"/>
      <c r="AY2089" s="216"/>
      <c r="BB2089" s="216"/>
      <c r="BC2089" s="216"/>
      <c r="BF2089" s="216"/>
      <c r="BG2089" s="216"/>
      <c r="BJ2089" s="216"/>
      <c r="BK2089" s="216"/>
      <c r="BN2089" s="216"/>
      <c r="BO2089" s="216"/>
      <c r="BR2089" s="216"/>
      <c r="BS2089" s="216"/>
      <c r="BV2089" s="216"/>
      <c r="BW2089" s="216"/>
      <c r="BZ2089" s="216"/>
      <c r="CA2089" s="216"/>
      <c r="CD2089" s="216"/>
      <c r="CE2089" s="216"/>
      <c r="CL2089" s="215"/>
      <c r="CP2089" s="215"/>
      <c r="CT2089" s="86"/>
    </row>
    <row r="2090" spans="6:98">
      <c r="F2090" s="215"/>
      <c r="S2090" s="216"/>
      <c r="T2090" s="216"/>
      <c r="U2090" s="216"/>
      <c r="V2090" s="216"/>
      <c r="W2090" s="216"/>
      <c r="X2090" s="216"/>
      <c r="Y2090" s="216"/>
      <c r="Z2090" s="216"/>
      <c r="AA2090" s="216"/>
      <c r="AB2090" s="216"/>
      <c r="AC2090" s="216"/>
      <c r="AD2090" s="216"/>
      <c r="AH2090" s="216"/>
      <c r="AI2090" s="216"/>
      <c r="AL2090" s="216"/>
      <c r="AM2090" s="216"/>
      <c r="AP2090" s="216"/>
      <c r="AQ2090" s="216"/>
      <c r="AT2090" s="216"/>
      <c r="AU2090" s="216"/>
      <c r="AX2090" s="216"/>
      <c r="AY2090" s="216"/>
      <c r="BB2090" s="216"/>
      <c r="BC2090" s="216"/>
      <c r="BF2090" s="216"/>
      <c r="BG2090" s="216"/>
      <c r="BJ2090" s="216"/>
      <c r="BK2090" s="216"/>
      <c r="BN2090" s="216"/>
      <c r="BO2090" s="216"/>
      <c r="BR2090" s="216"/>
      <c r="BS2090" s="216"/>
      <c r="BV2090" s="216"/>
      <c r="BW2090" s="216"/>
      <c r="BZ2090" s="216"/>
      <c r="CA2090" s="216"/>
      <c r="CD2090" s="216"/>
      <c r="CE2090" s="216"/>
      <c r="CL2090" s="215"/>
      <c r="CP2090" s="215"/>
      <c r="CT2090" s="86"/>
    </row>
    <row r="2091" spans="6:98">
      <c r="F2091" s="215"/>
      <c r="S2091" s="216"/>
      <c r="T2091" s="216"/>
      <c r="U2091" s="216"/>
      <c r="V2091" s="216"/>
      <c r="W2091" s="216"/>
      <c r="X2091" s="216"/>
      <c r="Y2091" s="216"/>
      <c r="Z2091" s="216"/>
      <c r="AA2091" s="216"/>
      <c r="AB2091" s="216"/>
      <c r="AC2091" s="216"/>
      <c r="AD2091" s="216"/>
      <c r="AH2091" s="216"/>
      <c r="AI2091" s="216"/>
      <c r="AL2091" s="216"/>
      <c r="AM2091" s="216"/>
      <c r="AP2091" s="216"/>
      <c r="AQ2091" s="216"/>
      <c r="AT2091" s="216"/>
      <c r="AU2091" s="216"/>
      <c r="AX2091" s="216"/>
      <c r="AY2091" s="216"/>
      <c r="BB2091" s="216"/>
      <c r="BC2091" s="216"/>
      <c r="BF2091" s="216"/>
      <c r="BG2091" s="216"/>
      <c r="BJ2091" s="216"/>
      <c r="BK2091" s="216"/>
      <c r="BN2091" s="216"/>
      <c r="BO2091" s="216"/>
      <c r="BR2091" s="216"/>
      <c r="BS2091" s="216"/>
      <c r="BV2091" s="216"/>
      <c r="BW2091" s="216"/>
      <c r="BZ2091" s="216"/>
      <c r="CA2091" s="216"/>
      <c r="CD2091" s="216"/>
      <c r="CE2091" s="216"/>
      <c r="CL2091" s="215"/>
      <c r="CP2091" s="215"/>
      <c r="CT2091" s="86"/>
    </row>
    <row r="2092" spans="6:98">
      <c r="F2092" s="215"/>
      <c r="S2092" s="216"/>
      <c r="T2092" s="216"/>
      <c r="U2092" s="216"/>
      <c r="V2092" s="216"/>
      <c r="W2092" s="216"/>
      <c r="X2092" s="216"/>
      <c r="Y2092" s="216"/>
      <c r="Z2092" s="216"/>
      <c r="AA2092" s="216"/>
      <c r="AB2092" s="216"/>
      <c r="AC2092" s="216"/>
      <c r="AD2092" s="216"/>
      <c r="AH2092" s="216"/>
      <c r="AI2092" s="216"/>
      <c r="AL2092" s="216"/>
      <c r="AM2092" s="216"/>
      <c r="AP2092" s="216"/>
      <c r="AQ2092" s="216"/>
      <c r="AT2092" s="216"/>
      <c r="AU2092" s="216"/>
      <c r="AX2092" s="216"/>
      <c r="AY2092" s="216"/>
      <c r="BB2092" s="216"/>
      <c r="BC2092" s="216"/>
      <c r="BF2092" s="216"/>
      <c r="BG2092" s="216"/>
      <c r="BJ2092" s="216"/>
      <c r="BK2092" s="216"/>
      <c r="BN2092" s="216"/>
      <c r="BO2092" s="216"/>
      <c r="BR2092" s="216"/>
      <c r="BS2092" s="216"/>
      <c r="BV2092" s="216"/>
      <c r="BW2092" s="216"/>
      <c r="BZ2092" s="216"/>
      <c r="CA2092" s="216"/>
      <c r="CD2092" s="216"/>
      <c r="CE2092" s="216"/>
      <c r="CL2092" s="215"/>
      <c r="CP2092" s="215"/>
      <c r="CT2092" s="86"/>
    </row>
    <row r="2093" spans="6:98">
      <c r="F2093" s="215"/>
      <c r="S2093" s="216"/>
      <c r="T2093" s="216"/>
      <c r="U2093" s="216"/>
      <c r="V2093" s="216"/>
      <c r="W2093" s="216"/>
      <c r="X2093" s="216"/>
      <c r="Y2093" s="216"/>
      <c r="Z2093" s="216"/>
      <c r="AA2093" s="216"/>
      <c r="AB2093" s="216"/>
      <c r="AC2093" s="216"/>
      <c r="AD2093" s="216"/>
      <c r="AH2093" s="216"/>
      <c r="AI2093" s="216"/>
      <c r="AL2093" s="216"/>
      <c r="AM2093" s="216"/>
      <c r="AP2093" s="216"/>
      <c r="AQ2093" s="216"/>
      <c r="AT2093" s="216"/>
      <c r="AU2093" s="216"/>
      <c r="AX2093" s="216"/>
      <c r="AY2093" s="216"/>
      <c r="BB2093" s="216"/>
      <c r="BC2093" s="216"/>
      <c r="BF2093" s="216"/>
      <c r="BG2093" s="216"/>
      <c r="BJ2093" s="216"/>
      <c r="BK2093" s="216"/>
      <c r="BN2093" s="216"/>
      <c r="BO2093" s="216"/>
      <c r="BR2093" s="216"/>
      <c r="BS2093" s="216"/>
      <c r="BV2093" s="216"/>
      <c r="BW2093" s="216"/>
      <c r="BZ2093" s="216"/>
      <c r="CA2093" s="216"/>
      <c r="CD2093" s="216"/>
      <c r="CE2093" s="216"/>
      <c r="CL2093" s="215"/>
      <c r="CP2093" s="215"/>
      <c r="CT2093" s="86"/>
    </row>
    <row r="2094" spans="6:98">
      <c r="F2094" s="215"/>
      <c r="S2094" s="216"/>
      <c r="T2094" s="216"/>
      <c r="U2094" s="216"/>
      <c r="V2094" s="216"/>
      <c r="W2094" s="216"/>
      <c r="X2094" s="216"/>
      <c r="Y2094" s="216"/>
      <c r="Z2094" s="216"/>
      <c r="AA2094" s="216"/>
      <c r="AB2094" s="216"/>
      <c r="AC2094" s="216"/>
      <c r="AD2094" s="216"/>
      <c r="AH2094" s="216"/>
      <c r="AI2094" s="216"/>
      <c r="AL2094" s="216"/>
      <c r="AM2094" s="216"/>
      <c r="AP2094" s="216"/>
      <c r="AQ2094" s="216"/>
      <c r="AT2094" s="216"/>
      <c r="AU2094" s="216"/>
      <c r="AX2094" s="216"/>
      <c r="AY2094" s="216"/>
      <c r="BB2094" s="216"/>
      <c r="BC2094" s="216"/>
      <c r="BF2094" s="216"/>
      <c r="BG2094" s="216"/>
      <c r="BJ2094" s="216"/>
      <c r="BK2094" s="216"/>
      <c r="BN2094" s="216"/>
      <c r="BO2094" s="216"/>
      <c r="BR2094" s="216"/>
      <c r="BS2094" s="216"/>
      <c r="BV2094" s="216"/>
      <c r="BW2094" s="216"/>
      <c r="BZ2094" s="216"/>
      <c r="CA2094" s="216"/>
      <c r="CD2094" s="216"/>
      <c r="CE2094" s="216"/>
      <c r="CL2094" s="215"/>
      <c r="CP2094" s="215"/>
      <c r="CT2094" s="86"/>
    </row>
    <row r="2095" spans="6:98">
      <c r="F2095" s="215"/>
      <c r="S2095" s="216"/>
      <c r="T2095" s="216"/>
      <c r="U2095" s="216"/>
      <c r="V2095" s="216"/>
      <c r="W2095" s="216"/>
      <c r="X2095" s="216"/>
      <c r="Y2095" s="216"/>
      <c r="Z2095" s="216"/>
      <c r="AA2095" s="216"/>
      <c r="AB2095" s="216"/>
      <c r="AC2095" s="216"/>
      <c r="AD2095" s="216"/>
      <c r="AH2095" s="216"/>
      <c r="AI2095" s="216"/>
      <c r="AL2095" s="216"/>
      <c r="AM2095" s="216"/>
      <c r="AP2095" s="216"/>
      <c r="AQ2095" s="216"/>
      <c r="AT2095" s="216"/>
      <c r="AU2095" s="216"/>
      <c r="AX2095" s="216"/>
      <c r="AY2095" s="216"/>
      <c r="BB2095" s="216"/>
      <c r="BC2095" s="216"/>
      <c r="BF2095" s="216"/>
      <c r="BG2095" s="216"/>
      <c r="BJ2095" s="216"/>
      <c r="BK2095" s="216"/>
      <c r="BN2095" s="216"/>
      <c r="BO2095" s="216"/>
      <c r="BR2095" s="216"/>
      <c r="BS2095" s="216"/>
      <c r="BV2095" s="216"/>
      <c r="BW2095" s="216"/>
      <c r="BZ2095" s="216"/>
      <c r="CA2095" s="216"/>
      <c r="CD2095" s="216"/>
      <c r="CE2095" s="216"/>
      <c r="CL2095" s="215"/>
      <c r="CP2095" s="215"/>
      <c r="CT2095" s="86"/>
    </row>
    <row r="2096" spans="6:98">
      <c r="F2096" s="215"/>
      <c r="S2096" s="216"/>
      <c r="T2096" s="216"/>
      <c r="U2096" s="216"/>
      <c r="V2096" s="216"/>
      <c r="W2096" s="216"/>
      <c r="X2096" s="216"/>
      <c r="Y2096" s="216"/>
      <c r="Z2096" s="216"/>
      <c r="AA2096" s="216"/>
      <c r="AB2096" s="216"/>
      <c r="AC2096" s="216"/>
      <c r="AD2096" s="216"/>
      <c r="AH2096" s="216"/>
      <c r="AI2096" s="216"/>
      <c r="AL2096" s="216"/>
      <c r="AM2096" s="216"/>
      <c r="AP2096" s="216"/>
      <c r="AQ2096" s="216"/>
      <c r="AT2096" s="216"/>
      <c r="AU2096" s="216"/>
      <c r="AX2096" s="216"/>
      <c r="AY2096" s="216"/>
      <c r="BB2096" s="216"/>
      <c r="BC2096" s="216"/>
      <c r="BF2096" s="216"/>
      <c r="BG2096" s="216"/>
      <c r="BJ2096" s="216"/>
      <c r="BK2096" s="216"/>
      <c r="BN2096" s="216"/>
      <c r="BO2096" s="216"/>
      <c r="BR2096" s="216"/>
      <c r="BS2096" s="216"/>
      <c r="BV2096" s="216"/>
      <c r="BW2096" s="216"/>
      <c r="BZ2096" s="216"/>
      <c r="CA2096" s="216"/>
      <c r="CD2096" s="216"/>
      <c r="CE2096" s="216"/>
      <c r="CL2096" s="215"/>
      <c r="CP2096" s="215"/>
      <c r="CT2096" s="86"/>
    </row>
    <row r="2097" spans="6:98">
      <c r="F2097" s="215"/>
      <c r="S2097" s="216"/>
      <c r="T2097" s="216"/>
      <c r="U2097" s="216"/>
      <c r="V2097" s="216"/>
      <c r="W2097" s="216"/>
      <c r="X2097" s="216"/>
      <c r="Y2097" s="216"/>
      <c r="Z2097" s="216"/>
      <c r="AA2097" s="216"/>
      <c r="AB2097" s="216"/>
      <c r="AC2097" s="216"/>
      <c r="AD2097" s="216"/>
      <c r="AH2097" s="216"/>
      <c r="AI2097" s="216"/>
      <c r="AL2097" s="216"/>
      <c r="AM2097" s="216"/>
      <c r="AP2097" s="216"/>
      <c r="AQ2097" s="216"/>
      <c r="AT2097" s="216"/>
      <c r="AU2097" s="216"/>
      <c r="AX2097" s="216"/>
      <c r="AY2097" s="216"/>
      <c r="BB2097" s="216"/>
      <c r="BC2097" s="216"/>
      <c r="BF2097" s="216"/>
      <c r="BG2097" s="216"/>
      <c r="BJ2097" s="216"/>
      <c r="BK2097" s="216"/>
      <c r="BN2097" s="216"/>
      <c r="BO2097" s="216"/>
      <c r="BR2097" s="216"/>
      <c r="BS2097" s="216"/>
      <c r="BV2097" s="216"/>
      <c r="BW2097" s="216"/>
      <c r="BZ2097" s="216"/>
      <c r="CA2097" s="216"/>
      <c r="CD2097" s="216"/>
      <c r="CE2097" s="216"/>
      <c r="CL2097" s="215"/>
      <c r="CP2097" s="215"/>
      <c r="CT2097" s="86"/>
    </row>
    <row r="2098" spans="6:98">
      <c r="F2098" s="215"/>
      <c r="S2098" s="216"/>
      <c r="T2098" s="216"/>
      <c r="U2098" s="216"/>
      <c r="V2098" s="216"/>
      <c r="W2098" s="216"/>
      <c r="X2098" s="216"/>
      <c r="Y2098" s="216"/>
      <c r="Z2098" s="216"/>
      <c r="AA2098" s="216"/>
      <c r="AB2098" s="216"/>
      <c r="AC2098" s="216"/>
      <c r="AD2098" s="216"/>
      <c r="AH2098" s="216"/>
      <c r="AI2098" s="216"/>
      <c r="AL2098" s="216"/>
      <c r="AM2098" s="216"/>
      <c r="AP2098" s="216"/>
      <c r="AQ2098" s="216"/>
      <c r="AT2098" s="216"/>
      <c r="AU2098" s="216"/>
      <c r="AX2098" s="216"/>
      <c r="AY2098" s="216"/>
      <c r="BB2098" s="216"/>
      <c r="BC2098" s="216"/>
      <c r="BF2098" s="216"/>
      <c r="BG2098" s="216"/>
      <c r="BJ2098" s="216"/>
      <c r="BK2098" s="216"/>
      <c r="BN2098" s="216"/>
      <c r="BO2098" s="216"/>
      <c r="BR2098" s="216"/>
      <c r="BS2098" s="216"/>
      <c r="BV2098" s="216"/>
      <c r="BW2098" s="216"/>
      <c r="BZ2098" s="216"/>
      <c r="CA2098" s="216"/>
      <c r="CD2098" s="216"/>
      <c r="CE2098" s="216"/>
      <c r="CL2098" s="215"/>
      <c r="CP2098" s="215"/>
      <c r="CT2098" s="86"/>
    </row>
    <row r="2099" spans="6:98">
      <c r="F2099" s="215"/>
      <c r="S2099" s="216"/>
      <c r="T2099" s="216"/>
      <c r="U2099" s="216"/>
      <c r="V2099" s="216"/>
      <c r="W2099" s="216"/>
      <c r="X2099" s="216"/>
      <c r="Y2099" s="216"/>
      <c r="Z2099" s="216"/>
      <c r="AA2099" s="216"/>
      <c r="AB2099" s="216"/>
      <c r="AC2099" s="216"/>
      <c r="AD2099" s="216"/>
      <c r="AH2099" s="216"/>
      <c r="AI2099" s="216"/>
      <c r="AL2099" s="216"/>
      <c r="AM2099" s="216"/>
      <c r="AP2099" s="216"/>
      <c r="AQ2099" s="216"/>
      <c r="AT2099" s="216"/>
      <c r="AU2099" s="216"/>
      <c r="AX2099" s="216"/>
      <c r="AY2099" s="216"/>
      <c r="BB2099" s="216"/>
      <c r="BC2099" s="216"/>
      <c r="BF2099" s="216"/>
      <c r="BG2099" s="216"/>
      <c r="BJ2099" s="216"/>
      <c r="BK2099" s="216"/>
      <c r="BN2099" s="216"/>
      <c r="BO2099" s="216"/>
      <c r="BR2099" s="216"/>
      <c r="BS2099" s="216"/>
      <c r="BV2099" s="216"/>
      <c r="BW2099" s="216"/>
      <c r="BZ2099" s="216"/>
      <c r="CA2099" s="216"/>
      <c r="CD2099" s="216"/>
      <c r="CE2099" s="216"/>
      <c r="CL2099" s="215"/>
      <c r="CP2099" s="215"/>
      <c r="CT2099" s="86"/>
    </row>
    <row r="2100" spans="6:98">
      <c r="F2100" s="215"/>
      <c r="S2100" s="216"/>
      <c r="T2100" s="216"/>
      <c r="U2100" s="216"/>
      <c r="V2100" s="216"/>
      <c r="W2100" s="216"/>
      <c r="X2100" s="216"/>
      <c r="Y2100" s="216"/>
      <c r="Z2100" s="216"/>
      <c r="AA2100" s="216"/>
      <c r="AB2100" s="216"/>
      <c r="AC2100" s="216"/>
      <c r="AD2100" s="216"/>
      <c r="AH2100" s="216"/>
      <c r="AI2100" s="216"/>
      <c r="AL2100" s="216"/>
      <c r="AM2100" s="216"/>
      <c r="AP2100" s="216"/>
      <c r="AQ2100" s="216"/>
      <c r="AT2100" s="216"/>
      <c r="AU2100" s="216"/>
      <c r="AX2100" s="216"/>
      <c r="AY2100" s="216"/>
      <c r="BB2100" s="216"/>
      <c r="BC2100" s="216"/>
      <c r="BF2100" s="216"/>
      <c r="BG2100" s="216"/>
      <c r="BJ2100" s="216"/>
      <c r="BK2100" s="216"/>
      <c r="BN2100" s="216"/>
      <c r="BO2100" s="216"/>
      <c r="BR2100" s="216"/>
      <c r="BS2100" s="216"/>
      <c r="BV2100" s="216"/>
      <c r="BW2100" s="216"/>
      <c r="BZ2100" s="216"/>
      <c r="CA2100" s="216"/>
      <c r="CD2100" s="216"/>
      <c r="CE2100" s="216"/>
      <c r="CL2100" s="215"/>
      <c r="CP2100" s="215"/>
      <c r="CT2100" s="86"/>
    </row>
    <row r="2101" spans="6:98">
      <c r="F2101" s="215"/>
      <c r="S2101" s="216"/>
      <c r="T2101" s="216"/>
      <c r="U2101" s="216"/>
      <c r="V2101" s="216"/>
      <c r="W2101" s="216"/>
      <c r="X2101" s="216"/>
      <c r="Y2101" s="216"/>
      <c r="Z2101" s="216"/>
      <c r="AA2101" s="216"/>
      <c r="AB2101" s="216"/>
      <c r="AC2101" s="216"/>
      <c r="AD2101" s="216"/>
      <c r="AH2101" s="216"/>
      <c r="AI2101" s="216"/>
      <c r="AL2101" s="216"/>
      <c r="AM2101" s="216"/>
      <c r="AP2101" s="216"/>
      <c r="AQ2101" s="216"/>
      <c r="AT2101" s="216"/>
      <c r="AU2101" s="216"/>
      <c r="AX2101" s="216"/>
      <c r="AY2101" s="216"/>
      <c r="BB2101" s="216"/>
      <c r="BC2101" s="216"/>
      <c r="BF2101" s="216"/>
      <c r="BG2101" s="216"/>
      <c r="BJ2101" s="216"/>
      <c r="BK2101" s="216"/>
      <c r="BN2101" s="216"/>
      <c r="BO2101" s="216"/>
      <c r="BR2101" s="216"/>
      <c r="BS2101" s="216"/>
      <c r="BV2101" s="216"/>
      <c r="BW2101" s="216"/>
      <c r="BZ2101" s="216"/>
      <c r="CA2101" s="216"/>
      <c r="CD2101" s="216"/>
      <c r="CE2101" s="216"/>
      <c r="CL2101" s="215"/>
      <c r="CP2101" s="215"/>
      <c r="CT2101" s="86"/>
    </row>
    <row r="2102" spans="6:98">
      <c r="F2102" s="215"/>
      <c r="S2102" s="216"/>
      <c r="T2102" s="216"/>
      <c r="U2102" s="216"/>
      <c r="V2102" s="216"/>
      <c r="W2102" s="216"/>
      <c r="X2102" s="216"/>
      <c r="Y2102" s="216"/>
      <c r="Z2102" s="216"/>
      <c r="AA2102" s="216"/>
      <c r="AB2102" s="216"/>
      <c r="AC2102" s="216"/>
      <c r="AD2102" s="216"/>
      <c r="AH2102" s="216"/>
      <c r="AI2102" s="216"/>
      <c r="AL2102" s="216"/>
      <c r="AM2102" s="216"/>
      <c r="AP2102" s="216"/>
      <c r="AQ2102" s="216"/>
      <c r="AT2102" s="216"/>
      <c r="AU2102" s="216"/>
      <c r="AX2102" s="216"/>
      <c r="AY2102" s="216"/>
      <c r="BB2102" s="216"/>
      <c r="BC2102" s="216"/>
      <c r="BF2102" s="216"/>
      <c r="BG2102" s="216"/>
      <c r="BJ2102" s="216"/>
      <c r="BK2102" s="216"/>
      <c r="BN2102" s="216"/>
      <c r="BO2102" s="216"/>
      <c r="BR2102" s="216"/>
      <c r="BS2102" s="216"/>
      <c r="BV2102" s="216"/>
      <c r="BW2102" s="216"/>
      <c r="BZ2102" s="216"/>
      <c r="CA2102" s="216"/>
      <c r="CD2102" s="216"/>
      <c r="CE2102" s="216"/>
      <c r="CL2102" s="215"/>
      <c r="CP2102" s="215"/>
      <c r="CT2102" s="86"/>
    </row>
    <row r="2103" spans="6:98">
      <c r="F2103" s="215"/>
      <c r="S2103" s="216"/>
      <c r="T2103" s="216"/>
      <c r="U2103" s="216"/>
      <c r="V2103" s="216"/>
      <c r="W2103" s="216"/>
      <c r="X2103" s="216"/>
      <c r="Y2103" s="216"/>
      <c r="Z2103" s="216"/>
      <c r="AA2103" s="216"/>
      <c r="AB2103" s="216"/>
      <c r="AC2103" s="216"/>
      <c r="AD2103" s="216"/>
      <c r="AH2103" s="216"/>
      <c r="AI2103" s="216"/>
      <c r="AL2103" s="216"/>
      <c r="AM2103" s="216"/>
      <c r="AP2103" s="216"/>
      <c r="AQ2103" s="216"/>
      <c r="AT2103" s="216"/>
      <c r="AU2103" s="216"/>
      <c r="AX2103" s="216"/>
      <c r="AY2103" s="216"/>
      <c r="BB2103" s="216"/>
      <c r="BC2103" s="216"/>
      <c r="BF2103" s="216"/>
      <c r="BG2103" s="216"/>
      <c r="BJ2103" s="216"/>
      <c r="BK2103" s="216"/>
      <c r="BN2103" s="216"/>
      <c r="BO2103" s="216"/>
      <c r="BR2103" s="216"/>
      <c r="BS2103" s="216"/>
      <c r="BV2103" s="216"/>
      <c r="BW2103" s="216"/>
      <c r="BZ2103" s="216"/>
      <c r="CA2103" s="216"/>
      <c r="CD2103" s="216"/>
      <c r="CE2103" s="216"/>
      <c r="CL2103" s="215"/>
      <c r="CP2103" s="215"/>
      <c r="CT2103" s="86"/>
    </row>
    <row r="2104" spans="6:98">
      <c r="F2104" s="215"/>
      <c r="S2104" s="216"/>
      <c r="T2104" s="216"/>
      <c r="U2104" s="216"/>
      <c r="V2104" s="216"/>
      <c r="W2104" s="216"/>
      <c r="X2104" s="216"/>
      <c r="Y2104" s="216"/>
      <c r="Z2104" s="216"/>
      <c r="AA2104" s="216"/>
      <c r="AB2104" s="216"/>
      <c r="AC2104" s="216"/>
      <c r="AD2104" s="216"/>
      <c r="AH2104" s="216"/>
      <c r="AI2104" s="216"/>
      <c r="AL2104" s="216"/>
      <c r="AM2104" s="216"/>
      <c r="AP2104" s="216"/>
      <c r="AQ2104" s="216"/>
      <c r="AT2104" s="216"/>
      <c r="AU2104" s="216"/>
      <c r="AX2104" s="216"/>
      <c r="AY2104" s="216"/>
      <c r="BB2104" s="216"/>
      <c r="BC2104" s="216"/>
      <c r="BF2104" s="216"/>
      <c r="BG2104" s="216"/>
      <c r="BJ2104" s="216"/>
      <c r="BK2104" s="216"/>
      <c r="BN2104" s="216"/>
      <c r="BO2104" s="216"/>
      <c r="BR2104" s="216"/>
      <c r="BS2104" s="216"/>
      <c r="BV2104" s="216"/>
      <c r="BW2104" s="216"/>
      <c r="BZ2104" s="216"/>
      <c r="CA2104" s="216"/>
      <c r="CD2104" s="216"/>
      <c r="CE2104" s="216"/>
      <c r="CL2104" s="215"/>
      <c r="CP2104" s="215"/>
      <c r="CT2104" s="86"/>
    </row>
    <row r="2105" spans="6:98">
      <c r="F2105" s="215"/>
      <c r="S2105" s="216"/>
      <c r="T2105" s="216"/>
      <c r="U2105" s="216"/>
      <c r="V2105" s="216"/>
      <c r="W2105" s="216"/>
      <c r="X2105" s="216"/>
      <c r="Y2105" s="216"/>
      <c r="Z2105" s="216"/>
      <c r="AA2105" s="216"/>
      <c r="AB2105" s="216"/>
      <c r="AC2105" s="216"/>
      <c r="AD2105" s="216"/>
      <c r="AH2105" s="216"/>
      <c r="AI2105" s="216"/>
      <c r="AL2105" s="216"/>
      <c r="AM2105" s="216"/>
      <c r="AP2105" s="216"/>
      <c r="AQ2105" s="216"/>
      <c r="AT2105" s="216"/>
      <c r="AU2105" s="216"/>
      <c r="AX2105" s="216"/>
      <c r="AY2105" s="216"/>
      <c r="BB2105" s="216"/>
      <c r="BC2105" s="216"/>
      <c r="BF2105" s="216"/>
      <c r="BG2105" s="216"/>
      <c r="BJ2105" s="216"/>
      <c r="BK2105" s="216"/>
      <c r="BN2105" s="216"/>
      <c r="BO2105" s="216"/>
      <c r="BR2105" s="216"/>
      <c r="BS2105" s="216"/>
      <c r="BV2105" s="216"/>
      <c r="BW2105" s="216"/>
      <c r="BZ2105" s="216"/>
      <c r="CA2105" s="216"/>
      <c r="CD2105" s="216"/>
      <c r="CE2105" s="216"/>
      <c r="CL2105" s="215"/>
      <c r="CP2105" s="215"/>
      <c r="CT2105" s="86"/>
    </row>
    <row r="2106" spans="6:98">
      <c r="F2106" s="215"/>
      <c r="S2106" s="216"/>
      <c r="T2106" s="216"/>
      <c r="U2106" s="216"/>
      <c r="V2106" s="216"/>
      <c r="W2106" s="216"/>
      <c r="X2106" s="216"/>
      <c r="Y2106" s="216"/>
      <c r="Z2106" s="216"/>
      <c r="AA2106" s="216"/>
      <c r="AB2106" s="216"/>
      <c r="AC2106" s="216"/>
      <c r="AD2106" s="216"/>
      <c r="AH2106" s="216"/>
      <c r="AI2106" s="216"/>
      <c r="AL2106" s="216"/>
      <c r="AM2106" s="216"/>
      <c r="AP2106" s="216"/>
      <c r="AQ2106" s="216"/>
      <c r="AT2106" s="216"/>
      <c r="AU2106" s="216"/>
      <c r="AX2106" s="216"/>
      <c r="AY2106" s="216"/>
      <c r="BB2106" s="216"/>
      <c r="BC2106" s="216"/>
      <c r="BF2106" s="216"/>
      <c r="BG2106" s="216"/>
      <c r="BJ2106" s="216"/>
      <c r="BK2106" s="216"/>
      <c r="BN2106" s="216"/>
      <c r="BO2106" s="216"/>
      <c r="BR2106" s="216"/>
      <c r="BS2106" s="216"/>
      <c r="BV2106" s="216"/>
      <c r="BW2106" s="216"/>
      <c r="BZ2106" s="216"/>
      <c r="CA2106" s="216"/>
      <c r="CD2106" s="216"/>
      <c r="CE2106" s="216"/>
      <c r="CL2106" s="215"/>
      <c r="CP2106" s="215"/>
      <c r="CT2106" s="86"/>
    </row>
    <row r="2107" spans="6:98">
      <c r="F2107" s="215"/>
      <c r="S2107" s="216"/>
      <c r="T2107" s="216"/>
      <c r="U2107" s="216"/>
      <c r="V2107" s="216"/>
      <c r="W2107" s="216"/>
      <c r="X2107" s="216"/>
      <c r="Y2107" s="216"/>
      <c r="Z2107" s="216"/>
      <c r="AA2107" s="216"/>
      <c r="AB2107" s="216"/>
      <c r="AC2107" s="216"/>
      <c r="AD2107" s="216"/>
      <c r="AH2107" s="216"/>
      <c r="AI2107" s="216"/>
      <c r="AL2107" s="216"/>
      <c r="AM2107" s="216"/>
      <c r="AP2107" s="216"/>
      <c r="AQ2107" s="216"/>
      <c r="AT2107" s="216"/>
      <c r="AU2107" s="216"/>
      <c r="AX2107" s="216"/>
      <c r="AY2107" s="216"/>
      <c r="BB2107" s="216"/>
      <c r="BC2107" s="216"/>
      <c r="BF2107" s="216"/>
      <c r="BG2107" s="216"/>
      <c r="BJ2107" s="216"/>
      <c r="BK2107" s="216"/>
      <c r="BN2107" s="216"/>
      <c r="BO2107" s="216"/>
      <c r="BR2107" s="216"/>
      <c r="BS2107" s="216"/>
      <c r="BV2107" s="216"/>
      <c r="BW2107" s="216"/>
      <c r="BZ2107" s="216"/>
      <c r="CA2107" s="216"/>
      <c r="CD2107" s="216"/>
      <c r="CE2107" s="216"/>
      <c r="CL2107" s="215"/>
      <c r="CP2107" s="215"/>
      <c r="CT2107" s="86"/>
    </row>
    <row r="2108" spans="6:98">
      <c r="F2108" s="215"/>
      <c r="S2108" s="216"/>
      <c r="T2108" s="216"/>
      <c r="U2108" s="216"/>
      <c r="V2108" s="216"/>
      <c r="W2108" s="216"/>
      <c r="X2108" s="216"/>
      <c r="Y2108" s="216"/>
      <c r="Z2108" s="216"/>
      <c r="AA2108" s="216"/>
      <c r="AB2108" s="216"/>
      <c r="AC2108" s="216"/>
      <c r="AD2108" s="216"/>
      <c r="AH2108" s="216"/>
      <c r="AI2108" s="216"/>
      <c r="AL2108" s="216"/>
      <c r="AM2108" s="216"/>
      <c r="AP2108" s="216"/>
      <c r="AQ2108" s="216"/>
      <c r="AT2108" s="216"/>
      <c r="AU2108" s="216"/>
      <c r="AX2108" s="216"/>
      <c r="AY2108" s="216"/>
      <c r="BB2108" s="216"/>
      <c r="BC2108" s="216"/>
      <c r="BF2108" s="216"/>
      <c r="BG2108" s="216"/>
      <c r="BJ2108" s="216"/>
      <c r="BK2108" s="216"/>
      <c r="BN2108" s="216"/>
      <c r="BO2108" s="216"/>
      <c r="BR2108" s="216"/>
      <c r="BS2108" s="216"/>
      <c r="BV2108" s="216"/>
      <c r="BW2108" s="216"/>
      <c r="BZ2108" s="216"/>
      <c r="CA2108" s="216"/>
      <c r="CD2108" s="216"/>
      <c r="CE2108" s="216"/>
      <c r="CL2108" s="215"/>
      <c r="CP2108" s="215"/>
      <c r="CT2108" s="86"/>
    </row>
    <row r="2109" spans="6:98">
      <c r="F2109" s="215"/>
      <c r="S2109" s="216"/>
      <c r="T2109" s="216"/>
      <c r="U2109" s="216"/>
      <c r="V2109" s="216"/>
      <c r="W2109" s="216"/>
      <c r="X2109" s="216"/>
      <c r="Y2109" s="216"/>
      <c r="Z2109" s="216"/>
      <c r="AA2109" s="216"/>
      <c r="AB2109" s="216"/>
      <c r="AC2109" s="216"/>
      <c r="AD2109" s="216"/>
      <c r="AH2109" s="216"/>
      <c r="AI2109" s="216"/>
      <c r="AL2109" s="216"/>
      <c r="AM2109" s="216"/>
      <c r="AP2109" s="216"/>
      <c r="AQ2109" s="216"/>
      <c r="AT2109" s="216"/>
      <c r="AU2109" s="216"/>
      <c r="AX2109" s="216"/>
      <c r="AY2109" s="216"/>
      <c r="BB2109" s="216"/>
      <c r="BC2109" s="216"/>
      <c r="BF2109" s="216"/>
      <c r="BG2109" s="216"/>
      <c r="BJ2109" s="216"/>
      <c r="BK2109" s="216"/>
      <c r="BN2109" s="216"/>
      <c r="BO2109" s="216"/>
      <c r="BR2109" s="216"/>
      <c r="BS2109" s="216"/>
      <c r="BV2109" s="216"/>
      <c r="BW2109" s="216"/>
      <c r="BZ2109" s="216"/>
      <c r="CA2109" s="216"/>
      <c r="CD2109" s="216"/>
      <c r="CE2109" s="216"/>
      <c r="CL2109" s="215"/>
      <c r="CP2109" s="215"/>
      <c r="CT2109" s="86"/>
    </row>
    <row r="2110" spans="6:98">
      <c r="F2110" s="215"/>
      <c r="S2110" s="216"/>
      <c r="T2110" s="216"/>
      <c r="U2110" s="216"/>
      <c r="V2110" s="216"/>
      <c r="W2110" s="216"/>
      <c r="X2110" s="216"/>
      <c r="Y2110" s="216"/>
      <c r="Z2110" s="216"/>
      <c r="AA2110" s="216"/>
      <c r="AB2110" s="216"/>
      <c r="AC2110" s="216"/>
      <c r="AD2110" s="216"/>
      <c r="AH2110" s="216"/>
      <c r="AI2110" s="216"/>
      <c r="AL2110" s="216"/>
      <c r="AM2110" s="216"/>
      <c r="AP2110" s="216"/>
      <c r="AQ2110" s="216"/>
      <c r="AT2110" s="216"/>
      <c r="AU2110" s="216"/>
      <c r="AX2110" s="216"/>
      <c r="AY2110" s="216"/>
      <c r="BB2110" s="216"/>
      <c r="BC2110" s="216"/>
      <c r="BF2110" s="216"/>
      <c r="BG2110" s="216"/>
      <c r="BJ2110" s="216"/>
      <c r="BK2110" s="216"/>
      <c r="BN2110" s="216"/>
      <c r="BO2110" s="216"/>
      <c r="BR2110" s="216"/>
      <c r="BS2110" s="216"/>
      <c r="BV2110" s="216"/>
      <c r="BW2110" s="216"/>
      <c r="BZ2110" s="216"/>
      <c r="CA2110" s="216"/>
      <c r="CD2110" s="216"/>
      <c r="CE2110" s="216"/>
      <c r="CL2110" s="215"/>
      <c r="CP2110" s="215"/>
      <c r="CT2110" s="86"/>
    </row>
    <row r="2111" spans="6:98">
      <c r="F2111" s="215"/>
      <c r="S2111" s="216"/>
      <c r="T2111" s="216"/>
      <c r="U2111" s="216"/>
      <c r="V2111" s="216"/>
      <c r="W2111" s="216"/>
      <c r="X2111" s="216"/>
      <c r="Y2111" s="216"/>
      <c r="Z2111" s="216"/>
      <c r="AA2111" s="216"/>
      <c r="AB2111" s="216"/>
      <c r="AC2111" s="216"/>
      <c r="AD2111" s="216"/>
      <c r="AH2111" s="216"/>
      <c r="AI2111" s="216"/>
      <c r="AL2111" s="216"/>
      <c r="AM2111" s="216"/>
      <c r="AP2111" s="216"/>
      <c r="AQ2111" s="216"/>
      <c r="AT2111" s="216"/>
      <c r="AU2111" s="216"/>
      <c r="AX2111" s="216"/>
      <c r="AY2111" s="216"/>
      <c r="BB2111" s="216"/>
      <c r="BC2111" s="216"/>
      <c r="BF2111" s="216"/>
      <c r="BG2111" s="216"/>
      <c r="BJ2111" s="216"/>
      <c r="BK2111" s="216"/>
      <c r="BN2111" s="216"/>
      <c r="BO2111" s="216"/>
      <c r="BR2111" s="216"/>
      <c r="BS2111" s="216"/>
      <c r="BV2111" s="216"/>
      <c r="BW2111" s="216"/>
      <c r="BZ2111" s="216"/>
      <c r="CA2111" s="216"/>
      <c r="CD2111" s="216"/>
      <c r="CE2111" s="216"/>
      <c r="CL2111" s="215"/>
      <c r="CP2111" s="215"/>
      <c r="CT2111" s="86"/>
    </row>
    <row r="2112" spans="6:98">
      <c r="F2112" s="215"/>
      <c r="S2112" s="216"/>
      <c r="T2112" s="216"/>
      <c r="U2112" s="216"/>
      <c r="V2112" s="216"/>
      <c r="W2112" s="216"/>
      <c r="X2112" s="216"/>
      <c r="Y2112" s="216"/>
      <c r="Z2112" s="216"/>
      <c r="AA2112" s="216"/>
      <c r="AB2112" s="216"/>
      <c r="AC2112" s="216"/>
      <c r="AD2112" s="216"/>
      <c r="AH2112" s="216"/>
      <c r="AI2112" s="216"/>
      <c r="AL2112" s="216"/>
      <c r="AM2112" s="216"/>
      <c r="AP2112" s="216"/>
      <c r="AQ2112" s="216"/>
      <c r="AT2112" s="216"/>
      <c r="AU2112" s="216"/>
      <c r="AX2112" s="216"/>
      <c r="AY2112" s="216"/>
      <c r="BB2112" s="216"/>
      <c r="BC2112" s="216"/>
      <c r="BF2112" s="216"/>
      <c r="BG2112" s="216"/>
      <c r="BJ2112" s="216"/>
      <c r="BK2112" s="216"/>
      <c r="BN2112" s="216"/>
      <c r="BO2112" s="216"/>
      <c r="BR2112" s="216"/>
      <c r="BS2112" s="216"/>
      <c r="BV2112" s="216"/>
      <c r="BW2112" s="216"/>
      <c r="BZ2112" s="216"/>
      <c r="CA2112" s="216"/>
      <c r="CD2112" s="216"/>
      <c r="CE2112" s="216"/>
      <c r="CL2112" s="215"/>
      <c r="CP2112" s="215"/>
      <c r="CT2112" s="86"/>
    </row>
    <row r="2113" spans="6:98">
      <c r="F2113" s="215"/>
      <c r="S2113" s="216"/>
      <c r="T2113" s="216"/>
      <c r="U2113" s="216"/>
      <c r="V2113" s="216"/>
      <c r="W2113" s="216"/>
      <c r="X2113" s="216"/>
      <c r="Y2113" s="216"/>
      <c r="Z2113" s="216"/>
      <c r="AA2113" s="216"/>
      <c r="AB2113" s="216"/>
      <c r="AC2113" s="216"/>
      <c r="AD2113" s="216"/>
      <c r="AH2113" s="216"/>
      <c r="AI2113" s="216"/>
      <c r="AL2113" s="216"/>
      <c r="AM2113" s="216"/>
      <c r="AP2113" s="216"/>
      <c r="AQ2113" s="216"/>
      <c r="AT2113" s="216"/>
      <c r="AU2113" s="216"/>
      <c r="AX2113" s="216"/>
      <c r="AY2113" s="216"/>
      <c r="BB2113" s="216"/>
      <c r="BC2113" s="216"/>
      <c r="BF2113" s="216"/>
      <c r="BG2113" s="216"/>
      <c r="BJ2113" s="216"/>
      <c r="BK2113" s="216"/>
      <c r="BN2113" s="216"/>
      <c r="BO2113" s="216"/>
      <c r="BR2113" s="216"/>
      <c r="BS2113" s="216"/>
      <c r="BV2113" s="216"/>
      <c r="BW2113" s="216"/>
      <c r="BZ2113" s="216"/>
      <c r="CA2113" s="216"/>
      <c r="CD2113" s="216"/>
      <c r="CE2113" s="216"/>
      <c r="CL2113" s="215"/>
      <c r="CP2113" s="215"/>
      <c r="CT2113" s="86"/>
    </row>
    <row r="2114" spans="6:98">
      <c r="F2114" s="215"/>
      <c r="S2114" s="216"/>
      <c r="T2114" s="216"/>
      <c r="U2114" s="216"/>
      <c r="V2114" s="216"/>
      <c r="W2114" s="216"/>
      <c r="X2114" s="216"/>
      <c r="Y2114" s="216"/>
      <c r="Z2114" s="216"/>
      <c r="AA2114" s="216"/>
      <c r="AB2114" s="216"/>
      <c r="AC2114" s="216"/>
      <c r="AD2114" s="216"/>
      <c r="AH2114" s="216"/>
      <c r="AI2114" s="216"/>
      <c r="AL2114" s="216"/>
      <c r="AM2114" s="216"/>
      <c r="AP2114" s="216"/>
      <c r="AQ2114" s="216"/>
      <c r="AT2114" s="216"/>
      <c r="AU2114" s="216"/>
      <c r="AX2114" s="216"/>
      <c r="AY2114" s="216"/>
      <c r="BB2114" s="216"/>
      <c r="BC2114" s="216"/>
      <c r="BF2114" s="216"/>
      <c r="BG2114" s="216"/>
      <c r="BJ2114" s="216"/>
      <c r="BK2114" s="216"/>
      <c r="BN2114" s="216"/>
      <c r="BO2114" s="216"/>
      <c r="BR2114" s="216"/>
      <c r="BS2114" s="216"/>
      <c r="BV2114" s="216"/>
      <c r="BW2114" s="216"/>
      <c r="BZ2114" s="216"/>
      <c r="CA2114" s="216"/>
      <c r="CD2114" s="216"/>
      <c r="CE2114" s="216"/>
      <c r="CL2114" s="215"/>
      <c r="CP2114" s="215"/>
      <c r="CT2114" s="86"/>
    </row>
    <row r="2115" spans="6:98">
      <c r="F2115" s="215"/>
      <c r="S2115" s="216"/>
      <c r="T2115" s="216"/>
      <c r="U2115" s="216"/>
      <c r="V2115" s="216"/>
      <c r="W2115" s="216"/>
      <c r="X2115" s="216"/>
      <c r="Y2115" s="216"/>
      <c r="Z2115" s="216"/>
      <c r="AA2115" s="216"/>
      <c r="AB2115" s="216"/>
      <c r="AC2115" s="216"/>
      <c r="AD2115" s="216"/>
      <c r="AH2115" s="216"/>
      <c r="AI2115" s="216"/>
      <c r="AL2115" s="216"/>
      <c r="AM2115" s="216"/>
      <c r="AP2115" s="216"/>
      <c r="AQ2115" s="216"/>
      <c r="AT2115" s="216"/>
      <c r="AU2115" s="216"/>
      <c r="AX2115" s="216"/>
      <c r="AY2115" s="216"/>
      <c r="BB2115" s="216"/>
      <c r="BC2115" s="216"/>
      <c r="BF2115" s="216"/>
      <c r="BG2115" s="216"/>
      <c r="BJ2115" s="216"/>
      <c r="BK2115" s="216"/>
      <c r="BN2115" s="216"/>
      <c r="BO2115" s="216"/>
      <c r="BR2115" s="216"/>
      <c r="BS2115" s="216"/>
      <c r="BV2115" s="216"/>
      <c r="BW2115" s="216"/>
      <c r="BZ2115" s="216"/>
      <c r="CA2115" s="216"/>
      <c r="CD2115" s="216"/>
      <c r="CE2115" s="216"/>
      <c r="CL2115" s="215"/>
      <c r="CP2115" s="215"/>
      <c r="CT2115" s="86"/>
    </row>
    <row r="2116" spans="6:98">
      <c r="F2116" s="215"/>
      <c r="S2116" s="216"/>
      <c r="T2116" s="216"/>
      <c r="U2116" s="216"/>
      <c r="V2116" s="216"/>
      <c r="W2116" s="216"/>
      <c r="X2116" s="216"/>
      <c r="Y2116" s="216"/>
      <c r="Z2116" s="216"/>
      <c r="AA2116" s="216"/>
      <c r="AB2116" s="216"/>
      <c r="AC2116" s="216"/>
      <c r="AD2116" s="216"/>
      <c r="AH2116" s="216"/>
      <c r="AI2116" s="216"/>
      <c r="AL2116" s="216"/>
      <c r="AM2116" s="216"/>
      <c r="AP2116" s="216"/>
      <c r="AQ2116" s="216"/>
      <c r="AT2116" s="216"/>
      <c r="AU2116" s="216"/>
      <c r="AX2116" s="216"/>
      <c r="AY2116" s="216"/>
      <c r="BB2116" s="216"/>
      <c r="BC2116" s="216"/>
      <c r="BF2116" s="216"/>
      <c r="BG2116" s="216"/>
      <c r="BJ2116" s="216"/>
      <c r="BK2116" s="216"/>
      <c r="BN2116" s="216"/>
      <c r="BO2116" s="216"/>
      <c r="BR2116" s="216"/>
      <c r="BS2116" s="216"/>
      <c r="BV2116" s="216"/>
      <c r="BW2116" s="216"/>
      <c r="BZ2116" s="216"/>
      <c r="CA2116" s="216"/>
      <c r="CD2116" s="216"/>
      <c r="CE2116" s="216"/>
      <c r="CL2116" s="215"/>
      <c r="CP2116" s="215"/>
      <c r="CT2116" s="86"/>
    </row>
    <row r="2117" spans="6:98">
      <c r="F2117" s="215"/>
      <c r="S2117" s="216"/>
      <c r="T2117" s="216"/>
      <c r="U2117" s="216"/>
      <c r="V2117" s="216"/>
      <c r="W2117" s="216"/>
      <c r="X2117" s="216"/>
      <c r="Y2117" s="216"/>
      <c r="Z2117" s="216"/>
      <c r="AA2117" s="216"/>
      <c r="AB2117" s="216"/>
      <c r="AC2117" s="216"/>
      <c r="AD2117" s="216"/>
      <c r="AH2117" s="216"/>
      <c r="AI2117" s="216"/>
      <c r="AL2117" s="216"/>
      <c r="AM2117" s="216"/>
      <c r="AP2117" s="216"/>
      <c r="AQ2117" s="216"/>
      <c r="AT2117" s="216"/>
      <c r="AU2117" s="216"/>
      <c r="AX2117" s="216"/>
      <c r="AY2117" s="216"/>
      <c r="BB2117" s="216"/>
      <c r="BC2117" s="216"/>
      <c r="BF2117" s="216"/>
      <c r="BG2117" s="216"/>
      <c r="BJ2117" s="216"/>
      <c r="BK2117" s="216"/>
      <c r="BN2117" s="216"/>
      <c r="BO2117" s="216"/>
      <c r="BR2117" s="216"/>
      <c r="BS2117" s="216"/>
      <c r="BV2117" s="216"/>
      <c r="BW2117" s="216"/>
      <c r="BZ2117" s="216"/>
      <c r="CA2117" s="216"/>
      <c r="CD2117" s="216"/>
      <c r="CE2117" s="216"/>
      <c r="CL2117" s="215"/>
      <c r="CP2117" s="215"/>
      <c r="CT2117" s="86"/>
    </row>
    <row r="2118" spans="6:98">
      <c r="F2118" s="215"/>
      <c r="S2118" s="216"/>
      <c r="T2118" s="216"/>
      <c r="U2118" s="216"/>
      <c r="V2118" s="216"/>
      <c r="W2118" s="216"/>
      <c r="X2118" s="216"/>
      <c r="Y2118" s="216"/>
      <c r="Z2118" s="216"/>
      <c r="AA2118" s="216"/>
      <c r="AB2118" s="216"/>
      <c r="AC2118" s="216"/>
      <c r="AD2118" s="216"/>
      <c r="AH2118" s="216"/>
      <c r="AI2118" s="216"/>
      <c r="AL2118" s="216"/>
      <c r="AM2118" s="216"/>
      <c r="AP2118" s="216"/>
      <c r="AQ2118" s="216"/>
      <c r="AT2118" s="216"/>
      <c r="AU2118" s="216"/>
      <c r="AX2118" s="216"/>
      <c r="AY2118" s="216"/>
      <c r="BB2118" s="216"/>
      <c r="BC2118" s="216"/>
      <c r="BF2118" s="216"/>
      <c r="BG2118" s="216"/>
      <c r="BJ2118" s="216"/>
      <c r="BK2118" s="216"/>
      <c r="BN2118" s="216"/>
      <c r="BO2118" s="216"/>
      <c r="BR2118" s="216"/>
      <c r="BS2118" s="216"/>
      <c r="BV2118" s="216"/>
      <c r="BW2118" s="216"/>
      <c r="BZ2118" s="216"/>
      <c r="CA2118" s="216"/>
      <c r="CD2118" s="216"/>
      <c r="CE2118" s="216"/>
      <c r="CL2118" s="215"/>
      <c r="CP2118" s="215"/>
      <c r="CT2118" s="86"/>
    </row>
    <row r="2119" spans="6:98">
      <c r="F2119" s="215"/>
      <c r="S2119" s="216"/>
      <c r="T2119" s="216"/>
      <c r="U2119" s="216"/>
      <c r="V2119" s="216"/>
      <c r="W2119" s="216"/>
      <c r="X2119" s="216"/>
      <c r="Y2119" s="216"/>
      <c r="Z2119" s="216"/>
      <c r="AA2119" s="216"/>
      <c r="AB2119" s="216"/>
      <c r="AC2119" s="216"/>
      <c r="AD2119" s="216"/>
      <c r="AH2119" s="216"/>
      <c r="AI2119" s="216"/>
      <c r="AL2119" s="216"/>
      <c r="AM2119" s="216"/>
      <c r="AP2119" s="216"/>
      <c r="AQ2119" s="216"/>
      <c r="AT2119" s="216"/>
      <c r="AU2119" s="216"/>
      <c r="AX2119" s="216"/>
      <c r="AY2119" s="216"/>
      <c r="BB2119" s="216"/>
      <c r="BC2119" s="216"/>
      <c r="BF2119" s="216"/>
      <c r="BG2119" s="216"/>
      <c r="BJ2119" s="216"/>
      <c r="BK2119" s="216"/>
      <c r="BN2119" s="216"/>
      <c r="BO2119" s="216"/>
      <c r="BR2119" s="216"/>
      <c r="BS2119" s="216"/>
      <c r="BV2119" s="216"/>
      <c r="BW2119" s="216"/>
      <c r="BZ2119" s="216"/>
      <c r="CA2119" s="216"/>
      <c r="CD2119" s="216"/>
      <c r="CE2119" s="216"/>
      <c r="CL2119" s="215"/>
      <c r="CP2119" s="215"/>
      <c r="CT2119" s="86"/>
    </row>
    <row r="2120" spans="6:98">
      <c r="F2120" s="215"/>
      <c r="S2120" s="216"/>
      <c r="T2120" s="216"/>
      <c r="U2120" s="216"/>
      <c r="V2120" s="216"/>
      <c r="W2120" s="216"/>
      <c r="X2120" s="216"/>
      <c r="Y2120" s="216"/>
      <c r="Z2120" s="216"/>
      <c r="AA2120" s="216"/>
      <c r="AB2120" s="216"/>
      <c r="AC2120" s="216"/>
      <c r="AD2120" s="216"/>
      <c r="AH2120" s="216"/>
      <c r="AI2120" s="216"/>
      <c r="AL2120" s="216"/>
      <c r="AM2120" s="216"/>
      <c r="AP2120" s="216"/>
      <c r="AQ2120" s="216"/>
      <c r="AT2120" s="216"/>
      <c r="AU2120" s="216"/>
      <c r="AX2120" s="216"/>
      <c r="AY2120" s="216"/>
      <c r="BB2120" s="216"/>
      <c r="BC2120" s="216"/>
      <c r="BF2120" s="216"/>
      <c r="BG2120" s="216"/>
      <c r="BJ2120" s="216"/>
      <c r="BK2120" s="216"/>
      <c r="BN2120" s="216"/>
      <c r="BO2120" s="216"/>
      <c r="BR2120" s="216"/>
      <c r="BS2120" s="216"/>
      <c r="BV2120" s="216"/>
      <c r="BW2120" s="216"/>
      <c r="BZ2120" s="216"/>
      <c r="CA2120" s="216"/>
      <c r="CD2120" s="216"/>
      <c r="CE2120" s="216"/>
      <c r="CL2120" s="215"/>
      <c r="CP2120" s="215"/>
      <c r="CT2120" s="86"/>
    </row>
    <row r="2121" spans="6:98">
      <c r="F2121" s="215"/>
      <c r="S2121" s="216"/>
      <c r="T2121" s="216"/>
      <c r="U2121" s="216"/>
      <c r="V2121" s="216"/>
      <c r="W2121" s="216"/>
      <c r="X2121" s="216"/>
      <c r="Y2121" s="216"/>
      <c r="Z2121" s="216"/>
      <c r="AA2121" s="216"/>
      <c r="AB2121" s="216"/>
      <c r="AC2121" s="216"/>
      <c r="AD2121" s="216"/>
      <c r="AH2121" s="216"/>
      <c r="AI2121" s="216"/>
      <c r="AL2121" s="216"/>
      <c r="AM2121" s="216"/>
      <c r="AP2121" s="216"/>
      <c r="AQ2121" s="216"/>
      <c r="AT2121" s="216"/>
      <c r="AU2121" s="216"/>
      <c r="AX2121" s="216"/>
      <c r="AY2121" s="216"/>
      <c r="BB2121" s="216"/>
      <c r="BC2121" s="216"/>
      <c r="BF2121" s="216"/>
      <c r="BG2121" s="216"/>
      <c r="BJ2121" s="216"/>
      <c r="BK2121" s="216"/>
      <c r="BN2121" s="216"/>
      <c r="BO2121" s="216"/>
      <c r="BR2121" s="216"/>
      <c r="BS2121" s="216"/>
      <c r="BV2121" s="216"/>
      <c r="BW2121" s="216"/>
      <c r="BZ2121" s="216"/>
      <c r="CA2121" s="216"/>
      <c r="CD2121" s="216"/>
      <c r="CE2121" s="216"/>
      <c r="CL2121" s="215"/>
      <c r="CP2121" s="215"/>
      <c r="CT2121" s="86"/>
    </row>
    <row r="2122" spans="6:98">
      <c r="F2122" s="215"/>
      <c r="S2122" s="216"/>
      <c r="T2122" s="216"/>
      <c r="U2122" s="216"/>
      <c r="V2122" s="216"/>
      <c r="W2122" s="216"/>
      <c r="X2122" s="216"/>
      <c r="Y2122" s="216"/>
      <c r="Z2122" s="216"/>
      <c r="AA2122" s="216"/>
      <c r="AB2122" s="216"/>
      <c r="AC2122" s="216"/>
      <c r="AD2122" s="216"/>
      <c r="AH2122" s="216"/>
      <c r="AI2122" s="216"/>
      <c r="AL2122" s="216"/>
      <c r="AM2122" s="216"/>
      <c r="AP2122" s="216"/>
      <c r="AQ2122" s="216"/>
      <c r="AT2122" s="216"/>
      <c r="AU2122" s="216"/>
      <c r="AX2122" s="216"/>
      <c r="AY2122" s="216"/>
      <c r="BB2122" s="216"/>
      <c r="BC2122" s="216"/>
      <c r="BF2122" s="216"/>
      <c r="BG2122" s="216"/>
      <c r="BJ2122" s="216"/>
      <c r="BK2122" s="216"/>
      <c r="BN2122" s="216"/>
      <c r="BO2122" s="216"/>
      <c r="BR2122" s="216"/>
      <c r="BS2122" s="216"/>
      <c r="BV2122" s="216"/>
      <c r="BW2122" s="216"/>
      <c r="BZ2122" s="216"/>
      <c r="CA2122" s="216"/>
      <c r="CD2122" s="216"/>
      <c r="CE2122" s="216"/>
      <c r="CL2122" s="215"/>
      <c r="CP2122" s="215"/>
      <c r="CT2122" s="86"/>
    </row>
    <row r="2123" spans="6:98">
      <c r="F2123" s="215"/>
      <c r="S2123" s="216"/>
      <c r="T2123" s="216"/>
      <c r="U2123" s="216"/>
      <c r="V2123" s="216"/>
      <c r="W2123" s="216"/>
      <c r="X2123" s="216"/>
      <c r="Y2123" s="216"/>
      <c r="Z2123" s="216"/>
      <c r="AA2123" s="216"/>
      <c r="AB2123" s="216"/>
      <c r="AC2123" s="216"/>
      <c r="AD2123" s="216"/>
      <c r="AH2123" s="216"/>
      <c r="AI2123" s="216"/>
      <c r="AL2123" s="216"/>
      <c r="AM2123" s="216"/>
      <c r="AP2123" s="216"/>
      <c r="AQ2123" s="216"/>
      <c r="AT2123" s="216"/>
      <c r="AU2123" s="216"/>
      <c r="AX2123" s="216"/>
      <c r="AY2123" s="216"/>
      <c r="BB2123" s="216"/>
      <c r="BC2123" s="216"/>
      <c r="BF2123" s="216"/>
      <c r="BG2123" s="216"/>
      <c r="BJ2123" s="216"/>
      <c r="BK2123" s="216"/>
      <c r="BN2123" s="216"/>
      <c r="BO2123" s="216"/>
      <c r="BR2123" s="216"/>
      <c r="BS2123" s="216"/>
      <c r="BV2123" s="216"/>
      <c r="BW2123" s="216"/>
      <c r="BZ2123" s="216"/>
      <c r="CA2123" s="216"/>
      <c r="CD2123" s="216"/>
      <c r="CE2123" s="216"/>
      <c r="CL2123" s="215"/>
      <c r="CP2123" s="215"/>
      <c r="CT2123" s="86"/>
    </row>
    <row r="2124" spans="6:98">
      <c r="F2124" s="215"/>
      <c r="S2124" s="216"/>
      <c r="T2124" s="216"/>
      <c r="U2124" s="216"/>
      <c r="V2124" s="216"/>
      <c r="W2124" s="216"/>
      <c r="X2124" s="216"/>
      <c r="Y2124" s="216"/>
      <c r="Z2124" s="216"/>
      <c r="AA2124" s="216"/>
      <c r="AB2124" s="216"/>
      <c r="AC2124" s="216"/>
      <c r="AD2124" s="216"/>
      <c r="AH2124" s="216"/>
      <c r="AI2124" s="216"/>
      <c r="AL2124" s="216"/>
      <c r="AM2124" s="216"/>
      <c r="AP2124" s="216"/>
      <c r="AQ2124" s="216"/>
      <c r="AT2124" s="216"/>
      <c r="AU2124" s="216"/>
      <c r="AX2124" s="216"/>
      <c r="AY2124" s="216"/>
      <c r="BB2124" s="216"/>
      <c r="BC2124" s="216"/>
      <c r="BF2124" s="216"/>
      <c r="BG2124" s="216"/>
      <c r="BJ2124" s="216"/>
      <c r="BK2124" s="216"/>
      <c r="BN2124" s="216"/>
      <c r="BO2124" s="216"/>
      <c r="BR2124" s="216"/>
      <c r="BS2124" s="216"/>
      <c r="BV2124" s="216"/>
      <c r="BW2124" s="216"/>
      <c r="BZ2124" s="216"/>
      <c r="CA2124" s="216"/>
      <c r="CD2124" s="216"/>
      <c r="CE2124" s="216"/>
      <c r="CL2124" s="215"/>
      <c r="CP2124" s="215"/>
      <c r="CT2124" s="86"/>
    </row>
    <row r="2125" spans="6:98">
      <c r="F2125" s="215"/>
      <c r="S2125" s="216"/>
      <c r="T2125" s="216"/>
      <c r="U2125" s="216"/>
      <c r="V2125" s="216"/>
      <c r="W2125" s="216"/>
      <c r="X2125" s="216"/>
      <c r="Y2125" s="216"/>
      <c r="Z2125" s="216"/>
      <c r="AA2125" s="216"/>
      <c r="AB2125" s="216"/>
      <c r="AC2125" s="216"/>
      <c r="AD2125" s="216"/>
      <c r="AH2125" s="216"/>
      <c r="AI2125" s="216"/>
      <c r="AL2125" s="216"/>
      <c r="AM2125" s="216"/>
      <c r="AP2125" s="216"/>
      <c r="AQ2125" s="216"/>
      <c r="AT2125" s="216"/>
      <c r="AU2125" s="216"/>
      <c r="AX2125" s="216"/>
      <c r="AY2125" s="216"/>
      <c r="BB2125" s="216"/>
      <c r="BC2125" s="216"/>
      <c r="BF2125" s="216"/>
      <c r="BG2125" s="216"/>
      <c r="BJ2125" s="216"/>
      <c r="BK2125" s="216"/>
      <c r="BN2125" s="216"/>
      <c r="BO2125" s="216"/>
      <c r="BR2125" s="216"/>
      <c r="BS2125" s="216"/>
      <c r="BV2125" s="216"/>
      <c r="BW2125" s="216"/>
      <c r="BZ2125" s="216"/>
      <c r="CA2125" s="216"/>
      <c r="CD2125" s="216"/>
      <c r="CE2125" s="216"/>
      <c r="CL2125" s="215"/>
      <c r="CP2125" s="215"/>
      <c r="CT2125" s="86"/>
    </row>
    <row r="2126" spans="6:98">
      <c r="F2126" s="215"/>
      <c r="S2126" s="216"/>
      <c r="T2126" s="216"/>
      <c r="U2126" s="216"/>
      <c r="V2126" s="216"/>
      <c r="W2126" s="216"/>
      <c r="X2126" s="216"/>
      <c r="Y2126" s="216"/>
      <c r="Z2126" s="216"/>
      <c r="AA2126" s="216"/>
      <c r="AB2126" s="216"/>
      <c r="AC2126" s="216"/>
      <c r="AD2126" s="216"/>
      <c r="AH2126" s="216"/>
      <c r="AI2126" s="216"/>
      <c r="AL2126" s="216"/>
      <c r="AM2126" s="216"/>
      <c r="AP2126" s="216"/>
      <c r="AQ2126" s="216"/>
      <c r="AT2126" s="216"/>
      <c r="AU2126" s="216"/>
      <c r="AX2126" s="216"/>
      <c r="AY2126" s="216"/>
      <c r="BB2126" s="216"/>
      <c r="BC2126" s="216"/>
      <c r="BF2126" s="216"/>
      <c r="BG2126" s="216"/>
      <c r="BJ2126" s="216"/>
      <c r="BK2126" s="216"/>
      <c r="BN2126" s="216"/>
      <c r="BO2126" s="216"/>
      <c r="BR2126" s="216"/>
      <c r="BS2126" s="216"/>
      <c r="BV2126" s="216"/>
      <c r="BW2126" s="216"/>
      <c r="BZ2126" s="216"/>
      <c r="CA2126" s="216"/>
      <c r="CD2126" s="216"/>
      <c r="CE2126" s="216"/>
      <c r="CL2126" s="215"/>
      <c r="CP2126" s="215"/>
      <c r="CT2126" s="86"/>
    </row>
    <row r="2127" spans="6:98">
      <c r="F2127" s="215"/>
      <c r="S2127" s="216"/>
      <c r="T2127" s="216"/>
      <c r="U2127" s="216"/>
      <c r="V2127" s="216"/>
      <c r="W2127" s="216"/>
      <c r="X2127" s="216"/>
      <c r="Y2127" s="216"/>
      <c r="Z2127" s="216"/>
      <c r="AA2127" s="216"/>
      <c r="AB2127" s="216"/>
      <c r="AC2127" s="216"/>
      <c r="AD2127" s="216"/>
      <c r="AH2127" s="216"/>
      <c r="AI2127" s="216"/>
      <c r="AL2127" s="216"/>
      <c r="AM2127" s="216"/>
      <c r="AP2127" s="216"/>
      <c r="AQ2127" s="216"/>
      <c r="AT2127" s="216"/>
      <c r="AU2127" s="216"/>
      <c r="AX2127" s="216"/>
      <c r="AY2127" s="216"/>
      <c r="BB2127" s="216"/>
      <c r="BC2127" s="216"/>
      <c r="BF2127" s="216"/>
      <c r="BG2127" s="216"/>
      <c r="BJ2127" s="216"/>
      <c r="BK2127" s="216"/>
      <c r="BN2127" s="216"/>
      <c r="BO2127" s="216"/>
      <c r="BR2127" s="216"/>
      <c r="BS2127" s="216"/>
      <c r="BV2127" s="216"/>
      <c r="BW2127" s="216"/>
      <c r="BZ2127" s="216"/>
      <c r="CA2127" s="216"/>
      <c r="CD2127" s="216"/>
      <c r="CE2127" s="216"/>
      <c r="CL2127" s="215"/>
      <c r="CP2127" s="215"/>
      <c r="CT2127" s="86"/>
    </row>
    <row r="2128" spans="6:98">
      <c r="F2128" s="215"/>
      <c r="S2128" s="216"/>
      <c r="T2128" s="216"/>
      <c r="U2128" s="216"/>
      <c r="V2128" s="216"/>
      <c r="W2128" s="216"/>
      <c r="X2128" s="216"/>
      <c r="Y2128" s="216"/>
      <c r="Z2128" s="216"/>
      <c r="AA2128" s="216"/>
      <c r="AB2128" s="216"/>
      <c r="AC2128" s="216"/>
      <c r="AD2128" s="216"/>
      <c r="AH2128" s="216"/>
      <c r="AI2128" s="216"/>
      <c r="AL2128" s="216"/>
      <c r="AM2128" s="216"/>
      <c r="AP2128" s="216"/>
      <c r="AQ2128" s="216"/>
      <c r="AT2128" s="216"/>
      <c r="AU2128" s="216"/>
      <c r="AX2128" s="216"/>
      <c r="AY2128" s="216"/>
      <c r="BB2128" s="216"/>
      <c r="BC2128" s="216"/>
      <c r="BF2128" s="216"/>
      <c r="BG2128" s="216"/>
      <c r="BJ2128" s="216"/>
      <c r="BK2128" s="216"/>
      <c r="BN2128" s="216"/>
      <c r="BO2128" s="216"/>
      <c r="BR2128" s="216"/>
      <c r="BS2128" s="216"/>
      <c r="BV2128" s="216"/>
      <c r="BW2128" s="216"/>
      <c r="BZ2128" s="216"/>
      <c r="CA2128" s="216"/>
      <c r="CD2128" s="216"/>
      <c r="CE2128" s="216"/>
      <c r="CL2128" s="215"/>
      <c r="CP2128" s="215"/>
      <c r="CT2128" s="86"/>
    </row>
    <row r="2129" spans="6:98">
      <c r="F2129" s="215"/>
      <c r="S2129" s="216"/>
      <c r="T2129" s="216"/>
      <c r="U2129" s="216"/>
      <c r="V2129" s="216"/>
      <c r="W2129" s="216"/>
      <c r="X2129" s="216"/>
      <c r="Y2129" s="216"/>
      <c r="Z2129" s="216"/>
      <c r="AA2129" s="216"/>
      <c r="AB2129" s="216"/>
      <c r="AC2129" s="216"/>
      <c r="AD2129" s="216"/>
      <c r="AH2129" s="216"/>
      <c r="AI2129" s="216"/>
      <c r="AL2129" s="216"/>
      <c r="AM2129" s="216"/>
      <c r="AP2129" s="216"/>
      <c r="AQ2129" s="216"/>
      <c r="AT2129" s="216"/>
      <c r="AU2129" s="216"/>
      <c r="AX2129" s="216"/>
      <c r="AY2129" s="216"/>
      <c r="BB2129" s="216"/>
      <c r="BC2129" s="216"/>
      <c r="BF2129" s="216"/>
      <c r="BG2129" s="216"/>
      <c r="BJ2129" s="216"/>
      <c r="BK2129" s="216"/>
      <c r="BN2129" s="216"/>
      <c r="BO2129" s="216"/>
      <c r="BR2129" s="216"/>
      <c r="BS2129" s="216"/>
      <c r="BV2129" s="216"/>
      <c r="BW2129" s="216"/>
      <c r="BZ2129" s="216"/>
      <c r="CA2129" s="216"/>
      <c r="CD2129" s="216"/>
      <c r="CE2129" s="216"/>
      <c r="CL2129" s="215"/>
      <c r="CP2129" s="215"/>
      <c r="CT2129" s="86"/>
    </row>
    <row r="2130" spans="6:98">
      <c r="F2130" s="215"/>
      <c r="S2130" s="216"/>
      <c r="T2130" s="216"/>
      <c r="U2130" s="216"/>
      <c r="V2130" s="216"/>
      <c r="W2130" s="216"/>
      <c r="X2130" s="216"/>
      <c r="Y2130" s="216"/>
      <c r="Z2130" s="216"/>
      <c r="AA2130" s="216"/>
      <c r="AB2130" s="216"/>
      <c r="AC2130" s="216"/>
      <c r="AD2130" s="216"/>
      <c r="AH2130" s="216"/>
      <c r="AI2130" s="216"/>
      <c r="AL2130" s="216"/>
      <c r="AM2130" s="216"/>
      <c r="AP2130" s="216"/>
      <c r="AQ2130" s="216"/>
      <c r="AT2130" s="216"/>
      <c r="AU2130" s="216"/>
      <c r="AX2130" s="216"/>
      <c r="AY2130" s="216"/>
      <c r="BB2130" s="216"/>
      <c r="BC2130" s="216"/>
      <c r="BF2130" s="216"/>
      <c r="BG2130" s="216"/>
      <c r="BJ2130" s="216"/>
      <c r="BK2130" s="216"/>
      <c r="BN2130" s="216"/>
      <c r="BO2130" s="216"/>
      <c r="BR2130" s="216"/>
      <c r="BS2130" s="216"/>
      <c r="BV2130" s="216"/>
      <c r="BW2130" s="216"/>
      <c r="BZ2130" s="216"/>
      <c r="CA2130" s="216"/>
      <c r="CD2130" s="216"/>
      <c r="CE2130" s="216"/>
      <c r="CL2130" s="215"/>
      <c r="CP2130" s="215"/>
      <c r="CT2130" s="86"/>
    </row>
    <row r="2131" spans="6:98">
      <c r="F2131" s="215"/>
      <c r="S2131" s="216"/>
      <c r="T2131" s="216"/>
      <c r="U2131" s="216"/>
      <c r="V2131" s="216"/>
      <c r="W2131" s="216"/>
      <c r="X2131" s="216"/>
      <c r="Y2131" s="216"/>
      <c r="Z2131" s="216"/>
      <c r="AA2131" s="216"/>
      <c r="AB2131" s="216"/>
      <c r="AC2131" s="216"/>
      <c r="AD2131" s="216"/>
      <c r="AH2131" s="216"/>
      <c r="AI2131" s="216"/>
      <c r="AL2131" s="216"/>
      <c r="AM2131" s="216"/>
      <c r="AP2131" s="216"/>
      <c r="AQ2131" s="216"/>
      <c r="AT2131" s="216"/>
      <c r="AU2131" s="216"/>
      <c r="AX2131" s="216"/>
      <c r="AY2131" s="216"/>
      <c r="BB2131" s="216"/>
      <c r="BC2131" s="216"/>
      <c r="BF2131" s="216"/>
      <c r="BG2131" s="216"/>
      <c r="BJ2131" s="216"/>
      <c r="BK2131" s="216"/>
      <c r="BN2131" s="216"/>
      <c r="BO2131" s="216"/>
      <c r="BR2131" s="216"/>
      <c r="BS2131" s="216"/>
      <c r="BV2131" s="216"/>
      <c r="BW2131" s="216"/>
      <c r="BZ2131" s="216"/>
      <c r="CA2131" s="216"/>
      <c r="CD2131" s="216"/>
      <c r="CE2131" s="216"/>
      <c r="CL2131" s="215"/>
      <c r="CP2131" s="215"/>
      <c r="CT2131" s="86"/>
    </row>
    <row r="2132" spans="6:98">
      <c r="F2132" s="215"/>
      <c r="S2132" s="216"/>
      <c r="T2132" s="216"/>
      <c r="U2132" s="216"/>
      <c r="V2132" s="216"/>
      <c r="W2132" s="216"/>
      <c r="X2132" s="216"/>
      <c r="Y2132" s="216"/>
      <c r="Z2132" s="216"/>
      <c r="AA2132" s="216"/>
      <c r="AB2132" s="216"/>
      <c r="AC2132" s="216"/>
      <c r="AD2132" s="216"/>
      <c r="AH2132" s="216"/>
      <c r="AI2132" s="216"/>
      <c r="AL2132" s="216"/>
      <c r="AM2132" s="216"/>
      <c r="AP2132" s="216"/>
      <c r="AQ2132" s="216"/>
      <c r="AT2132" s="216"/>
      <c r="AU2132" s="216"/>
      <c r="AX2132" s="216"/>
      <c r="AY2132" s="216"/>
      <c r="BB2132" s="216"/>
      <c r="BC2132" s="216"/>
      <c r="BF2132" s="216"/>
      <c r="BG2132" s="216"/>
      <c r="BJ2132" s="216"/>
      <c r="BK2132" s="216"/>
      <c r="BN2132" s="216"/>
      <c r="BO2132" s="216"/>
      <c r="BR2132" s="216"/>
      <c r="BS2132" s="216"/>
      <c r="BV2132" s="216"/>
      <c r="BW2132" s="216"/>
      <c r="BZ2132" s="216"/>
      <c r="CA2132" s="216"/>
      <c r="CD2132" s="216"/>
      <c r="CE2132" s="216"/>
      <c r="CL2132" s="215"/>
      <c r="CP2132" s="215"/>
      <c r="CT2132" s="86"/>
    </row>
    <row r="2133" spans="6:98">
      <c r="F2133" s="215"/>
      <c r="S2133" s="216"/>
      <c r="T2133" s="216"/>
      <c r="U2133" s="216"/>
      <c r="V2133" s="216"/>
      <c r="W2133" s="216"/>
      <c r="X2133" s="216"/>
      <c r="Y2133" s="216"/>
      <c r="Z2133" s="216"/>
      <c r="AA2133" s="216"/>
      <c r="AB2133" s="216"/>
      <c r="AC2133" s="216"/>
      <c r="AD2133" s="216"/>
      <c r="AH2133" s="216"/>
      <c r="AI2133" s="216"/>
      <c r="AL2133" s="216"/>
      <c r="AM2133" s="216"/>
      <c r="AP2133" s="216"/>
      <c r="AQ2133" s="216"/>
      <c r="AT2133" s="216"/>
      <c r="AU2133" s="216"/>
      <c r="AX2133" s="216"/>
      <c r="AY2133" s="216"/>
      <c r="BB2133" s="216"/>
      <c r="BC2133" s="216"/>
      <c r="BF2133" s="216"/>
      <c r="BG2133" s="216"/>
      <c r="BJ2133" s="216"/>
      <c r="BK2133" s="216"/>
      <c r="BN2133" s="216"/>
      <c r="BO2133" s="216"/>
      <c r="BR2133" s="216"/>
      <c r="BS2133" s="216"/>
      <c r="BV2133" s="216"/>
      <c r="BW2133" s="216"/>
      <c r="BZ2133" s="216"/>
      <c r="CA2133" s="216"/>
      <c r="CD2133" s="216"/>
      <c r="CE2133" s="216"/>
      <c r="CL2133" s="215"/>
      <c r="CP2133" s="215"/>
      <c r="CT2133" s="86"/>
    </row>
    <row r="2134" spans="6:98">
      <c r="F2134" s="215"/>
      <c r="S2134" s="216"/>
      <c r="T2134" s="216"/>
      <c r="U2134" s="216"/>
      <c r="V2134" s="216"/>
      <c r="W2134" s="216"/>
      <c r="X2134" s="216"/>
      <c r="Y2134" s="216"/>
      <c r="Z2134" s="216"/>
      <c r="AA2134" s="216"/>
      <c r="AB2134" s="216"/>
      <c r="AC2134" s="216"/>
      <c r="AD2134" s="216"/>
      <c r="AH2134" s="216"/>
      <c r="AI2134" s="216"/>
      <c r="AL2134" s="216"/>
      <c r="AM2134" s="216"/>
      <c r="AP2134" s="216"/>
      <c r="AQ2134" s="216"/>
      <c r="AT2134" s="216"/>
      <c r="AU2134" s="216"/>
      <c r="AX2134" s="216"/>
      <c r="AY2134" s="216"/>
      <c r="BB2134" s="216"/>
      <c r="BC2134" s="216"/>
      <c r="BF2134" s="216"/>
      <c r="BG2134" s="216"/>
      <c r="BJ2134" s="216"/>
      <c r="BK2134" s="216"/>
      <c r="BN2134" s="216"/>
      <c r="BO2134" s="216"/>
      <c r="BR2134" s="216"/>
      <c r="BS2134" s="216"/>
      <c r="BV2134" s="216"/>
      <c r="BW2134" s="216"/>
      <c r="BZ2134" s="216"/>
      <c r="CA2134" s="216"/>
      <c r="CD2134" s="216"/>
      <c r="CE2134" s="216"/>
      <c r="CL2134" s="215"/>
      <c r="CP2134" s="215"/>
      <c r="CT2134" s="86"/>
    </row>
    <row r="2135" spans="6:98">
      <c r="F2135" s="215"/>
      <c r="S2135" s="216"/>
      <c r="T2135" s="216"/>
      <c r="U2135" s="216"/>
      <c r="V2135" s="216"/>
      <c r="W2135" s="216"/>
      <c r="X2135" s="216"/>
      <c r="Y2135" s="216"/>
      <c r="Z2135" s="216"/>
      <c r="AA2135" s="216"/>
      <c r="AB2135" s="216"/>
      <c r="AC2135" s="216"/>
      <c r="AD2135" s="216"/>
      <c r="AH2135" s="216"/>
      <c r="AI2135" s="216"/>
      <c r="AL2135" s="216"/>
      <c r="AM2135" s="216"/>
      <c r="AP2135" s="216"/>
      <c r="AQ2135" s="216"/>
      <c r="AT2135" s="216"/>
      <c r="AU2135" s="216"/>
      <c r="AX2135" s="216"/>
      <c r="AY2135" s="216"/>
      <c r="BB2135" s="216"/>
      <c r="BC2135" s="216"/>
      <c r="BF2135" s="216"/>
      <c r="BG2135" s="216"/>
      <c r="BJ2135" s="216"/>
      <c r="BK2135" s="216"/>
      <c r="BN2135" s="216"/>
      <c r="BO2135" s="216"/>
      <c r="BR2135" s="216"/>
      <c r="BS2135" s="216"/>
      <c r="BV2135" s="216"/>
      <c r="BW2135" s="216"/>
      <c r="BZ2135" s="216"/>
      <c r="CA2135" s="216"/>
      <c r="CD2135" s="216"/>
      <c r="CE2135" s="216"/>
      <c r="CL2135" s="215"/>
      <c r="CP2135" s="215"/>
      <c r="CT2135" s="86"/>
    </row>
    <row r="2136" spans="6:98">
      <c r="F2136" s="215"/>
      <c r="S2136" s="216"/>
      <c r="T2136" s="216"/>
      <c r="U2136" s="216"/>
      <c r="V2136" s="216"/>
      <c r="W2136" s="216"/>
      <c r="X2136" s="216"/>
      <c r="Y2136" s="216"/>
      <c r="Z2136" s="216"/>
      <c r="AA2136" s="216"/>
      <c r="AB2136" s="216"/>
      <c r="AC2136" s="216"/>
      <c r="AD2136" s="216"/>
      <c r="AH2136" s="216"/>
      <c r="AI2136" s="216"/>
      <c r="AL2136" s="216"/>
      <c r="AM2136" s="216"/>
      <c r="AP2136" s="216"/>
      <c r="AQ2136" s="216"/>
      <c r="AT2136" s="216"/>
      <c r="AU2136" s="216"/>
      <c r="AX2136" s="216"/>
      <c r="AY2136" s="216"/>
      <c r="BB2136" s="216"/>
      <c r="BC2136" s="216"/>
      <c r="BF2136" s="216"/>
      <c r="BG2136" s="216"/>
      <c r="BJ2136" s="216"/>
      <c r="BK2136" s="216"/>
      <c r="BN2136" s="216"/>
      <c r="BO2136" s="216"/>
      <c r="BR2136" s="216"/>
      <c r="BS2136" s="216"/>
      <c r="BV2136" s="216"/>
      <c r="BW2136" s="216"/>
      <c r="BZ2136" s="216"/>
      <c r="CA2136" s="216"/>
      <c r="CD2136" s="216"/>
      <c r="CE2136" s="216"/>
      <c r="CL2136" s="215"/>
      <c r="CP2136" s="215"/>
      <c r="CT2136" s="86"/>
    </row>
    <row r="2137" spans="6:98">
      <c r="F2137" s="215"/>
      <c r="S2137" s="216"/>
      <c r="T2137" s="216"/>
      <c r="U2137" s="216"/>
      <c r="V2137" s="216"/>
      <c r="W2137" s="216"/>
      <c r="X2137" s="216"/>
      <c r="Y2137" s="216"/>
      <c r="Z2137" s="216"/>
      <c r="AA2137" s="216"/>
      <c r="AB2137" s="216"/>
      <c r="AC2137" s="216"/>
      <c r="AD2137" s="216"/>
      <c r="AH2137" s="216"/>
      <c r="AI2137" s="216"/>
      <c r="AL2137" s="216"/>
      <c r="AM2137" s="216"/>
      <c r="AP2137" s="216"/>
      <c r="AQ2137" s="216"/>
      <c r="AT2137" s="216"/>
      <c r="AU2137" s="216"/>
      <c r="AX2137" s="216"/>
      <c r="AY2137" s="216"/>
      <c r="BB2137" s="216"/>
      <c r="BC2137" s="216"/>
      <c r="BF2137" s="216"/>
      <c r="BG2137" s="216"/>
      <c r="BJ2137" s="216"/>
      <c r="BK2137" s="216"/>
      <c r="BN2137" s="216"/>
      <c r="BO2137" s="216"/>
      <c r="BR2137" s="216"/>
      <c r="BS2137" s="216"/>
      <c r="BV2137" s="216"/>
      <c r="BW2137" s="216"/>
      <c r="BZ2137" s="216"/>
      <c r="CA2137" s="216"/>
      <c r="CD2137" s="216"/>
      <c r="CE2137" s="216"/>
      <c r="CL2137" s="215"/>
      <c r="CP2137" s="215"/>
      <c r="CT2137" s="86"/>
    </row>
    <row r="2138" spans="6:98">
      <c r="F2138" s="215"/>
      <c r="S2138" s="216"/>
      <c r="T2138" s="216"/>
      <c r="U2138" s="216"/>
      <c r="V2138" s="216"/>
      <c r="W2138" s="216"/>
      <c r="X2138" s="216"/>
      <c r="Y2138" s="216"/>
      <c r="Z2138" s="216"/>
      <c r="AA2138" s="216"/>
      <c r="AB2138" s="216"/>
      <c r="AC2138" s="216"/>
      <c r="AD2138" s="216"/>
      <c r="AH2138" s="216"/>
      <c r="AI2138" s="216"/>
      <c r="AL2138" s="216"/>
      <c r="AM2138" s="216"/>
      <c r="AP2138" s="216"/>
      <c r="AQ2138" s="216"/>
      <c r="AT2138" s="216"/>
      <c r="AU2138" s="216"/>
      <c r="AX2138" s="216"/>
      <c r="AY2138" s="216"/>
      <c r="BB2138" s="216"/>
      <c r="BC2138" s="216"/>
      <c r="BF2138" s="216"/>
      <c r="BG2138" s="216"/>
      <c r="BJ2138" s="216"/>
      <c r="BK2138" s="216"/>
      <c r="BN2138" s="216"/>
      <c r="BO2138" s="216"/>
      <c r="BR2138" s="216"/>
      <c r="BS2138" s="216"/>
      <c r="BV2138" s="216"/>
      <c r="BW2138" s="216"/>
      <c r="BZ2138" s="216"/>
      <c r="CA2138" s="216"/>
      <c r="CD2138" s="216"/>
      <c r="CE2138" s="216"/>
      <c r="CL2138" s="215"/>
      <c r="CP2138" s="215"/>
      <c r="CT2138" s="86"/>
    </row>
    <row r="2139" spans="6:98">
      <c r="F2139" s="215"/>
      <c r="S2139" s="216"/>
      <c r="T2139" s="216"/>
      <c r="U2139" s="216"/>
      <c r="V2139" s="216"/>
      <c r="W2139" s="216"/>
      <c r="X2139" s="216"/>
      <c r="Y2139" s="216"/>
      <c r="Z2139" s="216"/>
      <c r="AA2139" s="216"/>
      <c r="AB2139" s="216"/>
      <c r="AC2139" s="216"/>
      <c r="AD2139" s="216"/>
      <c r="AH2139" s="216"/>
      <c r="AI2139" s="216"/>
      <c r="AL2139" s="216"/>
      <c r="AM2139" s="216"/>
      <c r="AP2139" s="216"/>
      <c r="AQ2139" s="216"/>
      <c r="AT2139" s="216"/>
      <c r="AU2139" s="216"/>
      <c r="AX2139" s="216"/>
      <c r="AY2139" s="216"/>
      <c r="BB2139" s="216"/>
      <c r="BC2139" s="216"/>
      <c r="BF2139" s="216"/>
      <c r="BG2139" s="216"/>
      <c r="BJ2139" s="216"/>
      <c r="BK2139" s="216"/>
      <c r="BN2139" s="216"/>
      <c r="BO2139" s="216"/>
      <c r="BR2139" s="216"/>
      <c r="BS2139" s="216"/>
      <c r="BV2139" s="216"/>
      <c r="BW2139" s="216"/>
      <c r="BZ2139" s="216"/>
      <c r="CA2139" s="216"/>
      <c r="CD2139" s="216"/>
      <c r="CE2139" s="216"/>
      <c r="CL2139" s="215"/>
      <c r="CP2139" s="215"/>
      <c r="CT2139" s="86"/>
    </row>
    <row r="2140" spans="6:98">
      <c r="F2140" s="215"/>
      <c r="S2140" s="216"/>
      <c r="T2140" s="216"/>
      <c r="U2140" s="216"/>
      <c r="V2140" s="216"/>
      <c r="W2140" s="216"/>
      <c r="X2140" s="216"/>
      <c r="Y2140" s="216"/>
      <c r="Z2140" s="216"/>
      <c r="AA2140" s="216"/>
      <c r="AB2140" s="216"/>
      <c r="AC2140" s="216"/>
      <c r="AD2140" s="216"/>
      <c r="AH2140" s="216"/>
      <c r="AI2140" s="216"/>
      <c r="AL2140" s="216"/>
      <c r="AM2140" s="216"/>
      <c r="AP2140" s="216"/>
      <c r="AQ2140" s="216"/>
      <c r="AT2140" s="216"/>
      <c r="AU2140" s="216"/>
      <c r="AX2140" s="216"/>
      <c r="AY2140" s="216"/>
      <c r="BB2140" s="216"/>
      <c r="BC2140" s="216"/>
      <c r="BF2140" s="216"/>
      <c r="BG2140" s="216"/>
      <c r="BJ2140" s="216"/>
      <c r="BK2140" s="216"/>
      <c r="BN2140" s="216"/>
      <c r="BO2140" s="216"/>
      <c r="BR2140" s="216"/>
      <c r="BS2140" s="216"/>
      <c r="BV2140" s="216"/>
      <c r="BW2140" s="216"/>
      <c r="BZ2140" s="216"/>
      <c r="CA2140" s="216"/>
      <c r="CD2140" s="216"/>
      <c r="CE2140" s="216"/>
      <c r="CL2140" s="215"/>
      <c r="CP2140" s="215"/>
      <c r="CT2140" s="86"/>
    </row>
    <row r="2141" spans="6:98">
      <c r="F2141" s="215"/>
      <c r="S2141" s="216"/>
      <c r="T2141" s="216"/>
      <c r="U2141" s="216"/>
      <c r="V2141" s="216"/>
      <c r="W2141" s="216"/>
      <c r="X2141" s="216"/>
      <c r="Y2141" s="216"/>
      <c r="Z2141" s="216"/>
      <c r="AA2141" s="216"/>
      <c r="AB2141" s="216"/>
      <c r="AC2141" s="216"/>
      <c r="AD2141" s="216"/>
      <c r="AH2141" s="216"/>
      <c r="AI2141" s="216"/>
      <c r="AL2141" s="216"/>
      <c r="AM2141" s="216"/>
      <c r="AP2141" s="216"/>
      <c r="AQ2141" s="216"/>
      <c r="AT2141" s="216"/>
      <c r="AU2141" s="216"/>
      <c r="AX2141" s="216"/>
      <c r="AY2141" s="216"/>
      <c r="BB2141" s="216"/>
      <c r="BC2141" s="216"/>
      <c r="BF2141" s="216"/>
      <c r="BG2141" s="216"/>
      <c r="BJ2141" s="216"/>
      <c r="BK2141" s="216"/>
      <c r="BN2141" s="216"/>
      <c r="BO2141" s="216"/>
      <c r="BR2141" s="216"/>
      <c r="BS2141" s="216"/>
      <c r="BV2141" s="216"/>
      <c r="BW2141" s="216"/>
      <c r="BZ2141" s="216"/>
      <c r="CA2141" s="216"/>
      <c r="CD2141" s="216"/>
      <c r="CE2141" s="216"/>
      <c r="CL2141" s="215"/>
      <c r="CP2141" s="215"/>
      <c r="CT2141" s="86"/>
    </row>
    <row r="2142" spans="6:98">
      <c r="F2142" s="215"/>
      <c r="S2142" s="216"/>
      <c r="T2142" s="216"/>
      <c r="U2142" s="216"/>
      <c r="V2142" s="216"/>
      <c r="W2142" s="216"/>
      <c r="X2142" s="216"/>
      <c r="Y2142" s="216"/>
      <c r="Z2142" s="216"/>
      <c r="AA2142" s="216"/>
      <c r="AB2142" s="216"/>
      <c r="AC2142" s="216"/>
      <c r="AD2142" s="216"/>
      <c r="AH2142" s="216"/>
      <c r="AI2142" s="216"/>
      <c r="AL2142" s="216"/>
      <c r="AM2142" s="216"/>
      <c r="AP2142" s="216"/>
      <c r="AQ2142" s="216"/>
      <c r="AT2142" s="216"/>
      <c r="AU2142" s="216"/>
      <c r="AX2142" s="216"/>
      <c r="AY2142" s="216"/>
      <c r="BB2142" s="216"/>
      <c r="BC2142" s="216"/>
      <c r="BF2142" s="216"/>
      <c r="BG2142" s="216"/>
      <c r="BJ2142" s="216"/>
      <c r="BK2142" s="216"/>
      <c r="BN2142" s="216"/>
      <c r="BO2142" s="216"/>
      <c r="BR2142" s="216"/>
      <c r="BS2142" s="216"/>
      <c r="BV2142" s="216"/>
      <c r="BW2142" s="216"/>
      <c r="BZ2142" s="216"/>
      <c r="CA2142" s="216"/>
      <c r="CD2142" s="216"/>
      <c r="CE2142" s="216"/>
      <c r="CL2142" s="215"/>
      <c r="CP2142" s="215"/>
      <c r="CT2142" s="86"/>
    </row>
    <row r="2143" spans="6:98">
      <c r="F2143" s="215"/>
      <c r="S2143" s="216"/>
      <c r="T2143" s="216"/>
      <c r="U2143" s="216"/>
      <c r="V2143" s="216"/>
      <c r="W2143" s="216"/>
      <c r="X2143" s="216"/>
      <c r="Y2143" s="216"/>
      <c r="Z2143" s="216"/>
      <c r="AA2143" s="216"/>
      <c r="AB2143" s="216"/>
      <c r="AC2143" s="216"/>
      <c r="AD2143" s="216"/>
      <c r="AH2143" s="216"/>
      <c r="AI2143" s="216"/>
      <c r="AL2143" s="216"/>
      <c r="AM2143" s="216"/>
      <c r="AP2143" s="216"/>
      <c r="AQ2143" s="216"/>
      <c r="AT2143" s="216"/>
      <c r="AU2143" s="216"/>
      <c r="AX2143" s="216"/>
      <c r="AY2143" s="216"/>
      <c r="BB2143" s="216"/>
      <c r="BC2143" s="216"/>
      <c r="BF2143" s="216"/>
      <c r="BG2143" s="216"/>
      <c r="BJ2143" s="216"/>
      <c r="BK2143" s="216"/>
      <c r="BN2143" s="216"/>
      <c r="BO2143" s="216"/>
      <c r="BR2143" s="216"/>
      <c r="BS2143" s="216"/>
      <c r="BV2143" s="216"/>
      <c r="BW2143" s="216"/>
      <c r="BZ2143" s="216"/>
      <c r="CA2143" s="216"/>
      <c r="CD2143" s="216"/>
      <c r="CE2143" s="216"/>
      <c r="CL2143" s="215"/>
      <c r="CP2143" s="215"/>
      <c r="CT2143" s="86"/>
    </row>
    <row r="2144" spans="6:98">
      <c r="F2144" s="215"/>
      <c r="S2144" s="216"/>
      <c r="T2144" s="216"/>
      <c r="U2144" s="216"/>
      <c r="V2144" s="216"/>
      <c r="W2144" s="216"/>
      <c r="X2144" s="216"/>
      <c r="Y2144" s="216"/>
      <c r="Z2144" s="216"/>
      <c r="AA2144" s="216"/>
      <c r="AB2144" s="216"/>
      <c r="AC2144" s="216"/>
      <c r="AD2144" s="216"/>
      <c r="AH2144" s="216"/>
      <c r="AI2144" s="216"/>
      <c r="AL2144" s="216"/>
      <c r="AM2144" s="216"/>
      <c r="AP2144" s="216"/>
      <c r="AQ2144" s="216"/>
      <c r="AT2144" s="216"/>
      <c r="AU2144" s="216"/>
      <c r="AX2144" s="216"/>
      <c r="AY2144" s="216"/>
      <c r="BB2144" s="216"/>
      <c r="BC2144" s="216"/>
      <c r="BF2144" s="216"/>
      <c r="BG2144" s="216"/>
      <c r="BJ2144" s="216"/>
      <c r="BK2144" s="216"/>
      <c r="BN2144" s="216"/>
      <c r="BO2144" s="216"/>
      <c r="BR2144" s="216"/>
      <c r="BS2144" s="216"/>
      <c r="BV2144" s="216"/>
      <c r="BW2144" s="216"/>
      <c r="BZ2144" s="216"/>
      <c r="CA2144" s="216"/>
      <c r="CD2144" s="216"/>
      <c r="CE2144" s="216"/>
      <c r="CL2144" s="215"/>
      <c r="CP2144" s="215"/>
      <c r="CT2144" s="86"/>
    </row>
    <row r="2145" spans="6:98">
      <c r="F2145" s="215"/>
      <c r="S2145" s="216"/>
      <c r="T2145" s="216"/>
      <c r="U2145" s="216"/>
      <c r="V2145" s="216"/>
      <c r="W2145" s="216"/>
      <c r="X2145" s="216"/>
      <c r="Y2145" s="216"/>
      <c r="Z2145" s="216"/>
      <c r="AA2145" s="216"/>
      <c r="AB2145" s="216"/>
      <c r="AC2145" s="216"/>
      <c r="AD2145" s="216"/>
      <c r="AH2145" s="216"/>
      <c r="AI2145" s="216"/>
      <c r="AL2145" s="216"/>
      <c r="AM2145" s="216"/>
      <c r="AP2145" s="216"/>
      <c r="AQ2145" s="216"/>
      <c r="AT2145" s="216"/>
      <c r="AU2145" s="216"/>
      <c r="AX2145" s="216"/>
      <c r="AY2145" s="216"/>
      <c r="BB2145" s="216"/>
      <c r="BC2145" s="216"/>
      <c r="BF2145" s="216"/>
      <c r="BG2145" s="216"/>
      <c r="BJ2145" s="216"/>
      <c r="BK2145" s="216"/>
      <c r="BN2145" s="216"/>
      <c r="BO2145" s="216"/>
      <c r="BR2145" s="216"/>
      <c r="BS2145" s="216"/>
      <c r="BV2145" s="216"/>
      <c r="BW2145" s="216"/>
      <c r="BZ2145" s="216"/>
      <c r="CA2145" s="216"/>
      <c r="CD2145" s="216"/>
      <c r="CE2145" s="216"/>
      <c r="CL2145" s="215"/>
      <c r="CP2145" s="215"/>
      <c r="CT2145" s="86"/>
    </row>
    <row r="2146" spans="6:98">
      <c r="F2146" s="215"/>
      <c r="S2146" s="216"/>
      <c r="T2146" s="216"/>
      <c r="U2146" s="216"/>
      <c r="V2146" s="216"/>
      <c r="W2146" s="216"/>
      <c r="X2146" s="216"/>
      <c r="Y2146" s="216"/>
      <c r="Z2146" s="216"/>
      <c r="AA2146" s="216"/>
      <c r="AB2146" s="216"/>
      <c r="AC2146" s="216"/>
      <c r="AD2146" s="216"/>
      <c r="AH2146" s="216"/>
      <c r="AI2146" s="216"/>
      <c r="AL2146" s="216"/>
      <c r="AM2146" s="216"/>
      <c r="AP2146" s="216"/>
      <c r="AQ2146" s="216"/>
      <c r="AT2146" s="216"/>
      <c r="AU2146" s="216"/>
      <c r="AX2146" s="216"/>
      <c r="AY2146" s="216"/>
      <c r="BB2146" s="216"/>
      <c r="BC2146" s="216"/>
      <c r="BF2146" s="216"/>
      <c r="BG2146" s="216"/>
      <c r="BJ2146" s="216"/>
      <c r="BK2146" s="216"/>
      <c r="BN2146" s="216"/>
      <c r="BO2146" s="216"/>
      <c r="BR2146" s="216"/>
      <c r="BS2146" s="216"/>
      <c r="BV2146" s="216"/>
      <c r="BW2146" s="216"/>
      <c r="BZ2146" s="216"/>
      <c r="CA2146" s="216"/>
      <c r="CD2146" s="216"/>
      <c r="CE2146" s="216"/>
      <c r="CL2146" s="215"/>
      <c r="CP2146" s="215"/>
      <c r="CT2146" s="86"/>
    </row>
    <row r="2147" spans="6:98">
      <c r="F2147" s="215"/>
      <c r="S2147" s="216"/>
      <c r="T2147" s="216"/>
      <c r="U2147" s="216"/>
      <c r="V2147" s="216"/>
      <c r="W2147" s="216"/>
      <c r="X2147" s="216"/>
      <c r="Y2147" s="216"/>
      <c r="Z2147" s="216"/>
      <c r="AA2147" s="216"/>
      <c r="AB2147" s="216"/>
      <c r="AC2147" s="216"/>
      <c r="AD2147" s="216"/>
      <c r="AH2147" s="216"/>
      <c r="AI2147" s="216"/>
      <c r="AL2147" s="216"/>
      <c r="AM2147" s="216"/>
      <c r="AP2147" s="216"/>
      <c r="AQ2147" s="216"/>
      <c r="AT2147" s="216"/>
      <c r="AU2147" s="216"/>
      <c r="AX2147" s="216"/>
      <c r="AY2147" s="216"/>
      <c r="BB2147" s="216"/>
      <c r="BC2147" s="216"/>
      <c r="BF2147" s="216"/>
      <c r="BG2147" s="216"/>
      <c r="BJ2147" s="216"/>
      <c r="BK2147" s="216"/>
      <c r="BN2147" s="216"/>
      <c r="BO2147" s="216"/>
      <c r="BR2147" s="216"/>
      <c r="BS2147" s="216"/>
      <c r="BV2147" s="216"/>
      <c r="BW2147" s="216"/>
      <c r="BZ2147" s="216"/>
      <c r="CA2147" s="216"/>
      <c r="CD2147" s="216"/>
      <c r="CE2147" s="216"/>
      <c r="CL2147" s="215"/>
      <c r="CO2147" s="215"/>
      <c r="CP2147" s="215"/>
      <c r="CT2147" s="86"/>
    </row>
    <row r="2148" spans="6:98">
      <c r="F2148" s="215"/>
      <c r="S2148" s="216"/>
      <c r="T2148" s="216"/>
      <c r="U2148" s="216"/>
      <c r="V2148" s="216"/>
      <c r="W2148" s="216"/>
      <c r="X2148" s="216"/>
      <c r="Y2148" s="216"/>
      <c r="Z2148" s="216"/>
      <c r="AA2148" s="216"/>
      <c r="AB2148" s="216"/>
      <c r="AC2148" s="216"/>
      <c r="AD2148" s="216"/>
      <c r="AH2148" s="216"/>
      <c r="AI2148" s="216"/>
      <c r="AL2148" s="216"/>
      <c r="AM2148" s="216"/>
      <c r="AP2148" s="216"/>
      <c r="AQ2148" s="216"/>
      <c r="AT2148" s="216"/>
      <c r="AU2148" s="216"/>
      <c r="AX2148" s="216"/>
      <c r="AY2148" s="216"/>
      <c r="BB2148" s="216"/>
      <c r="BC2148" s="216"/>
      <c r="BF2148" s="216"/>
      <c r="BG2148" s="216"/>
      <c r="BJ2148" s="216"/>
      <c r="BK2148" s="216"/>
      <c r="BN2148" s="216"/>
      <c r="BO2148" s="216"/>
      <c r="BR2148" s="216"/>
      <c r="BS2148" s="216"/>
      <c r="BV2148" s="216"/>
      <c r="BW2148" s="216"/>
      <c r="BZ2148" s="216"/>
      <c r="CA2148" s="216"/>
      <c r="CD2148" s="216"/>
      <c r="CE2148" s="216"/>
      <c r="CL2148" s="215"/>
      <c r="CO2148" s="215"/>
      <c r="CP2148" s="215"/>
      <c r="CT2148" s="86"/>
    </row>
    <row r="2149" spans="6:98">
      <c r="F2149" s="215"/>
      <c r="S2149" s="216"/>
      <c r="T2149" s="216"/>
      <c r="U2149" s="216"/>
      <c r="V2149" s="216"/>
      <c r="W2149" s="216"/>
      <c r="X2149" s="216"/>
      <c r="Y2149" s="216"/>
      <c r="Z2149" s="216"/>
      <c r="AA2149" s="216"/>
      <c r="AB2149" s="216"/>
      <c r="AC2149" s="216"/>
      <c r="AD2149" s="216"/>
      <c r="AH2149" s="216"/>
      <c r="AI2149" s="216"/>
      <c r="AL2149" s="216"/>
      <c r="AM2149" s="216"/>
      <c r="AP2149" s="216"/>
      <c r="AQ2149" s="216"/>
      <c r="AT2149" s="216"/>
      <c r="AU2149" s="216"/>
      <c r="AX2149" s="216"/>
      <c r="AY2149" s="216"/>
      <c r="BB2149" s="216"/>
      <c r="BC2149" s="216"/>
      <c r="BF2149" s="216"/>
      <c r="BG2149" s="216"/>
      <c r="BJ2149" s="216"/>
      <c r="BK2149" s="216"/>
      <c r="BN2149" s="216"/>
      <c r="BO2149" s="216"/>
      <c r="BR2149" s="216"/>
      <c r="BS2149" s="216"/>
      <c r="BV2149" s="216"/>
      <c r="BW2149" s="216"/>
      <c r="BZ2149" s="216"/>
      <c r="CA2149" s="216"/>
      <c r="CD2149" s="216"/>
      <c r="CE2149" s="216"/>
      <c r="CL2149" s="215"/>
      <c r="CO2149" s="215"/>
      <c r="CP2149" s="215"/>
      <c r="CT2149" s="86"/>
    </row>
    <row r="2150" spans="6:98">
      <c r="F2150" s="215"/>
      <c r="S2150" s="216"/>
      <c r="T2150" s="216"/>
      <c r="U2150" s="216"/>
      <c r="V2150" s="216"/>
      <c r="W2150" s="216"/>
      <c r="X2150" s="216"/>
      <c r="Y2150" s="216"/>
      <c r="Z2150" s="216"/>
      <c r="AA2150" s="216"/>
      <c r="AB2150" s="216"/>
      <c r="AC2150" s="216"/>
      <c r="AD2150" s="216"/>
      <c r="AH2150" s="216"/>
      <c r="AI2150" s="216"/>
      <c r="AL2150" s="216"/>
      <c r="AM2150" s="216"/>
      <c r="AP2150" s="216"/>
      <c r="AQ2150" s="216"/>
      <c r="AT2150" s="216"/>
      <c r="AU2150" s="216"/>
      <c r="AX2150" s="216"/>
      <c r="AY2150" s="216"/>
      <c r="BB2150" s="216"/>
      <c r="BC2150" s="216"/>
      <c r="BF2150" s="216"/>
      <c r="BG2150" s="216"/>
      <c r="BJ2150" s="216"/>
      <c r="BK2150" s="216"/>
      <c r="BN2150" s="216"/>
      <c r="BO2150" s="216"/>
      <c r="BR2150" s="216"/>
      <c r="BS2150" s="216"/>
      <c r="BV2150" s="216"/>
      <c r="BW2150" s="216"/>
      <c r="BZ2150" s="216"/>
      <c r="CA2150" s="216"/>
      <c r="CD2150" s="216"/>
      <c r="CE2150" s="216"/>
      <c r="CL2150" s="215"/>
      <c r="CO2150" s="215"/>
      <c r="CP2150" s="215"/>
      <c r="CT2150" s="86"/>
    </row>
    <row r="2151" spans="6:98">
      <c r="F2151" s="215"/>
      <c r="S2151" s="216"/>
      <c r="T2151" s="216"/>
      <c r="U2151" s="216"/>
      <c r="V2151" s="216"/>
      <c r="W2151" s="216"/>
      <c r="X2151" s="216"/>
      <c r="Y2151" s="216"/>
      <c r="Z2151" s="216"/>
      <c r="AA2151" s="216"/>
      <c r="AB2151" s="216"/>
      <c r="AC2151" s="216"/>
      <c r="AD2151" s="216"/>
      <c r="AH2151" s="216"/>
      <c r="AI2151" s="216"/>
      <c r="AL2151" s="216"/>
      <c r="AM2151" s="216"/>
      <c r="AP2151" s="216"/>
      <c r="AQ2151" s="216"/>
      <c r="AT2151" s="216"/>
      <c r="AU2151" s="216"/>
      <c r="AX2151" s="216"/>
      <c r="AY2151" s="216"/>
      <c r="BB2151" s="216"/>
      <c r="BC2151" s="216"/>
      <c r="BF2151" s="216"/>
      <c r="BG2151" s="216"/>
      <c r="BJ2151" s="216"/>
      <c r="BK2151" s="216"/>
      <c r="BN2151" s="216"/>
      <c r="BO2151" s="216"/>
      <c r="BR2151" s="216"/>
      <c r="BS2151" s="216"/>
      <c r="BV2151" s="216"/>
      <c r="BW2151" s="216"/>
      <c r="BZ2151" s="216"/>
      <c r="CA2151" s="216"/>
      <c r="CD2151" s="216"/>
      <c r="CE2151" s="216"/>
      <c r="CL2151" s="215"/>
      <c r="CO2151" s="215"/>
      <c r="CP2151" s="215"/>
      <c r="CT2151" s="86"/>
    </row>
    <row r="2152" spans="6:98">
      <c r="F2152" s="215"/>
      <c r="S2152" s="216"/>
      <c r="T2152" s="216"/>
      <c r="U2152" s="216"/>
      <c r="V2152" s="216"/>
      <c r="W2152" s="216"/>
      <c r="X2152" s="216"/>
      <c r="Y2152" s="216"/>
      <c r="Z2152" s="216"/>
      <c r="AA2152" s="216"/>
      <c r="AB2152" s="216"/>
      <c r="AC2152" s="216"/>
      <c r="AD2152" s="216"/>
      <c r="AH2152" s="216"/>
      <c r="AI2152" s="216"/>
      <c r="AL2152" s="216"/>
      <c r="AM2152" s="216"/>
      <c r="AP2152" s="216"/>
      <c r="AQ2152" s="216"/>
      <c r="AT2152" s="216"/>
      <c r="AU2152" s="216"/>
      <c r="AX2152" s="216"/>
      <c r="AY2152" s="216"/>
      <c r="BB2152" s="216"/>
      <c r="BC2152" s="216"/>
      <c r="BF2152" s="216"/>
      <c r="BG2152" s="216"/>
      <c r="BJ2152" s="216"/>
      <c r="BK2152" s="216"/>
      <c r="BN2152" s="216"/>
      <c r="BO2152" s="216"/>
      <c r="BR2152" s="216"/>
      <c r="BS2152" s="216"/>
      <c r="BV2152" s="216"/>
      <c r="BW2152" s="216"/>
      <c r="BZ2152" s="216"/>
      <c r="CA2152" s="216"/>
      <c r="CD2152" s="216"/>
      <c r="CE2152" s="216"/>
      <c r="CL2152" s="215"/>
      <c r="CO2152" s="215"/>
      <c r="CP2152" s="215"/>
      <c r="CT2152" s="86"/>
    </row>
    <row r="2153" spans="6:98">
      <c r="F2153" s="215"/>
      <c r="S2153" s="216"/>
      <c r="T2153" s="216"/>
      <c r="U2153" s="216"/>
      <c r="V2153" s="216"/>
      <c r="W2153" s="216"/>
      <c r="X2153" s="216"/>
      <c r="Y2153" s="216"/>
      <c r="Z2153" s="216"/>
      <c r="AA2153" s="216"/>
      <c r="AB2153" s="216"/>
      <c r="AC2153" s="216"/>
      <c r="AD2153" s="216"/>
      <c r="AH2153" s="216"/>
      <c r="AI2153" s="216"/>
      <c r="AL2153" s="216"/>
      <c r="AM2153" s="216"/>
      <c r="AP2153" s="216"/>
      <c r="AQ2153" s="216"/>
      <c r="AT2153" s="216"/>
      <c r="AU2153" s="216"/>
      <c r="AX2153" s="216"/>
      <c r="AY2153" s="216"/>
      <c r="BB2153" s="216"/>
      <c r="BC2153" s="216"/>
      <c r="BF2153" s="216"/>
      <c r="BG2153" s="216"/>
      <c r="BJ2153" s="216"/>
      <c r="BK2153" s="216"/>
      <c r="BN2153" s="216"/>
      <c r="BO2153" s="216"/>
      <c r="BR2153" s="216"/>
      <c r="BS2153" s="216"/>
      <c r="BV2153" s="216"/>
      <c r="BW2153" s="216"/>
      <c r="BZ2153" s="216"/>
      <c r="CA2153" s="216"/>
      <c r="CD2153" s="216"/>
      <c r="CE2153" s="216"/>
      <c r="CL2153" s="215"/>
      <c r="CO2153" s="215"/>
      <c r="CP2153" s="215"/>
      <c r="CT2153" s="86"/>
    </row>
    <row r="2154" spans="6:98">
      <c r="F2154" s="215"/>
      <c r="S2154" s="216"/>
      <c r="T2154" s="216"/>
      <c r="U2154" s="216"/>
      <c r="V2154" s="216"/>
      <c r="W2154" s="216"/>
      <c r="X2154" s="216"/>
      <c r="Y2154" s="216"/>
      <c r="Z2154" s="216"/>
      <c r="AA2154" s="216"/>
      <c r="AB2154" s="216"/>
      <c r="AC2154" s="216"/>
      <c r="AD2154" s="216"/>
      <c r="AH2154" s="216"/>
      <c r="AI2154" s="216"/>
      <c r="AL2154" s="216"/>
      <c r="AM2154" s="216"/>
      <c r="AP2154" s="216"/>
      <c r="AQ2154" s="216"/>
      <c r="AT2154" s="216"/>
      <c r="AU2154" s="216"/>
      <c r="AX2154" s="216"/>
      <c r="AY2154" s="216"/>
      <c r="BB2154" s="216"/>
      <c r="BC2154" s="216"/>
      <c r="BF2154" s="216"/>
      <c r="BG2154" s="216"/>
      <c r="BJ2154" s="216"/>
      <c r="BK2154" s="216"/>
      <c r="BN2154" s="216"/>
      <c r="BO2154" s="216"/>
      <c r="BR2154" s="216"/>
      <c r="BS2154" s="216"/>
      <c r="BV2154" s="216"/>
      <c r="BW2154" s="216"/>
      <c r="BZ2154" s="216"/>
      <c r="CA2154" s="216"/>
      <c r="CD2154" s="216"/>
      <c r="CE2154" s="216"/>
      <c r="CL2154" s="215"/>
      <c r="CO2154" s="215"/>
      <c r="CP2154" s="215"/>
      <c r="CT2154" s="86"/>
    </row>
    <row r="2155" spans="6:98">
      <c r="F2155" s="215"/>
      <c r="S2155" s="216"/>
      <c r="T2155" s="216"/>
      <c r="U2155" s="216"/>
      <c r="V2155" s="216"/>
      <c r="W2155" s="216"/>
      <c r="X2155" s="216"/>
      <c r="Y2155" s="216"/>
      <c r="Z2155" s="216"/>
      <c r="AA2155" s="216"/>
      <c r="AB2155" s="216"/>
      <c r="AC2155" s="216"/>
      <c r="AD2155" s="216"/>
      <c r="AH2155" s="216"/>
      <c r="AI2155" s="216"/>
      <c r="AL2155" s="216"/>
      <c r="AM2155" s="216"/>
      <c r="AP2155" s="216"/>
      <c r="AQ2155" s="216"/>
      <c r="AT2155" s="216"/>
      <c r="AU2155" s="216"/>
      <c r="AX2155" s="216"/>
      <c r="AY2155" s="216"/>
      <c r="BB2155" s="216"/>
      <c r="BC2155" s="216"/>
      <c r="BF2155" s="216"/>
      <c r="BG2155" s="216"/>
      <c r="BJ2155" s="216"/>
      <c r="BK2155" s="216"/>
      <c r="BN2155" s="216"/>
      <c r="BO2155" s="216"/>
      <c r="BR2155" s="216"/>
      <c r="BS2155" s="216"/>
      <c r="BV2155" s="216"/>
      <c r="BW2155" s="216"/>
      <c r="BZ2155" s="216"/>
      <c r="CA2155" s="216"/>
      <c r="CD2155" s="216"/>
      <c r="CE2155" s="216"/>
      <c r="CL2155" s="215"/>
      <c r="CO2155" s="215"/>
      <c r="CP2155" s="215"/>
      <c r="CT2155" s="86"/>
    </row>
    <row r="2156" spans="6:98">
      <c r="F2156" s="215"/>
      <c r="S2156" s="216"/>
      <c r="T2156" s="216"/>
      <c r="U2156" s="216"/>
      <c r="V2156" s="216"/>
      <c r="W2156" s="216"/>
      <c r="X2156" s="216"/>
      <c r="Y2156" s="216"/>
      <c r="Z2156" s="216"/>
      <c r="AA2156" s="216"/>
      <c r="AB2156" s="216"/>
      <c r="AC2156" s="216"/>
      <c r="AD2156" s="216"/>
      <c r="AH2156" s="216"/>
      <c r="AI2156" s="216"/>
      <c r="AL2156" s="216"/>
      <c r="AM2156" s="216"/>
      <c r="AP2156" s="216"/>
      <c r="AQ2156" s="216"/>
      <c r="AT2156" s="216"/>
      <c r="AU2156" s="216"/>
      <c r="AX2156" s="216"/>
      <c r="AY2156" s="216"/>
      <c r="BB2156" s="216"/>
      <c r="BC2156" s="216"/>
      <c r="BF2156" s="216"/>
      <c r="BG2156" s="216"/>
      <c r="BJ2156" s="216"/>
      <c r="BK2156" s="216"/>
      <c r="BN2156" s="216"/>
      <c r="BO2156" s="216"/>
      <c r="BR2156" s="216"/>
      <c r="BS2156" s="216"/>
      <c r="BV2156" s="216"/>
      <c r="BW2156" s="216"/>
      <c r="BZ2156" s="216"/>
      <c r="CA2156" s="216"/>
      <c r="CD2156" s="216"/>
      <c r="CE2156" s="216"/>
      <c r="CL2156" s="215"/>
      <c r="CO2156" s="215"/>
      <c r="CP2156" s="215"/>
      <c r="CT2156" s="86"/>
    </row>
    <row r="2157" spans="6:98">
      <c r="F2157" s="215"/>
      <c r="S2157" s="216"/>
      <c r="T2157" s="216"/>
      <c r="U2157" s="216"/>
      <c r="V2157" s="216"/>
      <c r="W2157" s="216"/>
      <c r="X2157" s="216"/>
      <c r="Y2157" s="216"/>
      <c r="Z2157" s="216"/>
      <c r="AA2157" s="216"/>
      <c r="AB2157" s="216"/>
      <c r="AC2157" s="216"/>
      <c r="AD2157" s="216"/>
      <c r="AH2157" s="216"/>
      <c r="AI2157" s="216"/>
      <c r="AL2157" s="216"/>
      <c r="AM2157" s="216"/>
      <c r="AP2157" s="216"/>
      <c r="AQ2157" s="216"/>
      <c r="AT2157" s="216"/>
      <c r="AU2157" s="216"/>
      <c r="AX2157" s="216"/>
      <c r="AY2157" s="216"/>
      <c r="BB2157" s="216"/>
      <c r="BC2157" s="216"/>
      <c r="BF2157" s="216"/>
      <c r="BG2157" s="216"/>
      <c r="BJ2157" s="216"/>
      <c r="BK2157" s="216"/>
      <c r="BN2157" s="216"/>
      <c r="BO2157" s="216"/>
      <c r="BR2157" s="216"/>
      <c r="BS2157" s="216"/>
      <c r="BV2157" s="216"/>
      <c r="BW2157" s="216"/>
      <c r="BZ2157" s="216"/>
      <c r="CA2157" s="216"/>
      <c r="CD2157" s="216"/>
      <c r="CE2157" s="216"/>
      <c r="CL2157" s="215"/>
      <c r="CO2157" s="215"/>
      <c r="CP2157" s="215"/>
      <c r="CT2157" s="86"/>
    </row>
    <row r="2158" spans="6:98">
      <c r="F2158" s="215"/>
      <c r="S2158" s="216"/>
      <c r="T2158" s="216"/>
      <c r="U2158" s="216"/>
      <c r="V2158" s="216"/>
      <c r="W2158" s="216"/>
      <c r="X2158" s="216"/>
      <c r="Y2158" s="216"/>
      <c r="Z2158" s="216"/>
      <c r="AA2158" s="216"/>
      <c r="AB2158" s="216"/>
      <c r="AC2158" s="216"/>
      <c r="AD2158" s="216"/>
      <c r="AH2158" s="216"/>
      <c r="AI2158" s="216"/>
      <c r="AL2158" s="216"/>
      <c r="AM2158" s="216"/>
      <c r="AP2158" s="216"/>
      <c r="AQ2158" s="216"/>
      <c r="AT2158" s="216"/>
      <c r="AU2158" s="216"/>
      <c r="AX2158" s="216"/>
      <c r="AY2158" s="216"/>
      <c r="BB2158" s="216"/>
      <c r="BC2158" s="216"/>
      <c r="BF2158" s="216"/>
      <c r="BG2158" s="216"/>
      <c r="BJ2158" s="216"/>
      <c r="BK2158" s="216"/>
      <c r="BN2158" s="216"/>
      <c r="BO2158" s="216"/>
      <c r="BR2158" s="216"/>
      <c r="BS2158" s="216"/>
      <c r="BV2158" s="216"/>
      <c r="BW2158" s="216"/>
      <c r="BZ2158" s="216"/>
      <c r="CA2158" s="216"/>
      <c r="CD2158" s="216"/>
      <c r="CE2158" s="216"/>
      <c r="CL2158" s="215"/>
      <c r="CO2158" s="215"/>
      <c r="CP2158" s="215"/>
      <c r="CT2158" s="86"/>
    </row>
    <row r="2159" spans="6:98">
      <c r="F2159" s="215"/>
      <c r="S2159" s="216"/>
      <c r="T2159" s="216"/>
      <c r="U2159" s="216"/>
      <c r="V2159" s="216"/>
      <c r="W2159" s="216"/>
      <c r="X2159" s="216"/>
      <c r="Y2159" s="216"/>
      <c r="Z2159" s="216"/>
      <c r="AA2159" s="216"/>
      <c r="AB2159" s="216"/>
      <c r="AC2159" s="216"/>
      <c r="AD2159" s="216"/>
      <c r="AH2159" s="216"/>
      <c r="AI2159" s="216"/>
      <c r="AL2159" s="216"/>
      <c r="AM2159" s="216"/>
      <c r="AP2159" s="216"/>
      <c r="AQ2159" s="216"/>
      <c r="AT2159" s="216"/>
      <c r="AU2159" s="216"/>
      <c r="AX2159" s="216"/>
      <c r="AY2159" s="216"/>
      <c r="BB2159" s="216"/>
      <c r="BC2159" s="216"/>
      <c r="BF2159" s="216"/>
      <c r="BG2159" s="216"/>
      <c r="BJ2159" s="216"/>
      <c r="BK2159" s="216"/>
      <c r="BN2159" s="216"/>
      <c r="BO2159" s="216"/>
      <c r="BR2159" s="216"/>
      <c r="BS2159" s="216"/>
      <c r="BV2159" s="216"/>
      <c r="BW2159" s="216"/>
      <c r="BZ2159" s="216"/>
      <c r="CA2159" s="216"/>
      <c r="CD2159" s="216"/>
      <c r="CE2159" s="216"/>
      <c r="CL2159" s="215"/>
      <c r="CO2159" s="215"/>
      <c r="CP2159" s="215"/>
      <c r="CT2159" s="86"/>
    </row>
    <row r="2160" spans="6:98">
      <c r="F2160" s="215"/>
      <c r="S2160" s="216"/>
      <c r="T2160" s="216"/>
      <c r="U2160" s="216"/>
      <c r="V2160" s="216"/>
      <c r="W2160" s="216"/>
      <c r="X2160" s="216"/>
      <c r="Y2160" s="216"/>
      <c r="Z2160" s="216"/>
      <c r="AA2160" s="216"/>
      <c r="AB2160" s="216"/>
      <c r="AC2160" s="216"/>
      <c r="AD2160" s="216"/>
      <c r="AH2160" s="216"/>
      <c r="AI2160" s="216"/>
      <c r="AL2160" s="216"/>
      <c r="AM2160" s="216"/>
      <c r="AP2160" s="216"/>
      <c r="AQ2160" s="216"/>
      <c r="AT2160" s="216"/>
      <c r="AU2160" s="216"/>
      <c r="AX2160" s="216"/>
      <c r="AY2160" s="216"/>
      <c r="BB2160" s="216"/>
      <c r="BC2160" s="216"/>
      <c r="BF2160" s="216"/>
      <c r="BG2160" s="216"/>
      <c r="BJ2160" s="216"/>
      <c r="BK2160" s="216"/>
      <c r="BN2160" s="216"/>
      <c r="BO2160" s="216"/>
      <c r="BR2160" s="216"/>
      <c r="BS2160" s="216"/>
      <c r="BV2160" s="216"/>
      <c r="BW2160" s="216"/>
      <c r="BZ2160" s="216"/>
      <c r="CA2160" s="216"/>
      <c r="CD2160" s="216"/>
      <c r="CE2160" s="216"/>
      <c r="CL2160" s="215"/>
      <c r="CO2160" s="215"/>
      <c r="CP2160" s="215"/>
      <c r="CT2160" s="86"/>
    </row>
    <row r="2161" spans="6:98">
      <c r="F2161" s="215"/>
      <c r="S2161" s="216"/>
      <c r="T2161" s="216"/>
      <c r="U2161" s="216"/>
      <c r="V2161" s="216"/>
      <c r="W2161" s="216"/>
      <c r="X2161" s="216"/>
      <c r="Y2161" s="216"/>
      <c r="Z2161" s="216"/>
      <c r="AA2161" s="216"/>
      <c r="AB2161" s="216"/>
      <c r="AC2161" s="216"/>
      <c r="AD2161" s="216"/>
      <c r="AH2161" s="216"/>
      <c r="AI2161" s="216"/>
      <c r="AL2161" s="216"/>
      <c r="AM2161" s="216"/>
      <c r="AP2161" s="216"/>
      <c r="AQ2161" s="216"/>
      <c r="AT2161" s="216"/>
      <c r="AU2161" s="216"/>
      <c r="AX2161" s="216"/>
      <c r="AY2161" s="216"/>
      <c r="BB2161" s="216"/>
      <c r="BC2161" s="216"/>
      <c r="BF2161" s="216"/>
      <c r="BG2161" s="216"/>
      <c r="BJ2161" s="216"/>
      <c r="BK2161" s="216"/>
      <c r="BN2161" s="216"/>
      <c r="BO2161" s="216"/>
      <c r="BR2161" s="216"/>
      <c r="BS2161" s="216"/>
      <c r="BV2161" s="216"/>
      <c r="BW2161" s="216"/>
      <c r="BZ2161" s="216"/>
      <c r="CA2161" s="216"/>
      <c r="CD2161" s="216"/>
      <c r="CE2161" s="216"/>
      <c r="CL2161" s="215"/>
      <c r="CO2161" s="215"/>
      <c r="CP2161" s="215"/>
      <c r="CT2161" s="86"/>
    </row>
    <row r="2162" spans="6:98">
      <c r="F2162" s="215"/>
      <c r="S2162" s="216"/>
      <c r="T2162" s="216"/>
      <c r="U2162" s="216"/>
      <c r="V2162" s="216"/>
      <c r="W2162" s="216"/>
      <c r="X2162" s="216"/>
      <c r="Y2162" s="216"/>
      <c r="Z2162" s="216"/>
      <c r="AA2162" s="216"/>
      <c r="AB2162" s="216"/>
      <c r="AC2162" s="216"/>
      <c r="AD2162" s="216"/>
      <c r="AH2162" s="216"/>
      <c r="AI2162" s="216"/>
      <c r="AL2162" s="216"/>
      <c r="AM2162" s="216"/>
      <c r="AP2162" s="216"/>
      <c r="AQ2162" s="216"/>
      <c r="AT2162" s="216"/>
      <c r="AU2162" s="216"/>
      <c r="AX2162" s="216"/>
      <c r="AY2162" s="216"/>
      <c r="BB2162" s="216"/>
      <c r="BC2162" s="216"/>
      <c r="BF2162" s="216"/>
      <c r="BG2162" s="216"/>
      <c r="BJ2162" s="216"/>
      <c r="BK2162" s="216"/>
      <c r="BN2162" s="216"/>
      <c r="BO2162" s="216"/>
      <c r="BR2162" s="216"/>
      <c r="BS2162" s="216"/>
      <c r="BV2162" s="216"/>
      <c r="BW2162" s="216"/>
      <c r="BZ2162" s="216"/>
      <c r="CA2162" s="216"/>
      <c r="CD2162" s="216"/>
      <c r="CE2162" s="216"/>
      <c r="CL2162" s="215"/>
      <c r="CO2162" s="215"/>
      <c r="CP2162" s="215"/>
      <c r="CT2162" s="86"/>
    </row>
    <row r="2163" spans="6:98">
      <c r="F2163" s="215"/>
      <c r="S2163" s="216"/>
      <c r="T2163" s="216"/>
      <c r="U2163" s="216"/>
      <c r="V2163" s="216"/>
      <c r="W2163" s="216"/>
      <c r="X2163" s="216"/>
      <c r="Y2163" s="216"/>
      <c r="Z2163" s="216"/>
      <c r="AA2163" s="216"/>
      <c r="AB2163" s="216"/>
      <c r="AC2163" s="216"/>
      <c r="AD2163" s="216"/>
      <c r="AH2163" s="216"/>
      <c r="AI2163" s="216"/>
      <c r="AL2163" s="216"/>
      <c r="AM2163" s="216"/>
      <c r="AP2163" s="216"/>
      <c r="AQ2163" s="216"/>
      <c r="AT2163" s="216"/>
      <c r="AU2163" s="216"/>
      <c r="AX2163" s="216"/>
      <c r="AY2163" s="216"/>
      <c r="BB2163" s="216"/>
      <c r="BC2163" s="216"/>
      <c r="BF2163" s="216"/>
      <c r="BG2163" s="216"/>
      <c r="BJ2163" s="216"/>
      <c r="BK2163" s="216"/>
      <c r="BN2163" s="216"/>
      <c r="BO2163" s="216"/>
      <c r="BR2163" s="216"/>
      <c r="BS2163" s="216"/>
      <c r="BV2163" s="216"/>
      <c r="BW2163" s="216"/>
      <c r="BZ2163" s="216"/>
      <c r="CA2163" s="216"/>
      <c r="CD2163" s="216"/>
      <c r="CE2163" s="216"/>
      <c r="CL2163" s="215"/>
      <c r="CO2163" s="215"/>
      <c r="CP2163" s="215"/>
      <c r="CT2163" s="86"/>
    </row>
    <row r="2164" spans="6:98">
      <c r="F2164" s="215"/>
      <c r="S2164" s="216"/>
      <c r="T2164" s="216"/>
      <c r="U2164" s="216"/>
      <c r="V2164" s="216"/>
      <c r="W2164" s="216"/>
      <c r="X2164" s="216"/>
      <c r="Y2164" s="216"/>
      <c r="Z2164" s="216"/>
      <c r="AA2164" s="216"/>
      <c r="AB2164" s="216"/>
      <c r="AC2164" s="216"/>
      <c r="AD2164" s="216"/>
      <c r="AH2164" s="216"/>
      <c r="AI2164" s="216"/>
      <c r="AL2164" s="216"/>
      <c r="AM2164" s="216"/>
      <c r="AP2164" s="216"/>
      <c r="AQ2164" s="216"/>
      <c r="AT2164" s="216"/>
      <c r="AU2164" s="216"/>
      <c r="AX2164" s="216"/>
      <c r="AY2164" s="216"/>
      <c r="BB2164" s="216"/>
      <c r="BC2164" s="216"/>
      <c r="BF2164" s="216"/>
      <c r="BG2164" s="216"/>
      <c r="BJ2164" s="216"/>
      <c r="BK2164" s="216"/>
      <c r="BN2164" s="216"/>
      <c r="BO2164" s="216"/>
      <c r="BR2164" s="216"/>
      <c r="BS2164" s="216"/>
      <c r="BV2164" s="216"/>
      <c r="BW2164" s="216"/>
      <c r="BZ2164" s="216"/>
      <c r="CA2164" s="216"/>
      <c r="CD2164" s="216"/>
      <c r="CE2164" s="216"/>
      <c r="CL2164" s="215"/>
      <c r="CO2164" s="215"/>
      <c r="CP2164" s="215"/>
      <c r="CT2164" s="86"/>
    </row>
    <row r="2165" spans="6:98">
      <c r="F2165" s="215"/>
      <c r="S2165" s="216"/>
      <c r="T2165" s="216"/>
      <c r="U2165" s="216"/>
      <c r="V2165" s="216"/>
      <c r="W2165" s="216"/>
      <c r="X2165" s="216"/>
      <c r="Y2165" s="216"/>
      <c r="Z2165" s="216"/>
      <c r="AA2165" s="216"/>
      <c r="AB2165" s="216"/>
      <c r="AC2165" s="216"/>
      <c r="AD2165" s="216"/>
      <c r="AH2165" s="216"/>
      <c r="AI2165" s="216"/>
      <c r="AL2165" s="216"/>
      <c r="AM2165" s="216"/>
      <c r="AP2165" s="216"/>
      <c r="AQ2165" s="216"/>
      <c r="AT2165" s="216"/>
      <c r="AU2165" s="216"/>
      <c r="AX2165" s="216"/>
      <c r="AY2165" s="216"/>
      <c r="BB2165" s="216"/>
      <c r="BC2165" s="216"/>
      <c r="BF2165" s="216"/>
      <c r="BG2165" s="216"/>
      <c r="BJ2165" s="216"/>
      <c r="BK2165" s="216"/>
      <c r="BN2165" s="216"/>
      <c r="BO2165" s="216"/>
      <c r="BR2165" s="216"/>
      <c r="BS2165" s="216"/>
      <c r="BV2165" s="216"/>
      <c r="BW2165" s="216"/>
      <c r="BZ2165" s="216"/>
      <c r="CA2165" s="216"/>
      <c r="CD2165" s="216"/>
      <c r="CE2165" s="216"/>
      <c r="CL2165" s="215"/>
      <c r="CO2165" s="215"/>
      <c r="CP2165" s="215"/>
      <c r="CT2165" s="86"/>
    </row>
    <row r="2166" spans="6:98">
      <c r="F2166" s="215"/>
      <c r="S2166" s="216"/>
      <c r="T2166" s="216"/>
      <c r="U2166" s="216"/>
      <c r="V2166" s="216"/>
      <c r="W2166" s="216"/>
      <c r="X2166" s="216"/>
      <c r="Y2166" s="216"/>
      <c r="Z2166" s="216"/>
      <c r="AA2166" s="216"/>
      <c r="AB2166" s="216"/>
      <c r="AC2166" s="216"/>
      <c r="AD2166" s="216"/>
      <c r="AH2166" s="216"/>
      <c r="AI2166" s="216"/>
      <c r="AL2166" s="216"/>
      <c r="AM2166" s="216"/>
      <c r="AP2166" s="216"/>
      <c r="AQ2166" s="216"/>
      <c r="AT2166" s="216"/>
      <c r="AU2166" s="216"/>
      <c r="AX2166" s="216"/>
      <c r="AY2166" s="216"/>
      <c r="BB2166" s="216"/>
      <c r="BC2166" s="216"/>
      <c r="BF2166" s="216"/>
      <c r="BG2166" s="216"/>
      <c r="BJ2166" s="216"/>
      <c r="BK2166" s="216"/>
      <c r="BN2166" s="216"/>
      <c r="BO2166" s="216"/>
      <c r="BR2166" s="216"/>
      <c r="BS2166" s="216"/>
      <c r="BV2166" s="216"/>
      <c r="BW2166" s="216"/>
      <c r="BZ2166" s="216"/>
      <c r="CA2166" s="216"/>
      <c r="CD2166" s="216"/>
      <c r="CE2166" s="216"/>
      <c r="CL2166" s="215"/>
      <c r="CO2166" s="215"/>
      <c r="CP2166" s="215"/>
      <c r="CT2166" s="86"/>
    </row>
    <row r="2167" spans="6:98">
      <c r="F2167" s="215"/>
      <c r="S2167" s="216"/>
      <c r="T2167" s="216"/>
      <c r="U2167" s="216"/>
      <c r="V2167" s="216"/>
      <c r="W2167" s="216"/>
      <c r="X2167" s="216"/>
      <c r="Y2167" s="216"/>
      <c r="Z2167" s="216"/>
      <c r="AA2167" s="216"/>
      <c r="AB2167" s="216"/>
      <c r="AC2167" s="216"/>
      <c r="AD2167" s="216"/>
      <c r="AH2167" s="216"/>
      <c r="AI2167" s="216"/>
      <c r="AL2167" s="216"/>
      <c r="AM2167" s="216"/>
      <c r="AP2167" s="216"/>
      <c r="AQ2167" s="216"/>
      <c r="AT2167" s="216"/>
      <c r="AU2167" s="216"/>
      <c r="AX2167" s="216"/>
      <c r="AY2167" s="216"/>
      <c r="BB2167" s="216"/>
      <c r="BC2167" s="216"/>
      <c r="BF2167" s="216"/>
      <c r="BG2167" s="216"/>
      <c r="BJ2167" s="216"/>
      <c r="BK2167" s="216"/>
      <c r="BN2167" s="216"/>
      <c r="BO2167" s="216"/>
      <c r="BR2167" s="216"/>
      <c r="BS2167" s="216"/>
      <c r="BV2167" s="216"/>
      <c r="BW2167" s="216"/>
      <c r="BZ2167" s="216"/>
      <c r="CA2167" s="216"/>
      <c r="CD2167" s="216"/>
      <c r="CE2167" s="216"/>
      <c r="CL2167" s="215"/>
      <c r="CO2167" s="215"/>
      <c r="CP2167" s="215"/>
      <c r="CT2167" s="86"/>
    </row>
    <row r="2168" spans="6:98">
      <c r="F2168" s="215"/>
      <c r="S2168" s="216"/>
      <c r="T2168" s="216"/>
      <c r="U2168" s="216"/>
      <c r="V2168" s="216"/>
      <c r="W2168" s="216"/>
      <c r="X2168" s="216"/>
      <c r="Y2168" s="216"/>
      <c r="Z2168" s="216"/>
      <c r="AA2168" s="216"/>
      <c r="AB2168" s="216"/>
      <c r="AC2168" s="216"/>
      <c r="AD2168" s="216"/>
      <c r="AH2168" s="216"/>
      <c r="AI2168" s="216"/>
      <c r="AL2168" s="216"/>
      <c r="AM2168" s="216"/>
      <c r="AP2168" s="216"/>
      <c r="AQ2168" s="216"/>
      <c r="AT2168" s="216"/>
      <c r="AU2168" s="216"/>
      <c r="AX2168" s="216"/>
      <c r="AY2168" s="216"/>
      <c r="BB2168" s="216"/>
      <c r="BC2168" s="216"/>
      <c r="BF2168" s="216"/>
      <c r="BG2168" s="216"/>
      <c r="BJ2168" s="216"/>
      <c r="BK2168" s="216"/>
      <c r="BN2168" s="216"/>
      <c r="BO2168" s="216"/>
      <c r="BR2168" s="216"/>
      <c r="BS2168" s="216"/>
      <c r="BV2168" s="216"/>
      <c r="BW2168" s="216"/>
      <c r="BZ2168" s="216"/>
      <c r="CA2168" s="216"/>
      <c r="CD2168" s="216"/>
      <c r="CE2168" s="216"/>
      <c r="CL2168" s="215"/>
      <c r="CO2168" s="215"/>
      <c r="CP2168" s="215"/>
      <c r="CT2168" s="86"/>
    </row>
    <row r="2169" spans="6:98">
      <c r="F2169" s="215"/>
      <c r="S2169" s="216"/>
      <c r="T2169" s="216"/>
      <c r="U2169" s="216"/>
      <c r="V2169" s="216"/>
      <c r="W2169" s="216"/>
      <c r="X2169" s="216"/>
      <c r="Y2169" s="216"/>
      <c r="Z2169" s="216"/>
      <c r="AA2169" s="216"/>
      <c r="AB2169" s="216"/>
      <c r="AC2169" s="216"/>
      <c r="AD2169" s="216"/>
      <c r="AH2169" s="216"/>
      <c r="AI2169" s="216"/>
      <c r="AL2169" s="216"/>
      <c r="AM2169" s="216"/>
      <c r="AP2169" s="216"/>
      <c r="AQ2169" s="216"/>
      <c r="AT2169" s="216"/>
      <c r="AU2169" s="216"/>
      <c r="AX2169" s="216"/>
      <c r="AY2169" s="216"/>
      <c r="BB2169" s="216"/>
      <c r="BC2169" s="216"/>
      <c r="BF2169" s="216"/>
      <c r="BG2169" s="216"/>
      <c r="BJ2169" s="216"/>
      <c r="BK2169" s="216"/>
      <c r="BN2169" s="216"/>
      <c r="BO2169" s="216"/>
      <c r="BR2169" s="216"/>
      <c r="BS2169" s="216"/>
      <c r="BV2169" s="216"/>
      <c r="BW2169" s="216"/>
      <c r="BZ2169" s="216"/>
      <c r="CA2169" s="216"/>
      <c r="CD2169" s="216"/>
      <c r="CE2169" s="216"/>
      <c r="CL2169" s="215"/>
      <c r="CO2169" s="215"/>
      <c r="CP2169" s="215"/>
      <c r="CT2169" s="86"/>
    </row>
    <row r="2170" spans="6:98">
      <c r="F2170" s="215"/>
      <c r="S2170" s="216"/>
      <c r="T2170" s="216"/>
      <c r="U2170" s="216"/>
      <c r="V2170" s="216"/>
      <c r="W2170" s="216"/>
      <c r="X2170" s="216"/>
      <c r="Y2170" s="216"/>
      <c r="Z2170" s="216"/>
      <c r="AA2170" s="216"/>
      <c r="AB2170" s="216"/>
      <c r="AC2170" s="216"/>
      <c r="AD2170" s="216"/>
      <c r="AH2170" s="216"/>
      <c r="AI2170" s="216"/>
      <c r="AL2170" s="216"/>
      <c r="AM2170" s="216"/>
      <c r="AP2170" s="216"/>
      <c r="AQ2170" s="216"/>
      <c r="AT2170" s="216"/>
      <c r="AU2170" s="216"/>
      <c r="AX2170" s="216"/>
      <c r="AY2170" s="216"/>
      <c r="BB2170" s="216"/>
      <c r="BC2170" s="216"/>
      <c r="BF2170" s="216"/>
      <c r="BG2170" s="216"/>
      <c r="BJ2170" s="216"/>
      <c r="BK2170" s="216"/>
      <c r="BN2170" s="216"/>
      <c r="BO2170" s="216"/>
      <c r="BR2170" s="216"/>
      <c r="BS2170" s="216"/>
      <c r="BV2170" s="216"/>
      <c r="BW2170" s="216"/>
      <c r="BZ2170" s="216"/>
      <c r="CA2170" s="216"/>
      <c r="CD2170" s="216"/>
      <c r="CE2170" s="216"/>
      <c r="CL2170" s="215"/>
      <c r="CO2170" s="215"/>
      <c r="CP2170" s="215"/>
      <c r="CT2170" s="86"/>
    </row>
    <row r="2171" spans="6:98">
      <c r="F2171" s="215"/>
      <c r="S2171" s="216"/>
      <c r="T2171" s="216"/>
      <c r="U2171" s="216"/>
      <c r="V2171" s="216"/>
      <c r="W2171" s="216"/>
      <c r="X2171" s="216"/>
      <c r="Y2171" s="216"/>
      <c r="Z2171" s="216"/>
      <c r="AA2171" s="216"/>
      <c r="AB2171" s="216"/>
      <c r="AC2171" s="216"/>
      <c r="AD2171" s="216"/>
      <c r="AH2171" s="216"/>
      <c r="AI2171" s="216"/>
      <c r="AL2171" s="216"/>
      <c r="AM2171" s="216"/>
      <c r="AP2171" s="216"/>
      <c r="AQ2171" s="216"/>
      <c r="AT2171" s="216"/>
      <c r="AU2171" s="216"/>
      <c r="AX2171" s="216"/>
      <c r="AY2171" s="216"/>
      <c r="BB2171" s="216"/>
      <c r="BC2171" s="216"/>
      <c r="BF2171" s="216"/>
      <c r="BG2171" s="216"/>
      <c r="BJ2171" s="216"/>
      <c r="BK2171" s="216"/>
      <c r="BN2171" s="216"/>
      <c r="BO2171" s="216"/>
      <c r="BR2171" s="216"/>
      <c r="BS2171" s="216"/>
      <c r="BV2171" s="216"/>
      <c r="BW2171" s="216"/>
      <c r="BZ2171" s="216"/>
      <c r="CA2171" s="216"/>
      <c r="CD2171" s="216"/>
      <c r="CE2171" s="216"/>
      <c r="CL2171" s="215"/>
      <c r="CO2171" s="215"/>
      <c r="CP2171" s="215"/>
      <c r="CT2171" s="86"/>
    </row>
    <row r="2172" spans="6:98">
      <c r="F2172" s="215"/>
      <c r="S2172" s="216"/>
      <c r="T2172" s="216"/>
      <c r="U2172" s="216"/>
      <c r="V2172" s="216"/>
      <c r="W2172" s="216"/>
      <c r="X2172" s="216"/>
      <c r="Y2172" s="216"/>
      <c r="Z2172" s="216"/>
      <c r="AA2172" s="216"/>
      <c r="AB2172" s="216"/>
      <c r="AC2172" s="216"/>
      <c r="AD2172" s="216"/>
      <c r="AH2172" s="216"/>
      <c r="AI2172" s="216"/>
      <c r="AL2172" s="216"/>
      <c r="AM2172" s="216"/>
      <c r="AP2172" s="216"/>
      <c r="AQ2172" s="216"/>
      <c r="AT2172" s="216"/>
      <c r="AU2172" s="216"/>
      <c r="AX2172" s="216"/>
      <c r="AY2172" s="216"/>
      <c r="BB2172" s="216"/>
      <c r="BC2172" s="216"/>
      <c r="BF2172" s="216"/>
      <c r="BG2172" s="216"/>
      <c r="BJ2172" s="216"/>
      <c r="BK2172" s="216"/>
      <c r="BN2172" s="216"/>
      <c r="BO2172" s="216"/>
      <c r="BR2172" s="216"/>
      <c r="BS2172" s="216"/>
      <c r="BV2172" s="216"/>
      <c r="BW2172" s="216"/>
      <c r="BZ2172" s="216"/>
      <c r="CA2172" s="216"/>
      <c r="CD2172" s="216"/>
      <c r="CE2172" s="216"/>
      <c r="CL2172" s="215"/>
      <c r="CO2172" s="215"/>
      <c r="CP2172" s="215"/>
      <c r="CT2172" s="86"/>
    </row>
    <row r="2173" spans="6:98">
      <c r="F2173" s="215"/>
      <c r="S2173" s="216"/>
      <c r="T2173" s="216"/>
      <c r="U2173" s="216"/>
      <c r="V2173" s="216"/>
      <c r="W2173" s="216"/>
      <c r="X2173" s="216"/>
      <c r="Y2173" s="216"/>
      <c r="Z2173" s="216"/>
      <c r="AA2173" s="216"/>
      <c r="AB2173" s="216"/>
      <c r="AC2173" s="216"/>
      <c r="AD2173" s="216"/>
      <c r="AH2173" s="216"/>
      <c r="AI2173" s="216"/>
      <c r="AL2173" s="216"/>
      <c r="AM2173" s="216"/>
      <c r="AP2173" s="216"/>
      <c r="AQ2173" s="216"/>
      <c r="AT2173" s="216"/>
      <c r="AU2173" s="216"/>
      <c r="AX2173" s="216"/>
      <c r="AY2173" s="216"/>
      <c r="BB2173" s="216"/>
      <c r="BC2173" s="216"/>
      <c r="BF2173" s="216"/>
      <c r="BG2173" s="216"/>
      <c r="BJ2173" s="216"/>
      <c r="BK2173" s="216"/>
      <c r="BN2173" s="216"/>
      <c r="BO2173" s="216"/>
      <c r="BR2173" s="216"/>
      <c r="BS2173" s="216"/>
      <c r="BV2173" s="216"/>
      <c r="BW2173" s="216"/>
      <c r="BZ2173" s="216"/>
      <c r="CA2173" s="216"/>
      <c r="CD2173" s="216"/>
      <c r="CE2173" s="216"/>
      <c r="CL2173" s="215"/>
      <c r="CO2173" s="215"/>
      <c r="CP2173" s="215"/>
      <c r="CT2173" s="86"/>
    </row>
    <row r="2174" spans="6:98">
      <c r="F2174" s="215"/>
      <c r="S2174" s="216"/>
      <c r="T2174" s="216"/>
      <c r="U2174" s="216"/>
      <c r="V2174" s="216"/>
      <c r="W2174" s="216"/>
      <c r="X2174" s="216"/>
      <c r="Y2174" s="216"/>
      <c r="Z2174" s="216"/>
      <c r="AA2174" s="216"/>
      <c r="AB2174" s="216"/>
      <c r="AC2174" s="216"/>
      <c r="AD2174" s="216"/>
      <c r="AH2174" s="216"/>
      <c r="AI2174" s="216"/>
      <c r="AL2174" s="216"/>
      <c r="AM2174" s="216"/>
      <c r="AP2174" s="216"/>
      <c r="AQ2174" s="216"/>
      <c r="AT2174" s="216"/>
      <c r="AU2174" s="216"/>
      <c r="AX2174" s="216"/>
      <c r="AY2174" s="216"/>
      <c r="BB2174" s="216"/>
      <c r="BC2174" s="216"/>
      <c r="BF2174" s="216"/>
      <c r="BG2174" s="216"/>
      <c r="BJ2174" s="216"/>
      <c r="BK2174" s="216"/>
      <c r="BN2174" s="216"/>
      <c r="BO2174" s="216"/>
      <c r="BR2174" s="216"/>
      <c r="BS2174" s="216"/>
      <c r="BV2174" s="216"/>
      <c r="BW2174" s="216"/>
      <c r="BZ2174" s="216"/>
      <c r="CA2174" s="216"/>
      <c r="CD2174" s="216"/>
      <c r="CE2174" s="216"/>
      <c r="CL2174" s="215"/>
      <c r="CO2174" s="215"/>
      <c r="CP2174" s="215"/>
      <c r="CT2174" s="86"/>
    </row>
    <row r="2175" spans="6:98">
      <c r="F2175" s="215"/>
      <c r="S2175" s="216"/>
      <c r="T2175" s="216"/>
      <c r="U2175" s="216"/>
      <c r="V2175" s="216"/>
      <c r="W2175" s="216"/>
      <c r="X2175" s="216"/>
      <c r="Y2175" s="216"/>
      <c r="Z2175" s="216"/>
      <c r="AA2175" s="216"/>
      <c r="AB2175" s="216"/>
      <c r="AC2175" s="216"/>
      <c r="AD2175" s="216"/>
      <c r="AH2175" s="216"/>
      <c r="AI2175" s="216"/>
      <c r="AL2175" s="216"/>
      <c r="AM2175" s="216"/>
      <c r="AP2175" s="216"/>
      <c r="AQ2175" s="216"/>
      <c r="AT2175" s="216"/>
      <c r="AU2175" s="216"/>
      <c r="AX2175" s="216"/>
      <c r="AY2175" s="216"/>
      <c r="BB2175" s="216"/>
      <c r="BC2175" s="216"/>
      <c r="BF2175" s="216"/>
      <c r="BG2175" s="216"/>
      <c r="BJ2175" s="216"/>
      <c r="BK2175" s="216"/>
      <c r="BN2175" s="216"/>
      <c r="BO2175" s="216"/>
      <c r="BR2175" s="216"/>
      <c r="BS2175" s="216"/>
      <c r="BV2175" s="216"/>
      <c r="BW2175" s="216"/>
      <c r="BZ2175" s="216"/>
      <c r="CA2175" s="216"/>
      <c r="CD2175" s="216"/>
      <c r="CE2175" s="216"/>
      <c r="CL2175" s="215"/>
      <c r="CO2175" s="215"/>
      <c r="CP2175" s="215"/>
      <c r="CT2175" s="86"/>
    </row>
    <row r="2176" spans="6:98">
      <c r="F2176" s="215"/>
      <c r="S2176" s="216"/>
      <c r="T2176" s="216"/>
      <c r="U2176" s="216"/>
      <c r="V2176" s="216"/>
      <c r="W2176" s="216"/>
      <c r="X2176" s="216"/>
      <c r="Y2176" s="216"/>
      <c r="Z2176" s="216"/>
      <c r="AA2176" s="216"/>
      <c r="AB2176" s="216"/>
      <c r="AC2176" s="216"/>
      <c r="AD2176" s="216"/>
      <c r="AH2176" s="216"/>
      <c r="AI2176" s="216"/>
      <c r="AL2176" s="216"/>
      <c r="AM2176" s="216"/>
      <c r="AP2176" s="216"/>
      <c r="AQ2176" s="216"/>
      <c r="AT2176" s="216"/>
      <c r="AU2176" s="216"/>
      <c r="AX2176" s="216"/>
      <c r="AY2176" s="216"/>
      <c r="BB2176" s="216"/>
      <c r="BC2176" s="216"/>
      <c r="BF2176" s="216"/>
      <c r="BG2176" s="216"/>
      <c r="BJ2176" s="216"/>
      <c r="BK2176" s="216"/>
      <c r="BN2176" s="216"/>
      <c r="BO2176" s="216"/>
      <c r="BR2176" s="216"/>
      <c r="BS2176" s="216"/>
      <c r="BV2176" s="216"/>
      <c r="BW2176" s="216"/>
      <c r="BZ2176" s="216"/>
      <c r="CA2176" s="216"/>
      <c r="CD2176" s="216"/>
      <c r="CE2176" s="216"/>
      <c r="CL2176" s="215"/>
      <c r="CO2176" s="215"/>
      <c r="CP2176" s="215"/>
      <c r="CT2176" s="86"/>
    </row>
    <row r="2177" spans="6:98">
      <c r="F2177" s="215"/>
      <c r="S2177" s="216"/>
      <c r="T2177" s="216"/>
      <c r="U2177" s="216"/>
      <c r="V2177" s="216"/>
      <c r="W2177" s="216"/>
      <c r="X2177" s="216"/>
      <c r="Y2177" s="216"/>
      <c r="Z2177" s="216"/>
      <c r="AA2177" s="216"/>
      <c r="AB2177" s="216"/>
      <c r="AC2177" s="216"/>
      <c r="AD2177" s="216"/>
      <c r="AH2177" s="216"/>
      <c r="AI2177" s="216"/>
      <c r="AL2177" s="216"/>
      <c r="AM2177" s="216"/>
      <c r="AP2177" s="216"/>
      <c r="AQ2177" s="216"/>
      <c r="AT2177" s="216"/>
      <c r="AU2177" s="216"/>
      <c r="AX2177" s="216"/>
      <c r="AY2177" s="216"/>
      <c r="BB2177" s="216"/>
      <c r="BC2177" s="216"/>
      <c r="BF2177" s="216"/>
      <c r="BG2177" s="216"/>
      <c r="BJ2177" s="216"/>
      <c r="BK2177" s="216"/>
      <c r="BN2177" s="216"/>
      <c r="BO2177" s="216"/>
      <c r="BR2177" s="216"/>
      <c r="BS2177" s="216"/>
      <c r="BV2177" s="216"/>
      <c r="BW2177" s="216"/>
      <c r="BZ2177" s="216"/>
      <c r="CA2177" s="216"/>
      <c r="CD2177" s="216"/>
      <c r="CE2177" s="216"/>
      <c r="CL2177" s="215"/>
      <c r="CO2177" s="215"/>
      <c r="CP2177" s="215"/>
      <c r="CT2177" s="86"/>
    </row>
    <row r="2178" spans="6:98">
      <c r="F2178" s="215"/>
      <c r="S2178" s="216"/>
      <c r="T2178" s="216"/>
      <c r="U2178" s="216"/>
      <c r="V2178" s="216"/>
      <c r="W2178" s="216"/>
      <c r="X2178" s="216"/>
      <c r="Y2178" s="216"/>
      <c r="Z2178" s="216"/>
      <c r="AA2178" s="216"/>
      <c r="AB2178" s="216"/>
      <c r="AC2178" s="216"/>
      <c r="AD2178" s="216"/>
      <c r="AH2178" s="216"/>
      <c r="AI2178" s="216"/>
      <c r="AL2178" s="216"/>
      <c r="AM2178" s="216"/>
      <c r="AP2178" s="216"/>
      <c r="AQ2178" s="216"/>
      <c r="AT2178" s="216"/>
      <c r="AU2178" s="216"/>
      <c r="AX2178" s="216"/>
      <c r="AY2178" s="216"/>
      <c r="BB2178" s="216"/>
      <c r="BC2178" s="216"/>
      <c r="BF2178" s="216"/>
      <c r="BG2178" s="216"/>
      <c r="BJ2178" s="216"/>
      <c r="BK2178" s="216"/>
      <c r="BN2178" s="216"/>
      <c r="BO2178" s="216"/>
      <c r="BR2178" s="216"/>
      <c r="BS2178" s="216"/>
      <c r="BV2178" s="216"/>
      <c r="BW2178" s="216"/>
      <c r="BZ2178" s="216"/>
      <c r="CA2178" s="216"/>
      <c r="CD2178" s="216"/>
      <c r="CE2178" s="216"/>
      <c r="CL2178" s="215"/>
      <c r="CO2178" s="215"/>
      <c r="CP2178" s="215"/>
      <c r="CT2178" s="86"/>
    </row>
    <row r="2179" spans="6:98">
      <c r="F2179" s="215"/>
      <c r="S2179" s="216"/>
      <c r="T2179" s="216"/>
      <c r="U2179" s="216"/>
      <c r="V2179" s="216"/>
      <c r="W2179" s="216"/>
      <c r="X2179" s="216"/>
      <c r="Y2179" s="216"/>
      <c r="Z2179" s="216"/>
      <c r="AA2179" s="216"/>
      <c r="AB2179" s="216"/>
      <c r="AC2179" s="216"/>
      <c r="AD2179" s="216"/>
      <c r="AH2179" s="216"/>
      <c r="AI2179" s="216"/>
      <c r="AL2179" s="216"/>
      <c r="AM2179" s="216"/>
      <c r="AP2179" s="216"/>
      <c r="AQ2179" s="216"/>
      <c r="AT2179" s="216"/>
      <c r="AU2179" s="216"/>
      <c r="AX2179" s="216"/>
      <c r="AY2179" s="216"/>
      <c r="BB2179" s="216"/>
      <c r="BC2179" s="216"/>
      <c r="BF2179" s="216"/>
      <c r="BG2179" s="216"/>
      <c r="BJ2179" s="216"/>
      <c r="BK2179" s="216"/>
      <c r="BN2179" s="216"/>
      <c r="BO2179" s="216"/>
      <c r="BR2179" s="216"/>
      <c r="BS2179" s="216"/>
      <c r="BV2179" s="216"/>
      <c r="BW2179" s="216"/>
      <c r="BZ2179" s="216"/>
      <c r="CA2179" s="216"/>
      <c r="CD2179" s="216"/>
      <c r="CE2179" s="216"/>
      <c r="CL2179" s="215"/>
      <c r="CO2179" s="215"/>
      <c r="CP2179" s="215"/>
      <c r="CT2179" s="86"/>
    </row>
    <row r="2180" spans="6:98">
      <c r="F2180" s="215"/>
      <c r="S2180" s="216"/>
      <c r="T2180" s="216"/>
      <c r="U2180" s="216"/>
      <c r="V2180" s="216"/>
      <c r="W2180" s="216"/>
      <c r="X2180" s="216"/>
      <c r="Y2180" s="216"/>
      <c r="Z2180" s="216"/>
      <c r="AA2180" s="216"/>
      <c r="AB2180" s="216"/>
      <c r="AC2180" s="216"/>
      <c r="AD2180" s="216"/>
      <c r="AH2180" s="216"/>
      <c r="AI2180" s="216"/>
      <c r="AL2180" s="216"/>
      <c r="AM2180" s="216"/>
      <c r="AP2180" s="216"/>
      <c r="AQ2180" s="216"/>
      <c r="AT2180" s="216"/>
      <c r="AU2180" s="216"/>
      <c r="AX2180" s="216"/>
      <c r="AY2180" s="216"/>
      <c r="BB2180" s="216"/>
      <c r="BC2180" s="216"/>
      <c r="BF2180" s="216"/>
      <c r="BG2180" s="216"/>
      <c r="BJ2180" s="216"/>
      <c r="BK2180" s="216"/>
      <c r="BN2180" s="216"/>
      <c r="BO2180" s="216"/>
      <c r="BR2180" s="216"/>
      <c r="BS2180" s="216"/>
      <c r="BV2180" s="216"/>
      <c r="BW2180" s="216"/>
      <c r="BZ2180" s="216"/>
      <c r="CA2180" s="216"/>
      <c r="CD2180" s="216"/>
      <c r="CE2180" s="216"/>
      <c r="CL2180" s="215"/>
      <c r="CO2180" s="215"/>
      <c r="CP2180" s="215"/>
      <c r="CT2180" s="86"/>
    </row>
    <row r="2181" spans="6:98">
      <c r="F2181" s="215"/>
      <c r="S2181" s="216"/>
      <c r="T2181" s="216"/>
      <c r="U2181" s="216"/>
      <c r="V2181" s="216"/>
      <c r="W2181" s="216"/>
      <c r="X2181" s="216"/>
      <c r="Y2181" s="216"/>
      <c r="Z2181" s="216"/>
      <c r="AA2181" s="216"/>
      <c r="AB2181" s="216"/>
      <c r="AC2181" s="216"/>
      <c r="AD2181" s="216"/>
      <c r="AH2181" s="216"/>
      <c r="AI2181" s="216"/>
      <c r="AL2181" s="216"/>
      <c r="AM2181" s="216"/>
      <c r="AP2181" s="216"/>
      <c r="AQ2181" s="216"/>
      <c r="AT2181" s="216"/>
      <c r="AU2181" s="216"/>
      <c r="AX2181" s="216"/>
      <c r="AY2181" s="216"/>
      <c r="BB2181" s="216"/>
      <c r="BC2181" s="216"/>
      <c r="BF2181" s="216"/>
      <c r="BG2181" s="216"/>
      <c r="BJ2181" s="216"/>
      <c r="BK2181" s="216"/>
      <c r="BN2181" s="216"/>
      <c r="BO2181" s="216"/>
      <c r="BR2181" s="216"/>
      <c r="BS2181" s="216"/>
      <c r="BV2181" s="216"/>
      <c r="BW2181" s="216"/>
      <c r="BZ2181" s="216"/>
      <c r="CA2181" s="216"/>
      <c r="CD2181" s="216"/>
      <c r="CE2181" s="216"/>
      <c r="CL2181" s="215"/>
      <c r="CO2181" s="215"/>
      <c r="CP2181" s="215"/>
      <c r="CT2181" s="86"/>
    </row>
    <row r="2182" spans="6:98">
      <c r="F2182" s="215"/>
      <c r="S2182" s="216"/>
      <c r="T2182" s="216"/>
      <c r="U2182" s="216"/>
      <c r="V2182" s="216"/>
      <c r="W2182" s="216"/>
      <c r="X2182" s="216"/>
      <c r="Y2182" s="216"/>
      <c r="Z2182" s="216"/>
      <c r="AA2182" s="216"/>
      <c r="AB2182" s="216"/>
      <c r="AC2182" s="216"/>
      <c r="AD2182" s="216"/>
      <c r="AH2182" s="216"/>
      <c r="AI2182" s="216"/>
      <c r="AL2182" s="216"/>
      <c r="AM2182" s="216"/>
      <c r="AP2182" s="216"/>
      <c r="AQ2182" s="216"/>
      <c r="AT2182" s="216"/>
      <c r="AU2182" s="216"/>
      <c r="AX2182" s="216"/>
      <c r="AY2182" s="216"/>
      <c r="BB2182" s="216"/>
      <c r="BC2182" s="216"/>
      <c r="BF2182" s="216"/>
      <c r="BG2182" s="216"/>
      <c r="BJ2182" s="216"/>
      <c r="BK2182" s="216"/>
      <c r="BN2182" s="216"/>
      <c r="BO2182" s="216"/>
      <c r="BR2182" s="216"/>
      <c r="BS2182" s="216"/>
      <c r="BV2182" s="216"/>
      <c r="BW2182" s="216"/>
      <c r="BZ2182" s="216"/>
      <c r="CA2182" s="216"/>
      <c r="CD2182" s="216"/>
      <c r="CE2182" s="216"/>
      <c r="CL2182" s="215"/>
      <c r="CO2182" s="215"/>
      <c r="CP2182" s="215"/>
      <c r="CT2182" s="86"/>
    </row>
    <row r="2183" spans="6:98">
      <c r="F2183" s="215"/>
      <c r="S2183" s="216"/>
      <c r="T2183" s="216"/>
      <c r="U2183" s="216"/>
      <c r="V2183" s="216"/>
      <c r="W2183" s="216"/>
      <c r="X2183" s="216"/>
      <c r="Y2183" s="216"/>
      <c r="Z2183" s="216"/>
      <c r="AA2183" s="216"/>
      <c r="AB2183" s="216"/>
      <c r="AC2183" s="216"/>
      <c r="AD2183" s="216"/>
      <c r="AH2183" s="216"/>
      <c r="AI2183" s="216"/>
      <c r="AL2183" s="216"/>
      <c r="AM2183" s="216"/>
      <c r="AP2183" s="216"/>
      <c r="AQ2183" s="216"/>
      <c r="AT2183" s="216"/>
      <c r="AU2183" s="216"/>
      <c r="AX2183" s="216"/>
      <c r="AY2183" s="216"/>
      <c r="BB2183" s="216"/>
      <c r="BC2183" s="216"/>
      <c r="BF2183" s="216"/>
      <c r="BG2183" s="216"/>
      <c r="BJ2183" s="216"/>
      <c r="BK2183" s="216"/>
      <c r="BN2183" s="216"/>
      <c r="BO2183" s="216"/>
      <c r="BR2183" s="216"/>
      <c r="BS2183" s="216"/>
      <c r="BV2183" s="216"/>
      <c r="BW2183" s="216"/>
      <c r="BZ2183" s="216"/>
      <c r="CA2183" s="216"/>
      <c r="CD2183" s="216"/>
      <c r="CE2183" s="216"/>
      <c r="CL2183" s="215"/>
      <c r="CO2183" s="215"/>
      <c r="CP2183" s="215"/>
      <c r="CT2183" s="86"/>
    </row>
    <row r="2184" spans="6:98">
      <c r="F2184" s="215"/>
      <c r="S2184" s="216"/>
      <c r="T2184" s="216"/>
      <c r="U2184" s="216"/>
      <c r="V2184" s="216"/>
      <c r="W2184" s="216"/>
      <c r="X2184" s="216"/>
      <c r="Y2184" s="216"/>
      <c r="Z2184" s="216"/>
      <c r="AA2184" s="216"/>
      <c r="AB2184" s="216"/>
      <c r="AC2184" s="216"/>
      <c r="AD2184" s="216"/>
      <c r="AH2184" s="216"/>
      <c r="AI2184" s="216"/>
      <c r="AL2184" s="216"/>
      <c r="AM2184" s="216"/>
      <c r="AP2184" s="216"/>
      <c r="AQ2184" s="216"/>
      <c r="AT2184" s="216"/>
      <c r="AU2184" s="216"/>
      <c r="AX2184" s="216"/>
      <c r="AY2184" s="216"/>
      <c r="BB2184" s="216"/>
      <c r="BC2184" s="216"/>
      <c r="BF2184" s="216"/>
      <c r="BG2184" s="216"/>
      <c r="BJ2184" s="216"/>
      <c r="BK2184" s="216"/>
      <c r="BN2184" s="216"/>
      <c r="BO2184" s="216"/>
      <c r="BR2184" s="216"/>
      <c r="BS2184" s="216"/>
      <c r="BV2184" s="216"/>
      <c r="BW2184" s="216"/>
      <c r="BZ2184" s="216"/>
      <c r="CA2184" s="216"/>
      <c r="CD2184" s="216"/>
      <c r="CE2184" s="216"/>
      <c r="CL2184" s="215"/>
      <c r="CO2184" s="215"/>
      <c r="CP2184" s="215"/>
      <c r="CT2184" s="86"/>
    </row>
    <row r="2185" spans="6:98">
      <c r="F2185" s="215"/>
      <c r="S2185" s="216"/>
      <c r="T2185" s="216"/>
      <c r="U2185" s="216"/>
      <c r="V2185" s="216"/>
      <c r="W2185" s="216"/>
      <c r="X2185" s="216"/>
      <c r="Y2185" s="216"/>
      <c r="Z2185" s="216"/>
      <c r="AA2185" s="216"/>
      <c r="AB2185" s="216"/>
      <c r="AC2185" s="216"/>
      <c r="AD2185" s="216"/>
      <c r="AH2185" s="216"/>
      <c r="AI2185" s="216"/>
      <c r="AL2185" s="216"/>
      <c r="AM2185" s="216"/>
      <c r="AP2185" s="216"/>
      <c r="AQ2185" s="216"/>
      <c r="AT2185" s="216"/>
      <c r="AU2185" s="216"/>
      <c r="AX2185" s="216"/>
      <c r="AY2185" s="216"/>
      <c r="BB2185" s="216"/>
      <c r="BC2185" s="216"/>
      <c r="BF2185" s="216"/>
      <c r="BG2185" s="216"/>
      <c r="BJ2185" s="216"/>
      <c r="BK2185" s="216"/>
      <c r="BN2185" s="216"/>
      <c r="BO2185" s="216"/>
      <c r="BR2185" s="216"/>
      <c r="BS2185" s="216"/>
      <c r="BV2185" s="216"/>
      <c r="BW2185" s="216"/>
      <c r="BZ2185" s="216"/>
      <c r="CA2185" s="216"/>
      <c r="CD2185" s="216"/>
      <c r="CE2185" s="216"/>
      <c r="CL2185" s="215"/>
      <c r="CO2185" s="215"/>
      <c r="CP2185" s="215"/>
      <c r="CT2185" s="86"/>
    </row>
    <row r="2186" spans="6:98">
      <c r="F2186" s="215"/>
      <c r="S2186" s="216"/>
      <c r="T2186" s="216"/>
      <c r="U2186" s="216"/>
      <c r="V2186" s="216"/>
      <c r="W2186" s="216"/>
      <c r="X2186" s="216"/>
      <c r="Y2186" s="216"/>
      <c r="Z2186" s="216"/>
      <c r="AA2186" s="216"/>
      <c r="AB2186" s="216"/>
      <c r="AC2186" s="216"/>
      <c r="AD2186" s="216"/>
      <c r="AH2186" s="216"/>
      <c r="AI2186" s="216"/>
      <c r="AL2186" s="216"/>
      <c r="AM2186" s="216"/>
      <c r="AP2186" s="216"/>
      <c r="AQ2186" s="216"/>
      <c r="AT2186" s="216"/>
      <c r="AU2186" s="216"/>
      <c r="AX2186" s="216"/>
      <c r="AY2186" s="216"/>
      <c r="BB2186" s="216"/>
      <c r="BC2186" s="216"/>
      <c r="BF2186" s="216"/>
      <c r="BG2186" s="216"/>
      <c r="BJ2186" s="216"/>
      <c r="BK2186" s="216"/>
      <c r="BN2186" s="216"/>
      <c r="BO2186" s="216"/>
      <c r="BR2186" s="216"/>
      <c r="BS2186" s="216"/>
      <c r="BV2186" s="216"/>
      <c r="BW2186" s="216"/>
      <c r="BZ2186" s="216"/>
      <c r="CA2186" s="216"/>
      <c r="CD2186" s="216"/>
      <c r="CE2186" s="216"/>
      <c r="CL2186" s="215"/>
      <c r="CO2186" s="215"/>
      <c r="CP2186" s="215"/>
      <c r="CT2186" s="86"/>
    </row>
    <row r="2187" spans="6:98">
      <c r="F2187" s="215"/>
      <c r="S2187" s="216"/>
      <c r="T2187" s="216"/>
      <c r="U2187" s="216"/>
      <c r="V2187" s="216"/>
      <c r="W2187" s="216"/>
      <c r="X2187" s="216"/>
      <c r="Y2187" s="216"/>
      <c r="Z2187" s="216"/>
      <c r="AA2187" s="216"/>
      <c r="AB2187" s="216"/>
      <c r="AC2187" s="216"/>
      <c r="AD2187" s="216"/>
      <c r="AH2187" s="216"/>
      <c r="AI2187" s="216"/>
      <c r="AL2187" s="216"/>
      <c r="AM2187" s="216"/>
      <c r="AP2187" s="216"/>
      <c r="AQ2187" s="216"/>
      <c r="AT2187" s="216"/>
      <c r="AU2187" s="216"/>
      <c r="AX2187" s="216"/>
      <c r="AY2187" s="216"/>
      <c r="BB2187" s="216"/>
      <c r="BC2187" s="216"/>
      <c r="BF2187" s="216"/>
      <c r="BG2187" s="216"/>
      <c r="BJ2187" s="216"/>
      <c r="BK2187" s="216"/>
      <c r="BN2187" s="216"/>
      <c r="BO2187" s="216"/>
      <c r="BR2187" s="216"/>
      <c r="BS2187" s="216"/>
      <c r="BV2187" s="216"/>
      <c r="BW2187" s="216"/>
      <c r="BZ2187" s="216"/>
      <c r="CA2187" s="216"/>
      <c r="CD2187" s="216"/>
      <c r="CE2187" s="216"/>
      <c r="CL2187" s="215"/>
      <c r="CO2187" s="215"/>
      <c r="CP2187" s="215"/>
      <c r="CT2187" s="86"/>
    </row>
    <row r="2188" spans="6:98">
      <c r="F2188" s="215"/>
      <c r="S2188" s="216"/>
      <c r="T2188" s="216"/>
      <c r="U2188" s="216"/>
      <c r="V2188" s="216"/>
      <c r="W2188" s="216"/>
      <c r="X2188" s="216"/>
      <c r="Y2188" s="216"/>
      <c r="Z2188" s="216"/>
      <c r="AA2188" s="216"/>
      <c r="AB2188" s="216"/>
      <c r="AC2188" s="216"/>
      <c r="AD2188" s="216"/>
      <c r="AH2188" s="216"/>
      <c r="AI2188" s="216"/>
      <c r="AL2188" s="216"/>
      <c r="AM2188" s="216"/>
      <c r="AP2188" s="216"/>
      <c r="AQ2188" s="216"/>
      <c r="AT2188" s="216"/>
      <c r="AU2188" s="216"/>
      <c r="AX2188" s="216"/>
      <c r="AY2188" s="216"/>
      <c r="BB2188" s="216"/>
      <c r="BC2188" s="216"/>
      <c r="BF2188" s="216"/>
      <c r="BG2188" s="216"/>
      <c r="BJ2188" s="216"/>
      <c r="BK2188" s="216"/>
      <c r="BN2188" s="216"/>
      <c r="BO2188" s="216"/>
      <c r="BR2188" s="216"/>
      <c r="BS2188" s="216"/>
      <c r="BV2188" s="216"/>
      <c r="BW2188" s="216"/>
      <c r="BZ2188" s="216"/>
      <c r="CA2188" s="216"/>
      <c r="CD2188" s="216"/>
      <c r="CE2188" s="216"/>
      <c r="CL2188" s="215"/>
      <c r="CO2188" s="215"/>
      <c r="CP2188" s="215"/>
      <c r="CT2188" s="86"/>
    </row>
    <row r="2189" spans="6:98">
      <c r="F2189" s="215"/>
      <c r="S2189" s="216"/>
      <c r="T2189" s="216"/>
      <c r="U2189" s="216"/>
      <c r="V2189" s="216"/>
      <c r="W2189" s="216"/>
      <c r="X2189" s="216"/>
      <c r="Y2189" s="216"/>
      <c r="Z2189" s="216"/>
      <c r="AA2189" s="216"/>
      <c r="AB2189" s="216"/>
      <c r="AC2189" s="216"/>
      <c r="AD2189" s="216"/>
      <c r="AH2189" s="216"/>
      <c r="AI2189" s="216"/>
      <c r="AL2189" s="216"/>
      <c r="AM2189" s="216"/>
      <c r="AP2189" s="216"/>
      <c r="AQ2189" s="216"/>
      <c r="AT2189" s="216"/>
      <c r="AU2189" s="216"/>
      <c r="AX2189" s="216"/>
      <c r="AY2189" s="216"/>
      <c r="BB2189" s="216"/>
      <c r="BC2189" s="216"/>
      <c r="BF2189" s="216"/>
      <c r="BG2189" s="216"/>
      <c r="BJ2189" s="216"/>
      <c r="BK2189" s="216"/>
      <c r="BN2189" s="216"/>
      <c r="BO2189" s="216"/>
      <c r="BR2189" s="216"/>
      <c r="BS2189" s="216"/>
      <c r="BV2189" s="216"/>
      <c r="BW2189" s="216"/>
      <c r="BZ2189" s="216"/>
      <c r="CA2189" s="216"/>
      <c r="CD2189" s="216"/>
      <c r="CE2189" s="216"/>
      <c r="CL2189" s="215"/>
      <c r="CO2189" s="215"/>
      <c r="CP2189" s="215"/>
      <c r="CT2189" s="86"/>
    </row>
    <row r="2190" spans="6:98">
      <c r="F2190" s="215"/>
      <c r="S2190" s="216"/>
      <c r="T2190" s="216"/>
      <c r="U2190" s="216"/>
      <c r="V2190" s="216"/>
      <c r="W2190" s="216"/>
      <c r="X2190" s="216"/>
      <c r="Y2190" s="216"/>
      <c r="Z2190" s="216"/>
      <c r="AA2190" s="216"/>
      <c r="AB2190" s="216"/>
      <c r="AC2190" s="216"/>
      <c r="AD2190" s="216"/>
      <c r="AH2190" s="216"/>
      <c r="AI2190" s="216"/>
      <c r="AL2190" s="216"/>
      <c r="AM2190" s="216"/>
      <c r="AP2190" s="216"/>
      <c r="AQ2190" s="216"/>
      <c r="AT2190" s="216"/>
      <c r="AU2190" s="216"/>
      <c r="AX2190" s="216"/>
      <c r="AY2190" s="216"/>
      <c r="BB2190" s="216"/>
      <c r="BC2190" s="216"/>
      <c r="BF2190" s="216"/>
      <c r="BG2190" s="216"/>
      <c r="BJ2190" s="216"/>
      <c r="BK2190" s="216"/>
      <c r="BN2190" s="216"/>
      <c r="BO2190" s="216"/>
      <c r="BR2190" s="216"/>
      <c r="BS2190" s="216"/>
      <c r="BV2190" s="216"/>
      <c r="BW2190" s="216"/>
      <c r="BZ2190" s="216"/>
      <c r="CA2190" s="216"/>
      <c r="CD2190" s="216"/>
      <c r="CE2190" s="216"/>
      <c r="CL2190" s="215"/>
      <c r="CO2190" s="215"/>
      <c r="CP2190" s="215"/>
      <c r="CT2190" s="86"/>
    </row>
    <row r="2191" spans="6:98">
      <c r="F2191" s="215"/>
      <c r="S2191" s="216"/>
      <c r="T2191" s="216"/>
      <c r="U2191" s="216"/>
      <c r="V2191" s="216"/>
      <c r="W2191" s="216"/>
      <c r="X2191" s="216"/>
      <c r="Y2191" s="216"/>
      <c r="Z2191" s="216"/>
      <c r="AA2191" s="216"/>
      <c r="AB2191" s="216"/>
      <c r="AC2191" s="216"/>
      <c r="AD2191" s="216"/>
      <c r="AH2191" s="216"/>
      <c r="AI2191" s="216"/>
      <c r="AL2191" s="216"/>
      <c r="AM2191" s="216"/>
      <c r="AP2191" s="216"/>
      <c r="AQ2191" s="216"/>
      <c r="AT2191" s="216"/>
      <c r="AU2191" s="216"/>
      <c r="AX2191" s="216"/>
      <c r="AY2191" s="216"/>
      <c r="BB2191" s="216"/>
      <c r="BC2191" s="216"/>
      <c r="BF2191" s="216"/>
      <c r="BG2191" s="216"/>
      <c r="BJ2191" s="216"/>
      <c r="BK2191" s="216"/>
      <c r="BN2191" s="216"/>
      <c r="BO2191" s="216"/>
      <c r="BR2191" s="216"/>
      <c r="BS2191" s="216"/>
      <c r="BV2191" s="216"/>
      <c r="BW2191" s="216"/>
      <c r="BZ2191" s="216"/>
      <c r="CA2191" s="216"/>
      <c r="CD2191" s="216"/>
      <c r="CE2191" s="216"/>
      <c r="CL2191" s="215"/>
      <c r="CO2191" s="215"/>
      <c r="CP2191" s="215"/>
      <c r="CT2191" s="86"/>
    </row>
    <row r="2192" spans="6:98">
      <c r="F2192" s="215"/>
      <c r="S2192" s="216"/>
      <c r="T2192" s="216"/>
      <c r="U2192" s="216"/>
      <c r="V2192" s="216"/>
      <c r="W2192" s="216"/>
      <c r="X2192" s="216"/>
      <c r="Y2192" s="216"/>
      <c r="Z2192" s="216"/>
      <c r="AA2192" s="216"/>
      <c r="AB2192" s="216"/>
      <c r="AC2192" s="216"/>
      <c r="AD2192" s="216"/>
      <c r="AH2192" s="216"/>
      <c r="AI2192" s="216"/>
      <c r="AL2192" s="216"/>
      <c r="AM2192" s="216"/>
      <c r="AP2192" s="216"/>
      <c r="AQ2192" s="216"/>
      <c r="AT2192" s="216"/>
      <c r="AU2192" s="216"/>
      <c r="AX2192" s="216"/>
      <c r="AY2192" s="216"/>
      <c r="BB2192" s="216"/>
      <c r="BC2192" s="216"/>
      <c r="BF2192" s="216"/>
      <c r="BG2192" s="216"/>
      <c r="BJ2192" s="216"/>
      <c r="BK2192" s="216"/>
      <c r="BN2192" s="216"/>
      <c r="BO2192" s="216"/>
      <c r="BR2192" s="216"/>
      <c r="BS2192" s="216"/>
      <c r="BV2192" s="216"/>
      <c r="BW2192" s="216"/>
      <c r="BZ2192" s="216"/>
      <c r="CA2192" s="216"/>
      <c r="CD2192" s="216"/>
      <c r="CE2192" s="216"/>
      <c r="CL2192" s="215"/>
      <c r="CO2192" s="215"/>
      <c r="CP2192" s="215"/>
      <c r="CT2192" s="86"/>
    </row>
    <row r="2193" spans="6:98">
      <c r="F2193" s="215"/>
      <c r="S2193" s="216"/>
      <c r="T2193" s="216"/>
      <c r="U2193" s="216"/>
      <c r="V2193" s="216"/>
      <c r="W2193" s="216"/>
      <c r="X2193" s="216"/>
      <c r="Y2193" s="216"/>
      <c r="Z2193" s="216"/>
      <c r="AA2193" s="216"/>
      <c r="AB2193" s="216"/>
      <c r="AC2193" s="216"/>
      <c r="AD2193" s="216"/>
      <c r="AH2193" s="216"/>
      <c r="AI2193" s="216"/>
      <c r="AL2193" s="216"/>
      <c r="AM2193" s="216"/>
      <c r="AP2193" s="216"/>
      <c r="AQ2193" s="216"/>
      <c r="AT2193" s="216"/>
      <c r="AU2193" s="216"/>
      <c r="AX2193" s="216"/>
      <c r="AY2193" s="216"/>
      <c r="BB2193" s="216"/>
      <c r="BC2193" s="216"/>
      <c r="BF2193" s="216"/>
      <c r="BG2193" s="216"/>
      <c r="BJ2193" s="216"/>
      <c r="BK2193" s="216"/>
      <c r="BN2193" s="216"/>
      <c r="BO2193" s="216"/>
      <c r="BR2193" s="216"/>
      <c r="BS2193" s="216"/>
      <c r="BV2193" s="216"/>
      <c r="BW2193" s="216"/>
      <c r="BZ2193" s="216"/>
      <c r="CA2193" s="216"/>
      <c r="CD2193" s="216"/>
      <c r="CE2193" s="216"/>
      <c r="CL2193" s="215"/>
      <c r="CO2193" s="215"/>
      <c r="CP2193" s="215"/>
      <c r="CT2193" s="86"/>
    </row>
    <row r="2194" spans="6:98">
      <c r="F2194" s="215"/>
      <c r="S2194" s="216"/>
      <c r="T2194" s="216"/>
      <c r="U2194" s="216"/>
      <c r="V2194" s="216"/>
      <c r="W2194" s="216"/>
      <c r="X2194" s="216"/>
      <c r="Y2194" s="216"/>
      <c r="Z2194" s="216"/>
      <c r="AA2194" s="216"/>
      <c r="AB2194" s="216"/>
      <c r="AC2194" s="216"/>
      <c r="AD2194" s="216"/>
      <c r="AH2194" s="216"/>
      <c r="AI2194" s="216"/>
      <c r="AL2194" s="216"/>
      <c r="AM2194" s="216"/>
      <c r="AP2194" s="216"/>
      <c r="AQ2194" s="216"/>
      <c r="AT2194" s="216"/>
      <c r="AU2194" s="216"/>
      <c r="AX2194" s="216"/>
      <c r="AY2194" s="216"/>
      <c r="BB2194" s="216"/>
      <c r="BC2194" s="216"/>
      <c r="BF2194" s="216"/>
      <c r="BG2194" s="216"/>
      <c r="BJ2194" s="216"/>
      <c r="BK2194" s="216"/>
      <c r="BN2194" s="216"/>
      <c r="BO2194" s="216"/>
      <c r="BR2194" s="216"/>
      <c r="BS2194" s="216"/>
      <c r="BV2194" s="216"/>
      <c r="BW2194" s="216"/>
      <c r="BZ2194" s="216"/>
      <c r="CA2194" s="216"/>
      <c r="CD2194" s="216"/>
      <c r="CE2194" s="216"/>
      <c r="CL2194" s="215"/>
      <c r="CO2194" s="215"/>
      <c r="CP2194" s="215"/>
      <c r="CT2194" s="86"/>
    </row>
    <row r="2195" spans="6:98">
      <c r="F2195" s="215"/>
      <c r="S2195" s="216"/>
      <c r="T2195" s="216"/>
      <c r="U2195" s="216"/>
      <c r="V2195" s="216"/>
      <c r="W2195" s="216"/>
      <c r="X2195" s="216"/>
      <c r="Y2195" s="216"/>
      <c r="Z2195" s="216"/>
      <c r="AA2195" s="216"/>
      <c r="AB2195" s="216"/>
      <c r="AC2195" s="216"/>
      <c r="AD2195" s="216"/>
      <c r="AH2195" s="216"/>
      <c r="AI2195" s="216"/>
      <c r="AL2195" s="216"/>
      <c r="AM2195" s="216"/>
      <c r="AP2195" s="216"/>
      <c r="AQ2195" s="216"/>
      <c r="AT2195" s="216"/>
      <c r="AU2195" s="216"/>
      <c r="AX2195" s="216"/>
      <c r="AY2195" s="216"/>
      <c r="BB2195" s="216"/>
      <c r="BC2195" s="216"/>
      <c r="BF2195" s="216"/>
      <c r="BG2195" s="216"/>
      <c r="BJ2195" s="216"/>
      <c r="BK2195" s="216"/>
      <c r="BN2195" s="216"/>
      <c r="BO2195" s="216"/>
      <c r="BR2195" s="216"/>
      <c r="BS2195" s="216"/>
      <c r="BV2195" s="216"/>
      <c r="BW2195" s="216"/>
      <c r="BZ2195" s="216"/>
      <c r="CA2195" s="216"/>
      <c r="CD2195" s="216"/>
      <c r="CE2195" s="216"/>
      <c r="CL2195" s="215"/>
      <c r="CO2195" s="215"/>
      <c r="CP2195" s="215"/>
      <c r="CT2195" s="86"/>
    </row>
    <row r="2196" spans="6:98">
      <c r="F2196" s="215"/>
      <c r="S2196" s="216"/>
      <c r="T2196" s="216"/>
      <c r="U2196" s="216"/>
      <c r="V2196" s="216"/>
      <c r="W2196" s="216"/>
      <c r="X2196" s="216"/>
      <c r="Y2196" s="216"/>
      <c r="Z2196" s="216"/>
      <c r="AA2196" s="216"/>
      <c r="AB2196" s="216"/>
      <c r="AC2196" s="216"/>
      <c r="AD2196" s="216"/>
      <c r="AH2196" s="216"/>
      <c r="AI2196" s="216"/>
      <c r="AL2196" s="216"/>
      <c r="AM2196" s="216"/>
      <c r="AP2196" s="216"/>
      <c r="AQ2196" s="216"/>
      <c r="AT2196" s="216"/>
      <c r="AU2196" s="216"/>
      <c r="AX2196" s="216"/>
      <c r="AY2196" s="216"/>
      <c r="BB2196" s="216"/>
      <c r="BC2196" s="216"/>
      <c r="BF2196" s="216"/>
      <c r="BG2196" s="216"/>
      <c r="BJ2196" s="216"/>
      <c r="BK2196" s="216"/>
      <c r="BN2196" s="216"/>
      <c r="BO2196" s="216"/>
      <c r="BR2196" s="216"/>
      <c r="BS2196" s="216"/>
      <c r="BV2196" s="216"/>
      <c r="BW2196" s="216"/>
      <c r="BZ2196" s="216"/>
      <c r="CA2196" s="216"/>
      <c r="CD2196" s="216"/>
      <c r="CE2196" s="216"/>
      <c r="CL2196" s="215"/>
      <c r="CO2196" s="215"/>
      <c r="CP2196" s="215"/>
      <c r="CT2196" s="86"/>
    </row>
    <row r="2197" spans="6:98">
      <c r="F2197" s="215"/>
      <c r="S2197" s="216"/>
      <c r="T2197" s="216"/>
      <c r="U2197" s="216"/>
      <c r="V2197" s="216"/>
      <c r="W2197" s="216"/>
      <c r="X2197" s="216"/>
      <c r="Y2197" s="216"/>
      <c r="Z2197" s="216"/>
      <c r="AA2197" s="216"/>
      <c r="AB2197" s="216"/>
      <c r="AC2197" s="216"/>
      <c r="AD2197" s="216"/>
      <c r="AH2197" s="216"/>
      <c r="AI2197" s="216"/>
      <c r="AL2197" s="216"/>
      <c r="AM2197" s="216"/>
      <c r="AP2197" s="216"/>
      <c r="AQ2197" s="216"/>
      <c r="AT2197" s="216"/>
      <c r="AU2197" s="216"/>
      <c r="AX2197" s="216"/>
      <c r="AY2197" s="216"/>
      <c r="BB2197" s="216"/>
      <c r="BC2197" s="216"/>
      <c r="BF2197" s="216"/>
      <c r="BG2197" s="216"/>
      <c r="BJ2197" s="216"/>
      <c r="BK2197" s="216"/>
      <c r="BN2197" s="216"/>
      <c r="BO2197" s="216"/>
      <c r="BR2197" s="216"/>
      <c r="BS2197" s="216"/>
      <c r="BV2197" s="216"/>
      <c r="BW2197" s="216"/>
      <c r="BZ2197" s="216"/>
      <c r="CA2197" s="216"/>
      <c r="CD2197" s="216"/>
      <c r="CE2197" s="216"/>
      <c r="CL2197" s="215"/>
      <c r="CO2197" s="215"/>
      <c r="CP2197" s="215"/>
      <c r="CT2197" s="86"/>
    </row>
    <row r="2198" spans="6:98">
      <c r="F2198" s="215"/>
      <c r="S2198" s="216"/>
      <c r="T2198" s="216"/>
      <c r="U2198" s="216"/>
      <c r="V2198" s="216"/>
      <c r="W2198" s="216"/>
      <c r="X2198" s="216"/>
      <c r="Y2198" s="216"/>
      <c r="Z2198" s="216"/>
      <c r="AA2198" s="216"/>
      <c r="AB2198" s="216"/>
      <c r="AC2198" s="216"/>
      <c r="AD2198" s="216"/>
      <c r="AH2198" s="216"/>
      <c r="AI2198" s="216"/>
      <c r="AL2198" s="216"/>
      <c r="AM2198" s="216"/>
      <c r="AP2198" s="216"/>
      <c r="AQ2198" s="216"/>
      <c r="AT2198" s="216"/>
      <c r="AU2198" s="216"/>
      <c r="AX2198" s="216"/>
      <c r="AY2198" s="216"/>
      <c r="BB2198" s="216"/>
      <c r="BC2198" s="216"/>
      <c r="BF2198" s="216"/>
      <c r="BG2198" s="216"/>
      <c r="BJ2198" s="216"/>
      <c r="BK2198" s="216"/>
      <c r="BN2198" s="216"/>
      <c r="BO2198" s="216"/>
      <c r="BR2198" s="216"/>
      <c r="BS2198" s="216"/>
      <c r="BV2198" s="216"/>
      <c r="BW2198" s="216"/>
      <c r="BZ2198" s="216"/>
      <c r="CA2198" s="216"/>
      <c r="CD2198" s="216"/>
      <c r="CE2198" s="216"/>
      <c r="CL2198" s="215"/>
      <c r="CO2198" s="215"/>
      <c r="CP2198" s="215"/>
      <c r="CT2198" s="86"/>
    </row>
    <row r="2199" spans="6:98">
      <c r="F2199" s="215"/>
      <c r="S2199" s="216"/>
      <c r="T2199" s="216"/>
      <c r="U2199" s="216"/>
      <c r="V2199" s="216"/>
      <c r="W2199" s="216"/>
      <c r="X2199" s="216"/>
      <c r="Y2199" s="216"/>
      <c r="Z2199" s="216"/>
      <c r="AA2199" s="216"/>
      <c r="AB2199" s="216"/>
      <c r="AC2199" s="216"/>
      <c r="AD2199" s="216"/>
      <c r="AH2199" s="216"/>
      <c r="AI2199" s="216"/>
      <c r="AL2199" s="216"/>
      <c r="AM2199" s="216"/>
      <c r="AP2199" s="216"/>
      <c r="AQ2199" s="216"/>
      <c r="AT2199" s="216"/>
      <c r="AU2199" s="216"/>
      <c r="AX2199" s="216"/>
      <c r="AY2199" s="216"/>
      <c r="BB2199" s="216"/>
      <c r="BC2199" s="216"/>
      <c r="BF2199" s="216"/>
      <c r="BG2199" s="216"/>
      <c r="BJ2199" s="216"/>
      <c r="BK2199" s="216"/>
      <c r="BN2199" s="216"/>
      <c r="BO2199" s="216"/>
      <c r="BR2199" s="216"/>
      <c r="BS2199" s="216"/>
      <c r="BV2199" s="216"/>
      <c r="BW2199" s="216"/>
      <c r="BZ2199" s="216"/>
      <c r="CA2199" s="216"/>
      <c r="CD2199" s="216"/>
      <c r="CE2199" s="216"/>
      <c r="CL2199" s="215"/>
      <c r="CO2199" s="215"/>
      <c r="CP2199" s="215"/>
      <c r="CT2199" s="86"/>
    </row>
    <row r="2200" spans="6:98">
      <c r="F2200" s="215"/>
      <c r="S2200" s="216"/>
      <c r="T2200" s="216"/>
      <c r="U2200" s="216"/>
      <c r="V2200" s="216"/>
      <c r="W2200" s="216"/>
      <c r="X2200" s="216"/>
      <c r="Y2200" s="216"/>
      <c r="Z2200" s="216"/>
      <c r="AA2200" s="216"/>
      <c r="AB2200" s="216"/>
      <c r="AC2200" s="216"/>
      <c r="AD2200" s="216"/>
      <c r="AH2200" s="216"/>
      <c r="AI2200" s="216"/>
      <c r="AL2200" s="216"/>
      <c r="AM2200" s="216"/>
      <c r="AP2200" s="216"/>
      <c r="AQ2200" s="216"/>
      <c r="AT2200" s="216"/>
      <c r="AU2200" s="216"/>
      <c r="AX2200" s="216"/>
      <c r="AY2200" s="216"/>
      <c r="BB2200" s="216"/>
      <c r="BC2200" s="216"/>
      <c r="BF2200" s="216"/>
      <c r="BG2200" s="216"/>
      <c r="BJ2200" s="216"/>
      <c r="BK2200" s="216"/>
      <c r="BN2200" s="216"/>
      <c r="BO2200" s="216"/>
      <c r="BR2200" s="216"/>
      <c r="BS2200" s="216"/>
      <c r="BV2200" s="216"/>
      <c r="BW2200" s="216"/>
      <c r="BZ2200" s="216"/>
      <c r="CA2200" s="216"/>
      <c r="CD2200" s="216"/>
      <c r="CE2200" s="216"/>
      <c r="CL2200" s="215"/>
      <c r="CO2200" s="215"/>
      <c r="CP2200" s="215"/>
      <c r="CT2200" s="86"/>
    </row>
    <row r="2201" spans="6:98">
      <c r="F2201" s="215"/>
      <c r="S2201" s="216"/>
      <c r="T2201" s="216"/>
      <c r="U2201" s="216"/>
      <c r="V2201" s="216"/>
      <c r="W2201" s="216"/>
      <c r="X2201" s="216"/>
      <c r="Y2201" s="216"/>
      <c r="Z2201" s="216"/>
      <c r="AA2201" s="216"/>
      <c r="AB2201" s="216"/>
      <c r="AC2201" s="216"/>
      <c r="AD2201" s="216"/>
      <c r="AH2201" s="216"/>
      <c r="AI2201" s="216"/>
      <c r="AL2201" s="216"/>
      <c r="AM2201" s="216"/>
      <c r="AP2201" s="216"/>
      <c r="AQ2201" s="216"/>
      <c r="AT2201" s="216"/>
      <c r="AU2201" s="216"/>
      <c r="AX2201" s="216"/>
      <c r="AY2201" s="216"/>
      <c r="BB2201" s="216"/>
      <c r="BC2201" s="216"/>
      <c r="BF2201" s="216"/>
      <c r="BG2201" s="216"/>
      <c r="BJ2201" s="216"/>
      <c r="BK2201" s="216"/>
      <c r="BN2201" s="216"/>
      <c r="BO2201" s="216"/>
      <c r="BR2201" s="216"/>
      <c r="BS2201" s="216"/>
      <c r="BV2201" s="216"/>
      <c r="BW2201" s="216"/>
      <c r="BZ2201" s="216"/>
      <c r="CA2201" s="216"/>
      <c r="CD2201" s="216"/>
      <c r="CE2201" s="216"/>
      <c r="CL2201" s="215"/>
      <c r="CO2201" s="215"/>
      <c r="CP2201" s="215"/>
      <c r="CT2201" s="86"/>
    </row>
    <row r="2202" spans="6:98">
      <c r="F2202" s="215"/>
      <c r="S2202" s="216"/>
      <c r="T2202" s="216"/>
      <c r="U2202" s="216"/>
      <c r="V2202" s="216"/>
      <c r="W2202" s="216"/>
      <c r="X2202" s="216"/>
      <c r="Y2202" s="216"/>
      <c r="Z2202" s="216"/>
      <c r="AA2202" s="216"/>
      <c r="AB2202" s="216"/>
      <c r="AC2202" s="216"/>
      <c r="AD2202" s="216"/>
      <c r="AH2202" s="216"/>
      <c r="AI2202" s="216"/>
      <c r="AL2202" s="216"/>
      <c r="AM2202" s="216"/>
      <c r="AP2202" s="216"/>
      <c r="AQ2202" s="216"/>
      <c r="AT2202" s="216"/>
      <c r="AU2202" s="216"/>
      <c r="AX2202" s="216"/>
      <c r="AY2202" s="216"/>
      <c r="BB2202" s="216"/>
      <c r="BC2202" s="216"/>
      <c r="BF2202" s="216"/>
      <c r="BG2202" s="216"/>
      <c r="BJ2202" s="216"/>
      <c r="BK2202" s="216"/>
      <c r="BN2202" s="216"/>
      <c r="BO2202" s="216"/>
      <c r="BR2202" s="216"/>
      <c r="BS2202" s="216"/>
      <c r="BV2202" s="216"/>
      <c r="BW2202" s="216"/>
      <c r="BZ2202" s="216"/>
      <c r="CA2202" s="216"/>
      <c r="CD2202" s="216"/>
      <c r="CE2202" s="216"/>
      <c r="CL2202" s="215"/>
      <c r="CO2202" s="215"/>
      <c r="CP2202" s="215"/>
      <c r="CT2202" s="86"/>
    </row>
    <row r="2203" spans="6:98">
      <c r="F2203" s="215"/>
      <c r="S2203" s="216"/>
      <c r="T2203" s="216"/>
      <c r="U2203" s="216"/>
      <c r="V2203" s="216"/>
      <c r="W2203" s="216"/>
      <c r="X2203" s="216"/>
      <c r="Y2203" s="216"/>
      <c r="Z2203" s="216"/>
      <c r="AA2203" s="216"/>
      <c r="AB2203" s="216"/>
      <c r="AC2203" s="216"/>
      <c r="AD2203" s="216"/>
      <c r="AH2203" s="216"/>
      <c r="AI2203" s="216"/>
      <c r="AL2203" s="216"/>
      <c r="AM2203" s="216"/>
      <c r="AP2203" s="216"/>
      <c r="AQ2203" s="216"/>
      <c r="AT2203" s="216"/>
      <c r="AU2203" s="216"/>
      <c r="AX2203" s="216"/>
      <c r="AY2203" s="216"/>
      <c r="BB2203" s="216"/>
      <c r="BC2203" s="216"/>
      <c r="BF2203" s="216"/>
      <c r="BG2203" s="216"/>
      <c r="BJ2203" s="216"/>
      <c r="BK2203" s="216"/>
      <c r="BN2203" s="216"/>
      <c r="BO2203" s="216"/>
      <c r="BR2203" s="216"/>
      <c r="BS2203" s="216"/>
      <c r="BV2203" s="216"/>
      <c r="BW2203" s="216"/>
      <c r="BZ2203" s="216"/>
      <c r="CA2203" s="216"/>
      <c r="CD2203" s="216"/>
      <c r="CE2203" s="216"/>
      <c r="CL2203" s="215"/>
      <c r="CO2203" s="215"/>
      <c r="CP2203" s="215"/>
      <c r="CT2203" s="86"/>
    </row>
    <row r="2204" spans="6:98">
      <c r="F2204" s="215"/>
      <c r="S2204" s="216"/>
      <c r="T2204" s="216"/>
      <c r="U2204" s="216"/>
      <c r="V2204" s="216"/>
      <c r="W2204" s="216"/>
      <c r="X2204" s="216"/>
      <c r="Y2204" s="216"/>
      <c r="Z2204" s="216"/>
      <c r="AA2204" s="216"/>
      <c r="AB2204" s="216"/>
      <c r="AC2204" s="216"/>
      <c r="AD2204" s="216"/>
      <c r="AH2204" s="216"/>
      <c r="AI2204" s="216"/>
      <c r="AL2204" s="216"/>
      <c r="AM2204" s="216"/>
      <c r="AP2204" s="216"/>
      <c r="AQ2204" s="216"/>
      <c r="AT2204" s="216"/>
      <c r="AU2204" s="216"/>
      <c r="AX2204" s="216"/>
      <c r="AY2204" s="216"/>
      <c r="BB2204" s="216"/>
      <c r="BC2204" s="216"/>
      <c r="BF2204" s="216"/>
      <c r="BG2204" s="216"/>
      <c r="BJ2204" s="216"/>
      <c r="BK2204" s="216"/>
      <c r="BN2204" s="216"/>
      <c r="BO2204" s="216"/>
      <c r="BR2204" s="216"/>
      <c r="BS2204" s="216"/>
      <c r="BV2204" s="216"/>
      <c r="BW2204" s="216"/>
      <c r="BZ2204" s="216"/>
      <c r="CA2204" s="216"/>
      <c r="CD2204" s="216"/>
      <c r="CE2204" s="216"/>
      <c r="CL2204" s="215"/>
      <c r="CO2204" s="215"/>
      <c r="CP2204" s="215"/>
      <c r="CT2204" s="86"/>
    </row>
    <row r="2205" spans="6:98">
      <c r="F2205" s="215"/>
      <c r="S2205" s="216"/>
      <c r="T2205" s="216"/>
      <c r="U2205" s="216"/>
      <c r="V2205" s="216"/>
      <c r="W2205" s="216"/>
      <c r="X2205" s="216"/>
      <c r="Y2205" s="216"/>
      <c r="Z2205" s="216"/>
      <c r="AA2205" s="216"/>
      <c r="AB2205" s="216"/>
      <c r="AC2205" s="216"/>
      <c r="AD2205" s="216"/>
      <c r="AH2205" s="216"/>
      <c r="AI2205" s="216"/>
      <c r="AL2205" s="216"/>
      <c r="AM2205" s="216"/>
      <c r="AP2205" s="216"/>
      <c r="AQ2205" s="216"/>
      <c r="AT2205" s="216"/>
      <c r="AU2205" s="216"/>
      <c r="AX2205" s="216"/>
      <c r="AY2205" s="216"/>
      <c r="BB2205" s="216"/>
      <c r="BC2205" s="216"/>
      <c r="BF2205" s="216"/>
      <c r="BG2205" s="216"/>
      <c r="BJ2205" s="216"/>
      <c r="BK2205" s="216"/>
      <c r="BN2205" s="216"/>
      <c r="BO2205" s="216"/>
      <c r="BR2205" s="216"/>
      <c r="BS2205" s="216"/>
      <c r="BV2205" s="216"/>
      <c r="BW2205" s="216"/>
      <c r="BZ2205" s="216"/>
      <c r="CA2205" s="216"/>
      <c r="CD2205" s="216"/>
      <c r="CE2205" s="216"/>
      <c r="CL2205" s="215"/>
      <c r="CO2205" s="215"/>
      <c r="CP2205" s="215"/>
      <c r="CT2205" s="86"/>
    </row>
    <row r="2206" spans="6:98">
      <c r="F2206" s="215"/>
      <c r="S2206" s="216"/>
      <c r="T2206" s="216"/>
      <c r="U2206" s="216"/>
      <c r="V2206" s="216"/>
      <c r="W2206" s="216"/>
      <c r="X2206" s="216"/>
      <c r="Y2206" s="216"/>
      <c r="Z2206" s="216"/>
      <c r="AA2206" s="216"/>
      <c r="AB2206" s="216"/>
      <c r="AC2206" s="216"/>
      <c r="AD2206" s="216"/>
      <c r="AH2206" s="216"/>
      <c r="AI2206" s="216"/>
      <c r="AL2206" s="216"/>
      <c r="AM2206" s="216"/>
      <c r="AP2206" s="216"/>
      <c r="AQ2206" s="216"/>
      <c r="AT2206" s="216"/>
      <c r="AU2206" s="216"/>
      <c r="AX2206" s="216"/>
      <c r="AY2206" s="216"/>
      <c r="BB2206" s="216"/>
      <c r="BC2206" s="216"/>
      <c r="BF2206" s="216"/>
      <c r="BG2206" s="216"/>
      <c r="BJ2206" s="216"/>
      <c r="BK2206" s="216"/>
      <c r="BN2206" s="216"/>
      <c r="BO2206" s="216"/>
      <c r="BR2206" s="216"/>
      <c r="BS2206" s="216"/>
      <c r="BV2206" s="216"/>
      <c r="BW2206" s="216"/>
      <c r="BZ2206" s="216"/>
      <c r="CA2206" s="216"/>
      <c r="CD2206" s="216"/>
      <c r="CE2206" s="216"/>
      <c r="CL2206" s="215"/>
      <c r="CO2206" s="215"/>
      <c r="CP2206" s="215"/>
      <c r="CT2206" s="86"/>
    </row>
    <row r="2207" spans="6:98">
      <c r="F2207" s="215"/>
      <c r="S2207" s="216"/>
      <c r="T2207" s="216"/>
      <c r="U2207" s="216"/>
      <c r="V2207" s="216"/>
      <c r="W2207" s="216"/>
      <c r="X2207" s="216"/>
      <c r="Y2207" s="216"/>
      <c r="Z2207" s="216"/>
      <c r="AA2207" s="216"/>
      <c r="AB2207" s="216"/>
      <c r="AC2207" s="216"/>
      <c r="AD2207" s="216"/>
      <c r="AH2207" s="216"/>
      <c r="AI2207" s="216"/>
      <c r="AL2207" s="216"/>
      <c r="AM2207" s="216"/>
      <c r="AP2207" s="216"/>
      <c r="AQ2207" s="216"/>
      <c r="AT2207" s="216"/>
      <c r="AU2207" s="216"/>
      <c r="AX2207" s="216"/>
      <c r="AY2207" s="216"/>
      <c r="BB2207" s="216"/>
      <c r="BC2207" s="216"/>
      <c r="BF2207" s="216"/>
      <c r="BG2207" s="216"/>
      <c r="BJ2207" s="216"/>
      <c r="BK2207" s="216"/>
      <c r="BN2207" s="216"/>
      <c r="BO2207" s="216"/>
      <c r="BR2207" s="216"/>
      <c r="BS2207" s="216"/>
      <c r="BV2207" s="216"/>
      <c r="BW2207" s="216"/>
      <c r="BZ2207" s="216"/>
      <c r="CA2207" s="216"/>
      <c r="CD2207" s="216"/>
      <c r="CE2207" s="216"/>
      <c r="CL2207" s="215"/>
      <c r="CO2207" s="215"/>
      <c r="CP2207" s="215"/>
      <c r="CT2207" s="86"/>
    </row>
    <row r="2208" spans="6:98">
      <c r="F2208" s="215"/>
      <c r="S2208" s="216"/>
      <c r="T2208" s="216"/>
      <c r="U2208" s="216"/>
      <c r="V2208" s="216"/>
      <c r="W2208" s="216"/>
      <c r="X2208" s="216"/>
      <c r="Y2208" s="216"/>
      <c r="Z2208" s="216"/>
      <c r="AA2208" s="216"/>
      <c r="AB2208" s="216"/>
      <c r="AC2208" s="216"/>
      <c r="AD2208" s="216"/>
      <c r="AH2208" s="216"/>
      <c r="AI2208" s="216"/>
      <c r="AL2208" s="216"/>
      <c r="AM2208" s="216"/>
      <c r="AP2208" s="216"/>
      <c r="AQ2208" s="216"/>
      <c r="AT2208" s="216"/>
      <c r="AU2208" s="216"/>
      <c r="AX2208" s="216"/>
      <c r="AY2208" s="216"/>
      <c r="BB2208" s="216"/>
      <c r="BC2208" s="216"/>
      <c r="BF2208" s="216"/>
      <c r="BG2208" s="216"/>
      <c r="BJ2208" s="216"/>
      <c r="BK2208" s="216"/>
      <c r="BN2208" s="216"/>
      <c r="BO2208" s="216"/>
      <c r="BR2208" s="216"/>
      <c r="BS2208" s="216"/>
      <c r="BV2208" s="216"/>
      <c r="BW2208" s="216"/>
      <c r="BZ2208" s="216"/>
      <c r="CA2208" s="216"/>
      <c r="CD2208" s="216"/>
      <c r="CE2208" s="216"/>
      <c r="CL2208" s="215"/>
      <c r="CO2208" s="215"/>
      <c r="CP2208" s="215"/>
      <c r="CT2208" s="86"/>
    </row>
    <row r="2209" spans="6:98">
      <c r="F2209" s="215"/>
      <c r="S2209" s="216"/>
      <c r="T2209" s="216"/>
      <c r="U2209" s="216"/>
      <c r="V2209" s="216"/>
      <c r="W2209" s="216"/>
      <c r="X2209" s="216"/>
      <c r="Y2209" s="216"/>
      <c r="Z2209" s="216"/>
      <c r="AA2209" s="216"/>
      <c r="AB2209" s="216"/>
      <c r="AC2209" s="216"/>
      <c r="AD2209" s="216"/>
      <c r="AH2209" s="216"/>
      <c r="AI2209" s="216"/>
      <c r="AL2209" s="216"/>
      <c r="AM2209" s="216"/>
      <c r="AP2209" s="216"/>
      <c r="AQ2209" s="216"/>
      <c r="AT2209" s="216"/>
      <c r="AU2209" s="216"/>
      <c r="AX2209" s="216"/>
      <c r="AY2209" s="216"/>
      <c r="BB2209" s="216"/>
      <c r="BC2209" s="216"/>
      <c r="BF2209" s="216"/>
      <c r="BG2209" s="216"/>
      <c r="BJ2209" s="216"/>
      <c r="BK2209" s="216"/>
      <c r="BN2209" s="216"/>
      <c r="BO2209" s="216"/>
      <c r="BR2209" s="216"/>
      <c r="BS2209" s="216"/>
      <c r="BV2209" s="216"/>
      <c r="BW2209" s="216"/>
      <c r="BZ2209" s="216"/>
      <c r="CA2209" s="216"/>
      <c r="CD2209" s="216"/>
      <c r="CE2209" s="216"/>
      <c r="CL2209" s="215"/>
      <c r="CO2209" s="215"/>
      <c r="CP2209" s="215"/>
      <c r="CT2209" s="86"/>
    </row>
    <row r="2210" spans="6:98">
      <c r="F2210" s="215"/>
      <c r="S2210" s="216"/>
      <c r="T2210" s="216"/>
      <c r="U2210" s="216"/>
      <c r="V2210" s="216"/>
      <c r="W2210" s="216"/>
      <c r="X2210" s="216"/>
      <c r="Y2210" s="216"/>
      <c r="Z2210" s="216"/>
      <c r="AA2210" s="216"/>
      <c r="AB2210" s="216"/>
      <c r="AC2210" s="216"/>
      <c r="AD2210" s="216"/>
      <c r="AH2210" s="216"/>
      <c r="AI2210" s="216"/>
      <c r="AL2210" s="216"/>
      <c r="AM2210" s="216"/>
      <c r="AP2210" s="216"/>
      <c r="AQ2210" s="216"/>
      <c r="AT2210" s="216"/>
      <c r="AU2210" s="216"/>
      <c r="AX2210" s="216"/>
      <c r="AY2210" s="216"/>
      <c r="BB2210" s="216"/>
      <c r="BC2210" s="216"/>
      <c r="BF2210" s="216"/>
      <c r="BG2210" s="216"/>
      <c r="BJ2210" s="216"/>
      <c r="BK2210" s="216"/>
      <c r="BN2210" s="216"/>
      <c r="BO2210" s="216"/>
      <c r="BR2210" s="216"/>
      <c r="BS2210" s="216"/>
      <c r="BV2210" s="216"/>
      <c r="BW2210" s="216"/>
      <c r="BZ2210" s="216"/>
      <c r="CA2210" s="216"/>
      <c r="CD2210" s="216"/>
      <c r="CE2210" s="216"/>
      <c r="CL2210" s="215"/>
      <c r="CO2210" s="215"/>
      <c r="CP2210" s="215"/>
      <c r="CT2210" s="86"/>
    </row>
    <row r="2211" spans="6:98">
      <c r="F2211" s="215"/>
      <c r="S2211" s="216"/>
      <c r="T2211" s="216"/>
      <c r="U2211" s="216"/>
      <c r="V2211" s="216"/>
      <c r="W2211" s="216"/>
      <c r="X2211" s="216"/>
      <c r="Y2211" s="216"/>
      <c r="Z2211" s="216"/>
      <c r="AA2211" s="216"/>
      <c r="AB2211" s="216"/>
      <c r="AC2211" s="216"/>
      <c r="AD2211" s="216"/>
      <c r="AH2211" s="216"/>
      <c r="AI2211" s="216"/>
      <c r="AL2211" s="216"/>
      <c r="AM2211" s="216"/>
      <c r="AP2211" s="216"/>
      <c r="AQ2211" s="216"/>
      <c r="AT2211" s="216"/>
      <c r="AU2211" s="216"/>
      <c r="AX2211" s="216"/>
      <c r="AY2211" s="216"/>
      <c r="BB2211" s="216"/>
      <c r="BC2211" s="216"/>
      <c r="BF2211" s="216"/>
      <c r="BG2211" s="216"/>
      <c r="BJ2211" s="216"/>
      <c r="BK2211" s="216"/>
      <c r="BN2211" s="216"/>
      <c r="BO2211" s="216"/>
      <c r="BR2211" s="216"/>
      <c r="BS2211" s="216"/>
      <c r="BV2211" s="216"/>
      <c r="BW2211" s="216"/>
      <c r="BZ2211" s="216"/>
      <c r="CA2211" s="216"/>
      <c r="CD2211" s="216"/>
      <c r="CE2211" s="216"/>
      <c r="CL2211" s="215"/>
      <c r="CO2211" s="215"/>
      <c r="CP2211" s="215"/>
      <c r="CT2211" s="86"/>
    </row>
    <row r="2212" spans="6:98">
      <c r="F2212" s="215"/>
      <c r="S2212" s="216"/>
      <c r="T2212" s="216"/>
      <c r="U2212" s="216"/>
      <c r="V2212" s="216"/>
      <c r="W2212" s="216"/>
      <c r="X2212" s="216"/>
      <c r="Y2212" s="216"/>
      <c r="Z2212" s="216"/>
      <c r="AA2212" s="216"/>
      <c r="AB2212" s="216"/>
      <c r="AC2212" s="216"/>
      <c r="AD2212" s="216"/>
      <c r="AH2212" s="216"/>
      <c r="AI2212" s="216"/>
      <c r="AL2212" s="216"/>
      <c r="AM2212" s="216"/>
      <c r="AP2212" s="216"/>
      <c r="AQ2212" s="216"/>
      <c r="AT2212" s="216"/>
      <c r="AU2212" s="216"/>
      <c r="AX2212" s="216"/>
      <c r="AY2212" s="216"/>
      <c r="BB2212" s="216"/>
      <c r="BC2212" s="216"/>
      <c r="BF2212" s="216"/>
      <c r="BG2212" s="216"/>
      <c r="BJ2212" s="216"/>
      <c r="BK2212" s="216"/>
      <c r="BN2212" s="216"/>
      <c r="BO2212" s="216"/>
      <c r="BR2212" s="216"/>
      <c r="BS2212" s="216"/>
      <c r="BV2212" s="216"/>
      <c r="BW2212" s="216"/>
      <c r="BZ2212" s="216"/>
      <c r="CA2212" s="216"/>
      <c r="CD2212" s="216"/>
      <c r="CE2212" s="216"/>
      <c r="CL2212" s="215"/>
      <c r="CO2212" s="215"/>
      <c r="CP2212" s="215"/>
      <c r="CT2212" s="86"/>
    </row>
    <row r="2213" spans="6:98">
      <c r="F2213" s="215"/>
      <c r="S2213" s="216"/>
      <c r="T2213" s="216"/>
      <c r="U2213" s="216"/>
      <c r="V2213" s="216"/>
      <c r="W2213" s="216"/>
      <c r="X2213" s="216"/>
      <c r="Y2213" s="216"/>
      <c r="Z2213" s="216"/>
      <c r="AA2213" s="216"/>
      <c r="AB2213" s="216"/>
      <c r="AC2213" s="216"/>
      <c r="AD2213" s="216"/>
      <c r="AH2213" s="216"/>
      <c r="AI2213" s="216"/>
      <c r="AL2213" s="216"/>
      <c r="AM2213" s="216"/>
      <c r="AP2213" s="216"/>
      <c r="AQ2213" s="216"/>
      <c r="AT2213" s="216"/>
      <c r="AU2213" s="216"/>
      <c r="AX2213" s="216"/>
      <c r="AY2213" s="216"/>
      <c r="BB2213" s="216"/>
      <c r="BC2213" s="216"/>
      <c r="BF2213" s="216"/>
      <c r="BG2213" s="216"/>
      <c r="BJ2213" s="216"/>
      <c r="BK2213" s="216"/>
      <c r="BN2213" s="216"/>
      <c r="BO2213" s="216"/>
      <c r="BR2213" s="216"/>
      <c r="BS2213" s="216"/>
      <c r="BV2213" s="216"/>
      <c r="BW2213" s="216"/>
      <c r="BZ2213" s="216"/>
      <c r="CA2213" s="216"/>
      <c r="CD2213" s="216"/>
      <c r="CE2213" s="216"/>
      <c r="CL2213" s="215"/>
      <c r="CO2213" s="215"/>
      <c r="CP2213" s="215"/>
      <c r="CT2213" s="86"/>
    </row>
    <row r="2214" spans="6:98">
      <c r="F2214" s="215"/>
      <c r="S2214" s="216"/>
      <c r="T2214" s="216"/>
      <c r="U2214" s="216"/>
      <c r="V2214" s="216"/>
      <c r="W2214" s="216"/>
      <c r="X2214" s="216"/>
      <c r="Y2214" s="216"/>
      <c r="Z2214" s="216"/>
      <c r="AA2214" s="216"/>
      <c r="AB2214" s="216"/>
      <c r="AC2214" s="216"/>
      <c r="AD2214" s="216"/>
      <c r="AH2214" s="216"/>
      <c r="AI2214" s="216"/>
      <c r="AL2214" s="216"/>
      <c r="AM2214" s="216"/>
      <c r="AP2214" s="216"/>
      <c r="AQ2214" s="216"/>
      <c r="AT2214" s="216"/>
      <c r="AU2214" s="216"/>
      <c r="AX2214" s="216"/>
      <c r="AY2214" s="216"/>
      <c r="BB2214" s="216"/>
      <c r="BC2214" s="216"/>
      <c r="BF2214" s="216"/>
      <c r="BG2214" s="216"/>
      <c r="BJ2214" s="216"/>
      <c r="BK2214" s="216"/>
      <c r="BN2214" s="216"/>
      <c r="BO2214" s="216"/>
      <c r="BR2214" s="216"/>
      <c r="BS2214" s="216"/>
      <c r="BV2214" s="216"/>
      <c r="BW2214" s="216"/>
      <c r="BZ2214" s="216"/>
      <c r="CA2214" s="216"/>
      <c r="CD2214" s="216"/>
      <c r="CE2214" s="216"/>
      <c r="CL2214" s="215"/>
      <c r="CO2214" s="215"/>
      <c r="CP2214" s="215"/>
      <c r="CT2214" s="86"/>
    </row>
    <row r="2215" spans="6:98">
      <c r="F2215" s="215"/>
      <c r="S2215" s="216"/>
      <c r="T2215" s="216"/>
      <c r="U2215" s="216"/>
      <c r="V2215" s="216"/>
      <c r="W2215" s="216"/>
      <c r="X2215" s="216"/>
      <c r="Y2215" s="216"/>
      <c r="Z2215" s="216"/>
      <c r="AA2215" s="216"/>
      <c r="AB2215" s="216"/>
      <c r="AC2215" s="216"/>
      <c r="AD2215" s="216"/>
      <c r="AH2215" s="216"/>
      <c r="AI2215" s="216"/>
      <c r="AL2215" s="216"/>
      <c r="AM2215" s="216"/>
      <c r="AP2215" s="216"/>
      <c r="AQ2215" s="216"/>
      <c r="AT2215" s="216"/>
      <c r="AU2215" s="216"/>
      <c r="AX2215" s="216"/>
      <c r="AY2215" s="216"/>
      <c r="BB2215" s="216"/>
      <c r="BC2215" s="216"/>
      <c r="BF2215" s="216"/>
      <c r="BG2215" s="216"/>
      <c r="BJ2215" s="216"/>
      <c r="BK2215" s="216"/>
      <c r="BN2215" s="216"/>
      <c r="BO2215" s="216"/>
      <c r="BR2215" s="216"/>
      <c r="BS2215" s="216"/>
      <c r="BV2215" s="216"/>
      <c r="BW2215" s="216"/>
      <c r="BZ2215" s="216"/>
      <c r="CA2215" s="216"/>
      <c r="CD2215" s="216"/>
      <c r="CE2215" s="216"/>
      <c r="CL2215" s="215"/>
      <c r="CO2215" s="215"/>
      <c r="CP2215" s="215"/>
      <c r="CT2215" s="86"/>
    </row>
    <row r="2216" spans="6:98">
      <c r="F2216" s="215"/>
      <c r="S2216" s="216"/>
      <c r="T2216" s="216"/>
      <c r="U2216" s="216"/>
      <c r="V2216" s="216"/>
      <c r="W2216" s="216"/>
      <c r="X2216" s="216"/>
      <c r="Y2216" s="216"/>
      <c r="Z2216" s="216"/>
      <c r="AA2216" s="216"/>
      <c r="AB2216" s="216"/>
      <c r="AC2216" s="216"/>
      <c r="AD2216" s="216"/>
      <c r="AH2216" s="216"/>
      <c r="AI2216" s="216"/>
      <c r="AL2216" s="216"/>
      <c r="AM2216" s="216"/>
      <c r="AP2216" s="216"/>
      <c r="AQ2216" s="216"/>
      <c r="AT2216" s="216"/>
      <c r="AU2216" s="216"/>
      <c r="AX2216" s="216"/>
      <c r="AY2216" s="216"/>
      <c r="BB2216" s="216"/>
      <c r="BC2216" s="216"/>
      <c r="BF2216" s="216"/>
      <c r="BG2216" s="216"/>
      <c r="BJ2216" s="216"/>
      <c r="BK2216" s="216"/>
      <c r="BN2216" s="216"/>
      <c r="BO2216" s="216"/>
      <c r="BR2216" s="216"/>
      <c r="BS2216" s="216"/>
      <c r="BV2216" s="216"/>
      <c r="BW2216" s="216"/>
      <c r="BZ2216" s="216"/>
      <c r="CA2216" s="216"/>
      <c r="CD2216" s="216"/>
      <c r="CE2216" s="216"/>
      <c r="CL2216" s="215"/>
      <c r="CO2216" s="215"/>
      <c r="CP2216" s="215"/>
      <c r="CT2216" s="86"/>
    </row>
    <row r="2217" spans="6:98">
      <c r="F2217" s="215"/>
      <c r="S2217" s="216"/>
      <c r="T2217" s="216"/>
      <c r="U2217" s="216"/>
      <c r="V2217" s="216"/>
      <c r="W2217" s="216"/>
      <c r="X2217" s="216"/>
      <c r="Y2217" s="216"/>
      <c r="Z2217" s="216"/>
      <c r="AA2217" s="216"/>
      <c r="AB2217" s="216"/>
      <c r="AC2217" s="216"/>
      <c r="AD2217" s="216"/>
      <c r="AH2217" s="216"/>
      <c r="AI2217" s="216"/>
      <c r="AL2217" s="216"/>
      <c r="AM2217" s="216"/>
      <c r="AP2217" s="216"/>
      <c r="AQ2217" s="216"/>
      <c r="AT2217" s="216"/>
      <c r="AU2217" s="216"/>
      <c r="AX2217" s="216"/>
      <c r="AY2217" s="216"/>
      <c r="BB2217" s="216"/>
      <c r="BC2217" s="216"/>
      <c r="BF2217" s="216"/>
      <c r="BG2217" s="216"/>
      <c r="BJ2217" s="216"/>
      <c r="BK2217" s="216"/>
      <c r="BN2217" s="216"/>
      <c r="BO2217" s="216"/>
      <c r="BR2217" s="216"/>
      <c r="BS2217" s="216"/>
      <c r="BV2217" s="216"/>
      <c r="BW2217" s="216"/>
      <c r="BZ2217" s="216"/>
      <c r="CA2217" s="216"/>
      <c r="CD2217" s="216"/>
      <c r="CE2217" s="216"/>
      <c r="CL2217" s="215"/>
      <c r="CO2217" s="215"/>
      <c r="CP2217" s="215"/>
      <c r="CT2217" s="86"/>
    </row>
    <row r="2218" spans="6:98">
      <c r="F2218" s="215"/>
      <c r="S2218" s="216"/>
      <c r="T2218" s="216"/>
      <c r="U2218" s="216"/>
      <c r="V2218" s="216"/>
      <c r="W2218" s="216"/>
      <c r="X2218" s="216"/>
      <c r="Y2218" s="216"/>
      <c r="Z2218" s="216"/>
      <c r="AA2218" s="216"/>
      <c r="AB2218" s="216"/>
      <c r="AC2218" s="216"/>
      <c r="AD2218" s="216"/>
      <c r="AH2218" s="216"/>
      <c r="AI2218" s="216"/>
      <c r="AL2218" s="216"/>
      <c r="AM2218" s="216"/>
      <c r="AP2218" s="216"/>
      <c r="AQ2218" s="216"/>
      <c r="AT2218" s="216"/>
      <c r="AU2218" s="216"/>
      <c r="AX2218" s="216"/>
      <c r="AY2218" s="216"/>
      <c r="BB2218" s="216"/>
      <c r="BC2218" s="216"/>
      <c r="BF2218" s="216"/>
      <c r="BG2218" s="216"/>
      <c r="BJ2218" s="216"/>
      <c r="BK2218" s="216"/>
      <c r="BN2218" s="216"/>
      <c r="BO2218" s="216"/>
      <c r="BR2218" s="216"/>
      <c r="BS2218" s="216"/>
      <c r="BV2218" s="216"/>
      <c r="BW2218" s="216"/>
      <c r="BZ2218" s="216"/>
      <c r="CA2218" s="216"/>
      <c r="CD2218" s="216"/>
      <c r="CE2218" s="216"/>
      <c r="CL2218" s="215"/>
      <c r="CO2218" s="215"/>
      <c r="CP2218" s="215"/>
      <c r="CT2218" s="86"/>
    </row>
    <row r="2219" spans="6:98">
      <c r="F2219" s="215"/>
      <c r="S2219" s="216"/>
      <c r="T2219" s="216"/>
      <c r="U2219" s="216"/>
      <c r="V2219" s="216"/>
      <c r="W2219" s="216"/>
      <c r="X2219" s="216"/>
      <c r="Y2219" s="216"/>
      <c r="Z2219" s="216"/>
      <c r="AA2219" s="216"/>
      <c r="AB2219" s="216"/>
      <c r="AC2219" s="216"/>
      <c r="AD2219" s="216"/>
      <c r="AH2219" s="216"/>
      <c r="AI2219" s="216"/>
      <c r="AL2219" s="216"/>
      <c r="AM2219" s="216"/>
      <c r="AP2219" s="216"/>
      <c r="AQ2219" s="216"/>
      <c r="AT2219" s="216"/>
      <c r="AU2219" s="216"/>
      <c r="AX2219" s="216"/>
      <c r="AY2219" s="216"/>
      <c r="BB2219" s="216"/>
      <c r="BC2219" s="216"/>
      <c r="BF2219" s="216"/>
      <c r="BG2219" s="216"/>
      <c r="BJ2219" s="216"/>
      <c r="BK2219" s="216"/>
      <c r="BN2219" s="216"/>
      <c r="BO2219" s="216"/>
      <c r="BR2219" s="216"/>
      <c r="BS2219" s="216"/>
      <c r="BV2219" s="216"/>
      <c r="BW2219" s="216"/>
      <c r="BZ2219" s="216"/>
      <c r="CA2219" s="216"/>
      <c r="CD2219" s="216"/>
      <c r="CE2219" s="216"/>
      <c r="CL2219" s="215"/>
      <c r="CO2219" s="215"/>
      <c r="CP2219" s="215"/>
      <c r="CT2219" s="86"/>
    </row>
    <row r="2220" spans="6:98">
      <c r="F2220" s="215"/>
      <c r="S2220" s="216"/>
      <c r="T2220" s="216"/>
      <c r="U2220" s="216"/>
      <c r="V2220" s="216"/>
      <c r="W2220" s="216"/>
      <c r="X2220" s="216"/>
      <c r="Y2220" s="216"/>
      <c r="Z2220" s="216"/>
      <c r="AA2220" s="216"/>
      <c r="AB2220" s="216"/>
      <c r="AC2220" s="216"/>
      <c r="AD2220" s="216"/>
      <c r="AH2220" s="216"/>
      <c r="AI2220" s="216"/>
      <c r="AL2220" s="216"/>
      <c r="AM2220" s="216"/>
      <c r="AP2220" s="216"/>
      <c r="AQ2220" s="216"/>
      <c r="AT2220" s="216"/>
      <c r="AU2220" s="216"/>
      <c r="AX2220" s="216"/>
      <c r="AY2220" s="216"/>
      <c r="BB2220" s="216"/>
      <c r="BC2220" s="216"/>
      <c r="BF2220" s="216"/>
      <c r="BG2220" s="216"/>
      <c r="BJ2220" s="216"/>
      <c r="BK2220" s="216"/>
      <c r="BN2220" s="216"/>
      <c r="BO2220" s="216"/>
      <c r="BR2220" s="216"/>
      <c r="BS2220" s="216"/>
      <c r="BV2220" s="216"/>
      <c r="BW2220" s="216"/>
      <c r="BZ2220" s="216"/>
      <c r="CA2220" s="216"/>
      <c r="CD2220" s="216"/>
      <c r="CE2220" s="216"/>
      <c r="CL2220" s="215"/>
      <c r="CO2220" s="215"/>
      <c r="CP2220" s="215"/>
      <c r="CT2220" s="86"/>
    </row>
    <row r="2221" spans="6:98">
      <c r="F2221" s="215"/>
      <c r="S2221" s="216"/>
      <c r="T2221" s="216"/>
      <c r="U2221" s="216"/>
      <c r="V2221" s="216"/>
      <c r="W2221" s="216"/>
      <c r="X2221" s="216"/>
      <c r="Y2221" s="216"/>
      <c r="Z2221" s="216"/>
      <c r="AA2221" s="216"/>
      <c r="AB2221" s="216"/>
      <c r="AC2221" s="216"/>
      <c r="AD2221" s="216"/>
      <c r="AH2221" s="216"/>
      <c r="AI2221" s="216"/>
      <c r="AL2221" s="216"/>
      <c r="AM2221" s="216"/>
      <c r="AP2221" s="216"/>
      <c r="AQ2221" s="216"/>
      <c r="AT2221" s="216"/>
      <c r="AU2221" s="216"/>
      <c r="AX2221" s="216"/>
      <c r="AY2221" s="216"/>
      <c r="BB2221" s="216"/>
      <c r="BC2221" s="216"/>
      <c r="BF2221" s="216"/>
      <c r="BG2221" s="216"/>
      <c r="BJ2221" s="216"/>
      <c r="BK2221" s="216"/>
      <c r="BN2221" s="216"/>
      <c r="BO2221" s="216"/>
      <c r="BR2221" s="216"/>
      <c r="BS2221" s="216"/>
      <c r="BV2221" s="216"/>
      <c r="BW2221" s="216"/>
      <c r="BZ2221" s="216"/>
      <c r="CA2221" s="216"/>
      <c r="CD2221" s="216"/>
      <c r="CE2221" s="216"/>
      <c r="CL2221" s="215"/>
      <c r="CO2221" s="215"/>
      <c r="CP2221" s="215"/>
      <c r="CT2221" s="86"/>
    </row>
    <row r="2222" spans="6:98">
      <c r="F2222" s="215"/>
      <c r="S2222" s="216"/>
      <c r="T2222" s="216"/>
      <c r="U2222" s="216"/>
      <c r="V2222" s="216"/>
      <c r="W2222" s="216"/>
      <c r="X2222" s="216"/>
      <c r="Y2222" s="216"/>
      <c r="Z2222" s="216"/>
      <c r="AA2222" s="216"/>
      <c r="AB2222" s="216"/>
      <c r="AC2222" s="216"/>
      <c r="AD2222" s="216"/>
      <c r="AH2222" s="216"/>
      <c r="AI2222" s="216"/>
      <c r="AL2222" s="216"/>
      <c r="AM2222" s="216"/>
      <c r="AP2222" s="216"/>
      <c r="AQ2222" s="216"/>
      <c r="AT2222" s="216"/>
      <c r="AU2222" s="216"/>
      <c r="AX2222" s="216"/>
      <c r="AY2222" s="216"/>
      <c r="BB2222" s="216"/>
      <c r="BC2222" s="216"/>
      <c r="BF2222" s="216"/>
      <c r="BG2222" s="216"/>
      <c r="BJ2222" s="216"/>
      <c r="BK2222" s="216"/>
      <c r="BN2222" s="216"/>
      <c r="BO2222" s="216"/>
      <c r="BR2222" s="216"/>
      <c r="BS2222" s="216"/>
      <c r="BV2222" s="216"/>
      <c r="BW2222" s="216"/>
      <c r="BZ2222" s="216"/>
      <c r="CA2222" s="216"/>
      <c r="CD2222" s="216"/>
      <c r="CE2222" s="216"/>
      <c r="CL2222" s="215"/>
      <c r="CO2222" s="215"/>
      <c r="CP2222" s="215"/>
      <c r="CT2222" s="86"/>
    </row>
    <row r="2223" spans="6:98">
      <c r="F2223" s="215"/>
      <c r="S2223" s="216"/>
      <c r="T2223" s="216"/>
      <c r="U2223" s="216"/>
      <c r="V2223" s="216"/>
      <c r="W2223" s="216"/>
      <c r="X2223" s="216"/>
      <c r="Y2223" s="216"/>
      <c r="Z2223" s="216"/>
      <c r="AA2223" s="216"/>
      <c r="AB2223" s="216"/>
      <c r="AC2223" s="216"/>
      <c r="AD2223" s="216"/>
      <c r="AH2223" s="216"/>
      <c r="AI2223" s="216"/>
      <c r="AL2223" s="216"/>
      <c r="AM2223" s="216"/>
      <c r="AP2223" s="216"/>
      <c r="AQ2223" s="216"/>
      <c r="AT2223" s="216"/>
      <c r="AU2223" s="216"/>
      <c r="AX2223" s="216"/>
      <c r="AY2223" s="216"/>
      <c r="BB2223" s="216"/>
      <c r="BC2223" s="216"/>
      <c r="BF2223" s="216"/>
      <c r="BG2223" s="216"/>
      <c r="BJ2223" s="216"/>
      <c r="BK2223" s="216"/>
      <c r="BN2223" s="216"/>
      <c r="BO2223" s="216"/>
      <c r="BR2223" s="216"/>
      <c r="BS2223" s="216"/>
      <c r="BV2223" s="216"/>
      <c r="BW2223" s="216"/>
      <c r="BZ2223" s="216"/>
      <c r="CA2223" s="216"/>
      <c r="CD2223" s="216"/>
      <c r="CE2223" s="216"/>
      <c r="CL2223" s="215"/>
      <c r="CO2223" s="215"/>
      <c r="CP2223" s="215"/>
      <c r="CT2223" s="86"/>
    </row>
    <row r="2224" spans="6:98">
      <c r="F2224" s="215"/>
      <c r="S2224" s="216"/>
      <c r="T2224" s="216"/>
      <c r="U2224" s="216"/>
      <c r="V2224" s="216"/>
      <c r="W2224" s="216"/>
      <c r="X2224" s="216"/>
      <c r="Y2224" s="216"/>
      <c r="Z2224" s="216"/>
      <c r="AA2224" s="216"/>
      <c r="AB2224" s="216"/>
      <c r="AC2224" s="216"/>
      <c r="AD2224" s="216"/>
      <c r="AH2224" s="216"/>
      <c r="AI2224" s="216"/>
      <c r="AL2224" s="216"/>
      <c r="AM2224" s="216"/>
      <c r="AP2224" s="216"/>
      <c r="AQ2224" s="216"/>
      <c r="AT2224" s="216"/>
      <c r="AU2224" s="216"/>
      <c r="AX2224" s="216"/>
      <c r="AY2224" s="216"/>
      <c r="BB2224" s="216"/>
      <c r="BC2224" s="216"/>
      <c r="BF2224" s="216"/>
      <c r="BG2224" s="216"/>
      <c r="BJ2224" s="216"/>
      <c r="BK2224" s="216"/>
      <c r="BN2224" s="216"/>
      <c r="BO2224" s="216"/>
      <c r="BR2224" s="216"/>
      <c r="BS2224" s="216"/>
      <c r="BV2224" s="216"/>
      <c r="BW2224" s="216"/>
      <c r="BZ2224" s="216"/>
      <c r="CA2224" s="216"/>
      <c r="CD2224" s="216"/>
      <c r="CE2224" s="216"/>
      <c r="CL2224" s="215"/>
      <c r="CO2224" s="215"/>
      <c r="CP2224" s="215"/>
      <c r="CT2224" s="86"/>
    </row>
    <row r="2225" spans="6:98">
      <c r="F2225" s="215"/>
      <c r="S2225" s="216"/>
      <c r="T2225" s="216"/>
      <c r="U2225" s="216"/>
      <c r="V2225" s="216"/>
      <c r="W2225" s="216"/>
      <c r="X2225" s="216"/>
      <c r="Y2225" s="216"/>
      <c r="Z2225" s="216"/>
      <c r="AA2225" s="216"/>
      <c r="AB2225" s="216"/>
      <c r="AC2225" s="216"/>
      <c r="AD2225" s="216"/>
      <c r="AH2225" s="216"/>
      <c r="AI2225" s="216"/>
      <c r="AL2225" s="216"/>
      <c r="AM2225" s="216"/>
      <c r="AP2225" s="216"/>
      <c r="AQ2225" s="216"/>
      <c r="AT2225" s="216"/>
      <c r="AU2225" s="216"/>
      <c r="AX2225" s="216"/>
      <c r="AY2225" s="216"/>
      <c r="BB2225" s="216"/>
      <c r="BC2225" s="216"/>
      <c r="BF2225" s="216"/>
      <c r="BG2225" s="216"/>
      <c r="BJ2225" s="216"/>
      <c r="BK2225" s="216"/>
      <c r="BN2225" s="216"/>
      <c r="BO2225" s="216"/>
      <c r="BR2225" s="216"/>
      <c r="BS2225" s="216"/>
      <c r="BV2225" s="216"/>
      <c r="BW2225" s="216"/>
      <c r="BZ2225" s="216"/>
      <c r="CA2225" s="216"/>
      <c r="CD2225" s="216"/>
      <c r="CE2225" s="216"/>
      <c r="CL2225" s="215"/>
      <c r="CO2225" s="215"/>
      <c r="CP2225" s="215"/>
      <c r="CT2225" s="86"/>
    </row>
    <row r="2226" spans="6:98">
      <c r="F2226" s="215"/>
      <c r="S2226" s="216"/>
      <c r="T2226" s="216"/>
      <c r="U2226" s="216"/>
      <c r="V2226" s="216"/>
      <c r="W2226" s="216"/>
      <c r="X2226" s="216"/>
      <c r="Y2226" s="216"/>
      <c r="Z2226" s="216"/>
      <c r="AA2226" s="216"/>
      <c r="AB2226" s="216"/>
      <c r="AC2226" s="216"/>
      <c r="AD2226" s="216"/>
      <c r="AH2226" s="216"/>
      <c r="AI2226" s="216"/>
      <c r="AL2226" s="216"/>
      <c r="AM2226" s="216"/>
      <c r="AP2226" s="216"/>
      <c r="AQ2226" s="216"/>
      <c r="AT2226" s="216"/>
      <c r="AU2226" s="216"/>
      <c r="AX2226" s="216"/>
      <c r="AY2226" s="216"/>
      <c r="BB2226" s="216"/>
      <c r="BC2226" s="216"/>
      <c r="BF2226" s="216"/>
      <c r="BG2226" s="216"/>
      <c r="BJ2226" s="216"/>
      <c r="BK2226" s="216"/>
      <c r="BN2226" s="216"/>
      <c r="BO2226" s="216"/>
      <c r="BR2226" s="216"/>
      <c r="BS2226" s="216"/>
      <c r="BV2226" s="216"/>
      <c r="BW2226" s="216"/>
      <c r="BZ2226" s="216"/>
      <c r="CA2226" s="216"/>
      <c r="CD2226" s="216"/>
      <c r="CE2226" s="216"/>
      <c r="CL2226" s="215"/>
      <c r="CO2226" s="215"/>
      <c r="CP2226" s="215"/>
      <c r="CT2226" s="86"/>
    </row>
    <row r="2227" spans="6:98">
      <c r="F2227" s="215"/>
      <c r="S2227" s="216"/>
      <c r="T2227" s="216"/>
      <c r="U2227" s="216"/>
      <c r="V2227" s="216"/>
      <c r="W2227" s="216"/>
      <c r="X2227" s="216"/>
      <c r="Y2227" s="216"/>
      <c r="Z2227" s="216"/>
      <c r="AA2227" s="216"/>
      <c r="AB2227" s="216"/>
      <c r="AC2227" s="216"/>
      <c r="AD2227" s="216"/>
      <c r="AH2227" s="216"/>
      <c r="AI2227" s="216"/>
      <c r="AL2227" s="216"/>
      <c r="AM2227" s="216"/>
      <c r="AP2227" s="216"/>
      <c r="AQ2227" s="216"/>
      <c r="AT2227" s="216"/>
      <c r="AU2227" s="216"/>
      <c r="AX2227" s="216"/>
      <c r="AY2227" s="216"/>
      <c r="BB2227" s="216"/>
      <c r="BC2227" s="216"/>
      <c r="BF2227" s="216"/>
      <c r="BG2227" s="216"/>
      <c r="BJ2227" s="216"/>
      <c r="BK2227" s="216"/>
      <c r="BN2227" s="216"/>
      <c r="BO2227" s="216"/>
      <c r="BR2227" s="216"/>
      <c r="BS2227" s="216"/>
      <c r="BV2227" s="216"/>
      <c r="BW2227" s="216"/>
      <c r="BZ2227" s="216"/>
      <c r="CA2227" s="216"/>
      <c r="CD2227" s="216"/>
      <c r="CE2227" s="216"/>
      <c r="CL2227" s="215"/>
      <c r="CO2227" s="215"/>
      <c r="CP2227" s="215"/>
      <c r="CT2227" s="86"/>
    </row>
    <row r="2228" spans="6:98">
      <c r="F2228" s="215"/>
      <c r="S2228" s="216"/>
      <c r="T2228" s="216"/>
      <c r="U2228" s="216"/>
      <c r="V2228" s="216"/>
      <c r="W2228" s="216"/>
      <c r="X2228" s="216"/>
      <c r="Y2228" s="216"/>
      <c r="Z2228" s="216"/>
      <c r="AA2228" s="216"/>
      <c r="AB2228" s="216"/>
      <c r="AC2228" s="216"/>
      <c r="AD2228" s="216"/>
      <c r="AH2228" s="216"/>
      <c r="AI2228" s="216"/>
      <c r="AL2228" s="216"/>
      <c r="AM2228" s="216"/>
      <c r="AP2228" s="216"/>
      <c r="AQ2228" s="216"/>
      <c r="AT2228" s="216"/>
      <c r="AU2228" s="216"/>
      <c r="AX2228" s="216"/>
      <c r="AY2228" s="216"/>
      <c r="BB2228" s="216"/>
      <c r="BC2228" s="216"/>
      <c r="BF2228" s="216"/>
      <c r="BG2228" s="216"/>
      <c r="BJ2228" s="216"/>
      <c r="BK2228" s="216"/>
      <c r="BN2228" s="216"/>
      <c r="BO2228" s="216"/>
      <c r="BR2228" s="216"/>
      <c r="BS2228" s="216"/>
      <c r="BV2228" s="216"/>
      <c r="BW2228" s="216"/>
      <c r="BZ2228" s="216"/>
      <c r="CA2228" s="216"/>
      <c r="CD2228" s="216"/>
      <c r="CE2228" s="216"/>
      <c r="CL2228" s="215"/>
      <c r="CO2228" s="215"/>
      <c r="CP2228" s="215"/>
      <c r="CT2228" s="86"/>
    </row>
    <row r="2229" spans="6:98">
      <c r="F2229" s="215"/>
      <c r="S2229" s="216"/>
      <c r="T2229" s="216"/>
      <c r="U2229" s="216"/>
      <c r="V2229" s="216"/>
      <c r="W2229" s="216"/>
      <c r="X2229" s="216"/>
      <c r="Y2229" s="216"/>
      <c r="Z2229" s="216"/>
      <c r="AA2229" s="216"/>
      <c r="AB2229" s="216"/>
      <c r="AC2229" s="216"/>
      <c r="AD2229" s="216"/>
      <c r="AH2229" s="216"/>
      <c r="AI2229" s="216"/>
      <c r="AL2229" s="216"/>
      <c r="AM2229" s="216"/>
      <c r="AP2229" s="216"/>
      <c r="AQ2229" s="216"/>
      <c r="AT2229" s="216"/>
      <c r="AU2229" s="216"/>
      <c r="AX2229" s="216"/>
      <c r="AY2229" s="216"/>
      <c r="BB2229" s="216"/>
      <c r="BC2229" s="216"/>
      <c r="BF2229" s="216"/>
      <c r="BG2229" s="216"/>
      <c r="BJ2229" s="216"/>
      <c r="BK2229" s="216"/>
      <c r="BN2229" s="216"/>
      <c r="BO2229" s="216"/>
      <c r="BR2229" s="216"/>
      <c r="BS2229" s="216"/>
      <c r="BV2229" s="216"/>
      <c r="BW2229" s="216"/>
      <c r="BZ2229" s="216"/>
      <c r="CA2229" s="216"/>
      <c r="CD2229" s="216"/>
      <c r="CE2229" s="216"/>
      <c r="CL2229" s="215"/>
      <c r="CO2229" s="215"/>
      <c r="CP2229" s="215"/>
      <c r="CT2229" s="86"/>
    </row>
    <row r="2230" spans="6:98">
      <c r="F2230" s="215"/>
      <c r="S2230" s="216"/>
      <c r="T2230" s="216"/>
      <c r="U2230" s="216"/>
      <c r="V2230" s="216"/>
      <c r="W2230" s="216"/>
      <c r="X2230" s="216"/>
      <c r="Y2230" s="216"/>
      <c r="Z2230" s="216"/>
      <c r="AA2230" s="216"/>
      <c r="AB2230" s="216"/>
      <c r="AC2230" s="216"/>
      <c r="AD2230" s="216"/>
      <c r="AH2230" s="216"/>
      <c r="AI2230" s="216"/>
      <c r="AL2230" s="216"/>
      <c r="AM2230" s="216"/>
      <c r="AP2230" s="216"/>
      <c r="AQ2230" s="216"/>
      <c r="AT2230" s="216"/>
      <c r="AU2230" s="216"/>
      <c r="AX2230" s="216"/>
      <c r="AY2230" s="216"/>
      <c r="BB2230" s="216"/>
      <c r="BC2230" s="216"/>
      <c r="BF2230" s="216"/>
      <c r="BG2230" s="216"/>
      <c r="BJ2230" s="216"/>
      <c r="BK2230" s="216"/>
      <c r="BN2230" s="216"/>
      <c r="BO2230" s="216"/>
      <c r="BR2230" s="216"/>
      <c r="BS2230" s="216"/>
      <c r="BV2230" s="216"/>
      <c r="BW2230" s="216"/>
      <c r="BZ2230" s="216"/>
      <c r="CA2230" s="216"/>
      <c r="CD2230" s="216"/>
      <c r="CE2230" s="216"/>
      <c r="CL2230" s="215"/>
      <c r="CO2230" s="215"/>
      <c r="CP2230" s="215"/>
      <c r="CT2230" s="86"/>
    </row>
    <row r="2231" spans="6:98">
      <c r="F2231" s="215"/>
      <c r="S2231" s="216"/>
      <c r="T2231" s="216"/>
      <c r="U2231" s="216"/>
      <c r="V2231" s="216"/>
      <c r="W2231" s="216"/>
      <c r="X2231" s="216"/>
      <c r="Y2231" s="216"/>
      <c r="Z2231" s="216"/>
      <c r="AA2231" s="216"/>
      <c r="AB2231" s="216"/>
      <c r="AC2231" s="216"/>
      <c r="AD2231" s="216"/>
      <c r="AH2231" s="216"/>
      <c r="AI2231" s="216"/>
      <c r="AL2231" s="216"/>
      <c r="AM2231" s="216"/>
      <c r="AP2231" s="216"/>
      <c r="AQ2231" s="216"/>
      <c r="AT2231" s="216"/>
      <c r="AU2231" s="216"/>
      <c r="AX2231" s="216"/>
      <c r="AY2231" s="216"/>
      <c r="BB2231" s="216"/>
      <c r="BC2231" s="216"/>
      <c r="BF2231" s="216"/>
      <c r="BG2231" s="216"/>
      <c r="BJ2231" s="216"/>
      <c r="BK2231" s="216"/>
      <c r="BN2231" s="216"/>
      <c r="BO2231" s="216"/>
      <c r="BR2231" s="216"/>
      <c r="BS2231" s="216"/>
      <c r="BV2231" s="216"/>
      <c r="BW2231" s="216"/>
      <c r="BZ2231" s="216"/>
      <c r="CA2231" s="216"/>
      <c r="CD2231" s="216"/>
      <c r="CE2231" s="216"/>
      <c r="CL2231" s="215"/>
      <c r="CO2231" s="215"/>
      <c r="CP2231" s="215"/>
      <c r="CT2231" s="86"/>
    </row>
    <row r="2232" spans="6:98">
      <c r="F2232" s="215"/>
      <c r="S2232" s="216"/>
      <c r="T2232" s="216"/>
      <c r="U2232" s="216"/>
      <c r="V2232" s="216"/>
      <c r="W2232" s="216"/>
      <c r="X2232" s="216"/>
      <c r="Y2232" s="216"/>
      <c r="Z2232" s="216"/>
      <c r="AA2232" s="216"/>
      <c r="AB2232" s="216"/>
      <c r="AC2232" s="216"/>
      <c r="AD2232" s="216"/>
      <c r="AH2232" s="216"/>
      <c r="AI2232" s="216"/>
      <c r="AL2232" s="216"/>
      <c r="AM2232" s="216"/>
      <c r="AP2232" s="216"/>
      <c r="AQ2232" s="216"/>
      <c r="AT2232" s="216"/>
      <c r="AU2232" s="216"/>
      <c r="AX2232" s="216"/>
      <c r="AY2232" s="216"/>
      <c r="BB2232" s="216"/>
      <c r="BC2232" s="216"/>
      <c r="BF2232" s="216"/>
      <c r="BG2232" s="216"/>
      <c r="BJ2232" s="216"/>
      <c r="BK2232" s="216"/>
      <c r="BN2232" s="216"/>
      <c r="BO2232" s="216"/>
      <c r="BR2232" s="216"/>
      <c r="BS2232" s="216"/>
      <c r="BV2232" s="216"/>
      <c r="BW2232" s="216"/>
      <c r="BZ2232" s="216"/>
      <c r="CA2232" s="216"/>
      <c r="CD2232" s="216"/>
      <c r="CE2232" s="216"/>
      <c r="CL2232" s="215"/>
      <c r="CO2232" s="215"/>
      <c r="CP2232" s="215"/>
      <c r="CT2232" s="86"/>
    </row>
    <row r="2233" spans="6:98">
      <c r="F2233" s="215"/>
      <c r="S2233" s="216"/>
      <c r="T2233" s="216"/>
      <c r="U2233" s="216"/>
      <c r="V2233" s="216"/>
      <c r="W2233" s="216"/>
      <c r="X2233" s="216"/>
      <c r="Y2233" s="216"/>
      <c r="Z2233" s="216"/>
      <c r="AA2233" s="216"/>
      <c r="AB2233" s="216"/>
      <c r="AC2233" s="216"/>
      <c r="AD2233" s="216"/>
      <c r="AH2233" s="216"/>
      <c r="AI2233" s="216"/>
      <c r="AL2233" s="216"/>
      <c r="AM2233" s="216"/>
      <c r="AP2233" s="216"/>
      <c r="AQ2233" s="216"/>
      <c r="AT2233" s="216"/>
      <c r="AU2233" s="216"/>
      <c r="AX2233" s="216"/>
      <c r="AY2233" s="216"/>
      <c r="BB2233" s="216"/>
      <c r="BC2233" s="216"/>
      <c r="BF2233" s="216"/>
      <c r="BG2233" s="216"/>
      <c r="BJ2233" s="216"/>
      <c r="BK2233" s="216"/>
      <c r="BN2233" s="216"/>
      <c r="BO2233" s="216"/>
      <c r="BR2233" s="216"/>
      <c r="BS2233" s="216"/>
      <c r="BV2233" s="216"/>
      <c r="BW2233" s="216"/>
      <c r="BZ2233" s="216"/>
      <c r="CA2233" s="216"/>
      <c r="CD2233" s="216"/>
      <c r="CE2233" s="216"/>
      <c r="CL2233" s="215"/>
      <c r="CO2233" s="215"/>
      <c r="CP2233" s="215"/>
      <c r="CT2233" s="86"/>
    </row>
    <row r="2234" spans="6:98">
      <c r="F2234" s="215"/>
      <c r="S2234" s="216"/>
      <c r="T2234" s="216"/>
      <c r="U2234" s="216"/>
      <c r="V2234" s="216"/>
      <c r="W2234" s="216"/>
      <c r="X2234" s="216"/>
      <c r="Y2234" s="216"/>
      <c r="Z2234" s="216"/>
      <c r="AA2234" s="216"/>
      <c r="AB2234" s="216"/>
      <c r="AC2234" s="216"/>
      <c r="AD2234" s="216"/>
      <c r="AH2234" s="216"/>
      <c r="AI2234" s="216"/>
      <c r="AL2234" s="216"/>
      <c r="AM2234" s="216"/>
      <c r="AP2234" s="216"/>
      <c r="AQ2234" s="216"/>
      <c r="AT2234" s="216"/>
      <c r="AU2234" s="216"/>
      <c r="AX2234" s="216"/>
      <c r="AY2234" s="216"/>
      <c r="BB2234" s="216"/>
      <c r="BC2234" s="216"/>
      <c r="BF2234" s="216"/>
      <c r="BG2234" s="216"/>
      <c r="BJ2234" s="216"/>
      <c r="BK2234" s="216"/>
      <c r="BN2234" s="216"/>
      <c r="BO2234" s="216"/>
      <c r="BR2234" s="216"/>
      <c r="BS2234" s="216"/>
      <c r="BV2234" s="216"/>
      <c r="BW2234" s="216"/>
      <c r="BZ2234" s="216"/>
      <c r="CA2234" s="216"/>
      <c r="CD2234" s="216"/>
      <c r="CE2234" s="216"/>
      <c r="CL2234" s="215"/>
      <c r="CO2234" s="215"/>
      <c r="CP2234" s="215"/>
      <c r="CT2234" s="86"/>
    </row>
    <row r="2235" spans="6:98">
      <c r="F2235" s="215"/>
      <c r="S2235" s="216"/>
      <c r="T2235" s="216"/>
      <c r="U2235" s="216"/>
      <c r="V2235" s="216"/>
      <c r="W2235" s="216"/>
      <c r="X2235" s="216"/>
      <c r="Y2235" s="216"/>
      <c r="Z2235" s="216"/>
      <c r="AA2235" s="216"/>
      <c r="AB2235" s="216"/>
      <c r="AC2235" s="216"/>
      <c r="AD2235" s="216"/>
      <c r="AH2235" s="216"/>
      <c r="AI2235" s="216"/>
      <c r="AL2235" s="216"/>
      <c r="AM2235" s="216"/>
      <c r="AP2235" s="216"/>
      <c r="AQ2235" s="216"/>
      <c r="AT2235" s="216"/>
      <c r="AU2235" s="216"/>
      <c r="AX2235" s="216"/>
      <c r="AY2235" s="216"/>
      <c r="BB2235" s="216"/>
      <c r="BC2235" s="216"/>
      <c r="BF2235" s="216"/>
      <c r="BG2235" s="216"/>
      <c r="BJ2235" s="216"/>
      <c r="BK2235" s="216"/>
      <c r="BN2235" s="216"/>
      <c r="BO2235" s="216"/>
      <c r="BR2235" s="216"/>
      <c r="BS2235" s="216"/>
      <c r="BV2235" s="216"/>
      <c r="BW2235" s="216"/>
      <c r="BZ2235" s="216"/>
      <c r="CA2235" s="216"/>
      <c r="CD2235" s="216"/>
      <c r="CE2235" s="216"/>
      <c r="CL2235" s="215"/>
      <c r="CO2235" s="215"/>
      <c r="CP2235" s="215"/>
      <c r="CT2235" s="86"/>
    </row>
    <row r="2236" spans="6:98">
      <c r="F2236" s="215"/>
      <c r="S2236" s="216"/>
      <c r="T2236" s="216"/>
      <c r="U2236" s="216"/>
      <c r="V2236" s="216"/>
      <c r="W2236" s="216"/>
      <c r="X2236" s="216"/>
      <c r="Y2236" s="216"/>
      <c r="Z2236" s="216"/>
      <c r="AA2236" s="216"/>
      <c r="AB2236" s="216"/>
      <c r="AC2236" s="216"/>
      <c r="AD2236" s="216"/>
      <c r="AH2236" s="216"/>
      <c r="AI2236" s="216"/>
      <c r="AL2236" s="216"/>
      <c r="AM2236" s="216"/>
      <c r="AP2236" s="216"/>
      <c r="AQ2236" s="216"/>
      <c r="AT2236" s="216"/>
      <c r="AU2236" s="216"/>
      <c r="AX2236" s="216"/>
      <c r="AY2236" s="216"/>
      <c r="BB2236" s="216"/>
      <c r="BC2236" s="216"/>
      <c r="BF2236" s="216"/>
      <c r="BG2236" s="216"/>
      <c r="BJ2236" s="216"/>
      <c r="BK2236" s="216"/>
      <c r="BN2236" s="216"/>
      <c r="BO2236" s="216"/>
      <c r="BR2236" s="216"/>
      <c r="BS2236" s="216"/>
      <c r="BV2236" s="216"/>
      <c r="BW2236" s="216"/>
      <c r="BZ2236" s="216"/>
      <c r="CA2236" s="216"/>
      <c r="CD2236" s="216"/>
      <c r="CE2236" s="216"/>
      <c r="CL2236" s="215"/>
      <c r="CO2236" s="215"/>
      <c r="CP2236" s="215"/>
      <c r="CT2236" s="86"/>
    </row>
    <row r="2237" spans="6:98">
      <c r="F2237" s="215"/>
      <c r="S2237" s="216"/>
      <c r="T2237" s="216"/>
      <c r="U2237" s="216"/>
      <c r="V2237" s="216"/>
      <c r="W2237" s="216"/>
      <c r="X2237" s="216"/>
      <c r="Y2237" s="216"/>
      <c r="Z2237" s="216"/>
      <c r="AA2237" s="216"/>
      <c r="AB2237" s="216"/>
      <c r="AC2237" s="216"/>
      <c r="AD2237" s="216"/>
      <c r="AH2237" s="216"/>
      <c r="AI2237" s="216"/>
      <c r="AL2237" s="216"/>
      <c r="AM2237" s="216"/>
      <c r="AP2237" s="216"/>
      <c r="AQ2237" s="216"/>
      <c r="AT2237" s="216"/>
      <c r="AU2237" s="216"/>
      <c r="AX2237" s="216"/>
      <c r="AY2237" s="216"/>
      <c r="BB2237" s="216"/>
      <c r="BC2237" s="216"/>
      <c r="BF2237" s="216"/>
      <c r="BG2237" s="216"/>
      <c r="BJ2237" s="216"/>
      <c r="BK2237" s="216"/>
      <c r="BN2237" s="216"/>
      <c r="BO2237" s="216"/>
      <c r="BR2237" s="216"/>
      <c r="BS2237" s="216"/>
      <c r="BV2237" s="216"/>
      <c r="BW2237" s="216"/>
      <c r="BZ2237" s="216"/>
      <c r="CA2237" s="216"/>
      <c r="CD2237" s="216"/>
      <c r="CE2237" s="216"/>
      <c r="CL2237" s="215"/>
      <c r="CO2237" s="215"/>
      <c r="CP2237" s="215"/>
      <c r="CT2237" s="86"/>
    </row>
    <row r="2238" spans="6:98">
      <c r="F2238" s="215"/>
      <c r="S2238" s="216"/>
      <c r="T2238" s="216"/>
      <c r="U2238" s="216"/>
      <c r="V2238" s="216"/>
      <c r="W2238" s="216"/>
      <c r="X2238" s="216"/>
      <c r="Y2238" s="216"/>
      <c r="Z2238" s="216"/>
      <c r="AA2238" s="216"/>
      <c r="AB2238" s="216"/>
      <c r="AC2238" s="216"/>
      <c r="AD2238" s="216"/>
      <c r="AH2238" s="216"/>
      <c r="AI2238" s="216"/>
      <c r="AL2238" s="216"/>
      <c r="AM2238" s="216"/>
      <c r="AP2238" s="216"/>
      <c r="AQ2238" s="216"/>
      <c r="AT2238" s="216"/>
      <c r="AU2238" s="216"/>
      <c r="AX2238" s="216"/>
      <c r="AY2238" s="216"/>
      <c r="BB2238" s="216"/>
      <c r="BC2238" s="216"/>
      <c r="BF2238" s="216"/>
      <c r="BG2238" s="216"/>
      <c r="BJ2238" s="216"/>
      <c r="BK2238" s="216"/>
      <c r="BN2238" s="216"/>
      <c r="BO2238" s="216"/>
      <c r="BR2238" s="216"/>
      <c r="BS2238" s="216"/>
      <c r="BV2238" s="216"/>
      <c r="BW2238" s="216"/>
      <c r="BZ2238" s="216"/>
      <c r="CA2238" s="216"/>
      <c r="CD2238" s="216"/>
      <c r="CE2238" s="216"/>
      <c r="CL2238" s="215"/>
      <c r="CO2238" s="215"/>
      <c r="CP2238" s="215"/>
      <c r="CT2238" s="86"/>
    </row>
    <row r="2239" spans="6:98">
      <c r="F2239" s="215"/>
      <c r="S2239" s="216"/>
      <c r="T2239" s="216"/>
      <c r="U2239" s="216"/>
      <c r="V2239" s="216"/>
      <c r="W2239" s="216"/>
      <c r="X2239" s="216"/>
      <c r="Y2239" s="216"/>
      <c r="Z2239" s="216"/>
      <c r="AA2239" s="216"/>
      <c r="AB2239" s="216"/>
      <c r="AC2239" s="216"/>
      <c r="AD2239" s="216"/>
      <c r="AH2239" s="216"/>
      <c r="AI2239" s="216"/>
      <c r="AL2239" s="216"/>
      <c r="AM2239" s="216"/>
      <c r="AP2239" s="216"/>
      <c r="AQ2239" s="216"/>
      <c r="AT2239" s="216"/>
      <c r="AU2239" s="216"/>
      <c r="AX2239" s="216"/>
      <c r="AY2239" s="216"/>
      <c r="BB2239" s="216"/>
      <c r="BC2239" s="216"/>
      <c r="BF2239" s="216"/>
      <c r="BG2239" s="216"/>
      <c r="BJ2239" s="216"/>
      <c r="BK2239" s="216"/>
      <c r="BN2239" s="216"/>
      <c r="BO2239" s="216"/>
      <c r="BR2239" s="216"/>
      <c r="BS2239" s="216"/>
      <c r="BV2239" s="216"/>
      <c r="BW2239" s="216"/>
      <c r="BZ2239" s="216"/>
      <c r="CA2239" s="216"/>
      <c r="CD2239" s="216"/>
      <c r="CE2239" s="216"/>
      <c r="CL2239" s="215"/>
      <c r="CO2239" s="215"/>
      <c r="CP2239" s="215"/>
      <c r="CT2239" s="86"/>
    </row>
    <row r="2240" spans="6:98">
      <c r="F2240" s="215"/>
      <c r="S2240" s="216"/>
      <c r="T2240" s="216"/>
      <c r="U2240" s="216"/>
      <c r="V2240" s="216"/>
      <c r="W2240" s="216"/>
      <c r="X2240" s="216"/>
      <c r="Y2240" s="216"/>
      <c r="Z2240" s="216"/>
      <c r="AA2240" s="216"/>
      <c r="AB2240" s="216"/>
      <c r="AC2240" s="216"/>
      <c r="AD2240" s="216"/>
      <c r="AH2240" s="216"/>
      <c r="AI2240" s="216"/>
      <c r="AL2240" s="216"/>
      <c r="AM2240" s="216"/>
      <c r="AP2240" s="216"/>
      <c r="AQ2240" s="216"/>
      <c r="AT2240" s="216"/>
      <c r="AU2240" s="216"/>
      <c r="AX2240" s="216"/>
      <c r="AY2240" s="216"/>
      <c r="BB2240" s="216"/>
      <c r="BC2240" s="216"/>
      <c r="BF2240" s="216"/>
      <c r="BG2240" s="216"/>
      <c r="BJ2240" s="216"/>
      <c r="BK2240" s="216"/>
      <c r="BN2240" s="216"/>
      <c r="BO2240" s="216"/>
      <c r="BR2240" s="216"/>
      <c r="BS2240" s="216"/>
      <c r="BV2240" s="216"/>
      <c r="BW2240" s="216"/>
      <c r="BZ2240" s="216"/>
      <c r="CA2240" s="216"/>
      <c r="CD2240" s="216"/>
      <c r="CE2240" s="216"/>
      <c r="CL2240" s="215"/>
      <c r="CO2240" s="215"/>
      <c r="CP2240" s="215"/>
      <c r="CT2240" s="86"/>
    </row>
    <row r="2241" spans="6:98">
      <c r="F2241" s="215"/>
      <c r="S2241" s="216"/>
      <c r="T2241" s="216"/>
      <c r="U2241" s="216"/>
      <c r="V2241" s="216"/>
      <c r="W2241" s="216"/>
      <c r="X2241" s="216"/>
      <c r="Y2241" s="216"/>
      <c r="Z2241" s="216"/>
      <c r="AA2241" s="216"/>
      <c r="AB2241" s="216"/>
      <c r="AC2241" s="216"/>
      <c r="AD2241" s="216"/>
      <c r="AH2241" s="216"/>
      <c r="AI2241" s="216"/>
      <c r="AL2241" s="216"/>
      <c r="AM2241" s="216"/>
      <c r="AP2241" s="216"/>
      <c r="AQ2241" s="216"/>
      <c r="AT2241" s="216"/>
      <c r="AU2241" s="216"/>
      <c r="AX2241" s="216"/>
      <c r="AY2241" s="216"/>
      <c r="BB2241" s="216"/>
      <c r="BC2241" s="216"/>
      <c r="BF2241" s="216"/>
      <c r="BG2241" s="216"/>
      <c r="BJ2241" s="216"/>
      <c r="BK2241" s="216"/>
      <c r="BN2241" s="216"/>
      <c r="BO2241" s="216"/>
      <c r="BR2241" s="216"/>
      <c r="BS2241" s="216"/>
      <c r="BV2241" s="216"/>
      <c r="BW2241" s="216"/>
      <c r="BZ2241" s="216"/>
      <c r="CA2241" s="216"/>
      <c r="CD2241" s="216"/>
      <c r="CE2241" s="216"/>
      <c r="CL2241" s="215"/>
      <c r="CO2241" s="215"/>
      <c r="CP2241" s="215"/>
      <c r="CT2241" s="86"/>
    </row>
    <row r="2242" spans="6:98">
      <c r="F2242" s="215"/>
      <c r="S2242" s="216"/>
      <c r="T2242" s="216"/>
      <c r="U2242" s="216"/>
      <c r="V2242" s="216"/>
      <c r="W2242" s="216"/>
      <c r="X2242" s="216"/>
      <c r="Y2242" s="216"/>
      <c r="Z2242" s="216"/>
      <c r="AA2242" s="216"/>
      <c r="AB2242" s="216"/>
      <c r="AC2242" s="216"/>
      <c r="AD2242" s="216"/>
      <c r="AH2242" s="216"/>
      <c r="AI2242" s="216"/>
      <c r="AL2242" s="216"/>
      <c r="AM2242" s="216"/>
      <c r="AP2242" s="216"/>
      <c r="AQ2242" s="216"/>
      <c r="AT2242" s="216"/>
      <c r="AU2242" s="216"/>
      <c r="AX2242" s="216"/>
      <c r="AY2242" s="216"/>
      <c r="BB2242" s="216"/>
      <c r="BC2242" s="216"/>
      <c r="BF2242" s="216"/>
      <c r="BG2242" s="216"/>
      <c r="BJ2242" s="216"/>
      <c r="BK2242" s="216"/>
      <c r="BN2242" s="216"/>
      <c r="BO2242" s="216"/>
      <c r="BR2242" s="216"/>
      <c r="BS2242" s="216"/>
      <c r="BV2242" s="216"/>
      <c r="BW2242" s="216"/>
      <c r="BZ2242" s="216"/>
      <c r="CA2242" s="216"/>
      <c r="CD2242" s="216"/>
      <c r="CE2242" s="216"/>
      <c r="CL2242" s="215"/>
      <c r="CO2242" s="215"/>
      <c r="CP2242" s="215"/>
      <c r="CT2242" s="86"/>
    </row>
    <row r="2243" spans="6:98">
      <c r="F2243" s="215"/>
      <c r="S2243" s="216"/>
      <c r="T2243" s="216"/>
      <c r="U2243" s="216"/>
      <c r="V2243" s="216"/>
      <c r="W2243" s="216"/>
      <c r="X2243" s="216"/>
      <c r="Y2243" s="216"/>
      <c r="Z2243" s="216"/>
      <c r="AA2243" s="216"/>
      <c r="AB2243" s="216"/>
      <c r="AC2243" s="216"/>
      <c r="AD2243" s="216"/>
      <c r="AH2243" s="216"/>
      <c r="AI2243" s="216"/>
      <c r="AL2243" s="216"/>
      <c r="AM2243" s="216"/>
      <c r="AP2243" s="216"/>
      <c r="AQ2243" s="216"/>
      <c r="AT2243" s="216"/>
      <c r="AU2243" s="216"/>
      <c r="AX2243" s="216"/>
      <c r="AY2243" s="216"/>
      <c r="BB2243" s="216"/>
      <c r="BC2243" s="216"/>
      <c r="BF2243" s="216"/>
      <c r="BG2243" s="216"/>
      <c r="BJ2243" s="216"/>
      <c r="BK2243" s="216"/>
      <c r="BN2243" s="216"/>
      <c r="BO2243" s="216"/>
      <c r="BR2243" s="216"/>
      <c r="BS2243" s="216"/>
      <c r="BV2243" s="216"/>
      <c r="BW2243" s="216"/>
      <c r="BZ2243" s="216"/>
      <c r="CA2243" s="216"/>
      <c r="CD2243" s="216"/>
      <c r="CE2243" s="216"/>
      <c r="CL2243" s="215"/>
      <c r="CO2243" s="215"/>
      <c r="CP2243" s="215"/>
      <c r="CT2243" s="86"/>
    </row>
    <row r="2244" spans="6:98">
      <c r="F2244" s="215"/>
      <c r="S2244" s="216"/>
      <c r="T2244" s="216"/>
      <c r="U2244" s="216"/>
      <c r="V2244" s="216"/>
      <c r="W2244" s="216"/>
      <c r="X2244" s="216"/>
      <c r="Y2244" s="216"/>
      <c r="Z2244" s="216"/>
      <c r="AA2244" s="216"/>
      <c r="AB2244" s="216"/>
      <c r="AC2244" s="216"/>
      <c r="AD2244" s="216"/>
      <c r="AH2244" s="216"/>
      <c r="AI2244" s="216"/>
      <c r="AL2244" s="216"/>
      <c r="AM2244" s="216"/>
      <c r="AP2244" s="216"/>
      <c r="AQ2244" s="216"/>
      <c r="AT2244" s="216"/>
      <c r="AU2244" s="216"/>
      <c r="AX2244" s="216"/>
      <c r="AY2244" s="216"/>
      <c r="BB2244" s="216"/>
      <c r="BC2244" s="216"/>
      <c r="BF2244" s="216"/>
      <c r="BG2244" s="216"/>
      <c r="BJ2244" s="216"/>
      <c r="BK2244" s="216"/>
      <c r="BN2244" s="216"/>
      <c r="BO2244" s="216"/>
      <c r="BR2244" s="216"/>
      <c r="BS2244" s="216"/>
      <c r="BV2244" s="216"/>
      <c r="BW2244" s="216"/>
      <c r="BZ2244" s="216"/>
      <c r="CA2244" s="216"/>
      <c r="CD2244" s="216"/>
      <c r="CE2244" s="216"/>
      <c r="CL2244" s="215"/>
      <c r="CO2244" s="215"/>
      <c r="CP2244" s="215"/>
      <c r="CT2244" s="86"/>
    </row>
    <row r="2245" spans="6:98">
      <c r="F2245" s="215"/>
      <c r="S2245" s="216"/>
      <c r="T2245" s="216"/>
      <c r="U2245" s="216"/>
      <c r="V2245" s="216"/>
      <c r="W2245" s="216"/>
      <c r="X2245" s="216"/>
      <c r="Y2245" s="216"/>
      <c r="Z2245" s="216"/>
      <c r="AA2245" s="216"/>
      <c r="AB2245" s="216"/>
      <c r="AC2245" s="216"/>
      <c r="AD2245" s="216"/>
      <c r="AH2245" s="216"/>
      <c r="AI2245" s="216"/>
      <c r="AL2245" s="216"/>
      <c r="AM2245" s="216"/>
      <c r="AP2245" s="216"/>
      <c r="AQ2245" s="216"/>
      <c r="AT2245" s="216"/>
      <c r="AU2245" s="216"/>
      <c r="AX2245" s="216"/>
      <c r="AY2245" s="216"/>
      <c r="BB2245" s="216"/>
      <c r="BC2245" s="216"/>
      <c r="BF2245" s="216"/>
      <c r="BG2245" s="216"/>
      <c r="BJ2245" s="216"/>
      <c r="BK2245" s="216"/>
      <c r="BN2245" s="216"/>
      <c r="BO2245" s="216"/>
      <c r="BR2245" s="216"/>
      <c r="BS2245" s="216"/>
      <c r="BV2245" s="216"/>
      <c r="BW2245" s="216"/>
      <c r="BZ2245" s="216"/>
      <c r="CA2245" s="216"/>
      <c r="CD2245" s="216"/>
      <c r="CE2245" s="216"/>
      <c r="CL2245" s="215"/>
      <c r="CO2245" s="215"/>
      <c r="CP2245" s="215"/>
      <c r="CT2245" s="86"/>
    </row>
    <row r="2246" spans="6:98">
      <c r="F2246" s="215"/>
      <c r="S2246" s="216"/>
      <c r="T2246" s="216"/>
      <c r="U2246" s="216"/>
      <c r="V2246" s="216"/>
      <c r="W2246" s="216"/>
      <c r="X2246" s="216"/>
      <c r="Y2246" s="216"/>
      <c r="Z2246" s="216"/>
      <c r="AA2246" s="216"/>
      <c r="AB2246" s="216"/>
      <c r="AC2246" s="216"/>
      <c r="AD2246" s="216"/>
      <c r="AH2246" s="216"/>
      <c r="AI2246" s="216"/>
      <c r="AL2246" s="216"/>
      <c r="AM2246" s="216"/>
      <c r="AP2246" s="216"/>
      <c r="AQ2246" s="216"/>
      <c r="AT2246" s="216"/>
      <c r="AU2246" s="216"/>
      <c r="AX2246" s="216"/>
      <c r="AY2246" s="216"/>
      <c r="BB2246" s="216"/>
      <c r="BC2246" s="216"/>
      <c r="BF2246" s="216"/>
      <c r="BG2246" s="216"/>
      <c r="BJ2246" s="216"/>
      <c r="BK2246" s="216"/>
      <c r="BN2246" s="216"/>
      <c r="BO2246" s="216"/>
      <c r="BR2246" s="216"/>
      <c r="BS2246" s="216"/>
      <c r="BV2246" s="216"/>
      <c r="BW2246" s="216"/>
      <c r="BZ2246" s="216"/>
      <c r="CA2246" s="216"/>
      <c r="CD2246" s="216"/>
      <c r="CE2246" s="216"/>
      <c r="CL2246" s="215"/>
      <c r="CO2246" s="215"/>
      <c r="CP2246" s="215"/>
      <c r="CT2246" s="86"/>
    </row>
    <row r="2247" spans="6:98">
      <c r="F2247" s="215"/>
      <c r="S2247" s="216"/>
      <c r="T2247" s="216"/>
      <c r="U2247" s="216"/>
      <c r="V2247" s="216"/>
      <c r="W2247" s="216"/>
      <c r="X2247" s="216"/>
      <c r="Y2247" s="216"/>
      <c r="Z2247" s="216"/>
      <c r="AA2247" s="216"/>
      <c r="AB2247" s="216"/>
      <c r="AC2247" s="216"/>
      <c r="AD2247" s="216"/>
      <c r="AH2247" s="216"/>
      <c r="AI2247" s="216"/>
      <c r="AL2247" s="216"/>
      <c r="AM2247" s="216"/>
      <c r="AP2247" s="216"/>
      <c r="AQ2247" s="216"/>
      <c r="AT2247" s="216"/>
      <c r="AU2247" s="216"/>
      <c r="AX2247" s="216"/>
      <c r="AY2247" s="216"/>
      <c r="BB2247" s="216"/>
      <c r="BC2247" s="216"/>
      <c r="BF2247" s="216"/>
      <c r="BG2247" s="216"/>
      <c r="BJ2247" s="216"/>
      <c r="BK2247" s="216"/>
      <c r="BN2247" s="216"/>
      <c r="BO2247" s="216"/>
      <c r="BR2247" s="216"/>
      <c r="BS2247" s="216"/>
      <c r="BV2247" s="216"/>
      <c r="BW2247" s="216"/>
      <c r="BZ2247" s="216"/>
      <c r="CA2247" s="216"/>
      <c r="CD2247" s="216"/>
      <c r="CE2247" s="216"/>
      <c r="CL2247" s="215"/>
      <c r="CO2247" s="215"/>
      <c r="CP2247" s="215"/>
      <c r="CT2247" s="86"/>
    </row>
    <row r="2248" spans="6:98">
      <c r="F2248" s="215"/>
      <c r="S2248" s="216"/>
      <c r="T2248" s="216"/>
      <c r="U2248" s="216"/>
      <c r="V2248" s="216"/>
      <c r="W2248" s="216"/>
      <c r="X2248" s="216"/>
      <c r="Y2248" s="216"/>
      <c r="Z2248" s="216"/>
      <c r="AA2248" s="216"/>
      <c r="AB2248" s="216"/>
      <c r="AC2248" s="216"/>
      <c r="AD2248" s="216"/>
      <c r="AH2248" s="216"/>
      <c r="AI2248" s="216"/>
      <c r="AL2248" s="216"/>
      <c r="AM2248" s="216"/>
      <c r="AP2248" s="216"/>
      <c r="AQ2248" s="216"/>
      <c r="AT2248" s="216"/>
      <c r="AU2248" s="216"/>
      <c r="AX2248" s="216"/>
      <c r="AY2248" s="216"/>
      <c r="BB2248" s="216"/>
      <c r="BC2248" s="216"/>
      <c r="BF2248" s="216"/>
      <c r="BG2248" s="216"/>
      <c r="BJ2248" s="216"/>
      <c r="BK2248" s="216"/>
      <c r="BN2248" s="216"/>
      <c r="BO2248" s="216"/>
      <c r="BR2248" s="216"/>
      <c r="BS2248" s="216"/>
      <c r="BV2248" s="216"/>
      <c r="BW2248" s="216"/>
      <c r="BZ2248" s="216"/>
      <c r="CA2248" s="216"/>
      <c r="CD2248" s="216"/>
      <c r="CE2248" s="216"/>
      <c r="CL2248" s="215"/>
      <c r="CO2248" s="215"/>
      <c r="CP2248" s="215"/>
      <c r="CT2248" s="86"/>
    </row>
    <row r="2249" spans="6:98">
      <c r="F2249" s="215"/>
      <c r="S2249" s="216"/>
      <c r="T2249" s="216"/>
      <c r="U2249" s="216"/>
      <c r="V2249" s="216"/>
      <c r="W2249" s="216"/>
      <c r="X2249" s="216"/>
      <c r="Y2249" s="216"/>
      <c r="Z2249" s="216"/>
      <c r="AA2249" s="216"/>
      <c r="AB2249" s="216"/>
      <c r="AC2249" s="216"/>
      <c r="AD2249" s="216"/>
      <c r="AH2249" s="216"/>
      <c r="AI2249" s="216"/>
      <c r="AL2249" s="216"/>
      <c r="AM2249" s="216"/>
      <c r="AP2249" s="216"/>
      <c r="AQ2249" s="216"/>
      <c r="AT2249" s="216"/>
      <c r="AU2249" s="216"/>
      <c r="AX2249" s="216"/>
      <c r="AY2249" s="216"/>
      <c r="BB2249" s="216"/>
      <c r="BC2249" s="216"/>
      <c r="BF2249" s="216"/>
      <c r="BG2249" s="216"/>
      <c r="BJ2249" s="216"/>
      <c r="BK2249" s="216"/>
      <c r="BN2249" s="216"/>
      <c r="BO2249" s="216"/>
      <c r="BR2249" s="216"/>
      <c r="BS2249" s="216"/>
      <c r="BV2249" s="216"/>
      <c r="BW2249" s="216"/>
      <c r="BZ2249" s="216"/>
      <c r="CA2249" s="216"/>
      <c r="CD2249" s="216"/>
      <c r="CE2249" s="216"/>
      <c r="CL2249" s="215"/>
      <c r="CO2249" s="215"/>
      <c r="CP2249" s="215"/>
      <c r="CT2249" s="86"/>
    </row>
    <row r="2250" spans="6:98">
      <c r="F2250" s="215"/>
      <c r="S2250" s="216"/>
      <c r="T2250" s="216"/>
      <c r="U2250" s="216"/>
      <c r="V2250" s="216"/>
      <c r="W2250" s="216"/>
      <c r="X2250" s="216"/>
      <c r="Y2250" s="216"/>
      <c r="Z2250" s="216"/>
      <c r="AA2250" s="216"/>
      <c r="AB2250" s="216"/>
      <c r="AC2250" s="216"/>
      <c r="AD2250" s="216"/>
      <c r="AH2250" s="216"/>
      <c r="AI2250" s="216"/>
      <c r="AL2250" s="216"/>
      <c r="AM2250" s="216"/>
      <c r="AP2250" s="216"/>
      <c r="AQ2250" s="216"/>
      <c r="AT2250" s="216"/>
      <c r="AU2250" s="216"/>
      <c r="AX2250" s="216"/>
      <c r="AY2250" s="216"/>
      <c r="BB2250" s="216"/>
      <c r="BC2250" s="216"/>
      <c r="BF2250" s="216"/>
      <c r="BG2250" s="216"/>
      <c r="BJ2250" s="216"/>
      <c r="BK2250" s="216"/>
      <c r="BN2250" s="216"/>
      <c r="BO2250" s="216"/>
      <c r="BR2250" s="216"/>
      <c r="BS2250" s="216"/>
      <c r="BV2250" s="216"/>
      <c r="BW2250" s="216"/>
      <c r="BZ2250" s="216"/>
      <c r="CA2250" s="216"/>
      <c r="CD2250" s="216"/>
      <c r="CE2250" s="216"/>
      <c r="CL2250" s="215"/>
      <c r="CO2250" s="215"/>
      <c r="CP2250" s="215"/>
      <c r="CT2250" s="86"/>
    </row>
    <row r="2251" spans="6:98">
      <c r="F2251" s="215"/>
      <c r="S2251" s="216"/>
      <c r="T2251" s="216"/>
      <c r="U2251" s="216"/>
      <c r="V2251" s="216"/>
      <c r="W2251" s="216"/>
      <c r="X2251" s="216"/>
      <c r="Y2251" s="216"/>
      <c r="Z2251" s="216"/>
      <c r="AA2251" s="216"/>
      <c r="AB2251" s="216"/>
      <c r="AC2251" s="216"/>
      <c r="AD2251" s="216"/>
      <c r="AH2251" s="216"/>
      <c r="AI2251" s="216"/>
      <c r="AL2251" s="216"/>
      <c r="AM2251" s="216"/>
      <c r="AP2251" s="216"/>
      <c r="AQ2251" s="216"/>
      <c r="AT2251" s="216"/>
      <c r="AU2251" s="216"/>
      <c r="AX2251" s="216"/>
      <c r="AY2251" s="216"/>
      <c r="BB2251" s="216"/>
      <c r="BC2251" s="216"/>
      <c r="BF2251" s="216"/>
      <c r="BG2251" s="216"/>
      <c r="BJ2251" s="216"/>
      <c r="BK2251" s="216"/>
      <c r="BN2251" s="216"/>
      <c r="BO2251" s="216"/>
      <c r="BR2251" s="216"/>
      <c r="BS2251" s="216"/>
      <c r="BV2251" s="216"/>
      <c r="BW2251" s="216"/>
      <c r="BZ2251" s="216"/>
      <c r="CA2251" s="216"/>
      <c r="CD2251" s="216"/>
      <c r="CE2251" s="216"/>
      <c r="CL2251" s="215"/>
      <c r="CO2251" s="215"/>
      <c r="CP2251" s="215"/>
      <c r="CT2251" s="86"/>
    </row>
    <row r="2252" spans="6:98">
      <c r="F2252" s="215"/>
      <c r="S2252" s="216"/>
      <c r="T2252" s="216"/>
      <c r="U2252" s="216"/>
      <c r="V2252" s="216"/>
      <c r="W2252" s="216"/>
      <c r="X2252" s="216"/>
      <c r="Y2252" s="216"/>
      <c r="Z2252" s="216"/>
      <c r="AA2252" s="216"/>
      <c r="AB2252" s="216"/>
      <c r="AC2252" s="216"/>
      <c r="AD2252" s="216"/>
      <c r="AH2252" s="216"/>
      <c r="AI2252" s="216"/>
      <c r="AL2252" s="216"/>
      <c r="AM2252" s="216"/>
      <c r="AP2252" s="216"/>
      <c r="AQ2252" s="216"/>
      <c r="AT2252" s="216"/>
      <c r="AU2252" s="216"/>
      <c r="AX2252" s="216"/>
      <c r="AY2252" s="216"/>
      <c r="BB2252" s="216"/>
      <c r="BC2252" s="216"/>
      <c r="BF2252" s="216"/>
      <c r="BG2252" s="216"/>
      <c r="BJ2252" s="216"/>
      <c r="BK2252" s="216"/>
      <c r="BN2252" s="216"/>
      <c r="BO2252" s="216"/>
      <c r="BR2252" s="216"/>
      <c r="BS2252" s="216"/>
      <c r="BV2252" s="216"/>
      <c r="BW2252" s="216"/>
      <c r="BZ2252" s="216"/>
      <c r="CA2252" s="216"/>
      <c r="CD2252" s="216"/>
      <c r="CE2252" s="216"/>
      <c r="CL2252" s="215"/>
      <c r="CO2252" s="215"/>
      <c r="CP2252" s="215"/>
      <c r="CT2252" s="86"/>
    </row>
    <row r="2253" spans="6:98">
      <c r="F2253" s="215"/>
      <c r="S2253" s="216"/>
      <c r="T2253" s="216"/>
      <c r="U2253" s="216"/>
      <c r="V2253" s="216"/>
      <c r="W2253" s="216"/>
      <c r="X2253" s="216"/>
      <c r="Y2253" s="216"/>
      <c r="Z2253" s="216"/>
      <c r="AA2253" s="216"/>
      <c r="AB2253" s="216"/>
      <c r="AC2253" s="216"/>
      <c r="AD2253" s="216"/>
      <c r="AH2253" s="216"/>
      <c r="AI2253" s="216"/>
      <c r="AL2253" s="216"/>
      <c r="AM2253" s="216"/>
      <c r="AP2253" s="216"/>
      <c r="AQ2253" s="216"/>
      <c r="AT2253" s="216"/>
      <c r="AU2253" s="216"/>
      <c r="AX2253" s="216"/>
      <c r="AY2253" s="216"/>
      <c r="BB2253" s="216"/>
      <c r="BC2253" s="216"/>
      <c r="BF2253" s="216"/>
      <c r="BG2253" s="216"/>
      <c r="BJ2253" s="216"/>
      <c r="BK2253" s="216"/>
      <c r="BN2253" s="216"/>
      <c r="BO2253" s="216"/>
      <c r="BR2253" s="216"/>
      <c r="BS2253" s="216"/>
      <c r="BV2253" s="216"/>
      <c r="BW2253" s="216"/>
      <c r="BZ2253" s="216"/>
      <c r="CA2253" s="216"/>
      <c r="CD2253" s="216"/>
      <c r="CE2253" s="216"/>
      <c r="CL2253" s="215"/>
      <c r="CO2253" s="215"/>
      <c r="CP2253" s="215"/>
      <c r="CT2253" s="86"/>
    </row>
    <row r="2254" spans="6:98">
      <c r="F2254" s="215"/>
      <c r="S2254" s="216"/>
      <c r="T2254" s="216"/>
      <c r="U2254" s="216"/>
      <c r="V2254" s="216"/>
      <c r="W2254" s="216"/>
      <c r="X2254" s="216"/>
      <c r="Y2254" s="216"/>
      <c r="Z2254" s="216"/>
      <c r="AA2254" s="216"/>
      <c r="AB2254" s="216"/>
      <c r="AC2254" s="216"/>
      <c r="AD2254" s="216"/>
      <c r="AH2254" s="216"/>
      <c r="AI2254" s="216"/>
      <c r="AL2254" s="216"/>
      <c r="AM2254" s="216"/>
      <c r="AP2254" s="216"/>
      <c r="AQ2254" s="216"/>
      <c r="AT2254" s="216"/>
      <c r="AU2254" s="216"/>
      <c r="AX2254" s="216"/>
      <c r="AY2254" s="216"/>
      <c r="BB2254" s="216"/>
      <c r="BC2254" s="216"/>
      <c r="BF2254" s="216"/>
      <c r="BG2254" s="216"/>
      <c r="BJ2254" s="216"/>
      <c r="BK2254" s="216"/>
      <c r="BN2254" s="216"/>
      <c r="BO2254" s="216"/>
      <c r="BR2254" s="216"/>
      <c r="BS2254" s="216"/>
      <c r="BV2254" s="216"/>
      <c r="BW2254" s="216"/>
      <c r="BZ2254" s="216"/>
      <c r="CA2254" s="216"/>
      <c r="CD2254" s="216"/>
      <c r="CE2254" s="216"/>
      <c r="CL2254" s="215"/>
      <c r="CO2254" s="215"/>
      <c r="CP2254" s="215"/>
      <c r="CT2254" s="86"/>
    </row>
    <row r="2255" spans="6:98">
      <c r="F2255" s="215"/>
      <c r="S2255" s="216"/>
      <c r="T2255" s="216"/>
      <c r="U2255" s="216"/>
      <c r="V2255" s="216"/>
      <c r="W2255" s="216"/>
      <c r="X2255" s="216"/>
      <c r="Y2255" s="216"/>
      <c r="Z2255" s="216"/>
      <c r="AA2255" s="216"/>
      <c r="AB2255" s="216"/>
      <c r="AC2255" s="216"/>
      <c r="AD2255" s="216"/>
      <c r="AH2255" s="216"/>
      <c r="AI2255" s="216"/>
      <c r="AL2255" s="216"/>
      <c r="AM2255" s="216"/>
      <c r="AP2255" s="216"/>
      <c r="AQ2255" s="216"/>
      <c r="AT2255" s="216"/>
      <c r="AU2255" s="216"/>
      <c r="AX2255" s="216"/>
      <c r="AY2255" s="216"/>
      <c r="BB2255" s="216"/>
      <c r="BC2255" s="216"/>
      <c r="BF2255" s="216"/>
      <c r="BG2255" s="216"/>
      <c r="BJ2255" s="216"/>
      <c r="BK2255" s="216"/>
      <c r="BN2255" s="216"/>
      <c r="BO2255" s="216"/>
      <c r="BR2255" s="216"/>
      <c r="BS2255" s="216"/>
      <c r="BV2255" s="216"/>
      <c r="BW2255" s="216"/>
      <c r="BZ2255" s="216"/>
      <c r="CA2255" s="216"/>
      <c r="CD2255" s="216"/>
      <c r="CE2255" s="216"/>
      <c r="CL2255" s="215"/>
      <c r="CO2255" s="215"/>
      <c r="CP2255" s="215"/>
      <c r="CT2255" s="86"/>
    </row>
    <row r="2256" spans="6:98">
      <c r="F2256" s="215"/>
      <c r="S2256" s="216"/>
      <c r="T2256" s="216"/>
      <c r="U2256" s="216"/>
      <c r="V2256" s="216"/>
      <c r="W2256" s="216"/>
      <c r="X2256" s="216"/>
      <c r="Y2256" s="216"/>
      <c r="Z2256" s="216"/>
      <c r="AA2256" s="216"/>
      <c r="AB2256" s="216"/>
      <c r="AC2256" s="216"/>
      <c r="AD2256" s="216"/>
      <c r="AH2256" s="216"/>
      <c r="AI2256" s="216"/>
      <c r="AL2256" s="216"/>
      <c r="AM2256" s="216"/>
      <c r="AP2256" s="216"/>
      <c r="AQ2256" s="216"/>
      <c r="AT2256" s="216"/>
      <c r="AU2256" s="216"/>
      <c r="AX2256" s="216"/>
      <c r="AY2256" s="216"/>
      <c r="BB2256" s="216"/>
      <c r="BC2256" s="216"/>
      <c r="BF2256" s="216"/>
      <c r="BG2256" s="216"/>
      <c r="BJ2256" s="216"/>
      <c r="BK2256" s="216"/>
      <c r="BN2256" s="216"/>
      <c r="BO2256" s="216"/>
      <c r="BR2256" s="216"/>
      <c r="BS2256" s="216"/>
      <c r="BV2256" s="216"/>
      <c r="BW2256" s="216"/>
      <c r="BZ2256" s="216"/>
      <c r="CA2256" s="216"/>
      <c r="CD2256" s="216"/>
      <c r="CE2256" s="216"/>
      <c r="CL2256" s="215"/>
      <c r="CO2256" s="215"/>
      <c r="CP2256" s="215"/>
      <c r="CT2256" s="86"/>
    </row>
    <row r="2257" spans="6:98">
      <c r="F2257" s="215"/>
      <c r="S2257" s="216"/>
      <c r="T2257" s="216"/>
      <c r="U2257" s="216"/>
      <c r="V2257" s="216"/>
      <c r="W2257" s="216"/>
      <c r="X2257" s="216"/>
      <c r="Y2257" s="216"/>
      <c r="Z2257" s="216"/>
      <c r="AA2257" s="216"/>
      <c r="AB2257" s="216"/>
      <c r="AC2257" s="216"/>
      <c r="AD2257" s="216"/>
      <c r="AH2257" s="216"/>
      <c r="AI2257" s="216"/>
      <c r="AL2257" s="216"/>
      <c r="AM2257" s="216"/>
      <c r="AP2257" s="216"/>
      <c r="AQ2257" s="216"/>
      <c r="AT2257" s="216"/>
      <c r="AU2257" s="216"/>
      <c r="AX2257" s="216"/>
      <c r="AY2257" s="216"/>
      <c r="BB2257" s="216"/>
      <c r="BC2257" s="216"/>
      <c r="BF2257" s="216"/>
      <c r="BG2257" s="216"/>
      <c r="BJ2257" s="216"/>
      <c r="BK2257" s="216"/>
      <c r="BN2257" s="216"/>
      <c r="BO2257" s="216"/>
      <c r="BR2257" s="216"/>
      <c r="BS2257" s="216"/>
      <c r="BV2257" s="216"/>
      <c r="BW2257" s="216"/>
      <c r="BZ2257" s="216"/>
      <c r="CA2257" s="216"/>
      <c r="CD2257" s="216"/>
      <c r="CE2257" s="216"/>
      <c r="CL2257" s="215"/>
      <c r="CO2257" s="215"/>
      <c r="CP2257" s="215"/>
      <c r="CT2257" s="86"/>
    </row>
    <row r="2258" spans="6:98">
      <c r="F2258" s="215"/>
      <c r="S2258" s="216"/>
      <c r="T2258" s="216"/>
      <c r="U2258" s="216"/>
      <c r="V2258" s="216"/>
      <c r="W2258" s="216"/>
      <c r="X2258" s="216"/>
      <c r="Y2258" s="216"/>
      <c r="Z2258" s="216"/>
      <c r="AA2258" s="216"/>
      <c r="AB2258" s="216"/>
      <c r="AC2258" s="216"/>
      <c r="AD2258" s="216"/>
      <c r="AH2258" s="216"/>
      <c r="AI2258" s="216"/>
      <c r="AL2258" s="216"/>
      <c r="AM2258" s="216"/>
      <c r="AP2258" s="216"/>
      <c r="AQ2258" s="216"/>
      <c r="AT2258" s="216"/>
      <c r="AU2258" s="216"/>
      <c r="AX2258" s="216"/>
      <c r="AY2258" s="216"/>
      <c r="BB2258" s="216"/>
      <c r="BC2258" s="216"/>
      <c r="BF2258" s="216"/>
      <c r="BG2258" s="216"/>
      <c r="BJ2258" s="216"/>
      <c r="BK2258" s="216"/>
      <c r="BN2258" s="216"/>
      <c r="BO2258" s="216"/>
      <c r="BR2258" s="216"/>
      <c r="BS2258" s="216"/>
      <c r="BV2258" s="216"/>
      <c r="BW2258" s="216"/>
      <c r="BZ2258" s="216"/>
      <c r="CA2258" s="216"/>
      <c r="CD2258" s="216"/>
      <c r="CE2258" s="216"/>
      <c r="CL2258" s="215"/>
      <c r="CO2258" s="215"/>
      <c r="CP2258" s="215"/>
      <c r="CT2258" s="86"/>
    </row>
    <row r="2259" spans="6:98">
      <c r="F2259" s="215"/>
      <c r="S2259" s="216"/>
      <c r="T2259" s="216"/>
      <c r="U2259" s="216"/>
      <c r="V2259" s="216"/>
      <c r="W2259" s="216"/>
      <c r="X2259" s="216"/>
      <c r="Y2259" s="216"/>
      <c r="Z2259" s="216"/>
      <c r="AA2259" s="216"/>
      <c r="AB2259" s="216"/>
      <c r="AC2259" s="216"/>
      <c r="AD2259" s="216"/>
      <c r="AH2259" s="216"/>
      <c r="AI2259" s="216"/>
      <c r="AL2259" s="216"/>
      <c r="AM2259" s="216"/>
      <c r="AP2259" s="216"/>
      <c r="AQ2259" s="216"/>
      <c r="AT2259" s="216"/>
      <c r="AU2259" s="216"/>
      <c r="AX2259" s="216"/>
      <c r="AY2259" s="216"/>
      <c r="BB2259" s="216"/>
      <c r="BC2259" s="216"/>
      <c r="BF2259" s="216"/>
      <c r="BG2259" s="216"/>
      <c r="BJ2259" s="216"/>
      <c r="BK2259" s="216"/>
      <c r="BN2259" s="216"/>
      <c r="BO2259" s="216"/>
      <c r="BR2259" s="216"/>
      <c r="BS2259" s="216"/>
      <c r="BV2259" s="216"/>
      <c r="BW2259" s="216"/>
      <c r="BZ2259" s="216"/>
      <c r="CA2259" s="216"/>
      <c r="CD2259" s="216"/>
      <c r="CE2259" s="216"/>
      <c r="CL2259" s="215"/>
      <c r="CO2259" s="215"/>
      <c r="CP2259" s="215"/>
      <c r="CT2259" s="86"/>
    </row>
    <row r="2260" spans="6:98">
      <c r="F2260" s="215"/>
      <c r="S2260" s="216"/>
      <c r="T2260" s="216"/>
      <c r="U2260" s="216"/>
      <c r="V2260" s="216"/>
      <c r="W2260" s="216"/>
      <c r="X2260" s="216"/>
      <c r="Y2260" s="216"/>
      <c r="Z2260" s="216"/>
      <c r="AA2260" s="216"/>
      <c r="AB2260" s="216"/>
      <c r="AC2260" s="216"/>
      <c r="AD2260" s="216"/>
      <c r="AH2260" s="216"/>
      <c r="AI2260" s="216"/>
      <c r="AL2260" s="216"/>
      <c r="AM2260" s="216"/>
      <c r="AP2260" s="216"/>
      <c r="AQ2260" s="216"/>
      <c r="AT2260" s="216"/>
      <c r="AU2260" s="216"/>
      <c r="AX2260" s="216"/>
      <c r="AY2260" s="216"/>
      <c r="BB2260" s="216"/>
      <c r="BC2260" s="216"/>
      <c r="BF2260" s="216"/>
      <c r="BG2260" s="216"/>
      <c r="BJ2260" s="216"/>
      <c r="BK2260" s="216"/>
      <c r="BN2260" s="216"/>
      <c r="BO2260" s="216"/>
      <c r="BR2260" s="216"/>
      <c r="BS2260" s="216"/>
      <c r="BV2260" s="216"/>
      <c r="BW2260" s="216"/>
      <c r="BZ2260" s="216"/>
      <c r="CA2260" s="216"/>
      <c r="CD2260" s="216"/>
      <c r="CE2260" s="216"/>
      <c r="CL2260" s="215"/>
      <c r="CO2260" s="215"/>
      <c r="CP2260" s="215"/>
      <c r="CT2260" s="86"/>
    </row>
    <row r="2261" spans="6:98">
      <c r="F2261" s="215"/>
      <c r="S2261" s="216"/>
      <c r="T2261" s="216"/>
      <c r="U2261" s="216"/>
      <c r="V2261" s="216"/>
      <c r="W2261" s="216"/>
      <c r="X2261" s="216"/>
      <c r="Y2261" s="216"/>
      <c r="Z2261" s="216"/>
      <c r="AA2261" s="216"/>
      <c r="AB2261" s="216"/>
      <c r="AC2261" s="216"/>
      <c r="AD2261" s="216"/>
      <c r="AH2261" s="216"/>
      <c r="AI2261" s="216"/>
      <c r="AL2261" s="216"/>
      <c r="AM2261" s="216"/>
      <c r="AP2261" s="216"/>
      <c r="AQ2261" s="216"/>
      <c r="AT2261" s="216"/>
      <c r="AU2261" s="216"/>
      <c r="AX2261" s="216"/>
      <c r="AY2261" s="216"/>
      <c r="BB2261" s="216"/>
      <c r="BC2261" s="216"/>
      <c r="BF2261" s="216"/>
      <c r="BG2261" s="216"/>
      <c r="BJ2261" s="216"/>
      <c r="BK2261" s="216"/>
      <c r="BN2261" s="216"/>
      <c r="BO2261" s="216"/>
      <c r="BR2261" s="216"/>
      <c r="BS2261" s="216"/>
      <c r="BV2261" s="216"/>
      <c r="BW2261" s="216"/>
      <c r="BZ2261" s="216"/>
      <c r="CA2261" s="216"/>
      <c r="CD2261" s="216"/>
      <c r="CE2261" s="216"/>
      <c r="CL2261" s="215"/>
      <c r="CO2261" s="215"/>
      <c r="CP2261" s="215"/>
      <c r="CT2261" s="86"/>
    </row>
    <row r="2262" spans="6:98">
      <c r="F2262" s="215"/>
      <c r="S2262" s="216"/>
      <c r="T2262" s="216"/>
      <c r="U2262" s="216"/>
      <c r="V2262" s="216"/>
      <c r="W2262" s="216"/>
      <c r="X2262" s="216"/>
      <c r="Y2262" s="216"/>
      <c r="Z2262" s="216"/>
      <c r="AA2262" s="216"/>
      <c r="AB2262" s="216"/>
      <c r="AC2262" s="216"/>
      <c r="AD2262" s="216"/>
      <c r="AH2262" s="216"/>
      <c r="AI2262" s="216"/>
      <c r="AL2262" s="216"/>
      <c r="AM2262" s="216"/>
      <c r="AP2262" s="216"/>
      <c r="AQ2262" s="216"/>
      <c r="AT2262" s="216"/>
      <c r="AU2262" s="216"/>
      <c r="AX2262" s="216"/>
      <c r="AY2262" s="216"/>
      <c r="BB2262" s="216"/>
      <c r="BC2262" s="216"/>
      <c r="BF2262" s="216"/>
      <c r="BG2262" s="216"/>
      <c r="BJ2262" s="216"/>
      <c r="BK2262" s="216"/>
      <c r="BN2262" s="216"/>
      <c r="BO2262" s="216"/>
      <c r="BR2262" s="216"/>
      <c r="BS2262" s="216"/>
      <c r="BV2262" s="216"/>
      <c r="BW2262" s="216"/>
      <c r="BZ2262" s="216"/>
      <c r="CA2262" s="216"/>
      <c r="CD2262" s="216"/>
      <c r="CE2262" s="216"/>
      <c r="CL2262" s="215"/>
      <c r="CO2262" s="215"/>
      <c r="CP2262" s="215"/>
      <c r="CT2262" s="86"/>
    </row>
    <row r="2263" spans="6:98">
      <c r="F2263" s="215"/>
      <c r="S2263" s="216"/>
      <c r="T2263" s="216"/>
      <c r="U2263" s="216"/>
      <c r="V2263" s="216"/>
      <c r="W2263" s="216"/>
      <c r="X2263" s="216"/>
      <c r="Y2263" s="216"/>
      <c r="Z2263" s="216"/>
      <c r="AA2263" s="216"/>
      <c r="AB2263" s="216"/>
      <c r="AC2263" s="216"/>
      <c r="AD2263" s="216"/>
      <c r="AH2263" s="216"/>
      <c r="AI2263" s="216"/>
      <c r="AL2263" s="216"/>
      <c r="AM2263" s="216"/>
      <c r="AP2263" s="216"/>
      <c r="AQ2263" s="216"/>
      <c r="AT2263" s="216"/>
      <c r="AU2263" s="216"/>
      <c r="AX2263" s="216"/>
      <c r="AY2263" s="216"/>
      <c r="BB2263" s="216"/>
      <c r="BC2263" s="216"/>
      <c r="BF2263" s="216"/>
      <c r="BG2263" s="216"/>
      <c r="BJ2263" s="216"/>
      <c r="BK2263" s="216"/>
      <c r="BN2263" s="216"/>
      <c r="BO2263" s="216"/>
      <c r="BR2263" s="216"/>
      <c r="BS2263" s="216"/>
      <c r="BV2263" s="216"/>
      <c r="BW2263" s="216"/>
      <c r="BZ2263" s="216"/>
      <c r="CA2263" s="216"/>
      <c r="CD2263" s="216"/>
      <c r="CE2263" s="216"/>
      <c r="CL2263" s="215"/>
      <c r="CO2263" s="215"/>
      <c r="CP2263" s="215"/>
      <c r="CT2263" s="86"/>
    </row>
    <row r="2264" spans="6:98">
      <c r="F2264" s="215"/>
      <c r="S2264" s="216"/>
      <c r="T2264" s="216"/>
      <c r="U2264" s="216"/>
      <c r="V2264" s="216"/>
      <c r="W2264" s="216"/>
      <c r="X2264" s="216"/>
      <c r="Y2264" s="216"/>
      <c r="Z2264" s="216"/>
      <c r="AA2264" s="216"/>
      <c r="AB2264" s="216"/>
      <c r="AC2264" s="216"/>
      <c r="AD2264" s="216"/>
      <c r="AH2264" s="216"/>
      <c r="AI2264" s="216"/>
      <c r="AL2264" s="216"/>
      <c r="AM2264" s="216"/>
      <c r="AP2264" s="216"/>
      <c r="AQ2264" s="216"/>
      <c r="AT2264" s="216"/>
      <c r="AU2264" s="216"/>
      <c r="AX2264" s="216"/>
      <c r="AY2264" s="216"/>
      <c r="BB2264" s="216"/>
      <c r="BC2264" s="216"/>
      <c r="BF2264" s="216"/>
      <c r="BG2264" s="216"/>
      <c r="BJ2264" s="216"/>
      <c r="BK2264" s="216"/>
      <c r="BN2264" s="216"/>
      <c r="BO2264" s="216"/>
      <c r="BR2264" s="216"/>
      <c r="BS2264" s="216"/>
      <c r="BV2264" s="216"/>
      <c r="BW2264" s="216"/>
      <c r="BZ2264" s="216"/>
      <c r="CA2264" s="216"/>
      <c r="CD2264" s="216"/>
      <c r="CE2264" s="216"/>
      <c r="CL2264" s="215"/>
      <c r="CO2264" s="215"/>
      <c r="CP2264" s="215"/>
      <c r="CT2264" s="86"/>
    </row>
    <row r="2265" spans="6:98">
      <c r="F2265" s="215"/>
      <c r="S2265" s="216"/>
      <c r="T2265" s="216"/>
      <c r="U2265" s="216"/>
      <c r="V2265" s="216"/>
      <c r="W2265" s="216"/>
      <c r="X2265" s="216"/>
      <c r="Y2265" s="216"/>
      <c r="Z2265" s="216"/>
      <c r="AA2265" s="216"/>
      <c r="AB2265" s="216"/>
      <c r="AC2265" s="216"/>
      <c r="AD2265" s="216"/>
      <c r="AH2265" s="216"/>
      <c r="AI2265" s="216"/>
      <c r="AL2265" s="216"/>
      <c r="AM2265" s="216"/>
      <c r="AP2265" s="216"/>
      <c r="AQ2265" s="216"/>
      <c r="AT2265" s="216"/>
      <c r="AU2265" s="216"/>
      <c r="AX2265" s="216"/>
      <c r="AY2265" s="216"/>
      <c r="BB2265" s="216"/>
      <c r="BC2265" s="216"/>
      <c r="BF2265" s="216"/>
      <c r="BG2265" s="216"/>
      <c r="BJ2265" s="216"/>
      <c r="BK2265" s="216"/>
      <c r="BN2265" s="216"/>
      <c r="BO2265" s="216"/>
      <c r="BR2265" s="216"/>
      <c r="BS2265" s="216"/>
      <c r="BV2265" s="216"/>
      <c r="BW2265" s="216"/>
      <c r="BZ2265" s="216"/>
      <c r="CA2265" s="216"/>
      <c r="CD2265" s="216"/>
      <c r="CE2265" s="216"/>
      <c r="CL2265" s="215"/>
      <c r="CO2265" s="215"/>
      <c r="CP2265" s="215"/>
      <c r="CT2265" s="86"/>
    </row>
    <row r="2266" spans="6:98">
      <c r="F2266" s="215"/>
      <c r="S2266" s="216"/>
      <c r="T2266" s="216"/>
      <c r="U2266" s="216"/>
      <c r="V2266" s="216"/>
      <c r="W2266" s="216"/>
      <c r="X2266" s="216"/>
      <c r="Y2266" s="216"/>
      <c r="Z2266" s="216"/>
      <c r="AA2266" s="216"/>
      <c r="AB2266" s="216"/>
      <c r="AC2266" s="216"/>
      <c r="AD2266" s="216"/>
      <c r="AH2266" s="216"/>
      <c r="AI2266" s="216"/>
      <c r="AL2266" s="216"/>
      <c r="AM2266" s="216"/>
      <c r="AP2266" s="216"/>
      <c r="AQ2266" s="216"/>
      <c r="AT2266" s="216"/>
      <c r="AU2266" s="216"/>
      <c r="AX2266" s="216"/>
      <c r="AY2266" s="216"/>
      <c r="BB2266" s="216"/>
      <c r="BC2266" s="216"/>
      <c r="BF2266" s="216"/>
      <c r="BG2266" s="216"/>
      <c r="BJ2266" s="216"/>
      <c r="BK2266" s="216"/>
      <c r="BN2266" s="216"/>
      <c r="BO2266" s="216"/>
      <c r="BR2266" s="216"/>
      <c r="BS2266" s="216"/>
      <c r="BV2266" s="216"/>
      <c r="BW2266" s="216"/>
      <c r="BZ2266" s="216"/>
      <c r="CA2266" s="216"/>
      <c r="CD2266" s="216"/>
      <c r="CE2266" s="216"/>
      <c r="CL2266" s="215"/>
      <c r="CO2266" s="215"/>
      <c r="CP2266" s="215"/>
      <c r="CT2266" s="86"/>
    </row>
    <row r="2267" spans="6:98">
      <c r="F2267" s="215"/>
      <c r="S2267" s="216"/>
      <c r="T2267" s="216"/>
      <c r="U2267" s="216"/>
      <c r="V2267" s="216"/>
      <c r="W2267" s="216"/>
      <c r="X2267" s="216"/>
      <c r="Y2267" s="216"/>
      <c r="Z2267" s="216"/>
      <c r="AA2267" s="216"/>
      <c r="AB2267" s="216"/>
      <c r="AC2267" s="216"/>
      <c r="AD2267" s="216"/>
      <c r="AH2267" s="216"/>
      <c r="AI2267" s="216"/>
      <c r="AL2267" s="216"/>
      <c r="AM2267" s="216"/>
      <c r="AP2267" s="216"/>
      <c r="AQ2267" s="216"/>
      <c r="AT2267" s="216"/>
      <c r="AU2267" s="216"/>
      <c r="AX2267" s="216"/>
      <c r="AY2267" s="216"/>
      <c r="BB2267" s="216"/>
      <c r="BC2267" s="216"/>
      <c r="BF2267" s="216"/>
      <c r="BG2267" s="216"/>
      <c r="BJ2267" s="216"/>
      <c r="BK2267" s="216"/>
      <c r="BN2267" s="216"/>
      <c r="BO2267" s="216"/>
      <c r="BR2267" s="216"/>
      <c r="BS2267" s="216"/>
      <c r="BV2267" s="216"/>
      <c r="BW2267" s="216"/>
      <c r="BZ2267" s="216"/>
      <c r="CA2267" s="216"/>
      <c r="CD2267" s="216"/>
      <c r="CE2267" s="216"/>
      <c r="CL2267" s="215"/>
      <c r="CO2267" s="215"/>
      <c r="CP2267" s="215"/>
      <c r="CT2267" s="86"/>
    </row>
    <row r="2268" spans="6:98">
      <c r="F2268" s="215"/>
      <c r="S2268" s="216"/>
      <c r="T2268" s="216"/>
      <c r="U2268" s="216"/>
      <c r="V2268" s="216"/>
      <c r="W2268" s="216"/>
      <c r="X2268" s="216"/>
      <c r="Y2268" s="216"/>
      <c r="Z2268" s="216"/>
      <c r="AA2268" s="216"/>
      <c r="AB2268" s="216"/>
      <c r="AC2268" s="216"/>
      <c r="AD2268" s="216"/>
      <c r="AH2268" s="216"/>
      <c r="AI2268" s="216"/>
      <c r="AL2268" s="216"/>
      <c r="AM2268" s="216"/>
      <c r="AP2268" s="216"/>
      <c r="AQ2268" s="216"/>
      <c r="AT2268" s="216"/>
      <c r="AU2268" s="216"/>
      <c r="AX2268" s="216"/>
      <c r="AY2268" s="216"/>
      <c r="BB2268" s="216"/>
      <c r="BC2268" s="216"/>
      <c r="BF2268" s="216"/>
      <c r="BG2268" s="216"/>
      <c r="BJ2268" s="216"/>
      <c r="BK2268" s="216"/>
      <c r="BN2268" s="216"/>
      <c r="BO2268" s="216"/>
      <c r="BR2268" s="216"/>
      <c r="BS2268" s="216"/>
      <c r="BV2268" s="216"/>
      <c r="BW2268" s="216"/>
      <c r="BZ2268" s="216"/>
      <c r="CA2268" s="216"/>
      <c r="CD2268" s="216"/>
      <c r="CE2268" s="216"/>
      <c r="CL2268" s="215"/>
      <c r="CO2268" s="215"/>
      <c r="CP2268" s="215"/>
      <c r="CT2268" s="86"/>
    </row>
    <row r="2269" spans="6:98">
      <c r="F2269" s="215"/>
      <c r="S2269" s="216"/>
      <c r="T2269" s="216"/>
      <c r="U2269" s="216"/>
      <c r="V2269" s="216"/>
      <c r="W2269" s="216"/>
      <c r="X2269" s="216"/>
      <c r="Y2269" s="216"/>
      <c r="Z2269" s="216"/>
      <c r="AA2269" s="216"/>
      <c r="AB2269" s="216"/>
      <c r="AC2269" s="216"/>
      <c r="AD2269" s="216"/>
      <c r="AH2269" s="216"/>
      <c r="AI2269" s="216"/>
      <c r="AL2269" s="216"/>
      <c r="AM2269" s="216"/>
      <c r="AP2269" s="216"/>
      <c r="AQ2269" s="216"/>
      <c r="AT2269" s="216"/>
      <c r="AU2269" s="216"/>
      <c r="AX2269" s="216"/>
      <c r="AY2269" s="216"/>
      <c r="BB2269" s="216"/>
      <c r="BC2269" s="216"/>
      <c r="BF2269" s="216"/>
      <c r="BG2269" s="216"/>
      <c r="BJ2269" s="216"/>
      <c r="BK2269" s="216"/>
      <c r="BN2269" s="216"/>
      <c r="BO2269" s="216"/>
      <c r="BR2269" s="216"/>
      <c r="BS2269" s="216"/>
      <c r="BV2269" s="216"/>
      <c r="BW2269" s="216"/>
      <c r="BZ2269" s="216"/>
      <c r="CA2269" s="216"/>
      <c r="CD2269" s="216"/>
      <c r="CE2269" s="216"/>
      <c r="CL2269" s="215"/>
      <c r="CO2269" s="215"/>
      <c r="CP2269" s="215"/>
      <c r="CT2269" s="86"/>
    </row>
    <row r="2270" spans="6:98">
      <c r="F2270" s="215"/>
      <c r="S2270" s="216"/>
      <c r="T2270" s="216"/>
      <c r="U2270" s="216"/>
      <c r="V2270" s="216"/>
      <c r="W2270" s="216"/>
      <c r="X2270" s="216"/>
      <c r="Y2270" s="216"/>
      <c r="Z2270" s="216"/>
      <c r="AA2270" s="216"/>
      <c r="AB2270" s="216"/>
      <c r="AC2270" s="216"/>
      <c r="AD2270" s="216"/>
      <c r="AH2270" s="216"/>
      <c r="AI2270" s="216"/>
      <c r="AL2270" s="216"/>
      <c r="AM2270" s="216"/>
      <c r="AP2270" s="216"/>
      <c r="AQ2270" s="216"/>
      <c r="AT2270" s="216"/>
      <c r="AU2270" s="216"/>
      <c r="AX2270" s="216"/>
      <c r="AY2270" s="216"/>
      <c r="BB2270" s="216"/>
      <c r="BC2270" s="216"/>
      <c r="BF2270" s="216"/>
      <c r="BG2270" s="216"/>
      <c r="BJ2270" s="216"/>
      <c r="BK2270" s="216"/>
      <c r="BN2270" s="216"/>
      <c r="BO2270" s="216"/>
      <c r="BR2270" s="216"/>
      <c r="BS2270" s="216"/>
      <c r="BV2270" s="216"/>
      <c r="BW2270" s="216"/>
      <c r="BZ2270" s="216"/>
      <c r="CA2270" s="216"/>
      <c r="CD2270" s="216"/>
      <c r="CE2270" s="216"/>
      <c r="CL2270" s="215"/>
      <c r="CO2270" s="215"/>
      <c r="CP2270" s="215"/>
      <c r="CT2270" s="86"/>
    </row>
    <row r="2271" spans="6:98">
      <c r="F2271" s="215"/>
      <c r="S2271" s="216"/>
      <c r="T2271" s="216"/>
      <c r="U2271" s="216"/>
      <c r="V2271" s="216"/>
      <c r="W2271" s="216"/>
      <c r="X2271" s="216"/>
      <c r="Y2271" s="216"/>
      <c r="Z2271" s="216"/>
      <c r="AA2271" s="216"/>
      <c r="AB2271" s="216"/>
      <c r="AC2271" s="216"/>
      <c r="AD2271" s="216"/>
      <c r="AH2271" s="216"/>
      <c r="AI2271" s="216"/>
      <c r="AL2271" s="216"/>
      <c r="AM2271" s="216"/>
      <c r="AP2271" s="216"/>
      <c r="AQ2271" s="216"/>
      <c r="AT2271" s="216"/>
      <c r="AU2271" s="216"/>
      <c r="AX2271" s="216"/>
      <c r="AY2271" s="216"/>
      <c r="BB2271" s="216"/>
      <c r="BC2271" s="216"/>
      <c r="BF2271" s="216"/>
      <c r="BG2271" s="216"/>
      <c r="BJ2271" s="216"/>
      <c r="BK2271" s="216"/>
      <c r="BN2271" s="216"/>
      <c r="BO2271" s="216"/>
      <c r="BR2271" s="216"/>
      <c r="BS2271" s="216"/>
      <c r="BV2271" s="216"/>
      <c r="BW2271" s="216"/>
      <c r="BZ2271" s="216"/>
      <c r="CA2271" s="216"/>
      <c r="CD2271" s="216"/>
      <c r="CE2271" s="216"/>
      <c r="CL2271" s="215"/>
      <c r="CO2271" s="215"/>
      <c r="CP2271" s="215"/>
      <c r="CT2271" s="86"/>
    </row>
    <row r="2272" spans="6:98">
      <c r="F2272" s="215"/>
      <c r="S2272" s="216"/>
      <c r="T2272" s="216"/>
      <c r="U2272" s="216"/>
      <c r="V2272" s="216"/>
      <c r="W2272" s="216"/>
      <c r="X2272" s="216"/>
      <c r="Y2272" s="216"/>
      <c r="Z2272" s="216"/>
      <c r="AA2272" s="216"/>
      <c r="AB2272" s="216"/>
      <c r="AC2272" s="216"/>
      <c r="AD2272" s="216"/>
      <c r="AH2272" s="216"/>
      <c r="AI2272" s="216"/>
      <c r="AL2272" s="216"/>
      <c r="AM2272" s="216"/>
      <c r="AP2272" s="216"/>
      <c r="AQ2272" s="216"/>
      <c r="AT2272" s="216"/>
      <c r="AU2272" s="216"/>
      <c r="AX2272" s="216"/>
      <c r="AY2272" s="216"/>
      <c r="BB2272" s="216"/>
      <c r="BC2272" s="216"/>
      <c r="BF2272" s="216"/>
      <c r="BG2272" s="216"/>
      <c r="BJ2272" s="216"/>
      <c r="BK2272" s="216"/>
      <c r="BN2272" s="216"/>
      <c r="BO2272" s="216"/>
      <c r="BR2272" s="216"/>
      <c r="BS2272" s="216"/>
      <c r="BV2272" s="216"/>
      <c r="BW2272" s="216"/>
      <c r="BZ2272" s="216"/>
      <c r="CA2272" s="216"/>
      <c r="CD2272" s="216"/>
      <c r="CE2272" s="216"/>
      <c r="CL2272" s="215"/>
      <c r="CO2272" s="215"/>
      <c r="CP2272" s="215"/>
      <c r="CT2272" s="86"/>
    </row>
    <row r="2273" spans="6:98">
      <c r="F2273" s="215"/>
      <c r="S2273" s="216"/>
      <c r="T2273" s="216"/>
      <c r="U2273" s="216"/>
      <c r="V2273" s="216"/>
      <c r="W2273" s="216"/>
      <c r="X2273" s="216"/>
      <c r="Y2273" s="216"/>
      <c r="Z2273" s="216"/>
      <c r="AA2273" s="216"/>
      <c r="AB2273" s="216"/>
      <c r="AC2273" s="216"/>
      <c r="AD2273" s="216"/>
      <c r="AH2273" s="216"/>
      <c r="AI2273" s="216"/>
      <c r="AL2273" s="216"/>
      <c r="AM2273" s="216"/>
      <c r="AP2273" s="216"/>
      <c r="AQ2273" s="216"/>
      <c r="AT2273" s="216"/>
      <c r="AU2273" s="216"/>
      <c r="AX2273" s="216"/>
      <c r="AY2273" s="216"/>
      <c r="BB2273" s="216"/>
      <c r="BC2273" s="216"/>
      <c r="BF2273" s="216"/>
      <c r="BG2273" s="216"/>
      <c r="BJ2273" s="216"/>
      <c r="BK2273" s="216"/>
      <c r="BN2273" s="216"/>
      <c r="BO2273" s="216"/>
      <c r="BR2273" s="216"/>
      <c r="BS2273" s="216"/>
      <c r="BV2273" s="216"/>
      <c r="BW2273" s="216"/>
      <c r="BZ2273" s="216"/>
      <c r="CA2273" s="216"/>
      <c r="CD2273" s="216"/>
      <c r="CE2273" s="216"/>
      <c r="CL2273" s="215"/>
      <c r="CO2273" s="215"/>
      <c r="CP2273" s="215"/>
      <c r="CT2273" s="86"/>
    </row>
    <row r="2274" spans="6:98">
      <c r="F2274" s="215"/>
      <c r="S2274" s="216"/>
      <c r="T2274" s="216"/>
      <c r="U2274" s="216"/>
      <c r="V2274" s="216"/>
      <c r="W2274" s="216"/>
      <c r="X2274" s="216"/>
      <c r="Y2274" s="216"/>
      <c r="Z2274" s="216"/>
      <c r="AA2274" s="216"/>
      <c r="AB2274" s="216"/>
      <c r="AC2274" s="216"/>
      <c r="AD2274" s="216"/>
      <c r="AH2274" s="216"/>
      <c r="AI2274" s="216"/>
      <c r="AL2274" s="216"/>
      <c r="AM2274" s="216"/>
      <c r="AP2274" s="216"/>
      <c r="AQ2274" s="216"/>
      <c r="AT2274" s="216"/>
      <c r="AU2274" s="216"/>
      <c r="AX2274" s="216"/>
      <c r="AY2274" s="216"/>
      <c r="BB2274" s="216"/>
      <c r="BC2274" s="216"/>
      <c r="BF2274" s="216"/>
      <c r="BG2274" s="216"/>
      <c r="BJ2274" s="216"/>
      <c r="BK2274" s="216"/>
      <c r="BN2274" s="216"/>
      <c r="BO2274" s="216"/>
      <c r="BR2274" s="216"/>
      <c r="BS2274" s="216"/>
      <c r="BV2274" s="216"/>
      <c r="BW2274" s="216"/>
      <c r="BZ2274" s="216"/>
      <c r="CA2274" s="216"/>
      <c r="CD2274" s="216"/>
      <c r="CE2274" s="216"/>
      <c r="CL2274" s="215"/>
      <c r="CO2274" s="215"/>
      <c r="CP2274" s="215"/>
      <c r="CT2274" s="86"/>
    </row>
    <row r="2275" spans="6:98">
      <c r="F2275" s="215"/>
      <c r="S2275" s="216"/>
      <c r="T2275" s="216"/>
      <c r="U2275" s="216"/>
      <c r="V2275" s="216"/>
      <c r="W2275" s="216"/>
      <c r="X2275" s="216"/>
      <c r="Y2275" s="216"/>
      <c r="Z2275" s="216"/>
      <c r="AA2275" s="216"/>
      <c r="AB2275" s="216"/>
      <c r="AC2275" s="216"/>
      <c r="AD2275" s="216"/>
      <c r="AH2275" s="216"/>
      <c r="AI2275" s="216"/>
      <c r="AL2275" s="216"/>
      <c r="AM2275" s="216"/>
      <c r="AP2275" s="216"/>
      <c r="AQ2275" s="216"/>
      <c r="AT2275" s="216"/>
      <c r="AU2275" s="216"/>
      <c r="AX2275" s="216"/>
      <c r="AY2275" s="216"/>
      <c r="BB2275" s="216"/>
      <c r="BC2275" s="216"/>
      <c r="BF2275" s="216"/>
      <c r="BG2275" s="216"/>
      <c r="BJ2275" s="216"/>
      <c r="BK2275" s="216"/>
      <c r="BN2275" s="216"/>
      <c r="BO2275" s="216"/>
      <c r="BR2275" s="216"/>
      <c r="BS2275" s="216"/>
      <c r="BV2275" s="216"/>
      <c r="BW2275" s="216"/>
      <c r="BZ2275" s="216"/>
      <c r="CA2275" s="216"/>
      <c r="CD2275" s="216"/>
      <c r="CE2275" s="216"/>
      <c r="CL2275" s="215"/>
      <c r="CO2275" s="215"/>
      <c r="CP2275" s="215"/>
      <c r="CT2275" s="86"/>
    </row>
    <row r="2276" spans="6:98">
      <c r="F2276" s="215"/>
      <c r="S2276" s="216"/>
      <c r="T2276" s="216"/>
      <c r="U2276" s="216"/>
      <c r="V2276" s="216"/>
      <c r="W2276" s="216"/>
      <c r="X2276" s="216"/>
      <c r="Y2276" s="216"/>
      <c r="Z2276" s="216"/>
      <c r="AA2276" s="216"/>
      <c r="AB2276" s="216"/>
      <c r="AC2276" s="216"/>
      <c r="AD2276" s="216"/>
      <c r="AH2276" s="216"/>
      <c r="AI2276" s="216"/>
      <c r="AL2276" s="216"/>
      <c r="AM2276" s="216"/>
      <c r="AP2276" s="216"/>
      <c r="AQ2276" s="216"/>
      <c r="AT2276" s="216"/>
      <c r="AU2276" s="216"/>
      <c r="AX2276" s="216"/>
      <c r="AY2276" s="216"/>
      <c r="BB2276" s="216"/>
      <c r="BC2276" s="216"/>
      <c r="BF2276" s="216"/>
      <c r="BG2276" s="216"/>
      <c r="BJ2276" s="216"/>
      <c r="BK2276" s="216"/>
      <c r="BN2276" s="216"/>
      <c r="BO2276" s="216"/>
      <c r="BR2276" s="216"/>
      <c r="BS2276" s="216"/>
      <c r="BV2276" s="216"/>
      <c r="BW2276" s="216"/>
      <c r="BZ2276" s="216"/>
      <c r="CA2276" s="216"/>
      <c r="CD2276" s="216"/>
      <c r="CE2276" s="216"/>
      <c r="CL2276" s="215"/>
      <c r="CO2276" s="215"/>
      <c r="CP2276" s="215"/>
      <c r="CT2276" s="86"/>
    </row>
    <row r="2277" spans="6:98">
      <c r="F2277" s="215"/>
      <c r="S2277" s="216"/>
      <c r="T2277" s="216"/>
      <c r="U2277" s="216"/>
      <c r="V2277" s="216"/>
      <c r="W2277" s="216"/>
      <c r="X2277" s="216"/>
      <c r="Y2277" s="216"/>
      <c r="Z2277" s="216"/>
      <c r="AA2277" s="216"/>
      <c r="AB2277" s="216"/>
      <c r="AC2277" s="216"/>
      <c r="AD2277" s="216"/>
      <c r="AH2277" s="216"/>
      <c r="AI2277" s="216"/>
      <c r="AL2277" s="216"/>
      <c r="AM2277" s="216"/>
      <c r="AP2277" s="216"/>
      <c r="AQ2277" s="216"/>
      <c r="AT2277" s="216"/>
      <c r="AU2277" s="216"/>
      <c r="AX2277" s="216"/>
      <c r="AY2277" s="216"/>
      <c r="BB2277" s="216"/>
      <c r="BC2277" s="216"/>
      <c r="BF2277" s="216"/>
      <c r="BG2277" s="216"/>
      <c r="BJ2277" s="216"/>
      <c r="BK2277" s="216"/>
      <c r="BN2277" s="216"/>
      <c r="BO2277" s="216"/>
      <c r="BR2277" s="216"/>
      <c r="BS2277" s="216"/>
      <c r="BV2277" s="216"/>
      <c r="BW2277" s="216"/>
      <c r="BZ2277" s="216"/>
      <c r="CA2277" s="216"/>
      <c r="CD2277" s="216"/>
      <c r="CE2277" s="216"/>
      <c r="CL2277" s="215"/>
      <c r="CO2277" s="215"/>
      <c r="CP2277" s="215"/>
      <c r="CT2277" s="86"/>
    </row>
    <row r="2278" spans="6:98">
      <c r="F2278" s="215"/>
      <c r="S2278" s="216"/>
      <c r="T2278" s="216"/>
      <c r="U2278" s="216"/>
      <c r="V2278" s="216"/>
      <c r="W2278" s="216"/>
      <c r="X2278" s="216"/>
      <c r="Y2278" s="216"/>
      <c r="Z2278" s="216"/>
      <c r="AA2278" s="216"/>
      <c r="AB2278" s="216"/>
      <c r="AC2278" s="216"/>
      <c r="AD2278" s="216"/>
      <c r="AH2278" s="216"/>
      <c r="AI2278" s="216"/>
      <c r="AL2278" s="216"/>
      <c r="AM2278" s="216"/>
      <c r="AP2278" s="216"/>
      <c r="AQ2278" s="216"/>
      <c r="AT2278" s="216"/>
      <c r="AU2278" s="216"/>
      <c r="AX2278" s="216"/>
      <c r="AY2278" s="216"/>
      <c r="BB2278" s="216"/>
      <c r="BC2278" s="216"/>
      <c r="BF2278" s="216"/>
      <c r="BG2278" s="216"/>
      <c r="BJ2278" s="216"/>
      <c r="BK2278" s="216"/>
      <c r="BN2278" s="216"/>
      <c r="BO2278" s="216"/>
      <c r="BR2278" s="216"/>
      <c r="BS2278" s="216"/>
      <c r="BV2278" s="216"/>
      <c r="BW2278" s="216"/>
      <c r="BZ2278" s="216"/>
      <c r="CA2278" s="216"/>
      <c r="CD2278" s="216"/>
      <c r="CE2278" s="216"/>
      <c r="CL2278" s="215"/>
      <c r="CO2278" s="215"/>
      <c r="CP2278" s="215"/>
      <c r="CT2278" s="86"/>
    </row>
    <row r="2279" spans="6:98">
      <c r="F2279" s="215"/>
      <c r="S2279" s="216"/>
      <c r="T2279" s="216"/>
      <c r="U2279" s="216"/>
      <c r="V2279" s="216"/>
      <c r="W2279" s="216"/>
      <c r="X2279" s="216"/>
      <c r="Y2279" s="216"/>
      <c r="Z2279" s="216"/>
      <c r="AA2279" s="216"/>
      <c r="AB2279" s="216"/>
      <c r="AC2279" s="216"/>
      <c r="AD2279" s="216"/>
      <c r="AH2279" s="216"/>
      <c r="AI2279" s="216"/>
      <c r="AL2279" s="216"/>
      <c r="AM2279" s="216"/>
      <c r="AP2279" s="216"/>
      <c r="AQ2279" s="216"/>
      <c r="AT2279" s="216"/>
      <c r="AU2279" s="216"/>
      <c r="AX2279" s="216"/>
      <c r="AY2279" s="216"/>
      <c r="BB2279" s="216"/>
      <c r="BC2279" s="216"/>
      <c r="BF2279" s="216"/>
      <c r="BG2279" s="216"/>
      <c r="BJ2279" s="216"/>
      <c r="BK2279" s="216"/>
      <c r="BN2279" s="216"/>
      <c r="BO2279" s="216"/>
      <c r="BR2279" s="216"/>
      <c r="BS2279" s="216"/>
      <c r="BV2279" s="216"/>
      <c r="BW2279" s="216"/>
      <c r="BZ2279" s="216"/>
      <c r="CA2279" s="216"/>
      <c r="CD2279" s="216"/>
      <c r="CE2279" s="216"/>
      <c r="CL2279" s="215"/>
      <c r="CO2279" s="215"/>
      <c r="CP2279" s="215"/>
      <c r="CT2279" s="86"/>
    </row>
    <row r="2280" spans="6:98">
      <c r="F2280" s="215"/>
      <c r="S2280" s="216"/>
      <c r="T2280" s="216"/>
      <c r="U2280" s="216"/>
      <c r="V2280" s="216"/>
      <c r="W2280" s="216"/>
      <c r="X2280" s="216"/>
      <c r="Y2280" s="216"/>
      <c r="Z2280" s="216"/>
      <c r="AA2280" s="216"/>
      <c r="AB2280" s="216"/>
      <c r="AC2280" s="216"/>
      <c r="AD2280" s="216"/>
      <c r="AH2280" s="216"/>
      <c r="AI2280" s="216"/>
      <c r="AL2280" s="216"/>
      <c r="AM2280" s="216"/>
      <c r="AP2280" s="216"/>
      <c r="AQ2280" s="216"/>
      <c r="AT2280" s="216"/>
      <c r="AU2280" s="216"/>
      <c r="AX2280" s="216"/>
      <c r="AY2280" s="216"/>
      <c r="BB2280" s="216"/>
      <c r="BC2280" s="216"/>
      <c r="BF2280" s="216"/>
      <c r="BG2280" s="216"/>
      <c r="BJ2280" s="216"/>
      <c r="BK2280" s="216"/>
      <c r="BN2280" s="216"/>
      <c r="BO2280" s="216"/>
      <c r="BR2280" s="216"/>
      <c r="BS2280" s="216"/>
      <c r="BV2280" s="216"/>
      <c r="BW2280" s="216"/>
      <c r="BZ2280" s="216"/>
      <c r="CA2280" s="216"/>
      <c r="CD2280" s="216"/>
      <c r="CE2280" s="216"/>
      <c r="CL2280" s="215"/>
      <c r="CO2280" s="215"/>
      <c r="CP2280" s="215"/>
      <c r="CT2280" s="86"/>
    </row>
    <row r="2281" spans="6:98">
      <c r="F2281" s="215"/>
      <c r="S2281" s="216"/>
      <c r="T2281" s="216"/>
      <c r="U2281" s="216"/>
      <c r="V2281" s="216"/>
      <c r="W2281" s="216"/>
      <c r="X2281" s="216"/>
      <c r="Y2281" s="216"/>
      <c r="Z2281" s="216"/>
      <c r="AA2281" s="216"/>
      <c r="AB2281" s="216"/>
      <c r="AC2281" s="216"/>
      <c r="AD2281" s="216"/>
      <c r="AH2281" s="216"/>
      <c r="AI2281" s="216"/>
      <c r="AL2281" s="216"/>
      <c r="AM2281" s="216"/>
      <c r="AP2281" s="216"/>
      <c r="AQ2281" s="216"/>
      <c r="AT2281" s="216"/>
      <c r="AU2281" s="216"/>
      <c r="AX2281" s="216"/>
      <c r="AY2281" s="216"/>
      <c r="BB2281" s="216"/>
      <c r="BC2281" s="216"/>
      <c r="BF2281" s="216"/>
      <c r="BG2281" s="216"/>
      <c r="BJ2281" s="216"/>
      <c r="BK2281" s="216"/>
      <c r="BN2281" s="216"/>
      <c r="BO2281" s="216"/>
      <c r="BR2281" s="216"/>
      <c r="BS2281" s="216"/>
      <c r="BV2281" s="216"/>
      <c r="BW2281" s="216"/>
      <c r="BZ2281" s="216"/>
      <c r="CA2281" s="216"/>
      <c r="CD2281" s="216"/>
      <c r="CE2281" s="216"/>
      <c r="CL2281" s="215"/>
      <c r="CO2281" s="215"/>
      <c r="CP2281" s="215"/>
      <c r="CT2281" s="86"/>
    </row>
    <row r="2282" spans="6:98">
      <c r="F2282" s="215"/>
      <c r="S2282" s="216"/>
      <c r="T2282" s="216"/>
      <c r="U2282" s="216"/>
      <c r="V2282" s="216"/>
      <c r="W2282" s="216"/>
      <c r="X2282" s="216"/>
      <c r="Y2282" s="216"/>
      <c r="Z2282" s="216"/>
      <c r="AA2282" s="216"/>
      <c r="AB2282" s="216"/>
      <c r="AC2282" s="216"/>
      <c r="AD2282" s="216"/>
      <c r="AH2282" s="216"/>
      <c r="AI2282" s="216"/>
      <c r="AL2282" s="216"/>
      <c r="AM2282" s="216"/>
      <c r="AP2282" s="216"/>
      <c r="AQ2282" s="216"/>
      <c r="AT2282" s="216"/>
      <c r="AU2282" s="216"/>
      <c r="AX2282" s="216"/>
      <c r="AY2282" s="216"/>
      <c r="BB2282" s="216"/>
      <c r="BC2282" s="216"/>
      <c r="BF2282" s="216"/>
      <c r="BG2282" s="216"/>
      <c r="BJ2282" s="216"/>
      <c r="BK2282" s="216"/>
      <c r="BN2282" s="216"/>
      <c r="BO2282" s="216"/>
      <c r="BR2282" s="216"/>
      <c r="BS2282" s="216"/>
      <c r="BV2282" s="216"/>
      <c r="BW2282" s="216"/>
      <c r="BZ2282" s="216"/>
      <c r="CA2282" s="216"/>
      <c r="CD2282" s="216"/>
      <c r="CE2282" s="216"/>
      <c r="CL2282" s="215"/>
      <c r="CO2282" s="215"/>
      <c r="CP2282" s="215"/>
      <c r="CT2282" s="86"/>
    </row>
    <row r="2283" spans="6:98">
      <c r="F2283" s="215"/>
      <c r="S2283" s="216"/>
      <c r="T2283" s="216"/>
      <c r="U2283" s="216"/>
      <c r="V2283" s="216"/>
      <c r="W2283" s="216"/>
      <c r="X2283" s="216"/>
      <c r="Y2283" s="216"/>
      <c r="Z2283" s="216"/>
      <c r="AA2283" s="216"/>
      <c r="AB2283" s="216"/>
      <c r="AC2283" s="216"/>
      <c r="AD2283" s="216"/>
      <c r="AH2283" s="216"/>
      <c r="AI2283" s="216"/>
      <c r="AL2283" s="216"/>
      <c r="AM2283" s="216"/>
      <c r="AP2283" s="216"/>
      <c r="AQ2283" s="216"/>
      <c r="AT2283" s="216"/>
      <c r="AU2283" s="216"/>
      <c r="AX2283" s="216"/>
      <c r="AY2283" s="216"/>
      <c r="BB2283" s="216"/>
      <c r="BC2283" s="216"/>
      <c r="BF2283" s="216"/>
      <c r="BG2283" s="216"/>
      <c r="BJ2283" s="216"/>
      <c r="BK2283" s="216"/>
      <c r="BN2283" s="216"/>
      <c r="BO2283" s="216"/>
      <c r="BR2283" s="216"/>
      <c r="BS2283" s="216"/>
      <c r="BV2283" s="216"/>
      <c r="BW2283" s="216"/>
      <c r="BZ2283" s="216"/>
      <c r="CA2283" s="216"/>
      <c r="CD2283" s="216"/>
      <c r="CE2283" s="216"/>
      <c r="CL2283" s="215"/>
      <c r="CO2283" s="215"/>
      <c r="CP2283" s="215"/>
      <c r="CT2283" s="86"/>
    </row>
    <row r="2284" spans="6:98">
      <c r="F2284" s="215"/>
      <c r="S2284" s="216"/>
      <c r="T2284" s="216"/>
      <c r="U2284" s="216"/>
      <c r="V2284" s="216"/>
      <c r="W2284" s="216"/>
      <c r="X2284" s="216"/>
      <c r="Y2284" s="216"/>
      <c r="Z2284" s="216"/>
      <c r="AA2284" s="216"/>
      <c r="AB2284" s="216"/>
      <c r="AC2284" s="216"/>
      <c r="AD2284" s="216"/>
      <c r="AH2284" s="216"/>
      <c r="AI2284" s="216"/>
      <c r="AL2284" s="216"/>
      <c r="AM2284" s="216"/>
      <c r="AP2284" s="216"/>
      <c r="AQ2284" s="216"/>
      <c r="AT2284" s="216"/>
      <c r="AU2284" s="216"/>
      <c r="AX2284" s="216"/>
      <c r="AY2284" s="216"/>
      <c r="BB2284" s="216"/>
      <c r="BC2284" s="216"/>
      <c r="BF2284" s="216"/>
      <c r="BG2284" s="216"/>
      <c r="BJ2284" s="216"/>
      <c r="BK2284" s="216"/>
      <c r="BN2284" s="216"/>
      <c r="BO2284" s="216"/>
      <c r="BR2284" s="216"/>
      <c r="BS2284" s="216"/>
      <c r="BV2284" s="216"/>
      <c r="BW2284" s="216"/>
      <c r="BZ2284" s="216"/>
      <c r="CA2284" s="216"/>
      <c r="CD2284" s="216"/>
      <c r="CE2284" s="216"/>
      <c r="CL2284" s="215"/>
      <c r="CO2284" s="215"/>
      <c r="CP2284" s="215"/>
      <c r="CT2284" s="86"/>
    </row>
    <row r="2285" spans="6:98">
      <c r="F2285" s="215"/>
      <c r="S2285" s="216"/>
      <c r="T2285" s="216"/>
      <c r="U2285" s="216"/>
      <c r="V2285" s="216"/>
      <c r="W2285" s="216"/>
      <c r="X2285" s="216"/>
      <c r="Y2285" s="216"/>
      <c r="Z2285" s="216"/>
      <c r="AA2285" s="216"/>
      <c r="AB2285" s="216"/>
      <c r="AC2285" s="216"/>
      <c r="AD2285" s="216"/>
      <c r="AH2285" s="216"/>
      <c r="AI2285" s="216"/>
      <c r="AL2285" s="216"/>
      <c r="AM2285" s="216"/>
      <c r="AP2285" s="216"/>
      <c r="AQ2285" s="216"/>
      <c r="AT2285" s="216"/>
      <c r="AU2285" s="216"/>
      <c r="AX2285" s="216"/>
      <c r="AY2285" s="216"/>
      <c r="BB2285" s="216"/>
      <c r="BC2285" s="216"/>
      <c r="BF2285" s="216"/>
      <c r="BG2285" s="216"/>
      <c r="BJ2285" s="216"/>
      <c r="BK2285" s="216"/>
      <c r="BN2285" s="216"/>
      <c r="BO2285" s="216"/>
      <c r="BR2285" s="216"/>
      <c r="BS2285" s="216"/>
      <c r="BV2285" s="216"/>
      <c r="BW2285" s="216"/>
      <c r="BZ2285" s="216"/>
      <c r="CA2285" s="216"/>
      <c r="CD2285" s="216"/>
      <c r="CE2285" s="216"/>
      <c r="CL2285" s="215"/>
      <c r="CO2285" s="215"/>
      <c r="CP2285" s="215"/>
      <c r="CT2285" s="86"/>
    </row>
    <row r="2286" spans="6:98">
      <c r="F2286" s="215"/>
      <c r="S2286" s="216"/>
      <c r="T2286" s="216"/>
      <c r="U2286" s="216"/>
      <c r="V2286" s="216"/>
      <c r="W2286" s="216"/>
      <c r="X2286" s="216"/>
      <c r="Y2286" s="216"/>
      <c r="Z2286" s="216"/>
      <c r="AA2286" s="216"/>
      <c r="AB2286" s="216"/>
      <c r="AC2286" s="216"/>
      <c r="AD2286" s="216"/>
      <c r="AH2286" s="216"/>
      <c r="AI2286" s="216"/>
      <c r="AL2286" s="216"/>
      <c r="AM2286" s="216"/>
      <c r="AP2286" s="216"/>
      <c r="AQ2286" s="216"/>
      <c r="AT2286" s="216"/>
      <c r="AU2286" s="216"/>
      <c r="AX2286" s="216"/>
      <c r="AY2286" s="216"/>
      <c r="BB2286" s="216"/>
      <c r="BC2286" s="216"/>
      <c r="BF2286" s="216"/>
      <c r="BG2286" s="216"/>
      <c r="BJ2286" s="216"/>
      <c r="BK2286" s="216"/>
      <c r="BN2286" s="216"/>
      <c r="BO2286" s="216"/>
      <c r="BR2286" s="216"/>
      <c r="BS2286" s="216"/>
      <c r="BV2286" s="216"/>
      <c r="BW2286" s="216"/>
      <c r="BZ2286" s="216"/>
      <c r="CA2286" s="216"/>
      <c r="CD2286" s="216"/>
      <c r="CE2286" s="216"/>
      <c r="CL2286" s="215"/>
      <c r="CO2286" s="215"/>
      <c r="CP2286" s="215"/>
      <c r="CT2286" s="86"/>
    </row>
    <row r="2287" spans="6:98">
      <c r="F2287" s="215"/>
      <c r="S2287" s="216"/>
      <c r="T2287" s="216"/>
      <c r="U2287" s="216"/>
      <c r="V2287" s="216"/>
      <c r="W2287" s="216"/>
      <c r="X2287" s="216"/>
      <c r="Y2287" s="216"/>
      <c r="Z2287" s="216"/>
      <c r="AA2287" s="216"/>
      <c r="AB2287" s="216"/>
      <c r="AC2287" s="216"/>
      <c r="AD2287" s="216"/>
      <c r="AH2287" s="216"/>
      <c r="AI2287" s="216"/>
      <c r="AL2287" s="216"/>
      <c r="AM2287" s="216"/>
      <c r="AP2287" s="216"/>
      <c r="AQ2287" s="216"/>
      <c r="AT2287" s="216"/>
      <c r="AU2287" s="216"/>
      <c r="AX2287" s="216"/>
      <c r="AY2287" s="216"/>
      <c r="BB2287" s="216"/>
      <c r="BC2287" s="216"/>
      <c r="BF2287" s="216"/>
      <c r="BG2287" s="216"/>
      <c r="BJ2287" s="216"/>
      <c r="BK2287" s="216"/>
      <c r="BN2287" s="216"/>
      <c r="BO2287" s="216"/>
      <c r="BR2287" s="216"/>
      <c r="BS2287" s="216"/>
      <c r="BV2287" s="216"/>
      <c r="BW2287" s="216"/>
      <c r="BZ2287" s="216"/>
      <c r="CA2287" s="216"/>
      <c r="CD2287" s="216"/>
      <c r="CE2287" s="216"/>
      <c r="CL2287" s="215"/>
      <c r="CO2287" s="215"/>
      <c r="CP2287" s="215"/>
      <c r="CT2287" s="86"/>
    </row>
    <row r="2288" spans="6:98">
      <c r="F2288" s="215"/>
      <c r="S2288" s="216"/>
      <c r="T2288" s="216"/>
      <c r="U2288" s="216"/>
      <c r="V2288" s="216"/>
      <c r="W2288" s="216"/>
      <c r="X2288" s="216"/>
      <c r="Y2288" s="216"/>
      <c r="Z2288" s="216"/>
      <c r="AA2288" s="216"/>
      <c r="AB2288" s="216"/>
      <c r="AC2288" s="216"/>
      <c r="AD2288" s="216"/>
      <c r="AH2288" s="216"/>
      <c r="AI2288" s="216"/>
      <c r="AL2288" s="216"/>
      <c r="AM2288" s="216"/>
      <c r="AP2288" s="216"/>
      <c r="AQ2288" s="216"/>
      <c r="AT2288" s="216"/>
      <c r="AU2288" s="216"/>
      <c r="AX2288" s="216"/>
      <c r="AY2288" s="216"/>
      <c r="BB2288" s="216"/>
      <c r="BC2288" s="216"/>
      <c r="BF2288" s="216"/>
      <c r="BG2288" s="216"/>
      <c r="BJ2288" s="216"/>
      <c r="BK2288" s="216"/>
      <c r="BN2288" s="216"/>
      <c r="BO2288" s="216"/>
      <c r="BR2288" s="216"/>
      <c r="BS2288" s="216"/>
      <c r="BV2288" s="216"/>
      <c r="BW2288" s="216"/>
      <c r="BZ2288" s="216"/>
      <c r="CA2288" s="216"/>
      <c r="CD2288" s="216"/>
      <c r="CE2288" s="216"/>
      <c r="CL2288" s="215"/>
      <c r="CO2288" s="215"/>
      <c r="CP2288" s="215"/>
      <c r="CT2288" s="86"/>
    </row>
    <row r="2289" spans="6:98">
      <c r="F2289" s="215"/>
      <c r="S2289" s="216"/>
      <c r="T2289" s="216"/>
      <c r="U2289" s="216"/>
      <c r="V2289" s="216"/>
      <c r="W2289" s="216"/>
      <c r="X2289" s="216"/>
      <c r="Y2289" s="216"/>
      <c r="Z2289" s="216"/>
      <c r="AA2289" s="216"/>
      <c r="AB2289" s="216"/>
      <c r="AC2289" s="216"/>
      <c r="AD2289" s="216"/>
      <c r="AH2289" s="216"/>
      <c r="AI2289" s="216"/>
      <c r="AL2289" s="216"/>
      <c r="AM2289" s="216"/>
      <c r="AP2289" s="216"/>
      <c r="AQ2289" s="216"/>
      <c r="AT2289" s="216"/>
      <c r="AU2289" s="216"/>
      <c r="AX2289" s="216"/>
      <c r="AY2289" s="216"/>
      <c r="BB2289" s="216"/>
      <c r="BC2289" s="216"/>
      <c r="BF2289" s="216"/>
      <c r="BG2289" s="216"/>
      <c r="BJ2289" s="216"/>
      <c r="BK2289" s="216"/>
      <c r="BN2289" s="216"/>
      <c r="BO2289" s="216"/>
      <c r="BR2289" s="216"/>
      <c r="BS2289" s="216"/>
      <c r="BV2289" s="216"/>
      <c r="BW2289" s="216"/>
      <c r="BZ2289" s="216"/>
      <c r="CA2289" s="216"/>
      <c r="CD2289" s="216"/>
      <c r="CE2289" s="216"/>
      <c r="CL2289" s="215"/>
      <c r="CO2289" s="215"/>
      <c r="CP2289" s="215"/>
      <c r="CT2289" s="86"/>
    </row>
    <row r="2290" spans="6:98">
      <c r="F2290" s="215"/>
      <c r="S2290" s="216"/>
      <c r="T2290" s="216"/>
      <c r="U2290" s="216"/>
      <c r="V2290" s="216"/>
      <c r="W2290" s="216"/>
      <c r="X2290" s="216"/>
      <c r="Y2290" s="216"/>
      <c r="Z2290" s="216"/>
      <c r="AA2290" s="216"/>
      <c r="AB2290" s="216"/>
      <c r="AC2290" s="216"/>
      <c r="AD2290" s="216"/>
      <c r="AH2290" s="216"/>
      <c r="AI2290" s="216"/>
      <c r="AL2290" s="216"/>
      <c r="AM2290" s="216"/>
      <c r="AP2290" s="216"/>
      <c r="AQ2290" s="216"/>
      <c r="AT2290" s="216"/>
      <c r="AU2290" s="216"/>
      <c r="AX2290" s="216"/>
      <c r="AY2290" s="216"/>
      <c r="BB2290" s="216"/>
      <c r="BC2290" s="216"/>
      <c r="BF2290" s="216"/>
      <c r="BG2290" s="216"/>
      <c r="BJ2290" s="216"/>
      <c r="BK2290" s="216"/>
      <c r="BN2290" s="216"/>
      <c r="BO2290" s="216"/>
      <c r="BR2290" s="216"/>
      <c r="BS2290" s="216"/>
      <c r="BV2290" s="216"/>
      <c r="BW2290" s="216"/>
      <c r="BZ2290" s="216"/>
      <c r="CA2290" s="216"/>
      <c r="CD2290" s="216"/>
      <c r="CE2290" s="216"/>
      <c r="CL2290" s="215"/>
      <c r="CO2290" s="215"/>
      <c r="CP2290" s="215"/>
      <c r="CT2290" s="86"/>
    </row>
    <row r="2291" spans="6:98">
      <c r="F2291" s="215"/>
      <c r="S2291" s="216"/>
      <c r="T2291" s="216"/>
      <c r="U2291" s="216"/>
      <c r="V2291" s="216"/>
      <c r="W2291" s="216"/>
      <c r="X2291" s="216"/>
      <c r="Y2291" s="216"/>
      <c r="Z2291" s="216"/>
      <c r="AA2291" s="216"/>
      <c r="AB2291" s="216"/>
      <c r="AC2291" s="216"/>
      <c r="AD2291" s="216"/>
      <c r="AH2291" s="216"/>
      <c r="AI2291" s="216"/>
      <c r="AL2291" s="216"/>
      <c r="AM2291" s="216"/>
      <c r="AP2291" s="216"/>
      <c r="AQ2291" s="216"/>
      <c r="AT2291" s="216"/>
      <c r="AU2291" s="216"/>
      <c r="AX2291" s="216"/>
      <c r="AY2291" s="216"/>
      <c r="BB2291" s="216"/>
      <c r="BC2291" s="216"/>
      <c r="BF2291" s="216"/>
      <c r="BG2291" s="216"/>
      <c r="BJ2291" s="216"/>
      <c r="BK2291" s="216"/>
      <c r="BN2291" s="216"/>
      <c r="BO2291" s="216"/>
      <c r="BR2291" s="216"/>
      <c r="BS2291" s="216"/>
      <c r="BV2291" s="216"/>
      <c r="BW2291" s="216"/>
      <c r="BZ2291" s="216"/>
      <c r="CA2291" s="216"/>
      <c r="CD2291" s="216"/>
      <c r="CE2291" s="216"/>
      <c r="CL2291" s="215"/>
      <c r="CO2291" s="215"/>
      <c r="CP2291" s="215"/>
      <c r="CT2291" s="86"/>
    </row>
    <row r="2292" spans="6:98">
      <c r="F2292" s="215"/>
      <c r="S2292" s="216"/>
      <c r="T2292" s="216"/>
      <c r="U2292" s="216"/>
      <c r="V2292" s="216"/>
      <c r="W2292" s="216"/>
      <c r="X2292" s="216"/>
      <c r="Y2292" s="216"/>
      <c r="Z2292" s="216"/>
      <c r="AA2292" s="216"/>
      <c r="AB2292" s="216"/>
      <c r="AC2292" s="216"/>
      <c r="AD2292" s="216"/>
      <c r="AH2292" s="216"/>
      <c r="AI2292" s="216"/>
      <c r="AL2292" s="216"/>
      <c r="AM2292" s="216"/>
      <c r="AP2292" s="216"/>
      <c r="AQ2292" s="216"/>
      <c r="AT2292" s="216"/>
      <c r="AU2292" s="216"/>
      <c r="AX2292" s="216"/>
      <c r="AY2292" s="216"/>
      <c r="BB2292" s="216"/>
      <c r="BC2292" s="216"/>
      <c r="BF2292" s="216"/>
      <c r="BG2292" s="216"/>
      <c r="BJ2292" s="216"/>
      <c r="BK2292" s="216"/>
      <c r="BN2292" s="216"/>
      <c r="BO2292" s="216"/>
      <c r="BR2292" s="216"/>
      <c r="BS2292" s="216"/>
      <c r="BV2292" s="216"/>
      <c r="BW2292" s="216"/>
      <c r="BZ2292" s="216"/>
      <c r="CA2292" s="216"/>
      <c r="CD2292" s="216"/>
      <c r="CE2292" s="216"/>
      <c r="CL2292" s="215"/>
      <c r="CO2292" s="215"/>
      <c r="CP2292" s="215"/>
      <c r="CT2292" s="86"/>
    </row>
    <row r="2293" spans="6:98">
      <c r="F2293" s="215"/>
      <c r="S2293" s="216"/>
      <c r="T2293" s="216"/>
      <c r="U2293" s="216"/>
      <c r="V2293" s="216"/>
      <c r="W2293" s="216"/>
      <c r="X2293" s="216"/>
      <c r="Y2293" s="216"/>
      <c r="Z2293" s="216"/>
      <c r="AA2293" s="216"/>
      <c r="AB2293" s="216"/>
      <c r="AC2293" s="216"/>
      <c r="AD2293" s="216"/>
      <c r="AH2293" s="216"/>
      <c r="AI2293" s="216"/>
      <c r="AL2293" s="216"/>
      <c r="AM2293" s="216"/>
      <c r="AP2293" s="216"/>
      <c r="AQ2293" s="216"/>
      <c r="AT2293" s="216"/>
      <c r="AU2293" s="216"/>
      <c r="AX2293" s="216"/>
      <c r="AY2293" s="216"/>
      <c r="BB2293" s="216"/>
      <c r="BC2293" s="216"/>
      <c r="BF2293" s="216"/>
      <c r="BG2293" s="216"/>
      <c r="BJ2293" s="216"/>
      <c r="BK2293" s="216"/>
      <c r="BN2293" s="216"/>
      <c r="BO2293" s="216"/>
      <c r="BR2293" s="216"/>
      <c r="BS2293" s="216"/>
      <c r="BV2293" s="216"/>
      <c r="BW2293" s="216"/>
      <c r="BZ2293" s="216"/>
      <c r="CA2293" s="216"/>
      <c r="CD2293" s="216"/>
      <c r="CE2293" s="216"/>
      <c r="CL2293" s="215"/>
      <c r="CO2293" s="215"/>
      <c r="CP2293" s="215"/>
      <c r="CT2293" s="86"/>
    </row>
    <row r="2294" spans="6:98">
      <c r="F2294" s="215"/>
      <c r="S2294" s="216"/>
      <c r="T2294" s="216"/>
      <c r="U2294" s="216"/>
      <c r="V2294" s="216"/>
      <c r="W2294" s="216"/>
      <c r="X2294" s="216"/>
      <c r="Y2294" s="216"/>
      <c r="Z2294" s="216"/>
      <c r="AA2294" s="216"/>
      <c r="AB2294" s="216"/>
      <c r="AC2294" s="216"/>
      <c r="AD2294" s="216"/>
      <c r="AH2294" s="216"/>
      <c r="AI2294" s="216"/>
      <c r="AL2294" s="216"/>
      <c r="AM2294" s="216"/>
      <c r="AP2294" s="216"/>
      <c r="AQ2294" s="216"/>
      <c r="AT2294" s="216"/>
      <c r="AU2294" s="216"/>
      <c r="AX2294" s="216"/>
      <c r="AY2294" s="216"/>
      <c r="BB2294" s="216"/>
      <c r="BC2294" s="216"/>
      <c r="BF2294" s="216"/>
      <c r="BG2294" s="216"/>
      <c r="BJ2294" s="216"/>
      <c r="BK2294" s="216"/>
      <c r="BN2294" s="216"/>
      <c r="BO2294" s="216"/>
      <c r="BR2294" s="216"/>
      <c r="BS2294" s="216"/>
      <c r="BV2294" s="216"/>
      <c r="BW2294" s="216"/>
      <c r="BZ2294" s="216"/>
      <c r="CA2294" s="216"/>
      <c r="CD2294" s="216"/>
      <c r="CE2294" s="216"/>
      <c r="CL2294" s="215"/>
      <c r="CO2294" s="215"/>
      <c r="CP2294" s="215"/>
      <c r="CT2294" s="86"/>
    </row>
    <row r="2295" spans="6:98">
      <c r="F2295" s="215"/>
      <c r="S2295" s="216"/>
      <c r="T2295" s="216"/>
      <c r="U2295" s="216"/>
      <c r="V2295" s="216"/>
      <c r="W2295" s="216"/>
      <c r="X2295" s="216"/>
      <c r="Y2295" s="216"/>
      <c r="Z2295" s="216"/>
      <c r="AA2295" s="216"/>
      <c r="AB2295" s="216"/>
      <c r="AC2295" s="216"/>
      <c r="AD2295" s="216"/>
      <c r="AH2295" s="216"/>
      <c r="AI2295" s="216"/>
      <c r="AL2295" s="216"/>
      <c r="AM2295" s="216"/>
      <c r="AP2295" s="216"/>
      <c r="AQ2295" s="216"/>
      <c r="AT2295" s="216"/>
      <c r="AU2295" s="216"/>
      <c r="AX2295" s="216"/>
      <c r="AY2295" s="216"/>
      <c r="BB2295" s="216"/>
      <c r="BC2295" s="216"/>
      <c r="BF2295" s="216"/>
      <c r="BG2295" s="216"/>
      <c r="BJ2295" s="216"/>
      <c r="BK2295" s="216"/>
      <c r="BN2295" s="216"/>
      <c r="BO2295" s="216"/>
      <c r="BR2295" s="216"/>
      <c r="BS2295" s="216"/>
      <c r="BV2295" s="216"/>
      <c r="BW2295" s="216"/>
      <c r="BZ2295" s="216"/>
      <c r="CA2295" s="216"/>
      <c r="CD2295" s="216"/>
      <c r="CE2295" s="216"/>
      <c r="CL2295" s="215"/>
      <c r="CO2295" s="215"/>
      <c r="CP2295" s="215"/>
      <c r="CT2295" s="86"/>
    </row>
    <row r="2296" spans="6:98">
      <c r="F2296" s="215"/>
      <c r="S2296" s="216"/>
      <c r="T2296" s="216"/>
      <c r="U2296" s="216"/>
      <c r="V2296" s="216"/>
      <c r="W2296" s="216"/>
      <c r="X2296" s="216"/>
      <c r="Y2296" s="216"/>
      <c r="Z2296" s="216"/>
      <c r="AA2296" s="216"/>
      <c r="AB2296" s="216"/>
      <c r="AC2296" s="216"/>
      <c r="AD2296" s="216"/>
      <c r="AH2296" s="216"/>
      <c r="AI2296" s="216"/>
      <c r="AL2296" s="216"/>
      <c r="AM2296" s="216"/>
      <c r="AP2296" s="216"/>
      <c r="AQ2296" s="216"/>
      <c r="AT2296" s="216"/>
      <c r="AU2296" s="216"/>
      <c r="AX2296" s="216"/>
      <c r="AY2296" s="216"/>
      <c r="BB2296" s="216"/>
      <c r="BC2296" s="216"/>
      <c r="BF2296" s="216"/>
      <c r="BG2296" s="216"/>
      <c r="BJ2296" s="216"/>
      <c r="BK2296" s="216"/>
      <c r="BN2296" s="216"/>
      <c r="BO2296" s="216"/>
      <c r="BR2296" s="216"/>
      <c r="BS2296" s="216"/>
      <c r="BV2296" s="216"/>
      <c r="BW2296" s="216"/>
      <c r="BZ2296" s="216"/>
      <c r="CA2296" s="216"/>
      <c r="CD2296" s="216"/>
      <c r="CE2296" s="216"/>
      <c r="CL2296" s="215"/>
      <c r="CO2296" s="215"/>
      <c r="CP2296" s="215"/>
      <c r="CT2296" s="86"/>
    </row>
    <row r="2297" spans="6:98">
      <c r="F2297" s="215"/>
      <c r="S2297" s="216"/>
      <c r="T2297" s="216"/>
      <c r="U2297" s="216"/>
      <c r="V2297" s="216"/>
      <c r="W2297" s="216"/>
      <c r="X2297" s="216"/>
      <c r="Y2297" s="216"/>
      <c r="Z2297" s="216"/>
      <c r="AA2297" s="216"/>
      <c r="AB2297" s="216"/>
      <c r="AC2297" s="216"/>
      <c r="AD2297" s="216"/>
      <c r="AH2297" s="216"/>
      <c r="AI2297" s="216"/>
      <c r="AL2297" s="216"/>
      <c r="AM2297" s="216"/>
      <c r="AP2297" s="216"/>
      <c r="AQ2297" s="216"/>
      <c r="AT2297" s="216"/>
      <c r="AU2297" s="216"/>
      <c r="AX2297" s="216"/>
      <c r="AY2297" s="216"/>
      <c r="BB2297" s="216"/>
      <c r="BC2297" s="216"/>
      <c r="BF2297" s="216"/>
      <c r="BG2297" s="216"/>
      <c r="BJ2297" s="216"/>
      <c r="BK2297" s="216"/>
      <c r="BN2297" s="216"/>
      <c r="BO2297" s="216"/>
      <c r="BR2297" s="216"/>
      <c r="BS2297" s="216"/>
      <c r="BV2297" s="216"/>
      <c r="BW2297" s="216"/>
      <c r="BZ2297" s="216"/>
      <c r="CA2297" s="216"/>
      <c r="CD2297" s="216"/>
      <c r="CE2297" s="216"/>
      <c r="CL2297" s="215"/>
      <c r="CO2297" s="215"/>
      <c r="CP2297" s="215"/>
      <c r="CT2297" s="86"/>
    </row>
    <row r="2298" spans="6:98">
      <c r="F2298" s="215"/>
      <c r="S2298" s="216"/>
      <c r="T2298" s="216"/>
      <c r="U2298" s="216"/>
      <c r="V2298" s="216"/>
      <c r="W2298" s="216"/>
      <c r="X2298" s="216"/>
      <c r="Y2298" s="216"/>
      <c r="Z2298" s="216"/>
      <c r="AA2298" s="216"/>
      <c r="AB2298" s="216"/>
      <c r="AC2298" s="216"/>
      <c r="AD2298" s="216"/>
      <c r="AH2298" s="216"/>
      <c r="AI2298" s="216"/>
      <c r="AL2298" s="216"/>
      <c r="AM2298" s="216"/>
      <c r="AP2298" s="216"/>
      <c r="AQ2298" s="216"/>
      <c r="AT2298" s="216"/>
      <c r="AU2298" s="216"/>
      <c r="AX2298" s="216"/>
      <c r="AY2298" s="216"/>
      <c r="BB2298" s="216"/>
      <c r="BC2298" s="216"/>
      <c r="BF2298" s="216"/>
      <c r="BG2298" s="216"/>
      <c r="BJ2298" s="216"/>
      <c r="BK2298" s="216"/>
      <c r="BN2298" s="216"/>
      <c r="BO2298" s="216"/>
      <c r="BR2298" s="216"/>
      <c r="BS2298" s="216"/>
      <c r="BV2298" s="216"/>
      <c r="BW2298" s="216"/>
      <c r="BZ2298" s="216"/>
      <c r="CA2298" s="216"/>
      <c r="CD2298" s="216"/>
      <c r="CE2298" s="216"/>
      <c r="CL2298" s="215"/>
      <c r="CO2298" s="215"/>
      <c r="CP2298" s="215"/>
      <c r="CT2298" s="86"/>
    </row>
    <row r="2299" spans="6:98">
      <c r="F2299" s="215"/>
      <c r="S2299" s="216"/>
      <c r="T2299" s="216"/>
      <c r="U2299" s="216"/>
      <c r="V2299" s="216"/>
      <c r="W2299" s="216"/>
      <c r="X2299" s="216"/>
      <c r="Y2299" s="216"/>
      <c r="Z2299" s="216"/>
      <c r="AA2299" s="216"/>
      <c r="AB2299" s="216"/>
      <c r="AC2299" s="216"/>
      <c r="AD2299" s="216"/>
      <c r="AH2299" s="216"/>
      <c r="AI2299" s="216"/>
      <c r="AL2299" s="216"/>
      <c r="AM2299" s="216"/>
      <c r="AP2299" s="216"/>
      <c r="AQ2299" s="216"/>
      <c r="AT2299" s="216"/>
      <c r="AU2299" s="216"/>
      <c r="AX2299" s="216"/>
      <c r="AY2299" s="216"/>
      <c r="BB2299" s="216"/>
      <c r="BC2299" s="216"/>
      <c r="BF2299" s="216"/>
      <c r="BG2299" s="216"/>
      <c r="BJ2299" s="216"/>
      <c r="BK2299" s="216"/>
      <c r="BN2299" s="216"/>
      <c r="BO2299" s="216"/>
      <c r="BR2299" s="216"/>
      <c r="BS2299" s="216"/>
      <c r="BV2299" s="216"/>
      <c r="BW2299" s="216"/>
      <c r="BZ2299" s="216"/>
      <c r="CA2299" s="216"/>
      <c r="CD2299" s="216"/>
      <c r="CE2299" s="216"/>
      <c r="CL2299" s="215"/>
      <c r="CO2299" s="215"/>
      <c r="CP2299" s="215"/>
      <c r="CT2299" s="86"/>
    </row>
    <row r="2300" spans="6:98">
      <c r="F2300" s="215"/>
      <c r="S2300" s="216"/>
      <c r="T2300" s="216"/>
      <c r="U2300" s="216"/>
      <c r="V2300" s="216"/>
      <c r="W2300" s="216"/>
      <c r="X2300" s="216"/>
      <c r="Y2300" s="216"/>
      <c r="Z2300" s="216"/>
      <c r="AA2300" s="216"/>
      <c r="AB2300" s="216"/>
      <c r="AC2300" s="216"/>
      <c r="AD2300" s="216"/>
      <c r="AH2300" s="216"/>
      <c r="AI2300" s="216"/>
      <c r="AL2300" s="216"/>
      <c r="AM2300" s="216"/>
      <c r="AP2300" s="216"/>
      <c r="AQ2300" s="216"/>
      <c r="AT2300" s="216"/>
      <c r="AU2300" s="216"/>
      <c r="AX2300" s="216"/>
      <c r="AY2300" s="216"/>
      <c r="BB2300" s="216"/>
      <c r="BC2300" s="216"/>
      <c r="BF2300" s="216"/>
      <c r="BG2300" s="216"/>
      <c r="BJ2300" s="216"/>
      <c r="BK2300" s="216"/>
      <c r="BN2300" s="216"/>
      <c r="BO2300" s="216"/>
      <c r="BR2300" s="216"/>
      <c r="BS2300" s="216"/>
      <c r="BV2300" s="216"/>
      <c r="BW2300" s="216"/>
      <c r="BZ2300" s="216"/>
      <c r="CA2300" s="216"/>
      <c r="CD2300" s="216"/>
      <c r="CE2300" s="216"/>
      <c r="CL2300" s="215"/>
      <c r="CO2300" s="215"/>
      <c r="CP2300" s="215"/>
      <c r="CT2300" s="86"/>
    </row>
    <row r="2301" spans="6:98">
      <c r="F2301" s="215"/>
      <c r="S2301" s="216"/>
      <c r="T2301" s="216"/>
      <c r="U2301" s="216"/>
      <c r="V2301" s="216"/>
      <c r="W2301" s="216"/>
      <c r="X2301" s="216"/>
      <c r="Y2301" s="216"/>
      <c r="Z2301" s="216"/>
      <c r="AA2301" s="216"/>
      <c r="AB2301" s="216"/>
      <c r="AC2301" s="216"/>
      <c r="AD2301" s="216"/>
      <c r="AH2301" s="216"/>
      <c r="AI2301" s="216"/>
      <c r="AL2301" s="216"/>
      <c r="AM2301" s="216"/>
      <c r="AP2301" s="216"/>
      <c r="AQ2301" s="216"/>
      <c r="AT2301" s="216"/>
      <c r="AU2301" s="216"/>
      <c r="AX2301" s="216"/>
      <c r="AY2301" s="216"/>
      <c r="BB2301" s="216"/>
      <c r="BC2301" s="216"/>
      <c r="BF2301" s="216"/>
      <c r="BG2301" s="216"/>
      <c r="BJ2301" s="216"/>
      <c r="BK2301" s="216"/>
      <c r="BN2301" s="216"/>
      <c r="BO2301" s="216"/>
      <c r="BR2301" s="216"/>
      <c r="BS2301" s="216"/>
      <c r="BV2301" s="216"/>
      <c r="BW2301" s="216"/>
      <c r="BZ2301" s="216"/>
      <c r="CA2301" s="216"/>
      <c r="CD2301" s="216"/>
      <c r="CE2301" s="216"/>
      <c r="CL2301" s="215"/>
      <c r="CO2301" s="215"/>
      <c r="CP2301" s="215"/>
      <c r="CT2301" s="86"/>
    </row>
    <row r="2302" spans="6:98">
      <c r="F2302" s="215"/>
      <c r="S2302" s="216"/>
      <c r="T2302" s="216"/>
      <c r="U2302" s="216"/>
      <c r="V2302" s="216"/>
      <c r="W2302" s="216"/>
      <c r="X2302" s="216"/>
      <c r="Y2302" s="216"/>
      <c r="Z2302" s="216"/>
      <c r="AA2302" s="216"/>
      <c r="AB2302" s="216"/>
      <c r="AC2302" s="216"/>
      <c r="AD2302" s="216"/>
      <c r="AH2302" s="216"/>
      <c r="AI2302" s="216"/>
      <c r="AL2302" s="216"/>
      <c r="AM2302" s="216"/>
      <c r="AP2302" s="216"/>
      <c r="AQ2302" s="216"/>
      <c r="AT2302" s="216"/>
      <c r="AU2302" s="216"/>
      <c r="AX2302" s="216"/>
      <c r="AY2302" s="216"/>
      <c r="BB2302" s="216"/>
      <c r="BC2302" s="216"/>
      <c r="BF2302" s="216"/>
      <c r="BG2302" s="216"/>
      <c r="BJ2302" s="216"/>
      <c r="BK2302" s="216"/>
      <c r="BN2302" s="216"/>
      <c r="BO2302" s="216"/>
      <c r="BR2302" s="216"/>
      <c r="BS2302" s="216"/>
      <c r="BV2302" s="216"/>
      <c r="BW2302" s="216"/>
      <c r="BZ2302" s="216"/>
      <c r="CA2302" s="216"/>
      <c r="CD2302" s="216"/>
      <c r="CE2302" s="216"/>
      <c r="CL2302" s="215"/>
      <c r="CO2302" s="215"/>
      <c r="CP2302" s="215"/>
      <c r="CT2302" s="86"/>
    </row>
    <row r="2303" spans="6:98">
      <c r="F2303" s="215"/>
      <c r="S2303" s="216"/>
      <c r="T2303" s="216"/>
      <c r="U2303" s="216"/>
      <c r="V2303" s="216"/>
      <c r="W2303" s="216"/>
      <c r="X2303" s="216"/>
      <c r="Y2303" s="216"/>
      <c r="Z2303" s="216"/>
      <c r="AA2303" s="216"/>
      <c r="AB2303" s="216"/>
      <c r="AC2303" s="216"/>
      <c r="AD2303" s="216"/>
      <c r="AH2303" s="216"/>
      <c r="AI2303" s="216"/>
      <c r="AL2303" s="216"/>
      <c r="AM2303" s="216"/>
      <c r="AP2303" s="216"/>
      <c r="AQ2303" s="216"/>
      <c r="AT2303" s="216"/>
      <c r="AU2303" s="216"/>
      <c r="AX2303" s="216"/>
      <c r="AY2303" s="216"/>
      <c r="BB2303" s="216"/>
      <c r="BC2303" s="216"/>
      <c r="BF2303" s="216"/>
      <c r="BG2303" s="216"/>
      <c r="BJ2303" s="216"/>
      <c r="BK2303" s="216"/>
      <c r="BN2303" s="216"/>
      <c r="BO2303" s="216"/>
      <c r="BR2303" s="216"/>
      <c r="BS2303" s="216"/>
      <c r="BV2303" s="216"/>
      <c r="BW2303" s="216"/>
      <c r="BZ2303" s="216"/>
      <c r="CA2303" s="216"/>
      <c r="CD2303" s="216"/>
      <c r="CE2303" s="216"/>
      <c r="CL2303" s="215"/>
      <c r="CO2303" s="215"/>
      <c r="CP2303" s="215"/>
      <c r="CT2303" s="86"/>
    </row>
    <row r="2304" spans="6:98">
      <c r="F2304" s="215"/>
      <c r="S2304" s="216"/>
      <c r="T2304" s="216"/>
      <c r="U2304" s="216"/>
      <c r="V2304" s="216"/>
      <c r="W2304" s="216"/>
      <c r="X2304" s="216"/>
      <c r="Y2304" s="216"/>
      <c r="Z2304" s="216"/>
      <c r="AA2304" s="216"/>
      <c r="AB2304" s="216"/>
      <c r="AC2304" s="216"/>
      <c r="AD2304" s="216"/>
      <c r="AH2304" s="216"/>
      <c r="AI2304" s="216"/>
      <c r="AL2304" s="216"/>
      <c r="AM2304" s="216"/>
      <c r="AP2304" s="216"/>
      <c r="AQ2304" s="216"/>
      <c r="AT2304" s="216"/>
      <c r="AU2304" s="216"/>
      <c r="AX2304" s="216"/>
      <c r="AY2304" s="216"/>
      <c r="BB2304" s="216"/>
      <c r="BC2304" s="216"/>
      <c r="BF2304" s="216"/>
      <c r="BG2304" s="216"/>
      <c r="BJ2304" s="216"/>
      <c r="BK2304" s="216"/>
      <c r="BN2304" s="216"/>
      <c r="BO2304" s="216"/>
      <c r="BR2304" s="216"/>
      <c r="BS2304" s="216"/>
      <c r="BV2304" s="216"/>
      <c r="BW2304" s="216"/>
      <c r="BZ2304" s="216"/>
      <c r="CA2304" s="216"/>
      <c r="CD2304" s="216"/>
      <c r="CE2304" s="216"/>
      <c r="CL2304" s="215"/>
      <c r="CO2304" s="215"/>
      <c r="CP2304" s="215"/>
      <c r="CT2304" s="86"/>
    </row>
    <row r="2305" spans="6:98">
      <c r="F2305" s="215"/>
      <c r="S2305" s="216"/>
      <c r="T2305" s="216"/>
      <c r="U2305" s="216"/>
      <c r="V2305" s="216"/>
      <c r="W2305" s="216"/>
      <c r="X2305" s="216"/>
      <c r="Y2305" s="216"/>
      <c r="Z2305" s="216"/>
      <c r="AA2305" s="216"/>
      <c r="AB2305" s="216"/>
      <c r="AC2305" s="216"/>
      <c r="AD2305" s="216"/>
      <c r="AH2305" s="216"/>
      <c r="AI2305" s="216"/>
      <c r="AL2305" s="216"/>
      <c r="AM2305" s="216"/>
      <c r="AP2305" s="216"/>
      <c r="AQ2305" s="216"/>
      <c r="AT2305" s="216"/>
      <c r="AU2305" s="216"/>
      <c r="AX2305" s="216"/>
      <c r="AY2305" s="216"/>
      <c r="BB2305" s="216"/>
      <c r="BC2305" s="216"/>
      <c r="BF2305" s="216"/>
      <c r="BG2305" s="216"/>
      <c r="BJ2305" s="216"/>
      <c r="BK2305" s="216"/>
      <c r="BN2305" s="216"/>
      <c r="BO2305" s="216"/>
      <c r="BR2305" s="216"/>
      <c r="BS2305" s="216"/>
      <c r="BV2305" s="216"/>
      <c r="BW2305" s="216"/>
      <c r="BZ2305" s="216"/>
      <c r="CA2305" s="216"/>
      <c r="CD2305" s="216"/>
      <c r="CE2305" s="216"/>
      <c r="CL2305" s="215"/>
      <c r="CO2305" s="215"/>
      <c r="CP2305" s="215"/>
      <c r="CT2305" s="86"/>
    </row>
    <row r="2306" spans="6:98">
      <c r="F2306" s="215"/>
      <c r="S2306" s="216"/>
      <c r="T2306" s="216"/>
      <c r="U2306" s="216"/>
      <c r="V2306" s="216"/>
      <c r="W2306" s="216"/>
      <c r="X2306" s="216"/>
      <c r="Y2306" s="216"/>
      <c r="Z2306" s="216"/>
      <c r="AA2306" s="216"/>
      <c r="AB2306" s="216"/>
      <c r="AC2306" s="216"/>
      <c r="AD2306" s="216"/>
      <c r="AH2306" s="216"/>
      <c r="AI2306" s="216"/>
      <c r="AL2306" s="216"/>
      <c r="AM2306" s="216"/>
      <c r="AP2306" s="216"/>
      <c r="AQ2306" s="216"/>
      <c r="AT2306" s="216"/>
      <c r="AU2306" s="216"/>
      <c r="AX2306" s="216"/>
      <c r="AY2306" s="216"/>
      <c r="BB2306" s="216"/>
      <c r="BC2306" s="216"/>
      <c r="BF2306" s="216"/>
      <c r="BG2306" s="216"/>
      <c r="BJ2306" s="216"/>
      <c r="BK2306" s="216"/>
      <c r="BN2306" s="216"/>
      <c r="BO2306" s="216"/>
      <c r="BR2306" s="216"/>
      <c r="BS2306" s="216"/>
      <c r="BV2306" s="216"/>
      <c r="BW2306" s="216"/>
      <c r="BZ2306" s="216"/>
      <c r="CA2306" s="216"/>
      <c r="CD2306" s="216"/>
      <c r="CE2306" s="216"/>
      <c r="CL2306" s="215"/>
      <c r="CO2306" s="215"/>
      <c r="CP2306" s="215"/>
      <c r="CT2306" s="86"/>
    </row>
    <row r="2307" spans="6:98">
      <c r="F2307" s="215"/>
      <c r="S2307" s="216"/>
      <c r="T2307" s="216"/>
      <c r="U2307" s="216"/>
      <c r="V2307" s="216"/>
      <c r="W2307" s="216"/>
      <c r="X2307" s="216"/>
      <c r="Y2307" s="216"/>
      <c r="Z2307" s="216"/>
      <c r="AA2307" s="216"/>
      <c r="AB2307" s="216"/>
      <c r="AC2307" s="216"/>
      <c r="AD2307" s="216"/>
      <c r="AH2307" s="216"/>
      <c r="AI2307" s="216"/>
      <c r="AL2307" s="216"/>
      <c r="AM2307" s="216"/>
      <c r="AP2307" s="216"/>
      <c r="AQ2307" s="216"/>
      <c r="AT2307" s="216"/>
      <c r="AU2307" s="216"/>
      <c r="AX2307" s="216"/>
      <c r="AY2307" s="216"/>
      <c r="BB2307" s="216"/>
      <c r="BC2307" s="216"/>
      <c r="BF2307" s="216"/>
      <c r="BG2307" s="216"/>
      <c r="BJ2307" s="216"/>
      <c r="BK2307" s="216"/>
      <c r="BN2307" s="216"/>
      <c r="BO2307" s="216"/>
      <c r="BR2307" s="216"/>
      <c r="BS2307" s="216"/>
      <c r="BV2307" s="216"/>
      <c r="BW2307" s="216"/>
      <c r="BZ2307" s="216"/>
      <c r="CA2307" s="216"/>
      <c r="CD2307" s="216"/>
      <c r="CE2307" s="216"/>
      <c r="CL2307" s="215"/>
      <c r="CO2307" s="215"/>
      <c r="CP2307" s="215"/>
      <c r="CT2307" s="86"/>
    </row>
    <row r="2308" spans="6:98">
      <c r="F2308" s="215"/>
      <c r="S2308" s="216"/>
      <c r="T2308" s="216"/>
      <c r="U2308" s="216"/>
      <c r="V2308" s="216"/>
      <c r="W2308" s="216"/>
      <c r="X2308" s="216"/>
      <c r="Y2308" s="216"/>
      <c r="Z2308" s="216"/>
      <c r="AA2308" s="216"/>
      <c r="AB2308" s="216"/>
      <c r="AC2308" s="216"/>
      <c r="AD2308" s="216"/>
      <c r="AH2308" s="216"/>
      <c r="AI2308" s="216"/>
      <c r="AL2308" s="216"/>
      <c r="AM2308" s="216"/>
      <c r="AP2308" s="216"/>
      <c r="AQ2308" s="216"/>
      <c r="AT2308" s="216"/>
      <c r="AU2308" s="216"/>
      <c r="AX2308" s="216"/>
      <c r="AY2308" s="216"/>
      <c r="BB2308" s="216"/>
      <c r="BC2308" s="216"/>
      <c r="BF2308" s="216"/>
      <c r="BG2308" s="216"/>
      <c r="BJ2308" s="216"/>
      <c r="BK2308" s="216"/>
      <c r="BN2308" s="216"/>
      <c r="BO2308" s="216"/>
      <c r="BR2308" s="216"/>
      <c r="BS2308" s="216"/>
      <c r="BV2308" s="216"/>
      <c r="BW2308" s="216"/>
      <c r="BZ2308" s="216"/>
      <c r="CA2308" s="216"/>
      <c r="CD2308" s="216"/>
      <c r="CE2308" s="216"/>
      <c r="CL2308" s="215"/>
      <c r="CO2308" s="215"/>
      <c r="CP2308" s="215"/>
      <c r="CT2308" s="86"/>
    </row>
    <row r="2309" spans="6:98">
      <c r="F2309" s="215"/>
      <c r="S2309" s="216"/>
      <c r="T2309" s="216"/>
      <c r="U2309" s="216"/>
      <c r="V2309" s="216"/>
      <c r="W2309" s="216"/>
      <c r="X2309" s="216"/>
      <c r="Y2309" s="216"/>
      <c r="Z2309" s="216"/>
      <c r="AA2309" s="216"/>
      <c r="AB2309" s="216"/>
      <c r="AC2309" s="216"/>
      <c r="AD2309" s="216"/>
      <c r="AH2309" s="216"/>
      <c r="AI2309" s="216"/>
      <c r="AL2309" s="216"/>
      <c r="AM2309" s="216"/>
      <c r="AP2309" s="216"/>
      <c r="AQ2309" s="216"/>
      <c r="AT2309" s="216"/>
      <c r="AU2309" s="216"/>
      <c r="AX2309" s="216"/>
      <c r="AY2309" s="216"/>
      <c r="BB2309" s="216"/>
      <c r="BC2309" s="216"/>
      <c r="BF2309" s="216"/>
      <c r="BG2309" s="216"/>
      <c r="BJ2309" s="216"/>
      <c r="BK2309" s="216"/>
      <c r="BN2309" s="216"/>
      <c r="BO2309" s="216"/>
      <c r="BR2309" s="216"/>
      <c r="BS2309" s="216"/>
      <c r="BV2309" s="216"/>
      <c r="BW2309" s="216"/>
      <c r="BZ2309" s="216"/>
      <c r="CA2309" s="216"/>
      <c r="CD2309" s="216"/>
      <c r="CE2309" s="216"/>
      <c r="CL2309" s="215"/>
      <c r="CO2309" s="215"/>
      <c r="CP2309" s="215"/>
      <c r="CT2309" s="86"/>
    </row>
    <row r="2310" spans="6:98">
      <c r="F2310" s="215"/>
      <c r="S2310" s="216"/>
      <c r="T2310" s="216"/>
      <c r="U2310" s="216"/>
      <c r="V2310" s="216"/>
      <c r="W2310" s="216"/>
      <c r="X2310" s="216"/>
      <c r="Y2310" s="216"/>
      <c r="Z2310" s="216"/>
      <c r="AA2310" s="216"/>
      <c r="AB2310" s="216"/>
      <c r="AC2310" s="216"/>
      <c r="AD2310" s="216"/>
      <c r="AH2310" s="216"/>
      <c r="AI2310" s="216"/>
      <c r="AL2310" s="216"/>
      <c r="AM2310" s="216"/>
      <c r="AP2310" s="216"/>
      <c r="AQ2310" s="216"/>
      <c r="AT2310" s="216"/>
      <c r="AU2310" s="216"/>
      <c r="AX2310" s="216"/>
      <c r="AY2310" s="216"/>
      <c r="BB2310" s="216"/>
      <c r="BC2310" s="216"/>
      <c r="BF2310" s="216"/>
      <c r="BG2310" s="216"/>
      <c r="BJ2310" s="216"/>
      <c r="BK2310" s="216"/>
      <c r="BN2310" s="216"/>
      <c r="BO2310" s="216"/>
      <c r="BR2310" s="216"/>
      <c r="BS2310" s="216"/>
      <c r="BV2310" s="216"/>
      <c r="BW2310" s="216"/>
      <c r="BZ2310" s="216"/>
      <c r="CA2310" s="216"/>
      <c r="CD2310" s="216"/>
      <c r="CE2310" s="216"/>
      <c r="CL2310" s="215"/>
      <c r="CO2310" s="215"/>
      <c r="CP2310" s="215"/>
      <c r="CT2310" s="86"/>
    </row>
    <row r="2311" spans="6:98">
      <c r="F2311" s="215"/>
      <c r="S2311" s="216"/>
      <c r="T2311" s="216"/>
      <c r="U2311" s="216"/>
      <c r="V2311" s="216"/>
      <c r="W2311" s="216"/>
      <c r="X2311" s="216"/>
      <c r="Y2311" s="216"/>
      <c r="Z2311" s="216"/>
      <c r="AA2311" s="216"/>
      <c r="AB2311" s="216"/>
      <c r="AC2311" s="216"/>
      <c r="AD2311" s="216"/>
      <c r="AH2311" s="216"/>
      <c r="AI2311" s="216"/>
      <c r="AL2311" s="216"/>
      <c r="AM2311" s="216"/>
      <c r="AP2311" s="216"/>
      <c r="AQ2311" s="216"/>
      <c r="AT2311" s="216"/>
      <c r="AU2311" s="216"/>
      <c r="AX2311" s="216"/>
      <c r="AY2311" s="216"/>
      <c r="BB2311" s="216"/>
      <c r="BC2311" s="216"/>
      <c r="BF2311" s="216"/>
      <c r="BG2311" s="216"/>
      <c r="BJ2311" s="216"/>
      <c r="BK2311" s="216"/>
      <c r="BN2311" s="216"/>
      <c r="BO2311" s="216"/>
      <c r="BR2311" s="216"/>
      <c r="BS2311" s="216"/>
      <c r="BV2311" s="216"/>
      <c r="BW2311" s="216"/>
      <c r="BZ2311" s="216"/>
      <c r="CA2311" s="216"/>
      <c r="CD2311" s="216"/>
      <c r="CE2311" s="216"/>
      <c r="CL2311" s="215"/>
      <c r="CO2311" s="215"/>
      <c r="CP2311" s="215"/>
      <c r="CT2311" s="86"/>
    </row>
    <row r="2312" spans="6:98">
      <c r="F2312" s="215"/>
      <c r="S2312" s="216"/>
      <c r="T2312" s="216"/>
      <c r="U2312" s="216"/>
      <c r="V2312" s="216"/>
      <c r="W2312" s="216"/>
      <c r="X2312" s="216"/>
      <c r="Y2312" s="216"/>
      <c r="Z2312" s="216"/>
      <c r="AA2312" s="216"/>
      <c r="AB2312" s="216"/>
      <c r="AC2312" s="216"/>
      <c r="AD2312" s="216"/>
      <c r="AH2312" s="216"/>
      <c r="AI2312" s="216"/>
      <c r="AL2312" s="216"/>
      <c r="AM2312" s="216"/>
      <c r="AP2312" s="216"/>
      <c r="AQ2312" s="216"/>
      <c r="AT2312" s="216"/>
      <c r="AU2312" s="216"/>
      <c r="AX2312" s="216"/>
      <c r="AY2312" s="216"/>
      <c r="BB2312" s="216"/>
      <c r="BC2312" s="216"/>
      <c r="BF2312" s="216"/>
      <c r="BG2312" s="216"/>
      <c r="BJ2312" s="216"/>
      <c r="BK2312" s="216"/>
      <c r="BN2312" s="216"/>
      <c r="BO2312" s="216"/>
      <c r="BR2312" s="216"/>
      <c r="BS2312" s="216"/>
      <c r="BV2312" s="216"/>
      <c r="BW2312" s="216"/>
      <c r="BZ2312" s="216"/>
      <c r="CA2312" s="216"/>
      <c r="CD2312" s="216"/>
      <c r="CE2312" s="216"/>
      <c r="CL2312" s="215"/>
      <c r="CO2312" s="215"/>
      <c r="CP2312" s="215"/>
      <c r="CT2312" s="86"/>
    </row>
    <row r="2313" spans="6:98">
      <c r="F2313" s="215"/>
      <c r="S2313" s="216"/>
      <c r="T2313" s="216"/>
      <c r="U2313" s="216"/>
      <c r="V2313" s="216"/>
      <c r="W2313" s="216"/>
      <c r="X2313" s="216"/>
      <c r="Y2313" s="216"/>
      <c r="Z2313" s="216"/>
      <c r="AA2313" s="216"/>
      <c r="AB2313" s="216"/>
      <c r="AC2313" s="216"/>
      <c r="AD2313" s="216"/>
      <c r="AH2313" s="216"/>
      <c r="AI2313" s="216"/>
      <c r="AL2313" s="216"/>
      <c r="AM2313" s="216"/>
      <c r="AP2313" s="216"/>
      <c r="AQ2313" s="216"/>
      <c r="AT2313" s="216"/>
      <c r="AU2313" s="216"/>
      <c r="AX2313" s="216"/>
      <c r="AY2313" s="216"/>
      <c r="BB2313" s="216"/>
      <c r="BC2313" s="216"/>
      <c r="BF2313" s="216"/>
      <c r="BG2313" s="216"/>
      <c r="BJ2313" s="216"/>
      <c r="BK2313" s="216"/>
      <c r="BN2313" s="216"/>
      <c r="BO2313" s="216"/>
      <c r="BR2313" s="216"/>
      <c r="BS2313" s="216"/>
      <c r="BV2313" s="216"/>
      <c r="BW2313" s="216"/>
      <c r="BZ2313" s="216"/>
      <c r="CA2313" s="216"/>
      <c r="CD2313" s="216"/>
      <c r="CE2313" s="216"/>
      <c r="CL2313" s="215"/>
      <c r="CO2313" s="215"/>
      <c r="CP2313" s="215"/>
      <c r="CT2313" s="86"/>
    </row>
    <row r="2314" spans="6:98">
      <c r="F2314" s="215"/>
      <c r="S2314" s="216"/>
      <c r="T2314" s="216"/>
      <c r="U2314" s="216"/>
      <c r="V2314" s="216"/>
      <c r="W2314" s="216"/>
      <c r="X2314" s="216"/>
      <c r="Y2314" s="216"/>
      <c r="Z2314" s="216"/>
      <c r="AA2314" s="216"/>
      <c r="AB2314" s="216"/>
      <c r="AC2314" s="216"/>
      <c r="AD2314" s="216"/>
      <c r="AH2314" s="216"/>
      <c r="AI2314" s="216"/>
      <c r="AL2314" s="216"/>
      <c r="AM2314" s="216"/>
      <c r="AP2314" s="216"/>
      <c r="AQ2314" s="216"/>
      <c r="AT2314" s="216"/>
      <c r="AU2314" s="216"/>
      <c r="AX2314" s="216"/>
      <c r="AY2314" s="216"/>
      <c r="BB2314" s="216"/>
      <c r="BC2314" s="216"/>
      <c r="BF2314" s="216"/>
      <c r="BG2314" s="216"/>
      <c r="BJ2314" s="216"/>
      <c r="BK2314" s="216"/>
      <c r="BN2314" s="216"/>
      <c r="BO2314" s="216"/>
      <c r="BR2314" s="216"/>
      <c r="BS2314" s="216"/>
      <c r="BV2314" s="216"/>
      <c r="BW2314" s="216"/>
      <c r="BZ2314" s="216"/>
      <c r="CA2314" s="216"/>
      <c r="CD2314" s="216"/>
      <c r="CE2314" s="216"/>
      <c r="CL2314" s="215"/>
      <c r="CO2314" s="215"/>
      <c r="CP2314" s="215"/>
      <c r="CT2314" s="86"/>
    </row>
    <row r="2315" spans="6:98">
      <c r="F2315" s="215"/>
      <c r="S2315" s="216"/>
      <c r="T2315" s="216"/>
      <c r="U2315" s="216"/>
      <c r="V2315" s="216"/>
      <c r="W2315" s="216"/>
      <c r="X2315" s="216"/>
      <c r="Y2315" s="216"/>
      <c r="Z2315" s="216"/>
      <c r="AA2315" s="216"/>
      <c r="AB2315" s="216"/>
      <c r="AC2315" s="216"/>
      <c r="AD2315" s="216"/>
      <c r="AH2315" s="216"/>
      <c r="AI2315" s="216"/>
      <c r="AL2315" s="216"/>
      <c r="AM2315" s="216"/>
      <c r="AP2315" s="216"/>
      <c r="AQ2315" s="216"/>
      <c r="AT2315" s="216"/>
      <c r="AU2315" s="216"/>
      <c r="AX2315" s="216"/>
      <c r="AY2315" s="216"/>
      <c r="BB2315" s="216"/>
      <c r="BC2315" s="216"/>
      <c r="BF2315" s="216"/>
      <c r="BG2315" s="216"/>
      <c r="BJ2315" s="216"/>
      <c r="BK2315" s="216"/>
      <c r="BN2315" s="216"/>
      <c r="BO2315" s="216"/>
      <c r="BR2315" s="216"/>
      <c r="BS2315" s="216"/>
      <c r="BV2315" s="216"/>
      <c r="BW2315" s="216"/>
      <c r="BZ2315" s="216"/>
      <c r="CA2315" s="216"/>
      <c r="CD2315" s="216"/>
      <c r="CE2315" s="216"/>
      <c r="CL2315" s="215"/>
      <c r="CO2315" s="215"/>
      <c r="CP2315" s="215"/>
      <c r="CT2315" s="86"/>
    </row>
    <row r="2316" spans="6:98">
      <c r="F2316" s="215"/>
      <c r="S2316" s="216"/>
      <c r="T2316" s="216"/>
      <c r="U2316" s="216"/>
      <c r="V2316" s="216"/>
      <c r="W2316" s="216"/>
      <c r="X2316" s="216"/>
      <c r="Y2316" s="216"/>
      <c r="Z2316" s="216"/>
      <c r="AA2316" s="216"/>
      <c r="AB2316" s="216"/>
      <c r="AC2316" s="216"/>
      <c r="AD2316" s="216"/>
      <c r="AH2316" s="216"/>
      <c r="AI2316" s="216"/>
      <c r="AL2316" s="216"/>
      <c r="AM2316" s="216"/>
      <c r="AP2316" s="216"/>
      <c r="AQ2316" s="216"/>
      <c r="AT2316" s="216"/>
      <c r="AU2316" s="216"/>
      <c r="AX2316" s="216"/>
      <c r="AY2316" s="216"/>
      <c r="BB2316" s="216"/>
      <c r="BC2316" s="216"/>
      <c r="BF2316" s="216"/>
      <c r="BG2316" s="216"/>
      <c r="BJ2316" s="216"/>
      <c r="BK2316" s="216"/>
      <c r="BN2316" s="216"/>
      <c r="BO2316" s="216"/>
      <c r="BR2316" s="216"/>
      <c r="BS2316" s="216"/>
      <c r="BV2316" s="216"/>
      <c r="BW2316" s="216"/>
      <c r="BZ2316" s="216"/>
      <c r="CA2316" s="216"/>
      <c r="CD2316" s="216"/>
      <c r="CE2316" s="216"/>
      <c r="CL2316" s="215"/>
      <c r="CO2316" s="215"/>
      <c r="CP2316" s="215"/>
      <c r="CT2316" s="86"/>
    </row>
    <row r="2317" spans="6:98">
      <c r="F2317" s="215"/>
      <c r="S2317" s="216"/>
      <c r="T2317" s="216"/>
      <c r="U2317" s="216"/>
      <c r="V2317" s="216"/>
      <c r="W2317" s="216"/>
      <c r="X2317" s="216"/>
      <c r="Y2317" s="216"/>
      <c r="Z2317" s="216"/>
      <c r="AA2317" s="216"/>
      <c r="AB2317" s="216"/>
      <c r="AC2317" s="216"/>
      <c r="AD2317" s="216"/>
      <c r="AH2317" s="216"/>
      <c r="AI2317" s="216"/>
      <c r="AL2317" s="216"/>
      <c r="AM2317" s="216"/>
      <c r="AP2317" s="216"/>
      <c r="AQ2317" s="216"/>
      <c r="AT2317" s="216"/>
      <c r="AU2317" s="216"/>
      <c r="AX2317" s="216"/>
      <c r="AY2317" s="216"/>
      <c r="BB2317" s="216"/>
      <c r="BC2317" s="216"/>
      <c r="BF2317" s="216"/>
      <c r="BG2317" s="216"/>
      <c r="BJ2317" s="216"/>
      <c r="BK2317" s="216"/>
      <c r="BN2317" s="216"/>
      <c r="BO2317" s="216"/>
      <c r="BR2317" s="216"/>
      <c r="BS2317" s="216"/>
      <c r="BV2317" s="216"/>
      <c r="BW2317" s="216"/>
      <c r="BZ2317" s="216"/>
      <c r="CA2317" s="216"/>
      <c r="CD2317" s="216"/>
      <c r="CE2317" s="216"/>
      <c r="CL2317" s="215"/>
      <c r="CO2317" s="215"/>
      <c r="CP2317" s="215"/>
      <c r="CT2317" s="86"/>
    </row>
    <row r="2318" spans="6:98">
      <c r="F2318" s="215"/>
      <c r="S2318" s="216"/>
      <c r="T2318" s="216"/>
      <c r="U2318" s="216"/>
      <c r="V2318" s="216"/>
      <c r="W2318" s="216"/>
      <c r="X2318" s="216"/>
      <c r="Y2318" s="216"/>
      <c r="Z2318" s="216"/>
      <c r="AA2318" s="216"/>
      <c r="AB2318" s="216"/>
      <c r="AC2318" s="216"/>
      <c r="AD2318" s="216"/>
      <c r="AH2318" s="216"/>
      <c r="AI2318" s="216"/>
      <c r="AL2318" s="216"/>
      <c r="AM2318" s="216"/>
      <c r="AP2318" s="216"/>
      <c r="AQ2318" s="216"/>
      <c r="AT2318" s="216"/>
      <c r="AU2318" s="216"/>
      <c r="AX2318" s="216"/>
      <c r="AY2318" s="216"/>
      <c r="BB2318" s="216"/>
      <c r="BC2318" s="216"/>
      <c r="BF2318" s="216"/>
      <c r="BG2318" s="216"/>
      <c r="BJ2318" s="216"/>
      <c r="BK2318" s="216"/>
      <c r="BN2318" s="216"/>
      <c r="BO2318" s="216"/>
      <c r="BR2318" s="216"/>
      <c r="BS2318" s="216"/>
      <c r="BV2318" s="216"/>
      <c r="BW2318" s="216"/>
      <c r="BZ2318" s="216"/>
      <c r="CA2318" s="216"/>
      <c r="CD2318" s="216"/>
      <c r="CE2318" s="216"/>
      <c r="CL2318" s="215"/>
      <c r="CO2318" s="215"/>
      <c r="CP2318" s="215"/>
      <c r="CT2318" s="86"/>
    </row>
    <row r="2319" spans="6:98">
      <c r="F2319" s="215"/>
      <c r="S2319" s="216"/>
      <c r="T2319" s="216"/>
      <c r="U2319" s="216"/>
      <c r="V2319" s="216"/>
      <c r="W2319" s="216"/>
      <c r="X2319" s="216"/>
      <c r="Y2319" s="216"/>
      <c r="Z2319" s="216"/>
      <c r="AA2319" s="216"/>
      <c r="AB2319" s="216"/>
      <c r="AC2319" s="216"/>
      <c r="AD2319" s="216"/>
      <c r="AH2319" s="216"/>
      <c r="AI2319" s="216"/>
      <c r="AL2319" s="216"/>
      <c r="AM2319" s="216"/>
      <c r="AP2319" s="216"/>
      <c r="AQ2319" s="216"/>
      <c r="AT2319" s="216"/>
      <c r="AU2319" s="216"/>
      <c r="AX2319" s="216"/>
      <c r="AY2319" s="216"/>
      <c r="BB2319" s="216"/>
      <c r="BC2319" s="216"/>
      <c r="BF2319" s="216"/>
      <c r="BG2319" s="216"/>
      <c r="BJ2319" s="216"/>
      <c r="BK2319" s="216"/>
      <c r="BN2319" s="216"/>
      <c r="BO2319" s="216"/>
      <c r="BR2319" s="216"/>
      <c r="BS2319" s="216"/>
      <c r="BV2319" s="216"/>
      <c r="BW2319" s="216"/>
      <c r="BZ2319" s="216"/>
      <c r="CA2319" s="216"/>
      <c r="CD2319" s="216"/>
      <c r="CE2319" s="216"/>
      <c r="CL2319" s="215"/>
      <c r="CO2319" s="215"/>
      <c r="CP2319" s="215"/>
      <c r="CT2319" s="86"/>
    </row>
    <row r="2320" spans="6:98">
      <c r="F2320" s="215"/>
      <c r="S2320" s="216"/>
      <c r="T2320" s="216"/>
      <c r="U2320" s="216"/>
      <c r="V2320" s="216"/>
      <c r="W2320" s="216"/>
      <c r="X2320" s="216"/>
      <c r="Y2320" s="216"/>
      <c r="Z2320" s="216"/>
      <c r="AA2320" s="216"/>
      <c r="AB2320" s="216"/>
      <c r="AC2320" s="216"/>
      <c r="AD2320" s="216"/>
      <c r="AH2320" s="216"/>
      <c r="AI2320" s="216"/>
      <c r="AL2320" s="216"/>
      <c r="AM2320" s="216"/>
      <c r="AP2320" s="216"/>
      <c r="AQ2320" s="216"/>
      <c r="AT2320" s="216"/>
      <c r="AU2320" s="216"/>
      <c r="AX2320" s="216"/>
      <c r="AY2320" s="216"/>
      <c r="BB2320" s="216"/>
      <c r="BC2320" s="216"/>
      <c r="BF2320" s="216"/>
      <c r="BG2320" s="216"/>
      <c r="BJ2320" s="216"/>
      <c r="BK2320" s="216"/>
      <c r="BN2320" s="216"/>
      <c r="BO2320" s="216"/>
      <c r="BR2320" s="216"/>
      <c r="BS2320" s="216"/>
      <c r="BV2320" s="216"/>
      <c r="BW2320" s="216"/>
      <c r="BZ2320" s="216"/>
      <c r="CA2320" s="216"/>
      <c r="CD2320" s="216"/>
      <c r="CE2320" s="216"/>
      <c r="CL2320" s="215"/>
      <c r="CO2320" s="215"/>
      <c r="CP2320" s="215"/>
      <c r="CT2320" s="86"/>
    </row>
    <row r="2321" spans="6:98">
      <c r="F2321" s="215"/>
      <c r="S2321" s="216"/>
      <c r="T2321" s="216"/>
      <c r="U2321" s="216"/>
      <c r="V2321" s="216"/>
      <c r="W2321" s="216"/>
      <c r="X2321" s="216"/>
      <c r="Y2321" s="216"/>
      <c r="Z2321" s="216"/>
      <c r="AA2321" s="216"/>
      <c r="AB2321" s="216"/>
      <c r="AC2321" s="216"/>
      <c r="AD2321" s="216"/>
      <c r="AH2321" s="216"/>
      <c r="AI2321" s="216"/>
      <c r="AL2321" s="216"/>
      <c r="AM2321" s="216"/>
      <c r="AP2321" s="216"/>
      <c r="AQ2321" s="216"/>
      <c r="AT2321" s="216"/>
      <c r="AU2321" s="216"/>
      <c r="AX2321" s="216"/>
      <c r="AY2321" s="216"/>
      <c r="BB2321" s="216"/>
      <c r="BC2321" s="216"/>
      <c r="BF2321" s="216"/>
      <c r="BG2321" s="216"/>
      <c r="BJ2321" s="216"/>
      <c r="BK2321" s="216"/>
      <c r="BN2321" s="216"/>
      <c r="BO2321" s="216"/>
      <c r="BR2321" s="216"/>
      <c r="BS2321" s="216"/>
      <c r="BV2321" s="216"/>
      <c r="BW2321" s="216"/>
      <c r="BZ2321" s="216"/>
      <c r="CA2321" s="216"/>
      <c r="CD2321" s="216"/>
      <c r="CE2321" s="216"/>
      <c r="CL2321" s="215"/>
      <c r="CO2321" s="215"/>
      <c r="CP2321" s="215"/>
      <c r="CT2321" s="86"/>
    </row>
    <row r="2322" spans="6:98">
      <c r="F2322" s="215"/>
      <c r="S2322" s="216"/>
      <c r="T2322" s="216"/>
      <c r="U2322" s="216"/>
      <c r="V2322" s="216"/>
      <c r="W2322" s="216"/>
      <c r="X2322" s="216"/>
      <c r="Y2322" s="216"/>
      <c r="Z2322" s="216"/>
      <c r="AA2322" s="216"/>
      <c r="AB2322" s="216"/>
      <c r="AC2322" s="216"/>
      <c r="AD2322" s="216"/>
      <c r="AH2322" s="216"/>
      <c r="AI2322" s="216"/>
      <c r="AL2322" s="216"/>
      <c r="AM2322" s="216"/>
      <c r="AP2322" s="216"/>
      <c r="AQ2322" s="216"/>
      <c r="AT2322" s="216"/>
      <c r="AU2322" s="216"/>
      <c r="AX2322" s="216"/>
      <c r="AY2322" s="216"/>
      <c r="BB2322" s="216"/>
      <c r="BC2322" s="216"/>
      <c r="BF2322" s="216"/>
      <c r="BG2322" s="216"/>
      <c r="BJ2322" s="216"/>
      <c r="BK2322" s="216"/>
      <c r="BN2322" s="216"/>
      <c r="BO2322" s="216"/>
      <c r="BR2322" s="216"/>
      <c r="BS2322" s="216"/>
      <c r="BV2322" s="216"/>
      <c r="BW2322" s="216"/>
      <c r="BZ2322" s="216"/>
      <c r="CA2322" s="216"/>
      <c r="CD2322" s="216"/>
      <c r="CE2322" s="216"/>
      <c r="CL2322" s="215"/>
      <c r="CO2322" s="215"/>
      <c r="CP2322" s="215"/>
      <c r="CT2322" s="86"/>
    </row>
    <row r="2323" spans="6:98">
      <c r="F2323" s="215"/>
      <c r="S2323" s="216"/>
      <c r="T2323" s="216"/>
      <c r="U2323" s="216"/>
      <c r="V2323" s="216"/>
      <c r="W2323" s="216"/>
      <c r="X2323" s="216"/>
      <c r="Y2323" s="216"/>
      <c r="Z2323" s="216"/>
      <c r="AA2323" s="216"/>
      <c r="AB2323" s="216"/>
      <c r="AC2323" s="216"/>
      <c r="AD2323" s="216"/>
      <c r="AH2323" s="216"/>
      <c r="AI2323" s="216"/>
      <c r="AL2323" s="216"/>
      <c r="AM2323" s="216"/>
      <c r="AP2323" s="216"/>
      <c r="AQ2323" s="216"/>
      <c r="AT2323" s="216"/>
      <c r="AU2323" s="216"/>
      <c r="AX2323" s="216"/>
      <c r="AY2323" s="216"/>
      <c r="BB2323" s="216"/>
      <c r="BC2323" s="216"/>
      <c r="BF2323" s="216"/>
      <c r="BG2323" s="216"/>
      <c r="BJ2323" s="216"/>
      <c r="BK2323" s="216"/>
      <c r="BN2323" s="216"/>
      <c r="BO2323" s="216"/>
      <c r="BR2323" s="216"/>
      <c r="BS2323" s="216"/>
      <c r="BV2323" s="216"/>
      <c r="BW2323" s="216"/>
      <c r="BZ2323" s="216"/>
      <c r="CA2323" s="216"/>
      <c r="CD2323" s="216"/>
      <c r="CE2323" s="216"/>
      <c r="CL2323" s="215"/>
      <c r="CO2323" s="215"/>
      <c r="CP2323" s="215"/>
      <c r="CT2323" s="86"/>
    </row>
    <row r="2324" spans="6:98">
      <c r="F2324" s="215"/>
      <c r="S2324" s="216"/>
      <c r="T2324" s="216"/>
      <c r="U2324" s="216"/>
      <c r="V2324" s="216"/>
      <c r="W2324" s="216"/>
      <c r="X2324" s="216"/>
      <c r="Y2324" s="216"/>
      <c r="Z2324" s="216"/>
      <c r="AA2324" s="216"/>
      <c r="AB2324" s="216"/>
      <c r="AC2324" s="216"/>
      <c r="AD2324" s="216"/>
      <c r="AH2324" s="216"/>
      <c r="AI2324" s="216"/>
      <c r="AL2324" s="216"/>
      <c r="AM2324" s="216"/>
      <c r="AP2324" s="216"/>
      <c r="AQ2324" s="216"/>
      <c r="AT2324" s="216"/>
      <c r="AU2324" s="216"/>
      <c r="AX2324" s="216"/>
      <c r="AY2324" s="216"/>
      <c r="BB2324" s="216"/>
      <c r="BC2324" s="216"/>
      <c r="BF2324" s="216"/>
      <c r="BG2324" s="216"/>
      <c r="BJ2324" s="216"/>
      <c r="BK2324" s="216"/>
      <c r="BN2324" s="216"/>
      <c r="BO2324" s="216"/>
      <c r="BR2324" s="216"/>
      <c r="BS2324" s="216"/>
      <c r="BV2324" s="216"/>
      <c r="BW2324" s="216"/>
      <c r="BZ2324" s="216"/>
      <c r="CA2324" s="216"/>
      <c r="CD2324" s="216"/>
      <c r="CE2324" s="216"/>
      <c r="CL2324" s="215"/>
      <c r="CO2324" s="215"/>
      <c r="CP2324" s="215"/>
      <c r="CT2324" s="86"/>
    </row>
    <row r="2325" spans="6:98">
      <c r="F2325" s="215"/>
      <c r="S2325" s="216"/>
      <c r="T2325" s="216"/>
      <c r="U2325" s="216"/>
      <c r="V2325" s="216"/>
      <c r="W2325" s="216"/>
      <c r="X2325" s="216"/>
      <c r="Y2325" s="216"/>
      <c r="Z2325" s="216"/>
      <c r="AA2325" s="216"/>
      <c r="AB2325" s="216"/>
      <c r="AC2325" s="216"/>
      <c r="AD2325" s="216"/>
      <c r="AH2325" s="216"/>
      <c r="AI2325" s="216"/>
      <c r="AL2325" s="216"/>
      <c r="AM2325" s="216"/>
      <c r="AP2325" s="216"/>
      <c r="AQ2325" s="216"/>
      <c r="AT2325" s="216"/>
      <c r="AU2325" s="216"/>
      <c r="AX2325" s="216"/>
      <c r="AY2325" s="216"/>
      <c r="BB2325" s="216"/>
      <c r="BC2325" s="216"/>
      <c r="BF2325" s="216"/>
      <c r="BG2325" s="216"/>
      <c r="BJ2325" s="216"/>
      <c r="BK2325" s="216"/>
      <c r="BN2325" s="216"/>
      <c r="BO2325" s="216"/>
      <c r="BR2325" s="216"/>
      <c r="BS2325" s="216"/>
      <c r="BV2325" s="216"/>
      <c r="BW2325" s="216"/>
      <c r="BZ2325" s="216"/>
      <c r="CA2325" s="216"/>
      <c r="CD2325" s="216"/>
      <c r="CE2325" s="216"/>
      <c r="CL2325" s="215"/>
      <c r="CO2325" s="215"/>
      <c r="CP2325" s="215"/>
      <c r="CT2325" s="86"/>
    </row>
    <row r="2326" spans="6:98">
      <c r="F2326" s="215"/>
      <c r="S2326" s="216"/>
      <c r="T2326" s="216"/>
      <c r="U2326" s="216"/>
      <c r="V2326" s="216"/>
      <c r="W2326" s="216"/>
      <c r="X2326" s="216"/>
      <c r="Y2326" s="216"/>
      <c r="Z2326" s="216"/>
      <c r="AA2326" s="216"/>
      <c r="AB2326" s="216"/>
      <c r="AC2326" s="216"/>
      <c r="AD2326" s="216"/>
      <c r="AH2326" s="216"/>
      <c r="AI2326" s="216"/>
      <c r="AL2326" s="216"/>
      <c r="AM2326" s="216"/>
      <c r="AP2326" s="216"/>
      <c r="AQ2326" s="216"/>
      <c r="AT2326" s="216"/>
      <c r="AU2326" s="216"/>
      <c r="AX2326" s="216"/>
      <c r="AY2326" s="216"/>
      <c r="BB2326" s="216"/>
      <c r="BC2326" s="216"/>
      <c r="BF2326" s="216"/>
      <c r="BG2326" s="216"/>
      <c r="BJ2326" s="216"/>
      <c r="BK2326" s="216"/>
      <c r="BN2326" s="216"/>
      <c r="BO2326" s="216"/>
      <c r="BR2326" s="216"/>
      <c r="BS2326" s="216"/>
      <c r="BV2326" s="216"/>
      <c r="BW2326" s="216"/>
      <c r="BZ2326" s="216"/>
      <c r="CA2326" s="216"/>
      <c r="CD2326" s="216"/>
      <c r="CE2326" s="216"/>
      <c r="CL2326" s="215"/>
      <c r="CO2326" s="215"/>
      <c r="CP2326" s="215"/>
      <c r="CT2326" s="86"/>
    </row>
    <row r="2327" spans="6:98">
      <c r="F2327" s="215"/>
      <c r="S2327" s="216"/>
      <c r="T2327" s="216"/>
      <c r="U2327" s="216"/>
      <c r="V2327" s="216"/>
      <c r="W2327" s="216"/>
      <c r="X2327" s="216"/>
      <c r="Y2327" s="216"/>
      <c r="Z2327" s="216"/>
      <c r="AA2327" s="216"/>
      <c r="AB2327" s="216"/>
      <c r="AC2327" s="216"/>
      <c r="AD2327" s="216"/>
      <c r="AH2327" s="216"/>
      <c r="AI2327" s="216"/>
      <c r="AL2327" s="216"/>
      <c r="AM2327" s="216"/>
      <c r="AP2327" s="216"/>
      <c r="AQ2327" s="216"/>
      <c r="AT2327" s="216"/>
      <c r="AU2327" s="216"/>
      <c r="AX2327" s="216"/>
      <c r="AY2327" s="216"/>
      <c r="BB2327" s="216"/>
      <c r="BC2327" s="216"/>
      <c r="BF2327" s="216"/>
      <c r="BG2327" s="216"/>
      <c r="BJ2327" s="216"/>
      <c r="BK2327" s="216"/>
      <c r="BN2327" s="216"/>
      <c r="BO2327" s="216"/>
      <c r="BR2327" s="216"/>
      <c r="BS2327" s="216"/>
      <c r="BV2327" s="216"/>
      <c r="BW2327" s="216"/>
      <c r="BZ2327" s="216"/>
      <c r="CA2327" s="216"/>
      <c r="CD2327" s="216"/>
      <c r="CE2327" s="216"/>
      <c r="CL2327" s="215"/>
      <c r="CO2327" s="215"/>
      <c r="CP2327" s="215"/>
      <c r="CT2327" s="86"/>
    </row>
    <row r="2328" spans="6:98">
      <c r="F2328" s="215"/>
      <c r="S2328" s="216"/>
      <c r="T2328" s="216"/>
      <c r="U2328" s="216"/>
      <c r="V2328" s="216"/>
      <c r="W2328" s="216"/>
      <c r="X2328" s="216"/>
      <c r="Y2328" s="216"/>
      <c r="Z2328" s="216"/>
      <c r="AA2328" s="216"/>
      <c r="AB2328" s="216"/>
      <c r="AC2328" s="216"/>
      <c r="AD2328" s="216"/>
      <c r="AH2328" s="216"/>
      <c r="AI2328" s="216"/>
      <c r="AL2328" s="216"/>
      <c r="AM2328" s="216"/>
      <c r="AP2328" s="216"/>
      <c r="AQ2328" s="216"/>
      <c r="AT2328" s="216"/>
      <c r="AU2328" s="216"/>
      <c r="AX2328" s="216"/>
      <c r="AY2328" s="216"/>
      <c r="BB2328" s="216"/>
      <c r="BC2328" s="216"/>
      <c r="BF2328" s="216"/>
      <c r="BG2328" s="216"/>
      <c r="BJ2328" s="216"/>
      <c r="BK2328" s="216"/>
      <c r="BN2328" s="216"/>
      <c r="BO2328" s="216"/>
      <c r="BR2328" s="216"/>
      <c r="BS2328" s="216"/>
      <c r="BV2328" s="216"/>
      <c r="BW2328" s="216"/>
      <c r="BZ2328" s="216"/>
      <c r="CA2328" s="216"/>
      <c r="CD2328" s="216"/>
      <c r="CE2328" s="216"/>
      <c r="CL2328" s="215"/>
      <c r="CO2328" s="215"/>
      <c r="CP2328" s="215"/>
      <c r="CT2328" s="86"/>
    </row>
    <row r="2329" spans="6:98">
      <c r="F2329" s="215"/>
      <c r="S2329" s="216"/>
      <c r="T2329" s="216"/>
      <c r="U2329" s="216"/>
      <c r="V2329" s="216"/>
      <c r="W2329" s="216"/>
      <c r="X2329" s="216"/>
      <c r="Y2329" s="216"/>
      <c r="Z2329" s="216"/>
      <c r="AA2329" s="216"/>
      <c r="AB2329" s="216"/>
      <c r="AC2329" s="216"/>
      <c r="AD2329" s="216"/>
      <c r="AH2329" s="216"/>
      <c r="AI2329" s="216"/>
      <c r="AL2329" s="216"/>
      <c r="AM2329" s="216"/>
      <c r="AP2329" s="216"/>
      <c r="AQ2329" s="216"/>
      <c r="AT2329" s="216"/>
      <c r="AU2329" s="216"/>
      <c r="AX2329" s="216"/>
      <c r="AY2329" s="216"/>
      <c r="BB2329" s="216"/>
      <c r="BC2329" s="216"/>
      <c r="BF2329" s="216"/>
      <c r="BG2329" s="216"/>
      <c r="BJ2329" s="216"/>
      <c r="BK2329" s="216"/>
      <c r="BN2329" s="216"/>
      <c r="BO2329" s="216"/>
      <c r="BR2329" s="216"/>
      <c r="BS2329" s="216"/>
      <c r="BV2329" s="216"/>
      <c r="BW2329" s="216"/>
      <c r="BZ2329" s="216"/>
      <c r="CA2329" s="216"/>
      <c r="CD2329" s="216"/>
      <c r="CE2329" s="216"/>
      <c r="CL2329" s="215"/>
      <c r="CO2329" s="215"/>
      <c r="CP2329" s="215"/>
      <c r="CT2329" s="86"/>
    </row>
    <row r="2330" spans="6:98">
      <c r="F2330" s="215"/>
      <c r="S2330" s="216"/>
      <c r="T2330" s="216"/>
      <c r="U2330" s="216"/>
      <c r="V2330" s="216"/>
      <c r="W2330" s="216"/>
      <c r="X2330" s="216"/>
      <c r="Y2330" s="216"/>
      <c r="Z2330" s="216"/>
      <c r="AA2330" s="216"/>
      <c r="AB2330" s="216"/>
      <c r="AC2330" s="216"/>
      <c r="AD2330" s="216"/>
      <c r="AH2330" s="216"/>
      <c r="AI2330" s="216"/>
      <c r="AL2330" s="216"/>
      <c r="AM2330" s="216"/>
      <c r="AP2330" s="216"/>
      <c r="AQ2330" s="216"/>
      <c r="AT2330" s="216"/>
      <c r="AU2330" s="216"/>
      <c r="AX2330" s="216"/>
      <c r="AY2330" s="216"/>
      <c r="BB2330" s="216"/>
      <c r="BC2330" s="216"/>
      <c r="BF2330" s="216"/>
      <c r="BG2330" s="216"/>
      <c r="BJ2330" s="216"/>
      <c r="BK2330" s="216"/>
      <c r="BN2330" s="216"/>
      <c r="BO2330" s="216"/>
      <c r="BR2330" s="216"/>
      <c r="BS2330" s="216"/>
      <c r="BV2330" s="216"/>
      <c r="BW2330" s="216"/>
      <c r="BZ2330" s="216"/>
      <c r="CA2330" s="216"/>
      <c r="CD2330" s="216"/>
      <c r="CE2330" s="216"/>
      <c r="CL2330" s="215"/>
      <c r="CO2330" s="215"/>
      <c r="CP2330" s="215"/>
      <c r="CT2330" s="86"/>
    </row>
    <row r="2331" spans="6:98">
      <c r="F2331" s="215"/>
      <c r="S2331" s="216"/>
      <c r="T2331" s="216"/>
      <c r="U2331" s="216"/>
      <c r="V2331" s="216"/>
      <c r="W2331" s="216"/>
      <c r="X2331" s="216"/>
      <c r="Y2331" s="216"/>
      <c r="Z2331" s="216"/>
      <c r="AA2331" s="216"/>
      <c r="AB2331" s="216"/>
      <c r="AC2331" s="216"/>
      <c r="AD2331" s="216"/>
      <c r="AH2331" s="216"/>
      <c r="AI2331" s="216"/>
      <c r="AL2331" s="216"/>
      <c r="AM2331" s="216"/>
      <c r="AP2331" s="216"/>
      <c r="AQ2331" s="216"/>
      <c r="AT2331" s="216"/>
      <c r="AU2331" s="216"/>
      <c r="AX2331" s="216"/>
      <c r="AY2331" s="216"/>
      <c r="BB2331" s="216"/>
      <c r="BC2331" s="216"/>
      <c r="BF2331" s="216"/>
      <c r="BG2331" s="216"/>
      <c r="BJ2331" s="216"/>
      <c r="BK2331" s="216"/>
      <c r="BN2331" s="216"/>
      <c r="BO2331" s="216"/>
      <c r="BR2331" s="216"/>
      <c r="BS2331" s="216"/>
      <c r="BV2331" s="216"/>
      <c r="BW2331" s="216"/>
      <c r="BZ2331" s="216"/>
      <c r="CA2331" s="216"/>
      <c r="CD2331" s="216"/>
      <c r="CE2331" s="216"/>
      <c r="CL2331" s="215"/>
      <c r="CO2331" s="215"/>
      <c r="CP2331" s="215"/>
      <c r="CT2331" s="86"/>
    </row>
    <row r="2332" spans="6:98">
      <c r="F2332" s="215"/>
      <c r="S2332" s="216"/>
      <c r="T2332" s="216"/>
      <c r="U2332" s="216"/>
      <c r="V2332" s="216"/>
      <c r="W2332" s="216"/>
      <c r="X2332" s="216"/>
      <c r="Y2332" s="216"/>
      <c r="Z2332" s="216"/>
      <c r="AA2332" s="216"/>
      <c r="AB2332" s="216"/>
      <c r="AC2332" s="216"/>
      <c r="AD2332" s="216"/>
      <c r="AH2332" s="216"/>
      <c r="AI2332" s="216"/>
      <c r="AL2332" s="216"/>
      <c r="AM2332" s="216"/>
      <c r="AP2332" s="216"/>
      <c r="AQ2332" s="216"/>
      <c r="AT2332" s="216"/>
      <c r="AU2332" s="216"/>
      <c r="AX2332" s="216"/>
      <c r="AY2332" s="216"/>
      <c r="BB2332" s="216"/>
      <c r="BC2332" s="216"/>
      <c r="BF2332" s="216"/>
      <c r="BG2332" s="216"/>
      <c r="BJ2332" s="216"/>
      <c r="BK2332" s="216"/>
      <c r="BN2332" s="216"/>
      <c r="BO2332" s="216"/>
      <c r="BR2332" s="216"/>
      <c r="BS2332" s="216"/>
      <c r="BV2332" s="216"/>
      <c r="BW2332" s="216"/>
      <c r="BZ2332" s="216"/>
      <c r="CA2332" s="216"/>
      <c r="CD2332" s="216"/>
      <c r="CE2332" s="216"/>
      <c r="CL2332" s="215"/>
      <c r="CO2332" s="215"/>
      <c r="CP2332" s="215"/>
      <c r="CT2332" s="86"/>
    </row>
    <row r="2333" spans="6:98">
      <c r="F2333" s="215"/>
      <c r="S2333" s="216"/>
      <c r="T2333" s="216"/>
      <c r="U2333" s="216"/>
      <c r="V2333" s="216"/>
      <c r="W2333" s="216"/>
      <c r="X2333" s="216"/>
      <c r="Y2333" s="216"/>
      <c r="Z2333" s="216"/>
      <c r="AA2333" s="216"/>
      <c r="AB2333" s="216"/>
      <c r="AC2333" s="216"/>
      <c r="AD2333" s="216"/>
      <c r="AH2333" s="216"/>
      <c r="AI2333" s="216"/>
      <c r="AL2333" s="216"/>
      <c r="AM2333" s="216"/>
      <c r="AP2333" s="216"/>
      <c r="AQ2333" s="216"/>
      <c r="AT2333" s="216"/>
      <c r="AU2333" s="216"/>
      <c r="AX2333" s="216"/>
      <c r="AY2333" s="216"/>
      <c r="BB2333" s="216"/>
      <c r="BC2333" s="216"/>
      <c r="BF2333" s="216"/>
      <c r="BG2333" s="216"/>
      <c r="BJ2333" s="216"/>
      <c r="BK2333" s="216"/>
      <c r="BN2333" s="216"/>
      <c r="BO2333" s="216"/>
      <c r="BR2333" s="216"/>
      <c r="BS2333" s="216"/>
      <c r="BV2333" s="216"/>
      <c r="BW2333" s="216"/>
      <c r="BZ2333" s="216"/>
      <c r="CA2333" s="216"/>
      <c r="CD2333" s="216"/>
      <c r="CE2333" s="216"/>
      <c r="CL2333" s="215"/>
      <c r="CO2333" s="215"/>
      <c r="CP2333" s="215"/>
      <c r="CT2333" s="86"/>
    </row>
    <row r="2334" spans="6:98">
      <c r="F2334" s="215"/>
      <c r="S2334" s="216"/>
      <c r="T2334" s="216"/>
      <c r="U2334" s="216"/>
      <c r="V2334" s="216"/>
      <c r="W2334" s="216"/>
      <c r="X2334" s="216"/>
      <c r="Y2334" s="216"/>
      <c r="Z2334" s="216"/>
      <c r="AA2334" s="216"/>
      <c r="AB2334" s="216"/>
      <c r="AC2334" s="216"/>
      <c r="AD2334" s="216"/>
      <c r="AH2334" s="216"/>
      <c r="AI2334" s="216"/>
      <c r="AL2334" s="216"/>
      <c r="AM2334" s="216"/>
      <c r="AP2334" s="216"/>
      <c r="AQ2334" s="216"/>
      <c r="AT2334" s="216"/>
      <c r="AU2334" s="216"/>
      <c r="AX2334" s="216"/>
      <c r="AY2334" s="216"/>
      <c r="BB2334" s="216"/>
      <c r="BC2334" s="216"/>
      <c r="BF2334" s="216"/>
      <c r="BG2334" s="216"/>
      <c r="BJ2334" s="216"/>
      <c r="BK2334" s="216"/>
      <c r="BN2334" s="216"/>
      <c r="BO2334" s="216"/>
      <c r="BR2334" s="216"/>
      <c r="BS2334" s="216"/>
      <c r="BV2334" s="216"/>
      <c r="BW2334" s="216"/>
      <c r="BZ2334" s="216"/>
      <c r="CA2334" s="216"/>
      <c r="CD2334" s="216"/>
      <c r="CE2334" s="216"/>
      <c r="CL2334" s="215"/>
      <c r="CO2334" s="215"/>
      <c r="CP2334" s="215"/>
      <c r="CT2334" s="86"/>
    </row>
    <row r="2335" spans="6:98">
      <c r="F2335" s="215"/>
      <c r="S2335" s="216"/>
      <c r="T2335" s="216"/>
      <c r="U2335" s="216"/>
      <c r="V2335" s="216"/>
      <c r="W2335" s="216"/>
      <c r="X2335" s="216"/>
      <c r="Y2335" s="216"/>
      <c r="Z2335" s="216"/>
      <c r="AA2335" s="216"/>
      <c r="AB2335" s="216"/>
      <c r="AC2335" s="216"/>
      <c r="AD2335" s="216"/>
      <c r="AH2335" s="216"/>
      <c r="AI2335" s="216"/>
      <c r="AL2335" s="216"/>
      <c r="AM2335" s="216"/>
      <c r="AP2335" s="216"/>
      <c r="AQ2335" s="216"/>
      <c r="AT2335" s="216"/>
      <c r="AU2335" s="216"/>
      <c r="AX2335" s="216"/>
      <c r="AY2335" s="216"/>
      <c r="BB2335" s="216"/>
      <c r="BC2335" s="216"/>
      <c r="BF2335" s="216"/>
      <c r="BG2335" s="216"/>
      <c r="BJ2335" s="216"/>
      <c r="BK2335" s="216"/>
      <c r="BN2335" s="216"/>
      <c r="BO2335" s="216"/>
      <c r="BR2335" s="216"/>
      <c r="BS2335" s="216"/>
      <c r="BV2335" s="216"/>
      <c r="BW2335" s="216"/>
      <c r="BZ2335" s="216"/>
      <c r="CA2335" s="216"/>
      <c r="CD2335" s="216"/>
      <c r="CE2335" s="216"/>
      <c r="CL2335" s="215"/>
      <c r="CO2335" s="215"/>
      <c r="CP2335" s="215"/>
      <c r="CT2335" s="86"/>
    </row>
    <row r="2336" spans="6:98">
      <c r="F2336" s="215"/>
      <c r="S2336" s="216"/>
      <c r="T2336" s="216"/>
      <c r="U2336" s="216"/>
      <c r="V2336" s="216"/>
      <c r="W2336" s="216"/>
      <c r="X2336" s="216"/>
      <c r="Y2336" s="216"/>
      <c r="Z2336" s="216"/>
      <c r="AA2336" s="216"/>
      <c r="AB2336" s="216"/>
      <c r="AC2336" s="216"/>
      <c r="AD2336" s="216"/>
      <c r="AH2336" s="216"/>
      <c r="AI2336" s="216"/>
      <c r="AL2336" s="216"/>
      <c r="AM2336" s="216"/>
      <c r="AP2336" s="216"/>
      <c r="AQ2336" s="216"/>
      <c r="AT2336" s="216"/>
      <c r="AU2336" s="216"/>
      <c r="AX2336" s="216"/>
      <c r="AY2336" s="216"/>
      <c r="BB2336" s="216"/>
      <c r="BC2336" s="216"/>
      <c r="BF2336" s="216"/>
      <c r="BG2336" s="216"/>
      <c r="BJ2336" s="216"/>
      <c r="BK2336" s="216"/>
      <c r="BN2336" s="216"/>
      <c r="BO2336" s="216"/>
      <c r="BR2336" s="216"/>
      <c r="BS2336" s="216"/>
      <c r="BV2336" s="216"/>
      <c r="BW2336" s="216"/>
      <c r="BZ2336" s="216"/>
      <c r="CA2336" s="216"/>
      <c r="CD2336" s="216"/>
      <c r="CE2336" s="216"/>
      <c r="CL2336" s="215"/>
      <c r="CO2336" s="215"/>
      <c r="CP2336" s="215"/>
      <c r="CT2336" s="86"/>
    </row>
    <row r="2337" spans="6:98">
      <c r="F2337" s="215"/>
      <c r="S2337" s="216"/>
      <c r="T2337" s="216"/>
      <c r="U2337" s="216"/>
      <c r="V2337" s="216"/>
      <c r="W2337" s="216"/>
      <c r="X2337" s="216"/>
      <c r="Y2337" s="216"/>
      <c r="Z2337" s="216"/>
      <c r="AA2337" s="216"/>
      <c r="AB2337" s="216"/>
      <c r="AC2337" s="216"/>
      <c r="AD2337" s="216"/>
      <c r="AH2337" s="216"/>
      <c r="AI2337" s="216"/>
      <c r="AL2337" s="216"/>
      <c r="AM2337" s="216"/>
      <c r="AP2337" s="216"/>
      <c r="AQ2337" s="216"/>
      <c r="AT2337" s="216"/>
      <c r="AU2337" s="216"/>
      <c r="AX2337" s="216"/>
      <c r="AY2337" s="216"/>
      <c r="BB2337" s="216"/>
      <c r="BC2337" s="216"/>
      <c r="BF2337" s="216"/>
      <c r="BG2337" s="216"/>
      <c r="BJ2337" s="216"/>
      <c r="BK2337" s="216"/>
      <c r="BN2337" s="216"/>
      <c r="BO2337" s="216"/>
      <c r="BR2337" s="216"/>
      <c r="BS2337" s="216"/>
      <c r="BV2337" s="216"/>
      <c r="BW2337" s="216"/>
      <c r="BZ2337" s="216"/>
      <c r="CA2337" s="216"/>
      <c r="CD2337" s="216"/>
      <c r="CE2337" s="216"/>
      <c r="CL2337" s="215"/>
      <c r="CO2337" s="215"/>
      <c r="CP2337" s="215"/>
      <c r="CT2337" s="86"/>
    </row>
    <row r="2338" spans="6:98">
      <c r="F2338" s="215"/>
      <c r="S2338" s="216"/>
      <c r="T2338" s="216"/>
      <c r="U2338" s="216"/>
      <c r="V2338" s="216"/>
      <c r="W2338" s="216"/>
      <c r="X2338" s="216"/>
      <c r="Y2338" s="216"/>
      <c r="Z2338" s="216"/>
      <c r="AA2338" s="216"/>
      <c r="AB2338" s="216"/>
      <c r="AC2338" s="216"/>
      <c r="AD2338" s="216"/>
      <c r="AH2338" s="216"/>
      <c r="AI2338" s="216"/>
      <c r="AL2338" s="216"/>
      <c r="AM2338" s="216"/>
      <c r="AP2338" s="216"/>
      <c r="AQ2338" s="216"/>
      <c r="AT2338" s="216"/>
      <c r="AU2338" s="216"/>
      <c r="AX2338" s="216"/>
      <c r="AY2338" s="216"/>
      <c r="BB2338" s="216"/>
      <c r="BC2338" s="216"/>
      <c r="BF2338" s="216"/>
      <c r="BG2338" s="216"/>
      <c r="BJ2338" s="216"/>
      <c r="BK2338" s="216"/>
      <c r="BN2338" s="216"/>
      <c r="BO2338" s="216"/>
      <c r="BR2338" s="216"/>
      <c r="BS2338" s="216"/>
      <c r="BV2338" s="216"/>
      <c r="BW2338" s="216"/>
      <c r="BZ2338" s="216"/>
      <c r="CA2338" s="216"/>
      <c r="CD2338" s="216"/>
      <c r="CE2338" s="216"/>
      <c r="CL2338" s="215"/>
      <c r="CO2338" s="215"/>
      <c r="CP2338" s="215"/>
      <c r="CT2338" s="86"/>
    </row>
    <row r="2339" spans="6:98">
      <c r="F2339" s="215"/>
      <c r="S2339" s="216"/>
      <c r="T2339" s="216"/>
      <c r="U2339" s="216"/>
      <c r="V2339" s="216"/>
      <c r="W2339" s="216"/>
      <c r="X2339" s="216"/>
      <c r="Y2339" s="216"/>
      <c r="Z2339" s="216"/>
      <c r="AA2339" s="216"/>
      <c r="AB2339" s="216"/>
      <c r="AC2339" s="216"/>
      <c r="AD2339" s="216"/>
      <c r="AH2339" s="216"/>
      <c r="AI2339" s="216"/>
      <c r="AL2339" s="216"/>
      <c r="AM2339" s="216"/>
      <c r="AP2339" s="216"/>
      <c r="AQ2339" s="216"/>
      <c r="AT2339" s="216"/>
      <c r="AU2339" s="216"/>
      <c r="AX2339" s="216"/>
      <c r="AY2339" s="216"/>
      <c r="BB2339" s="216"/>
      <c r="BC2339" s="216"/>
      <c r="BF2339" s="216"/>
      <c r="BG2339" s="216"/>
      <c r="BJ2339" s="216"/>
      <c r="BK2339" s="216"/>
      <c r="BN2339" s="216"/>
      <c r="BO2339" s="216"/>
      <c r="BR2339" s="216"/>
      <c r="BS2339" s="216"/>
      <c r="BV2339" s="216"/>
      <c r="BW2339" s="216"/>
      <c r="BZ2339" s="216"/>
      <c r="CA2339" s="216"/>
      <c r="CD2339" s="216"/>
      <c r="CE2339" s="216"/>
      <c r="CL2339" s="215"/>
      <c r="CO2339" s="215"/>
      <c r="CP2339" s="215"/>
      <c r="CT2339" s="86"/>
    </row>
    <row r="2340" spans="6:98">
      <c r="F2340" s="215"/>
      <c r="S2340" s="216"/>
      <c r="T2340" s="216"/>
      <c r="U2340" s="216"/>
      <c r="V2340" s="216"/>
      <c r="W2340" s="216"/>
      <c r="X2340" s="216"/>
      <c r="Y2340" s="216"/>
      <c r="Z2340" s="216"/>
      <c r="AA2340" s="216"/>
      <c r="AB2340" s="216"/>
      <c r="AC2340" s="216"/>
      <c r="AD2340" s="216"/>
      <c r="AH2340" s="216"/>
      <c r="AI2340" s="216"/>
      <c r="AL2340" s="216"/>
      <c r="AM2340" s="216"/>
      <c r="AP2340" s="216"/>
      <c r="AQ2340" s="216"/>
      <c r="AT2340" s="216"/>
      <c r="AU2340" s="216"/>
      <c r="AX2340" s="216"/>
      <c r="AY2340" s="216"/>
      <c r="BB2340" s="216"/>
      <c r="BC2340" s="216"/>
      <c r="BF2340" s="216"/>
      <c r="BG2340" s="216"/>
      <c r="BJ2340" s="216"/>
      <c r="BK2340" s="216"/>
      <c r="BN2340" s="216"/>
      <c r="BO2340" s="216"/>
      <c r="BR2340" s="216"/>
      <c r="BS2340" s="216"/>
      <c r="BV2340" s="216"/>
      <c r="BW2340" s="216"/>
      <c r="BZ2340" s="216"/>
      <c r="CA2340" s="216"/>
      <c r="CD2340" s="216"/>
      <c r="CE2340" s="216"/>
      <c r="CL2340" s="215"/>
      <c r="CO2340" s="215"/>
      <c r="CP2340" s="215"/>
      <c r="CT2340" s="86"/>
    </row>
    <row r="2341" spans="6:98">
      <c r="F2341" s="215"/>
      <c r="S2341" s="216"/>
      <c r="T2341" s="216"/>
      <c r="U2341" s="216"/>
      <c r="V2341" s="216"/>
      <c r="W2341" s="216"/>
      <c r="X2341" s="216"/>
      <c r="Y2341" s="216"/>
      <c r="Z2341" s="216"/>
      <c r="AA2341" s="216"/>
      <c r="AB2341" s="216"/>
      <c r="AC2341" s="216"/>
      <c r="AD2341" s="216"/>
      <c r="AH2341" s="216"/>
      <c r="AI2341" s="216"/>
      <c r="AL2341" s="216"/>
      <c r="AM2341" s="216"/>
      <c r="AP2341" s="216"/>
      <c r="AQ2341" s="216"/>
      <c r="AT2341" s="216"/>
      <c r="AU2341" s="216"/>
      <c r="AX2341" s="216"/>
      <c r="AY2341" s="216"/>
      <c r="BB2341" s="216"/>
      <c r="BC2341" s="216"/>
      <c r="BF2341" s="216"/>
      <c r="BG2341" s="216"/>
      <c r="BJ2341" s="216"/>
      <c r="BK2341" s="216"/>
      <c r="BN2341" s="216"/>
      <c r="BO2341" s="216"/>
      <c r="BR2341" s="216"/>
      <c r="BS2341" s="216"/>
      <c r="BV2341" s="216"/>
      <c r="BW2341" s="216"/>
      <c r="BZ2341" s="216"/>
      <c r="CA2341" s="216"/>
      <c r="CD2341" s="216"/>
      <c r="CE2341" s="216"/>
      <c r="CL2341" s="215"/>
      <c r="CO2341" s="215"/>
      <c r="CP2341" s="215"/>
      <c r="CT2341" s="86"/>
    </row>
    <row r="2342" spans="6:98">
      <c r="F2342" s="215"/>
      <c r="S2342" s="216"/>
      <c r="T2342" s="216"/>
      <c r="U2342" s="216"/>
      <c r="V2342" s="216"/>
      <c r="W2342" s="216"/>
      <c r="X2342" s="216"/>
      <c r="Y2342" s="216"/>
      <c r="Z2342" s="216"/>
      <c r="AA2342" s="216"/>
      <c r="AB2342" s="216"/>
      <c r="AC2342" s="216"/>
      <c r="AD2342" s="216"/>
      <c r="AH2342" s="216"/>
      <c r="AI2342" s="216"/>
      <c r="AL2342" s="216"/>
      <c r="AM2342" s="216"/>
      <c r="AP2342" s="216"/>
      <c r="AQ2342" s="216"/>
      <c r="AT2342" s="216"/>
      <c r="AU2342" s="216"/>
      <c r="AX2342" s="216"/>
      <c r="AY2342" s="216"/>
      <c r="BB2342" s="216"/>
      <c r="BC2342" s="216"/>
      <c r="BF2342" s="216"/>
      <c r="BG2342" s="216"/>
      <c r="BJ2342" s="216"/>
      <c r="BK2342" s="216"/>
      <c r="BN2342" s="216"/>
      <c r="BO2342" s="216"/>
      <c r="BR2342" s="216"/>
      <c r="BS2342" s="216"/>
      <c r="BV2342" s="216"/>
      <c r="BW2342" s="216"/>
      <c r="BZ2342" s="216"/>
      <c r="CA2342" s="216"/>
      <c r="CD2342" s="216"/>
      <c r="CE2342" s="216"/>
      <c r="CL2342" s="215"/>
      <c r="CO2342" s="215"/>
      <c r="CP2342" s="215"/>
      <c r="CT2342" s="86"/>
    </row>
    <row r="2343" spans="6:98">
      <c r="F2343" s="215"/>
      <c r="S2343" s="216"/>
      <c r="T2343" s="216"/>
      <c r="U2343" s="216"/>
      <c r="V2343" s="216"/>
      <c r="W2343" s="216"/>
      <c r="X2343" s="216"/>
      <c r="Y2343" s="216"/>
      <c r="Z2343" s="216"/>
      <c r="AA2343" s="216"/>
      <c r="AB2343" s="216"/>
      <c r="AC2343" s="216"/>
      <c r="AD2343" s="216"/>
      <c r="AH2343" s="216"/>
      <c r="AI2343" s="216"/>
      <c r="AL2343" s="216"/>
      <c r="AM2343" s="216"/>
      <c r="AP2343" s="216"/>
      <c r="AQ2343" s="216"/>
      <c r="AT2343" s="216"/>
      <c r="AU2343" s="216"/>
      <c r="AX2343" s="216"/>
      <c r="AY2343" s="216"/>
      <c r="BB2343" s="216"/>
      <c r="BC2343" s="216"/>
      <c r="BF2343" s="216"/>
      <c r="BG2343" s="216"/>
      <c r="BJ2343" s="216"/>
      <c r="BK2343" s="216"/>
      <c r="BN2343" s="216"/>
      <c r="BO2343" s="216"/>
      <c r="BR2343" s="216"/>
      <c r="BS2343" s="216"/>
      <c r="BV2343" s="216"/>
      <c r="BW2343" s="216"/>
      <c r="BZ2343" s="216"/>
      <c r="CA2343" s="216"/>
      <c r="CD2343" s="216"/>
      <c r="CE2343" s="216"/>
      <c r="CL2343" s="215"/>
      <c r="CO2343" s="215"/>
      <c r="CP2343" s="215"/>
      <c r="CT2343" s="86"/>
    </row>
    <row r="2344" spans="6:98">
      <c r="F2344" s="215"/>
      <c r="S2344" s="216"/>
      <c r="T2344" s="216"/>
      <c r="U2344" s="216"/>
      <c r="V2344" s="216"/>
      <c r="W2344" s="216"/>
      <c r="X2344" s="216"/>
      <c r="Y2344" s="216"/>
      <c r="Z2344" s="216"/>
      <c r="AA2344" s="216"/>
      <c r="AB2344" s="216"/>
      <c r="AC2344" s="216"/>
      <c r="AD2344" s="216"/>
      <c r="AH2344" s="216"/>
      <c r="AI2344" s="216"/>
      <c r="AL2344" s="216"/>
      <c r="AM2344" s="216"/>
      <c r="AP2344" s="216"/>
      <c r="AQ2344" s="216"/>
      <c r="AT2344" s="216"/>
      <c r="AU2344" s="216"/>
      <c r="AX2344" s="216"/>
      <c r="AY2344" s="216"/>
      <c r="BB2344" s="216"/>
      <c r="BC2344" s="216"/>
      <c r="BF2344" s="216"/>
      <c r="BG2344" s="216"/>
      <c r="BJ2344" s="216"/>
      <c r="BK2344" s="216"/>
      <c r="BN2344" s="216"/>
      <c r="BO2344" s="216"/>
      <c r="BR2344" s="216"/>
      <c r="BS2344" s="216"/>
      <c r="BV2344" s="216"/>
      <c r="BW2344" s="216"/>
      <c r="BZ2344" s="216"/>
      <c r="CA2344" s="216"/>
      <c r="CD2344" s="216"/>
      <c r="CE2344" s="216"/>
      <c r="CL2344" s="215"/>
      <c r="CO2344" s="215"/>
      <c r="CP2344" s="215"/>
      <c r="CT2344" s="86"/>
    </row>
    <row r="2345" spans="6:98">
      <c r="F2345" s="215"/>
      <c r="S2345" s="216"/>
      <c r="T2345" s="216"/>
      <c r="U2345" s="216"/>
      <c r="V2345" s="216"/>
      <c r="W2345" s="216"/>
      <c r="X2345" s="216"/>
      <c r="Y2345" s="216"/>
      <c r="Z2345" s="216"/>
      <c r="AA2345" s="216"/>
      <c r="AB2345" s="216"/>
      <c r="AC2345" s="216"/>
      <c r="AD2345" s="216"/>
      <c r="AH2345" s="216"/>
      <c r="AI2345" s="216"/>
      <c r="AL2345" s="216"/>
      <c r="AM2345" s="216"/>
      <c r="AP2345" s="216"/>
      <c r="AQ2345" s="216"/>
      <c r="AT2345" s="216"/>
      <c r="AU2345" s="216"/>
      <c r="AX2345" s="216"/>
      <c r="AY2345" s="216"/>
      <c r="BB2345" s="216"/>
      <c r="BC2345" s="216"/>
      <c r="BF2345" s="216"/>
      <c r="BG2345" s="216"/>
      <c r="BJ2345" s="216"/>
      <c r="BK2345" s="216"/>
      <c r="BN2345" s="216"/>
      <c r="BO2345" s="216"/>
      <c r="BR2345" s="216"/>
      <c r="BS2345" s="216"/>
      <c r="BV2345" s="216"/>
      <c r="BW2345" s="216"/>
      <c r="BZ2345" s="216"/>
      <c r="CA2345" s="216"/>
      <c r="CD2345" s="216"/>
      <c r="CE2345" s="216"/>
      <c r="CL2345" s="215"/>
      <c r="CO2345" s="215"/>
      <c r="CP2345" s="215"/>
      <c r="CT2345" s="86"/>
    </row>
    <row r="2346" spans="6:98">
      <c r="F2346" s="215"/>
      <c r="S2346" s="216"/>
      <c r="T2346" s="216"/>
      <c r="U2346" s="216"/>
      <c r="V2346" s="216"/>
      <c r="W2346" s="216"/>
      <c r="X2346" s="216"/>
      <c r="Y2346" s="216"/>
      <c r="Z2346" s="216"/>
      <c r="AA2346" s="216"/>
      <c r="AB2346" s="216"/>
      <c r="AC2346" s="216"/>
      <c r="AD2346" s="216"/>
      <c r="AH2346" s="216"/>
      <c r="AI2346" s="216"/>
      <c r="AL2346" s="216"/>
      <c r="AM2346" s="216"/>
      <c r="AP2346" s="216"/>
      <c r="AQ2346" s="216"/>
      <c r="AT2346" s="216"/>
      <c r="AU2346" s="216"/>
      <c r="AX2346" s="216"/>
      <c r="AY2346" s="216"/>
      <c r="BB2346" s="216"/>
      <c r="BC2346" s="216"/>
      <c r="BF2346" s="216"/>
      <c r="BG2346" s="216"/>
      <c r="BJ2346" s="216"/>
      <c r="BK2346" s="216"/>
      <c r="BN2346" s="216"/>
      <c r="BO2346" s="216"/>
      <c r="BR2346" s="216"/>
      <c r="BS2346" s="216"/>
      <c r="BV2346" s="216"/>
      <c r="BW2346" s="216"/>
      <c r="BZ2346" s="216"/>
      <c r="CA2346" s="216"/>
      <c r="CD2346" s="216"/>
      <c r="CE2346" s="216"/>
      <c r="CL2346" s="215"/>
      <c r="CO2346" s="215"/>
      <c r="CP2346" s="215"/>
      <c r="CT2346" s="86"/>
    </row>
    <row r="2347" spans="6:98">
      <c r="F2347" s="215"/>
      <c r="S2347" s="216"/>
      <c r="T2347" s="216"/>
      <c r="U2347" s="216"/>
      <c r="V2347" s="216"/>
      <c r="W2347" s="216"/>
      <c r="X2347" s="216"/>
      <c r="Y2347" s="216"/>
      <c r="Z2347" s="216"/>
      <c r="AA2347" s="216"/>
      <c r="AB2347" s="216"/>
      <c r="AC2347" s="216"/>
      <c r="AD2347" s="216"/>
      <c r="AH2347" s="216"/>
      <c r="AI2347" s="216"/>
      <c r="AL2347" s="216"/>
      <c r="AM2347" s="216"/>
      <c r="AP2347" s="216"/>
      <c r="AQ2347" s="216"/>
      <c r="AT2347" s="216"/>
      <c r="AU2347" s="216"/>
      <c r="AX2347" s="216"/>
      <c r="AY2347" s="216"/>
      <c r="BB2347" s="216"/>
      <c r="BC2347" s="216"/>
      <c r="BF2347" s="216"/>
      <c r="BG2347" s="216"/>
      <c r="BJ2347" s="216"/>
      <c r="BK2347" s="216"/>
      <c r="BN2347" s="216"/>
      <c r="BO2347" s="216"/>
      <c r="BR2347" s="216"/>
      <c r="BS2347" s="216"/>
      <c r="BV2347" s="216"/>
      <c r="BW2347" s="216"/>
      <c r="BZ2347" s="216"/>
      <c r="CA2347" s="216"/>
      <c r="CD2347" s="216"/>
      <c r="CE2347" s="216"/>
      <c r="CL2347" s="215"/>
      <c r="CO2347" s="215"/>
      <c r="CP2347" s="215"/>
      <c r="CT2347" s="86"/>
    </row>
    <row r="2348" spans="6:98">
      <c r="F2348" s="215"/>
      <c r="S2348" s="216"/>
      <c r="T2348" s="216"/>
      <c r="U2348" s="216"/>
      <c r="V2348" s="216"/>
      <c r="W2348" s="216"/>
      <c r="X2348" s="216"/>
      <c r="Y2348" s="216"/>
      <c r="Z2348" s="216"/>
      <c r="AA2348" s="216"/>
      <c r="AB2348" s="216"/>
      <c r="AC2348" s="216"/>
      <c r="AD2348" s="216"/>
      <c r="AH2348" s="216"/>
      <c r="AI2348" s="216"/>
      <c r="AL2348" s="216"/>
      <c r="AM2348" s="216"/>
      <c r="AP2348" s="216"/>
      <c r="AQ2348" s="216"/>
      <c r="AT2348" s="216"/>
      <c r="AU2348" s="216"/>
      <c r="AX2348" s="216"/>
      <c r="AY2348" s="216"/>
      <c r="BB2348" s="216"/>
      <c r="BC2348" s="216"/>
      <c r="BF2348" s="216"/>
      <c r="BG2348" s="216"/>
      <c r="BJ2348" s="216"/>
      <c r="BK2348" s="216"/>
      <c r="BN2348" s="216"/>
      <c r="BO2348" s="216"/>
      <c r="BR2348" s="216"/>
      <c r="BS2348" s="216"/>
      <c r="BV2348" s="216"/>
      <c r="BW2348" s="216"/>
      <c r="BZ2348" s="216"/>
      <c r="CA2348" s="216"/>
      <c r="CD2348" s="216"/>
      <c r="CE2348" s="216"/>
      <c r="CL2348" s="215"/>
      <c r="CO2348" s="215"/>
      <c r="CP2348" s="215"/>
      <c r="CT2348" s="86"/>
    </row>
    <row r="2349" spans="6:98">
      <c r="F2349" s="215"/>
      <c r="S2349" s="216"/>
      <c r="T2349" s="216"/>
      <c r="U2349" s="216"/>
      <c r="V2349" s="216"/>
      <c r="W2349" s="216"/>
      <c r="X2349" s="216"/>
      <c r="Y2349" s="216"/>
      <c r="Z2349" s="216"/>
      <c r="AA2349" s="216"/>
      <c r="AB2349" s="216"/>
      <c r="AC2349" s="216"/>
      <c r="AD2349" s="216"/>
      <c r="AH2349" s="216"/>
      <c r="AI2349" s="216"/>
      <c r="AL2349" s="216"/>
      <c r="AM2349" s="216"/>
      <c r="AP2349" s="216"/>
      <c r="AQ2349" s="216"/>
      <c r="AT2349" s="216"/>
      <c r="AU2349" s="216"/>
      <c r="AX2349" s="216"/>
      <c r="AY2349" s="216"/>
      <c r="BB2349" s="216"/>
      <c r="BC2349" s="216"/>
      <c r="BF2349" s="216"/>
      <c r="BG2349" s="216"/>
      <c r="BJ2349" s="216"/>
      <c r="BK2349" s="216"/>
      <c r="BN2349" s="216"/>
      <c r="BO2349" s="216"/>
      <c r="BR2349" s="216"/>
      <c r="BS2349" s="216"/>
      <c r="BV2349" s="216"/>
      <c r="BW2349" s="216"/>
      <c r="BZ2349" s="216"/>
      <c r="CA2349" s="216"/>
      <c r="CD2349" s="216"/>
      <c r="CE2349" s="216"/>
      <c r="CL2349" s="215"/>
      <c r="CO2349" s="215"/>
      <c r="CP2349" s="215"/>
      <c r="CT2349" s="86"/>
    </row>
    <row r="2350" spans="6:98">
      <c r="F2350" s="215"/>
      <c r="S2350" s="216"/>
      <c r="T2350" s="216"/>
      <c r="U2350" s="216"/>
      <c r="V2350" s="216"/>
      <c r="W2350" s="216"/>
      <c r="X2350" s="216"/>
      <c r="Y2350" s="216"/>
      <c r="Z2350" s="216"/>
      <c r="AA2350" s="216"/>
      <c r="AB2350" s="216"/>
      <c r="AC2350" s="216"/>
      <c r="AD2350" s="216"/>
      <c r="AH2350" s="216"/>
      <c r="AI2350" s="216"/>
      <c r="AL2350" s="216"/>
      <c r="AM2350" s="216"/>
      <c r="AP2350" s="216"/>
      <c r="AQ2350" s="216"/>
      <c r="AT2350" s="216"/>
      <c r="AU2350" s="216"/>
      <c r="AX2350" s="216"/>
      <c r="AY2350" s="216"/>
      <c r="BB2350" s="216"/>
      <c r="BC2350" s="216"/>
      <c r="BF2350" s="216"/>
      <c r="BG2350" s="216"/>
      <c r="BJ2350" s="216"/>
      <c r="BK2350" s="216"/>
      <c r="BN2350" s="216"/>
      <c r="BO2350" s="216"/>
      <c r="BR2350" s="216"/>
      <c r="BS2350" s="216"/>
      <c r="BV2350" s="216"/>
      <c r="BW2350" s="216"/>
      <c r="BZ2350" s="216"/>
      <c r="CA2350" s="216"/>
      <c r="CD2350" s="216"/>
      <c r="CE2350" s="216"/>
      <c r="CL2350" s="215"/>
      <c r="CO2350" s="215"/>
      <c r="CP2350" s="215"/>
      <c r="CT2350" s="86"/>
    </row>
    <row r="2351" spans="6:98">
      <c r="F2351" s="215"/>
      <c r="S2351" s="216"/>
      <c r="T2351" s="216"/>
      <c r="U2351" s="216"/>
      <c r="V2351" s="216"/>
      <c r="W2351" s="216"/>
      <c r="X2351" s="216"/>
      <c r="Y2351" s="216"/>
      <c r="Z2351" s="216"/>
      <c r="AA2351" s="216"/>
      <c r="AB2351" s="216"/>
      <c r="AC2351" s="216"/>
      <c r="AD2351" s="216"/>
      <c r="AH2351" s="216"/>
      <c r="AI2351" s="216"/>
      <c r="AL2351" s="216"/>
      <c r="AM2351" s="216"/>
      <c r="AP2351" s="216"/>
      <c r="AQ2351" s="216"/>
      <c r="AT2351" s="216"/>
      <c r="AU2351" s="216"/>
      <c r="AX2351" s="216"/>
      <c r="AY2351" s="216"/>
      <c r="BB2351" s="216"/>
      <c r="BC2351" s="216"/>
      <c r="BF2351" s="216"/>
      <c r="BG2351" s="216"/>
      <c r="BJ2351" s="216"/>
      <c r="BK2351" s="216"/>
      <c r="BN2351" s="216"/>
      <c r="BO2351" s="216"/>
      <c r="BR2351" s="216"/>
      <c r="BS2351" s="216"/>
      <c r="BV2351" s="216"/>
      <c r="BW2351" s="216"/>
      <c r="BZ2351" s="216"/>
      <c r="CA2351" s="216"/>
      <c r="CD2351" s="216"/>
      <c r="CE2351" s="216"/>
      <c r="CL2351" s="215"/>
      <c r="CO2351" s="215"/>
      <c r="CP2351" s="215"/>
      <c r="CT2351" s="86"/>
    </row>
    <row r="2352" spans="6:98">
      <c r="F2352" s="215"/>
      <c r="S2352" s="216"/>
      <c r="T2352" s="216"/>
      <c r="U2352" s="216"/>
      <c r="V2352" s="216"/>
      <c r="W2352" s="216"/>
      <c r="X2352" s="216"/>
      <c r="Y2352" s="216"/>
      <c r="Z2352" s="216"/>
      <c r="AA2352" s="216"/>
      <c r="AB2352" s="216"/>
      <c r="AC2352" s="216"/>
      <c r="AD2352" s="216"/>
      <c r="AH2352" s="216"/>
      <c r="AI2352" s="216"/>
      <c r="AL2352" s="216"/>
      <c r="AM2352" s="216"/>
      <c r="AP2352" s="216"/>
      <c r="AQ2352" s="216"/>
      <c r="AT2352" s="216"/>
      <c r="AU2352" s="216"/>
      <c r="AX2352" s="216"/>
      <c r="AY2352" s="216"/>
      <c r="BB2352" s="216"/>
      <c r="BC2352" s="216"/>
      <c r="BF2352" s="216"/>
      <c r="BG2352" s="216"/>
      <c r="BJ2352" s="216"/>
      <c r="BK2352" s="216"/>
      <c r="BN2352" s="216"/>
      <c r="BO2352" s="216"/>
      <c r="BR2352" s="216"/>
      <c r="BS2352" s="216"/>
      <c r="BV2352" s="216"/>
      <c r="BW2352" s="216"/>
      <c r="BZ2352" s="216"/>
      <c r="CA2352" s="216"/>
      <c r="CD2352" s="216"/>
      <c r="CE2352" s="216"/>
      <c r="CL2352" s="215"/>
      <c r="CO2352" s="215"/>
      <c r="CP2352" s="215"/>
      <c r="CT2352" s="86"/>
    </row>
    <row r="2353" spans="2:105">
      <c r="F2353" s="215"/>
      <c r="S2353" s="216"/>
      <c r="T2353" s="216"/>
      <c r="U2353" s="216"/>
      <c r="V2353" s="216"/>
      <c r="W2353" s="216"/>
      <c r="X2353" s="216"/>
      <c r="Y2353" s="216"/>
      <c r="Z2353" s="216"/>
      <c r="AA2353" s="216"/>
      <c r="AB2353" s="216"/>
      <c r="AC2353" s="216"/>
      <c r="AD2353" s="216"/>
      <c r="AH2353" s="216"/>
      <c r="AI2353" s="216"/>
      <c r="AL2353" s="216"/>
      <c r="AM2353" s="216"/>
      <c r="AP2353" s="216"/>
      <c r="AQ2353" s="216"/>
      <c r="AT2353" s="216"/>
      <c r="AU2353" s="216"/>
      <c r="AX2353" s="216"/>
      <c r="AY2353" s="216"/>
      <c r="BB2353" s="216"/>
      <c r="BC2353" s="216"/>
      <c r="BF2353" s="216"/>
      <c r="BG2353" s="216"/>
      <c r="BJ2353" s="216"/>
      <c r="BK2353" s="216"/>
      <c r="BN2353" s="216"/>
      <c r="BO2353" s="216"/>
      <c r="BR2353" s="216"/>
      <c r="BS2353" s="216"/>
      <c r="BV2353" s="216"/>
      <c r="BW2353" s="216"/>
      <c r="BZ2353" s="216"/>
      <c r="CA2353" s="216"/>
      <c r="CD2353" s="216"/>
      <c r="CE2353" s="216"/>
      <c r="CL2353" s="215"/>
      <c r="CO2353" s="215"/>
      <c r="CP2353" s="215"/>
      <c r="CT2353" s="86"/>
    </row>
    <row r="2354" spans="2:105">
      <c r="F2354" s="215"/>
      <c r="S2354" s="216"/>
      <c r="T2354" s="216"/>
      <c r="U2354" s="216"/>
      <c r="V2354" s="216"/>
      <c r="W2354" s="216"/>
      <c r="X2354" s="216"/>
      <c r="Y2354" s="216"/>
      <c r="Z2354" s="216"/>
      <c r="AA2354" s="216"/>
      <c r="AB2354" s="216"/>
      <c r="AC2354" s="216"/>
      <c r="AD2354" s="216"/>
      <c r="AH2354" s="216"/>
      <c r="AI2354" s="216"/>
      <c r="AL2354" s="216"/>
      <c r="AM2354" s="216"/>
      <c r="AP2354" s="216"/>
      <c r="AQ2354" s="216"/>
      <c r="AT2354" s="216"/>
      <c r="AU2354" s="216"/>
      <c r="AX2354" s="216"/>
      <c r="AY2354" s="216"/>
      <c r="BB2354" s="216"/>
      <c r="BC2354" s="216"/>
      <c r="BF2354" s="216"/>
      <c r="BG2354" s="216"/>
      <c r="BJ2354" s="216"/>
      <c r="BK2354" s="216"/>
      <c r="BN2354" s="216"/>
      <c r="BO2354" s="216"/>
      <c r="BR2354" s="216"/>
      <c r="BS2354" s="216"/>
      <c r="BV2354" s="216"/>
      <c r="BW2354" s="216"/>
      <c r="BZ2354" s="216"/>
      <c r="CA2354" s="216"/>
      <c r="CD2354" s="216"/>
      <c r="CE2354" s="216"/>
      <c r="CL2354" s="215"/>
      <c r="CO2354" s="215"/>
      <c r="CP2354" s="215"/>
      <c r="CT2354" s="86"/>
    </row>
    <row r="2355" spans="2:105">
      <c r="F2355" s="215"/>
      <c r="S2355" s="216"/>
      <c r="T2355" s="216"/>
      <c r="U2355" s="216"/>
      <c r="V2355" s="216"/>
      <c r="W2355" s="216"/>
      <c r="X2355" s="216"/>
      <c r="Y2355" s="216"/>
      <c r="Z2355" s="216"/>
      <c r="AA2355" s="216"/>
      <c r="AB2355" s="216"/>
      <c r="AC2355" s="216"/>
      <c r="AD2355" s="216"/>
      <c r="AH2355" s="216"/>
      <c r="AI2355" s="216"/>
      <c r="AL2355" s="216"/>
      <c r="AM2355" s="216"/>
      <c r="AP2355" s="216"/>
      <c r="AQ2355" s="216"/>
      <c r="AT2355" s="216"/>
      <c r="AU2355" s="216"/>
      <c r="AX2355" s="216"/>
      <c r="AY2355" s="216"/>
      <c r="BB2355" s="216"/>
      <c r="BC2355" s="216"/>
      <c r="BF2355" s="216"/>
      <c r="BG2355" s="216"/>
      <c r="BJ2355" s="216"/>
      <c r="BK2355" s="216"/>
      <c r="BN2355" s="216"/>
      <c r="BO2355" s="216"/>
      <c r="BR2355" s="216"/>
      <c r="BS2355" s="216"/>
      <c r="BV2355" s="216"/>
      <c r="BW2355" s="216"/>
      <c r="BZ2355" s="216"/>
      <c r="CA2355" s="216"/>
      <c r="CD2355" s="216"/>
      <c r="CE2355" s="216"/>
      <c r="CL2355" s="215"/>
      <c r="CO2355" s="215"/>
      <c r="CP2355" s="215"/>
      <c r="CT2355" s="86"/>
    </row>
    <row r="2356" spans="2:105">
      <c r="F2356" s="215"/>
      <c r="S2356" s="216"/>
      <c r="T2356" s="216"/>
      <c r="U2356" s="216"/>
      <c r="V2356" s="216"/>
      <c r="W2356" s="216"/>
      <c r="X2356" s="216"/>
      <c r="Y2356" s="216"/>
      <c r="Z2356" s="216"/>
      <c r="AA2356" s="216"/>
      <c r="AB2356" s="216"/>
      <c r="AC2356" s="216"/>
      <c r="AD2356" s="216"/>
      <c r="AH2356" s="216"/>
      <c r="AI2356" s="216"/>
      <c r="AL2356" s="216"/>
      <c r="AM2356" s="216"/>
      <c r="AP2356" s="216"/>
      <c r="AQ2356" s="216"/>
      <c r="AT2356" s="216"/>
      <c r="AU2356" s="216"/>
      <c r="AX2356" s="216"/>
      <c r="AY2356" s="216"/>
      <c r="BB2356" s="216"/>
      <c r="BC2356" s="216"/>
      <c r="BF2356" s="216"/>
      <c r="BG2356" s="216"/>
      <c r="BJ2356" s="216"/>
      <c r="BK2356" s="216"/>
      <c r="BN2356" s="216"/>
      <c r="BO2356" s="216"/>
      <c r="BR2356" s="216"/>
      <c r="BS2356" s="216"/>
      <c r="BV2356" s="216"/>
      <c r="BW2356" s="216"/>
      <c r="BZ2356" s="216"/>
      <c r="CA2356" s="216"/>
      <c r="CD2356" s="216"/>
      <c r="CE2356" s="216"/>
      <c r="CL2356" s="215"/>
      <c r="CO2356" s="215"/>
      <c r="CP2356" s="215"/>
      <c r="CT2356" s="86"/>
    </row>
    <row r="2357" spans="2:105">
      <c r="F2357" s="215"/>
      <c r="S2357" s="216"/>
      <c r="T2357" s="216"/>
      <c r="U2357" s="216"/>
      <c r="V2357" s="216"/>
      <c r="W2357" s="216"/>
      <c r="X2357" s="216"/>
      <c r="Y2357" s="216"/>
      <c r="Z2357" s="216"/>
      <c r="AA2357" s="216"/>
      <c r="AB2357" s="216"/>
      <c r="AC2357" s="216"/>
      <c r="AD2357" s="216"/>
      <c r="AH2357" s="216"/>
      <c r="AI2357" s="216"/>
      <c r="AL2357" s="216"/>
      <c r="AM2357" s="216"/>
      <c r="AP2357" s="216"/>
      <c r="AQ2357" s="216"/>
      <c r="AT2357" s="216"/>
      <c r="AU2357" s="216"/>
      <c r="AX2357" s="216"/>
      <c r="AY2357" s="216"/>
      <c r="BB2357" s="216"/>
      <c r="BC2357" s="216"/>
      <c r="BF2357" s="216"/>
      <c r="BG2357" s="216"/>
      <c r="BJ2357" s="216"/>
      <c r="BK2357" s="216"/>
      <c r="BN2357" s="216"/>
      <c r="BO2357" s="216"/>
      <c r="BR2357" s="216"/>
      <c r="BS2357" s="216"/>
      <c r="BV2357" s="216"/>
      <c r="BW2357" s="216"/>
      <c r="BZ2357" s="216"/>
      <c r="CA2357" s="216"/>
      <c r="CD2357" s="216"/>
      <c r="CE2357" s="216"/>
      <c r="CL2357" s="215"/>
      <c r="CO2357" s="215"/>
      <c r="CP2357" s="215"/>
      <c r="CT2357" s="86"/>
    </row>
    <row r="2358" spans="2:105">
      <c r="F2358" s="215"/>
      <c r="S2358" s="216"/>
      <c r="T2358" s="216"/>
      <c r="U2358" s="216"/>
      <c r="V2358" s="216"/>
      <c r="W2358" s="216"/>
      <c r="X2358" s="216"/>
      <c r="Y2358" s="216"/>
      <c r="Z2358" s="216"/>
      <c r="AA2358" s="216"/>
      <c r="AB2358" s="216"/>
      <c r="AC2358" s="216"/>
      <c r="AD2358" s="216"/>
      <c r="AH2358" s="216"/>
      <c r="AI2358" s="216"/>
      <c r="AL2358" s="216"/>
      <c r="AM2358" s="216"/>
      <c r="AP2358" s="216"/>
      <c r="AQ2358" s="216"/>
      <c r="AT2358" s="216"/>
      <c r="AU2358" s="216"/>
      <c r="AX2358" s="216"/>
      <c r="AY2358" s="216"/>
      <c r="BB2358" s="216"/>
      <c r="BC2358" s="216"/>
      <c r="BF2358" s="216"/>
      <c r="BG2358" s="216"/>
      <c r="BJ2358" s="216"/>
      <c r="BK2358" s="216"/>
      <c r="BN2358" s="216"/>
      <c r="BO2358" s="216"/>
      <c r="BR2358" s="216"/>
      <c r="BS2358" s="216"/>
      <c r="BV2358" s="216"/>
      <c r="BW2358" s="216"/>
      <c r="BZ2358" s="216"/>
      <c r="CA2358" s="216"/>
      <c r="CD2358" s="216"/>
      <c r="CE2358" s="216"/>
      <c r="CL2358" s="215"/>
      <c r="CO2358" s="215"/>
      <c r="CP2358" s="215"/>
      <c r="CT2358" s="86"/>
    </row>
    <row r="2359" spans="2:105">
      <c r="F2359" s="215"/>
      <c r="S2359" s="216"/>
      <c r="T2359" s="216"/>
      <c r="U2359" s="216"/>
      <c r="V2359" s="216"/>
      <c r="W2359" s="216"/>
      <c r="X2359" s="216"/>
      <c r="Y2359" s="216"/>
      <c r="Z2359" s="216"/>
      <c r="AA2359" s="216"/>
      <c r="AB2359" s="216"/>
      <c r="AC2359" s="216"/>
      <c r="AD2359" s="216"/>
      <c r="AH2359" s="216"/>
      <c r="AI2359" s="216"/>
      <c r="AL2359" s="216"/>
      <c r="AM2359" s="216"/>
      <c r="AP2359" s="216"/>
      <c r="AQ2359" s="216"/>
      <c r="AT2359" s="216"/>
      <c r="AU2359" s="216"/>
      <c r="AX2359" s="216"/>
      <c r="AY2359" s="216"/>
      <c r="BB2359" s="216"/>
      <c r="BC2359" s="216"/>
      <c r="BF2359" s="216"/>
      <c r="BG2359" s="216"/>
      <c r="BJ2359" s="216"/>
      <c r="BK2359" s="216"/>
      <c r="BN2359" s="216"/>
      <c r="BO2359" s="216"/>
      <c r="BR2359" s="216"/>
      <c r="BS2359" s="216"/>
      <c r="BV2359" s="216"/>
      <c r="BW2359" s="216"/>
      <c r="BZ2359" s="216"/>
      <c r="CA2359" s="216"/>
      <c r="CD2359" s="216"/>
      <c r="CE2359" s="216"/>
      <c r="CL2359" s="215"/>
      <c r="CO2359" s="215"/>
      <c r="CP2359" s="215"/>
      <c r="CT2359" s="86"/>
    </row>
    <row r="2360" spans="2:105">
      <c r="F2360" s="215"/>
      <c r="S2360" s="216"/>
      <c r="T2360" s="216"/>
      <c r="U2360" s="216"/>
      <c r="V2360" s="216"/>
      <c r="W2360" s="216"/>
      <c r="X2360" s="216"/>
      <c r="Y2360" s="216"/>
      <c r="Z2360" s="216"/>
      <c r="AA2360" s="216"/>
      <c r="AB2360" s="216"/>
      <c r="AC2360" s="216"/>
      <c r="AD2360" s="216"/>
      <c r="AH2360" s="216"/>
      <c r="AI2360" s="216"/>
      <c r="AL2360" s="216"/>
      <c r="AM2360" s="216"/>
      <c r="AP2360" s="216"/>
      <c r="AQ2360" s="216"/>
      <c r="AT2360" s="216"/>
      <c r="AU2360" s="216"/>
      <c r="AX2360" s="216"/>
      <c r="AY2360" s="216"/>
      <c r="BB2360" s="216"/>
      <c r="BC2360" s="216"/>
      <c r="BF2360" s="216"/>
      <c r="BG2360" s="216"/>
      <c r="BJ2360" s="216"/>
      <c r="BK2360" s="216"/>
      <c r="BN2360" s="216"/>
      <c r="BO2360" s="216"/>
      <c r="BR2360" s="216"/>
      <c r="BS2360" s="216"/>
      <c r="BV2360" s="216"/>
      <c r="BW2360" s="216"/>
      <c r="BZ2360" s="216"/>
      <c r="CA2360" s="216"/>
      <c r="CD2360" s="216"/>
      <c r="CE2360" s="216"/>
      <c r="CL2360" s="215"/>
      <c r="CO2360" s="215"/>
      <c r="CP2360" s="215"/>
      <c r="CT2360" s="86"/>
    </row>
    <row r="2361" spans="2:105">
      <c r="F2361" s="215"/>
      <c r="S2361" s="216"/>
      <c r="T2361" s="216"/>
      <c r="U2361" s="216"/>
      <c r="V2361" s="216"/>
      <c r="W2361" s="216"/>
      <c r="X2361" s="216"/>
      <c r="Y2361" s="216"/>
      <c r="Z2361" s="216"/>
      <c r="AA2361" s="216"/>
      <c r="AB2361" s="216"/>
      <c r="AC2361" s="216"/>
      <c r="AD2361" s="216"/>
      <c r="AH2361" s="216"/>
      <c r="AI2361" s="216"/>
      <c r="AL2361" s="216"/>
      <c r="AM2361" s="216"/>
      <c r="AP2361" s="216"/>
      <c r="AQ2361" s="216"/>
      <c r="AT2361" s="216"/>
      <c r="AU2361" s="216"/>
      <c r="AX2361" s="216"/>
      <c r="AY2361" s="216"/>
      <c r="BB2361" s="216"/>
      <c r="BC2361" s="216"/>
      <c r="BF2361" s="216"/>
      <c r="BG2361" s="216"/>
      <c r="BJ2361" s="216"/>
      <c r="BK2361" s="216"/>
      <c r="BN2361" s="216"/>
      <c r="BO2361" s="216"/>
      <c r="BR2361" s="216"/>
      <c r="BS2361" s="216"/>
      <c r="BV2361" s="216"/>
      <c r="BW2361" s="216"/>
      <c r="BZ2361" s="216"/>
      <c r="CA2361" s="216"/>
      <c r="CD2361" s="216"/>
      <c r="CE2361" s="216"/>
      <c r="CL2361" s="215"/>
      <c r="CO2361" s="215"/>
      <c r="CP2361" s="215"/>
      <c r="CT2361" s="86"/>
    </row>
    <row r="2362" spans="2:105">
      <c r="F2362" s="215"/>
      <c r="S2362" s="216"/>
      <c r="T2362" s="216"/>
      <c r="U2362" s="216"/>
      <c r="V2362" s="216"/>
      <c r="W2362" s="216"/>
      <c r="X2362" s="216"/>
      <c r="Y2362" s="216"/>
      <c r="Z2362" s="216"/>
      <c r="AA2362" s="216"/>
      <c r="AB2362" s="216"/>
      <c r="AC2362" s="216"/>
      <c r="AD2362" s="216"/>
      <c r="AH2362" s="216"/>
      <c r="AI2362" s="216"/>
      <c r="AL2362" s="216"/>
      <c r="AM2362" s="216"/>
      <c r="AP2362" s="216"/>
      <c r="AQ2362" s="216"/>
      <c r="AT2362" s="216"/>
      <c r="AU2362" s="216"/>
      <c r="AX2362" s="216"/>
      <c r="AY2362" s="216"/>
      <c r="BB2362" s="216"/>
      <c r="BC2362" s="216"/>
      <c r="BF2362" s="216"/>
      <c r="BG2362" s="216"/>
      <c r="BJ2362" s="216"/>
      <c r="BK2362" s="216"/>
      <c r="BN2362" s="216"/>
      <c r="BO2362" s="216"/>
      <c r="BR2362" s="216"/>
      <c r="BS2362" s="216"/>
      <c r="BV2362" s="216"/>
      <c r="BW2362" s="216"/>
      <c r="BZ2362" s="216"/>
      <c r="CA2362" s="216"/>
      <c r="CD2362" s="216"/>
      <c r="CE2362" s="216"/>
      <c r="CL2362" s="215"/>
      <c r="CO2362" s="215"/>
      <c r="CP2362" s="215"/>
      <c r="CT2362" s="86"/>
    </row>
    <row r="2363" spans="2:105">
      <c r="F2363" s="215"/>
      <c r="S2363" s="216"/>
      <c r="T2363" s="216"/>
      <c r="U2363" s="216"/>
      <c r="V2363" s="216"/>
      <c r="W2363" s="216"/>
      <c r="X2363" s="216"/>
      <c r="Y2363" s="216"/>
      <c r="Z2363" s="216"/>
      <c r="AA2363" s="216"/>
      <c r="AB2363" s="216"/>
      <c r="AC2363" s="216"/>
      <c r="AD2363" s="216"/>
      <c r="AH2363" s="216"/>
      <c r="AI2363" s="216"/>
      <c r="AL2363" s="216"/>
      <c r="AM2363" s="216"/>
      <c r="AP2363" s="216"/>
      <c r="AQ2363" s="216"/>
      <c r="AT2363" s="216"/>
      <c r="AU2363" s="216"/>
      <c r="AX2363" s="216"/>
      <c r="AY2363" s="216"/>
      <c r="BB2363" s="216"/>
      <c r="BC2363" s="216"/>
      <c r="BF2363" s="216"/>
      <c r="BG2363" s="216"/>
      <c r="BJ2363" s="216"/>
      <c r="BK2363" s="216"/>
      <c r="BN2363" s="216"/>
      <c r="BO2363" s="216"/>
      <c r="BR2363" s="216"/>
      <c r="BS2363" s="216"/>
      <c r="BV2363" s="216"/>
      <c r="BW2363" s="216"/>
      <c r="BZ2363" s="216"/>
      <c r="CA2363" s="216"/>
      <c r="CD2363" s="216"/>
      <c r="CE2363" s="216"/>
      <c r="CL2363" s="215"/>
      <c r="CO2363" s="215"/>
      <c r="CP2363" s="215"/>
      <c r="CT2363" s="86"/>
    </row>
    <row r="2364" spans="2:105">
      <c r="B2364" s="73"/>
      <c r="C2364" s="73"/>
      <c r="D2364" s="71"/>
      <c r="E2364" s="73"/>
      <c r="F2364" s="73"/>
      <c r="G2364" s="71"/>
      <c r="H2364" s="22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23"/>
      <c r="I2365" s="73"/>
      <c r="J2365" s="73"/>
      <c r="K2365" s="73"/>
      <c r="L2365" s="73"/>
      <c r="M2365" s="73"/>
      <c r="N2365" s="165"/>
      <c r="O2365" s="73"/>
      <c r="P2365" s="73"/>
      <c r="Q2365" s="73"/>
      <c r="R2365" s="73"/>
      <c r="S2365" s="73"/>
      <c r="T2365" s="73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165"/>
      <c r="AF2365" s="73"/>
      <c r="AG2365" s="95"/>
      <c r="AH2365" s="95"/>
      <c r="AI2365" s="73"/>
      <c r="AJ2365" s="73"/>
      <c r="AK2365" s="73"/>
      <c r="AL2365" s="73"/>
      <c r="AM2365" s="95"/>
      <c r="AN2365" s="95"/>
      <c r="AO2365" s="73"/>
      <c r="AP2365" s="73"/>
      <c r="AQ2365" s="95"/>
      <c r="AR2365" s="95"/>
      <c r="AS2365" s="73"/>
      <c r="AT2365" s="73"/>
      <c r="AU2365" s="95"/>
      <c r="AV2365" s="95"/>
      <c r="AW2365" s="73"/>
      <c r="AX2365" s="73"/>
      <c r="AY2365" s="95"/>
      <c r="AZ2365" s="95"/>
      <c r="BA2365" s="73"/>
      <c r="BB2365" s="73"/>
      <c r="BC2365" s="95"/>
      <c r="BD2365" s="95"/>
      <c r="BE2365" s="73"/>
      <c r="BF2365" s="73"/>
      <c r="BG2365" s="95"/>
      <c r="BH2365" s="95"/>
      <c r="BI2365" s="73"/>
      <c r="BJ2365" s="73"/>
      <c r="BK2365" s="95"/>
      <c r="BL2365" s="95"/>
      <c r="BM2365" s="73"/>
      <c r="BN2365" s="73"/>
      <c r="BO2365" s="95"/>
      <c r="BP2365" s="95"/>
      <c r="BQ2365" s="73"/>
      <c r="BR2365" s="73"/>
      <c r="BS2365" s="95"/>
      <c r="BT2365" s="95"/>
      <c r="BU2365" s="73"/>
      <c r="BV2365" s="73"/>
      <c r="BW2365" s="95"/>
      <c r="BX2365" s="95"/>
      <c r="BY2365" s="73"/>
      <c r="BZ2365" s="73"/>
      <c r="CA2365" s="95"/>
      <c r="CB2365" s="95"/>
      <c r="CC2365" s="73"/>
      <c r="CD2365" s="73"/>
      <c r="CE2365" s="95"/>
      <c r="CF2365" s="95"/>
      <c r="CG2365" s="73"/>
      <c r="CH2365" s="73"/>
      <c r="CI2365" s="95"/>
      <c r="CJ2365" s="9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96"/>
      <c r="CZ2365" s="71"/>
    </row>
    <row r="2366" spans="2:105">
      <c r="B2366" s="71"/>
      <c r="C2366" s="71"/>
      <c r="D2366" s="71"/>
      <c r="E2366" s="71"/>
      <c r="F2366" s="72"/>
      <c r="G2366" s="71"/>
      <c r="H2366" s="223"/>
      <c r="I2366" s="73"/>
      <c r="J2366" s="73"/>
      <c r="K2366" s="73"/>
      <c r="L2366" s="73"/>
      <c r="M2366" s="73"/>
      <c r="N2366" s="165"/>
      <c r="O2366" s="73"/>
      <c r="P2366" s="73"/>
      <c r="Q2366" s="73"/>
      <c r="R2366" s="73"/>
      <c r="S2366" s="73"/>
      <c r="T2366" s="73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165"/>
      <c r="AF2366" s="73"/>
      <c r="AG2366" s="95"/>
      <c r="AH2366" s="95"/>
      <c r="AI2366" s="73"/>
      <c r="AJ2366" s="73"/>
      <c r="AK2366" s="73"/>
      <c r="AL2366" s="73"/>
      <c r="AM2366" s="95"/>
      <c r="AN2366" s="95"/>
      <c r="AO2366" s="73"/>
      <c r="AP2366" s="73"/>
      <c r="AQ2366" s="95"/>
      <c r="AR2366" s="95"/>
      <c r="AS2366" s="73"/>
      <c r="AT2366" s="73"/>
      <c r="AU2366" s="95"/>
      <c r="AV2366" s="95"/>
      <c r="AW2366" s="73"/>
      <c r="AX2366" s="73"/>
      <c r="AY2366" s="95"/>
      <c r="AZ2366" s="95"/>
      <c r="BA2366" s="73"/>
      <c r="BB2366" s="73"/>
      <c r="BC2366" s="95"/>
      <c r="BD2366" s="95"/>
      <c r="BE2366" s="73"/>
      <c r="BF2366" s="73"/>
      <c r="BG2366" s="95"/>
      <c r="BH2366" s="95"/>
      <c r="BI2366" s="73"/>
      <c r="BJ2366" s="73"/>
      <c r="BK2366" s="95"/>
      <c r="BL2366" s="95"/>
      <c r="BM2366" s="73"/>
      <c r="BN2366" s="73"/>
      <c r="BO2366" s="95"/>
      <c r="BP2366" s="95"/>
      <c r="BQ2366" s="73"/>
      <c r="BR2366" s="73"/>
      <c r="BS2366" s="95"/>
      <c r="BT2366" s="95"/>
      <c r="BU2366" s="73"/>
      <c r="BV2366" s="73"/>
      <c r="BW2366" s="95"/>
      <c r="BX2366" s="95"/>
      <c r="BY2366" s="73"/>
      <c r="BZ2366" s="73"/>
      <c r="CA2366" s="95"/>
      <c r="CB2366" s="95"/>
      <c r="CC2366" s="73"/>
      <c r="CD2366" s="73"/>
      <c r="CE2366" s="95"/>
      <c r="CF2366" s="95"/>
      <c r="CG2366" s="73"/>
      <c r="CH2366" s="73"/>
      <c r="CI2366" s="95"/>
      <c r="CJ2366" s="9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96"/>
      <c r="CZ2366" s="71"/>
    </row>
    <row r="2367" spans="2:105">
      <c r="F2367" s="215"/>
      <c r="S2367" s="216"/>
      <c r="T2367" s="216"/>
      <c r="U2367" s="216"/>
      <c r="V2367" s="216"/>
      <c r="W2367" s="216"/>
      <c r="X2367" s="216"/>
      <c r="Y2367" s="216"/>
      <c r="Z2367" s="216"/>
      <c r="AA2367" s="216"/>
      <c r="AB2367" s="216"/>
      <c r="AC2367" s="216"/>
      <c r="AD2367" s="216"/>
      <c r="AH2367" s="216"/>
      <c r="AI2367" s="216"/>
      <c r="AL2367" s="216"/>
      <c r="AM2367" s="216"/>
      <c r="AP2367" s="216"/>
      <c r="AQ2367" s="216"/>
      <c r="AT2367" s="216"/>
      <c r="AU2367" s="216"/>
      <c r="AX2367" s="216"/>
      <c r="AY2367" s="216"/>
      <c r="BB2367" s="216"/>
      <c r="BC2367" s="216"/>
      <c r="BF2367" s="216"/>
      <c r="BG2367" s="216"/>
      <c r="BJ2367" s="216"/>
      <c r="BK2367" s="216"/>
      <c r="BN2367" s="216"/>
      <c r="BO2367" s="216"/>
      <c r="BR2367" s="216"/>
      <c r="BS2367" s="216"/>
      <c r="BV2367" s="216"/>
      <c r="BW2367" s="216"/>
      <c r="BZ2367" s="216"/>
      <c r="CA2367" s="216"/>
      <c r="CD2367" s="216"/>
      <c r="CE2367" s="216"/>
      <c r="CL2367" s="215"/>
      <c r="CP2367" s="215"/>
      <c r="CT2367" s="86"/>
    </row>
    <row r="2368" spans="2:105">
      <c r="F2368" s="215"/>
      <c r="S2368" s="216"/>
      <c r="T2368" s="216"/>
      <c r="U2368" s="216"/>
      <c r="V2368" s="216"/>
      <c r="W2368" s="216"/>
      <c r="X2368" s="216"/>
      <c r="Y2368" s="216"/>
      <c r="Z2368" s="216"/>
      <c r="AA2368" s="216"/>
      <c r="AB2368" s="216"/>
      <c r="AC2368" s="216"/>
      <c r="AD2368" s="216"/>
      <c r="AH2368" s="216"/>
      <c r="AI2368" s="216"/>
      <c r="AL2368" s="216"/>
      <c r="AM2368" s="216"/>
      <c r="AP2368" s="216"/>
      <c r="AQ2368" s="216"/>
      <c r="AT2368" s="216"/>
      <c r="AU2368" s="216"/>
      <c r="AX2368" s="216"/>
      <c r="AY2368" s="216"/>
      <c r="BB2368" s="216"/>
      <c r="BC2368" s="216"/>
      <c r="BF2368" s="216"/>
      <c r="BG2368" s="216"/>
      <c r="BJ2368" s="216"/>
      <c r="BK2368" s="216"/>
      <c r="BN2368" s="216"/>
      <c r="BO2368" s="216"/>
      <c r="BR2368" s="216"/>
      <c r="BS2368" s="216"/>
      <c r="BV2368" s="216"/>
      <c r="BW2368" s="216"/>
      <c r="BZ2368" s="216"/>
      <c r="CA2368" s="216"/>
      <c r="CD2368" s="216"/>
      <c r="CE2368" s="216"/>
      <c r="CL2368" s="215"/>
      <c r="CP2368" s="215"/>
      <c r="CT2368" s="86"/>
    </row>
    <row r="2369" spans="6:98">
      <c r="F2369" s="215"/>
      <c r="S2369" s="216"/>
      <c r="T2369" s="216"/>
      <c r="U2369" s="216"/>
      <c r="V2369" s="216"/>
      <c r="W2369" s="216"/>
      <c r="X2369" s="216"/>
      <c r="Y2369" s="216"/>
      <c r="Z2369" s="216"/>
      <c r="AA2369" s="216"/>
      <c r="AB2369" s="216"/>
      <c r="AC2369" s="216"/>
      <c r="AD2369" s="216"/>
      <c r="AH2369" s="216"/>
      <c r="AI2369" s="216"/>
      <c r="AL2369" s="216"/>
      <c r="AM2369" s="216"/>
      <c r="AP2369" s="216"/>
      <c r="AQ2369" s="216"/>
      <c r="AT2369" s="216"/>
      <c r="AU2369" s="216"/>
      <c r="AX2369" s="216"/>
      <c r="AY2369" s="216"/>
      <c r="BB2369" s="216"/>
      <c r="BC2369" s="216"/>
      <c r="BF2369" s="216"/>
      <c r="BG2369" s="216"/>
      <c r="BJ2369" s="216"/>
      <c r="BK2369" s="216"/>
      <c r="BN2369" s="216"/>
      <c r="BO2369" s="216"/>
      <c r="BR2369" s="216"/>
      <c r="BS2369" s="216"/>
      <c r="BV2369" s="216"/>
      <c r="BW2369" s="216"/>
      <c r="BZ2369" s="216"/>
      <c r="CA2369" s="216"/>
      <c r="CD2369" s="216"/>
      <c r="CE2369" s="216"/>
      <c r="CL2369" s="215"/>
      <c r="CP2369" s="215"/>
      <c r="CT2369" s="86"/>
    </row>
    <row r="2370" spans="6:98">
      <c r="F2370" s="215"/>
      <c r="S2370" s="216"/>
      <c r="T2370" s="216"/>
      <c r="U2370" s="216"/>
      <c r="V2370" s="216"/>
      <c r="W2370" s="216"/>
      <c r="X2370" s="216"/>
      <c r="Y2370" s="216"/>
      <c r="Z2370" s="216"/>
      <c r="AA2370" s="216"/>
      <c r="AB2370" s="216"/>
      <c r="AC2370" s="216"/>
      <c r="AD2370" s="216"/>
      <c r="AH2370" s="216"/>
      <c r="AI2370" s="216"/>
      <c r="AL2370" s="216"/>
      <c r="AM2370" s="216"/>
      <c r="AP2370" s="216"/>
      <c r="AQ2370" s="216"/>
      <c r="AT2370" s="216"/>
      <c r="AU2370" s="216"/>
      <c r="AX2370" s="216"/>
      <c r="AY2370" s="216"/>
      <c r="BB2370" s="216"/>
      <c r="BC2370" s="216"/>
      <c r="BF2370" s="216"/>
      <c r="BG2370" s="216"/>
      <c r="BJ2370" s="216"/>
      <c r="BK2370" s="216"/>
      <c r="BN2370" s="216"/>
      <c r="BO2370" s="216"/>
      <c r="BR2370" s="216"/>
      <c r="BS2370" s="216"/>
      <c r="BV2370" s="216"/>
      <c r="BW2370" s="216"/>
      <c r="BZ2370" s="216"/>
      <c r="CA2370" s="216"/>
      <c r="CD2370" s="216"/>
      <c r="CE2370" s="216"/>
      <c r="CL2370" s="215"/>
      <c r="CP2370" s="215"/>
      <c r="CT2370" s="86"/>
    </row>
    <row r="2371" spans="6:98">
      <c r="F2371" s="215"/>
      <c r="S2371" s="216"/>
      <c r="T2371" s="216"/>
      <c r="U2371" s="216"/>
      <c r="V2371" s="216"/>
      <c r="W2371" s="216"/>
      <c r="X2371" s="216"/>
      <c r="Y2371" s="216"/>
      <c r="Z2371" s="216"/>
      <c r="AA2371" s="216"/>
      <c r="AB2371" s="216"/>
      <c r="AC2371" s="216"/>
      <c r="AD2371" s="216"/>
      <c r="AH2371" s="216"/>
      <c r="AI2371" s="216"/>
      <c r="AL2371" s="216"/>
      <c r="AM2371" s="216"/>
      <c r="AP2371" s="216"/>
      <c r="AQ2371" s="216"/>
      <c r="AT2371" s="216"/>
      <c r="AU2371" s="216"/>
      <c r="AX2371" s="216"/>
      <c r="AY2371" s="216"/>
      <c r="BB2371" s="216"/>
      <c r="BC2371" s="216"/>
      <c r="BF2371" s="216"/>
      <c r="BG2371" s="216"/>
      <c r="BJ2371" s="216"/>
      <c r="BK2371" s="216"/>
      <c r="BN2371" s="216"/>
      <c r="BO2371" s="216"/>
      <c r="BR2371" s="216"/>
      <c r="BS2371" s="216"/>
      <c r="BV2371" s="216"/>
      <c r="BW2371" s="216"/>
      <c r="BZ2371" s="216"/>
      <c r="CA2371" s="216"/>
      <c r="CD2371" s="216"/>
      <c r="CE2371" s="216"/>
      <c r="CL2371" s="215"/>
      <c r="CP2371" s="215"/>
      <c r="CT2371" s="86"/>
    </row>
    <row r="2372" spans="6:98">
      <c r="F2372" s="215"/>
      <c r="S2372" s="216"/>
      <c r="T2372" s="216"/>
      <c r="U2372" s="216"/>
      <c r="V2372" s="216"/>
      <c r="W2372" s="216"/>
      <c r="X2372" s="216"/>
      <c r="Y2372" s="216"/>
      <c r="Z2372" s="216"/>
      <c r="AA2372" s="216"/>
      <c r="AB2372" s="216"/>
      <c r="AC2372" s="216"/>
      <c r="AD2372" s="216"/>
      <c r="AH2372" s="216"/>
      <c r="AI2372" s="216"/>
      <c r="AL2372" s="216"/>
      <c r="AM2372" s="216"/>
      <c r="AP2372" s="216"/>
      <c r="AQ2372" s="216"/>
      <c r="AT2372" s="216"/>
      <c r="AU2372" s="216"/>
      <c r="AX2372" s="216"/>
      <c r="AY2372" s="216"/>
      <c r="BB2372" s="216"/>
      <c r="BC2372" s="216"/>
      <c r="BF2372" s="216"/>
      <c r="BG2372" s="216"/>
      <c r="BJ2372" s="216"/>
      <c r="BK2372" s="216"/>
      <c r="BN2372" s="216"/>
      <c r="BO2372" s="216"/>
      <c r="BR2372" s="216"/>
      <c r="BS2372" s="216"/>
      <c r="BV2372" s="216"/>
      <c r="BW2372" s="216"/>
      <c r="BZ2372" s="216"/>
      <c r="CA2372" s="216"/>
      <c r="CD2372" s="216"/>
      <c r="CE2372" s="216"/>
      <c r="CL2372" s="215"/>
      <c r="CP2372" s="215"/>
      <c r="CT2372" s="86"/>
    </row>
    <row r="2373" spans="6:98">
      <c r="F2373" s="215"/>
      <c r="S2373" s="216"/>
      <c r="T2373" s="216"/>
      <c r="U2373" s="216"/>
      <c r="V2373" s="216"/>
      <c r="W2373" s="216"/>
      <c r="X2373" s="216"/>
      <c r="Y2373" s="216"/>
      <c r="Z2373" s="216"/>
      <c r="AA2373" s="216"/>
      <c r="AB2373" s="216"/>
      <c r="AC2373" s="216"/>
      <c r="AD2373" s="216"/>
      <c r="AH2373" s="216"/>
      <c r="AI2373" s="216"/>
      <c r="AL2373" s="216"/>
      <c r="AM2373" s="216"/>
      <c r="AP2373" s="216"/>
      <c r="AQ2373" s="216"/>
      <c r="AT2373" s="216"/>
      <c r="AU2373" s="216"/>
      <c r="AX2373" s="216"/>
      <c r="AY2373" s="216"/>
      <c r="BB2373" s="216"/>
      <c r="BC2373" s="216"/>
      <c r="BF2373" s="216"/>
      <c r="BG2373" s="216"/>
      <c r="BJ2373" s="216"/>
      <c r="BK2373" s="216"/>
      <c r="BN2373" s="216"/>
      <c r="BO2373" s="216"/>
      <c r="BR2373" s="216"/>
      <c r="BS2373" s="216"/>
      <c r="BV2373" s="216"/>
      <c r="BW2373" s="216"/>
      <c r="BZ2373" s="216"/>
      <c r="CA2373" s="216"/>
      <c r="CD2373" s="216"/>
      <c r="CE2373" s="216"/>
      <c r="CL2373" s="215"/>
      <c r="CP2373" s="215"/>
      <c r="CT2373" s="86"/>
    </row>
    <row r="2374" spans="6:98">
      <c r="F2374" s="215"/>
      <c r="S2374" s="216"/>
      <c r="T2374" s="216"/>
      <c r="U2374" s="216"/>
      <c r="V2374" s="216"/>
      <c r="W2374" s="216"/>
      <c r="X2374" s="216"/>
      <c r="Y2374" s="216"/>
      <c r="Z2374" s="216"/>
      <c r="AA2374" s="216"/>
      <c r="AB2374" s="216"/>
      <c r="AC2374" s="216"/>
      <c r="AD2374" s="216"/>
      <c r="AH2374" s="216"/>
      <c r="AI2374" s="216"/>
      <c r="AL2374" s="216"/>
      <c r="AM2374" s="216"/>
      <c r="AP2374" s="216"/>
      <c r="AQ2374" s="216"/>
      <c r="AT2374" s="216"/>
      <c r="AU2374" s="216"/>
      <c r="AX2374" s="216"/>
      <c r="AY2374" s="216"/>
      <c r="BB2374" s="216"/>
      <c r="BC2374" s="216"/>
      <c r="BF2374" s="216"/>
      <c r="BG2374" s="216"/>
      <c r="BJ2374" s="216"/>
      <c r="BK2374" s="216"/>
      <c r="BN2374" s="216"/>
      <c r="BO2374" s="216"/>
      <c r="BR2374" s="216"/>
      <c r="BS2374" s="216"/>
      <c r="BV2374" s="216"/>
      <c r="BW2374" s="216"/>
      <c r="BZ2374" s="216"/>
      <c r="CA2374" s="216"/>
      <c r="CD2374" s="216"/>
      <c r="CE2374" s="216"/>
      <c r="CL2374" s="215"/>
      <c r="CP2374" s="215"/>
      <c r="CT2374" s="86"/>
    </row>
    <row r="2375" spans="6:98">
      <c r="F2375" s="215"/>
      <c r="S2375" s="216"/>
      <c r="T2375" s="216"/>
      <c r="U2375" s="216"/>
      <c r="V2375" s="216"/>
      <c r="W2375" s="216"/>
      <c r="X2375" s="216"/>
      <c r="Y2375" s="216"/>
      <c r="Z2375" s="216"/>
      <c r="AA2375" s="216"/>
      <c r="AB2375" s="216"/>
      <c r="AC2375" s="216"/>
      <c r="AD2375" s="216"/>
      <c r="AH2375" s="216"/>
      <c r="AI2375" s="216"/>
      <c r="AL2375" s="216"/>
      <c r="AM2375" s="216"/>
      <c r="AP2375" s="216"/>
      <c r="AQ2375" s="216"/>
      <c r="AT2375" s="216"/>
      <c r="AU2375" s="216"/>
      <c r="AX2375" s="216"/>
      <c r="AY2375" s="216"/>
      <c r="BB2375" s="216"/>
      <c r="BC2375" s="216"/>
      <c r="BF2375" s="216"/>
      <c r="BG2375" s="216"/>
      <c r="BJ2375" s="216"/>
      <c r="BK2375" s="216"/>
      <c r="BN2375" s="216"/>
      <c r="BO2375" s="216"/>
      <c r="BR2375" s="216"/>
      <c r="BS2375" s="216"/>
      <c r="BV2375" s="216"/>
      <c r="BW2375" s="216"/>
      <c r="BZ2375" s="216"/>
      <c r="CA2375" s="216"/>
      <c r="CD2375" s="216"/>
      <c r="CE2375" s="216"/>
      <c r="CL2375" s="215"/>
      <c r="CP2375" s="215"/>
      <c r="CT2375" s="86"/>
    </row>
    <row r="2376" spans="6:98">
      <c r="F2376" s="215"/>
      <c r="S2376" s="216"/>
      <c r="T2376" s="216"/>
      <c r="U2376" s="216"/>
      <c r="V2376" s="216"/>
      <c r="W2376" s="216"/>
      <c r="X2376" s="216"/>
      <c r="Y2376" s="216"/>
      <c r="Z2376" s="216"/>
      <c r="AA2376" s="216"/>
      <c r="AB2376" s="216"/>
      <c r="AC2376" s="216"/>
      <c r="AD2376" s="216"/>
      <c r="AH2376" s="216"/>
      <c r="AI2376" s="216"/>
      <c r="AL2376" s="216"/>
      <c r="AM2376" s="216"/>
      <c r="AP2376" s="216"/>
      <c r="AQ2376" s="216"/>
      <c r="AT2376" s="216"/>
      <c r="AU2376" s="216"/>
      <c r="AX2376" s="216"/>
      <c r="AY2376" s="216"/>
      <c r="BB2376" s="216"/>
      <c r="BC2376" s="216"/>
      <c r="BF2376" s="216"/>
      <c r="BG2376" s="216"/>
      <c r="BJ2376" s="216"/>
      <c r="BK2376" s="216"/>
      <c r="BN2376" s="216"/>
      <c r="BO2376" s="216"/>
      <c r="BR2376" s="216"/>
      <c r="BS2376" s="216"/>
      <c r="BV2376" s="216"/>
      <c r="BW2376" s="216"/>
      <c r="BZ2376" s="216"/>
      <c r="CA2376" s="216"/>
      <c r="CD2376" s="216"/>
      <c r="CE2376" s="216"/>
      <c r="CL2376" s="215"/>
      <c r="CP2376" s="215"/>
      <c r="CT2376" s="86"/>
    </row>
    <row r="2377" spans="6:98">
      <c r="F2377" s="215"/>
      <c r="S2377" s="216"/>
      <c r="T2377" s="216"/>
      <c r="U2377" s="216"/>
      <c r="V2377" s="216"/>
      <c r="W2377" s="216"/>
      <c r="X2377" s="216"/>
      <c r="Y2377" s="216"/>
      <c r="Z2377" s="216"/>
      <c r="AA2377" s="216"/>
      <c r="AB2377" s="216"/>
      <c r="AC2377" s="216"/>
      <c r="AD2377" s="216"/>
      <c r="AH2377" s="216"/>
      <c r="AI2377" s="216"/>
      <c r="AL2377" s="216"/>
      <c r="AM2377" s="216"/>
      <c r="AP2377" s="216"/>
      <c r="AQ2377" s="216"/>
      <c r="AT2377" s="216"/>
      <c r="AU2377" s="216"/>
      <c r="AX2377" s="216"/>
      <c r="AY2377" s="216"/>
      <c r="BB2377" s="216"/>
      <c r="BC2377" s="216"/>
      <c r="BF2377" s="216"/>
      <c r="BG2377" s="216"/>
      <c r="BJ2377" s="216"/>
      <c r="BK2377" s="216"/>
      <c r="BN2377" s="216"/>
      <c r="BO2377" s="216"/>
      <c r="BR2377" s="216"/>
      <c r="BS2377" s="216"/>
      <c r="BV2377" s="216"/>
      <c r="BW2377" s="216"/>
      <c r="BZ2377" s="216"/>
      <c r="CA2377" s="216"/>
      <c r="CD2377" s="216"/>
      <c r="CE2377" s="216"/>
      <c r="CL2377" s="215"/>
      <c r="CP2377" s="215"/>
      <c r="CT2377" s="86"/>
    </row>
    <row r="2378" spans="6:98">
      <c r="F2378" s="215"/>
      <c r="S2378" s="216"/>
      <c r="T2378" s="216"/>
      <c r="U2378" s="216"/>
      <c r="V2378" s="216"/>
      <c r="W2378" s="216"/>
      <c r="X2378" s="216"/>
      <c r="Y2378" s="216"/>
      <c r="Z2378" s="216"/>
      <c r="AA2378" s="216"/>
      <c r="AB2378" s="216"/>
      <c r="AC2378" s="216"/>
      <c r="AD2378" s="216"/>
      <c r="AH2378" s="216"/>
      <c r="AI2378" s="216"/>
      <c r="AL2378" s="216"/>
      <c r="AM2378" s="216"/>
      <c r="AP2378" s="216"/>
      <c r="AQ2378" s="216"/>
      <c r="AT2378" s="216"/>
      <c r="AU2378" s="216"/>
      <c r="AX2378" s="216"/>
      <c r="AY2378" s="216"/>
      <c r="BB2378" s="216"/>
      <c r="BC2378" s="216"/>
      <c r="BF2378" s="216"/>
      <c r="BG2378" s="216"/>
      <c r="BJ2378" s="216"/>
      <c r="BK2378" s="216"/>
      <c r="BN2378" s="216"/>
      <c r="BO2378" s="216"/>
      <c r="BR2378" s="216"/>
      <c r="BS2378" s="216"/>
      <c r="BV2378" s="216"/>
      <c r="BW2378" s="216"/>
      <c r="BZ2378" s="216"/>
      <c r="CA2378" s="216"/>
      <c r="CD2378" s="216"/>
      <c r="CE2378" s="216"/>
      <c r="CL2378" s="215"/>
      <c r="CP2378" s="215"/>
      <c r="CT2378" s="86"/>
    </row>
    <row r="2379" spans="6:98">
      <c r="F2379" s="215"/>
      <c r="S2379" s="216"/>
      <c r="T2379" s="216"/>
      <c r="U2379" s="216"/>
      <c r="V2379" s="216"/>
      <c r="W2379" s="216"/>
      <c r="X2379" s="216"/>
      <c r="Y2379" s="216"/>
      <c r="Z2379" s="216"/>
      <c r="AA2379" s="216"/>
      <c r="AB2379" s="216"/>
      <c r="AC2379" s="216"/>
      <c r="AD2379" s="216"/>
      <c r="AH2379" s="216"/>
      <c r="AI2379" s="216"/>
      <c r="AL2379" s="216"/>
      <c r="AM2379" s="216"/>
      <c r="AP2379" s="216"/>
      <c r="AQ2379" s="216"/>
      <c r="AT2379" s="216"/>
      <c r="AU2379" s="216"/>
      <c r="AX2379" s="216"/>
      <c r="AY2379" s="216"/>
      <c r="BB2379" s="216"/>
      <c r="BC2379" s="216"/>
      <c r="BF2379" s="216"/>
      <c r="BG2379" s="216"/>
      <c r="BJ2379" s="216"/>
      <c r="BK2379" s="216"/>
      <c r="BN2379" s="216"/>
      <c r="BO2379" s="216"/>
      <c r="BR2379" s="216"/>
      <c r="BS2379" s="216"/>
      <c r="BV2379" s="216"/>
      <c r="BW2379" s="216"/>
      <c r="BZ2379" s="216"/>
      <c r="CA2379" s="216"/>
      <c r="CD2379" s="216"/>
      <c r="CE2379" s="216"/>
      <c r="CL2379" s="215"/>
      <c r="CP2379" s="215"/>
      <c r="CT2379" s="86"/>
    </row>
    <row r="2380" spans="6:98">
      <c r="F2380" s="215"/>
      <c r="S2380" s="216"/>
      <c r="T2380" s="216"/>
      <c r="U2380" s="216"/>
      <c r="V2380" s="216"/>
      <c r="W2380" s="216"/>
      <c r="X2380" s="216"/>
      <c r="Y2380" s="216"/>
      <c r="Z2380" s="216"/>
      <c r="AA2380" s="216"/>
      <c r="AB2380" s="216"/>
      <c r="AC2380" s="216"/>
      <c r="AD2380" s="216"/>
      <c r="AH2380" s="216"/>
      <c r="AI2380" s="216"/>
      <c r="AL2380" s="216"/>
      <c r="AM2380" s="216"/>
      <c r="AP2380" s="216"/>
      <c r="AQ2380" s="216"/>
      <c r="AT2380" s="216"/>
      <c r="AU2380" s="216"/>
      <c r="AX2380" s="216"/>
      <c r="AY2380" s="216"/>
      <c r="BB2380" s="216"/>
      <c r="BC2380" s="216"/>
      <c r="BF2380" s="216"/>
      <c r="BG2380" s="216"/>
      <c r="BJ2380" s="216"/>
      <c r="BK2380" s="216"/>
      <c r="BN2380" s="216"/>
      <c r="BO2380" s="216"/>
      <c r="BR2380" s="216"/>
      <c r="BS2380" s="216"/>
      <c r="BV2380" s="216"/>
      <c r="BW2380" s="216"/>
      <c r="BZ2380" s="216"/>
      <c r="CA2380" s="216"/>
      <c r="CD2380" s="216"/>
      <c r="CE2380" s="216"/>
      <c r="CL2380" s="215"/>
      <c r="CP2380" s="215"/>
      <c r="CT2380" s="86"/>
    </row>
    <row r="2381" spans="6:98">
      <c r="F2381" s="215"/>
      <c r="S2381" s="216"/>
      <c r="T2381" s="216"/>
      <c r="U2381" s="216"/>
      <c r="V2381" s="216"/>
      <c r="W2381" s="216"/>
      <c r="X2381" s="216"/>
      <c r="Y2381" s="216"/>
      <c r="Z2381" s="216"/>
      <c r="AA2381" s="216"/>
      <c r="AB2381" s="216"/>
      <c r="AC2381" s="216"/>
      <c r="AD2381" s="216"/>
      <c r="AH2381" s="216"/>
      <c r="AI2381" s="216"/>
      <c r="AL2381" s="216"/>
      <c r="AM2381" s="216"/>
      <c r="AP2381" s="216"/>
      <c r="AQ2381" s="216"/>
      <c r="AT2381" s="216"/>
      <c r="AU2381" s="216"/>
      <c r="AX2381" s="216"/>
      <c r="AY2381" s="216"/>
      <c r="BB2381" s="216"/>
      <c r="BC2381" s="216"/>
      <c r="BF2381" s="216"/>
      <c r="BG2381" s="216"/>
      <c r="BJ2381" s="216"/>
      <c r="BK2381" s="216"/>
      <c r="BN2381" s="216"/>
      <c r="BO2381" s="216"/>
      <c r="BR2381" s="216"/>
      <c r="BS2381" s="216"/>
      <c r="BV2381" s="216"/>
      <c r="BW2381" s="216"/>
      <c r="BZ2381" s="216"/>
      <c r="CA2381" s="216"/>
      <c r="CD2381" s="216"/>
      <c r="CE2381" s="216"/>
      <c r="CL2381" s="215"/>
      <c r="CP2381" s="215"/>
      <c r="CT2381" s="86"/>
    </row>
    <row r="2382" spans="6:98">
      <c r="F2382" s="215"/>
      <c r="S2382" s="216"/>
      <c r="T2382" s="216"/>
      <c r="U2382" s="216"/>
      <c r="V2382" s="216"/>
      <c r="W2382" s="216"/>
      <c r="X2382" s="216"/>
      <c r="Y2382" s="216"/>
      <c r="Z2382" s="216"/>
      <c r="AA2382" s="216"/>
      <c r="AB2382" s="216"/>
      <c r="AC2382" s="216"/>
      <c r="AD2382" s="216"/>
      <c r="AH2382" s="216"/>
      <c r="AI2382" s="216"/>
      <c r="AL2382" s="216"/>
      <c r="AM2382" s="216"/>
      <c r="AP2382" s="216"/>
      <c r="AQ2382" s="216"/>
      <c r="AT2382" s="216"/>
      <c r="AU2382" s="216"/>
      <c r="AX2382" s="216"/>
      <c r="AY2382" s="216"/>
      <c r="BB2382" s="216"/>
      <c r="BC2382" s="216"/>
      <c r="BF2382" s="216"/>
      <c r="BG2382" s="216"/>
      <c r="BJ2382" s="216"/>
      <c r="BK2382" s="216"/>
      <c r="BN2382" s="216"/>
      <c r="BO2382" s="216"/>
      <c r="BR2382" s="216"/>
      <c r="BS2382" s="216"/>
      <c r="BV2382" s="216"/>
      <c r="BW2382" s="216"/>
      <c r="BZ2382" s="216"/>
      <c r="CA2382" s="216"/>
      <c r="CD2382" s="216"/>
      <c r="CE2382" s="216"/>
      <c r="CL2382" s="215"/>
      <c r="CP2382" s="215"/>
      <c r="CT2382" s="86"/>
    </row>
    <row r="2383" spans="6:98">
      <c r="F2383" s="215"/>
      <c r="S2383" s="216"/>
      <c r="T2383" s="216"/>
      <c r="U2383" s="216"/>
      <c r="V2383" s="216"/>
      <c r="W2383" s="216"/>
      <c r="X2383" s="216"/>
      <c r="Y2383" s="216"/>
      <c r="Z2383" s="216"/>
      <c r="AA2383" s="216"/>
      <c r="AB2383" s="216"/>
      <c r="AC2383" s="216"/>
      <c r="AD2383" s="216"/>
      <c r="AH2383" s="216"/>
      <c r="AI2383" s="216"/>
      <c r="AL2383" s="216"/>
      <c r="AM2383" s="216"/>
      <c r="AP2383" s="216"/>
      <c r="AQ2383" s="216"/>
      <c r="AT2383" s="216"/>
      <c r="AU2383" s="216"/>
      <c r="AX2383" s="216"/>
      <c r="AY2383" s="216"/>
      <c r="BB2383" s="216"/>
      <c r="BC2383" s="216"/>
      <c r="BF2383" s="216"/>
      <c r="BG2383" s="216"/>
      <c r="BJ2383" s="216"/>
      <c r="BK2383" s="216"/>
      <c r="BN2383" s="216"/>
      <c r="BO2383" s="216"/>
      <c r="BR2383" s="216"/>
      <c r="BS2383" s="216"/>
      <c r="BV2383" s="216"/>
      <c r="BW2383" s="216"/>
      <c r="BZ2383" s="216"/>
      <c r="CA2383" s="216"/>
      <c r="CD2383" s="216"/>
      <c r="CE2383" s="216"/>
      <c r="CL2383" s="215"/>
      <c r="CP2383" s="215"/>
      <c r="CT2383" s="86"/>
    </row>
    <row r="2384" spans="6:98">
      <c r="F2384" s="215"/>
      <c r="S2384" s="216"/>
      <c r="T2384" s="216"/>
      <c r="U2384" s="216"/>
      <c r="V2384" s="216"/>
      <c r="W2384" s="216"/>
      <c r="X2384" s="216"/>
      <c r="Y2384" s="216"/>
      <c r="Z2384" s="216"/>
      <c r="AA2384" s="216"/>
      <c r="AB2384" s="216"/>
      <c r="AC2384" s="216"/>
      <c r="AD2384" s="216"/>
      <c r="AH2384" s="216"/>
      <c r="AI2384" s="216"/>
      <c r="AL2384" s="216"/>
      <c r="AM2384" s="216"/>
      <c r="AP2384" s="216"/>
      <c r="AQ2384" s="216"/>
      <c r="AT2384" s="216"/>
      <c r="AU2384" s="216"/>
      <c r="AX2384" s="216"/>
      <c r="AY2384" s="216"/>
      <c r="BB2384" s="216"/>
      <c r="BC2384" s="216"/>
      <c r="BF2384" s="216"/>
      <c r="BG2384" s="216"/>
      <c r="BJ2384" s="216"/>
      <c r="BK2384" s="216"/>
      <c r="BN2384" s="216"/>
      <c r="BO2384" s="216"/>
      <c r="BR2384" s="216"/>
      <c r="BS2384" s="216"/>
      <c r="BV2384" s="216"/>
      <c r="BW2384" s="216"/>
      <c r="BZ2384" s="216"/>
      <c r="CA2384" s="216"/>
      <c r="CD2384" s="216"/>
      <c r="CE2384" s="216"/>
      <c r="CL2384" s="215"/>
      <c r="CP2384" s="215"/>
      <c r="CT2384" s="86"/>
    </row>
    <row r="2385" spans="6:98">
      <c r="F2385" s="215"/>
      <c r="S2385" s="216"/>
      <c r="T2385" s="216"/>
      <c r="U2385" s="216"/>
      <c r="V2385" s="216"/>
      <c r="W2385" s="216"/>
      <c r="X2385" s="216"/>
      <c r="Y2385" s="216"/>
      <c r="Z2385" s="216"/>
      <c r="AA2385" s="216"/>
      <c r="AB2385" s="216"/>
      <c r="AC2385" s="216"/>
      <c r="AD2385" s="216"/>
      <c r="AH2385" s="216"/>
      <c r="AI2385" s="216"/>
      <c r="AL2385" s="216"/>
      <c r="AM2385" s="216"/>
      <c r="AP2385" s="216"/>
      <c r="AQ2385" s="216"/>
      <c r="AT2385" s="216"/>
      <c r="AU2385" s="216"/>
      <c r="AX2385" s="216"/>
      <c r="AY2385" s="216"/>
      <c r="BB2385" s="216"/>
      <c r="BC2385" s="216"/>
      <c r="BF2385" s="216"/>
      <c r="BG2385" s="216"/>
      <c r="BJ2385" s="216"/>
      <c r="BK2385" s="216"/>
      <c r="BN2385" s="216"/>
      <c r="BO2385" s="216"/>
      <c r="BR2385" s="216"/>
      <c r="BS2385" s="216"/>
      <c r="BV2385" s="216"/>
      <c r="BW2385" s="216"/>
      <c r="BZ2385" s="216"/>
      <c r="CA2385" s="216"/>
      <c r="CD2385" s="216"/>
      <c r="CE2385" s="216"/>
      <c r="CL2385" s="215"/>
      <c r="CP2385" s="215"/>
      <c r="CT2385" s="86"/>
    </row>
    <row r="2386" spans="6:98">
      <c r="F2386" s="215"/>
      <c r="S2386" s="216"/>
      <c r="T2386" s="216"/>
      <c r="U2386" s="216"/>
      <c r="V2386" s="216"/>
      <c r="W2386" s="216"/>
      <c r="X2386" s="216"/>
      <c r="Y2386" s="216"/>
      <c r="Z2386" s="216"/>
      <c r="AA2386" s="216"/>
      <c r="AB2386" s="216"/>
      <c r="AC2386" s="216"/>
      <c r="AD2386" s="216"/>
      <c r="AH2386" s="216"/>
      <c r="AI2386" s="216"/>
      <c r="AL2386" s="216"/>
      <c r="AM2386" s="216"/>
      <c r="AP2386" s="216"/>
      <c r="AQ2386" s="216"/>
      <c r="AT2386" s="216"/>
      <c r="AU2386" s="216"/>
      <c r="AX2386" s="216"/>
      <c r="AY2386" s="216"/>
      <c r="BB2386" s="216"/>
      <c r="BC2386" s="216"/>
      <c r="BF2386" s="216"/>
      <c r="BG2386" s="216"/>
      <c r="BJ2386" s="216"/>
      <c r="BK2386" s="216"/>
      <c r="BN2386" s="216"/>
      <c r="BO2386" s="216"/>
      <c r="BR2386" s="216"/>
      <c r="BS2386" s="216"/>
      <c r="BV2386" s="216"/>
      <c r="BW2386" s="216"/>
      <c r="BZ2386" s="216"/>
      <c r="CA2386" s="216"/>
      <c r="CD2386" s="216"/>
      <c r="CE2386" s="216"/>
      <c r="CL2386" s="215"/>
      <c r="CP2386" s="215"/>
      <c r="CT2386" s="86"/>
    </row>
    <row r="2387" spans="6:98">
      <c r="F2387" s="215"/>
      <c r="S2387" s="216"/>
      <c r="T2387" s="216"/>
      <c r="U2387" s="216"/>
      <c r="V2387" s="216"/>
      <c r="W2387" s="216"/>
      <c r="X2387" s="216"/>
      <c r="Y2387" s="216"/>
      <c r="Z2387" s="216"/>
      <c r="AA2387" s="216"/>
      <c r="AB2387" s="216"/>
      <c r="AC2387" s="216"/>
      <c r="AD2387" s="216"/>
      <c r="AH2387" s="216"/>
      <c r="AI2387" s="216"/>
      <c r="AL2387" s="216"/>
      <c r="AM2387" s="216"/>
      <c r="AP2387" s="216"/>
      <c r="AQ2387" s="216"/>
      <c r="AT2387" s="216"/>
      <c r="AU2387" s="216"/>
      <c r="AX2387" s="216"/>
      <c r="AY2387" s="216"/>
      <c r="BB2387" s="216"/>
      <c r="BC2387" s="216"/>
      <c r="BF2387" s="216"/>
      <c r="BG2387" s="216"/>
      <c r="BJ2387" s="216"/>
      <c r="BK2387" s="216"/>
      <c r="BN2387" s="216"/>
      <c r="BO2387" s="216"/>
      <c r="BR2387" s="216"/>
      <c r="BS2387" s="216"/>
      <c r="BV2387" s="216"/>
      <c r="BW2387" s="216"/>
      <c r="BZ2387" s="216"/>
      <c r="CA2387" s="216"/>
      <c r="CD2387" s="216"/>
      <c r="CE2387" s="216"/>
      <c r="CL2387" s="215"/>
      <c r="CP2387" s="215"/>
      <c r="CT2387" s="86"/>
    </row>
    <row r="2388" spans="6:98">
      <c r="F2388" s="215"/>
      <c r="S2388" s="216"/>
      <c r="T2388" s="216"/>
      <c r="U2388" s="216"/>
      <c r="V2388" s="216"/>
      <c r="W2388" s="216"/>
      <c r="X2388" s="216"/>
      <c r="Y2388" s="216"/>
      <c r="Z2388" s="216"/>
      <c r="AA2388" s="216"/>
      <c r="AB2388" s="216"/>
      <c r="AC2388" s="216"/>
      <c r="AD2388" s="216"/>
      <c r="AH2388" s="216"/>
      <c r="AI2388" s="216"/>
      <c r="AL2388" s="216"/>
      <c r="AM2388" s="216"/>
      <c r="AP2388" s="216"/>
      <c r="AQ2388" s="216"/>
      <c r="AT2388" s="216"/>
      <c r="AU2388" s="216"/>
      <c r="AX2388" s="216"/>
      <c r="AY2388" s="216"/>
      <c r="BB2388" s="216"/>
      <c r="BC2388" s="216"/>
      <c r="BF2388" s="216"/>
      <c r="BG2388" s="216"/>
      <c r="BJ2388" s="216"/>
      <c r="BK2388" s="216"/>
      <c r="BN2388" s="216"/>
      <c r="BO2388" s="216"/>
      <c r="BR2388" s="216"/>
      <c r="BS2388" s="216"/>
      <c r="BV2388" s="216"/>
      <c r="BW2388" s="216"/>
      <c r="BZ2388" s="216"/>
      <c r="CA2388" s="216"/>
      <c r="CD2388" s="216"/>
      <c r="CE2388" s="216"/>
      <c r="CL2388" s="215"/>
      <c r="CP2388" s="215"/>
      <c r="CT2388" s="86"/>
    </row>
    <row r="2389" spans="6:98">
      <c r="F2389" s="215"/>
      <c r="S2389" s="216"/>
      <c r="T2389" s="216"/>
      <c r="U2389" s="216"/>
      <c r="V2389" s="216"/>
      <c r="W2389" s="216"/>
      <c r="X2389" s="216"/>
      <c r="Y2389" s="216"/>
      <c r="Z2389" s="216"/>
      <c r="AA2389" s="216"/>
      <c r="AB2389" s="216"/>
      <c r="AC2389" s="216"/>
      <c r="AD2389" s="216"/>
      <c r="AH2389" s="216"/>
      <c r="AI2389" s="216"/>
      <c r="AL2389" s="216"/>
      <c r="AM2389" s="216"/>
      <c r="AP2389" s="216"/>
      <c r="AQ2389" s="216"/>
      <c r="AT2389" s="216"/>
      <c r="AU2389" s="216"/>
      <c r="AX2389" s="216"/>
      <c r="AY2389" s="216"/>
      <c r="BB2389" s="216"/>
      <c r="BC2389" s="216"/>
      <c r="BF2389" s="216"/>
      <c r="BG2389" s="216"/>
      <c r="BJ2389" s="216"/>
      <c r="BK2389" s="216"/>
      <c r="BN2389" s="216"/>
      <c r="BO2389" s="216"/>
      <c r="BR2389" s="216"/>
      <c r="BS2389" s="216"/>
      <c r="BV2389" s="216"/>
      <c r="BW2389" s="216"/>
      <c r="BZ2389" s="216"/>
      <c r="CA2389" s="216"/>
      <c r="CD2389" s="216"/>
      <c r="CE2389" s="216"/>
      <c r="CL2389" s="215"/>
      <c r="CP2389" s="215"/>
      <c r="CT2389" s="86"/>
    </row>
    <row r="2390" spans="6:98">
      <c r="F2390" s="215"/>
      <c r="S2390" s="216"/>
      <c r="T2390" s="216"/>
      <c r="U2390" s="216"/>
      <c r="V2390" s="216"/>
      <c r="W2390" s="216"/>
      <c r="X2390" s="216"/>
      <c r="Y2390" s="216"/>
      <c r="Z2390" s="216"/>
      <c r="AA2390" s="216"/>
      <c r="AB2390" s="216"/>
      <c r="AC2390" s="216"/>
      <c r="AD2390" s="216"/>
      <c r="AH2390" s="216"/>
      <c r="AI2390" s="216"/>
      <c r="AL2390" s="216"/>
      <c r="AM2390" s="216"/>
      <c r="AP2390" s="216"/>
      <c r="AQ2390" s="216"/>
      <c r="AT2390" s="216"/>
      <c r="AU2390" s="216"/>
      <c r="AX2390" s="216"/>
      <c r="AY2390" s="216"/>
      <c r="BB2390" s="216"/>
      <c r="BC2390" s="216"/>
      <c r="BF2390" s="216"/>
      <c r="BG2390" s="216"/>
      <c r="BJ2390" s="216"/>
      <c r="BK2390" s="216"/>
      <c r="BN2390" s="216"/>
      <c r="BO2390" s="216"/>
      <c r="BR2390" s="216"/>
      <c r="BS2390" s="216"/>
      <c r="BV2390" s="216"/>
      <c r="BW2390" s="216"/>
      <c r="BZ2390" s="216"/>
      <c r="CA2390" s="216"/>
      <c r="CD2390" s="216"/>
      <c r="CE2390" s="216"/>
      <c r="CL2390" s="215"/>
      <c r="CP2390" s="215"/>
      <c r="CT2390" s="86"/>
    </row>
    <row r="2391" spans="6:98">
      <c r="F2391" s="215"/>
      <c r="S2391" s="216"/>
      <c r="T2391" s="216"/>
      <c r="U2391" s="216"/>
      <c r="V2391" s="216"/>
      <c r="W2391" s="216"/>
      <c r="X2391" s="216"/>
      <c r="Y2391" s="216"/>
      <c r="Z2391" s="216"/>
      <c r="AA2391" s="216"/>
      <c r="AB2391" s="216"/>
      <c r="AC2391" s="216"/>
      <c r="AD2391" s="216"/>
      <c r="AH2391" s="216"/>
      <c r="AI2391" s="216"/>
      <c r="AL2391" s="216"/>
      <c r="AM2391" s="216"/>
      <c r="AP2391" s="216"/>
      <c r="AQ2391" s="216"/>
      <c r="AT2391" s="216"/>
      <c r="AU2391" s="216"/>
      <c r="AX2391" s="216"/>
      <c r="AY2391" s="216"/>
      <c r="BB2391" s="216"/>
      <c r="BC2391" s="216"/>
      <c r="BF2391" s="216"/>
      <c r="BG2391" s="216"/>
      <c r="BJ2391" s="216"/>
      <c r="BK2391" s="216"/>
      <c r="BN2391" s="216"/>
      <c r="BO2391" s="216"/>
      <c r="BR2391" s="216"/>
      <c r="BS2391" s="216"/>
      <c r="BV2391" s="216"/>
      <c r="BW2391" s="216"/>
      <c r="BZ2391" s="216"/>
      <c r="CA2391" s="216"/>
      <c r="CD2391" s="216"/>
      <c r="CE2391" s="216"/>
      <c r="CL2391" s="215"/>
      <c r="CP2391" s="215"/>
      <c r="CT2391" s="86"/>
    </row>
    <row r="2392" spans="6:98">
      <c r="F2392" s="215"/>
      <c r="S2392" s="216"/>
      <c r="T2392" s="216"/>
      <c r="U2392" s="216"/>
      <c r="V2392" s="216"/>
      <c r="W2392" s="216"/>
      <c r="X2392" s="216"/>
      <c r="Y2392" s="216"/>
      <c r="Z2392" s="216"/>
      <c r="AA2392" s="216"/>
      <c r="AB2392" s="216"/>
      <c r="AC2392" s="216"/>
      <c r="AD2392" s="216"/>
      <c r="AH2392" s="216"/>
      <c r="AI2392" s="216"/>
      <c r="AL2392" s="216"/>
      <c r="AM2392" s="216"/>
      <c r="AP2392" s="216"/>
      <c r="AQ2392" s="216"/>
      <c r="AT2392" s="216"/>
      <c r="AU2392" s="216"/>
      <c r="AX2392" s="216"/>
      <c r="AY2392" s="216"/>
      <c r="BB2392" s="216"/>
      <c r="BC2392" s="216"/>
      <c r="BF2392" s="216"/>
      <c r="BG2392" s="216"/>
      <c r="BJ2392" s="216"/>
      <c r="BK2392" s="216"/>
      <c r="BN2392" s="216"/>
      <c r="BO2392" s="216"/>
      <c r="BR2392" s="216"/>
      <c r="BS2392" s="216"/>
      <c r="BV2392" s="216"/>
      <c r="BW2392" s="216"/>
      <c r="BZ2392" s="216"/>
      <c r="CA2392" s="216"/>
      <c r="CD2392" s="216"/>
      <c r="CE2392" s="216"/>
      <c r="CL2392" s="215"/>
      <c r="CP2392" s="215"/>
      <c r="CT2392" s="86"/>
    </row>
    <row r="2393" spans="6:98">
      <c r="F2393" s="215"/>
      <c r="S2393" s="216"/>
      <c r="T2393" s="216"/>
      <c r="U2393" s="216"/>
      <c r="V2393" s="216"/>
      <c r="W2393" s="216"/>
      <c r="X2393" s="216"/>
      <c r="Y2393" s="216"/>
      <c r="Z2393" s="216"/>
      <c r="AA2393" s="216"/>
      <c r="AB2393" s="216"/>
      <c r="AC2393" s="216"/>
      <c r="AD2393" s="216"/>
      <c r="AH2393" s="216"/>
      <c r="AI2393" s="216"/>
      <c r="AL2393" s="216"/>
      <c r="AM2393" s="216"/>
      <c r="AP2393" s="216"/>
      <c r="AQ2393" s="216"/>
      <c r="AT2393" s="216"/>
      <c r="AU2393" s="216"/>
      <c r="AX2393" s="216"/>
      <c r="AY2393" s="216"/>
      <c r="BB2393" s="216"/>
      <c r="BC2393" s="216"/>
      <c r="BF2393" s="216"/>
      <c r="BG2393" s="216"/>
      <c r="BJ2393" s="216"/>
      <c r="BK2393" s="216"/>
      <c r="BN2393" s="216"/>
      <c r="BO2393" s="216"/>
      <c r="BR2393" s="216"/>
      <c r="BS2393" s="216"/>
      <c r="BV2393" s="216"/>
      <c r="BW2393" s="216"/>
      <c r="BZ2393" s="216"/>
      <c r="CA2393" s="216"/>
      <c r="CD2393" s="216"/>
      <c r="CE2393" s="216"/>
      <c r="CL2393" s="215"/>
      <c r="CP2393" s="215"/>
      <c r="CT2393" s="86"/>
    </row>
    <row r="2394" spans="6:98">
      <c r="F2394" s="215"/>
      <c r="S2394" s="216"/>
      <c r="T2394" s="216"/>
      <c r="U2394" s="216"/>
      <c r="V2394" s="216"/>
      <c r="W2394" s="216"/>
      <c r="X2394" s="216"/>
      <c r="Y2394" s="216"/>
      <c r="Z2394" s="216"/>
      <c r="AA2394" s="216"/>
      <c r="AB2394" s="216"/>
      <c r="AC2394" s="216"/>
      <c r="AD2394" s="216"/>
      <c r="AH2394" s="216"/>
      <c r="AI2394" s="216"/>
      <c r="AL2394" s="216"/>
      <c r="AM2394" s="216"/>
      <c r="AP2394" s="216"/>
      <c r="AQ2394" s="216"/>
      <c r="AT2394" s="216"/>
      <c r="AU2394" s="216"/>
      <c r="AX2394" s="216"/>
      <c r="AY2394" s="216"/>
      <c r="BB2394" s="216"/>
      <c r="BC2394" s="216"/>
      <c r="BF2394" s="216"/>
      <c r="BG2394" s="216"/>
      <c r="BJ2394" s="216"/>
      <c r="BK2394" s="216"/>
      <c r="BN2394" s="216"/>
      <c r="BO2394" s="216"/>
      <c r="BR2394" s="216"/>
      <c r="BS2394" s="216"/>
      <c r="BV2394" s="216"/>
      <c r="BW2394" s="216"/>
      <c r="BZ2394" s="216"/>
      <c r="CA2394" s="216"/>
      <c r="CD2394" s="216"/>
      <c r="CE2394" s="216"/>
      <c r="CL2394" s="215"/>
      <c r="CP2394" s="215"/>
      <c r="CT2394" s="86"/>
    </row>
    <row r="2395" spans="6:98">
      <c r="F2395" s="215"/>
      <c r="S2395" s="216"/>
      <c r="T2395" s="216"/>
      <c r="U2395" s="216"/>
      <c r="V2395" s="216"/>
      <c r="W2395" s="216"/>
      <c r="X2395" s="216"/>
      <c r="Y2395" s="216"/>
      <c r="Z2395" s="216"/>
      <c r="AA2395" s="216"/>
      <c r="AB2395" s="216"/>
      <c r="AC2395" s="216"/>
      <c r="AD2395" s="216"/>
      <c r="AH2395" s="216"/>
      <c r="AI2395" s="216"/>
      <c r="AL2395" s="216"/>
      <c r="AM2395" s="216"/>
      <c r="AP2395" s="216"/>
      <c r="AQ2395" s="216"/>
      <c r="AT2395" s="216"/>
      <c r="AU2395" s="216"/>
      <c r="AX2395" s="216"/>
      <c r="AY2395" s="216"/>
      <c r="BB2395" s="216"/>
      <c r="BC2395" s="216"/>
      <c r="BF2395" s="216"/>
      <c r="BG2395" s="216"/>
      <c r="BJ2395" s="216"/>
      <c r="BK2395" s="216"/>
      <c r="BN2395" s="216"/>
      <c r="BO2395" s="216"/>
      <c r="BR2395" s="216"/>
      <c r="BS2395" s="216"/>
      <c r="BV2395" s="216"/>
      <c r="BW2395" s="216"/>
      <c r="BZ2395" s="216"/>
      <c r="CA2395" s="216"/>
      <c r="CD2395" s="216"/>
      <c r="CE2395" s="216"/>
      <c r="CL2395" s="215"/>
      <c r="CP2395" s="215"/>
      <c r="CT2395" s="86"/>
    </row>
    <row r="2396" spans="6:98">
      <c r="F2396" s="215"/>
      <c r="S2396" s="216"/>
      <c r="T2396" s="216"/>
      <c r="U2396" s="216"/>
      <c r="V2396" s="216"/>
      <c r="W2396" s="216"/>
      <c r="X2396" s="216"/>
      <c r="Y2396" s="216"/>
      <c r="Z2396" s="216"/>
      <c r="AA2396" s="216"/>
      <c r="AB2396" s="216"/>
      <c r="AC2396" s="216"/>
      <c r="AD2396" s="216"/>
      <c r="AH2396" s="216"/>
      <c r="AI2396" s="216"/>
      <c r="AL2396" s="216"/>
      <c r="AM2396" s="216"/>
      <c r="AP2396" s="216"/>
      <c r="AQ2396" s="216"/>
      <c r="AT2396" s="216"/>
      <c r="AU2396" s="216"/>
      <c r="AX2396" s="216"/>
      <c r="AY2396" s="216"/>
      <c r="BB2396" s="216"/>
      <c r="BC2396" s="216"/>
      <c r="BF2396" s="216"/>
      <c r="BG2396" s="216"/>
      <c r="BJ2396" s="216"/>
      <c r="BK2396" s="216"/>
      <c r="BN2396" s="216"/>
      <c r="BO2396" s="216"/>
      <c r="BR2396" s="216"/>
      <c r="BS2396" s="216"/>
      <c r="BV2396" s="216"/>
      <c r="BW2396" s="216"/>
      <c r="BZ2396" s="216"/>
      <c r="CA2396" s="216"/>
      <c r="CD2396" s="216"/>
      <c r="CE2396" s="216"/>
      <c r="CL2396" s="215"/>
      <c r="CP2396" s="215"/>
      <c r="CT2396" s="86"/>
    </row>
    <row r="2397" spans="6:98">
      <c r="F2397" s="215"/>
      <c r="S2397" s="216"/>
      <c r="T2397" s="216"/>
      <c r="U2397" s="216"/>
      <c r="V2397" s="216"/>
      <c r="W2397" s="216"/>
      <c r="X2397" s="216"/>
      <c r="Y2397" s="216"/>
      <c r="Z2397" s="216"/>
      <c r="AA2397" s="216"/>
      <c r="AB2397" s="216"/>
      <c r="AC2397" s="216"/>
      <c r="AD2397" s="216"/>
      <c r="AH2397" s="216"/>
      <c r="AI2397" s="216"/>
      <c r="AL2397" s="216"/>
      <c r="AM2397" s="216"/>
      <c r="AP2397" s="216"/>
      <c r="AQ2397" s="216"/>
      <c r="AT2397" s="216"/>
      <c r="AU2397" s="216"/>
      <c r="AX2397" s="216"/>
      <c r="AY2397" s="216"/>
      <c r="BB2397" s="216"/>
      <c r="BC2397" s="216"/>
      <c r="BF2397" s="216"/>
      <c r="BG2397" s="216"/>
      <c r="BJ2397" s="216"/>
      <c r="BK2397" s="216"/>
      <c r="BN2397" s="216"/>
      <c r="BO2397" s="216"/>
      <c r="BR2397" s="216"/>
      <c r="BS2397" s="216"/>
      <c r="BV2397" s="216"/>
      <c r="BW2397" s="216"/>
      <c r="BZ2397" s="216"/>
      <c r="CA2397" s="216"/>
      <c r="CD2397" s="216"/>
      <c r="CE2397" s="216"/>
      <c r="CL2397" s="215"/>
      <c r="CP2397" s="215"/>
      <c r="CT2397" s="86"/>
    </row>
    <row r="2398" spans="6:98">
      <c r="F2398" s="215"/>
      <c r="S2398" s="216"/>
      <c r="T2398" s="216"/>
      <c r="U2398" s="216"/>
      <c r="V2398" s="216"/>
      <c r="W2398" s="216"/>
      <c r="X2398" s="216"/>
      <c r="Y2398" s="216"/>
      <c r="Z2398" s="216"/>
      <c r="AA2398" s="216"/>
      <c r="AB2398" s="216"/>
      <c r="AC2398" s="216"/>
      <c r="AD2398" s="216"/>
      <c r="AH2398" s="216"/>
      <c r="AI2398" s="216"/>
      <c r="AL2398" s="216"/>
      <c r="AM2398" s="216"/>
      <c r="AP2398" s="216"/>
      <c r="AQ2398" s="216"/>
      <c r="AT2398" s="216"/>
      <c r="AU2398" s="216"/>
      <c r="AX2398" s="216"/>
      <c r="AY2398" s="216"/>
      <c r="BB2398" s="216"/>
      <c r="BC2398" s="216"/>
      <c r="BF2398" s="216"/>
      <c r="BG2398" s="216"/>
      <c r="BJ2398" s="216"/>
      <c r="BK2398" s="216"/>
      <c r="BN2398" s="216"/>
      <c r="BO2398" s="216"/>
      <c r="BR2398" s="216"/>
      <c r="BS2398" s="216"/>
      <c r="BV2398" s="216"/>
      <c r="BW2398" s="216"/>
      <c r="BZ2398" s="216"/>
      <c r="CA2398" s="216"/>
      <c r="CD2398" s="216"/>
      <c r="CE2398" s="216"/>
      <c r="CL2398" s="215"/>
      <c r="CP2398" s="215"/>
      <c r="CT2398" s="86"/>
    </row>
    <row r="2399" spans="6:98">
      <c r="F2399" s="215"/>
      <c r="S2399" s="216"/>
      <c r="T2399" s="216"/>
      <c r="U2399" s="216"/>
      <c r="V2399" s="216"/>
      <c r="W2399" s="216"/>
      <c r="X2399" s="216"/>
      <c r="Y2399" s="216"/>
      <c r="Z2399" s="216"/>
      <c r="AA2399" s="216"/>
      <c r="AB2399" s="216"/>
      <c r="AC2399" s="216"/>
      <c r="AD2399" s="216"/>
      <c r="AH2399" s="216"/>
      <c r="AI2399" s="216"/>
      <c r="AL2399" s="216"/>
      <c r="AM2399" s="216"/>
      <c r="AP2399" s="216"/>
      <c r="AQ2399" s="216"/>
      <c r="AT2399" s="216"/>
      <c r="AU2399" s="216"/>
      <c r="AX2399" s="216"/>
      <c r="AY2399" s="216"/>
      <c r="BB2399" s="216"/>
      <c r="BC2399" s="216"/>
      <c r="BF2399" s="216"/>
      <c r="BG2399" s="216"/>
      <c r="BJ2399" s="216"/>
      <c r="BK2399" s="216"/>
      <c r="BN2399" s="216"/>
      <c r="BO2399" s="216"/>
      <c r="BR2399" s="216"/>
      <c r="BS2399" s="216"/>
      <c r="BV2399" s="216"/>
      <c r="BW2399" s="216"/>
      <c r="BZ2399" s="216"/>
      <c r="CA2399" s="216"/>
      <c r="CD2399" s="216"/>
      <c r="CE2399" s="216"/>
      <c r="CL2399" s="215"/>
      <c r="CP2399" s="215"/>
      <c r="CT2399" s="86"/>
    </row>
    <row r="2400" spans="6:98">
      <c r="F2400" s="215"/>
      <c r="S2400" s="216"/>
      <c r="T2400" s="216"/>
      <c r="U2400" s="216"/>
      <c r="V2400" s="216"/>
      <c r="W2400" s="216"/>
      <c r="X2400" s="216"/>
      <c r="Y2400" s="216"/>
      <c r="Z2400" s="216"/>
      <c r="AA2400" s="216"/>
      <c r="AB2400" s="216"/>
      <c r="AC2400" s="216"/>
      <c r="AD2400" s="216"/>
      <c r="AH2400" s="216"/>
      <c r="AI2400" s="216"/>
      <c r="AL2400" s="216"/>
      <c r="AM2400" s="216"/>
      <c r="AP2400" s="216"/>
      <c r="AQ2400" s="216"/>
      <c r="AT2400" s="216"/>
      <c r="AU2400" s="216"/>
      <c r="AX2400" s="216"/>
      <c r="AY2400" s="216"/>
      <c r="BB2400" s="216"/>
      <c r="BC2400" s="216"/>
      <c r="BF2400" s="216"/>
      <c r="BG2400" s="216"/>
      <c r="BJ2400" s="216"/>
      <c r="BK2400" s="216"/>
      <c r="BN2400" s="216"/>
      <c r="BO2400" s="216"/>
      <c r="BR2400" s="216"/>
      <c r="BS2400" s="216"/>
      <c r="BV2400" s="216"/>
      <c r="BW2400" s="216"/>
      <c r="BZ2400" s="216"/>
      <c r="CA2400" s="216"/>
      <c r="CD2400" s="216"/>
      <c r="CE2400" s="216"/>
      <c r="CL2400" s="215"/>
      <c r="CP2400" s="215"/>
      <c r="CT2400" s="86"/>
    </row>
    <row r="2401" spans="6:98">
      <c r="F2401" s="215"/>
      <c r="S2401" s="216"/>
      <c r="T2401" s="216"/>
      <c r="U2401" s="216"/>
      <c r="V2401" s="216"/>
      <c r="W2401" s="216"/>
      <c r="X2401" s="216"/>
      <c r="Y2401" s="216"/>
      <c r="Z2401" s="216"/>
      <c r="AA2401" s="216"/>
      <c r="AB2401" s="216"/>
      <c r="AC2401" s="216"/>
      <c r="AD2401" s="216"/>
      <c r="AH2401" s="216"/>
      <c r="AI2401" s="216"/>
      <c r="AL2401" s="216"/>
      <c r="AM2401" s="216"/>
      <c r="AP2401" s="216"/>
      <c r="AQ2401" s="216"/>
      <c r="AT2401" s="216"/>
      <c r="AU2401" s="216"/>
      <c r="AX2401" s="216"/>
      <c r="AY2401" s="216"/>
      <c r="BB2401" s="216"/>
      <c r="BC2401" s="216"/>
      <c r="BF2401" s="216"/>
      <c r="BG2401" s="216"/>
      <c r="BJ2401" s="216"/>
      <c r="BK2401" s="216"/>
      <c r="BN2401" s="216"/>
      <c r="BO2401" s="216"/>
      <c r="BR2401" s="216"/>
      <c r="BS2401" s="216"/>
      <c r="BV2401" s="216"/>
      <c r="BW2401" s="216"/>
      <c r="BZ2401" s="216"/>
      <c r="CA2401" s="216"/>
      <c r="CD2401" s="216"/>
      <c r="CE2401" s="216"/>
      <c r="CL2401" s="215"/>
      <c r="CP2401" s="215"/>
      <c r="CT2401" s="86"/>
    </row>
    <row r="2402" spans="6:98">
      <c r="F2402" s="215"/>
      <c r="S2402" s="216"/>
      <c r="T2402" s="216"/>
      <c r="U2402" s="216"/>
      <c r="V2402" s="216"/>
      <c r="W2402" s="216"/>
      <c r="X2402" s="216"/>
      <c r="Y2402" s="216"/>
      <c r="Z2402" s="216"/>
      <c r="AA2402" s="216"/>
      <c r="AB2402" s="216"/>
      <c r="AC2402" s="216"/>
      <c r="AD2402" s="216"/>
      <c r="AH2402" s="216"/>
      <c r="AI2402" s="216"/>
      <c r="AL2402" s="216"/>
      <c r="AM2402" s="216"/>
      <c r="AP2402" s="216"/>
      <c r="AQ2402" s="216"/>
      <c r="AT2402" s="216"/>
      <c r="AU2402" s="216"/>
      <c r="AX2402" s="216"/>
      <c r="AY2402" s="216"/>
      <c r="BB2402" s="216"/>
      <c r="BC2402" s="216"/>
      <c r="BF2402" s="216"/>
      <c r="BG2402" s="216"/>
      <c r="BJ2402" s="216"/>
      <c r="BK2402" s="216"/>
      <c r="BN2402" s="216"/>
      <c r="BO2402" s="216"/>
      <c r="BR2402" s="216"/>
      <c r="BS2402" s="216"/>
      <c r="BV2402" s="216"/>
      <c r="BW2402" s="216"/>
      <c r="BZ2402" s="216"/>
      <c r="CA2402" s="216"/>
      <c r="CD2402" s="216"/>
      <c r="CE2402" s="216"/>
      <c r="CL2402" s="215"/>
      <c r="CP2402" s="215"/>
      <c r="CT2402" s="86"/>
    </row>
    <row r="2403" spans="6:98">
      <c r="F2403" s="215"/>
      <c r="S2403" s="216"/>
      <c r="T2403" s="216"/>
      <c r="U2403" s="216"/>
      <c r="V2403" s="216"/>
      <c r="W2403" s="216"/>
      <c r="X2403" s="216"/>
      <c r="Y2403" s="216"/>
      <c r="Z2403" s="216"/>
      <c r="AA2403" s="216"/>
      <c r="AB2403" s="216"/>
      <c r="AC2403" s="216"/>
      <c r="AD2403" s="216"/>
      <c r="AH2403" s="216"/>
      <c r="AI2403" s="216"/>
      <c r="AL2403" s="216"/>
      <c r="AM2403" s="216"/>
      <c r="AP2403" s="216"/>
      <c r="AQ2403" s="216"/>
      <c r="AT2403" s="216"/>
      <c r="AU2403" s="216"/>
      <c r="AX2403" s="216"/>
      <c r="AY2403" s="216"/>
      <c r="BB2403" s="216"/>
      <c r="BC2403" s="216"/>
      <c r="BF2403" s="216"/>
      <c r="BG2403" s="216"/>
      <c r="BJ2403" s="216"/>
      <c r="BK2403" s="216"/>
      <c r="BN2403" s="216"/>
      <c r="BO2403" s="216"/>
      <c r="BR2403" s="216"/>
      <c r="BS2403" s="216"/>
      <c r="BV2403" s="216"/>
      <c r="BW2403" s="216"/>
      <c r="BZ2403" s="216"/>
      <c r="CA2403" s="216"/>
      <c r="CD2403" s="216"/>
      <c r="CE2403" s="216"/>
      <c r="CL2403" s="215"/>
      <c r="CP2403" s="215"/>
      <c r="CT2403" s="86"/>
    </row>
    <row r="2404" spans="6:98">
      <c r="F2404" s="215"/>
      <c r="S2404" s="216"/>
      <c r="T2404" s="216"/>
      <c r="U2404" s="216"/>
      <c r="V2404" s="216"/>
      <c r="W2404" s="216"/>
      <c r="X2404" s="216"/>
      <c r="Y2404" s="216"/>
      <c r="Z2404" s="216"/>
      <c r="AA2404" s="216"/>
      <c r="AB2404" s="216"/>
      <c r="AC2404" s="216"/>
      <c r="AD2404" s="216"/>
      <c r="AH2404" s="216"/>
      <c r="AI2404" s="216"/>
      <c r="AL2404" s="216"/>
      <c r="AM2404" s="216"/>
      <c r="AP2404" s="216"/>
      <c r="AQ2404" s="216"/>
      <c r="AT2404" s="216"/>
      <c r="AU2404" s="216"/>
      <c r="AX2404" s="216"/>
      <c r="AY2404" s="216"/>
      <c r="BB2404" s="216"/>
      <c r="BC2404" s="216"/>
      <c r="BF2404" s="216"/>
      <c r="BG2404" s="216"/>
      <c r="BJ2404" s="216"/>
      <c r="BK2404" s="216"/>
      <c r="BN2404" s="216"/>
      <c r="BO2404" s="216"/>
      <c r="BR2404" s="216"/>
      <c r="BS2404" s="216"/>
      <c r="BV2404" s="216"/>
      <c r="BW2404" s="216"/>
      <c r="BZ2404" s="216"/>
      <c r="CA2404" s="216"/>
      <c r="CD2404" s="216"/>
      <c r="CE2404" s="216"/>
      <c r="CL2404" s="215"/>
      <c r="CP2404" s="215"/>
      <c r="CT2404" s="86"/>
    </row>
    <row r="2405" spans="6:98">
      <c r="F2405" s="215"/>
      <c r="S2405" s="216"/>
      <c r="T2405" s="216"/>
      <c r="U2405" s="216"/>
      <c r="V2405" s="216"/>
      <c r="W2405" s="216"/>
      <c r="X2405" s="216"/>
      <c r="Y2405" s="216"/>
      <c r="Z2405" s="216"/>
      <c r="AA2405" s="216"/>
      <c r="AB2405" s="216"/>
      <c r="AC2405" s="216"/>
      <c r="AD2405" s="216"/>
      <c r="AH2405" s="216"/>
      <c r="AI2405" s="216"/>
      <c r="AL2405" s="216"/>
      <c r="AM2405" s="216"/>
      <c r="AP2405" s="216"/>
      <c r="AQ2405" s="216"/>
      <c r="AT2405" s="216"/>
      <c r="AU2405" s="216"/>
      <c r="AX2405" s="216"/>
      <c r="AY2405" s="216"/>
      <c r="BB2405" s="216"/>
      <c r="BC2405" s="216"/>
      <c r="BF2405" s="216"/>
      <c r="BG2405" s="216"/>
      <c r="BJ2405" s="216"/>
      <c r="BK2405" s="216"/>
      <c r="BN2405" s="216"/>
      <c r="BO2405" s="216"/>
      <c r="BR2405" s="216"/>
      <c r="BS2405" s="216"/>
      <c r="BV2405" s="216"/>
      <c r="BW2405" s="216"/>
      <c r="BZ2405" s="216"/>
      <c r="CA2405" s="216"/>
      <c r="CD2405" s="216"/>
      <c r="CE2405" s="216"/>
      <c r="CL2405" s="215"/>
      <c r="CP2405" s="215"/>
      <c r="CT2405" s="86"/>
    </row>
    <row r="2406" spans="6:98">
      <c r="F2406" s="215"/>
      <c r="S2406" s="216"/>
      <c r="T2406" s="216"/>
      <c r="U2406" s="216"/>
      <c r="V2406" s="216"/>
      <c r="W2406" s="216"/>
      <c r="X2406" s="216"/>
      <c r="Y2406" s="216"/>
      <c r="Z2406" s="216"/>
      <c r="AA2406" s="216"/>
      <c r="AB2406" s="216"/>
      <c r="AC2406" s="216"/>
      <c r="AD2406" s="216"/>
      <c r="AH2406" s="216"/>
      <c r="AI2406" s="216"/>
      <c r="AL2406" s="216"/>
      <c r="AM2406" s="216"/>
      <c r="AP2406" s="216"/>
      <c r="AQ2406" s="216"/>
      <c r="AT2406" s="216"/>
      <c r="AU2406" s="216"/>
      <c r="AX2406" s="216"/>
      <c r="AY2406" s="216"/>
      <c r="BB2406" s="216"/>
      <c r="BC2406" s="216"/>
      <c r="BF2406" s="216"/>
      <c r="BG2406" s="216"/>
      <c r="BJ2406" s="216"/>
      <c r="BK2406" s="216"/>
      <c r="BN2406" s="216"/>
      <c r="BO2406" s="216"/>
      <c r="BR2406" s="216"/>
      <c r="BS2406" s="216"/>
      <c r="BV2406" s="216"/>
      <c r="BW2406" s="216"/>
      <c r="BZ2406" s="216"/>
      <c r="CA2406" s="216"/>
      <c r="CD2406" s="216"/>
      <c r="CE2406" s="216"/>
      <c r="CL2406" s="215"/>
      <c r="CP2406" s="215"/>
      <c r="CT2406" s="86"/>
    </row>
    <row r="2407" spans="6:98">
      <c r="F2407" s="215"/>
      <c r="S2407" s="216"/>
      <c r="T2407" s="216"/>
      <c r="U2407" s="216"/>
      <c r="V2407" s="216"/>
      <c r="W2407" s="216"/>
      <c r="X2407" s="216"/>
      <c r="Y2407" s="216"/>
      <c r="Z2407" s="216"/>
      <c r="AA2407" s="216"/>
      <c r="AB2407" s="216"/>
      <c r="AC2407" s="216"/>
      <c r="AD2407" s="216"/>
      <c r="AH2407" s="216"/>
      <c r="AI2407" s="216"/>
      <c r="AL2407" s="216"/>
      <c r="AM2407" s="216"/>
      <c r="AP2407" s="216"/>
      <c r="AQ2407" s="216"/>
      <c r="AT2407" s="216"/>
      <c r="AU2407" s="216"/>
      <c r="AX2407" s="216"/>
      <c r="AY2407" s="216"/>
      <c r="BB2407" s="216"/>
      <c r="BC2407" s="216"/>
      <c r="BF2407" s="216"/>
      <c r="BG2407" s="216"/>
      <c r="BJ2407" s="216"/>
      <c r="BK2407" s="216"/>
      <c r="BN2407" s="216"/>
      <c r="BO2407" s="216"/>
      <c r="BR2407" s="216"/>
      <c r="BS2407" s="216"/>
      <c r="BV2407" s="216"/>
      <c r="BW2407" s="216"/>
      <c r="BZ2407" s="216"/>
      <c r="CA2407" s="216"/>
      <c r="CD2407" s="216"/>
      <c r="CE2407" s="216"/>
      <c r="CL2407" s="215"/>
      <c r="CP2407" s="215"/>
      <c r="CT2407" s="86"/>
    </row>
    <row r="2408" spans="6:98">
      <c r="F2408" s="215"/>
      <c r="S2408" s="216"/>
      <c r="T2408" s="216"/>
      <c r="U2408" s="216"/>
      <c r="V2408" s="216"/>
      <c r="W2408" s="216"/>
      <c r="X2408" s="216"/>
      <c r="Y2408" s="216"/>
      <c r="Z2408" s="216"/>
      <c r="AA2408" s="216"/>
      <c r="AB2408" s="216"/>
      <c r="AC2408" s="216"/>
      <c r="AD2408" s="216"/>
      <c r="AH2408" s="216"/>
      <c r="AI2408" s="216"/>
      <c r="AL2408" s="216"/>
      <c r="AM2408" s="216"/>
      <c r="AP2408" s="216"/>
      <c r="AQ2408" s="216"/>
      <c r="AT2408" s="216"/>
      <c r="AU2408" s="216"/>
      <c r="AX2408" s="216"/>
      <c r="AY2408" s="216"/>
      <c r="BB2408" s="216"/>
      <c r="BC2408" s="216"/>
      <c r="BF2408" s="216"/>
      <c r="BG2408" s="216"/>
      <c r="BJ2408" s="216"/>
      <c r="BK2408" s="216"/>
      <c r="BN2408" s="216"/>
      <c r="BO2408" s="216"/>
      <c r="BR2408" s="216"/>
      <c r="BS2408" s="216"/>
      <c r="BV2408" s="216"/>
      <c r="BW2408" s="216"/>
      <c r="BZ2408" s="216"/>
      <c r="CA2408" s="216"/>
      <c r="CD2408" s="216"/>
      <c r="CE2408" s="216"/>
      <c r="CL2408" s="215"/>
      <c r="CP2408" s="215"/>
      <c r="CT2408" s="86"/>
    </row>
    <row r="2409" spans="6:98">
      <c r="F2409" s="215"/>
      <c r="S2409" s="216"/>
      <c r="T2409" s="216"/>
      <c r="U2409" s="216"/>
      <c r="V2409" s="216"/>
      <c r="W2409" s="216"/>
      <c r="X2409" s="216"/>
      <c r="Y2409" s="216"/>
      <c r="Z2409" s="216"/>
      <c r="AA2409" s="216"/>
      <c r="AB2409" s="216"/>
      <c r="AC2409" s="216"/>
      <c r="AD2409" s="216"/>
      <c r="AH2409" s="216"/>
      <c r="AI2409" s="216"/>
      <c r="AL2409" s="216"/>
      <c r="AM2409" s="216"/>
      <c r="AP2409" s="216"/>
      <c r="AQ2409" s="216"/>
      <c r="AT2409" s="216"/>
      <c r="AU2409" s="216"/>
      <c r="AX2409" s="216"/>
      <c r="AY2409" s="216"/>
      <c r="BB2409" s="216"/>
      <c r="BC2409" s="216"/>
      <c r="BF2409" s="216"/>
      <c r="BG2409" s="216"/>
      <c r="BJ2409" s="216"/>
      <c r="BK2409" s="216"/>
      <c r="BN2409" s="216"/>
      <c r="BO2409" s="216"/>
      <c r="BR2409" s="216"/>
      <c r="BS2409" s="216"/>
      <c r="BV2409" s="216"/>
      <c r="BW2409" s="216"/>
      <c r="BZ2409" s="216"/>
      <c r="CA2409" s="216"/>
      <c r="CD2409" s="216"/>
      <c r="CE2409" s="216"/>
      <c r="CL2409" s="215"/>
      <c r="CP2409" s="215"/>
      <c r="CT2409" s="86"/>
    </row>
    <row r="2410" spans="6:98">
      <c r="F2410" s="215"/>
      <c r="S2410" s="216"/>
      <c r="T2410" s="216"/>
      <c r="U2410" s="216"/>
      <c r="V2410" s="216"/>
      <c r="W2410" s="216"/>
      <c r="X2410" s="216"/>
      <c r="Y2410" s="216"/>
      <c r="Z2410" s="216"/>
      <c r="AA2410" s="216"/>
      <c r="AB2410" s="216"/>
      <c r="AC2410" s="216"/>
      <c r="AD2410" s="216"/>
      <c r="AH2410" s="216"/>
      <c r="AI2410" s="216"/>
      <c r="AL2410" s="216"/>
      <c r="AM2410" s="216"/>
      <c r="AP2410" s="216"/>
      <c r="AQ2410" s="216"/>
      <c r="AT2410" s="216"/>
      <c r="AU2410" s="216"/>
      <c r="AX2410" s="216"/>
      <c r="AY2410" s="216"/>
      <c r="BB2410" s="216"/>
      <c r="BC2410" s="216"/>
      <c r="BF2410" s="216"/>
      <c r="BG2410" s="216"/>
      <c r="BJ2410" s="216"/>
      <c r="BK2410" s="216"/>
      <c r="BN2410" s="216"/>
      <c r="BO2410" s="216"/>
      <c r="BR2410" s="216"/>
      <c r="BS2410" s="216"/>
      <c r="BV2410" s="216"/>
      <c r="BW2410" s="216"/>
      <c r="BZ2410" s="216"/>
      <c r="CA2410" s="216"/>
      <c r="CD2410" s="216"/>
      <c r="CE2410" s="216"/>
      <c r="CL2410" s="215"/>
      <c r="CP2410" s="215"/>
      <c r="CT2410" s="86"/>
    </row>
    <row r="2411" spans="6:98">
      <c r="F2411" s="215"/>
      <c r="S2411" s="216"/>
      <c r="T2411" s="216"/>
      <c r="U2411" s="216"/>
      <c r="V2411" s="216"/>
      <c r="W2411" s="216"/>
      <c r="X2411" s="216"/>
      <c r="Y2411" s="216"/>
      <c r="Z2411" s="216"/>
      <c r="AA2411" s="216"/>
      <c r="AB2411" s="216"/>
      <c r="AC2411" s="216"/>
      <c r="AD2411" s="216"/>
      <c r="AH2411" s="216"/>
      <c r="AI2411" s="216"/>
      <c r="AL2411" s="216"/>
      <c r="AM2411" s="216"/>
      <c r="AP2411" s="216"/>
      <c r="AQ2411" s="216"/>
      <c r="AT2411" s="216"/>
      <c r="AU2411" s="216"/>
      <c r="AX2411" s="216"/>
      <c r="AY2411" s="216"/>
      <c r="BB2411" s="216"/>
      <c r="BC2411" s="216"/>
      <c r="BF2411" s="216"/>
      <c r="BG2411" s="216"/>
      <c r="BJ2411" s="216"/>
      <c r="BK2411" s="216"/>
      <c r="BN2411" s="216"/>
      <c r="BO2411" s="216"/>
      <c r="BR2411" s="216"/>
      <c r="BS2411" s="216"/>
      <c r="BV2411" s="216"/>
      <c r="BW2411" s="216"/>
      <c r="BZ2411" s="216"/>
      <c r="CA2411" s="216"/>
      <c r="CD2411" s="216"/>
      <c r="CE2411" s="216"/>
      <c r="CL2411" s="215"/>
      <c r="CP2411" s="215"/>
      <c r="CT2411" s="86"/>
    </row>
    <row r="2412" spans="6:98">
      <c r="F2412" s="215"/>
      <c r="S2412" s="216"/>
      <c r="T2412" s="216"/>
      <c r="U2412" s="216"/>
      <c r="V2412" s="216"/>
      <c r="W2412" s="216"/>
      <c r="X2412" s="216"/>
      <c r="Y2412" s="216"/>
      <c r="Z2412" s="216"/>
      <c r="AA2412" s="216"/>
      <c r="AB2412" s="216"/>
      <c r="AC2412" s="216"/>
      <c r="AD2412" s="216"/>
      <c r="AH2412" s="216"/>
      <c r="AI2412" s="216"/>
      <c r="AL2412" s="216"/>
      <c r="AM2412" s="216"/>
      <c r="AP2412" s="216"/>
      <c r="AQ2412" s="216"/>
      <c r="AT2412" s="216"/>
      <c r="AU2412" s="216"/>
      <c r="AX2412" s="216"/>
      <c r="AY2412" s="216"/>
      <c r="BB2412" s="216"/>
      <c r="BC2412" s="216"/>
      <c r="BF2412" s="216"/>
      <c r="BG2412" s="216"/>
      <c r="BJ2412" s="216"/>
      <c r="BK2412" s="216"/>
      <c r="BN2412" s="216"/>
      <c r="BO2412" s="216"/>
      <c r="BR2412" s="216"/>
      <c r="BS2412" s="216"/>
      <c r="BV2412" s="216"/>
      <c r="BW2412" s="216"/>
      <c r="BZ2412" s="216"/>
      <c r="CA2412" s="216"/>
      <c r="CD2412" s="216"/>
      <c r="CE2412" s="216"/>
      <c r="CL2412" s="215"/>
      <c r="CP2412" s="215"/>
      <c r="CT2412" s="86"/>
    </row>
    <row r="2413" spans="6:98">
      <c r="F2413" s="215"/>
      <c r="S2413" s="216"/>
      <c r="T2413" s="216"/>
      <c r="U2413" s="216"/>
      <c r="V2413" s="216"/>
      <c r="W2413" s="216"/>
      <c r="X2413" s="216"/>
      <c r="Y2413" s="216"/>
      <c r="Z2413" s="216"/>
      <c r="AA2413" s="216"/>
      <c r="AB2413" s="216"/>
      <c r="AC2413" s="216"/>
      <c r="AD2413" s="216"/>
      <c r="AH2413" s="216"/>
      <c r="AI2413" s="216"/>
      <c r="AL2413" s="216"/>
      <c r="AM2413" s="216"/>
      <c r="AP2413" s="216"/>
      <c r="AQ2413" s="216"/>
      <c r="AT2413" s="216"/>
      <c r="AU2413" s="216"/>
      <c r="AX2413" s="216"/>
      <c r="AY2413" s="216"/>
      <c r="BB2413" s="216"/>
      <c r="BC2413" s="216"/>
      <c r="BF2413" s="216"/>
      <c r="BG2413" s="216"/>
      <c r="BJ2413" s="216"/>
      <c r="BK2413" s="216"/>
      <c r="BN2413" s="216"/>
      <c r="BO2413" s="216"/>
      <c r="BR2413" s="216"/>
      <c r="BS2413" s="216"/>
      <c r="BV2413" s="216"/>
      <c r="BW2413" s="216"/>
      <c r="BZ2413" s="216"/>
      <c r="CA2413" s="216"/>
      <c r="CD2413" s="216"/>
      <c r="CE2413" s="216"/>
      <c r="CL2413" s="215"/>
      <c r="CP2413" s="215"/>
      <c r="CT2413" s="86"/>
    </row>
    <row r="2414" spans="6:98">
      <c r="F2414" s="215"/>
      <c r="S2414" s="216"/>
      <c r="T2414" s="216"/>
      <c r="U2414" s="216"/>
      <c r="V2414" s="216"/>
      <c r="W2414" s="216"/>
      <c r="X2414" s="216"/>
      <c r="Y2414" s="216"/>
      <c r="Z2414" s="216"/>
      <c r="AA2414" s="216"/>
      <c r="AB2414" s="216"/>
      <c r="AC2414" s="216"/>
      <c r="AD2414" s="216"/>
      <c r="AH2414" s="216"/>
      <c r="AI2414" s="216"/>
      <c r="AL2414" s="216"/>
      <c r="AM2414" s="216"/>
      <c r="AP2414" s="216"/>
      <c r="AQ2414" s="216"/>
      <c r="AT2414" s="216"/>
      <c r="AU2414" s="216"/>
      <c r="AX2414" s="216"/>
      <c r="AY2414" s="216"/>
      <c r="BB2414" s="216"/>
      <c r="BC2414" s="216"/>
      <c r="BF2414" s="216"/>
      <c r="BG2414" s="216"/>
      <c r="BJ2414" s="216"/>
      <c r="BK2414" s="216"/>
      <c r="BN2414" s="216"/>
      <c r="BO2414" s="216"/>
      <c r="BR2414" s="216"/>
      <c r="BS2414" s="216"/>
      <c r="BV2414" s="216"/>
      <c r="BW2414" s="216"/>
      <c r="BZ2414" s="216"/>
      <c r="CA2414" s="216"/>
      <c r="CD2414" s="216"/>
      <c r="CE2414" s="216"/>
      <c r="CL2414" s="215"/>
      <c r="CP2414" s="215"/>
      <c r="CT2414" s="86"/>
    </row>
    <row r="2415" spans="6:98">
      <c r="F2415" s="215"/>
      <c r="S2415" s="216"/>
      <c r="T2415" s="216"/>
      <c r="U2415" s="216"/>
      <c r="V2415" s="216"/>
      <c r="W2415" s="216"/>
      <c r="X2415" s="216"/>
      <c r="Y2415" s="216"/>
      <c r="Z2415" s="216"/>
      <c r="AA2415" s="216"/>
      <c r="AB2415" s="216"/>
      <c r="AC2415" s="216"/>
      <c r="AD2415" s="216"/>
      <c r="AH2415" s="216"/>
      <c r="AI2415" s="216"/>
      <c r="AL2415" s="216"/>
      <c r="AM2415" s="216"/>
      <c r="AP2415" s="216"/>
      <c r="AQ2415" s="216"/>
      <c r="AT2415" s="216"/>
      <c r="AU2415" s="216"/>
      <c r="AX2415" s="216"/>
      <c r="AY2415" s="216"/>
      <c r="BB2415" s="216"/>
      <c r="BC2415" s="216"/>
      <c r="BF2415" s="216"/>
      <c r="BG2415" s="216"/>
      <c r="BJ2415" s="216"/>
      <c r="BK2415" s="216"/>
      <c r="BN2415" s="216"/>
      <c r="BO2415" s="216"/>
      <c r="BR2415" s="216"/>
      <c r="BS2415" s="216"/>
      <c r="BV2415" s="216"/>
      <c r="BW2415" s="216"/>
      <c r="BZ2415" s="216"/>
      <c r="CA2415" s="216"/>
      <c r="CD2415" s="216"/>
      <c r="CE2415" s="216"/>
      <c r="CL2415" s="215"/>
      <c r="CP2415" s="215"/>
      <c r="CT2415" s="86"/>
    </row>
    <row r="2416" spans="6:98">
      <c r="F2416" s="215"/>
      <c r="S2416" s="216"/>
      <c r="T2416" s="216"/>
      <c r="U2416" s="216"/>
      <c r="V2416" s="216"/>
      <c r="W2416" s="216"/>
      <c r="X2416" s="216"/>
      <c r="Y2416" s="216"/>
      <c r="Z2416" s="216"/>
      <c r="AA2416" s="216"/>
      <c r="AB2416" s="216"/>
      <c r="AC2416" s="216"/>
      <c r="AD2416" s="216"/>
      <c r="AH2416" s="216"/>
      <c r="AI2416" s="216"/>
      <c r="AL2416" s="216"/>
      <c r="AM2416" s="216"/>
      <c r="AP2416" s="216"/>
      <c r="AQ2416" s="216"/>
      <c r="AT2416" s="216"/>
      <c r="AU2416" s="216"/>
      <c r="AX2416" s="216"/>
      <c r="AY2416" s="216"/>
      <c r="BB2416" s="216"/>
      <c r="BC2416" s="216"/>
      <c r="BF2416" s="216"/>
      <c r="BG2416" s="216"/>
      <c r="BJ2416" s="216"/>
      <c r="BK2416" s="216"/>
      <c r="BN2416" s="216"/>
      <c r="BO2416" s="216"/>
      <c r="BR2416" s="216"/>
      <c r="BS2416" s="216"/>
      <c r="BV2416" s="216"/>
      <c r="BW2416" s="216"/>
      <c r="BZ2416" s="216"/>
      <c r="CA2416" s="216"/>
      <c r="CD2416" s="216"/>
      <c r="CE2416" s="216"/>
      <c r="CL2416" s="215"/>
      <c r="CP2416" s="215"/>
      <c r="CT2416" s="86"/>
    </row>
    <row r="2417" spans="6:98">
      <c r="F2417" s="215"/>
      <c r="S2417" s="216"/>
      <c r="T2417" s="216"/>
      <c r="U2417" s="216"/>
      <c r="V2417" s="216"/>
      <c r="W2417" s="216"/>
      <c r="X2417" s="216"/>
      <c r="Y2417" s="216"/>
      <c r="Z2417" s="216"/>
      <c r="AA2417" s="216"/>
      <c r="AB2417" s="216"/>
      <c r="AC2417" s="216"/>
      <c r="AD2417" s="216"/>
      <c r="AH2417" s="216"/>
      <c r="AI2417" s="216"/>
      <c r="AL2417" s="216"/>
      <c r="AM2417" s="216"/>
      <c r="AP2417" s="216"/>
      <c r="AQ2417" s="216"/>
      <c r="AT2417" s="216"/>
      <c r="AU2417" s="216"/>
      <c r="AX2417" s="216"/>
      <c r="AY2417" s="216"/>
      <c r="BB2417" s="216"/>
      <c r="BC2417" s="216"/>
      <c r="BF2417" s="216"/>
      <c r="BG2417" s="216"/>
      <c r="BJ2417" s="216"/>
      <c r="BK2417" s="216"/>
      <c r="BN2417" s="216"/>
      <c r="BO2417" s="216"/>
      <c r="BR2417" s="216"/>
      <c r="BS2417" s="216"/>
      <c r="BV2417" s="216"/>
      <c r="BW2417" s="216"/>
      <c r="BZ2417" s="216"/>
      <c r="CA2417" s="216"/>
      <c r="CD2417" s="216"/>
      <c r="CE2417" s="216"/>
      <c r="CL2417" s="215"/>
      <c r="CP2417" s="215"/>
      <c r="CT2417" s="86"/>
    </row>
    <row r="2418" spans="6:98">
      <c r="F2418" s="215"/>
      <c r="S2418" s="216"/>
      <c r="T2418" s="216"/>
      <c r="U2418" s="216"/>
      <c r="V2418" s="216"/>
      <c r="W2418" s="216"/>
      <c r="X2418" s="216"/>
      <c r="Y2418" s="216"/>
      <c r="Z2418" s="216"/>
      <c r="AA2418" s="216"/>
      <c r="AB2418" s="216"/>
      <c r="AC2418" s="216"/>
      <c r="AD2418" s="216"/>
      <c r="AH2418" s="216"/>
      <c r="AI2418" s="216"/>
      <c r="AL2418" s="216"/>
      <c r="AM2418" s="216"/>
      <c r="AP2418" s="216"/>
      <c r="AQ2418" s="216"/>
      <c r="AT2418" s="216"/>
      <c r="AU2418" s="216"/>
      <c r="AX2418" s="216"/>
      <c r="AY2418" s="216"/>
      <c r="BB2418" s="216"/>
      <c r="BC2418" s="216"/>
      <c r="BF2418" s="216"/>
      <c r="BG2418" s="216"/>
      <c r="BJ2418" s="216"/>
      <c r="BK2418" s="216"/>
      <c r="BN2418" s="216"/>
      <c r="BO2418" s="216"/>
      <c r="BR2418" s="216"/>
      <c r="BS2418" s="216"/>
      <c r="BV2418" s="216"/>
      <c r="BW2418" s="216"/>
      <c r="BZ2418" s="216"/>
      <c r="CA2418" s="216"/>
      <c r="CD2418" s="216"/>
      <c r="CE2418" s="216"/>
      <c r="CL2418" s="215"/>
      <c r="CP2418" s="215"/>
      <c r="CT2418" s="86"/>
    </row>
    <row r="2419" spans="6:98">
      <c r="F2419" s="215"/>
      <c r="S2419" s="216"/>
      <c r="T2419" s="216"/>
      <c r="U2419" s="216"/>
      <c r="V2419" s="216"/>
      <c r="W2419" s="216"/>
      <c r="X2419" s="216"/>
      <c r="Y2419" s="216"/>
      <c r="Z2419" s="216"/>
      <c r="AA2419" s="216"/>
      <c r="AB2419" s="216"/>
      <c r="AC2419" s="216"/>
      <c r="AD2419" s="216"/>
      <c r="AH2419" s="216"/>
      <c r="AI2419" s="216"/>
      <c r="AL2419" s="216"/>
      <c r="AM2419" s="216"/>
      <c r="AP2419" s="216"/>
      <c r="AQ2419" s="216"/>
      <c r="AT2419" s="216"/>
      <c r="AU2419" s="216"/>
      <c r="AX2419" s="216"/>
      <c r="AY2419" s="216"/>
      <c r="BB2419" s="216"/>
      <c r="BC2419" s="216"/>
      <c r="BF2419" s="216"/>
      <c r="BG2419" s="216"/>
      <c r="BJ2419" s="216"/>
      <c r="BK2419" s="216"/>
      <c r="BN2419" s="216"/>
      <c r="BO2419" s="216"/>
      <c r="BR2419" s="216"/>
      <c r="BS2419" s="216"/>
      <c r="BV2419" s="216"/>
      <c r="BW2419" s="216"/>
      <c r="BZ2419" s="216"/>
      <c r="CA2419" s="216"/>
      <c r="CD2419" s="216"/>
      <c r="CE2419" s="216"/>
      <c r="CL2419" s="215"/>
      <c r="CP2419" s="215"/>
      <c r="CT2419" s="86"/>
    </row>
    <row r="2420" spans="6:98">
      <c r="F2420" s="215"/>
      <c r="S2420" s="216"/>
      <c r="T2420" s="216"/>
      <c r="U2420" s="216"/>
      <c r="V2420" s="216"/>
      <c r="W2420" s="216"/>
      <c r="X2420" s="216"/>
      <c r="Y2420" s="216"/>
      <c r="Z2420" s="216"/>
      <c r="AA2420" s="216"/>
      <c r="AB2420" s="216"/>
      <c r="AC2420" s="216"/>
      <c r="AD2420" s="216"/>
      <c r="AH2420" s="216"/>
      <c r="AI2420" s="216"/>
      <c r="AL2420" s="216"/>
      <c r="AM2420" s="216"/>
      <c r="AP2420" s="216"/>
      <c r="AQ2420" s="216"/>
      <c r="AT2420" s="216"/>
      <c r="AU2420" s="216"/>
      <c r="AX2420" s="216"/>
      <c r="AY2420" s="216"/>
      <c r="BB2420" s="216"/>
      <c r="BC2420" s="216"/>
      <c r="BF2420" s="216"/>
      <c r="BG2420" s="216"/>
      <c r="BJ2420" s="216"/>
      <c r="BK2420" s="216"/>
      <c r="BN2420" s="216"/>
      <c r="BO2420" s="216"/>
      <c r="BR2420" s="216"/>
      <c r="BS2420" s="216"/>
      <c r="BV2420" s="216"/>
      <c r="BW2420" s="216"/>
      <c r="BZ2420" s="216"/>
      <c r="CA2420" s="216"/>
      <c r="CD2420" s="216"/>
      <c r="CE2420" s="216"/>
      <c r="CL2420" s="215"/>
      <c r="CP2420" s="215"/>
      <c r="CT2420" s="86"/>
    </row>
    <row r="2421" spans="6:98">
      <c r="F2421" s="215"/>
      <c r="S2421" s="216"/>
      <c r="T2421" s="216"/>
      <c r="U2421" s="216"/>
      <c r="V2421" s="216"/>
      <c r="W2421" s="216"/>
      <c r="X2421" s="216"/>
      <c r="Y2421" s="216"/>
      <c r="Z2421" s="216"/>
      <c r="AA2421" s="216"/>
      <c r="AB2421" s="216"/>
      <c r="AC2421" s="216"/>
      <c r="AD2421" s="216"/>
      <c r="AH2421" s="216"/>
      <c r="AI2421" s="216"/>
      <c r="AL2421" s="216"/>
      <c r="AM2421" s="216"/>
      <c r="AP2421" s="216"/>
      <c r="AQ2421" s="216"/>
      <c r="AT2421" s="216"/>
      <c r="AU2421" s="216"/>
      <c r="AX2421" s="216"/>
      <c r="AY2421" s="216"/>
      <c r="BB2421" s="216"/>
      <c r="BC2421" s="216"/>
      <c r="BF2421" s="216"/>
      <c r="BG2421" s="216"/>
      <c r="BJ2421" s="216"/>
      <c r="BK2421" s="216"/>
      <c r="BN2421" s="216"/>
      <c r="BO2421" s="216"/>
      <c r="BR2421" s="216"/>
      <c r="BS2421" s="216"/>
      <c r="BV2421" s="216"/>
      <c r="BW2421" s="216"/>
      <c r="BZ2421" s="216"/>
      <c r="CA2421" s="216"/>
      <c r="CD2421" s="216"/>
      <c r="CE2421" s="216"/>
      <c r="CL2421" s="215"/>
      <c r="CP2421" s="215"/>
      <c r="CT2421" s="86"/>
    </row>
    <row r="2422" spans="6:98">
      <c r="F2422" s="215"/>
      <c r="S2422" s="216"/>
      <c r="T2422" s="216"/>
      <c r="U2422" s="216"/>
      <c r="V2422" s="216"/>
      <c r="W2422" s="216"/>
      <c r="X2422" s="216"/>
      <c r="Y2422" s="216"/>
      <c r="Z2422" s="216"/>
      <c r="AA2422" s="216"/>
      <c r="AB2422" s="216"/>
      <c r="AC2422" s="216"/>
      <c r="AD2422" s="216"/>
      <c r="AH2422" s="216"/>
      <c r="AI2422" s="216"/>
      <c r="AL2422" s="216"/>
      <c r="AM2422" s="216"/>
      <c r="AP2422" s="216"/>
      <c r="AQ2422" s="216"/>
      <c r="AT2422" s="216"/>
      <c r="AU2422" s="216"/>
      <c r="AX2422" s="216"/>
      <c r="AY2422" s="216"/>
      <c r="BB2422" s="216"/>
      <c r="BC2422" s="216"/>
      <c r="BF2422" s="216"/>
      <c r="BG2422" s="216"/>
      <c r="BJ2422" s="216"/>
      <c r="BK2422" s="216"/>
      <c r="BN2422" s="216"/>
      <c r="BO2422" s="216"/>
      <c r="BR2422" s="216"/>
      <c r="BS2422" s="216"/>
      <c r="BV2422" s="216"/>
      <c r="BW2422" s="216"/>
      <c r="BZ2422" s="216"/>
      <c r="CA2422" s="216"/>
      <c r="CD2422" s="216"/>
      <c r="CE2422" s="216"/>
      <c r="CL2422" s="215"/>
      <c r="CP2422" s="215"/>
      <c r="CT2422" s="86"/>
    </row>
    <row r="2423" spans="6:98">
      <c r="F2423" s="215"/>
      <c r="S2423" s="216"/>
      <c r="T2423" s="216"/>
      <c r="U2423" s="216"/>
      <c r="V2423" s="216"/>
      <c r="W2423" s="216"/>
      <c r="X2423" s="216"/>
      <c r="Y2423" s="216"/>
      <c r="Z2423" s="216"/>
      <c r="AA2423" s="216"/>
      <c r="AB2423" s="216"/>
      <c r="AC2423" s="216"/>
      <c r="AD2423" s="216"/>
      <c r="AH2423" s="216"/>
      <c r="AI2423" s="216"/>
      <c r="AL2423" s="216"/>
      <c r="AM2423" s="216"/>
      <c r="AP2423" s="216"/>
      <c r="AQ2423" s="216"/>
      <c r="AT2423" s="216"/>
      <c r="AU2423" s="216"/>
      <c r="AX2423" s="216"/>
      <c r="AY2423" s="216"/>
      <c r="BB2423" s="216"/>
      <c r="BC2423" s="216"/>
      <c r="BF2423" s="216"/>
      <c r="BG2423" s="216"/>
      <c r="BJ2423" s="216"/>
      <c r="BK2423" s="216"/>
      <c r="BN2423" s="216"/>
      <c r="BO2423" s="216"/>
      <c r="BR2423" s="216"/>
      <c r="BS2423" s="216"/>
      <c r="BV2423" s="216"/>
      <c r="BW2423" s="216"/>
      <c r="BZ2423" s="216"/>
      <c r="CA2423" s="216"/>
      <c r="CD2423" s="216"/>
      <c r="CE2423" s="216"/>
      <c r="CL2423" s="215"/>
      <c r="CP2423" s="215"/>
      <c r="CT2423" s="86"/>
    </row>
    <row r="2424" spans="6:98">
      <c r="F2424" s="215"/>
      <c r="S2424" s="216"/>
      <c r="T2424" s="216"/>
      <c r="U2424" s="216"/>
      <c r="V2424" s="216"/>
      <c r="W2424" s="216"/>
      <c r="X2424" s="216"/>
      <c r="Y2424" s="216"/>
      <c r="Z2424" s="216"/>
      <c r="AA2424" s="216"/>
      <c r="AB2424" s="216"/>
      <c r="AC2424" s="216"/>
      <c r="AD2424" s="216"/>
      <c r="AH2424" s="216"/>
      <c r="AI2424" s="216"/>
      <c r="AL2424" s="216"/>
      <c r="AM2424" s="216"/>
      <c r="AP2424" s="216"/>
      <c r="AQ2424" s="216"/>
      <c r="AT2424" s="216"/>
      <c r="AU2424" s="216"/>
      <c r="AX2424" s="216"/>
      <c r="AY2424" s="216"/>
      <c r="BB2424" s="216"/>
      <c r="BC2424" s="216"/>
      <c r="BF2424" s="216"/>
      <c r="BG2424" s="216"/>
      <c r="BJ2424" s="216"/>
      <c r="BK2424" s="216"/>
      <c r="BN2424" s="216"/>
      <c r="BO2424" s="216"/>
      <c r="BR2424" s="216"/>
      <c r="BS2424" s="216"/>
      <c r="BV2424" s="216"/>
      <c r="BW2424" s="216"/>
      <c r="BZ2424" s="216"/>
      <c r="CA2424" s="216"/>
      <c r="CD2424" s="216"/>
      <c r="CE2424" s="216"/>
      <c r="CL2424" s="215"/>
      <c r="CP2424" s="215"/>
      <c r="CT2424" s="86"/>
    </row>
    <row r="2425" spans="6:98">
      <c r="F2425" s="215"/>
      <c r="S2425" s="216"/>
      <c r="T2425" s="216"/>
      <c r="U2425" s="216"/>
      <c r="V2425" s="216"/>
      <c r="W2425" s="216"/>
      <c r="X2425" s="216"/>
      <c r="Y2425" s="216"/>
      <c r="Z2425" s="216"/>
      <c r="AA2425" s="216"/>
      <c r="AB2425" s="216"/>
      <c r="AC2425" s="216"/>
      <c r="AD2425" s="216"/>
      <c r="AH2425" s="216"/>
      <c r="AI2425" s="216"/>
      <c r="AL2425" s="216"/>
      <c r="AM2425" s="216"/>
      <c r="AP2425" s="216"/>
      <c r="AQ2425" s="216"/>
      <c r="AT2425" s="216"/>
      <c r="AU2425" s="216"/>
      <c r="AX2425" s="216"/>
      <c r="AY2425" s="216"/>
      <c r="BB2425" s="216"/>
      <c r="BC2425" s="216"/>
      <c r="BF2425" s="216"/>
      <c r="BG2425" s="216"/>
      <c r="BJ2425" s="216"/>
      <c r="BK2425" s="216"/>
      <c r="BN2425" s="216"/>
      <c r="BO2425" s="216"/>
      <c r="BR2425" s="216"/>
      <c r="BS2425" s="216"/>
      <c r="BV2425" s="216"/>
      <c r="BW2425" s="216"/>
      <c r="BZ2425" s="216"/>
      <c r="CA2425" s="216"/>
      <c r="CD2425" s="216"/>
      <c r="CE2425" s="216"/>
      <c r="CL2425" s="215"/>
      <c r="CP2425" s="215"/>
      <c r="CT2425" s="86"/>
    </row>
    <row r="2426" spans="6:98">
      <c r="F2426" s="215"/>
      <c r="S2426" s="216"/>
      <c r="T2426" s="216"/>
      <c r="U2426" s="216"/>
      <c r="V2426" s="216"/>
      <c r="W2426" s="216"/>
      <c r="X2426" s="216"/>
      <c r="Y2426" s="216"/>
      <c r="Z2426" s="216"/>
      <c r="AA2426" s="216"/>
      <c r="AB2426" s="216"/>
      <c r="AC2426" s="216"/>
      <c r="AD2426" s="216"/>
      <c r="AH2426" s="216"/>
      <c r="AI2426" s="216"/>
      <c r="AL2426" s="216"/>
      <c r="AM2426" s="216"/>
      <c r="AP2426" s="216"/>
      <c r="AQ2426" s="216"/>
      <c r="AT2426" s="216"/>
      <c r="AU2426" s="216"/>
      <c r="AX2426" s="216"/>
      <c r="AY2426" s="216"/>
      <c r="BB2426" s="216"/>
      <c r="BC2426" s="216"/>
      <c r="BF2426" s="216"/>
      <c r="BG2426" s="216"/>
      <c r="BJ2426" s="216"/>
      <c r="BK2426" s="216"/>
      <c r="BN2426" s="216"/>
      <c r="BO2426" s="216"/>
      <c r="BR2426" s="216"/>
      <c r="BS2426" s="216"/>
      <c r="BV2426" s="216"/>
      <c r="BW2426" s="216"/>
      <c r="BZ2426" s="216"/>
      <c r="CA2426" s="216"/>
      <c r="CD2426" s="216"/>
      <c r="CE2426" s="216"/>
      <c r="CL2426" s="215"/>
      <c r="CP2426" s="215"/>
      <c r="CT2426" s="86"/>
    </row>
    <row r="2427" spans="6:98">
      <c r="F2427" s="215"/>
      <c r="S2427" s="216"/>
      <c r="T2427" s="216"/>
      <c r="U2427" s="216"/>
      <c r="V2427" s="216"/>
      <c r="W2427" s="216"/>
      <c r="X2427" s="216"/>
      <c r="Y2427" s="216"/>
      <c r="Z2427" s="216"/>
      <c r="AA2427" s="216"/>
      <c r="AB2427" s="216"/>
      <c r="AC2427" s="216"/>
      <c r="AD2427" s="216"/>
      <c r="AH2427" s="216"/>
      <c r="AI2427" s="216"/>
      <c r="AL2427" s="216"/>
      <c r="AM2427" s="216"/>
      <c r="AP2427" s="216"/>
      <c r="AQ2427" s="216"/>
      <c r="AT2427" s="216"/>
      <c r="AU2427" s="216"/>
      <c r="AX2427" s="216"/>
      <c r="AY2427" s="216"/>
      <c r="BB2427" s="216"/>
      <c r="BC2427" s="216"/>
      <c r="BF2427" s="216"/>
      <c r="BG2427" s="216"/>
      <c r="BJ2427" s="216"/>
      <c r="BK2427" s="216"/>
      <c r="BN2427" s="216"/>
      <c r="BO2427" s="216"/>
      <c r="BR2427" s="216"/>
      <c r="BS2427" s="216"/>
      <c r="BV2427" s="216"/>
      <c r="BW2427" s="216"/>
      <c r="BZ2427" s="216"/>
      <c r="CA2427" s="216"/>
      <c r="CD2427" s="216"/>
      <c r="CE2427" s="216"/>
      <c r="CL2427" s="215"/>
      <c r="CP2427" s="215"/>
      <c r="CT2427" s="86"/>
    </row>
    <row r="2428" spans="6:98">
      <c r="F2428" s="215"/>
      <c r="S2428" s="216"/>
      <c r="T2428" s="216"/>
      <c r="U2428" s="216"/>
      <c r="V2428" s="216"/>
      <c r="W2428" s="216"/>
      <c r="X2428" s="216"/>
      <c r="Y2428" s="216"/>
      <c r="Z2428" s="216"/>
      <c r="AA2428" s="216"/>
      <c r="AB2428" s="216"/>
      <c r="AC2428" s="216"/>
      <c r="AD2428" s="216"/>
      <c r="AH2428" s="216"/>
      <c r="AI2428" s="216"/>
      <c r="AL2428" s="216"/>
      <c r="AM2428" s="216"/>
      <c r="AP2428" s="216"/>
      <c r="AQ2428" s="216"/>
      <c r="AT2428" s="216"/>
      <c r="AU2428" s="216"/>
      <c r="AX2428" s="216"/>
      <c r="AY2428" s="216"/>
      <c r="BB2428" s="216"/>
      <c r="BC2428" s="216"/>
      <c r="BF2428" s="216"/>
      <c r="BG2428" s="216"/>
      <c r="BJ2428" s="216"/>
      <c r="BK2428" s="216"/>
      <c r="BN2428" s="216"/>
      <c r="BO2428" s="216"/>
      <c r="BR2428" s="216"/>
      <c r="BS2428" s="216"/>
      <c r="BV2428" s="216"/>
      <c r="BW2428" s="216"/>
      <c r="BZ2428" s="216"/>
      <c r="CA2428" s="216"/>
      <c r="CD2428" s="216"/>
      <c r="CE2428" s="216"/>
      <c r="CL2428" s="215"/>
      <c r="CP2428" s="215"/>
      <c r="CT2428" s="86"/>
    </row>
    <row r="2429" spans="6:98">
      <c r="F2429" s="215"/>
      <c r="S2429" s="216"/>
      <c r="T2429" s="216"/>
      <c r="U2429" s="216"/>
      <c r="V2429" s="216"/>
      <c r="W2429" s="216"/>
      <c r="X2429" s="216"/>
      <c r="Y2429" s="216"/>
      <c r="Z2429" s="216"/>
      <c r="AA2429" s="216"/>
      <c r="AB2429" s="216"/>
      <c r="AC2429" s="216"/>
      <c r="AD2429" s="216"/>
      <c r="AH2429" s="216"/>
      <c r="AI2429" s="216"/>
      <c r="AL2429" s="216"/>
      <c r="AM2429" s="216"/>
      <c r="AP2429" s="216"/>
      <c r="AQ2429" s="216"/>
      <c r="AT2429" s="216"/>
      <c r="AU2429" s="216"/>
      <c r="AX2429" s="216"/>
      <c r="AY2429" s="216"/>
      <c r="BB2429" s="216"/>
      <c r="BC2429" s="216"/>
      <c r="BF2429" s="216"/>
      <c r="BG2429" s="216"/>
      <c r="BJ2429" s="216"/>
      <c r="BK2429" s="216"/>
      <c r="BN2429" s="216"/>
      <c r="BO2429" s="216"/>
      <c r="BR2429" s="216"/>
      <c r="BS2429" s="216"/>
      <c r="BV2429" s="216"/>
      <c r="BW2429" s="216"/>
      <c r="BZ2429" s="216"/>
      <c r="CA2429" s="216"/>
      <c r="CD2429" s="216"/>
      <c r="CE2429" s="216"/>
      <c r="CL2429" s="215"/>
      <c r="CP2429" s="215"/>
      <c r="CT2429" s="86"/>
    </row>
    <row r="2430" spans="6:98">
      <c r="F2430" s="215"/>
      <c r="S2430" s="216"/>
      <c r="T2430" s="216"/>
      <c r="U2430" s="216"/>
      <c r="V2430" s="216"/>
      <c r="W2430" s="216"/>
      <c r="X2430" s="216"/>
      <c r="Y2430" s="216"/>
      <c r="Z2430" s="216"/>
      <c r="AA2430" s="216"/>
      <c r="AB2430" s="216"/>
      <c r="AC2430" s="216"/>
      <c r="AD2430" s="216"/>
      <c r="AH2430" s="216"/>
      <c r="AI2430" s="216"/>
      <c r="AL2430" s="216"/>
      <c r="AM2430" s="216"/>
      <c r="AP2430" s="216"/>
      <c r="AQ2430" s="216"/>
      <c r="AT2430" s="216"/>
      <c r="AU2430" s="216"/>
      <c r="AX2430" s="216"/>
      <c r="AY2430" s="216"/>
      <c r="BB2430" s="216"/>
      <c r="BC2430" s="216"/>
      <c r="BF2430" s="216"/>
      <c r="BG2430" s="216"/>
      <c r="BJ2430" s="216"/>
      <c r="BK2430" s="216"/>
      <c r="BN2430" s="216"/>
      <c r="BO2430" s="216"/>
      <c r="BR2430" s="216"/>
      <c r="BS2430" s="216"/>
      <c r="BV2430" s="216"/>
      <c r="BW2430" s="216"/>
      <c r="BZ2430" s="216"/>
      <c r="CA2430" s="216"/>
      <c r="CD2430" s="216"/>
      <c r="CE2430" s="216"/>
      <c r="CL2430" s="215"/>
      <c r="CP2430" s="215"/>
      <c r="CT2430" s="86"/>
    </row>
    <row r="2431" spans="6:98">
      <c r="F2431" s="215"/>
      <c r="S2431" s="216"/>
      <c r="T2431" s="216"/>
      <c r="U2431" s="216"/>
      <c r="V2431" s="216"/>
      <c r="W2431" s="216"/>
      <c r="X2431" s="216"/>
      <c r="Y2431" s="216"/>
      <c r="Z2431" s="216"/>
      <c r="AA2431" s="216"/>
      <c r="AB2431" s="216"/>
      <c r="AC2431" s="216"/>
      <c r="AD2431" s="216"/>
      <c r="AH2431" s="216"/>
      <c r="AI2431" s="216"/>
      <c r="AL2431" s="216"/>
      <c r="AM2431" s="216"/>
      <c r="AP2431" s="216"/>
      <c r="AQ2431" s="216"/>
      <c r="AT2431" s="216"/>
      <c r="AU2431" s="216"/>
      <c r="AX2431" s="216"/>
      <c r="AY2431" s="216"/>
      <c r="BB2431" s="216"/>
      <c r="BC2431" s="216"/>
      <c r="BF2431" s="216"/>
      <c r="BG2431" s="216"/>
      <c r="BJ2431" s="216"/>
      <c r="BK2431" s="216"/>
      <c r="BN2431" s="216"/>
      <c r="BO2431" s="216"/>
      <c r="BR2431" s="216"/>
      <c r="BS2431" s="216"/>
      <c r="BV2431" s="216"/>
      <c r="BW2431" s="216"/>
      <c r="BZ2431" s="216"/>
      <c r="CA2431" s="216"/>
      <c r="CD2431" s="216"/>
      <c r="CE2431" s="216"/>
      <c r="CL2431" s="215"/>
      <c r="CP2431" s="215"/>
      <c r="CT2431" s="86"/>
    </row>
    <row r="2432" spans="6:98">
      <c r="F2432" s="215"/>
      <c r="S2432" s="216"/>
      <c r="T2432" s="216"/>
      <c r="U2432" s="216"/>
      <c r="V2432" s="216"/>
      <c r="W2432" s="216"/>
      <c r="X2432" s="216"/>
      <c r="Y2432" s="216"/>
      <c r="Z2432" s="216"/>
      <c r="AA2432" s="216"/>
      <c r="AB2432" s="216"/>
      <c r="AC2432" s="216"/>
      <c r="AD2432" s="216"/>
      <c r="AH2432" s="216"/>
      <c r="AI2432" s="216"/>
      <c r="AL2432" s="216"/>
      <c r="AM2432" s="216"/>
      <c r="AP2432" s="216"/>
      <c r="AQ2432" s="216"/>
      <c r="AT2432" s="216"/>
      <c r="AU2432" s="216"/>
      <c r="AX2432" s="216"/>
      <c r="AY2432" s="216"/>
      <c r="BB2432" s="216"/>
      <c r="BC2432" s="216"/>
      <c r="BF2432" s="216"/>
      <c r="BG2432" s="216"/>
      <c r="BJ2432" s="216"/>
      <c r="BK2432" s="216"/>
      <c r="BN2432" s="216"/>
      <c r="BO2432" s="216"/>
      <c r="BR2432" s="216"/>
      <c r="BS2432" s="216"/>
      <c r="BV2432" s="216"/>
      <c r="BW2432" s="216"/>
      <c r="BZ2432" s="216"/>
      <c r="CA2432" s="216"/>
      <c r="CD2432" s="216"/>
      <c r="CE2432" s="216"/>
      <c r="CL2432" s="215"/>
      <c r="CP2432" s="215"/>
      <c r="CT2432" s="86"/>
    </row>
    <row r="2433" spans="6:98">
      <c r="F2433" s="215"/>
      <c r="S2433" s="216"/>
      <c r="T2433" s="216"/>
      <c r="U2433" s="216"/>
      <c r="V2433" s="216"/>
      <c r="W2433" s="216"/>
      <c r="X2433" s="216"/>
      <c r="Y2433" s="216"/>
      <c r="Z2433" s="216"/>
      <c r="AA2433" s="216"/>
      <c r="AB2433" s="216"/>
      <c r="AC2433" s="216"/>
      <c r="AD2433" s="216"/>
      <c r="AH2433" s="216"/>
      <c r="AI2433" s="216"/>
      <c r="AL2433" s="216"/>
      <c r="AM2433" s="216"/>
      <c r="AP2433" s="216"/>
      <c r="AQ2433" s="216"/>
      <c r="AT2433" s="216"/>
      <c r="AU2433" s="216"/>
      <c r="AX2433" s="216"/>
      <c r="AY2433" s="216"/>
      <c r="BB2433" s="216"/>
      <c r="BC2433" s="216"/>
      <c r="BF2433" s="216"/>
      <c r="BG2433" s="216"/>
      <c r="BJ2433" s="216"/>
      <c r="BK2433" s="216"/>
      <c r="BN2433" s="216"/>
      <c r="BO2433" s="216"/>
      <c r="BR2433" s="216"/>
      <c r="BS2433" s="216"/>
      <c r="BV2433" s="216"/>
      <c r="BW2433" s="216"/>
      <c r="BZ2433" s="216"/>
      <c r="CA2433" s="216"/>
      <c r="CD2433" s="216"/>
      <c r="CE2433" s="216"/>
      <c r="CL2433" s="215"/>
      <c r="CP2433" s="215"/>
      <c r="CT2433" s="86"/>
    </row>
    <row r="2434" spans="6:98">
      <c r="F2434" s="215"/>
      <c r="S2434" s="216"/>
      <c r="T2434" s="216"/>
      <c r="U2434" s="216"/>
      <c r="V2434" s="216"/>
      <c r="W2434" s="216"/>
      <c r="X2434" s="216"/>
      <c r="Y2434" s="216"/>
      <c r="Z2434" s="216"/>
      <c r="AA2434" s="216"/>
      <c r="AB2434" s="216"/>
      <c r="AC2434" s="216"/>
      <c r="AD2434" s="216"/>
      <c r="AH2434" s="216"/>
      <c r="AI2434" s="216"/>
      <c r="AL2434" s="216"/>
      <c r="AM2434" s="216"/>
      <c r="AP2434" s="216"/>
      <c r="AQ2434" s="216"/>
      <c r="AT2434" s="216"/>
      <c r="AU2434" s="216"/>
      <c r="AX2434" s="216"/>
      <c r="AY2434" s="216"/>
      <c r="BB2434" s="216"/>
      <c r="BC2434" s="216"/>
      <c r="BF2434" s="216"/>
      <c r="BG2434" s="216"/>
      <c r="BJ2434" s="216"/>
      <c r="BK2434" s="216"/>
      <c r="BN2434" s="216"/>
      <c r="BO2434" s="216"/>
      <c r="BR2434" s="216"/>
      <c r="BS2434" s="216"/>
      <c r="BV2434" s="216"/>
      <c r="BW2434" s="216"/>
      <c r="BZ2434" s="216"/>
      <c r="CA2434" s="216"/>
      <c r="CD2434" s="216"/>
      <c r="CE2434" s="216"/>
      <c r="CL2434" s="215"/>
      <c r="CP2434" s="215"/>
      <c r="CT2434" s="86"/>
    </row>
    <row r="2435" spans="6:98">
      <c r="F2435" s="215"/>
      <c r="S2435" s="216"/>
      <c r="T2435" s="216"/>
      <c r="U2435" s="216"/>
      <c r="V2435" s="216"/>
      <c r="W2435" s="216"/>
      <c r="X2435" s="216"/>
      <c r="Y2435" s="216"/>
      <c r="Z2435" s="216"/>
      <c r="AA2435" s="216"/>
      <c r="AB2435" s="216"/>
      <c r="AC2435" s="216"/>
      <c r="AD2435" s="216"/>
      <c r="AH2435" s="216"/>
      <c r="AI2435" s="216"/>
      <c r="AL2435" s="216"/>
      <c r="AM2435" s="216"/>
      <c r="AP2435" s="216"/>
      <c r="AQ2435" s="216"/>
      <c r="AT2435" s="216"/>
      <c r="AU2435" s="216"/>
      <c r="AX2435" s="216"/>
      <c r="AY2435" s="216"/>
      <c r="BB2435" s="216"/>
      <c r="BC2435" s="216"/>
      <c r="BF2435" s="216"/>
      <c r="BG2435" s="216"/>
      <c r="BJ2435" s="216"/>
      <c r="BK2435" s="216"/>
      <c r="BN2435" s="216"/>
      <c r="BO2435" s="216"/>
      <c r="BR2435" s="216"/>
      <c r="BS2435" s="216"/>
      <c r="BV2435" s="216"/>
      <c r="BW2435" s="216"/>
      <c r="BZ2435" s="216"/>
      <c r="CA2435" s="216"/>
      <c r="CD2435" s="216"/>
      <c r="CE2435" s="216"/>
      <c r="CL2435" s="215"/>
      <c r="CP2435" s="215"/>
      <c r="CT2435" s="86"/>
    </row>
    <row r="2436" spans="6:98">
      <c r="F2436" s="215"/>
      <c r="S2436" s="216"/>
      <c r="T2436" s="216"/>
      <c r="U2436" s="216"/>
      <c r="V2436" s="216"/>
      <c r="W2436" s="216"/>
      <c r="X2436" s="216"/>
      <c r="Y2436" s="216"/>
      <c r="Z2436" s="216"/>
      <c r="AA2436" s="216"/>
      <c r="AB2436" s="216"/>
      <c r="AC2436" s="216"/>
      <c r="AD2436" s="216"/>
      <c r="AH2436" s="216"/>
      <c r="AI2436" s="216"/>
      <c r="AL2436" s="216"/>
      <c r="AM2436" s="216"/>
      <c r="AP2436" s="216"/>
      <c r="AQ2436" s="216"/>
      <c r="AT2436" s="216"/>
      <c r="AU2436" s="216"/>
      <c r="AX2436" s="216"/>
      <c r="AY2436" s="216"/>
      <c r="BB2436" s="216"/>
      <c r="BC2436" s="216"/>
      <c r="BF2436" s="216"/>
      <c r="BG2436" s="216"/>
      <c r="BJ2436" s="216"/>
      <c r="BK2436" s="216"/>
      <c r="BN2436" s="216"/>
      <c r="BO2436" s="216"/>
      <c r="BR2436" s="216"/>
      <c r="BS2436" s="216"/>
      <c r="BV2436" s="216"/>
      <c r="BW2436" s="216"/>
      <c r="BZ2436" s="216"/>
      <c r="CA2436" s="216"/>
      <c r="CD2436" s="216"/>
      <c r="CE2436" s="216"/>
      <c r="CL2436" s="215"/>
      <c r="CP2436" s="215"/>
      <c r="CT2436" s="86"/>
    </row>
    <row r="2437" spans="6:98">
      <c r="F2437" s="215"/>
      <c r="S2437" s="216"/>
      <c r="T2437" s="216"/>
      <c r="U2437" s="216"/>
      <c r="V2437" s="216"/>
      <c r="W2437" s="216"/>
      <c r="X2437" s="216"/>
      <c r="Y2437" s="216"/>
      <c r="Z2437" s="216"/>
      <c r="AA2437" s="216"/>
      <c r="AB2437" s="216"/>
      <c r="AC2437" s="216"/>
      <c r="AD2437" s="216"/>
      <c r="AH2437" s="216"/>
      <c r="AI2437" s="216"/>
      <c r="AL2437" s="216"/>
      <c r="AM2437" s="216"/>
      <c r="AP2437" s="216"/>
      <c r="AQ2437" s="216"/>
      <c r="AT2437" s="216"/>
      <c r="AU2437" s="216"/>
      <c r="AX2437" s="216"/>
      <c r="AY2437" s="216"/>
      <c r="BB2437" s="216"/>
      <c r="BC2437" s="216"/>
      <c r="BF2437" s="216"/>
      <c r="BG2437" s="216"/>
      <c r="BJ2437" s="216"/>
      <c r="BK2437" s="216"/>
      <c r="BN2437" s="216"/>
      <c r="BO2437" s="216"/>
      <c r="BR2437" s="216"/>
      <c r="BS2437" s="216"/>
      <c r="BV2437" s="216"/>
      <c r="BW2437" s="216"/>
      <c r="BZ2437" s="216"/>
      <c r="CA2437" s="216"/>
      <c r="CD2437" s="216"/>
      <c r="CE2437" s="216"/>
      <c r="CL2437" s="215"/>
      <c r="CP2437" s="215"/>
      <c r="CT2437" s="86"/>
    </row>
    <row r="2438" spans="6:98">
      <c r="F2438" s="215"/>
      <c r="S2438" s="216"/>
      <c r="T2438" s="216"/>
      <c r="U2438" s="216"/>
      <c r="V2438" s="216"/>
      <c r="W2438" s="216"/>
      <c r="X2438" s="216"/>
      <c r="Y2438" s="216"/>
      <c r="Z2438" s="216"/>
      <c r="AA2438" s="216"/>
      <c r="AB2438" s="216"/>
      <c r="AC2438" s="216"/>
      <c r="AD2438" s="216"/>
      <c r="AH2438" s="216"/>
      <c r="AI2438" s="216"/>
      <c r="AL2438" s="216"/>
      <c r="AM2438" s="216"/>
      <c r="AP2438" s="216"/>
      <c r="AQ2438" s="216"/>
      <c r="AT2438" s="216"/>
      <c r="AU2438" s="216"/>
      <c r="AX2438" s="216"/>
      <c r="AY2438" s="216"/>
      <c r="BB2438" s="216"/>
      <c r="BC2438" s="216"/>
      <c r="BF2438" s="216"/>
      <c r="BG2438" s="216"/>
      <c r="BJ2438" s="216"/>
      <c r="BK2438" s="216"/>
      <c r="BN2438" s="216"/>
      <c r="BO2438" s="216"/>
      <c r="BR2438" s="216"/>
      <c r="BS2438" s="216"/>
      <c r="BV2438" s="216"/>
      <c r="BW2438" s="216"/>
      <c r="BZ2438" s="216"/>
      <c r="CA2438" s="216"/>
      <c r="CD2438" s="216"/>
      <c r="CE2438" s="216"/>
      <c r="CL2438" s="215"/>
      <c r="CP2438" s="215"/>
      <c r="CT2438" s="86"/>
    </row>
    <row r="2439" spans="6:98">
      <c r="F2439" s="215"/>
      <c r="S2439" s="216"/>
      <c r="T2439" s="216"/>
      <c r="U2439" s="216"/>
      <c r="V2439" s="216"/>
      <c r="W2439" s="216"/>
      <c r="X2439" s="216"/>
      <c r="Y2439" s="216"/>
      <c r="Z2439" s="216"/>
      <c r="AA2439" s="216"/>
      <c r="AB2439" s="216"/>
      <c r="AC2439" s="216"/>
      <c r="AD2439" s="216"/>
      <c r="AH2439" s="216"/>
      <c r="AI2439" s="216"/>
      <c r="AL2439" s="216"/>
      <c r="AM2439" s="216"/>
      <c r="AP2439" s="216"/>
      <c r="AQ2439" s="216"/>
      <c r="AT2439" s="216"/>
      <c r="AU2439" s="216"/>
      <c r="AX2439" s="216"/>
      <c r="AY2439" s="216"/>
      <c r="BB2439" s="216"/>
      <c r="BC2439" s="216"/>
      <c r="BF2439" s="216"/>
      <c r="BG2439" s="216"/>
      <c r="BJ2439" s="216"/>
      <c r="BK2439" s="216"/>
      <c r="BN2439" s="216"/>
      <c r="BO2439" s="216"/>
      <c r="BR2439" s="216"/>
      <c r="BS2439" s="216"/>
      <c r="BV2439" s="216"/>
      <c r="BW2439" s="216"/>
      <c r="BZ2439" s="216"/>
      <c r="CA2439" s="216"/>
      <c r="CD2439" s="216"/>
      <c r="CE2439" s="216"/>
      <c r="CL2439" s="215"/>
      <c r="CP2439" s="215"/>
      <c r="CT2439" s="86"/>
    </row>
    <row r="2440" spans="6:98">
      <c r="F2440" s="215"/>
      <c r="S2440" s="216"/>
      <c r="T2440" s="216"/>
      <c r="U2440" s="216"/>
      <c r="V2440" s="216"/>
      <c r="W2440" s="216"/>
      <c r="X2440" s="216"/>
      <c r="Y2440" s="216"/>
      <c r="Z2440" s="216"/>
      <c r="AA2440" s="216"/>
      <c r="AB2440" s="216"/>
      <c r="AC2440" s="216"/>
      <c r="AD2440" s="216"/>
      <c r="AH2440" s="216"/>
      <c r="AI2440" s="216"/>
      <c r="AL2440" s="216"/>
      <c r="AM2440" s="216"/>
      <c r="AP2440" s="216"/>
      <c r="AQ2440" s="216"/>
      <c r="AT2440" s="216"/>
      <c r="AU2440" s="216"/>
      <c r="AX2440" s="216"/>
      <c r="AY2440" s="216"/>
      <c r="BB2440" s="216"/>
      <c r="BC2440" s="216"/>
      <c r="BF2440" s="216"/>
      <c r="BG2440" s="216"/>
      <c r="BJ2440" s="216"/>
      <c r="BK2440" s="216"/>
      <c r="BN2440" s="216"/>
      <c r="BO2440" s="216"/>
      <c r="BR2440" s="216"/>
      <c r="BS2440" s="216"/>
      <c r="BV2440" s="216"/>
      <c r="BW2440" s="216"/>
      <c r="BZ2440" s="216"/>
      <c r="CA2440" s="216"/>
      <c r="CD2440" s="216"/>
      <c r="CE2440" s="216"/>
      <c r="CL2440" s="215"/>
      <c r="CP2440" s="215"/>
      <c r="CT2440" s="86"/>
    </row>
    <row r="2441" spans="6:98">
      <c r="F2441" s="215"/>
      <c r="S2441" s="216"/>
      <c r="T2441" s="216"/>
      <c r="U2441" s="216"/>
      <c r="V2441" s="216"/>
      <c r="W2441" s="216"/>
      <c r="X2441" s="216"/>
      <c r="Y2441" s="216"/>
      <c r="Z2441" s="216"/>
      <c r="AA2441" s="216"/>
      <c r="AB2441" s="216"/>
      <c r="AC2441" s="216"/>
      <c r="AD2441" s="216"/>
      <c r="AH2441" s="216"/>
      <c r="AI2441" s="216"/>
      <c r="AL2441" s="216"/>
      <c r="AM2441" s="216"/>
      <c r="AP2441" s="216"/>
      <c r="AQ2441" s="216"/>
      <c r="AT2441" s="216"/>
      <c r="AU2441" s="216"/>
      <c r="AX2441" s="216"/>
      <c r="AY2441" s="216"/>
      <c r="BB2441" s="216"/>
      <c r="BC2441" s="216"/>
      <c r="BF2441" s="216"/>
      <c r="BG2441" s="216"/>
      <c r="BJ2441" s="216"/>
      <c r="BK2441" s="216"/>
      <c r="BN2441" s="216"/>
      <c r="BO2441" s="216"/>
      <c r="BR2441" s="216"/>
      <c r="BS2441" s="216"/>
      <c r="BV2441" s="216"/>
      <c r="BW2441" s="216"/>
      <c r="BZ2441" s="216"/>
      <c r="CA2441" s="216"/>
      <c r="CD2441" s="216"/>
      <c r="CE2441" s="216"/>
      <c r="CL2441" s="215"/>
      <c r="CP2441" s="215"/>
      <c r="CT2441" s="86"/>
    </row>
    <row r="2442" spans="6:98">
      <c r="F2442" s="215"/>
      <c r="S2442" s="216"/>
      <c r="T2442" s="216"/>
      <c r="U2442" s="216"/>
      <c r="V2442" s="216"/>
      <c r="W2442" s="216"/>
      <c r="X2442" s="216"/>
      <c r="Y2442" s="216"/>
      <c r="Z2442" s="216"/>
      <c r="AA2442" s="216"/>
      <c r="AB2442" s="216"/>
      <c r="AC2442" s="216"/>
      <c r="AD2442" s="216"/>
      <c r="AH2442" s="216"/>
      <c r="AI2442" s="216"/>
      <c r="AL2442" s="216"/>
      <c r="AM2442" s="216"/>
      <c r="AP2442" s="216"/>
      <c r="AQ2442" s="216"/>
      <c r="AT2442" s="216"/>
      <c r="AU2442" s="216"/>
      <c r="AX2442" s="216"/>
      <c r="AY2442" s="216"/>
      <c r="BB2442" s="216"/>
      <c r="BC2442" s="216"/>
      <c r="BF2442" s="216"/>
      <c r="BG2442" s="216"/>
      <c r="BJ2442" s="216"/>
      <c r="BK2442" s="216"/>
      <c r="BN2442" s="216"/>
      <c r="BO2442" s="216"/>
      <c r="BR2442" s="216"/>
      <c r="BS2442" s="216"/>
      <c r="BV2442" s="216"/>
      <c r="BW2442" s="216"/>
      <c r="BZ2442" s="216"/>
      <c r="CA2442" s="216"/>
      <c r="CD2442" s="216"/>
      <c r="CE2442" s="216"/>
      <c r="CL2442" s="215"/>
      <c r="CP2442" s="215"/>
      <c r="CT2442" s="86"/>
    </row>
    <row r="2443" spans="6:98">
      <c r="F2443" s="215"/>
      <c r="S2443" s="216"/>
      <c r="T2443" s="216"/>
      <c r="U2443" s="216"/>
      <c r="V2443" s="216"/>
      <c r="W2443" s="216"/>
      <c r="X2443" s="216"/>
      <c r="Y2443" s="216"/>
      <c r="Z2443" s="216"/>
      <c r="AA2443" s="216"/>
      <c r="AB2443" s="216"/>
      <c r="AC2443" s="216"/>
      <c r="AD2443" s="216"/>
      <c r="AH2443" s="216"/>
      <c r="AI2443" s="216"/>
      <c r="AL2443" s="216"/>
      <c r="AM2443" s="216"/>
      <c r="AP2443" s="216"/>
      <c r="AQ2443" s="216"/>
      <c r="AT2443" s="216"/>
      <c r="AU2443" s="216"/>
      <c r="AX2443" s="216"/>
      <c r="AY2443" s="216"/>
      <c r="BB2443" s="216"/>
      <c r="BC2443" s="216"/>
      <c r="BF2443" s="216"/>
      <c r="BG2443" s="216"/>
      <c r="BJ2443" s="216"/>
      <c r="BK2443" s="216"/>
      <c r="BN2443" s="216"/>
      <c r="BO2443" s="216"/>
      <c r="BR2443" s="216"/>
      <c r="BS2443" s="216"/>
      <c r="BV2443" s="216"/>
      <c r="BW2443" s="216"/>
      <c r="BZ2443" s="216"/>
      <c r="CA2443" s="216"/>
      <c r="CD2443" s="216"/>
      <c r="CE2443" s="216"/>
      <c r="CL2443" s="215"/>
      <c r="CP2443" s="215"/>
      <c r="CT2443" s="86"/>
    </row>
    <row r="2444" spans="6:98">
      <c r="F2444" s="215"/>
      <c r="S2444" s="216"/>
      <c r="T2444" s="216"/>
      <c r="U2444" s="216"/>
      <c r="V2444" s="216"/>
      <c r="W2444" s="216"/>
      <c r="X2444" s="216"/>
      <c r="Y2444" s="216"/>
      <c r="Z2444" s="216"/>
      <c r="AA2444" s="216"/>
      <c r="AB2444" s="216"/>
      <c r="AC2444" s="216"/>
      <c r="AD2444" s="216"/>
      <c r="AH2444" s="216"/>
      <c r="AI2444" s="216"/>
      <c r="AL2444" s="216"/>
      <c r="AM2444" s="216"/>
      <c r="AP2444" s="216"/>
      <c r="AQ2444" s="216"/>
      <c r="AT2444" s="216"/>
      <c r="AU2444" s="216"/>
      <c r="AX2444" s="216"/>
      <c r="AY2444" s="216"/>
      <c r="BB2444" s="216"/>
      <c r="BC2444" s="216"/>
      <c r="BF2444" s="216"/>
      <c r="BG2444" s="216"/>
      <c r="BJ2444" s="216"/>
      <c r="BK2444" s="216"/>
      <c r="BN2444" s="216"/>
      <c r="BO2444" s="216"/>
      <c r="BR2444" s="216"/>
      <c r="BS2444" s="216"/>
      <c r="BV2444" s="216"/>
      <c r="BW2444" s="216"/>
      <c r="BZ2444" s="216"/>
      <c r="CA2444" s="216"/>
      <c r="CD2444" s="216"/>
      <c r="CE2444" s="216"/>
      <c r="CL2444" s="215"/>
      <c r="CP2444" s="215"/>
      <c r="CT2444" s="86"/>
    </row>
    <row r="2445" spans="6:98">
      <c r="F2445" s="215"/>
      <c r="S2445" s="216"/>
      <c r="T2445" s="216"/>
      <c r="U2445" s="216"/>
      <c r="V2445" s="216"/>
      <c r="W2445" s="216"/>
      <c r="X2445" s="216"/>
      <c r="Y2445" s="216"/>
      <c r="Z2445" s="216"/>
      <c r="AA2445" s="216"/>
      <c r="AB2445" s="216"/>
      <c r="AC2445" s="216"/>
      <c r="AD2445" s="216"/>
      <c r="AH2445" s="216"/>
      <c r="AI2445" s="216"/>
      <c r="AL2445" s="216"/>
      <c r="AM2445" s="216"/>
      <c r="AP2445" s="216"/>
      <c r="AQ2445" s="216"/>
      <c r="AT2445" s="216"/>
      <c r="AU2445" s="216"/>
      <c r="AX2445" s="216"/>
      <c r="AY2445" s="216"/>
      <c r="BB2445" s="216"/>
      <c r="BC2445" s="216"/>
      <c r="BF2445" s="216"/>
      <c r="BG2445" s="216"/>
      <c r="BJ2445" s="216"/>
      <c r="BK2445" s="216"/>
      <c r="BN2445" s="216"/>
      <c r="BO2445" s="216"/>
      <c r="BR2445" s="216"/>
      <c r="BS2445" s="216"/>
      <c r="BV2445" s="216"/>
      <c r="BW2445" s="216"/>
      <c r="BZ2445" s="216"/>
      <c r="CA2445" s="216"/>
      <c r="CD2445" s="216"/>
      <c r="CE2445" s="216"/>
      <c r="CL2445" s="215"/>
      <c r="CP2445" s="215"/>
      <c r="CT2445" s="86"/>
    </row>
    <row r="2446" spans="6:98">
      <c r="F2446" s="215"/>
      <c r="S2446" s="216"/>
      <c r="T2446" s="216"/>
      <c r="U2446" s="216"/>
      <c r="V2446" s="216"/>
      <c r="W2446" s="216"/>
      <c r="X2446" s="216"/>
      <c r="Y2446" s="216"/>
      <c r="Z2446" s="216"/>
      <c r="AA2446" s="216"/>
      <c r="AB2446" s="216"/>
      <c r="AC2446" s="216"/>
      <c r="AD2446" s="216"/>
      <c r="AH2446" s="216"/>
      <c r="AI2446" s="216"/>
      <c r="AL2446" s="216"/>
      <c r="AM2446" s="216"/>
      <c r="AP2446" s="216"/>
      <c r="AQ2446" s="216"/>
      <c r="AT2446" s="216"/>
      <c r="AU2446" s="216"/>
      <c r="AX2446" s="216"/>
      <c r="AY2446" s="216"/>
      <c r="BB2446" s="216"/>
      <c r="BC2446" s="216"/>
      <c r="BF2446" s="216"/>
      <c r="BG2446" s="216"/>
      <c r="BJ2446" s="216"/>
      <c r="BK2446" s="216"/>
      <c r="BN2446" s="216"/>
      <c r="BO2446" s="216"/>
      <c r="BR2446" s="216"/>
      <c r="BS2446" s="216"/>
      <c r="BV2446" s="216"/>
      <c r="BW2446" s="216"/>
      <c r="BZ2446" s="216"/>
      <c r="CA2446" s="216"/>
      <c r="CD2446" s="216"/>
      <c r="CE2446" s="216"/>
      <c r="CL2446" s="215"/>
      <c r="CP2446" s="215"/>
      <c r="CT2446" s="86"/>
    </row>
    <row r="2447" spans="6:98">
      <c r="F2447" s="215"/>
      <c r="S2447" s="216"/>
      <c r="T2447" s="216"/>
      <c r="U2447" s="216"/>
      <c r="V2447" s="216"/>
      <c r="W2447" s="216"/>
      <c r="X2447" s="216"/>
      <c r="Y2447" s="216"/>
      <c r="Z2447" s="216"/>
      <c r="AA2447" s="216"/>
      <c r="AB2447" s="216"/>
      <c r="AC2447" s="216"/>
      <c r="AD2447" s="216"/>
      <c r="AH2447" s="216"/>
      <c r="AI2447" s="216"/>
      <c r="AL2447" s="216"/>
      <c r="AM2447" s="216"/>
      <c r="AP2447" s="216"/>
      <c r="AQ2447" s="216"/>
      <c r="AT2447" s="216"/>
      <c r="AU2447" s="216"/>
      <c r="AX2447" s="216"/>
      <c r="AY2447" s="216"/>
      <c r="BB2447" s="216"/>
      <c r="BC2447" s="216"/>
      <c r="BF2447" s="216"/>
      <c r="BG2447" s="216"/>
      <c r="BJ2447" s="216"/>
      <c r="BK2447" s="216"/>
      <c r="BN2447" s="216"/>
      <c r="BO2447" s="216"/>
      <c r="BR2447" s="216"/>
      <c r="BS2447" s="216"/>
      <c r="BV2447" s="216"/>
      <c r="BW2447" s="216"/>
      <c r="BZ2447" s="216"/>
      <c r="CA2447" s="216"/>
      <c r="CD2447" s="216"/>
      <c r="CE2447" s="216"/>
      <c r="CL2447" s="215"/>
      <c r="CP2447" s="215"/>
      <c r="CT2447" s="86"/>
    </row>
    <row r="2448" spans="6:98">
      <c r="F2448" s="215"/>
      <c r="S2448" s="216"/>
      <c r="T2448" s="216"/>
      <c r="U2448" s="216"/>
      <c r="V2448" s="216"/>
      <c r="W2448" s="216"/>
      <c r="X2448" s="216"/>
      <c r="Y2448" s="216"/>
      <c r="Z2448" s="216"/>
      <c r="AA2448" s="216"/>
      <c r="AB2448" s="216"/>
      <c r="AC2448" s="216"/>
      <c r="AD2448" s="216"/>
      <c r="AH2448" s="216"/>
      <c r="AI2448" s="216"/>
      <c r="AL2448" s="216"/>
      <c r="AM2448" s="216"/>
      <c r="AP2448" s="216"/>
      <c r="AQ2448" s="216"/>
      <c r="AT2448" s="216"/>
      <c r="AU2448" s="216"/>
      <c r="AX2448" s="216"/>
      <c r="AY2448" s="216"/>
      <c r="BB2448" s="216"/>
      <c r="BC2448" s="216"/>
      <c r="BF2448" s="216"/>
      <c r="BG2448" s="216"/>
      <c r="BJ2448" s="216"/>
      <c r="BK2448" s="216"/>
      <c r="BN2448" s="216"/>
      <c r="BO2448" s="216"/>
      <c r="BR2448" s="216"/>
      <c r="BS2448" s="216"/>
      <c r="BV2448" s="216"/>
      <c r="BW2448" s="216"/>
      <c r="BZ2448" s="216"/>
      <c r="CA2448" s="216"/>
      <c r="CD2448" s="216"/>
      <c r="CE2448" s="216"/>
      <c r="CL2448" s="215"/>
      <c r="CP2448" s="215"/>
      <c r="CT2448" s="86"/>
    </row>
    <row r="2449" spans="6:98">
      <c r="F2449" s="215"/>
      <c r="S2449" s="216"/>
      <c r="T2449" s="216"/>
      <c r="U2449" s="216"/>
      <c r="V2449" s="216"/>
      <c r="W2449" s="216"/>
      <c r="X2449" s="216"/>
      <c r="Y2449" s="216"/>
      <c r="Z2449" s="216"/>
      <c r="AA2449" s="216"/>
      <c r="AB2449" s="216"/>
      <c r="AC2449" s="216"/>
      <c r="AD2449" s="216"/>
      <c r="AH2449" s="216"/>
      <c r="AI2449" s="216"/>
      <c r="AL2449" s="216"/>
      <c r="AM2449" s="216"/>
      <c r="AP2449" s="216"/>
      <c r="AQ2449" s="216"/>
      <c r="AT2449" s="216"/>
      <c r="AU2449" s="216"/>
      <c r="AX2449" s="216"/>
      <c r="AY2449" s="216"/>
      <c r="BB2449" s="216"/>
      <c r="BC2449" s="216"/>
      <c r="BF2449" s="216"/>
      <c r="BG2449" s="216"/>
      <c r="BJ2449" s="216"/>
      <c r="BK2449" s="216"/>
      <c r="BN2449" s="216"/>
      <c r="BO2449" s="216"/>
      <c r="BR2449" s="216"/>
      <c r="BS2449" s="216"/>
      <c r="BV2449" s="216"/>
      <c r="BW2449" s="216"/>
      <c r="BZ2449" s="216"/>
      <c r="CA2449" s="216"/>
      <c r="CD2449" s="216"/>
      <c r="CE2449" s="216"/>
      <c r="CL2449" s="215"/>
      <c r="CP2449" s="215"/>
      <c r="CT2449" s="86"/>
    </row>
    <row r="2450" spans="6:98">
      <c r="F2450" s="215"/>
      <c r="S2450" s="216"/>
      <c r="T2450" s="216"/>
      <c r="U2450" s="216"/>
      <c r="V2450" s="216"/>
      <c r="W2450" s="216"/>
      <c r="X2450" s="216"/>
      <c r="Y2450" s="216"/>
      <c r="Z2450" s="216"/>
      <c r="AA2450" s="216"/>
      <c r="AB2450" s="216"/>
      <c r="AC2450" s="216"/>
      <c r="AD2450" s="216"/>
      <c r="AH2450" s="216"/>
      <c r="AI2450" s="216"/>
      <c r="AL2450" s="216"/>
      <c r="AM2450" s="216"/>
      <c r="AP2450" s="216"/>
      <c r="AQ2450" s="216"/>
      <c r="AT2450" s="216"/>
      <c r="AU2450" s="216"/>
      <c r="AX2450" s="216"/>
      <c r="AY2450" s="216"/>
      <c r="BB2450" s="216"/>
      <c r="BC2450" s="216"/>
      <c r="BF2450" s="216"/>
      <c r="BG2450" s="216"/>
      <c r="BJ2450" s="216"/>
      <c r="BK2450" s="216"/>
      <c r="BN2450" s="216"/>
      <c r="BO2450" s="216"/>
      <c r="BR2450" s="216"/>
      <c r="BS2450" s="216"/>
      <c r="BV2450" s="216"/>
      <c r="BW2450" s="216"/>
      <c r="BZ2450" s="216"/>
      <c r="CA2450" s="216"/>
      <c r="CD2450" s="216"/>
      <c r="CE2450" s="216"/>
      <c r="CL2450" s="215"/>
      <c r="CP2450" s="215"/>
      <c r="CT2450" s="86"/>
    </row>
    <row r="2451" spans="6:98">
      <c r="F2451" s="215"/>
      <c r="S2451" s="216"/>
      <c r="T2451" s="216"/>
      <c r="U2451" s="216"/>
      <c r="V2451" s="216"/>
      <c r="W2451" s="216"/>
      <c r="X2451" s="216"/>
      <c r="Y2451" s="216"/>
      <c r="Z2451" s="216"/>
      <c r="AA2451" s="216"/>
      <c r="AB2451" s="216"/>
      <c r="AC2451" s="216"/>
      <c r="AD2451" s="216"/>
      <c r="AH2451" s="216"/>
      <c r="AI2451" s="216"/>
      <c r="AL2451" s="216"/>
      <c r="AM2451" s="216"/>
      <c r="AP2451" s="216"/>
      <c r="AQ2451" s="216"/>
      <c r="AT2451" s="216"/>
      <c r="AU2451" s="216"/>
      <c r="AX2451" s="216"/>
      <c r="AY2451" s="216"/>
      <c r="BB2451" s="216"/>
      <c r="BC2451" s="216"/>
      <c r="BF2451" s="216"/>
      <c r="BG2451" s="216"/>
      <c r="BJ2451" s="216"/>
      <c r="BK2451" s="216"/>
      <c r="BN2451" s="216"/>
      <c r="BO2451" s="216"/>
      <c r="BR2451" s="216"/>
      <c r="BS2451" s="216"/>
      <c r="BV2451" s="216"/>
      <c r="BW2451" s="216"/>
      <c r="BZ2451" s="216"/>
      <c r="CA2451" s="216"/>
      <c r="CD2451" s="216"/>
      <c r="CE2451" s="216"/>
      <c r="CL2451" s="215"/>
      <c r="CP2451" s="215"/>
      <c r="CT2451" s="86"/>
    </row>
    <row r="2452" spans="6:98">
      <c r="F2452" s="215"/>
      <c r="S2452" s="216"/>
      <c r="T2452" s="216"/>
      <c r="U2452" s="216"/>
      <c r="V2452" s="216"/>
      <c r="W2452" s="216"/>
      <c r="X2452" s="216"/>
      <c r="Y2452" s="216"/>
      <c r="Z2452" s="216"/>
      <c r="AA2452" s="216"/>
      <c r="AB2452" s="216"/>
      <c r="AC2452" s="216"/>
      <c r="AD2452" s="216"/>
      <c r="AH2452" s="216"/>
      <c r="AI2452" s="216"/>
      <c r="AL2452" s="216"/>
      <c r="AM2452" s="216"/>
      <c r="AP2452" s="216"/>
      <c r="AQ2452" s="216"/>
      <c r="AT2452" s="216"/>
      <c r="AU2452" s="216"/>
      <c r="AX2452" s="216"/>
      <c r="AY2452" s="216"/>
      <c r="BB2452" s="216"/>
      <c r="BC2452" s="216"/>
      <c r="BF2452" s="216"/>
      <c r="BG2452" s="216"/>
      <c r="BJ2452" s="216"/>
      <c r="BK2452" s="216"/>
      <c r="BN2452" s="216"/>
      <c r="BO2452" s="216"/>
      <c r="BR2452" s="216"/>
      <c r="BS2452" s="216"/>
      <c r="BV2452" s="216"/>
      <c r="BW2452" s="216"/>
      <c r="BZ2452" s="216"/>
      <c r="CA2452" s="216"/>
      <c r="CD2452" s="216"/>
      <c r="CE2452" s="216"/>
      <c r="CL2452" s="215"/>
      <c r="CP2452" s="215"/>
      <c r="CT2452" s="86"/>
    </row>
    <row r="2453" spans="6:98">
      <c r="F2453" s="215"/>
      <c r="S2453" s="216"/>
      <c r="T2453" s="216"/>
      <c r="U2453" s="216"/>
      <c r="V2453" s="216"/>
      <c r="W2453" s="216"/>
      <c r="X2453" s="216"/>
      <c r="Y2453" s="216"/>
      <c r="Z2453" s="216"/>
      <c r="AA2453" s="216"/>
      <c r="AB2453" s="216"/>
      <c r="AC2453" s="216"/>
      <c r="AD2453" s="216"/>
      <c r="AH2453" s="216"/>
      <c r="AI2453" s="216"/>
      <c r="AL2453" s="216"/>
      <c r="AM2453" s="216"/>
      <c r="AP2453" s="216"/>
      <c r="AQ2453" s="216"/>
      <c r="AT2453" s="216"/>
      <c r="AU2453" s="216"/>
      <c r="AX2453" s="216"/>
      <c r="AY2453" s="216"/>
      <c r="BB2453" s="216"/>
      <c r="BC2453" s="216"/>
      <c r="BF2453" s="216"/>
      <c r="BG2453" s="216"/>
      <c r="BJ2453" s="216"/>
      <c r="BK2453" s="216"/>
      <c r="BN2453" s="216"/>
      <c r="BO2453" s="216"/>
      <c r="BR2453" s="216"/>
      <c r="BS2453" s="216"/>
      <c r="BV2453" s="216"/>
      <c r="BW2453" s="216"/>
      <c r="BZ2453" s="216"/>
      <c r="CA2453" s="216"/>
      <c r="CD2453" s="216"/>
      <c r="CE2453" s="216"/>
      <c r="CL2453" s="215"/>
      <c r="CP2453" s="215"/>
      <c r="CT2453" s="86"/>
    </row>
    <row r="2454" spans="6:98">
      <c r="F2454" s="215"/>
      <c r="S2454" s="216"/>
      <c r="T2454" s="216"/>
      <c r="U2454" s="216"/>
      <c r="V2454" s="216"/>
      <c r="W2454" s="216"/>
      <c r="X2454" s="216"/>
      <c r="Y2454" s="216"/>
      <c r="Z2454" s="216"/>
      <c r="AA2454" s="216"/>
      <c r="AB2454" s="216"/>
      <c r="AC2454" s="216"/>
      <c r="AD2454" s="216"/>
      <c r="AH2454" s="216"/>
      <c r="AI2454" s="216"/>
      <c r="AL2454" s="216"/>
      <c r="AM2454" s="216"/>
      <c r="AP2454" s="216"/>
      <c r="AQ2454" s="216"/>
      <c r="AT2454" s="216"/>
      <c r="AU2454" s="216"/>
      <c r="AX2454" s="216"/>
      <c r="AY2454" s="216"/>
      <c r="BB2454" s="216"/>
      <c r="BC2454" s="216"/>
      <c r="BF2454" s="216"/>
      <c r="BG2454" s="216"/>
      <c r="BJ2454" s="216"/>
      <c r="BK2454" s="216"/>
      <c r="BN2454" s="216"/>
      <c r="BO2454" s="216"/>
      <c r="BR2454" s="216"/>
      <c r="BS2454" s="216"/>
      <c r="BV2454" s="216"/>
      <c r="BW2454" s="216"/>
      <c r="BZ2454" s="216"/>
      <c r="CA2454" s="216"/>
      <c r="CD2454" s="216"/>
      <c r="CE2454" s="216"/>
      <c r="CL2454" s="215"/>
      <c r="CP2454" s="215"/>
      <c r="CT2454" s="86"/>
    </row>
    <row r="2455" spans="6:98">
      <c r="F2455" s="215"/>
      <c r="S2455" s="216"/>
      <c r="T2455" s="216"/>
      <c r="U2455" s="216"/>
      <c r="V2455" s="216"/>
      <c r="W2455" s="216"/>
      <c r="X2455" s="216"/>
      <c r="Y2455" s="216"/>
      <c r="Z2455" s="216"/>
      <c r="AA2455" s="216"/>
      <c r="AB2455" s="216"/>
      <c r="AC2455" s="216"/>
      <c r="AD2455" s="216"/>
      <c r="AH2455" s="216"/>
      <c r="AI2455" s="216"/>
      <c r="AL2455" s="216"/>
      <c r="AM2455" s="216"/>
      <c r="AP2455" s="216"/>
      <c r="AQ2455" s="216"/>
      <c r="AT2455" s="216"/>
      <c r="AU2455" s="216"/>
      <c r="AX2455" s="216"/>
      <c r="AY2455" s="216"/>
      <c r="BB2455" s="216"/>
      <c r="BC2455" s="216"/>
      <c r="BF2455" s="216"/>
      <c r="BG2455" s="216"/>
      <c r="BJ2455" s="216"/>
      <c r="BK2455" s="216"/>
      <c r="BN2455" s="216"/>
      <c r="BO2455" s="216"/>
      <c r="BR2455" s="216"/>
      <c r="BS2455" s="216"/>
      <c r="BV2455" s="216"/>
      <c r="BW2455" s="216"/>
      <c r="BZ2455" s="216"/>
      <c r="CA2455" s="216"/>
      <c r="CD2455" s="216"/>
      <c r="CE2455" s="216"/>
      <c r="CL2455" s="215"/>
      <c r="CP2455" s="215"/>
      <c r="CT2455" s="86"/>
    </row>
    <row r="2456" spans="6:98">
      <c r="F2456" s="215"/>
      <c r="S2456" s="216"/>
      <c r="T2456" s="216"/>
      <c r="U2456" s="216"/>
      <c r="V2456" s="216"/>
      <c r="W2456" s="216"/>
      <c r="X2456" s="216"/>
      <c r="Y2456" s="216"/>
      <c r="Z2456" s="216"/>
      <c r="AA2456" s="216"/>
      <c r="AB2456" s="216"/>
      <c r="AC2456" s="216"/>
      <c r="AD2456" s="216"/>
      <c r="AH2456" s="216"/>
      <c r="AI2456" s="216"/>
      <c r="AL2456" s="216"/>
      <c r="AM2456" s="216"/>
      <c r="AP2456" s="216"/>
      <c r="AQ2456" s="216"/>
      <c r="AT2456" s="216"/>
      <c r="AU2456" s="216"/>
      <c r="AX2456" s="216"/>
      <c r="AY2456" s="216"/>
      <c r="BB2456" s="216"/>
      <c r="BC2456" s="216"/>
      <c r="BF2456" s="216"/>
      <c r="BG2456" s="216"/>
      <c r="BJ2456" s="216"/>
      <c r="BK2456" s="216"/>
      <c r="BN2456" s="216"/>
      <c r="BO2456" s="216"/>
      <c r="BR2456" s="216"/>
      <c r="BS2456" s="216"/>
      <c r="BV2456" s="216"/>
      <c r="BW2456" s="216"/>
      <c r="BZ2456" s="216"/>
      <c r="CA2456" s="216"/>
      <c r="CD2456" s="216"/>
      <c r="CE2456" s="216"/>
      <c r="CL2456" s="215"/>
      <c r="CP2456" s="215"/>
      <c r="CT2456" s="86"/>
    </row>
    <row r="2457" spans="6:98">
      <c r="F2457" s="215"/>
      <c r="S2457" s="216"/>
      <c r="T2457" s="216"/>
      <c r="U2457" s="216"/>
      <c r="V2457" s="216"/>
      <c r="W2457" s="216"/>
      <c r="X2457" s="216"/>
      <c r="Y2457" s="216"/>
      <c r="Z2457" s="216"/>
      <c r="AA2457" s="216"/>
      <c r="AB2457" s="216"/>
      <c r="AC2457" s="216"/>
      <c r="AD2457" s="216"/>
      <c r="AH2457" s="216"/>
      <c r="AI2457" s="216"/>
      <c r="AL2457" s="216"/>
      <c r="AM2457" s="216"/>
      <c r="AP2457" s="216"/>
      <c r="AQ2457" s="216"/>
      <c r="AT2457" s="216"/>
      <c r="AU2457" s="216"/>
      <c r="AX2457" s="216"/>
      <c r="AY2457" s="216"/>
      <c r="BB2457" s="216"/>
      <c r="BC2457" s="216"/>
      <c r="BF2457" s="216"/>
      <c r="BG2457" s="216"/>
      <c r="BJ2457" s="216"/>
      <c r="BK2457" s="216"/>
      <c r="BN2457" s="216"/>
      <c r="BO2457" s="216"/>
      <c r="BR2457" s="216"/>
      <c r="BS2457" s="216"/>
      <c r="BV2457" s="216"/>
      <c r="BW2457" s="216"/>
      <c r="BZ2457" s="216"/>
      <c r="CA2457" s="216"/>
      <c r="CD2457" s="216"/>
      <c r="CE2457" s="216"/>
      <c r="CL2457" s="215"/>
      <c r="CP2457" s="215"/>
      <c r="CT2457" s="86"/>
    </row>
    <row r="2458" spans="6:98">
      <c r="F2458" s="215"/>
      <c r="S2458" s="216"/>
      <c r="T2458" s="216"/>
      <c r="U2458" s="216"/>
      <c r="V2458" s="216"/>
      <c r="W2458" s="216"/>
      <c r="X2458" s="216"/>
      <c r="Y2458" s="216"/>
      <c r="Z2458" s="216"/>
      <c r="AA2458" s="216"/>
      <c r="AB2458" s="216"/>
      <c r="AC2458" s="216"/>
      <c r="AD2458" s="216"/>
      <c r="AH2458" s="216"/>
      <c r="AI2458" s="216"/>
      <c r="AL2458" s="216"/>
      <c r="AM2458" s="216"/>
      <c r="AP2458" s="216"/>
      <c r="AQ2458" s="216"/>
      <c r="AT2458" s="216"/>
      <c r="AU2458" s="216"/>
      <c r="AX2458" s="216"/>
      <c r="AY2458" s="216"/>
      <c r="BB2458" s="216"/>
      <c r="BC2458" s="216"/>
      <c r="BF2458" s="216"/>
      <c r="BG2458" s="216"/>
      <c r="BJ2458" s="216"/>
      <c r="BK2458" s="216"/>
      <c r="BN2458" s="216"/>
      <c r="BO2458" s="216"/>
      <c r="BR2458" s="216"/>
      <c r="BS2458" s="216"/>
      <c r="BV2458" s="216"/>
      <c r="BW2458" s="216"/>
      <c r="BZ2458" s="216"/>
      <c r="CA2458" s="216"/>
      <c r="CD2458" s="216"/>
      <c r="CE2458" s="216"/>
      <c r="CL2458" s="215"/>
      <c r="CP2458" s="215"/>
      <c r="CT2458" s="86"/>
    </row>
    <row r="2459" spans="6:98">
      <c r="F2459" s="215"/>
      <c r="S2459" s="216"/>
      <c r="T2459" s="216"/>
      <c r="U2459" s="216"/>
      <c r="V2459" s="216"/>
      <c r="W2459" s="216"/>
      <c r="X2459" s="216"/>
      <c r="Y2459" s="216"/>
      <c r="Z2459" s="216"/>
      <c r="AA2459" s="216"/>
      <c r="AB2459" s="216"/>
      <c r="AC2459" s="216"/>
      <c r="AD2459" s="216"/>
      <c r="AH2459" s="216"/>
      <c r="AI2459" s="216"/>
      <c r="AL2459" s="216"/>
      <c r="AM2459" s="216"/>
      <c r="AP2459" s="216"/>
      <c r="AQ2459" s="216"/>
      <c r="AT2459" s="216"/>
      <c r="AU2459" s="216"/>
      <c r="AX2459" s="216"/>
      <c r="AY2459" s="216"/>
      <c r="BB2459" s="216"/>
      <c r="BC2459" s="216"/>
      <c r="BF2459" s="216"/>
      <c r="BG2459" s="216"/>
      <c r="BJ2459" s="216"/>
      <c r="BK2459" s="216"/>
      <c r="BN2459" s="216"/>
      <c r="BO2459" s="216"/>
      <c r="BR2459" s="216"/>
      <c r="BS2459" s="216"/>
      <c r="BV2459" s="216"/>
      <c r="BW2459" s="216"/>
      <c r="BZ2459" s="216"/>
      <c r="CA2459" s="216"/>
      <c r="CD2459" s="216"/>
      <c r="CE2459" s="216"/>
      <c r="CL2459" s="215"/>
      <c r="CP2459" s="215"/>
      <c r="CT2459" s="86"/>
    </row>
    <row r="2460" spans="6:98">
      <c r="F2460" s="215"/>
      <c r="S2460" s="216"/>
      <c r="T2460" s="216"/>
      <c r="U2460" s="216"/>
      <c r="V2460" s="216"/>
      <c r="W2460" s="216"/>
      <c r="X2460" s="216"/>
      <c r="Y2460" s="216"/>
      <c r="Z2460" s="216"/>
      <c r="AA2460" s="216"/>
      <c r="AB2460" s="216"/>
      <c r="AC2460" s="216"/>
      <c r="AD2460" s="216"/>
      <c r="AH2460" s="216"/>
      <c r="AI2460" s="216"/>
      <c r="AL2460" s="216"/>
      <c r="AM2460" s="216"/>
      <c r="AP2460" s="216"/>
      <c r="AQ2460" s="216"/>
      <c r="AT2460" s="216"/>
      <c r="AU2460" s="216"/>
      <c r="AX2460" s="216"/>
      <c r="AY2460" s="216"/>
      <c r="BB2460" s="216"/>
      <c r="BC2460" s="216"/>
      <c r="BF2460" s="216"/>
      <c r="BG2460" s="216"/>
      <c r="BJ2460" s="216"/>
      <c r="BK2460" s="216"/>
      <c r="BN2460" s="216"/>
      <c r="BO2460" s="216"/>
      <c r="BR2460" s="216"/>
      <c r="BS2460" s="216"/>
      <c r="BV2460" s="216"/>
      <c r="BW2460" s="216"/>
      <c r="BZ2460" s="216"/>
      <c r="CA2460" s="216"/>
      <c r="CD2460" s="216"/>
      <c r="CE2460" s="216"/>
      <c r="CL2460" s="215"/>
      <c r="CP2460" s="215"/>
      <c r="CT2460" s="86"/>
    </row>
    <row r="2461" spans="6:98">
      <c r="F2461" s="215"/>
      <c r="S2461" s="216"/>
      <c r="T2461" s="216"/>
      <c r="U2461" s="216"/>
      <c r="V2461" s="216"/>
      <c r="W2461" s="216"/>
      <c r="X2461" s="216"/>
      <c r="Y2461" s="216"/>
      <c r="Z2461" s="216"/>
      <c r="AA2461" s="216"/>
      <c r="AB2461" s="216"/>
      <c r="AC2461" s="216"/>
      <c r="AD2461" s="216"/>
      <c r="AH2461" s="216"/>
      <c r="AI2461" s="216"/>
      <c r="AL2461" s="216"/>
      <c r="AM2461" s="216"/>
      <c r="AP2461" s="216"/>
      <c r="AQ2461" s="216"/>
      <c r="AT2461" s="216"/>
      <c r="AU2461" s="216"/>
      <c r="AX2461" s="216"/>
      <c r="AY2461" s="216"/>
      <c r="BB2461" s="216"/>
      <c r="BC2461" s="216"/>
      <c r="BF2461" s="216"/>
      <c r="BG2461" s="216"/>
      <c r="BJ2461" s="216"/>
      <c r="BK2461" s="216"/>
      <c r="BN2461" s="216"/>
      <c r="BO2461" s="216"/>
      <c r="BR2461" s="216"/>
      <c r="BS2461" s="216"/>
      <c r="BV2461" s="216"/>
      <c r="BW2461" s="216"/>
      <c r="BZ2461" s="216"/>
      <c r="CA2461" s="216"/>
      <c r="CD2461" s="216"/>
      <c r="CE2461" s="216"/>
      <c r="CL2461" s="215"/>
      <c r="CP2461" s="215"/>
      <c r="CT2461" s="86"/>
    </row>
    <row r="2462" spans="6:98">
      <c r="F2462" s="215"/>
      <c r="S2462" s="216"/>
      <c r="T2462" s="216"/>
      <c r="U2462" s="216"/>
      <c r="V2462" s="216"/>
      <c r="W2462" s="216"/>
      <c r="X2462" s="216"/>
      <c r="Y2462" s="216"/>
      <c r="Z2462" s="216"/>
      <c r="AA2462" s="216"/>
      <c r="AB2462" s="216"/>
      <c r="AC2462" s="216"/>
      <c r="AD2462" s="216"/>
      <c r="AH2462" s="216"/>
      <c r="AI2462" s="216"/>
      <c r="AL2462" s="216"/>
      <c r="AM2462" s="216"/>
      <c r="AP2462" s="216"/>
      <c r="AQ2462" s="216"/>
      <c r="AT2462" s="216"/>
      <c r="AU2462" s="216"/>
      <c r="AX2462" s="216"/>
      <c r="AY2462" s="216"/>
      <c r="BB2462" s="216"/>
      <c r="BC2462" s="216"/>
      <c r="BF2462" s="216"/>
      <c r="BG2462" s="216"/>
      <c r="BJ2462" s="216"/>
      <c r="BK2462" s="216"/>
      <c r="BN2462" s="216"/>
      <c r="BO2462" s="216"/>
      <c r="BR2462" s="216"/>
      <c r="BS2462" s="216"/>
      <c r="BV2462" s="216"/>
      <c r="BW2462" s="216"/>
      <c r="BZ2462" s="216"/>
      <c r="CA2462" s="216"/>
      <c r="CD2462" s="216"/>
      <c r="CE2462" s="216"/>
      <c r="CL2462" s="215"/>
      <c r="CP2462" s="215"/>
      <c r="CT2462" s="86"/>
    </row>
    <row r="2463" spans="6:98">
      <c r="F2463" s="215"/>
      <c r="S2463" s="216"/>
      <c r="T2463" s="216"/>
      <c r="U2463" s="216"/>
      <c r="V2463" s="216"/>
      <c r="W2463" s="216"/>
      <c r="X2463" s="216"/>
      <c r="Y2463" s="216"/>
      <c r="Z2463" s="216"/>
      <c r="AA2463" s="216"/>
      <c r="AB2463" s="216"/>
      <c r="AC2463" s="216"/>
      <c r="AD2463" s="216"/>
      <c r="AH2463" s="216"/>
      <c r="AI2463" s="216"/>
      <c r="AL2463" s="216"/>
      <c r="AM2463" s="216"/>
      <c r="AP2463" s="216"/>
      <c r="AQ2463" s="216"/>
      <c r="AT2463" s="216"/>
      <c r="AU2463" s="216"/>
      <c r="AX2463" s="216"/>
      <c r="AY2463" s="216"/>
      <c r="BB2463" s="216"/>
      <c r="BC2463" s="216"/>
      <c r="BF2463" s="216"/>
      <c r="BG2463" s="216"/>
      <c r="BJ2463" s="216"/>
      <c r="BK2463" s="216"/>
      <c r="BN2463" s="216"/>
      <c r="BO2463" s="216"/>
      <c r="BR2463" s="216"/>
      <c r="BS2463" s="216"/>
      <c r="BV2463" s="216"/>
      <c r="BW2463" s="216"/>
      <c r="BZ2463" s="216"/>
      <c r="CA2463" s="216"/>
      <c r="CD2463" s="216"/>
      <c r="CE2463" s="216"/>
      <c r="CL2463" s="215"/>
      <c r="CP2463" s="215"/>
      <c r="CT2463" s="86"/>
    </row>
    <row r="2464" spans="6:98">
      <c r="F2464" s="215"/>
      <c r="S2464" s="216"/>
      <c r="T2464" s="216"/>
      <c r="U2464" s="216"/>
      <c r="V2464" s="216"/>
      <c r="W2464" s="216"/>
      <c r="X2464" s="216"/>
      <c r="Y2464" s="216"/>
      <c r="Z2464" s="216"/>
      <c r="AA2464" s="216"/>
      <c r="AB2464" s="216"/>
      <c r="AC2464" s="216"/>
      <c r="AD2464" s="216"/>
      <c r="AH2464" s="216"/>
      <c r="AI2464" s="216"/>
      <c r="AL2464" s="216"/>
      <c r="AM2464" s="216"/>
      <c r="AP2464" s="216"/>
      <c r="AQ2464" s="216"/>
      <c r="AT2464" s="216"/>
      <c r="AU2464" s="216"/>
      <c r="AX2464" s="216"/>
      <c r="AY2464" s="216"/>
      <c r="BB2464" s="216"/>
      <c r="BC2464" s="216"/>
      <c r="BF2464" s="216"/>
      <c r="BG2464" s="216"/>
      <c r="BJ2464" s="216"/>
      <c r="BK2464" s="216"/>
      <c r="BN2464" s="216"/>
      <c r="BO2464" s="216"/>
      <c r="BR2464" s="216"/>
      <c r="BS2464" s="216"/>
      <c r="BV2464" s="216"/>
      <c r="BW2464" s="216"/>
      <c r="BZ2464" s="216"/>
      <c r="CA2464" s="216"/>
      <c r="CD2464" s="216"/>
      <c r="CE2464" s="216"/>
      <c r="CL2464" s="215"/>
      <c r="CP2464" s="215"/>
      <c r="CT2464" s="86"/>
    </row>
    <row r="2465" spans="6:98">
      <c r="F2465" s="215"/>
      <c r="S2465" s="216"/>
      <c r="T2465" s="216"/>
      <c r="U2465" s="216"/>
      <c r="V2465" s="216"/>
      <c r="W2465" s="216"/>
      <c r="X2465" s="216"/>
      <c r="Y2465" s="216"/>
      <c r="Z2465" s="216"/>
      <c r="AA2465" s="216"/>
      <c r="AB2465" s="216"/>
      <c r="AC2465" s="216"/>
      <c r="AD2465" s="216"/>
      <c r="AH2465" s="216"/>
      <c r="AI2465" s="216"/>
      <c r="AL2465" s="216"/>
      <c r="AM2465" s="216"/>
      <c r="AP2465" s="216"/>
      <c r="AQ2465" s="216"/>
      <c r="AT2465" s="216"/>
      <c r="AU2465" s="216"/>
      <c r="AX2465" s="216"/>
      <c r="AY2465" s="216"/>
      <c r="BB2465" s="216"/>
      <c r="BC2465" s="216"/>
      <c r="BF2465" s="216"/>
      <c r="BG2465" s="216"/>
      <c r="BJ2465" s="216"/>
      <c r="BK2465" s="216"/>
      <c r="BN2465" s="216"/>
      <c r="BO2465" s="216"/>
      <c r="BR2465" s="216"/>
      <c r="BS2465" s="216"/>
      <c r="BV2465" s="216"/>
      <c r="BW2465" s="216"/>
      <c r="BZ2465" s="216"/>
      <c r="CA2465" s="216"/>
      <c r="CD2465" s="216"/>
      <c r="CE2465" s="216"/>
      <c r="CL2465" s="215"/>
      <c r="CP2465" s="215"/>
      <c r="CT2465" s="86"/>
    </row>
    <row r="2466" spans="6:98">
      <c r="F2466" s="215"/>
      <c r="S2466" s="216"/>
      <c r="T2466" s="216"/>
      <c r="U2466" s="216"/>
      <c r="V2466" s="216"/>
      <c r="W2466" s="216"/>
      <c r="X2466" s="216"/>
      <c r="Y2466" s="216"/>
      <c r="Z2466" s="216"/>
      <c r="AA2466" s="216"/>
      <c r="AB2466" s="216"/>
      <c r="AC2466" s="216"/>
      <c r="AD2466" s="216"/>
      <c r="AH2466" s="216"/>
      <c r="AI2466" s="216"/>
      <c r="AL2466" s="216"/>
      <c r="AM2466" s="216"/>
      <c r="AP2466" s="216"/>
      <c r="AQ2466" s="216"/>
      <c r="AT2466" s="216"/>
      <c r="AU2466" s="216"/>
      <c r="AX2466" s="216"/>
      <c r="AY2466" s="216"/>
      <c r="BB2466" s="216"/>
      <c r="BC2466" s="216"/>
      <c r="BF2466" s="216"/>
      <c r="BG2466" s="216"/>
      <c r="BJ2466" s="216"/>
      <c r="BK2466" s="216"/>
      <c r="BN2466" s="216"/>
      <c r="BO2466" s="216"/>
      <c r="BR2466" s="216"/>
      <c r="BS2466" s="216"/>
      <c r="BV2466" s="216"/>
      <c r="BW2466" s="216"/>
      <c r="BZ2466" s="216"/>
      <c r="CA2466" s="216"/>
      <c r="CD2466" s="216"/>
      <c r="CE2466" s="216"/>
      <c r="CL2466" s="215"/>
      <c r="CP2466" s="215"/>
      <c r="CT2466" s="86"/>
    </row>
    <row r="2467" spans="6:98">
      <c r="F2467" s="215"/>
      <c r="S2467" s="216"/>
      <c r="T2467" s="216"/>
      <c r="U2467" s="216"/>
      <c r="V2467" s="216"/>
      <c r="W2467" s="216"/>
      <c r="X2467" s="216"/>
      <c r="Y2467" s="216"/>
      <c r="Z2467" s="216"/>
      <c r="AA2467" s="216"/>
      <c r="AB2467" s="216"/>
      <c r="AC2467" s="216"/>
      <c r="AD2467" s="216"/>
      <c r="AH2467" s="216"/>
      <c r="AI2467" s="216"/>
      <c r="AL2467" s="216"/>
      <c r="AM2467" s="216"/>
      <c r="AP2467" s="216"/>
      <c r="AQ2467" s="216"/>
      <c r="AT2467" s="216"/>
      <c r="AU2467" s="216"/>
      <c r="AX2467" s="216"/>
      <c r="AY2467" s="216"/>
      <c r="BB2467" s="216"/>
      <c r="BC2467" s="216"/>
      <c r="BF2467" s="216"/>
      <c r="BG2467" s="216"/>
      <c r="BJ2467" s="216"/>
      <c r="BK2467" s="216"/>
      <c r="BN2467" s="216"/>
      <c r="BO2467" s="216"/>
      <c r="BR2467" s="216"/>
      <c r="BS2467" s="216"/>
      <c r="BV2467" s="216"/>
      <c r="BW2467" s="216"/>
      <c r="BZ2467" s="216"/>
      <c r="CA2467" s="216"/>
      <c r="CD2467" s="216"/>
      <c r="CE2467" s="216"/>
      <c r="CL2467" s="215"/>
      <c r="CP2467" s="215"/>
      <c r="CT2467" s="86"/>
    </row>
    <row r="2468" spans="6:98">
      <c r="F2468" s="215"/>
      <c r="S2468" s="216"/>
      <c r="T2468" s="216"/>
      <c r="U2468" s="216"/>
      <c r="V2468" s="216"/>
      <c r="W2468" s="216"/>
      <c r="X2468" s="216"/>
      <c r="Y2468" s="216"/>
      <c r="Z2468" s="216"/>
      <c r="AA2468" s="216"/>
      <c r="AB2468" s="216"/>
      <c r="AC2468" s="216"/>
      <c r="AD2468" s="216"/>
      <c r="AH2468" s="216"/>
      <c r="AI2468" s="216"/>
      <c r="AL2468" s="216"/>
      <c r="AM2468" s="216"/>
      <c r="AP2468" s="216"/>
      <c r="AQ2468" s="216"/>
      <c r="AT2468" s="216"/>
      <c r="AU2468" s="216"/>
      <c r="AX2468" s="216"/>
      <c r="AY2468" s="216"/>
      <c r="BB2468" s="216"/>
      <c r="BC2468" s="216"/>
      <c r="BF2468" s="216"/>
      <c r="BG2468" s="216"/>
      <c r="BJ2468" s="216"/>
      <c r="BK2468" s="216"/>
      <c r="BN2468" s="216"/>
      <c r="BO2468" s="216"/>
      <c r="BR2468" s="216"/>
      <c r="BS2468" s="216"/>
      <c r="BV2468" s="216"/>
      <c r="BW2468" s="216"/>
      <c r="BZ2468" s="216"/>
      <c r="CA2468" s="216"/>
      <c r="CD2468" s="216"/>
      <c r="CE2468" s="216"/>
      <c r="CL2468" s="215"/>
      <c r="CP2468" s="215"/>
      <c r="CT2468" s="86"/>
    </row>
    <row r="2469" spans="6:98">
      <c r="F2469" s="215"/>
      <c r="S2469" s="216"/>
      <c r="T2469" s="216"/>
      <c r="U2469" s="216"/>
      <c r="V2469" s="216"/>
      <c r="W2469" s="216"/>
      <c r="X2469" s="216"/>
      <c r="Y2469" s="216"/>
      <c r="Z2469" s="216"/>
      <c r="AA2469" s="216"/>
      <c r="AB2469" s="216"/>
      <c r="AC2469" s="216"/>
      <c r="AD2469" s="216"/>
      <c r="AH2469" s="216"/>
      <c r="AI2469" s="216"/>
      <c r="AL2469" s="216"/>
      <c r="AM2469" s="216"/>
      <c r="AP2469" s="216"/>
      <c r="AQ2469" s="216"/>
      <c r="AT2469" s="216"/>
      <c r="AU2469" s="216"/>
      <c r="AX2469" s="216"/>
      <c r="AY2469" s="216"/>
      <c r="BB2469" s="216"/>
      <c r="BC2469" s="216"/>
      <c r="BF2469" s="216"/>
      <c r="BG2469" s="216"/>
      <c r="BJ2469" s="216"/>
      <c r="BK2469" s="216"/>
      <c r="BN2469" s="216"/>
      <c r="BO2469" s="216"/>
      <c r="BR2469" s="216"/>
      <c r="BS2469" s="216"/>
      <c r="BV2469" s="216"/>
      <c r="BW2469" s="216"/>
      <c r="BZ2469" s="216"/>
      <c r="CA2469" s="216"/>
      <c r="CD2469" s="216"/>
      <c r="CE2469" s="216"/>
      <c r="CL2469" s="215"/>
      <c r="CP2469" s="215"/>
      <c r="CT2469" s="86"/>
    </row>
    <row r="2470" spans="6:98">
      <c r="F2470" s="215"/>
      <c r="S2470" s="216"/>
      <c r="T2470" s="216"/>
      <c r="U2470" s="216"/>
      <c r="V2470" s="216"/>
      <c r="W2470" s="216"/>
      <c r="X2470" s="216"/>
      <c r="Y2470" s="216"/>
      <c r="Z2470" s="216"/>
      <c r="AA2470" s="216"/>
      <c r="AB2470" s="216"/>
      <c r="AC2470" s="216"/>
      <c r="AD2470" s="216"/>
      <c r="AH2470" s="216"/>
      <c r="AI2470" s="216"/>
      <c r="AL2470" s="216"/>
      <c r="AM2470" s="216"/>
      <c r="AP2470" s="216"/>
      <c r="AQ2470" s="216"/>
      <c r="AT2470" s="216"/>
      <c r="AU2470" s="216"/>
      <c r="AX2470" s="216"/>
      <c r="AY2470" s="216"/>
      <c r="BB2470" s="216"/>
      <c r="BC2470" s="216"/>
      <c r="BF2470" s="216"/>
      <c r="BG2470" s="216"/>
      <c r="BJ2470" s="216"/>
      <c r="BK2470" s="216"/>
      <c r="BN2470" s="216"/>
      <c r="BO2470" s="216"/>
      <c r="BR2470" s="216"/>
      <c r="BS2470" s="216"/>
      <c r="BV2470" s="216"/>
      <c r="BW2470" s="216"/>
      <c r="BZ2470" s="216"/>
      <c r="CA2470" s="216"/>
      <c r="CD2470" s="216"/>
      <c r="CE2470" s="216"/>
      <c r="CL2470" s="215"/>
      <c r="CP2470" s="215"/>
      <c r="CT2470" s="86"/>
    </row>
    <row r="2471" spans="6:98">
      <c r="F2471" s="215"/>
      <c r="S2471" s="216"/>
      <c r="T2471" s="216"/>
      <c r="U2471" s="216"/>
      <c r="V2471" s="216"/>
      <c r="W2471" s="216"/>
      <c r="X2471" s="216"/>
      <c r="Y2471" s="216"/>
      <c r="Z2471" s="216"/>
      <c r="AA2471" s="216"/>
      <c r="AB2471" s="216"/>
      <c r="AC2471" s="216"/>
      <c r="AD2471" s="216"/>
      <c r="AH2471" s="216"/>
      <c r="AI2471" s="216"/>
      <c r="AL2471" s="216"/>
      <c r="AM2471" s="216"/>
      <c r="AP2471" s="216"/>
      <c r="AQ2471" s="216"/>
      <c r="AT2471" s="216"/>
      <c r="AU2471" s="216"/>
      <c r="AX2471" s="216"/>
      <c r="AY2471" s="216"/>
      <c r="BB2471" s="216"/>
      <c r="BC2471" s="216"/>
      <c r="BF2471" s="216"/>
      <c r="BG2471" s="216"/>
      <c r="BJ2471" s="216"/>
      <c r="BK2471" s="216"/>
      <c r="BN2471" s="216"/>
      <c r="BO2471" s="216"/>
      <c r="BR2471" s="216"/>
      <c r="BS2471" s="216"/>
      <c r="BV2471" s="216"/>
      <c r="BW2471" s="216"/>
      <c r="BZ2471" s="216"/>
      <c r="CA2471" s="216"/>
      <c r="CD2471" s="216"/>
      <c r="CE2471" s="216"/>
      <c r="CL2471" s="215"/>
      <c r="CP2471" s="215"/>
      <c r="CT2471" s="86"/>
    </row>
    <row r="2472" spans="6:98">
      <c r="F2472" s="215"/>
      <c r="S2472" s="216"/>
      <c r="T2472" s="216"/>
      <c r="U2472" s="216"/>
      <c r="V2472" s="216"/>
      <c r="W2472" s="216"/>
      <c r="X2472" s="216"/>
      <c r="Y2472" s="216"/>
      <c r="Z2472" s="216"/>
      <c r="AA2472" s="216"/>
      <c r="AB2472" s="216"/>
      <c r="AC2472" s="216"/>
      <c r="AD2472" s="216"/>
      <c r="AH2472" s="216"/>
      <c r="AI2472" s="216"/>
      <c r="AL2472" s="216"/>
      <c r="AM2472" s="216"/>
      <c r="AP2472" s="216"/>
      <c r="AQ2472" s="216"/>
      <c r="AT2472" s="216"/>
      <c r="AU2472" s="216"/>
      <c r="AX2472" s="216"/>
      <c r="AY2472" s="216"/>
      <c r="BB2472" s="216"/>
      <c r="BC2472" s="216"/>
      <c r="BF2472" s="216"/>
      <c r="BG2472" s="216"/>
      <c r="BJ2472" s="216"/>
      <c r="BK2472" s="216"/>
      <c r="BN2472" s="216"/>
      <c r="BO2472" s="216"/>
      <c r="BR2472" s="216"/>
      <c r="BS2472" s="216"/>
      <c r="BV2472" s="216"/>
      <c r="BW2472" s="216"/>
      <c r="BZ2472" s="216"/>
      <c r="CA2472" s="216"/>
      <c r="CD2472" s="216"/>
      <c r="CE2472" s="216"/>
      <c r="CL2472" s="215"/>
      <c r="CP2472" s="215"/>
      <c r="CT2472" s="86"/>
    </row>
    <row r="2473" spans="6:98">
      <c r="F2473" s="215"/>
      <c r="S2473" s="216"/>
      <c r="T2473" s="216"/>
      <c r="U2473" s="216"/>
      <c r="V2473" s="216"/>
      <c r="W2473" s="216"/>
      <c r="X2473" s="216"/>
      <c r="Y2473" s="216"/>
      <c r="Z2473" s="216"/>
      <c r="AA2473" s="216"/>
      <c r="AB2473" s="216"/>
      <c r="AC2473" s="216"/>
      <c r="AD2473" s="216"/>
      <c r="AH2473" s="216"/>
      <c r="AI2473" s="216"/>
      <c r="AL2473" s="216"/>
      <c r="AM2473" s="216"/>
      <c r="AP2473" s="216"/>
      <c r="AQ2473" s="216"/>
      <c r="AT2473" s="216"/>
      <c r="AU2473" s="216"/>
      <c r="AX2473" s="216"/>
      <c r="AY2473" s="216"/>
      <c r="BB2473" s="216"/>
      <c r="BC2473" s="216"/>
      <c r="BF2473" s="216"/>
      <c r="BG2473" s="216"/>
      <c r="BJ2473" s="216"/>
      <c r="BK2473" s="216"/>
      <c r="BN2473" s="216"/>
      <c r="BO2473" s="216"/>
      <c r="BR2473" s="216"/>
      <c r="BS2473" s="216"/>
      <c r="BV2473" s="216"/>
      <c r="BW2473" s="216"/>
      <c r="BZ2473" s="216"/>
      <c r="CA2473" s="216"/>
      <c r="CD2473" s="216"/>
      <c r="CE2473" s="216"/>
      <c r="CL2473" s="215"/>
      <c r="CP2473" s="215"/>
      <c r="CT2473" s="86"/>
    </row>
    <row r="2474" spans="6:98">
      <c r="F2474" s="215"/>
      <c r="S2474" s="216"/>
      <c r="T2474" s="216"/>
      <c r="U2474" s="216"/>
      <c r="V2474" s="216"/>
      <c r="W2474" s="216"/>
      <c r="X2474" s="216"/>
      <c r="Y2474" s="216"/>
      <c r="Z2474" s="216"/>
      <c r="AA2474" s="216"/>
      <c r="AB2474" s="216"/>
      <c r="AC2474" s="216"/>
      <c r="AD2474" s="216"/>
      <c r="AH2474" s="216"/>
      <c r="AI2474" s="216"/>
      <c r="AL2474" s="216"/>
      <c r="AM2474" s="216"/>
      <c r="AP2474" s="216"/>
      <c r="AQ2474" s="216"/>
      <c r="AT2474" s="216"/>
      <c r="AU2474" s="216"/>
      <c r="AX2474" s="216"/>
      <c r="AY2474" s="216"/>
      <c r="BB2474" s="216"/>
      <c r="BC2474" s="216"/>
      <c r="BF2474" s="216"/>
      <c r="BG2474" s="216"/>
      <c r="BJ2474" s="216"/>
      <c r="BK2474" s="216"/>
      <c r="BN2474" s="216"/>
      <c r="BO2474" s="216"/>
      <c r="BR2474" s="216"/>
      <c r="BS2474" s="216"/>
      <c r="BV2474" s="216"/>
      <c r="BW2474" s="216"/>
      <c r="BZ2474" s="216"/>
      <c r="CA2474" s="216"/>
      <c r="CD2474" s="216"/>
      <c r="CE2474" s="216"/>
      <c r="CL2474" s="215"/>
      <c r="CP2474" s="215"/>
      <c r="CT2474" s="86"/>
    </row>
    <row r="2475" spans="6:98">
      <c r="F2475" s="215"/>
      <c r="S2475" s="216"/>
      <c r="T2475" s="216"/>
      <c r="U2475" s="216"/>
      <c r="V2475" s="216"/>
      <c r="W2475" s="216"/>
      <c r="X2475" s="216"/>
      <c r="Y2475" s="216"/>
      <c r="Z2475" s="216"/>
      <c r="AA2475" s="216"/>
      <c r="AB2475" s="216"/>
      <c r="AC2475" s="216"/>
      <c r="AD2475" s="216"/>
      <c r="AH2475" s="216"/>
      <c r="AI2475" s="216"/>
      <c r="AL2475" s="216"/>
      <c r="AM2475" s="216"/>
      <c r="AP2475" s="216"/>
      <c r="AQ2475" s="216"/>
      <c r="AT2475" s="216"/>
      <c r="AU2475" s="216"/>
      <c r="AX2475" s="216"/>
      <c r="AY2475" s="216"/>
      <c r="BB2475" s="216"/>
      <c r="BC2475" s="216"/>
      <c r="BF2475" s="216"/>
      <c r="BG2475" s="216"/>
      <c r="BJ2475" s="216"/>
      <c r="BK2475" s="216"/>
      <c r="BN2475" s="216"/>
      <c r="BO2475" s="216"/>
      <c r="BR2475" s="216"/>
      <c r="BS2475" s="216"/>
      <c r="BV2475" s="216"/>
      <c r="BW2475" s="216"/>
      <c r="BZ2475" s="216"/>
      <c r="CA2475" s="216"/>
      <c r="CD2475" s="216"/>
      <c r="CE2475" s="216"/>
      <c r="CL2475" s="215"/>
      <c r="CP2475" s="215"/>
      <c r="CT2475" s="86"/>
    </row>
    <row r="2476" spans="6:98">
      <c r="F2476" s="215"/>
      <c r="S2476" s="216"/>
      <c r="T2476" s="216"/>
      <c r="U2476" s="216"/>
      <c r="V2476" s="216"/>
      <c r="W2476" s="216"/>
      <c r="X2476" s="216"/>
      <c r="Y2476" s="216"/>
      <c r="Z2476" s="216"/>
      <c r="AA2476" s="216"/>
      <c r="AB2476" s="216"/>
      <c r="AC2476" s="216"/>
      <c r="AD2476" s="216"/>
      <c r="AH2476" s="216"/>
      <c r="AI2476" s="216"/>
      <c r="AL2476" s="216"/>
      <c r="AM2476" s="216"/>
      <c r="AP2476" s="216"/>
      <c r="AQ2476" s="216"/>
      <c r="AT2476" s="216"/>
      <c r="AU2476" s="216"/>
      <c r="AX2476" s="216"/>
      <c r="AY2476" s="216"/>
      <c r="BB2476" s="216"/>
      <c r="BC2476" s="216"/>
      <c r="BF2476" s="216"/>
      <c r="BG2476" s="216"/>
      <c r="BJ2476" s="216"/>
      <c r="BK2476" s="216"/>
      <c r="BN2476" s="216"/>
      <c r="BO2476" s="216"/>
      <c r="BR2476" s="216"/>
      <c r="BS2476" s="216"/>
      <c r="BV2476" s="216"/>
      <c r="BW2476" s="216"/>
      <c r="BZ2476" s="216"/>
      <c r="CA2476" s="216"/>
      <c r="CD2476" s="216"/>
      <c r="CE2476" s="216"/>
      <c r="CL2476" s="215"/>
      <c r="CP2476" s="215"/>
      <c r="CT2476" s="86"/>
    </row>
    <row r="2477" spans="6:98">
      <c r="F2477" s="215"/>
      <c r="S2477" s="216"/>
      <c r="T2477" s="216"/>
      <c r="U2477" s="216"/>
      <c r="V2477" s="216"/>
      <c r="W2477" s="216"/>
      <c r="X2477" s="216"/>
      <c r="Y2477" s="216"/>
      <c r="Z2477" s="216"/>
      <c r="AA2477" s="216"/>
      <c r="AB2477" s="216"/>
      <c r="AC2477" s="216"/>
      <c r="AD2477" s="216"/>
      <c r="AH2477" s="216"/>
      <c r="AI2477" s="216"/>
      <c r="AL2477" s="216"/>
      <c r="AM2477" s="216"/>
      <c r="AP2477" s="216"/>
      <c r="AQ2477" s="216"/>
      <c r="AT2477" s="216"/>
      <c r="AU2477" s="216"/>
      <c r="AX2477" s="216"/>
      <c r="AY2477" s="216"/>
      <c r="BB2477" s="216"/>
      <c r="BC2477" s="216"/>
      <c r="BF2477" s="216"/>
      <c r="BG2477" s="216"/>
      <c r="BJ2477" s="216"/>
      <c r="BK2477" s="216"/>
      <c r="BN2477" s="216"/>
      <c r="BO2477" s="216"/>
      <c r="BR2477" s="216"/>
      <c r="BS2477" s="216"/>
      <c r="BV2477" s="216"/>
      <c r="BW2477" s="216"/>
      <c r="BZ2477" s="216"/>
      <c r="CA2477" s="216"/>
      <c r="CD2477" s="216"/>
      <c r="CE2477" s="216"/>
      <c r="CL2477" s="215"/>
      <c r="CP2477" s="215"/>
      <c r="CT2477" s="86"/>
    </row>
    <row r="2478" spans="6:98">
      <c r="F2478" s="215"/>
      <c r="S2478" s="216"/>
      <c r="T2478" s="216"/>
      <c r="U2478" s="216"/>
      <c r="V2478" s="216"/>
      <c r="W2478" s="216"/>
      <c r="X2478" s="216"/>
      <c r="Y2478" s="216"/>
      <c r="Z2478" s="216"/>
      <c r="AA2478" s="216"/>
      <c r="AB2478" s="216"/>
      <c r="AC2478" s="216"/>
      <c r="AD2478" s="216"/>
      <c r="AH2478" s="216"/>
      <c r="AI2478" s="216"/>
      <c r="AL2478" s="216"/>
      <c r="AM2478" s="216"/>
      <c r="AP2478" s="216"/>
      <c r="AQ2478" s="216"/>
      <c r="AT2478" s="216"/>
      <c r="AU2478" s="216"/>
      <c r="AX2478" s="216"/>
      <c r="AY2478" s="216"/>
      <c r="BB2478" s="216"/>
      <c r="BC2478" s="216"/>
      <c r="BF2478" s="216"/>
      <c r="BG2478" s="216"/>
      <c r="BJ2478" s="216"/>
      <c r="BK2478" s="216"/>
      <c r="BN2478" s="216"/>
      <c r="BO2478" s="216"/>
      <c r="BR2478" s="216"/>
      <c r="BS2478" s="216"/>
      <c r="BV2478" s="216"/>
      <c r="BW2478" s="216"/>
      <c r="BZ2478" s="216"/>
      <c r="CA2478" s="216"/>
      <c r="CD2478" s="216"/>
      <c r="CE2478" s="216"/>
      <c r="CL2478" s="215"/>
      <c r="CP2478" s="215"/>
      <c r="CT2478" s="86"/>
    </row>
    <row r="2479" spans="6:98">
      <c r="F2479" s="215"/>
      <c r="S2479" s="216"/>
      <c r="T2479" s="216"/>
      <c r="U2479" s="216"/>
      <c r="V2479" s="216"/>
      <c r="W2479" s="216"/>
      <c r="X2479" s="216"/>
      <c r="Y2479" s="216"/>
      <c r="Z2479" s="216"/>
      <c r="AA2479" s="216"/>
      <c r="AB2479" s="216"/>
      <c r="AC2479" s="216"/>
      <c r="AD2479" s="216"/>
      <c r="AH2479" s="216"/>
      <c r="AI2479" s="216"/>
      <c r="AL2479" s="216"/>
      <c r="AM2479" s="216"/>
      <c r="AP2479" s="216"/>
      <c r="AQ2479" s="216"/>
      <c r="AT2479" s="216"/>
      <c r="AU2479" s="216"/>
      <c r="AX2479" s="216"/>
      <c r="AY2479" s="216"/>
      <c r="BB2479" s="216"/>
      <c r="BC2479" s="216"/>
      <c r="BF2479" s="216"/>
      <c r="BG2479" s="216"/>
      <c r="BJ2479" s="216"/>
      <c r="BK2479" s="216"/>
      <c r="BN2479" s="216"/>
      <c r="BO2479" s="216"/>
      <c r="BR2479" s="216"/>
      <c r="BS2479" s="216"/>
      <c r="BV2479" s="216"/>
      <c r="BW2479" s="216"/>
      <c r="BZ2479" s="216"/>
      <c r="CA2479" s="216"/>
      <c r="CD2479" s="216"/>
      <c r="CE2479" s="216"/>
      <c r="CL2479" s="215"/>
      <c r="CP2479" s="215"/>
      <c r="CT2479" s="86"/>
    </row>
    <row r="2480" spans="6:98">
      <c r="F2480" s="215"/>
      <c r="S2480" s="216"/>
      <c r="T2480" s="216"/>
      <c r="U2480" s="216"/>
      <c r="V2480" s="216"/>
      <c r="W2480" s="216"/>
      <c r="X2480" s="216"/>
      <c r="Y2480" s="216"/>
      <c r="Z2480" s="216"/>
      <c r="AA2480" s="216"/>
      <c r="AB2480" s="216"/>
      <c r="AC2480" s="216"/>
      <c r="AD2480" s="216"/>
      <c r="AH2480" s="216"/>
      <c r="AI2480" s="216"/>
      <c r="AL2480" s="216"/>
      <c r="AM2480" s="216"/>
      <c r="AP2480" s="216"/>
      <c r="AQ2480" s="216"/>
      <c r="AT2480" s="216"/>
      <c r="AU2480" s="216"/>
      <c r="AX2480" s="216"/>
      <c r="AY2480" s="216"/>
      <c r="BB2480" s="216"/>
      <c r="BC2480" s="216"/>
      <c r="BF2480" s="216"/>
      <c r="BG2480" s="216"/>
      <c r="BJ2480" s="216"/>
      <c r="BK2480" s="216"/>
      <c r="BN2480" s="216"/>
      <c r="BO2480" s="216"/>
      <c r="BR2480" s="216"/>
      <c r="BS2480" s="216"/>
      <c r="BV2480" s="216"/>
      <c r="BW2480" s="216"/>
      <c r="BZ2480" s="216"/>
      <c r="CA2480" s="216"/>
      <c r="CD2480" s="216"/>
      <c r="CE2480" s="216"/>
      <c r="CL2480" s="215"/>
      <c r="CP2480" s="215"/>
      <c r="CT2480" s="86"/>
    </row>
    <row r="2481" spans="6:98">
      <c r="F2481" s="215"/>
      <c r="S2481" s="216"/>
      <c r="T2481" s="216"/>
      <c r="U2481" s="216"/>
      <c r="V2481" s="216"/>
      <c r="W2481" s="216"/>
      <c r="X2481" s="216"/>
      <c r="Y2481" s="216"/>
      <c r="Z2481" s="216"/>
      <c r="AA2481" s="216"/>
      <c r="AB2481" s="216"/>
      <c r="AC2481" s="216"/>
      <c r="AD2481" s="216"/>
      <c r="AH2481" s="216"/>
      <c r="AI2481" s="216"/>
      <c r="AL2481" s="216"/>
      <c r="AM2481" s="216"/>
      <c r="AP2481" s="216"/>
      <c r="AQ2481" s="216"/>
      <c r="AT2481" s="216"/>
      <c r="AU2481" s="216"/>
      <c r="AX2481" s="216"/>
      <c r="AY2481" s="216"/>
      <c r="BB2481" s="216"/>
      <c r="BC2481" s="216"/>
      <c r="BF2481" s="216"/>
      <c r="BG2481" s="216"/>
      <c r="BJ2481" s="216"/>
      <c r="BK2481" s="216"/>
      <c r="BN2481" s="216"/>
      <c r="BO2481" s="216"/>
      <c r="BR2481" s="216"/>
      <c r="BS2481" s="216"/>
      <c r="BV2481" s="216"/>
      <c r="BW2481" s="216"/>
      <c r="BZ2481" s="216"/>
      <c r="CA2481" s="216"/>
      <c r="CD2481" s="216"/>
      <c r="CE2481" s="216"/>
      <c r="CL2481" s="215"/>
      <c r="CP2481" s="215"/>
      <c r="CT2481" s="86"/>
    </row>
    <row r="2482" spans="6:98">
      <c r="F2482" s="215"/>
      <c r="S2482" s="216"/>
      <c r="T2482" s="216"/>
      <c r="U2482" s="216"/>
      <c r="V2482" s="216"/>
      <c r="W2482" s="216"/>
      <c r="X2482" s="216"/>
      <c r="Y2482" s="216"/>
      <c r="Z2482" s="216"/>
      <c r="AA2482" s="216"/>
      <c r="AB2482" s="216"/>
      <c r="AC2482" s="216"/>
      <c r="AD2482" s="216"/>
      <c r="AH2482" s="216"/>
      <c r="AI2482" s="216"/>
      <c r="AL2482" s="216"/>
      <c r="AM2482" s="216"/>
      <c r="AP2482" s="216"/>
      <c r="AQ2482" s="216"/>
      <c r="AT2482" s="216"/>
      <c r="AU2482" s="216"/>
      <c r="AX2482" s="216"/>
      <c r="AY2482" s="216"/>
      <c r="BB2482" s="216"/>
      <c r="BC2482" s="216"/>
      <c r="BF2482" s="216"/>
      <c r="BG2482" s="216"/>
      <c r="BJ2482" s="216"/>
      <c r="BK2482" s="216"/>
      <c r="BN2482" s="216"/>
      <c r="BO2482" s="216"/>
      <c r="BR2482" s="216"/>
      <c r="BS2482" s="216"/>
      <c r="BV2482" s="216"/>
      <c r="BW2482" s="216"/>
      <c r="BZ2482" s="216"/>
      <c r="CA2482" s="216"/>
      <c r="CD2482" s="216"/>
      <c r="CE2482" s="216"/>
      <c r="CL2482" s="215"/>
      <c r="CP2482" s="215"/>
      <c r="CT2482" s="86"/>
    </row>
    <row r="2483" spans="6:98">
      <c r="F2483" s="215"/>
      <c r="S2483" s="216"/>
      <c r="T2483" s="216"/>
      <c r="U2483" s="216"/>
      <c r="V2483" s="216"/>
      <c r="W2483" s="216"/>
      <c r="X2483" s="216"/>
      <c r="Y2483" s="216"/>
      <c r="Z2483" s="216"/>
      <c r="AA2483" s="216"/>
      <c r="AB2483" s="216"/>
      <c r="AC2483" s="216"/>
      <c r="AD2483" s="216"/>
      <c r="AH2483" s="216"/>
      <c r="AI2483" s="216"/>
      <c r="AL2483" s="216"/>
      <c r="AM2483" s="216"/>
      <c r="AP2483" s="216"/>
      <c r="AQ2483" s="216"/>
      <c r="AT2483" s="216"/>
      <c r="AU2483" s="216"/>
      <c r="AX2483" s="216"/>
      <c r="AY2483" s="216"/>
      <c r="BB2483" s="216"/>
      <c r="BC2483" s="216"/>
      <c r="BF2483" s="216"/>
      <c r="BG2483" s="216"/>
      <c r="BJ2483" s="216"/>
      <c r="BK2483" s="216"/>
      <c r="BN2483" s="216"/>
      <c r="BO2483" s="216"/>
      <c r="BR2483" s="216"/>
      <c r="BS2483" s="216"/>
      <c r="BV2483" s="216"/>
      <c r="BW2483" s="216"/>
      <c r="BZ2483" s="216"/>
      <c r="CA2483" s="216"/>
      <c r="CD2483" s="216"/>
      <c r="CE2483" s="216"/>
      <c r="CL2483" s="215"/>
      <c r="CP2483" s="215"/>
      <c r="CT2483" s="86"/>
    </row>
    <row r="2484" spans="6:98">
      <c r="F2484" s="215"/>
      <c r="S2484" s="216"/>
      <c r="T2484" s="216"/>
      <c r="U2484" s="216"/>
      <c r="V2484" s="216"/>
      <c r="W2484" s="216"/>
      <c r="X2484" s="216"/>
      <c r="Y2484" s="216"/>
      <c r="Z2484" s="216"/>
      <c r="AA2484" s="216"/>
      <c r="AB2484" s="216"/>
      <c r="AC2484" s="216"/>
      <c r="AD2484" s="216"/>
      <c r="AH2484" s="216"/>
      <c r="AI2484" s="216"/>
      <c r="AL2484" s="216"/>
      <c r="AM2484" s="216"/>
      <c r="AP2484" s="216"/>
      <c r="AQ2484" s="216"/>
      <c r="AT2484" s="216"/>
      <c r="AU2484" s="216"/>
      <c r="AX2484" s="216"/>
      <c r="AY2484" s="216"/>
      <c r="BB2484" s="216"/>
      <c r="BC2484" s="216"/>
      <c r="BF2484" s="216"/>
      <c r="BG2484" s="216"/>
      <c r="BJ2484" s="216"/>
      <c r="BK2484" s="216"/>
      <c r="BN2484" s="216"/>
      <c r="BO2484" s="216"/>
      <c r="BR2484" s="216"/>
      <c r="BS2484" s="216"/>
      <c r="BV2484" s="216"/>
      <c r="BW2484" s="216"/>
      <c r="BZ2484" s="216"/>
      <c r="CA2484" s="216"/>
      <c r="CD2484" s="216"/>
      <c r="CE2484" s="216"/>
      <c r="CL2484" s="215"/>
      <c r="CP2484" s="215"/>
      <c r="CT2484" s="86"/>
    </row>
    <row r="2485" spans="6:98">
      <c r="F2485" s="215"/>
      <c r="S2485" s="216"/>
      <c r="T2485" s="216"/>
      <c r="U2485" s="216"/>
      <c r="V2485" s="216"/>
      <c r="W2485" s="216"/>
      <c r="X2485" s="216"/>
      <c r="Y2485" s="216"/>
      <c r="Z2485" s="216"/>
      <c r="AA2485" s="216"/>
      <c r="AB2485" s="216"/>
      <c r="AC2485" s="216"/>
      <c r="AD2485" s="216"/>
      <c r="AH2485" s="216"/>
      <c r="AI2485" s="216"/>
      <c r="AL2485" s="216"/>
      <c r="AM2485" s="216"/>
      <c r="AP2485" s="216"/>
      <c r="AQ2485" s="216"/>
      <c r="AT2485" s="216"/>
      <c r="AU2485" s="216"/>
      <c r="AX2485" s="216"/>
      <c r="AY2485" s="216"/>
      <c r="BB2485" s="216"/>
      <c r="BC2485" s="216"/>
      <c r="BF2485" s="216"/>
      <c r="BG2485" s="216"/>
      <c r="BJ2485" s="216"/>
      <c r="BK2485" s="216"/>
      <c r="BN2485" s="216"/>
      <c r="BO2485" s="216"/>
      <c r="BR2485" s="216"/>
      <c r="BS2485" s="216"/>
      <c r="BV2485" s="216"/>
      <c r="BW2485" s="216"/>
      <c r="BZ2485" s="216"/>
      <c r="CA2485" s="216"/>
      <c r="CD2485" s="216"/>
      <c r="CE2485" s="216"/>
      <c r="CL2485" s="215"/>
      <c r="CP2485" s="215"/>
      <c r="CT2485" s="86"/>
    </row>
    <row r="2486" spans="6:98">
      <c r="F2486" s="215"/>
      <c r="S2486" s="216"/>
      <c r="T2486" s="216"/>
      <c r="U2486" s="216"/>
      <c r="V2486" s="216"/>
      <c r="W2486" s="216"/>
      <c r="X2486" s="216"/>
      <c r="Y2486" s="216"/>
      <c r="Z2486" s="216"/>
      <c r="AA2486" s="216"/>
      <c r="AB2486" s="216"/>
      <c r="AC2486" s="216"/>
      <c r="AD2486" s="216"/>
      <c r="AH2486" s="216"/>
      <c r="AI2486" s="216"/>
      <c r="AL2486" s="216"/>
      <c r="AM2486" s="216"/>
      <c r="AP2486" s="216"/>
      <c r="AQ2486" s="216"/>
      <c r="AT2486" s="216"/>
      <c r="AU2486" s="216"/>
      <c r="AX2486" s="216"/>
      <c r="AY2486" s="216"/>
      <c r="BB2486" s="216"/>
      <c r="BC2486" s="216"/>
      <c r="BF2486" s="216"/>
      <c r="BG2486" s="216"/>
      <c r="BJ2486" s="216"/>
      <c r="BK2486" s="216"/>
      <c r="BN2486" s="216"/>
      <c r="BO2486" s="216"/>
      <c r="BR2486" s="216"/>
      <c r="BS2486" s="216"/>
      <c r="BV2486" s="216"/>
      <c r="BW2486" s="216"/>
      <c r="BZ2486" s="216"/>
      <c r="CA2486" s="216"/>
      <c r="CD2486" s="216"/>
      <c r="CE2486" s="216"/>
      <c r="CL2486" s="215"/>
      <c r="CP2486" s="215"/>
      <c r="CT2486" s="86"/>
    </row>
    <row r="2487" spans="6:98">
      <c r="F2487" s="215"/>
      <c r="S2487" s="216"/>
      <c r="T2487" s="216"/>
      <c r="U2487" s="216"/>
      <c r="V2487" s="216"/>
      <c r="W2487" s="216"/>
      <c r="X2487" s="216"/>
      <c r="Y2487" s="216"/>
      <c r="Z2487" s="216"/>
      <c r="AA2487" s="216"/>
      <c r="AB2487" s="216"/>
      <c r="AC2487" s="216"/>
      <c r="AD2487" s="216"/>
      <c r="AH2487" s="216"/>
      <c r="AI2487" s="216"/>
      <c r="AL2487" s="216"/>
      <c r="AM2487" s="216"/>
      <c r="AP2487" s="216"/>
      <c r="AQ2487" s="216"/>
      <c r="AT2487" s="216"/>
      <c r="AU2487" s="216"/>
      <c r="AX2487" s="216"/>
      <c r="AY2487" s="216"/>
      <c r="BB2487" s="216"/>
      <c r="BC2487" s="216"/>
      <c r="BF2487" s="216"/>
      <c r="BG2487" s="216"/>
      <c r="BJ2487" s="216"/>
      <c r="BK2487" s="216"/>
      <c r="BN2487" s="216"/>
      <c r="BO2487" s="216"/>
      <c r="BR2487" s="216"/>
      <c r="BS2487" s="216"/>
      <c r="BV2487" s="216"/>
      <c r="BW2487" s="216"/>
      <c r="BZ2487" s="216"/>
      <c r="CA2487" s="216"/>
      <c r="CD2487" s="216"/>
      <c r="CE2487" s="216"/>
      <c r="CL2487" s="215"/>
      <c r="CP2487" s="215"/>
      <c r="CT2487" s="86"/>
    </row>
    <row r="2488" spans="6:98">
      <c r="F2488" s="215"/>
      <c r="S2488" s="216"/>
      <c r="T2488" s="216"/>
      <c r="U2488" s="216"/>
      <c r="V2488" s="216"/>
      <c r="W2488" s="216"/>
      <c r="X2488" s="216"/>
      <c r="Y2488" s="216"/>
      <c r="Z2488" s="216"/>
      <c r="AA2488" s="216"/>
      <c r="AB2488" s="216"/>
      <c r="AC2488" s="216"/>
      <c r="AD2488" s="216"/>
      <c r="AH2488" s="216"/>
      <c r="AI2488" s="216"/>
      <c r="AL2488" s="216"/>
      <c r="AM2488" s="216"/>
      <c r="AP2488" s="216"/>
      <c r="AQ2488" s="216"/>
      <c r="AT2488" s="216"/>
      <c r="AU2488" s="216"/>
      <c r="AX2488" s="216"/>
      <c r="AY2488" s="216"/>
      <c r="BB2488" s="216"/>
      <c r="BC2488" s="216"/>
      <c r="BF2488" s="216"/>
      <c r="BG2488" s="216"/>
      <c r="BJ2488" s="216"/>
      <c r="BK2488" s="216"/>
      <c r="BN2488" s="216"/>
      <c r="BO2488" s="216"/>
      <c r="BR2488" s="216"/>
      <c r="BS2488" s="216"/>
      <c r="BV2488" s="216"/>
      <c r="BW2488" s="216"/>
      <c r="BZ2488" s="216"/>
      <c r="CA2488" s="216"/>
      <c r="CD2488" s="216"/>
      <c r="CE2488" s="216"/>
      <c r="CL2488" s="215"/>
      <c r="CP2488" s="215"/>
      <c r="CT2488" s="86"/>
    </row>
    <row r="2489" spans="6:98">
      <c r="F2489" s="215"/>
      <c r="S2489" s="216"/>
      <c r="T2489" s="216"/>
      <c r="U2489" s="216"/>
      <c r="V2489" s="216"/>
      <c r="W2489" s="216"/>
      <c r="X2489" s="216"/>
      <c r="Y2489" s="216"/>
      <c r="Z2489" s="216"/>
      <c r="AA2489" s="216"/>
      <c r="AB2489" s="216"/>
      <c r="AC2489" s="216"/>
      <c r="AD2489" s="216"/>
      <c r="AH2489" s="216"/>
      <c r="AI2489" s="216"/>
      <c r="AL2489" s="216"/>
      <c r="AM2489" s="216"/>
      <c r="AP2489" s="216"/>
      <c r="AQ2489" s="216"/>
      <c r="AT2489" s="216"/>
      <c r="AU2489" s="216"/>
      <c r="AX2489" s="216"/>
      <c r="AY2489" s="216"/>
      <c r="BB2489" s="216"/>
      <c r="BC2489" s="216"/>
      <c r="BF2489" s="216"/>
      <c r="BG2489" s="216"/>
      <c r="BJ2489" s="216"/>
      <c r="BK2489" s="216"/>
      <c r="BN2489" s="216"/>
      <c r="BO2489" s="216"/>
      <c r="BR2489" s="216"/>
      <c r="BS2489" s="216"/>
      <c r="BV2489" s="216"/>
      <c r="BW2489" s="216"/>
      <c r="BZ2489" s="216"/>
      <c r="CA2489" s="216"/>
      <c r="CD2489" s="216"/>
      <c r="CE2489" s="216"/>
      <c r="CL2489" s="215"/>
      <c r="CP2489" s="215"/>
      <c r="CT2489" s="86"/>
    </row>
    <row r="2490" spans="6:98">
      <c r="F2490" s="215"/>
      <c r="S2490" s="216"/>
      <c r="T2490" s="216"/>
      <c r="U2490" s="216"/>
      <c r="V2490" s="216"/>
      <c r="W2490" s="216"/>
      <c r="X2490" s="216"/>
      <c r="Y2490" s="216"/>
      <c r="Z2490" s="216"/>
      <c r="AA2490" s="216"/>
      <c r="AB2490" s="216"/>
      <c r="AC2490" s="216"/>
      <c r="AD2490" s="216"/>
      <c r="AH2490" s="216"/>
      <c r="AI2490" s="216"/>
      <c r="AL2490" s="216"/>
      <c r="AM2490" s="216"/>
      <c r="AP2490" s="216"/>
      <c r="AQ2490" s="216"/>
      <c r="AT2490" s="216"/>
      <c r="AU2490" s="216"/>
      <c r="AX2490" s="216"/>
      <c r="AY2490" s="216"/>
      <c r="BB2490" s="216"/>
      <c r="BC2490" s="216"/>
      <c r="BF2490" s="216"/>
      <c r="BG2490" s="216"/>
      <c r="BJ2490" s="216"/>
      <c r="BK2490" s="216"/>
      <c r="BN2490" s="216"/>
      <c r="BO2490" s="216"/>
      <c r="BR2490" s="216"/>
      <c r="BS2490" s="216"/>
      <c r="BV2490" s="216"/>
      <c r="BW2490" s="216"/>
      <c r="BZ2490" s="216"/>
      <c r="CA2490" s="216"/>
      <c r="CD2490" s="216"/>
      <c r="CE2490" s="216"/>
      <c r="CL2490" s="215"/>
      <c r="CP2490" s="215"/>
      <c r="CT2490" s="86"/>
    </row>
    <row r="2491" spans="6:98">
      <c r="F2491" s="215"/>
      <c r="S2491" s="216"/>
      <c r="T2491" s="216"/>
      <c r="U2491" s="216"/>
      <c r="V2491" s="216"/>
      <c r="W2491" s="216"/>
      <c r="X2491" s="216"/>
      <c r="Y2491" s="216"/>
      <c r="Z2491" s="216"/>
      <c r="AA2491" s="216"/>
      <c r="AB2491" s="216"/>
      <c r="AC2491" s="216"/>
      <c r="AD2491" s="216"/>
      <c r="AH2491" s="216"/>
      <c r="AI2491" s="216"/>
      <c r="AL2491" s="216"/>
      <c r="AM2491" s="216"/>
      <c r="AP2491" s="216"/>
      <c r="AQ2491" s="216"/>
      <c r="AT2491" s="216"/>
      <c r="AU2491" s="216"/>
      <c r="AX2491" s="216"/>
      <c r="AY2491" s="216"/>
      <c r="BB2491" s="216"/>
      <c r="BC2491" s="216"/>
      <c r="BF2491" s="216"/>
      <c r="BG2491" s="216"/>
      <c r="BJ2491" s="216"/>
      <c r="BK2491" s="216"/>
      <c r="BN2491" s="216"/>
      <c r="BO2491" s="216"/>
      <c r="BR2491" s="216"/>
      <c r="BS2491" s="216"/>
      <c r="BV2491" s="216"/>
      <c r="BW2491" s="216"/>
      <c r="BZ2491" s="216"/>
      <c r="CA2491" s="216"/>
      <c r="CD2491" s="216"/>
      <c r="CE2491" s="216"/>
      <c r="CL2491" s="215"/>
      <c r="CP2491" s="215"/>
      <c r="CT2491" s="86"/>
    </row>
    <row r="2492" spans="6:98">
      <c r="F2492" s="215"/>
      <c r="S2492" s="216"/>
      <c r="T2492" s="216"/>
      <c r="U2492" s="216"/>
      <c r="V2492" s="216"/>
      <c r="W2492" s="216"/>
      <c r="X2492" s="216"/>
      <c r="Y2492" s="216"/>
      <c r="Z2492" s="216"/>
      <c r="AA2492" s="216"/>
      <c r="AB2492" s="216"/>
      <c r="AC2492" s="216"/>
      <c r="AD2492" s="216"/>
      <c r="AH2492" s="216"/>
      <c r="AI2492" s="216"/>
      <c r="AL2492" s="216"/>
      <c r="AM2492" s="216"/>
      <c r="AP2492" s="216"/>
      <c r="AQ2492" s="216"/>
      <c r="AT2492" s="216"/>
      <c r="AU2492" s="216"/>
      <c r="AX2492" s="216"/>
      <c r="AY2492" s="216"/>
      <c r="BB2492" s="216"/>
      <c r="BC2492" s="216"/>
      <c r="BF2492" s="216"/>
      <c r="BG2492" s="216"/>
      <c r="BJ2492" s="216"/>
      <c r="BK2492" s="216"/>
      <c r="BN2492" s="216"/>
      <c r="BO2492" s="216"/>
      <c r="BR2492" s="216"/>
      <c r="BS2492" s="216"/>
      <c r="BV2492" s="216"/>
      <c r="BW2492" s="216"/>
      <c r="BZ2492" s="216"/>
      <c r="CA2492" s="216"/>
      <c r="CD2492" s="216"/>
      <c r="CE2492" s="216"/>
      <c r="CL2492" s="215"/>
      <c r="CP2492" s="215"/>
      <c r="CT2492" s="86"/>
    </row>
    <row r="2493" spans="6:98">
      <c r="F2493" s="215"/>
      <c r="S2493" s="216"/>
      <c r="T2493" s="216"/>
      <c r="U2493" s="216"/>
      <c r="V2493" s="216"/>
      <c r="W2493" s="216"/>
      <c r="X2493" s="216"/>
      <c r="Y2493" s="216"/>
      <c r="Z2493" s="216"/>
      <c r="AA2493" s="216"/>
      <c r="AB2493" s="216"/>
      <c r="AC2493" s="216"/>
      <c r="AD2493" s="216"/>
      <c r="AH2493" s="216"/>
      <c r="AI2493" s="216"/>
      <c r="AL2493" s="216"/>
      <c r="AM2493" s="216"/>
      <c r="AP2493" s="216"/>
      <c r="AQ2493" s="216"/>
      <c r="AT2493" s="216"/>
      <c r="AU2493" s="216"/>
      <c r="AX2493" s="216"/>
      <c r="AY2493" s="216"/>
      <c r="BB2493" s="216"/>
      <c r="BC2493" s="216"/>
      <c r="BF2493" s="216"/>
      <c r="BG2493" s="216"/>
      <c r="BJ2493" s="216"/>
      <c r="BK2493" s="216"/>
      <c r="BN2493" s="216"/>
      <c r="BO2493" s="216"/>
      <c r="BR2493" s="216"/>
      <c r="BS2493" s="216"/>
      <c r="BV2493" s="216"/>
      <c r="BW2493" s="216"/>
      <c r="BZ2493" s="216"/>
      <c r="CA2493" s="216"/>
      <c r="CD2493" s="216"/>
      <c r="CE2493" s="216"/>
      <c r="CL2493" s="215"/>
      <c r="CP2493" s="215"/>
      <c r="CT2493" s="86"/>
    </row>
    <row r="2494" spans="6:98">
      <c r="F2494" s="215"/>
      <c r="S2494" s="216"/>
      <c r="T2494" s="216"/>
      <c r="U2494" s="216"/>
      <c r="V2494" s="216"/>
      <c r="W2494" s="216"/>
      <c r="X2494" s="216"/>
      <c r="Y2494" s="216"/>
      <c r="Z2494" s="216"/>
      <c r="AA2494" s="216"/>
      <c r="AB2494" s="216"/>
      <c r="AC2494" s="216"/>
      <c r="AD2494" s="216"/>
      <c r="AH2494" s="216"/>
      <c r="AI2494" s="216"/>
      <c r="AL2494" s="216"/>
      <c r="AM2494" s="216"/>
      <c r="AP2494" s="216"/>
      <c r="AQ2494" s="216"/>
      <c r="AT2494" s="216"/>
      <c r="AU2494" s="216"/>
      <c r="AX2494" s="216"/>
      <c r="AY2494" s="216"/>
      <c r="BB2494" s="216"/>
      <c r="BC2494" s="216"/>
      <c r="BF2494" s="216"/>
      <c r="BG2494" s="216"/>
      <c r="BJ2494" s="216"/>
      <c r="BK2494" s="216"/>
      <c r="BN2494" s="216"/>
      <c r="BO2494" s="216"/>
      <c r="BR2494" s="216"/>
      <c r="BS2494" s="216"/>
      <c r="BV2494" s="216"/>
      <c r="BW2494" s="216"/>
      <c r="BZ2494" s="216"/>
      <c r="CA2494" s="216"/>
      <c r="CD2494" s="216"/>
      <c r="CE2494" s="216"/>
      <c r="CL2494" s="215"/>
      <c r="CP2494" s="215"/>
      <c r="CT2494" s="86"/>
    </row>
    <row r="2495" spans="6:98">
      <c r="F2495" s="215"/>
      <c r="S2495" s="216"/>
      <c r="T2495" s="216"/>
      <c r="U2495" s="216"/>
      <c r="V2495" s="216"/>
      <c r="W2495" s="216"/>
      <c r="X2495" s="216"/>
      <c r="Y2495" s="216"/>
      <c r="Z2495" s="216"/>
      <c r="AA2495" s="216"/>
      <c r="AB2495" s="216"/>
      <c r="AC2495" s="216"/>
      <c r="AD2495" s="216"/>
      <c r="AH2495" s="216"/>
      <c r="AI2495" s="216"/>
      <c r="AL2495" s="216"/>
      <c r="AM2495" s="216"/>
      <c r="AP2495" s="216"/>
      <c r="AQ2495" s="216"/>
      <c r="AT2495" s="216"/>
      <c r="AU2495" s="216"/>
      <c r="AX2495" s="216"/>
      <c r="AY2495" s="216"/>
      <c r="BB2495" s="216"/>
      <c r="BC2495" s="216"/>
      <c r="BF2495" s="216"/>
      <c r="BG2495" s="216"/>
      <c r="BJ2495" s="216"/>
      <c r="BK2495" s="216"/>
      <c r="BN2495" s="216"/>
      <c r="BO2495" s="216"/>
      <c r="BR2495" s="216"/>
      <c r="BS2495" s="216"/>
      <c r="BV2495" s="216"/>
      <c r="BW2495" s="216"/>
      <c r="BZ2495" s="216"/>
      <c r="CA2495" s="216"/>
      <c r="CD2495" s="216"/>
      <c r="CE2495" s="216"/>
      <c r="CL2495" s="215"/>
      <c r="CP2495" s="215"/>
      <c r="CT2495" s="86"/>
    </row>
    <row r="2496" spans="6:98">
      <c r="F2496" s="215"/>
      <c r="S2496" s="216"/>
      <c r="T2496" s="216"/>
      <c r="U2496" s="216"/>
      <c r="V2496" s="216"/>
      <c r="W2496" s="216"/>
      <c r="X2496" s="216"/>
      <c r="Y2496" s="216"/>
      <c r="Z2496" s="216"/>
      <c r="AA2496" s="216"/>
      <c r="AB2496" s="216"/>
      <c r="AC2496" s="216"/>
      <c r="AD2496" s="216"/>
      <c r="AH2496" s="216"/>
      <c r="AI2496" s="216"/>
      <c r="AL2496" s="216"/>
      <c r="AM2496" s="216"/>
      <c r="AP2496" s="216"/>
      <c r="AQ2496" s="216"/>
      <c r="AT2496" s="216"/>
      <c r="AU2496" s="216"/>
      <c r="AX2496" s="216"/>
      <c r="AY2496" s="216"/>
      <c r="BB2496" s="216"/>
      <c r="BC2496" s="216"/>
      <c r="BF2496" s="216"/>
      <c r="BG2496" s="216"/>
      <c r="BJ2496" s="216"/>
      <c r="BK2496" s="216"/>
      <c r="BN2496" s="216"/>
      <c r="BO2496" s="216"/>
      <c r="BR2496" s="216"/>
      <c r="BS2496" s="216"/>
      <c r="BV2496" s="216"/>
      <c r="BW2496" s="216"/>
      <c r="BZ2496" s="216"/>
      <c r="CA2496" s="216"/>
      <c r="CD2496" s="216"/>
      <c r="CE2496" s="216"/>
      <c r="CL2496" s="215"/>
      <c r="CP2496" s="215"/>
      <c r="CT2496" s="86"/>
    </row>
    <row r="2497" spans="6:98">
      <c r="F2497" s="215"/>
      <c r="S2497" s="216"/>
      <c r="T2497" s="216"/>
      <c r="U2497" s="216"/>
      <c r="V2497" s="216"/>
      <c r="W2497" s="216"/>
      <c r="X2497" s="216"/>
      <c r="Y2497" s="216"/>
      <c r="Z2497" s="216"/>
      <c r="AA2497" s="216"/>
      <c r="AB2497" s="216"/>
      <c r="AC2497" s="216"/>
      <c r="AD2497" s="216"/>
      <c r="AH2497" s="216"/>
      <c r="AI2497" s="216"/>
      <c r="AL2497" s="216"/>
      <c r="AM2497" s="216"/>
      <c r="AP2497" s="216"/>
      <c r="AQ2497" s="216"/>
      <c r="AT2497" s="216"/>
      <c r="AU2497" s="216"/>
      <c r="AX2497" s="216"/>
      <c r="AY2497" s="216"/>
      <c r="BB2497" s="216"/>
      <c r="BC2497" s="216"/>
      <c r="BF2497" s="216"/>
      <c r="BG2497" s="216"/>
      <c r="BJ2497" s="216"/>
      <c r="BK2497" s="216"/>
      <c r="BN2497" s="216"/>
      <c r="BO2497" s="216"/>
      <c r="BR2497" s="216"/>
      <c r="BS2497" s="216"/>
      <c r="BV2497" s="216"/>
      <c r="BW2497" s="216"/>
      <c r="BZ2497" s="216"/>
      <c r="CA2497" s="216"/>
      <c r="CD2497" s="216"/>
      <c r="CE2497" s="216"/>
      <c r="CL2497" s="215"/>
      <c r="CP2497" s="215"/>
      <c r="CT2497" s="86"/>
    </row>
    <row r="2498" spans="6:98">
      <c r="F2498" s="215"/>
      <c r="S2498" s="216"/>
      <c r="T2498" s="216"/>
      <c r="U2498" s="216"/>
      <c r="V2498" s="216"/>
      <c r="W2498" s="216"/>
      <c r="X2498" s="216"/>
      <c r="Y2498" s="216"/>
      <c r="Z2498" s="216"/>
      <c r="AA2498" s="216"/>
      <c r="AB2498" s="216"/>
      <c r="AC2498" s="216"/>
      <c r="AD2498" s="216"/>
      <c r="AH2498" s="216"/>
      <c r="AI2498" s="216"/>
      <c r="AL2498" s="216"/>
      <c r="AM2498" s="216"/>
      <c r="AP2498" s="216"/>
      <c r="AQ2498" s="216"/>
      <c r="AT2498" s="216"/>
      <c r="AU2498" s="216"/>
      <c r="AX2498" s="216"/>
      <c r="AY2498" s="216"/>
      <c r="BB2498" s="216"/>
      <c r="BC2498" s="216"/>
      <c r="BF2498" s="216"/>
      <c r="BG2498" s="216"/>
      <c r="BJ2498" s="216"/>
      <c r="BK2498" s="216"/>
      <c r="BN2498" s="216"/>
      <c r="BO2498" s="216"/>
      <c r="BR2498" s="216"/>
      <c r="BS2498" s="216"/>
      <c r="BV2498" s="216"/>
      <c r="BW2498" s="216"/>
      <c r="BZ2498" s="216"/>
      <c r="CA2498" s="216"/>
      <c r="CD2498" s="216"/>
      <c r="CE2498" s="216"/>
      <c r="CL2498" s="215"/>
      <c r="CP2498" s="215"/>
      <c r="CT2498" s="86"/>
    </row>
    <row r="2499" spans="6:98">
      <c r="F2499" s="215"/>
      <c r="S2499" s="216"/>
      <c r="T2499" s="216"/>
      <c r="U2499" s="216"/>
      <c r="V2499" s="216"/>
      <c r="W2499" s="216"/>
      <c r="X2499" s="216"/>
      <c r="Y2499" s="216"/>
      <c r="Z2499" s="216"/>
      <c r="AA2499" s="216"/>
      <c r="AB2499" s="216"/>
      <c r="AC2499" s="216"/>
      <c r="AD2499" s="216"/>
      <c r="AH2499" s="216"/>
      <c r="AI2499" s="216"/>
      <c r="AL2499" s="216"/>
      <c r="AM2499" s="216"/>
      <c r="AP2499" s="216"/>
      <c r="AQ2499" s="216"/>
      <c r="AT2499" s="216"/>
      <c r="AU2499" s="216"/>
      <c r="AX2499" s="216"/>
      <c r="AY2499" s="216"/>
      <c r="BB2499" s="216"/>
      <c r="BC2499" s="216"/>
      <c r="BF2499" s="216"/>
      <c r="BG2499" s="216"/>
      <c r="BJ2499" s="216"/>
      <c r="BK2499" s="216"/>
      <c r="BN2499" s="216"/>
      <c r="BO2499" s="216"/>
      <c r="BR2499" s="216"/>
      <c r="BS2499" s="216"/>
      <c r="BV2499" s="216"/>
      <c r="BW2499" s="216"/>
      <c r="BZ2499" s="216"/>
      <c r="CA2499" s="216"/>
      <c r="CD2499" s="216"/>
      <c r="CE2499" s="216"/>
      <c r="CL2499" s="215"/>
      <c r="CP2499" s="215"/>
      <c r="CT2499" s="86"/>
    </row>
    <row r="2500" spans="6:98">
      <c r="F2500" s="215"/>
      <c r="S2500" s="216"/>
      <c r="T2500" s="216"/>
      <c r="U2500" s="216"/>
      <c r="V2500" s="216"/>
      <c r="W2500" s="216"/>
      <c r="X2500" s="216"/>
      <c r="Y2500" s="216"/>
      <c r="Z2500" s="216"/>
      <c r="AA2500" s="216"/>
      <c r="AB2500" s="216"/>
      <c r="AC2500" s="216"/>
      <c r="AD2500" s="216"/>
      <c r="AH2500" s="216"/>
      <c r="AI2500" s="216"/>
      <c r="AL2500" s="216"/>
      <c r="AM2500" s="216"/>
      <c r="AP2500" s="216"/>
      <c r="AQ2500" s="216"/>
      <c r="AT2500" s="216"/>
      <c r="AU2500" s="216"/>
      <c r="AX2500" s="216"/>
      <c r="AY2500" s="216"/>
      <c r="BB2500" s="216"/>
      <c r="BC2500" s="216"/>
      <c r="BF2500" s="216"/>
      <c r="BG2500" s="216"/>
      <c r="BJ2500" s="216"/>
      <c r="BK2500" s="216"/>
      <c r="BN2500" s="216"/>
      <c r="BO2500" s="216"/>
      <c r="BR2500" s="216"/>
      <c r="BS2500" s="216"/>
      <c r="BV2500" s="216"/>
      <c r="BW2500" s="216"/>
      <c r="BZ2500" s="216"/>
      <c r="CA2500" s="216"/>
      <c r="CD2500" s="216"/>
      <c r="CE2500" s="216"/>
      <c r="CL2500" s="215"/>
      <c r="CP2500" s="215"/>
      <c r="CT2500" s="86"/>
    </row>
    <row r="2501" spans="6:98">
      <c r="F2501" s="215"/>
      <c r="S2501" s="216"/>
      <c r="T2501" s="216"/>
      <c r="U2501" s="216"/>
      <c r="V2501" s="216"/>
      <c r="W2501" s="216"/>
      <c r="X2501" s="216"/>
      <c r="Y2501" s="216"/>
      <c r="Z2501" s="216"/>
      <c r="AA2501" s="216"/>
      <c r="AB2501" s="216"/>
      <c r="AC2501" s="216"/>
      <c r="AD2501" s="216"/>
      <c r="AH2501" s="216"/>
      <c r="AI2501" s="216"/>
      <c r="AL2501" s="216"/>
      <c r="AM2501" s="216"/>
      <c r="AP2501" s="216"/>
      <c r="AQ2501" s="216"/>
      <c r="AT2501" s="216"/>
      <c r="AU2501" s="216"/>
      <c r="AX2501" s="216"/>
      <c r="AY2501" s="216"/>
      <c r="BB2501" s="216"/>
      <c r="BC2501" s="216"/>
      <c r="BF2501" s="216"/>
      <c r="BG2501" s="216"/>
      <c r="BJ2501" s="216"/>
      <c r="BK2501" s="216"/>
      <c r="BN2501" s="216"/>
      <c r="BO2501" s="216"/>
      <c r="BR2501" s="216"/>
      <c r="BS2501" s="216"/>
      <c r="BV2501" s="216"/>
      <c r="BW2501" s="216"/>
      <c r="BZ2501" s="216"/>
      <c r="CA2501" s="216"/>
      <c r="CD2501" s="216"/>
      <c r="CE2501" s="216"/>
      <c r="CL2501" s="215"/>
      <c r="CP2501" s="215"/>
      <c r="CT2501" s="86"/>
    </row>
    <row r="2502" spans="6:98">
      <c r="F2502" s="215"/>
      <c r="S2502" s="216"/>
      <c r="T2502" s="216"/>
      <c r="U2502" s="216"/>
      <c r="V2502" s="216"/>
      <c r="W2502" s="216"/>
      <c r="X2502" s="216"/>
      <c r="Y2502" s="216"/>
      <c r="Z2502" s="216"/>
      <c r="AA2502" s="216"/>
      <c r="AB2502" s="216"/>
      <c r="AC2502" s="216"/>
      <c r="AD2502" s="216"/>
      <c r="AH2502" s="216"/>
      <c r="AI2502" s="216"/>
      <c r="AL2502" s="216"/>
      <c r="AM2502" s="216"/>
      <c r="AP2502" s="216"/>
      <c r="AQ2502" s="216"/>
      <c r="AT2502" s="216"/>
      <c r="AU2502" s="216"/>
      <c r="AX2502" s="216"/>
      <c r="AY2502" s="216"/>
      <c r="BB2502" s="216"/>
      <c r="BC2502" s="216"/>
      <c r="BF2502" s="216"/>
      <c r="BG2502" s="216"/>
      <c r="BJ2502" s="216"/>
      <c r="BK2502" s="216"/>
      <c r="BN2502" s="216"/>
      <c r="BO2502" s="216"/>
      <c r="BR2502" s="216"/>
      <c r="BS2502" s="216"/>
      <c r="BV2502" s="216"/>
      <c r="BW2502" s="216"/>
      <c r="BZ2502" s="216"/>
      <c r="CA2502" s="216"/>
      <c r="CD2502" s="216"/>
      <c r="CE2502" s="216"/>
      <c r="CL2502" s="215"/>
      <c r="CP2502" s="215"/>
      <c r="CT2502" s="86"/>
    </row>
    <row r="2503" spans="6:98">
      <c r="F2503" s="215"/>
      <c r="S2503" s="216"/>
      <c r="T2503" s="216"/>
      <c r="U2503" s="216"/>
      <c r="V2503" s="216"/>
      <c r="W2503" s="216"/>
      <c r="X2503" s="216"/>
      <c r="Y2503" s="216"/>
      <c r="Z2503" s="216"/>
      <c r="AA2503" s="216"/>
      <c r="AB2503" s="216"/>
      <c r="AC2503" s="216"/>
      <c r="AD2503" s="216"/>
      <c r="AH2503" s="216"/>
      <c r="AI2503" s="216"/>
      <c r="AL2503" s="216"/>
      <c r="AM2503" s="216"/>
      <c r="AP2503" s="216"/>
      <c r="AQ2503" s="216"/>
      <c r="AT2503" s="216"/>
      <c r="AU2503" s="216"/>
      <c r="AX2503" s="216"/>
      <c r="AY2503" s="216"/>
      <c r="BB2503" s="216"/>
      <c r="BC2503" s="216"/>
      <c r="BF2503" s="216"/>
      <c r="BG2503" s="216"/>
      <c r="BJ2503" s="216"/>
      <c r="BK2503" s="216"/>
      <c r="BN2503" s="216"/>
      <c r="BO2503" s="216"/>
      <c r="BR2503" s="216"/>
      <c r="BS2503" s="216"/>
      <c r="BV2503" s="216"/>
      <c r="BW2503" s="216"/>
      <c r="BZ2503" s="216"/>
      <c r="CA2503" s="216"/>
      <c r="CD2503" s="216"/>
      <c r="CE2503" s="216"/>
      <c r="CL2503" s="215"/>
      <c r="CP2503" s="215"/>
      <c r="CT2503" s="86"/>
    </row>
    <row r="2504" spans="6:98">
      <c r="F2504" s="215"/>
      <c r="S2504" s="216"/>
      <c r="T2504" s="216"/>
      <c r="U2504" s="216"/>
      <c r="V2504" s="216"/>
      <c r="W2504" s="216"/>
      <c r="X2504" s="216"/>
      <c r="Y2504" s="216"/>
      <c r="Z2504" s="216"/>
      <c r="AA2504" s="216"/>
      <c r="AB2504" s="216"/>
      <c r="AC2504" s="216"/>
      <c r="AD2504" s="216"/>
      <c r="AH2504" s="216"/>
      <c r="AI2504" s="216"/>
      <c r="AL2504" s="216"/>
      <c r="AM2504" s="216"/>
      <c r="AP2504" s="216"/>
      <c r="AQ2504" s="216"/>
      <c r="AT2504" s="216"/>
      <c r="AU2504" s="216"/>
      <c r="AX2504" s="216"/>
      <c r="AY2504" s="216"/>
      <c r="BB2504" s="216"/>
      <c r="BC2504" s="216"/>
      <c r="BF2504" s="216"/>
      <c r="BG2504" s="216"/>
      <c r="BJ2504" s="216"/>
      <c r="BK2504" s="216"/>
      <c r="BN2504" s="216"/>
      <c r="BO2504" s="216"/>
      <c r="BR2504" s="216"/>
      <c r="BS2504" s="216"/>
      <c r="BV2504" s="216"/>
      <c r="BW2504" s="216"/>
      <c r="BZ2504" s="216"/>
      <c r="CA2504" s="216"/>
      <c r="CD2504" s="216"/>
      <c r="CE2504" s="216"/>
      <c r="CL2504" s="215"/>
      <c r="CP2504" s="215"/>
      <c r="CT2504" s="86"/>
    </row>
    <row r="2505" spans="6:98">
      <c r="F2505" s="215"/>
      <c r="S2505" s="216"/>
      <c r="T2505" s="216"/>
      <c r="U2505" s="216"/>
      <c r="V2505" s="216"/>
      <c r="W2505" s="216"/>
      <c r="X2505" s="216"/>
      <c r="Y2505" s="216"/>
      <c r="Z2505" s="216"/>
      <c r="AA2505" s="216"/>
      <c r="AB2505" s="216"/>
      <c r="AC2505" s="216"/>
      <c r="AD2505" s="216"/>
      <c r="AH2505" s="216"/>
      <c r="AI2505" s="216"/>
      <c r="AL2505" s="216"/>
      <c r="AM2505" s="216"/>
      <c r="AP2505" s="216"/>
      <c r="AQ2505" s="216"/>
      <c r="AT2505" s="216"/>
      <c r="AU2505" s="216"/>
      <c r="AX2505" s="216"/>
      <c r="AY2505" s="216"/>
      <c r="BB2505" s="216"/>
      <c r="BC2505" s="216"/>
      <c r="BF2505" s="216"/>
      <c r="BG2505" s="216"/>
      <c r="BJ2505" s="216"/>
      <c r="BK2505" s="216"/>
      <c r="BN2505" s="216"/>
      <c r="BO2505" s="216"/>
      <c r="BR2505" s="216"/>
      <c r="BS2505" s="216"/>
      <c r="BV2505" s="216"/>
      <c r="BW2505" s="216"/>
      <c r="BZ2505" s="216"/>
      <c r="CA2505" s="216"/>
      <c r="CD2505" s="216"/>
      <c r="CE2505" s="216"/>
      <c r="CL2505" s="215"/>
      <c r="CP2505" s="215"/>
      <c r="CT2505" s="86"/>
    </row>
    <row r="2506" spans="6:98">
      <c r="F2506" s="215"/>
      <c r="S2506" s="216"/>
      <c r="T2506" s="216"/>
      <c r="U2506" s="216"/>
      <c r="V2506" s="216"/>
      <c r="W2506" s="216"/>
      <c r="X2506" s="216"/>
      <c r="Y2506" s="216"/>
      <c r="Z2506" s="216"/>
      <c r="AA2506" s="216"/>
      <c r="AB2506" s="216"/>
      <c r="AC2506" s="216"/>
      <c r="AD2506" s="216"/>
      <c r="AH2506" s="216"/>
      <c r="AI2506" s="216"/>
      <c r="AL2506" s="216"/>
      <c r="AM2506" s="216"/>
      <c r="AP2506" s="216"/>
      <c r="AQ2506" s="216"/>
      <c r="AT2506" s="216"/>
      <c r="AU2506" s="216"/>
      <c r="AX2506" s="216"/>
      <c r="AY2506" s="216"/>
      <c r="BB2506" s="216"/>
      <c r="BC2506" s="216"/>
      <c r="BF2506" s="216"/>
      <c r="BG2506" s="216"/>
      <c r="BJ2506" s="216"/>
      <c r="BK2506" s="216"/>
      <c r="BN2506" s="216"/>
      <c r="BO2506" s="216"/>
      <c r="BR2506" s="216"/>
      <c r="BS2506" s="216"/>
      <c r="BV2506" s="216"/>
      <c r="BW2506" s="216"/>
      <c r="BZ2506" s="216"/>
      <c r="CA2506" s="216"/>
      <c r="CD2506" s="216"/>
      <c r="CE2506" s="216"/>
      <c r="CL2506" s="215"/>
      <c r="CP2506" s="215"/>
      <c r="CT2506" s="86"/>
    </row>
    <row r="2507" spans="6:98">
      <c r="F2507" s="215"/>
      <c r="S2507" s="216"/>
      <c r="T2507" s="216"/>
      <c r="U2507" s="216"/>
      <c r="V2507" s="216"/>
      <c r="W2507" s="216"/>
      <c r="X2507" s="216"/>
      <c r="Y2507" s="216"/>
      <c r="Z2507" s="216"/>
      <c r="AA2507" s="216"/>
      <c r="AB2507" s="216"/>
      <c r="AC2507" s="216"/>
      <c r="AD2507" s="216"/>
      <c r="AH2507" s="216"/>
      <c r="AI2507" s="216"/>
      <c r="AL2507" s="216"/>
      <c r="AM2507" s="216"/>
      <c r="AP2507" s="216"/>
      <c r="AQ2507" s="216"/>
      <c r="AT2507" s="216"/>
      <c r="AU2507" s="216"/>
      <c r="AX2507" s="216"/>
      <c r="AY2507" s="216"/>
      <c r="BB2507" s="216"/>
      <c r="BC2507" s="216"/>
      <c r="BF2507" s="216"/>
      <c r="BG2507" s="216"/>
      <c r="BJ2507" s="216"/>
      <c r="BK2507" s="216"/>
      <c r="BN2507" s="216"/>
      <c r="BO2507" s="216"/>
      <c r="BR2507" s="216"/>
      <c r="BS2507" s="216"/>
      <c r="BV2507" s="216"/>
      <c r="BW2507" s="216"/>
      <c r="BZ2507" s="216"/>
      <c r="CA2507" s="216"/>
      <c r="CD2507" s="216"/>
      <c r="CE2507" s="216"/>
      <c r="CL2507" s="215"/>
      <c r="CP2507" s="215"/>
      <c r="CT2507" s="86"/>
    </row>
    <row r="2508" spans="6:98">
      <c r="F2508" s="215"/>
      <c r="S2508" s="216"/>
      <c r="T2508" s="216"/>
      <c r="U2508" s="216"/>
      <c r="V2508" s="216"/>
      <c r="W2508" s="216"/>
      <c r="X2508" s="216"/>
      <c r="Y2508" s="216"/>
      <c r="Z2508" s="216"/>
      <c r="AA2508" s="216"/>
      <c r="AB2508" s="216"/>
      <c r="AC2508" s="216"/>
      <c r="AD2508" s="216"/>
      <c r="AH2508" s="216"/>
      <c r="AI2508" s="216"/>
      <c r="AL2508" s="216"/>
      <c r="AM2508" s="216"/>
      <c r="AP2508" s="216"/>
      <c r="AQ2508" s="216"/>
      <c r="AT2508" s="216"/>
      <c r="AU2508" s="216"/>
      <c r="AX2508" s="216"/>
      <c r="AY2508" s="216"/>
      <c r="BB2508" s="216"/>
      <c r="BC2508" s="216"/>
      <c r="BF2508" s="216"/>
      <c r="BG2508" s="216"/>
      <c r="BJ2508" s="216"/>
      <c r="BK2508" s="216"/>
      <c r="BN2508" s="216"/>
      <c r="BO2508" s="216"/>
      <c r="BR2508" s="216"/>
      <c r="BS2508" s="216"/>
      <c r="BV2508" s="216"/>
      <c r="BW2508" s="216"/>
      <c r="BZ2508" s="216"/>
      <c r="CA2508" s="216"/>
      <c r="CD2508" s="216"/>
      <c r="CE2508" s="216"/>
      <c r="CL2508" s="215"/>
      <c r="CP2508" s="215"/>
      <c r="CT2508" s="86"/>
    </row>
    <row r="2509" spans="6:98">
      <c r="F2509" s="215"/>
      <c r="S2509" s="216"/>
      <c r="T2509" s="216"/>
      <c r="U2509" s="216"/>
      <c r="V2509" s="216"/>
      <c r="W2509" s="216"/>
      <c r="X2509" s="216"/>
      <c r="Y2509" s="216"/>
      <c r="Z2509" s="216"/>
      <c r="AA2509" s="216"/>
      <c r="AB2509" s="216"/>
      <c r="AC2509" s="216"/>
      <c r="AD2509" s="216"/>
      <c r="AH2509" s="216"/>
      <c r="AI2509" s="216"/>
      <c r="AL2509" s="216"/>
      <c r="AM2509" s="216"/>
      <c r="AP2509" s="216"/>
      <c r="AQ2509" s="216"/>
      <c r="AT2509" s="216"/>
      <c r="AU2509" s="216"/>
      <c r="AX2509" s="216"/>
      <c r="AY2509" s="216"/>
      <c r="BB2509" s="216"/>
      <c r="BC2509" s="216"/>
      <c r="BF2509" s="216"/>
      <c r="BG2509" s="216"/>
      <c r="BJ2509" s="216"/>
      <c r="BK2509" s="216"/>
      <c r="BN2509" s="216"/>
      <c r="BO2509" s="216"/>
      <c r="BR2509" s="216"/>
      <c r="BS2509" s="216"/>
      <c r="BV2509" s="216"/>
      <c r="BW2509" s="216"/>
      <c r="BZ2509" s="216"/>
      <c r="CA2509" s="216"/>
      <c r="CD2509" s="216"/>
      <c r="CE2509" s="216"/>
      <c r="CL2509" s="215"/>
      <c r="CP2509" s="215"/>
      <c r="CT2509" s="86"/>
    </row>
    <row r="2510" spans="6:98">
      <c r="F2510" s="215"/>
      <c r="S2510" s="216"/>
      <c r="T2510" s="216"/>
      <c r="U2510" s="216"/>
      <c r="V2510" s="216"/>
      <c r="W2510" s="216"/>
      <c r="X2510" s="216"/>
      <c r="Y2510" s="216"/>
      <c r="Z2510" s="216"/>
      <c r="AA2510" s="216"/>
      <c r="AB2510" s="216"/>
      <c r="AC2510" s="216"/>
      <c r="AD2510" s="216"/>
      <c r="AH2510" s="216"/>
      <c r="AI2510" s="216"/>
      <c r="AL2510" s="216"/>
      <c r="AM2510" s="216"/>
      <c r="AP2510" s="216"/>
      <c r="AQ2510" s="216"/>
      <c r="AT2510" s="216"/>
      <c r="AU2510" s="216"/>
      <c r="AX2510" s="216"/>
      <c r="AY2510" s="216"/>
      <c r="BB2510" s="216"/>
      <c r="BC2510" s="216"/>
      <c r="BF2510" s="216"/>
      <c r="BG2510" s="216"/>
      <c r="BJ2510" s="216"/>
      <c r="BK2510" s="216"/>
      <c r="BN2510" s="216"/>
      <c r="BO2510" s="216"/>
      <c r="BR2510" s="216"/>
      <c r="BS2510" s="216"/>
      <c r="BV2510" s="216"/>
      <c r="BW2510" s="216"/>
      <c r="BZ2510" s="216"/>
      <c r="CA2510" s="216"/>
      <c r="CD2510" s="216"/>
      <c r="CE2510" s="216"/>
      <c r="CL2510" s="215"/>
      <c r="CP2510" s="215"/>
      <c r="CT2510" s="86"/>
    </row>
    <row r="2511" spans="6:98">
      <c r="F2511" s="215"/>
      <c r="S2511" s="216"/>
      <c r="T2511" s="216"/>
      <c r="U2511" s="216"/>
      <c r="V2511" s="216"/>
      <c r="W2511" s="216"/>
      <c r="X2511" s="216"/>
      <c r="Y2511" s="216"/>
      <c r="Z2511" s="216"/>
      <c r="AA2511" s="216"/>
      <c r="AB2511" s="216"/>
      <c r="AC2511" s="216"/>
      <c r="AD2511" s="216"/>
      <c r="AH2511" s="216"/>
      <c r="AI2511" s="216"/>
      <c r="AL2511" s="216"/>
      <c r="AM2511" s="216"/>
      <c r="AP2511" s="216"/>
      <c r="AQ2511" s="216"/>
      <c r="AT2511" s="216"/>
      <c r="AU2511" s="216"/>
      <c r="AX2511" s="216"/>
      <c r="AY2511" s="216"/>
      <c r="BB2511" s="216"/>
      <c r="BC2511" s="216"/>
      <c r="BF2511" s="216"/>
      <c r="BG2511" s="216"/>
      <c r="BJ2511" s="216"/>
      <c r="BK2511" s="216"/>
      <c r="BN2511" s="216"/>
      <c r="BO2511" s="216"/>
      <c r="BR2511" s="216"/>
      <c r="BS2511" s="216"/>
      <c r="BV2511" s="216"/>
      <c r="BW2511" s="216"/>
      <c r="BZ2511" s="216"/>
      <c r="CA2511" s="216"/>
      <c r="CD2511" s="216"/>
      <c r="CE2511" s="216"/>
      <c r="CL2511" s="215"/>
      <c r="CP2511" s="215"/>
      <c r="CT2511" s="86"/>
    </row>
    <row r="2512" spans="6:98">
      <c r="F2512" s="215"/>
      <c r="S2512" s="216"/>
      <c r="T2512" s="216"/>
      <c r="U2512" s="216"/>
      <c r="V2512" s="216"/>
      <c r="W2512" s="216"/>
      <c r="X2512" s="216"/>
      <c r="Y2512" s="216"/>
      <c r="Z2512" s="216"/>
      <c r="AA2512" s="216"/>
      <c r="AB2512" s="216"/>
      <c r="AC2512" s="216"/>
      <c r="AD2512" s="216"/>
      <c r="AH2512" s="216"/>
      <c r="AI2512" s="216"/>
      <c r="AL2512" s="216"/>
      <c r="AM2512" s="216"/>
      <c r="AP2512" s="216"/>
      <c r="AQ2512" s="216"/>
      <c r="AT2512" s="216"/>
      <c r="AU2512" s="216"/>
      <c r="AX2512" s="216"/>
      <c r="AY2512" s="216"/>
      <c r="BB2512" s="216"/>
      <c r="BC2512" s="216"/>
      <c r="BF2512" s="216"/>
      <c r="BG2512" s="216"/>
      <c r="BJ2512" s="216"/>
      <c r="BK2512" s="216"/>
      <c r="BN2512" s="216"/>
      <c r="BO2512" s="216"/>
      <c r="BR2512" s="216"/>
      <c r="BS2512" s="216"/>
      <c r="BV2512" s="216"/>
      <c r="BW2512" s="216"/>
      <c r="BZ2512" s="216"/>
      <c r="CA2512" s="216"/>
      <c r="CD2512" s="216"/>
      <c r="CE2512" s="216"/>
      <c r="CL2512" s="215"/>
      <c r="CP2512" s="215"/>
      <c r="CT2512" s="86"/>
    </row>
    <row r="2513" spans="6:98">
      <c r="F2513" s="215"/>
      <c r="S2513" s="216"/>
      <c r="T2513" s="216"/>
      <c r="U2513" s="216"/>
      <c r="V2513" s="216"/>
      <c r="W2513" s="216"/>
      <c r="X2513" s="216"/>
      <c r="Y2513" s="216"/>
      <c r="Z2513" s="216"/>
      <c r="AA2513" s="216"/>
      <c r="AB2513" s="216"/>
      <c r="AC2513" s="216"/>
      <c r="AD2513" s="216"/>
      <c r="AH2513" s="216"/>
      <c r="AI2513" s="216"/>
      <c r="AL2513" s="216"/>
      <c r="AM2513" s="216"/>
      <c r="AP2513" s="216"/>
      <c r="AQ2513" s="216"/>
      <c r="AT2513" s="216"/>
      <c r="AU2513" s="216"/>
      <c r="AX2513" s="216"/>
      <c r="AY2513" s="216"/>
      <c r="BB2513" s="216"/>
      <c r="BC2513" s="216"/>
      <c r="BF2513" s="216"/>
      <c r="BG2513" s="216"/>
      <c r="BJ2513" s="216"/>
      <c r="BK2513" s="216"/>
      <c r="BN2513" s="216"/>
      <c r="BO2513" s="216"/>
      <c r="BR2513" s="216"/>
      <c r="BS2513" s="216"/>
      <c r="BV2513" s="216"/>
      <c r="BW2513" s="216"/>
      <c r="BZ2513" s="216"/>
      <c r="CA2513" s="216"/>
      <c r="CD2513" s="216"/>
      <c r="CE2513" s="216"/>
      <c r="CL2513" s="215"/>
      <c r="CP2513" s="215"/>
      <c r="CT2513" s="86"/>
    </row>
    <row r="2514" spans="6:98">
      <c r="F2514" s="215"/>
      <c r="S2514" s="216"/>
      <c r="T2514" s="216"/>
      <c r="U2514" s="216"/>
      <c r="V2514" s="216"/>
      <c r="W2514" s="216"/>
      <c r="X2514" s="216"/>
      <c r="Y2514" s="216"/>
      <c r="Z2514" s="216"/>
      <c r="AA2514" s="216"/>
      <c r="AB2514" s="216"/>
      <c r="AC2514" s="216"/>
      <c r="AD2514" s="216"/>
      <c r="AH2514" s="216"/>
      <c r="AI2514" s="216"/>
      <c r="AL2514" s="216"/>
      <c r="AM2514" s="216"/>
      <c r="AP2514" s="216"/>
      <c r="AQ2514" s="216"/>
      <c r="AT2514" s="216"/>
      <c r="AU2514" s="216"/>
      <c r="AX2514" s="216"/>
      <c r="AY2514" s="216"/>
      <c r="BB2514" s="216"/>
      <c r="BC2514" s="216"/>
      <c r="BF2514" s="216"/>
      <c r="BG2514" s="216"/>
      <c r="BJ2514" s="216"/>
      <c r="BK2514" s="216"/>
      <c r="BN2514" s="216"/>
      <c r="BO2514" s="216"/>
      <c r="BR2514" s="216"/>
      <c r="BS2514" s="216"/>
      <c r="BV2514" s="216"/>
      <c r="BW2514" s="216"/>
      <c r="BZ2514" s="216"/>
      <c r="CA2514" s="216"/>
      <c r="CD2514" s="216"/>
      <c r="CE2514" s="216"/>
      <c r="CL2514" s="215"/>
      <c r="CP2514" s="215"/>
      <c r="CT2514" s="86"/>
    </row>
    <row r="2515" spans="6:98">
      <c r="F2515" s="215"/>
      <c r="S2515" s="216"/>
      <c r="T2515" s="216"/>
      <c r="U2515" s="216"/>
      <c r="V2515" s="216"/>
      <c r="W2515" s="216"/>
      <c r="X2515" s="216"/>
      <c r="Y2515" s="216"/>
      <c r="Z2515" s="216"/>
      <c r="AA2515" s="216"/>
      <c r="AB2515" s="216"/>
      <c r="AC2515" s="216"/>
      <c r="AD2515" s="216"/>
      <c r="AH2515" s="216"/>
      <c r="AI2515" s="216"/>
      <c r="AL2515" s="216"/>
      <c r="AM2515" s="216"/>
      <c r="AP2515" s="216"/>
      <c r="AQ2515" s="216"/>
      <c r="AT2515" s="216"/>
      <c r="AU2515" s="216"/>
      <c r="AX2515" s="216"/>
      <c r="AY2515" s="216"/>
      <c r="BB2515" s="216"/>
      <c r="BC2515" s="216"/>
      <c r="BF2515" s="216"/>
      <c r="BG2515" s="216"/>
      <c r="BJ2515" s="216"/>
      <c r="BK2515" s="216"/>
      <c r="BN2515" s="216"/>
      <c r="BO2515" s="216"/>
      <c r="BR2515" s="216"/>
      <c r="BS2515" s="216"/>
      <c r="BV2515" s="216"/>
      <c r="BW2515" s="216"/>
      <c r="BZ2515" s="216"/>
      <c r="CA2515" s="216"/>
      <c r="CD2515" s="216"/>
      <c r="CE2515" s="216"/>
      <c r="CL2515" s="215"/>
      <c r="CP2515" s="215"/>
      <c r="CT2515" s="86"/>
    </row>
    <row r="2516" spans="6:98">
      <c r="F2516" s="215"/>
      <c r="S2516" s="216"/>
      <c r="T2516" s="216"/>
      <c r="U2516" s="216"/>
      <c r="V2516" s="216"/>
      <c r="W2516" s="216"/>
      <c r="X2516" s="216"/>
      <c r="Y2516" s="216"/>
      <c r="Z2516" s="216"/>
      <c r="AA2516" s="216"/>
      <c r="AB2516" s="216"/>
      <c r="AC2516" s="216"/>
      <c r="AD2516" s="216"/>
      <c r="AH2516" s="216"/>
      <c r="AI2516" s="216"/>
      <c r="AL2516" s="216"/>
      <c r="AM2516" s="216"/>
      <c r="AP2516" s="216"/>
      <c r="AQ2516" s="216"/>
      <c r="AT2516" s="216"/>
      <c r="AU2516" s="216"/>
      <c r="AX2516" s="216"/>
      <c r="AY2516" s="216"/>
      <c r="BB2516" s="216"/>
      <c r="BC2516" s="216"/>
      <c r="BF2516" s="216"/>
      <c r="BG2516" s="216"/>
      <c r="BJ2516" s="216"/>
      <c r="BK2516" s="216"/>
      <c r="BN2516" s="216"/>
      <c r="BO2516" s="216"/>
      <c r="BR2516" s="216"/>
      <c r="BS2516" s="216"/>
      <c r="BV2516" s="216"/>
      <c r="BW2516" s="216"/>
      <c r="BZ2516" s="216"/>
      <c r="CA2516" s="216"/>
      <c r="CD2516" s="216"/>
      <c r="CE2516" s="216"/>
      <c r="CL2516" s="215"/>
      <c r="CP2516" s="215"/>
      <c r="CT2516" s="86"/>
    </row>
    <row r="2517" spans="6:98">
      <c r="F2517" s="215"/>
      <c r="S2517" s="216"/>
      <c r="T2517" s="216"/>
      <c r="U2517" s="216"/>
      <c r="V2517" s="216"/>
      <c r="W2517" s="216"/>
      <c r="X2517" s="216"/>
      <c r="Y2517" s="216"/>
      <c r="Z2517" s="216"/>
      <c r="AA2517" s="216"/>
      <c r="AB2517" s="216"/>
      <c r="AC2517" s="216"/>
      <c r="AD2517" s="216"/>
      <c r="AH2517" s="216"/>
      <c r="AI2517" s="216"/>
      <c r="AL2517" s="216"/>
      <c r="AM2517" s="216"/>
      <c r="AP2517" s="216"/>
      <c r="AQ2517" s="216"/>
      <c r="AT2517" s="216"/>
      <c r="AU2517" s="216"/>
      <c r="AX2517" s="216"/>
      <c r="AY2517" s="216"/>
      <c r="BB2517" s="216"/>
      <c r="BC2517" s="216"/>
      <c r="BF2517" s="216"/>
      <c r="BG2517" s="216"/>
      <c r="BJ2517" s="216"/>
      <c r="BK2517" s="216"/>
      <c r="BN2517" s="216"/>
      <c r="BO2517" s="216"/>
      <c r="BR2517" s="216"/>
      <c r="BS2517" s="216"/>
      <c r="BV2517" s="216"/>
      <c r="BW2517" s="216"/>
      <c r="BZ2517" s="216"/>
      <c r="CA2517" s="216"/>
      <c r="CD2517" s="216"/>
      <c r="CE2517" s="216"/>
      <c r="CL2517" s="215"/>
      <c r="CP2517" s="215"/>
      <c r="CT2517" s="86"/>
    </row>
    <row r="2518" spans="6:98">
      <c r="F2518" s="215"/>
      <c r="S2518" s="216"/>
      <c r="T2518" s="216"/>
      <c r="U2518" s="216"/>
      <c r="V2518" s="216"/>
      <c r="W2518" s="216"/>
      <c r="X2518" s="216"/>
      <c r="Y2518" s="216"/>
      <c r="Z2518" s="216"/>
      <c r="AA2518" s="216"/>
      <c r="AB2518" s="216"/>
      <c r="AC2518" s="216"/>
      <c r="AD2518" s="216"/>
      <c r="AH2518" s="216"/>
      <c r="AI2518" s="216"/>
      <c r="AL2518" s="216"/>
      <c r="AM2518" s="216"/>
      <c r="AP2518" s="216"/>
      <c r="AQ2518" s="216"/>
      <c r="AT2518" s="216"/>
      <c r="AU2518" s="216"/>
      <c r="AX2518" s="216"/>
      <c r="AY2518" s="216"/>
      <c r="BB2518" s="216"/>
      <c r="BC2518" s="216"/>
      <c r="BF2518" s="216"/>
      <c r="BG2518" s="216"/>
      <c r="BJ2518" s="216"/>
      <c r="BK2518" s="216"/>
      <c r="BN2518" s="216"/>
      <c r="BO2518" s="216"/>
      <c r="BR2518" s="216"/>
      <c r="BS2518" s="216"/>
      <c r="BV2518" s="216"/>
      <c r="BW2518" s="216"/>
      <c r="BZ2518" s="216"/>
      <c r="CA2518" s="216"/>
      <c r="CD2518" s="216"/>
      <c r="CE2518" s="216"/>
      <c r="CL2518" s="215"/>
      <c r="CP2518" s="215"/>
      <c r="CT2518" s="86"/>
    </row>
    <row r="2519" spans="6:98">
      <c r="F2519" s="215"/>
      <c r="S2519" s="216"/>
      <c r="T2519" s="216"/>
      <c r="U2519" s="216"/>
      <c r="V2519" s="216"/>
      <c r="W2519" s="216"/>
      <c r="X2519" s="216"/>
      <c r="Y2519" s="216"/>
      <c r="Z2519" s="216"/>
      <c r="AA2519" s="216"/>
      <c r="AB2519" s="216"/>
      <c r="AC2519" s="216"/>
      <c r="AD2519" s="216"/>
      <c r="AH2519" s="216"/>
      <c r="AI2519" s="216"/>
      <c r="AL2519" s="216"/>
      <c r="AM2519" s="216"/>
      <c r="AP2519" s="216"/>
      <c r="AQ2519" s="216"/>
      <c r="AT2519" s="216"/>
      <c r="AU2519" s="216"/>
      <c r="AX2519" s="216"/>
      <c r="AY2519" s="216"/>
      <c r="BB2519" s="216"/>
      <c r="BC2519" s="216"/>
      <c r="BF2519" s="216"/>
      <c r="BG2519" s="216"/>
      <c r="BJ2519" s="216"/>
      <c r="BK2519" s="216"/>
      <c r="BN2519" s="216"/>
      <c r="BO2519" s="216"/>
      <c r="BR2519" s="216"/>
      <c r="BS2519" s="216"/>
      <c r="BV2519" s="216"/>
      <c r="BW2519" s="216"/>
      <c r="BZ2519" s="216"/>
      <c r="CA2519" s="216"/>
      <c r="CD2519" s="216"/>
      <c r="CE2519" s="216"/>
      <c r="CL2519" s="215"/>
      <c r="CP2519" s="215"/>
      <c r="CT2519" s="86"/>
    </row>
    <row r="2520" spans="6:98">
      <c r="F2520" s="215"/>
      <c r="S2520" s="216"/>
      <c r="T2520" s="216"/>
      <c r="U2520" s="216"/>
      <c r="V2520" s="216"/>
      <c r="W2520" s="216"/>
      <c r="X2520" s="216"/>
      <c r="Y2520" s="216"/>
      <c r="Z2520" s="216"/>
      <c r="AA2520" s="216"/>
      <c r="AB2520" s="216"/>
      <c r="AC2520" s="216"/>
      <c r="AD2520" s="216"/>
      <c r="AH2520" s="216"/>
      <c r="AI2520" s="216"/>
      <c r="AL2520" s="216"/>
      <c r="AM2520" s="216"/>
      <c r="AP2520" s="216"/>
      <c r="AQ2520" s="216"/>
      <c r="AT2520" s="216"/>
      <c r="AU2520" s="216"/>
      <c r="AX2520" s="216"/>
      <c r="AY2520" s="216"/>
      <c r="BB2520" s="216"/>
      <c r="BC2520" s="216"/>
      <c r="BF2520" s="216"/>
      <c r="BG2520" s="216"/>
      <c r="BJ2520" s="216"/>
      <c r="BK2520" s="216"/>
      <c r="BN2520" s="216"/>
      <c r="BO2520" s="216"/>
      <c r="BR2520" s="216"/>
      <c r="BS2520" s="216"/>
      <c r="BV2520" s="216"/>
      <c r="BW2520" s="216"/>
      <c r="BZ2520" s="216"/>
      <c r="CA2520" s="216"/>
      <c r="CD2520" s="216"/>
      <c r="CE2520" s="216"/>
      <c r="CL2520" s="215"/>
      <c r="CP2520" s="215"/>
      <c r="CT2520" s="86"/>
    </row>
    <row r="2521" spans="6:98">
      <c r="F2521" s="215"/>
      <c r="S2521" s="216"/>
      <c r="T2521" s="216"/>
      <c r="U2521" s="216"/>
      <c r="V2521" s="216"/>
      <c r="W2521" s="216"/>
      <c r="X2521" s="216"/>
      <c r="Y2521" s="216"/>
      <c r="Z2521" s="216"/>
      <c r="AA2521" s="216"/>
      <c r="AB2521" s="216"/>
      <c r="AC2521" s="216"/>
      <c r="AD2521" s="216"/>
      <c r="AH2521" s="216"/>
      <c r="AI2521" s="216"/>
      <c r="AL2521" s="216"/>
      <c r="AM2521" s="216"/>
      <c r="AP2521" s="216"/>
      <c r="AQ2521" s="216"/>
      <c r="AT2521" s="216"/>
      <c r="AU2521" s="216"/>
      <c r="AX2521" s="216"/>
      <c r="AY2521" s="216"/>
      <c r="BB2521" s="216"/>
      <c r="BC2521" s="216"/>
      <c r="BF2521" s="216"/>
      <c r="BG2521" s="216"/>
      <c r="BJ2521" s="216"/>
      <c r="BK2521" s="216"/>
      <c r="BN2521" s="216"/>
      <c r="BO2521" s="216"/>
      <c r="BR2521" s="216"/>
      <c r="BS2521" s="216"/>
      <c r="BV2521" s="216"/>
      <c r="BW2521" s="216"/>
      <c r="BZ2521" s="216"/>
      <c r="CA2521" s="216"/>
      <c r="CD2521" s="216"/>
      <c r="CE2521" s="216"/>
      <c r="CL2521" s="215"/>
      <c r="CP2521" s="215"/>
      <c r="CT2521" s="86"/>
    </row>
    <row r="2522" spans="6:98">
      <c r="F2522" s="215"/>
      <c r="S2522" s="216"/>
      <c r="T2522" s="216"/>
      <c r="U2522" s="216"/>
      <c r="V2522" s="216"/>
      <c r="W2522" s="216"/>
      <c r="X2522" s="216"/>
      <c r="Y2522" s="216"/>
      <c r="Z2522" s="216"/>
      <c r="AA2522" s="216"/>
      <c r="AB2522" s="216"/>
      <c r="AC2522" s="216"/>
      <c r="AD2522" s="216"/>
      <c r="AH2522" s="216"/>
      <c r="AI2522" s="216"/>
      <c r="AL2522" s="216"/>
      <c r="AM2522" s="216"/>
      <c r="AP2522" s="216"/>
      <c r="AQ2522" s="216"/>
      <c r="AT2522" s="216"/>
      <c r="AU2522" s="216"/>
      <c r="AX2522" s="216"/>
      <c r="AY2522" s="216"/>
      <c r="BB2522" s="216"/>
      <c r="BC2522" s="216"/>
      <c r="BF2522" s="216"/>
      <c r="BG2522" s="216"/>
      <c r="BJ2522" s="216"/>
      <c r="BK2522" s="216"/>
      <c r="BN2522" s="216"/>
      <c r="BO2522" s="216"/>
      <c r="BR2522" s="216"/>
      <c r="BS2522" s="216"/>
      <c r="BV2522" s="216"/>
      <c r="BW2522" s="216"/>
      <c r="BZ2522" s="216"/>
      <c r="CA2522" s="216"/>
      <c r="CD2522" s="216"/>
      <c r="CE2522" s="216"/>
      <c r="CL2522" s="215"/>
      <c r="CP2522" s="215"/>
      <c r="CT2522" s="86"/>
    </row>
    <row r="2523" spans="6:98">
      <c r="F2523" s="215"/>
      <c r="S2523" s="216"/>
      <c r="T2523" s="216"/>
      <c r="U2523" s="216"/>
      <c r="V2523" s="216"/>
      <c r="W2523" s="216"/>
      <c r="X2523" s="216"/>
      <c r="Y2523" s="216"/>
      <c r="Z2523" s="216"/>
      <c r="AA2523" s="216"/>
      <c r="AB2523" s="216"/>
      <c r="AC2523" s="216"/>
      <c r="AD2523" s="216"/>
      <c r="AH2523" s="216"/>
      <c r="AI2523" s="216"/>
      <c r="AL2523" s="216"/>
      <c r="AM2523" s="216"/>
      <c r="AP2523" s="216"/>
      <c r="AQ2523" s="216"/>
      <c r="AT2523" s="216"/>
      <c r="AU2523" s="216"/>
      <c r="AX2523" s="216"/>
      <c r="AY2523" s="216"/>
      <c r="BB2523" s="216"/>
      <c r="BC2523" s="216"/>
      <c r="BF2523" s="216"/>
      <c r="BG2523" s="216"/>
      <c r="BJ2523" s="216"/>
      <c r="BK2523" s="216"/>
      <c r="BN2523" s="216"/>
      <c r="BO2523" s="216"/>
      <c r="BR2523" s="216"/>
      <c r="BS2523" s="216"/>
      <c r="BV2523" s="216"/>
      <c r="BW2523" s="216"/>
      <c r="BZ2523" s="216"/>
      <c r="CA2523" s="216"/>
      <c r="CD2523" s="216"/>
      <c r="CE2523" s="216"/>
      <c r="CL2523" s="215"/>
      <c r="CP2523" s="215"/>
      <c r="CT2523" s="86"/>
    </row>
    <row r="2524" spans="6:98">
      <c r="F2524" s="215"/>
      <c r="S2524" s="216"/>
      <c r="T2524" s="216"/>
      <c r="U2524" s="216"/>
      <c r="V2524" s="216"/>
      <c r="W2524" s="216"/>
      <c r="X2524" s="216"/>
      <c r="Y2524" s="216"/>
      <c r="Z2524" s="216"/>
      <c r="AA2524" s="216"/>
      <c r="AB2524" s="216"/>
      <c r="AC2524" s="216"/>
      <c r="AD2524" s="216"/>
      <c r="AH2524" s="216"/>
      <c r="AI2524" s="216"/>
      <c r="AL2524" s="216"/>
      <c r="AM2524" s="216"/>
      <c r="AP2524" s="216"/>
      <c r="AQ2524" s="216"/>
      <c r="AT2524" s="216"/>
      <c r="AU2524" s="216"/>
      <c r="AX2524" s="216"/>
      <c r="AY2524" s="216"/>
      <c r="BB2524" s="216"/>
      <c r="BC2524" s="216"/>
      <c r="BF2524" s="216"/>
      <c r="BG2524" s="216"/>
      <c r="BJ2524" s="216"/>
      <c r="BK2524" s="216"/>
      <c r="BN2524" s="216"/>
      <c r="BO2524" s="216"/>
      <c r="BR2524" s="216"/>
      <c r="BS2524" s="216"/>
      <c r="BV2524" s="216"/>
      <c r="BW2524" s="216"/>
      <c r="BZ2524" s="216"/>
      <c r="CA2524" s="216"/>
      <c r="CD2524" s="216"/>
      <c r="CE2524" s="216"/>
      <c r="CL2524" s="215"/>
      <c r="CP2524" s="215"/>
      <c r="CT2524" s="86"/>
    </row>
    <row r="2525" spans="6:98">
      <c r="F2525" s="215"/>
      <c r="S2525" s="216"/>
      <c r="T2525" s="216"/>
      <c r="U2525" s="216"/>
      <c r="V2525" s="216"/>
      <c r="W2525" s="216"/>
      <c r="X2525" s="216"/>
      <c r="Y2525" s="216"/>
      <c r="Z2525" s="216"/>
      <c r="AA2525" s="216"/>
      <c r="AB2525" s="216"/>
      <c r="AC2525" s="216"/>
      <c r="AD2525" s="216"/>
      <c r="AH2525" s="216"/>
      <c r="AI2525" s="216"/>
      <c r="AL2525" s="216"/>
      <c r="AM2525" s="216"/>
      <c r="AP2525" s="216"/>
      <c r="AQ2525" s="216"/>
      <c r="AT2525" s="216"/>
      <c r="AU2525" s="216"/>
      <c r="AX2525" s="216"/>
      <c r="AY2525" s="216"/>
      <c r="BB2525" s="216"/>
      <c r="BC2525" s="216"/>
      <c r="BF2525" s="216"/>
      <c r="BG2525" s="216"/>
      <c r="BJ2525" s="216"/>
      <c r="BK2525" s="216"/>
      <c r="BN2525" s="216"/>
      <c r="BO2525" s="216"/>
      <c r="BR2525" s="216"/>
      <c r="BS2525" s="216"/>
      <c r="BV2525" s="216"/>
      <c r="BW2525" s="216"/>
      <c r="BZ2525" s="216"/>
      <c r="CA2525" s="216"/>
      <c r="CD2525" s="216"/>
      <c r="CE2525" s="216"/>
      <c r="CL2525" s="215"/>
      <c r="CP2525" s="215"/>
      <c r="CT2525" s="86"/>
    </row>
    <row r="2526" spans="6:98">
      <c r="F2526" s="215"/>
      <c r="S2526" s="216"/>
      <c r="T2526" s="216"/>
      <c r="U2526" s="216"/>
      <c r="V2526" s="216"/>
      <c r="W2526" s="216"/>
      <c r="X2526" s="216"/>
      <c r="Y2526" s="216"/>
      <c r="Z2526" s="216"/>
      <c r="AA2526" s="216"/>
      <c r="AB2526" s="216"/>
      <c r="AC2526" s="216"/>
      <c r="AD2526" s="216"/>
      <c r="AH2526" s="216"/>
      <c r="AI2526" s="216"/>
      <c r="AL2526" s="216"/>
      <c r="AM2526" s="216"/>
      <c r="AP2526" s="216"/>
      <c r="AQ2526" s="216"/>
      <c r="AT2526" s="216"/>
      <c r="AU2526" s="216"/>
      <c r="AX2526" s="216"/>
      <c r="AY2526" s="216"/>
      <c r="BB2526" s="216"/>
      <c r="BC2526" s="216"/>
      <c r="BF2526" s="216"/>
      <c r="BG2526" s="216"/>
      <c r="BJ2526" s="216"/>
      <c r="BK2526" s="216"/>
      <c r="BN2526" s="216"/>
      <c r="BO2526" s="216"/>
      <c r="BR2526" s="216"/>
      <c r="BS2526" s="216"/>
      <c r="BV2526" s="216"/>
      <c r="BW2526" s="216"/>
      <c r="BZ2526" s="216"/>
      <c r="CA2526" s="216"/>
      <c r="CD2526" s="216"/>
      <c r="CE2526" s="216"/>
      <c r="CL2526" s="215"/>
      <c r="CP2526" s="215"/>
      <c r="CT2526" s="86"/>
    </row>
    <row r="2527" spans="6:98">
      <c r="F2527" s="215"/>
      <c r="S2527" s="216"/>
      <c r="T2527" s="216"/>
      <c r="U2527" s="216"/>
      <c r="V2527" s="216"/>
      <c r="W2527" s="216"/>
      <c r="X2527" s="216"/>
      <c r="Y2527" s="216"/>
      <c r="Z2527" s="216"/>
      <c r="AA2527" s="216"/>
      <c r="AB2527" s="216"/>
      <c r="AC2527" s="216"/>
      <c r="AD2527" s="216"/>
      <c r="AH2527" s="216"/>
      <c r="AI2527" s="216"/>
      <c r="AL2527" s="216"/>
      <c r="AM2527" s="216"/>
      <c r="AP2527" s="216"/>
      <c r="AQ2527" s="216"/>
      <c r="AT2527" s="216"/>
      <c r="AU2527" s="216"/>
      <c r="AX2527" s="216"/>
      <c r="AY2527" s="216"/>
      <c r="BB2527" s="216"/>
      <c r="BC2527" s="216"/>
      <c r="BF2527" s="216"/>
      <c r="BG2527" s="216"/>
      <c r="BJ2527" s="216"/>
      <c r="BK2527" s="216"/>
      <c r="BN2527" s="216"/>
      <c r="BO2527" s="216"/>
      <c r="BR2527" s="216"/>
      <c r="BS2527" s="216"/>
      <c r="BV2527" s="216"/>
      <c r="BW2527" s="216"/>
      <c r="BZ2527" s="216"/>
      <c r="CA2527" s="216"/>
      <c r="CD2527" s="216"/>
      <c r="CE2527" s="216"/>
      <c r="CL2527" s="215"/>
      <c r="CP2527" s="215"/>
      <c r="CT2527" s="86"/>
    </row>
    <row r="2528" spans="6:98">
      <c r="F2528" s="215"/>
      <c r="S2528" s="216"/>
      <c r="T2528" s="216"/>
      <c r="U2528" s="216"/>
      <c r="V2528" s="216"/>
      <c r="W2528" s="216"/>
      <c r="X2528" s="216"/>
      <c r="Y2528" s="216"/>
      <c r="Z2528" s="216"/>
      <c r="AA2528" s="216"/>
      <c r="AB2528" s="216"/>
      <c r="AC2528" s="216"/>
      <c r="AD2528" s="216"/>
      <c r="AH2528" s="216"/>
      <c r="AI2528" s="216"/>
      <c r="AL2528" s="216"/>
      <c r="AM2528" s="216"/>
      <c r="AP2528" s="216"/>
      <c r="AQ2528" s="216"/>
      <c r="AT2528" s="216"/>
      <c r="AU2528" s="216"/>
      <c r="AX2528" s="216"/>
      <c r="AY2528" s="216"/>
      <c r="BB2528" s="216"/>
      <c r="BC2528" s="216"/>
      <c r="BF2528" s="216"/>
      <c r="BG2528" s="216"/>
      <c r="BJ2528" s="216"/>
      <c r="BK2528" s="216"/>
      <c r="BN2528" s="216"/>
      <c r="BO2528" s="216"/>
      <c r="BR2528" s="216"/>
      <c r="BS2528" s="216"/>
      <c r="BV2528" s="216"/>
      <c r="BW2528" s="216"/>
      <c r="BZ2528" s="216"/>
      <c r="CA2528" s="216"/>
      <c r="CD2528" s="216"/>
      <c r="CE2528" s="216"/>
      <c r="CL2528" s="215"/>
      <c r="CP2528" s="215"/>
      <c r="CT2528" s="86"/>
    </row>
    <row r="2529" spans="6:98">
      <c r="F2529" s="215"/>
      <c r="S2529" s="216"/>
      <c r="T2529" s="216"/>
      <c r="U2529" s="216"/>
      <c r="V2529" s="216"/>
      <c r="W2529" s="216"/>
      <c r="X2529" s="216"/>
      <c r="Y2529" s="216"/>
      <c r="Z2529" s="216"/>
      <c r="AA2529" s="216"/>
      <c r="AB2529" s="216"/>
      <c r="AC2529" s="216"/>
      <c r="AD2529" s="216"/>
      <c r="AH2529" s="216"/>
      <c r="AI2529" s="216"/>
      <c r="AL2529" s="216"/>
      <c r="AM2529" s="216"/>
      <c r="AP2529" s="216"/>
      <c r="AQ2529" s="216"/>
      <c r="AT2529" s="216"/>
      <c r="AU2529" s="216"/>
      <c r="AX2529" s="216"/>
      <c r="AY2529" s="216"/>
      <c r="BB2529" s="216"/>
      <c r="BC2529" s="216"/>
      <c r="BF2529" s="216"/>
      <c r="BG2529" s="216"/>
      <c r="BJ2529" s="216"/>
      <c r="BK2529" s="216"/>
      <c r="BN2529" s="216"/>
      <c r="BO2529" s="216"/>
      <c r="BR2529" s="216"/>
      <c r="BS2529" s="216"/>
      <c r="BV2529" s="216"/>
      <c r="BW2529" s="216"/>
      <c r="BZ2529" s="216"/>
      <c r="CA2529" s="216"/>
      <c r="CD2529" s="216"/>
      <c r="CE2529" s="216"/>
      <c r="CL2529" s="215"/>
      <c r="CP2529" s="215"/>
      <c r="CT2529" s="86"/>
    </row>
    <row r="2530" spans="6:98">
      <c r="F2530" s="215"/>
      <c r="S2530" s="216"/>
      <c r="T2530" s="216"/>
      <c r="U2530" s="216"/>
      <c r="V2530" s="216"/>
      <c r="W2530" s="216"/>
      <c r="X2530" s="216"/>
      <c r="Y2530" s="216"/>
      <c r="Z2530" s="216"/>
      <c r="AA2530" s="216"/>
      <c r="AB2530" s="216"/>
      <c r="AC2530" s="216"/>
      <c r="AD2530" s="216"/>
      <c r="AH2530" s="216"/>
      <c r="AI2530" s="216"/>
      <c r="AL2530" s="216"/>
      <c r="AM2530" s="216"/>
      <c r="AP2530" s="216"/>
      <c r="AQ2530" s="216"/>
      <c r="AT2530" s="216"/>
      <c r="AU2530" s="216"/>
      <c r="AX2530" s="216"/>
      <c r="AY2530" s="216"/>
      <c r="BB2530" s="216"/>
      <c r="BC2530" s="216"/>
      <c r="BF2530" s="216"/>
      <c r="BG2530" s="216"/>
      <c r="BJ2530" s="216"/>
      <c r="BK2530" s="216"/>
      <c r="BN2530" s="216"/>
      <c r="BO2530" s="216"/>
      <c r="BR2530" s="216"/>
      <c r="BS2530" s="216"/>
      <c r="BV2530" s="216"/>
      <c r="BW2530" s="216"/>
      <c r="BZ2530" s="216"/>
      <c r="CA2530" s="216"/>
      <c r="CD2530" s="216"/>
      <c r="CE2530" s="216"/>
      <c r="CL2530" s="215"/>
      <c r="CP2530" s="215"/>
      <c r="CT2530" s="86"/>
    </row>
    <row r="2531" spans="6:98">
      <c r="F2531" s="215"/>
      <c r="S2531" s="216"/>
      <c r="T2531" s="216"/>
      <c r="U2531" s="216"/>
      <c r="V2531" s="216"/>
      <c r="W2531" s="216"/>
      <c r="X2531" s="216"/>
      <c r="Y2531" s="216"/>
      <c r="Z2531" s="216"/>
      <c r="AA2531" s="216"/>
      <c r="AB2531" s="216"/>
      <c r="AC2531" s="216"/>
      <c r="AD2531" s="216"/>
      <c r="AH2531" s="216"/>
      <c r="AI2531" s="216"/>
      <c r="AL2531" s="216"/>
      <c r="AM2531" s="216"/>
      <c r="AP2531" s="216"/>
      <c r="AQ2531" s="216"/>
      <c r="AT2531" s="216"/>
      <c r="AU2531" s="216"/>
      <c r="AX2531" s="216"/>
      <c r="AY2531" s="216"/>
      <c r="BB2531" s="216"/>
      <c r="BC2531" s="216"/>
      <c r="BF2531" s="216"/>
      <c r="BG2531" s="216"/>
      <c r="BJ2531" s="216"/>
      <c r="BK2531" s="216"/>
      <c r="BN2531" s="216"/>
      <c r="BO2531" s="216"/>
      <c r="BR2531" s="216"/>
      <c r="BS2531" s="216"/>
      <c r="BV2531" s="216"/>
      <c r="BW2531" s="216"/>
      <c r="BZ2531" s="216"/>
      <c r="CA2531" s="216"/>
      <c r="CD2531" s="216"/>
      <c r="CE2531" s="216"/>
      <c r="CL2531" s="215"/>
      <c r="CP2531" s="215"/>
      <c r="CT2531" s="86"/>
    </row>
    <row r="2532" spans="6:98">
      <c r="F2532" s="215"/>
      <c r="S2532" s="216"/>
      <c r="T2532" s="216"/>
      <c r="U2532" s="216"/>
      <c r="V2532" s="216"/>
      <c r="W2532" s="216"/>
      <c r="X2532" s="216"/>
      <c r="Y2532" s="216"/>
      <c r="Z2532" s="216"/>
      <c r="AA2532" s="216"/>
      <c r="AB2532" s="216"/>
      <c r="AC2532" s="216"/>
      <c r="AD2532" s="216"/>
      <c r="AH2532" s="216"/>
      <c r="AI2532" s="216"/>
      <c r="AL2532" s="216"/>
      <c r="AM2532" s="216"/>
      <c r="AP2532" s="216"/>
      <c r="AQ2532" s="216"/>
      <c r="AT2532" s="216"/>
      <c r="AU2532" s="216"/>
      <c r="AX2532" s="216"/>
      <c r="AY2532" s="216"/>
      <c r="BB2532" s="216"/>
      <c r="BC2532" s="216"/>
      <c r="BF2532" s="216"/>
      <c r="BG2532" s="216"/>
      <c r="BJ2532" s="216"/>
      <c r="BK2532" s="216"/>
      <c r="BN2532" s="216"/>
      <c r="BO2532" s="216"/>
      <c r="BR2532" s="216"/>
      <c r="BS2532" s="216"/>
      <c r="BV2532" s="216"/>
      <c r="BW2532" s="216"/>
      <c r="BZ2532" s="216"/>
      <c r="CA2532" s="216"/>
      <c r="CD2532" s="216"/>
      <c r="CE2532" s="216"/>
      <c r="CL2532" s="215"/>
      <c r="CP2532" s="215"/>
      <c r="CT2532" s="86"/>
    </row>
    <row r="2533" spans="6:98">
      <c r="F2533" s="215"/>
      <c r="S2533" s="216"/>
      <c r="T2533" s="216"/>
      <c r="U2533" s="216"/>
      <c r="V2533" s="216"/>
      <c r="W2533" s="216"/>
      <c r="X2533" s="216"/>
      <c r="Y2533" s="216"/>
      <c r="Z2533" s="216"/>
      <c r="AA2533" s="216"/>
      <c r="AB2533" s="216"/>
      <c r="AC2533" s="216"/>
      <c r="AD2533" s="216"/>
      <c r="AH2533" s="216"/>
      <c r="AI2533" s="216"/>
      <c r="AL2533" s="216"/>
      <c r="AM2533" s="216"/>
      <c r="AP2533" s="216"/>
      <c r="AQ2533" s="216"/>
      <c r="AT2533" s="216"/>
      <c r="AU2533" s="216"/>
      <c r="AX2533" s="216"/>
      <c r="AY2533" s="216"/>
      <c r="BB2533" s="216"/>
      <c r="BC2533" s="216"/>
      <c r="BF2533" s="216"/>
      <c r="BG2533" s="216"/>
      <c r="BJ2533" s="216"/>
      <c r="BK2533" s="216"/>
      <c r="BN2533" s="216"/>
      <c r="BO2533" s="216"/>
      <c r="BR2533" s="216"/>
      <c r="BS2533" s="216"/>
      <c r="BV2533" s="216"/>
      <c r="BW2533" s="216"/>
      <c r="BZ2533" s="216"/>
      <c r="CA2533" s="216"/>
      <c r="CD2533" s="216"/>
      <c r="CE2533" s="216"/>
      <c r="CL2533" s="215"/>
      <c r="CP2533" s="215"/>
      <c r="CT2533" s="86"/>
    </row>
    <row r="2534" spans="6:98">
      <c r="F2534" s="215"/>
      <c r="S2534" s="216"/>
      <c r="T2534" s="216"/>
      <c r="U2534" s="216"/>
      <c r="V2534" s="216"/>
      <c r="W2534" s="216"/>
      <c r="X2534" s="216"/>
      <c r="Y2534" s="216"/>
      <c r="Z2534" s="216"/>
      <c r="AA2534" s="216"/>
      <c r="AB2534" s="216"/>
      <c r="AC2534" s="216"/>
      <c r="AD2534" s="216"/>
      <c r="AH2534" s="216"/>
      <c r="AI2534" s="216"/>
      <c r="AL2534" s="216"/>
      <c r="AM2534" s="216"/>
      <c r="AP2534" s="216"/>
      <c r="AQ2534" s="216"/>
      <c r="AT2534" s="216"/>
      <c r="AU2534" s="216"/>
      <c r="AX2534" s="216"/>
      <c r="AY2534" s="216"/>
      <c r="BB2534" s="216"/>
      <c r="BC2534" s="216"/>
      <c r="BF2534" s="216"/>
      <c r="BG2534" s="216"/>
      <c r="BJ2534" s="216"/>
      <c r="BK2534" s="216"/>
      <c r="BN2534" s="216"/>
      <c r="BO2534" s="216"/>
      <c r="BR2534" s="216"/>
      <c r="BS2534" s="216"/>
      <c r="BV2534" s="216"/>
      <c r="BW2534" s="216"/>
      <c r="BZ2534" s="216"/>
      <c r="CA2534" s="216"/>
      <c r="CD2534" s="216"/>
      <c r="CE2534" s="216"/>
      <c r="CL2534" s="215"/>
      <c r="CP2534" s="215"/>
      <c r="CT2534" s="86"/>
    </row>
    <row r="2535" spans="6:98">
      <c r="F2535" s="215"/>
      <c r="S2535" s="216"/>
      <c r="T2535" s="216"/>
      <c r="U2535" s="216"/>
      <c r="V2535" s="216"/>
      <c r="W2535" s="216"/>
      <c r="X2535" s="216"/>
      <c r="Y2535" s="216"/>
      <c r="Z2535" s="216"/>
      <c r="AA2535" s="216"/>
      <c r="AB2535" s="216"/>
      <c r="AC2535" s="216"/>
      <c r="AD2535" s="216"/>
      <c r="AH2535" s="216"/>
      <c r="AI2535" s="216"/>
      <c r="AL2535" s="216"/>
      <c r="AM2535" s="216"/>
      <c r="AP2535" s="216"/>
      <c r="AQ2535" s="216"/>
      <c r="AT2535" s="216"/>
      <c r="AU2535" s="216"/>
      <c r="AX2535" s="216"/>
      <c r="AY2535" s="216"/>
      <c r="BB2535" s="216"/>
      <c r="BC2535" s="216"/>
      <c r="BF2535" s="216"/>
      <c r="BG2535" s="216"/>
      <c r="BJ2535" s="216"/>
      <c r="BK2535" s="216"/>
      <c r="BN2535" s="216"/>
      <c r="BO2535" s="216"/>
      <c r="BR2535" s="216"/>
      <c r="BS2535" s="216"/>
      <c r="BV2535" s="216"/>
      <c r="BW2535" s="216"/>
      <c r="BZ2535" s="216"/>
      <c r="CA2535" s="216"/>
      <c r="CD2535" s="216"/>
      <c r="CE2535" s="216"/>
      <c r="CL2535" s="215"/>
      <c r="CP2535" s="215"/>
      <c r="CT2535" s="86"/>
    </row>
    <row r="2536" spans="6:98">
      <c r="F2536" s="215"/>
      <c r="S2536" s="216"/>
      <c r="T2536" s="216"/>
      <c r="U2536" s="216"/>
      <c r="V2536" s="216"/>
      <c r="W2536" s="216"/>
      <c r="X2536" s="216"/>
      <c r="Y2536" s="216"/>
      <c r="Z2536" s="216"/>
      <c r="AA2536" s="216"/>
      <c r="AB2536" s="216"/>
      <c r="AC2536" s="216"/>
      <c r="AD2536" s="216"/>
      <c r="AH2536" s="216"/>
      <c r="AI2536" s="216"/>
      <c r="AL2536" s="216"/>
      <c r="AM2536" s="216"/>
      <c r="AP2536" s="216"/>
      <c r="AQ2536" s="216"/>
      <c r="AT2536" s="216"/>
      <c r="AU2536" s="216"/>
      <c r="AX2536" s="216"/>
      <c r="AY2536" s="216"/>
      <c r="BB2536" s="216"/>
      <c r="BC2536" s="216"/>
      <c r="BF2536" s="216"/>
      <c r="BG2536" s="216"/>
      <c r="BJ2536" s="216"/>
      <c r="BK2536" s="216"/>
      <c r="BN2536" s="216"/>
      <c r="BO2536" s="216"/>
      <c r="BR2536" s="216"/>
      <c r="BS2536" s="216"/>
      <c r="BV2536" s="216"/>
      <c r="BW2536" s="216"/>
      <c r="BZ2536" s="216"/>
      <c r="CA2536" s="216"/>
      <c r="CD2536" s="216"/>
      <c r="CE2536" s="216"/>
      <c r="CL2536" s="215"/>
      <c r="CP2536" s="215"/>
      <c r="CT2536" s="86"/>
    </row>
    <row r="2537" spans="6:98">
      <c r="F2537" s="215"/>
      <c r="S2537" s="216"/>
      <c r="T2537" s="216"/>
      <c r="U2537" s="216"/>
      <c r="V2537" s="216"/>
      <c r="W2537" s="216"/>
      <c r="X2537" s="216"/>
      <c r="Y2537" s="216"/>
      <c r="Z2537" s="216"/>
      <c r="AA2537" s="216"/>
      <c r="AB2537" s="216"/>
      <c r="AC2537" s="216"/>
      <c r="AD2537" s="216"/>
      <c r="AH2537" s="216"/>
      <c r="AI2537" s="216"/>
      <c r="AL2537" s="216"/>
      <c r="AM2537" s="216"/>
      <c r="AP2537" s="216"/>
      <c r="AQ2537" s="216"/>
      <c r="AT2537" s="216"/>
      <c r="AU2537" s="216"/>
      <c r="AX2537" s="216"/>
      <c r="AY2537" s="216"/>
      <c r="BB2537" s="216"/>
      <c r="BC2537" s="216"/>
      <c r="BF2537" s="216"/>
      <c r="BG2537" s="216"/>
      <c r="BJ2537" s="216"/>
      <c r="BK2537" s="216"/>
      <c r="BN2537" s="216"/>
      <c r="BO2537" s="216"/>
      <c r="BR2537" s="216"/>
      <c r="BS2537" s="216"/>
      <c r="BV2537" s="216"/>
      <c r="BW2537" s="216"/>
      <c r="BZ2537" s="216"/>
      <c r="CA2537" s="216"/>
      <c r="CD2537" s="216"/>
      <c r="CE2537" s="216"/>
      <c r="CL2537" s="215"/>
      <c r="CP2537" s="215"/>
      <c r="CT2537" s="86"/>
    </row>
    <row r="2538" spans="6:98">
      <c r="F2538" s="215"/>
      <c r="S2538" s="216"/>
      <c r="T2538" s="216"/>
      <c r="U2538" s="216"/>
      <c r="V2538" s="216"/>
      <c r="W2538" s="216"/>
      <c r="X2538" s="216"/>
      <c r="Y2538" s="216"/>
      <c r="Z2538" s="216"/>
      <c r="AA2538" s="216"/>
      <c r="AB2538" s="216"/>
      <c r="AC2538" s="216"/>
      <c r="AD2538" s="216"/>
      <c r="AH2538" s="216"/>
      <c r="AI2538" s="216"/>
      <c r="AL2538" s="216"/>
      <c r="AM2538" s="216"/>
      <c r="AP2538" s="216"/>
      <c r="AQ2538" s="216"/>
      <c r="AT2538" s="216"/>
      <c r="AU2538" s="216"/>
      <c r="AX2538" s="216"/>
      <c r="AY2538" s="216"/>
      <c r="BB2538" s="216"/>
      <c r="BC2538" s="216"/>
      <c r="BF2538" s="216"/>
      <c r="BG2538" s="216"/>
      <c r="BJ2538" s="216"/>
      <c r="BK2538" s="216"/>
      <c r="BN2538" s="216"/>
      <c r="BO2538" s="216"/>
      <c r="BR2538" s="216"/>
      <c r="BS2538" s="216"/>
      <c r="BV2538" s="216"/>
      <c r="BW2538" s="216"/>
      <c r="BZ2538" s="216"/>
      <c r="CA2538" s="216"/>
      <c r="CD2538" s="216"/>
      <c r="CE2538" s="216"/>
      <c r="CL2538" s="215"/>
      <c r="CP2538" s="215"/>
      <c r="CT2538" s="86"/>
    </row>
    <row r="2539" spans="6:98">
      <c r="F2539" s="215"/>
      <c r="S2539" s="216"/>
      <c r="T2539" s="216"/>
      <c r="U2539" s="216"/>
      <c r="V2539" s="216"/>
      <c r="W2539" s="216"/>
      <c r="X2539" s="216"/>
      <c r="Y2539" s="216"/>
      <c r="Z2539" s="216"/>
      <c r="AA2539" s="216"/>
      <c r="AB2539" s="216"/>
      <c r="AC2539" s="216"/>
      <c r="AD2539" s="216"/>
      <c r="AH2539" s="216"/>
      <c r="AI2539" s="216"/>
      <c r="AL2539" s="216"/>
      <c r="AM2539" s="216"/>
      <c r="AP2539" s="216"/>
      <c r="AQ2539" s="216"/>
      <c r="AT2539" s="216"/>
      <c r="AU2539" s="216"/>
      <c r="AX2539" s="216"/>
      <c r="AY2539" s="216"/>
      <c r="BB2539" s="216"/>
      <c r="BC2539" s="216"/>
      <c r="BF2539" s="216"/>
      <c r="BG2539" s="216"/>
      <c r="BJ2539" s="216"/>
      <c r="BK2539" s="216"/>
      <c r="BN2539" s="216"/>
      <c r="BO2539" s="216"/>
      <c r="BR2539" s="216"/>
      <c r="BS2539" s="216"/>
      <c r="BV2539" s="216"/>
      <c r="BW2539" s="216"/>
      <c r="BZ2539" s="216"/>
      <c r="CA2539" s="216"/>
      <c r="CD2539" s="216"/>
      <c r="CE2539" s="216"/>
      <c r="CL2539" s="215"/>
      <c r="CP2539" s="215"/>
      <c r="CT2539" s="86"/>
    </row>
    <row r="2540" spans="6:98">
      <c r="F2540" s="215"/>
      <c r="S2540" s="216"/>
      <c r="T2540" s="216"/>
      <c r="U2540" s="216"/>
      <c r="V2540" s="216"/>
      <c r="W2540" s="216"/>
      <c r="X2540" s="216"/>
      <c r="Y2540" s="216"/>
      <c r="Z2540" s="216"/>
      <c r="AA2540" s="216"/>
      <c r="AB2540" s="216"/>
      <c r="AC2540" s="216"/>
      <c r="AD2540" s="216"/>
      <c r="AH2540" s="216"/>
      <c r="AI2540" s="216"/>
      <c r="AL2540" s="216"/>
      <c r="AM2540" s="216"/>
      <c r="AP2540" s="216"/>
      <c r="AQ2540" s="216"/>
      <c r="AT2540" s="216"/>
      <c r="AU2540" s="216"/>
      <c r="AX2540" s="216"/>
      <c r="AY2540" s="216"/>
      <c r="BB2540" s="216"/>
      <c r="BC2540" s="216"/>
      <c r="BF2540" s="216"/>
      <c r="BG2540" s="216"/>
      <c r="BJ2540" s="216"/>
      <c r="BK2540" s="216"/>
      <c r="BN2540" s="216"/>
      <c r="BO2540" s="216"/>
      <c r="BR2540" s="216"/>
      <c r="BS2540" s="216"/>
      <c r="BV2540" s="216"/>
      <c r="BW2540" s="216"/>
      <c r="BZ2540" s="216"/>
      <c r="CA2540" s="216"/>
      <c r="CD2540" s="216"/>
      <c r="CE2540" s="216"/>
      <c r="CL2540" s="215"/>
      <c r="CP2540" s="215"/>
      <c r="CT2540" s="86"/>
    </row>
    <row r="2541" spans="6:98">
      <c r="F2541" s="215"/>
      <c r="S2541" s="216"/>
      <c r="T2541" s="216"/>
      <c r="U2541" s="216"/>
      <c r="V2541" s="216"/>
      <c r="W2541" s="216"/>
      <c r="X2541" s="216"/>
      <c r="Y2541" s="216"/>
      <c r="Z2541" s="216"/>
      <c r="AA2541" s="216"/>
      <c r="AB2541" s="216"/>
      <c r="AC2541" s="216"/>
      <c r="AD2541" s="216"/>
      <c r="AH2541" s="216"/>
      <c r="AI2541" s="216"/>
      <c r="AL2541" s="216"/>
      <c r="AM2541" s="216"/>
      <c r="AP2541" s="216"/>
      <c r="AQ2541" s="216"/>
      <c r="AT2541" s="216"/>
      <c r="AU2541" s="216"/>
      <c r="AX2541" s="216"/>
      <c r="AY2541" s="216"/>
      <c r="BB2541" s="216"/>
      <c r="BC2541" s="216"/>
      <c r="BF2541" s="216"/>
      <c r="BG2541" s="216"/>
      <c r="BJ2541" s="216"/>
      <c r="BK2541" s="216"/>
      <c r="BN2541" s="216"/>
      <c r="BO2541" s="216"/>
      <c r="BR2541" s="216"/>
      <c r="BS2541" s="216"/>
      <c r="BV2541" s="216"/>
      <c r="BW2541" s="216"/>
      <c r="BZ2541" s="216"/>
      <c r="CA2541" s="216"/>
      <c r="CD2541" s="216"/>
      <c r="CE2541" s="216"/>
      <c r="CL2541" s="215"/>
      <c r="CO2541" s="215"/>
      <c r="CP2541" s="215"/>
      <c r="CT2541" s="86"/>
    </row>
    <row r="2542" spans="6:98">
      <c r="F2542" s="215"/>
      <c r="S2542" s="216"/>
      <c r="T2542" s="216"/>
      <c r="U2542" s="216"/>
      <c r="V2542" s="216"/>
      <c r="W2542" s="216"/>
      <c r="X2542" s="216"/>
      <c r="Y2542" s="216"/>
      <c r="Z2542" s="216"/>
      <c r="AA2542" s="216"/>
      <c r="AB2542" s="216"/>
      <c r="AC2542" s="216"/>
      <c r="AD2542" s="216"/>
      <c r="AH2542" s="216"/>
      <c r="AI2542" s="216"/>
      <c r="AL2542" s="216"/>
      <c r="AM2542" s="216"/>
      <c r="AP2542" s="216"/>
      <c r="AQ2542" s="216"/>
      <c r="AT2542" s="216"/>
      <c r="AU2542" s="216"/>
      <c r="AX2542" s="216"/>
      <c r="AY2542" s="216"/>
      <c r="BB2542" s="216"/>
      <c r="BC2542" s="216"/>
      <c r="BF2542" s="216"/>
      <c r="BG2542" s="216"/>
      <c r="BJ2542" s="216"/>
      <c r="BK2542" s="216"/>
      <c r="BN2542" s="216"/>
      <c r="BO2542" s="216"/>
      <c r="BR2542" s="216"/>
      <c r="BS2542" s="216"/>
      <c r="BV2542" s="216"/>
      <c r="BW2542" s="216"/>
      <c r="BZ2542" s="216"/>
      <c r="CA2542" s="216"/>
      <c r="CD2542" s="216"/>
      <c r="CE2542" s="216"/>
      <c r="CL2542" s="215"/>
      <c r="CO2542" s="215"/>
      <c r="CP2542" s="215"/>
      <c r="CT2542" s="86"/>
    </row>
    <row r="2543" spans="6:98">
      <c r="F2543" s="215"/>
      <c r="S2543" s="216"/>
      <c r="T2543" s="216"/>
      <c r="U2543" s="216"/>
      <c r="V2543" s="216"/>
      <c r="W2543" s="216"/>
      <c r="X2543" s="216"/>
      <c r="Y2543" s="216"/>
      <c r="Z2543" s="216"/>
      <c r="AA2543" s="216"/>
      <c r="AB2543" s="216"/>
      <c r="AC2543" s="216"/>
      <c r="AD2543" s="216"/>
      <c r="AH2543" s="216"/>
      <c r="AI2543" s="216"/>
      <c r="AL2543" s="216"/>
      <c r="AM2543" s="216"/>
      <c r="AP2543" s="216"/>
      <c r="AQ2543" s="216"/>
      <c r="AT2543" s="216"/>
      <c r="AU2543" s="216"/>
      <c r="AX2543" s="216"/>
      <c r="AY2543" s="216"/>
      <c r="BB2543" s="216"/>
      <c r="BC2543" s="216"/>
      <c r="BF2543" s="216"/>
      <c r="BG2543" s="216"/>
      <c r="BJ2543" s="216"/>
      <c r="BK2543" s="216"/>
      <c r="BN2543" s="216"/>
      <c r="BO2543" s="216"/>
      <c r="BR2543" s="216"/>
      <c r="BS2543" s="216"/>
      <c r="BV2543" s="216"/>
      <c r="BW2543" s="216"/>
      <c r="BZ2543" s="216"/>
      <c r="CA2543" s="216"/>
      <c r="CD2543" s="216"/>
      <c r="CE2543" s="216"/>
      <c r="CL2543" s="215"/>
      <c r="CO2543" s="215"/>
      <c r="CP2543" s="215"/>
      <c r="CT2543" s="86"/>
    </row>
    <row r="2544" spans="6:98">
      <c r="F2544" s="215"/>
      <c r="S2544" s="216"/>
      <c r="T2544" s="216"/>
      <c r="U2544" s="216"/>
      <c r="V2544" s="216"/>
      <c r="W2544" s="216"/>
      <c r="X2544" s="216"/>
      <c r="Y2544" s="216"/>
      <c r="Z2544" s="216"/>
      <c r="AA2544" s="216"/>
      <c r="AB2544" s="216"/>
      <c r="AC2544" s="216"/>
      <c r="AD2544" s="216"/>
      <c r="AH2544" s="216"/>
      <c r="AI2544" s="216"/>
      <c r="AL2544" s="216"/>
      <c r="AM2544" s="216"/>
      <c r="AP2544" s="216"/>
      <c r="AQ2544" s="216"/>
      <c r="AT2544" s="216"/>
      <c r="AU2544" s="216"/>
      <c r="AX2544" s="216"/>
      <c r="AY2544" s="216"/>
      <c r="BB2544" s="216"/>
      <c r="BC2544" s="216"/>
      <c r="BF2544" s="216"/>
      <c r="BG2544" s="216"/>
      <c r="BJ2544" s="216"/>
      <c r="BK2544" s="216"/>
      <c r="BN2544" s="216"/>
      <c r="BO2544" s="216"/>
      <c r="BR2544" s="216"/>
      <c r="BS2544" s="216"/>
      <c r="BV2544" s="216"/>
      <c r="BW2544" s="216"/>
      <c r="BZ2544" s="216"/>
      <c r="CA2544" s="216"/>
      <c r="CD2544" s="216"/>
      <c r="CE2544" s="216"/>
      <c r="CL2544" s="215"/>
      <c r="CO2544" s="215"/>
      <c r="CP2544" s="215"/>
      <c r="CT2544" s="86"/>
    </row>
    <row r="2545" spans="6:98">
      <c r="F2545" s="215"/>
      <c r="S2545" s="216"/>
      <c r="T2545" s="216"/>
      <c r="U2545" s="216"/>
      <c r="V2545" s="216"/>
      <c r="W2545" s="216"/>
      <c r="X2545" s="216"/>
      <c r="Y2545" s="216"/>
      <c r="Z2545" s="216"/>
      <c r="AA2545" s="216"/>
      <c r="AB2545" s="216"/>
      <c r="AC2545" s="216"/>
      <c r="AD2545" s="216"/>
      <c r="AH2545" s="216"/>
      <c r="AI2545" s="216"/>
      <c r="AL2545" s="216"/>
      <c r="AM2545" s="216"/>
      <c r="AP2545" s="216"/>
      <c r="AQ2545" s="216"/>
      <c r="AT2545" s="216"/>
      <c r="AU2545" s="216"/>
      <c r="AX2545" s="216"/>
      <c r="AY2545" s="216"/>
      <c r="BB2545" s="216"/>
      <c r="BC2545" s="216"/>
      <c r="BF2545" s="216"/>
      <c r="BG2545" s="216"/>
      <c r="BJ2545" s="216"/>
      <c r="BK2545" s="216"/>
      <c r="BN2545" s="216"/>
      <c r="BO2545" s="216"/>
      <c r="BR2545" s="216"/>
      <c r="BS2545" s="216"/>
      <c r="BV2545" s="216"/>
      <c r="BW2545" s="216"/>
      <c r="BZ2545" s="216"/>
      <c r="CA2545" s="216"/>
      <c r="CD2545" s="216"/>
      <c r="CE2545" s="216"/>
      <c r="CL2545" s="215"/>
      <c r="CO2545" s="215"/>
      <c r="CP2545" s="215"/>
      <c r="CT2545" s="86"/>
    </row>
    <row r="2546" spans="6:98">
      <c r="F2546" s="215"/>
      <c r="S2546" s="216"/>
      <c r="T2546" s="216"/>
      <c r="U2546" s="216"/>
      <c r="V2546" s="216"/>
      <c r="W2546" s="216"/>
      <c r="X2546" s="216"/>
      <c r="Y2546" s="216"/>
      <c r="Z2546" s="216"/>
      <c r="AA2546" s="216"/>
      <c r="AB2546" s="216"/>
      <c r="AC2546" s="216"/>
      <c r="AD2546" s="216"/>
      <c r="AH2546" s="216"/>
      <c r="AI2546" s="216"/>
      <c r="AL2546" s="216"/>
      <c r="AM2546" s="216"/>
      <c r="AP2546" s="216"/>
      <c r="AQ2546" s="216"/>
      <c r="AT2546" s="216"/>
      <c r="AU2546" s="216"/>
      <c r="AX2546" s="216"/>
      <c r="AY2546" s="216"/>
      <c r="BB2546" s="216"/>
      <c r="BC2546" s="216"/>
      <c r="BF2546" s="216"/>
      <c r="BG2546" s="216"/>
      <c r="BJ2546" s="216"/>
      <c r="BK2546" s="216"/>
      <c r="BN2546" s="216"/>
      <c r="BO2546" s="216"/>
      <c r="BR2546" s="216"/>
      <c r="BS2546" s="216"/>
      <c r="BV2546" s="216"/>
      <c r="BW2546" s="216"/>
      <c r="BZ2546" s="216"/>
      <c r="CA2546" s="216"/>
      <c r="CD2546" s="216"/>
      <c r="CE2546" s="216"/>
      <c r="CL2546" s="215"/>
      <c r="CO2546" s="215"/>
      <c r="CP2546" s="215"/>
      <c r="CT2546" s="86"/>
    </row>
    <row r="2547" spans="6:98">
      <c r="F2547" s="215"/>
      <c r="S2547" s="216"/>
      <c r="T2547" s="216"/>
      <c r="U2547" s="216"/>
      <c r="V2547" s="216"/>
      <c r="W2547" s="216"/>
      <c r="X2547" s="216"/>
      <c r="Y2547" s="216"/>
      <c r="Z2547" s="216"/>
      <c r="AA2547" s="216"/>
      <c r="AB2547" s="216"/>
      <c r="AC2547" s="216"/>
      <c r="AD2547" s="216"/>
      <c r="AH2547" s="216"/>
      <c r="AI2547" s="216"/>
      <c r="AL2547" s="216"/>
      <c r="AM2547" s="216"/>
      <c r="AP2547" s="216"/>
      <c r="AQ2547" s="216"/>
      <c r="AT2547" s="216"/>
      <c r="AU2547" s="216"/>
      <c r="AX2547" s="216"/>
      <c r="AY2547" s="216"/>
      <c r="BB2547" s="216"/>
      <c r="BC2547" s="216"/>
      <c r="BF2547" s="216"/>
      <c r="BG2547" s="216"/>
      <c r="BJ2547" s="216"/>
      <c r="BK2547" s="216"/>
      <c r="BN2547" s="216"/>
      <c r="BO2547" s="216"/>
      <c r="BR2547" s="216"/>
      <c r="BS2547" s="216"/>
      <c r="BV2547" s="216"/>
      <c r="BW2547" s="216"/>
      <c r="BZ2547" s="216"/>
      <c r="CA2547" s="216"/>
      <c r="CD2547" s="216"/>
      <c r="CE2547" s="216"/>
      <c r="CL2547" s="215"/>
      <c r="CO2547" s="215"/>
      <c r="CP2547" s="215"/>
      <c r="CT2547" s="86"/>
    </row>
    <row r="2548" spans="6:98">
      <c r="F2548" s="215"/>
      <c r="S2548" s="216"/>
      <c r="T2548" s="216"/>
      <c r="U2548" s="216"/>
      <c r="V2548" s="216"/>
      <c r="W2548" s="216"/>
      <c r="X2548" s="216"/>
      <c r="Y2548" s="216"/>
      <c r="Z2548" s="216"/>
      <c r="AA2548" s="216"/>
      <c r="AB2548" s="216"/>
      <c r="AC2548" s="216"/>
      <c r="AD2548" s="216"/>
      <c r="AH2548" s="216"/>
      <c r="AI2548" s="216"/>
      <c r="AL2548" s="216"/>
      <c r="AM2548" s="216"/>
      <c r="AP2548" s="216"/>
      <c r="AQ2548" s="216"/>
      <c r="AT2548" s="216"/>
      <c r="AU2548" s="216"/>
      <c r="AX2548" s="216"/>
      <c r="AY2548" s="216"/>
      <c r="BB2548" s="216"/>
      <c r="BC2548" s="216"/>
      <c r="BF2548" s="216"/>
      <c r="BG2548" s="216"/>
      <c r="BJ2548" s="216"/>
      <c r="BK2548" s="216"/>
      <c r="BN2548" s="216"/>
      <c r="BO2548" s="216"/>
      <c r="BR2548" s="216"/>
      <c r="BS2548" s="216"/>
      <c r="BV2548" s="216"/>
      <c r="BW2548" s="216"/>
      <c r="BZ2548" s="216"/>
      <c r="CA2548" s="216"/>
      <c r="CD2548" s="216"/>
      <c r="CE2548" s="216"/>
      <c r="CL2548" s="215"/>
      <c r="CO2548" s="215"/>
      <c r="CP2548" s="215"/>
      <c r="CT2548" s="86"/>
    </row>
    <row r="2549" spans="6:98">
      <c r="F2549" s="215"/>
      <c r="S2549" s="216"/>
      <c r="T2549" s="216"/>
      <c r="U2549" s="216"/>
      <c r="V2549" s="216"/>
      <c r="W2549" s="216"/>
      <c r="X2549" s="216"/>
      <c r="Y2549" s="216"/>
      <c r="Z2549" s="216"/>
      <c r="AA2549" s="216"/>
      <c r="AB2549" s="216"/>
      <c r="AC2549" s="216"/>
      <c r="AD2549" s="216"/>
      <c r="AH2549" s="216"/>
      <c r="AI2549" s="216"/>
      <c r="AL2549" s="216"/>
      <c r="AM2549" s="216"/>
      <c r="AP2549" s="216"/>
      <c r="AQ2549" s="216"/>
      <c r="AT2549" s="216"/>
      <c r="AU2549" s="216"/>
      <c r="AX2549" s="216"/>
      <c r="AY2549" s="216"/>
      <c r="BB2549" s="216"/>
      <c r="BC2549" s="216"/>
      <c r="BF2549" s="216"/>
      <c r="BG2549" s="216"/>
      <c r="BJ2549" s="216"/>
      <c r="BK2549" s="216"/>
      <c r="BN2549" s="216"/>
      <c r="BO2549" s="216"/>
      <c r="BR2549" s="216"/>
      <c r="BS2549" s="216"/>
      <c r="BV2549" s="216"/>
      <c r="BW2549" s="216"/>
      <c r="BZ2549" s="216"/>
      <c r="CA2549" s="216"/>
      <c r="CD2549" s="216"/>
      <c r="CE2549" s="216"/>
      <c r="CL2549" s="215"/>
      <c r="CO2549" s="215"/>
      <c r="CP2549" s="215"/>
      <c r="CT2549" s="86"/>
    </row>
    <row r="2550" spans="6:98">
      <c r="F2550" s="215"/>
      <c r="S2550" s="216"/>
      <c r="T2550" s="216"/>
      <c r="U2550" s="216"/>
      <c r="V2550" s="216"/>
      <c r="W2550" s="216"/>
      <c r="X2550" s="216"/>
      <c r="Y2550" s="216"/>
      <c r="Z2550" s="216"/>
      <c r="AA2550" s="216"/>
      <c r="AB2550" s="216"/>
      <c r="AC2550" s="216"/>
      <c r="AD2550" s="216"/>
      <c r="AH2550" s="216"/>
      <c r="AI2550" s="216"/>
      <c r="AL2550" s="216"/>
      <c r="AM2550" s="216"/>
      <c r="AP2550" s="216"/>
      <c r="AQ2550" s="216"/>
      <c r="AT2550" s="216"/>
      <c r="AU2550" s="216"/>
      <c r="AX2550" s="216"/>
      <c r="AY2550" s="216"/>
      <c r="BB2550" s="216"/>
      <c r="BC2550" s="216"/>
      <c r="BF2550" s="216"/>
      <c r="BG2550" s="216"/>
      <c r="BJ2550" s="216"/>
      <c r="BK2550" s="216"/>
      <c r="BN2550" s="216"/>
      <c r="BO2550" s="216"/>
      <c r="BR2550" s="216"/>
      <c r="BS2550" s="216"/>
      <c r="BV2550" s="216"/>
      <c r="BW2550" s="216"/>
      <c r="BZ2550" s="216"/>
      <c r="CA2550" s="216"/>
      <c r="CD2550" s="216"/>
      <c r="CE2550" s="216"/>
      <c r="CL2550" s="215"/>
      <c r="CO2550" s="215"/>
      <c r="CP2550" s="215"/>
      <c r="CT2550" s="86"/>
    </row>
    <row r="2551" spans="6:98">
      <c r="F2551" s="215"/>
      <c r="S2551" s="216"/>
      <c r="T2551" s="216"/>
      <c r="U2551" s="216"/>
      <c r="V2551" s="216"/>
      <c r="W2551" s="216"/>
      <c r="X2551" s="216"/>
      <c r="Y2551" s="216"/>
      <c r="Z2551" s="216"/>
      <c r="AA2551" s="216"/>
      <c r="AB2551" s="216"/>
      <c r="AC2551" s="216"/>
      <c r="AD2551" s="216"/>
      <c r="AH2551" s="216"/>
      <c r="AI2551" s="216"/>
      <c r="AL2551" s="216"/>
      <c r="AM2551" s="216"/>
      <c r="AP2551" s="216"/>
      <c r="AQ2551" s="216"/>
      <c r="AT2551" s="216"/>
      <c r="AU2551" s="216"/>
      <c r="AX2551" s="216"/>
      <c r="AY2551" s="216"/>
      <c r="BB2551" s="216"/>
      <c r="BC2551" s="216"/>
      <c r="BF2551" s="216"/>
      <c r="BG2551" s="216"/>
      <c r="BJ2551" s="216"/>
      <c r="BK2551" s="216"/>
      <c r="BN2551" s="216"/>
      <c r="BO2551" s="216"/>
      <c r="BR2551" s="216"/>
      <c r="BS2551" s="216"/>
      <c r="BV2551" s="216"/>
      <c r="BW2551" s="216"/>
      <c r="BZ2551" s="216"/>
      <c r="CA2551" s="216"/>
      <c r="CD2551" s="216"/>
      <c r="CE2551" s="216"/>
      <c r="CL2551" s="215"/>
      <c r="CO2551" s="215"/>
      <c r="CP2551" s="215"/>
      <c r="CT2551" s="86"/>
    </row>
    <row r="2552" spans="6:98">
      <c r="F2552" s="215"/>
      <c r="S2552" s="216"/>
      <c r="T2552" s="216"/>
      <c r="U2552" s="216"/>
      <c r="V2552" s="216"/>
      <c r="W2552" s="216"/>
      <c r="X2552" s="216"/>
      <c r="Y2552" s="216"/>
      <c r="Z2552" s="216"/>
      <c r="AA2552" s="216"/>
      <c r="AB2552" s="216"/>
      <c r="AC2552" s="216"/>
      <c r="AD2552" s="216"/>
      <c r="AH2552" s="216"/>
      <c r="AI2552" s="216"/>
      <c r="AL2552" s="216"/>
      <c r="AM2552" s="216"/>
      <c r="AP2552" s="216"/>
      <c r="AQ2552" s="216"/>
      <c r="AT2552" s="216"/>
      <c r="AU2552" s="216"/>
      <c r="AX2552" s="216"/>
      <c r="AY2552" s="216"/>
      <c r="BB2552" s="216"/>
      <c r="BC2552" s="216"/>
      <c r="BF2552" s="216"/>
      <c r="BG2552" s="216"/>
      <c r="BJ2552" s="216"/>
      <c r="BK2552" s="216"/>
      <c r="BN2552" s="216"/>
      <c r="BO2552" s="216"/>
      <c r="BR2552" s="216"/>
      <c r="BS2552" s="216"/>
      <c r="BV2552" s="216"/>
      <c r="BW2552" s="216"/>
      <c r="BZ2552" s="216"/>
      <c r="CA2552" s="216"/>
      <c r="CD2552" s="216"/>
      <c r="CE2552" s="216"/>
      <c r="CL2552" s="215"/>
      <c r="CO2552" s="215"/>
      <c r="CP2552" s="215"/>
      <c r="CT2552" s="86"/>
    </row>
    <row r="2553" spans="6:98">
      <c r="F2553" s="215"/>
      <c r="S2553" s="216"/>
      <c r="T2553" s="216"/>
      <c r="U2553" s="216"/>
      <c r="V2553" s="216"/>
      <c r="W2553" s="216"/>
      <c r="X2553" s="216"/>
      <c r="Y2553" s="216"/>
      <c r="Z2553" s="216"/>
      <c r="AA2553" s="216"/>
      <c r="AB2553" s="216"/>
      <c r="AC2553" s="216"/>
      <c r="AD2553" s="216"/>
      <c r="AH2553" s="216"/>
      <c r="AI2553" s="216"/>
      <c r="AL2553" s="216"/>
      <c r="AM2553" s="216"/>
      <c r="AP2553" s="216"/>
      <c r="AQ2553" s="216"/>
      <c r="AT2553" s="216"/>
      <c r="AU2553" s="216"/>
      <c r="AX2553" s="216"/>
      <c r="AY2553" s="216"/>
      <c r="BB2553" s="216"/>
      <c r="BC2553" s="216"/>
      <c r="BF2553" s="216"/>
      <c r="BG2553" s="216"/>
      <c r="BJ2553" s="216"/>
      <c r="BK2553" s="216"/>
      <c r="BN2553" s="216"/>
      <c r="BO2553" s="216"/>
      <c r="BR2553" s="216"/>
      <c r="BS2553" s="216"/>
      <c r="BV2553" s="216"/>
      <c r="BW2553" s="216"/>
      <c r="BZ2553" s="216"/>
      <c r="CA2553" s="216"/>
      <c r="CD2553" s="216"/>
      <c r="CE2553" s="216"/>
      <c r="CL2553" s="215"/>
      <c r="CO2553" s="215"/>
      <c r="CP2553" s="215"/>
      <c r="CT2553" s="86"/>
    </row>
    <row r="2554" spans="6:98">
      <c r="F2554" s="215"/>
      <c r="S2554" s="216"/>
      <c r="T2554" s="216"/>
      <c r="U2554" s="216"/>
      <c r="V2554" s="216"/>
      <c r="W2554" s="216"/>
      <c r="X2554" s="216"/>
      <c r="Y2554" s="216"/>
      <c r="Z2554" s="216"/>
      <c r="AA2554" s="216"/>
      <c r="AB2554" s="216"/>
      <c r="AC2554" s="216"/>
      <c r="AD2554" s="216"/>
      <c r="AH2554" s="216"/>
      <c r="AI2554" s="216"/>
      <c r="AL2554" s="216"/>
      <c r="AM2554" s="216"/>
      <c r="AP2554" s="216"/>
      <c r="AQ2554" s="216"/>
      <c r="AT2554" s="216"/>
      <c r="AU2554" s="216"/>
      <c r="AX2554" s="216"/>
      <c r="AY2554" s="216"/>
      <c r="BB2554" s="216"/>
      <c r="BC2554" s="216"/>
      <c r="BF2554" s="216"/>
      <c r="BG2554" s="216"/>
      <c r="BJ2554" s="216"/>
      <c r="BK2554" s="216"/>
      <c r="BN2554" s="216"/>
      <c r="BO2554" s="216"/>
      <c r="BR2554" s="216"/>
      <c r="BS2554" s="216"/>
      <c r="BV2554" s="216"/>
      <c r="BW2554" s="216"/>
      <c r="BZ2554" s="216"/>
      <c r="CA2554" s="216"/>
      <c r="CD2554" s="216"/>
      <c r="CE2554" s="216"/>
      <c r="CL2554" s="215"/>
      <c r="CO2554" s="215"/>
      <c r="CP2554" s="215"/>
      <c r="CT2554" s="86"/>
    </row>
    <row r="2555" spans="6:98">
      <c r="F2555" s="215"/>
      <c r="S2555" s="216"/>
      <c r="T2555" s="216"/>
      <c r="U2555" s="216"/>
      <c r="V2555" s="216"/>
      <c r="W2555" s="216"/>
      <c r="X2555" s="216"/>
      <c r="Y2555" s="216"/>
      <c r="Z2555" s="216"/>
      <c r="AA2555" s="216"/>
      <c r="AB2555" s="216"/>
      <c r="AC2555" s="216"/>
      <c r="AD2555" s="216"/>
      <c r="AH2555" s="216"/>
      <c r="AI2555" s="216"/>
      <c r="AL2555" s="216"/>
      <c r="AM2555" s="216"/>
      <c r="AP2555" s="216"/>
      <c r="AQ2555" s="216"/>
      <c r="AT2555" s="216"/>
      <c r="AU2555" s="216"/>
      <c r="AX2555" s="216"/>
      <c r="AY2555" s="216"/>
      <c r="BB2555" s="216"/>
      <c r="BC2555" s="216"/>
      <c r="BF2555" s="216"/>
      <c r="BG2555" s="216"/>
      <c r="BJ2555" s="216"/>
      <c r="BK2555" s="216"/>
      <c r="BN2555" s="216"/>
      <c r="BO2555" s="216"/>
      <c r="BR2555" s="216"/>
      <c r="BS2555" s="216"/>
      <c r="BV2555" s="216"/>
      <c r="BW2555" s="216"/>
      <c r="BZ2555" s="216"/>
      <c r="CA2555" s="216"/>
      <c r="CD2555" s="216"/>
      <c r="CE2555" s="216"/>
      <c r="CL2555" s="215"/>
      <c r="CO2555" s="215"/>
      <c r="CP2555" s="215"/>
      <c r="CT2555" s="86"/>
    </row>
    <row r="2556" spans="6:98">
      <c r="F2556" s="215"/>
      <c r="S2556" s="216"/>
      <c r="T2556" s="216"/>
      <c r="U2556" s="216"/>
      <c r="V2556" s="216"/>
      <c r="W2556" s="216"/>
      <c r="X2556" s="216"/>
      <c r="Y2556" s="216"/>
      <c r="Z2556" s="216"/>
      <c r="AA2556" s="216"/>
      <c r="AB2556" s="216"/>
      <c r="AC2556" s="216"/>
      <c r="AD2556" s="216"/>
      <c r="AH2556" s="216"/>
      <c r="AI2556" s="216"/>
      <c r="AL2556" s="216"/>
      <c r="AM2556" s="216"/>
      <c r="AP2556" s="216"/>
      <c r="AQ2556" s="216"/>
      <c r="AT2556" s="216"/>
      <c r="AU2556" s="216"/>
      <c r="AX2556" s="216"/>
      <c r="AY2556" s="216"/>
      <c r="BB2556" s="216"/>
      <c r="BC2556" s="216"/>
      <c r="BF2556" s="216"/>
      <c r="BG2556" s="216"/>
      <c r="BJ2556" s="216"/>
      <c r="BK2556" s="216"/>
      <c r="BN2556" s="216"/>
      <c r="BO2556" s="216"/>
      <c r="BR2556" s="216"/>
      <c r="BS2556" s="216"/>
      <c r="BV2556" s="216"/>
      <c r="BW2556" s="216"/>
      <c r="BZ2556" s="216"/>
      <c r="CA2556" s="216"/>
      <c r="CD2556" s="216"/>
      <c r="CE2556" s="216"/>
      <c r="CL2556" s="215"/>
      <c r="CO2556" s="215"/>
      <c r="CP2556" s="215"/>
      <c r="CT2556" s="86"/>
    </row>
    <row r="2557" spans="6:98">
      <c r="F2557" s="215"/>
      <c r="S2557" s="216"/>
      <c r="T2557" s="216"/>
      <c r="U2557" s="216"/>
      <c r="V2557" s="216"/>
      <c r="W2557" s="216"/>
      <c r="X2557" s="216"/>
      <c r="Y2557" s="216"/>
      <c r="Z2557" s="216"/>
      <c r="AA2557" s="216"/>
      <c r="AB2557" s="216"/>
      <c r="AC2557" s="216"/>
      <c r="AD2557" s="216"/>
      <c r="AH2557" s="216"/>
      <c r="AI2557" s="216"/>
      <c r="AL2557" s="216"/>
      <c r="AM2557" s="216"/>
      <c r="AP2557" s="216"/>
      <c r="AQ2557" s="216"/>
      <c r="AT2557" s="216"/>
      <c r="AU2557" s="216"/>
      <c r="AX2557" s="216"/>
      <c r="AY2557" s="216"/>
      <c r="BB2557" s="216"/>
      <c r="BC2557" s="216"/>
      <c r="BF2557" s="216"/>
      <c r="BG2557" s="216"/>
      <c r="BJ2557" s="216"/>
      <c r="BK2557" s="216"/>
      <c r="BN2557" s="216"/>
      <c r="BO2557" s="216"/>
      <c r="BR2557" s="216"/>
      <c r="BS2557" s="216"/>
      <c r="BV2557" s="216"/>
      <c r="BW2557" s="216"/>
      <c r="BZ2557" s="216"/>
      <c r="CA2557" s="216"/>
      <c r="CD2557" s="216"/>
      <c r="CE2557" s="216"/>
      <c r="CL2557" s="215"/>
      <c r="CO2557" s="215"/>
      <c r="CP2557" s="215"/>
      <c r="CT2557" s="86"/>
    </row>
    <row r="2558" spans="6:98">
      <c r="F2558" s="215"/>
      <c r="S2558" s="216"/>
      <c r="T2558" s="216"/>
      <c r="U2558" s="216"/>
      <c r="V2558" s="216"/>
      <c r="W2558" s="216"/>
      <c r="X2558" s="216"/>
      <c r="Y2558" s="216"/>
      <c r="Z2558" s="216"/>
      <c r="AA2558" s="216"/>
      <c r="AB2558" s="216"/>
      <c r="AC2558" s="216"/>
      <c r="AD2558" s="216"/>
      <c r="AH2558" s="216"/>
      <c r="AI2558" s="216"/>
      <c r="AL2558" s="216"/>
      <c r="AM2558" s="216"/>
      <c r="AP2558" s="216"/>
      <c r="AQ2558" s="216"/>
      <c r="AT2558" s="216"/>
      <c r="AU2558" s="216"/>
      <c r="AX2558" s="216"/>
      <c r="AY2558" s="216"/>
      <c r="BB2558" s="216"/>
      <c r="BC2558" s="216"/>
      <c r="BF2558" s="216"/>
      <c r="BG2558" s="216"/>
      <c r="BJ2558" s="216"/>
      <c r="BK2558" s="216"/>
      <c r="BN2558" s="216"/>
      <c r="BO2558" s="216"/>
      <c r="BR2558" s="216"/>
      <c r="BS2558" s="216"/>
      <c r="BV2558" s="216"/>
      <c r="BW2558" s="216"/>
      <c r="BZ2558" s="216"/>
      <c r="CA2558" s="216"/>
      <c r="CD2558" s="216"/>
      <c r="CE2558" s="216"/>
      <c r="CL2558" s="215"/>
      <c r="CO2558" s="215"/>
      <c r="CP2558" s="215"/>
      <c r="CT2558" s="86"/>
    </row>
    <row r="2559" spans="6:98">
      <c r="F2559" s="215"/>
      <c r="S2559" s="216"/>
      <c r="T2559" s="216"/>
      <c r="U2559" s="216"/>
      <c r="V2559" s="216"/>
      <c r="W2559" s="216"/>
      <c r="X2559" s="216"/>
      <c r="Y2559" s="216"/>
      <c r="Z2559" s="216"/>
      <c r="AA2559" s="216"/>
      <c r="AB2559" s="216"/>
      <c r="AC2559" s="216"/>
      <c r="AD2559" s="216"/>
      <c r="AH2559" s="216"/>
      <c r="AI2559" s="216"/>
      <c r="AL2559" s="216"/>
      <c r="AM2559" s="216"/>
      <c r="AP2559" s="216"/>
      <c r="AQ2559" s="216"/>
      <c r="AT2559" s="216"/>
      <c r="AU2559" s="216"/>
      <c r="AX2559" s="216"/>
      <c r="AY2559" s="216"/>
      <c r="BB2559" s="216"/>
      <c r="BC2559" s="216"/>
      <c r="BF2559" s="216"/>
      <c r="BG2559" s="216"/>
      <c r="BJ2559" s="216"/>
      <c r="BK2559" s="216"/>
      <c r="BN2559" s="216"/>
      <c r="BO2559" s="216"/>
      <c r="BR2559" s="216"/>
      <c r="BS2559" s="216"/>
      <c r="BV2559" s="216"/>
      <c r="BW2559" s="216"/>
      <c r="BZ2559" s="216"/>
      <c r="CA2559" s="216"/>
      <c r="CD2559" s="216"/>
      <c r="CE2559" s="216"/>
      <c r="CL2559" s="215"/>
      <c r="CO2559" s="215"/>
      <c r="CP2559" s="215"/>
      <c r="CT2559" s="86"/>
    </row>
    <row r="2560" spans="6:98">
      <c r="F2560" s="215"/>
      <c r="S2560" s="216"/>
      <c r="T2560" s="216"/>
      <c r="U2560" s="216"/>
      <c r="V2560" s="216"/>
      <c r="W2560" s="216"/>
      <c r="X2560" s="216"/>
      <c r="Y2560" s="216"/>
      <c r="Z2560" s="216"/>
      <c r="AA2560" s="216"/>
      <c r="AB2560" s="216"/>
      <c r="AC2560" s="216"/>
      <c r="AD2560" s="216"/>
      <c r="AH2560" s="216"/>
      <c r="AI2560" s="216"/>
      <c r="AL2560" s="216"/>
      <c r="AM2560" s="216"/>
      <c r="AP2560" s="216"/>
      <c r="AQ2560" s="216"/>
      <c r="AT2560" s="216"/>
      <c r="AU2560" s="216"/>
      <c r="AX2560" s="216"/>
      <c r="AY2560" s="216"/>
      <c r="BB2560" s="216"/>
      <c r="BC2560" s="216"/>
      <c r="BF2560" s="216"/>
      <c r="BG2560" s="216"/>
      <c r="BJ2560" s="216"/>
      <c r="BK2560" s="216"/>
      <c r="BN2560" s="216"/>
      <c r="BO2560" s="216"/>
      <c r="BR2560" s="216"/>
      <c r="BS2560" s="216"/>
      <c r="BV2560" s="216"/>
      <c r="BW2560" s="216"/>
      <c r="BZ2560" s="216"/>
      <c r="CA2560" s="216"/>
      <c r="CD2560" s="216"/>
      <c r="CE2560" s="216"/>
      <c r="CL2560" s="215"/>
      <c r="CO2560" s="215"/>
      <c r="CP2560" s="215"/>
      <c r="CT2560" s="86"/>
    </row>
    <row r="2561" spans="6:98">
      <c r="F2561" s="215"/>
      <c r="S2561" s="216"/>
      <c r="T2561" s="216"/>
      <c r="U2561" s="216"/>
      <c r="V2561" s="216"/>
      <c r="W2561" s="216"/>
      <c r="X2561" s="216"/>
      <c r="Y2561" s="216"/>
      <c r="Z2561" s="216"/>
      <c r="AA2561" s="216"/>
      <c r="AB2561" s="216"/>
      <c r="AC2561" s="216"/>
      <c r="AD2561" s="216"/>
      <c r="AH2561" s="216"/>
      <c r="AI2561" s="216"/>
      <c r="AL2561" s="216"/>
      <c r="AM2561" s="216"/>
      <c r="AP2561" s="216"/>
      <c r="AQ2561" s="216"/>
      <c r="AT2561" s="216"/>
      <c r="AU2561" s="216"/>
      <c r="AX2561" s="216"/>
      <c r="AY2561" s="216"/>
      <c r="BB2561" s="216"/>
      <c r="BC2561" s="216"/>
      <c r="BF2561" s="216"/>
      <c r="BG2561" s="216"/>
      <c r="BJ2561" s="216"/>
      <c r="BK2561" s="216"/>
      <c r="BN2561" s="216"/>
      <c r="BO2561" s="216"/>
      <c r="BR2561" s="216"/>
      <c r="BS2561" s="216"/>
      <c r="BV2561" s="216"/>
      <c r="BW2561" s="216"/>
      <c r="BZ2561" s="216"/>
      <c r="CA2561" s="216"/>
      <c r="CD2561" s="216"/>
      <c r="CE2561" s="216"/>
      <c r="CL2561" s="215"/>
      <c r="CO2561" s="215"/>
      <c r="CP2561" s="215"/>
      <c r="CT2561" s="86"/>
    </row>
    <row r="2562" spans="6:98">
      <c r="F2562" s="215"/>
      <c r="S2562" s="216"/>
      <c r="T2562" s="216"/>
      <c r="U2562" s="216"/>
      <c r="V2562" s="216"/>
      <c r="W2562" s="216"/>
      <c r="X2562" s="216"/>
      <c r="Y2562" s="216"/>
      <c r="Z2562" s="216"/>
      <c r="AA2562" s="216"/>
      <c r="AB2562" s="216"/>
      <c r="AC2562" s="216"/>
      <c r="AD2562" s="216"/>
      <c r="AH2562" s="216"/>
      <c r="AI2562" s="216"/>
      <c r="AL2562" s="216"/>
      <c r="AM2562" s="216"/>
      <c r="AP2562" s="216"/>
      <c r="AQ2562" s="216"/>
      <c r="AT2562" s="216"/>
      <c r="AU2562" s="216"/>
      <c r="AX2562" s="216"/>
      <c r="AY2562" s="216"/>
      <c r="BB2562" s="216"/>
      <c r="BC2562" s="216"/>
      <c r="BF2562" s="216"/>
      <c r="BG2562" s="216"/>
      <c r="BJ2562" s="216"/>
      <c r="BK2562" s="216"/>
      <c r="BN2562" s="216"/>
      <c r="BO2562" s="216"/>
      <c r="BR2562" s="216"/>
      <c r="BS2562" s="216"/>
      <c r="BV2562" s="216"/>
      <c r="BW2562" s="216"/>
      <c r="BZ2562" s="216"/>
      <c r="CA2562" s="216"/>
      <c r="CD2562" s="216"/>
      <c r="CE2562" s="216"/>
      <c r="CL2562" s="215"/>
      <c r="CO2562" s="215"/>
      <c r="CP2562" s="215"/>
      <c r="CT2562" s="86"/>
    </row>
    <row r="2563" spans="6:98">
      <c r="F2563" s="215"/>
      <c r="S2563" s="216"/>
      <c r="T2563" s="216"/>
      <c r="U2563" s="216"/>
      <c r="V2563" s="216"/>
      <c r="W2563" s="216"/>
      <c r="X2563" s="216"/>
      <c r="Y2563" s="216"/>
      <c r="Z2563" s="216"/>
      <c r="AA2563" s="216"/>
      <c r="AB2563" s="216"/>
      <c r="AC2563" s="216"/>
      <c r="AD2563" s="216"/>
      <c r="AH2563" s="216"/>
      <c r="AI2563" s="216"/>
      <c r="AL2563" s="216"/>
      <c r="AM2563" s="216"/>
      <c r="AP2563" s="216"/>
      <c r="AQ2563" s="216"/>
      <c r="AT2563" s="216"/>
      <c r="AU2563" s="216"/>
      <c r="AX2563" s="216"/>
      <c r="AY2563" s="216"/>
      <c r="BB2563" s="216"/>
      <c r="BC2563" s="216"/>
      <c r="BF2563" s="216"/>
      <c r="BG2563" s="216"/>
      <c r="BJ2563" s="216"/>
      <c r="BK2563" s="216"/>
      <c r="BN2563" s="216"/>
      <c r="BO2563" s="216"/>
      <c r="BR2563" s="216"/>
      <c r="BS2563" s="216"/>
      <c r="BV2563" s="216"/>
      <c r="BW2563" s="216"/>
      <c r="BZ2563" s="216"/>
      <c r="CA2563" s="216"/>
      <c r="CD2563" s="216"/>
      <c r="CE2563" s="216"/>
      <c r="CL2563" s="215"/>
      <c r="CO2563" s="215"/>
      <c r="CP2563" s="215"/>
      <c r="CT2563" s="86"/>
    </row>
    <row r="2564" spans="6:98">
      <c r="F2564" s="215"/>
      <c r="S2564" s="216"/>
      <c r="T2564" s="216"/>
      <c r="U2564" s="216"/>
      <c r="V2564" s="216"/>
      <c r="W2564" s="216"/>
      <c r="X2564" s="216"/>
      <c r="Y2564" s="216"/>
      <c r="Z2564" s="216"/>
      <c r="AA2564" s="216"/>
      <c r="AB2564" s="216"/>
      <c r="AC2564" s="216"/>
      <c r="AD2564" s="216"/>
      <c r="AH2564" s="216"/>
      <c r="AI2564" s="216"/>
      <c r="AL2564" s="216"/>
      <c r="AM2564" s="216"/>
      <c r="AP2564" s="216"/>
      <c r="AQ2564" s="216"/>
      <c r="AT2564" s="216"/>
      <c r="AU2564" s="216"/>
      <c r="AX2564" s="216"/>
      <c r="AY2564" s="216"/>
      <c r="BB2564" s="216"/>
      <c r="BC2564" s="216"/>
      <c r="BF2564" s="216"/>
      <c r="BG2564" s="216"/>
      <c r="BJ2564" s="216"/>
      <c r="BK2564" s="216"/>
      <c r="BN2564" s="216"/>
      <c r="BO2564" s="216"/>
      <c r="BR2564" s="216"/>
      <c r="BS2564" s="216"/>
      <c r="BV2564" s="216"/>
      <c r="BW2564" s="216"/>
      <c r="BZ2564" s="216"/>
      <c r="CA2564" s="216"/>
      <c r="CD2564" s="216"/>
      <c r="CE2564" s="216"/>
      <c r="CL2564" s="215"/>
      <c r="CO2564" s="215"/>
      <c r="CP2564" s="215"/>
      <c r="CT2564" s="86"/>
    </row>
    <row r="2565" spans="6:98">
      <c r="F2565" s="215"/>
      <c r="S2565" s="216"/>
      <c r="T2565" s="216"/>
      <c r="U2565" s="216"/>
      <c r="V2565" s="216"/>
      <c r="W2565" s="216"/>
      <c r="X2565" s="216"/>
      <c r="Y2565" s="216"/>
      <c r="Z2565" s="216"/>
      <c r="AA2565" s="216"/>
      <c r="AB2565" s="216"/>
      <c r="AC2565" s="216"/>
      <c r="AD2565" s="216"/>
      <c r="AH2565" s="216"/>
      <c r="AI2565" s="216"/>
      <c r="AL2565" s="216"/>
      <c r="AM2565" s="216"/>
      <c r="AP2565" s="216"/>
      <c r="AQ2565" s="216"/>
      <c r="AT2565" s="216"/>
      <c r="AU2565" s="216"/>
      <c r="AX2565" s="216"/>
      <c r="AY2565" s="216"/>
      <c r="BB2565" s="216"/>
      <c r="BC2565" s="216"/>
      <c r="BF2565" s="216"/>
      <c r="BG2565" s="216"/>
      <c r="BJ2565" s="216"/>
      <c r="BK2565" s="216"/>
      <c r="BN2565" s="216"/>
      <c r="BO2565" s="216"/>
      <c r="BR2565" s="216"/>
      <c r="BS2565" s="216"/>
      <c r="BV2565" s="216"/>
      <c r="BW2565" s="216"/>
      <c r="BZ2565" s="216"/>
      <c r="CA2565" s="216"/>
      <c r="CD2565" s="216"/>
      <c r="CE2565" s="216"/>
      <c r="CL2565" s="215"/>
      <c r="CO2565" s="215"/>
      <c r="CP2565" s="215"/>
      <c r="CT2565" s="86"/>
    </row>
    <row r="2566" spans="6:98">
      <c r="F2566" s="215"/>
      <c r="S2566" s="216"/>
      <c r="T2566" s="216"/>
      <c r="U2566" s="216"/>
      <c r="V2566" s="216"/>
      <c r="W2566" s="216"/>
      <c r="X2566" s="216"/>
      <c r="Y2566" s="216"/>
      <c r="Z2566" s="216"/>
      <c r="AA2566" s="216"/>
      <c r="AB2566" s="216"/>
      <c r="AC2566" s="216"/>
      <c r="AD2566" s="216"/>
      <c r="AH2566" s="216"/>
      <c r="AI2566" s="216"/>
      <c r="AL2566" s="216"/>
      <c r="AM2566" s="216"/>
      <c r="AP2566" s="216"/>
      <c r="AQ2566" s="216"/>
      <c r="AT2566" s="216"/>
      <c r="AU2566" s="216"/>
      <c r="AX2566" s="216"/>
      <c r="AY2566" s="216"/>
      <c r="BB2566" s="216"/>
      <c r="BC2566" s="216"/>
      <c r="BF2566" s="216"/>
      <c r="BG2566" s="216"/>
      <c r="BJ2566" s="216"/>
      <c r="BK2566" s="216"/>
      <c r="BN2566" s="216"/>
      <c r="BO2566" s="216"/>
      <c r="BR2566" s="216"/>
      <c r="BS2566" s="216"/>
      <c r="BV2566" s="216"/>
      <c r="BW2566" s="216"/>
      <c r="BZ2566" s="216"/>
      <c r="CA2566" s="216"/>
      <c r="CD2566" s="216"/>
      <c r="CE2566" s="216"/>
      <c r="CL2566" s="215"/>
      <c r="CO2566" s="215"/>
      <c r="CP2566" s="215"/>
      <c r="CT2566" s="86"/>
    </row>
    <row r="2567" spans="6:98">
      <c r="F2567" s="215"/>
      <c r="S2567" s="216"/>
      <c r="T2567" s="216"/>
      <c r="U2567" s="216"/>
      <c r="V2567" s="216"/>
      <c r="W2567" s="216"/>
      <c r="X2567" s="216"/>
      <c r="Y2567" s="216"/>
      <c r="Z2567" s="216"/>
      <c r="AA2567" s="216"/>
      <c r="AB2567" s="216"/>
      <c r="AC2567" s="216"/>
      <c r="AD2567" s="216"/>
      <c r="AH2567" s="216"/>
      <c r="AI2567" s="216"/>
      <c r="AL2567" s="216"/>
      <c r="AM2567" s="216"/>
      <c r="AP2567" s="216"/>
      <c r="AQ2567" s="216"/>
      <c r="AT2567" s="216"/>
      <c r="AU2567" s="216"/>
      <c r="AX2567" s="216"/>
      <c r="AY2567" s="216"/>
      <c r="BB2567" s="216"/>
      <c r="BC2567" s="216"/>
      <c r="BF2567" s="216"/>
      <c r="BG2567" s="216"/>
      <c r="BJ2567" s="216"/>
      <c r="BK2567" s="216"/>
      <c r="BN2567" s="216"/>
      <c r="BO2567" s="216"/>
      <c r="BR2567" s="216"/>
      <c r="BS2567" s="216"/>
      <c r="BV2567" s="216"/>
      <c r="BW2567" s="216"/>
      <c r="BZ2567" s="216"/>
      <c r="CA2567" s="216"/>
      <c r="CD2567" s="216"/>
      <c r="CE2567" s="216"/>
      <c r="CL2567" s="215"/>
      <c r="CO2567" s="215"/>
      <c r="CP2567" s="215"/>
      <c r="CT2567" s="86"/>
    </row>
    <row r="2568" spans="6:98">
      <c r="F2568" s="215"/>
      <c r="S2568" s="216"/>
      <c r="T2568" s="216"/>
      <c r="U2568" s="216"/>
      <c r="V2568" s="216"/>
      <c r="W2568" s="216"/>
      <c r="X2568" s="216"/>
      <c r="Y2568" s="216"/>
      <c r="Z2568" s="216"/>
      <c r="AA2568" s="216"/>
      <c r="AB2568" s="216"/>
      <c r="AC2568" s="216"/>
      <c r="AD2568" s="216"/>
      <c r="AH2568" s="216"/>
      <c r="AI2568" s="216"/>
      <c r="AL2568" s="216"/>
      <c r="AM2568" s="216"/>
      <c r="AP2568" s="216"/>
      <c r="AQ2568" s="216"/>
      <c r="AT2568" s="216"/>
      <c r="AU2568" s="216"/>
      <c r="AX2568" s="216"/>
      <c r="AY2568" s="216"/>
      <c r="BB2568" s="216"/>
      <c r="BC2568" s="216"/>
      <c r="BF2568" s="216"/>
      <c r="BG2568" s="216"/>
      <c r="BJ2568" s="216"/>
      <c r="BK2568" s="216"/>
      <c r="BN2568" s="216"/>
      <c r="BO2568" s="216"/>
      <c r="BR2568" s="216"/>
      <c r="BS2568" s="216"/>
      <c r="BV2568" s="216"/>
      <c r="BW2568" s="216"/>
      <c r="BZ2568" s="216"/>
      <c r="CA2568" s="216"/>
      <c r="CD2568" s="216"/>
      <c r="CE2568" s="216"/>
      <c r="CL2568" s="215"/>
      <c r="CO2568" s="215"/>
      <c r="CP2568" s="215"/>
      <c r="CT2568" s="86"/>
    </row>
    <row r="2569" spans="6:98">
      <c r="F2569" s="215"/>
      <c r="S2569" s="216"/>
      <c r="T2569" s="216"/>
      <c r="U2569" s="216"/>
      <c r="V2569" s="216"/>
      <c r="W2569" s="216"/>
      <c r="X2569" s="216"/>
      <c r="Y2569" s="216"/>
      <c r="Z2569" s="216"/>
      <c r="AA2569" s="216"/>
      <c r="AB2569" s="216"/>
      <c r="AC2569" s="216"/>
      <c r="AD2569" s="216"/>
      <c r="AH2569" s="216"/>
      <c r="AI2569" s="216"/>
      <c r="AL2569" s="216"/>
      <c r="AM2569" s="216"/>
      <c r="AP2569" s="216"/>
      <c r="AQ2569" s="216"/>
      <c r="AT2569" s="216"/>
      <c r="AU2569" s="216"/>
      <c r="AX2569" s="216"/>
      <c r="AY2569" s="216"/>
      <c r="BB2569" s="216"/>
      <c r="BC2569" s="216"/>
      <c r="BF2569" s="216"/>
      <c r="BG2569" s="216"/>
      <c r="BJ2569" s="216"/>
      <c r="BK2569" s="216"/>
      <c r="BN2569" s="216"/>
      <c r="BO2569" s="216"/>
      <c r="BR2569" s="216"/>
      <c r="BS2569" s="216"/>
      <c r="BV2569" s="216"/>
      <c r="BW2569" s="216"/>
      <c r="BZ2569" s="216"/>
      <c r="CA2569" s="216"/>
      <c r="CD2569" s="216"/>
      <c r="CE2569" s="216"/>
      <c r="CL2569" s="215"/>
      <c r="CO2569" s="215"/>
      <c r="CP2569" s="215"/>
      <c r="CT2569" s="86"/>
    </row>
    <row r="2570" spans="6:98">
      <c r="F2570" s="215"/>
      <c r="S2570" s="216"/>
      <c r="T2570" s="216"/>
      <c r="U2570" s="216"/>
      <c r="V2570" s="216"/>
      <c r="W2570" s="216"/>
      <c r="X2570" s="216"/>
      <c r="Y2570" s="216"/>
      <c r="Z2570" s="216"/>
      <c r="AA2570" s="216"/>
      <c r="AB2570" s="216"/>
      <c r="AC2570" s="216"/>
      <c r="AD2570" s="216"/>
      <c r="AH2570" s="216"/>
      <c r="AI2570" s="216"/>
      <c r="AL2570" s="216"/>
      <c r="AM2570" s="216"/>
      <c r="AP2570" s="216"/>
      <c r="AQ2570" s="216"/>
      <c r="AT2570" s="216"/>
      <c r="AU2570" s="216"/>
      <c r="AX2570" s="216"/>
      <c r="AY2570" s="216"/>
      <c r="BB2570" s="216"/>
      <c r="BC2570" s="216"/>
      <c r="BF2570" s="216"/>
      <c r="BG2570" s="216"/>
      <c r="BJ2570" s="216"/>
      <c r="BK2570" s="216"/>
      <c r="BN2570" s="216"/>
      <c r="BO2570" s="216"/>
      <c r="BR2570" s="216"/>
      <c r="BS2570" s="216"/>
      <c r="BV2570" s="216"/>
      <c r="BW2570" s="216"/>
      <c r="BZ2570" s="216"/>
      <c r="CA2570" s="216"/>
      <c r="CD2570" s="216"/>
      <c r="CE2570" s="216"/>
      <c r="CL2570" s="215"/>
      <c r="CO2570" s="215"/>
      <c r="CP2570" s="215"/>
      <c r="CT2570" s="86"/>
    </row>
    <row r="2571" spans="6:98">
      <c r="F2571" s="215"/>
      <c r="S2571" s="216"/>
      <c r="T2571" s="216"/>
      <c r="U2571" s="216"/>
      <c r="V2571" s="216"/>
      <c r="W2571" s="216"/>
      <c r="X2571" s="216"/>
      <c r="Y2571" s="216"/>
      <c r="Z2571" s="216"/>
      <c r="AA2571" s="216"/>
      <c r="AB2571" s="216"/>
      <c r="AC2571" s="216"/>
      <c r="AD2571" s="216"/>
      <c r="AH2571" s="216"/>
      <c r="AI2571" s="216"/>
      <c r="AL2571" s="216"/>
      <c r="AM2571" s="216"/>
      <c r="AP2571" s="216"/>
      <c r="AQ2571" s="216"/>
      <c r="AT2571" s="216"/>
      <c r="AU2571" s="216"/>
      <c r="AX2571" s="216"/>
      <c r="AY2571" s="216"/>
      <c r="BB2571" s="216"/>
      <c r="BC2571" s="216"/>
      <c r="BF2571" s="216"/>
      <c r="BG2571" s="216"/>
      <c r="BJ2571" s="216"/>
      <c r="BK2571" s="216"/>
      <c r="BN2571" s="216"/>
      <c r="BO2571" s="216"/>
      <c r="BR2571" s="216"/>
      <c r="BS2571" s="216"/>
      <c r="BV2571" s="216"/>
      <c r="BW2571" s="216"/>
      <c r="BZ2571" s="216"/>
      <c r="CA2571" s="216"/>
      <c r="CD2571" s="216"/>
      <c r="CE2571" s="216"/>
      <c r="CL2571" s="215"/>
      <c r="CO2571" s="215"/>
      <c r="CP2571" s="215"/>
      <c r="CT2571" s="86"/>
    </row>
    <row r="2572" spans="6:98">
      <c r="F2572" s="215"/>
      <c r="S2572" s="216"/>
      <c r="T2572" s="216"/>
      <c r="U2572" s="216"/>
      <c r="V2572" s="216"/>
      <c r="W2572" s="216"/>
      <c r="X2572" s="216"/>
      <c r="Y2572" s="216"/>
      <c r="Z2572" s="216"/>
      <c r="AA2572" s="216"/>
      <c r="AB2572" s="216"/>
      <c r="AC2572" s="216"/>
      <c r="AD2572" s="216"/>
      <c r="AH2572" s="216"/>
      <c r="AI2572" s="216"/>
      <c r="AL2572" s="216"/>
      <c r="AM2572" s="216"/>
      <c r="AP2572" s="216"/>
      <c r="AQ2572" s="216"/>
      <c r="AT2572" s="216"/>
      <c r="AU2572" s="216"/>
      <c r="AX2572" s="216"/>
      <c r="AY2572" s="216"/>
      <c r="BB2572" s="216"/>
      <c r="BC2572" s="216"/>
      <c r="BF2572" s="216"/>
      <c r="BG2572" s="216"/>
      <c r="BJ2572" s="216"/>
      <c r="BK2572" s="216"/>
      <c r="BN2572" s="216"/>
      <c r="BO2572" s="216"/>
      <c r="BR2572" s="216"/>
      <c r="BS2572" s="216"/>
      <c r="BV2572" s="216"/>
      <c r="BW2572" s="216"/>
      <c r="BZ2572" s="216"/>
      <c r="CA2572" s="216"/>
      <c r="CD2572" s="216"/>
      <c r="CE2572" s="216"/>
      <c r="CL2572" s="215"/>
      <c r="CO2572" s="215"/>
      <c r="CP2572" s="215"/>
      <c r="CT2572" s="86"/>
    </row>
    <row r="2573" spans="6:98">
      <c r="F2573" s="215"/>
      <c r="S2573" s="216"/>
      <c r="T2573" s="216"/>
      <c r="U2573" s="216"/>
      <c r="V2573" s="216"/>
      <c r="W2573" s="216"/>
      <c r="X2573" s="216"/>
      <c r="Y2573" s="216"/>
      <c r="Z2573" s="216"/>
      <c r="AA2573" s="216"/>
      <c r="AB2573" s="216"/>
      <c r="AC2573" s="216"/>
      <c r="AD2573" s="216"/>
      <c r="AH2573" s="216"/>
      <c r="AI2573" s="216"/>
      <c r="AL2573" s="216"/>
      <c r="AM2573" s="216"/>
      <c r="AP2573" s="216"/>
      <c r="AQ2573" s="216"/>
      <c r="AT2573" s="216"/>
      <c r="AU2573" s="216"/>
      <c r="AX2573" s="216"/>
      <c r="AY2573" s="216"/>
      <c r="BB2573" s="216"/>
      <c r="BC2573" s="216"/>
      <c r="BF2573" s="216"/>
      <c r="BG2573" s="216"/>
      <c r="BJ2573" s="216"/>
      <c r="BK2573" s="216"/>
      <c r="BN2573" s="216"/>
      <c r="BO2573" s="216"/>
      <c r="BR2573" s="216"/>
      <c r="BS2573" s="216"/>
      <c r="BV2573" s="216"/>
      <c r="BW2573" s="216"/>
      <c r="BZ2573" s="216"/>
      <c r="CA2573" s="216"/>
      <c r="CD2573" s="216"/>
      <c r="CE2573" s="216"/>
      <c r="CL2573" s="215"/>
      <c r="CO2573" s="215"/>
      <c r="CP2573" s="215"/>
      <c r="CT2573" s="86"/>
    </row>
    <row r="2574" spans="6:98">
      <c r="F2574" s="215"/>
      <c r="S2574" s="216"/>
      <c r="T2574" s="216"/>
      <c r="U2574" s="216"/>
      <c r="V2574" s="216"/>
      <c r="W2574" s="216"/>
      <c r="X2574" s="216"/>
      <c r="Y2574" s="216"/>
      <c r="Z2574" s="216"/>
      <c r="AA2574" s="216"/>
      <c r="AB2574" s="216"/>
      <c r="AC2574" s="216"/>
      <c r="AD2574" s="216"/>
      <c r="AH2574" s="216"/>
      <c r="AI2574" s="216"/>
      <c r="AL2574" s="216"/>
      <c r="AM2574" s="216"/>
      <c r="AP2574" s="216"/>
      <c r="AQ2574" s="216"/>
      <c r="AT2574" s="216"/>
      <c r="AU2574" s="216"/>
      <c r="AX2574" s="216"/>
      <c r="AY2574" s="216"/>
      <c r="BB2574" s="216"/>
      <c r="BC2574" s="216"/>
      <c r="BF2574" s="216"/>
      <c r="BG2574" s="216"/>
      <c r="BJ2574" s="216"/>
      <c r="BK2574" s="216"/>
      <c r="BN2574" s="216"/>
      <c r="BO2574" s="216"/>
      <c r="BR2574" s="216"/>
      <c r="BS2574" s="216"/>
      <c r="BV2574" s="216"/>
      <c r="BW2574" s="216"/>
      <c r="BZ2574" s="216"/>
      <c r="CA2574" s="216"/>
      <c r="CD2574" s="216"/>
      <c r="CE2574" s="216"/>
      <c r="CL2574" s="215"/>
      <c r="CO2574" s="215"/>
      <c r="CP2574" s="215"/>
      <c r="CT2574" s="86"/>
    </row>
    <row r="2575" spans="6:98">
      <c r="F2575" s="215"/>
      <c r="S2575" s="216"/>
      <c r="T2575" s="216"/>
      <c r="U2575" s="216"/>
      <c r="V2575" s="216"/>
      <c r="W2575" s="216"/>
      <c r="X2575" s="216"/>
      <c r="Y2575" s="216"/>
      <c r="Z2575" s="216"/>
      <c r="AA2575" s="216"/>
      <c r="AB2575" s="216"/>
      <c r="AC2575" s="216"/>
      <c r="AD2575" s="216"/>
      <c r="AH2575" s="216"/>
      <c r="AI2575" s="216"/>
      <c r="AL2575" s="216"/>
      <c r="AM2575" s="216"/>
      <c r="AP2575" s="216"/>
      <c r="AQ2575" s="216"/>
      <c r="AT2575" s="216"/>
      <c r="AU2575" s="216"/>
      <c r="AX2575" s="216"/>
      <c r="AY2575" s="216"/>
      <c r="BB2575" s="216"/>
      <c r="BC2575" s="216"/>
      <c r="BF2575" s="216"/>
      <c r="BG2575" s="216"/>
      <c r="BJ2575" s="216"/>
      <c r="BK2575" s="216"/>
      <c r="BN2575" s="216"/>
      <c r="BO2575" s="216"/>
      <c r="BR2575" s="216"/>
      <c r="BS2575" s="216"/>
      <c r="BV2575" s="216"/>
      <c r="BW2575" s="216"/>
      <c r="BZ2575" s="216"/>
      <c r="CA2575" s="216"/>
      <c r="CD2575" s="216"/>
      <c r="CE2575" s="216"/>
      <c r="CL2575" s="215"/>
      <c r="CO2575" s="215"/>
      <c r="CP2575" s="215"/>
      <c r="CT2575" s="86"/>
    </row>
    <row r="2576" spans="6:98">
      <c r="F2576" s="215"/>
      <c r="S2576" s="216"/>
      <c r="T2576" s="216"/>
      <c r="U2576" s="216"/>
      <c r="V2576" s="216"/>
      <c r="W2576" s="216"/>
      <c r="X2576" s="216"/>
      <c r="Y2576" s="216"/>
      <c r="Z2576" s="216"/>
      <c r="AA2576" s="216"/>
      <c r="AB2576" s="216"/>
      <c r="AC2576" s="216"/>
      <c r="AD2576" s="216"/>
      <c r="AH2576" s="216"/>
      <c r="AI2576" s="216"/>
      <c r="AL2576" s="216"/>
      <c r="AM2576" s="216"/>
      <c r="AP2576" s="216"/>
      <c r="AQ2576" s="216"/>
      <c r="AT2576" s="216"/>
      <c r="AU2576" s="216"/>
      <c r="AX2576" s="216"/>
      <c r="AY2576" s="216"/>
      <c r="BB2576" s="216"/>
      <c r="BC2576" s="216"/>
      <c r="BF2576" s="216"/>
      <c r="BG2576" s="216"/>
      <c r="BJ2576" s="216"/>
      <c r="BK2576" s="216"/>
      <c r="BN2576" s="216"/>
      <c r="BO2576" s="216"/>
      <c r="BR2576" s="216"/>
      <c r="BS2576" s="216"/>
      <c r="BV2576" s="216"/>
      <c r="BW2576" s="216"/>
      <c r="BZ2576" s="216"/>
      <c r="CA2576" s="216"/>
      <c r="CD2576" s="216"/>
      <c r="CE2576" s="216"/>
      <c r="CL2576" s="215"/>
      <c r="CO2576" s="215"/>
      <c r="CP2576" s="215"/>
      <c r="CT2576" s="86"/>
    </row>
    <row r="2577" spans="6:98">
      <c r="F2577" s="215"/>
      <c r="S2577" s="216"/>
      <c r="T2577" s="216"/>
      <c r="U2577" s="216"/>
      <c r="V2577" s="216"/>
      <c r="W2577" s="216"/>
      <c r="X2577" s="216"/>
      <c r="Y2577" s="216"/>
      <c r="Z2577" s="216"/>
      <c r="AA2577" s="216"/>
      <c r="AB2577" s="216"/>
      <c r="AC2577" s="216"/>
      <c r="AD2577" s="216"/>
      <c r="AH2577" s="216"/>
      <c r="AI2577" s="216"/>
      <c r="AL2577" s="216"/>
      <c r="AM2577" s="216"/>
      <c r="AP2577" s="216"/>
      <c r="AQ2577" s="216"/>
      <c r="AT2577" s="216"/>
      <c r="AU2577" s="216"/>
      <c r="AX2577" s="216"/>
      <c r="AY2577" s="216"/>
      <c r="BB2577" s="216"/>
      <c r="BC2577" s="216"/>
      <c r="BF2577" s="216"/>
      <c r="BG2577" s="216"/>
      <c r="BJ2577" s="216"/>
      <c r="BK2577" s="216"/>
      <c r="BN2577" s="216"/>
      <c r="BO2577" s="216"/>
      <c r="BR2577" s="216"/>
      <c r="BS2577" s="216"/>
      <c r="BV2577" s="216"/>
      <c r="BW2577" s="216"/>
      <c r="BZ2577" s="216"/>
      <c r="CA2577" s="216"/>
      <c r="CD2577" s="216"/>
      <c r="CE2577" s="216"/>
      <c r="CL2577" s="215"/>
      <c r="CO2577" s="215"/>
      <c r="CP2577" s="215"/>
      <c r="CT2577" s="86"/>
    </row>
    <row r="2578" spans="6:98">
      <c r="F2578" s="215"/>
      <c r="S2578" s="216"/>
      <c r="T2578" s="216"/>
      <c r="U2578" s="216"/>
      <c r="V2578" s="216"/>
      <c r="W2578" s="216"/>
      <c r="X2578" s="216"/>
      <c r="Y2578" s="216"/>
      <c r="Z2578" s="216"/>
      <c r="AA2578" s="216"/>
      <c r="AB2578" s="216"/>
      <c r="AC2578" s="216"/>
      <c r="AD2578" s="216"/>
      <c r="AH2578" s="216"/>
      <c r="AI2578" s="216"/>
      <c r="AL2578" s="216"/>
      <c r="AM2578" s="216"/>
      <c r="AP2578" s="216"/>
      <c r="AQ2578" s="216"/>
      <c r="AT2578" s="216"/>
      <c r="AU2578" s="216"/>
      <c r="AX2578" s="216"/>
      <c r="AY2578" s="216"/>
      <c r="BB2578" s="216"/>
      <c r="BC2578" s="216"/>
      <c r="BF2578" s="216"/>
      <c r="BG2578" s="216"/>
      <c r="BJ2578" s="216"/>
      <c r="BK2578" s="216"/>
      <c r="BN2578" s="216"/>
      <c r="BO2578" s="216"/>
      <c r="BR2578" s="216"/>
      <c r="BS2578" s="216"/>
      <c r="BV2578" s="216"/>
      <c r="BW2578" s="216"/>
      <c r="BZ2578" s="216"/>
      <c r="CA2578" s="216"/>
      <c r="CD2578" s="216"/>
      <c r="CE2578" s="216"/>
      <c r="CL2578" s="215"/>
      <c r="CO2578" s="215"/>
      <c r="CP2578" s="215"/>
      <c r="CT2578" s="86"/>
    </row>
    <row r="2579" spans="6:98">
      <c r="F2579" s="215"/>
      <c r="S2579" s="216"/>
      <c r="T2579" s="216"/>
      <c r="U2579" s="216"/>
      <c r="V2579" s="216"/>
      <c r="W2579" s="216"/>
      <c r="X2579" s="216"/>
      <c r="Y2579" s="216"/>
      <c r="Z2579" s="216"/>
      <c r="AA2579" s="216"/>
      <c r="AB2579" s="216"/>
      <c r="AC2579" s="216"/>
      <c r="AD2579" s="216"/>
      <c r="AH2579" s="216"/>
      <c r="AI2579" s="216"/>
      <c r="AL2579" s="216"/>
      <c r="AM2579" s="216"/>
      <c r="AP2579" s="216"/>
      <c r="AQ2579" s="216"/>
      <c r="AT2579" s="216"/>
      <c r="AU2579" s="216"/>
      <c r="AX2579" s="216"/>
      <c r="AY2579" s="216"/>
      <c r="BB2579" s="216"/>
      <c r="BC2579" s="216"/>
      <c r="BF2579" s="216"/>
      <c r="BG2579" s="216"/>
      <c r="BJ2579" s="216"/>
      <c r="BK2579" s="216"/>
      <c r="BN2579" s="216"/>
      <c r="BO2579" s="216"/>
      <c r="BR2579" s="216"/>
      <c r="BS2579" s="216"/>
      <c r="BV2579" s="216"/>
      <c r="BW2579" s="216"/>
      <c r="BZ2579" s="216"/>
      <c r="CA2579" s="216"/>
      <c r="CD2579" s="216"/>
      <c r="CE2579" s="216"/>
      <c r="CL2579" s="215"/>
      <c r="CO2579" s="215"/>
      <c r="CP2579" s="215"/>
      <c r="CT2579" s="86"/>
    </row>
    <row r="2580" spans="6:98">
      <c r="F2580" s="215"/>
      <c r="S2580" s="216"/>
      <c r="T2580" s="216"/>
      <c r="U2580" s="216"/>
      <c r="V2580" s="216"/>
      <c r="W2580" s="216"/>
      <c r="X2580" s="216"/>
      <c r="Y2580" s="216"/>
      <c r="Z2580" s="216"/>
      <c r="AA2580" s="216"/>
      <c r="AB2580" s="216"/>
      <c r="AC2580" s="216"/>
      <c r="AD2580" s="216"/>
      <c r="AH2580" s="216"/>
      <c r="AI2580" s="216"/>
      <c r="AL2580" s="216"/>
      <c r="AM2580" s="216"/>
      <c r="AP2580" s="216"/>
      <c r="AQ2580" s="216"/>
      <c r="AT2580" s="216"/>
      <c r="AU2580" s="216"/>
      <c r="AX2580" s="216"/>
      <c r="AY2580" s="216"/>
      <c r="BB2580" s="216"/>
      <c r="BC2580" s="216"/>
      <c r="BF2580" s="216"/>
      <c r="BG2580" s="216"/>
      <c r="BJ2580" s="216"/>
      <c r="BK2580" s="216"/>
      <c r="BN2580" s="216"/>
      <c r="BO2580" s="216"/>
      <c r="BR2580" s="216"/>
      <c r="BS2580" s="216"/>
      <c r="BV2580" s="216"/>
      <c r="BW2580" s="216"/>
      <c r="BZ2580" s="216"/>
      <c r="CA2580" s="216"/>
      <c r="CD2580" s="216"/>
      <c r="CE2580" s="216"/>
      <c r="CL2580" s="215"/>
      <c r="CO2580" s="215"/>
      <c r="CP2580" s="215"/>
      <c r="CT2580" s="86"/>
    </row>
    <row r="2581" spans="6:98">
      <c r="F2581" s="215"/>
      <c r="S2581" s="216"/>
      <c r="T2581" s="216"/>
      <c r="U2581" s="216"/>
      <c r="V2581" s="216"/>
      <c r="W2581" s="216"/>
      <c r="X2581" s="216"/>
      <c r="Y2581" s="216"/>
      <c r="Z2581" s="216"/>
      <c r="AA2581" s="216"/>
      <c r="AB2581" s="216"/>
      <c r="AC2581" s="216"/>
      <c r="AD2581" s="216"/>
      <c r="AH2581" s="216"/>
      <c r="AI2581" s="216"/>
      <c r="AL2581" s="216"/>
      <c r="AM2581" s="216"/>
      <c r="AP2581" s="216"/>
      <c r="AQ2581" s="216"/>
      <c r="AT2581" s="216"/>
      <c r="AU2581" s="216"/>
      <c r="AX2581" s="216"/>
      <c r="AY2581" s="216"/>
      <c r="BB2581" s="216"/>
      <c r="BC2581" s="216"/>
      <c r="BF2581" s="216"/>
      <c r="BG2581" s="216"/>
      <c r="BJ2581" s="216"/>
      <c r="BK2581" s="216"/>
      <c r="BN2581" s="216"/>
      <c r="BO2581" s="216"/>
      <c r="BR2581" s="216"/>
      <c r="BS2581" s="216"/>
      <c r="BV2581" s="216"/>
      <c r="BW2581" s="216"/>
      <c r="BZ2581" s="216"/>
      <c r="CA2581" s="216"/>
      <c r="CD2581" s="216"/>
      <c r="CE2581" s="216"/>
      <c r="CL2581" s="215"/>
      <c r="CO2581" s="215"/>
      <c r="CP2581" s="215"/>
      <c r="CT2581" s="86"/>
    </row>
    <row r="2582" spans="6:98">
      <c r="F2582" s="215"/>
      <c r="S2582" s="216"/>
      <c r="T2582" s="216"/>
      <c r="U2582" s="216"/>
      <c r="V2582" s="216"/>
      <c r="W2582" s="216"/>
      <c r="X2582" s="216"/>
      <c r="Y2582" s="216"/>
      <c r="Z2582" s="216"/>
      <c r="AA2582" s="216"/>
      <c r="AB2582" s="216"/>
      <c r="AC2582" s="216"/>
      <c r="AD2582" s="216"/>
      <c r="AH2582" s="216"/>
      <c r="AI2582" s="216"/>
      <c r="AL2582" s="216"/>
      <c r="AM2582" s="216"/>
      <c r="AP2582" s="216"/>
      <c r="AQ2582" s="216"/>
      <c r="AT2582" s="216"/>
      <c r="AU2582" s="216"/>
      <c r="AX2582" s="216"/>
      <c r="AY2582" s="216"/>
      <c r="BB2582" s="216"/>
      <c r="BC2582" s="216"/>
      <c r="BF2582" s="216"/>
      <c r="BG2582" s="216"/>
      <c r="BJ2582" s="216"/>
      <c r="BK2582" s="216"/>
      <c r="BN2582" s="216"/>
      <c r="BO2582" s="216"/>
      <c r="BR2582" s="216"/>
      <c r="BS2582" s="216"/>
      <c r="BV2582" s="216"/>
      <c r="BW2582" s="216"/>
      <c r="BZ2582" s="216"/>
      <c r="CA2582" s="216"/>
      <c r="CD2582" s="216"/>
      <c r="CE2582" s="216"/>
      <c r="CL2582" s="215"/>
      <c r="CO2582" s="215"/>
      <c r="CP2582" s="215"/>
      <c r="CT2582" s="86"/>
    </row>
    <row r="2583" spans="6:98">
      <c r="F2583" s="215"/>
      <c r="S2583" s="216"/>
      <c r="T2583" s="216"/>
      <c r="U2583" s="216"/>
      <c r="V2583" s="216"/>
      <c r="W2583" s="216"/>
      <c r="X2583" s="216"/>
      <c r="Y2583" s="216"/>
      <c r="Z2583" s="216"/>
      <c r="AA2583" s="216"/>
      <c r="AB2583" s="216"/>
      <c r="AC2583" s="216"/>
      <c r="AD2583" s="216"/>
      <c r="AH2583" s="216"/>
      <c r="AI2583" s="216"/>
      <c r="AL2583" s="216"/>
      <c r="AM2583" s="216"/>
      <c r="AP2583" s="216"/>
      <c r="AQ2583" s="216"/>
      <c r="AT2583" s="216"/>
      <c r="AU2583" s="216"/>
      <c r="AX2583" s="216"/>
      <c r="AY2583" s="216"/>
      <c r="BB2583" s="216"/>
      <c r="BC2583" s="216"/>
      <c r="BF2583" s="216"/>
      <c r="BG2583" s="216"/>
      <c r="BJ2583" s="216"/>
      <c r="BK2583" s="216"/>
      <c r="BN2583" s="216"/>
      <c r="BO2583" s="216"/>
      <c r="BR2583" s="216"/>
      <c r="BS2583" s="216"/>
      <c r="BV2583" s="216"/>
      <c r="BW2583" s="216"/>
      <c r="BZ2583" s="216"/>
      <c r="CA2583" s="216"/>
      <c r="CD2583" s="216"/>
      <c r="CE2583" s="216"/>
      <c r="CL2583" s="215"/>
      <c r="CO2583" s="215"/>
      <c r="CP2583" s="215"/>
      <c r="CT2583" s="86"/>
    </row>
    <row r="2584" spans="6:98">
      <c r="F2584" s="215"/>
      <c r="S2584" s="216"/>
      <c r="T2584" s="216"/>
      <c r="U2584" s="216"/>
      <c r="V2584" s="216"/>
      <c r="W2584" s="216"/>
      <c r="X2584" s="216"/>
      <c r="Y2584" s="216"/>
      <c r="Z2584" s="216"/>
      <c r="AA2584" s="216"/>
      <c r="AB2584" s="216"/>
      <c r="AC2584" s="216"/>
      <c r="AD2584" s="216"/>
      <c r="AH2584" s="216"/>
      <c r="AI2584" s="216"/>
      <c r="AL2584" s="216"/>
      <c r="AM2584" s="216"/>
      <c r="AP2584" s="216"/>
      <c r="AQ2584" s="216"/>
      <c r="AT2584" s="216"/>
      <c r="AU2584" s="216"/>
      <c r="AX2584" s="216"/>
      <c r="AY2584" s="216"/>
      <c r="BB2584" s="216"/>
      <c r="BC2584" s="216"/>
      <c r="BF2584" s="216"/>
      <c r="BG2584" s="216"/>
      <c r="BJ2584" s="216"/>
      <c r="BK2584" s="216"/>
      <c r="BN2584" s="216"/>
      <c r="BO2584" s="216"/>
      <c r="BR2584" s="216"/>
      <c r="BS2584" s="216"/>
      <c r="BV2584" s="216"/>
      <c r="BW2584" s="216"/>
      <c r="BZ2584" s="216"/>
      <c r="CA2584" s="216"/>
      <c r="CD2584" s="216"/>
      <c r="CE2584" s="216"/>
      <c r="CL2584" s="215"/>
      <c r="CO2584" s="215"/>
      <c r="CP2584" s="215"/>
      <c r="CT2584" s="86"/>
    </row>
    <row r="2585" spans="6:98">
      <c r="F2585" s="215"/>
      <c r="S2585" s="216"/>
      <c r="T2585" s="216"/>
      <c r="U2585" s="216"/>
      <c r="V2585" s="216"/>
      <c r="W2585" s="216"/>
      <c r="X2585" s="216"/>
      <c r="Y2585" s="216"/>
      <c r="Z2585" s="216"/>
      <c r="AA2585" s="216"/>
      <c r="AB2585" s="216"/>
      <c r="AC2585" s="216"/>
      <c r="AD2585" s="216"/>
      <c r="AH2585" s="216"/>
      <c r="AI2585" s="216"/>
      <c r="AL2585" s="216"/>
      <c r="AM2585" s="216"/>
      <c r="AP2585" s="216"/>
      <c r="AQ2585" s="216"/>
      <c r="AT2585" s="216"/>
      <c r="AU2585" s="216"/>
      <c r="AX2585" s="216"/>
      <c r="AY2585" s="216"/>
      <c r="BB2585" s="216"/>
      <c r="BC2585" s="216"/>
      <c r="BF2585" s="216"/>
      <c r="BG2585" s="216"/>
      <c r="BJ2585" s="216"/>
      <c r="BK2585" s="216"/>
      <c r="BN2585" s="216"/>
      <c r="BO2585" s="216"/>
      <c r="BR2585" s="216"/>
      <c r="BS2585" s="216"/>
      <c r="BV2585" s="216"/>
      <c r="BW2585" s="216"/>
      <c r="BZ2585" s="216"/>
      <c r="CA2585" s="216"/>
      <c r="CD2585" s="216"/>
      <c r="CE2585" s="216"/>
      <c r="CL2585" s="215"/>
      <c r="CO2585" s="215"/>
      <c r="CP2585" s="215"/>
      <c r="CT2585" s="86"/>
    </row>
    <row r="2586" spans="6:98">
      <c r="F2586" s="215"/>
      <c r="S2586" s="216"/>
      <c r="T2586" s="216"/>
      <c r="U2586" s="216"/>
      <c r="V2586" s="216"/>
      <c r="W2586" s="216"/>
      <c r="X2586" s="216"/>
      <c r="Y2586" s="216"/>
      <c r="Z2586" s="216"/>
      <c r="AA2586" s="216"/>
      <c r="AB2586" s="216"/>
      <c r="AC2586" s="216"/>
      <c r="AD2586" s="216"/>
      <c r="AH2586" s="216"/>
      <c r="AI2586" s="216"/>
      <c r="AL2586" s="216"/>
      <c r="AM2586" s="216"/>
      <c r="AP2586" s="216"/>
      <c r="AQ2586" s="216"/>
      <c r="AT2586" s="216"/>
      <c r="AU2586" s="216"/>
      <c r="AX2586" s="216"/>
      <c r="AY2586" s="216"/>
      <c r="BB2586" s="216"/>
      <c r="BC2586" s="216"/>
      <c r="BF2586" s="216"/>
      <c r="BG2586" s="216"/>
      <c r="BJ2586" s="216"/>
      <c r="BK2586" s="216"/>
      <c r="BN2586" s="216"/>
      <c r="BO2586" s="216"/>
      <c r="BR2586" s="216"/>
      <c r="BS2586" s="216"/>
      <c r="BV2586" s="216"/>
      <c r="BW2586" s="216"/>
      <c r="BZ2586" s="216"/>
      <c r="CA2586" s="216"/>
      <c r="CD2586" s="216"/>
      <c r="CE2586" s="216"/>
      <c r="CL2586" s="215"/>
      <c r="CO2586" s="215"/>
      <c r="CP2586" s="215"/>
      <c r="CT2586" s="86"/>
    </row>
    <row r="2587" spans="6:98">
      <c r="F2587" s="215"/>
      <c r="S2587" s="216"/>
      <c r="T2587" s="216"/>
      <c r="U2587" s="216"/>
      <c r="V2587" s="216"/>
      <c r="W2587" s="216"/>
      <c r="X2587" s="216"/>
      <c r="Y2587" s="216"/>
      <c r="Z2587" s="216"/>
      <c r="AA2587" s="216"/>
      <c r="AB2587" s="216"/>
      <c r="AC2587" s="216"/>
      <c r="AD2587" s="216"/>
      <c r="AH2587" s="216"/>
      <c r="AI2587" s="216"/>
      <c r="AL2587" s="216"/>
      <c r="AM2587" s="216"/>
      <c r="AP2587" s="216"/>
      <c r="AQ2587" s="216"/>
      <c r="AT2587" s="216"/>
      <c r="AU2587" s="216"/>
      <c r="AX2587" s="216"/>
      <c r="AY2587" s="216"/>
      <c r="BB2587" s="216"/>
      <c r="BC2587" s="216"/>
      <c r="BF2587" s="216"/>
      <c r="BG2587" s="216"/>
      <c r="BJ2587" s="216"/>
      <c r="BK2587" s="216"/>
      <c r="BN2587" s="216"/>
      <c r="BO2587" s="216"/>
      <c r="BR2587" s="216"/>
      <c r="BS2587" s="216"/>
      <c r="BV2587" s="216"/>
      <c r="BW2587" s="216"/>
      <c r="BZ2587" s="216"/>
      <c r="CA2587" s="216"/>
      <c r="CD2587" s="216"/>
      <c r="CE2587" s="216"/>
      <c r="CL2587" s="215"/>
      <c r="CO2587" s="215"/>
      <c r="CP2587" s="215"/>
      <c r="CT2587" s="86"/>
    </row>
    <row r="2588" spans="6:98">
      <c r="F2588" s="215"/>
      <c r="S2588" s="216"/>
      <c r="T2588" s="216"/>
      <c r="U2588" s="216"/>
      <c r="V2588" s="216"/>
      <c r="W2588" s="216"/>
      <c r="X2588" s="216"/>
      <c r="Y2588" s="216"/>
      <c r="Z2588" s="216"/>
      <c r="AA2588" s="216"/>
      <c r="AB2588" s="216"/>
      <c r="AC2588" s="216"/>
      <c r="AD2588" s="216"/>
      <c r="AH2588" s="216"/>
      <c r="AI2588" s="216"/>
      <c r="AL2588" s="216"/>
      <c r="AM2588" s="216"/>
      <c r="AP2588" s="216"/>
      <c r="AQ2588" s="216"/>
      <c r="AT2588" s="216"/>
      <c r="AU2588" s="216"/>
      <c r="AX2588" s="216"/>
      <c r="AY2588" s="216"/>
      <c r="BB2588" s="216"/>
      <c r="BC2588" s="216"/>
      <c r="BF2588" s="216"/>
      <c r="BG2588" s="216"/>
      <c r="BJ2588" s="216"/>
      <c r="BK2588" s="216"/>
      <c r="BN2588" s="216"/>
      <c r="BO2588" s="216"/>
      <c r="BR2588" s="216"/>
      <c r="BS2588" s="216"/>
      <c r="BV2588" s="216"/>
      <c r="BW2588" s="216"/>
      <c r="BZ2588" s="216"/>
      <c r="CA2588" s="216"/>
      <c r="CD2588" s="216"/>
      <c r="CE2588" s="216"/>
      <c r="CL2588" s="215"/>
      <c r="CO2588" s="215"/>
      <c r="CP2588" s="215"/>
      <c r="CT2588" s="86"/>
    </row>
    <row r="2589" spans="6:98">
      <c r="F2589" s="215"/>
      <c r="S2589" s="216"/>
      <c r="T2589" s="216"/>
      <c r="U2589" s="216"/>
      <c r="V2589" s="216"/>
      <c r="W2589" s="216"/>
      <c r="X2589" s="216"/>
      <c r="Y2589" s="216"/>
      <c r="Z2589" s="216"/>
      <c r="AA2589" s="216"/>
      <c r="AB2589" s="216"/>
      <c r="AC2589" s="216"/>
      <c r="AD2589" s="216"/>
      <c r="AH2589" s="216"/>
      <c r="AI2589" s="216"/>
      <c r="AL2589" s="216"/>
      <c r="AM2589" s="216"/>
      <c r="AP2589" s="216"/>
      <c r="AQ2589" s="216"/>
      <c r="AT2589" s="216"/>
      <c r="AU2589" s="216"/>
      <c r="AX2589" s="216"/>
      <c r="AY2589" s="216"/>
      <c r="BB2589" s="216"/>
      <c r="BC2589" s="216"/>
      <c r="BF2589" s="216"/>
      <c r="BG2589" s="216"/>
      <c r="BJ2589" s="216"/>
      <c r="BK2589" s="216"/>
      <c r="BN2589" s="216"/>
      <c r="BO2589" s="216"/>
      <c r="BR2589" s="216"/>
      <c r="BS2589" s="216"/>
      <c r="BV2589" s="216"/>
      <c r="BW2589" s="216"/>
      <c r="BZ2589" s="216"/>
      <c r="CA2589" s="216"/>
      <c r="CD2589" s="216"/>
      <c r="CE2589" s="216"/>
      <c r="CL2589" s="215"/>
      <c r="CO2589" s="215"/>
      <c r="CP2589" s="215"/>
      <c r="CT2589" s="86"/>
    </row>
    <row r="2590" spans="6:98">
      <c r="F2590" s="215"/>
      <c r="S2590" s="216"/>
      <c r="T2590" s="216"/>
      <c r="U2590" s="216"/>
      <c r="V2590" s="216"/>
      <c r="W2590" s="216"/>
      <c r="X2590" s="216"/>
      <c r="Y2590" s="216"/>
      <c r="Z2590" s="216"/>
      <c r="AA2590" s="216"/>
      <c r="AB2590" s="216"/>
      <c r="AC2590" s="216"/>
      <c r="AD2590" s="216"/>
      <c r="AH2590" s="216"/>
      <c r="AI2590" s="216"/>
      <c r="AL2590" s="216"/>
      <c r="AM2590" s="216"/>
      <c r="AP2590" s="216"/>
      <c r="AQ2590" s="216"/>
      <c r="AT2590" s="216"/>
      <c r="AU2590" s="216"/>
      <c r="AX2590" s="216"/>
      <c r="AY2590" s="216"/>
      <c r="BB2590" s="216"/>
      <c r="BC2590" s="216"/>
      <c r="BF2590" s="216"/>
      <c r="BG2590" s="216"/>
      <c r="BJ2590" s="216"/>
      <c r="BK2590" s="216"/>
      <c r="BN2590" s="216"/>
      <c r="BO2590" s="216"/>
      <c r="BR2590" s="216"/>
      <c r="BS2590" s="216"/>
      <c r="BV2590" s="216"/>
      <c r="BW2590" s="216"/>
      <c r="BZ2590" s="216"/>
      <c r="CA2590" s="216"/>
      <c r="CD2590" s="216"/>
      <c r="CE2590" s="216"/>
      <c r="CL2590" s="215"/>
      <c r="CO2590" s="215"/>
      <c r="CP2590" s="215"/>
      <c r="CT2590" s="86"/>
    </row>
    <row r="2591" spans="6:98">
      <c r="F2591" s="215"/>
      <c r="S2591" s="216"/>
      <c r="T2591" s="216"/>
      <c r="U2591" s="216"/>
      <c r="V2591" s="216"/>
      <c r="W2591" s="216"/>
      <c r="X2591" s="216"/>
      <c r="Y2591" s="216"/>
      <c r="Z2591" s="216"/>
      <c r="AA2591" s="216"/>
      <c r="AB2591" s="216"/>
      <c r="AC2591" s="216"/>
      <c r="AD2591" s="216"/>
      <c r="AH2591" s="216"/>
      <c r="AI2591" s="216"/>
      <c r="AL2591" s="216"/>
      <c r="AM2591" s="216"/>
      <c r="AP2591" s="216"/>
      <c r="AQ2591" s="216"/>
      <c r="AT2591" s="216"/>
      <c r="AU2591" s="216"/>
      <c r="AX2591" s="216"/>
      <c r="AY2591" s="216"/>
      <c r="BB2591" s="216"/>
      <c r="BC2591" s="216"/>
      <c r="BF2591" s="216"/>
      <c r="BG2591" s="216"/>
      <c r="BJ2591" s="216"/>
      <c r="BK2591" s="216"/>
      <c r="BN2591" s="216"/>
      <c r="BO2591" s="216"/>
      <c r="BR2591" s="216"/>
      <c r="BS2591" s="216"/>
      <c r="BV2591" s="216"/>
      <c r="BW2591" s="216"/>
      <c r="BZ2591" s="216"/>
      <c r="CA2591" s="216"/>
      <c r="CD2591" s="216"/>
      <c r="CE2591" s="216"/>
      <c r="CL2591" s="215"/>
      <c r="CO2591" s="215"/>
      <c r="CP2591" s="215"/>
      <c r="CT2591" s="86"/>
    </row>
    <row r="2592" spans="6:98">
      <c r="F2592" s="215"/>
      <c r="S2592" s="216"/>
      <c r="T2592" s="216"/>
      <c r="U2592" s="216"/>
      <c r="V2592" s="216"/>
      <c r="W2592" s="216"/>
      <c r="X2592" s="216"/>
      <c r="Y2592" s="216"/>
      <c r="Z2592" s="216"/>
      <c r="AA2592" s="216"/>
      <c r="AB2592" s="216"/>
      <c r="AC2592" s="216"/>
      <c r="AD2592" s="216"/>
      <c r="AH2592" s="216"/>
      <c r="AI2592" s="216"/>
      <c r="AL2592" s="216"/>
      <c r="AM2592" s="216"/>
      <c r="AP2592" s="216"/>
      <c r="AQ2592" s="216"/>
      <c r="AT2592" s="216"/>
      <c r="AU2592" s="216"/>
      <c r="AX2592" s="216"/>
      <c r="AY2592" s="216"/>
      <c r="BB2592" s="216"/>
      <c r="BC2592" s="216"/>
      <c r="BF2592" s="216"/>
      <c r="BG2592" s="216"/>
      <c r="BJ2592" s="216"/>
      <c r="BK2592" s="216"/>
      <c r="BN2592" s="216"/>
      <c r="BO2592" s="216"/>
      <c r="BR2592" s="216"/>
      <c r="BS2592" s="216"/>
      <c r="BV2592" s="216"/>
      <c r="BW2592" s="216"/>
      <c r="BZ2592" s="216"/>
      <c r="CA2592" s="216"/>
      <c r="CD2592" s="216"/>
      <c r="CE2592" s="216"/>
      <c r="CL2592" s="215"/>
      <c r="CO2592" s="215"/>
      <c r="CP2592" s="215"/>
      <c r="CT2592" s="86"/>
    </row>
    <row r="2593" spans="6:98">
      <c r="F2593" s="215"/>
      <c r="S2593" s="216"/>
      <c r="T2593" s="216"/>
      <c r="U2593" s="216"/>
      <c r="V2593" s="216"/>
      <c r="W2593" s="216"/>
      <c r="X2593" s="216"/>
      <c r="Y2593" s="216"/>
      <c r="Z2593" s="216"/>
      <c r="AA2593" s="216"/>
      <c r="AB2593" s="216"/>
      <c r="AC2593" s="216"/>
      <c r="AD2593" s="216"/>
      <c r="AH2593" s="216"/>
      <c r="AI2593" s="216"/>
      <c r="AL2593" s="216"/>
      <c r="AM2593" s="216"/>
      <c r="AP2593" s="216"/>
      <c r="AQ2593" s="216"/>
      <c r="AT2593" s="216"/>
      <c r="AU2593" s="216"/>
      <c r="AX2593" s="216"/>
      <c r="AY2593" s="216"/>
      <c r="BB2593" s="216"/>
      <c r="BC2593" s="216"/>
      <c r="BF2593" s="216"/>
      <c r="BG2593" s="216"/>
      <c r="BJ2593" s="216"/>
      <c r="BK2593" s="216"/>
      <c r="BN2593" s="216"/>
      <c r="BO2593" s="216"/>
      <c r="BR2593" s="216"/>
      <c r="BS2593" s="216"/>
      <c r="BV2593" s="216"/>
      <c r="BW2593" s="216"/>
      <c r="BZ2593" s="216"/>
      <c r="CA2593" s="216"/>
      <c r="CD2593" s="216"/>
      <c r="CE2593" s="216"/>
      <c r="CL2593" s="215"/>
      <c r="CO2593" s="215"/>
      <c r="CP2593" s="215"/>
      <c r="CT2593" s="86"/>
    </row>
    <row r="2594" spans="6:98">
      <c r="F2594" s="215"/>
      <c r="S2594" s="216"/>
      <c r="T2594" s="216"/>
      <c r="U2594" s="216"/>
      <c r="V2594" s="216"/>
      <c r="W2594" s="216"/>
      <c r="X2594" s="216"/>
      <c r="Y2594" s="216"/>
      <c r="Z2594" s="216"/>
      <c r="AA2594" s="216"/>
      <c r="AB2594" s="216"/>
      <c r="AC2594" s="216"/>
      <c r="AD2594" s="216"/>
      <c r="AH2594" s="216"/>
      <c r="AI2594" s="216"/>
      <c r="AL2594" s="216"/>
      <c r="AM2594" s="216"/>
      <c r="AP2594" s="216"/>
      <c r="AQ2594" s="216"/>
      <c r="AT2594" s="216"/>
      <c r="AU2594" s="216"/>
      <c r="AX2594" s="216"/>
      <c r="AY2594" s="216"/>
      <c r="BB2594" s="216"/>
      <c r="BC2594" s="216"/>
      <c r="BF2594" s="216"/>
      <c r="BG2594" s="216"/>
      <c r="BJ2594" s="216"/>
      <c r="BK2594" s="216"/>
      <c r="BN2594" s="216"/>
      <c r="BO2594" s="216"/>
      <c r="BR2594" s="216"/>
      <c r="BS2594" s="216"/>
      <c r="BV2594" s="216"/>
      <c r="BW2594" s="216"/>
      <c r="BZ2594" s="216"/>
      <c r="CA2594" s="216"/>
      <c r="CD2594" s="216"/>
      <c r="CE2594" s="216"/>
      <c r="CL2594" s="215"/>
      <c r="CO2594" s="215"/>
      <c r="CP2594" s="215"/>
      <c r="CT2594" s="86"/>
    </row>
    <row r="2595" spans="6:98">
      <c r="F2595" s="215"/>
      <c r="S2595" s="216"/>
      <c r="T2595" s="216"/>
      <c r="U2595" s="216"/>
      <c r="V2595" s="216"/>
      <c r="W2595" s="216"/>
      <c r="X2595" s="216"/>
      <c r="Y2595" s="216"/>
      <c r="Z2595" s="216"/>
      <c r="AA2595" s="216"/>
      <c r="AB2595" s="216"/>
      <c r="AC2595" s="216"/>
      <c r="AD2595" s="216"/>
      <c r="AH2595" s="216"/>
      <c r="AI2595" s="216"/>
      <c r="AL2595" s="216"/>
      <c r="AM2595" s="216"/>
      <c r="AP2595" s="216"/>
      <c r="AQ2595" s="216"/>
      <c r="AT2595" s="216"/>
      <c r="AU2595" s="216"/>
      <c r="AX2595" s="216"/>
      <c r="AY2595" s="216"/>
      <c r="BB2595" s="216"/>
      <c r="BC2595" s="216"/>
      <c r="BF2595" s="216"/>
      <c r="BG2595" s="216"/>
      <c r="BJ2595" s="216"/>
      <c r="BK2595" s="216"/>
      <c r="BN2595" s="216"/>
      <c r="BO2595" s="216"/>
      <c r="BR2595" s="216"/>
      <c r="BS2595" s="216"/>
      <c r="BV2595" s="216"/>
      <c r="BW2595" s="216"/>
      <c r="BZ2595" s="216"/>
      <c r="CA2595" s="216"/>
      <c r="CD2595" s="216"/>
      <c r="CE2595" s="216"/>
      <c r="CL2595" s="215"/>
      <c r="CO2595" s="215"/>
      <c r="CP2595" s="215"/>
      <c r="CT2595" s="86"/>
    </row>
    <row r="2596" spans="6:98">
      <c r="F2596" s="215"/>
      <c r="S2596" s="216"/>
      <c r="T2596" s="216"/>
      <c r="U2596" s="216"/>
      <c r="V2596" s="216"/>
      <c r="W2596" s="216"/>
      <c r="X2596" s="216"/>
      <c r="Y2596" s="216"/>
      <c r="Z2596" s="216"/>
      <c r="AA2596" s="216"/>
      <c r="AB2596" s="216"/>
      <c r="AC2596" s="216"/>
      <c r="AD2596" s="216"/>
      <c r="AH2596" s="216"/>
      <c r="AI2596" s="216"/>
      <c r="AL2596" s="216"/>
      <c r="AM2596" s="216"/>
      <c r="AP2596" s="216"/>
      <c r="AQ2596" s="216"/>
      <c r="AT2596" s="216"/>
      <c r="AU2596" s="216"/>
      <c r="AX2596" s="216"/>
      <c r="AY2596" s="216"/>
      <c r="BB2596" s="216"/>
      <c r="BC2596" s="216"/>
      <c r="BF2596" s="216"/>
      <c r="BG2596" s="216"/>
      <c r="BJ2596" s="216"/>
      <c r="BK2596" s="216"/>
      <c r="BN2596" s="216"/>
      <c r="BO2596" s="216"/>
      <c r="BR2596" s="216"/>
      <c r="BS2596" s="216"/>
      <c r="BV2596" s="216"/>
      <c r="BW2596" s="216"/>
      <c r="BZ2596" s="216"/>
      <c r="CA2596" s="216"/>
      <c r="CD2596" s="216"/>
      <c r="CE2596" s="216"/>
      <c r="CL2596" s="215"/>
      <c r="CO2596" s="215"/>
      <c r="CP2596" s="215"/>
      <c r="CT2596" s="86"/>
    </row>
    <row r="2597" spans="6:98">
      <c r="F2597" s="215"/>
      <c r="S2597" s="216"/>
      <c r="T2597" s="216"/>
      <c r="U2597" s="216"/>
      <c r="V2597" s="216"/>
      <c r="W2597" s="216"/>
      <c r="X2597" s="216"/>
      <c r="Y2597" s="216"/>
      <c r="Z2597" s="216"/>
      <c r="AA2597" s="216"/>
      <c r="AB2597" s="216"/>
      <c r="AC2597" s="216"/>
      <c r="AD2597" s="216"/>
      <c r="AH2597" s="216"/>
      <c r="AI2597" s="216"/>
      <c r="AL2597" s="216"/>
      <c r="AM2597" s="216"/>
      <c r="AP2597" s="216"/>
      <c r="AQ2597" s="216"/>
      <c r="AT2597" s="216"/>
      <c r="AU2597" s="216"/>
      <c r="AX2597" s="216"/>
      <c r="AY2597" s="216"/>
      <c r="BB2597" s="216"/>
      <c r="BC2597" s="216"/>
      <c r="BF2597" s="216"/>
      <c r="BG2597" s="216"/>
      <c r="BJ2597" s="216"/>
      <c r="BK2597" s="216"/>
      <c r="BN2597" s="216"/>
      <c r="BO2597" s="216"/>
      <c r="BR2597" s="216"/>
      <c r="BS2597" s="216"/>
      <c r="BV2597" s="216"/>
      <c r="BW2597" s="216"/>
      <c r="BZ2597" s="216"/>
      <c r="CA2597" s="216"/>
      <c r="CD2597" s="216"/>
      <c r="CE2597" s="216"/>
      <c r="CL2597" s="215"/>
      <c r="CO2597" s="215"/>
      <c r="CP2597" s="215"/>
      <c r="CT2597" s="86"/>
    </row>
    <row r="2598" spans="6:98">
      <c r="F2598" s="215"/>
      <c r="S2598" s="216"/>
      <c r="T2598" s="216"/>
      <c r="U2598" s="216"/>
      <c r="V2598" s="216"/>
      <c r="W2598" s="216"/>
      <c r="X2598" s="216"/>
      <c r="Y2598" s="216"/>
      <c r="Z2598" s="216"/>
      <c r="AA2598" s="216"/>
      <c r="AB2598" s="216"/>
      <c r="AC2598" s="216"/>
      <c r="AD2598" s="216"/>
      <c r="AH2598" s="216"/>
      <c r="AI2598" s="216"/>
      <c r="AL2598" s="216"/>
      <c r="AM2598" s="216"/>
      <c r="AP2598" s="216"/>
      <c r="AQ2598" s="216"/>
      <c r="AT2598" s="216"/>
      <c r="AU2598" s="216"/>
      <c r="AX2598" s="216"/>
      <c r="AY2598" s="216"/>
      <c r="BB2598" s="216"/>
      <c r="BC2598" s="216"/>
      <c r="BF2598" s="216"/>
      <c r="BG2598" s="216"/>
      <c r="BJ2598" s="216"/>
      <c r="BK2598" s="216"/>
      <c r="BN2598" s="216"/>
      <c r="BO2598" s="216"/>
      <c r="BR2598" s="216"/>
      <c r="BS2598" s="216"/>
      <c r="BV2598" s="216"/>
      <c r="BW2598" s="216"/>
      <c r="BZ2598" s="216"/>
      <c r="CA2598" s="216"/>
      <c r="CD2598" s="216"/>
      <c r="CE2598" s="216"/>
      <c r="CL2598" s="215"/>
      <c r="CO2598" s="215"/>
      <c r="CP2598" s="215"/>
      <c r="CT2598" s="86"/>
    </row>
    <row r="2599" spans="6:98">
      <c r="F2599" s="215"/>
      <c r="S2599" s="216"/>
      <c r="T2599" s="216"/>
      <c r="U2599" s="216"/>
      <c r="V2599" s="216"/>
      <c r="W2599" s="216"/>
      <c r="X2599" s="216"/>
      <c r="Y2599" s="216"/>
      <c r="Z2599" s="216"/>
      <c r="AA2599" s="216"/>
      <c r="AB2599" s="216"/>
      <c r="AC2599" s="216"/>
      <c r="AD2599" s="216"/>
      <c r="AH2599" s="216"/>
      <c r="AI2599" s="216"/>
      <c r="AL2599" s="216"/>
      <c r="AM2599" s="216"/>
      <c r="AP2599" s="216"/>
      <c r="AQ2599" s="216"/>
      <c r="AT2599" s="216"/>
      <c r="AU2599" s="216"/>
      <c r="AX2599" s="216"/>
      <c r="AY2599" s="216"/>
      <c r="BB2599" s="216"/>
      <c r="BC2599" s="216"/>
      <c r="BF2599" s="216"/>
      <c r="BG2599" s="216"/>
      <c r="BJ2599" s="216"/>
      <c r="BK2599" s="216"/>
      <c r="BN2599" s="216"/>
      <c r="BO2599" s="216"/>
      <c r="BR2599" s="216"/>
      <c r="BS2599" s="216"/>
      <c r="BV2599" s="216"/>
      <c r="BW2599" s="216"/>
      <c r="BZ2599" s="216"/>
      <c r="CA2599" s="216"/>
      <c r="CD2599" s="216"/>
      <c r="CE2599" s="216"/>
      <c r="CL2599" s="215"/>
      <c r="CO2599" s="215"/>
      <c r="CP2599" s="215"/>
      <c r="CT2599" s="86"/>
    </row>
    <row r="2600" spans="6:98">
      <c r="F2600" s="215"/>
      <c r="S2600" s="216"/>
      <c r="T2600" s="216"/>
      <c r="U2600" s="216"/>
      <c r="V2600" s="216"/>
      <c r="W2600" s="216"/>
      <c r="X2600" s="216"/>
      <c r="Y2600" s="216"/>
      <c r="Z2600" s="216"/>
      <c r="AA2600" s="216"/>
      <c r="AB2600" s="216"/>
      <c r="AC2600" s="216"/>
      <c r="AD2600" s="216"/>
      <c r="AH2600" s="216"/>
      <c r="AI2600" s="216"/>
      <c r="AL2600" s="216"/>
      <c r="AM2600" s="216"/>
      <c r="AP2600" s="216"/>
      <c r="AQ2600" s="216"/>
      <c r="AT2600" s="216"/>
      <c r="AU2600" s="216"/>
      <c r="AX2600" s="216"/>
      <c r="AY2600" s="216"/>
      <c r="BB2600" s="216"/>
      <c r="BC2600" s="216"/>
      <c r="BF2600" s="216"/>
      <c r="BG2600" s="216"/>
      <c r="BJ2600" s="216"/>
      <c r="BK2600" s="216"/>
      <c r="BN2600" s="216"/>
      <c r="BO2600" s="216"/>
      <c r="BR2600" s="216"/>
      <c r="BS2600" s="216"/>
      <c r="BV2600" s="216"/>
      <c r="BW2600" s="216"/>
      <c r="BZ2600" s="216"/>
      <c r="CA2600" s="216"/>
      <c r="CD2600" s="216"/>
      <c r="CE2600" s="216"/>
      <c r="CL2600" s="215"/>
      <c r="CO2600" s="215"/>
      <c r="CP2600" s="215"/>
      <c r="CT2600" s="86"/>
    </row>
    <row r="2601" spans="6:98">
      <c r="F2601" s="215"/>
      <c r="S2601" s="216"/>
      <c r="T2601" s="216"/>
      <c r="U2601" s="216"/>
      <c r="V2601" s="216"/>
      <c r="W2601" s="216"/>
      <c r="X2601" s="216"/>
      <c r="Y2601" s="216"/>
      <c r="Z2601" s="216"/>
      <c r="AA2601" s="216"/>
      <c r="AB2601" s="216"/>
      <c r="AC2601" s="216"/>
      <c r="AD2601" s="216"/>
      <c r="AH2601" s="216"/>
      <c r="AI2601" s="216"/>
      <c r="AL2601" s="216"/>
      <c r="AM2601" s="216"/>
      <c r="AP2601" s="216"/>
      <c r="AQ2601" s="216"/>
      <c r="AT2601" s="216"/>
      <c r="AU2601" s="216"/>
      <c r="AX2601" s="216"/>
      <c r="AY2601" s="216"/>
      <c r="BB2601" s="216"/>
      <c r="BC2601" s="216"/>
      <c r="BF2601" s="216"/>
      <c r="BG2601" s="216"/>
      <c r="BJ2601" s="216"/>
      <c r="BK2601" s="216"/>
      <c r="BN2601" s="216"/>
      <c r="BO2601" s="216"/>
      <c r="BR2601" s="216"/>
      <c r="BS2601" s="216"/>
      <c r="BV2601" s="216"/>
      <c r="BW2601" s="216"/>
      <c r="BZ2601" s="216"/>
      <c r="CA2601" s="216"/>
      <c r="CD2601" s="216"/>
      <c r="CE2601" s="216"/>
      <c r="CL2601" s="215"/>
      <c r="CO2601" s="215"/>
      <c r="CP2601" s="215"/>
      <c r="CT2601" s="86"/>
    </row>
    <row r="2602" spans="6:98">
      <c r="F2602" s="215"/>
      <c r="S2602" s="216"/>
      <c r="T2602" s="216"/>
      <c r="U2602" s="216"/>
      <c r="V2602" s="216"/>
      <c r="W2602" s="216"/>
      <c r="X2602" s="216"/>
      <c r="Y2602" s="216"/>
      <c r="Z2602" s="216"/>
      <c r="AA2602" s="216"/>
      <c r="AB2602" s="216"/>
      <c r="AC2602" s="216"/>
      <c r="AD2602" s="216"/>
      <c r="AH2602" s="216"/>
      <c r="AI2602" s="216"/>
      <c r="AL2602" s="216"/>
      <c r="AM2602" s="216"/>
      <c r="AP2602" s="216"/>
      <c r="AQ2602" s="216"/>
      <c r="AT2602" s="216"/>
      <c r="AU2602" s="216"/>
      <c r="AX2602" s="216"/>
      <c r="AY2602" s="216"/>
      <c r="BB2602" s="216"/>
      <c r="BC2602" s="216"/>
      <c r="BF2602" s="216"/>
      <c r="BG2602" s="216"/>
      <c r="BJ2602" s="216"/>
      <c r="BK2602" s="216"/>
      <c r="BN2602" s="216"/>
      <c r="BO2602" s="216"/>
      <c r="BR2602" s="216"/>
      <c r="BS2602" s="216"/>
      <c r="BV2602" s="216"/>
      <c r="BW2602" s="216"/>
      <c r="BZ2602" s="216"/>
      <c r="CA2602" s="216"/>
      <c r="CD2602" s="216"/>
      <c r="CE2602" s="216"/>
      <c r="CL2602" s="215"/>
      <c r="CO2602" s="215"/>
      <c r="CP2602" s="215"/>
      <c r="CT2602" s="86"/>
    </row>
    <row r="2603" spans="6:98">
      <c r="F2603" s="215"/>
      <c r="S2603" s="216"/>
      <c r="T2603" s="216"/>
      <c r="U2603" s="216"/>
      <c r="V2603" s="216"/>
      <c r="W2603" s="216"/>
      <c r="X2603" s="216"/>
      <c r="Y2603" s="216"/>
      <c r="Z2603" s="216"/>
      <c r="AA2603" s="216"/>
      <c r="AB2603" s="216"/>
      <c r="AC2603" s="216"/>
      <c r="AD2603" s="216"/>
      <c r="AH2603" s="216"/>
      <c r="AI2603" s="216"/>
      <c r="AL2603" s="216"/>
      <c r="AM2603" s="216"/>
      <c r="AP2603" s="216"/>
      <c r="AQ2603" s="216"/>
      <c r="AT2603" s="216"/>
      <c r="AU2603" s="216"/>
      <c r="AX2603" s="216"/>
      <c r="AY2603" s="216"/>
      <c r="BB2603" s="216"/>
      <c r="BC2603" s="216"/>
      <c r="BF2603" s="216"/>
      <c r="BG2603" s="216"/>
      <c r="BJ2603" s="216"/>
      <c r="BK2603" s="216"/>
      <c r="BN2603" s="216"/>
      <c r="BO2603" s="216"/>
      <c r="BR2603" s="216"/>
      <c r="BS2603" s="216"/>
      <c r="BV2603" s="216"/>
      <c r="BW2603" s="216"/>
      <c r="BZ2603" s="216"/>
      <c r="CA2603" s="216"/>
      <c r="CD2603" s="216"/>
      <c r="CE2603" s="216"/>
      <c r="CL2603" s="215"/>
      <c r="CO2603" s="215"/>
      <c r="CP2603" s="215"/>
      <c r="CT2603" s="86"/>
    </row>
    <row r="2604" spans="6:98">
      <c r="F2604" s="215"/>
      <c r="S2604" s="216"/>
      <c r="T2604" s="216"/>
      <c r="U2604" s="216"/>
      <c r="V2604" s="216"/>
      <c r="W2604" s="216"/>
      <c r="X2604" s="216"/>
      <c r="Y2604" s="216"/>
      <c r="Z2604" s="216"/>
      <c r="AA2604" s="216"/>
      <c r="AB2604" s="216"/>
      <c r="AC2604" s="216"/>
      <c r="AD2604" s="216"/>
      <c r="AH2604" s="216"/>
      <c r="AI2604" s="216"/>
      <c r="AL2604" s="216"/>
      <c r="AM2604" s="216"/>
      <c r="AP2604" s="216"/>
      <c r="AQ2604" s="216"/>
      <c r="AT2604" s="216"/>
      <c r="AU2604" s="216"/>
      <c r="AX2604" s="216"/>
      <c r="AY2604" s="216"/>
      <c r="BB2604" s="216"/>
      <c r="BC2604" s="216"/>
      <c r="BF2604" s="216"/>
      <c r="BG2604" s="216"/>
      <c r="BJ2604" s="216"/>
      <c r="BK2604" s="216"/>
      <c r="BN2604" s="216"/>
      <c r="BO2604" s="216"/>
      <c r="BR2604" s="216"/>
      <c r="BS2604" s="216"/>
      <c r="BV2604" s="216"/>
      <c r="BW2604" s="216"/>
      <c r="BZ2604" s="216"/>
      <c r="CA2604" s="216"/>
      <c r="CD2604" s="216"/>
      <c r="CE2604" s="216"/>
      <c r="CL2604" s="215"/>
      <c r="CO2604" s="215"/>
      <c r="CP2604" s="215"/>
      <c r="CT2604" s="86"/>
    </row>
    <row r="2605" spans="6:98">
      <c r="F2605" s="215"/>
      <c r="S2605" s="216"/>
      <c r="T2605" s="216"/>
      <c r="U2605" s="216"/>
      <c r="V2605" s="216"/>
      <c r="W2605" s="216"/>
      <c r="X2605" s="216"/>
      <c r="Y2605" s="216"/>
      <c r="Z2605" s="216"/>
      <c r="AA2605" s="216"/>
      <c r="AB2605" s="216"/>
      <c r="AC2605" s="216"/>
      <c r="AD2605" s="216"/>
      <c r="AH2605" s="216"/>
      <c r="AI2605" s="216"/>
      <c r="AL2605" s="216"/>
      <c r="AM2605" s="216"/>
      <c r="AP2605" s="216"/>
      <c r="AQ2605" s="216"/>
      <c r="AT2605" s="216"/>
      <c r="AU2605" s="216"/>
      <c r="AX2605" s="216"/>
      <c r="AY2605" s="216"/>
      <c r="BB2605" s="216"/>
      <c r="BC2605" s="216"/>
      <c r="BF2605" s="216"/>
      <c r="BG2605" s="216"/>
      <c r="BJ2605" s="216"/>
      <c r="BK2605" s="216"/>
      <c r="BN2605" s="216"/>
      <c r="BO2605" s="216"/>
      <c r="BR2605" s="216"/>
      <c r="BS2605" s="216"/>
      <c r="BV2605" s="216"/>
      <c r="BW2605" s="216"/>
      <c r="BZ2605" s="216"/>
      <c r="CA2605" s="216"/>
      <c r="CD2605" s="216"/>
      <c r="CE2605" s="216"/>
      <c r="CL2605" s="215"/>
      <c r="CO2605" s="215"/>
      <c r="CP2605" s="215"/>
      <c r="CT2605" s="86"/>
    </row>
    <row r="2606" spans="6:98">
      <c r="F2606" s="215"/>
      <c r="S2606" s="216"/>
      <c r="T2606" s="216"/>
      <c r="U2606" s="216"/>
      <c r="V2606" s="216"/>
      <c r="W2606" s="216"/>
      <c r="X2606" s="216"/>
      <c r="Y2606" s="216"/>
      <c r="Z2606" s="216"/>
      <c r="AA2606" s="216"/>
      <c r="AB2606" s="216"/>
      <c r="AC2606" s="216"/>
      <c r="AD2606" s="216"/>
      <c r="AH2606" s="216"/>
      <c r="AI2606" s="216"/>
      <c r="AL2606" s="216"/>
      <c r="AM2606" s="216"/>
      <c r="AP2606" s="216"/>
      <c r="AQ2606" s="216"/>
      <c r="AT2606" s="216"/>
      <c r="AU2606" s="216"/>
      <c r="AX2606" s="216"/>
      <c r="AY2606" s="216"/>
      <c r="BB2606" s="216"/>
      <c r="BC2606" s="216"/>
      <c r="BF2606" s="216"/>
      <c r="BG2606" s="216"/>
      <c r="BJ2606" s="216"/>
      <c r="BK2606" s="216"/>
      <c r="BN2606" s="216"/>
      <c r="BO2606" s="216"/>
      <c r="BR2606" s="216"/>
      <c r="BS2606" s="216"/>
      <c r="BV2606" s="216"/>
      <c r="BW2606" s="216"/>
      <c r="BZ2606" s="216"/>
      <c r="CA2606" s="216"/>
      <c r="CD2606" s="216"/>
      <c r="CE2606" s="216"/>
      <c r="CL2606" s="215"/>
      <c r="CO2606" s="215"/>
      <c r="CP2606" s="215"/>
      <c r="CT2606" s="86"/>
    </row>
    <row r="2607" spans="6:98">
      <c r="F2607" s="215"/>
      <c r="S2607" s="216"/>
      <c r="T2607" s="216"/>
      <c r="U2607" s="216"/>
      <c r="V2607" s="216"/>
      <c r="W2607" s="216"/>
      <c r="X2607" s="216"/>
      <c r="Y2607" s="216"/>
      <c r="Z2607" s="216"/>
      <c r="AA2607" s="216"/>
      <c r="AB2607" s="216"/>
      <c r="AC2607" s="216"/>
      <c r="AD2607" s="216"/>
      <c r="AH2607" s="216"/>
      <c r="AI2607" s="216"/>
      <c r="AL2607" s="216"/>
      <c r="AM2607" s="216"/>
      <c r="AP2607" s="216"/>
      <c r="AQ2607" s="216"/>
      <c r="AT2607" s="216"/>
      <c r="AU2607" s="216"/>
      <c r="AX2607" s="216"/>
      <c r="AY2607" s="216"/>
      <c r="BB2607" s="216"/>
      <c r="BC2607" s="216"/>
      <c r="BF2607" s="216"/>
      <c r="BG2607" s="216"/>
      <c r="BJ2607" s="216"/>
      <c r="BK2607" s="216"/>
      <c r="BN2607" s="216"/>
      <c r="BO2607" s="216"/>
      <c r="BR2607" s="216"/>
      <c r="BS2607" s="216"/>
      <c r="BV2607" s="216"/>
      <c r="BW2607" s="216"/>
      <c r="BZ2607" s="216"/>
      <c r="CA2607" s="216"/>
      <c r="CD2607" s="216"/>
      <c r="CE2607" s="216"/>
      <c r="CL2607" s="215"/>
      <c r="CO2607" s="215"/>
      <c r="CP2607" s="215"/>
      <c r="CT2607" s="86"/>
    </row>
    <row r="2608" spans="6:98">
      <c r="F2608" s="215"/>
      <c r="S2608" s="216"/>
      <c r="T2608" s="216"/>
      <c r="U2608" s="216"/>
      <c r="V2608" s="216"/>
      <c r="W2608" s="216"/>
      <c r="X2608" s="216"/>
      <c r="Y2608" s="216"/>
      <c r="Z2608" s="216"/>
      <c r="AA2608" s="216"/>
      <c r="AB2608" s="216"/>
      <c r="AC2608" s="216"/>
      <c r="AD2608" s="216"/>
      <c r="AH2608" s="216"/>
      <c r="AI2608" s="216"/>
      <c r="AL2608" s="216"/>
      <c r="AM2608" s="216"/>
      <c r="AP2608" s="216"/>
      <c r="AQ2608" s="216"/>
      <c r="AT2608" s="216"/>
      <c r="AU2608" s="216"/>
      <c r="AX2608" s="216"/>
      <c r="AY2608" s="216"/>
      <c r="BB2608" s="216"/>
      <c r="BC2608" s="216"/>
      <c r="BF2608" s="216"/>
      <c r="BG2608" s="216"/>
      <c r="BJ2608" s="216"/>
      <c r="BK2608" s="216"/>
      <c r="BN2608" s="216"/>
      <c r="BO2608" s="216"/>
      <c r="BR2608" s="216"/>
      <c r="BS2608" s="216"/>
      <c r="BV2608" s="216"/>
      <c r="BW2608" s="216"/>
      <c r="BZ2608" s="216"/>
      <c r="CA2608" s="216"/>
      <c r="CD2608" s="216"/>
      <c r="CE2608" s="216"/>
      <c r="CL2608" s="215"/>
      <c r="CO2608" s="215"/>
      <c r="CP2608" s="215"/>
      <c r="CT2608" s="86"/>
    </row>
    <row r="2609" spans="6:98">
      <c r="F2609" s="215"/>
      <c r="S2609" s="216"/>
      <c r="T2609" s="216"/>
      <c r="U2609" s="216"/>
      <c r="V2609" s="216"/>
      <c r="W2609" s="216"/>
      <c r="X2609" s="216"/>
      <c r="Y2609" s="216"/>
      <c r="Z2609" s="216"/>
      <c r="AA2609" s="216"/>
      <c r="AB2609" s="216"/>
      <c r="AC2609" s="216"/>
      <c r="AD2609" s="216"/>
      <c r="AH2609" s="216"/>
      <c r="AI2609" s="216"/>
      <c r="AL2609" s="216"/>
      <c r="AM2609" s="216"/>
      <c r="AP2609" s="216"/>
      <c r="AQ2609" s="216"/>
      <c r="AT2609" s="216"/>
      <c r="AU2609" s="216"/>
      <c r="AX2609" s="216"/>
      <c r="AY2609" s="216"/>
      <c r="BB2609" s="216"/>
      <c r="BC2609" s="216"/>
      <c r="BF2609" s="216"/>
      <c r="BG2609" s="216"/>
      <c r="BJ2609" s="216"/>
      <c r="BK2609" s="216"/>
      <c r="BN2609" s="216"/>
      <c r="BO2609" s="216"/>
      <c r="BR2609" s="216"/>
      <c r="BS2609" s="216"/>
      <c r="BV2609" s="216"/>
      <c r="BW2609" s="216"/>
      <c r="BZ2609" s="216"/>
      <c r="CA2609" s="216"/>
      <c r="CD2609" s="216"/>
      <c r="CE2609" s="216"/>
      <c r="CL2609" s="215"/>
      <c r="CO2609" s="215"/>
      <c r="CP2609" s="215"/>
      <c r="CT2609" s="86"/>
    </row>
    <row r="2610" spans="6:98">
      <c r="F2610" s="215"/>
      <c r="S2610" s="216"/>
      <c r="T2610" s="216"/>
      <c r="U2610" s="216"/>
      <c r="V2610" s="216"/>
      <c r="W2610" s="216"/>
      <c r="X2610" s="216"/>
      <c r="Y2610" s="216"/>
      <c r="Z2610" s="216"/>
      <c r="AA2610" s="216"/>
      <c r="AB2610" s="216"/>
      <c r="AC2610" s="216"/>
      <c r="AD2610" s="216"/>
      <c r="AH2610" s="216"/>
      <c r="AI2610" s="216"/>
      <c r="AL2610" s="216"/>
      <c r="AM2610" s="216"/>
      <c r="AP2610" s="216"/>
      <c r="AQ2610" s="216"/>
      <c r="AT2610" s="216"/>
      <c r="AU2610" s="216"/>
      <c r="AX2610" s="216"/>
      <c r="AY2610" s="216"/>
      <c r="BB2610" s="216"/>
      <c r="BC2610" s="216"/>
      <c r="BF2610" s="216"/>
      <c r="BG2610" s="216"/>
      <c r="BJ2610" s="216"/>
      <c r="BK2610" s="216"/>
      <c r="BN2610" s="216"/>
      <c r="BO2610" s="216"/>
      <c r="BR2610" s="216"/>
      <c r="BS2610" s="216"/>
      <c r="BV2610" s="216"/>
      <c r="BW2610" s="216"/>
      <c r="BZ2610" s="216"/>
      <c r="CA2610" s="216"/>
      <c r="CD2610" s="216"/>
      <c r="CE2610" s="216"/>
      <c r="CL2610" s="215"/>
      <c r="CO2610" s="215"/>
      <c r="CP2610" s="215"/>
      <c r="CT2610" s="86"/>
    </row>
    <row r="2611" spans="6:98">
      <c r="F2611" s="215"/>
      <c r="S2611" s="216"/>
      <c r="T2611" s="216"/>
      <c r="U2611" s="216"/>
      <c r="V2611" s="216"/>
      <c r="W2611" s="216"/>
      <c r="X2611" s="216"/>
      <c r="Y2611" s="216"/>
      <c r="Z2611" s="216"/>
      <c r="AA2611" s="216"/>
      <c r="AB2611" s="216"/>
      <c r="AC2611" s="216"/>
      <c r="AD2611" s="216"/>
      <c r="AH2611" s="216"/>
      <c r="AI2611" s="216"/>
      <c r="AL2611" s="216"/>
      <c r="AM2611" s="216"/>
      <c r="AP2611" s="216"/>
      <c r="AQ2611" s="216"/>
      <c r="AT2611" s="216"/>
      <c r="AU2611" s="216"/>
      <c r="AX2611" s="216"/>
      <c r="AY2611" s="216"/>
      <c r="BB2611" s="216"/>
      <c r="BC2611" s="216"/>
      <c r="BF2611" s="216"/>
      <c r="BG2611" s="216"/>
      <c r="BJ2611" s="216"/>
      <c r="BK2611" s="216"/>
      <c r="BN2611" s="216"/>
      <c r="BO2611" s="216"/>
      <c r="BR2611" s="216"/>
      <c r="BS2611" s="216"/>
      <c r="BV2611" s="216"/>
      <c r="BW2611" s="216"/>
      <c r="BZ2611" s="216"/>
      <c r="CA2611" s="216"/>
      <c r="CD2611" s="216"/>
      <c r="CE2611" s="216"/>
      <c r="CL2611" s="215"/>
      <c r="CO2611" s="215"/>
      <c r="CP2611" s="215"/>
      <c r="CT2611" s="86"/>
    </row>
    <row r="2612" spans="6:98">
      <c r="F2612" s="215"/>
      <c r="S2612" s="216"/>
      <c r="T2612" s="216"/>
      <c r="U2612" s="216"/>
      <c r="V2612" s="216"/>
      <c r="W2612" s="216"/>
      <c r="X2612" s="216"/>
      <c r="Y2612" s="216"/>
      <c r="Z2612" s="216"/>
      <c r="AA2612" s="216"/>
      <c r="AB2612" s="216"/>
      <c r="AC2612" s="216"/>
      <c r="AD2612" s="216"/>
      <c r="AH2612" s="216"/>
      <c r="AI2612" s="216"/>
      <c r="AL2612" s="216"/>
      <c r="AM2612" s="216"/>
      <c r="AP2612" s="216"/>
      <c r="AQ2612" s="216"/>
      <c r="AT2612" s="216"/>
      <c r="AU2612" s="216"/>
      <c r="AX2612" s="216"/>
      <c r="AY2612" s="216"/>
      <c r="BB2612" s="216"/>
      <c r="BC2612" s="216"/>
      <c r="BF2612" s="216"/>
      <c r="BG2612" s="216"/>
      <c r="BJ2612" s="216"/>
      <c r="BK2612" s="216"/>
      <c r="BN2612" s="216"/>
      <c r="BO2612" s="216"/>
      <c r="BR2612" s="216"/>
      <c r="BS2612" s="216"/>
      <c r="BV2612" s="216"/>
      <c r="BW2612" s="216"/>
      <c r="BZ2612" s="216"/>
      <c r="CA2612" s="216"/>
      <c r="CD2612" s="216"/>
      <c r="CE2612" s="216"/>
      <c r="CL2612" s="215"/>
      <c r="CO2612" s="215"/>
      <c r="CP2612" s="215"/>
      <c r="CT2612" s="86"/>
    </row>
    <row r="2613" spans="6:98">
      <c r="F2613" s="215"/>
      <c r="S2613" s="216"/>
      <c r="T2613" s="216"/>
      <c r="U2613" s="216"/>
      <c r="V2613" s="216"/>
      <c r="W2613" s="216"/>
      <c r="X2613" s="216"/>
      <c r="Y2613" s="216"/>
      <c r="Z2613" s="216"/>
      <c r="AA2613" s="216"/>
      <c r="AB2613" s="216"/>
      <c r="AC2613" s="216"/>
      <c r="AD2613" s="216"/>
      <c r="AH2613" s="216"/>
      <c r="AI2613" s="216"/>
      <c r="AL2613" s="216"/>
      <c r="AM2613" s="216"/>
      <c r="AP2613" s="216"/>
      <c r="AQ2613" s="216"/>
      <c r="AT2613" s="216"/>
      <c r="AU2613" s="216"/>
      <c r="AX2613" s="216"/>
      <c r="AY2613" s="216"/>
      <c r="BB2613" s="216"/>
      <c r="BC2613" s="216"/>
      <c r="BF2613" s="216"/>
      <c r="BG2613" s="216"/>
      <c r="BJ2613" s="216"/>
      <c r="BK2613" s="216"/>
      <c r="BN2613" s="216"/>
      <c r="BO2613" s="216"/>
      <c r="BR2613" s="216"/>
      <c r="BS2613" s="216"/>
      <c r="BV2613" s="216"/>
      <c r="BW2613" s="216"/>
      <c r="BZ2613" s="216"/>
      <c r="CA2613" s="216"/>
      <c r="CD2613" s="216"/>
      <c r="CE2613" s="216"/>
      <c r="CL2613" s="215"/>
      <c r="CO2613" s="215"/>
      <c r="CP2613" s="215"/>
      <c r="CT2613" s="86"/>
    </row>
    <row r="2614" spans="6:98">
      <c r="F2614" s="215"/>
      <c r="S2614" s="216"/>
      <c r="T2614" s="216"/>
      <c r="U2614" s="216"/>
      <c r="V2614" s="216"/>
      <c r="W2614" s="216"/>
      <c r="X2614" s="216"/>
      <c r="Y2614" s="216"/>
      <c r="Z2614" s="216"/>
      <c r="AA2614" s="216"/>
      <c r="AB2614" s="216"/>
      <c r="AC2614" s="216"/>
      <c r="AD2614" s="216"/>
      <c r="AH2614" s="216"/>
      <c r="AI2614" s="216"/>
      <c r="AL2614" s="216"/>
      <c r="AM2614" s="216"/>
      <c r="AP2614" s="216"/>
      <c r="AQ2614" s="216"/>
      <c r="AT2614" s="216"/>
      <c r="AU2614" s="216"/>
      <c r="AX2614" s="216"/>
      <c r="AY2614" s="216"/>
      <c r="BB2614" s="216"/>
      <c r="BC2614" s="216"/>
      <c r="BF2614" s="216"/>
      <c r="BG2614" s="216"/>
      <c r="BJ2614" s="216"/>
      <c r="BK2614" s="216"/>
      <c r="BN2614" s="216"/>
      <c r="BO2614" s="216"/>
      <c r="BR2614" s="216"/>
      <c r="BS2614" s="216"/>
      <c r="BV2614" s="216"/>
      <c r="BW2614" s="216"/>
      <c r="BZ2614" s="216"/>
      <c r="CA2614" s="216"/>
      <c r="CD2614" s="216"/>
      <c r="CE2614" s="216"/>
      <c r="CL2614" s="215"/>
      <c r="CO2614" s="215"/>
      <c r="CP2614" s="215"/>
      <c r="CT2614" s="86"/>
    </row>
    <row r="2615" spans="6:98">
      <c r="F2615" s="215"/>
      <c r="S2615" s="216"/>
      <c r="T2615" s="216"/>
      <c r="U2615" s="216"/>
      <c r="V2615" s="216"/>
      <c r="W2615" s="216"/>
      <c r="X2615" s="216"/>
      <c r="Y2615" s="216"/>
      <c r="Z2615" s="216"/>
      <c r="AA2615" s="216"/>
      <c r="AB2615" s="216"/>
      <c r="AC2615" s="216"/>
      <c r="AD2615" s="216"/>
      <c r="AH2615" s="216"/>
      <c r="AI2615" s="216"/>
      <c r="AL2615" s="216"/>
      <c r="AM2615" s="216"/>
      <c r="AP2615" s="216"/>
      <c r="AQ2615" s="216"/>
      <c r="AT2615" s="216"/>
      <c r="AU2615" s="216"/>
      <c r="AX2615" s="216"/>
      <c r="AY2615" s="216"/>
      <c r="BB2615" s="216"/>
      <c r="BC2615" s="216"/>
      <c r="BF2615" s="216"/>
      <c r="BG2615" s="216"/>
      <c r="BJ2615" s="216"/>
      <c r="BK2615" s="216"/>
      <c r="BN2615" s="216"/>
      <c r="BO2615" s="216"/>
      <c r="BR2615" s="216"/>
      <c r="BS2615" s="216"/>
      <c r="BV2615" s="216"/>
      <c r="BW2615" s="216"/>
      <c r="BZ2615" s="216"/>
      <c r="CA2615" s="216"/>
      <c r="CD2615" s="216"/>
      <c r="CE2615" s="216"/>
      <c r="CL2615" s="215"/>
      <c r="CO2615" s="215"/>
      <c r="CP2615" s="215"/>
      <c r="CT2615" s="86"/>
    </row>
    <row r="2616" spans="6:98">
      <c r="F2616" s="215"/>
      <c r="S2616" s="216"/>
      <c r="T2616" s="216"/>
      <c r="U2616" s="216"/>
      <c r="V2616" s="216"/>
      <c r="W2616" s="216"/>
      <c r="X2616" s="216"/>
      <c r="Y2616" s="216"/>
      <c r="Z2616" s="216"/>
      <c r="AA2616" s="216"/>
      <c r="AB2616" s="216"/>
      <c r="AC2616" s="216"/>
      <c r="AD2616" s="216"/>
      <c r="AH2616" s="216"/>
      <c r="AI2616" s="216"/>
      <c r="AL2616" s="216"/>
      <c r="AM2616" s="216"/>
      <c r="AP2616" s="216"/>
      <c r="AQ2616" s="216"/>
      <c r="AT2616" s="216"/>
      <c r="AU2616" s="216"/>
      <c r="AX2616" s="216"/>
      <c r="AY2616" s="216"/>
      <c r="BB2616" s="216"/>
      <c r="BC2616" s="216"/>
      <c r="BF2616" s="216"/>
      <c r="BG2616" s="216"/>
      <c r="BJ2616" s="216"/>
      <c r="BK2616" s="216"/>
      <c r="BN2616" s="216"/>
      <c r="BO2616" s="216"/>
      <c r="BR2616" s="216"/>
      <c r="BS2616" s="216"/>
      <c r="BV2616" s="216"/>
      <c r="BW2616" s="216"/>
      <c r="BZ2616" s="216"/>
      <c r="CA2616" s="216"/>
      <c r="CD2616" s="216"/>
      <c r="CE2616" s="216"/>
      <c r="CL2616" s="215"/>
      <c r="CO2616" s="215"/>
      <c r="CP2616" s="215"/>
      <c r="CT2616" s="86"/>
    </row>
    <row r="2617" spans="6:98">
      <c r="F2617" s="215"/>
      <c r="S2617" s="216"/>
      <c r="T2617" s="216"/>
      <c r="U2617" s="216"/>
      <c r="V2617" s="216"/>
      <c r="W2617" s="216"/>
      <c r="X2617" s="216"/>
      <c r="Y2617" s="216"/>
      <c r="Z2617" s="216"/>
      <c r="AA2617" s="216"/>
      <c r="AB2617" s="216"/>
      <c r="AC2617" s="216"/>
      <c r="AD2617" s="216"/>
      <c r="AH2617" s="216"/>
      <c r="AI2617" s="216"/>
      <c r="AL2617" s="216"/>
      <c r="AM2617" s="216"/>
      <c r="AP2617" s="216"/>
      <c r="AQ2617" s="216"/>
      <c r="AT2617" s="216"/>
      <c r="AU2617" s="216"/>
      <c r="AX2617" s="216"/>
      <c r="AY2617" s="216"/>
      <c r="BB2617" s="216"/>
      <c r="BC2617" s="216"/>
      <c r="BF2617" s="216"/>
      <c r="BG2617" s="216"/>
      <c r="BJ2617" s="216"/>
      <c r="BK2617" s="216"/>
      <c r="BN2617" s="216"/>
      <c r="BO2617" s="216"/>
      <c r="BR2617" s="216"/>
      <c r="BS2617" s="216"/>
      <c r="BV2617" s="216"/>
      <c r="BW2617" s="216"/>
      <c r="BZ2617" s="216"/>
      <c r="CA2617" s="216"/>
      <c r="CD2617" s="216"/>
      <c r="CE2617" s="216"/>
      <c r="CL2617" s="215"/>
      <c r="CO2617" s="215"/>
      <c r="CP2617" s="215"/>
      <c r="CT2617" s="86"/>
    </row>
    <row r="2618" spans="6:98">
      <c r="F2618" s="215"/>
      <c r="S2618" s="216"/>
      <c r="T2618" s="216"/>
      <c r="U2618" s="216"/>
      <c r="V2618" s="216"/>
      <c r="W2618" s="216"/>
      <c r="X2618" s="216"/>
      <c r="Y2618" s="216"/>
      <c r="Z2618" s="216"/>
      <c r="AA2618" s="216"/>
      <c r="AB2618" s="216"/>
      <c r="AC2618" s="216"/>
      <c r="AD2618" s="216"/>
      <c r="AH2618" s="216"/>
      <c r="AI2618" s="216"/>
      <c r="AL2618" s="216"/>
      <c r="AM2618" s="216"/>
      <c r="AP2618" s="216"/>
      <c r="AQ2618" s="216"/>
      <c r="AT2618" s="216"/>
      <c r="AU2618" s="216"/>
      <c r="AX2618" s="216"/>
      <c r="AY2618" s="216"/>
      <c r="BB2618" s="216"/>
      <c r="BC2618" s="216"/>
      <c r="BF2618" s="216"/>
      <c r="BG2618" s="216"/>
      <c r="BJ2618" s="216"/>
      <c r="BK2618" s="216"/>
      <c r="BN2618" s="216"/>
      <c r="BO2618" s="216"/>
      <c r="BR2618" s="216"/>
      <c r="BS2618" s="216"/>
      <c r="BV2618" s="216"/>
      <c r="BW2618" s="216"/>
      <c r="BZ2618" s="216"/>
      <c r="CA2618" s="216"/>
      <c r="CD2618" s="216"/>
      <c r="CE2618" s="216"/>
      <c r="CL2618" s="215"/>
      <c r="CO2618" s="215"/>
      <c r="CP2618" s="215"/>
      <c r="CT2618" s="86"/>
    </row>
    <row r="2619" spans="6:98">
      <c r="F2619" s="215"/>
      <c r="S2619" s="216"/>
      <c r="T2619" s="216"/>
      <c r="U2619" s="216"/>
      <c r="V2619" s="216"/>
      <c r="W2619" s="216"/>
      <c r="X2619" s="216"/>
      <c r="Y2619" s="216"/>
      <c r="Z2619" s="216"/>
      <c r="AA2619" s="216"/>
      <c r="AB2619" s="216"/>
      <c r="AC2619" s="216"/>
      <c r="AD2619" s="216"/>
      <c r="AH2619" s="216"/>
      <c r="AI2619" s="216"/>
      <c r="AL2619" s="216"/>
      <c r="AM2619" s="216"/>
      <c r="AP2619" s="216"/>
      <c r="AQ2619" s="216"/>
      <c r="AT2619" s="216"/>
      <c r="AU2619" s="216"/>
      <c r="AX2619" s="216"/>
      <c r="AY2619" s="216"/>
      <c r="BB2619" s="216"/>
      <c r="BC2619" s="216"/>
      <c r="BF2619" s="216"/>
      <c r="BG2619" s="216"/>
      <c r="BJ2619" s="216"/>
      <c r="BK2619" s="216"/>
      <c r="BN2619" s="216"/>
      <c r="BO2619" s="216"/>
      <c r="BR2619" s="216"/>
      <c r="BS2619" s="216"/>
      <c r="BV2619" s="216"/>
      <c r="BW2619" s="216"/>
      <c r="BZ2619" s="216"/>
      <c r="CA2619" s="216"/>
      <c r="CD2619" s="216"/>
      <c r="CE2619" s="216"/>
      <c r="CL2619" s="215"/>
      <c r="CO2619" s="215"/>
      <c r="CP2619" s="215"/>
      <c r="CT2619" s="86"/>
    </row>
    <row r="2620" spans="6:98">
      <c r="F2620" s="215"/>
      <c r="S2620" s="216"/>
      <c r="T2620" s="216"/>
      <c r="U2620" s="216"/>
      <c r="V2620" s="216"/>
      <c r="W2620" s="216"/>
      <c r="X2620" s="216"/>
      <c r="Y2620" s="216"/>
      <c r="Z2620" s="216"/>
      <c r="AA2620" s="216"/>
      <c r="AB2620" s="216"/>
      <c r="AC2620" s="216"/>
      <c r="AD2620" s="216"/>
      <c r="AH2620" s="216"/>
      <c r="AI2620" s="216"/>
      <c r="AL2620" s="216"/>
      <c r="AM2620" s="216"/>
      <c r="AP2620" s="216"/>
      <c r="AQ2620" s="216"/>
      <c r="AT2620" s="216"/>
      <c r="AU2620" s="216"/>
      <c r="AX2620" s="216"/>
      <c r="AY2620" s="216"/>
      <c r="BB2620" s="216"/>
      <c r="BC2620" s="216"/>
      <c r="BF2620" s="216"/>
      <c r="BG2620" s="216"/>
      <c r="BJ2620" s="216"/>
      <c r="BK2620" s="216"/>
      <c r="BN2620" s="216"/>
      <c r="BO2620" s="216"/>
      <c r="BR2620" s="216"/>
      <c r="BS2620" s="216"/>
      <c r="BV2620" s="216"/>
      <c r="BW2620" s="216"/>
      <c r="BZ2620" s="216"/>
      <c r="CA2620" s="216"/>
      <c r="CD2620" s="216"/>
      <c r="CE2620" s="216"/>
      <c r="CL2620" s="215"/>
      <c r="CO2620" s="215"/>
      <c r="CP2620" s="215"/>
      <c r="CT2620" s="86"/>
    </row>
    <row r="2621" spans="6:98">
      <c r="F2621" s="215"/>
      <c r="S2621" s="216"/>
      <c r="T2621" s="216"/>
      <c r="U2621" s="216"/>
      <c r="V2621" s="216"/>
      <c r="W2621" s="216"/>
      <c r="X2621" s="216"/>
      <c r="Y2621" s="216"/>
      <c r="Z2621" s="216"/>
      <c r="AA2621" s="216"/>
      <c r="AB2621" s="216"/>
      <c r="AC2621" s="216"/>
      <c r="AD2621" s="216"/>
      <c r="AH2621" s="216"/>
      <c r="AI2621" s="216"/>
      <c r="AL2621" s="216"/>
      <c r="AM2621" s="216"/>
      <c r="AP2621" s="216"/>
      <c r="AQ2621" s="216"/>
      <c r="AT2621" s="216"/>
      <c r="AU2621" s="216"/>
      <c r="AX2621" s="216"/>
      <c r="AY2621" s="216"/>
      <c r="BB2621" s="216"/>
      <c r="BC2621" s="216"/>
      <c r="BF2621" s="216"/>
      <c r="BG2621" s="216"/>
      <c r="BJ2621" s="216"/>
      <c r="BK2621" s="216"/>
      <c r="BN2621" s="216"/>
      <c r="BO2621" s="216"/>
      <c r="BR2621" s="216"/>
      <c r="BS2621" s="216"/>
      <c r="BV2621" s="216"/>
      <c r="BW2621" s="216"/>
      <c r="BZ2621" s="216"/>
      <c r="CA2621" s="216"/>
      <c r="CD2621" s="216"/>
      <c r="CE2621" s="216"/>
      <c r="CL2621" s="215"/>
      <c r="CO2621" s="215"/>
      <c r="CP2621" s="215"/>
      <c r="CT2621" s="86"/>
    </row>
    <row r="2622" spans="6:98">
      <c r="F2622" s="215"/>
      <c r="S2622" s="216"/>
      <c r="T2622" s="216"/>
      <c r="U2622" s="216"/>
      <c r="V2622" s="216"/>
      <c r="W2622" s="216"/>
      <c r="X2622" s="216"/>
      <c r="Y2622" s="216"/>
      <c r="Z2622" s="216"/>
      <c r="AA2622" s="216"/>
      <c r="AB2622" s="216"/>
      <c r="AC2622" s="216"/>
      <c r="AD2622" s="216"/>
      <c r="AH2622" s="216"/>
      <c r="AI2622" s="216"/>
      <c r="AL2622" s="216"/>
      <c r="AM2622" s="216"/>
      <c r="AP2622" s="216"/>
      <c r="AQ2622" s="216"/>
      <c r="AT2622" s="216"/>
      <c r="AU2622" s="216"/>
      <c r="AX2622" s="216"/>
      <c r="AY2622" s="216"/>
      <c r="BB2622" s="216"/>
      <c r="BC2622" s="216"/>
      <c r="BF2622" s="216"/>
      <c r="BG2622" s="216"/>
      <c r="BJ2622" s="216"/>
      <c r="BK2622" s="216"/>
      <c r="BN2622" s="216"/>
      <c r="BO2622" s="216"/>
      <c r="BR2622" s="216"/>
      <c r="BS2622" s="216"/>
      <c r="BV2622" s="216"/>
      <c r="BW2622" s="216"/>
      <c r="BZ2622" s="216"/>
      <c r="CA2622" s="216"/>
      <c r="CD2622" s="216"/>
      <c r="CE2622" s="216"/>
      <c r="CL2622" s="215"/>
      <c r="CO2622" s="215"/>
      <c r="CP2622" s="215"/>
      <c r="CT2622" s="86"/>
    </row>
    <row r="2623" spans="6:98">
      <c r="F2623" s="215"/>
      <c r="S2623" s="216"/>
      <c r="T2623" s="216"/>
      <c r="U2623" s="216"/>
      <c r="V2623" s="216"/>
      <c r="W2623" s="216"/>
      <c r="X2623" s="216"/>
      <c r="Y2623" s="216"/>
      <c r="Z2623" s="216"/>
      <c r="AA2623" s="216"/>
      <c r="AB2623" s="216"/>
      <c r="AC2623" s="216"/>
      <c r="AD2623" s="216"/>
      <c r="AH2623" s="216"/>
      <c r="AI2623" s="216"/>
      <c r="AL2623" s="216"/>
      <c r="AM2623" s="216"/>
      <c r="AP2623" s="216"/>
      <c r="AQ2623" s="216"/>
      <c r="AT2623" s="216"/>
      <c r="AU2623" s="216"/>
      <c r="AX2623" s="216"/>
      <c r="AY2623" s="216"/>
      <c r="BB2623" s="216"/>
      <c r="BC2623" s="216"/>
      <c r="BF2623" s="216"/>
      <c r="BG2623" s="216"/>
      <c r="BJ2623" s="216"/>
      <c r="BK2623" s="216"/>
      <c r="BN2623" s="216"/>
      <c r="BO2623" s="216"/>
      <c r="BR2623" s="216"/>
      <c r="BS2623" s="216"/>
      <c r="BV2623" s="216"/>
      <c r="BW2623" s="216"/>
      <c r="BZ2623" s="216"/>
      <c r="CA2623" s="216"/>
      <c r="CD2623" s="216"/>
      <c r="CE2623" s="216"/>
      <c r="CL2623" s="215"/>
      <c r="CO2623" s="215"/>
      <c r="CP2623" s="215"/>
      <c r="CT2623" s="86"/>
    </row>
    <row r="2624" spans="6:98">
      <c r="F2624" s="215"/>
      <c r="S2624" s="216"/>
      <c r="T2624" s="216"/>
      <c r="U2624" s="216"/>
      <c r="V2624" s="216"/>
      <c r="W2624" s="216"/>
      <c r="X2624" s="216"/>
      <c r="Y2624" s="216"/>
      <c r="Z2624" s="216"/>
      <c r="AA2624" s="216"/>
      <c r="AB2624" s="216"/>
      <c r="AC2624" s="216"/>
      <c r="AD2624" s="216"/>
      <c r="AH2624" s="216"/>
      <c r="AI2624" s="216"/>
      <c r="AL2624" s="216"/>
      <c r="AM2624" s="216"/>
      <c r="AP2624" s="216"/>
      <c r="AQ2624" s="216"/>
      <c r="AT2624" s="216"/>
      <c r="AU2624" s="216"/>
      <c r="AX2624" s="216"/>
      <c r="AY2624" s="216"/>
      <c r="BB2624" s="216"/>
      <c r="BC2624" s="216"/>
      <c r="BF2624" s="216"/>
      <c r="BG2624" s="216"/>
      <c r="BJ2624" s="216"/>
      <c r="BK2624" s="216"/>
      <c r="BN2624" s="216"/>
      <c r="BO2624" s="216"/>
      <c r="BR2624" s="216"/>
      <c r="BS2624" s="216"/>
      <c r="BV2624" s="216"/>
      <c r="BW2624" s="216"/>
      <c r="BZ2624" s="216"/>
      <c r="CA2624" s="216"/>
      <c r="CD2624" s="216"/>
      <c r="CE2624" s="216"/>
      <c r="CL2624" s="215"/>
      <c r="CO2624" s="215"/>
      <c r="CP2624" s="215"/>
      <c r="CT2624" s="86"/>
    </row>
    <row r="2625" spans="6:98">
      <c r="F2625" s="215"/>
      <c r="S2625" s="216"/>
      <c r="T2625" s="216"/>
      <c r="U2625" s="216"/>
      <c r="V2625" s="216"/>
      <c r="W2625" s="216"/>
      <c r="X2625" s="216"/>
      <c r="Y2625" s="216"/>
      <c r="Z2625" s="216"/>
      <c r="AA2625" s="216"/>
      <c r="AB2625" s="216"/>
      <c r="AC2625" s="216"/>
      <c r="AD2625" s="216"/>
      <c r="AH2625" s="216"/>
      <c r="AI2625" s="216"/>
      <c r="AL2625" s="216"/>
      <c r="AM2625" s="216"/>
      <c r="AP2625" s="216"/>
      <c r="AQ2625" s="216"/>
      <c r="AT2625" s="216"/>
      <c r="AU2625" s="216"/>
      <c r="AX2625" s="216"/>
      <c r="AY2625" s="216"/>
      <c r="BB2625" s="216"/>
      <c r="BC2625" s="216"/>
      <c r="BF2625" s="216"/>
      <c r="BG2625" s="216"/>
      <c r="BJ2625" s="216"/>
      <c r="BK2625" s="216"/>
      <c r="BN2625" s="216"/>
      <c r="BO2625" s="216"/>
      <c r="BR2625" s="216"/>
      <c r="BS2625" s="216"/>
      <c r="BV2625" s="216"/>
      <c r="BW2625" s="216"/>
      <c r="BZ2625" s="216"/>
      <c r="CA2625" s="216"/>
      <c r="CD2625" s="216"/>
      <c r="CE2625" s="216"/>
      <c r="CL2625" s="215"/>
      <c r="CO2625" s="215"/>
      <c r="CP2625" s="215"/>
      <c r="CT2625" s="86"/>
    </row>
    <row r="2626" spans="6:98">
      <c r="F2626" s="215"/>
      <c r="S2626" s="216"/>
      <c r="T2626" s="216"/>
      <c r="U2626" s="216"/>
      <c r="V2626" s="216"/>
      <c r="W2626" s="216"/>
      <c r="X2626" s="216"/>
      <c r="Y2626" s="216"/>
      <c r="Z2626" s="216"/>
      <c r="AA2626" s="216"/>
      <c r="AB2626" s="216"/>
      <c r="AC2626" s="216"/>
      <c r="AD2626" s="216"/>
      <c r="AH2626" s="216"/>
      <c r="AI2626" s="216"/>
      <c r="AL2626" s="216"/>
      <c r="AM2626" s="216"/>
      <c r="AP2626" s="216"/>
      <c r="AQ2626" s="216"/>
      <c r="AT2626" s="216"/>
      <c r="AU2626" s="216"/>
      <c r="AX2626" s="216"/>
      <c r="AY2626" s="216"/>
      <c r="BB2626" s="216"/>
      <c r="BC2626" s="216"/>
      <c r="BF2626" s="216"/>
      <c r="BG2626" s="216"/>
      <c r="BJ2626" s="216"/>
      <c r="BK2626" s="216"/>
      <c r="BN2626" s="216"/>
      <c r="BO2626" s="216"/>
      <c r="BR2626" s="216"/>
      <c r="BS2626" s="216"/>
      <c r="BV2626" s="216"/>
      <c r="BW2626" s="216"/>
      <c r="BZ2626" s="216"/>
      <c r="CA2626" s="216"/>
      <c r="CD2626" s="216"/>
      <c r="CE2626" s="216"/>
      <c r="CL2626" s="215"/>
      <c r="CO2626" s="215"/>
      <c r="CP2626" s="215"/>
      <c r="CT2626" s="86"/>
    </row>
    <row r="2627" spans="6:98">
      <c r="F2627" s="215"/>
      <c r="S2627" s="216"/>
      <c r="T2627" s="216"/>
      <c r="U2627" s="216"/>
      <c r="V2627" s="216"/>
      <c r="W2627" s="216"/>
      <c r="X2627" s="216"/>
      <c r="Y2627" s="216"/>
      <c r="Z2627" s="216"/>
      <c r="AA2627" s="216"/>
      <c r="AB2627" s="216"/>
      <c r="AC2627" s="216"/>
      <c r="AD2627" s="216"/>
      <c r="AH2627" s="216"/>
      <c r="AI2627" s="216"/>
      <c r="AL2627" s="216"/>
      <c r="AM2627" s="216"/>
      <c r="AP2627" s="216"/>
      <c r="AQ2627" s="216"/>
      <c r="AT2627" s="216"/>
      <c r="AU2627" s="216"/>
      <c r="AX2627" s="216"/>
      <c r="AY2627" s="216"/>
      <c r="BB2627" s="216"/>
      <c r="BC2627" s="216"/>
      <c r="BF2627" s="216"/>
      <c r="BG2627" s="216"/>
      <c r="BJ2627" s="216"/>
      <c r="BK2627" s="216"/>
      <c r="BN2627" s="216"/>
      <c r="BO2627" s="216"/>
      <c r="BR2627" s="216"/>
      <c r="BS2627" s="216"/>
      <c r="BV2627" s="216"/>
      <c r="BW2627" s="216"/>
      <c r="BZ2627" s="216"/>
      <c r="CA2627" s="216"/>
      <c r="CD2627" s="216"/>
      <c r="CE2627" s="216"/>
      <c r="CL2627" s="215"/>
      <c r="CO2627" s="215"/>
      <c r="CP2627" s="215"/>
      <c r="CT2627" s="86"/>
    </row>
    <row r="2628" spans="6:98">
      <c r="F2628" s="215"/>
      <c r="S2628" s="216"/>
      <c r="T2628" s="216"/>
      <c r="U2628" s="216"/>
      <c r="V2628" s="216"/>
      <c r="W2628" s="216"/>
      <c r="X2628" s="216"/>
      <c r="Y2628" s="216"/>
      <c r="Z2628" s="216"/>
      <c r="AA2628" s="216"/>
      <c r="AB2628" s="216"/>
      <c r="AC2628" s="216"/>
      <c r="AD2628" s="216"/>
      <c r="AH2628" s="216"/>
      <c r="AI2628" s="216"/>
      <c r="AL2628" s="216"/>
      <c r="AM2628" s="216"/>
      <c r="AP2628" s="216"/>
      <c r="AQ2628" s="216"/>
      <c r="AT2628" s="216"/>
      <c r="AU2628" s="216"/>
      <c r="AX2628" s="216"/>
      <c r="AY2628" s="216"/>
      <c r="BB2628" s="216"/>
      <c r="BC2628" s="216"/>
      <c r="BF2628" s="216"/>
      <c r="BG2628" s="216"/>
      <c r="BJ2628" s="216"/>
      <c r="BK2628" s="216"/>
      <c r="BN2628" s="216"/>
      <c r="BO2628" s="216"/>
      <c r="BR2628" s="216"/>
      <c r="BS2628" s="216"/>
      <c r="BV2628" s="216"/>
      <c r="BW2628" s="216"/>
      <c r="BZ2628" s="216"/>
      <c r="CA2628" s="216"/>
      <c r="CD2628" s="216"/>
      <c r="CE2628" s="216"/>
      <c r="CL2628" s="215"/>
      <c r="CO2628" s="215"/>
      <c r="CP2628" s="215"/>
      <c r="CT2628" s="86"/>
    </row>
    <row r="2629" spans="6:98">
      <c r="F2629" s="215"/>
      <c r="S2629" s="216"/>
      <c r="T2629" s="216"/>
      <c r="U2629" s="216"/>
      <c r="V2629" s="216"/>
      <c r="W2629" s="216"/>
      <c r="X2629" s="216"/>
      <c r="Y2629" s="216"/>
      <c r="Z2629" s="216"/>
      <c r="AA2629" s="216"/>
      <c r="AB2629" s="216"/>
      <c r="AC2629" s="216"/>
      <c r="AD2629" s="216"/>
      <c r="AH2629" s="216"/>
      <c r="AI2629" s="216"/>
      <c r="AL2629" s="216"/>
      <c r="AM2629" s="216"/>
      <c r="AP2629" s="216"/>
      <c r="AQ2629" s="216"/>
      <c r="AT2629" s="216"/>
      <c r="AU2629" s="216"/>
      <c r="AX2629" s="216"/>
      <c r="AY2629" s="216"/>
      <c r="BB2629" s="216"/>
      <c r="BC2629" s="216"/>
      <c r="BF2629" s="216"/>
      <c r="BG2629" s="216"/>
      <c r="BJ2629" s="216"/>
      <c r="BK2629" s="216"/>
      <c r="BN2629" s="216"/>
      <c r="BO2629" s="216"/>
      <c r="BR2629" s="216"/>
      <c r="BS2629" s="216"/>
      <c r="BV2629" s="216"/>
      <c r="BW2629" s="216"/>
      <c r="BZ2629" s="216"/>
      <c r="CA2629" s="216"/>
      <c r="CD2629" s="216"/>
      <c r="CE2629" s="216"/>
      <c r="CL2629" s="215"/>
      <c r="CO2629" s="215"/>
      <c r="CP2629" s="215"/>
      <c r="CT2629" s="86"/>
    </row>
    <row r="2630" spans="6:98">
      <c r="F2630" s="215"/>
      <c r="S2630" s="216"/>
      <c r="T2630" s="216"/>
      <c r="U2630" s="216"/>
      <c r="V2630" s="216"/>
      <c r="W2630" s="216"/>
      <c r="X2630" s="216"/>
      <c r="Y2630" s="216"/>
      <c r="Z2630" s="216"/>
      <c r="AA2630" s="216"/>
      <c r="AB2630" s="216"/>
      <c r="AC2630" s="216"/>
      <c r="AD2630" s="216"/>
      <c r="AH2630" s="216"/>
      <c r="AI2630" s="216"/>
      <c r="AL2630" s="216"/>
      <c r="AM2630" s="216"/>
      <c r="AP2630" s="216"/>
      <c r="AQ2630" s="216"/>
      <c r="AT2630" s="216"/>
      <c r="AU2630" s="216"/>
      <c r="AX2630" s="216"/>
      <c r="AY2630" s="216"/>
      <c r="BB2630" s="216"/>
      <c r="BC2630" s="216"/>
      <c r="BF2630" s="216"/>
      <c r="BG2630" s="216"/>
      <c r="BJ2630" s="216"/>
      <c r="BK2630" s="216"/>
      <c r="BN2630" s="216"/>
      <c r="BO2630" s="216"/>
      <c r="BR2630" s="216"/>
      <c r="BS2630" s="216"/>
      <c r="BV2630" s="216"/>
      <c r="BW2630" s="216"/>
      <c r="BZ2630" s="216"/>
      <c r="CA2630" s="216"/>
      <c r="CD2630" s="216"/>
      <c r="CE2630" s="216"/>
      <c r="CL2630" s="215"/>
      <c r="CO2630" s="215"/>
      <c r="CP2630" s="215"/>
      <c r="CT2630" s="86"/>
    </row>
    <row r="2631" spans="6:98">
      <c r="F2631" s="215"/>
      <c r="S2631" s="216"/>
      <c r="T2631" s="216"/>
      <c r="U2631" s="216"/>
      <c r="V2631" s="216"/>
      <c r="W2631" s="216"/>
      <c r="X2631" s="216"/>
      <c r="Y2631" s="216"/>
      <c r="Z2631" s="216"/>
      <c r="AA2631" s="216"/>
      <c r="AB2631" s="216"/>
      <c r="AC2631" s="216"/>
      <c r="AD2631" s="216"/>
      <c r="AH2631" s="216"/>
      <c r="AI2631" s="216"/>
      <c r="AL2631" s="216"/>
      <c r="AM2631" s="216"/>
      <c r="AP2631" s="216"/>
      <c r="AQ2631" s="216"/>
      <c r="AT2631" s="216"/>
      <c r="AU2631" s="216"/>
      <c r="AX2631" s="216"/>
      <c r="AY2631" s="216"/>
      <c r="BB2631" s="216"/>
      <c r="BC2631" s="216"/>
      <c r="BF2631" s="216"/>
      <c r="BG2631" s="216"/>
      <c r="BJ2631" s="216"/>
      <c r="BK2631" s="216"/>
      <c r="BN2631" s="216"/>
      <c r="BO2631" s="216"/>
      <c r="BR2631" s="216"/>
      <c r="BS2631" s="216"/>
      <c r="BV2631" s="216"/>
      <c r="BW2631" s="216"/>
      <c r="BZ2631" s="216"/>
      <c r="CA2631" s="216"/>
      <c r="CD2631" s="216"/>
      <c r="CE2631" s="216"/>
      <c r="CL2631" s="215"/>
      <c r="CO2631" s="215"/>
      <c r="CP2631" s="215"/>
      <c r="CT2631" s="86"/>
    </row>
    <row r="2632" spans="6:98">
      <c r="F2632" s="215"/>
      <c r="S2632" s="216"/>
      <c r="T2632" s="216"/>
      <c r="U2632" s="216"/>
      <c r="V2632" s="216"/>
      <c r="W2632" s="216"/>
      <c r="X2632" s="216"/>
      <c r="Y2632" s="216"/>
      <c r="Z2632" s="216"/>
      <c r="AA2632" s="216"/>
      <c r="AB2632" s="216"/>
      <c r="AC2632" s="216"/>
      <c r="AD2632" s="216"/>
      <c r="AH2632" s="216"/>
      <c r="AI2632" s="216"/>
      <c r="AL2632" s="216"/>
      <c r="AM2632" s="216"/>
      <c r="AP2632" s="216"/>
      <c r="AQ2632" s="216"/>
      <c r="AT2632" s="216"/>
      <c r="AU2632" s="216"/>
      <c r="AX2632" s="216"/>
      <c r="AY2632" s="216"/>
      <c r="BB2632" s="216"/>
      <c r="BC2632" s="216"/>
      <c r="BF2632" s="216"/>
      <c r="BG2632" s="216"/>
      <c r="BJ2632" s="216"/>
      <c r="BK2632" s="216"/>
      <c r="BN2632" s="216"/>
      <c r="BO2632" s="216"/>
      <c r="BR2632" s="216"/>
      <c r="BS2632" s="216"/>
      <c r="BV2632" s="216"/>
      <c r="BW2632" s="216"/>
      <c r="BZ2632" s="216"/>
      <c r="CA2632" s="216"/>
      <c r="CD2632" s="216"/>
      <c r="CE2632" s="216"/>
      <c r="CL2632" s="215"/>
      <c r="CO2632" s="215"/>
      <c r="CP2632" s="215"/>
      <c r="CT2632" s="86"/>
    </row>
    <row r="2633" spans="6:98">
      <c r="F2633" s="215"/>
      <c r="S2633" s="216"/>
      <c r="T2633" s="216"/>
      <c r="U2633" s="216"/>
      <c r="V2633" s="216"/>
      <c r="W2633" s="216"/>
      <c r="X2633" s="216"/>
      <c r="Y2633" s="216"/>
      <c r="Z2633" s="216"/>
      <c r="AA2633" s="216"/>
      <c r="AB2633" s="216"/>
      <c r="AC2633" s="216"/>
      <c r="AD2633" s="216"/>
      <c r="AH2633" s="216"/>
      <c r="AI2633" s="216"/>
      <c r="AL2633" s="216"/>
      <c r="AM2633" s="216"/>
      <c r="AP2633" s="216"/>
      <c r="AQ2633" s="216"/>
      <c r="AT2633" s="216"/>
      <c r="AU2633" s="216"/>
      <c r="AX2633" s="216"/>
      <c r="AY2633" s="216"/>
      <c r="BB2633" s="216"/>
      <c r="BC2633" s="216"/>
      <c r="BF2633" s="216"/>
      <c r="BG2633" s="216"/>
      <c r="BJ2633" s="216"/>
      <c r="BK2633" s="216"/>
      <c r="BN2633" s="216"/>
      <c r="BO2633" s="216"/>
      <c r="BR2633" s="216"/>
      <c r="BS2633" s="216"/>
      <c r="BV2633" s="216"/>
      <c r="BW2633" s="216"/>
      <c r="BZ2633" s="216"/>
      <c r="CA2633" s="216"/>
      <c r="CD2633" s="216"/>
      <c r="CE2633" s="216"/>
      <c r="CL2633" s="215"/>
      <c r="CO2633" s="215"/>
      <c r="CP2633" s="215"/>
      <c r="CT2633" s="86"/>
    </row>
    <row r="2634" spans="6:98">
      <c r="F2634" s="215"/>
      <c r="S2634" s="216"/>
      <c r="T2634" s="216"/>
      <c r="U2634" s="216"/>
      <c r="V2634" s="216"/>
      <c r="W2634" s="216"/>
      <c r="X2634" s="216"/>
      <c r="Y2634" s="216"/>
      <c r="Z2634" s="216"/>
      <c r="AA2634" s="216"/>
      <c r="AB2634" s="216"/>
      <c r="AC2634" s="216"/>
      <c r="AD2634" s="216"/>
      <c r="AH2634" s="216"/>
      <c r="AI2634" s="216"/>
      <c r="AL2634" s="216"/>
      <c r="AM2634" s="216"/>
      <c r="AP2634" s="216"/>
      <c r="AQ2634" s="216"/>
      <c r="AT2634" s="216"/>
      <c r="AU2634" s="216"/>
      <c r="AX2634" s="216"/>
      <c r="AY2634" s="216"/>
      <c r="BB2634" s="216"/>
      <c r="BC2634" s="216"/>
      <c r="BF2634" s="216"/>
      <c r="BG2634" s="216"/>
      <c r="BJ2634" s="216"/>
      <c r="BK2634" s="216"/>
      <c r="BN2634" s="216"/>
      <c r="BO2634" s="216"/>
      <c r="BR2634" s="216"/>
      <c r="BS2634" s="216"/>
      <c r="BV2634" s="216"/>
      <c r="BW2634" s="216"/>
      <c r="BZ2634" s="216"/>
      <c r="CA2634" s="216"/>
      <c r="CD2634" s="216"/>
      <c r="CE2634" s="216"/>
      <c r="CL2634" s="215"/>
      <c r="CO2634" s="215"/>
      <c r="CP2634" s="215"/>
      <c r="CT2634" s="86"/>
    </row>
    <row r="2635" spans="6:98">
      <c r="F2635" s="215"/>
      <c r="S2635" s="216"/>
      <c r="T2635" s="216"/>
      <c r="U2635" s="216"/>
      <c r="V2635" s="216"/>
      <c r="W2635" s="216"/>
      <c r="X2635" s="216"/>
      <c r="Y2635" s="216"/>
      <c r="Z2635" s="216"/>
      <c r="AA2635" s="216"/>
      <c r="AB2635" s="216"/>
      <c r="AC2635" s="216"/>
      <c r="AD2635" s="216"/>
      <c r="AH2635" s="216"/>
      <c r="AI2635" s="216"/>
      <c r="AL2635" s="216"/>
      <c r="AM2635" s="216"/>
      <c r="AP2635" s="216"/>
      <c r="AQ2635" s="216"/>
      <c r="AT2635" s="216"/>
      <c r="AU2635" s="216"/>
      <c r="AX2635" s="216"/>
      <c r="AY2635" s="216"/>
      <c r="BB2635" s="216"/>
      <c r="BC2635" s="216"/>
      <c r="BF2635" s="216"/>
      <c r="BG2635" s="216"/>
      <c r="BJ2635" s="216"/>
      <c r="BK2635" s="216"/>
      <c r="BN2635" s="216"/>
      <c r="BO2635" s="216"/>
      <c r="BR2635" s="216"/>
      <c r="BS2635" s="216"/>
      <c r="BV2635" s="216"/>
      <c r="BW2635" s="216"/>
      <c r="BZ2635" s="216"/>
      <c r="CA2635" s="216"/>
      <c r="CD2635" s="216"/>
      <c r="CE2635" s="216"/>
      <c r="CL2635" s="215"/>
      <c r="CO2635" s="215"/>
      <c r="CP2635" s="215"/>
      <c r="CT2635" s="86"/>
    </row>
    <row r="2636" spans="6:98">
      <c r="F2636" s="215"/>
      <c r="S2636" s="216"/>
      <c r="T2636" s="216"/>
      <c r="U2636" s="216"/>
      <c r="V2636" s="216"/>
      <c r="W2636" s="216"/>
      <c r="X2636" s="216"/>
      <c r="Y2636" s="216"/>
      <c r="Z2636" s="216"/>
      <c r="AA2636" s="216"/>
      <c r="AB2636" s="216"/>
      <c r="AC2636" s="216"/>
      <c r="AD2636" s="216"/>
      <c r="AH2636" s="216"/>
      <c r="AI2636" s="216"/>
      <c r="AL2636" s="216"/>
      <c r="AM2636" s="216"/>
      <c r="AP2636" s="216"/>
      <c r="AQ2636" s="216"/>
      <c r="AT2636" s="216"/>
      <c r="AU2636" s="216"/>
      <c r="AX2636" s="216"/>
      <c r="AY2636" s="216"/>
      <c r="BB2636" s="216"/>
      <c r="BC2636" s="216"/>
      <c r="BF2636" s="216"/>
      <c r="BG2636" s="216"/>
      <c r="BJ2636" s="216"/>
      <c r="BK2636" s="216"/>
      <c r="BN2636" s="216"/>
      <c r="BO2636" s="216"/>
      <c r="BR2636" s="216"/>
      <c r="BS2636" s="216"/>
      <c r="BV2636" s="216"/>
      <c r="BW2636" s="216"/>
      <c r="BZ2636" s="216"/>
      <c r="CA2636" s="216"/>
      <c r="CD2636" s="216"/>
      <c r="CE2636" s="216"/>
      <c r="CL2636" s="215"/>
      <c r="CO2636" s="215"/>
      <c r="CP2636" s="215"/>
      <c r="CT2636" s="86"/>
    </row>
    <row r="2637" spans="6:98">
      <c r="F2637" s="215"/>
      <c r="S2637" s="216"/>
      <c r="T2637" s="216"/>
      <c r="U2637" s="216"/>
      <c r="V2637" s="216"/>
      <c r="W2637" s="216"/>
      <c r="X2637" s="216"/>
      <c r="Y2637" s="216"/>
      <c r="Z2637" s="216"/>
      <c r="AA2637" s="216"/>
      <c r="AB2637" s="216"/>
      <c r="AC2637" s="216"/>
      <c r="AD2637" s="216"/>
      <c r="AH2637" s="216"/>
      <c r="AI2637" s="216"/>
      <c r="AL2637" s="216"/>
      <c r="AM2637" s="216"/>
      <c r="AP2637" s="216"/>
      <c r="AQ2637" s="216"/>
      <c r="AT2637" s="216"/>
      <c r="AU2637" s="216"/>
      <c r="AX2637" s="216"/>
      <c r="AY2637" s="216"/>
      <c r="BB2637" s="216"/>
      <c r="BC2637" s="216"/>
      <c r="BF2637" s="216"/>
      <c r="BG2637" s="216"/>
      <c r="BJ2637" s="216"/>
      <c r="BK2637" s="216"/>
      <c r="BN2637" s="216"/>
      <c r="BO2637" s="216"/>
      <c r="BR2637" s="216"/>
      <c r="BS2637" s="216"/>
      <c r="BV2637" s="216"/>
      <c r="BW2637" s="216"/>
      <c r="BZ2637" s="216"/>
      <c r="CA2637" s="216"/>
      <c r="CD2637" s="216"/>
      <c r="CE2637" s="216"/>
      <c r="CL2637" s="215"/>
      <c r="CO2637" s="215"/>
      <c r="CP2637" s="215"/>
      <c r="CT2637" s="86"/>
    </row>
    <row r="2638" spans="6:98">
      <c r="F2638" s="215"/>
      <c r="S2638" s="216"/>
      <c r="T2638" s="216"/>
      <c r="U2638" s="216"/>
      <c r="V2638" s="216"/>
      <c r="W2638" s="216"/>
      <c r="X2638" s="216"/>
      <c r="Y2638" s="216"/>
      <c r="Z2638" s="216"/>
      <c r="AA2638" s="216"/>
      <c r="AB2638" s="216"/>
      <c r="AC2638" s="216"/>
      <c r="AD2638" s="216"/>
      <c r="AH2638" s="216"/>
      <c r="AI2638" s="216"/>
      <c r="AL2638" s="216"/>
      <c r="AM2638" s="216"/>
      <c r="AP2638" s="216"/>
      <c r="AQ2638" s="216"/>
      <c r="AT2638" s="216"/>
      <c r="AU2638" s="216"/>
      <c r="AX2638" s="216"/>
      <c r="AY2638" s="216"/>
      <c r="BB2638" s="216"/>
      <c r="BC2638" s="216"/>
      <c r="BF2638" s="216"/>
      <c r="BG2638" s="216"/>
      <c r="BJ2638" s="216"/>
      <c r="BK2638" s="216"/>
      <c r="BN2638" s="216"/>
      <c r="BO2638" s="216"/>
      <c r="BR2638" s="216"/>
      <c r="BS2638" s="216"/>
      <c r="BV2638" s="216"/>
      <c r="BW2638" s="216"/>
      <c r="BZ2638" s="216"/>
      <c r="CA2638" s="216"/>
      <c r="CD2638" s="216"/>
      <c r="CE2638" s="216"/>
      <c r="CL2638" s="215"/>
      <c r="CO2638" s="215"/>
      <c r="CP2638" s="215"/>
      <c r="CT2638" s="86"/>
    </row>
    <row r="2639" spans="6:98">
      <c r="F2639" s="215"/>
      <c r="S2639" s="216"/>
      <c r="T2639" s="216"/>
      <c r="U2639" s="216"/>
      <c r="V2639" s="216"/>
      <c r="W2639" s="216"/>
      <c r="X2639" s="216"/>
      <c r="Y2639" s="216"/>
      <c r="Z2639" s="216"/>
      <c r="AA2639" s="216"/>
      <c r="AB2639" s="216"/>
      <c r="AC2639" s="216"/>
      <c r="AD2639" s="216"/>
      <c r="AH2639" s="216"/>
      <c r="AI2639" s="216"/>
      <c r="AL2639" s="216"/>
      <c r="AM2639" s="216"/>
      <c r="AP2639" s="216"/>
      <c r="AQ2639" s="216"/>
      <c r="AT2639" s="216"/>
      <c r="AU2639" s="216"/>
      <c r="AX2639" s="216"/>
      <c r="AY2639" s="216"/>
      <c r="BB2639" s="216"/>
      <c r="BC2639" s="216"/>
      <c r="BF2639" s="216"/>
      <c r="BG2639" s="216"/>
      <c r="BJ2639" s="216"/>
      <c r="BK2639" s="216"/>
      <c r="BN2639" s="216"/>
      <c r="BO2639" s="216"/>
      <c r="BR2639" s="216"/>
      <c r="BS2639" s="216"/>
      <c r="BV2639" s="216"/>
      <c r="BW2639" s="216"/>
      <c r="BZ2639" s="216"/>
      <c r="CA2639" s="216"/>
      <c r="CD2639" s="216"/>
      <c r="CE2639" s="216"/>
      <c r="CL2639" s="215"/>
      <c r="CO2639" s="215"/>
      <c r="CP2639" s="215"/>
      <c r="CT2639" s="86"/>
    </row>
    <row r="2640" spans="6:98">
      <c r="F2640" s="215"/>
      <c r="S2640" s="216"/>
      <c r="T2640" s="216"/>
      <c r="U2640" s="216"/>
      <c r="V2640" s="216"/>
      <c r="W2640" s="216"/>
      <c r="X2640" s="216"/>
      <c r="Y2640" s="216"/>
      <c r="Z2640" s="216"/>
      <c r="AA2640" s="216"/>
      <c r="AB2640" s="216"/>
      <c r="AC2640" s="216"/>
      <c r="AD2640" s="216"/>
      <c r="AH2640" s="216"/>
      <c r="AI2640" s="216"/>
      <c r="AL2640" s="216"/>
      <c r="AM2640" s="216"/>
      <c r="AP2640" s="216"/>
      <c r="AQ2640" s="216"/>
      <c r="AT2640" s="216"/>
      <c r="AU2640" s="216"/>
      <c r="AX2640" s="216"/>
      <c r="AY2640" s="216"/>
      <c r="BB2640" s="216"/>
      <c r="BC2640" s="216"/>
      <c r="BF2640" s="216"/>
      <c r="BG2640" s="216"/>
      <c r="BJ2640" s="216"/>
      <c r="BK2640" s="216"/>
      <c r="BN2640" s="216"/>
      <c r="BO2640" s="216"/>
      <c r="BR2640" s="216"/>
      <c r="BS2640" s="216"/>
      <c r="BV2640" s="216"/>
      <c r="BW2640" s="216"/>
      <c r="BZ2640" s="216"/>
      <c r="CA2640" s="216"/>
      <c r="CD2640" s="216"/>
      <c r="CE2640" s="216"/>
      <c r="CL2640" s="215"/>
      <c r="CO2640" s="215"/>
      <c r="CP2640" s="215"/>
      <c r="CT2640" s="86"/>
    </row>
    <row r="2641" spans="6:98">
      <c r="F2641" s="215"/>
      <c r="S2641" s="216"/>
      <c r="T2641" s="216"/>
      <c r="U2641" s="216"/>
      <c r="V2641" s="216"/>
      <c r="W2641" s="216"/>
      <c r="X2641" s="216"/>
      <c r="Y2641" s="216"/>
      <c r="Z2641" s="216"/>
      <c r="AA2641" s="216"/>
      <c r="AB2641" s="216"/>
      <c r="AC2641" s="216"/>
      <c r="AD2641" s="216"/>
      <c r="AH2641" s="216"/>
      <c r="AI2641" s="216"/>
      <c r="AL2641" s="216"/>
      <c r="AM2641" s="216"/>
      <c r="AP2641" s="216"/>
      <c r="AQ2641" s="216"/>
      <c r="AT2641" s="216"/>
      <c r="AU2641" s="216"/>
      <c r="AX2641" s="216"/>
      <c r="AY2641" s="216"/>
      <c r="BB2641" s="216"/>
      <c r="BC2641" s="216"/>
      <c r="BF2641" s="216"/>
      <c r="BG2641" s="216"/>
      <c r="BJ2641" s="216"/>
      <c r="BK2641" s="216"/>
      <c r="BN2641" s="216"/>
      <c r="BO2641" s="216"/>
      <c r="BR2641" s="216"/>
      <c r="BS2641" s="216"/>
      <c r="BV2641" s="216"/>
      <c r="BW2641" s="216"/>
      <c r="BZ2641" s="216"/>
      <c r="CA2641" s="216"/>
      <c r="CD2641" s="216"/>
      <c r="CE2641" s="216"/>
      <c r="CL2641" s="215"/>
      <c r="CO2641" s="215"/>
      <c r="CP2641" s="215"/>
      <c r="CT2641" s="86"/>
    </row>
    <row r="2642" spans="6:98">
      <c r="F2642" s="215"/>
      <c r="S2642" s="216"/>
      <c r="T2642" s="216"/>
      <c r="U2642" s="216"/>
      <c r="V2642" s="216"/>
      <c r="W2642" s="216"/>
      <c r="X2642" s="216"/>
      <c r="Y2642" s="216"/>
      <c r="Z2642" s="216"/>
      <c r="AA2642" s="216"/>
      <c r="AB2642" s="216"/>
      <c r="AC2642" s="216"/>
      <c r="AD2642" s="216"/>
      <c r="AH2642" s="216"/>
      <c r="AI2642" s="216"/>
      <c r="AL2642" s="216"/>
      <c r="AM2642" s="216"/>
      <c r="AP2642" s="216"/>
      <c r="AQ2642" s="216"/>
      <c r="AT2642" s="216"/>
      <c r="AU2642" s="216"/>
      <c r="AX2642" s="216"/>
      <c r="AY2642" s="216"/>
      <c r="BB2642" s="216"/>
      <c r="BC2642" s="216"/>
      <c r="BF2642" s="216"/>
      <c r="BG2642" s="216"/>
      <c r="BJ2642" s="216"/>
      <c r="BK2642" s="216"/>
      <c r="BN2642" s="216"/>
      <c r="BO2642" s="216"/>
      <c r="BR2642" s="216"/>
      <c r="BS2642" s="216"/>
      <c r="BV2642" s="216"/>
      <c r="BW2642" s="216"/>
      <c r="BZ2642" s="216"/>
      <c r="CA2642" s="216"/>
      <c r="CD2642" s="216"/>
      <c r="CE2642" s="216"/>
      <c r="CL2642" s="215"/>
      <c r="CO2642" s="215"/>
      <c r="CP2642" s="215"/>
      <c r="CT2642" s="86"/>
    </row>
    <row r="2643" spans="6:98">
      <c r="F2643" s="215"/>
      <c r="S2643" s="216"/>
      <c r="T2643" s="216"/>
      <c r="U2643" s="216"/>
      <c r="V2643" s="216"/>
      <c r="W2643" s="216"/>
      <c r="X2643" s="216"/>
      <c r="Y2643" s="216"/>
      <c r="Z2643" s="216"/>
      <c r="AA2643" s="216"/>
      <c r="AB2643" s="216"/>
      <c r="AC2643" s="216"/>
      <c r="AD2643" s="216"/>
      <c r="AH2643" s="216"/>
      <c r="AI2643" s="216"/>
      <c r="AL2643" s="216"/>
      <c r="AM2643" s="216"/>
      <c r="AP2643" s="216"/>
      <c r="AQ2643" s="216"/>
      <c r="AT2643" s="216"/>
      <c r="AU2643" s="216"/>
      <c r="AX2643" s="216"/>
      <c r="AY2643" s="216"/>
      <c r="BB2643" s="216"/>
      <c r="BC2643" s="216"/>
      <c r="BF2643" s="216"/>
      <c r="BG2643" s="216"/>
      <c r="BJ2643" s="216"/>
      <c r="BK2643" s="216"/>
      <c r="BN2643" s="216"/>
      <c r="BO2643" s="216"/>
      <c r="BR2643" s="216"/>
      <c r="BS2643" s="216"/>
      <c r="BV2643" s="216"/>
      <c r="BW2643" s="216"/>
      <c r="BZ2643" s="216"/>
      <c r="CA2643" s="216"/>
      <c r="CD2643" s="216"/>
      <c r="CE2643" s="216"/>
      <c r="CL2643" s="215"/>
      <c r="CO2643" s="215"/>
      <c r="CP2643" s="215"/>
      <c r="CT2643" s="86"/>
    </row>
    <row r="2644" spans="6:98">
      <c r="F2644" s="215"/>
      <c r="S2644" s="216"/>
      <c r="T2644" s="216"/>
      <c r="U2644" s="216"/>
      <c r="V2644" s="216"/>
      <c r="W2644" s="216"/>
      <c r="X2644" s="216"/>
      <c r="Y2644" s="216"/>
      <c r="Z2644" s="216"/>
      <c r="AA2644" s="216"/>
      <c r="AB2644" s="216"/>
      <c r="AC2644" s="216"/>
      <c r="AD2644" s="216"/>
      <c r="AH2644" s="216"/>
      <c r="AI2644" s="216"/>
      <c r="AL2644" s="216"/>
      <c r="AM2644" s="216"/>
      <c r="AP2644" s="216"/>
      <c r="AQ2644" s="216"/>
      <c r="AT2644" s="216"/>
      <c r="AU2644" s="216"/>
      <c r="AX2644" s="216"/>
      <c r="AY2644" s="216"/>
      <c r="BB2644" s="216"/>
      <c r="BC2644" s="216"/>
      <c r="BF2644" s="216"/>
      <c r="BG2644" s="216"/>
      <c r="BJ2644" s="216"/>
      <c r="BK2644" s="216"/>
      <c r="BN2644" s="216"/>
      <c r="BO2644" s="216"/>
      <c r="BR2644" s="216"/>
      <c r="BS2644" s="216"/>
      <c r="BV2644" s="216"/>
      <c r="BW2644" s="216"/>
      <c r="BZ2644" s="216"/>
      <c r="CA2644" s="216"/>
      <c r="CD2644" s="216"/>
      <c r="CE2644" s="216"/>
      <c r="CL2644" s="215"/>
      <c r="CO2644" s="215"/>
      <c r="CP2644" s="215"/>
      <c r="CT2644" s="86"/>
    </row>
    <row r="2645" spans="6:98">
      <c r="F2645" s="215"/>
      <c r="S2645" s="216"/>
      <c r="T2645" s="216"/>
      <c r="U2645" s="216"/>
      <c r="V2645" s="216"/>
      <c r="W2645" s="216"/>
      <c r="X2645" s="216"/>
      <c r="Y2645" s="216"/>
      <c r="Z2645" s="216"/>
      <c r="AA2645" s="216"/>
      <c r="AB2645" s="216"/>
      <c r="AC2645" s="216"/>
      <c r="AD2645" s="216"/>
      <c r="AH2645" s="216"/>
      <c r="AI2645" s="216"/>
      <c r="AL2645" s="216"/>
      <c r="AM2645" s="216"/>
      <c r="AP2645" s="216"/>
      <c r="AQ2645" s="216"/>
      <c r="AT2645" s="216"/>
      <c r="AU2645" s="216"/>
      <c r="AX2645" s="216"/>
      <c r="AY2645" s="216"/>
      <c r="BB2645" s="216"/>
      <c r="BC2645" s="216"/>
      <c r="BF2645" s="216"/>
      <c r="BG2645" s="216"/>
      <c r="BJ2645" s="216"/>
      <c r="BK2645" s="216"/>
      <c r="BN2645" s="216"/>
      <c r="BO2645" s="216"/>
      <c r="BR2645" s="216"/>
      <c r="BS2645" s="216"/>
      <c r="BV2645" s="216"/>
      <c r="BW2645" s="216"/>
      <c r="BZ2645" s="216"/>
      <c r="CA2645" s="216"/>
      <c r="CD2645" s="216"/>
      <c r="CE2645" s="216"/>
      <c r="CL2645" s="215"/>
      <c r="CO2645" s="215"/>
      <c r="CP2645" s="215"/>
      <c r="CT2645" s="86"/>
    </row>
    <row r="2646" spans="6:98">
      <c r="F2646" s="215"/>
      <c r="S2646" s="216"/>
      <c r="T2646" s="216"/>
      <c r="U2646" s="216"/>
      <c r="V2646" s="216"/>
      <c r="W2646" s="216"/>
      <c r="X2646" s="216"/>
      <c r="Y2646" s="216"/>
      <c r="Z2646" s="216"/>
      <c r="AA2646" s="216"/>
      <c r="AB2646" s="216"/>
      <c r="AC2646" s="216"/>
      <c r="AD2646" s="216"/>
      <c r="AH2646" s="216"/>
      <c r="AI2646" s="216"/>
      <c r="AL2646" s="216"/>
      <c r="AM2646" s="216"/>
      <c r="AP2646" s="216"/>
      <c r="AQ2646" s="216"/>
      <c r="AT2646" s="216"/>
      <c r="AU2646" s="216"/>
      <c r="AX2646" s="216"/>
      <c r="AY2646" s="216"/>
      <c r="BB2646" s="216"/>
      <c r="BC2646" s="216"/>
      <c r="BF2646" s="216"/>
      <c r="BG2646" s="216"/>
      <c r="BJ2646" s="216"/>
      <c r="BK2646" s="216"/>
      <c r="BN2646" s="216"/>
      <c r="BO2646" s="216"/>
      <c r="BR2646" s="216"/>
      <c r="BS2646" s="216"/>
      <c r="BV2646" s="216"/>
      <c r="BW2646" s="216"/>
      <c r="BZ2646" s="216"/>
      <c r="CA2646" s="216"/>
      <c r="CD2646" s="216"/>
      <c r="CE2646" s="216"/>
      <c r="CL2646" s="215"/>
      <c r="CO2646" s="215"/>
      <c r="CP2646" s="215"/>
      <c r="CT2646" s="86"/>
    </row>
    <row r="2647" spans="6:98">
      <c r="F2647" s="215"/>
      <c r="S2647" s="216"/>
      <c r="T2647" s="216"/>
      <c r="U2647" s="216"/>
      <c r="V2647" s="216"/>
      <c r="W2647" s="216"/>
      <c r="X2647" s="216"/>
      <c r="Y2647" s="216"/>
      <c r="Z2647" s="216"/>
      <c r="AA2647" s="216"/>
      <c r="AB2647" s="216"/>
      <c r="AC2647" s="216"/>
      <c r="AD2647" s="216"/>
      <c r="AH2647" s="216"/>
      <c r="AI2647" s="216"/>
      <c r="AL2647" s="216"/>
      <c r="AM2647" s="216"/>
      <c r="AP2647" s="216"/>
      <c r="AQ2647" s="216"/>
      <c r="AT2647" s="216"/>
      <c r="AU2647" s="216"/>
      <c r="AX2647" s="216"/>
      <c r="AY2647" s="216"/>
      <c r="BB2647" s="216"/>
      <c r="BC2647" s="216"/>
      <c r="BF2647" s="216"/>
      <c r="BG2647" s="216"/>
      <c r="BJ2647" s="216"/>
      <c r="BK2647" s="216"/>
      <c r="BN2647" s="216"/>
      <c r="BO2647" s="216"/>
      <c r="BR2647" s="216"/>
      <c r="BS2647" s="216"/>
      <c r="BV2647" s="216"/>
      <c r="BW2647" s="216"/>
      <c r="BZ2647" s="216"/>
      <c r="CA2647" s="216"/>
      <c r="CD2647" s="216"/>
      <c r="CE2647" s="216"/>
      <c r="CL2647" s="215"/>
      <c r="CO2647" s="215"/>
      <c r="CP2647" s="215"/>
      <c r="CT2647" s="86"/>
    </row>
    <row r="2648" spans="6:98">
      <c r="F2648" s="215"/>
      <c r="S2648" s="216"/>
      <c r="T2648" s="216"/>
      <c r="U2648" s="216"/>
      <c r="V2648" s="216"/>
      <c r="W2648" s="216"/>
      <c r="X2648" s="216"/>
      <c r="Y2648" s="216"/>
      <c r="Z2648" s="216"/>
      <c r="AA2648" s="216"/>
      <c r="AB2648" s="216"/>
      <c r="AC2648" s="216"/>
      <c r="AD2648" s="216"/>
      <c r="AH2648" s="216"/>
      <c r="AI2648" s="216"/>
      <c r="AL2648" s="216"/>
      <c r="AM2648" s="216"/>
      <c r="AP2648" s="216"/>
      <c r="AQ2648" s="216"/>
      <c r="AT2648" s="216"/>
      <c r="AU2648" s="216"/>
      <c r="AX2648" s="216"/>
      <c r="AY2648" s="216"/>
      <c r="BB2648" s="216"/>
      <c r="BC2648" s="216"/>
      <c r="BF2648" s="216"/>
      <c r="BG2648" s="216"/>
      <c r="BJ2648" s="216"/>
      <c r="BK2648" s="216"/>
      <c r="BN2648" s="216"/>
      <c r="BO2648" s="216"/>
      <c r="BR2648" s="216"/>
      <c r="BS2648" s="216"/>
      <c r="BV2648" s="216"/>
      <c r="BW2648" s="216"/>
      <c r="BZ2648" s="216"/>
      <c r="CA2648" s="216"/>
      <c r="CD2648" s="216"/>
      <c r="CE2648" s="216"/>
      <c r="CL2648" s="215"/>
      <c r="CO2648" s="215"/>
      <c r="CP2648" s="215"/>
      <c r="CT2648" s="86"/>
    </row>
    <row r="2649" spans="6:98">
      <c r="F2649" s="215"/>
      <c r="S2649" s="216"/>
      <c r="T2649" s="216"/>
      <c r="U2649" s="216"/>
      <c r="V2649" s="216"/>
      <c r="W2649" s="216"/>
      <c r="X2649" s="216"/>
      <c r="Y2649" s="216"/>
      <c r="Z2649" s="216"/>
      <c r="AA2649" s="216"/>
      <c r="AB2649" s="216"/>
      <c r="AC2649" s="216"/>
      <c r="AD2649" s="216"/>
      <c r="AH2649" s="216"/>
      <c r="AI2649" s="216"/>
      <c r="AL2649" s="216"/>
      <c r="AM2649" s="216"/>
      <c r="AP2649" s="216"/>
      <c r="AQ2649" s="216"/>
      <c r="AT2649" s="216"/>
      <c r="AU2649" s="216"/>
      <c r="AX2649" s="216"/>
      <c r="AY2649" s="216"/>
      <c r="BB2649" s="216"/>
      <c r="BC2649" s="216"/>
      <c r="BF2649" s="216"/>
      <c r="BG2649" s="216"/>
      <c r="BJ2649" s="216"/>
      <c r="BK2649" s="216"/>
      <c r="BN2649" s="216"/>
      <c r="BO2649" s="216"/>
      <c r="BR2649" s="216"/>
      <c r="BS2649" s="216"/>
      <c r="BV2649" s="216"/>
      <c r="BW2649" s="216"/>
      <c r="BZ2649" s="216"/>
      <c r="CA2649" s="216"/>
      <c r="CD2649" s="216"/>
      <c r="CE2649" s="216"/>
      <c r="CL2649" s="215"/>
      <c r="CO2649" s="215"/>
      <c r="CP2649" s="215"/>
      <c r="CT2649" s="86"/>
    </row>
    <row r="2650" spans="6:98">
      <c r="F2650" s="215"/>
      <c r="S2650" s="216"/>
      <c r="T2650" s="216"/>
      <c r="U2650" s="216"/>
      <c r="V2650" s="216"/>
      <c r="W2650" s="216"/>
      <c r="X2650" s="216"/>
      <c r="Y2650" s="216"/>
      <c r="Z2650" s="216"/>
      <c r="AA2650" s="216"/>
      <c r="AB2650" s="216"/>
      <c r="AC2650" s="216"/>
      <c r="AD2650" s="216"/>
      <c r="AH2650" s="216"/>
      <c r="AI2650" s="216"/>
      <c r="AL2650" s="216"/>
      <c r="AM2650" s="216"/>
      <c r="AP2650" s="216"/>
      <c r="AQ2650" s="216"/>
      <c r="AT2650" s="216"/>
      <c r="AU2650" s="216"/>
      <c r="AX2650" s="216"/>
      <c r="AY2650" s="216"/>
      <c r="BB2650" s="216"/>
      <c r="BC2650" s="216"/>
      <c r="BF2650" s="216"/>
      <c r="BG2650" s="216"/>
      <c r="BJ2650" s="216"/>
      <c r="BK2650" s="216"/>
      <c r="BN2650" s="216"/>
      <c r="BO2650" s="216"/>
      <c r="BR2650" s="216"/>
      <c r="BS2650" s="216"/>
      <c r="BV2650" s="216"/>
      <c r="BW2650" s="216"/>
      <c r="BZ2650" s="216"/>
      <c r="CA2650" s="216"/>
      <c r="CD2650" s="216"/>
      <c r="CE2650" s="216"/>
      <c r="CL2650" s="215"/>
      <c r="CO2650" s="215"/>
      <c r="CP2650" s="215"/>
      <c r="CT2650" s="86"/>
    </row>
    <row r="2651" spans="6:98">
      <c r="F2651" s="215"/>
      <c r="S2651" s="216"/>
      <c r="T2651" s="216"/>
      <c r="U2651" s="216"/>
      <c r="V2651" s="216"/>
      <c r="W2651" s="216"/>
      <c r="X2651" s="216"/>
      <c r="Y2651" s="216"/>
      <c r="Z2651" s="216"/>
      <c r="AA2651" s="216"/>
      <c r="AB2651" s="216"/>
      <c r="AC2651" s="216"/>
      <c r="AD2651" s="216"/>
      <c r="AH2651" s="216"/>
      <c r="AI2651" s="216"/>
      <c r="AL2651" s="216"/>
      <c r="AM2651" s="216"/>
      <c r="AP2651" s="216"/>
      <c r="AQ2651" s="216"/>
      <c r="AT2651" s="216"/>
      <c r="AU2651" s="216"/>
      <c r="AX2651" s="216"/>
      <c r="AY2651" s="216"/>
      <c r="BB2651" s="216"/>
      <c r="BC2651" s="216"/>
      <c r="BF2651" s="216"/>
      <c r="BG2651" s="216"/>
      <c r="BJ2651" s="216"/>
      <c r="BK2651" s="216"/>
      <c r="BN2651" s="216"/>
      <c r="BO2651" s="216"/>
      <c r="BR2651" s="216"/>
      <c r="BS2651" s="216"/>
      <c r="BV2651" s="216"/>
      <c r="BW2651" s="216"/>
      <c r="BZ2651" s="216"/>
      <c r="CA2651" s="216"/>
      <c r="CD2651" s="216"/>
      <c r="CE2651" s="216"/>
      <c r="CL2651" s="215"/>
      <c r="CO2651" s="215"/>
      <c r="CP2651" s="215"/>
      <c r="CT2651" s="86"/>
    </row>
    <row r="2652" spans="6:98">
      <c r="F2652" s="215"/>
      <c r="S2652" s="216"/>
      <c r="T2652" s="216"/>
      <c r="U2652" s="216"/>
      <c r="V2652" s="216"/>
      <c r="W2652" s="216"/>
      <c r="X2652" s="216"/>
      <c r="Y2652" s="216"/>
      <c r="Z2652" s="216"/>
      <c r="AA2652" s="216"/>
      <c r="AB2652" s="216"/>
      <c r="AC2652" s="216"/>
      <c r="AD2652" s="216"/>
      <c r="AH2652" s="216"/>
      <c r="AI2652" s="216"/>
      <c r="AL2652" s="216"/>
      <c r="AM2652" s="216"/>
      <c r="AP2652" s="216"/>
      <c r="AQ2652" s="216"/>
      <c r="AT2652" s="216"/>
      <c r="AU2652" s="216"/>
      <c r="AX2652" s="216"/>
      <c r="AY2652" s="216"/>
      <c r="BB2652" s="216"/>
      <c r="BC2652" s="216"/>
      <c r="BF2652" s="216"/>
      <c r="BG2652" s="216"/>
      <c r="BJ2652" s="216"/>
      <c r="BK2652" s="216"/>
      <c r="BN2652" s="216"/>
      <c r="BO2652" s="216"/>
      <c r="BR2652" s="216"/>
      <c r="BS2652" s="216"/>
      <c r="BV2652" s="216"/>
      <c r="BW2652" s="216"/>
      <c r="BZ2652" s="216"/>
      <c r="CA2652" s="216"/>
      <c r="CD2652" s="216"/>
      <c r="CE2652" s="216"/>
      <c r="CL2652" s="215"/>
      <c r="CO2652" s="215"/>
      <c r="CP2652" s="215"/>
      <c r="CT2652" s="86"/>
    </row>
    <row r="2653" spans="6:98">
      <c r="F2653" s="215"/>
      <c r="S2653" s="216"/>
      <c r="T2653" s="216"/>
      <c r="U2653" s="216"/>
      <c r="V2653" s="216"/>
      <c r="W2653" s="216"/>
      <c r="X2653" s="216"/>
      <c r="Y2653" s="216"/>
      <c r="Z2653" s="216"/>
      <c r="AA2653" s="216"/>
      <c r="AB2653" s="216"/>
      <c r="AC2653" s="216"/>
      <c r="AD2653" s="216"/>
      <c r="AH2653" s="216"/>
      <c r="AI2653" s="216"/>
      <c r="AL2653" s="216"/>
      <c r="AM2653" s="216"/>
      <c r="AP2653" s="216"/>
      <c r="AQ2653" s="216"/>
      <c r="AT2653" s="216"/>
      <c r="AU2653" s="216"/>
      <c r="AX2653" s="216"/>
      <c r="AY2653" s="216"/>
      <c r="BB2653" s="216"/>
      <c r="BC2653" s="216"/>
      <c r="BF2653" s="216"/>
      <c r="BG2653" s="216"/>
      <c r="BJ2653" s="216"/>
      <c r="BK2653" s="216"/>
      <c r="BN2653" s="216"/>
      <c r="BO2653" s="216"/>
      <c r="BR2653" s="216"/>
      <c r="BS2653" s="216"/>
      <c r="BV2653" s="216"/>
      <c r="BW2653" s="216"/>
      <c r="BZ2653" s="216"/>
      <c r="CA2653" s="216"/>
      <c r="CD2653" s="216"/>
      <c r="CE2653" s="216"/>
      <c r="CL2653" s="215"/>
      <c r="CO2653" s="215"/>
      <c r="CP2653" s="215"/>
      <c r="CT2653" s="86"/>
    </row>
    <row r="2654" spans="6:98">
      <c r="F2654" s="215"/>
      <c r="S2654" s="216"/>
      <c r="T2654" s="216"/>
      <c r="U2654" s="216"/>
      <c r="V2654" s="216"/>
      <c r="W2654" s="216"/>
      <c r="X2654" s="216"/>
      <c r="Y2654" s="216"/>
      <c r="Z2654" s="216"/>
      <c r="AA2654" s="216"/>
      <c r="AB2654" s="216"/>
      <c r="AC2654" s="216"/>
      <c r="AD2654" s="216"/>
      <c r="AH2654" s="216"/>
      <c r="AI2654" s="216"/>
      <c r="AL2654" s="216"/>
      <c r="AM2654" s="216"/>
      <c r="AP2654" s="216"/>
      <c r="AQ2654" s="216"/>
      <c r="AT2654" s="216"/>
      <c r="AU2654" s="216"/>
      <c r="AX2654" s="216"/>
      <c r="AY2654" s="216"/>
      <c r="BB2654" s="216"/>
      <c r="BC2654" s="216"/>
      <c r="BF2654" s="216"/>
      <c r="BG2654" s="216"/>
      <c r="BJ2654" s="216"/>
      <c r="BK2654" s="216"/>
      <c r="BN2654" s="216"/>
      <c r="BO2654" s="216"/>
      <c r="BR2654" s="216"/>
      <c r="BS2654" s="216"/>
      <c r="BV2654" s="216"/>
      <c r="BW2654" s="216"/>
      <c r="BZ2654" s="216"/>
      <c r="CA2654" s="216"/>
      <c r="CD2654" s="216"/>
      <c r="CE2654" s="216"/>
      <c r="CL2654" s="215"/>
      <c r="CO2654" s="215"/>
      <c r="CP2654" s="215"/>
      <c r="CT2654" s="86"/>
    </row>
    <row r="2655" spans="6:98">
      <c r="F2655" s="215"/>
      <c r="S2655" s="216"/>
      <c r="T2655" s="216"/>
      <c r="U2655" s="216"/>
      <c r="V2655" s="216"/>
      <c r="W2655" s="216"/>
      <c r="X2655" s="216"/>
      <c r="Y2655" s="216"/>
      <c r="Z2655" s="216"/>
      <c r="AA2655" s="216"/>
      <c r="AB2655" s="216"/>
      <c r="AC2655" s="216"/>
      <c r="AD2655" s="216"/>
      <c r="AH2655" s="216"/>
      <c r="AI2655" s="216"/>
      <c r="AL2655" s="216"/>
      <c r="AM2655" s="216"/>
      <c r="AP2655" s="216"/>
      <c r="AQ2655" s="216"/>
      <c r="AT2655" s="216"/>
      <c r="AU2655" s="216"/>
      <c r="AX2655" s="216"/>
      <c r="AY2655" s="216"/>
      <c r="BB2655" s="216"/>
      <c r="BC2655" s="216"/>
      <c r="BF2655" s="216"/>
      <c r="BG2655" s="216"/>
      <c r="BJ2655" s="216"/>
      <c r="BK2655" s="216"/>
      <c r="BN2655" s="216"/>
      <c r="BO2655" s="216"/>
      <c r="BR2655" s="216"/>
      <c r="BS2655" s="216"/>
      <c r="BV2655" s="216"/>
      <c r="BW2655" s="216"/>
      <c r="BZ2655" s="216"/>
      <c r="CA2655" s="216"/>
      <c r="CD2655" s="216"/>
      <c r="CE2655" s="216"/>
      <c r="CL2655" s="215"/>
      <c r="CO2655" s="215"/>
      <c r="CP2655" s="215"/>
      <c r="CT2655" s="86"/>
    </row>
    <row r="2656" spans="6:98">
      <c r="F2656" s="215"/>
      <c r="S2656" s="216"/>
      <c r="T2656" s="216"/>
      <c r="U2656" s="216"/>
      <c r="V2656" s="216"/>
      <c r="W2656" s="216"/>
      <c r="X2656" s="216"/>
      <c r="Y2656" s="216"/>
      <c r="Z2656" s="216"/>
      <c r="AA2656" s="216"/>
      <c r="AB2656" s="216"/>
      <c r="AC2656" s="216"/>
      <c r="AD2656" s="216"/>
      <c r="AH2656" s="216"/>
      <c r="AI2656" s="216"/>
      <c r="AL2656" s="216"/>
      <c r="AM2656" s="216"/>
      <c r="AP2656" s="216"/>
      <c r="AQ2656" s="216"/>
      <c r="AT2656" s="216"/>
      <c r="AU2656" s="216"/>
      <c r="AX2656" s="216"/>
      <c r="AY2656" s="216"/>
      <c r="BB2656" s="216"/>
      <c r="BC2656" s="216"/>
      <c r="BF2656" s="216"/>
      <c r="BG2656" s="216"/>
      <c r="BJ2656" s="216"/>
      <c r="BK2656" s="216"/>
      <c r="BN2656" s="216"/>
      <c r="BO2656" s="216"/>
      <c r="BR2656" s="216"/>
      <c r="BS2656" s="216"/>
      <c r="BV2656" s="216"/>
      <c r="BW2656" s="216"/>
      <c r="BZ2656" s="216"/>
      <c r="CA2656" s="216"/>
      <c r="CD2656" s="216"/>
      <c r="CE2656" s="216"/>
      <c r="CL2656" s="215"/>
      <c r="CO2656" s="215"/>
      <c r="CP2656" s="215"/>
      <c r="CT2656" s="86"/>
    </row>
    <row r="2657" spans="6:98">
      <c r="F2657" s="215"/>
      <c r="S2657" s="216"/>
      <c r="T2657" s="216"/>
      <c r="U2657" s="216"/>
      <c r="V2657" s="216"/>
      <c r="W2657" s="216"/>
      <c r="X2657" s="216"/>
      <c r="Y2657" s="216"/>
      <c r="Z2657" s="216"/>
      <c r="AA2657" s="216"/>
      <c r="AB2657" s="216"/>
      <c r="AC2657" s="216"/>
      <c r="AD2657" s="216"/>
      <c r="AH2657" s="216"/>
      <c r="AI2657" s="216"/>
      <c r="AL2657" s="216"/>
      <c r="AM2657" s="216"/>
      <c r="AP2657" s="216"/>
      <c r="AQ2657" s="216"/>
      <c r="AT2657" s="216"/>
      <c r="AU2657" s="216"/>
      <c r="AX2657" s="216"/>
      <c r="AY2657" s="216"/>
      <c r="BB2657" s="216"/>
      <c r="BC2657" s="216"/>
      <c r="BF2657" s="216"/>
      <c r="BG2657" s="216"/>
      <c r="BJ2657" s="216"/>
      <c r="BK2657" s="216"/>
      <c r="BN2657" s="216"/>
      <c r="BO2657" s="216"/>
      <c r="BR2657" s="216"/>
      <c r="BS2657" s="216"/>
      <c r="BV2657" s="216"/>
      <c r="BW2657" s="216"/>
      <c r="BZ2657" s="216"/>
      <c r="CA2657" s="216"/>
      <c r="CD2657" s="216"/>
      <c r="CE2657" s="216"/>
      <c r="CL2657" s="215"/>
      <c r="CO2657" s="215"/>
      <c r="CP2657" s="215"/>
      <c r="CT2657" s="86"/>
    </row>
    <row r="2658" spans="6:98">
      <c r="F2658" s="215"/>
      <c r="S2658" s="216"/>
      <c r="T2658" s="216"/>
      <c r="U2658" s="216"/>
      <c r="V2658" s="216"/>
      <c r="W2658" s="216"/>
      <c r="X2658" s="216"/>
      <c r="Y2658" s="216"/>
      <c r="Z2658" s="216"/>
      <c r="AA2658" s="216"/>
      <c r="AB2658" s="216"/>
      <c r="AC2658" s="216"/>
      <c r="AD2658" s="216"/>
      <c r="AH2658" s="216"/>
      <c r="AI2658" s="216"/>
      <c r="AL2658" s="216"/>
      <c r="AM2658" s="216"/>
      <c r="AP2658" s="216"/>
      <c r="AQ2658" s="216"/>
      <c r="AT2658" s="216"/>
      <c r="AU2658" s="216"/>
      <c r="AX2658" s="216"/>
      <c r="AY2658" s="216"/>
      <c r="BB2658" s="216"/>
      <c r="BC2658" s="216"/>
      <c r="BF2658" s="216"/>
      <c r="BG2658" s="216"/>
      <c r="BJ2658" s="216"/>
      <c r="BK2658" s="216"/>
      <c r="BN2658" s="216"/>
      <c r="BO2658" s="216"/>
      <c r="BR2658" s="216"/>
      <c r="BS2658" s="216"/>
      <c r="BV2658" s="216"/>
      <c r="BW2658" s="216"/>
      <c r="BZ2658" s="216"/>
      <c r="CA2658" s="216"/>
      <c r="CD2658" s="216"/>
      <c r="CE2658" s="216"/>
      <c r="CL2658" s="215"/>
      <c r="CO2658" s="215"/>
      <c r="CP2658" s="215"/>
      <c r="CT2658" s="86"/>
    </row>
    <row r="2659" spans="6:98">
      <c r="F2659" s="215"/>
      <c r="S2659" s="216"/>
      <c r="T2659" s="216"/>
      <c r="U2659" s="216"/>
      <c r="V2659" s="216"/>
      <c r="W2659" s="216"/>
      <c r="X2659" s="216"/>
      <c r="Y2659" s="216"/>
      <c r="Z2659" s="216"/>
      <c r="AA2659" s="216"/>
      <c r="AB2659" s="216"/>
      <c r="AC2659" s="216"/>
      <c r="AD2659" s="216"/>
      <c r="AH2659" s="216"/>
      <c r="AI2659" s="216"/>
      <c r="AL2659" s="216"/>
      <c r="AM2659" s="216"/>
      <c r="AP2659" s="216"/>
      <c r="AQ2659" s="216"/>
      <c r="AT2659" s="216"/>
      <c r="AU2659" s="216"/>
      <c r="AX2659" s="216"/>
      <c r="AY2659" s="216"/>
      <c r="BB2659" s="216"/>
      <c r="BC2659" s="216"/>
      <c r="BF2659" s="216"/>
      <c r="BG2659" s="216"/>
      <c r="BJ2659" s="216"/>
      <c r="BK2659" s="216"/>
      <c r="BN2659" s="216"/>
      <c r="BO2659" s="216"/>
      <c r="BR2659" s="216"/>
      <c r="BS2659" s="216"/>
      <c r="BV2659" s="216"/>
      <c r="BW2659" s="216"/>
      <c r="BZ2659" s="216"/>
      <c r="CA2659" s="216"/>
      <c r="CD2659" s="216"/>
      <c r="CE2659" s="216"/>
      <c r="CL2659" s="215"/>
      <c r="CO2659" s="215"/>
      <c r="CP2659" s="215"/>
      <c r="CT2659" s="86"/>
    </row>
    <row r="2660" spans="6:98">
      <c r="F2660" s="215"/>
      <c r="S2660" s="216"/>
      <c r="T2660" s="216"/>
      <c r="U2660" s="216"/>
      <c r="V2660" s="216"/>
      <c r="W2660" s="216"/>
      <c r="X2660" s="216"/>
      <c r="Y2660" s="216"/>
      <c r="Z2660" s="216"/>
      <c r="AA2660" s="216"/>
      <c r="AB2660" s="216"/>
      <c r="AC2660" s="216"/>
      <c r="AD2660" s="216"/>
      <c r="AH2660" s="216"/>
      <c r="AI2660" s="216"/>
      <c r="AL2660" s="216"/>
      <c r="AM2660" s="216"/>
      <c r="AP2660" s="216"/>
      <c r="AQ2660" s="216"/>
      <c r="AT2660" s="216"/>
      <c r="AU2660" s="216"/>
      <c r="AX2660" s="216"/>
      <c r="AY2660" s="216"/>
      <c r="BB2660" s="216"/>
      <c r="BC2660" s="216"/>
      <c r="BF2660" s="216"/>
      <c r="BG2660" s="216"/>
      <c r="BJ2660" s="216"/>
      <c r="BK2660" s="216"/>
      <c r="BN2660" s="216"/>
      <c r="BO2660" s="216"/>
      <c r="BR2660" s="216"/>
      <c r="BS2660" s="216"/>
      <c r="BV2660" s="216"/>
      <c r="BW2660" s="216"/>
      <c r="BZ2660" s="216"/>
      <c r="CA2660" s="216"/>
      <c r="CD2660" s="216"/>
      <c r="CE2660" s="216"/>
      <c r="CL2660" s="215"/>
      <c r="CO2660" s="215"/>
      <c r="CP2660" s="215"/>
      <c r="CT2660" s="86"/>
    </row>
    <row r="2661" spans="6:98">
      <c r="F2661" s="215"/>
      <c r="S2661" s="216"/>
      <c r="T2661" s="216"/>
      <c r="U2661" s="216"/>
      <c r="V2661" s="216"/>
      <c r="W2661" s="216"/>
      <c r="X2661" s="216"/>
      <c r="Y2661" s="216"/>
      <c r="Z2661" s="216"/>
      <c r="AA2661" s="216"/>
      <c r="AB2661" s="216"/>
      <c r="AC2661" s="216"/>
      <c r="AD2661" s="216"/>
      <c r="AH2661" s="216"/>
      <c r="AI2661" s="216"/>
      <c r="AL2661" s="216"/>
      <c r="AM2661" s="216"/>
      <c r="AP2661" s="216"/>
      <c r="AQ2661" s="216"/>
      <c r="AT2661" s="216"/>
      <c r="AU2661" s="216"/>
      <c r="AX2661" s="216"/>
      <c r="AY2661" s="216"/>
      <c r="BB2661" s="216"/>
      <c r="BC2661" s="216"/>
      <c r="BF2661" s="216"/>
      <c r="BG2661" s="216"/>
      <c r="BJ2661" s="216"/>
      <c r="BK2661" s="216"/>
      <c r="BN2661" s="216"/>
      <c r="BO2661" s="216"/>
      <c r="BR2661" s="216"/>
      <c r="BS2661" s="216"/>
      <c r="BV2661" s="216"/>
      <c r="BW2661" s="216"/>
      <c r="BZ2661" s="216"/>
      <c r="CA2661" s="216"/>
      <c r="CD2661" s="216"/>
      <c r="CE2661" s="216"/>
      <c r="CL2661" s="215"/>
      <c r="CO2661" s="215"/>
      <c r="CP2661" s="215"/>
      <c r="CT2661" s="86"/>
    </row>
    <row r="2662" spans="6:98">
      <c r="F2662" s="215"/>
      <c r="S2662" s="216"/>
      <c r="T2662" s="216"/>
      <c r="U2662" s="216"/>
      <c r="V2662" s="216"/>
      <c r="W2662" s="216"/>
      <c r="X2662" s="216"/>
      <c r="Y2662" s="216"/>
      <c r="Z2662" s="216"/>
      <c r="AA2662" s="216"/>
      <c r="AB2662" s="216"/>
      <c r="AC2662" s="216"/>
      <c r="AD2662" s="216"/>
      <c r="AH2662" s="216"/>
      <c r="AI2662" s="216"/>
      <c r="AL2662" s="216"/>
      <c r="AM2662" s="216"/>
      <c r="AP2662" s="216"/>
      <c r="AQ2662" s="216"/>
      <c r="AT2662" s="216"/>
      <c r="AU2662" s="216"/>
      <c r="AX2662" s="216"/>
      <c r="AY2662" s="216"/>
      <c r="BB2662" s="216"/>
      <c r="BC2662" s="216"/>
      <c r="BF2662" s="216"/>
      <c r="BG2662" s="216"/>
      <c r="BJ2662" s="216"/>
      <c r="BK2662" s="216"/>
      <c r="BN2662" s="216"/>
      <c r="BO2662" s="216"/>
      <c r="BR2662" s="216"/>
      <c r="BS2662" s="216"/>
      <c r="BV2662" s="216"/>
      <c r="BW2662" s="216"/>
      <c r="BZ2662" s="216"/>
      <c r="CA2662" s="216"/>
      <c r="CD2662" s="216"/>
      <c r="CE2662" s="216"/>
      <c r="CL2662" s="215"/>
      <c r="CO2662" s="215"/>
      <c r="CP2662" s="215"/>
      <c r="CT2662" s="86"/>
    </row>
    <row r="2663" spans="6:98">
      <c r="F2663" s="215"/>
      <c r="S2663" s="216"/>
      <c r="T2663" s="216"/>
      <c r="U2663" s="216"/>
      <c r="V2663" s="216"/>
      <c r="W2663" s="216"/>
      <c r="X2663" s="216"/>
      <c r="Y2663" s="216"/>
      <c r="Z2663" s="216"/>
      <c r="AA2663" s="216"/>
      <c r="AB2663" s="216"/>
      <c r="AC2663" s="216"/>
      <c r="AD2663" s="216"/>
      <c r="AH2663" s="216"/>
      <c r="AI2663" s="216"/>
      <c r="AL2663" s="216"/>
      <c r="AM2663" s="216"/>
      <c r="AP2663" s="216"/>
      <c r="AQ2663" s="216"/>
      <c r="AT2663" s="216"/>
      <c r="AU2663" s="216"/>
      <c r="AX2663" s="216"/>
      <c r="AY2663" s="216"/>
      <c r="BB2663" s="216"/>
      <c r="BC2663" s="216"/>
      <c r="BF2663" s="216"/>
      <c r="BG2663" s="216"/>
      <c r="BJ2663" s="216"/>
      <c r="BK2663" s="216"/>
      <c r="BN2663" s="216"/>
      <c r="BO2663" s="216"/>
      <c r="BR2663" s="216"/>
      <c r="BS2663" s="216"/>
      <c r="BV2663" s="216"/>
      <c r="BW2663" s="216"/>
      <c r="BZ2663" s="216"/>
      <c r="CA2663" s="216"/>
      <c r="CD2663" s="216"/>
      <c r="CE2663" s="216"/>
      <c r="CL2663" s="215"/>
      <c r="CO2663" s="215"/>
      <c r="CP2663" s="215"/>
      <c r="CT2663" s="86"/>
    </row>
    <row r="2664" spans="6:98">
      <c r="F2664" s="215"/>
      <c r="S2664" s="216"/>
      <c r="T2664" s="216"/>
      <c r="U2664" s="216"/>
      <c r="V2664" s="216"/>
      <c r="W2664" s="216"/>
      <c r="X2664" s="216"/>
      <c r="Y2664" s="216"/>
      <c r="Z2664" s="216"/>
      <c r="AA2664" s="216"/>
      <c r="AB2664" s="216"/>
      <c r="AC2664" s="216"/>
      <c r="AD2664" s="216"/>
      <c r="AH2664" s="216"/>
      <c r="AI2664" s="216"/>
      <c r="AL2664" s="216"/>
      <c r="AM2664" s="216"/>
      <c r="AP2664" s="216"/>
      <c r="AQ2664" s="216"/>
      <c r="AT2664" s="216"/>
      <c r="AU2664" s="216"/>
      <c r="AX2664" s="216"/>
      <c r="AY2664" s="216"/>
      <c r="BB2664" s="216"/>
      <c r="BC2664" s="216"/>
      <c r="BF2664" s="216"/>
      <c r="BG2664" s="216"/>
      <c r="BJ2664" s="216"/>
      <c r="BK2664" s="216"/>
      <c r="BN2664" s="216"/>
      <c r="BO2664" s="216"/>
      <c r="BR2664" s="216"/>
      <c r="BS2664" s="216"/>
      <c r="BV2664" s="216"/>
      <c r="BW2664" s="216"/>
      <c r="BZ2664" s="216"/>
      <c r="CA2664" s="216"/>
      <c r="CD2664" s="216"/>
      <c r="CE2664" s="216"/>
      <c r="CL2664" s="215"/>
      <c r="CO2664" s="215"/>
      <c r="CP2664" s="215"/>
      <c r="CT2664" s="86"/>
    </row>
    <row r="2665" spans="6:98">
      <c r="F2665" s="215"/>
      <c r="S2665" s="216"/>
      <c r="T2665" s="216"/>
      <c r="U2665" s="216"/>
      <c r="V2665" s="216"/>
      <c r="W2665" s="216"/>
      <c r="X2665" s="216"/>
      <c r="Y2665" s="216"/>
      <c r="Z2665" s="216"/>
      <c r="AA2665" s="216"/>
      <c r="AB2665" s="216"/>
      <c r="AC2665" s="216"/>
      <c r="AD2665" s="216"/>
      <c r="AH2665" s="216"/>
      <c r="AI2665" s="216"/>
      <c r="AL2665" s="216"/>
      <c r="AM2665" s="216"/>
      <c r="AP2665" s="216"/>
      <c r="AQ2665" s="216"/>
      <c r="AT2665" s="216"/>
      <c r="AU2665" s="216"/>
      <c r="AX2665" s="216"/>
      <c r="AY2665" s="216"/>
      <c r="BB2665" s="216"/>
      <c r="BC2665" s="216"/>
      <c r="BF2665" s="216"/>
      <c r="BG2665" s="216"/>
      <c r="BJ2665" s="216"/>
      <c r="BK2665" s="216"/>
      <c r="BN2665" s="216"/>
      <c r="BO2665" s="216"/>
      <c r="BR2665" s="216"/>
      <c r="BS2665" s="216"/>
      <c r="BV2665" s="216"/>
      <c r="BW2665" s="216"/>
      <c r="BZ2665" s="216"/>
      <c r="CA2665" s="216"/>
      <c r="CD2665" s="216"/>
      <c r="CE2665" s="216"/>
      <c r="CL2665" s="215"/>
      <c r="CO2665" s="215"/>
      <c r="CP2665" s="215"/>
      <c r="CT2665" s="86"/>
    </row>
    <row r="2666" spans="6:98">
      <c r="F2666" s="215"/>
      <c r="S2666" s="216"/>
      <c r="T2666" s="216"/>
      <c r="U2666" s="216"/>
      <c r="V2666" s="216"/>
      <c r="W2666" s="216"/>
      <c r="X2666" s="216"/>
      <c r="Y2666" s="216"/>
      <c r="Z2666" s="216"/>
      <c r="AA2666" s="216"/>
      <c r="AB2666" s="216"/>
      <c r="AC2666" s="216"/>
      <c r="AD2666" s="216"/>
      <c r="AH2666" s="216"/>
      <c r="AI2666" s="216"/>
      <c r="AL2666" s="216"/>
      <c r="AM2666" s="216"/>
      <c r="AP2666" s="216"/>
      <c r="AQ2666" s="216"/>
      <c r="AT2666" s="216"/>
      <c r="AU2666" s="216"/>
      <c r="AX2666" s="216"/>
      <c r="AY2666" s="216"/>
      <c r="BB2666" s="216"/>
      <c r="BC2666" s="216"/>
      <c r="BF2666" s="216"/>
      <c r="BG2666" s="216"/>
      <c r="BJ2666" s="216"/>
      <c r="BK2666" s="216"/>
      <c r="BN2666" s="216"/>
      <c r="BO2666" s="216"/>
      <c r="BR2666" s="216"/>
      <c r="BS2666" s="216"/>
      <c r="BV2666" s="216"/>
      <c r="BW2666" s="216"/>
      <c r="BZ2666" s="216"/>
      <c r="CA2666" s="216"/>
      <c r="CD2666" s="216"/>
      <c r="CE2666" s="216"/>
      <c r="CL2666" s="215"/>
      <c r="CO2666" s="215"/>
      <c r="CP2666" s="215"/>
      <c r="CT2666" s="86"/>
    </row>
    <row r="2667" spans="6:98">
      <c r="F2667" s="215"/>
      <c r="S2667" s="216"/>
      <c r="T2667" s="216"/>
      <c r="U2667" s="216"/>
      <c r="V2667" s="216"/>
      <c r="W2667" s="216"/>
      <c r="X2667" s="216"/>
      <c r="Y2667" s="216"/>
      <c r="Z2667" s="216"/>
      <c r="AA2667" s="216"/>
      <c r="AB2667" s="216"/>
      <c r="AC2667" s="216"/>
      <c r="AD2667" s="216"/>
      <c r="AH2667" s="216"/>
      <c r="AI2667" s="216"/>
      <c r="AL2667" s="216"/>
      <c r="AM2667" s="216"/>
      <c r="AP2667" s="216"/>
      <c r="AQ2667" s="216"/>
      <c r="AT2667" s="216"/>
      <c r="AU2667" s="216"/>
      <c r="AX2667" s="216"/>
      <c r="AY2667" s="216"/>
      <c r="BB2667" s="216"/>
      <c r="BC2667" s="216"/>
      <c r="BF2667" s="216"/>
      <c r="BG2667" s="216"/>
      <c r="BJ2667" s="216"/>
      <c r="BK2667" s="216"/>
      <c r="BN2667" s="216"/>
      <c r="BO2667" s="216"/>
      <c r="BR2667" s="216"/>
      <c r="BS2667" s="216"/>
      <c r="BV2667" s="216"/>
      <c r="BW2667" s="216"/>
      <c r="BZ2667" s="216"/>
      <c r="CA2667" s="216"/>
      <c r="CD2667" s="216"/>
      <c r="CE2667" s="216"/>
      <c r="CL2667" s="215"/>
      <c r="CO2667" s="215"/>
      <c r="CP2667" s="215"/>
      <c r="CT2667" s="86"/>
    </row>
    <row r="2668" spans="6:98">
      <c r="F2668" s="215"/>
      <c r="S2668" s="216"/>
      <c r="T2668" s="216"/>
      <c r="U2668" s="216"/>
      <c r="V2668" s="216"/>
      <c r="W2668" s="216"/>
      <c r="X2668" s="216"/>
      <c r="Y2668" s="216"/>
      <c r="Z2668" s="216"/>
      <c r="AA2668" s="216"/>
      <c r="AB2668" s="216"/>
      <c r="AC2668" s="216"/>
      <c r="AD2668" s="216"/>
      <c r="AH2668" s="216"/>
      <c r="AI2668" s="216"/>
      <c r="AL2668" s="216"/>
      <c r="AM2668" s="216"/>
      <c r="AP2668" s="216"/>
      <c r="AQ2668" s="216"/>
      <c r="AT2668" s="216"/>
      <c r="AU2668" s="216"/>
      <c r="AX2668" s="216"/>
      <c r="AY2668" s="216"/>
      <c r="BB2668" s="216"/>
      <c r="BC2668" s="216"/>
      <c r="BF2668" s="216"/>
      <c r="BG2668" s="216"/>
      <c r="BJ2668" s="216"/>
      <c r="BK2668" s="216"/>
      <c r="BN2668" s="216"/>
      <c r="BO2668" s="216"/>
      <c r="BR2668" s="216"/>
      <c r="BS2668" s="216"/>
      <c r="BV2668" s="216"/>
      <c r="BW2668" s="216"/>
      <c r="BZ2668" s="216"/>
      <c r="CA2668" s="216"/>
      <c r="CD2668" s="216"/>
      <c r="CE2668" s="216"/>
      <c r="CL2668" s="215"/>
      <c r="CO2668" s="215"/>
      <c r="CP2668" s="215"/>
      <c r="CT2668" s="86"/>
    </row>
    <row r="2669" spans="6:98">
      <c r="F2669" s="215"/>
      <c r="S2669" s="216"/>
      <c r="T2669" s="216"/>
      <c r="U2669" s="216"/>
      <c r="V2669" s="216"/>
      <c r="W2669" s="216"/>
      <c r="X2669" s="216"/>
      <c r="Y2669" s="216"/>
      <c r="Z2669" s="216"/>
      <c r="AA2669" s="216"/>
      <c r="AB2669" s="216"/>
      <c r="AC2669" s="216"/>
      <c r="AD2669" s="216"/>
      <c r="AH2669" s="216"/>
      <c r="AI2669" s="216"/>
      <c r="AL2669" s="216"/>
      <c r="AM2669" s="216"/>
      <c r="AP2669" s="216"/>
      <c r="AQ2669" s="216"/>
      <c r="AT2669" s="216"/>
      <c r="AU2669" s="216"/>
      <c r="AX2669" s="216"/>
      <c r="AY2669" s="216"/>
      <c r="BB2669" s="216"/>
      <c r="BC2669" s="216"/>
      <c r="BF2669" s="216"/>
      <c r="BG2669" s="216"/>
      <c r="BJ2669" s="216"/>
      <c r="BK2669" s="216"/>
      <c r="BN2669" s="216"/>
      <c r="BO2669" s="216"/>
      <c r="BR2669" s="216"/>
      <c r="BS2669" s="216"/>
      <c r="BV2669" s="216"/>
      <c r="BW2669" s="216"/>
      <c r="BZ2669" s="216"/>
      <c r="CA2669" s="216"/>
      <c r="CD2669" s="216"/>
      <c r="CE2669" s="216"/>
      <c r="CL2669" s="215"/>
      <c r="CO2669" s="215"/>
      <c r="CP2669" s="215"/>
      <c r="CT2669" s="86"/>
    </row>
    <row r="2670" spans="6:98">
      <c r="F2670" s="215"/>
      <c r="S2670" s="216"/>
      <c r="T2670" s="216"/>
      <c r="U2670" s="216"/>
      <c r="V2670" s="216"/>
      <c r="W2670" s="216"/>
      <c r="X2670" s="216"/>
      <c r="Y2670" s="216"/>
      <c r="Z2670" s="216"/>
      <c r="AA2670" s="216"/>
      <c r="AB2670" s="216"/>
      <c r="AC2670" s="216"/>
      <c r="AD2670" s="216"/>
      <c r="AH2670" s="216"/>
      <c r="AI2670" s="216"/>
      <c r="AL2670" s="216"/>
      <c r="AM2670" s="216"/>
      <c r="AP2670" s="216"/>
      <c r="AQ2670" s="216"/>
      <c r="AT2670" s="216"/>
      <c r="AU2670" s="216"/>
      <c r="AX2670" s="216"/>
      <c r="AY2670" s="216"/>
      <c r="BB2670" s="216"/>
      <c r="BC2670" s="216"/>
      <c r="BF2670" s="216"/>
      <c r="BG2670" s="216"/>
      <c r="BJ2670" s="216"/>
      <c r="BK2670" s="216"/>
      <c r="BN2670" s="216"/>
      <c r="BO2670" s="216"/>
      <c r="BR2670" s="216"/>
      <c r="BS2670" s="216"/>
      <c r="BV2670" s="216"/>
      <c r="BW2670" s="216"/>
      <c r="BZ2670" s="216"/>
      <c r="CA2670" s="216"/>
      <c r="CD2670" s="216"/>
      <c r="CE2670" s="216"/>
      <c r="CL2670" s="215"/>
      <c r="CO2670" s="215"/>
      <c r="CP2670" s="215"/>
      <c r="CT2670" s="86"/>
    </row>
    <row r="2671" spans="6:98">
      <c r="F2671" s="215"/>
      <c r="S2671" s="216"/>
      <c r="T2671" s="216"/>
      <c r="U2671" s="216"/>
      <c r="V2671" s="216"/>
      <c r="W2671" s="216"/>
      <c r="X2671" s="216"/>
      <c r="Y2671" s="216"/>
      <c r="Z2671" s="216"/>
      <c r="AA2671" s="216"/>
      <c r="AB2671" s="216"/>
      <c r="AC2671" s="216"/>
      <c r="AD2671" s="216"/>
      <c r="AH2671" s="216"/>
      <c r="AI2671" s="216"/>
      <c r="AL2671" s="216"/>
      <c r="AM2671" s="216"/>
      <c r="AP2671" s="216"/>
      <c r="AQ2671" s="216"/>
      <c r="AT2671" s="216"/>
      <c r="AU2671" s="216"/>
      <c r="AX2671" s="216"/>
      <c r="AY2671" s="216"/>
      <c r="BB2671" s="216"/>
      <c r="BC2671" s="216"/>
      <c r="BF2671" s="216"/>
      <c r="BG2671" s="216"/>
      <c r="BJ2671" s="216"/>
      <c r="BK2671" s="216"/>
      <c r="BN2671" s="216"/>
      <c r="BO2671" s="216"/>
      <c r="BR2671" s="216"/>
      <c r="BS2671" s="216"/>
      <c r="BV2671" s="216"/>
      <c r="BW2671" s="216"/>
      <c r="BZ2671" s="216"/>
      <c r="CA2671" s="216"/>
      <c r="CD2671" s="216"/>
      <c r="CE2671" s="216"/>
      <c r="CL2671" s="215"/>
      <c r="CO2671" s="215"/>
      <c r="CP2671" s="215"/>
      <c r="CT2671" s="86"/>
    </row>
    <row r="2672" spans="6:98">
      <c r="F2672" s="215"/>
      <c r="S2672" s="216"/>
      <c r="T2672" s="216"/>
      <c r="U2672" s="216"/>
      <c r="V2672" s="216"/>
      <c r="W2672" s="216"/>
      <c r="X2672" s="216"/>
      <c r="Y2672" s="216"/>
      <c r="Z2672" s="216"/>
      <c r="AA2672" s="216"/>
      <c r="AB2672" s="216"/>
      <c r="AC2672" s="216"/>
      <c r="AD2672" s="216"/>
      <c r="AH2672" s="216"/>
      <c r="AI2672" s="216"/>
      <c r="AL2672" s="216"/>
      <c r="AM2672" s="216"/>
      <c r="AP2672" s="216"/>
      <c r="AQ2672" s="216"/>
      <c r="AT2672" s="216"/>
      <c r="AU2672" s="216"/>
      <c r="AX2672" s="216"/>
      <c r="AY2672" s="216"/>
      <c r="BB2672" s="216"/>
      <c r="BC2672" s="216"/>
      <c r="BF2672" s="216"/>
      <c r="BG2672" s="216"/>
      <c r="BJ2672" s="216"/>
      <c r="BK2672" s="216"/>
      <c r="BN2672" s="216"/>
      <c r="BO2672" s="216"/>
      <c r="BR2672" s="216"/>
      <c r="BS2672" s="216"/>
      <c r="BV2672" s="216"/>
      <c r="BW2672" s="216"/>
      <c r="BZ2672" s="216"/>
      <c r="CA2672" s="216"/>
      <c r="CD2672" s="216"/>
      <c r="CE2672" s="216"/>
      <c r="CL2672" s="215"/>
      <c r="CO2672" s="215"/>
      <c r="CP2672" s="215"/>
      <c r="CT2672" s="86"/>
    </row>
    <row r="2673" spans="6:98">
      <c r="F2673" s="215"/>
      <c r="S2673" s="216"/>
      <c r="T2673" s="216"/>
      <c r="U2673" s="216"/>
      <c r="V2673" s="216"/>
      <c r="W2673" s="216"/>
      <c r="X2673" s="216"/>
      <c r="Y2673" s="216"/>
      <c r="Z2673" s="216"/>
      <c r="AA2673" s="216"/>
      <c r="AB2673" s="216"/>
      <c r="AC2673" s="216"/>
      <c r="AD2673" s="216"/>
      <c r="AH2673" s="216"/>
      <c r="AI2673" s="216"/>
      <c r="AL2673" s="216"/>
      <c r="AM2673" s="216"/>
      <c r="AP2673" s="216"/>
      <c r="AQ2673" s="216"/>
      <c r="AT2673" s="216"/>
      <c r="AU2673" s="216"/>
      <c r="AX2673" s="216"/>
      <c r="AY2673" s="216"/>
      <c r="BB2673" s="216"/>
      <c r="BC2673" s="216"/>
      <c r="BF2673" s="216"/>
      <c r="BG2673" s="216"/>
      <c r="BJ2673" s="216"/>
      <c r="BK2673" s="216"/>
      <c r="BN2673" s="216"/>
      <c r="BO2673" s="216"/>
      <c r="BR2673" s="216"/>
      <c r="BS2673" s="216"/>
      <c r="BV2673" s="216"/>
      <c r="BW2673" s="216"/>
      <c r="BZ2673" s="216"/>
      <c r="CA2673" s="216"/>
      <c r="CD2673" s="216"/>
      <c r="CE2673" s="216"/>
      <c r="CL2673" s="215"/>
      <c r="CO2673" s="215"/>
      <c r="CP2673" s="215"/>
      <c r="CT2673" s="86"/>
    </row>
    <row r="2674" spans="6:98">
      <c r="F2674" s="215"/>
      <c r="S2674" s="216"/>
      <c r="T2674" s="216"/>
      <c r="U2674" s="216"/>
      <c r="V2674" s="216"/>
      <c r="W2674" s="216"/>
      <c r="X2674" s="216"/>
      <c r="Y2674" s="216"/>
      <c r="Z2674" s="216"/>
      <c r="AA2674" s="216"/>
      <c r="AB2674" s="216"/>
      <c r="AC2674" s="216"/>
      <c r="AD2674" s="216"/>
      <c r="AH2674" s="216"/>
      <c r="AI2674" s="216"/>
      <c r="AL2674" s="216"/>
      <c r="AM2674" s="216"/>
      <c r="AP2674" s="216"/>
      <c r="AQ2674" s="216"/>
      <c r="AT2674" s="216"/>
      <c r="AU2674" s="216"/>
      <c r="AX2674" s="216"/>
      <c r="AY2674" s="216"/>
      <c r="BB2674" s="216"/>
      <c r="BC2674" s="216"/>
      <c r="BF2674" s="216"/>
      <c r="BG2674" s="216"/>
      <c r="BJ2674" s="216"/>
      <c r="BK2674" s="216"/>
      <c r="BN2674" s="216"/>
      <c r="BO2674" s="216"/>
      <c r="BR2674" s="216"/>
      <c r="BS2674" s="216"/>
      <c r="BV2674" s="216"/>
      <c r="BW2674" s="216"/>
      <c r="BZ2674" s="216"/>
      <c r="CA2674" s="216"/>
      <c r="CD2674" s="216"/>
      <c r="CE2674" s="216"/>
      <c r="CL2674" s="215"/>
      <c r="CO2674" s="215"/>
      <c r="CP2674" s="215"/>
      <c r="CT2674" s="86"/>
    </row>
    <row r="2675" spans="6:98">
      <c r="F2675" s="215"/>
      <c r="S2675" s="216"/>
      <c r="T2675" s="216"/>
      <c r="U2675" s="216"/>
      <c r="V2675" s="216"/>
      <c r="W2675" s="216"/>
      <c r="X2675" s="216"/>
      <c r="Y2675" s="216"/>
      <c r="Z2675" s="216"/>
      <c r="AA2675" s="216"/>
      <c r="AB2675" s="216"/>
      <c r="AC2675" s="216"/>
      <c r="AD2675" s="216"/>
      <c r="AH2675" s="216"/>
      <c r="AI2675" s="216"/>
      <c r="AL2675" s="216"/>
      <c r="AM2675" s="216"/>
      <c r="AP2675" s="216"/>
      <c r="AQ2675" s="216"/>
      <c r="AT2675" s="216"/>
      <c r="AU2675" s="216"/>
      <c r="AX2675" s="216"/>
      <c r="AY2675" s="216"/>
      <c r="BB2675" s="216"/>
      <c r="BC2675" s="216"/>
      <c r="BF2675" s="216"/>
      <c r="BG2675" s="216"/>
      <c r="BJ2675" s="216"/>
      <c r="BK2675" s="216"/>
      <c r="BN2675" s="216"/>
      <c r="BO2675" s="216"/>
      <c r="BR2675" s="216"/>
      <c r="BS2675" s="216"/>
      <c r="BV2675" s="216"/>
      <c r="BW2675" s="216"/>
      <c r="BZ2675" s="216"/>
      <c r="CA2675" s="216"/>
      <c r="CD2675" s="216"/>
      <c r="CE2675" s="216"/>
      <c r="CL2675" s="215"/>
      <c r="CO2675" s="215"/>
      <c r="CP2675" s="215"/>
      <c r="CT2675" s="86"/>
    </row>
    <row r="2676" spans="6:98">
      <c r="F2676" s="215"/>
      <c r="S2676" s="216"/>
      <c r="T2676" s="216"/>
      <c r="U2676" s="216"/>
      <c r="V2676" s="216"/>
      <c r="W2676" s="216"/>
      <c r="X2676" s="216"/>
      <c r="Y2676" s="216"/>
      <c r="Z2676" s="216"/>
      <c r="AA2676" s="216"/>
      <c r="AB2676" s="216"/>
      <c r="AC2676" s="216"/>
      <c r="AD2676" s="216"/>
      <c r="AH2676" s="216"/>
      <c r="AI2676" s="216"/>
      <c r="AL2676" s="216"/>
      <c r="AM2676" s="216"/>
      <c r="AP2676" s="216"/>
      <c r="AQ2676" s="216"/>
      <c r="AT2676" s="216"/>
      <c r="AU2676" s="216"/>
      <c r="AX2676" s="216"/>
      <c r="AY2676" s="216"/>
      <c r="BB2676" s="216"/>
      <c r="BC2676" s="216"/>
      <c r="BF2676" s="216"/>
      <c r="BG2676" s="216"/>
      <c r="BJ2676" s="216"/>
      <c r="BK2676" s="216"/>
      <c r="BN2676" s="216"/>
      <c r="BO2676" s="216"/>
      <c r="BR2676" s="216"/>
      <c r="BS2676" s="216"/>
      <c r="BV2676" s="216"/>
      <c r="BW2676" s="216"/>
      <c r="BZ2676" s="216"/>
      <c r="CA2676" s="216"/>
      <c r="CD2676" s="216"/>
      <c r="CE2676" s="216"/>
      <c r="CL2676" s="215"/>
      <c r="CO2676" s="215"/>
      <c r="CP2676" s="215"/>
      <c r="CT2676" s="86"/>
    </row>
    <row r="2677" spans="6:98">
      <c r="F2677" s="215"/>
      <c r="S2677" s="216"/>
      <c r="T2677" s="216"/>
      <c r="U2677" s="216"/>
      <c r="V2677" s="216"/>
      <c r="W2677" s="216"/>
      <c r="X2677" s="216"/>
      <c r="Y2677" s="216"/>
      <c r="Z2677" s="216"/>
      <c r="AA2677" s="216"/>
      <c r="AB2677" s="216"/>
      <c r="AC2677" s="216"/>
      <c r="AD2677" s="216"/>
      <c r="AH2677" s="216"/>
      <c r="AI2677" s="216"/>
      <c r="AL2677" s="216"/>
      <c r="AM2677" s="216"/>
      <c r="AP2677" s="216"/>
      <c r="AQ2677" s="216"/>
      <c r="AT2677" s="216"/>
      <c r="AU2677" s="216"/>
      <c r="AX2677" s="216"/>
      <c r="AY2677" s="216"/>
      <c r="BB2677" s="216"/>
      <c r="BC2677" s="216"/>
      <c r="BF2677" s="216"/>
      <c r="BG2677" s="216"/>
      <c r="BJ2677" s="216"/>
      <c r="BK2677" s="216"/>
      <c r="BN2677" s="216"/>
      <c r="BO2677" s="216"/>
      <c r="BR2677" s="216"/>
      <c r="BS2677" s="216"/>
      <c r="BV2677" s="216"/>
      <c r="BW2677" s="216"/>
      <c r="BZ2677" s="216"/>
      <c r="CA2677" s="216"/>
      <c r="CD2677" s="216"/>
      <c r="CE2677" s="216"/>
      <c r="CL2677" s="215"/>
      <c r="CO2677" s="215"/>
      <c r="CP2677" s="215"/>
      <c r="CT2677" s="86"/>
    </row>
    <row r="2678" spans="6:98">
      <c r="F2678" s="215"/>
      <c r="S2678" s="216"/>
      <c r="T2678" s="216"/>
      <c r="U2678" s="216"/>
      <c r="V2678" s="216"/>
      <c r="W2678" s="216"/>
      <c r="X2678" s="216"/>
      <c r="Y2678" s="216"/>
      <c r="Z2678" s="216"/>
      <c r="AA2678" s="216"/>
      <c r="AB2678" s="216"/>
      <c r="AC2678" s="216"/>
      <c r="AD2678" s="216"/>
      <c r="AH2678" s="216"/>
      <c r="AI2678" s="216"/>
      <c r="AL2678" s="216"/>
      <c r="AM2678" s="216"/>
      <c r="AP2678" s="216"/>
      <c r="AQ2678" s="216"/>
      <c r="AT2678" s="216"/>
      <c r="AU2678" s="216"/>
      <c r="AX2678" s="216"/>
      <c r="AY2678" s="216"/>
      <c r="BB2678" s="216"/>
      <c r="BC2678" s="216"/>
      <c r="BF2678" s="216"/>
      <c r="BG2678" s="216"/>
      <c r="BJ2678" s="216"/>
      <c r="BK2678" s="216"/>
      <c r="BN2678" s="216"/>
      <c r="BO2678" s="216"/>
      <c r="BR2678" s="216"/>
      <c r="BS2678" s="216"/>
      <c r="BV2678" s="216"/>
      <c r="BW2678" s="216"/>
      <c r="BZ2678" s="216"/>
      <c r="CA2678" s="216"/>
      <c r="CD2678" s="216"/>
      <c r="CE2678" s="216"/>
      <c r="CL2678" s="215"/>
      <c r="CO2678" s="215"/>
      <c r="CP2678" s="215"/>
      <c r="CT2678" s="86"/>
    </row>
    <row r="2679" spans="6:98">
      <c r="F2679" s="215"/>
      <c r="S2679" s="216"/>
      <c r="T2679" s="216"/>
      <c r="U2679" s="216"/>
      <c r="V2679" s="216"/>
      <c r="W2679" s="216"/>
      <c r="X2679" s="216"/>
      <c r="Y2679" s="216"/>
      <c r="Z2679" s="216"/>
      <c r="AA2679" s="216"/>
      <c r="AB2679" s="216"/>
      <c r="AC2679" s="216"/>
      <c r="AD2679" s="216"/>
      <c r="AH2679" s="216"/>
      <c r="AI2679" s="216"/>
      <c r="AL2679" s="216"/>
      <c r="AM2679" s="216"/>
      <c r="AP2679" s="216"/>
      <c r="AQ2679" s="216"/>
      <c r="AT2679" s="216"/>
      <c r="AU2679" s="216"/>
      <c r="AX2679" s="216"/>
      <c r="AY2679" s="216"/>
      <c r="BB2679" s="216"/>
      <c r="BC2679" s="216"/>
      <c r="BF2679" s="216"/>
      <c r="BG2679" s="216"/>
      <c r="BJ2679" s="216"/>
      <c r="BK2679" s="216"/>
      <c r="BN2679" s="216"/>
      <c r="BO2679" s="216"/>
      <c r="BR2679" s="216"/>
      <c r="BS2679" s="216"/>
      <c r="BV2679" s="216"/>
      <c r="BW2679" s="216"/>
      <c r="BZ2679" s="216"/>
      <c r="CA2679" s="216"/>
      <c r="CD2679" s="216"/>
      <c r="CE2679" s="216"/>
      <c r="CL2679" s="215"/>
      <c r="CO2679" s="215"/>
      <c r="CP2679" s="215"/>
      <c r="CT2679" s="86"/>
    </row>
    <row r="2680" spans="6:98">
      <c r="F2680" s="215"/>
      <c r="S2680" s="216"/>
      <c r="T2680" s="216"/>
      <c r="U2680" s="216"/>
      <c r="V2680" s="216"/>
      <c r="W2680" s="216"/>
      <c r="X2680" s="216"/>
      <c r="Y2680" s="216"/>
      <c r="Z2680" s="216"/>
      <c r="AA2680" s="216"/>
      <c r="AB2680" s="216"/>
      <c r="AC2680" s="216"/>
      <c r="AD2680" s="216"/>
      <c r="AH2680" s="216"/>
      <c r="AI2680" s="216"/>
      <c r="AL2680" s="216"/>
      <c r="AM2680" s="216"/>
      <c r="AP2680" s="216"/>
      <c r="AQ2680" s="216"/>
      <c r="AT2680" s="216"/>
      <c r="AU2680" s="216"/>
      <c r="AX2680" s="216"/>
      <c r="AY2680" s="216"/>
      <c r="BB2680" s="216"/>
      <c r="BC2680" s="216"/>
      <c r="BF2680" s="216"/>
      <c r="BG2680" s="216"/>
      <c r="BJ2680" s="216"/>
      <c r="BK2680" s="216"/>
      <c r="BN2680" s="216"/>
      <c r="BO2680" s="216"/>
      <c r="BR2680" s="216"/>
      <c r="BS2680" s="216"/>
      <c r="BV2680" s="216"/>
      <c r="BW2680" s="216"/>
      <c r="BZ2680" s="216"/>
      <c r="CA2680" s="216"/>
      <c r="CD2680" s="216"/>
      <c r="CE2680" s="216"/>
      <c r="CL2680" s="215"/>
      <c r="CO2680" s="215"/>
      <c r="CP2680" s="215"/>
      <c r="CT2680" s="86"/>
    </row>
    <row r="2681" spans="6:98">
      <c r="F2681" s="215"/>
      <c r="S2681" s="216"/>
      <c r="T2681" s="216"/>
      <c r="U2681" s="216"/>
      <c r="V2681" s="216"/>
      <c r="W2681" s="216"/>
      <c r="X2681" s="216"/>
      <c r="Y2681" s="216"/>
      <c r="Z2681" s="216"/>
      <c r="AA2681" s="216"/>
      <c r="AB2681" s="216"/>
      <c r="AC2681" s="216"/>
      <c r="AD2681" s="216"/>
      <c r="AH2681" s="216"/>
      <c r="AI2681" s="216"/>
      <c r="AL2681" s="216"/>
      <c r="AM2681" s="216"/>
      <c r="AP2681" s="216"/>
      <c r="AQ2681" s="216"/>
      <c r="AT2681" s="216"/>
      <c r="AU2681" s="216"/>
      <c r="AX2681" s="216"/>
      <c r="AY2681" s="216"/>
      <c r="BB2681" s="216"/>
      <c r="BC2681" s="216"/>
      <c r="BF2681" s="216"/>
      <c r="BG2681" s="216"/>
      <c r="BJ2681" s="216"/>
      <c r="BK2681" s="216"/>
      <c r="BN2681" s="216"/>
      <c r="BO2681" s="216"/>
      <c r="BR2681" s="216"/>
      <c r="BS2681" s="216"/>
      <c r="BV2681" s="216"/>
      <c r="BW2681" s="216"/>
      <c r="BZ2681" s="216"/>
      <c r="CA2681" s="216"/>
      <c r="CD2681" s="216"/>
      <c r="CE2681" s="216"/>
      <c r="CL2681" s="215"/>
      <c r="CO2681" s="215"/>
      <c r="CP2681" s="215"/>
      <c r="CT2681" s="86"/>
    </row>
    <row r="2682" spans="6:98">
      <c r="F2682" s="215"/>
      <c r="S2682" s="216"/>
      <c r="T2682" s="216"/>
      <c r="U2682" s="216"/>
      <c r="V2682" s="216"/>
      <c r="W2682" s="216"/>
      <c r="X2682" s="216"/>
      <c r="Y2682" s="216"/>
      <c r="Z2682" s="216"/>
      <c r="AA2682" s="216"/>
      <c r="AB2682" s="216"/>
      <c r="AC2682" s="216"/>
      <c r="AD2682" s="216"/>
      <c r="AH2682" s="216"/>
      <c r="AI2682" s="216"/>
      <c r="AL2682" s="216"/>
      <c r="AM2682" s="216"/>
      <c r="AP2682" s="216"/>
      <c r="AQ2682" s="216"/>
      <c r="AT2682" s="216"/>
      <c r="AU2682" s="216"/>
      <c r="AX2682" s="216"/>
      <c r="AY2682" s="216"/>
      <c r="BB2682" s="216"/>
      <c r="BC2682" s="216"/>
      <c r="BF2682" s="216"/>
      <c r="BG2682" s="216"/>
      <c r="BJ2682" s="216"/>
      <c r="BK2682" s="216"/>
      <c r="BN2682" s="216"/>
      <c r="BO2682" s="216"/>
      <c r="BR2682" s="216"/>
      <c r="BS2682" s="216"/>
      <c r="BV2682" s="216"/>
      <c r="BW2682" s="216"/>
      <c r="BZ2682" s="216"/>
      <c r="CA2682" s="216"/>
      <c r="CD2682" s="216"/>
      <c r="CE2682" s="216"/>
      <c r="CL2682" s="215"/>
      <c r="CO2682" s="215"/>
      <c r="CP2682" s="215"/>
      <c r="CT2682" s="86"/>
    </row>
    <row r="2683" spans="6:98">
      <c r="F2683" s="215"/>
      <c r="S2683" s="216"/>
      <c r="T2683" s="216"/>
      <c r="U2683" s="216"/>
      <c r="V2683" s="216"/>
      <c r="W2683" s="216"/>
      <c r="X2683" s="216"/>
      <c r="Y2683" s="216"/>
      <c r="Z2683" s="216"/>
      <c r="AA2683" s="216"/>
      <c r="AB2683" s="216"/>
      <c r="AC2683" s="216"/>
      <c r="AD2683" s="216"/>
      <c r="AH2683" s="216"/>
      <c r="AI2683" s="216"/>
      <c r="AL2683" s="216"/>
      <c r="AM2683" s="216"/>
      <c r="AP2683" s="216"/>
      <c r="AQ2683" s="216"/>
      <c r="AT2683" s="216"/>
      <c r="AU2683" s="216"/>
      <c r="AX2683" s="216"/>
      <c r="AY2683" s="216"/>
      <c r="BB2683" s="216"/>
      <c r="BC2683" s="216"/>
      <c r="BF2683" s="216"/>
      <c r="BG2683" s="216"/>
      <c r="BJ2683" s="216"/>
      <c r="BK2683" s="216"/>
      <c r="BN2683" s="216"/>
      <c r="BO2683" s="216"/>
      <c r="BR2683" s="216"/>
      <c r="BS2683" s="216"/>
      <c r="BV2683" s="216"/>
      <c r="BW2683" s="216"/>
      <c r="BZ2683" s="216"/>
      <c r="CA2683" s="216"/>
      <c r="CD2683" s="216"/>
      <c r="CE2683" s="216"/>
      <c r="CL2683" s="215"/>
      <c r="CO2683" s="215"/>
      <c r="CP2683" s="215"/>
      <c r="CT2683" s="86"/>
    </row>
    <row r="2684" spans="6:98">
      <c r="F2684" s="215"/>
      <c r="S2684" s="216"/>
      <c r="T2684" s="216"/>
      <c r="U2684" s="216"/>
      <c r="V2684" s="216"/>
      <c r="W2684" s="216"/>
      <c r="X2684" s="216"/>
      <c r="Y2684" s="216"/>
      <c r="Z2684" s="216"/>
      <c r="AA2684" s="216"/>
      <c r="AB2684" s="216"/>
      <c r="AC2684" s="216"/>
      <c r="AD2684" s="216"/>
      <c r="AH2684" s="216"/>
      <c r="AI2684" s="216"/>
      <c r="AL2684" s="216"/>
      <c r="AM2684" s="216"/>
      <c r="AP2684" s="216"/>
      <c r="AQ2684" s="216"/>
      <c r="AT2684" s="216"/>
      <c r="AU2684" s="216"/>
      <c r="AX2684" s="216"/>
      <c r="AY2684" s="216"/>
      <c r="BB2684" s="216"/>
      <c r="BC2684" s="216"/>
      <c r="BF2684" s="216"/>
      <c r="BG2684" s="216"/>
      <c r="BJ2684" s="216"/>
      <c r="BK2684" s="216"/>
      <c r="BN2684" s="216"/>
      <c r="BO2684" s="216"/>
      <c r="BR2684" s="216"/>
      <c r="BS2684" s="216"/>
      <c r="BV2684" s="216"/>
      <c r="BW2684" s="216"/>
      <c r="BZ2684" s="216"/>
      <c r="CA2684" s="216"/>
      <c r="CD2684" s="216"/>
      <c r="CE2684" s="216"/>
      <c r="CL2684" s="215"/>
      <c r="CO2684" s="215"/>
      <c r="CP2684" s="215"/>
      <c r="CT2684" s="86"/>
    </row>
    <row r="2685" spans="6:98">
      <c r="F2685" s="215"/>
      <c r="S2685" s="216"/>
      <c r="T2685" s="216"/>
      <c r="U2685" s="216"/>
      <c r="V2685" s="216"/>
      <c r="W2685" s="216"/>
      <c r="X2685" s="216"/>
      <c r="Y2685" s="216"/>
      <c r="Z2685" s="216"/>
      <c r="AA2685" s="216"/>
      <c r="AB2685" s="216"/>
      <c r="AC2685" s="216"/>
      <c r="AD2685" s="216"/>
      <c r="AH2685" s="216"/>
      <c r="AI2685" s="216"/>
      <c r="AL2685" s="216"/>
      <c r="AM2685" s="216"/>
      <c r="AP2685" s="216"/>
      <c r="AQ2685" s="216"/>
      <c r="AT2685" s="216"/>
      <c r="AU2685" s="216"/>
      <c r="AX2685" s="216"/>
      <c r="AY2685" s="216"/>
      <c r="BB2685" s="216"/>
      <c r="BC2685" s="216"/>
      <c r="BF2685" s="216"/>
      <c r="BG2685" s="216"/>
      <c r="BJ2685" s="216"/>
      <c r="BK2685" s="216"/>
      <c r="BN2685" s="216"/>
      <c r="BO2685" s="216"/>
      <c r="BR2685" s="216"/>
      <c r="BS2685" s="216"/>
      <c r="BV2685" s="216"/>
      <c r="BW2685" s="216"/>
      <c r="BZ2685" s="216"/>
      <c r="CA2685" s="216"/>
      <c r="CD2685" s="216"/>
      <c r="CE2685" s="216"/>
      <c r="CL2685" s="215"/>
      <c r="CO2685" s="215"/>
      <c r="CP2685" s="215"/>
      <c r="CT2685" s="86"/>
    </row>
    <row r="2686" spans="6:98">
      <c r="F2686" s="215"/>
      <c r="S2686" s="216"/>
      <c r="T2686" s="216"/>
      <c r="U2686" s="216"/>
      <c r="V2686" s="216"/>
      <c r="W2686" s="216"/>
      <c r="X2686" s="216"/>
      <c r="Y2686" s="216"/>
      <c r="Z2686" s="216"/>
      <c r="AA2686" s="216"/>
      <c r="AB2686" s="216"/>
      <c r="AC2686" s="216"/>
      <c r="AD2686" s="216"/>
      <c r="AH2686" s="216"/>
      <c r="AI2686" s="216"/>
      <c r="AL2686" s="216"/>
      <c r="AM2686" s="216"/>
      <c r="AP2686" s="216"/>
      <c r="AQ2686" s="216"/>
      <c r="AT2686" s="216"/>
      <c r="AU2686" s="216"/>
      <c r="AX2686" s="216"/>
      <c r="AY2686" s="216"/>
      <c r="BB2686" s="216"/>
      <c r="BC2686" s="216"/>
      <c r="BF2686" s="216"/>
      <c r="BG2686" s="216"/>
      <c r="BJ2686" s="216"/>
      <c r="BK2686" s="216"/>
      <c r="BN2686" s="216"/>
      <c r="BO2686" s="216"/>
      <c r="BR2686" s="216"/>
      <c r="BS2686" s="216"/>
      <c r="BV2686" s="216"/>
      <c r="BW2686" s="216"/>
      <c r="BZ2686" s="216"/>
      <c r="CA2686" s="216"/>
      <c r="CD2686" s="216"/>
      <c r="CE2686" s="216"/>
      <c r="CL2686" s="215"/>
      <c r="CO2686" s="215"/>
      <c r="CP2686" s="215"/>
      <c r="CT2686" s="86"/>
    </row>
    <row r="2687" spans="6:98">
      <c r="F2687" s="215"/>
      <c r="S2687" s="216"/>
      <c r="T2687" s="216"/>
      <c r="U2687" s="216"/>
      <c r="V2687" s="216"/>
      <c r="W2687" s="216"/>
      <c r="X2687" s="216"/>
      <c r="Y2687" s="216"/>
      <c r="Z2687" s="216"/>
      <c r="AA2687" s="216"/>
      <c r="AB2687" s="216"/>
      <c r="AC2687" s="216"/>
      <c r="AD2687" s="216"/>
      <c r="AH2687" s="216"/>
      <c r="AI2687" s="216"/>
      <c r="AL2687" s="216"/>
      <c r="AM2687" s="216"/>
      <c r="AP2687" s="216"/>
      <c r="AQ2687" s="216"/>
      <c r="AT2687" s="216"/>
      <c r="AU2687" s="216"/>
      <c r="AX2687" s="216"/>
      <c r="AY2687" s="216"/>
      <c r="BB2687" s="216"/>
      <c r="BC2687" s="216"/>
      <c r="BF2687" s="216"/>
      <c r="BG2687" s="216"/>
      <c r="BJ2687" s="216"/>
      <c r="BK2687" s="216"/>
      <c r="BN2687" s="216"/>
      <c r="BO2687" s="216"/>
      <c r="BR2687" s="216"/>
      <c r="BS2687" s="216"/>
      <c r="BV2687" s="216"/>
      <c r="BW2687" s="216"/>
      <c r="BZ2687" s="216"/>
      <c r="CA2687" s="216"/>
      <c r="CD2687" s="216"/>
      <c r="CE2687" s="216"/>
      <c r="CL2687" s="215"/>
      <c r="CO2687" s="215"/>
      <c r="CP2687" s="215"/>
      <c r="CT2687" s="86"/>
    </row>
    <row r="2688" spans="6:98">
      <c r="F2688" s="215"/>
      <c r="S2688" s="216"/>
      <c r="T2688" s="216"/>
      <c r="U2688" s="216"/>
      <c r="V2688" s="216"/>
      <c r="W2688" s="216"/>
      <c r="X2688" s="216"/>
      <c r="Y2688" s="216"/>
      <c r="Z2688" s="216"/>
      <c r="AA2688" s="216"/>
      <c r="AB2688" s="216"/>
      <c r="AC2688" s="216"/>
      <c r="AD2688" s="216"/>
      <c r="AH2688" s="216"/>
      <c r="AI2688" s="216"/>
      <c r="AL2688" s="216"/>
      <c r="AM2688" s="216"/>
      <c r="AP2688" s="216"/>
      <c r="AQ2688" s="216"/>
      <c r="AT2688" s="216"/>
      <c r="AU2688" s="216"/>
      <c r="AX2688" s="216"/>
      <c r="AY2688" s="216"/>
      <c r="BB2688" s="216"/>
      <c r="BC2688" s="216"/>
      <c r="BF2688" s="216"/>
      <c r="BG2688" s="216"/>
      <c r="BJ2688" s="216"/>
      <c r="BK2688" s="216"/>
      <c r="BN2688" s="216"/>
      <c r="BO2688" s="216"/>
      <c r="BR2688" s="216"/>
      <c r="BS2688" s="216"/>
      <c r="BV2688" s="216"/>
      <c r="BW2688" s="216"/>
      <c r="BZ2688" s="216"/>
      <c r="CA2688" s="216"/>
      <c r="CD2688" s="216"/>
      <c r="CE2688" s="216"/>
      <c r="CL2688" s="215"/>
      <c r="CO2688" s="215"/>
      <c r="CP2688" s="215"/>
      <c r="CT2688" s="86"/>
    </row>
    <row r="2689" spans="6:98">
      <c r="F2689" s="215"/>
      <c r="S2689" s="216"/>
      <c r="T2689" s="216"/>
      <c r="U2689" s="216"/>
      <c r="V2689" s="216"/>
      <c r="W2689" s="216"/>
      <c r="X2689" s="216"/>
      <c r="Y2689" s="216"/>
      <c r="Z2689" s="216"/>
      <c r="AA2689" s="216"/>
      <c r="AB2689" s="216"/>
      <c r="AC2689" s="216"/>
      <c r="AD2689" s="216"/>
      <c r="AH2689" s="216"/>
      <c r="AI2689" s="216"/>
      <c r="AL2689" s="216"/>
      <c r="AM2689" s="216"/>
      <c r="AP2689" s="216"/>
      <c r="AQ2689" s="216"/>
      <c r="AT2689" s="216"/>
      <c r="AU2689" s="216"/>
      <c r="AX2689" s="216"/>
      <c r="AY2689" s="216"/>
      <c r="BB2689" s="216"/>
      <c r="BC2689" s="216"/>
      <c r="BF2689" s="216"/>
      <c r="BG2689" s="216"/>
      <c r="BJ2689" s="216"/>
      <c r="BK2689" s="216"/>
      <c r="BN2689" s="216"/>
      <c r="BO2689" s="216"/>
      <c r="BR2689" s="216"/>
      <c r="BS2689" s="216"/>
      <c r="BV2689" s="216"/>
      <c r="BW2689" s="216"/>
      <c r="BZ2689" s="216"/>
      <c r="CA2689" s="216"/>
      <c r="CD2689" s="216"/>
      <c r="CE2689" s="216"/>
      <c r="CL2689" s="215"/>
      <c r="CO2689" s="215"/>
      <c r="CP2689" s="215"/>
      <c r="CT2689" s="86"/>
    </row>
    <row r="2690" spans="6:98">
      <c r="F2690" s="215"/>
      <c r="S2690" s="216"/>
      <c r="T2690" s="216"/>
      <c r="U2690" s="216"/>
      <c r="V2690" s="216"/>
      <c r="W2690" s="216"/>
      <c r="X2690" s="216"/>
      <c r="Y2690" s="216"/>
      <c r="Z2690" s="216"/>
      <c r="AA2690" s="216"/>
      <c r="AB2690" s="216"/>
      <c r="AC2690" s="216"/>
      <c r="AD2690" s="216"/>
      <c r="AH2690" s="216"/>
      <c r="AI2690" s="216"/>
      <c r="AL2690" s="216"/>
      <c r="AM2690" s="216"/>
      <c r="AP2690" s="216"/>
      <c r="AQ2690" s="216"/>
      <c r="AT2690" s="216"/>
      <c r="AU2690" s="216"/>
      <c r="AX2690" s="216"/>
      <c r="AY2690" s="216"/>
      <c r="BB2690" s="216"/>
      <c r="BC2690" s="216"/>
      <c r="BF2690" s="216"/>
      <c r="BG2690" s="216"/>
      <c r="BJ2690" s="216"/>
      <c r="BK2690" s="216"/>
      <c r="BN2690" s="216"/>
      <c r="BO2690" s="216"/>
      <c r="BR2690" s="216"/>
      <c r="BS2690" s="216"/>
      <c r="BV2690" s="216"/>
      <c r="BW2690" s="216"/>
      <c r="BZ2690" s="216"/>
      <c r="CA2690" s="216"/>
      <c r="CD2690" s="216"/>
      <c r="CE2690" s="216"/>
      <c r="CL2690" s="215"/>
      <c r="CO2690" s="215"/>
      <c r="CP2690" s="215"/>
      <c r="CT2690" s="86"/>
    </row>
    <row r="2691" spans="6:98">
      <c r="F2691" s="215"/>
      <c r="S2691" s="216"/>
      <c r="T2691" s="216"/>
      <c r="U2691" s="216"/>
      <c r="V2691" s="216"/>
      <c r="W2691" s="216"/>
      <c r="X2691" s="216"/>
      <c r="Y2691" s="216"/>
      <c r="Z2691" s="216"/>
      <c r="AA2691" s="216"/>
      <c r="AB2691" s="216"/>
      <c r="AC2691" s="216"/>
      <c r="AD2691" s="216"/>
      <c r="AH2691" s="216"/>
      <c r="AI2691" s="216"/>
      <c r="AL2691" s="216"/>
      <c r="AM2691" s="216"/>
      <c r="AP2691" s="216"/>
      <c r="AQ2691" s="216"/>
      <c r="AT2691" s="216"/>
      <c r="AU2691" s="216"/>
      <c r="AX2691" s="216"/>
      <c r="AY2691" s="216"/>
      <c r="BB2691" s="216"/>
      <c r="BC2691" s="216"/>
      <c r="BF2691" s="216"/>
      <c r="BG2691" s="216"/>
      <c r="BJ2691" s="216"/>
      <c r="BK2691" s="216"/>
      <c r="BN2691" s="216"/>
      <c r="BO2691" s="216"/>
      <c r="BR2691" s="216"/>
      <c r="BS2691" s="216"/>
      <c r="BV2691" s="216"/>
      <c r="BW2691" s="216"/>
      <c r="BZ2691" s="216"/>
      <c r="CA2691" s="216"/>
      <c r="CD2691" s="216"/>
      <c r="CE2691" s="216"/>
      <c r="CL2691" s="215"/>
      <c r="CO2691" s="215"/>
      <c r="CP2691" s="215"/>
      <c r="CT2691" s="86"/>
    </row>
    <row r="2692" spans="6:98">
      <c r="F2692" s="215"/>
      <c r="S2692" s="216"/>
      <c r="T2692" s="216"/>
      <c r="U2692" s="216"/>
      <c r="V2692" s="216"/>
      <c r="W2692" s="216"/>
      <c r="X2692" s="216"/>
      <c r="Y2692" s="216"/>
      <c r="Z2692" s="216"/>
      <c r="AA2692" s="216"/>
      <c r="AB2692" s="216"/>
      <c r="AC2692" s="216"/>
      <c r="AD2692" s="216"/>
      <c r="AH2692" s="216"/>
      <c r="AI2692" s="216"/>
      <c r="AL2692" s="216"/>
      <c r="AM2692" s="216"/>
      <c r="AP2692" s="216"/>
      <c r="AQ2692" s="216"/>
      <c r="AT2692" s="216"/>
      <c r="AU2692" s="216"/>
      <c r="AX2692" s="216"/>
      <c r="AY2692" s="216"/>
      <c r="BB2692" s="216"/>
      <c r="BC2692" s="216"/>
      <c r="BF2692" s="216"/>
      <c r="BG2692" s="216"/>
      <c r="BJ2692" s="216"/>
      <c r="BK2692" s="216"/>
      <c r="BN2692" s="216"/>
      <c r="BO2692" s="216"/>
      <c r="BR2692" s="216"/>
      <c r="BS2692" s="216"/>
      <c r="BV2692" s="216"/>
      <c r="BW2692" s="216"/>
      <c r="BZ2692" s="216"/>
      <c r="CA2692" s="216"/>
      <c r="CD2692" s="216"/>
      <c r="CE2692" s="216"/>
      <c r="CL2692" s="215"/>
      <c r="CO2692" s="215"/>
      <c r="CP2692" s="215"/>
      <c r="CT2692" s="86"/>
    </row>
    <row r="2693" spans="6:98">
      <c r="F2693" s="215"/>
      <c r="S2693" s="216"/>
      <c r="T2693" s="216"/>
      <c r="U2693" s="216"/>
      <c r="V2693" s="216"/>
      <c r="W2693" s="216"/>
      <c r="X2693" s="216"/>
      <c r="Y2693" s="216"/>
      <c r="Z2693" s="216"/>
      <c r="AA2693" s="216"/>
      <c r="AB2693" s="216"/>
      <c r="AC2693" s="216"/>
      <c r="AD2693" s="216"/>
      <c r="AH2693" s="216"/>
      <c r="AI2693" s="216"/>
      <c r="AL2693" s="216"/>
      <c r="AM2693" s="216"/>
      <c r="AP2693" s="216"/>
      <c r="AQ2693" s="216"/>
      <c r="AT2693" s="216"/>
      <c r="AU2693" s="216"/>
      <c r="AX2693" s="216"/>
      <c r="AY2693" s="216"/>
      <c r="BB2693" s="216"/>
      <c r="BC2693" s="216"/>
      <c r="BF2693" s="216"/>
      <c r="BG2693" s="216"/>
      <c r="BJ2693" s="216"/>
      <c r="BK2693" s="216"/>
      <c r="BN2693" s="216"/>
      <c r="BO2693" s="216"/>
      <c r="BR2693" s="216"/>
      <c r="BS2693" s="216"/>
      <c r="BV2693" s="216"/>
      <c r="BW2693" s="216"/>
      <c r="BZ2693" s="216"/>
      <c r="CA2693" s="216"/>
      <c r="CD2693" s="216"/>
      <c r="CE2693" s="216"/>
      <c r="CL2693" s="215"/>
      <c r="CO2693" s="215"/>
      <c r="CP2693" s="215"/>
      <c r="CT2693" s="86"/>
    </row>
    <row r="2694" spans="6:98">
      <c r="F2694" s="215"/>
      <c r="S2694" s="216"/>
      <c r="T2694" s="216"/>
      <c r="U2694" s="216"/>
      <c r="V2694" s="216"/>
      <c r="W2694" s="216"/>
      <c r="X2694" s="216"/>
      <c r="Y2694" s="216"/>
      <c r="Z2694" s="216"/>
      <c r="AA2694" s="216"/>
      <c r="AB2694" s="216"/>
      <c r="AC2694" s="216"/>
      <c r="AD2694" s="216"/>
      <c r="AH2694" s="216"/>
      <c r="AI2694" s="216"/>
      <c r="AL2694" s="216"/>
      <c r="AM2694" s="216"/>
      <c r="AP2694" s="216"/>
      <c r="AQ2694" s="216"/>
      <c r="AT2694" s="216"/>
      <c r="AU2694" s="216"/>
      <c r="AX2694" s="216"/>
      <c r="AY2694" s="216"/>
      <c r="BB2694" s="216"/>
      <c r="BC2694" s="216"/>
      <c r="BF2694" s="216"/>
      <c r="BG2694" s="216"/>
      <c r="BJ2694" s="216"/>
      <c r="BK2694" s="216"/>
      <c r="BN2694" s="216"/>
      <c r="BO2694" s="216"/>
      <c r="BR2694" s="216"/>
      <c r="BS2694" s="216"/>
      <c r="BV2694" s="216"/>
      <c r="BW2694" s="216"/>
      <c r="BZ2694" s="216"/>
      <c r="CA2694" s="216"/>
      <c r="CD2694" s="216"/>
      <c r="CE2694" s="216"/>
      <c r="CL2694" s="215"/>
      <c r="CO2694" s="215"/>
      <c r="CP2694" s="215"/>
      <c r="CT2694" s="86"/>
    </row>
    <row r="2695" spans="6:98">
      <c r="F2695" s="215"/>
      <c r="S2695" s="216"/>
      <c r="T2695" s="216"/>
      <c r="U2695" s="216"/>
      <c r="V2695" s="216"/>
      <c r="W2695" s="216"/>
      <c r="X2695" s="216"/>
      <c r="Y2695" s="216"/>
      <c r="Z2695" s="216"/>
      <c r="AA2695" s="216"/>
      <c r="AB2695" s="216"/>
      <c r="AC2695" s="216"/>
      <c r="AD2695" s="216"/>
      <c r="AH2695" s="216"/>
      <c r="AI2695" s="216"/>
      <c r="AL2695" s="216"/>
      <c r="AM2695" s="216"/>
      <c r="AP2695" s="216"/>
      <c r="AQ2695" s="216"/>
      <c r="AT2695" s="216"/>
      <c r="AU2695" s="216"/>
      <c r="AX2695" s="216"/>
      <c r="AY2695" s="216"/>
      <c r="BB2695" s="216"/>
      <c r="BC2695" s="216"/>
      <c r="BF2695" s="216"/>
      <c r="BG2695" s="216"/>
      <c r="BJ2695" s="216"/>
      <c r="BK2695" s="216"/>
      <c r="BN2695" s="216"/>
      <c r="BO2695" s="216"/>
      <c r="BR2695" s="216"/>
      <c r="BS2695" s="216"/>
      <c r="BV2695" s="216"/>
      <c r="BW2695" s="216"/>
      <c r="BZ2695" s="216"/>
      <c r="CA2695" s="216"/>
      <c r="CD2695" s="216"/>
      <c r="CE2695" s="216"/>
      <c r="CL2695" s="215"/>
      <c r="CO2695" s="215"/>
      <c r="CP2695" s="215"/>
      <c r="CT2695" s="86"/>
    </row>
    <row r="2696" spans="6:98">
      <c r="F2696" s="215"/>
      <c r="S2696" s="216"/>
      <c r="T2696" s="216"/>
      <c r="U2696" s="216"/>
      <c r="V2696" s="216"/>
      <c r="W2696" s="216"/>
      <c r="X2696" s="216"/>
      <c r="Y2696" s="216"/>
      <c r="Z2696" s="216"/>
      <c r="AA2696" s="216"/>
      <c r="AB2696" s="216"/>
      <c r="AC2696" s="216"/>
      <c r="AD2696" s="216"/>
      <c r="AH2696" s="216"/>
      <c r="AI2696" s="216"/>
      <c r="AL2696" s="216"/>
      <c r="AM2696" s="216"/>
      <c r="AP2696" s="216"/>
      <c r="AQ2696" s="216"/>
      <c r="AT2696" s="216"/>
      <c r="AU2696" s="216"/>
      <c r="AX2696" s="216"/>
      <c r="AY2696" s="216"/>
      <c r="BB2696" s="216"/>
      <c r="BC2696" s="216"/>
      <c r="BF2696" s="216"/>
      <c r="BG2696" s="216"/>
      <c r="BJ2696" s="216"/>
      <c r="BK2696" s="216"/>
      <c r="BN2696" s="216"/>
      <c r="BO2696" s="216"/>
      <c r="BR2696" s="216"/>
      <c r="BS2696" s="216"/>
      <c r="BV2696" s="216"/>
      <c r="BW2696" s="216"/>
      <c r="BZ2696" s="216"/>
      <c r="CA2696" s="216"/>
      <c r="CD2696" s="216"/>
      <c r="CE2696" s="216"/>
      <c r="CL2696" s="215"/>
      <c r="CO2696" s="215"/>
      <c r="CP2696" s="215"/>
      <c r="CT2696" s="86"/>
    </row>
    <row r="2697" spans="6:98">
      <c r="F2697" s="215"/>
      <c r="S2697" s="216"/>
      <c r="T2697" s="216"/>
      <c r="U2697" s="216"/>
      <c r="V2697" s="216"/>
      <c r="W2697" s="216"/>
      <c r="X2697" s="216"/>
      <c r="Y2697" s="216"/>
      <c r="Z2697" s="216"/>
      <c r="AA2697" s="216"/>
      <c r="AB2697" s="216"/>
      <c r="AC2697" s="216"/>
      <c r="AD2697" s="216"/>
      <c r="AH2697" s="216"/>
      <c r="AI2697" s="216"/>
      <c r="AL2697" s="216"/>
      <c r="AM2697" s="216"/>
      <c r="AP2697" s="216"/>
      <c r="AQ2697" s="216"/>
      <c r="AT2697" s="216"/>
      <c r="AU2697" s="216"/>
      <c r="AX2697" s="216"/>
      <c r="AY2697" s="216"/>
      <c r="BB2697" s="216"/>
      <c r="BC2697" s="216"/>
      <c r="BF2697" s="216"/>
      <c r="BG2697" s="216"/>
      <c r="BJ2697" s="216"/>
      <c r="BK2697" s="216"/>
      <c r="BN2697" s="216"/>
      <c r="BO2697" s="216"/>
      <c r="BR2697" s="216"/>
      <c r="BS2697" s="216"/>
      <c r="BV2697" s="216"/>
      <c r="BW2697" s="216"/>
      <c r="BZ2697" s="216"/>
      <c r="CA2697" s="216"/>
      <c r="CD2697" s="216"/>
      <c r="CE2697" s="216"/>
      <c r="CL2697" s="215"/>
      <c r="CO2697" s="215"/>
      <c r="CP2697" s="215"/>
      <c r="CT2697" s="86"/>
    </row>
    <row r="2698" spans="6:98">
      <c r="F2698" s="215"/>
      <c r="S2698" s="216"/>
      <c r="T2698" s="216"/>
      <c r="U2698" s="216"/>
      <c r="V2698" s="216"/>
      <c r="W2698" s="216"/>
      <c r="X2698" s="216"/>
      <c r="Y2698" s="216"/>
      <c r="Z2698" s="216"/>
      <c r="AA2698" s="216"/>
      <c r="AB2698" s="216"/>
      <c r="AC2698" s="216"/>
      <c r="AD2698" s="216"/>
      <c r="AH2698" s="216"/>
      <c r="AI2698" s="216"/>
      <c r="AL2698" s="216"/>
      <c r="AM2698" s="216"/>
      <c r="AP2698" s="216"/>
      <c r="AQ2698" s="216"/>
      <c r="AT2698" s="216"/>
      <c r="AU2698" s="216"/>
      <c r="AX2698" s="216"/>
      <c r="AY2698" s="216"/>
      <c r="BB2698" s="216"/>
      <c r="BC2698" s="216"/>
      <c r="BF2698" s="216"/>
      <c r="BG2698" s="216"/>
      <c r="BJ2698" s="216"/>
      <c r="BK2698" s="216"/>
      <c r="BN2698" s="216"/>
      <c r="BO2698" s="216"/>
      <c r="BR2698" s="216"/>
      <c r="BS2698" s="216"/>
      <c r="BV2698" s="216"/>
      <c r="BW2698" s="216"/>
      <c r="BZ2698" s="216"/>
      <c r="CA2698" s="216"/>
      <c r="CD2698" s="216"/>
      <c r="CE2698" s="216"/>
      <c r="CL2698" s="215"/>
      <c r="CO2698" s="215"/>
      <c r="CP2698" s="215"/>
      <c r="CT2698" s="86"/>
    </row>
    <row r="2699" spans="6:98">
      <c r="F2699" s="215"/>
      <c r="S2699" s="216"/>
      <c r="T2699" s="216"/>
      <c r="U2699" s="216"/>
      <c r="V2699" s="216"/>
      <c r="W2699" s="216"/>
      <c r="X2699" s="216"/>
      <c r="Y2699" s="216"/>
      <c r="Z2699" s="216"/>
      <c r="AA2699" s="216"/>
      <c r="AB2699" s="216"/>
      <c r="AC2699" s="216"/>
      <c r="AD2699" s="216"/>
      <c r="AH2699" s="216"/>
      <c r="AI2699" s="216"/>
      <c r="AL2699" s="216"/>
      <c r="AM2699" s="216"/>
      <c r="AP2699" s="216"/>
      <c r="AQ2699" s="216"/>
      <c r="AT2699" s="216"/>
      <c r="AU2699" s="216"/>
      <c r="AX2699" s="216"/>
      <c r="AY2699" s="216"/>
      <c r="BB2699" s="216"/>
      <c r="BC2699" s="216"/>
      <c r="BF2699" s="216"/>
      <c r="BG2699" s="216"/>
      <c r="BJ2699" s="216"/>
      <c r="BK2699" s="216"/>
      <c r="BN2699" s="216"/>
      <c r="BO2699" s="216"/>
      <c r="BR2699" s="216"/>
      <c r="BS2699" s="216"/>
      <c r="BV2699" s="216"/>
      <c r="BW2699" s="216"/>
      <c r="BZ2699" s="216"/>
      <c r="CA2699" s="216"/>
      <c r="CD2699" s="216"/>
      <c r="CE2699" s="216"/>
      <c r="CL2699" s="215"/>
      <c r="CO2699" s="215"/>
      <c r="CP2699" s="215"/>
      <c r="CT2699" s="86"/>
    </row>
    <row r="2700" spans="6:98">
      <c r="F2700" s="215"/>
      <c r="S2700" s="216"/>
      <c r="T2700" s="216"/>
      <c r="U2700" s="216"/>
      <c r="V2700" s="216"/>
      <c r="W2700" s="216"/>
      <c r="X2700" s="216"/>
      <c r="Y2700" s="216"/>
      <c r="Z2700" s="216"/>
      <c r="AA2700" s="216"/>
      <c r="AB2700" s="216"/>
      <c r="AC2700" s="216"/>
      <c r="AD2700" s="216"/>
      <c r="AH2700" s="216"/>
      <c r="AI2700" s="216"/>
      <c r="AL2700" s="216"/>
      <c r="AM2700" s="216"/>
      <c r="AP2700" s="216"/>
      <c r="AQ2700" s="216"/>
      <c r="AT2700" s="216"/>
      <c r="AU2700" s="216"/>
      <c r="AX2700" s="216"/>
      <c r="AY2700" s="216"/>
      <c r="BB2700" s="216"/>
      <c r="BC2700" s="216"/>
      <c r="BF2700" s="216"/>
      <c r="BG2700" s="216"/>
      <c r="BJ2700" s="216"/>
      <c r="BK2700" s="216"/>
      <c r="BN2700" s="216"/>
      <c r="BO2700" s="216"/>
      <c r="BR2700" s="216"/>
      <c r="BS2700" s="216"/>
      <c r="BV2700" s="216"/>
      <c r="BW2700" s="216"/>
      <c r="BZ2700" s="216"/>
      <c r="CA2700" s="216"/>
      <c r="CD2700" s="216"/>
      <c r="CE2700" s="216"/>
      <c r="CL2700" s="215"/>
      <c r="CO2700" s="215"/>
      <c r="CP2700" s="215"/>
      <c r="CT2700" s="86"/>
    </row>
    <row r="2701" spans="6:98">
      <c r="F2701" s="215"/>
      <c r="S2701" s="216"/>
      <c r="T2701" s="216"/>
      <c r="U2701" s="216"/>
      <c r="V2701" s="216"/>
      <c r="W2701" s="216"/>
      <c r="X2701" s="216"/>
      <c r="Y2701" s="216"/>
      <c r="Z2701" s="216"/>
      <c r="AA2701" s="216"/>
      <c r="AB2701" s="216"/>
      <c r="AC2701" s="216"/>
      <c r="AD2701" s="216"/>
      <c r="AH2701" s="216"/>
      <c r="AI2701" s="216"/>
      <c r="AL2701" s="216"/>
      <c r="AM2701" s="216"/>
      <c r="AP2701" s="216"/>
      <c r="AQ2701" s="216"/>
      <c r="AT2701" s="216"/>
      <c r="AU2701" s="216"/>
      <c r="AX2701" s="216"/>
      <c r="AY2701" s="216"/>
      <c r="BB2701" s="216"/>
      <c r="BC2701" s="216"/>
      <c r="BF2701" s="216"/>
      <c r="BG2701" s="216"/>
      <c r="BJ2701" s="216"/>
      <c r="BK2701" s="216"/>
      <c r="BN2701" s="216"/>
      <c r="BO2701" s="216"/>
      <c r="BR2701" s="216"/>
      <c r="BS2701" s="216"/>
      <c r="BV2701" s="216"/>
      <c r="BW2701" s="216"/>
      <c r="BZ2701" s="216"/>
      <c r="CA2701" s="216"/>
      <c r="CD2701" s="216"/>
      <c r="CE2701" s="216"/>
      <c r="CL2701" s="215"/>
      <c r="CO2701" s="215"/>
      <c r="CP2701" s="215"/>
      <c r="CT2701" s="86"/>
    </row>
    <row r="2702" spans="6:98">
      <c r="F2702" s="215"/>
      <c r="S2702" s="216"/>
      <c r="T2702" s="216"/>
      <c r="U2702" s="216"/>
      <c r="V2702" s="216"/>
      <c r="W2702" s="216"/>
      <c r="X2702" s="216"/>
      <c r="Y2702" s="216"/>
      <c r="Z2702" s="216"/>
      <c r="AA2702" s="216"/>
      <c r="AB2702" s="216"/>
      <c r="AC2702" s="216"/>
      <c r="AD2702" s="216"/>
      <c r="AH2702" s="216"/>
      <c r="AI2702" s="216"/>
      <c r="AL2702" s="216"/>
      <c r="AM2702" s="216"/>
      <c r="AP2702" s="216"/>
      <c r="AQ2702" s="216"/>
      <c r="AT2702" s="216"/>
      <c r="AU2702" s="216"/>
      <c r="AX2702" s="216"/>
      <c r="AY2702" s="216"/>
      <c r="BB2702" s="216"/>
      <c r="BC2702" s="216"/>
      <c r="BF2702" s="216"/>
      <c r="BG2702" s="216"/>
      <c r="BJ2702" s="216"/>
      <c r="BK2702" s="216"/>
      <c r="BN2702" s="216"/>
      <c r="BO2702" s="216"/>
      <c r="BR2702" s="216"/>
      <c r="BS2702" s="216"/>
      <c r="BV2702" s="216"/>
      <c r="BW2702" s="216"/>
      <c r="BZ2702" s="216"/>
      <c r="CA2702" s="216"/>
      <c r="CD2702" s="216"/>
      <c r="CE2702" s="216"/>
      <c r="CL2702" s="215"/>
      <c r="CO2702" s="215"/>
      <c r="CP2702" s="215"/>
      <c r="CT2702" s="86"/>
    </row>
    <row r="2703" spans="6:98">
      <c r="F2703" s="215"/>
      <c r="S2703" s="216"/>
      <c r="T2703" s="216"/>
      <c r="U2703" s="216"/>
      <c r="V2703" s="216"/>
      <c r="W2703" s="216"/>
      <c r="X2703" s="216"/>
      <c r="Y2703" s="216"/>
      <c r="Z2703" s="216"/>
      <c r="AA2703" s="216"/>
      <c r="AB2703" s="216"/>
      <c r="AC2703" s="216"/>
      <c r="AD2703" s="216"/>
      <c r="AH2703" s="216"/>
      <c r="AI2703" s="216"/>
      <c r="AL2703" s="216"/>
      <c r="AM2703" s="216"/>
      <c r="AP2703" s="216"/>
      <c r="AQ2703" s="216"/>
      <c r="AT2703" s="216"/>
      <c r="AU2703" s="216"/>
      <c r="AX2703" s="216"/>
      <c r="AY2703" s="216"/>
      <c r="BB2703" s="216"/>
      <c r="BC2703" s="216"/>
      <c r="BF2703" s="216"/>
      <c r="BG2703" s="216"/>
      <c r="BJ2703" s="216"/>
      <c r="BK2703" s="216"/>
      <c r="BN2703" s="216"/>
      <c r="BO2703" s="216"/>
      <c r="BR2703" s="216"/>
      <c r="BS2703" s="216"/>
      <c r="BV2703" s="216"/>
      <c r="BW2703" s="216"/>
      <c r="BZ2703" s="216"/>
      <c r="CA2703" s="216"/>
      <c r="CD2703" s="216"/>
      <c r="CE2703" s="216"/>
      <c r="CL2703" s="215"/>
      <c r="CO2703" s="215"/>
      <c r="CP2703" s="215"/>
      <c r="CT2703" s="86"/>
    </row>
    <row r="2704" spans="6:98">
      <c r="F2704" s="215"/>
      <c r="S2704" s="216"/>
      <c r="T2704" s="216"/>
      <c r="U2704" s="216"/>
      <c r="V2704" s="216"/>
      <c r="W2704" s="216"/>
      <c r="X2704" s="216"/>
      <c r="Y2704" s="216"/>
      <c r="Z2704" s="216"/>
      <c r="AA2704" s="216"/>
      <c r="AB2704" s="216"/>
      <c r="AC2704" s="216"/>
      <c r="AD2704" s="216"/>
      <c r="AH2704" s="216"/>
      <c r="AI2704" s="216"/>
      <c r="AL2704" s="216"/>
      <c r="AM2704" s="216"/>
      <c r="AP2704" s="216"/>
      <c r="AQ2704" s="216"/>
      <c r="AT2704" s="216"/>
      <c r="AU2704" s="216"/>
      <c r="AX2704" s="216"/>
      <c r="AY2704" s="216"/>
      <c r="BB2704" s="216"/>
      <c r="BC2704" s="216"/>
      <c r="BF2704" s="216"/>
      <c r="BG2704" s="216"/>
      <c r="BJ2704" s="216"/>
      <c r="BK2704" s="216"/>
      <c r="BN2704" s="216"/>
      <c r="BO2704" s="216"/>
      <c r="BR2704" s="216"/>
      <c r="BS2704" s="216"/>
      <c r="BV2704" s="216"/>
      <c r="BW2704" s="216"/>
      <c r="BZ2704" s="216"/>
      <c r="CA2704" s="216"/>
      <c r="CD2704" s="216"/>
      <c r="CE2704" s="216"/>
      <c r="CL2704" s="215"/>
      <c r="CO2704" s="215"/>
      <c r="CP2704" s="215"/>
      <c r="CT2704" s="86"/>
    </row>
    <row r="2705" spans="6:98">
      <c r="F2705" s="215"/>
      <c r="S2705" s="216"/>
      <c r="T2705" s="216"/>
      <c r="U2705" s="216"/>
      <c r="V2705" s="216"/>
      <c r="W2705" s="216"/>
      <c r="X2705" s="216"/>
      <c r="Y2705" s="216"/>
      <c r="Z2705" s="216"/>
      <c r="AA2705" s="216"/>
      <c r="AB2705" s="216"/>
      <c r="AC2705" s="216"/>
      <c r="AD2705" s="216"/>
      <c r="AH2705" s="216"/>
      <c r="AI2705" s="216"/>
      <c r="AL2705" s="216"/>
      <c r="AM2705" s="216"/>
      <c r="AP2705" s="216"/>
      <c r="AQ2705" s="216"/>
      <c r="AT2705" s="216"/>
      <c r="AU2705" s="216"/>
      <c r="AX2705" s="216"/>
      <c r="AY2705" s="216"/>
      <c r="BB2705" s="216"/>
      <c r="BC2705" s="216"/>
      <c r="BF2705" s="216"/>
      <c r="BG2705" s="216"/>
      <c r="BJ2705" s="216"/>
      <c r="BK2705" s="216"/>
      <c r="BN2705" s="216"/>
      <c r="BO2705" s="216"/>
      <c r="BR2705" s="216"/>
      <c r="BS2705" s="216"/>
      <c r="BV2705" s="216"/>
      <c r="BW2705" s="216"/>
      <c r="BZ2705" s="216"/>
      <c r="CA2705" s="216"/>
      <c r="CD2705" s="216"/>
      <c r="CE2705" s="216"/>
      <c r="CL2705" s="215"/>
      <c r="CO2705" s="215"/>
      <c r="CP2705" s="215"/>
      <c r="CT2705" s="86"/>
    </row>
    <row r="2706" spans="6:98">
      <c r="F2706" s="215"/>
      <c r="S2706" s="216"/>
      <c r="T2706" s="216"/>
      <c r="U2706" s="216"/>
      <c r="V2706" s="216"/>
      <c r="W2706" s="216"/>
      <c r="X2706" s="216"/>
      <c r="Y2706" s="216"/>
      <c r="Z2706" s="216"/>
      <c r="AA2706" s="216"/>
      <c r="AB2706" s="216"/>
      <c r="AC2706" s="216"/>
      <c r="AD2706" s="216"/>
      <c r="AH2706" s="216"/>
      <c r="AI2706" s="216"/>
      <c r="AL2706" s="216"/>
      <c r="AM2706" s="216"/>
      <c r="AP2706" s="216"/>
      <c r="AQ2706" s="216"/>
      <c r="AT2706" s="216"/>
      <c r="AU2706" s="216"/>
      <c r="AX2706" s="216"/>
      <c r="AY2706" s="216"/>
      <c r="BB2706" s="216"/>
      <c r="BC2706" s="216"/>
      <c r="BF2706" s="216"/>
      <c r="BG2706" s="216"/>
      <c r="BJ2706" s="216"/>
      <c r="BK2706" s="216"/>
      <c r="BN2706" s="216"/>
      <c r="BO2706" s="216"/>
      <c r="BR2706" s="216"/>
      <c r="BS2706" s="216"/>
      <c r="BV2706" s="216"/>
      <c r="BW2706" s="216"/>
      <c r="BZ2706" s="216"/>
      <c r="CA2706" s="216"/>
      <c r="CD2706" s="216"/>
      <c r="CE2706" s="216"/>
      <c r="CL2706" s="215"/>
      <c r="CO2706" s="215"/>
      <c r="CP2706" s="215"/>
      <c r="CT2706" s="86"/>
    </row>
    <row r="2707" spans="6:98">
      <c r="F2707" s="215"/>
      <c r="S2707" s="216"/>
      <c r="T2707" s="216"/>
      <c r="U2707" s="216"/>
      <c r="V2707" s="216"/>
      <c r="W2707" s="216"/>
      <c r="X2707" s="216"/>
      <c r="Y2707" s="216"/>
      <c r="Z2707" s="216"/>
      <c r="AA2707" s="216"/>
      <c r="AB2707" s="216"/>
      <c r="AC2707" s="216"/>
      <c r="AD2707" s="216"/>
      <c r="AH2707" s="216"/>
      <c r="AI2707" s="216"/>
      <c r="AL2707" s="216"/>
      <c r="AM2707" s="216"/>
      <c r="AP2707" s="216"/>
      <c r="AQ2707" s="216"/>
      <c r="AT2707" s="216"/>
      <c r="AU2707" s="216"/>
      <c r="AX2707" s="216"/>
      <c r="AY2707" s="216"/>
      <c r="BB2707" s="216"/>
      <c r="BC2707" s="216"/>
      <c r="BF2707" s="216"/>
      <c r="BG2707" s="216"/>
      <c r="BJ2707" s="216"/>
      <c r="BK2707" s="216"/>
      <c r="BN2707" s="216"/>
      <c r="BO2707" s="216"/>
      <c r="BR2707" s="216"/>
      <c r="BS2707" s="216"/>
      <c r="BV2707" s="216"/>
      <c r="BW2707" s="216"/>
      <c r="BZ2707" s="216"/>
      <c r="CA2707" s="216"/>
      <c r="CD2707" s="216"/>
      <c r="CE2707" s="216"/>
      <c r="CL2707" s="215"/>
      <c r="CO2707" s="215"/>
      <c r="CP2707" s="215"/>
      <c r="CT2707" s="86"/>
    </row>
    <row r="2708" spans="6:98">
      <c r="F2708" s="215"/>
      <c r="S2708" s="216"/>
      <c r="T2708" s="216"/>
      <c r="U2708" s="216"/>
      <c r="V2708" s="216"/>
      <c r="W2708" s="216"/>
      <c r="X2708" s="216"/>
      <c r="Y2708" s="216"/>
      <c r="Z2708" s="216"/>
      <c r="AA2708" s="216"/>
      <c r="AB2708" s="216"/>
      <c r="AC2708" s="216"/>
      <c r="AD2708" s="216"/>
      <c r="AH2708" s="216"/>
      <c r="AI2708" s="216"/>
      <c r="AL2708" s="216"/>
      <c r="AM2708" s="216"/>
      <c r="AP2708" s="216"/>
      <c r="AQ2708" s="216"/>
      <c r="AT2708" s="216"/>
      <c r="AU2708" s="216"/>
      <c r="AX2708" s="216"/>
      <c r="AY2708" s="216"/>
      <c r="BB2708" s="216"/>
      <c r="BC2708" s="216"/>
      <c r="BF2708" s="216"/>
      <c r="BG2708" s="216"/>
      <c r="BJ2708" s="216"/>
      <c r="BK2708" s="216"/>
      <c r="BN2708" s="216"/>
      <c r="BO2708" s="216"/>
      <c r="BR2708" s="216"/>
      <c r="BS2708" s="216"/>
      <c r="BV2708" s="216"/>
      <c r="BW2708" s="216"/>
      <c r="BZ2708" s="216"/>
      <c r="CA2708" s="216"/>
      <c r="CD2708" s="216"/>
      <c r="CE2708" s="216"/>
      <c r="CL2708" s="215"/>
      <c r="CO2708" s="215"/>
      <c r="CP2708" s="215"/>
      <c r="CT2708" s="86"/>
    </row>
    <row r="2709" spans="6:98">
      <c r="F2709" s="215"/>
      <c r="S2709" s="216"/>
      <c r="T2709" s="216"/>
      <c r="U2709" s="216"/>
      <c r="V2709" s="216"/>
      <c r="W2709" s="216"/>
      <c r="X2709" s="216"/>
      <c r="Y2709" s="216"/>
      <c r="Z2709" s="216"/>
      <c r="AA2709" s="216"/>
      <c r="AB2709" s="216"/>
      <c r="AC2709" s="216"/>
      <c r="AD2709" s="216"/>
      <c r="AH2709" s="216"/>
      <c r="AI2709" s="216"/>
      <c r="AL2709" s="216"/>
      <c r="AM2709" s="216"/>
      <c r="AP2709" s="216"/>
      <c r="AQ2709" s="216"/>
      <c r="AT2709" s="216"/>
      <c r="AU2709" s="216"/>
      <c r="AX2709" s="216"/>
      <c r="AY2709" s="216"/>
      <c r="BB2709" s="216"/>
      <c r="BC2709" s="216"/>
      <c r="BF2709" s="216"/>
      <c r="BG2709" s="216"/>
      <c r="BJ2709" s="216"/>
      <c r="BK2709" s="216"/>
      <c r="BN2709" s="216"/>
      <c r="BO2709" s="216"/>
      <c r="BR2709" s="216"/>
      <c r="BS2709" s="216"/>
      <c r="BV2709" s="216"/>
      <c r="BW2709" s="216"/>
      <c r="BZ2709" s="216"/>
      <c r="CA2709" s="216"/>
      <c r="CD2709" s="216"/>
      <c r="CE2709" s="216"/>
      <c r="CL2709" s="215"/>
      <c r="CO2709" s="215"/>
      <c r="CP2709" s="215"/>
      <c r="CT2709" s="86"/>
    </row>
    <row r="2710" spans="6:98">
      <c r="F2710" s="215"/>
      <c r="S2710" s="216"/>
      <c r="T2710" s="216"/>
      <c r="U2710" s="216"/>
      <c r="V2710" s="216"/>
      <c r="W2710" s="216"/>
      <c r="X2710" s="216"/>
      <c r="Y2710" s="216"/>
      <c r="Z2710" s="216"/>
      <c r="AA2710" s="216"/>
      <c r="AB2710" s="216"/>
      <c r="AC2710" s="216"/>
      <c r="AD2710" s="216"/>
      <c r="AH2710" s="216"/>
      <c r="AI2710" s="216"/>
      <c r="AL2710" s="216"/>
      <c r="AM2710" s="216"/>
      <c r="AP2710" s="216"/>
      <c r="AQ2710" s="216"/>
      <c r="AT2710" s="216"/>
      <c r="AU2710" s="216"/>
      <c r="AX2710" s="216"/>
      <c r="AY2710" s="216"/>
      <c r="BB2710" s="216"/>
      <c r="BC2710" s="216"/>
      <c r="BF2710" s="216"/>
      <c r="BG2710" s="216"/>
      <c r="BJ2710" s="216"/>
      <c r="BK2710" s="216"/>
      <c r="BN2710" s="216"/>
      <c r="BO2710" s="216"/>
      <c r="BR2710" s="216"/>
      <c r="BS2710" s="216"/>
      <c r="BV2710" s="216"/>
      <c r="BW2710" s="216"/>
      <c r="BZ2710" s="216"/>
      <c r="CA2710" s="216"/>
      <c r="CD2710" s="216"/>
      <c r="CE2710" s="216"/>
      <c r="CL2710" s="215"/>
      <c r="CO2710" s="215"/>
      <c r="CP2710" s="215"/>
      <c r="CT2710" s="86"/>
    </row>
    <row r="2711" spans="6:98">
      <c r="F2711" s="215"/>
      <c r="S2711" s="216"/>
      <c r="T2711" s="216"/>
      <c r="U2711" s="216"/>
      <c r="V2711" s="216"/>
      <c r="W2711" s="216"/>
      <c r="X2711" s="216"/>
      <c r="Y2711" s="216"/>
      <c r="Z2711" s="216"/>
      <c r="AA2711" s="216"/>
      <c r="AB2711" s="216"/>
      <c r="AC2711" s="216"/>
      <c r="AD2711" s="216"/>
      <c r="AH2711" s="216"/>
      <c r="AI2711" s="216"/>
      <c r="AL2711" s="216"/>
      <c r="AM2711" s="216"/>
      <c r="AP2711" s="216"/>
      <c r="AQ2711" s="216"/>
      <c r="AT2711" s="216"/>
      <c r="AU2711" s="216"/>
      <c r="AX2711" s="216"/>
      <c r="AY2711" s="216"/>
      <c r="BB2711" s="216"/>
      <c r="BC2711" s="216"/>
      <c r="BF2711" s="216"/>
      <c r="BG2711" s="216"/>
      <c r="BJ2711" s="216"/>
      <c r="BK2711" s="216"/>
      <c r="BN2711" s="216"/>
      <c r="BO2711" s="216"/>
      <c r="BR2711" s="216"/>
      <c r="BS2711" s="216"/>
      <c r="BV2711" s="216"/>
      <c r="BW2711" s="216"/>
      <c r="BZ2711" s="216"/>
      <c r="CA2711" s="216"/>
      <c r="CD2711" s="216"/>
      <c r="CE2711" s="216"/>
      <c r="CL2711" s="215"/>
      <c r="CO2711" s="215"/>
      <c r="CP2711" s="215"/>
      <c r="CT2711" s="86"/>
    </row>
    <row r="2712" spans="6:98">
      <c r="F2712" s="215"/>
      <c r="S2712" s="216"/>
      <c r="T2712" s="216"/>
      <c r="U2712" s="216"/>
      <c r="V2712" s="216"/>
      <c r="W2712" s="216"/>
      <c r="X2712" s="216"/>
      <c r="Y2712" s="216"/>
      <c r="Z2712" s="216"/>
      <c r="AA2712" s="216"/>
      <c r="AB2712" s="216"/>
      <c r="AC2712" s="216"/>
      <c r="AD2712" s="216"/>
      <c r="AH2712" s="216"/>
      <c r="AI2712" s="216"/>
      <c r="AL2712" s="216"/>
      <c r="AM2712" s="216"/>
      <c r="AP2712" s="216"/>
      <c r="AQ2712" s="216"/>
      <c r="AT2712" s="216"/>
      <c r="AU2712" s="216"/>
      <c r="AX2712" s="216"/>
      <c r="AY2712" s="216"/>
      <c r="BB2712" s="216"/>
      <c r="BC2712" s="216"/>
      <c r="BF2712" s="216"/>
      <c r="BG2712" s="216"/>
      <c r="BJ2712" s="216"/>
      <c r="BK2712" s="216"/>
      <c r="BN2712" s="216"/>
      <c r="BO2712" s="216"/>
      <c r="BR2712" s="216"/>
      <c r="BS2712" s="216"/>
      <c r="BV2712" s="216"/>
      <c r="BW2712" s="216"/>
      <c r="BZ2712" s="216"/>
      <c r="CA2712" s="216"/>
      <c r="CD2712" s="216"/>
      <c r="CE2712" s="216"/>
      <c r="CL2712" s="215"/>
      <c r="CO2712" s="215"/>
      <c r="CP2712" s="215"/>
      <c r="CT2712" s="86"/>
    </row>
    <row r="2713" spans="6:98">
      <c r="F2713" s="215"/>
      <c r="S2713" s="216"/>
      <c r="T2713" s="216"/>
      <c r="U2713" s="216"/>
      <c r="V2713" s="216"/>
      <c r="W2713" s="216"/>
      <c r="X2713" s="216"/>
      <c r="Y2713" s="216"/>
      <c r="Z2713" s="216"/>
      <c r="AA2713" s="216"/>
      <c r="AB2713" s="216"/>
      <c r="AC2713" s="216"/>
      <c r="AD2713" s="216"/>
      <c r="AH2713" s="216"/>
      <c r="AI2713" s="216"/>
      <c r="AL2713" s="216"/>
      <c r="AM2713" s="216"/>
      <c r="AP2713" s="216"/>
      <c r="AQ2713" s="216"/>
      <c r="AT2713" s="216"/>
      <c r="AU2713" s="216"/>
      <c r="AX2713" s="216"/>
      <c r="AY2713" s="216"/>
      <c r="BB2713" s="216"/>
      <c r="BC2713" s="216"/>
      <c r="BF2713" s="216"/>
      <c r="BG2713" s="216"/>
      <c r="BJ2713" s="216"/>
      <c r="BK2713" s="216"/>
      <c r="BN2713" s="216"/>
      <c r="BO2713" s="216"/>
      <c r="BR2713" s="216"/>
      <c r="BS2713" s="216"/>
      <c r="BV2713" s="216"/>
      <c r="BW2713" s="216"/>
      <c r="BZ2713" s="216"/>
      <c r="CA2713" s="216"/>
      <c r="CD2713" s="216"/>
      <c r="CE2713" s="216"/>
      <c r="CL2713" s="215"/>
      <c r="CO2713" s="215"/>
      <c r="CP2713" s="215"/>
      <c r="CT2713" s="86"/>
    </row>
    <row r="2714" spans="6:98">
      <c r="F2714" s="215"/>
      <c r="S2714" s="216"/>
      <c r="T2714" s="216"/>
      <c r="U2714" s="216"/>
      <c r="V2714" s="216"/>
      <c r="W2714" s="216"/>
      <c r="X2714" s="216"/>
      <c r="Y2714" s="216"/>
      <c r="Z2714" s="216"/>
      <c r="AA2714" s="216"/>
      <c r="AB2714" s="216"/>
      <c r="AC2714" s="216"/>
      <c r="AD2714" s="216"/>
      <c r="AH2714" s="216"/>
      <c r="AI2714" s="216"/>
      <c r="AL2714" s="216"/>
      <c r="AM2714" s="216"/>
      <c r="AP2714" s="216"/>
      <c r="AQ2714" s="216"/>
      <c r="AT2714" s="216"/>
      <c r="AU2714" s="216"/>
      <c r="AX2714" s="216"/>
      <c r="AY2714" s="216"/>
      <c r="BB2714" s="216"/>
      <c r="BC2714" s="216"/>
      <c r="BF2714" s="216"/>
      <c r="BG2714" s="216"/>
      <c r="BJ2714" s="216"/>
      <c r="BK2714" s="216"/>
      <c r="BN2714" s="216"/>
      <c r="BO2714" s="216"/>
      <c r="BR2714" s="216"/>
      <c r="BS2714" s="216"/>
      <c r="BV2714" s="216"/>
      <c r="BW2714" s="216"/>
      <c r="BZ2714" s="216"/>
      <c r="CA2714" s="216"/>
      <c r="CD2714" s="216"/>
      <c r="CE2714" s="216"/>
      <c r="CL2714" s="215"/>
      <c r="CO2714" s="215"/>
      <c r="CP2714" s="215"/>
      <c r="CT2714" s="86"/>
    </row>
    <row r="2715" spans="6:98">
      <c r="F2715" s="215"/>
      <c r="S2715" s="216"/>
      <c r="T2715" s="216"/>
      <c r="U2715" s="216"/>
      <c r="V2715" s="216"/>
      <c r="W2715" s="216"/>
      <c r="X2715" s="216"/>
      <c r="Y2715" s="216"/>
      <c r="Z2715" s="216"/>
      <c r="AA2715" s="216"/>
      <c r="AB2715" s="216"/>
      <c r="AC2715" s="216"/>
      <c r="AD2715" s="216"/>
      <c r="AH2715" s="216"/>
      <c r="AI2715" s="216"/>
      <c r="AL2715" s="216"/>
      <c r="AM2715" s="216"/>
      <c r="AP2715" s="216"/>
      <c r="AQ2715" s="216"/>
      <c r="AT2715" s="216"/>
      <c r="AU2715" s="216"/>
      <c r="AX2715" s="216"/>
      <c r="AY2715" s="216"/>
      <c r="BB2715" s="216"/>
      <c r="BC2715" s="216"/>
      <c r="BF2715" s="216"/>
      <c r="BG2715" s="216"/>
      <c r="BJ2715" s="216"/>
      <c r="BK2715" s="216"/>
      <c r="BN2715" s="216"/>
      <c r="BO2715" s="216"/>
      <c r="BR2715" s="216"/>
      <c r="BS2715" s="216"/>
      <c r="BV2715" s="216"/>
      <c r="BW2715" s="216"/>
      <c r="BZ2715" s="216"/>
      <c r="CA2715" s="216"/>
      <c r="CD2715" s="216"/>
      <c r="CE2715" s="216"/>
      <c r="CL2715" s="215"/>
      <c r="CO2715" s="215"/>
      <c r="CP2715" s="215"/>
      <c r="CT2715" s="86"/>
    </row>
    <row r="2716" spans="6:98">
      <c r="F2716" s="215"/>
      <c r="S2716" s="216"/>
      <c r="T2716" s="216"/>
      <c r="U2716" s="216"/>
      <c r="V2716" s="216"/>
      <c r="W2716" s="216"/>
      <c r="X2716" s="216"/>
      <c r="Y2716" s="216"/>
      <c r="Z2716" s="216"/>
      <c r="AA2716" s="216"/>
      <c r="AB2716" s="216"/>
      <c r="AC2716" s="216"/>
      <c r="AD2716" s="216"/>
      <c r="AH2716" s="216"/>
      <c r="AI2716" s="216"/>
      <c r="AL2716" s="216"/>
      <c r="AM2716" s="216"/>
      <c r="AP2716" s="216"/>
      <c r="AQ2716" s="216"/>
      <c r="AT2716" s="216"/>
      <c r="AU2716" s="216"/>
      <c r="AX2716" s="216"/>
      <c r="AY2716" s="216"/>
      <c r="BB2716" s="216"/>
      <c r="BC2716" s="216"/>
      <c r="BF2716" s="216"/>
      <c r="BG2716" s="216"/>
      <c r="BJ2716" s="216"/>
      <c r="BK2716" s="216"/>
      <c r="BN2716" s="216"/>
      <c r="BO2716" s="216"/>
      <c r="BR2716" s="216"/>
      <c r="BS2716" s="216"/>
      <c r="BV2716" s="216"/>
      <c r="BW2716" s="216"/>
      <c r="BZ2716" s="216"/>
      <c r="CA2716" s="216"/>
      <c r="CD2716" s="216"/>
      <c r="CE2716" s="216"/>
      <c r="CL2716" s="215"/>
      <c r="CO2716" s="215"/>
      <c r="CP2716" s="215"/>
      <c r="CT2716" s="86"/>
    </row>
    <row r="2717" spans="6:98">
      <c r="F2717" s="215"/>
      <c r="S2717" s="216"/>
      <c r="T2717" s="216"/>
      <c r="U2717" s="216"/>
      <c r="V2717" s="216"/>
      <c r="W2717" s="216"/>
      <c r="X2717" s="216"/>
      <c r="Y2717" s="216"/>
      <c r="Z2717" s="216"/>
      <c r="AA2717" s="216"/>
      <c r="AB2717" s="216"/>
      <c r="AC2717" s="216"/>
      <c r="AD2717" s="216"/>
      <c r="AH2717" s="216"/>
      <c r="AI2717" s="216"/>
      <c r="AL2717" s="216"/>
      <c r="AM2717" s="216"/>
      <c r="AP2717" s="216"/>
      <c r="AQ2717" s="216"/>
      <c r="AT2717" s="216"/>
      <c r="AU2717" s="216"/>
      <c r="AX2717" s="216"/>
      <c r="AY2717" s="216"/>
      <c r="BB2717" s="216"/>
      <c r="BC2717" s="216"/>
      <c r="BF2717" s="216"/>
      <c r="BG2717" s="216"/>
      <c r="BJ2717" s="216"/>
      <c r="BK2717" s="216"/>
      <c r="BN2717" s="216"/>
      <c r="BO2717" s="216"/>
      <c r="BR2717" s="216"/>
      <c r="BS2717" s="216"/>
      <c r="BV2717" s="216"/>
      <c r="BW2717" s="216"/>
      <c r="BZ2717" s="216"/>
      <c r="CA2717" s="216"/>
      <c r="CD2717" s="216"/>
      <c r="CE2717" s="216"/>
      <c r="CL2717" s="215"/>
      <c r="CO2717" s="215"/>
      <c r="CP2717" s="215"/>
      <c r="CT2717" s="86"/>
    </row>
    <row r="2718" spans="6:98">
      <c r="F2718" s="215"/>
      <c r="S2718" s="216"/>
      <c r="T2718" s="216"/>
      <c r="U2718" s="216"/>
      <c r="V2718" s="216"/>
      <c r="W2718" s="216"/>
      <c r="X2718" s="216"/>
      <c r="Y2718" s="216"/>
      <c r="Z2718" s="216"/>
      <c r="AA2718" s="216"/>
      <c r="AB2718" s="216"/>
      <c r="AC2718" s="216"/>
      <c r="AD2718" s="216"/>
      <c r="AH2718" s="216"/>
      <c r="AI2718" s="216"/>
      <c r="AL2718" s="216"/>
      <c r="AM2718" s="216"/>
      <c r="AP2718" s="216"/>
      <c r="AQ2718" s="216"/>
      <c r="AT2718" s="216"/>
      <c r="AU2718" s="216"/>
      <c r="AX2718" s="216"/>
      <c r="AY2718" s="216"/>
      <c r="BB2718" s="216"/>
      <c r="BC2718" s="216"/>
      <c r="BF2718" s="216"/>
      <c r="BG2718" s="216"/>
      <c r="BJ2718" s="216"/>
      <c r="BK2718" s="216"/>
      <c r="BN2718" s="216"/>
      <c r="BO2718" s="216"/>
      <c r="BR2718" s="216"/>
      <c r="BS2718" s="216"/>
      <c r="BV2718" s="216"/>
      <c r="BW2718" s="216"/>
      <c r="BZ2718" s="216"/>
      <c r="CA2718" s="216"/>
      <c r="CD2718" s="216"/>
      <c r="CE2718" s="216"/>
      <c r="CL2718" s="215"/>
      <c r="CO2718" s="215"/>
      <c r="CP2718" s="215"/>
      <c r="CT2718" s="86"/>
    </row>
    <row r="2719" spans="6:98">
      <c r="F2719" s="215"/>
      <c r="S2719" s="216"/>
      <c r="T2719" s="216"/>
      <c r="U2719" s="216"/>
      <c r="V2719" s="216"/>
      <c r="W2719" s="216"/>
      <c r="X2719" s="216"/>
      <c r="Y2719" s="216"/>
      <c r="Z2719" s="216"/>
      <c r="AA2719" s="216"/>
      <c r="AB2719" s="216"/>
      <c r="AC2719" s="216"/>
      <c r="AD2719" s="216"/>
      <c r="AH2719" s="216"/>
      <c r="AI2719" s="216"/>
      <c r="AL2719" s="216"/>
      <c r="AM2719" s="216"/>
      <c r="AP2719" s="216"/>
      <c r="AQ2719" s="216"/>
      <c r="AT2719" s="216"/>
      <c r="AU2719" s="216"/>
      <c r="AX2719" s="216"/>
      <c r="AY2719" s="216"/>
      <c r="BB2719" s="216"/>
      <c r="BC2719" s="216"/>
      <c r="BF2719" s="216"/>
      <c r="BG2719" s="216"/>
      <c r="BJ2719" s="216"/>
      <c r="BK2719" s="216"/>
      <c r="BN2719" s="216"/>
      <c r="BO2719" s="216"/>
      <c r="BR2719" s="216"/>
      <c r="BS2719" s="216"/>
      <c r="BV2719" s="216"/>
      <c r="BW2719" s="216"/>
      <c r="BZ2719" s="216"/>
      <c r="CA2719" s="216"/>
      <c r="CD2719" s="216"/>
      <c r="CE2719" s="216"/>
      <c r="CL2719" s="215"/>
      <c r="CO2719" s="215"/>
      <c r="CP2719" s="215"/>
      <c r="CT2719" s="86"/>
    </row>
    <row r="2720" spans="6:98">
      <c r="F2720" s="215"/>
      <c r="S2720" s="216"/>
      <c r="T2720" s="216"/>
      <c r="U2720" s="216"/>
      <c r="V2720" s="216"/>
      <c r="W2720" s="216"/>
      <c r="X2720" s="216"/>
      <c r="Y2720" s="216"/>
      <c r="Z2720" s="216"/>
      <c r="AA2720" s="216"/>
      <c r="AB2720" s="216"/>
      <c r="AC2720" s="216"/>
      <c r="AD2720" s="216"/>
      <c r="AH2720" s="216"/>
      <c r="AI2720" s="216"/>
      <c r="AL2720" s="216"/>
      <c r="AM2720" s="216"/>
      <c r="AP2720" s="216"/>
      <c r="AQ2720" s="216"/>
      <c r="AT2720" s="216"/>
      <c r="AU2720" s="216"/>
      <c r="AX2720" s="216"/>
      <c r="AY2720" s="216"/>
      <c r="BB2720" s="216"/>
      <c r="BC2720" s="216"/>
      <c r="BF2720" s="216"/>
      <c r="BG2720" s="216"/>
      <c r="BJ2720" s="216"/>
      <c r="BK2720" s="216"/>
      <c r="BN2720" s="216"/>
      <c r="BO2720" s="216"/>
      <c r="BR2720" s="216"/>
      <c r="BS2720" s="216"/>
      <c r="BV2720" s="216"/>
      <c r="BW2720" s="216"/>
      <c r="BZ2720" s="216"/>
      <c r="CA2720" s="216"/>
      <c r="CD2720" s="216"/>
      <c r="CE2720" s="216"/>
      <c r="CL2720" s="215"/>
      <c r="CO2720" s="215"/>
      <c r="CP2720" s="215"/>
      <c r="CT2720" s="86"/>
    </row>
    <row r="2721" spans="6:98">
      <c r="F2721" s="215"/>
      <c r="S2721" s="216"/>
      <c r="T2721" s="216"/>
      <c r="U2721" s="216"/>
      <c r="V2721" s="216"/>
      <c r="W2721" s="216"/>
      <c r="X2721" s="216"/>
      <c r="Y2721" s="216"/>
      <c r="Z2721" s="216"/>
      <c r="AA2721" s="216"/>
      <c r="AB2721" s="216"/>
      <c r="AC2721" s="216"/>
      <c r="AD2721" s="216"/>
      <c r="AH2721" s="216"/>
      <c r="AI2721" s="216"/>
      <c r="AL2721" s="216"/>
      <c r="AM2721" s="216"/>
      <c r="AP2721" s="216"/>
      <c r="AQ2721" s="216"/>
      <c r="AT2721" s="216"/>
      <c r="AU2721" s="216"/>
      <c r="AX2721" s="216"/>
      <c r="AY2721" s="216"/>
      <c r="BB2721" s="216"/>
      <c r="BC2721" s="216"/>
      <c r="BF2721" s="216"/>
      <c r="BG2721" s="216"/>
      <c r="BJ2721" s="216"/>
      <c r="BK2721" s="216"/>
      <c r="BN2721" s="216"/>
      <c r="BO2721" s="216"/>
      <c r="BR2721" s="216"/>
      <c r="BS2721" s="216"/>
      <c r="BV2721" s="216"/>
      <c r="BW2721" s="216"/>
      <c r="BZ2721" s="216"/>
      <c r="CA2721" s="216"/>
      <c r="CD2721" s="216"/>
      <c r="CE2721" s="216"/>
      <c r="CL2721" s="215"/>
      <c r="CO2721" s="215"/>
      <c r="CP2721" s="215"/>
      <c r="CT2721" s="86"/>
    </row>
    <row r="2722" spans="6:98">
      <c r="F2722" s="215"/>
      <c r="S2722" s="216"/>
      <c r="T2722" s="216"/>
      <c r="U2722" s="216"/>
      <c r="V2722" s="216"/>
      <c r="W2722" s="216"/>
      <c r="X2722" s="216"/>
      <c r="Y2722" s="216"/>
      <c r="Z2722" s="216"/>
      <c r="AA2722" s="216"/>
      <c r="AB2722" s="216"/>
      <c r="AC2722" s="216"/>
      <c r="AD2722" s="216"/>
      <c r="AH2722" s="216"/>
      <c r="AI2722" s="216"/>
      <c r="AL2722" s="216"/>
      <c r="AM2722" s="216"/>
      <c r="AP2722" s="216"/>
      <c r="AQ2722" s="216"/>
      <c r="AT2722" s="216"/>
      <c r="AU2722" s="216"/>
      <c r="AX2722" s="216"/>
      <c r="AY2722" s="216"/>
      <c r="BB2722" s="216"/>
      <c r="BC2722" s="216"/>
      <c r="BF2722" s="216"/>
      <c r="BG2722" s="216"/>
      <c r="BJ2722" s="216"/>
      <c r="BK2722" s="216"/>
      <c r="BN2722" s="216"/>
      <c r="BO2722" s="216"/>
      <c r="BR2722" s="216"/>
      <c r="BS2722" s="216"/>
      <c r="BV2722" s="216"/>
      <c r="BW2722" s="216"/>
      <c r="BZ2722" s="216"/>
      <c r="CA2722" s="216"/>
      <c r="CD2722" s="216"/>
      <c r="CE2722" s="216"/>
      <c r="CL2722" s="215"/>
      <c r="CO2722" s="215"/>
      <c r="CP2722" s="215"/>
      <c r="CT2722" s="86"/>
    </row>
    <row r="2723" spans="6:98">
      <c r="F2723" s="215"/>
      <c r="S2723" s="216"/>
      <c r="T2723" s="216"/>
      <c r="U2723" s="216"/>
      <c r="V2723" s="216"/>
      <c r="W2723" s="216"/>
      <c r="X2723" s="216"/>
      <c r="Y2723" s="216"/>
      <c r="Z2723" s="216"/>
      <c r="AA2723" s="216"/>
      <c r="AB2723" s="216"/>
      <c r="AC2723" s="216"/>
      <c r="AD2723" s="216"/>
      <c r="AH2723" s="216"/>
      <c r="AI2723" s="216"/>
      <c r="AL2723" s="216"/>
      <c r="AM2723" s="216"/>
      <c r="AP2723" s="216"/>
      <c r="AQ2723" s="216"/>
      <c r="AT2723" s="216"/>
      <c r="AU2723" s="216"/>
      <c r="AX2723" s="216"/>
      <c r="AY2723" s="216"/>
      <c r="BB2723" s="216"/>
      <c r="BC2723" s="216"/>
      <c r="BF2723" s="216"/>
      <c r="BG2723" s="216"/>
      <c r="BJ2723" s="216"/>
      <c r="BK2723" s="216"/>
      <c r="BN2723" s="216"/>
      <c r="BO2723" s="216"/>
      <c r="BR2723" s="216"/>
      <c r="BS2723" s="216"/>
      <c r="BV2723" s="216"/>
      <c r="BW2723" s="216"/>
      <c r="BZ2723" s="216"/>
      <c r="CA2723" s="216"/>
      <c r="CD2723" s="216"/>
      <c r="CE2723" s="216"/>
      <c r="CL2723" s="215"/>
      <c r="CO2723" s="215"/>
      <c r="CP2723" s="215"/>
      <c r="CT2723" s="86"/>
    </row>
    <row r="2724" spans="6:98">
      <c r="F2724" s="215"/>
      <c r="S2724" s="216"/>
      <c r="T2724" s="216"/>
      <c r="U2724" s="216"/>
      <c r="V2724" s="216"/>
      <c r="W2724" s="216"/>
      <c r="X2724" s="216"/>
      <c r="Y2724" s="216"/>
      <c r="Z2724" s="216"/>
      <c r="AA2724" s="216"/>
      <c r="AB2724" s="216"/>
      <c r="AC2724" s="216"/>
      <c r="AD2724" s="216"/>
      <c r="AH2724" s="216"/>
      <c r="AI2724" s="216"/>
      <c r="AL2724" s="216"/>
      <c r="AM2724" s="216"/>
      <c r="AP2724" s="216"/>
      <c r="AQ2724" s="216"/>
      <c r="AT2724" s="216"/>
      <c r="AU2724" s="216"/>
      <c r="AX2724" s="216"/>
      <c r="AY2724" s="216"/>
      <c r="BB2724" s="216"/>
      <c r="BC2724" s="216"/>
      <c r="BF2724" s="216"/>
      <c r="BG2724" s="216"/>
      <c r="BJ2724" s="216"/>
      <c r="BK2724" s="216"/>
      <c r="BN2724" s="216"/>
      <c r="BO2724" s="216"/>
      <c r="BR2724" s="216"/>
      <c r="BS2724" s="216"/>
      <c r="BV2724" s="216"/>
      <c r="BW2724" s="216"/>
      <c r="BZ2724" s="216"/>
      <c r="CA2724" s="216"/>
      <c r="CD2724" s="216"/>
      <c r="CE2724" s="216"/>
      <c r="CL2724" s="215"/>
      <c r="CO2724" s="215"/>
      <c r="CP2724" s="215"/>
      <c r="CT2724" s="86"/>
    </row>
    <row r="2725" spans="6:98">
      <c r="F2725" s="215"/>
      <c r="S2725" s="216"/>
      <c r="T2725" s="216"/>
      <c r="U2725" s="216"/>
      <c r="V2725" s="216"/>
      <c r="W2725" s="216"/>
      <c r="X2725" s="216"/>
      <c r="Y2725" s="216"/>
      <c r="Z2725" s="216"/>
      <c r="AA2725" s="216"/>
      <c r="AB2725" s="216"/>
      <c r="AC2725" s="216"/>
      <c r="AD2725" s="216"/>
      <c r="AH2725" s="216"/>
      <c r="AI2725" s="216"/>
      <c r="AL2725" s="216"/>
      <c r="AM2725" s="216"/>
      <c r="AP2725" s="216"/>
      <c r="AQ2725" s="216"/>
      <c r="AT2725" s="216"/>
      <c r="AU2725" s="216"/>
      <c r="AX2725" s="216"/>
      <c r="AY2725" s="216"/>
      <c r="BB2725" s="216"/>
      <c r="BC2725" s="216"/>
      <c r="BF2725" s="216"/>
      <c r="BG2725" s="216"/>
      <c r="BJ2725" s="216"/>
      <c r="BK2725" s="216"/>
      <c r="BN2725" s="216"/>
      <c r="BO2725" s="216"/>
      <c r="BR2725" s="216"/>
      <c r="BS2725" s="216"/>
      <c r="BV2725" s="216"/>
      <c r="BW2725" s="216"/>
      <c r="BZ2725" s="216"/>
      <c r="CA2725" s="216"/>
      <c r="CD2725" s="216"/>
      <c r="CE2725" s="216"/>
      <c r="CL2725" s="215"/>
      <c r="CO2725" s="215"/>
      <c r="CP2725" s="215"/>
      <c r="CT2725" s="86"/>
    </row>
    <row r="2726" spans="6:98">
      <c r="F2726" s="215"/>
      <c r="S2726" s="216"/>
      <c r="T2726" s="216"/>
      <c r="U2726" s="216"/>
      <c r="V2726" s="216"/>
      <c r="W2726" s="216"/>
      <c r="X2726" s="216"/>
      <c r="Y2726" s="216"/>
      <c r="Z2726" s="216"/>
      <c r="AA2726" s="216"/>
      <c r="AB2726" s="216"/>
      <c r="AC2726" s="216"/>
      <c r="AD2726" s="216"/>
      <c r="AH2726" s="216"/>
      <c r="AI2726" s="216"/>
      <c r="AL2726" s="216"/>
      <c r="AM2726" s="216"/>
      <c r="AP2726" s="216"/>
      <c r="AQ2726" s="216"/>
      <c r="AT2726" s="216"/>
      <c r="AU2726" s="216"/>
      <c r="AX2726" s="216"/>
      <c r="AY2726" s="216"/>
      <c r="BB2726" s="216"/>
      <c r="BC2726" s="216"/>
      <c r="BF2726" s="216"/>
      <c r="BG2726" s="216"/>
      <c r="BJ2726" s="216"/>
      <c r="BK2726" s="216"/>
      <c r="BN2726" s="216"/>
      <c r="BO2726" s="216"/>
      <c r="BR2726" s="216"/>
      <c r="BS2726" s="216"/>
      <c r="BV2726" s="216"/>
      <c r="BW2726" s="216"/>
      <c r="BZ2726" s="216"/>
      <c r="CA2726" s="216"/>
      <c r="CD2726" s="216"/>
      <c r="CE2726" s="216"/>
      <c r="CL2726" s="215"/>
      <c r="CO2726" s="215"/>
      <c r="CP2726" s="215"/>
      <c r="CT2726" s="86"/>
    </row>
    <row r="2727" spans="6:98">
      <c r="F2727" s="215"/>
      <c r="S2727" s="216"/>
      <c r="T2727" s="216"/>
      <c r="U2727" s="216"/>
      <c r="V2727" s="216"/>
      <c r="W2727" s="216"/>
      <c r="X2727" s="216"/>
      <c r="Y2727" s="216"/>
      <c r="Z2727" s="216"/>
      <c r="AA2727" s="216"/>
      <c r="AB2727" s="216"/>
      <c r="AC2727" s="216"/>
      <c r="AD2727" s="216"/>
      <c r="AH2727" s="216"/>
      <c r="AI2727" s="216"/>
      <c r="AL2727" s="216"/>
      <c r="AM2727" s="216"/>
      <c r="AP2727" s="216"/>
      <c r="AQ2727" s="216"/>
      <c r="AT2727" s="216"/>
      <c r="AU2727" s="216"/>
      <c r="AX2727" s="216"/>
      <c r="AY2727" s="216"/>
      <c r="BB2727" s="216"/>
      <c r="BC2727" s="216"/>
      <c r="BF2727" s="216"/>
      <c r="BG2727" s="216"/>
      <c r="BJ2727" s="216"/>
      <c r="BK2727" s="216"/>
      <c r="BN2727" s="216"/>
      <c r="BO2727" s="216"/>
      <c r="BR2727" s="216"/>
      <c r="BS2727" s="216"/>
      <c r="BV2727" s="216"/>
      <c r="BW2727" s="216"/>
      <c r="BZ2727" s="216"/>
      <c r="CA2727" s="216"/>
      <c r="CD2727" s="216"/>
      <c r="CE2727" s="216"/>
      <c r="CL2727" s="215"/>
      <c r="CO2727" s="215"/>
      <c r="CP2727" s="215"/>
      <c r="CT2727" s="86"/>
    </row>
    <row r="2728" spans="6:98">
      <c r="F2728" s="215"/>
      <c r="S2728" s="216"/>
      <c r="T2728" s="216"/>
      <c r="U2728" s="216"/>
      <c r="V2728" s="216"/>
      <c r="W2728" s="216"/>
      <c r="X2728" s="216"/>
      <c r="Y2728" s="216"/>
      <c r="Z2728" s="216"/>
      <c r="AA2728" s="216"/>
      <c r="AB2728" s="216"/>
      <c r="AC2728" s="216"/>
      <c r="AD2728" s="216"/>
      <c r="AH2728" s="216"/>
      <c r="AI2728" s="216"/>
      <c r="AL2728" s="216"/>
      <c r="AM2728" s="216"/>
      <c r="AP2728" s="216"/>
      <c r="AQ2728" s="216"/>
      <c r="AT2728" s="216"/>
      <c r="AU2728" s="216"/>
      <c r="AX2728" s="216"/>
      <c r="AY2728" s="216"/>
      <c r="BB2728" s="216"/>
      <c r="BC2728" s="216"/>
      <c r="BF2728" s="216"/>
      <c r="BG2728" s="216"/>
      <c r="BJ2728" s="216"/>
      <c r="BK2728" s="216"/>
      <c r="BN2728" s="216"/>
      <c r="BO2728" s="216"/>
      <c r="BR2728" s="216"/>
      <c r="BS2728" s="216"/>
      <c r="BV2728" s="216"/>
      <c r="BW2728" s="216"/>
      <c r="BZ2728" s="216"/>
      <c r="CA2728" s="216"/>
      <c r="CD2728" s="216"/>
      <c r="CE2728" s="216"/>
      <c r="CL2728" s="215"/>
      <c r="CO2728" s="215"/>
      <c r="CP2728" s="215"/>
      <c r="CT2728" s="86"/>
    </row>
    <row r="2729" spans="6:98">
      <c r="F2729" s="215"/>
      <c r="S2729" s="216"/>
      <c r="T2729" s="216"/>
      <c r="U2729" s="216"/>
      <c r="V2729" s="216"/>
      <c r="W2729" s="216"/>
      <c r="X2729" s="216"/>
      <c r="Y2729" s="216"/>
      <c r="Z2729" s="216"/>
      <c r="AA2729" s="216"/>
      <c r="AB2729" s="216"/>
      <c r="AC2729" s="216"/>
      <c r="AD2729" s="216"/>
      <c r="AH2729" s="216"/>
      <c r="AI2729" s="216"/>
      <c r="AL2729" s="216"/>
      <c r="AM2729" s="216"/>
      <c r="AP2729" s="216"/>
      <c r="AQ2729" s="216"/>
      <c r="AT2729" s="216"/>
      <c r="AU2729" s="216"/>
      <c r="AX2729" s="216"/>
      <c r="AY2729" s="216"/>
      <c r="BB2729" s="216"/>
      <c r="BC2729" s="216"/>
      <c r="BF2729" s="216"/>
      <c r="BG2729" s="216"/>
      <c r="BJ2729" s="216"/>
      <c r="BK2729" s="216"/>
      <c r="BN2729" s="216"/>
      <c r="BO2729" s="216"/>
      <c r="BR2729" s="216"/>
      <c r="BS2729" s="216"/>
      <c r="BV2729" s="216"/>
      <c r="BW2729" s="216"/>
      <c r="BZ2729" s="216"/>
      <c r="CA2729" s="216"/>
      <c r="CD2729" s="216"/>
      <c r="CE2729" s="216"/>
      <c r="CL2729" s="215"/>
      <c r="CO2729" s="215"/>
      <c r="CP2729" s="215"/>
      <c r="CT2729" s="86"/>
    </row>
    <row r="2730" spans="6:98">
      <c r="F2730" s="215"/>
      <c r="S2730" s="216"/>
      <c r="T2730" s="216"/>
      <c r="U2730" s="216"/>
      <c r="V2730" s="216"/>
      <c r="W2730" s="216"/>
      <c r="X2730" s="216"/>
      <c r="Y2730" s="216"/>
      <c r="Z2730" s="216"/>
      <c r="AA2730" s="216"/>
      <c r="AB2730" s="216"/>
      <c r="AC2730" s="216"/>
      <c r="AD2730" s="216"/>
      <c r="AH2730" s="216"/>
      <c r="AI2730" s="216"/>
      <c r="AL2730" s="216"/>
      <c r="AM2730" s="216"/>
      <c r="AP2730" s="216"/>
      <c r="AQ2730" s="216"/>
      <c r="AT2730" s="216"/>
      <c r="AU2730" s="216"/>
      <c r="AX2730" s="216"/>
      <c r="AY2730" s="216"/>
      <c r="BB2730" s="216"/>
      <c r="BC2730" s="216"/>
      <c r="BF2730" s="216"/>
      <c r="BG2730" s="216"/>
      <c r="BJ2730" s="216"/>
      <c r="BK2730" s="216"/>
      <c r="BN2730" s="216"/>
      <c r="BO2730" s="216"/>
      <c r="BR2730" s="216"/>
      <c r="BS2730" s="216"/>
      <c r="BV2730" s="216"/>
      <c r="BW2730" s="216"/>
      <c r="BZ2730" s="216"/>
      <c r="CA2730" s="216"/>
      <c r="CD2730" s="216"/>
      <c r="CE2730" s="216"/>
      <c r="CL2730" s="215"/>
      <c r="CO2730" s="215"/>
      <c r="CP2730" s="215"/>
      <c r="CT2730" s="86"/>
    </row>
    <row r="2731" spans="6:98">
      <c r="F2731" s="215"/>
      <c r="S2731" s="216"/>
      <c r="T2731" s="216"/>
      <c r="U2731" s="216"/>
      <c r="V2731" s="216"/>
      <c r="W2731" s="216"/>
      <c r="X2731" s="216"/>
      <c r="Y2731" s="216"/>
      <c r="Z2731" s="216"/>
      <c r="AA2731" s="216"/>
      <c r="AB2731" s="216"/>
      <c r="AC2731" s="216"/>
      <c r="AD2731" s="216"/>
      <c r="AH2731" s="216"/>
      <c r="AI2731" s="216"/>
      <c r="AL2731" s="216"/>
      <c r="AM2731" s="216"/>
      <c r="AP2731" s="216"/>
      <c r="AQ2731" s="216"/>
      <c r="AT2731" s="216"/>
      <c r="AU2731" s="216"/>
      <c r="AX2731" s="216"/>
      <c r="AY2731" s="216"/>
      <c r="BB2731" s="216"/>
      <c r="BC2731" s="216"/>
      <c r="BF2731" s="216"/>
      <c r="BG2731" s="216"/>
      <c r="BJ2731" s="216"/>
      <c r="BK2731" s="216"/>
      <c r="BN2731" s="216"/>
      <c r="BO2731" s="216"/>
      <c r="BR2731" s="216"/>
      <c r="BS2731" s="216"/>
      <c r="BV2731" s="216"/>
      <c r="BW2731" s="216"/>
      <c r="BZ2731" s="216"/>
      <c r="CA2731" s="216"/>
      <c r="CD2731" s="216"/>
      <c r="CE2731" s="216"/>
      <c r="CL2731" s="215"/>
      <c r="CO2731" s="215"/>
      <c r="CP2731" s="215"/>
      <c r="CT2731" s="86"/>
    </row>
    <row r="2732" spans="6:98">
      <c r="F2732" s="215"/>
      <c r="S2732" s="216"/>
      <c r="T2732" s="216"/>
      <c r="U2732" s="216"/>
      <c r="V2732" s="216"/>
      <c r="W2732" s="216"/>
      <c r="X2732" s="216"/>
      <c r="Y2732" s="216"/>
      <c r="Z2732" s="216"/>
      <c r="AA2732" s="216"/>
      <c r="AB2732" s="216"/>
      <c r="AC2732" s="216"/>
      <c r="AD2732" s="216"/>
      <c r="AH2732" s="216"/>
      <c r="AI2732" s="216"/>
      <c r="AL2732" s="216"/>
      <c r="AM2732" s="216"/>
      <c r="AP2732" s="216"/>
      <c r="AQ2732" s="216"/>
      <c r="AT2732" s="216"/>
      <c r="AU2732" s="216"/>
      <c r="AX2732" s="216"/>
      <c r="AY2732" s="216"/>
      <c r="BB2732" s="216"/>
      <c r="BC2732" s="216"/>
      <c r="BF2732" s="216"/>
      <c r="BG2732" s="216"/>
      <c r="BJ2732" s="216"/>
      <c r="BK2732" s="216"/>
      <c r="BN2732" s="216"/>
      <c r="BO2732" s="216"/>
      <c r="BR2732" s="216"/>
      <c r="BS2732" s="216"/>
      <c r="BV2732" s="216"/>
      <c r="BW2732" s="216"/>
      <c r="BZ2732" s="216"/>
      <c r="CA2732" s="216"/>
      <c r="CD2732" s="216"/>
      <c r="CE2732" s="216"/>
      <c r="CL2732" s="215"/>
      <c r="CO2732" s="215"/>
      <c r="CP2732" s="215"/>
      <c r="CT2732" s="86"/>
    </row>
    <row r="2733" spans="6:98">
      <c r="F2733" s="215"/>
      <c r="S2733" s="216"/>
      <c r="T2733" s="216"/>
      <c r="U2733" s="216"/>
      <c r="V2733" s="216"/>
      <c r="W2733" s="216"/>
      <c r="X2733" s="216"/>
      <c r="Y2733" s="216"/>
      <c r="Z2733" s="216"/>
      <c r="AA2733" s="216"/>
      <c r="AB2733" s="216"/>
      <c r="AC2733" s="216"/>
      <c r="AD2733" s="216"/>
      <c r="AH2733" s="216"/>
      <c r="AI2733" s="216"/>
      <c r="AL2733" s="216"/>
      <c r="AM2733" s="216"/>
      <c r="AP2733" s="216"/>
      <c r="AQ2733" s="216"/>
      <c r="AT2733" s="216"/>
      <c r="AU2733" s="216"/>
      <c r="AX2733" s="216"/>
      <c r="AY2733" s="216"/>
      <c r="BB2733" s="216"/>
      <c r="BC2733" s="216"/>
      <c r="BF2733" s="216"/>
      <c r="BG2733" s="216"/>
      <c r="BJ2733" s="216"/>
      <c r="BK2733" s="216"/>
      <c r="BN2733" s="216"/>
      <c r="BO2733" s="216"/>
      <c r="BR2733" s="216"/>
      <c r="BS2733" s="216"/>
      <c r="BV2733" s="216"/>
      <c r="BW2733" s="216"/>
      <c r="BZ2733" s="216"/>
      <c r="CA2733" s="216"/>
      <c r="CD2733" s="216"/>
      <c r="CE2733" s="216"/>
      <c r="CL2733" s="215"/>
      <c r="CO2733" s="215"/>
      <c r="CP2733" s="215"/>
      <c r="CT2733" s="86"/>
    </row>
    <row r="2734" spans="6:98">
      <c r="F2734" s="215"/>
      <c r="S2734" s="216"/>
      <c r="T2734" s="216"/>
      <c r="U2734" s="216"/>
      <c r="V2734" s="216"/>
      <c r="W2734" s="216"/>
      <c r="X2734" s="216"/>
      <c r="Y2734" s="216"/>
      <c r="Z2734" s="216"/>
      <c r="AA2734" s="216"/>
      <c r="AB2734" s="216"/>
      <c r="AC2734" s="216"/>
      <c r="AD2734" s="216"/>
      <c r="AH2734" s="216"/>
      <c r="AI2734" s="216"/>
      <c r="AL2734" s="216"/>
      <c r="AM2734" s="216"/>
      <c r="AP2734" s="216"/>
      <c r="AQ2734" s="216"/>
      <c r="AT2734" s="216"/>
      <c r="AU2734" s="216"/>
      <c r="AX2734" s="216"/>
      <c r="AY2734" s="216"/>
      <c r="BB2734" s="216"/>
      <c r="BC2734" s="216"/>
      <c r="BF2734" s="216"/>
      <c r="BG2734" s="216"/>
      <c r="BJ2734" s="216"/>
      <c r="BK2734" s="216"/>
      <c r="BN2734" s="216"/>
      <c r="BO2734" s="216"/>
      <c r="BR2734" s="216"/>
      <c r="BS2734" s="216"/>
      <c r="BV2734" s="216"/>
      <c r="BW2734" s="216"/>
      <c r="BZ2734" s="216"/>
      <c r="CA2734" s="216"/>
      <c r="CD2734" s="216"/>
      <c r="CE2734" s="216"/>
      <c r="CL2734" s="215"/>
      <c r="CO2734" s="215"/>
      <c r="CP2734" s="215"/>
      <c r="CT2734" s="86"/>
    </row>
    <row r="2735" spans="6:98">
      <c r="F2735" s="215"/>
      <c r="S2735" s="216"/>
      <c r="T2735" s="216"/>
      <c r="U2735" s="216"/>
      <c r="V2735" s="216"/>
      <c r="W2735" s="216"/>
      <c r="X2735" s="216"/>
      <c r="Y2735" s="216"/>
      <c r="Z2735" s="216"/>
      <c r="AA2735" s="216"/>
      <c r="AB2735" s="216"/>
      <c r="AC2735" s="216"/>
      <c r="AD2735" s="216"/>
      <c r="AH2735" s="216"/>
      <c r="AI2735" s="216"/>
      <c r="AL2735" s="216"/>
      <c r="AM2735" s="216"/>
      <c r="AP2735" s="216"/>
      <c r="AQ2735" s="216"/>
      <c r="AT2735" s="216"/>
      <c r="AU2735" s="216"/>
      <c r="AX2735" s="216"/>
      <c r="AY2735" s="216"/>
      <c r="BB2735" s="216"/>
      <c r="BC2735" s="216"/>
      <c r="BF2735" s="216"/>
      <c r="BG2735" s="216"/>
      <c r="BJ2735" s="216"/>
      <c r="BK2735" s="216"/>
      <c r="BN2735" s="216"/>
      <c r="BO2735" s="216"/>
      <c r="BR2735" s="216"/>
      <c r="BS2735" s="216"/>
      <c r="BV2735" s="216"/>
      <c r="BW2735" s="216"/>
      <c r="BZ2735" s="216"/>
      <c r="CA2735" s="216"/>
      <c r="CD2735" s="216"/>
      <c r="CE2735" s="216"/>
      <c r="CL2735" s="215"/>
      <c r="CO2735" s="215"/>
      <c r="CP2735" s="215"/>
      <c r="CT2735" s="86"/>
    </row>
    <row r="2736" spans="6:98">
      <c r="F2736" s="215"/>
      <c r="S2736" s="216"/>
      <c r="T2736" s="216"/>
      <c r="U2736" s="216"/>
      <c r="V2736" s="216"/>
      <c r="W2736" s="216"/>
      <c r="X2736" s="216"/>
      <c r="Y2736" s="216"/>
      <c r="Z2736" s="216"/>
      <c r="AA2736" s="216"/>
      <c r="AB2736" s="216"/>
      <c r="AC2736" s="216"/>
      <c r="AD2736" s="216"/>
      <c r="AH2736" s="216"/>
      <c r="AI2736" s="216"/>
      <c r="AL2736" s="216"/>
      <c r="AM2736" s="216"/>
      <c r="AP2736" s="216"/>
      <c r="AQ2736" s="216"/>
      <c r="AT2736" s="216"/>
      <c r="AU2736" s="216"/>
      <c r="AX2736" s="216"/>
      <c r="AY2736" s="216"/>
      <c r="BB2736" s="216"/>
      <c r="BC2736" s="216"/>
      <c r="BF2736" s="216"/>
      <c r="BG2736" s="216"/>
      <c r="BJ2736" s="216"/>
      <c r="BK2736" s="216"/>
      <c r="BN2736" s="216"/>
      <c r="BO2736" s="216"/>
      <c r="BR2736" s="216"/>
      <c r="BS2736" s="216"/>
      <c r="BV2736" s="216"/>
      <c r="BW2736" s="216"/>
      <c r="BZ2736" s="216"/>
      <c r="CA2736" s="216"/>
      <c r="CD2736" s="216"/>
      <c r="CE2736" s="216"/>
      <c r="CL2736" s="215"/>
      <c r="CO2736" s="215"/>
      <c r="CP2736" s="215"/>
      <c r="CT2736" s="86"/>
    </row>
    <row r="2737" spans="6:98">
      <c r="F2737" s="215"/>
      <c r="S2737" s="216"/>
      <c r="T2737" s="216"/>
      <c r="U2737" s="216"/>
      <c r="V2737" s="216"/>
      <c r="W2737" s="216"/>
      <c r="X2737" s="216"/>
      <c r="Y2737" s="216"/>
      <c r="Z2737" s="216"/>
      <c r="AA2737" s="216"/>
      <c r="AB2737" s="216"/>
      <c r="AC2737" s="216"/>
      <c r="AD2737" s="216"/>
      <c r="AH2737" s="216"/>
      <c r="AI2737" s="216"/>
      <c r="AL2737" s="216"/>
      <c r="AM2737" s="216"/>
      <c r="AP2737" s="216"/>
      <c r="AQ2737" s="216"/>
      <c r="AT2737" s="216"/>
      <c r="AU2737" s="216"/>
      <c r="AX2737" s="216"/>
      <c r="AY2737" s="216"/>
      <c r="BB2737" s="216"/>
      <c r="BC2737" s="216"/>
      <c r="BF2737" s="216"/>
      <c r="BG2737" s="216"/>
      <c r="BJ2737" s="216"/>
      <c r="BK2737" s="216"/>
      <c r="BN2737" s="216"/>
      <c r="BO2737" s="216"/>
      <c r="BR2737" s="216"/>
      <c r="BS2737" s="216"/>
      <c r="BV2737" s="216"/>
      <c r="BW2737" s="216"/>
      <c r="BZ2737" s="216"/>
      <c r="CA2737" s="216"/>
      <c r="CD2737" s="216"/>
      <c r="CE2737" s="216"/>
      <c r="CL2737" s="215"/>
      <c r="CO2737" s="215"/>
      <c r="CP2737" s="215"/>
      <c r="CT2737" s="86"/>
    </row>
    <row r="2738" spans="6:98">
      <c r="F2738" s="215"/>
      <c r="S2738" s="216"/>
      <c r="T2738" s="216"/>
      <c r="U2738" s="216"/>
      <c r="V2738" s="216"/>
      <c r="W2738" s="216"/>
      <c r="X2738" s="216"/>
      <c r="Y2738" s="216"/>
      <c r="Z2738" s="216"/>
      <c r="AA2738" s="216"/>
      <c r="AB2738" s="216"/>
      <c r="AC2738" s="216"/>
      <c r="AD2738" s="216"/>
      <c r="AH2738" s="216"/>
      <c r="AI2738" s="216"/>
      <c r="AL2738" s="216"/>
      <c r="AM2738" s="216"/>
      <c r="AP2738" s="216"/>
      <c r="AQ2738" s="216"/>
      <c r="AT2738" s="216"/>
      <c r="AU2738" s="216"/>
      <c r="AX2738" s="216"/>
      <c r="AY2738" s="216"/>
      <c r="BB2738" s="216"/>
      <c r="BC2738" s="216"/>
      <c r="BF2738" s="216"/>
      <c r="BG2738" s="216"/>
      <c r="BJ2738" s="216"/>
      <c r="BK2738" s="216"/>
      <c r="BN2738" s="216"/>
      <c r="BO2738" s="216"/>
      <c r="BR2738" s="216"/>
      <c r="BS2738" s="216"/>
      <c r="BV2738" s="216"/>
      <c r="BW2738" s="216"/>
      <c r="BZ2738" s="216"/>
      <c r="CA2738" s="216"/>
      <c r="CD2738" s="216"/>
      <c r="CE2738" s="216"/>
      <c r="CL2738" s="215"/>
      <c r="CO2738" s="215"/>
      <c r="CP2738" s="215"/>
      <c r="CT2738" s="86"/>
    </row>
    <row r="2739" spans="6:98">
      <c r="F2739" s="215"/>
      <c r="S2739" s="216"/>
      <c r="T2739" s="216"/>
      <c r="U2739" s="216"/>
      <c r="V2739" s="216"/>
      <c r="W2739" s="216"/>
      <c r="X2739" s="216"/>
      <c r="Y2739" s="216"/>
      <c r="Z2739" s="216"/>
      <c r="AA2739" s="216"/>
      <c r="AB2739" s="216"/>
      <c r="AC2739" s="216"/>
      <c r="AD2739" s="216"/>
      <c r="AH2739" s="216"/>
      <c r="AI2739" s="216"/>
      <c r="AL2739" s="216"/>
      <c r="AM2739" s="216"/>
      <c r="AP2739" s="216"/>
      <c r="AQ2739" s="216"/>
      <c r="AT2739" s="216"/>
      <c r="AU2739" s="216"/>
      <c r="AX2739" s="216"/>
      <c r="AY2739" s="216"/>
      <c r="BB2739" s="216"/>
      <c r="BC2739" s="216"/>
      <c r="BF2739" s="216"/>
      <c r="BG2739" s="216"/>
      <c r="BJ2739" s="216"/>
      <c r="BK2739" s="216"/>
      <c r="BN2739" s="216"/>
      <c r="BO2739" s="216"/>
      <c r="BR2739" s="216"/>
      <c r="BS2739" s="216"/>
      <c r="BV2739" s="216"/>
      <c r="BW2739" s="216"/>
      <c r="BZ2739" s="216"/>
      <c r="CA2739" s="216"/>
      <c r="CD2739" s="216"/>
      <c r="CE2739" s="216"/>
      <c r="CL2739" s="215"/>
      <c r="CO2739" s="215"/>
      <c r="CP2739" s="215"/>
      <c r="CT2739" s="86"/>
    </row>
    <row r="2740" spans="6:98">
      <c r="F2740" s="215"/>
      <c r="S2740" s="216"/>
      <c r="T2740" s="216"/>
      <c r="U2740" s="216"/>
      <c r="V2740" s="216"/>
      <c r="W2740" s="216"/>
      <c r="X2740" s="216"/>
      <c r="Y2740" s="216"/>
      <c r="Z2740" s="216"/>
      <c r="AA2740" s="216"/>
      <c r="AB2740" s="216"/>
      <c r="AC2740" s="216"/>
      <c r="AD2740" s="216"/>
      <c r="AH2740" s="216"/>
      <c r="AI2740" s="216"/>
      <c r="AL2740" s="216"/>
      <c r="AM2740" s="216"/>
      <c r="AP2740" s="216"/>
      <c r="AQ2740" s="216"/>
      <c r="AT2740" s="216"/>
      <c r="AU2740" s="216"/>
      <c r="AX2740" s="216"/>
      <c r="AY2740" s="216"/>
      <c r="BB2740" s="216"/>
      <c r="BC2740" s="216"/>
      <c r="BF2740" s="216"/>
      <c r="BG2740" s="216"/>
      <c r="BJ2740" s="216"/>
      <c r="BK2740" s="216"/>
      <c r="BN2740" s="216"/>
      <c r="BO2740" s="216"/>
      <c r="BR2740" s="216"/>
      <c r="BS2740" s="216"/>
      <c r="BV2740" s="216"/>
      <c r="BW2740" s="216"/>
      <c r="BZ2740" s="216"/>
      <c r="CA2740" s="216"/>
      <c r="CD2740" s="216"/>
      <c r="CE2740" s="216"/>
      <c r="CL2740" s="215"/>
      <c r="CO2740" s="215"/>
      <c r="CP2740" s="215"/>
      <c r="CT2740" s="86"/>
    </row>
    <row r="2741" spans="6:98">
      <c r="F2741" s="215"/>
      <c r="S2741" s="216"/>
      <c r="T2741" s="216"/>
      <c r="U2741" s="216"/>
      <c r="V2741" s="216"/>
      <c r="W2741" s="216"/>
      <c r="X2741" s="216"/>
      <c r="Y2741" s="216"/>
      <c r="Z2741" s="216"/>
      <c r="AA2741" s="216"/>
      <c r="AB2741" s="216"/>
      <c r="AC2741" s="216"/>
      <c r="AD2741" s="216"/>
      <c r="AH2741" s="216"/>
      <c r="AI2741" s="216"/>
      <c r="AL2741" s="216"/>
      <c r="AM2741" s="216"/>
      <c r="AP2741" s="216"/>
      <c r="AQ2741" s="216"/>
      <c r="AT2741" s="216"/>
      <c r="AU2741" s="216"/>
      <c r="AX2741" s="216"/>
      <c r="AY2741" s="216"/>
      <c r="BB2741" s="216"/>
      <c r="BC2741" s="216"/>
      <c r="BF2741" s="216"/>
      <c r="BG2741" s="216"/>
      <c r="BJ2741" s="216"/>
      <c r="BK2741" s="216"/>
      <c r="BN2741" s="216"/>
      <c r="BO2741" s="216"/>
      <c r="BR2741" s="216"/>
      <c r="BS2741" s="216"/>
      <c r="BV2741" s="216"/>
      <c r="BW2741" s="216"/>
      <c r="BZ2741" s="216"/>
      <c r="CA2741" s="216"/>
      <c r="CD2741" s="216"/>
      <c r="CE2741" s="216"/>
      <c r="CL2741" s="215"/>
      <c r="CO2741" s="215"/>
      <c r="CP2741" s="215"/>
      <c r="CT2741" s="86"/>
    </row>
    <row r="2742" spans="6:98">
      <c r="F2742" s="215"/>
      <c r="S2742" s="216"/>
      <c r="T2742" s="216"/>
      <c r="U2742" s="216"/>
      <c r="V2742" s="216"/>
      <c r="W2742" s="216"/>
      <c r="X2742" s="216"/>
      <c r="Y2742" s="216"/>
      <c r="Z2742" s="216"/>
      <c r="AA2742" s="216"/>
      <c r="AB2742" s="216"/>
      <c r="AC2742" s="216"/>
      <c r="AD2742" s="216"/>
      <c r="AH2742" s="216"/>
      <c r="AI2742" s="216"/>
      <c r="AL2742" s="216"/>
      <c r="AM2742" s="216"/>
      <c r="AP2742" s="216"/>
      <c r="AQ2742" s="216"/>
      <c r="AT2742" s="216"/>
      <c r="AU2742" s="216"/>
      <c r="AX2742" s="216"/>
      <c r="AY2742" s="216"/>
      <c r="BB2742" s="216"/>
      <c r="BC2742" s="216"/>
      <c r="BF2742" s="216"/>
      <c r="BG2742" s="216"/>
      <c r="BJ2742" s="216"/>
      <c r="BK2742" s="216"/>
      <c r="BN2742" s="216"/>
      <c r="BO2742" s="216"/>
      <c r="BR2742" s="216"/>
      <c r="BS2742" s="216"/>
      <c r="BV2742" s="216"/>
      <c r="BW2742" s="216"/>
      <c r="BZ2742" s="216"/>
      <c r="CA2742" s="216"/>
      <c r="CD2742" s="216"/>
      <c r="CE2742" s="216"/>
      <c r="CL2742" s="215"/>
      <c r="CO2742" s="215"/>
      <c r="CP2742" s="215"/>
      <c r="CT2742" s="86"/>
    </row>
    <row r="2743" spans="6:98">
      <c r="F2743" s="215"/>
      <c r="S2743" s="216"/>
      <c r="T2743" s="216"/>
      <c r="U2743" s="216"/>
      <c r="V2743" s="216"/>
      <c r="W2743" s="216"/>
      <c r="X2743" s="216"/>
      <c r="Y2743" s="216"/>
      <c r="Z2743" s="216"/>
      <c r="AA2743" s="216"/>
      <c r="AB2743" s="216"/>
      <c r="AC2743" s="216"/>
      <c r="AD2743" s="216"/>
      <c r="AH2743" s="216"/>
      <c r="AI2743" s="216"/>
      <c r="AL2743" s="216"/>
      <c r="AM2743" s="216"/>
      <c r="AP2743" s="216"/>
      <c r="AQ2743" s="216"/>
      <c r="AT2743" s="216"/>
      <c r="AU2743" s="216"/>
      <c r="AX2743" s="216"/>
      <c r="AY2743" s="216"/>
      <c r="BB2743" s="216"/>
      <c r="BC2743" s="216"/>
      <c r="BF2743" s="216"/>
      <c r="BG2743" s="216"/>
      <c r="BJ2743" s="216"/>
      <c r="BK2743" s="216"/>
      <c r="BN2743" s="216"/>
      <c r="BO2743" s="216"/>
      <c r="BR2743" s="216"/>
      <c r="BS2743" s="216"/>
      <c r="BV2743" s="216"/>
      <c r="BW2743" s="216"/>
      <c r="BZ2743" s="216"/>
      <c r="CA2743" s="216"/>
      <c r="CD2743" s="216"/>
      <c r="CE2743" s="216"/>
      <c r="CL2743" s="215"/>
      <c r="CO2743" s="215"/>
      <c r="CP2743" s="215"/>
      <c r="CT2743" s="86"/>
    </row>
    <row r="2744" spans="6:98">
      <c r="F2744" s="215"/>
      <c r="S2744" s="216"/>
      <c r="T2744" s="216"/>
      <c r="U2744" s="216"/>
      <c r="V2744" s="216"/>
      <c r="W2744" s="216"/>
      <c r="X2744" s="216"/>
      <c r="Y2744" s="216"/>
      <c r="Z2744" s="216"/>
      <c r="AA2744" s="216"/>
      <c r="AB2744" s="216"/>
      <c r="AC2744" s="216"/>
      <c r="AD2744" s="216"/>
      <c r="AH2744" s="216"/>
      <c r="AI2744" s="216"/>
      <c r="AL2744" s="216"/>
      <c r="AM2744" s="216"/>
      <c r="AP2744" s="216"/>
      <c r="AQ2744" s="216"/>
      <c r="AT2744" s="216"/>
      <c r="AU2744" s="216"/>
      <c r="AX2744" s="216"/>
      <c r="AY2744" s="216"/>
      <c r="BB2744" s="216"/>
      <c r="BC2744" s="216"/>
      <c r="BF2744" s="216"/>
      <c r="BG2744" s="216"/>
      <c r="BJ2744" s="216"/>
      <c r="BK2744" s="216"/>
      <c r="BN2744" s="216"/>
      <c r="BO2744" s="216"/>
      <c r="BR2744" s="216"/>
      <c r="BS2744" s="216"/>
      <c r="BV2744" s="216"/>
      <c r="BW2744" s="216"/>
      <c r="BZ2744" s="216"/>
      <c r="CA2744" s="216"/>
      <c r="CD2744" s="216"/>
      <c r="CE2744" s="216"/>
      <c r="CL2744" s="215"/>
      <c r="CO2744" s="215"/>
      <c r="CP2744" s="215"/>
      <c r="CT2744" s="86"/>
    </row>
    <row r="2745" spans="6:98">
      <c r="F2745" s="215"/>
      <c r="S2745" s="216"/>
      <c r="T2745" s="216"/>
      <c r="U2745" s="216"/>
      <c r="V2745" s="216"/>
      <c r="W2745" s="216"/>
      <c r="X2745" s="216"/>
      <c r="Y2745" s="216"/>
      <c r="Z2745" s="216"/>
      <c r="AA2745" s="216"/>
      <c r="AB2745" s="216"/>
      <c r="AC2745" s="216"/>
      <c r="AD2745" s="216"/>
      <c r="AH2745" s="216"/>
      <c r="AI2745" s="216"/>
      <c r="AL2745" s="216"/>
      <c r="AM2745" s="216"/>
      <c r="AP2745" s="216"/>
      <c r="AQ2745" s="216"/>
      <c r="AT2745" s="216"/>
      <c r="AU2745" s="216"/>
      <c r="AX2745" s="216"/>
      <c r="AY2745" s="216"/>
      <c r="BB2745" s="216"/>
      <c r="BC2745" s="216"/>
      <c r="BF2745" s="216"/>
      <c r="BG2745" s="216"/>
      <c r="BJ2745" s="216"/>
      <c r="BK2745" s="216"/>
      <c r="BN2745" s="216"/>
      <c r="BO2745" s="216"/>
      <c r="BR2745" s="216"/>
      <c r="BS2745" s="216"/>
      <c r="BV2745" s="216"/>
      <c r="BW2745" s="216"/>
      <c r="BZ2745" s="216"/>
      <c r="CA2745" s="216"/>
      <c r="CD2745" s="216"/>
      <c r="CE2745" s="216"/>
      <c r="CL2745" s="215"/>
      <c r="CO2745" s="215"/>
      <c r="CP2745" s="215"/>
      <c r="CT2745" s="86"/>
    </row>
    <row r="2746" spans="6:98">
      <c r="F2746" s="215"/>
      <c r="S2746" s="216"/>
      <c r="T2746" s="216"/>
      <c r="U2746" s="216"/>
      <c r="V2746" s="216"/>
      <c r="W2746" s="216"/>
      <c r="X2746" s="216"/>
      <c r="Y2746" s="216"/>
      <c r="Z2746" s="216"/>
      <c r="AA2746" s="216"/>
      <c r="AB2746" s="216"/>
      <c r="AC2746" s="216"/>
      <c r="AD2746" s="216"/>
      <c r="AH2746" s="216"/>
      <c r="AI2746" s="216"/>
      <c r="AL2746" s="216"/>
      <c r="AM2746" s="216"/>
      <c r="AP2746" s="216"/>
      <c r="AQ2746" s="216"/>
      <c r="AT2746" s="216"/>
      <c r="AU2746" s="216"/>
      <c r="AX2746" s="216"/>
      <c r="AY2746" s="216"/>
      <c r="BB2746" s="216"/>
      <c r="BC2746" s="216"/>
      <c r="BF2746" s="216"/>
      <c r="BG2746" s="216"/>
      <c r="BJ2746" s="216"/>
      <c r="BK2746" s="216"/>
      <c r="BN2746" s="216"/>
      <c r="BO2746" s="216"/>
      <c r="BR2746" s="216"/>
      <c r="BS2746" s="216"/>
      <c r="BV2746" s="216"/>
      <c r="BW2746" s="216"/>
      <c r="BZ2746" s="216"/>
      <c r="CA2746" s="216"/>
      <c r="CD2746" s="216"/>
      <c r="CE2746" s="216"/>
      <c r="CL2746" s="215"/>
      <c r="CO2746" s="215"/>
      <c r="CP2746" s="215"/>
      <c r="CT2746" s="86"/>
    </row>
    <row r="2747" spans="6:98">
      <c r="F2747" s="215"/>
      <c r="S2747" s="216"/>
      <c r="T2747" s="216"/>
      <c r="U2747" s="216"/>
      <c r="V2747" s="216"/>
      <c r="W2747" s="216"/>
      <c r="X2747" s="216"/>
      <c r="Y2747" s="216"/>
      <c r="Z2747" s="216"/>
      <c r="AA2747" s="216"/>
      <c r="AB2747" s="216"/>
      <c r="AC2747" s="216"/>
      <c r="AD2747" s="216"/>
      <c r="AH2747" s="216"/>
      <c r="AI2747" s="216"/>
      <c r="AL2747" s="216"/>
      <c r="AM2747" s="216"/>
      <c r="AP2747" s="216"/>
      <c r="AQ2747" s="216"/>
      <c r="AT2747" s="216"/>
      <c r="AU2747" s="216"/>
      <c r="AX2747" s="216"/>
      <c r="AY2747" s="216"/>
      <c r="BB2747" s="216"/>
      <c r="BC2747" s="216"/>
      <c r="BF2747" s="216"/>
      <c r="BG2747" s="216"/>
      <c r="BJ2747" s="216"/>
      <c r="BK2747" s="216"/>
      <c r="BN2747" s="216"/>
      <c r="BO2747" s="216"/>
      <c r="BR2747" s="216"/>
      <c r="BS2747" s="216"/>
      <c r="BV2747" s="216"/>
      <c r="BW2747" s="216"/>
      <c r="BZ2747" s="216"/>
      <c r="CA2747" s="216"/>
      <c r="CD2747" s="216"/>
      <c r="CE2747" s="216"/>
      <c r="CL2747" s="215"/>
      <c r="CO2747" s="215"/>
      <c r="CP2747" s="215"/>
      <c r="CT2747" s="86"/>
    </row>
    <row r="2748" spans="6:98">
      <c r="F2748" s="215"/>
      <c r="S2748" s="216"/>
      <c r="T2748" s="216"/>
      <c r="U2748" s="216"/>
      <c r="V2748" s="216"/>
      <c r="W2748" s="216"/>
      <c r="X2748" s="216"/>
      <c r="Y2748" s="216"/>
      <c r="Z2748" s="216"/>
      <c r="AA2748" s="216"/>
      <c r="AB2748" s="216"/>
      <c r="AC2748" s="216"/>
      <c r="AD2748" s="216"/>
      <c r="AH2748" s="216"/>
      <c r="AI2748" s="216"/>
      <c r="AL2748" s="216"/>
      <c r="AM2748" s="216"/>
      <c r="AP2748" s="216"/>
      <c r="AQ2748" s="216"/>
      <c r="AT2748" s="216"/>
      <c r="AU2748" s="216"/>
      <c r="AX2748" s="216"/>
      <c r="AY2748" s="216"/>
      <c r="BB2748" s="216"/>
      <c r="BC2748" s="216"/>
      <c r="BF2748" s="216"/>
      <c r="BG2748" s="216"/>
      <c r="BJ2748" s="216"/>
      <c r="BK2748" s="216"/>
      <c r="BN2748" s="216"/>
      <c r="BO2748" s="216"/>
      <c r="BR2748" s="216"/>
      <c r="BS2748" s="216"/>
      <c r="BV2748" s="216"/>
      <c r="BW2748" s="216"/>
      <c r="BZ2748" s="216"/>
      <c r="CA2748" s="216"/>
      <c r="CD2748" s="216"/>
      <c r="CE2748" s="216"/>
      <c r="CL2748" s="215"/>
      <c r="CO2748" s="215"/>
      <c r="CP2748" s="215"/>
      <c r="CT2748" s="86"/>
    </row>
    <row r="2749" spans="6:98">
      <c r="F2749" s="215"/>
      <c r="S2749" s="216"/>
      <c r="T2749" s="216"/>
      <c r="U2749" s="216"/>
      <c r="V2749" s="216"/>
      <c r="W2749" s="216"/>
      <c r="X2749" s="216"/>
      <c r="Y2749" s="216"/>
      <c r="Z2749" s="216"/>
      <c r="AA2749" s="216"/>
      <c r="AB2749" s="216"/>
      <c r="AC2749" s="216"/>
      <c r="AD2749" s="216"/>
      <c r="AH2749" s="216"/>
      <c r="AI2749" s="216"/>
      <c r="AL2749" s="216"/>
      <c r="AM2749" s="216"/>
      <c r="AP2749" s="216"/>
      <c r="AQ2749" s="216"/>
      <c r="AT2749" s="216"/>
      <c r="AU2749" s="216"/>
      <c r="AX2749" s="216"/>
      <c r="AY2749" s="216"/>
      <c r="BB2749" s="216"/>
      <c r="BC2749" s="216"/>
      <c r="BF2749" s="216"/>
      <c r="BG2749" s="216"/>
      <c r="BJ2749" s="216"/>
      <c r="BK2749" s="216"/>
      <c r="BN2749" s="216"/>
      <c r="BO2749" s="216"/>
      <c r="BR2749" s="216"/>
      <c r="BS2749" s="216"/>
      <c r="BV2749" s="216"/>
      <c r="BW2749" s="216"/>
      <c r="BZ2749" s="216"/>
      <c r="CA2749" s="216"/>
      <c r="CD2749" s="216"/>
      <c r="CE2749" s="216"/>
      <c r="CL2749" s="215"/>
      <c r="CO2749" s="215"/>
      <c r="CP2749" s="215"/>
      <c r="CT2749" s="86"/>
    </row>
    <row r="2750" spans="6:98">
      <c r="F2750" s="215"/>
      <c r="S2750" s="216"/>
      <c r="T2750" s="216"/>
      <c r="U2750" s="216"/>
      <c r="V2750" s="216"/>
      <c r="W2750" s="216"/>
      <c r="X2750" s="216"/>
      <c r="Y2750" s="216"/>
      <c r="Z2750" s="216"/>
      <c r="AA2750" s="216"/>
      <c r="AB2750" s="216"/>
      <c r="AC2750" s="216"/>
      <c r="AD2750" s="216"/>
      <c r="AH2750" s="216"/>
      <c r="AI2750" s="216"/>
      <c r="AL2750" s="216"/>
      <c r="AM2750" s="216"/>
      <c r="AP2750" s="216"/>
      <c r="AQ2750" s="216"/>
      <c r="AT2750" s="216"/>
      <c r="AU2750" s="216"/>
      <c r="AX2750" s="216"/>
      <c r="AY2750" s="216"/>
      <c r="BB2750" s="216"/>
      <c r="BC2750" s="216"/>
      <c r="BF2750" s="216"/>
      <c r="BG2750" s="216"/>
      <c r="BJ2750" s="216"/>
      <c r="BK2750" s="216"/>
      <c r="BN2750" s="216"/>
      <c r="BO2750" s="216"/>
      <c r="BR2750" s="216"/>
      <c r="BS2750" s="216"/>
      <c r="BV2750" s="216"/>
      <c r="BW2750" s="216"/>
      <c r="BZ2750" s="216"/>
      <c r="CA2750" s="216"/>
      <c r="CD2750" s="216"/>
      <c r="CE2750" s="216"/>
      <c r="CL2750" s="215"/>
      <c r="CO2750" s="215"/>
      <c r="CP2750" s="215"/>
      <c r="CT2750" s="86"/>
    </row>
    <row r="2751" spans="6:98">
      <c r="F2751" s="215"/>
      <c r="S2751" s="216"/>
      <c r="T2751" s="216"/>
      <c r="U2751" s="216"/>
      <c r="V2751" s="216"/>
      <c r="W2751" s="216"/>
      <c r="X2751" s="216"/>
      <c r="Y2751" s="216"/>
      <c r="Z2751" s="216"/>
      <c r="AA2751" s="216"/>
      <c r="AB2751" s="216"/>
      <c r="AC2751" s="216"/>
      <c r="AD2751" s="216"/>
      <c r="AH2751" s="216"/>
      <c r="AI2751" s="216"/>
      <c r="AL2751" s="216"/>
      <c r="AM2751" s="216"/>
      <c r="AP2751" s="216"/>
      <c r="AQ2751" s="216"/>
      <c r="AT2751" s="216"/>
      <c r="AU2751" s="216"/>
      <c r="AX2751" s="216"/>
      <c r="AY2751" s="216"/>
      <c r="BB2751" s="216"/>
      <c r="BC2751" s="216"/>
      <c r="BF2751" s="216"/>
      <c r="BG2751" s="216"/>
      <c r="BJ2751" s="216"/>
      <c r="BK2751" s="216"/>
      <c r="BN2751" s="216"/>
      <c r="BO2751" s="216"/>
      <c r="BR2751" s="216"/>
      <c r="BS2751" s="216"/>
      <c r="BV2751" s="216"/>
      <c r="BW2751" s="216"/>
      <c r="BZ2751" s="216"/>
      <c r="CA2751" s="216"/>
      <c r="CD2751" s="216"/>
      <c r="CE2751" s="216"/>
      <c r="CL2751" s="215"/>
      <c r="CO2751" s="215"/>
      <c r="CP2751" s="215"/>
      <c r="CT2751" s="86"/>
    </row>
    <row r="2752" spans="6:98">
      <c r="F2752" s="215"/>
      <c r="S2752" s="216"/>
      <c r="T2752" s="216"/>
      <c r="U2752" s="216"/>
      <c r="V2752" s="216"/>
      <c r="W2752" s="216"/>
      <c r="X2752" s="216"/>
      <c r="Y2752" s="216"/>
      <c r="Z2752" s="216"/>
      <c r="AA2752" s="216"/>
      <c r="AB2752" s="216"/>
      <c r="AC2752" s="216"/>
      <c r="AD2752" s="216"/>
      <c r="AH2752" s="216"/>
      <c r="AI2752" s="216"/>
      <c r="AL2752" s="216"/>
      <c r="AM2752" s="216"/>
      <c r="AP2752" s="216"/>
      <c r="AQ2752" s="216"/>
      <c r="AT2752" s="216"/>
      <c r="AU2752" s="216"/>
      <c r="AX2752" s="216"/>
      <c r="AY2752" s="216"/>
      <c r="BB2752" s="216"/>
      <c r="BC2752" s="216"/>
      <c r="BF2752" s="216"/>
      <c r="BG2752" s="216"/>
      <c r="BJ2752" s="216"/>
      <c r="BK2752" s="216"/>
      <c r="BN2752" s="216"/>
      <c r="BO2752" s="216"/>
      <c r="BR2752" s="216"/>
      <c r="BS2752" s="216"/>
      <c r="BV2752" s="216"/>
      <c r="BW2752" s="216"/>
      <c r="BZ2752" s="216"/>
      <c r="CA2752" s="216"/>
      <c r="CD2752" s="216"/>
      <c r="CE2752" s="216"/>
      <c r="CL2752" s="215"/>
      <c r="CO2752" s="215"/>
      <c r="CP2752" s="215"/>
      <c r="CT2752" s="86"/>
    </row>
    <row r="2753" spans="2:104">
      <c r="F2753" s="215"/>
      <c r="S2753" s="216"/>
      <c r="T2753" s="216"/>
      <c r="U2753" s="216"/>
      <c r="V2753" s="216"/>
      <c r="W2753" s="216"/>
      <c r="X2753" s="216"/>
      <c r="Y2753" s="216"/>
      <c r="Z2753" s="216"/>
      <c r="AA2753" s="216"/>
      <c r="AB2753" s="216"/>
      <c r="AC2753" s="216"/>
      <c r="AD2753" s="216"/>
      <c r="AH2753" s="216"/>
      <c r="AI2753" s="216"/>
      <c r="AL2753" s="216"/>
      <c r="AM2753" s="216"/>
      <c r="AP2753" s="216"/>
      <c r="AQ2753" s="216"/>
      <c r="AT2753" s="216"/>
      <c r="AU2753" s="216"/>
      <c r="AX2753" s="216"/>
      <c r="AY2753" s="216"/>
      <c r="BB2753" s="216"/>
      <c r="BC2753" s="216"/>
      <c r="BF2753" s="216"/>
      <c r="BG2753" s="216"/>
      <c r="BJ2753" s="216"/>
      <c r="BK2753" s="216"/>
      <c r="BN2753" s="216"/>
      <c r="BO2753" s="216"/>
      <c r="BR2753" s="216"/>
      <c r="BS2753" s="216"/>
      <c r="BV2753" s="216"/>
      <c r="BW2753" s="216"/>
      <c r="BZ2753" s="216"/>
      <c r="CA2753" s="216"/>
      <c r="CD2753" s="216"/>
      <c r="CE2753" s="216"/>
      <c r="CL2753" s="215"/>
      <c r="CO2753" s="215"/>
      <c r="CP2753" s="215"/>
      <c r="CT2753" s="86"/>
    </row>
    <row r="2754" spans="2:104">
      <c r="F2754" s="215"/>
      <c r="S2754" s="216"/>
      <c r="T2754" s="216"/>
      <c r="U2754" s="216"/>
      <c r="V2754" s="216"/>
      <c r="W2754" s="216"/>
      <c r="X2754" s="216"/>
      <c r="Y2754" s="216"/>
      <c r="Z2754" s="216"/>
      <c r="AA2754" s="216"/>
      <c r="AB2754" s="216"/>
      <c r="AC2754" s="216"/>
      <c r="AD2754" s="216"/>
      <c r="AH2754" s="216"/>
      <c r="AI2754" s="216"/>
      <c r="AL2754" s="216"/>
      <c r="AM2754" s="216"/>
      <c r="AP2754" s="216"/>
      <c r="AQ2754" s="216"/>
      <c r="AT2754" s="216"/>
      <c r="AU2754" s="216"/>
      <c r="AX2754" s="216"/>
      <c r="AY2754" s="216"/>
      <c r="BB2754" s="216"/>
      <c r="BC2754" s="216"/>
      <c r="BF2754" s="216"/>
      <c r="BG2754" s="216"/>
      <c r="BJ2754" s="216"/>
      <c r="BK2754" s="216"/>
      <c r="BN2754" s="216"/>
      <c r="BO2754" s="216"/>
      <c r="BR2754" s="216"/>
      <c r="BS2754" s="216"/>
      <c r="BV2754" s="216"/>
      <c r="BW2754" s="216"/>
      <c r="BZ2754" s="216"/>
      <c r="CA2754" s="216"/>
      <c r="CD2754" s="216"/>
      <c r="CE2754" s="216"/>
      <c r="CL2754" s="215"/>
      <c r="CO2754" s="215"/>
      <c r="CP2754" s="215"/>
      <c r="CT2754" s="86"/>
    </row>
    <row r="2755" spans="2:104">
      <c r="F2755" s="215"/>
      <c r="S2755" s="216"/>
      <c r="T2755" s="216"/>
      <c r="U2755" s="216"/>
      <c r="V2755" s="216"/>
      <c r="W2755" s="216"/>
      <c r="X2755" s="216"/>
      <c r="Y2755" s="216"/>
      <c r="Z2755" s="216"/>
      <c r="AA2755" s="216"/>
      <c r="AB2755" s="216"/>
      <c r="AC2755" s="216"/>
      <c r="AD2755" s="216"/>
      <c r="AH2755" s="216"/>
      <c r="AI2755" s="216"/>
      <c r="AL2755" s="216"/>
      <c r="AM2755" s="216"/>
      <c r="AP2755" s="216"/>
      <c r="AQ2755" s="216"/>
      <c r="AT2755" s="216"/>
      <c r="AU2755" s="216"/>
      <c r="AX2755" s="216"/>
      <c r="AY2755" s="216"/>
      <c r="BB2755" s="216"/>
      <c r="BC2755" s="216"/>
      <c r="BF2755" s="216"/>
      <c r="BG2755" s="216"/>
      <c r="BJ2755" s="216"/>
      <c r="BK2755" s="216"/>
      <c r="BN2755" s="216"/>
      <c r="BO2755" s="216"/>
      <c r="BR2755" s="216"/>
      <c r="BS2755" s="216"/>
      <c r="BV2755" s="216"/>
      <c r="BW2755" s="216"/>
      <c r="BZ2755" s="216"/>
      <c r="CA2755" s="216"/>
      <c r="CD2755" s="216"/>
      <c r="CE2755" s="216"/>
      <c r="CL2755" s="215"/>
      <c r="CO2755" s="215"/>
      <c r="CP2755" s="215"/>
      <c r="CT2755" s="86"/>
    </row>
    <row r="2756" spans="2:104">
      <c r="F2756" s="215"/>
      <c r="S2756" s="216"/>
      <c r="T2756" s="216"/>
      <c r="U2756" s="216"/>
      <c r="V2756" s="216"/>
      <c r="W2756" s="216"/>
      <c r="X2756" s="216"/>
      <c r="Y2756" s="216"/>
      <c r="Z2756" s="216"/>
      <c r="AA2756" s="216"/>
      <c r="AB2756" s="216"/>
      <c r="AC2756" s="216"/>
      <c r="AD2756" s="216"/>
      <c r="AH2756" s="216"/>
      <c r="AI2756" s="216"/>
      <c r="AL2756" s="216"/>
      <c r="AM2756" s="216"/>
      <c r="AP2756" s="216"/>
      <c r="AQ2756" s="216"/>
      <c r="AT2756" s="216"/>
      <c r="AU2756" s="216"/>
      <c r="AX2756" s="216"/>
      <c r="AY2756" s="216"/>
      <c r="BB2756" s="216"/>
      <c r="BC2756" s="216"/>
      <c r="BF2756" s="216"/>
      <c r="BG2756" s="216"/>
      <c r="BJ2756" s="216"/>
      <c r="BK2756" s="216"/>
      <c r="BN2756" s="216"/>
      <c r="BO2756" s="216"/>
      <c r="BR2756" s="216"/>
      <c r="BS2756" s="216"/>
      <c r="BV2756" s="216"/>
      <c r="BW2756" s="216"/>
      <c r="BZ2756" s="216"/>
      <c r="CA2756" s="216"/>
      <c r="CD2756" s="216"/>
      <c r="CE2756" s="216"/>
      <c r="CL2756" s="215"/>
      <c r="CO2756" s="215"/>
      <c r="CP2756" s="215"/>
      <c r="CT2756" s="86"/>
    </row>
    <row r="2757" spans="2:104">
      <c r="F2757" s="215"/>
      <c r="S2757" s="216"/>
      <c r="T2757" s="216"/>
      <c r="U2757" s="216"/>
      <c r="V2757" s="216"/>
      <c r="W2757" s="216"/>
      <c r="X2757" s="216"/>
      <c r="Y2757" s="216"/>
      <c r="Z2757" s="216"/>
      <c r="AA2757" s="216"/>
      <c r="AB2757" s="216"/>
      <c r="AC2757" s="216"/>
      <c r="AD2757" s="216"/>
      <c r="AH2757" s="216"/>
      <c r="AI2757" s="216"/>
      <c r="AL2757" s="216"/>
      <c r="AM2757" s="216"/>
      <c r="AP2757" s="216"/>
      <c r="AQ2757" s="216"/>
      <c r="AT2757" s="216"/>
      <c r="AU2757" s="216"/>
      <c r="AX2757" s="216"/>
      <c r="AY2757" s="216"/>
      <c r="BB2757" s="216"/>
      <c r="BC2757" s="216"/>
      <c r="BF2757" s="216"/>
      <c r="BG2757" s="216"/>
      <c r="BJ2757" s="216"/>
      <c r="BK2757" s="216"/>
      <c r="BN2757" s="216"/>
      <c r="BO2757" s="216"/>
      <c r="BR2757" s="216"/>
      <c r="BS2757" s="216"/>
      <c r="BV2757" s="216"/>
      <c r="BW2757" s="216"/>
      <c r="BZ2757" s="216"/>
      <c r="CA2757" s="216"/>
      <c r="CD2757" s="216"/>
      <c r="CE2757" s="216"/>
      <c r="CL2757" s="215"/>
      <c r="CO2757" s="215"/>
      <c r="CP2757" s="215"/>
      <c r="CT2757" s="86"/>
    </row>
    <row r="2758" spans="2:104">
      <c r="B2758" s="73"/>
      <c r="C2758" s="73"/>
      <c r="D2758" s="71"/>
      <c r="E2758" s="73"/>
      <c r="F2758" s="73"/>
      <c r="G2758" s="71"/>
      <c r="H2758" s="22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15"/>
      <c r="S2759" s="216"/>
      <c r="T2759" s="216"/>
      <c r="U2759" s="216"/>
      <c r="V2759" s="216"/>
      <c r="W2759" s="216"/>
      <c r="X2759" s="216"/>
      <c r="Y2759" s="216"/>
      <c r="Z2759" s="216"/>
      <c r="AA2759" s="216"/>
      <c r="AB2759" s="216"/>
      <c r="AC2759" s="216"/>
      <c r="AD2759" s="216"/>
      <c r="AH2759" s="216"/>
      <c r="AI2759" s="216"/>
      <c r="AL2759" s="216"/>
      <c r="AM2759" s="216"/>
      <c r="AP2759" s="216"/>
      <c r="AQ2759" s="216"/>
      <c r="AT2759" s="216"/>
      <c r="AU2759" s="216"/>
      <c r="AX2759" s="216"/>
      <c r="AY2759" s="216"/>
      <c r="BB2759" s="216"/>
      <c r="BC2759" s="216"/>
      <c r="BF2759" s="216"/>
      <c r="BG2759" s="216"/>
      <c r="BJ2759" s="216"/>
      <c r="BK2759" s="216"/>
      <c r="BN2759" s="216"/>
      <c r="BO2759" s="216"/>
      <c r="BR2759" s="216"/>
      <c r="BS2759" s="216"/>
      <c r="BV2759" s="216"/>
      <c r="BW2759" s="216"/>
      <c r="BZ2759" s="216"/>
      <c r="CA2759" s="216"/>
      <c r="CD2759" s="216"/>
      <c r="CE2759" s="216"/>
      <c r="CL2759" s="215"/>
      <c r="CP2759" s="215"/>
      <c r="CT2759" s="86"/>
    </row>
    <row r="2760" spans="2:104">
      <c r="F2760" s="215"/>
      <c r="S2760" s="216"/>
      <c r="T2760" s="216"/>
      <c r="U2760" s="216"/>
      <c r="V2760" s="216"/>
      <c r="W2760" s="216"/>
      <c r="X2760" s="216"/>
      <c r="Y2760" s="216"/>
      <c r="Z2760" s="216"/>
      <c r="AA2760" s="216"/>
      <c r="AB2760" s="216"/>
      <c r="AC2760" s="216"/>
      <c r="AD2760" s="216"/>
      <c r="AH2760" s="216"/>
      <c r="AI2760" s="216"/>
      <c r="AL2760" s="216"/>
      <c r="AM2760" s="216"/>
      <c r="AP2760" s="216"/>
      <c r="AQ2760" s="216"/>
      <c r="AT2760" s="216"/>
      <c r="AU2760" s="216"/>
      <c r="AX2760" s="216"/>
      <c r="AY2760" s="216"/>
      <c r="BB2760" s="216"/>
      <c r="BC2760" s="216"/>
      <c r="BF2760" s="216"/>
      <c r="BG2760" s="216"/>
      <c r="BJ2760" s="216"/>
      <c r="BK2760" s="216"/>
      <c r="BN2760" s="216"/>
      <c r="BO2760" s="216"/>
      <c r="BR2760" s="216"/>
      <c r="BS2760" s="216"/>
      <c r="BV2760" s="216"/>
      <c r="BW2760" s="216"/>
      <c r="BZ2760" s="216"/>
      <c r="CA2760" s="216"/>
      <c r="CD2760" s="216"/>
      <c r="CE2760" s="216"/>
      <c r="CL2760" s="215"/>
      <c r="CP2760" s="215"/>
      <c r="CT2760" s="86"/>
    </row>
    <row r="2761" spans="2:104">
      <c r="F2761" s="215"/>
      <c r="S2761" s="216"/>
      <c r="T2761" s="216"/>
      <c r="U2761" s="216"/>
      <c r="V2761" s="216"/>
      <c r="W2761" s="216"/>
      <c r="X2761" s="216"/>
      <c r="Y2761" s="216"/>
      <c r="Z2761" s="216"/>
      <c r="AA2761" s="216"/>
      <c r="AB2761" s="216"/>
      <c r="AC2761" s="216"/>
      <c r="AD2761" s="216"/>
      <c r="AH2761" s="216"/>
      <c r="AI2761" s="216"/>
      <c r="AL2761" s="216"/>
      <c r="AM2761" s="216"/>
      <c r="AP2761" s="216"/>
      <c r="AQ2761" s="216"/>
      <c r="AT2761" s="216"/>
      <c r="AU2761" s="216"/>
      <c r="AX2761" s="216"/>
      <c r="AY2761" s="216"/>
      <c r="BB2761" s="216"/>
      <c r="BC2761" s="216"/>
      <c r="BF2761" s="216"/>
      <c r="BG2761" s="216"/>
      <c r="BJ2761" s="216"/>
      <c r="BK2761" s="216"/>
      <c r="BN2761" s="216"/>
      <c r="BO2761" s="216"/>
      <c r="BR2761" s="216"/>
      <c r="BS2761" s="216"/>
      <c r="BV2761" s="216"/>
      <c r="BW2761" s="216"/>
      <c r="BZ2761" s="216"/>
      <c r="CA2761" s="216"/>
      <c r="CD2761" s="216"/>
      <c r="CE2761" s="216"/>
      <c r="CL2761" s="215"/>
      <c r="CP2761" s="215"/>
      <c r="CT2761" s="86"/>
    </row>
    <row r="2762" spans="2:104">
      <c r="F2762" s="215"/>
      <c r="S2762" s="216"/>
      <c r="T2762" s="216"/>
      <c r="U2762" s="216"/>
      <c r="V2762" s="216"/>
      <c r="W2762" s="216"/>
      <c r="X2762" s="216"/>
      <c r="Y2762" s="216"/>
      <c r="Z2762" s="216"/>
      <c r="AA2762" s="216"/>
      <c r="AB2762" s="216"/>
      <c r="AC2762" s="216"/>
      <c r="AD2762" s="216"/>
      <c r="AH2762" s="216"/>
      <c r="AI2762" s="216"/>
      <c r="AL2762" s="216"/>
      <c r="AM2762" s="216"/>
      <c r="AP2762" s="216"/>
      <c r="AQ2762" s="216"/>
      <c r="AT2762" s="216"/>
      <c r="AU2762" s="216"/>
      <c r="AX2762" s="216"/>
      <c r="AY2762" s="216"/>
      <c r="BB2762" s="216"/>
      <c r="BC2762" s="216"/>
      <c r="BF2762" s="216"/>
      <c r="BG2762" s="216"/>
      <c r="BJ2762" s="216"/>
      <c r="BK2762" s="216"/>
      <c r="BN2762" s="216"/>
      <c r="BO2762" s="216"/>
      <c r="BR2762" s="216"/>
      <c r="BS2762" s="216"/>
      <c r="BV2762" s="216"/>
      <c r="BW2762" s="216"/>
      <c r="BZ2762" s="216"/>
      <c r="CA2762" s="216"/>
      <c r="CD2762" s="216"/>
      <c r="CE2762" s="216"/>
      <c r="CL2762" s="215"/>
      <c r="CP2762" s="215"/>
      <c r="CT2762" s="86"/>
    </row>
    <row r="2763" spans="2:104">
      <c r="F2763" s="215"/>
      <c r="S2763" s="216"/>
      <c r="T2763" s="216"/>
      <c r="U2763" s="216"/>
      <c r="V2763" s="216"/>
      <c r="W2763" s="216"/>
      <c r="X2763" s="216"/>
      <c r="Y2763" s="216"/>
      <c r="Z2763" s="216"/>
      <c r="AA2763" s="216"/>
      <c r="AB2763" s="216"/>
      <c r="AC2763" s="216"/>
      <c r="AD2763" s="216"/>
      <c r="AH2763" s="216"/>
      <c r="AI2763" s="216"/>
      <c r="AL2763" s="216"/>
      <c r="AM2763" s="216"/>
      <c r="AP2763" s="216"/>
      <c r="AQ2763" s="216"/>
      <c r="AT2763" s="216"/>
      <c r="AU2763" s="216"/>
      <c r="AX2763" s="216"/>
      <c r="AY2763" s="216"/>
      <c r="BB2763" s="216"/>
      <c r="BC2763" s="216"/>
      <c r="BF2763" s="216"/>
      <c r="BG2763" s="216"/>
      <c r="BJ2763" s="216"/>
      <c r="BK2763" s="216"/>
      <c r="BN2763" s="216"/>
      <c r="BO2763" s="216"/>
      <c r="BR2763" s="216"/>
      <c r="BS2763" s="216"/>
      <c r="BV2763" s="216"/>
      <c r="BW2763" s="216"/>
      <c r="BZ2763" s="216"/>
      <c r="CA2763" s="216"/>
      <c r="CD2763" s="216"/>
      <c r="CE2763" s="216"/>
      <c r="CL2763" s="215"/>
      <c r="CP2763" s="215"/>
      <c r="CT2763" s="86"/>
    </row>
    <row r="2764" spans="2:104">
      <c r="F2764" s="215"/>
      <c r="S2764" s="216"/>
      <c r="T2764" s="216"/>
      <c r="U2764" s="216"/>
      <c r="V2764" s="216"/>
      <c r="W2764" s="216"/>
      <c r="X2764" s="216"/>
      <c r="Y2764" s="216"/>
      <c r="Z2764" s="216"/>
      <c r="AA2764" s="216"/>
      <c r="AB2764" s="216"/>
      <c r="AC2764" s="216"/>
      <c r="AD2764" s="216"/>
      <c r="AH2764" s="216"/>
      <c r="AI2764" s="216"/>
      <c r="AL2764" s="216"/>
      <c r="AM2764" s="216"/>
      <c r="AP2764" s="216"/>
      <c r="AQ2764" s="216"/>
      <c r="AT2764" s="216"/>
      <c r="AU2764" s="216"/>
      <c r="AX2764" s="216"/>
      <c r="AY2764" s="216"/>
      <c r="BB2764" s="216"/>
      <c r="BC2764" s="216"/>
      <c r="BF2764" s="216"/>
      <c r="BG2764" s="216"/>
      <c r="BJ2764" s="216"/>
      <c r="BK2764" s="216"/>
      <c r="BN2764" s="216"/>
      <c r="BO2764" s="216"/>
      <c r="BR2764" s="216"/>
      <c r="BS2764" s="216"/>
      <c r="BV2764" s="216"/>
      <c r="BW2764" s="216"/>
      <c r="BZ2764" s="216"/>
      <c r="CA2764" s="216"/>
      <c r="CD2764" s="216"/>
      <c r="CE2764" s="216"/>
      <c r="CL2764" s="215"/>
      <c r="CP2764" s="215"/>
      <c r="CT2764" s="86"/>
    </row>
    <row r="2765" spans="2:104">
      <c r="F2765" s="215"/>
      <c r="S2765" s="216"/>
      <c r="T2765" s="216"/>
      <c r="U2765" s="216"/>
      <c r="V2765" s="216"/>
      <c r="W2765" s="216"/>
      <c r="X2765" s="216"/>
      <c r="Y2765" s="216"/>
      <c r="Z2765" s="216"/>
      <c r="AA2765" s="216"/>
      <c r="AB2765" s="216"/>
      <c r="AC2765" s="216"/>
      <c r="AD2765" s="216"/>
      <c r="AH2765" s="216"/>
      <c r="AI2765" s="216"/>
      <c r="AL2765" s="216"/>
      <c r="AM2765" s="216"/>
      <c r="AP2765" s="216"/>
      <c r="AQ2765" s="216"/>
      <c r="AT2765" s="216"/>
      <c r="AU2765" s="216"/>
      <c r="AX2765" s="216"/>
      <c r="AY2765" s="216"/>
      <c r="BB2765" s="216"/>
      <c r="BC2765" s="216"/>
      <c r="BF2765" s="216"/>
      <c r="BG2765" s="216"/>
      <c r="BJ2765" s="216"/>
      <c r="BK2765" s="216"/>
      <c r="BN2765" s="216"/>
      <c r="BO2765" s="216"/>
      <c r="BR2765" s="216"/>
      <c r="BS2765" s="216"/>
      <c r="BV2765" s="216"/>
      <c r="BW2765" s="216"/>
      <c r="BZ2765" s="216"/>
      <c r="CA2765" s="216"/>
      <c r="CD2765" s="216"/>
      <c r="CE2765" s="216"/>
      <c r="CL2765" s="215"/>
      <c r="CP2765" s="215"/>
      <c r="CT2765" s="86"/>
    </row>
    <row r="2766" spans="2:104">
      <c r="F2766" s="215"/>
      <c r="S2766" s="216"/>
      <c r="T2766" s="216"/>
      <c r="U2766" s="216"/>
      <c r="V2766" s="216"/>
      <c r="W2766" s="216"/>
      <c r="X2766" s="216"/>
      <c r="Y2766" s="216"/>
      <c r="Z2766" s="216"/>
      <c r="AA2766" s="216"/>
      <c r="AB2766" s="216"/>
      <c r="AC2766" s="216"/>
      <c r="AD2766" s="216"/>
      <c r="AH2766" s="216"/>
      <c r="AI2766" s="216"/>
      <c r="AL2766" s="216"/>
      <c r="AM2766" s="216"/>
      <c r="AP2766" s="216"/>
      <c r="AQ2766" s="216"/>
      <c r="AT2766" s="216"/>
      <c r="AU2766" s="216"/>
      <c r="AX2766" s="216"/>
      <c r="AY2766" s="216"/>
      <c r="BB2766" s="216"/>
      <c r="BC2766" s="216"/>
      <c r="BF2766" s="216"/>
      <c r="BG2766" s="216"/>
      <c r="BJ2766" s="216"/>
      <c r="BK2766" s="216"/>
      <c r="BN2766" s="216"/>
      <c r="BO2766" s="216"/>
      <c r="BR2766" s="216"/>
      <c r="BS2766" s="216"/>
      <c r="BV2766" s="216"/>
      <c r="BW2766" s="216"/>
      <c r="BZ2766" s="216"/>
      <c r="CA2766" s="216"/>
      <c r="CD2766" s="216"/>
      <c r="CE2766" s="216"/>
      <c r="CL2766" s="215"/>
      <c r="CP2766" s="215"/>
      <c r="CT2766" s="86"/>
    </row>
    <row r="2767" spans="2:104">
      <c r="F2767" s="215"/>
      <c r="S2767" s="216"/>
      <c r="T2767" s="216"/>
      <c r="U2767" s="216"/>
      <c r="V2767" s="216"/>
      <c r="W2767" s="216"/>
      <c r="X2767" s="216"/>
      <c r="Y2767" s="216"/>
      <c r="Z2767" s="216"/>
      <c r="AA2767" s="216"/>
      <c r="AB2767" s="216"/>
      <c r="AC2767" s="216"/>
      <c r="AD2767" s="216"/>
      <c r="AH2767" s="216"/>
      <c r="AI2767" s="216"/>
      <c r="AL2767" s="216"/>
      <c r="AM2767" s="216"/>
      <c r="AP2767" s="216"/>
      <c r="AQ2767" s="216"/>
      <c r="AT2767" s="216"/>
      <c r="AU2767" s="216"/>
      <c r="AX2767" s="216"/>
      <c r="AY2767" s="216"/>
      <c r="BB2767" s="216"/>
      <c r="BC2767" s="216"/>
      <c r="BF2767" s="216"/>
      <c r="BG2767" s="216"/>
      <c r="BJ2767" s="216"/>
      <c r="BK2767" s="216"/>
      <c r="BN2767" s="216"/>
      <c r="BO2767" s="216"/>
      <c r="BR2767" s="216"/>
      <c r="BS2767" s="216"/>
      <c r="BV2767" s="216"/>
      <c r="BW2767" s="216"/>
      <c r="BZ2767" s="216"/>
      <c r="CA2767" s="216"/>
      <c r="CD2767" s="216"/>
      <c r="CE2767" s="216"/>
      <c r="CL2767" s="215"/>
      <c r="CP2767" s="215"/>
      <c r="CT2767" s="86"/>
    </row>
    <row r="2768" spans="2:104">
      <c r="F2768" s="215"/>
      <c r="S2768" s="216"/>
      <c r="T2768" s="216"/>
      <c r="U2768" s="216"/>
      <c r="V2768" s="216"/>
      <c r="W2768" s="216"/>
      <c r="X2768" s="216"/>
      <c r="Y2768" s="216"/>
      <c r="Z2768" s="216"/>
      <c r="AA2768" s="216"/>
      <c r="AB2768" s="216"/>
      <c r="AC2768" s="216"/>
      <c r="AD2768" s="216"/>
      <c r="AH2768" s="216"/>
      <c r="AI2768" s="216"/>
      <c r="AL2768" s="216"/>
      <c r="AM2768" s="216"/>
      <c r="AP2768" s="216"/>
      <c r="AQ2768" s="216"/>
      <c r="AT2768" s="216"/>
      <c r="AU2768" s="216"/>
      <c r="AX2768" s="216"/>
      <c r="AY2768" s="216"/>
      <c r="BB2768" s="216"/>
      <c r="BC2768" s="216"/>
      <c r="BF2768" s="216"/>
      <c r="BG2768" s="216"/>
      <c r="BJ2768" s="216"/>
      <c r="BK2768" s="216"/>
      <c r="BN2768" s="216"/>
      <c r="BO2768" s="216"/>
      <c r="BR2768" s="216"/>
      <c r="BS2768" s="216"/>
      <c r="BV2768" s="216"/>
      <c r="BW2768" s="216"/>
      <c r="BZ2768" s="216"/>
      <c r="CA2768" s="216"/>
      <c r="CD2768" s="216"/>
      <c r="CE2768" s="216"/>
      <c r="CL2768" s="215"/>
      <c r="CP2768" s="215"/>
      <c r="CT2768" s="86"/>
    </row>
    <row r="2769" spans="6:98">
      <c r="F2769" s="215"/>
      <c r="S2769" s="216"/>
      <c r="T2769" s="216"/>
      <c r="U2769" s="216"/>
      <c r="V2769" s="216"/>
      <c r="W2769" s="216"/>
      <c r="X2769" s="216"/>
      <c r="Y2769" s="216"/>
      <c r="Z2769" s="216"/>
      <c r="AA2769" s="216"/>
      <c r="AB2769" s="216"/>
      <c r="AC2769" s="216"/>
      <c r="AD2769" s="216"/>
      <c r="AH2769" s="216"/>
      <c r="AI2769" s="216"/>
      <c r="AL2769" s="216"/>
      <c r="AM2769" s="216"/>
      <c r="AP2769" s="216"/>
      <c r="AQ2769" s="216"/>
      <c r="AT2769" s="216"/>
      <c r="AU2769" s="216"/>
      <c r="AX2769" s="216"/>
      <c r="AY2769" s="216"/>
      <c r="BB2769" s="216"/>
      <c r="BC2769" s="216"/>
      <c r="BF2769" s="216"/>
      <c r="BG2769" s="216"/>
      <c r="BJ2769" s="216"/>
      <c r="BK2769" s="216"/>
      <c r="BN2769" s="216"/>
      <c r="BO2769" s="216"/>
      <c r="BR2769" s="216"/>
      <c r="BS2769" s="216"/>
      <c r="BV2769" s="216"/>
      <c r="BW2769" s="216"/>
      <c r="BZ2769" s="216"/>
      <c r="CA2769" s="216"/>
      <c r="CD2769" s="216"/>
      <c r="CE2769" s="216"/>
      <c r="CL2769" s="215"/>
      <c r="CP2769" s="215"/>
      <c r="CT2769" s="86"/>
    </row>
    <row r="2770" spans="6:98">
      <c r="F2770" s="215"/>
      <c r="S2770" s="216"/>
      <c r="T2770" s="216"/>
      <c r="U2770" s="216"/>
      <c r="V2770" s="216"/>
      <c r="W2770" s="216"/>
      <c r="X2770" s="216"/>
      <c r="Y2770" s="216"/>
      <c r="Z2770" s="216"/>
      <c r="AA2770" s="216"/>
      <c r="AB2770" s="216"/>
      <c r="AC2770" s="216"/>
      <c r="AD2770" s="216"/>
      <c r="AH2770" s="216"/>
      <c r="AI2770" s="216"/>
      <c r="AL2770" s="216"/>
      <c r="AM2770" s="216"/>
      <c r="AP2770" s="216"/>
      <c r="AQ2770" s="216"/>
      <c r="AT2770" s="216"/>
      <c r="AU2770" s="216"/>
      <c r="AX2770" s="216"/>
      <c r="AY2770" s="216"/>
      <c r="BB2770" s="216"/>
      <c r="BC2770" s="216"/>
      <c r="BF2770" s="216"/>
      <c r="BG2770" s="216"/>
      <c r="BJ2770" s="216"/>
      <c r="BK2770" s="216"/>
      <c r="BN2770" s="216"/>
      <c r="BO2770" s="216"/>
      <c r="BR2770" s="216"/>
      <c r="BS2770" s="216"/>
      <c r="BV2770" s="216"/>
      <c r="BW2770" s="216"/>
      <c r="BZ2770" s="216"/>
      <c r="CA2770" s="216"/>
      <c r="CD2770" s="216"/>
      <c r="CE2770" s="216"/>
      <c r="CL2770" s="215"/>
      <c r="CP2770" s="215"/>
      <c r="CT2770" s="86"/>
    </row>
    <row r="2771" spans="6:98">
      <c r="F2771" s="215"/>
      <c r="S2771" s="216"/>
      <c r="T2771" s="216"/>
      <c r="U2771" s="216"/>
      <c r="V2771" s="216"/>
      <c r="W2771" s="216"/>
      <c r="X2771" s="216"/>
      <c r="Y2771" s="216"/>
      <c r="Z2771" s="216"/>
      <c r="AA2771" s="216"/>
      <c r="AB2771" s="216"/>
      <c r="AC2771" s="216"/>
      <c r="AD2771" s="216"/>
      <c r="AH2771" s="216"/>
      <c r="AI2771" s="216"/>
      <c r="AL2771" s="216"/>
      <c r="AM2771" s="216"/>
      <c r="AP2771" s="216"/>
      <c r="AQ2771" s="216"/>
      <c r="AT2771" s="216"/>
      <c r="AU2771" s="216"/>
      <c r="AX2771" s="216"/>
      <c r="AY2771" s="216"/>
      <c r="BB2771" s="216"/>
      <c r="BC2771" s="216"/>
      <c r="BF2771" s="216"/>
      <c r="BG2771" s="216"/>
      <c r="BJ2771" s="216"/>
      <c r="BK2771" s="216"/>
      <c r="BN2771" s="216"/>
      <c r="BO2771" s="216"/>
      <c r="BR2771" s="216"/>
      <c r="BS2771" s="216"/>
      <c r="BV2771" s="216"/>
      <c r="BW2771" s="216"/>
      <c r="BZ2771" s="216"/>
      <c r="CA2771" s="216"/>
      <c r="CD2771" s="216"/>
      <c r="CE2771" s="216"/>
      <c r="CL2771" s="215"/>
      <c r="CP2771" s="215"/>
      <c r="CT2771" s="86"/>
    </row>
    <row r="2772" spans="6:98">
      <c r="F2772" s="215"/>
      <c r="S2772" s="216"/>
      <c r="T2772" s="216"/>
      <c r="U2772" s="216"/>
      <c r="V2772" s="216"/>
      <c r="W2772" s="216"/>
      <c r="X2772" s="216"/>
      <c r="Y2772" s="216"/>
      <c r="Z2772" s="216"/>
      <c r="AA2772" s="216"/>
      <c r="AB2772" s="216"/>
      <c r="AC2772" s="216"/>
      <c r="AD2772" s="216"/>
      <c r="AH2772" s="216"/>
      <c r="AI2772" s="216"/>
      <c r="AL2772" s="216"/>
      <c r="AM2772" s="216"/>
      <c r="AP2772" s="216"/>
      <c r="AQ2772" s="216"/>
      <c r="AT2772" s="216"/>
      <c r="AU2772" s="216"/>
      <c r="AX2772" s="216"/>
      <c r="AY2772" s="216"/>
      <c r="BB2772" s="216"/>
      <c r="BC2772" s="216"/>
      <c r="BF2772" s="216"/>
      <c r="BG2772" s="216"/>
      <c r="BJ2772" s="216"/>
      <c r="BK2772" s="216"/>
      <c r="BN2772" s="216"/>
      <c r="BO2772" s="216"/>
      <c r="BR2772" s="216"/>
      <c r="BS2772" s="216"/>
      <c r="BV2772" s="216"/>
      <c r="BW2772" s="216"/>
      <c r="BZ2772" s="216"/>
      <c r="CA2772" s="216"/>
      <c r="CD2772" s="216"/>
      <c r="CE2772" s="216"/>
      <c r="CL2772" s="215"/>
      <c r="CP2772" s="215"/>
      <c r="CT2772" s="86"/>
    </row>
    <row r="2773" spans="6:98">
      <c r="F2773" s="215"/>
      <c r="S2773" s="216"/>
      <c r="T2773" s="216"/>
      <c r="U2773" s="216"/>
      <c r="V2773" s="216"/>
      <c r="W2773" s="216"/>
      <c r="X2773" s="216"/>
      <c r="Y2773" s="216"/>
      <c r="Z2773" s="216"/>
      <c r="AA2773" s="216"/>
      <c r="AB2773" s="216"/>
      <c r="AC2773" s="216"/>
      <c r="AD2773" s="216"/>
      <c r="AH2773" s="216"/>
      <c r="AI2773" s="216"/>
      <c r="AL2773" s="216"/>
      <c r="AM2773" s="216"/>
      <c r="AP2773" s="216"/>
      <c r="AQ2773" s="216"/>
      <c r="AT2773" s="216"/>
      <c r="AU2773" s="216"/>
      <c r="AX2773" s="216"/>
      <c r="AY2773" s="216"/>
      <c r="BB2773" s="216"/>
      <c r="BC2773" s="216"/>
      <c r="BF2773" s="216"/>
      <c r="BG2773" s="216"/>
      <c r="BJ2773" s="216"/>
      <c r="BK2773" s="216"/>
      <c r="BN2773" s="216"/>
      <c r="BO2773" s="216"/>
      <c r="BR2773" s="216"/>
      <c r="BS2773" s="216"/>
      <c r="BV2773" s="216"/>
      <c r="BW2773" s="216"/>
      <c r="BZ2773" s="216"/>
      <c r="CA2773" s="216"/>
      <c r="CD2773" s="216"/>
      <c r="CE2773" s="216"/>
      <c r="CL2773" s="215"/>
      <c r="CP2773" s="215"/>
      <c r="CT2773" s="86"/>
    </row>
    <row r="2774" spans="6:98">
      <c r="F2774" s="215"/>
      <c r="S2774" s="216"/>
      <c r="T2774" s="216"/>
      <c r="U2774" s="216"/>
      <c r="V2774" s="216"/>
      <c r="W2774" s="216"/>
      <c r="X2774" s="216"/>
      <c r="Y2774" s="216"/>
      <c r="Z2774" s="216"/>
      <c r="AA2774" s="216"/>
      <c r="AB2774" s="216"/>
      <c r="AC2774" s="216"/>
      <c r="AD2774" s="216"/>
      <c r="AH2774" s="216"/>
      <c r="AI2774" s="216"/>
      <c r="AL2774" s="216"/>
      <c r="AM2774" s="216"/>
      <c r="AP2774" s="216"/>
      <c r="AQ2774" s="216"/>
      <c r="AT2774" s="216"/>
      <c r="AU2774" s="216"/>
      <c r="AX2774" s="216"/>
      <c r="AY2774" s="216"/>
      <c r="BB2774" s="216"/>
      <c r="BC2774" s="216"/>
      <c r="BF2774" s="216"/>
      <c r="BG2774" s="216"/>
      <c r="BJ2774" s="216"/>
      <c r="BK2774" s="216"/>
      <c r="BN2774" s="216"/>
      <c r="BO2774" s="216"/>
      <c r="BR2774" s="216"/>
      <c r="BS2774" s="216"/>
      <c r="BV2774" s="216"/>
      <c r="BW2774" s="216"/>
      <c r="BZ2774" s="216"/>
      <c r="CA2774" s="216"/>
      <c r="CD2774" s="216"/>
      <c r="CE2774" s="216"/>
      <c r="CL2774" s="215"/>
      <c r="CP2774" s="215"/>
      <c r="CT2774" s="86"/>
    </row>
    <row r="2775" spans="6:98">
      <c r="F2775" s="215"/>
      <c r="S2775" s="216"/>
      <c r="T2775" s="216"/>
      <c r="U2775" s="216"/>
      <c r="V2775" s="216"/>
      <c r="W2775" s="216"/>
      <c r="X2775" s="216"/>
      <c r="Y2775" s="216"/>
      <c r="Z2775" s="216"/>
      <c r="AA2775" s="216"/>
      <c r="AB2775" s="216"/>
      <c r="AC2775" s="216"/>
      <c r="AD2775" s="216"/>
      <c r="AH2775" s="216"/>
      <c r="AI2775" s="216"/>
      <c r="AL2775" s="216"/>
      <c r="AM2775" s="216"/>
      <c r="AP2775" s="216"/>
      <c r="AQ2775" s="216"/>
      <c r="AT2775" s="216"/>
      <c r="AU2775" s="216"/>
      <c r="AX2775" s="216"/>
      <c r="AY2775" s="216"/>
      <c r="BB2775" s="216"/>
      <c r="BC2775" s="216"/>
      <c r="BF2775" s="216"/>
      <c r="BG2775" s="216"/>
      <c r="BJ2775" s="216"/>
      <c r="BK2775" s="216"/>
      <c r="BN2775" s="216"/>
      <c r="BO2775" s="216"/>
      <c r="BR2775" s="216"/>
      <c r="BS2775" s="216"/>
      <c r="BV2775" s="216"/>
      <c r="BW2775" s="216"/>
      <c r="BZ2775" s="216"/>
      <c r="CA2775" s="216"/>
      <c r="CD2775" s="216"/>
      <c r="CE2775" s="216"/>
      <c r="CL2775" s="215"/>
      <c r="CP2775" s="215"/>
      <c r="CT2775" s="86"/>
    </row>
    <row r="2776" spans="6:98">
      <c r="F2776" s="215"/>
      <c r="S2776" s="216"/>
      <c r="T2776" s="216"/>
      <c r="U2776" s="216"/>
      <c r="V2776" s="216"/>
      <c r="W2776" s="216"/>
      <c r="X2776" s="216"/>
      <c r="Y2776" s="216"/>
      <c r="Z2776" s="216"/>
      <c r="AA2776" s="216"/>
      <c r="AB2776" s="216"/>
      <c r="AC2776" s="216"/>
      <c r="AD2776" s="216"/>
      <c r="AH2776" s="216"/>
      <c r="AI2776" s="216"/>
      <c r="AL2776" s="216"/>
      <c r="AM2776" s="216"/>
      <c r="AP2776" s="216"/>
      <c r="AQ2776" s="216"/>
      <c r="AT2776" s="216"/>
      <c r="AU2776" s="216"/>
      <c r="AX2776" s="216"/>
      <c r="AY2776" s="216"/>
      <c r="BB2776" s="216"/>
      <c r="BC2776" s="216"/>
      <c r="BF2776" s="216"/>
      <c r="BG2776" s="216"/>
      <c r="BJ2776" s="216"/>
      <c r="BK2776" s="216"/>
      <c r="BN2776" s="216"/>
      <c r="BO2776" s="216"/>
      <c r="BR2776" s="216"/>
      <c r="BS2776" s="216"/>
      <c r="BV2776" s="216"/>
      <c r="BW2776" s="216"/>
      <c r="BZ2776" s="216"/>
      <c r="CA2776" s="216"/>
      <c r="CD2776" s="216"/>
      <c r="CE2776" s="216"/>
      <c r="CL2776" s="215"/>
      <c r="CP2776" s="215"/>
      <c r="CT2776" s="86"/>
    </row>
    <row r="2777" spans="6:98">
      <c r="F2777" s="215"/>
      <c r="S2777" s="216"/>
      <c r="T2777" s="216"/>
      <c r="U2777" s="216"/>
      <c r="V2777" s="216"/>
      <c r="W2777" s="216"/>
      <c r="X2777" s="216"/>
      <c r="Y2777" s="216"/>
      <c r="Z2777" s="216"/>
      <c r="AA2777" s="216"/>
      <c r="AB2777" s="216"/>
      <c r="AC2777" s="216"/>
      <c r="AD2777" s="216"/>
      <c r="AH2777" s="216"/>
      <c r="AI2777" s="216"/>
      <c r="AL2777" s="216"/>
      <c r="AM2777" s="216"/>
      <c r="AP2777" s="216"/>
      <c r="AQ2777" s="216"/>
      <c r="AT2777" s="216"/>
      <c r="AU2777" s="216"/>
      <c r="AX2777" s="216"/>
      <c r="AY2777" s="216"/>
      <c r="BB2777" s="216"/>
      <c r="BC2777" s="216"/>
      <c r="BF2777" s="216"/>
      <c r="BG2777" s="216"/>
      <c r="BJ2777" s="216"/>
      <c r="BK2777" s="216"/>
      <c r="BN2777" s="216"/>
      <c r="BO2777" s="216"/>
      <c r="BR2777" s="216"/>
      <c r="BS2777" s="216"/>
      <c r="BV2777" s="216"/>
      <c r="BW2777" s="216"/>
      <c r="BZ2777" s="216"/>
      <c r="CA2777" s="216"/>
      <c r="CD2777" s="216"/>
      <c r="CE2777" s="216"/>
      <c r="CL2777" s="215"/>
      <c r="CP2777" s="215"/>
      <c r="CT2777" s="86"/>
    </row>
    <row r="2778" spans="6:98">
      <c r="F2778" s="215"/>
      <c r="S2778" s="216"/>
      <c r="T2778" s="216"/>
      <c r="U2778" s="216"/>
      <c r="V2778" s="216"/>
      <c r="W2778" s="216"/>
      <c r="X2778" s="216"/>
      <c r="Y2778" s="216"/>
      <c r="Z2778" s="216"/>
      <c r="AA2778" s="216"/>
      <c r="AB2778" s="216"/>
      <c r="AC2778" s="216"/>
      <c r="AD2778" s="216"/>
      <c r="AH2778" s="216"/>
      <c r="AI2778" s="216"/>
      <c r="AL2778" s="216"/>
      <c r="AM2778" s="216"/>
      <c r="AP2778" s="216"/>
      <c r="AQ2778" s="216"/>
      <c r="AT2778" s="216"/>
      <c r="AU2778" s="216"/>
      <c r="AX2778" s="216"/>
      <c r="AY2778" s="216"/>
      <c r="BB2778" s="216"/>
      <c r="BC2778" s="216"/>
      <c r="BF2778" s="216"/>
      <c r="BG2778" s="216"/>
      <c r="BJ2778" s="216"/>
      <c r="BK2778" s="216"/>
      <c r="BN2778" s="216"/>
      <c r="BO2778" s="216"/>
      <c r="BR2778" s="216"/>
      <c r="BS2778" s="216"/>
      <c r="BV2778" s="216"/>
      <c r="BW2778" s="216"/>
      <c r="BZ2778" s="216"/>
      <c r="CA2778" s="216"/>
      <c r="CD2778" s="216"/>
      <c r="CE2778" s="216"/>
      <c r="CL2778" s="215"/>
      <c r="CP2778" s="215"/>
      <c r="CT2778" s="86"/>
    </row>
    <row r="2779" spans="6:98">
      <c r="F2779" s="215"/>
      <c r="S2779" s="216"/>
      <c r="T2779" s="216"/>
      <c r="U2779" s="216"/>
      <c r="V2779" s="216"/>
      <c r="W2779" s="216"/>
      <c r="X2779" s="216"/>
      <c r="Y2779" s="216"/>
      <c r="Z2779" s="216"/>
      <c r="AA2779" s="216"/>
      <c r="AB2779" s="216"/>
      <c r="AC2779" s="216"/>
      <c r="AD2779" s="216"/>
      <c r="AH2779" s="216"/>
      <c r="AI2779" s="216"/>
      <c r="AL2779" s="216"/>
      <c r="AM2779" s="216"/>
      <c r="AP2779" s="216"/>
      <c r="AQ2779" s="216"/>
      <c r="AT2779" s="216"/>
      <c r="AU2779" s="216"/>
      <c r="AX2779" s="216"/>
      <c r="AY2779" s="216"/>
      <c r="BB2779" s="216"/>
      <c r="BC2779" s="216"/>
      <c r="BF2779" s="216"/>
      <c r="BG2779" s="216"/>
      <c r="BJ2779" s="216"/>
      <c r="BK2779" s="216"/>
      <c r="BN2779" s="216"/>
      <c r="BO2779" s="216"/>
      <c r="BR2779" s="216"/>
      <c r="BS2779" s="216"/>
      <c r="BV2779" s="216"/>
      <c r="BW2779" s="216"/>
      <c r="BZ2779" s="216"/>
      <c r="CA2779" s="216"/>
      <c r="CD2779" s="216"/>
      <c r="CE2779" s="216"/>
      <c r="CL2779" s="215"/>
      <c r="CP2779" s="215"/>
      <c r="CT2779" s="86"/>
    </row>
    <row r="2780" spans="6:98">
      <c r="F2780" s="215"/>
      <c r="S2780" s="216"/>
      <c r="T2780" s="216"/>
      <c r="U2780" s="216"/>
      <c r="V2780" s="216"/>
      <c r="W2780" s="216"/>
      <c r="X2780" s="216"/>
      <c r="Y2780" s="216"/>
      <c r="Z2780" s="216"/>
      <c r="AA2780" s="216"/>
      <c r="AB2780" s="216"/>
      <c r="AC2780" s="216"/>
      <c r="AD2780" s="216"/>
      <c r="AH2780" s="216"/>
      <c r="AI2780" s="216"/>
      <c r="AL2780" s="216"/>
      <c r="AM2780" s="216"/>
      <c r="AP2780" s="216"/>
      <c r="AQ2780" s="216"/>
      <c r="AT2780" s="216"/>
      <c r="AU2780" s="216"/>
      <c r="AX2780" s="216"/>
      <c r="AY2780" s="216"/>
      <c r="BB2780" s="216"/>
      <c r="BC2780" s="216"/>
      <c r="BF2780" s="216"/>
      <c r="BG2780" s="216"/>
      <c r="BJ2780" s="216"/>
      <c r="BK2780" s="216"/>
      <c r="BN2780" s="216"/>
      <c r="BO2780" s="216"/>
      <c r="BR2780" s="216"/>
      <c r="BS2780" s="216"/>
      <c r="BV2780" s="216"/>
      <c r="BW2780" s="216"/>
      <c r="BZ2780" s="216"/>
      <c r="CA2780" s="216"/>
      <c r="CD2780" s="216"/>
      <c r="CE2780" s="216"/>
      <c r="CL2780" s="215"/>
      <c r="CP2780" s="215"/>
      <c r="CT2780" s="86"/>
    </row>
    <row r="2781" spans="6:98">
      <c r="F2781" s="215"/>
      <c r="S2781" s="216"/>
      <c r="T2781" s="216"/>
      <c r="U2781" s="216"/>
      <c r="V2781" s="216"/>
      <c r="W2781" s="216"/>
      <c r="X2781" s="216"/>
      <c r="Y2781" s="216"/>
      <c r="Z2781" s="216"/>
      <c r="AA2781" s="216"/>
      <c r="AB2781" s="216"/>
      <c r="AC2781" s="216"/>
      <c r="AD2781" s="216"/>
      <c r="AH2781" s="216"/>
      <c r="AI2781" s="216"/>
      <c r="AL2781" s="216"/>
      <c r="AM2781" s="216"/>
      <c r="AP2781" s="216"/>
      <c r="AQ2781" s="216"/>
      <c r="AT2781" s="216"/>
      <c r="AU2781" s="216"/>
      <c r="AX2781" s="216"/>
      <c r="AY2781" s="216"/>
      <c r="BB2781" s="216"/>
      <c r="BC2781" s="216"/>
      <c r="BF2781" s="216"/>
      <c r="BG2781" s="216"/>
      <c r="BJ2781" s="216"/>
      <c r="BK2781" s="216"/>
      <c r="BN2781" s="216"/>
      <c r="BO2781" s="216"/>
      <c r="BR2781" s="216"/>
      <c r="BS2781" s="216"/>
      <c r="BV2781" s="216"/>
      <c r="BW2781" s="216"/>
      <c r="BZ2781" s="216"/>
      <c r="CA2781" s="216"/>
      <c r="CD2781" s="216"/>
      <c r="CE2781" s="216"/>
      <c r="CL2781" s="215"/>
      <c r="CP2781" s="215"/>
      <c r="CT2781" s="86"/>
    </row>
    <row r="2782" spans="6:98">
      <c r="F2782" s="215"/>
      <c r="S2782" s="216"/>
      <c r="T2782" s="216"/>
      <c r="U2782" s="216"/>
      <c r="V2782" s="216"/>
      <c r="W2782" s="216"/>
      <c r="X2782" s="216"/>
      <c r="Y2782" s="216"/>
      <c r="Z2782" s="216"/>
      <c r="AA2782" s="216"/>
      <c r="AB2782" s="216"/>
      <c r="AC2782" s="216"/>
      <c r="AD2782" s="216"/>
      <c r="AH2782" s="216"/>
      <c r="AI2782" s="216"/>
      <c r="AL2782" s="216"/>
      <c r="AM2782" s="216"/>
      <c r="AP2782" s="216"/>
      <c r="AQ2782" s="216"/>
      <c r="AT2782" s="216"/>
      <c r="AU2782" s="216"/>
      <c r="AX2782" s="216"/>
      <c r="AY2782" s="216"/>
      <c r="BB2782" s="216"/>
      <c r="BC2782" s="216"/>
      <c r="BF2782" s="216"/>
      <c r="BG2782" s="216"/>
      <c r="BJ2782" s="216"/>
      <c r="BK2782" s="216"/>
      <c r="BN2782" s="216"/>
      <c r="BO2782" s="216"/>
      <c r="BR2782" s="216"/>
      <c r="BS2782" s="216"/>
      <c r="BV2782" s="216"/>
      <c r="BW2782" s="216"/>
      <c r="BZ2782" s="216"/>
      <c r="CA2782" s="216"/>
      <c r="CD2782" s="216"/>
      <c r="CE2782" s="216"/>
      <c r="CL2782" s="215"/>
      <c r="CP2782" s="215"/>
      <c r="CT2782" s="86"/>
    </row>
    <row r="2783" spans="6:98">
      <c r="F2783" s="215"/>
      <c r="S2783" s="216"/>
      <c r="T2783" s="216"/>
      <c r="U2783" s="216"/>
      <c r="V2783" s="216"/>
      <c r="W2783" s="216"/>
      <c r="X2783" s="216"/>
      <c r="Y2783" s="216"/>
      <c r="Z2783" s="216"/>
      <c r="AA2783" s="216"/>
      <c r="AB2783" s="216"/>
      <c r="AC2783" s="216"/>
      <c r="AD2783" s="216"/>
      <c r="AH2783" s="216"/>
      <c r="AI2783" s="216"/>
      <c r="AL2783" s="216"/>
      <c r="AM2783" s="216"/>
      <c r="AP2783" s="216"/>
      <c r="AQ2783" s="216"/>
      <c r="AT2783" s="216"/>
      <c r="AU2783" s="216"/>
      <c r="AX2783" s="216"/>
      <c r="AY2783" s="216"/>
      <c r="BB2783" s="216"/>
      <c r="BC2783" s="216"/>
      <c r="BF2783" s="216"/>
      <c r="BG2783" s="216"/>
      <c r="BJ2783" s="216"/>
      <c r="BK2783" s="216"/>
      <c r="BN2783" s="216"/>
      <c r="BO2783" s="216"/>
      <c r="BR2783" s="216"/>
      <c r="BS2783" s="216"/>
      <c r="BV2783" s="216"/>
      <c r="BW2783" s="216"/>
      <c r="BZ2783" s="216"/>
      <c r="CA2783" s="216"/>
      <c r="CD2783" s="216"/>
      <c r="CE2783" s="216"/>
      <c r="CL2783" s="215"/>
      <c r="CP2783" s="215"/>
      <c r="CT2783" s="86"/>
    </row>
    <row r="2784" spans="6:98">
      <c r="F2784" s="215"/>
      <c r="S2784" s="216"/>
      <c r="T2784" s="216"/>
      <c r="U2784" s="216"/>
      <c r="V2784" s="216"/>
      <c r="W2784" s="216"/>
      <c r="X2784" s="216"/>
      <c r="Y2784" s="216"/>
      <c r="Z2784" s="216"/>
      <c r="AA2784" s="216"/>
      <c r="AB2784" s="216"/>
      <c r="AC2784" s="216"/>
      <c r="AD2784" s="216"/>
      <c r="AH2784" s="216"/>
      <c r="AI2784" s="216"/>
      <c r="AL2784" s="216"/>
      <c r="AM2784" s="216"/>
      <c r="AP2784" s="216"/>
      <c r="AQ2784" s="216"/>
      <c r="AT2784" s="216"/>
      <c r="AU2784" s="216"/>
      <c r="AX2784" s="216"/>
      <c r="AY2784" s="216"/>
      <c r="BB2784" s="216"/>
      <c r="BC2784" s="216"/>
      <c r="BF2784" s="216"/>
      <c r="BG2784" s="216"/>
      <c r="BJ2784" s="216"/>
      <c r="BK2784" s="216"/>
      <c r="BN2784" s="216"/>
      <c r="BO2784" s="216"/>
      <c r="BR2784" s="216"/>
      <c r="BS2784" s="216"/>
      <c r="BV2784" s="216"/>
      <c r="BW2784" s="216"/>
      <c r="BZ2784" s="216"/>
      <c r="CA2784" s="216"/>
      <c r="CD2784" s="216"/>
      <c r="CE2784" s="216"/>
      <c r="CL2784" s="215"/>
      <c r="CP2784" s="215"/>
      <c r="CT2784" s="86"/>
    </row>
    <row r="2785" spans="6:98">
      <c r="F2785" s="215"/>
      <c r="S2785" s="216"/>
      <c r="T2785" s="216"/>
      <c r="U2785" s="216"/>
      <c r="V2785" s="216"/>
      <c r="W2785" s="216"/>
      <c r="X2785" s="216"/>
      <c r="Y2785" s="216"/>
      <c r="Z2785" s="216"/>
      <c r="AA2785" s="216"/>
      <c r="AB2785" s="216"/>
      <c r="AC2785" s="216"/>
      <c r="AD2785" s="216"/>
      <c r="AH2785" s="216"/>
      <c r="AI2785" s="216"/>
      <c r="AL2785" s="216"/>
      <c r="AM2785" s="216"/>
      <c r="AP2785" s="216"/>
      <c r="AQ2785" s="216"/>
      <c r="AT2785" s="216"/>
      <c r="AU2785" s="216"/>
      <c r="AX2785" s="216"/>
      <c r="AY2785" s="216"/>
      <c r="BB2785" s="216"/>
      <c r="BC2785" s="216"/>
      <c r="BF2785" s="216"/>
      <c r="BG2785" s="216"/>
      <c r="BJ2785" s="216"/>
      <c r="BK2785" s="216"/>
      <c r="BN2785" s="216"/>
      <c r="BO2785" s="216"/>
      <c r="BR2785" s="216"/>
      <c r="BS2785" s="216"/>
      <c r="BV2785" s="216"/>
      <c r="BW2785" s="216"/>
      <c r="BZ2785" s="216"/>
      <c r="CA2785" s="216"/>
      <c r="CD2785" s="216"/>
      <c r="CE2785" s="216"/>
      <c r="CL2785" s="215"/>
      <c r="CP2785" s="215"/>
      <c r="CT2785" s="86"/>
    </row>
    <row r="2786" spans="6:98">
      <c r="F2786" s="215"/>
      <c r="S2786" s="216"/>
      <c r="T2786" s="216"/>
      <c r="U2786" s="216"/>
      <c r="V2786" s="216"/>
      <c r="W2786" s="216"/>
      <c r="X2786" s="216"/>
      <c r="Y2786" s="216"/>
      <c r="Z2786" s="216"/>
      <c r="AA2786" s="216"/>
      <c r="AB2786" s="216"/>
      <c r="AC2786" s="216"/>
      <c r="AD2786" s="216"/>
      <c r="AH2786" s="216"/>
      <c r="AI2786" s="216"/>
      <c r="AL2786" s="216"/>
      <c r="AM2786" s="216"/>
      <c r="AP2786" s="216"/>
      <c r="AQ2786" s="216"/>
      <c r="AT2786" s="216"/>
      <c r="AU2786" s="216"/>
      <c r="AX2786" s="216"/>
      <c r="AY2786" s="216"/>
      <c r="BB2786" s="216"/>
      <c r="BC2786" s="216"/>
      <c r="BF2786" s="216"/>
      <c r="BG2786" s="216"/>
      <c r="BJ2786" s="216"/>
      <c r="BK2786" s="216"/>
      <c r="BN2786" s="216"/>
      <c r="BO2786" s="216"/>
      <c r="BR2786" s="216"/>
      <c r="BS2786" s="216"/>
      <c r="BV2786" s="216"/>
      <c r="BW2786" s="216"/>
      <c r="BZ2786" s="216"/>
      <c r="CA2786" s="216"/>
      <c r="CD2786" s="216"/>
      <c r="CE2786" s="216"/>
      <c r="CL2786" s="215"/>
      <c r="CP2786" s="215"/>
      <c r="CT2786" s="86"/>
    </row>
    <row r="2787" spans="6:98">
      <c r="F2787" s="215"/>
      <c r="S2787" s="216"/>
      <c r="T2787" s="216"/>
      <c r="U2787" s="216"/>
      <c r="V2787" s="216"/>
      <c r="W2787" s="216"/>
      <c r="X2787" s="216"/>
      <c r="Y2787" s="216"/>
      <c r="Z2787" s="216"/>
      <c r="AA2787" s="216"/>
      <c r="AB2787" s="216"/>
      <c r="AC2787" s="216"/>
      <c r="AD2787" s="216"/>
      <c r="AH2787" s="216"/>
      <c r="AI2787" s="216"/>
      <c r="AL2787" s="216"/>
      <c r="AM2787" s="216"/>
      <c r="AP2787" s="216"/>
      <c r="AQ2787" s="216"/>
      <c r="AT2787" s="216"/>
      <c r="AU2787" s="216"/>
      <c r="AX2787" s="216"/>
      <c r="AY2787" s="216"/>
      <c r="BB2787" s="216"/>
      <c r="BC2787" s="216"/>
      <c r="BF2787" s="216"/>
      <c r="BG2787" s="216"/>
      <c r="BJ2787" s="216"/>
      <c r="BK2787" s="216"/>
      <c r="BN2787" s="216"/>
      <c r="BO2787" s="216"/>
      <c r="BR2787" s="216"/>
      <c r="BS2787" s="216"/>
      <c r="BV2787" s="216"/>
      <c r="BW2787" s="216"/>
      <c r="BZ2787" s="216"/>
      <c r="CA2787" s="216"/>
      <c r="CD2787" s="216"/>
      <c r="CE2787" s="216"/>
      <c r="CL2787" s="215"/>
      <c r="CP2787" s="215"/>
      <c r="CT2787" s="86"/>
    </row>
    <row r="2788" spans="6:98">
      <c r="F2788" s="215"/>
      <c r="S2788" s="216"/>
      <c r="T2788" s="216"/>
      <c r="U2788" s="216"/>
      <c r="V2788" s="216"/>
      <c r="W2788" s="216"/>
      <c r="X2788" s="216"/>
      <c r="Y2788" s="216"/>
      <c r="Z2788" s="216"/>
      <c r="AA2788" s="216"/>
      <c r="AB2788" s="216"/>
      <c r="AC2788" s="216"/>
      <c r="AD2788" s="216"/>
      <c r="AH2788" s="216"/>
      <c r="AI2788" s="216"/>
      <c r="AL2788" s="216"/>
      <c r="AM2788" s="216"/>
      <c r="AP2788" s="216"/>
      <c r="AQ2788" s="216"/>
      <c r="AT2788" s="216"/>
      <c r="AU2788" s="216"/>
      <c r="AX2788" s="216"/>
      <c r="AY2788" s="216"/>
      <c r="BB2788" s="216"/>
      <c r="BC2788" s="216"/>
      <c r="BF2788" s="216"/>
      <c r="BG2788" s="216"/>
      <c r="BJ2788" s="216"/>
      <c r="BK2788" s="216"/>
      <c r="BN2788" s="216"/>
      <c r="BO2788" s="216"/>
      <c r="BR2788" s="216"/>
      <c r="BS2788" s="216"/>
      <c r="BV2788" s="216"/>
      <c r="BW2788" s="216"/>
      <c r="BZ2788" s="216"/>
      <c r="CA2788" s="216"/>
      <c r="CD2788" s="216"/>
      <c r="CE2788" s="216"/>
      <c r="CL2788" s="215"/>
      <c r="CP2788" s="215"/>
      <c r="CT2788" s="86"/>
    </row>
    <row r="2789" spans="6:98">
      <c r="F2789" s="215"/>
      <c r="S2789" s="216"/>
      <c r="T2789" s="216"/>
      <c r="U2789" s="216"/>
      <c r="V2789" s="216"/>
      <c r="W2789" s="216"/>
      <c r="X2789" s="216"/>
      <c r="Y2789" s="216"/>
      <c r="Z2789" s="216"/>
      <c r="AA2789" s="216"/>
      <c r="AB2789" s="216"/>
      <c r="AC2789" s="216"/>
      <c r="AD2789" s="216"/>
      <c r="AH2789" s="216"/>
      <c r="AI2789" s="216"/>
      <c r="AL2789" s="216"/>
      <c r="AM2789" s="216"/>
      <c r="AP2789" s="216"/>
      <c r="AQ2789" s="216"/>
      <c r="AT2789" s="216"/>
      <c r="AU2789" s="216"/>
      <c r="AX2789" s="216"/>
      <c r="AY2789" s="216"/>
      <c r="BB2789" s="216"/>
      <c r="BC2789" s="216"/>
      <c r="BF2789" s="216"/>
      <c r="BG2789" s="216"/>
      <c r="BJ2789" s="216"/>
      <c r="BK2789" s="216"/>
      <c r="BN2789" s="216"/>
      <c r="BO2789" s="216"/>
      <c r="BR2789" s="216"/>
      <c r="BS2789" s="216"/>
      <c r="BV2789" s="216"/>
      <c r="BW2789" s="216"/>
      <c r="BZ2789" s="216"/>
      <c r="CA2789" s="216"/>
      <c r="CD2789" s="216"/>
      <c r="CE2789" s="216"/>
      <c r="CL2789" s="215"/>
      <c r="CP2789" s="215"/>
      <c r="CT2789" s="86"/>
    </row>
    <row r="2790" spans="6:98">
      <c r="F2790" s="215"/>
      <c r="S2790" s="216"/>
      <c r="T2790" s="216"/>
      <c r="U2790" s="216"/>
      <c r="V2790" s="216"/>
      <c r="W2790" s="216"/>
      <c r="X2790" s="216"/>
      <c r="Y2790" s="216"/>
      <c r="Z2790" s="216"/>
      <c r="AA2790" s="216"/>
      <c r="AB2790" s="216"/>
      <c r="AC2790" s="216"/>
      <c r="AD2790" s="216"/>
      <c r="AH2790" s="216"/>
      <c r="AI2790" s="216"/>
      <c r="AL2790" s="216"/>
      <c r="AM2790" s="216"/>
      <c r="AP2790" s="216"/>
      <c r="AQ2790" s="216"/>
      <c r="AT2790" s="216"/>
      <c r="AU2790" s="216"/>
      <c r="AX2790" s="216"/>
      <c r="AY2790" s="216"/>
      <c r="BB2790" s="216"/>
      <c r="BC2790" s="216"/>
      <c r="BF2790" s="216"/>
      <c r="BG2790" s="216"/>
      <c r="BJ2790" s="216"/>
      <c r="BK2790" s="216"/>
      <c r="BN2790" s="216"/>
      <c r="BO2790" s="216"/>
      <c r="BR2790" s="216"/>
      <c r="BS2790" s="216"/>
      <c r="BV2790" s="216"/>
      <c r="BW2790" s="216"/>
      <c r="BZ2790" s="216"/>
      <c r="CA2790" s="216"/>
      <c r="CD2790" s="216"/>
      <c r="CE2790" s="216"/>
      <c r="CL2790" s="215"/>
      <c r="CP2790" s="215"/>
      <c r="CT2790" s="86"/>
    </row>
    <row r="2791" spans="6:98">
      <c r="F2791" s="215"/>
      <c r="S2791" s="216"/>
      <c r="T2791" s="216"/>
      <c r="U2791" s="216"/>
      <c r="V2791" s="216"/>
      <c r="W2791" s="216"/>
      <c r="X2791" s="216"/>
      <c r="Y2791" s="216"/>
      <c r="Z2791" s="216"/>
      <c r="AA2791" s="216"/>
      <c r="AB2791" s="216"/>
      <c r="AC2791" s="216"/>
      <c r="AD2791" s="216"/>
      <c r="AH2791" s="216"/>
      <c r="AI2791" s="216"/>
      <c r="AL2791" s="216"/>
      <c r="AM2791" s="216"/>
      <c r="AP2791" s="216"/>
      <c r="AQ2791" s="216"/>
      <c r="AT2791" s="216"/>
      <c r="AU2791" s="216"/>
      <c r="AX2791" s="216"/>
      <c r="AY2791" s="216"/>
      <c r="BB2791" s="216"/>
      <c r="BC2791" s="216"/>
      <c r="BF2791" s="216"/>
      <c r="BG2791" s="216"/>
      <c r="BJ2791" s="216"/>
      <c r="BK2791" s="216"/>
      <c r="BN2791" s="216"/>
      <c r="BO2791" s="216"/>
      <c r="BR2791" s="216"/>
      <c r="BS2791" s="216"/>
      <c r="BV2791" s="216"/>
      <c r="BW2791" s="216"/>
      <c r="BZ2791" s="216"/>
      <c r="CA2791" s="216"/>
      <c r="CD2791" s="216"/>
      <c r="CE2791" s="216"/>
      <c r="CL2791" s="215"/>
      <c r="CP2791" s="215"/>
      <c r="CT2791" s="86"/>
    </row>
    <row r="2792" spans="6:98">
      <c r="F2792" s="215"/>
      <c r="S2792" s="216"/>
      <c r="T2792" s="216"/>
      <c r="U2792" s="216"/>
      <c r="V2792" s="216"/>
      <c r="W2792" s="216"/>
      <c r="X2792" s="216"/>
      <c r="Y2792" s="216"/>
      <c r="Z2792" s="216"/>
      <c r="AA2792" s="216"/>
      <c r="AB2792" s="216"/>
      <c r="AC2792" s="216"/>
      <c r="AD2792" s="216"/>
      <c r="AH2792" s="216"/>
      <c r="AI2792" s="216"/>
      <c r="AL2792" s="216"/>
      <c r="AM2792" s="216"/>
      <c r="AP2792" s="216"/>
      <c r="AQ2792" s="216"/>
      <c r="AT2792" s="216"/>
      <c r="AU2792" s="216"/>
      <c r="AX2792" s="216"/>
      <c r="AY2792" s="216"/>
      <c r="BB2792" s="216"/>
      <c r="BC2792" s="216"/>
      <c r="BF2792" s="216"/>
      <c r="BG2792" s="216"/>
      <c r="BJ2792" s="216"/>
      <c r="BK2792" s="216"/>
      <c r="BN2792" s="216"/>
      <c r="BO2792" s="216"/>
      <c r="BR2792" s="216"/>
      <c r="BS2792" s="216"/>
      <c r="BV2792" s="216"/>
      <c r="BW2792" s="216"/>
      <c r="BZ2792" s="216"/>
      <c r="CA2792" s="216"/>
      <c r="CD2792" s="216"/>
      <c r="CE2792" s="216"/>
      <c r="CL2792" s="215"/>
      <c r="CP2792" s="215"/>
      <c r="CT2792" s="86"/>
    </row>
    <row r="2793" spans="6:98">
      <c r="F2793" s="215"/>
      <c r="S2793" s="216"/>
      <c r="T2793" s="216"/>
      <c r="U2793" s="216"/>
      <c r="V2793" s="216"/>
      <c r="W2793" s="216"/>
      <c r="X2793" s="216"/>
      <c r="Y2793" s="216"/>
      <c r="Z2793" s="216"/>
      <c r="AA2793" s="216"/>
      <c r="AB2793" s="216"/>
      <c r="AC2793" s="216"/>
      <c r="AD2793" s="216"/>
      <c r="AH2793" s="216"/>
      <c r="AI2793" s="216"/>
      <c r="AL2793" s="216"/>
      <c r="AM2793" s="216"/>
      <c r="AP2793" s="216"/>
      <c r="AQ2793" s="216"/>
      <c r="AT2793" s="216"/>
      <c r="AU2793" s="216"/>
      <c r="AX2793" s="216"/>
      <c r="AY2793" s="216"/>
      <c r="BB2793" s="216"/>
      <c r="BC2793" s="216"/>
      <c r="BF2793" s="216"/>
      <c r="BG2793" s="216"/>
      <c r="BJ2793" s="216"/>
      <c r="BK2793" s="216"/>
      <c r="BN2793" s="216"/>
      <c r="BO2793" s="216"/>
      <c r="BR2793" s="216"/>
      <c r="BS2793" s="216"/>
      <c r="BV2793" s="216"/>
      <c r="BW2793" s="216"/>
      <c r="BZ2793" s="216"/>
      <c r="CA2793" s="216"/>
      <c r="CD2793" s="216"/>
      <c r="CE2793" s="216"/>
      <c r="CL2793" s="215"/>
      <c r="CP2793" s="215"/>
      <c r="CT2793" s="86"/>
    </row>
    <row r="2794" spans="6:98">
      <c r="F2794" s="215"/>
      <c r="S2794" s="216"/>
      <c r="T2794" s="216"/>
      <c r="U2794" s="216"/>
      <c r="V2794" s="216"/>
      <c r="W2794" s="216"/>
      <c r="X2794" s="216"/>
      <c r="Y2794" s="216"/>
      <c r="Z2794" s="216"/>
      <c r="AA2794" s="216"/>
      <c r="AB2794" s="216"/>
      <c r="AC2794" s="216"/>
      <c r="AD2794" s="216"/>
      <c r="AH2794" s="216"/>
      <c r="AI2794" s="216"/>
      <c r="AL2794" s="216"/>
      <c r="AM2794" s="216"/>
      <c r="AP2794" s="216"/>
      <c r="AQ2794" s="216"/>
      <c r="AT2794" s="216"/>
      <c r="AU2794" s="216"/>
      <c r="AX2794" s="216"/>
      <c r="AY2794" s="216"/>
      <c r="BB2794" s="216"/>
      <c r="BC2794" s="216"/>
      <c r="BF2794" s="216"/>
      <c r="BG2794" s="216"/>
      <c r="BJ2794" s="216"/>
      <c r="BK2794" s="216"/>
      <c r="BN2794" s="216"/>
      <c r="BO2794" s="216"/>
      <c r="BR2794" s="216"/>
      <c r="BS2794" s="216"/>
      <c r="BV2794" s="216"/>
      <c r="BW2794" s="216"/>
      <c r="BZ2794" s="216"/>
      <c r="CA2794" s="216"/>
      <c r="CD2794" s="216"/>
      <c r="CE2794" s="216"/>
      <c r="CL2794" s="215"/>
      <c r="CP2794" s="215"/>
      <c r="CT2794" s="86"/>
    </row>
    <row r="2795" spans="6:98">
      <c r="F2795" s="215"/>
      <c r="S2795" s="216"/>
      <c r="T2795" s="216"/>
      <c r="U2795" s="216"/>
      <c r="V2795" s="216"/>
      <c r="W2795" s="216"/>
      <c r="X2795" s="216"/>
      <c r="Y2795" s="216"/>
      <c r="Z2795" s="216"/>
      <c r="AA2795" s="216"/>
      <c r="AB2795" s="216"/>
      <c r="AC2795" s="216"/>
      <c r="AD2795" s="216"/>
      <c r="AH2795" s="216"/>
      <c r="AI2795" s="216"/>
      <c r="AL2795" s="216"/>
      <c r="AM2795" s="216"/>
      <c r="AP2795" s="216"/>
      <c r="AQ2795" s="216"/>
      <c r="AT2795" s="216"/>
      <c r="AU2795" s="216"/>
      <c r="AX2795" s="216"/>
      <c r="AY2795" s="216"/>
      <c r="BB2795" s="216"/>
      <c r="BC2795" s="216"/>
      <c r="BF2795" s="216"/>
      <c r="BG2795" s="216"/>
      <c r="BJ2795" s="216"/>
      <c r="BK2795" s="216"/>
      <c r="BN2795" s="216"/>
      <c r="BO2795" s="216"/>
      <c r="BR2795" s="216"/>
      <c r="BS2795" s="216"/>
      <c r="BV2795" s="216"/>
      <c r="BW2795" s="216"/>
      <c r="BZ2795" s="216"/>
      <c r="CA2795" s="216"/>
      <c r="CD2795" s="216"/>
      <c r="CE2795" s="216"/>
      <c r="CL2795" s="215"/>
      <c r="CP2795" s="215"/>
      <c r="CT2795" s="86"/>
    </row>
    <row r="2796" spans="6:98">
      <c r="F2796" s="215"/>
      <c r="S2796" s="216"/>
      <c r="T2796" s="216"/>
      <c r="U2796" s="216"/>
      <c r="V2796" s="216"/>
      <c r="W2796" s="216"/>
      <c r="X2796" s="216"/>
      <c r="Y2796" s="216"/>
      <c r="Z2796" s="216"/>
      <c r="AA2796" s="216"/>
      <c r="AB2796" s="216"/>
      <c r="AC2796" s="216"/>
      <c r="AD2796" s="216"/>
      <c r="AH2796" s="216"/>
      <c r="AI2796" s="216"/>
      <c r="AL2796" s="216"/>
      <c r="AM2796" s="216"/>
      <c r="AP2796" s="216"/>
      <c r="AQ2796" s="216"/>
      <c r="AT2796" s="216"/>
      <c r="AU2796" s="216"/>
      <c r="AX2796" s="216"/>
      <c r="AY2796" s="216"/>
      <c r="BB2796" s="216"/>
      <c r="BC2796" s="216"/>
      <c r="BF2796" s="216"/>
      <c r="BG2796" s="216"/>
      <c r="BJ2796" s="216"/>
      <c r="BK2796" s="216"/>
      <c r="BN2796" s="216"/>
      <c r="BO2796" s="216"/>
      <c r="BR2796" s="216"/>
      <c r="BS2796" s="216"/>
      <c r="BV2796" s="216"/>
      <c r="BW2796" s="216"/>
      <c r="BZ2796" s="216"/>
      <c r="CA2796" s="216"/>
      <c r="CD2796" s="216"/>
      <c r="CE2796" s="216"/>
      <c r="CL2796" s="215"/>
      <c r="CP2796" s="215"/>
      <c r="CT2796" s="86"/>
    </row>
    <row r="2797" spans="6:98">
      <c r="F2797" s="215"/>
      <c r="S2797" s="216"/>
      <c r="T2797" s="216"/>
      <c r="U2797" s="216"/>
      <c r="V2797" s="216"/>
      <c r="W2797" s="216"/>
      <c r="X2797" s="216"/>
      <c r="Y2797" s="216"/>
      <c r="Z2797" s="216"/>
      <c r="AA2797" s="216"/>
      <c r="AB2797" s="216"/>
      <c r="AC2797" s="216"/>
      <c r="AD2797" s="216"/>
      <c r="AH2797" s="216"/>
      <c r="AI2797" s="216"/>
      <c r="AL2797" s="216"/>
      <c r="AM2797" s="216"/>
      <c r="AP2797" s="216"/>
      <c r="AQ2797" s="216"/>
      <c r="AT2797" s="216"/>
      <c r="AU2797" s="216"/>
      <c r="AX2797" s="216"/>
      <c r="AY2797" s="216"/>
      <c r="BB2797" s="216"/>
      <c r="BC2797" s="216"/>
      <c r="BF2797" s="216"/>
      <c r="BG2797" s="216"/>
      <c r="BJ2797" s="216"/>
      <c r="BK2797" s="216"/>
      <c r="BN2797" s="216"/>
      <c r="BO2797" s="216"/>
      <c r="BR2797" s="216"/>
      <c r="BS2797" s="216"/>
      <c r="BV2797" s="216"/>
      <c r="BW2797" s="216"/>
      <c r="BZ2797" s="216"/>
      <c r="CA2797" s="216"/>
      <c r="CD2797" s="216"/>
      <c r="CE2797" s="216"/>
      <c r="CL2797" s="215"/>
      <c r="CP2797" s="215"/>
      <c r="CT2797" s="86"/>
    </row>
    <row r="2798" spans="6:98">
      <c r="F2798" s="215"/>
      <c r="S2798" s="216"/>
      <c r="T2798" s="216"/>
      <c r="U2798" s="216"/>
      <c r="V2798" s="216"/>
      <c r="W2798" s="216"/>
      <c r="X2798" s="216"/>
      <c r="Y2798" s="216"/>
      <c r="Z2798" s="216"/>
      <c r="AA2798" s="216"/>
      <c r="AB2798" s="216"/>
      <c r="AC2798" s="216"/>
      <c r="AD2798" s="216"/>
      <c r="AH2798" s="216"/>
      <c r="AI2798" s="216"/>
      <c r="AL2798" s="216"/>
      <c r="AM2798" s="216"/>
      <c r="AP2798" s="216"/>
      <c r="AQ2798" s="216"/>
      <c r="AT2798" s="216"/>
      <c r="AU2798" s="216"/>
      <c r="AX2798" s="216"/>
      <c r="AY2798" s="216"/>
      <c r="BB2798" s="216"/>
      <c r="BC2798" s="216"/>
      <c r="BF2798" s="216"/>
      <c r="BG2798" s="216"/>
      <c r="BJ2798" s="216"/>
      <c r="BK2798" s="216"/>
      <c r="BN2798" s="216"/>
      <c r="BO2798" s="216"/>
      <c r="BR2798" s="216"/>
      <c r="BS2798" s="216"/>
      <c r="BV2798" s="216"/>
      <c r="BW2798" s="216"/>
      <c r="BZ2798" s="216"/>
      <c r="CA2798" s="216"/>
      <c r="CD2798" s="216"/>
      <c r="CE2798" s="216"/>
      <c r="CL2798" s="215"/>
      <c r="CP2798" s="215"/>
      <c r="CT2798" s="86"/>
    </row>
    <row r="2799" spans="6:98">
      <c r="F2799" s="215"/>
      <c r="S2799" s="216"/>
      <c r="T2799" s="216"/>
      <c r="U2799" s="216"/>
      <c r="V2799" s="216"/>
      <c r="W2799" s="216"/>
      <c r="X2799" s="216"/>
      <c r="Y2799" s="216"/>
      <c r="Z2799" s="216"/>
      <c r="AA2799" s="216"/>
      <c r="AB2799" s="216"/>
      <c r="AC2799" s="216"/>
      <c r="AD2799" s="216"/>
      <c r="AH2799" s="216"/>
      <c r="AI2799" s="216"/>
      <c r="AL2799" s="216"/>
      <c r="AM2799" s="216"/>
      <c r="AP2799" s="216"/>
      <c r="AQ2799" s="216"/>
      <c r="AT2799" s="216"/>
      <c r="AU2799" s="216"/>
      <c r="AX2799" s="216"/>
      <c r="AY2799" s="216"/>
      <c r="BB2799" s="216"/>
      <c r="BC2799" s="216"/>
      <c r="BF2799" s="216"/>
      <c r="BG2799" s="216"/>
      <c r="BJ2799" s="216"/>
      <c r="BK2799" s="216"/>
      <c r="BN2799" s="216"/>
      <c r="BO2799" s="216"/>
      <c r="BR2799" s="216"/>
      <c r="BS2799" s="216"/>
      <c r="BV2799" s="216"/>
      <c r="BW2799" s="216"/>
      <c r="BZ2799" s="216"/>
      <c r="CA2799" s="216"/>
      <c r="CD2799" s="216"/>
      <c r="CE2799" s="216"/>
      <c r="CL2799" s="215"/>
      <c r="CP2799" s="215"/>
      <c r="CT2799" s="86"/>
    </row>
    <row r="2800" spans="6:98">
      <c r="F2800" s="215"/>
      <c r="S2800" s="216"/>
      <c r="T2800" s="216"/>
      <c r="U2800" s="216"/>
      <c r="V2800" s="216"/>
      <c r="W2800" s="216"/>
      <c r="X2800" s="216"/>
      <c r="Y2800" s="216"/>
      <c r="Z2800" s="216"/>
      <c r="AA2800" s="216"/>
      <c r="AB2800" s="216"/>
      <c r="AC2800" s="216"/>
      <c r="AD2800" s="216"/>
      <c r="AH2800" s="216"/>
      <c r="AI2800" s="216"/>
      <c r="AL2800" s="216"/>
      <c r="AM2800" s="216"/>
      <c r="AP2800" s="216"/>
      <c r="AQ2800" s="216"/>
      <c r="AT2800" s="216"/>
      <c r="AU2800" s="216"/>
      <c r="AX2800" s="216"/>
      <c r="AY2800" s="216"/>
      <c r="BB2800" s="216"/>
      <c r="BC2800" s="216"/>
      <c r="BF2800" s="216"/>
      <c r="BG2800" s="216"/>
      <c r="BJ2800" s="216"/>
      <c r="BK2800" s="216"/>
      <c r="BN2800" s="216"/>
      <c r="BO2800" s="216"/>
      <c r="BR2800" s="216"/>
      <c r="BS2800" s="216"/>
      <c r="BV2800" s="216"/>
      <c r="BW2800" s="216"/>
      <c r="BZ2800" s="216"/>
      <c r="CA2800" s="216"/>
      <c r="CD2800" s="216"/>
      <c r="CE2800" s="216"/>
      <c r="CL2800" s="215"/>
      <c r="CP2800" s="215"/>
      <c r="CT2800" s="86"/>
    </row>
    <row r="2801" spans="6:98">
      <c r="F2801" s="215"/>
      <c r="S2801" s="216"/>
      <c r="T2801" s="216"/>
      <c r="U2801" s="216"/>
      <c r="V2801" s="216"/>
      <c r="W2801" s="216"/>
      <c r="X2801" s="216"/>
      <c r="Y2801" s="216"/>
      <c r="Z2801" s="216"/>
      <c r="AA2801" s="216"/>
      <c r="AB2801" s="216"/>
      <c r="AC2801" s="216"/>
      <c r="AD2801" s="216"/>
      <c r="AH2801" s="216"/>
      <c r="AI2801" s="216"/>
      <c r="AL2801" s="216"/>
      <c r="AM2801" s="216"/>
      <c r="AP2801" s="216"/>
      <c r="AQ2801" s="216"/>
      <c r="AT2801" s="216"/>
      <c r="AU2801" s="216"/>
      <c r="AX2801" s="216"/>
      <c r="AY2801" s="216"/>
      <c r="BB2801" s="216"/>
      <c r="BC2801" s="216"/>
      <c r="BF2801" s="216"/>
      <c r="BG2801" s="216"/>
      <c r="BJ2801" s="216"/>
      <c r="BK2801" s="216"/>
      <c r="BN2801" s="216"/>
      <c r="BO2801" s="216"/>
      <c r="BR2801" s="216"/>
      <c r="BS2801" s="216"/>
      <c r="BV2801" s="216"/>
      <c r="BW2801" s="216"/>
      <c r="BZ2801" s="216"/>
      <c r="CA2801" s="216"/>
      <c r="CD2801" s="216"/>
      <c r="CE2801" s="216"/>
      <c r="CL2801" s="215"/>
      <c r="CP2801" s="215"/>
      <c r="CT2801" s="86"/>
    </row>
    <row r="2802" spans="6:98">
      <c r="F2802" s="215"/>
      <c r="S2802" s="216"/>
      <c r="T2802" s="216"/>
      <c r="U2802" s="216"/>
      <c r="V2802" s="216"/>
      <c r="W2802" s="216"/>
      <c r="X2802" s="216"/>
      <c r="Y2802" s="216"/>
      <c r="Z2802" s="216"/>
      <c r="AA2802" s="216"/>
      <c r="AB2802" s="216"/>
      <c r="AC2802" s="216"/>
      <c r="AD2802" s="216"/>
      <c r="AH2802" s="216"/>
      <c r="AI2802" s="216"/>
      <c r="AL2802" s="216"/>
      <c r="AM2802" s="216"/>
      <c r="AP2802" s="216"/>
      <c r="AQ2802" s="216"/>
      <c r="AT2802" s="216"/>
      <c r="AU2802" s="216"/>
      <c r="AX2802" s="216"/>
      <c r="AY2802" s="216"/>
      <c r="BB2802" s="216"/>
      <c r="BC2802" s="216"/>
      <c r="BF2802" s="216"/>
      <c r="BG2802" s="216"/>
      <c r="BJ2802" s="216"/>
      <c r="BK2802" s="216"/>
      <c r="BN2802" s="216"/>
      <c r="BO2802" s="216"/>
      <c r="BR2802" s="216"/>
      <c r="BS2802" s="216"/>
      <c r="BV2802" s="216"/>
      <c r="BW2802" s="216"/>
      <c r="BZ2802" s="216"/>
      <c r="CA2802" s="216"/>
      <c r="CD2802" s="216"/>
      <c r="CE2802" s="216"/>
      <c r="CL2802" s="215"/>
      <c r="CP2802" s="215"/>
      <c r="CT2802" s="86"/>
    </row>
    <row r="2803" spans="6:98">
      <c r="F2803" s="215"/>
      <c r="S2803" s="216"/>
      <c r="T2803" s="216"/>
      <c r="U2803" s="216"/>
      <c r="V2803" s="216"/>
      <c r="W2803" s="216"/>
      <c r="X2803" s="216"/>
      <c r="Y2803" s="216"/>
      <c r="Z2803" s="216"/>
      <c r="AA2803" s="216"/>
      <c r="AB2803" s="216"/>
      <c r="AC2803" s="216"/>
      <c r="AD2803" s="216"/>
      <c r="AH2803" s="216"/>
      <c r="AI2803" s="216"/>
      <c r="AL2803" s="216"/>
      <c r="AM2803" s="216"/>
      <c r="AP2803" s="216"/>
      <c r="AQ2803" s="216"/>
      <c r="AT2803" s="216"/>
      <c r="AU2803" s="216"/>
      <c r="AX2803" s="216"/>
      <c r="AY2803" s="216"/>
      <c r="BB2803" s="216"/>
      <c r="BC2803" s="216"/>
      <c r="BF2803" s="216"/>
      <c r="BG2803" s="216"/>
      <c r="BJ2803" s="216"/>
      <c r="BK2803" s="216"/>
      <c r="BN2803" s="216"/>
      <c r="BO2803" s="216"/>
      <c r="BR2803" s="216"/>
      <c r="BS2803" s="216"/>
      <c r="BV2803" s="216"/>
      <c r="BW2803" s="216"/>
      <c r="BZ2803" s="216"/>
      <c r="CA2803" s="216"/>
      <c r="CD2803" s="216"/>
      <c r="CE2803" s="216"/>
      <c r="CL2803" s="215"/>
      <c r="CP2803" s="215"/>
      <c r="CT2803" s="86"/>
    </row>
    <row r="2804" spans="6:98">
      <c r="F2804" s="215"/>
      <c r="S2804" s="216"/>
      <c r="T2804" s="216"/>
      <c r="U2804" s="216"/>
      <c r="V2804" s="216"/>
      <c r="W2804" s="216"/>
      <c r="X2804" s="216"/>
      <c r="Y2804" s="216"/>
      <c r="Z2804" s="216"/>
      <c r="AA2804" s="216"/>
      <c r="AB2804" s="216"/>
      <c r="AC2804" s="216"/>
      <c r="AD2804" s="216"/>
      <c r="AH2804" s="216"/>
      <c r="AI2804" s="216"/>
      <c r="AL2804" s="216"/>
      <c r="AM2804" s="216"/>
      <c r="AP2804" s="216"/>
      <c r="AQ2804" s="216"/>
      <c r="AT2804" s="216"/>
      <c r="AU2804" s="216"/>
      <c r="AX2804" s="216"/>
      <c r="AY2804" s="216"/>
      <c r="BB2804" s="216"/>
      <c r="BC2804" s="216"/>
      <c r="BF2804" s="216"/>
      <c r="BG2804" s="216"/>
      <c r="BJ2804" s="216"/>
      <c r="BK2804" s="216"/>
      <c r="BN2804" s="216"/>
      <c r="BO2804" s="216"/>
      <c r="BR2804" s="216"/>
      <c r="BS2804" s="216"/>
      <c r="BV2804" s="216"/>
      <c r="BW2804" s="216"/>
      <c r="BZ2804" s="216"/>
      <c r="CA2804" s="216"/>
      <c r="CD2804" s="216"/>
      <c r="CE2804" s="216"/>
      <c r="CL2804" s="215"/>
      <c r="CP2804" s="215"/>
      <c r="CT2804" s="86"/>
    </row>
    <row r="2805" spans="6:98">
      <c r="F2805" s="215"/>
      <c r="S2805" s="216"/>
      <c r="T2805" s="216"/>
      <c r="U2805" s="216"/>
      <c r="V2805" s="216"/>
      <c r="W2805" s="216"/>
      <c r="X2805" s="216"/>
      <c r="Y2805" s="216"/>
      <c r="Z2805" s="216"/>
      <c r="AA2805" s="216"/>
      <c r="AB2805" s="216"/>
      <c r="AC2805" s="216"/>
      <c r="AD2805" s="216"/>
      <c r="AH2805" s="216"/>
      <c r="AI2805" s="216"/>
      <c r="AL2805" s="216"/>
      <c r="AM2805" s="216"/>
      <c r="AP2805" s="216"/>
      <c r="AQ2805" s="216"/>
      <c r="AT2805" s="216"/>
      <c r="AU2805" s="216"/>
      <c r="AX2805" s="216"/>
      <c r="AY2805" s="216"/>
      <c r="BB2805" s="216"/>
      <c r="BC2805" s="216"/>
      <c r="BF2805" s="216"/>
      <c r="BG2805" s="216"/>
      <c r="BJ2805" s="216"/>
      <c r="BK2805" s="216"/>
      <c r="BN2805" s="216"/>
      <c r="BO2805" s="216"/>
      <c r="BR2805" s="216"/>
      <c r="BS2805" s="216"/>
      <c r="BV2805" s="216"/>
      <c r="BW2805" s="216"/>
      <c r="BZ2805" s="216"/>
      <c r="CA2805" s="216"/>
      <c r="CD2805" s="216"/>
      <c r="CE2805" s="216"/>
      <c r="CL2805" s="215"/>
      <c r="CP2805" s="215"/>
      <c r="CT2805" s="86"/>
    </row>
    <row r="2806" spans="6:98">
      <c r="F2806" s="215"/>
      <c r="S2806" s="216"/>
      <c r="T2806" s="216"/>
      <c r="U2806" s="216"/>
      <c r="V2806" s="216"/>
      <c r="W2806" s="216"/>
      <c r="X2806" s="216"/>
      <c r="Y2806" s="216"/>
      <c r="Z2806" s="216"/>
      <c r="AA2806" s="216"/>
      <c r="AB2806" s="216"/>
      <c r="AC2806" s="216"/>
      <c r="AD2806" s="216"/>
      <c r="AH2806" s="216"/>
      <c r="AI2806" s="216"/>
      <c r="AL2806" s="216"/>
      <c r="AM2806" s="216"/>
      <c r="AP2806" s="216"/>
      <c r="AQ2806" s="216"/>
      <c r="AT2806" s="216"/>
      <c r="AU2806" s="216"/>
      <c r="AX2806" s="216"/>
      <c r="AY2806" s="216"/>
      <c r="BB2806" s="216"/>
      <c r="BC2806" s="216"/>
      <c r="BF2806" s="216"/>
      <c r="BG2806" s="216"/>
      <c r="BJ2806" s="216"/>
      <c r="BK2806" s="216"/>
      <c r="BN2806" s="216"/>
      <c r="BO2806" s="216"/>
      <c r="BR2806" s="216"/>
      <c r="BS2806" s="216"/>
      <c r="BV2806" s="216"/>
      <c r="BW2806" s="216"/>
      <c r="BZ2806" s="216"/>
      <c r="CA2806" s="216"/>
      <c r="CD2806" s="216"/>
      <c r="CE2806" s="216"/>
      <c r="CL2806" s="215"/>
      <c r="CP2806" s="215"/>
      <c r="CT2806" s="86"/>
    </row>
    <row r="2807" spans="6:98">
      <c r="F2807" s="215"/>
      <c r="S2807" s="216"/>
      <c r="T2807" s="216"/>
      <c r="U2807" s="216"/>
      <c r="V2807" s="216"/>
      <c r="W2807" s="216"/>
      <c r="X2807" s="216"/>
      <c r="Y2807" s="216"/>
      <c r="Z2807" s="216"/>
      <c r="AA2807" s="216"/>
      <c r="AB2807" s="216"/>
      <c r="AC2807" s="216"/>
      <c r="AD2807" s="216"/>
      <c r="AH2807" s="216"/>
      <c r="AI2807" s="216"/>
      <c r="AL2807" s="216"/>
      <c r="AM2807" s="216"/>
      <c r="AP2807" s="216"/>
      <c r="AQ2807" s="216"/>
      <c r="AT2807" s="216"/>
      <c r="AU2807" s="216"/>
      <c r="AX2807" s="216"/>
      <c r="AY2807" s="216"/>
      <c r="BB2807" s="216"/>
      <c r="BC2807" s="216"/>
      <c r="BF2807" s="216"/>
      <c r="BG2807" s="216"/>
      <c r="BJ2807" s="216"/>
      <c r="BK2807" s="216"/>
      <c r="BN2807" s="216"/>
      <c r="BO2807" s="216"/>
      <c r="BR2807" s="216"/>
      <c r="BS2807" s="216"/>
      <c r="BV2807" s="216"/>
      <c r="BW2807" s="216"/>
      <c r="BZ2807" s="216"/>
      <c r="CA2807" s="216"/>
      <c r="CD2807" s="216"/>
      <c r="CE2807" s="216"/>
      <c r="CL2807" s="215"/>
      <c r="CP2807" s="215"/>
      <c r="CT2807" s="86"/>
    </row>
    <row r="2808" spans="6:98">
      <c r="F2808" s="215"/>
      <c r="S2808" s="216"/>
      <c r="T2808" s="216"/>
      <c r="U2808" s="216"/>
      <c r="V2808" s="216"/>
      <c r="W2808" s="216"/>
      <c r="X2808" s="216"/>
      <c r="Y2808" s="216"/>
      <c r="Z2808" s="216"/>
      <c r="AA2808" s="216"/>
      <c r="AB2808" s="216"/>
      <c r="AC2808" s="216"/>
      <c r="AD2808" s="216"/>
      <c r="AH2808" s="216"/>
      <c r="AI2808" s="216"/>
      <c r="AL2808" s="216"/>
      <c r="AM2808" s="216"/>
      <c r="AP2808" s="216"/>
      <c r="AQ2808" s="216"/>
      <c r="AT2808" s="216"/>
      <c r="AU2808" s="216"/>
      <c r="AX2808" s="216"/>
      <c r="AY2808" s="216"/>
      <c r="BB2808" s="216"/>
      <c r="BC2808" s="216"/>
      <c r="BF2808" s="216"/>
      <c r="BG2808" s="216"/>
      <c r="BJ2808" s="216"/>
      <c r="BK2808" s="216"/>
      <c r="BN2808" s="216"/>
      <c r="BO2808" s="216"/>
      <c r="BR2808" s="216"/>
      <c r="BS2808" s="216"/>
      <c r="BV2808" s="216"/>
      <c r="BW2808" s="216"/>
      <c r="BZ2808" s="216"/>
      <c r="CA2808" s="216"/>
      <c r="CD2808" s="216"/>
      <c r="CE2808" s="216"/>
      <c r="CL2808" s="215"/>
      <c r="CP2808" s="215"/>
      <c r="CT2808" s="86"/>
    </row>
    <row r="2809" spans="6:98">
      <c r="F2809" s="215"/>
      <c r="S2809" s="216"/>
      <c r="T2809" s="216"/>
      <c r="U2809" s="216"/>
      <c r="V2809" s="216"/>
      <c r="W2809" s="216"/>
      <c r="X2809" s="216"/>
      <c r="Y2809" s="216"/>
      <c r="Z2809" s="216"/>
      <c r="AA2809" s="216"/>
      <c r="AB2809" s="216"/>
      <c r="AC2809" s="216"/>
      <c r="AD2809" s="216"/>
      <c r="AH2809" s="216"/>
      <c r="AI2809" s="216"/>
      <c r="AL2809" s="216"/>
      <c r="AM2809" s="216"/>
      <c r="AP2809" s="216"/>
      <c r="AQ2809" s="216"/>
      <c r="AT2809" s="216"/>
      <c r="AU2809" s="216"/>
      <c r="AX2809" s="216"/>
      <c r="AY2809" s="216"/>
      <c r="BB2809" s="216"/>
      <c r="BC2809" s="216"/>
      <c r="BF2809" s="216"/>
      <c r="BG2809" s="216"/>
      <c r="BJ2809" s="216"/>
      <c r="BK2809" s="216"/>
      <c r="BN2809" s="216"/>
      <c r="BO2809" s="216"/>
      <c r="BR2809" s="216"/>
      <c r="BS2809" s="216"/>
      <c r="BV2809" s="216"/>
      <c r="BW2809" s="216"/>
      <c r="BZ2809" s="216"/>
      <c r="CA2809" s="216"/>
      <c r="CD2809" s="216"/>
      <c r="CE2809" s="216"/>
      <c r="CL2809" s="215"/>
      <c r="CP2809" s="215"/>
      <c r="CT2809" s="86"/>
    </row>
    <row r="2810" spans="6:98">
      <c r="F2810" s="215"/>
      <c r="S2810" s="216"/>
      <c r="T2810" s="216"/>
      <c r="U2810" s="216"/>
      <c r="V2810" s="216"/>
      <c r="W2810" s="216"/>
      <c r="X2810" s="216"/>
      <c r="Y2810" s="216"/>
      <c r="Z2810" s="216"/>
      <c r="AA2810" s="216"/>
      <c r="AB2810" s="216"/>
      <c r="AC2810" s="216"/>
      <c r="AD2810" s="216"/>
      <c r="AH2810" s="216"/>
      <c r="AI2810" s="216"/>
      <c r="AL2810" s="216"/>
      <c r="AM2810" s="216"/>
      <c r="AP2810" s="216"/>
      <c r="AQ2810" s="216"/>
      <c r="AT2810" s="216"/>
      <c r="AU2810" s="216"/>
      <c r="AX2810" s="216"/>
      <c r="AY2810" s="216"/>
      <c r="BB2810" s="216"/>
      <c r="BC2810" s="216"/>
      <c r="BF2810" s="216"/>
      <c r="BG2810" s="216"/>
      <c r="BJ2810" s="216"/>
      <c r="BK2810" s="216"/>
      <c r="BN2810" s="216"/>
      <c r="BO2810" s="216"/>
      <c r="BR2810" s="216"/>
      <c r="BS2810" s="216"/>
      <c r="BV2810" s="216"/>
      <c r="BW2810" s="216"/>
      <c r="BZ2810" s="216"/>
      <c r="CA2810" s="216"/>
      <c r="CD2810" s="216"/>
      <c r="CE2810" s="216"/>
      <c r="CL2810" s="215"/>
      <c r="CP2810" s="215"/>
      <c r="CT2810" s="86"/>
    </row>
    <row r="2811" spans="6:98">
      <c r="F2811" s="215"/>
      <c r="S2811" s="216"/>
      <c r="T2811" s="216"/>
      <c r="U2811" s="216"/>
      <c r="V2811" s="216"/>
      <c r="W2811" s="216"/>
      <c r="X2811" s="216"/>
      <c r="Y2811" s="216"/>
      <c r="Z2811" s="216"/>
      <c r="AA2811" s="216"/>
      <c r="AB2811" s="216"/>
      <c r="AC2811" s="216"/>
      <c r="AD2811" s="216"/>
      <c r="AH2811" s="216"/>
      <c r="AI2811" s="216"/>
      <c r="AL2811" s="216"/>
      <c r="AM2811" s="216"/>
      <c r="AP2811" s="216"/>
      <c r="AQ2811" s="216"/>
      <c r="AT2811" s="216"/>
      <c r="AU2811" s="216"/>
      <c r="AX2811" s="216"/>
      <c r="AY2811" s="216"/>
      <c r="BB2811" s="216"/>
      <c r="BC2811" s="216"/>
      <c r="BF2811" s="216"/>
      <c r="BG2811" s="216"/>
      <c r="BJ2811" s="216"/>
      <c r="BK2811" s="216"/>
      <c r="BN2811" s="216"/>
      <c r="BO2811" s="216"/>
      <c r="BR2811" s="216"/>
      <c r="BS2811" s="216"/>
      <c r="BV2811" s="216"/>
      <c r="BW2811" s="216"/>
      <c r="BZ2811" s="216"/>
      <c r="CA2811" s="216"/>
      <c r="CD2811" s="216"/>
      <c r="CE2811" s="216"/>
      <c r="CL2811" s="215"/>
      <c r="CP2811" s="215"/>
      <c r="CT2811" s="86"/>
    </row>
    <row r="2812" spans="6:98">
      <c r="F2812" s="215"/>
      <c r="S2812" s="216"/>
      <c r="T2812" s="216"/>
      <c r="U2812" s="216"/>
      <c r="V2812" s="216"/>
      <c r="W2812" s="216"/>
      <c r="X2812" s="216"/>
      <c r="Y2812" s="216"/>
      <c r="Z2812" s="216"/>
      <c r="AA2812" s="216"/>
      <c r="AB2812" s="216"/>
      <c r="AC2812" s="216"/>
      <c r="AD2812" s="216"/>
      <c r="AH2812" s="216"/>
      <c r="AI2812" s="216"/>
      <c r="AL2812" s="216"/>
      <c r="AM2812" s="216"/>
      <c r="AP2812" s="216"/>
      <c r="AQ2812" s="216"/>
      <c r="AT2812" s="216"/>
      <c r="AU2812" s="216"/>
      <c r="AX2812" s="216"/>
      <c r="AY2812" s="216"/>
      <c r="BB2812" s="216"/>
      <c r="BC2812" s="216"/>
      <c r="BF2812" s="216"/>
      <c r="BG2812" s="216"/>
      <c r="BJ2812" s="216"/>
      <c r="BK2812" s="216"/>
      <c r="BN2812" s="216"/>
      <c r="BO2812" s="216"/>
      <c r="BR2812" s="216"/>
      <c r="BS2812" s="216"/>
      <c r="BV2812" s="216"/>
      <c r="BW2812" s="216"/>
      <c r="BZ2812" s="216"/>
      <c r="CA2812" s="216"/>
      <c r="CD2812" s="216"/>
      <c r="CE2812" s="216"/>
      <c r="CL2812" s="215"/>
      <c r="CP2812" s="215"/>
      <c r="CT2812" s="86"/>
    </row>
    <row r="2813" spans="6:98">
      <c r="F2813" s="215"/>
      <c r="S2813" s="216"/>
      <c r="T2813" s="216"/>
      <c r="U2813" s="216"/>
      <c r="V2813" s="216"/>
      <c r="W2813" s="216"/>
      <c r="X2813" s="216"/>
      <c r="Y2813" s="216"/>
      <c r="Z2813" s="216"/>
      <c r="AA2813" s="216"/>
      <c r="AB2813" s="216"/>
      <c r="AC2813" s="216"/>
      <c r="AD2813" s="216"/>
      <c r="AH2813" s="216"/>
      <c r="AI2813" s="216"/>
      <c r="AL2813" s="216"/>
      <c r="AM2813" s="216"/>
      <c r="AP2813" s="216"/>
      <c r="AQ2813" s="216"/>
      <c r="AT2813" s="216"/>
      <c r="AU2813" s="216"/>
      <c r="AX2813" s="216"/>
      <c r="AY2813" s="216"/>
      <c r="BB2813" s="216"/>
      <c r="BC2813" s="216"/>
      <c r="BF2813" s="216"/>
      <c r="BG2813" s="216"/>
      <c r="BJ2813" s="216"/>
      <c r="BK2813" s="216"/>
      <c r="BN2813" s="216"/>
      <c r="BO2813" s="216"/>
      <c r="BR2813" s="216"/>
      <c r="BS2813" s="216"/>
      <c r="BV2813" s="216"/>
      <c r="BW2813" s="216"/>
      <c r="BZ2813" s="216"/>
      <c r="CA2813" s="216"/>
      <c r="CD2813" s="216"/>
      <c r="CE2813" s="216"/>
      <c r="CL2813" s="215"/>
      <c r="CP2813" s="215"/>
      <c r="CT2813" s="86"/>
    </row>
    <row r="2814" spans="6:98">
      <c r="F2814" s="215"/>
      <c r="S2814" s="216"/>
      <c r="T2814" s="216"/>
      <c r="U2814" s="216"/>
      <c r="V2814" s="216"/>
      <c r="W2814" s="216"/>
      <c r="X2814" s="216"/>
      <c r="Y2814" s="216"/>
      <c r="Z2814" s="216"/>
      <c r="AA2814" s="216"/>
      <c r="AB2814" s="216"/>
      <c r="AC2814" s="216"/>
      <c r="AD2814" s="216"/>
      <c r="AH2814" s="216"/>
      <c r="AI2814" s="216"/>
      <c r="AL2814" s="216"/>
      <c r="AM2814" s="216"/>
      <c r="AP2814" s="216"/>
      <c r="AQ2814" s="216"/>
      <c r="AT2814" s="216"/>
      <c r="AU2814" s="216"/>
      <c r="AX2814" s="216"/>
      <c r="AY2814" s="216"/>
      <c r="BB2814" s="216"/>
      <c r="BC2814" s="216"/>
      <c r="BF2814" s="216"/>
      <c r="BG2814" s="216"/>
      <c r="BJ2814" s="216"/>
      <c r="BK2814" s="216"/>
      <c r="BN2814" s="216"/>
      <c r="BO2814" s="216"/>
      <c r="BR2814" s="216"/>
      <c r="BS2814" s="216"/>
      <c r="BV2814" s="216"/>
      <c r="BW2814" s="216"/>
      <c r="BZ2814" s="216"/>
      <c r="CA2814" s="216"/>
      <c r="CD2814" s="216"/>
      <c r="CE2814" s="216"/>
      <c r="CL2814" s="215"/>
      <c r="CP2814" s="215"/>
      <c r="CT2814" s="86"/>
    </row>
    <row r="2815" spans="6:98">
      <c r="F2815" s="215"/>
      <c r="S2815" s="216"/>
      <c r="T2815" s="216"/>
      <c r="U2815" s="216"/>
      <c r="V2815" s="216"/>
      <c r="W2815" s="216"/>
      <c r="X2815" s="216"/>
      <c r="Y2815" s="216"/>
      <c r="Z2815" s="216"/>
      <c r="AA2815" s="216"/>
      <c r="AB2815" s="216"/>
      <c r="AC2815" s="216"/>
      <c r="AD2815" s="216"/>
      <c r="AH2815" s="216"/>
      <c r="AI2815" s="216"/>
      <c r="AL2815" s="216"/>
      <c r="AM2815" s="216"/>
      <c r="AP2815" s="216"/>
      <c r="AQ2815" s="216"/>
      <c r="AT2815" s="216"/>
      <c r="AU2815" s="216"/>
      <c r="AX2815" s="216"/>
      <c r="AY2815" s="216"/>
      <c r="BB2815" s="216"/>
      <c r="BC2815" s="216"/>
      <c r="BF2815" s="216"/>
      <c r="BG2815" s="216"/>
      <c r="BJ2815" s="216"/>
      <c r="BK2815" s="216"/>
      <c r="BN2815" s="216"/>
      <c r="BO2815" s="216"/>
      <c r="BR2815" s="216"/>
      <c r="BS2815" s="216"/>
      <c r="BV2815" s="216"/>
      <c r="BW2815" s="216"/>
      <c r="BZ2815" s="216"/>
      <c r="CA2815" s="216"/>
      <c r="CD2815" s="216"/>
      <c r="CE2815" s="216"/>
      <c r="CL2815" s="215"/>
      <c r="CP2815" s="215"/>
      <c r="CT2815" s="86"/>
    </row>
    <row r="2816" spans="6:98">
      <c r="F2816" s="215"/>
      <c r="S2816" s="216"/>
      <c r="T2816" s="216"/>
      <c r="U2816" s="216"/>
      <c r="V2816" s="216"/>
      <c r="W2816" s="216"/>
      <c r="X2816" s="216"/>
      <c r="Y2816" s="216"/>
      <c r="Z2816" s="216"/>
      <c r="AA2816" s="216"/>
      <c r="AB2816" s="216"/>
      <c r="AC2816" s="216"/>
      <c r="AD2816" s="216"/>
      <c r="AH2816" s="216"/>
      <c r="AI2816" s="216"/>
      <c r="AL2816" s="216"/>
      <c r="AM2816" s="216"/>
      <c r="AP2816" s="216"/>
      <c r="AQ2816" s="216"/>
      <c r="AT2816" s="216"/>
      <c r="AU2816" s="216"/>
      <c r="AX2816" s="216"/>
      <c r="AY2816" s="216"/>
      <c r="BB2816" s="216"/>
      <c r="BC2816" s="216"/>
      <c r="BF2816" s="216"/>
      <c r="BG2816" s="216"/>
      <c r="BJ2816" s="216"/>
      <c r="BK2816" s="216"/>
      <c r="BN2816" s="216"/>
      <c r="BO2816" s="216"/>
      <c r="BR2816" s="216"/>
      <c r="BS2816" s="216"/>
      <c r="BV2816" s="216"/>
      <c r="BW2816" s="216"/>
      <c r="BZ2816" s="216"/>
      <c r="CA2816" s="216"/>
      <c r="CD2816" s="216"/>
      <c r="CE2816" s="216"/>
      <c r="CL2816" s="215"/>
      <c r="CP2816" s="215"/>
      <c r="CT2816" s="86"/>
    </row>
    <row r="2817" spans="6:98">
      <c r="F2817" s="215"/>
      <c r="S2817" s="216"/>
      <c r="T2817" s="216"/>
      <c r="U2817" s="216"/>
      <c r="V2817" s="216"/>
      <c r="W2817" s="216"/>
      <c r="X2817" s="216"/>
      <c r="Y2817" s="216"/>
      <c r="Z2817" s="216"/>
      <c r="AA2817" s="216"/>
      <c r="AB2817" s="216"/>
      <c r="AC2817" s="216"/>
      <c r="AD2817" s="216"/>
      <c r="AH2817" s="216"/>
      <c r="AI2817" s="216"/>
      <c r="AL2817" s="216"/>
      <c r="AM2817" s="216"/>
      <c r="AP2817" s="216"/>
      <c r="AQ2817" s="216"/>
      <c r="AT2817" s="216"/>
      <c r="AU2817" s="216"/>
      <c r="AX2817" s="216"/>
      <c r="AY2817" s="216"/>
      <c r="BB2817" s="216"/>
      <c r="BC2817" s="216"/>
      <c r="BF2817" s="216"/>
      <c r="BG2817" s="216"/>
      <c r="BJ2817" s="216"/>
      <c r="BK2817" s="216"/>
      <c r="BN2817" s="216"/>
      <c r="BO2817" s="216"/>
      <c r="BR2817" s="216"/>
      <c r="BS2817" s="216"/>
      <c r="BV2817" s="216"/>
      <c r="BW2817" s="216"/>
      <c r="BZ2817" s="216"/>
      <c r="CA2817" s="216"/>
      <c r="CD2817" s="216"/>
      <c r="CE2817" s="216"/>
      <c r="CL2817" s="215"/>
      <c r="CP2817" s="215"/>
      <c r="CT2817" s="86"/>
    </row>
    <row r="2818" spans="6:98">
      <c r="F2818" s="215"/>
      <c r="S2818" s="216"/>
      <c r="T2818" s="216"/>
      <c r="U2818" s="216"/>
      <c r="V2818" s="216"/>
      <c r="W2818" s="216"/>
      <c r="X2818" s="216"/>
      <c r="Y2818" s="216"/>
      <c r="Z2818" s="216"/>
      <c r="AA2818" s="216"/>
      <c r="AB2818" s="216"/>
      <c r="AC2818" s="216"/>
      <c r="AD2818" s="216"/>
      <c r="AH2818" s="216"/>
      <c r="AI2818" s="216"/>
      <c r="AL2818" s="216"/>
      <c r="AM2818" s="216"/>
      <c r="AP2818" s="216"/>
      <c r="AQ2818" s="216"/>
      <c r="AT2818" s="216"/>
      <c r="AU2818" s="216"/>
      <c r="AX2818" s="216"/>
      <c r="AY2818" s="216"/>
      <c r="BB2818" s="216"/>
      <c r="BC2818" s="216"/>
      <c r="BF2818" s="216"/>
      <c r="BG2818" s="216"/>
      <c r="BJ2818" s="216"/>
      <c r="BK2818" s="216"/>
      <c r="BN2818" s="216"/>
      <c r="BO2818" s="216"/>
      <c r="BR2818" s="216"/>
      <c r="BS2818" s="216"/>
      <c r="BV2818" s="216"/>
      <c r="BW2818" s="216"/>
      <c r="BZ2818" s="216"/>
      <c r="CA2818" s="216"/>
      <c r="CD2818" s="216"/>
      <c r="CE2818" s="216"/>
      <c r="CL2818" s="215"/>
      <c r="CP2818" s="215"/>
      <c r="CT2818" s="86"/>
    </row>
    <row r="2819" spans="6:98">
      <c r="F2819" s="215"/>
      <c r="S2819" s="216"/>
      <c r="T2819" s="216"/>
      <c r="U2819" s="216"/>
      <c r="V2819" s="216"/>
      <c r="W2819" s="216"/>
      <c r="X2819" s="216"/>
      <c r="Y2819" s="216"/>
      <c r="Z2819" s="216"/>
      <c r="AA2819" s="216"/>
      <c r="AB2819" s="216"/>
      <c r="AC2819" s="216"/>
      <c r="AD2819" s="216"/>
      <c r="AH2819" s="216"/>
      <c r="AI2819" s="216"/>
      <c r="AL2819" s="216"/>
      <c r="AM2819" s="216"/>
      <c r="AP2819" s="216"/>
      <c r="AQ2819" s="216"/>
      <c r="AT2819" s="216"/>
      <c r="AU2819" s="216"/>
      <c r="AX2819" s="216"/>
      <c r="AY2819" s="216"/>
      <c r="BB2819" s="216"/>
      <c r="BC2819" s="216"/>
      <c r="BF2819" s="216"/>
      <c r="BG2819" s="216"/>
      <c r="BJ2819" s="216"/>
      <c r="BK2819" s="216"/>
      <c r="BN2819" s="216"/>
      <c r="BO2819" s="216"/>
      <c r="BR2819" s="216"/>
      <c r="BS2819" s="216"/>
      <c r="BV2819" s="216"/>
      <c r="BW2819" s="216"/>
      <c r="BZ2819" s="216"/>
      <c r="CA2819" s="216"/>
      <c r="CD2819" s="216"/>
      <c r="CE2819" s="216"/>
      <c r="CL2819" s="215"/>
      <c r="CP2819" s="215"/>
      <c r="CT2819" s="86"/>
    </row>
    <row r="2820" spans="6:98">
      <c r="F2820" s="215"/>
      <c r="S2820" s="216"/>
      <c r="T2820" s="216"/>
      <c r="U2820" s="216"/>
      <c r="V2820" s="216"/>
      <c r="W2820" s="216"/>
      <c r="X2820" s="216"/>
      <c r="Y2820" s="216"/>
      <c r="Z2820" s="216"/>
      <c r="AA2820" s="216"/>
      <c r="AB2820" s="216"/>
      <c r="AC2820" s="216"/>
      <c r="AD2820" s="216"/>
      <c r="AH2820" s="216"/>
      <c r="AI2820" s="216"/>
      <c r="AL2820" s="216"/>
      <c r="AM2820" s="216"/>
      <c r="AP2820" s="216"/>
      <c r="AQ2820" s="216"/>
      <c r="AT2820" s="216"/>
      <c r="AU2820" s="216"/>
      <c r="AX2820" s="216"/>
      <c r="AY2820" s="216"/>
      <c r="BB2820" s="216"/>
      <c r="BC2820" s="216"/>
      <c r="BF2820" s="216"/>
      <c r="BG2820" s="216"/>
      <c r="BJ2820" s="216"/>
      <c r="BK2820" s="216"/>
      <c r="BN2820" s="216"/>
      <c r="BO2820" s="216"/>
      <c r="BR2820" s="216"/>
      <c r="BS2820" s="216"/>
      <c r="BV2820" s="216"/>
      <c r="BW2820" s="216"/>
      <c r="BZ2820" s="216"/>
      <c r="CA2820" s="216"/>
      <c r="CD2820" s="216"/>
      <c r="CE2820" s="216"/>
      <c r="CL2820" s="215"/>
      <c r="CP2820" s="215"/>
      <c r="CT2820" s="86"/>
    </row>
    <row r="2821" spans="6:98">
      <c r="F2821" s="215"/>
      <c r="S2821" s="216"/>
      <c r="T2821" s="216"/>
      <c r="U2821" s="216"/>
      <c r="V2821" s="216"/>
      <c r="W2821" s="216"/>
      <c r="X2821" s="216"/>
      <c r="Y2821" s="216"/>
      <c r="Z2821" s="216"/>
      <c r="AA2821" s="216"/>
      <c r="AB2821" s="216"/>
      <c r="AC2821" s="216"/>
      <c r="AD2821" s="216"/>
      <c r="AH2821" s="216"/>
      <c r="AI2821" s="216"/>
      <c r="AL2821" s="216"/>
      <c r="AM2821" s="216"/>
      <c r="AP2821" s="216"/>
      <c r="AQ2821" s="216"/>
      <c r="AT2821" s="216"/>
      <c r="AU2821" s="216"/>
      <c r="AX2821" s="216"/>
      <c r="AY2821" s="216"/>
      <c r="BB2821" s="216"/>
      <c r="BC2821" s="216"/>
      <c r="BF2821" s="216"/>
      <c r="BG2821" s="216"/>
      <c r="BJ2821" s="216"/>
      <c r="BK2821" s="216"/>
      <c r="BN2821" s="216"/>
      <c r="BO2821" s="216"/>
      <c r="BR2821" s="216"/>
      <c r="BS2821" s="216"/>
      <c r="BV2821" s="216"/>
      <c r="BW2821" s="216"/>
      <c r="BZ2821" s="216"/>
      <c r="CA2821" s="216"/>
      <c r="CD2821" s="216"/>
      <c r="CE2821" s="216"/>
      <c r="CL2821" s="215"/>
      <c r="CP2821" s="215"/>
      <c r="CT2821" s="86"/>
    </row>
    <row r="2822" spans="6:98">
      <c r="F2822" s="215"/>
      <c r="S2822" s="216"/>
      <c r="T2822" s="216"/>
      <c r="U2822" s="216"/>
      <c r="V2822" s="216"/>
      <c r="W2822" s="216"/>
      <c r="X2822" s="216"/>
      <c r="Y2822" s="216"/>
      <c r="Z2822" s="216"/>
      <c r="AA2822" s="216"/>
      <c r="AB2822" s="216"/>
      <c r="AC2822" s="216"/>
      <c r="AD2822" s="216"/>
      <c r="AH2822" s="216"/>
      <c r="AI2822" s="216"/>
      <c r="AL2822" s="216"/>
      <c r="AM2822" s="216"/>
      <c r="AP2822" s="216"/>
      <c r="AQ2822" s="216"/>
      <c r="AT2822" s="216"/>
      <c r="AU2822" s="216"/>
      <c r="AX2822" s="216"/>
      <c r="AY2822" s="216"/>
      <c r="BB2822" s="216"/>
      <c r="BC2822" s="216"/>
      <c r="BF2822" s="216"/>
      <c r="BG2822" s="216"/>
      <c r="BJ2822" s="216"/>
      <c r="BK2822" s="216"/>
      <c r="BN2822" s="216"/>
      <c r="BO2822" s="216"/>
      <c r="BR2822" s="216"/>
      <c r="BS2822" s="216"/>
      <c r="BV2822" s="216"/>
      <c r="BW2822" s="216"/>
      <c r="BZ2822" s="216"/>
      <c r="CA2822" s="216"/>
      <c r="CD2822" s="216"/>
      <c r="CE2822" s="216"/>
      <c r="CL2822" s="215"/>
      <c r="CP2822" s="215"/>
      <c r="CT2822" s="86"/>
    </row>
    <row r="2823" spans="6:98">
      <c r="F2823" s="215"/>
      <c r="S2823" s="216"/>
      <c r="T2823" s="216"/>
      <c r="U2823" s="216"/>
      <c r="V2823" s="216"/>
      <c r="W2823" s="216"/>
      <c r="X2823" s="216"/>
      <c r="Y2823" s="216"/>
      <c r="Z2823" s="216"/>
      <c r="AA2823" s="216"/>
      <c r="AB2823" s="216"/>
      <c r="AC2823" s="216"/>
      <c r="AD2823" s="216"/>
      <c r="AH2823" s="216"/>
      <c r="AI2823" s="216"/>
      <c r="AL2823" s="216"/>
      <c r="AM2823" s="216"/>
      <c r="AP2823" s="216"/>
      <c r="AQ2823" s="216"/>
      <c r="AT2823" s="216"/>
      <c r="AU2823" s="216"/>
      <c r="AX2823" s="216"/>
      <c r="AY2823" s="216"/>
      <c r="BB2823" s="216"/>
      <c r="BC2823" s="216"/>
      <c r="BF2823" s="216"/>
      <c r="BG2823" s="216"/>
      <c r="BJ2823" s="216"/>
      <c r="BK2823" s="216"/>
      <c r="BN2823" s="216"/>
      <c r="BO2823" s="216"/>
      <c r="BR2823" s="216"/>
      <c r="BS2823" s="216"/>
      <c r="BV2823" s="216"/>
      <c r="BW2823" s="216"/>
      <c r="BZ2823" s="216"/>
      <c r="CA2823" s="216"/>
      <c r="CD2823" s="216"/>
      <c r="CE2823" s="216"/>
      <c r="CL2823" s="215"/>
      <c r="CP2823" s="215"/>
      <c r="CT2823" s="86"/>
    </row>
    <row r="2824" spans="6:98">
      <c r="F2824" s="215"/>
      <c r="S2824" s="216"/>
      <c r="T2824" s="216"/>
      <c r="U2824" s="216"/>
      <c r="V2824" s="216"/>
      <c r="W2824" s="216"/>
      <c r="X2824" s="216"/>
      <c r="Y2824" s="216"/>
      <c r="Z2824" s="216"/>
      <c r="AA2824" s="216"/>
      <c r="AB2824" s="216"/>
      <c r="AC2824" s="216"/>
      <c r="AD2824" s="216"/>
      <c r="AH2824" s="216"/>
      <c r="AI2824" s="216"/>
      <c r="AL2824" s="216"/>
      <c r="AM2824" s="216"/>
      <c r="AP2824" s="216"/>
      <c r="AQ2824" s="216"/>
      <c r="AT2824" s="216"/>
      <c r="AU2824" s="216"/>
      <c r="AX2824" s="216"/>
      <c r="AY2824" s="216"/>
      <c r="BB2824" s="216"/>
      <c r="BC2824" s="216"/>
      <c r="BF2824" s="216"/>
      <c r="BG2824" s="216"/>
      <c r="BJ2824" s="216"/>
      <c r="BK2824" s="216"/>
      <c r="BN2824" s="216"/>
      <c r="BO2824" s="216"/>
      <c r="BR2824" s="216"/>
      <c r="BS2824" s="216"/>
      <c r="BV2824" s="216"/>
      <c r="BW2824" s="216"/>
      <c r="BZ2824" s="216"/>
      <c r="CA2824" s="216"/>
      <c r="CD2824" s="216"/>
      <c r="CE2824" s="216"/>
      <c r="CL2824" s="215"/>
      <c r="CP2824" s="215"/>
      <c r="CT2824" s="86"/>
    </row>
    <row r="2825" spans="6:98">
      <c r="F2825" s="215"/>
      <c r="S2825" s="216"/>
      <c r="T2825" s="216"/>
      <c r="U2825" s="216"/>
      <c r="V2825" s="216"/>
      <c r="W2825" s="216"/>
      <c r="X2825" s="216"/>
      <c r="Y2825" s="216"/>
      <c r="Z2825" s="216"/>
      <c r="AA2825" s="216"/>
      <c r="AB2825" s="216"/>
      <c r="AC2825" s="216"/>
      <c r="AD2825" s="216"/>
      <c r="AH2825" s="216"/>
      <c r="AI2825" s="216"/>
      <c r="AL2825" s="216"/>
      <c r="AM2825" s="216"/>
      <c r="AP2825" s="216"/>
      <c r="AQ2825" s="216"/>
      <c r="AT2825" s="216"/>
      <c r="AU2825" s="216"/>
      <c r="AX2825" s="216"/>
      <c r="AY2825" s="216"/>
      <c r="BB2825" s="216"/>
      <c r="BC2825" s="216"/>
      <c r="BF2825" s="216"/>
      <c r="BG2825" s="216"/>
      <c r="BJ2825" s="216"/>
      <c r="BK2825" s="216"/>
      <c r="BN2825" s="216"/>
      <c r="BO2825" s="216"/>
      <c r="BR2825" s="216"/>
      <c r="BS2825" s="216"/>
      <c r="BV2825" s="216"/>
      <c r="BW2825" s="216"/>
      <c r="BZ2825" s="216"/>
      <c r="CA2825" s="216"/>
      <c r="CD2825" s="216"/>
      <c r="CE2825" s="216"/>
      <c r="CL2825" s="215"/>
      <c r="CP2825" s="215"/>
      <c r="CT2825" s="86"/>
    </row>
    <row r="2826" spans="6:98">
      <c r="F2826" s="215"/>
      <c r="S2826" s="216"/>
      <c r="T2826" s="216"/>
      <c r="U2826" s="216"/>
      <c r="V2826" s="216"/>
      <c r="W2826" s="216"/>
      <c r="X2826" s="216"/>
      <c r="Y2826" s="216"/>
      <c r="Z2826" s="216"/>
      <c r="AA2826" s="216"/>
      <c r="AB2826" s="216"/>
      <c r="AC2826" s="216"/>
      <c r="AD2826" s="216"/>
      <c r="AH2826" s="216"/>
      <c r="AI2826" s="216"/>
      <c r="AL2826" s="216"/>
      <c r="AM2826" s="216"/>
      <c r="AP2826" s="216"/>
      <c r="AQ2826" s="216"/>
      <c r="AT2826" s="216"/>
      <c r="AU2826" s="216"/>
      <c r="AX2826" s="216"/>
      <c r="AY2826" s="216"/>
      <c r="BB2826" s="216"/>
      <c r="BC2826" s="216"/>
      <c r="BF2826" s="216"/>
      <c r="BG2826" s="216"/>
      <c r="BJ2826" s="216"/>
      <c r="BK2826" s="216"/>
      <c r="BN2826" s="216"/>
      <c r="BO2826" s="216"/>
      <c r="BR2826" s="216"/>
      <c r="BS2826" s="216"/>
      <c r="BV2826" s="216"/>
      <c r="BW2826" s="216"/>
      <c r="BZ2826" s="216"/>
      <c r="CA2826" s="216"/>
      <c r="CD2826" s="216"/>
      <c r="CE2826" s="216"/>
      <c r="CL2826" s="215"/>
      <c r="CP2826" s="215"/>
      <c r="CT2826" s="86"/>
    </row>
    <row r="2827" spans="6:98">
      <c r="F2827" s="215"/>
      <c r="S2827" s="216"/>
      <c r="T2827" s="216"/>
      <c r="U2827" s="216"/>
      <c r="V2827" s="216"/>
      <c r="W2827" s="216"/>
      <c r="X2827" s="216"/>
      <c r="Y2827" s="216"/>
      <c r="Z2827" s="216"/>
      <c r="AA2827" s="216"/>
      <c r="AB2827" s="216"/>
      <c r="AC2827" s="216"/>
      <c r="AD2827" s="216"/>
      <c r="AH2827" s="216"/>
      <c r="AI2827" s="216"/>
      <c r="AL2827" s="216"/>
      <c r="AM2827" s="216"/>
      <c r="AP2827" s="216"/>
      <c r="AQ2827" s="216"/>
      <c r="AT2827" s="216"/>
      <c r="AU2827" s="216"/>
      <c r="AX2827" s="216"/>
      <c r="AY2827" s="216"/>
      <c r="BB2827" s="216"/>
      <c r="BC2827" s="216"/>
      <c r="BF2827" s="216"/>
      <c r="BG2827" s="216"/>
      <c r="BJ2827" s="216"/>
      <c r="BK2827" s="216"/>
      <c r="BN2827" s="216"/>
      <c r="BO2827" s="216"/>
      <c r="BR2827" s="216"/>
      <c r="BS2827" s="216"/>
      <c r="BV2827" s="216"/>
      <c r="BW2827" s="216"/>
      <c r="BZ2827" s="216"/>
      <c r="CA2827" s="216"/>
      <c r="CD2827" s="216"/>
      <c r="CE2827" s="216"/>
      <c r="CL2827" s="215"/>
      <c r="CP2827" s="215"/>
      <c r="CT2827" s="86"/>
    </row>
    <row r="2828" spans="6:98">
      <c r="F2828" s="215"/>
      <c r="S2828" s="216"/>
      <c r="T2828" s="216"/>
      <c r="U2828" s="216"/>
      <c r="V2828" s="216"/>
      <c r="W2828" s="216"/>
      <c r="X2828" s="216"/>
      <c r="Y2828" s="216"/>
      <c r="Z2828" s="216"/>
      <c r="AA2828" s="216"/>
      <c r="AB2828" s="216"/>
      <c r="AC2828" s="216"/>
      <c r="AD2828" s="216"/>
      <c r="AH2828" s="216"/>
      <c r="AI2828" s="216"/>
      <c r="AL2828" s="216"/>
      <c r="AM2828" s="216"/>
      <c r="AP2828" s="216"/>
      <c r="AQ2828" s="216"/>
      <c r="AT2828" s="216"/>
      <c r="AU2828" s="216"/>
      <c r="AX2828" s="216"/>
      <c r="AY2828" s="216"/>
      <c r="BB2828" s="216"/>
      <c r="BC2828" s="216"/>
      <c r="BF2828" s="216"/>
      <c r="BG2828" s="216"/>
      <c r="BJ2828" s="216"/>
      <c r="BK2828" s="216"/>
      <c r="BN2828" s="216"/>
      <c r="BO2828" s="216"/>
      <c r="BR2828" s="216"/>
      <c r="BS2828" s="216"/>
      <c r="BV2828" s="216"/>
      <c r="BW2828" s="216"/>
      <c r="BZ2828" s="216"/>
      <c r="CA2828" s="216"/>
      <c r="CD2828" s="216"/>
      <c r="CE2828" s="216"/>
      <c r="CL2828" s="215"/>
      <c r="CP2828" s="215"/>
      <c r="CT2828" s="86"/>
    </row>
    <row r="2829" spans="6:98">
      <c r="F2829" s="215"/>
      <c r="S2829" s="216"/>
      <c r="T2829" s="216"/>
      <c r="U2829" s="216"/>
      <c r="V2829" s="216"/>
      <c r="W2829" s="216"/>
      <c r="X2829" s="216"/>
      <c r="Y2829" s="216"/>
      <c r="Z2829" s="216"/>
      <c r="AA2829" s="216"/>
      <c r="AB2829" s="216"/>
      <c r="AC2829" s="216"/>
      <c r="AD2829" s="216"/>
      <c r="AH2829" s="216"/>
      <c r="AI2829" s="216"/>
      <c r="AL2829" s="216"/>
      <c r="AM2829" s="216"/>
      <c r="AP2829" s="216"/>
      <c r="AQ2829" s="216"/>
      <c r="AT2829" s="216"/>
      <c r="AU2829" s="216"/>
      <c r="AX2829" s="216"/>
      <c r="AY2829" s="216"/>
      <c r="BB2829" s="216"/>
      <c r="BC2829" s="216"/>
      <c r="BF2829" s="216"/>
      <c r="BG2829" s="216"/>
      <c r="BJ2829" s="216"/>
      <c r="BK2829" s="216"/>
      <c r="BN2829" s="216"/>
      <c r="BO2829" s="216"/>
      <c r="BR2829" s="216"/>
      <c r="BS2829" s="216"/>
      <c r="BV2829" s="216"/>
      <c r="BW2829" s="216"/>
      <c r="BZ2829" s="216"/>
      <c r="CA2829" s="216"/>
      <c r="CD2829" s="216"/>
      <c r="CE2829" s="216"/>
      <c r="CL2829" s="215"/>
      <c r="CP2829" s="215"/>
      <c r="CT2829" s="86"/>
    </row>
    <row r="2830" spans="6:98">
      <c r="F2830" s="215"/>
      <c r="S2830" s="216"/>
      <c r="T2830" s="216"/>
      <c r="U2830" s="216"/>
      <c r="V2830" s="216"/>
      <c r="W2830" s="216"/>
      <c r="X2830" s="216"/>
      <c r="Y2830" s="216"/>
      <c r="Z2830" s="216"/>
      <c r="AA2830" s="216"/>
      <c r="AB2830" s="216"/>
      <c r="AC2830" s="216"/>
      <c r="AD2830" s="216"/>
      <c r="AH2830" s="216"/>
      <c r="AI2830" s="216"/>
      <c r="AL2830" s="216"/>
      <c r="AM2830" s="216"/>
      <c r="AP2830" s="216"/>
      <c r="AQ2830" s="216"/>
      <c r="AT2830" s="216"/>
      <c r="AU2830" s="216"/>
      <c r="AX2830" s="216"/>
      <c r="AY2830" s="216"/>
      <c r="BB2830" s="216"/>
      <c r="BC2830" s="216"/>
      <c r="BF2830" s="216"/>
      <c r="BG2830" s="216"/>
      <c r="BJ2830" s="216"/>
      <c r="BK2830" s="216"/>
      <c r="BN2830" s="216"/>
      <c r="BO2830" s="216"/>
      <c r="BR2830" s="216"/>
      <c r="BS2830" s="216"/>
      <c r="BV2830" s="216"/>
      <c r="BW2830" s="216"/>
      <c r="BZ2830" s="216"/>
      <c r="CA2830" s="216"/>
      <c r="CD2830" s="216"/>
      <c r="CE2830" s="216"/>
      <c r="CL2830" s="215"/>
      <c r="CP2830" s="215"/>
      <c r="CT2830" s="86"/>
    </row>
    <row r="2831" spans="6:98">
      <c r="F2831" s="215"/>
      <c r="S2831" s="216"/>
      <c r="T2831" s="216"/>
      <c r="U2831" s="216"/>
      <c r="V2831" s="216"/>
      <c r="W2831" s="216"/>
      <c r="X2831" s="216"/>
      <c r="Y2831" s="216"/>
      <c r="Z2831" s="216"/>
      <c r="AA2831" s="216"/>
      <c r="AB2831" s="216"/>
      <c r="AC2831" s="216"/>
      <c r="AD2831" s="216"/>
      <c r="AH2831" s="216"/>
      <c r="AI2831" s="216"/>
      <c r="AL2831" s="216"/>
      <c r="AM2831" s="216"/>
      <c r="AP2831" s="216"/>
      <c r="AQ2831" s="216"/>
      <c r="AT2831" s="216"/>
      <c r="AU2831" s="216"/>
      <c r="AX2831" s="216"/>
      <c r="AY2831" s="216"/>
      <c r="BB2831" s="216"/>
      <c r="BC2831" s="216"/>
      <c r="BF2831" s="216"/>
      <c r="BG2831" s="216"/>
      <c r="BJ2831" s="216"/>
      <c r="BK2831" s="216"/>
      <c r="BN2831" s="216"/>
      <c r="BO2831" s="216"/>
      <c r="BR2831" s="216"/>
      <c r="BS2831" s="216"/>
      <c r="BV2831" s="216"/>
      <c r="BW2831" s="216"/>
      <c r="BZ2831" s="216"/>
      <c r="CA2831" s="216"/>
      <c r="CD2831" s="216"/>
      <c r="CE2831" s="216"/>
      <c r="CL2831" s="215"/>
      <c r="CP2831" s="215"/>
      <c r="CT2831" s="86"/>
    </row>
    <row r="2832" spans="6:98">
      <c r="F2832" s="215"/>
      <c r="S2832" s="216"/>
      <c r="T2832" s="216"/>
      <c r="U2832" s="216"/>
      <c r="V2832" s="216"/>
      <c r="W2832" s="216"/>
      <c r="X2832" s="216"/>
      <c r="Y2832" s="216"/>
      <c r="Z2832" s="216"/>
      <c r="AA2832" s="216"/>
      <c r="AB2832" s="216"/>
      <c r="AC2832" s="216"/>
      <c r="AD2832" s="216"/>
      <c r="AH2832" s="216"/>
      <c r="AI2832" s="216"/>
      <c r="AL2832" s="216"/>
      <c r="AM2832" s="216"/>
      <c r="AP2832" s="216"/>
      <c r="AQ2832" s="216"/>
      <c r="AT2832" s="216"/>
      <c r="AU2832" s="216"/>
      <c r="AX2832" s="216"/>
      <c r="AY2832" s="216"/>
      <c r="BB2832" s="216"/>
      <c r="BC2832" s="216"/>
      <c r="BF2832" s="216"/>
      <c r="BG2832" s="216"/>
      <c r="BJ2832" s="216"/>
      <c r="BK2832" s="216"/>
      <c r="BN2832" s="216"/>
      <c r="BO2832" s="216"/>
      <c r="BR2832" s="216"/>
      <c r="BS2832" s="216"/>
      <c r="BV2832" s="216"/>
      <c r="BW2832" s="216"/>
      <c r="BZ2832" s="216"/>
      <c r="CA2832" s="216"/>
      <c r="CD2832" s="216"/>
      <c r="CE2832" s="216"/>
      <c r="CL2832" s="215"/>
      <c r="CP2832" s="215"/>
      <c r="CT2832" s="86"/>
    </row>
    <row r="2833" spans="6:98">
      <c r="F2833" s="215"/>
      <c r="S2833" s="216"/>
      <c r="T2833" s="216"/>
      <c r="U2833" s="216"/>
      <c r="V2833" s="216"/>
      <c r="W2833" s="216"/>
      <c r="X2833" s="216"/>
      <c r="Y2833" s="216"/>
      <c r="Z2833" s="216"/>
      <c r="AA2833" s="216"/>
      <c r="AB2833" s="216"/>
      <c r="AC2833" s="216"/>
      <c r="AD2833" s="216"/>
      <c r="AH2833" s="216"/>
      <c r="AI2833" s="216"/>
      <c r="AL2833" s="216"/>
      <c r="AM2833" s="216"/>
      <c r="AP2833" s="216"/>
      <c r="AQ2833" s="216"/>
      <c r="AT2833" s="216"/>
      <c r="AU2833" s="216"/>
      <c r="AX2833" s="216"/>
      <c r="AY2833" s="216"/>
      <c r="BB2833" s="216"/>
      <c r="BC2833" s="216"/>
      <c r="BF2833" s="216"/>
      <c r="BG2833" s="216"/>
      <c r="BJ2833" s="216"/>
      <c r="BK2833" s="216"/>
      <c r="BN2833" s="216"/>
      <c r="BO2833" s="216"/>
      <c r="BR2833" s="216"/>
      <c r="BS2833" s="216"/>
      <c r="BV2833" s="216"/>
      <c r="BW2833" s="216"/>
      <c r="BZ2833" s="216"/>
      <c r="CA2833" s="216"/>
      <c r="CD2833" s="216"/>
      <c r="CE2833" s="216"/>
      <c r="CL2833" s="215"/>
      <c r="CP2833" s="215"/>
      <c r="CT2833" s="86"/>
    </row>
    <row r="2834" spans="6:98">
      <c r="F2834" s="215"/>
      <c r="S2834" s="216"/>
      <c r="T2834" s="216"/>
      <c r="U2834" s="216"/>
      <c r="V2834" s="216"/>
      <c r="W2834" s="216"/>
      <c r="X2834" s="216"/>
      <c r="Y2834" s="216"/>
      <c r="Z2834" s="216"/>
      <c r="AA2834" s="216"/>
      <c r="AB2834" s="216"/>
      <c r="AC2834" s="216"/>
      <c r="AD2834" s="216"/>
      <c r="AH2834" s="216"/>
      <c r="AI2834" s="216"/>
      <c r="AL2834" s="216"/>
      <c r="AM2834" s="216"/>
      <c r="AP2834" s="216"/>
      <c r="AQ2834" s="216"/>
      <c r="AT2834" s="216"/>
      <c r="AU2834" s="216"/>
      <c r="AX2834" s="216"/>
      <c r="AY2834" s="216"/>
      <c r="BB2834" s="216"/>
      <c r="BC2834" s="216"/>
      <c r="BF2834" s="216"/>
      <c r="BG2834" s="216"/>
      <c r="BJ2834" s="216"/>
      <c r="BK2834" s="216"/>
      <c r="BN2834" s="216"/>
      <c r="BO2834" s="216"/>
      <c r="BR2834" s="216"/>
      <c r="BS2834" s="216"/>
      <c r="BV2834" s="216"/>
      <c r="BW2834" s="216"/>
      <c r="BZ2834" s="216"/>
      <c r="CA2834" s="216"/>
      <c r="CD2834" s="216"/>
      <c r="CE2834" s="216"/>
      <c r="CL2834" s="215"/>
      <c r="CP2834" s="215"/>
      <c r="CT2834" s="86"/>
    </row>
    <row r="2835" spans="6:98">
      <c r="F2835" s="215"/>
      <c r="S2835" s="216"/>
      <c r="T2835" s="216"/>
      <c r="U2835" s="216"/>
      <c r="V2835" s="216"/>
      <c r="W2835" s="216"/>
      <c r="X2835" s="216"/>
      <c r="Y2835" s="216"/>
      <c r="Z2835" s="216"/>
      <c r="AA2835" s="216"/>
      <c r="AB2835" s="216"/>
      <c r="AC2835" s="216"/>
      <c r="AD2835" s="216"/>
      <c r="AH2835" s="216"/>
      <c r="AI2835" s="216"/>
      <c r="AL2835" s="216"/>
      <c r="AM2835" s="216"/>
      <c r="AP2835" s="216"/>
      <c r="AQ2835" s="216"/>
      <c r="AT2835" s="216"/>
      <c r="AU2835" s="216"/>
      <c r="AX2835" s="216"/>
      <c r="AY2835" s="216"/>
      <c r="BB2835" s="216"/>
      <c r="BC2835" s="216"/>
      <c r="BF2835" s="216"/>
      <c r="BG2835" s="216"/>
      <c r="BJ2835" s="216"/>
      <c r="BK2835" s="216"/>
      <c r="BN2835" s="216"/>
      <c r="BO2835" s="216"/>
      <c r="BR2835" s="216"/>
      <c r="BS2835" s="216"/>
      <c r="BV2835" s="216"/>
      <c r="BW2835" s="216"/>
      <c r="BZ2835" s="216"/>
      <c r="CA2835" s="216"/>
      <c r="CD2835" s="216"/>
      <c r="CE2835" s="216"/>
      <c r="CL2835" s="215"/>
      <c r="CP2835" s="215"/>
      <c r="CT2835" s="86"/>
    </row>
    <row r="2836" spans="6:98">
      <c r="F2836" s="215"/>
      <c r="S2836" s="216"/>
      <c r="T2836" s="216"/>
      <c r="U2836" s="216"/>
      <c r="V2836" s="216"/>
      <c r="W2836" s="216"/>
      <c r="X2836" s="216"/>
      <c r="Y2836" s="216"/>
      <c r="Z2836" s="216"/>
      <c r="AA2836" s="216"/>
      <c r="AB2836" s="216"/>
      <c r="AC2836" s="216"/>
      <c r="AD2836" s="216"/>
      <c r="AH2836" s="216"/>
      <c r="AI2836" s="216"/>
      <c r="AL2836" s="216"/>
      <c r="AM2836" s="216"/>
      <c r="AP2836" s="216"/>
      <c r="AQ2836" s="216"/>
      <c r="AT2836" s="216"/>
      <c r="AU2836" s="216"/>
      <c r="AX2836" s="216"/>
      <c r="AY2836" s="216"/>
      <c r="BB2836" s="216"/>
      <c r="BC2836" s="216"/>
      <c r="BF2836" s="216"/>
      <c r="BG2836" s="216"/>
      <c r="BJ2836" s="216"/>
      <c r="BK2836" s="216"/>
      <c r="BN2836" s="216"/>
      <c r="BO2836" s="216"/>
      <c r="BR2836" s="216"/>
      <c r="BS2836" s="216"/>
      <c r="BV2836" s="216"/>
      <c r="BW2836" s="216"/>
      <c r="BZ2836" s="216"/>
      <c r="CA2836" s="216"/>
      <c r="CD2836" s="216"/>
      <c r="CE2836" s="216"/>
      <c r="CL2836" s="215"/>
      <c r="CP2836" s="215"/>
      <c r="CT2836" s="86"/>
    </row>
    <row r="2837" spans="6:98">
      <c r="F2837" s="215"/>
      <c r="S2837" s="216"/>
      <c r="T2837" s="216"/>
      <c r="U2837" s="216"/>
      <c r="V2837" s="216"/>
      <c r="W2837" s="216"/>
      <c r="X2837" s="216"/>
      <c r="Y2837" s="216"/>
      <c r="Z2837" s="216"/>
      <c r="AA2837" s="216"/>
      <c r="AB2837" s="216"/>
      <c r="AC2837" s="216"/>
      <c r="AD2837" s="216"/>
      <c r="AH2837" s="216"/>
      <c r="AI2837" s="216"/>
      <c r="AL2837" s="216"/>
      <c r="AM2837" s="216"/>
      <c r="AP2837" s="216"/>
      <c r="AQ2837" s="216"/>
      <c r="AT2837" s="216"/>
      <c r="AU2837" s="216"/>
      <c r="AX2837" s="216"/>
      <c r="AY2837" s="216"/>
      <c r="BB2837" s="216"/>
      <c r="BC2837" s="216"/>
      <c r="BF2837" s="216"/>
      <c r="BG2837" s="216"/>
      <c r="BJ2837" s="216"/>
      <c r="BK2837" s="216"/>
      <c r="BN2837" s="216"/>
      <c r="BO2837" s="216"/>
      <c r="BR2837" s="216"/>
      <c r="BS2837" s="216"/>
      <c r="BV2837" s="216"/>
      <c r="BW2837" s="216"/>
      <c r="BZ2837" s="216"/>
      <c r="CA2837" s="216"/>
      <c r="CD2837" s="216"/>
      <c r="CE2837" s="216"/>
      <c r="CL2837" s="215"/>
      <c r="CP2837" s="215"/>
      <c r="CT2837" s="86"/>
    </row>
    <row r="2838" spans="6:98">
      <c r="F2838" s="215"/>
      <c r="S2838" s="216"/>
      <c r="T2838" s="216"/>
      <c r="U2838" s="216"/>
      <c r="V2838" s="216"/>
      <c r="W2838" s="216"/>
      <c r="X2838" s="216"/>
      <c r="Y2838" s="216"/>
      <c r="Z2838" s="216"/>
      <c r="AA2838" s="216"/>
      <c r="AB2838" s="216"/>
      <c r="AC2838" s="216"/>
      <c r="AD2838" s="216"/>
      <c r="AH2838" s="216"/>
      <c r="AI2838" s="216"/>
      <c r="AL2838" s="216"/>
      <c r="AM2838" s="216"/>
      <c r="AP2838" s="216"/>
      <c r="AQ2838" s="216"/>
      <c r="AT2838" s="216"/>
      <c r="AU2838" s="216"/>
      <c r="AX2838" s="216"/>
      <c r="AY2838" s="216"/>
      <c r="BB2838" s="216"/>
      <c r="BC2838" s="216"/>
      <c r="BF2838" s="216"/>
      <c r="BG2838" s="216"/>
      <c r="BJ2838" s="216"/>
      <c r="BK2838" s="216"/>
      <c r="BN2838" s="216"/>
      <c r="BO2838" s="216"/>
      <c r="BR2838" s="216"/>
      <c r="BS2838" s="216"/>
      <c r="BV2838" s="216"/>
      <c r="BW2838" s="216"/>
      <c r="BZ2838" s="216"/>
      <c r="CA2838" s="216"/>
      <c r="CD2838" s="216"/>
      <c r="CE2838" s="216"/>
      <c r="CL2838" s="215"/>
      <c r="CP2838" s="215"/>
      <c r="CT2838" s="86"/>
    </row>
    <row r="2839" spans="6:98">
      <c r="F2839" s="215"/>
      <c r="S2839" s="216"/>
      <c r="T2839" s="216"/>
      <c r="U2839" s="216"/>
      <c r="V2839" s="216"/>
      <c r="W2839" s="216"/>
      <c r="X2839" s="216"/>
      <c r="Y2839" s="216"/>
      <c r="Z2839" s="216"/>
      <c r="AA2839" s="216"/>
      <c r="AB2839" s="216"/>
      <c r="AC2839" s="216"/>
      <c r="AD2839" s="216"/>
      <c r="AH2839" s="216"/>
      <c r="AI2839" s="216"/>
      <c r="AL2839" s="216"/>
      <c r="AM2839" s="216"/>
      <c r="AP2839" s="216"/>
      <c r="AQ2839" s="216"/>
      <c r="AT2839" s="216"/>
      <c r="AU2839" s="216"/>
      <c r="AX2839" s="216"/>
      <c r="AY2839" s="216"/>
      <c r="BB2839" s="216"/>
      <c r="BC2839" s="216"/>
      <c r="BF2839" s="216"/>
      <c r="BG2839" s="216"/>
      <c r="BJ2839" s="216"/>
      <c r="BK2839" s="216"/>
      <c r="BN2839" s="216"/>
      <c r="BO2839" s="216"/>
      <c r="BR2839" s="216"/>
      <c r="BS2839" s="216"/>
      <c r="BV2839" s="216"/>
      <c r="BW2839" s="216"/>
      <c r="BZ2839" s="216"/>
      <c r="CA2839" s="216"/>
      <c r="CD2839" s="216"/>
      <c r="CE2839" s="216"/>
      <c r="CL2839" s="215"/>
      <c r="CP2839" s="215"/>
      <c r="CT2839" s="86"/>
    </row>
    <row r="2840" spans="6:98">
      <c r="F2840" s="215"/>
      <c r="S2840" s="216"/>
      <c r="T2840" s="216"/>
      <c r="U2840" s="216"/>
      <c r="V2840" s="216"/>
      <c r="W2840" s="216"/>
      <c r="X2840" s="216"/>
      <c r="Y2840" s="216"/>
      <c r="Z2840" s="216"/>
      <c r="AA2840" s="216"/>
      <c r="AB2840" s="216"/>
      <c r="AC2840" s="216"/>
      <c r="AD2840" s="216"/>
      <c r="AH2840" s="216"/>
      <c r="AI2840" s="216"/>
      <c r="AL2840" s="216"/>
      <c r="AM2840" s="216"/>
      <c r="AP2840" s="216"/>
      <c r="AQ2840" s="216"/>
      <c r="AT2840" s="216"/>
      <c r="AU2840" s="216"/>
      <c r="AX2840" s="216"/>
      <c r="AY2840" s="216"/>
      <c r="BB2840" s="216"/>
      <c r="BC2840" s="216"/>
      <c r="BF2840" s="216"/>
      <c r="BG2840" s="216"/>
      <c r="BJ2840" s="216"/>
      <c r="BK2840" s="216"/>
      <c r="BN2840" s="216"/>
      <c r="BO2840" s="216"/>
      <c r="BR2840" s="216"/>
      <c r="BS2840" s="216"/>
      <c r="BV2840" s="216"/>
      <c r="BW2840" s="216"/>
      <c r="BZ2840" s="216"/>
      <c r="CA2840" s="216"/>
      <c r="CD2840" s="216"/>
      <c r="CE2840" s="216"/>
      <c r="CL2840" s="215"/>
      <c r="CP2840" s="215"/>
      <c r="CT2840" s="86"/>
    </row>
    <row r="2841" spans="6:98">
      <c r="F2841" s="215"/>
      <c r="S2841" s="216"/>
      <c r="T2841" s="216"/>
      <c r="U2841" s="216"/>
      <c r="V2841" s="216"/>
      <c r="W2841" s="216"/>
      <c r="X2841" s="216"/>
      <c r="Y2841" s="216"/>
      <c r="Z2841" s="216"/>
      <c r="AA2841" s="216"/>
      <c r="AB2841" s="216"/>
      <c r="AC2841" s="216"/>
      <c r="AD2841" s="216"/>
      <c r="AH2841" s="216"/>
      <c r="AI2841" s="216"/>
      <c r="AL2841" s="216"/>
      <c r="AM2841" s="216"/>
      <c r="AP2841" s="216"/>
      <c r="AQ2841" s="216"/>
      <c r="AT2841" s="216"/>
      <c r="AU2841" s="216"/>
      <c r="AX2841" s="216"/>
      <c r="AY2841" s="216"/>
      <c r="BB2841" s="216"/>
      <c r="BC2841" s="216"/>
      <c r="BF2841" s="216"/>
      <c r="BG2841" s="216"/>
      <c r="BJ2841" s="216"/>
      <c r="BK2841" s="216"/>
      <c r="BN2841" s="216"/>
      <c r="BO2841" s="216"/>
      <c r="BR2841" s="216"/>
      <c r="BS2841" s="216"/>
      <c r="BV2841" s="216"/>
      <c r="BW2841" s="216"/>
      <c r="BZ2841" s="216"/>
      <c r="CA2841" s="216"/>
      <c r="CD2841" s="216"/>
      <c r="CE2841" s="216"/>
      <c r="CL2841" s="215"/>
      <c r="CP2841" s="215"/>
      <c r="CT2841" s="86"/>
    </row>
    <row r="2842" spans="6:98">
      <c r="F2842" s="215"/>
      <c r="S2842" s="216"/>
      <c r="T2842" s="216"/>
      <c r="U2842" s="216"/>
      <c r="V2842" s="216"/>
      <c r="W2842" s="216"/>
      <c r="X2842" s="216"/>
      <c r="Y2842" s="216"/>
      <c r="Z2842" s="216"/>
      <c r="AA2842" s="216"/>
      <c r="AB2842" s="216"/>
      <c r="AC2842" s="216"/>
      <c r="AD2842" s="216"/>
      <c r="AH2842" s="216"/>
      <c r="AI2842" s="216"/>
      <c r="AL2842" s="216"/>
      <c r="AM2842" s="216"/>
      <c r="AP2842" s="216"/>
      <c r="AQ2842" s="216"/>
      <c r="AT2842" s="216"/>
      <c r="AU2842" s="216"/>
      <c r="AX2842" s="216"/>
      <c r="AY2842" s="216"/>
      <c r="BB2842" s="216"/>
      <c r="BC2842" s="216"/>
      <c r="BF2842" s="216"/>
      <c r="BG2842" s="216"/>
      <c r="BJ2842" s="216"/>
      <c r="BK2842" s="216"/>
      <c r="BN2842" s="216"/>
      <c r="BO2842" s="216"/>
      <c r="BR2842" s="216"/>
      <c r="BS2842" s="216"/>
      <c r="BV2842" s="216"/>
      <c r="BW2842" s="216"/>
      <c r="BZ2842" s="216"/>
      <c r="CA2842" s="216"/>
      <c r="CD2842" s="216"/>
      <c r="CE2842" s="216"/>
      <c r="CL2842" s="215"/>
      <c r="CP2842" s="215"/>
      <c r="CT2842" s="86"/>
    </row>
    <row r="2843" spans="6:98">
      <c r="F2843" s="215"/>
      <c r="S2843" s="216"/>
      <c r="T2843" s="216"/>
      <c r="U2843" s="216"/>
      <c r="V2843" s="216"/>
      <c r="W2843" s="216"/>
      <c r="X2843" s="216"/>
      <c r="Y2843" s="216"/>
      <c r="Z2843" s="216"/>
      <c r="AA2843" s="216"/>
      <c r="AB2843" s="216"/>
      <c r="AC2843" s="216"/>
      <c r="AD2843" s="216"/>
      <c r="AH2843" s="216"/>
      <c r="AI2843" s="216"/>
      <c r="AL2843" s="216"/>
      <c r="AM2843" s="216"/>
      <c r="AP2843" s="216"/>
      <c r="AQ2843" s="216"/>
      <c r="AT2843" s="216"/>
      <c r="AU2843" s="216"/>
      <c r="AX2843" s="216"/>
      <c r="AY2843" s="216"/>
      <c r="BB2843" s="216"/>
      <c r="BC2843" s="216"/>
      <c r="BF2843" s="216"/>
      <c r="BG2843" s="216"/>
      <c r="BJ2843" s="216"/>
      <c r="BK2843" s="216"/>
      <c r="BN2843" s="216"/>
      <c r="BO2843" s="216"/>
      <c r="BR2843" s="216"/>
      <c r="BS2843" s="216"/>
      <c r="BV2843" s="216"/>
      <c r="BW2843" s="216"/>
      <c r="BZ2843" s="216"/>
      <c r="CA2843" s="216"/>
      <c r="CD2843" s="216"/>
      <c r="CE2843" s="216"/>
      <c r="CL2843" s="215"/>
      <c r="CP2843" s="215"/>
      <c r="CT2843" s="86"/>
    </row>
    <row r="2844" spans="6:98">
      <c r="F2844" s="215"/>
      <c r="S2844" s="216"/>
      <c r="T2844" s="216"/>
      <c r="U2844" s="216"/>
      <c r="V2844" s="216"/>
      <c r="W2844" s="216"/>
      <c r="X2844" s="216"/>
      <c r="Y2844" s="216"/>
      <c r="Z2844" s="216"/>
      <c r="AA2844" s="216"/>
      <c r="AB2844" s="216"/>
      <c r="AC2844" s="216"/>
      <c r="AD2844" s="216"/>
      <c r="AH2844" s="216"/>
      <c r="AI2844" s="216"/>
      <c r="AL2844" s="216"/>
      <c r="AM2844" s="216"/>
      <c r="AP2844" s="216"/>
      <c r="AQ2844" s="216"/>
      <c r="AT2844" s="216"/>
      <c r="AU2844" s="216"/>
      <c r="AX2844" s="216"/>
      <c r="AY2844" s="216"/>
      <c r="BB2844" s="216"/>
      <c r="BC2844" s="216"/>
      <c r="BF2844" s="216"/>
      <c r="BG2844" s="216"/>
      <c r="BJ2844" s="216"/>
      <c r="BK2844" s="216"/>
      <c r="BN2844" s="216"/>
      <c r="BO2844" s="216"/>
      <c r="BR2844" s="216"/>
      <c r="BS2844" s="216"/>
      <c r="BV2844" s="216"/>
      <c r="BW2844" s="216"/>
      <c r="BZ2844" s="216"/>
      <c r="CA2844" s="216"/>
      <c r="CD2844" s="216"/>
      <c r="CE2844" s="216"/>
      <c r="CL2844" s="215"/>
      <c r="CP2844" s="215"/>
      <c r="CT2844" s="86"/>
    </row>
    <row r="2845" spans="6:98">
      <c r="F2845" s="215"/>
      <c r="S2845" s="216"/>
      <c r="T2845" s="216"/>
      <c r="U2845" s="216"/>
      <c r="V2845" s="216"/>
      <c r="W2845" s="216"/>
      <c r="X2845" s="216"/>
      <c r="Y2845" s="216"/>
      <c r="Z2845" s="216"/>
      <c r="AA2845" s="216"/>
      <c r="AB2845" s="216"/>
      <c r="AC2845" s="216"/>
      <c r="AD2845" s="216"/>
      <c r="AH2845" s="216"/>
      <c r="AI2845" s="216"/>
      <c r="AL2845" s="216"/>
      <c r="AM2845" s="216"/>
      <c r="AP2845" s="216"/>
      <c r="AQ2845" s="216"/>
      <c r="AT2845" s="216"/>
      <c r="AU2845" s="216"/>
      <c r="AX2845" s="216"/>
      <c r="AY2845" s="216"/>
      <c r="BB2845" s="216"/>
      <c r="BC2845" s="216"/>
      <c r="BF2845" s="216"/>
      <c r="BG2845" s="216"/>
      <c r="BJ2845" s="216"/>
      <c r="BK2845" s="216"/>
      <c r="BN2845" s="216"/>
      <c r="BO2845" s="216"/>
      <c r="BR2845" s="216"/>
      <c r="BS2845" s="216"/>
      <c r="BV2845" s="216"/>
      <c r="BW2845" s="216"/>
      <c r="BZ2845" s="216"/>
      <c r="CA2845" s="216"/>
      <c r="CD2845" s="216"/>
      <c r="CE2845" s="216"/>
      <c r="CL2845" s="215"/>
      <c r="CP2845" s="215"/>
      <c r="CT2845" s="86"/>
    </row>
    <row r="2846" spans="6:98">
      <c r="F2846" s="215"/>
      <c r="S2846" s="216"/>
      <c r="T2846" s="216"/>
      <c r="U2846" s="216"/>
      <c r="V2846" s="216"/>
      <c r="W2846" s="216"/>
      <c r="X2846" s="216"/>
      <c r="Y2846" s="216"/>
      <c r="Z2846" s="216"/>
      <c r="AA2846" s="216"/>
      <c r="AB2846" s="216"/>
      <c r="AC2846" s="216"/>
      <c r="AD2846" s="216"/>
      <c r="AH2846" s="216"/>
      <c r="AI2846" s="216"/>
      <c r="AL2846" s="216"/>
      <c r="AM2846" s="216"/>
      <c r="AP2846" s="216"/>
      <c r="AQ2846" s="216"/>
      <c r="AT2846" s="216"/>
      <c r="AU2846" s="216"/>
      <c r="AX2846" s="216"/>
      <c r="AY2846" s="216"/>
      <c r="BB2846" s="216"/>
      <c r="BC2846" s="216"/>
      <c r="BF2846" s="216"/>
      <c r="BG2846" s="216"/>
      <c r="BJ2846" s="216"/>
      <c r="BK2846" s="216"/>
      <c r="BN2846" s="216"/>
      <c r="BO2846" s="216"/>
      <c r="BR2846" s="216"/>
      <c r="BS2846" s="216"/>
      <c r="BV2846" s="216"/>
      <c r="BW2846" s="216"/>
      <c r="BZ2846" s="216"/>
      <c r="CA2846" s="216"/>
      <c r="CD2846" s="216"/>
      <c r="CE2846" s="216"/>
      <c r="CL2846" s="215"/>
      <c r="CP2846" s="215"/>
      <c r="CT2846" s="86"/>
    </row>
    <row r="2847" spans="6:98">
      <c r="F2847" s="215"/>
      <c r="S2847" s="216"/>
      <c r="T2847" s="216"/>
      <c r="U2847" s="216"/>
      <c r="V2847" s="216"/>
      <c r="W2847" s="216"/>
      <c r="X2847" s="216"/>
      <c r="Y2847" s="216"/>
      <c r="Z2847" s="216"/>
      <c r="AA2847" s="216"/>
      <c r="AB2847" s="216"/>
      <c r="AC2847" s="216"/>
      <c r="AD2847" s="216"/>
      <c r="AH2847" s="216"/>
      <c r="AI2847" s="216"/>
      <c r="AL2847" s="216"/>
      <c r="AM2847" s="216"/>
      <c r="AP2847" s="216"/>
      <c r="AQ2847" s="216"/>
      <c r="AT2847" s="216"/>
      <c r="AU2847" s="216"/>
      <c r="AX2847" s="216"/>
      <c r="AY2847" s="216"/>
      <c r="BB2847" s="216"/>
      <c r="BC2847" s="216"/>
      <c r="BF2847" s="216"/>
      <c r="BG2847" s="216"/>
      <c r="BJ2847" s="216"/>
      <c r="BK2847" s="216"/>
      <c r="BN2847" s="216"/>
      <c r="BO2847" s="216"/>
      <c r="BR2847" s="216"/>
      <c r="BS2847" s="216"/>
      <c r="BV2847" s="216"/>
      <c r="BW2847" s="216"/>
      <c r="BZ2847" s="216"/>
      <c r="CA2847" s="216"/>
      <c r="CD2847" s="216"/>
      <c r="CE2847" s="216"/>
      <c r="CL2847" s="215"/>
      <c r="CP2847" s="215"/>
      <c r="CT2847" s="86"/>
    </row>
    <row r="2848" spans="6:98">
      <c r="F2848" s="215"/>
      <c r="S2848" s="216"/>
      <c r="T2848" s="216"/>
      <c r="U2848" s="216"/>
      <c r="V2848" s="216"/>
      <c r="W2848" s="216"/>
      <c r="X2848" s="216"/>
      <c r="Y2848" s="216"/>
      <c r="Z2848" s="216"/>
      <c r="AA2848" s="216"/>
      <c r="AB2848" s="216"/>
      <c r="AC2848" s="216"/>
      <c r="AD2848" s="216"/>
      <c r="AH2848" s="216"/>
      <c r="AI2848" s="216"/>
      <c r="AL2848" s="216"/>
      <c r="AM2848" s="216"/>
      <c r="AP2848" s="216"/>
      <c r="AQ2848" s="216"/>
      <c r="AT2848" s="216"/>
      <c r="AU2848" s="216"/>
      <c r="AX2848" s="216"/>
      <c r="AY2848" s="216"/>
      <c r="BB2848" s="216"/>
      <c r="BC2848" s="216"/>
      <c r="BF2848" s="216"/>
      <c r="BG2848" s="216"/>
      <c r="BJ2848" s="216"/>
      <c r="BK2848" s="216"/>
      <c r="BN2848" s="216"/>
      <c r="BO2848" s="216"/>
      <c r="BR2848" s="216"/>
      <c r="BS2848" s="216"/>
      <c r="BV2848" s="216"/>
      <c r="BW2848" s="216"/>
      <c r="BZ2848" s="216"/>
      <c r="CA2848" s="216"/>
      <c r="CD2848" s="216"/>
      <c r="CE2848" s="216"/>
      <c r="CL2848" s="215"/>
      <c r="CP2848" s="215"/>
      <c r="CT2848" s="86"/>
    </row>
    <row r="2849" spans="6:98">
      <c r="F2849" s="215"/>
      <c r="S2849" s="216"/>
      <c r="T2849" s="216"/>
      <c r="U2849" s="216"/>
      <c r="V2849" s="216"/>
      <c r="W2849" s="216"/>
      <c r="X2849" s="216"/>
      <c r="Y2849" s="216"/>
      <c r="Z2849" s="216"/>
      <c r="AA2849" s="216"/>
      <c r="AB2849" s="216"/>
      <c r="AC2849" s="216"/>
      <c r="AD2849" s="216"/>
      <c r="AH2849" s="216"/>
      <c r="AI2849" s="216"/>
      <c r="AL2849" s="216"/>
      <c r="AM2849" s="216"/>
      <c r="AP2849" s="216"/>
      <c r="AQ2849" s="216"/>
      <c r="AT2849" s="216"/>
      <c r="AU2849" s="216"/>
      <c r="AX2849" s="216"/>
      <c r="AY2849" s="216"/>
      <c r="BB2849" s="216"/>
      <c r="BC2849" s="216"/>
      <c r="BF2849" s="216"/>
      <c r="BG2849" s="216"/>
      <c r="BJ2849" s="216"/>
      <c r="BK2849" s="216"/>
      <c r="BN2849" s="216"/>
      <c r="BO2849" s="216"/>
      <c r="BR2849" s="216"/>
      <c r="BS2849" s="216"/>
      <c r="BV2849" s="216"/>
      <c r="BW2849" s="216"/>
      <c r="BZ2849" s="216"/>
      <c r="CA2849" s="216"/>
      <c r="CD2849" s="216"/>
      <c r="CE2849" s="216"/>
      <c r="CL2849" s="215"/>
      <c r="CP2849" s="215"/>
      <c r="CT2849" s="86"/>
    </row>
    <row r="2850" spans="6:98">
      <c r="F2850" s="215"/>
      <c r="S2850" s="216"/>
      <c r="T2850" s="216"/>
      <c r="U2850" s="216"/>
      <c r="V2850" s="216"/>
      <c r="W2850" s="216"/>
      <c r="X2850" s="216"/>
      <c r="Y2850" s="216"/>
      <c r="Z2850" s="216"/>
      <c r="AA2850" s="216"/>
      <c r="AB2850" s="216"/>
      <c r="AC2850" s="216"/>
      <c r="AD2850" s="216"/>
      <c r="AH2850" s="216"/>
      <c r="AI2850" s="216"/>
      <c r="AL2850" s="216"/>
      <c r="AM2850" s="216"/>
      <c r="AP2850" s="216"/>
      <c r="AQ2850" s="216"/>
      <c r="AT2850" s="216"/>
      <c r="AU2850" s="216"/>
      <c r="AX2850" s="216"/>
      <c r="AY2850" s="216"/>
      <c r="BB2850" s="216"/>
      <c r="BC2850" s="216"/>
      <c r="BF2850" s="216"/>
      <c r="BG2850" s="216"/>
      <c r="BJ2850" s="216"/>
      <c r="BK2850" s="216"/>
      <c r="BN2850" s="216"/>
      <c r="BO2850" s="216"/>
      <c r="BR2850" s="216"/>
      <c r="BS2850" s="216"/>
      <c r="BV2850" s="216"/>
      <c r="BW2850" s="216"/>
      <c r="BZ2850" s="216"/>
      <c r="CA2850" s="216"/>
      <c r="CD2850" s="216"/>
      <c r="CE2850" s="216"/>
      <c r="CL2850" s="215"/>
      <c r="CP2850" s="215"/>
      <c r="CT2850" s="86"/>
    </row>
    <row r="2851" spans="6:98">
      <c r="F2851" s="215"/>
      <c r="S2851" s="216"/>
      <c r="T2851" s="216"/>
      <c r="U2851" s="216"/>
      <c r="V2851" s="216"/>
      <c r="W2851" s="216"/>
      <c r="X2851" s="216"/>
      <c r="Y2851" s="216"/>
      <c r="Z2851" s="216"/>
      <c r="AA2851" s="216"/>
      <c r="AB2851" s="216"/>
      <c r="AC2851" s="216"/>
      <c r="AD2851" s="216"/>
      <c r="AH2851" s="216"/>
      <c r="AI2851" s="216"/>
      <c r="AL2851" s="216"/>
      <c r="AM2851" s="216"/>
      <c r="AP2851" s="216"/>
      <c r="AQ2851" s="216"/>
      <c r="AT2851" s="216"/>
      <c r="AU2851" s="216"/>
      <c r="AX2851" s="216"/>
      <c r="AY2851" s="216"/>
      <c r="BB2851" s="216"/>
      <c r="BC2851" s="216"/>
      <c r="BF2851" s="216"/>
      <c r="BG2851" s="216"/>
      <c r="BJ2851" s="216"/>
      <c r="BK2851" s="216"/>
      <c r="BN2851" s="216"/>
      <c r="BO2851" s="216"/>
      <c r="BR2851" s="216"/>
      <c r="BS2851" s="216"/>
      <c r="BV2851" s="216"/>
      <c r="BW2851" s="216"/>
      <c r="BZ2851" s="216"/>
      <c r="CA2851" s="216"/>
      <c r="CD2851" s="216"/>
      <c r="CE2851" s="216"/>
      <c r="CL2851" s="215"/>
      <c r="CP2851" s="215"/>
      <c r="CT2851" s="86"/>
    </row>
    <row r="2852" spans="6:98">
      <c r="F2852" s="215"/>
      <c r="S2852" s="216"/>
      <c r="T2852" s="216"/>
      <c r="U2852" s="216"/>
      <c r="V2852" s="216"/>
      <c r="W2852" s="216"/>
      <c r="X2852" s="216"/>
      <c r="Y2852" s="216"/>
      <c r="Z2852" s="216"/>
      <c r="AA2852" s="216"/>
      <c r="AB2852" s="216"/>
      <c r="AC2852" s="216"/>
      <c r="AD2852" s="216"/>
      <c r="AH2852" s="216"/>
      <c r="AI2852" s="216"/>
      <c r="AL2852" s="216"/>
      <c r="AM2852" s="216"/>
      <c r="AP2852" s="216"/>
      <c r="AQ2852" s="216"/>
      <c r="AT2852" s="216"/>
      <c r="AU2852" s="216"/>
      <c r="AX2852" s="216"/>
      <c r="AY2852" s="216"/>
      <c r="BB2852" s="216"/>
      <c r="BC2852" s="216"/>
      <c r="BF2852" s="216"/>
      <c r="BG2852" s="216"/>
      <c r="BJ2852" s="216"/>
      <c r="BK2852" s="216"/>
      <c r="BN2852" s="216"/>
      <c r="BO2852" s="216"/>
      <c r="BR2852" s="216"/>
      <c r="BS2852" s="216"/>
      <c r="BV2852" s="216"/>
      <c r="BW2852" s="216"/>
      <c r="BZ2852" s="216"/>
      <c r="CA2852" s="216"/>
      <c r="CD2852" s="216"/>
      <c r="CE2852" s="216"/>
      <c r="CL2852" s="215"/>
      <c r="CP2852" s="215"/>
      <c r="CT2852" s="86"/>
    </row>
    <row r="2853" spans="6:98">
      <c r="F2853" s="215"/>
      <c r="S2853" s="216"/>
      <c r="T2853" s="216"/>
      <c r="U2853" s="216"/>
      <c r="V2853" s="216"/>
      <c r="W2853" s="216"/>
      <c r="X2853" s="216"/>
      <c r="Y2853" s="216"/>
      <c r="Z2853" s="216"/>
      <c r="AA2853" s="216"/>
      <c r="AB2853" s="216"/>
      <c r="AC2853" s="216"/>
      <c r="AD2853" s="216"/>
      <c r="AH2853" s="216"/>
      <c r="AI2853" s="216"/>
      <c r="AL2853" s="216"/>
      <c r="AM2853" s="216"/>
      <c r="AP2853" s="216"/>
      <c r="AQ2853" s="216"/>
      <c r="AT2853" s="216"/>
      <c r="AU2853" s="216"/>
      <c r="AX2853" s="216"/>
      <c r="AY2853" s="216"/>
      <c r="BB2853" s="216"/>
      <c r="BC2853" s="216"/>
      <c r="BF2853" s="216"/>
      <c r="BG2853" s="216"/>
      <c r="BJ2853" s="216"/>
      <c r="BK2853" s="216"/>
      <c r="BN2853" s="216"/>
      <c r="BO2853" s="216"/>
      <c r="BR2853" s="216"/>
      <c r="BS2853" s="216"/>
      <c r="BV2853" s="216"/>
      <c r="BW2853" s="216"/>
      <c r="BZ2853" s="216"/>
      <c r="CA2853" s="216"/>
      <c r="CD2853" s="216"/>
      <c r="CE2853" s="216"/>
      <c r="CL2853" s="215"/>
      <c r="CP2853" s="215"/>
      <c r="CT2853" s="86"/>
    </row>
    <row r="2854" spans="6:98">
      <c r="F2854" s="215"/>
      <c r="S2854" s="216"/>
      <c r="T2854" s="216"/>
      <c r="U2854" s="216"/>
      <c r="V2854" s="216"/>
      <c r="W2854" s="216"/>
      <c r="X2854" s="216"/>
      <c r="Y2854" s="216"/>
      <c r="Z2854" s="216"/>
      <c r="AA2854" s="216"/>
      <c r="AB2854" s="216"/>
      <c r="AC2854" s="216"/>
      <c r="AD2854" s="216"/>
      <c r="AH2854" s="216"/>
      <c r="AI2854" s="216"/>
      <c r="AL2854" s="216"/>
      <c r="AM2854" s="216"/>
      <c r="AP2854" s="216"/>
      <c r="AQ2854" s="216"/>
      <c r="AT2854" s="216"/>
      <c r="AU2854" s="216"/>
      <c r="AX2854" s="216"/>
      <c r="AY2854" s="216"/>
      <c r="BB2854" s="216"/>
      <c r="BC2854" s="216"/>
      <c r="BF2854" s="216"/>
      <c r="BG2854" s="216"/>
      <c r="BJ2854" s="216"/>
      <c r="BK2854" s="216"/>
      <c r="BN2854" s="216"/>
      <c r="BO2854" s="216"/>
      <c r="BR2854" s="216"/>
      <c r="BS2854" s="216"/>
      <c r="BV2854" s="216"/>
      <c r="BW2854" s="216"/>
      <c r="BZ2854" s="216"/>
      <c r="CA2854" s="216"/>
      <c r="CD2854" s="216"/>
      <c r="CE2854" s="216"/>
      <c r="CL2854" s="215"/>
      <c r="CP2854" s="215"/>
      <c r="CT2854" s="86"/>
    </row>
    <row r="2855" spans="6:98">
      <c r="F2855" s="215"/>
      <c r="S2855" s="216"/>
      <c r="T2855" s="216"/>
      <c r="U2855" s="216"/>
      <c r="V2855" s="216"/>
      <c r="W2855" s="216"/>
      <c r="X2855" s="216"/>
      <c r="Y2855" s="216"/>
      <c r="Z2855" s="216"/>
      <c r="AA2855" s="216"/>
      <c r="AB2855" s="216"/>
      <c r="AC2855" s="216"/>
      <c r="AD2855" s="216"/>
      <c r="AH2855" s="216"/>
      <c r="AI2855" s="216"/>
      <c r="AL2855" s="216"/>
      <c r="AM2855" s="216"/>
      <c r="AP2855" s="216"/>
      <c r="AQ2855" s="216"/>
      <c r="AT2855" s="216"/>
      <c r="AU2855" s="216"/>
      <c r="AX2855" s="216"/>
      <c r="AY2855" s="216"/>
      <c r="BB2855" s="216"/>
      <c r="BC2855" s="216"/>
      <c r="BF2855" s="216"/>
      <c r="BG2855" s="216"/>
      <c r="BJ2855" s="216"/>
      <c r="BK2855" s="216"/>
      <c r="BN2855" s="216"/>
      <c r="BO2855" s="216"/>
      <c r="BR2855" s="216"/>
      <c r="BS2855" s="216"/>
      <c r="BV2855" s="216"/>
      <c r="BW2855" s="216"/>
      <c r="BZ2855" s="216"/>
      <c r="CA2855" s="216"/>
      <c r="CD2855" s="216"/>
      <c r="CE2855" s="216"/>
      <c r="CL2855" s="215"/>
      <c r="CP2855" s="215"/>
      <c r="CT2855" s="86"/>
    </row>
    <row r="2856" spans="6:98">
      <c r="F2856" s="215"/>
      <c r="S2856" s="216"/>
      <c r="T2856" s="216"/>
      <c r="U2856" s="216"/>
      <c r="V2856" s="216"/>
      <c r="W2856" s="216"/>
      <c r="X2856" s="216"/>
      <c r="Y2856" s="216"/>
      <c r="Z2856" s="216"/>
      <c r="AA2856" s="216"/>
      <c r="AB2856" s="216"/>
      <c r="AC2856" s="216"/>
      <c r="AD2856" s="216"/>
      <c r="AH2856" s="216"/>
      <c r="AI2856" s="216"/>
      <c r="AL2856" s="216"/>
      <c r="AM2856" s="216"/>
      <c r="AP2856" s="216"/>
      <c r="AQ2856" s="216"/>
      <c r="AT2856" s="216"/>
      <c r="AU2856" s="216"/>
      <c r="AX2856" s="216"/>
      <c r="AY2856" s="216"/>
      <c r="BB2856" s="216"/>
      <c r="BC2856" s="216"/>
      <c r="BF2856" s="216"/>
      <c r="BG2856" s="216"/>
      <c r="BJ2856" s="216"/>
      <c r="BK2856" s="216"/>
      <c r="BN2856" s="216"/>
      <c r="BO2856" s="216"/>
      <c r="BR2856" s="216"/>
      <c r="BS2856" s="216"/>
      <c r="BV2856" s="216"/>
      <c r="BW2856" s="216"/>
      <c r="BZ2856" s="216"/>
      <c r="CA2856" s="216"/>
      <c r="CD2856" s="216"/>
      <c r="CE2856" s="216"/>
      <c r="CL2856" s="215"/>
      <c r="CP2856" s="215"/>
      <c r="CT2856" s="86"/>
    </row>
    <row r="2857" spans="6:98">
      <c r="F2857" s="215"/>
      <c r="S2857" s="216"/>
      <c r="T2857" s="216"/>
      <c r="U2857" s="216"/>
      <c r="V2857" s="216"/>
      <c r="W2857" s="216"/>
      <c r="X2857" s="216"/>
      <c r="Y2857" s="216"/>
      <c r="Z2857" s="216"/>
      <c r="AA2857" s="216"/>
      <c r="AB2857" s="216"/>
      <c r="AC2857" s="216"/>
      <c r="AD2857" s="216"/>
      <c r="AH2857" s="216"/>
      <c r="AI2857" s="216"/>
      <c r="AL2857" s="216"/>
      <c r="AM2857" s="216"/>
      <c r="AP2857" s="216"/>
      <c r="AQ2857" s="216"/>
      <c r="AT2857" s="216"/>
      <c r="AU2857" s="216"/>
      <c r="AX2857" s="216"/>
      <c r="AY2857" s="216"/>
      <c r="BB2857" s="216"/>
      <c r="BC2857" s="216"/>
      <c r="BF2857" s="216"/>
      <c r="BG2857" s="216"/>
      <c r="BJ2857" s="216"/>
      <c r="BK2857" s="216"/>
      <c r="BN2857" s="216"/>
      <c r="BO2857" s="216"/>
      <c r="BR2857" s="216"/>
      <c r="BS2857" s="216"/>
      <c r="BV2857" s="216"/>
      <c r="BW2857" s="216"/>
      <c r="BZ2857" s="216"/>
      <c r="CA2857" s="216"/>
      <c r="CD2857" s="216"/>
      <c r="CE2857" s="216"/>
      <c r="CL2857" s="215"/>
      <c r="CP2857" s="215"/>
      <c r="CT2857" s="86"/>
    </row>
    <row r="2858" spans="6:98">
      <c r="F2858" s="215"/>
      <c r="S2858" s="216"/>
      <c r="T2858" s="216"/>
      <c r="U2858" s="216"/>
      <c r="V2858" s="216"/>
      <c r="W2858" s="216"/>
      <c r="X2858" s="216"/>
      <c r="Y2858" s="216"/>
      <c r="Z2858" s="216"/>
      <c r="AA2858" s="216"/>
      <c r="AB2858" s="216"/>
      <c r="AC2858" s="216"/>
      <c r="AD2858" s="216"/>
      <c r="AH2858" s="216"/>
      <c r="AI2858" s="216"/>
      <c r="AL2858" s="216"/>
      <c r="AM2858" s="216"/>
      <c r="AP2858" s="216"/>
      <c r="AQ2858" s="216"/>
      <c r="AT2858" s="216"/>
      <c r="AU2858" s="216"/>
      <c r="AX2858" s="216"/>
      <c r="AY2858" s="216"/>
      <c r="BB2858" s="216"/>
      <c r="BC2858" s="216"/>
      <c r="BF2858" s="216"/>
      <c r="BG2858" s="216"/>
      <c r="BJ2858" s="216"/>
      <c r="BK2858" s="216"/>
      <c r="BN2858" s="216"/>
      <c r="BO2858" s="216"/>
      <c r="BR2858" s="216"/>
      <c r="BS2858" s="216"/>
      <c r="BV2858" s="216"/>
      <c r="BW2858" s="216"/>
      <c r="BZ2858" s="216"/>
      <c r="CA2858" s="216"/>
      <c r="CD2858" s="216"/>
      <c r="CE2858" s="216"/>
      <c r="CL2858" s="215"/>
      <c r="CP2858" s="215"/>
      <c r="CT2858" s="86"/>
    </row>
    <row r="2859" spans="6:98">
      <c r="F2859" s="215"/>
      <c r="S2859" s="216"/>
      <c r="T2859" s="216"/>
      <c r="U2859" s="216"/>
      <c r="V2859" s="216"/>
      <c r="W2859" s="216"/>
      <c r="X2859" s="216"/>
      <c r="Y2859" s="216"/>
      <c r="Z2859" s="216"/>
      <c r="AA2859" s="216"/>
      <c r="AB2859" s="216"/>
      <c r="AC2859" s="216"/>
      <c r="AD2859" s="216"/>
      <c r="AH2859" s="216"/>
      <c r="AI2859" s="216"/>
      <c r="AL2859" s="216"/>
      <c r="AM2859" s="216"/>
      <c r="AP2859" s="216"/>
      <c r="AQ2859" s="216"/>
      <c r="AT2859" s="216"/>
      <c r="AU2859" s="216"/>
      <c r="AX2859" s="216"/>
      <c r="AY2859" s="216"/>
      <c r="BB2859" s="216"/>
      <c r="BC2859" s="216"/>
      <c r="BF2859" s="216"/>
      <c r="BG2859" s="216"/>
      <c r="BJ2859" s="216"/>
      <c r="BK2859" s="216"/>
      <c r="BN2859" s="216"/>
      <c r="BO2859" s="216"/>
      <c r="BR2859" s="216"/>
      <c r="BS2859" s="216"/>
      <c r="BV2859" s="216"/>
      <c r="BW2859" s="216"/>
      <c r="BZ2859" s="216"/>
      <c r="CA2859" s="216"/>
      <c r="CD2859" s="216"/>
      <c r="CE2859" s="216"/>
      <c r="CL2859" s="215"/>
      <c r="CP2859" s="215"/>
      <c r="CT2859" s="86"/>
    </row>
    <row r="2860" spans="6:98">
      <c r="F2860" s="215"/>
      <c r="S2860" s="216"/>
      <c r="T2860" s="216"/>
      <c r="U2860" s="216"/>
      <c r="V2860" s="216"/>
      <c r="W2860" s="216"/>
      <c r="X2860" s="216"/>
      <c r="Y2860" s="216"/>
      <c r="Z2860" s="216"/>
      <c r="AA2860" s="216"/>
      <c r="AB2860" s="216"/>
      <c r="AC2860" s="216"/>
      <c r="AD2860" s="216"/>
      <c r="AH2860" s="216"/>
      <c r="AI2860" s="216"/>
      <c r="AL2860" s="216"/>
      <c r="AM2860" s="216"/>
      <c r="AP2860" s="216"/>
      <c r="AQ2860" s="216"/>
      <c r="AT2860" s="216"/>
      <c r="AU2860" s="216"/>
      <c r="AX2860" s="216"/>
      <c r="AY2860" s="216"/>
      <c r="BB2860" s="216"/>
      <c r="BC2860" s="216"/>
      <c r="BF2860" s="216"/>
      <c r="BG2860" s="216"/>
      <c r="BJ2860" s="216"/>
      <c r="BK2860" s="216"/>
      <c r="BN2860" s="216"/>
      <c r="BO2860" s="216"/>
      <c r="BR2860" s="216"/>
      <c r="BS2860" s="216"/>
      <c r="BV2860" s="216"/>
      <c r="BW2860" s="216"/>
      <c r="BZ2860" s="216"/>
      <c r="CA2860" s="216"/>
      <c r="CD2860" s="216"/>
      <c r="CE2860" s="216"/>
      <c r="CL2860" s="215"/>
      <c r="CP2860" s="215"/>
      <c r="CT2860" s="86"/>
    </row>
    <row r="2861" spans="6:98">
      <c r="F2861" s="215"/>
      <c r="S2861" s="216"/>
      <c r="T2861" s="216"/>
      <c r="U2861" s="216"/>
      <c r="V2861" s="216"/>
      <c r="W2861" s="216"/>
      <c r="X2861" s="216"/>
      <c r="Y2861" s="216"/>
      <c r="Z2861" s="216"/>
      <c r="AA2861" s="216"/>
      <c r="AB2861" s="216"/>
      <c r="AC2861" s="216"/>
      <c r="AD2861" s="216"/>
      <c r="AH2861" s="216"/>
      <c r="AI2861" s="216"/>
      <c r="AL2861" s="216"/>
      <c r="AM2861" s="216"/>
      <c r="AP2861" s="216"/>
      <c r="AQ2861" s="216"/>
      <c r="AT2861" s="216"/>
      <c r="AU2861" s="216"/>
      <c r="AX2861" s="216"/>
      <c r="AY2861" s="216"/>
      <c r="BB2861" s="216"/>
      <c r="BC2861" s="216"/>
      <c r="BF2861" s="216"/>
      <c r="BG2861" s="216"/>
      <c r="BJ2861" s="216"/>
      <c r="BK2861" s="216"/>
      <c r="BN2861" s="216"/>
      <c r="BO2861" s="216"/>
      <c r="BR2861" s="216"/>
      <c r="BS2861" s="216"/>
      <c r="BV2861" s="216"/>
      <c r="BW2861" s="216"/>
      <c r="BZ2861" s="216"/>
      <c r="CA2861" s="216"/>
      <c r="CD2861" s="216"/>
      <c r="CE2861" s="216"/>
      <c r="CL2861" s="215"/>
      <c r="CP2861" s="215"/>
      <c r="CT2861" s="86"/>
    </row>
    <row r="2862" spans="6:98">
      <c r="F2862" s="215"/>
      <c r="S2862" s="216"/>
      <c r="T2862" s="216"/>
      <c r="U2862" s="216"/>
      <c r="V2862" s="216"/>
      <c r="W2862" s="216"/>
      <c r="X2862" s="216"/>
      <c r="Y2862" s="216"/>
      <c r="Z2862" s="216"/>
      <c r="AA2862" s="216"/>
      <c r="AB2862" s="216"/>
      <c r="AC2862" s="216"/>
      <c r="AD2862" s="216"/>
      <c r="AH2862" s="216"/>
      <c r="AI2862" s="216"/>
      <c r="AL2862" s="216"/>
      <c r="AM2862" s="216"/>
      <c r="AP2862" s="216"/>
      <c r="AQ2862" s="216"/>
      <c r="AT2862" s="216"/>
      <c r="AU2862" s="216"/>
      <c r="AX2862" s="216"/>
      <c r="AY2862" s="216"/>
      <c r="BB2862" s="216"/>
      <c r="BC2862" s="216"/>
      <c r="BF2862" s="216"/>
      <c r="BG2862" s="216"/>
      <c r="BJ2862" s="216"/>
      <c r="BK2862" s="216"/>
      <c r="BN2862" s="216"/>
      <c r="BO2862" s="216"/>
      <c r="BR2862" s="216"/>
      <c r="BS2862" s="216"/>
      <c r="BV2862" s="216"/>
      <c r="BW2862" s="216"/>
      <c r="BZ2862" s="216"/>
      <c r="CA2862" s="216"/>
      <c r="CD2862" s="216"/>
      <c r="CE2862" s="216"/>
      <c r="CL2862" s="215"/>
      <c r="CP2862" s="215"/>
      <c r="CT2862" s="86"/>
    </row>
    <row r="2863" spans="6:98">
      <c r="F2863" s="215"/>
      <c r="S2863" s="216"/>
      <c r="T2863" s="216"/>
      <c r="U2863" s="216"/>
      <c r="V2863" s="216"/>
      <c r="W2863" s="216"/>
      <c r="X2863" s="216"/>
      <c r="Y2863" s="216"/>
      <c r="Z2863" s="216"/>
      <c r="AA2863" s="216"/>
      <c r="AB2863" s="216"/>
      <c r="AC2863" s="216"/>
      <c r="AD2863" s="216"/>
      <c r="AH2863" s="216"/>
      <c r="AI2863" s="216"/>
      <c r="AL2863" s="216"/>
      <c r="AM2863" s="216"/>
      <c r="AP2863" s="216"/>
      <c r="AQ2863" s="216"/>
      <c r="AT2863" s="216"/>
      <c r="AU2863" s="216"/>
      <c r="AX2863" s="216"/>
      <c r="AY2863" s="216"/>
      <c r="BB2863" s="216"/>
      <c r="BC2863" s="216"/>
      <c r="BF2863" s="216"/>
      <c r="BG2863" s="216"/>
      <c r="BJ2863" s="216"/>
      <c r="BK2863" s="216"/>
      <c r="BN2863" s="216"/>
      <c r="BO2863" s="216"/>
      <c r="BR2863" s="216"/>
      <c r="BS2863" s="216"/>
      <c r="BV2863" s="216"/>
      <c r="BW2863" s="216"/>
      <c r="BZ2863" s="216"/>
      <c r="CA2863" s="216"/>
      <c r="CD2863" s="216"/>
      <c r="CE2863" s="216"/>
      <c r="CL2863" s="215"/>
      <c r="CP2863" s="215"/>
      <c r="CT2863" s="86"/>
    </row>
    <row r="2864" spans="6:98">
      <c r="F2864" s="215"/>
      <c r="S2864" s="216"/>
      <c r="T2864" s="216"/>
      <c r="U2864" s="216"/>
      <c r="V2864" s="216"/>
      <c r="W2864" s="216"/>
      <c r="X2864" s="216"/>
      <c r="Y2864" s="216"/>
      <c r="Z2864" s="216"/>
      <c r="AA2864" s="216"/>
      <c r="AB2864" s="216"/>
      <c r="AC2864" s="216"/>
      <c r="AD2864" s="216"/>
      <c r="AH2864" s="216"/>
      <c r="AI2864" s="216"/>
      <c r="AL2864" s="216"/>
      <c r="AM2864" s="216"/>
      <c r="AP2864" s="216"/>
      <c r="AQ2864" s="216"/>
      <c r="AT2864" s="216"/>
      <c r="AU2864" s="216"/>
      <c r="AX2864" s="216"/>
      <c r="AY2864" s="216"/>
      <c r="BB2864" s="216"/>
      <c r="BC2864" s="216"/>
      <c r="BF2864" s="216"/>
      <c r="BG2864" s="216"/>
      <c r="BJ2864" s="216"/>
      <c r="BK2864" s="216"/>
      <c r="BN2864" s="216"/>
      <c r="BO2864" s="216"/>
      <c r="BR2864" s="216"/>
      <c r="BS2864" s="216"/>
      <c r="BV2864" s="216"/>
      <c r="BW2864" s="216"/>
      <c r="BZ2864" s="216"/>
      <c r="CA2864" s="216"/>
      <c r="CD2864" s="216"/>
      <c r="CE2864" s="216"/>
      <c r="CL2864" s="215"/>
      <c r="CP2864" s="215"/>
      <c r="CT2864" s="86"/>
    </row>
    <row r="2865" spans="6:98">
      <c r="F2865" s="215"/>
      <c r="S2865" s="216"/>
      <c r="T2865" s="216"/>
      <c r="U2865" s="216"/>
      <c r="V2865" s="216"/>
      <c r="W2865" s="216"/>
      <c r="X2865" s="216"/>
      <c r="Y2865" s="216"/>
      <c r="Z2865" s="216"/>
      <c r="AA2865" s="216"/>
      <c r="AB2865" s="216"/>
      <c r="AC2865" s="216"/>
      <c r="AD2865" s="216"/>
      <c r="AH2865" s="216"/>
      <c r="AI2865" s="216"/>
      <c r="AL2865" s="216"/>
      <c r="AM2865" s="216"/>
      <c r="AP2865" s="216"/>
      <c r="AQ2865" s="216"/>
      <c r="AT2865" s="216"/>
      <c r="AU2865" s="216"/>
      <c r="AX2865" s="216"/>
      <c r="AY2865" s="216"/>
      <c r="BB2865" s="216"/>
      <c r="BC2865" s="216"/>
      <c r="BF2865" s="216"/>
      <c r="BG2865" s="216"/>
      <c r="BJ2865" s="216"/>
      <c r="BK2865" s="216"/>
      <c r="BN2865" s="216"/>
      <c r="BO2865" s="216"/>
      <c r="BR2865" s="216"/>
      <c r="BS2865" s="216"/>
      <c r="BV2865" s="216"/>
      <c r="BW2865" s="216"/>
      <c r="BZ2865" s="216"/>
      <c r="CA2865" s="216"/>
      <c r="CD2865" s="216"/>
      <c r="CE2865" s="216"/>
      <c r="CL2865" s="215"/>
      <c r="CP2865" s="215"/>
      <c r="CT2865" s="86"/>
    </row>
    <row r="2866" spans="6:98">
      <c r="F2866" s="215"/>
      <c r="S2866" s="216"/>
      <c r="T2866" s="216"/>
      <c r="U2866" s="216"/>
      <c r="V2866" s="216"/>
      <c r="W2866" s="216"/>
      <c r="X2866" s="216"/>
      <c r="Y2866" s="216"/>
      <c r="Z2866" s="216"/>
      <c r="AA2866" s="216"/>
      <c r="AB2866" s="216"/>
      <c r="AC2866" s="216"/>
      <c r="AD2866" s="216"/>
      <c r="AH2866" s="216"/>
      <c r="AI2866" s="216"/>
      <c r="AL2866" s="216"/>
      <c r="AM2866" s="216"/>
      <c r="AP2866" s="216"/>
      <c r="AQ2866" s="216"/>
      <c r="AT2866" s="216"/>
      <c r="AU2866" s="216"/>
      <c r="AX2866" s="216"/>
      <c r="AY2866" s="216"/>
      <c r="BB2866" s="216"/>
      <c r="BC2866" s="216"/>
      <c r="BF2866" s="216"/>
      <c r="BG2866" s="216"/>
      <c r="BJ2866" s="216"/>
      <c r="BK2866" s="216"/>
      <c r="BN2866" s="216"/>
      <c r="BO2866" s="216"/>
      <c r="BR2866" s="216"/>
      <c r="BS2866" s="216"/>
      <c r="BV2866" s="216"/>
      <c r="BW2866" s="216"/>
      <c r="BZ2866" s="216"/>
      <c r="CA2866" s="216"/>
      <c r="CD2866" s="216"/>
      <c r="CE2866" s="216"/>
      <c r="CL2866" s="215"/>
      <c r="CP2866" s="215"/>
      <c r="CT2866" s="86"/>
    </row>
    <row r="2867" spans="6:98">
      <c r="F2867" s="215"/>
      <c r="S2867" s="216"/>
      <c r="T2867" s="216"/>
      <c r="U2867" s="216"/>
      <c r="V2867" s="216"/>
      <c r="W2867" s="216"/>
      <c r="X2867" s="216"/>
      <c r="Y2867" s="216"/>
      <c r="Z2867" s="216"/>
      <c r="AA2867" s="216"/>
      <c r="AB2867" s="216"/>
      <c r="AC2867" s="216"/>
      <c r="AD2867" s="216"/>
      <c r="AH2867" s="216"/>
      <c r="AI2867" s="216"/>
      <c r="AL2867" s="216"/>
      <c r="AM2867" s="216"/>
      <c r="AP2867" s="216"/>
      <c r="AQ2867" s="216"/>
      <c r="AT2867" s="216"/>
      <c r="AU2867" s="216"/>
      <c r="AX2867" s="216"/>
      <c r="AY2867" s="216"/>
      <c r="BB2867" s="216"/>
      <c r="BC2867" s="216"/>
      <c r="BF2867" s="216"/>
      <c r="BG2867" s="216"/>
      <c r="BJ2867" s="216"/>
      <c r="BK2867" s="216"/>
      <c r="BN2867" s="216"/>
      <c r="BO2867" s="216"/>
      <c r="BR2867" s="216"/>
      <c r="BS2867" s="216"/>
      <c r="BV2867" s="216"/>
      <c r="BW2867" s="216"/>
      <c r="BZ2867" s="216"/>
      <c r="CA2867" s="216"/>
      <c r="CD2867" s="216"/>
      <c r="CE2867" s="216"/>
      <c r="CL2867" s="215"/>
      <c r="CP2867" s="215"/>
      <c r="CT2867" s="86"/>
    </row>
    <row r="2868" spans="6:98">
      <c r="F2868" s="215"/>
      <c r="S2868" s="216"/>
      <c r="T2868" s="216"/>
      <c r="U2868" s="216"/>
      <c r="V2868" s="216"/>
      <c r="W2868" s="216"/>
      <c r="X2868" s="216"/>
      <c r="Y2868" s="216"/>
      <c r="Z2868" s="216"/>
      <c r="AA2868" s="216"/>
      <c r="AB2868" s="216"/>
      <c r="AC2868" s="216"/>
      <c r="AD2868" s="216"/>
      <c r="AH2868" s="216"/>
      <c r="AI2868" s="216"/>
      <c r="AL2868" s="216"/>
      <c r="AM2868" s="216"/>
      <c r="AP2868" s="216"/>
      <c r="AQ2868" s="216"/>
      <c r="AT2868" s="216"/>
      <c r="AU2868" s="216"/>
      <c r="AX2868" s="216"/>
      <c r="AY2868" s="216"/>
      <c r="BB2868" s="216"/>
      <c r="BC2868" s="216"/>
      <c r="BF2868" s="216"/>
      <c r="BG2868" s="216"/>
      <c r="BJ2868" s="216"/>
      <c r="BK2868" s="216"/>
      <c r="BN2868" s="216"/>
      <c r="BO2868" s="216"/>
      <c r="BR2868" s="216"/>
      <c r="BS2868" s="216"/>
      <c r="BV2868" s="216"/>
      <c r="BW2868" s="216"/>
      <c r="BZ2868" s="216"/>
      <c r="CA2868" s="216"/>
      <c r="CD2868" s="216"/>
      <c r="CE2868" s="216"/>
      <c r="CL2868" s="215"/>
      <c r="CP2868" s="215"/>
      <c r="CT2868" s="86"/>
    </row>
    <row r="2869" spans="6:98">
      <c r="F2869" s="215"/>
      <c r="S2869" s="216"/>
      <c r="T2869" s="216"/>
      <c r="U2869" s="216"/>
      <c r="V2869" s="216"/>
      <c r="W2869" s="216"/>
      <c r="X2869" s="216"/>
      <c r="Y2869" s="216"/>
      <c r="Z2869" s="216"/>
      <c r="AA2869" s="216"/>
      <c r="AB2869" s="216"/>
      <c r="AC2869" s="216"/>
      <c r="AD2869" s="216"/>
      <c r="AH2869" s="216"/>
      <c r="AI2869" s="216"/>
      <c r="AL2869" s="216"/>
      <c r="AM2869" s="216"/>
      <c r="AP2869" s="216"/>
      <c r="AQ2869" s="216"/>
      <c r="AT2869" s="216"/>
      <c r="AU2869" s="216"/>
      <c r="AX2869" s="216"/>
      <c r="AY2869" s="216"/>
      <c r="BB2869" s="216"/>
      <c r="BC2869" s="216"/>
      <c r="BF2869" s="216"/>
      <c r="BG2869" s="216"/>
      <c r="BJ2869" s="216"/>
      <c r="BK2869" s="216"/>
      <c r="BN2869" s="216"/>
      <c r="BO2869" s="216"/>
      <c r="BR2869" s="216"/>
      <c r="BS2869" s="216"/>
      <c r="BV2869" s="216"/>
      <c r="BW2869" s="216"/>
      <c r="BZ2869" s="216"/>
      <c r="CA2869" s="216"/>
      <c r="CD2869" s="216"/>
      <c r="CE2869" s="216"/>
      <c r="CL2869" s="215"/>
      <c r="CP2869" s="215"/>
      <c r="CT2869" s="86"/>
    </row>
    <row r="2870" spans="6:98">
      <c r="F2870" s="215"/>
      <c r="S2870" s="216"/>
      <c r="T2870" s="216"/>
      <c r="U2870" s="216"/>
      <c r="V2870" s="216"/>
      <c r="W2870" s="216"/>
      <c r="X2870" s="216"/>
      <c r="Y2870" s="216"/>
      <c r="Z2870" s="216"/>
      <c r="AA2870" s="216"/>
      <c r="AB2870" s="216"/>
      <c r="AC2870" s="216"/>
      <c r="AD2870" s="216"/>
      <c r="AH2870" s="216"/>
      <c r="AI2870" s="216"/>
      <c r="AL2870" s="216"/>
      <c r="AM2870" s="216"/>
      <c r="AP2870" s="216"/>
      <c r="AQ2870" s="216"/>
      <c r="AT2870" s="216"/>
      <c r="AU2870" s="216"/>
      <c r="AX2870" s="216"/>
      <c r="AY2870" s="216"/>
      <c r="BB2870" s="216"/>
      <c r="BC2870" s="216"/>
      <c r="BF2870" s="216"/>
      <c r="BG2870" s="216"/>
      <c r="BJ2870" s="216"/>
      <c r="BK2870" s="216"/>
      <c r="BN2870" s="216"/>
      <c r="BO2870" s="216"/>
      <c r="BR2870" s="216"/>
      <c r="BS2870" s="216"/>
      <c r="BV2870" s="216"/>
      <c r="BW2870" s="216"/>
      <c r="BZ2870" s="216"/>
      <c r="CA2870" s="216"/>
      <c r="CD2870" s="216"/>
      <c r="CE2870" s="216"/>
      <c r="CL2870" s="215"/>
      <c r="CP2870" s="215"/>
      <c r="CT2870" s="86"/>
    </row>
    <row r="2871" spans="6:98">
      <c r="F2871" s="215"/>
      <c r="S2871" s="216"/>
      <c r="T2871" s="216"/>
      <c r="U2871" s="216"/>
      <c r="V2871" s="216"/>
      <c r="W2871" s="216"/>
      <c r="X2871" s="216"/>
      <c r="Y2871" s="216"/>
      <c r="Z2871" s="216"/>
      <c r="AA2871" s="216"/>
      <c r="AB2871" s="216"/>
      <c r="AC2871" s="216"/>
      <c r="AD2871" s="216"/>
      <c r="AH2871" s="216"/>
      <c r="AI2871" s="216"/>
      <c r="AL2871" s="216"/>
      <c r="AM2871" s="216"/>
      <c r="AP2871" s="216"/>
      <c r="AQ2871" s="216"/>
      <c r="AT2871" s="216"/>
      <c r="AU2871" s="216"/>
      <c r="AX2871" s="216"/>
      <c r="AY2871" s="216"/>
      <c r="BB2871" s="216"/>
      <c r="BC2871" s="216"/>
      <c r="BF2871" s="216"/>
      <c r="BG2871" s="216"/>
      <c r="BJ2871" s="216"/>
      <c r="BK2871" s="216"/>
      <c r="BN2871" s="216"/>
      <c r="BO2871" s="216"/>
      <c r="BR2871" s="216"/>
      <c r="BS2871" s="216"/>
      <c r="BV2871" s="216"/>
      <c r="BW2871" s="216"/>
      <c r="BZ2871" s="216"/>
      <c r="CA2871" s="216"/>
      <c r="CD2871" s="216"/>
      <c r="CE2871" s="216"/>
      <c r="CL2871" s="215"/>
      <c r="CP2871" s="215"/>
      <c r="CT2871" s="86"/>
    </row>
    <row r="2872" spans="6:98">
      <c r="F2872" s="215"/>
      <c r="S2872" s="216"/>
      <c r="T2872" s="216"/>
      <c r="U2872" s="216"/>
      <c r="V2872" s="216"/>
      <c r="W2872" s="216"/>
      <c r="X2872" s="216"/>
      <c r="Y2872" s="216"/>
      <c r="Z2872" s="216"/>
      <c r="AA2872" s="216"/>
      <c r="AB2872" s="216"/>
      <c r="AC2872" s="216"/>
      <c r="AD2872" s="216"/>
      <c r="AH2872" s="216"/>
      <c r="AI2872" s="216"/>
      <c r="AL2872" s="216"/>
      <c r="AM2872" s="216"/>
      <c r="AP2872" s="216"/>
      <c r="AQ2872" s="216"/>
      <c r="AT2872" s="216"/>
      <c r="AU2872" s="216"/>
      <c r="AX2872" s="216"/>
      <c r="AY2872" s="216"/>
      <c r="BB2872" s="216"/>
      <c r="BC2872" s="216"/>
      <c r="BF2872" s="216"/>
      <c r="BG2872" s="216"/>
      <c r="BJ2872" s="216"/>
      <c r="BK2872" s="216"/>
      <c r="BN2872" s="216"/>
      <c r="BO2872" s="216"/>
      <c r="BR2872" s="216"/>
      <c r="BS2872" s="216"/>
      <c r="BV2872" s="216"/>
      <c r="BW2872" s="216"/>
      <c r="BZ2872" s="216"/>
      <c r="CA2872" s="216"/>
      <c r="CD2872" s="216"/>
      <c r="CE2872" s="216"/>
      <c r="CL2872" s="215"/>
      <c r="CP2872" s="215"/>
      <c r="CT2872" s="86"/>
    </row>
    <row r="2873" spans="6:98">
      <c r="F2873" s="215"/>
      <c r="S2873" s="216"/>
      <c r="T2873" s="216"/>
      <c r="U2873" s="216"/>
      <c r="V2873" s="216"/>
      <c r="W2873" s="216"/>
      <c r="X2873" s="216"/>
      <c r="Y2873" s="216"/>
      <c r="Z2873" s="216"/>
      <c r="AA2873" s="216"/>
      <c r="AB2873" s="216"/>
      <c r="AC2873" s="216"/>
      <c r="AD2873" s="216"/>
      <c r="AH2873" s="216"/>
      <c r="AI2873" s="216"/>
      <c r="AL2873" s="216"/>
      <c r="AM2873" s="216"/>
      <c r="AP2873" s="216"/>
      <c r="AQ2873" s="216"/>
      <c r="AT2873" s="216"/>
      <c r="AU2873" s="216"/>
      <c r="AX2873" s="216"/>
      <c r="AY2873" s="216"/>
      <c r="BB2873" s="216"/>
      <c r="BC2873" s="216"/>
      <c r="BF2873" s="216"/>
      <c r="BG2873" s="216"/>
      <c r="BJ2873" s="216"/>
      <c r="BK2873" s="216"/>
      <c r="BN2873" s="216"/>
      <c r="BO2873" s="216"/>
      <c r="BR2873" s="216"/>
      <c r="BS2873" s="216"/>
      <c r="BV2873" s="216"/>
      <c r="BW2873" s="216"/>
      <c r="BZ2873" s="216"/>
      <c r="CA2873" s="216"/>
      <c r="CD2873" s="216"/>
      <c r="CE2873" s="216"/>
      <c r="CL2873" s="215"/>
      <c r="CP2873" s="215"/>
      <c r="CT2873" s="86"/>
    </row>
    <row r="2874" spans="6:98">
      <c r="F2874" s="215"/>
      <c r="S2874" s="216"/>
      <c r="T2874" s="216"/>
      <c r="U2874" s="216"/>
      <c r="V2874" s="216"/>
      <c r="W2874" s="216"/>
      <c r="X2874" s="216"/>
      <c r="Y2874" s="216"/>
      <c r="Z2874" s="216"/>
      <c r="AA2874" s="216"/>
      <c r="AB2874" s="216"/>
      <c r="AC2874" s="216"/>
      <c r="AD2874" s="216"/>
      <c r="AH2874" s="216"/>
      <c r="AI2874" s="216"/>
      <c r="AL2874" s="216"/>
      <c r="AM2874" s="216"/>
      <c r="AP2874" s="216"/>
      <c r="AQ2874" s="216"/>
      <c r="AT2874" s="216"/>
      <c r="AU2874" s="216"/>
      <c r="AX2874" s="216"/>
      <c r="AY2874" s="216"/>
      <c r="BB2874" s="216"/>
      <c r="BC2874" s="216"/>
      <c r="BF2874" s="216"/>
      <c r="BG2874" s="216"/>
      <c r="BJ2874" s="216"/>
      <c r="BK2874" s="216"/>
      <c r="BN2874" s="216"/>
      <c r="BO2874" s="216"/>
      <c r="BR2874" s="216"/>
      <c r="BS2874" s="216"/>
      <c r="BV2874" s="216"/>
      <c r="BW2874" s="216"/>
      <c r="BZ2874" s="216"/>
      <c r="CA2874" s="216"/>
      <c r="CD2874" s="216"/>
      <c r="CE2874" s="216"/>
      <c r="CL2874" s="215"/>
      <c r="CP2874" s="215"/>
      <c r="CT2874" s="86"/>
    </row>
    <row r="2875" spans="6:98">
      <c r="F2875" s="215"/>
      <c r="S2875" s="216"/>
      <c r="T2875" s="216"/>
      <c r="U2875" s="216"/>
      <c r="V2875" s="216"/>
      <c r="W2875" s="216"/>
      <c r="X2875" s="216"/>
      <c r="Y2875" s="216"/>
      <c r="Z2875" s="216"/>
      <c r="AA2875" s="216"/>
      <c r="AB2875" s="216"/>
      <c r="AC2875" s="216"/>
      <c r="AD2875" s="216"/>
      <c r="AH2875" s="216"/>
      <c r="AI2875" s="216"/>
      <c r="AL2875" s="216"/>
      <c r="AM2875" s="216"/>
      <c r="AP2875" s="216"/>
      <c r="AQ2875" s="216"/>
      <c r="AT2875" s="216"/>
      <c r="AU2875" s="216"/>
      <c r="AX2875" s="216"/>
      <c r="AY2875" s="216"/>
      <c r="BB2875" s="216"/>
      <c r="BC2875" s="216"/>
      <c r="BF2875" s="216"/>
      <c r="BG2875" s="216"/>
      <c r="BJ2875" s="216"/>
      <c r="BK2875" s="216"/>
      <c r="BN2875" s="216"/>
      <c r="BO2875" s="216"/>
      <c r="BR2875" s="216"/>
      <c r="BS2875" s="216"/>
      <c r="BV2875" s="216"/>
      <c r="BW2875" s="216"/>
      <c r="BZ2875" s="216"/>
      <c r="CA2875" s="216"/>
      <c r="CD2875" s="216"/>
      <c r="CE2875" s="216"/>
      <c r="CL2875" s="215"/>
      <c r="CP2875" s="215"/>
      <c r="CT2875" s="86"/>
    </row>
    <row r="2876" spans="6:98">
      <c r="F2876" s="215"/>
      <c r="S2876" s="216"/>
      <c r="T2876" s="216"/>
      <c r="U2876" s="216"/>
      <c r="V2876" s="216"/>
      <c r="W2876" s="216"/>
      <c r="X2876" s="216"/>
      <c r="Y2876" s="216"/>
      <c r="Z2876" s="216"/>
      <c r="AA2876" s="216"/>
      <c r="AB2876" s="216"/>
      <c r="AC2876" s="216"/>
      <c r="AD2876" s="216"/>
      <c r="AH2876" s="216"/>
      <c r="AI2876" s="216"/>
      <c r="AL2876" s="216"/>
      <c r="AM2876" s="216"/>
      <c r="AP2876" s="216"/>
      <c r="AQ2876" s="216"/>
      <c r="AT2876" s="216"/>
      <c r="AU2876" s="216"/>
      <c r="AX2876" s="216"/>
      <c r="AY2876" s="216"/>
      <c r="BB2876" s="216"/>
      <c r="BC2876" s="216"/>
      <c r="BF2876" s="216"/>
      <c r="BG2876" s="216"/>
      <c r="BJ2876" s="216"/>
      <c r="BK2876" s="216"/>
      <c r="BN2876" s="216"/>
      <c r="BO2876" s="216"/>
      <c r="BR2876" s="216"/>
      <c r="BS2876" s="216"/>
      <c r="BV2876" s="216"/>
      <c r="BW2876" s="216"/>
      <c r="BZ2876" s="216"/>
      <c r="CA2876" s="216"/>
      <c r="CD2876" s="216"/>
      <c r="CE2876" s="216"/>
      <c r="CL2876" s="215"/>
      <c r="CP2876" s="215"/>
      <c r="CT2876" s="86"/>
    </row>
    <row r="2877" spans="6:98">
      <c r="F2877" s="215"/>
      <c r="S2877" s="216"/>
      <c r="T2877" s="216"/>
      <c r="U2877" s="216"/>
      <c r="V2877" s="216"/>
      <c r="W2877" s="216"/>
      <c r="X2877" s="216"/>
      <c r="Y2877" s="216"/>
      <c r="Z2877" s="216"/>
      <c r="AA2877" s="216"/>
      <c r="AB2877" s="216"/>
      <c r="AC2877" s="216"/>
      <c r="AD2877" s="216"/>
      <c r="AH2877" s="216"/>
      <c r="AI2877" s="216"/>
      <c r="AL2877" s="216"/>
      <c r="AM2877" s="216"/>
      <c r="AP2877" s="216"/>
      <c r="AQ2877" s="216"/>
      <c r="AT2877" s="216"/>
      <c r="AU2877" s="216"/>
      <c r="AX2877" s="216"/>
      <c r="AY2877" s="216"/>
      <c r="BB2877" s="216"/>
      <c r="BC2877" s="216"/>
      <c r="BF2877" s="216"/>
      <c r="BG2877" s="216"/>
      <c r="BJ2877" s="216"/>
      <c r="BK2877" s="216"/>
      <c r="BN2877" s="216"/>
      <c r="BO2877" s="216"/>
      <c r="BR2877" s="216"/>
      <c r="BS2877" s="216"/>
      <c r="BV2877" s="216"/>
      <c r="BW2877" s="216"/>
      <c r="BZ2877" s="216"/>
      <c r="CA2877" s="216"/>
      <c r="CD2877" s="216"/>
      <c r="CE2877" s="216"/>
      <c r="CL2877" s="215"/>
      <c r="CP2877" s="215"/>
      <c r="CT2877" s="86"/>
    </row>
    <row r="2878" spans="6:98">
      <c r="F2878" s="215"/>
      <c r="S2878" s="216"/>
      <c r="T2878" s="216"/>
      <c r="U2878" s="216"/>
      <c r="V2878" s="216"/>
      <c r="W2878" s="216"/>
      <c r="X2878" s="216"/>
      <c r="Y2878" s="216"/>
      <c r="Z2878" s="216"/>
      <c r="AA2878" s="216"/>
      <c r="AB2878" s="216"/>
      <c r="AC2878" s="216"/>
      <c r="AD2878" s="216"/>
      <c r="AH2878" s="216"/>
      <c r="AI2878" s="216"/>
      <c r="AL2878" s="216"/>
      <c r="AM2878" s="216"/>
      <c r="AP2878" s="216"/>
      <c r="AQ2878" s="216"/>
      <c r="AT2878" s="216"/>
      <c r="AU2878" s="216"/>
      <c r="AX2878" s="216"/>
      <c r="AY2878" s="216"/>
      <c r="BB2878" s="216"/>
      <c r="BC2878" s="216"/>
      <c r="BF2878" s="216"/>
      <c r="BG2878" s="216"/>
      <c r="BJ2878" s="216"/>
      <c r="BK2878" s="216"/>
      <c r="BN2878" s="216"/>
      <c r="BO2878" s="216"/>
      <c r="BR2878" s="216"/>
      <c r="BS2878" s="216"/>
      <c r="BV2878" s="216"/>
      <c r="BW2878" s="216"/>
      <c r="BZ2878" s="216"/>
      <c r="CA2878" s="216"/>
      <c r="CD2878" s="216"/>
      <c r="CE2878" s="216"/>
      <c r="CL2878" s="215"/>
      <c r="CP2878" s="215"/>
      <c r="CT2878" s="86"/>
    </row>
    <row r="2879" spans="6:98">
      <c r="F2879" s="215"/>
      <c r="S2879" s="216"/>
      <c r="T2879" s="216"/>
      <c r="U2879" s="216"/>
      <c r="V2879" s="216"/>
      <c r="W2879" s="216"/>
      <c r="X2879" s="216"/>
      <c r="Y2879" s="216"/>
      <c r="Z2879" s="216"/>
      <c r="AA2879" s="216"/>
      <c r="AB2879" s="216"/>
      <c r="AC2879" s="216"/>
      <c r="AD2879" s="216"/>
      <c r="AH2879" s="216"/>
      <c r="AI2879" s="216"/>
      <c r="AL2879" s="216"/>
      <c r="AM2879" s="216"/>
      <c r="AP2879" s="216"/>
      <c r="AQ2879" s="216"/>
      <c r="AT2879" s="216"/>
      <c r="AU2879" s="216"/>
      <c r="AX2879" s="216"/>
      <c r="AY2879" s="216"/>
      <c r="BB2879" s="216"/>
      <c r="BC2879" s="216"/>
      <c r="BF2879" s="216"/>
      <c r="BG2879" s="216"/>
      <c r="BJ2879" s="216"/>
      <c r="BK2879" s="216"/>
      <c r="BN2879" s="216"/>
      <c r="BO2879" s="216"/>
      <c r="BR2879" s="216"/>
      <c r="BS2879" s="216"/>
      <c r="BV2879" s="216"/>
      <c r="BW2879" s="216"/>
      <c r="BZ2879" s="216"/>
      <c r="CA2879" s="216"/>
      <c r="CD2879" s="216"/>
      <c r="CE2879" s="216"/>
      <c r="CL2879" s="215"/>
      <c r="CP2879" s="215"/>
      <c r="CT2879" s="86"/>
    </row>
    <row r="2880" spans="6:98">
      <c r="F2880" s="215"/>
      <c r="S2880" s="216"/>
      <c r="T2880" s="216"/>
      <c r="U2880" s="216"/>
      <c r="V2880" s="216"/>
      <c r="W2880" s="216"/>
      <c r="X2880" s="216"/>
      <c r="Y2880" s="216"/>
      <c r="Z2880" s="216"/>
      <c r="AA2880" s="216"/>
      <c r="AB2880" s="216"/>
      <c r="AC2880" s="216"/>
      <c r="AD2880" s="216"/>
      <c r="AH2880" s="216"/>
      <c r="AI2880" s="216"/>
      <c r="AL2880" s="216"/>
      <c r="AM2880" s="216"/>
      <c r="AP2880" s="216"/>
      <c r="AQ2880" s="216"/>
      <c r="AT2880" s="216"/>
      <c r="AU2880" s="216"/>
      <c r="AX2880" s="216"/>
      <c r="AY2880" s="216"/>
      <c r="BB2880" s="216"/>
      <c r="BC2880" s="216"/>
      <c r="BF2880" s="216"/>
      <c r="BG2880" s="216"/>
      <c r="BJ2880" s="216"/>
      <c r="BK2880" s="216"/>
      <c r="BN2880" s="216"/>
      <c r="BO2880" s="216"/>
      <c r="BR2880" s="216"/>
      <c r="BS2880" s="216"/>
      <c r="BV2880" s="216"/>
      <c r="BW2880" s="216"/>
      <c r="BZ2880" s="216"/>
      <c r="CA2880" s="216"/>
      <c r="CD2880" s="216"/>
      <c r="CE2880" s="216"/>
      <c r="CL2880" s="215"/>
      <c r="CP2880" s="215"/>
      <c r="CT2880" s="86"/>
    </row>
    <row r="2881" spans="6:98">
      <c r="F2881" s="215"/>
      <c r="S2881" s="216"/>
      <c r="T2881" s="216"/>
      <c r="U2881" s="216"/>
      <c r="V2881" s="216"/>
      <c r="W2881" s="216"/>
      <c r="X2881" s="216"/>
      <c r="Y2881" s="216"/>
      <c r="Z2881" s="216"/>
      <c r="AA2881" s="216"/>
      <c r="AB2881" s="216"/>
      <c r="AC2881" s="216"/>
      <c r="AD2881" s="216"/>
      <c r="AH2881" s="216"/>
      <c r="AI2881" s="216"/>
      <c r="AL2881" s="216"/>
      <c r="AM2881" s="216"/>
      <c r="AP2881" s="216"/>
      <c r="AQ2881" s="216"/>
      <c r="AT2881" s="216"/>
      <c r="AU2881" s="216"/>
      <c r="AX2881" s="216"/>
      <c r="AY2881" s="216"/>
      <c r="BB2881" s="216"/>
      <c r="BC2881" s="216"/>
      <c r="BF2881" s="216"/>
      <c r="BG2881" s="216"/>
      <c r="BJ2881" s="216"/>
      <c r="BK2881" s="216"/>
      <c r="BN2881" s="216"/>
      <c r="BO2881" s="216"/>
      <c r="BR2881" s="216"/>
      <c r="BS2881" s="216"/>
      <c r="BV2881" s="216"/>
      <c r="BW2881" s="216"/>
      <c r="BZ2881" s="216"/>
      <c r="CA2881" s="216"/>
      <c r="CD2881" s="216"/>
      <c r="CE2881" s="216"/>
      <c r="CL2881" s="215"/>
      <c r="CP2881" s="215"/>
      <c r="CT2881" s="86"/>
    </row>
    <row r="2882" spans="6:98">
      <c r="F2882" s="215"/>
      <c r="S2882" s="216"/>
      <c r="T2882" s="216"/>
      <c r="U2882" s="216"/>
      <c r="V2882" s="216"/>
      <c r="W2882" s="216"/>
      <c r="X2882" s="216"/>
      <c r="Y2882" s="216"/>
      <c r="Z2882" s="216"/>
      <c r="AA2882" s="216"/>
      <c r="AB2882" s="216"/>
      <c r="AC2882" s="216"/>
      <c r="AD2882" s="216"/>
      <c r="AH2882" s="216"/>
      <c r="AI2882" s="216"/>
      <c r="AL2882" s="216"/>
      <c r="AM2882" s="216"/>
      <c r="AP2882" s="216"/>
      <c r="AQ2882" s="216"/>
      <c r="AT2882" s="216"/>
      <c r="AU2882" s="216"/>
      <c r="AX2882" s="216"/>
      <c r="AY2882" s="216"/>
      <c r="BB2882" s="216"/>
      <c r="BC2882" s="216"/>
      <c r="BF2882" s="216"/>
      <c r="BG2882" s="216"/>
      <c r="BJ2882" s="216"/>
      <c r="BK2882" s="216"/>
      <c r="BN2882" s="216"/>
      <c r="BO2882" s="216"/>
      <c r="BR2882" s="216"/>
      <c r="BS2882" s="216"/>
      <c r="BV2882" s="216"/>
      <c r="BW2882" s="216"/>
      <c r="BZ2882" s="216"/>
      <c r="CA2882" s="216"/>
      <c r="CD2882" s="216"/>
      <c r="CE2882" s="216"/>
      <c r="CL2882" s="215"/>
      <c r="CP2882" s="215"/>
      <c r="CT2882" s="86"/>
    </row>
    <row r="2883" spans="6:98">
      <c r="F2883" s="215"/>
      <c r="S2883" s="216"/>
      <c r="T2883" s="216"/>
      <c r="U2883" s="216"/>
      <c r="V2883" s="216"/>
      <c r="W2883" s="216"/>
      <c r="X2883" s="216"/>
      <c r="Y2883" s="216"/>
      <c r="Z2883" s="216"/>
      <c r="AA2883" s="216"/>
      <c r="AB2883" s="216"/>
      <c r="AC2883" s="216"/>
      <c r="AD2883" s="216"/>
      <c r="AH2883" s="216"/>
      <c r="AI2883" s="216"/>
      <c r="AL2883" s="216"/>
      <c r="AM2883" s="216"/>
      <c r="AP2883" s="216"/>
      <c r="AQ2883" s="216"/>
      <c r="AT2883" s="216"/>
      <c r="AU2883" s="216"/>
      <c r="AX2883" s="216"/>
      <c r="AY2883" s="216"/>
      <c r="BB2883" s="216"/>
      <c r="BC2883" s="216"/>
      <c r="BF2883" s="216"/>
      <c r="BG2883" s="216"/>
      <c r="BJ2883" s="216"/>
      <c r="BK2883" s="216"/>
      <c r="BN2883" s="216"/>
      <c r="BO2883" s="216"/>
      <c r="BR2883" s="216"/>
      <c r="BS2883" s="216"/>
      <c r="BV2883" s="216"/>
      <c r="BW2883" s="216"/>
      <c r="BZ2883" s="216"/>
      <c r="CA2883" s="216"/>
      <c r="CD2883" s="216"/>
      <c r="CE2883" s="216"/>
      <c r="CL2883" s="215"/>
      <c r="CP2883" s="215"/>
      <c r="CT2883" s="86"/>
    </row>
    <row r="2884" spans="6:98">
      <c r="F2884" s="215"/>
      <c r="S2884" s="216"/>
      <c r="T2884" s="216"/>
      <c r="U2884" s="216"/>
      <c r="V2884" s="216"/>
      <c r="W2884" s="216"/>
      <c r="X2884" s="216"/>
      <c r="Y2884" s="216"/>
      <c r="Z2884" s="216"/>
      <c r="AA2884" s="216"/>
      <c r="AB2884" s="216"/>
      <c r="AC2884" s="216"/>
      <c r="AD2884" s="216"/>
      <c r="AH2884" s="216"/>
      <c r="AI2884" s="216"/>
      <c r="AL2884" s="216"/>
      <c r="AM2884" s="216"/>
      <c r="AP2884" s="216"/>
      <c r="AQ2884" s="216"/>
      <c r="AT2884" s="216"/>
      <c r="AU2884" s="216"/>
      <c r="AX2884" s="216"/>
      <c r="AY2884" s="216"/>
      <c r="BB2884" s="216"/>
      <c r="BC2884" s="216"/>
      <c r="BF2884" s="216"/>
      <c r="BG2884" s="216"/>
      <c r="BJ2884" s="216"/>
      <c r="BK2884" s="216"/>
      <c r="BN2884" s="216"/>
      <c r="BO2884" s="216"/>
      <c r="BR2884" s="216"/>
      <c r="BS2884" s="216"/>
      <c r="BV2884" s="216"/>
      <c r="BW2884" s="216"/>
      <c r="BZ2884" s="216"/>
      <c r="CA2884" s="216"/>
      <c r="CD2884" s="216"/>
      <c r="CE2884" s="216"/>
      <c r="CL2884" s="215"/>
      <c r="CP2884" s="215"/>
      <c r="CT2884" s="86"/>
    </row>
    <row r="2885" spans="6:98">
      <c r="F2885" s="215"/>
      <c r="S2885" s="216"/>
      <c r="T2885" s="216"/>
      <c r="U2885" s="216"/>
      <c r="V2885" s="216"/>
      <c r="W2885" s="216"/>
      <c r="X2885" s="216"/>
      <c r="Y2885" s="216"/>
      <c r="Z2885" s="216"/>
      <c r="AA2885" s="216"/>
      <c r="AB2885" s="216"/>
      <c r="AC2885" s="216"/>
      <c r="AD2885" s="216"/>
      <c r="AH2885" s="216"/>
      <c r="AI2885" s="216"/>
      <c r="AL2885" s="216"/>
      <c r="AM2885" s="216"/>
      <c r="AP2885" s="216"/>
      <c r="AQ2885" s="216"/>
      <c r="AT2885" s="216"/>
      <c r="AU2885" s="216"/>
      <c r="AX2885" s="216"/>
      <c r="AY2885" s="216"/>
      <c r="BB2885" s="216"/>
      <c r="BC2885" s="216"/>
      <c r="BF2885" s="216"/>
      <c r="BG2885" s="216"/>
      <c r="BJ2885" s="216"/>
      <c r="BK2885" s="216"/>
      <c r="BN2885" s="216"/>
      <c r="BO2885" s="216"/>
      <c r="BR2885" s="216"/>
      <c r="BS2885" s="216"/>
      <c r="BV2885" s="216"/>
      <c r="BW2885" s="216"/>
      <c r="BZ2885" s="216"/>
      <c r="CA2885" s="216"/>
      <c r="CD2885" s="216"/>
      <c r="CE2885" s="216"/>
      <c r="CL2885" s="215"/>
      <c r="CP2885" s="215"/>
      <c r="CT2885" s="86"/>
    </row>
    <row r="2886" spans="6:98">
      <c r="F2886" s="215"/>
      <c r="S2886" s="216"/>
      <c r="T2886" s="216"/>
      <c r="U2886" s="216"/>
      <c r="V2886" s="216"/>
      <c r="W2886" s="216"/>
      <c r="X2886" s="216"/>
      <c r="Y2886" s="216"/>
      <c r="Z2886" s="216"/>
      <c r="AA2886" s="216"/>
      <c r="AB2886" s="216"/>
      <c r="AC2886" s="216"/>
      <c r="AD2886" s="216"/>
      <c r="AH2886" s="216"/>
      <c r="AI2886" s="216"/>
      <c r="AL2886" s="216"/>
      <c r="AM2886" s="216"/>
      <c r="AP2886" s="216"/>
      <c r="AQ2886" s="216"/>
      <c r="AT2886" s="216"/>
      <c r="AU2886" s="216"/>
      <c r="AX2886" s="216"/>
      <c r="AY2886" s="216"/>
      <c r="BB2886" s="216"/>
      <c r="BC2886" s="216"/>
      <c r="BF2886" s="216"/>
      <c r="BG2886" s="216"/>
      <c r="BJ2886" s="216"/>
      <c r="BK2886" s="216"/>
      <c r="BN2886" s="216"/>
      <c r="BO2886" s="216"/>
      <c r="BR2886" s="216"/>
      <c r="BS2886" s="216"/>
      <c r="BV2886" s="216"/>
      <c r="BW2886" s="216"/>
      <c r="BZ2886" s="216"/>
      <c r="CA2886" s="216"/>
      <c r="CD2886" s="216"/>
      <c r="CE2886" s="216"/>
      <c r="CL2886" s="215"/>
      <c r="CP2886" s="215"/>
      <c r="CT2886" s="86"/>
    </row>
    <row r="2887" spans="6:98">
      <c r="F2887" s="215"/>
      <c r="S2887" s="216"/>
      <c r="T2887" s="216"/>
      <c r="U2887" s="216"/>
      <c r="V2887" s="216"/>
      <c r="W2887" s="216"/>
      <c r="X2887" s="216"/>
      <c r="Y2887" s="216"/>
      <c r="Z2887" s="216"/>
      <c r="AA2887" s="216"/>
      <c r="AB2887" s="216"/>
      <c r="AC2887" s="216"/>
      <c r="AD2887" s="216"/>
      <c r="AH2887" s="216"/>
      <c r="AI2887" s="216"/>
      <c r="AL2887" s="216"/>
      <c r="AM2887" s="216"/>
      <c r="AP2887" s="216"/>
      <c r="AQ2887" s="216"/>
      <c r="AT2887" s="216"/>
      <c r="AU2887" s="216"/>
      <c r="AX2887" s="216"/>
      <c r="AY2887" s="216"/>
      <c r="BB2887" s="216"/>
      <c r="BC2887" s="216"/>
      <c r="BF2887" s="216"/>
      <c r="BG2887" s="216"/>
      <c r="BJ2887" s="216"/>
      <c r="BK2887" s="216"/>
      <c r="BN2887" s="216"/>
      <c r="BO2887" s="216"/>
      <c r="BR2887" s="216"/>
      <c r="BS2887" s="216"/>
      <c r="BV2887" s="216"/>
      <c r="BW2887" s="216"/>
      <c r="BZ2887" s="216"/>
      <c r="CA2887" s="216"/>
      <c r="CD2887" s="216"/>
      <c r="CE2887" s="216"/>
      <c r="CL2887" s="215"/>
      <c r="CP2887" s="215"/>
      <c r="CT2887" s="86"/>
    </row>
    <row r="2888" spans="6:98">
      <c r="F2888" s="215"/>
      <c r="S2888" s="216"/>
      <c r="T2888" s="216"/>
      <c r="U2888" s="216"/>
      <c r="V2888" s="216"/>
      <c r="W2888" s="216"/>
      <c r="X2888" s="216"/>
      <c r="Y2888" s="216"/>
      <c r="Z2888" s="216"/>
      <c r="AA2888" s="216"/>
      <c r="AB2888" s="216"/>
      <c r="AC2888" s="216"/>
      <c r="AD2888" s="216"/>
      <c r="AH2888" s="216"/>
      <c r="AI2888" s="216"/>
      <c r="AL2888" s="216"/>
      <c r="AM2888" s="216"/>
      <c r="AP2888" s="216"/>
      <c r="AQ2888" s="216"/>
      <c r="AT2888" s="216"/>
      <c r="AU2888" s="216"/>
      <c r="AX2888" s="216"/>
      <c r="AY2888" s="216"/>
      <c r="BB2888" s="216"/>
      <c r="BC2888" s="216"/>
      <c r="BF2888" s="216"/>
      <c r="BG2888" s="216"/>
      <c r="BJ2888" s="216"/>
      <c r="BK2888" s="216"/>
      <c r="BN2888" s="216"/>
      <c r="BO2888" s="216"/>
      <c r="BR2888" s="216"/>
      <c r="BS2888" s="216"/>
      <c r="BV2888" s="216"/>
      <c r="BW2888" s="216"/>
      <c r="BZ2888" s="216"/>
      <c r="CA2888" s="216"/>
      <c r="CD2888" s="216"/>
      <c r="CE2888" s="216"/>
      <c r="CL2888" s="215"/>
      <c r="CP2888" s="215"/>
      <c r="CT2888" s="86"/>
    </row>
    <row r="2889" spans="6:98">
      <c r="F2889" s="215"/>
      <c r="S2889" s="216"/>
      <c r="T2889" s="216"/>
      <c r="U2889" s="216"/>
      <c r="V2889" s="216"/>
      <c r="W2889" s="216"/>
      <c r="X2889" s="216"/>
      <c r="Y2889" s="216"/>
      <c r="Z2889" s="216"/>
      <c r="AA2889" s="216"/>
      <c r="AB2889" s="216"/>
      <c r="AC2889" s="216"/>
      <c r="AD2889" s="216"/>
      <c r="AH2889" s="216"/>
      <c r="AI2889" s="216"/>
      <c r="AL2889" s="216"/>
      <c r="AM2889" s="216"/>
      <c r="AP2889" s="216"/>
      <c r="AQ2889" s="216"/>
      <c r="AT2889" s="216"/>
      <c r="AU2889" s="216"/>
      <c r="AX2889" s="216"/>
      <c r="AY2889" s="216"/>
      <c r="BB2889" s="216"/>
      <c r="BC2889" s="216"/>
      <c r="BF2889" s="216"/>
      <c r="BG2889" s="216"/>
      <c r="BJ2889" s="216"/>
      <c r="BK2889" s="216"/>
      <c r="BN2889" s="216"/>
      <c r="BO2889" s="216"/>
      <c r="BR2889" s="216"/>
      <c r="BS2889" s="216"/>
      <c r="BV2889" s="216"/>
      <c r="BW2889" s="216"/>
      <c r="BZ2889" s="216"/>
      <c r="CA2889" s="216"/>
      <c r="CD2889" s="216"/>
      <c r="CE2889" s="216"/>
      <c r="CL2889" s="215"/>
      <c r="CP2889" s="215"/>
      <c r="CT2889" s="86"/>
    </row>
    <row r="2890" spans="6:98">
      <c r="F2890" s="215"/>
      <c r="S2890" s="216"/>
      <c r="T2890" s="216"/>
      <c r="U2890" s="216"/>
      <c r="V2890" s="216"/>
      <c r="W2890" s="216"/>
      <c r="X2890" s="216"/>
      <c r="Y2890" s="216"/>
      <c r="Z2890" s="216"/>
      <c r="AA2890" s="216"/>
      <c r="AB2890" s="216"/>
      <c r="AC2890" s="216"/>
      <c r="AD2890" s="216"/>
      <c r="AH2890" s="216"/>
      <c r="AI2890" s="216"/>
      <c r="AL2890" s="216"/>
      <c r="AM2890" s="216"/>
      <c r="AP2890" s="216"/>
      <c r="AQ2890" s="216"/>
      <c r="AT2890" s="216"/>
      <c r="AU2890" s="216"/>
      <c r="AX2890" s="216"/>
      <c r="AY2890" s="216"/>
      <c r="BB2890" s="216"/>
      <c r="BC2890" s="216"/>
      <c r="BF2890" s="216"/>
      <c r="BG2890" s="216"/>
      <c r="BJ2890" s="216"/>
      <c r="BK2890" s="216"/>
      <c r="BN2890" s="216"/>
      <c r="BO2890" s="216"/>
      <c r="BR2890" s="216"/>
      <c r="BS2890" s="216"/>
      <c r="BV2890" s="216"/>
      <c r="BW2890" s="216"/>
      <c r="BZ2890" s="216"/>
      <c r="CA2890" s="216"/>
      <c r="CD2890" s="216"/>
      <c r="CE2890" s="216"/>
      <c r="CL2890" s="215"/>
      <c r="CP2890" s="215"/>
      <c r="CT2890" s="86"/>
    </row>
    <row r="2891" spans="6:98">
      <c r="F2891" s="215"/>
      <c r="S2891" s="216"/>
      <c r="T2891" s="216"/>
      <c r="U2891" s="216"/>
      <c r="V2891" s="216"/>
      <c r="W2891" s="216"/>
      <c r="X2891" s="216"/>
      <c r="Y2891" s="216"/>
      <c r="Z2891" s="216"/>
      <c r="AA2891" s="216"/>
      <c r="AB2891" s="216"/>
      <c r="AC2891" s="216"/>
      <c r="AD2891" s="216"/>
      <c r="AH2891" s="216"/>
      <c r="AI2891" s="216"/>
      <c r="AL2891" s="216"/>
      <c r="AM2891" s="216"/>
      <c r="AP2891" s="216"/>
      <c r="AQ2891" s="216"/>
      <c r="AT2891" s="216"/>
      <c r="AU2891" s="216"/>
      <c r="AX2891" s="216"/>
      <c r="AY2891" s="216"/>
      <c r="BB2891" s="216"/>
      <c r="BC2891" s="216"/>
      <c r="BF2891" s="216"/>
      <c r="BG2891" s="216"/>
      <c r="BJ2891" s="216"/>
      <c r="BK2891" s="216"/>
      <c r="BN2891" s="216"/>
      <c r="BO2891" s="216"/>
      <c r="BR2891" s="216"/>
      <c r="BS2891" s="216"/>
      <c r="BV2891" s="216"/>
      <c r="BW2891" s="216"/>
      <c r="BZ2891" s="216"/>
      <c r="CA2891" s="216"/>
      <c r="CD2891" s="216"/>
      <c r="CE2891" s="216"/>
      <c r="CL2891" s="215"/>
      <c r="CP2891" s="215"/>
      <c r="CT2891" s="86"/>
    </row>
    <row r="2892" spans="6:98">
      <c r="F2892" s="215"/>
      <c r="S2892" s="216"/>
      <c r="T2892" s="216"/>
      <c r="U2892" s="216"/>
      <c r="V2892" s="216"/>
      <c r="W2892" s="216"/>
      <c r="X2892" s="216"/>
      <c r="Y2892" s="216"/>
      <c r="Z2892" s="216"/>
      <c r="AA2892" s="216"/>
      <c r="AB2892" s="216"/>
      <c r="AC2892" s="216"/>
      <c r="AD2892" s="216"/>
      <c r="AH2892" s="216"/>
      <c r="AI2892" s="216"/>
      <c r="AL2892" s="216"/>
      <c r="AM2892" s="216"/>
      <c r="AP2892" s="216"/>
      <c r="AQ2892" s="216"/>
      <c r="AT2892" s="216"/>
      <c r="AU2892" s="216"/>
      <c r="AX2892" s="216"/>
      <c r="AY2892" s="216"/>
      <c r="BB2892" s="216"/>
      <c r="BC2892" s="216"/>
      <c r="BF2892" s="216"/>
      <c r="BG2892" s="216"/>
      <c r="BJ2892" s="216"/>
      <c r="BK2892" s="216"/>
      <c r="BN2892" s="216"/>
      <c r="BO2892" s="216"/>
      <c r="BR2892" s="216"/>
      <c r="BS2892" s="216"/>
      <c r="BV2892" s="216"/>
      <c r="BW2892" s="216"/>
      <c r="BZ2892" s="216"/>
      <c r="CA2892" s="216"/>
      <c r="CD2892" s="216"/>
      <c r="CE2892" s="216"/>
      <c r="CL2892" s="215"/>
      <c r="CP2892" s="215"/>
      <c r="CT2892" s="86"/>
    </row>
    <row r="2893" spans="6:98">
      <c r="F2893" s="215"/>
      <c r="S2893" s="216"/>
      <c r="T2893" s="216"/>
      <c r="U2893" s="216"/>
      <c r="V2893" s="216"/>
      <c r="W2893" s="216"/>
      <c r="X2893" s="216"/>
      <c r="Y2893" s="216"/>
      <c r="Z2893" s="216"/>
      <c r="AA2893" s="216"/>
      <c r="AB2893" s="216"/>
      <c r="AC2893" s="216"/>
      <c r="AD2893" s="216"/>
      <c r="AH2893" s="216"/>
      <c r="AI2893" s="216"/>
      <c r="AL2893" s="216"/>
      <c r="AM2893" s="216"/>
      <c r="AP2893" s="216"/>
      <c r="AQ2893" s="216"/>
      <c r="AT2893" s="216"/>
      <c r="AU2893" s="216"/>
      <c r="AX2893" s="216"/>
      <c r="AY2893" s="216"/>
      <c r="BB2893" s="216"/>
      <c r="BC2893" s="216"/>
      <c r="BF2893" s="216"/>
      <c r="BG2893" s="216"/>
      <c r="BJ2893" s="216"/>
      <c r="BK2893" s="216"/>
      <c r="BN2893" s="216"/>
      <c r="BO2893" s="216"/>
      <c r="BR2893" s="216"/>
      <c r="BS2893" s="216"/>
      <c r="BV2893" s="216"/>
      <c r="BW2893" s="216"/>
      <c r="BZ2893" s="216"/>
      <c r="CA2893" s="216"/>
      <c r="CD2893" s="216"/>
      <c r="CE2893" s="216"/>
      <c r="CL2893" s="215"/>
      <c r="CP2893" s="215"/>
      <c r="CT2893" s="86"/>
    </row>
    <row r="2894" spans="6:98">
      <c r="F2894" s="215"/>
      <c r="S2894" s="216"/>
      <c r="T2894" s="216"/>
      <c r="U2894" s="216"/>
      <c r="V2894" s="216"/>
      <c r="W2894" s="216"/>
      <c r="X2894" s="216"/>
      <c r="Y2894" s="216"/>
      <c r="Z2894" s="216"/>
      <c r="AA2894" s="216"/>
      <c r="AB2894" s="216"/>
      <c r="AC2894" s="216"/>
      <c r="AD2894" s="216"/>
      <c r="AH2894" s="216"/>
      <c r="AI2894" s="216"/>
      <c r="AL2894" s="216"/>
      <c r="AM2894" s="216"/>
      <c r="AP2894" s="216"/>
      <c r="AQ2894" s="216"/>
      <c r="AT2894" s="216"/>
      <c r="AU2894" s="216"/>
      <c r="AX2894" s="216"/>
      <c r="AY2894" s="216"/>
      <c r="BB2894" s="216"/>
      <c r="BC2894" s="216"/>
      <c r="BF2894" s="216"/>
      <c r="BG2894" s="216"/>
      <c r="BJ2894" s="216"/>
      <c r="BK2894" s="216"/>
      <c r="BN2894" s="216"/>
      <c r="BO2894" s="216"/>
      <c r="BR2894" s="216"/>
      <c r="BS2894" s="216"/>
      <c r="BV2894" s="216"/>
      <c r="BW2894" s="216"/>
      <c r="BZ2894" s="216"/>
      <c r="CA2894" s="216"/>
      <c r="CD2894" s="216"/>
      <c r="CE2894" s="216"/>
      <c r="CL2894" s="215"/>
      <c r="CP2894" s="215"/>
      <c r="CT2894" s="86"/>
    </row>
    <row r="2895" spans="6:98">
      <c r="F2895" s="215"/>
      <c r="S2895" s="216"/>
      <c r="T2895" s="216"/>
      <c r="U2895" s="216"/>
      <c r="V2895" s="216"/>
      <c r="W2895" s="216"/>
      <c r="X2895" s="216"/>
      <c r="Y2895" s="216"/>
      <c r="Z2895" s="216"/>
      <c r="AA2895" s="216"/>
      <c r="AB2895" s="216"/>
      <c r="AC2895" s="216"/>
      <c r="AD2895" s="216"/>
      <c r="AH2895" s="216"/>
      <c r="AI2895" s="216"/>
      <c r="AL2895" s="216"/>
      <c r="AM2895" s="216"/>
      <c r="AP2895" s="216"/>
      <c r="AQ2895" s="216"/>
      <c r="AT2895" s="216"/>
      <c r="AU2895" s="216"/>
      <c r="AX2895" s="216"/>
      <c r="AY2895" s="216"/>
      <c r="BB2895" s="216"/>
      <c r="BC2895" s="216"/>
      <c r="BF2895" s="216"/>
      <c r="BG2895" s="216"/>
      <c r="BJ2895" s="216"/>
      <c r="BK2895" s="216"/>
      <c r="BN2895" s="216"/>
      <c r="BO2895" s="216"/>
      <c r="BR2895" s="216"/>
      <c r="BS2895" s="216"/>
      <c r="BV2895" s="216"/>
      <c r="BW2895" s="216"/>
      <c r="BZ2895" s="216"/>
      <c r="CA2895" s="216"/>
      <c r="CD2895" s="216"/>
      <c r="CE2895" s="216"/>
      <c r="CL2895" s="215"/>
      <c r="CP2895" s="215"/>
      <c r="CT2895" s="86"/>
    </row>
    <row r="2896" spans="6:98">
      <c r="F2896" s="215"/>
      <c r="S2896" s="216"/>
      <c r="T2896" s="216"/>
      <c r="U2896" s="216"/>
      <c r="V2896" s="216"/>
      <c r="W2896" s="216"/>
      <c r="X2896" s="216"/>
      <c r="Y2896" s="216"/>
      <c r="Z2896" s="216"/>
      <c r="AA2896" s="216"/>
      <c r="AB2896" s="216"/>
      <c r="AC2896" s="216"/>
      <c r="AD2896" s="216"/>
      <c r="AH2896" s="216"/>
      <c r="AI2896" s="216"/>
      <c r="AL2896" s="216"/>
      <c r="AM2896" s="216"/>
      <c r="AP2896" s="216"/>
      <c r="AQ2896" s="216"/>
      <c r="AT2896" s="216"/>
      <c r="AU2896" s="216"/>
      <c r="AX2896" s="216"/>
      <c r="AY2896" s="216"/>
      <c r="BB2896" s="216"/>
      <c r="BC2896" s="216"/>
      <c r="BF2896" s="216"/>
      <c r="BG2896" s="216"/>
      <c r="BJ2896" s="216"/>
      <c r="BK2896" s="216"/>
      <c r="BN2896" s="216"/>
      <c r="BO2896" s="216"/>
      <c r="BR2896" s="216"/>
      <c r="BS2896" s="216"/>
      <c r="BV2896" s="216"/>
      <c r="BW2896" s="216"/>
      <c r="BZ2896" s="216"/>
      <c r="CA2896" s="216"/>
      <c r="CD2896" s="216"/>
      <c r="CE2896" s="216"/>
      <c r="CL2896" s="215"/>
      <c r="CP2896" s="215"/>
      <c r="CT2896" s="86"/>
    </row>
    <row r="2897" spans="6:98">
      <c r="F2897" s="215"/>
      <c r="S2897" s="216"/>
      <c r="T2897" s="216"/>
      <c r="U2897" s="216"/>
      <c r="V2897" s="216"/>
      <c r="W2897" s="216"/>
      <c r="X2897" s="216"/>
      <c r="Y2897" s="216"/>
      <c r="Z2897" s="216"/>
      <c r="AA2897" s="216"/>
      <c r="AB2897" s="216"/>
      <c r="AC2897" s="216"/>
      <c r="AD2897" s="216"/>
      <c r="AH2897" s="216"/>
      <c r="AI2897" s="216"/>
      <c r="AL2897" s="216"/>
      <c r="AM2897" s="216"/>
      <c r="AP2897" s="216"/>
      <c r="AQ2897" s="216"/>
      <c r="AT2897" s="216"/>
      <c r="AU2897" s="216"/>
      <c r="AX2897" s="216"/>
      <c r="AY2897" s="216"/>
      <c r="BB2897" s="216"/>
      <c r="BC2897" s="216"/>
      <c r="BF2897" s="216"/>
      <c r="BG2897" s="216"/>
      <c r="BJ2897" s="216"/>
      <c r="BK2897" s="216"/>
      <c r="BN2897" s="216"/>
      <c r="BO2897" s="216"/>
      <c r="BR2897" s="216"/>
      <c r="BS2897" s="216"/>
      <c r="BV2897" s="216"/>
      <c r="BW2897" s="216"/>
      <c r="BZ2897" s="216"/>
      <c r="CA2897" s="216"/>
      <c r="CD2897" s="216"/>
      <c r="CE2897" s="216"/>
      <c r="CL2897" s="215"/>
      <c r="CP2897" s="215"/>
      <c r="CT2897" s="86"/>
    </row>
    <row r="2898" spans="6:98">
      <c r="F2898" s="215"/>
      <c r="S2898" s="216"/>
      <c r="T2898" s="216"/>
      <c r="U2898" s="216"/>
      <c r="V2898" s="216"/>
      <c r="W2898" s="216"/>
      <c r="X2898" s="216"/>
      <c r="Y2898" s="216"/>
      <c r="Z2898" s="216"/>
      <c r="AA2898" s="216"/>
      <c r="AB2898" s="216"/>
      <c r="AC2898" s="216"/>
      <c r="AD2898" s="216"/>
      <c r="AH2898" s="216"/>
      <c r="AI2898" s="216"/>
      <c r="AL2898" s="216"/>
      <c r="AM2898" s="216"/>
      <c r="AP2898" s="216"/>
      <c r="AQ2898" s="216"/>
      <c r="AT2898" s="216"/>
      <c r="AU2898" s="216"/>
      <c r="AX2898" s="216"/>
      <c r="AY2898" s="216"/>
      <c r="BB2898" s="216"/>
      <c r="BC2898" s="216"/>
      <c r="BF2898" s="216"/>
      <c r="BG2898" s="216"/>
      <c r="BJ2898" s="216"/>
      <c r="BK2898" s="216"/>
      <c r="BN2898" s="216"/>
      <c r="BO2898" s="216"/>
      <c r="BR2898" s="216"/>
      <c r="BS2898" s="216"/>
      <c r="BV2898" s="216"/>
      <c r="BW2898" s="216"/>
      <c r="BZ2898" s="216"/>
      <c r="CA2898" s="216"/>
      <c r="CD2898" s="216"/>
      <c r="CE2898" s="216"/>
      <c r="CL2898" s="215"/>
      <c r="CP2898" s="215"/>
      <c r="CT2898" s="86"/>
    </row>
    <row r="2899" spans="6:98">
      <c r="F2899" s="215"/>
      <c r="S2899" s="216"/>
      <c r="T2899" s="216"/>
      <c r="U2899" s="216"/>
      <c r="V2899" s="216"/>
      <c r="W2899" s="216"/>
      <c r="X2899" s="216"/>
      <c r="Y2899" s="216"/>
      <c r="Z2899" s="216"/>
      <c r="AA2899" s="216"/>
      <c r="AB2899" s="216"/>
      <c r="AC2899" s="216"/>
      <c r="AD2899" s="216"/>
      <c r="AH2899" s="216"/>
      <c r="AI2899" s="216"/>
      <c r="AL2899" s="216"/>
      <c r="AM2899" s="216"/>
      <c r="AP2899" s="216"/>
      <c r="AQ2899" s="216"/>
      <c r="AT2899" s="216"/>
      <c r="AU2899" s="216"/>
      <c r="AX2899" s="216"/>
      <c r="AY2899" s="216"/>
      <c r="BB2899" s="216"/>
      <c r="BC2899" s="216"/>
      <c r="BF2899" s="216"/>
      <c r="BG2899" s="216"/>
      <c r="BJ2899" s="216"/>
      <c r="BK2899" s="216"/>
      <c r="BN2899" s="216"/>
      <c r="BO2899" s="216"/>
      <c r="BR2899" s="216"/>
      <c r="BS2899" s="216"/>
      <c r="BV2899" s="216"/>
      <c r="BW2899" s="216"/>
      <c r="BZ2899" s="216"/>
      <c r="CA2899" s="216"/>
      <c r="CD2899" s="216"/>
      <c r="CE2899" s="216"/>
      <c r="CL2899" s="215"/>
      <c r="CP2899" s="215"/>
      <c r="CT2899" s="86"/>
    </row>
    <row r="2900" spans="6:98">
      <c r="F2900" s="215"/>
      <c r="S2900" s="216"/>
      <c r="T2900" s="216"/>
      <c r="U2900" s="216"/>
      <c r="V2900" s="216"/>
      <c r="W2900" s="216"/>
      <c r="X2900" s="216"/>
      <c r="Y2900" s="216"/>
      <c r="Z2900" s="216"/>
      <c r="AA2900" s="216"/>
      <c r="AB2900" s="216"/>
      <c r="AC2900" s="216"/>
      <c r="AD2900" s="216"/>
      <c r="AH2900" s="216"/>
      <c r="AI2900" s="216"/>
      <c r="AL2900" s="216"/>
      <c r="AM2900" s="216"/>
      <c r="AP2900" s="216"/>
      <c r="AQ2900" s="216"/>
      <c r="AT2900" s="216"/>
      <c r="AU2900" s="216"/>
      <c r="AX2900" s="216"/>
      <c r="AY2900" s="216"/>
      <c r="BB2900" s="216"/>
      <c r="BC2900" s="216"/>
      <c r="BF2900" s="216"/>
      <c r="BG2900" s="216"/>
      <c r="BJ2900" s="216"/>
      <c r="BK2900" s="216"/>
      <c r="BN2900" s="216"/>
      <c r="BO2900" s="216"/>
      <c r="BR2900" s="216"/>
      <c r="BS2900" s="216"/>
      <c r="BV2900" s="216"/>
      <c r="BW2900" s="216"/>
      <c r="BZ2900" s="216"/>
      <c r="CA2900" s="216"/>
      <c r="CD2900" s="216"/>
      <c r="CE2900" s="216"/>
      <c r="CL2900" s="215"/>
      <c r="CP2900" s="215"/>
      <c r="CT2900" s="86"/>
    </row>
    <row r="2901" spans="6:98">
      <c r="F2901" s="215"/>
      <c r="S2901" s="216"/>
      <c r="T2901" s="216"/>
      <c r="U2901" s="216"/>
      <c r="V2901" s="216"/>
      <c r="W2901" s="216"/>
      <c r="X2901" s="216"/>
      <c r="Y2901" s="216"/>
      <c r="Z2901" s="216"/>
      <c r="AA2901" s="216"/>
      <c r="AB2901" s="216"/>
      <c r="AC2901" s="216"/>
      <c r="AD2901" s="216"/>
      <c r="AH2901" s="216"/>
      <c r="AI2901" s="216"/>
      <c r="AL2901" s="216"/>
      <c r="AM2901" s="216"/>
      <c r="AP2901" s="216"/>
      <c r="AQ2901" s="216"/>
      <c r="AT2901" s="216"/>
      <c r="AU2901" s="216"/>
      <c r="AX2901" s="216"/>
      <c r="AY2901" s="216"/>
      <c r="BB2901" s="216"/>
      <c r="BC2901" s="216"/>
      <c r="BF2901" s="216"/>
      <c r="BG2901" s="216"/>
      <c r="BJ2901" s="216"/>
      <c r="BK2901" s="216"/>
      <c r="BN2901" s="216"/>
      <c r="BO2901" s="216"/>
      <c r="BR2901" s="216"/>
      <c r="BS2901" s="216"/>
      <c r="BV2901" s="216"/>
      <c r="BW2901" s="216"/>
      <c r="BZ2901" s="216"/>
      <c r="CA2901" s="216"/>
      <c r="CD2901" s="216"/>
      <c r="CE2901" s="216"/>
      <c r="CL2901" s="215"/>
      <c r="CP2901" s="215"/>
      <c r="CT2901" s="86"/>
    </row>
    <row r="2902" spans="6:98">
      <c r="F2902" s="215"/>
      <c r="S2902" s="216"/>
      <c r="T2902" s="216"/>
      <c r="U2902" s="216"/>
      <c r="V2902" s="216"/>
      <c r="W2902" s="216"/>
      <c r="X2902" s="216"/>
      <c r="Y2902" s="216"/>
      <c r="Z2902" s="216"/>
      <c r="AA2902" s="216"/>
      <c r="AB2902" s="216"/>
      <c r="AC2902" s="216"/>
      <c r="AD2902" s="216"/>
      <c r="AH2902" s="216"/>
      <c r="AI2902" s="216"/>
      <c r="AL2902" s="216"/>
      <c r="AM2902" s="216"/>
      <c r="AP2902" s="216"/>
      <c r="AQ2902" s="216"/>
      <c r="AT2902" s="216"/>
      <c r="AU2902" s="216"/>
      <c r="AX2902" s="216"/>
      <c r="AY2902" s="216"/>
      <c r="BB2902" s="216"/>
      <c r="BC2902" s="216"/>
      <c r="BF2902" s="216"/>
      <c r="BG2902" s="216"/>
      <c r="BJ2902" s="216"/>
      <c r="BK2902" s="216"/>
      <c r="BN2902" s="216"/>
      <c r="BO2902" s="216"/>
      <c r="BR2902" s="216"/>
      <c r="BS2902" s="216"/>
      <c r="BV2902" s="216"/>
      <c r="BW2902" s="216"/>
      <c r="BZ2902" s="216"/>
      <c r="CA2902" s="216"/>
      <c r="CD2902" s="216"/>
      <c r="CE2902" s="216"/>
      <c r="CL2902" s="215"/>
      <c r="CP2902" s="215"/>
      <c r="CT2902" s="86"/>
    </row>
    <row r="2903" spans="6:98">
      <c r="F2903" s="215"/>
      <c r="S2903" s="216"/>
      <c r="T2903" s="216"/>
      <c r="U2903" s="216"/>
      <c r="V2903" s="216"/>
      <c r="W2903" s="216"/>
      <c r="X2903" s="216"/>
      <c r="Y2903" s="216"/>
      <c r="Z2903" s="216"/>
      <c r="AA2903" s="216"/>
      <c r="AB2903" s="216"/>
      <c r="AC2903" s="216"/>
      <c r="AD2903" s="216"/>
      <c r="AH2903" s="216"/>
      <c r="AI2903" s="216"/>
      <c r="AL2903" s="216"/>
      <c r="AM2903" s="216"/>
      <c r="AP2903" s="216"/>
      <c r="AQ2903" s="216"/>
      <c r="AT2903" s="216"/>
      <c r="AU2903" s="216"/>
      <c r="AX2903" s="216"/>
      <c r="AY2903" s="216"/>
      <c r="BB2903" s="216"/>
      <c r="BC2903" s="216"/>
      <c r="BF2903" s="216"/>
      <c r="BG2903" s="216"/>
      <c r="BJ2903" s="216"/>
      <c r="BK2903" s="216"/>
      <c r="BN2903" s="216"/>
      <c r="BO2903" s="216"/>
      <c r="BR2903" s="216"/>
      <c r="BS2903" s="216"/>
      <c r="BV2903" s="216"/>
      <c r="BW2903" s="216"/>
      <c r="BZ2903" s="216"/>
      <c r="CA2903" s="216"/>
      <c r="CD2903" s="216"/>
      <c r="CE2903" s="216"/>
      <c r="CL2903" s="215"/>
      <c r="CP2903" s="215"/>
      <c r="CT2903" s="86"/>
    </row>
    <row r="2904" spans="6:98">
      <c r="F2904" s="215"/>
      <c r="S2904" s="216"/>
      <c r="T2904" s="216"/>
      <c r="U2904" s="216"/>
      <c r="V2904" s="216"/>
      <c r="W2904" s="216"/>
      <c r="X2904" s="216"/>
      <c r="Y2904" s="216"/>
      <c r="Z2904" s="216"/>
      <c r="AA2904" s="216"/>
      <c r="AB2904" s="216"/>
      <c r="AC2904" s="216"/>
      <c r="AD2904" s="216"/>
      <c r="AH2904" s="216"/>
      <c r="AI2904" s="216"/>
      <c r="AL2904" s="216"/>
      <c r="AM2904" s="216"/>
      <c r="AP2904" s="216"/>
      <c r="AQ2904" s="216"/>
      <c r="AT2904" s="216"/>
      <c r="AU2904" s="216"/>
      <c r="AX2904" s="216"/>
      <c r="AY2904" s="216"/>
      <c r="BB2904" s="216"/>
      <c r="BC2904" s="216"/>
      <c r="BF2904" s="216"/>
      <c r="BG2904" s="216"/>
      <c r="BJ2904" s="216"/>
      <c r="BK2904" s="216"/>
      <c r="BN2904" s="216"/>
      <c r="BO2904" s="216"/>
      <c r="BR2904" s="216"/>
      <c r="BS2904" s="216"/>
      <c r="BV2904" s="216"/>
      <c r="BW2904" s="216"/>
      <c r="BZ2904" s="216"/>
      <c r="CA2904" s="216"/>
      <c r="CD2904" s="216"/>
      <c r="CE2904" s="216"/>
      <c r="CL2904" s="215"/>
      <c r="CP2904" s="215"/>
      <c r="CT2904" s="86"/>
    </row>
    <row r="2905" spans="6:98">
      <c r="F2905" s="215"/>
      <c r="S2905" s="216"/>
      <c r="T2905" s="216"/>
      <c r="U2905" s="216"/>
      <c r="V2905" s="216"/>
      <c r="W2905" s="216"/>
      <c r="X2905" s="216"/>
      <c r="Y2905" s="216"/>
      <c r="Z2905" s="216"/>
      <c r="AA2905" s="216"/>
      <c r="AB2905" s="216"/>
      <c r="AC2905" s="216"/>
      <c r="AD2905" s="216"/>
      <c r="AH2905" s="216"/>
      <c r="AI2905" s="216"/>
      <c r="AL2905" s="216"/>
      <c r="AM2905" s="216"/>
      <c r="AP2905" s="216"/>
      <c r="AQ2905" s="216"/>
      <c r="AT2905" s="216"/>
      <c r="AU2905" s="216"/>
      <c r="AX2905" s="216"/>
      <c r="AY2905" s="216"/>
      <c r="BB2905" s="216"/>
      <c r="BC2905" s="216"/>
      <c r="BF2905" s="216"/>
      <c r="BG2905" s="216"/>
      <c r="BJ2905" s="216"/>
      <c r="BK2905" s="216"/>
      <c r="BN2905" s="216"/>
      <c r="BO2905" s="216"/>
      <c r="BR2905" s="216"/>
      <c r="BS2905" s="216"/>
      <c r="BV2905" s="216"/>
      <c r="BW2905" s="216"/>
      <c r="BZ2905" s="216"/>
      <c r="CA2905" s="216"/>
      <c r="CD2905" s="216"/>
      <c r="CE2905" s="216"/>
      <c r="CL2905" s="215"/>
      <c r="CP2905" s="215"/>
      <c r="CT2905" s="86"/>
    </row>
    <row r="2906" spans="6:98">
      <c r="F2906" s="215"/>
      <c r="S2906" s="216"/>
      <c r="T2906" s="216"/>
      <c r="U2906" s="216"/>
      <c r="V2906" s="216"/>
      <c r="W2906" s="216"/>
      <c r="X2906" s="216"/>
      <c r="Y2906" s="216"/>
      <c r="Z2906" s="216"/>
      <c r="AA2906" s="216"/>
      <c r="AB2906" s="216"/>
      <c r="AC2906" s="216"/>
      <c r="AD2906" s="216"/>
      <c r="AH2906" s="216"/>
      <c r="AI2906" s="216"/>
      <c r="AL2906" s="216"/>
      <c r="AM2906" s="216"/>
      <c r="AP2906" s="216"/>
      <c r="AQ2906" s="216"/>
      <c r="AT2906" s="216"/>
      <c r="AU2906" s="216"/>
      <c r="AX2906" s="216"/>
      <c r="AY2906" s="216"/>
      <c r="BB2906" s="216"/>
      <c r="BC2906" s="216"/>
      <c r="BF2906" s="216"/>
      <c r="BG2906" s="216"/>
      <c r="BJ2906" s="216"/>
      <c r="BK2906" s="216"/>
      <c r="BN2906" s="216"/>
      <c r="BO2906" s="216"/>
      <c r="BR2906" s="216"/>
      <c r="BS2906" s="216"/>
      <c r="BV2906" s="216"/>
      <c r="BW2906" s="216"/>
      <c r="BZ2906" s="216"/>
      <c r="CA2906" s="216"/>
      <c r="CD2906" s="216"/>
      <c r="CE2906" s="216"/>
      <c r="CL2906" s="215"/>
      <c r="CP2906" s="215"/>
      <c r="CT2906" s="86"/>
    </row>
    <row r="2907" spans="6:98">
      <c r="F2907" s="215"/>
      <c r="S2907" s="216"/>
      <c r="T2907" s="216"/>
      <c r="U2907" s="216"/>
      <c r="V2907" s="216"/>
      <c r="W2907" s="216"/>
      <c r="X2907" s="216"/>
      <c r="Y2907" s="216"/>
      <c r="Z2907" s="216"/>
      <c r="AA2907" s="216"/>
      <c r="AB2907" s="216"/>
      <c r="AC2907" s="216"/>
      <c r="AD2907" s="216"/>
      <c r="AH2907" s="216"/>
      <c r="AI2907" s="216"/>
      <c r="AL2907" s="216"/>
      <c r="AM2907" s="216"/>
      <c r="AP2907" s="216"/>
      <c r="AQ2907" s="216"/>
      <c r="AT2907" s="216"/>
      <c r="AU2907" s="216"/>
      <c r="AX2907" s="216"/>
      <c r="AY2907" s="216"/>
      <c r="BB2907" s="216"/>
      <c r="BC2907" s="216"/>
      <c r="BF2907" s="216"/>
      <c r="BG2907" s="216"/>
      <c r="BJ2907" s="216"/>
      <c r="BK2907" s="216"/>
      <c r="BN2907" s="216"/>
      <c r="BO2907" s="216"/>
      <c r="BR2907" s="216"/>
      <c r="BS2907" s="216"/>
      <c r="BV2907" s="216"/>
      <c r="BW2907" s="216"/>
      <c r="BZ2907" s="216"/>
      <c r="CA2907" s="216"/>
      <c r="CD2907" s="216"/>
      <c r="CE2907" s="216"/>
      <c r="CL2907" s="215"/>
      <c r="CP2907" s="215"/>
      <c r="CT2907" s="86"/>
    </row>
    <row r="2908" spans="6:98">
      <c r="F2908" s="215"/>
      <c r="S2908" s="216"/>
      <c r="T2908" s="216"/>
      <c r="U2908" s="216"/>
      <c r="V2908" s="216"/>
      <c r="W2908" s="216"/>
      <c r="X2908" s="216"/>
      <c r="Y2908" s="216"/>
      <c r="Z2908" s="216"/>
      <c r="AA2908" s="216"/>
      <c r="AB2908" s="216"/>
      <c r="AC2908" s="216"/>
      <c r="AD2908" s="216"/>
      <c r="AH2908" s="216"/>
      <c r="AI2908" s="216"/>
      <c r="AL2908" s="216"/>
      <c r="AM2908" s="216"/>
      <c r="AP2908" s="216"/>
      <c r="AQ2908" s="216"/>
      <c r="AT2908" s="216"/>
      <c r="AU2908" s="216"/>
      <c r="AX2908" s="216"/>
      <c r="AY2908" s="216"/>
      <c r="BB2908" s="216"/>
      <c r="BC2908" s="216"/>
      <c r="BF2908" s="216"/>
      <c r="BG2908" s="216"/>
      <c r="BJ2908" s="216"/>
      <c r="BK2908" s="216"/>
      <c r="BN2908" s="216"/>
      <c r="BO2908" s="216"/>
      <c r="BR2908" s="216"/>
      <c r="BS2908" s="216"/>
      <c r="BV2908" s="216"/>
      <c r="BW2908" s="216"/>
      <c r="BZ2908" s="216"/>
      <c r="CA2908" s="216"/>
      <c r="CD2908" s="216"/>
      <c r="CE2908" s="216"/>
      <c r="CL2908" s="215"/>
      <c r="CP2908" s="215"/>
      <c r="CT2908" s="86"/>
    </row>
    <row r="2909" spans="6:98">
      <c r="F2909" s="215"/>
      <c r="S2909" s="216"/>
      <c r="T2909" s="216"/>
      <c r="U2909" s="216"/>
      <c r="V2909" s="216"/>
      <c r="W2909" s="216"/>
      <c r="X2909" s="216"/>
      <c r="Y2909" s="216"/>
      <c r="Z2909" s="216"/>
      <c r="AA2909" s="216"/>
      <c r="AB2909" s="216"/>
      <c r="AC2909" s="216"/>
      <c r="AD2909" s="216"/>
      <c r="AH2909" s="216"/>
      <c r="AI2909" s="216"/>
      <c r="AL2909" s="216"/>
      <c r="AM2909" s="216"/>
      <c r="AP2909" s="216"/>
      <c r="AQ2909" s="216"/>
      <c r="AT2909" s="216"/>
      <c r="AU2909" s="216"/>
      <c r="AX2909" s="216"/>
      <c r="AY2909" s="216"/>
      <c r="BB2909" s="216"/>
      <c r="BC2909" s="216"/>
      <c r="BF2909" s="216"/>
      <c r="BG2909" s="216"/>
      <c r="BJ2909" s="216"/>
      <c r="BK2909" s="216"/>
      <c r="BN2909" s="216"/>
      <c r="BO2909" s="216"/>
      <c r="BR2909" s="216"/>
      <c r="BS2909" s="216"/>
      <c r="BV2909" s="216"/>
      <c r="BW2909" s="216"/>
      <c r="BZ2909" s="216"/>
      <c r="CA2909" s="216"/>
      <c r="CD2909" s="216"/>
      <c r="CE2909" s="216"/>
      <c r="CL2909" s="215"/>
      <c r="CP2909" s="215"/>
      <c r="CT2909" s="86"/>
    </row>
    <row r="2910" spans="6:98">
      <c r="F2910" s="215"/>
      <c r="S2910" s="216"/>
      <c r="T2910" s="216"/>
      <c r="U2910" s="216"/>
      <c r="V2910" s="216"/>
      <c r="W2910" s="216"/>
      <c r="X2910" s="216"/>
      <c r="Y2910" s="216"/>
      <c r="Z2910" s="216"/>
      <c r="AA2910" s="216"/>
      <c r="AB2910" s="216"/>
      <c r="AC2910" s="216"/>
      <c r="AD2910" s="216"/>
      <c r="AH2910" s="216"/>
      <c r="AI2910" s="216"/>
      <c r="AL2910" s="216"/>
      <c r="AM2910" s="216"/>
      <c r="AP2910" s="216"/>
      <c r="AQ2910" s="216"/>
      <c r="AT2910" s="216"/>
      <c r="AU2910" s="216"/>
      <c r="AX2910" s="216"/>
      <c r="AY2910" s="216"/>
      <c r="BB2910" s="216"/>
      <c r="BC2910" s="216"/>
      <c r="BF2910" s="216"/>
      <c r="BG2910" s="216"/>
      <c r="BJ2910" s="216"/>
      <c r="BK2910" s="216"/>
      <c r="BN2910" s="216"/>
      <c r="BO2910" s="216"/>
      <c r="BR2910" s="216"/>
      <c r="BS2910" s="216"/>
      <c r="BV2910" s="216"/>
      <c r="BW2910" s="216"/>
      <c r="BZ2910" s="216"/>
      <c r="CA2910" s="216"/>
      <c r="CD2910" s="216"/>
      <c r="CE2910" s="216"/>
      <c r="CL2910" s="215"/>
      <c r="CP2910" s="215"/>
      <c r="CT2910" s="86"/>
    </row>
    <row r="2911" spans="6:98">
      <c r="F2911" s="215"/>
      <c r="S2911" s="216"/>
      <c r="T2911" s="216"/>
      <c r="U2911" s="216"/>
      <c r="V2911" s="216"/>
      <c r="W2911" s="216"/>
      <c r="X2911" s="216"/>
      <c r="Y2911" s="216"/>
      <c r="Z2911" s="216"/>
      <c r="AA2911" s="216"/>
      <c r="AB2911" s="216"/>
      <c r="AC2911" s="216"/>
      <c r="AD2911" s="216"/>
      <c r="AH2911" s="216"/>
      <c r="AI2911" s="216"/>
      <c r="AL2911" s="216"/>
      <c r="AM2911" s="216"/>
      <c r="AP2911" s="216"/>
      <c r="AQ2911" s="216"/>
      <c r="AT2911" s="216"/>
      <c r="AU2911" s="216"/>
      <c r="AX2911" s="216"/>
      <c r="AY2911" s="216"/>
      <c r="BB2911" s="216"/>
      <c r="BC2911" s="216"/>
      <c r="BF2911" s="216"/>
      <c r="BG2911" s="216"/>
      <c r="BJ2911" s="216"/>
      <c r="BK2911" s="216"/>
      <c r="BN2911" s="216"/>
      <c r="BO2911" s="216"/>
      <c r="BR2911" s="216"/>
      <c r="BS2911" s="216"/>
      <c r="BV2911" s="216"/>
      <c r="BW2911" s="216"/>
      <c r="BZ2911" s="216"/>
      <c r="CA2911" s="216"/>
      <c r="CD2911" s="216"/>
      <c r="CE2911" s="216"/>
      <c r="CL2911" s="215"/>
      <c r="CP2911" s="215"/>
      <c r="CT2911" s="86"/>
    </row>
    <row r="2912" spans="6:98">
      <c r="F2912" s="215"/>
      <c r="S2912" s="216"/>
      <c r="T2912" s="216"/>
      <c r="U2912" s="216"/>
      <c r="V2912" s="216"/>
      <c r="W2912" s="216"/>
      <c r="X2912" s="216"/>
      <c r="Y2912" s="216"/>
      <c r="Z2912" s="216"/>
      <c r="AA2912" s="216"/>
      <c r="AB2912" s="216"/>
      <c r="AC2912" s="216"/>
      <c r="AD2912" s="216"/>
      <c r="AH2912" s="216"/>
      <c r="AI2912" s="216"/>
      <c r="AL2912" s="216"/>
      <c r="AM2912" s="216"/>
      <c r="AP2912" s="216"/>
      <c r="AQ2912" s="216"/>
      <c r="AT2912" s="216"/>
      <c r="AU2912" s="216"/>
      <c r="AX2912" s="216"/>
      <c r="AY2912" s="216"/>
      <c r="BB2912" s="216"/>
      <c r="BC2912" s="216"/>
      <c r="BF2912" s="216"/>
      <c r="BG2912" s="216"/>
      <c r="BJ2912" s="216"/>
      <c r="BK2912" s="216"/>
      <c r="BN2912" s="216"/>
      <c r="BO2912" s="216"/>
      <c r="BR2912" s="216"/>
      <c r="BS2912" s="216"/>
      <c r="BV2912" s="216"/>
      <c r="BW2912" s="216"/>
      <c r="BZ2912" s="216"/>
      <c r="CA2912" s="216"/>
      <c r="CD2912" s="216"/>
      <c r="CE2912" s="216"/>
      <c r="CL2912" s="215"/>
      <c r="CP2912" s="215"/>
      <c r="CT2912" s="86"/>
    </row>
    <row r="2913" spans="6:98">
      <c r="F2913" s="215"/>
      <c r="S2913" s="216"/>
      <c r="T2913" s="216"/>
      <c r="U2913" s="216"/>
      <c r="V2913" s="216"/>
      <c r="W2913" s="216"/>
      <c r="X2913" s="216"/>
      <c r="Y2913" s="216"/>
      <c r="Z2913" s="216"/>
      <c r="AA2913" s="216"/>
      <c r="AB2913" s="216"/>
      <c r="AC2913" s="216"/>
      <c r="AD2913" s="216"/>
      <c r="AH2913" s="216"/>
      <c r="AI2913" s="216"/>
      <c r="AL2913" s="216"/>
      <c r="AM2913" s="216"/>
      <c r="AP2913" s="216"/>
      <c r="AQ2913" s="216"/>
      <c r="AT2913" s="216"/>
      <c r="AU2913" s="216"/>
      <c r="AX2913" s="216"/>
      <c r="AY2913" s="216"/>
      <c r="BB2913" s="216"/>
      <c r="BC2913" s="216"/>
      <c r="BF2913" s="216"/>
      <c r="BG2913" s="216"/>
      <c r="BJ2913" s="216"/>
      <c r="BK2913" s="216"/>
      <c r="BN2913" s="216"/>
      <c r="BO2913" s="216"/>
      <c r="BR2913" s="216"/>
      <c r="BS2913" s="216"/>
      <c r="BV2913" s="216"/>
      <c r="BW2913" s="216"/>
      <c r="BZ2913" s="216"/>
      <c r="CA2913" s="216"/>
      <c r="CD2913" s="216"/>
      <c r="CE2913" s="216"/>
      <c r="CL2913" s="215"/>
      <c r="CP2913" s="215"/>
      <c r="CT2913" s="86"/>
    </row>
    <row r="2914" spans="6:98">
      <c r="F2914" s="215"/>
      <c r="S2914" s="216"/>
      <c r="T2914" s="216"/>
      <c r="U2914" s="216"/>
      <c r="V2914" s="216"/>
      <c r="W2914" s="216"/>
      <c r="X2914" s="216"/>
      <c r="Y2914" s="216"/>
      <c r="Z2914" s="216"/>
      <c r="AA2914" s="216"/>
      <c r="AB2914" s="216"/>
      <c r="AC2914" s="216"/>
      <c r="AD2914" s="216"/>
      <c r="AH2914" s="216"/>
      <c r="AI2914" s="216"/>
      <c r="AL2914" s="216"/>
      <c r="AM2914" s="216"/>
      <c r="AP2914" s="216"/>
      <c r="AQ2914" s="216"/>
      <c r="AT2914" s="216"/>
      <c r="AU2914" s="216"/>
      <c r="AX2914" s="216"/>
      <c r="AY2914" s="216"/>
      <c r="BB2914" s="216"/>
      <c r="BC2914" s="216"/>
      <c r="BF2914" s="216"/>
      <c r="BG2914" s="216"/>
      <c r="BJ2914" s="216"/>
      <c r="BK2914" s="216"/>
      <c r="BN2914" s="216"/>
      <c r="BO2914" s="216"/>
      <c r="BR2914" s="216"/>
      <c r="BS2914" s="216"/>
      <c r="BV2914" s="216"/>
      <c r="BW2914" s="216"/>
      <c r="BZ2914" s="216"/>
      <c r="CA2914" s="216"/>
      <c r="CD2914" s="216"/>
      <c r="CE2914" s="216"/>
      <c r="CL2914" s="215"/>
      <c r="CP2914" s="215"/>
      <c r="CT2914" s="86"/>
    </row>
    <row r="2915" spans="6:98">
      <c r="F2915" s="215"/>
      <c r="S2915" s="216"/>
      <c r="T2915" s="216"/>
      <c r="U2915" s="216"/>
      <c r="V2915" s="216"/>
      <c r="W2915" s="216"/>
      <c r="X2915" s="216"/>
      <c r="Y2915" s="216"/>
      <c r="Z2915" s="216"/>
      <c r="AA2915" s="216"/>
      <c r="AB2915" s="216"/>
      <c r="AC2915" s="216"/>
      <c r="AD2915" s="216"/>
      <c r="AH2915" s="216"/>
      <c r="AI2915" s="216"/>
      <c r="AL2915" s="216"/>
      <c r="AM2915" s="216"/>
      <c r="AP2915" s="216"/>
      <c r="AQ2915" s="216"/>
      <c r="AT2915" s="216"/>
      <c r="AU2915" s="216"/>
      <c r="AX2915" s="216"/>
      <c r="AY2915" s="216"/>
      <c r="BB2915" s="216"/>
      <c r="BC2915" s="216"/>
      <c r="BF2915" s="216"/>
      <c r="BG2915" s="216"/>
      <c r="BJ2915" s="216"/>
      <c r="BK2915" s="216"/>
      <c r="BN2915" s="216"/>
      <c r="BO2915" s="216"/>
      <c r="BR2915" s="216"/>
      <c r="BS2915" s="216"/>
      <c r="BV2915" s="216"/>
      <c r="BW2915" s="216"/>
      <c r="BZ2915" s="216"/>
      <c r="CA2915" s="216"/>
      <c r="CD2915" s="216"/>
      <c r="CE2915" s="216"/>
      <c r="CL2915" s="215"/>
      <c r="CP2915" s="215"/>
      <c r="CT2915" s="86"/>
    </row>
    <row r="2916" spans="6:98">
      <c r="F2916" s="215"/>
      <c r="S2916" s="216"/>
      <c r="T2916" s="216"/>
      <c r="U2916" s="216"/>
      <c r="V2916" s="216"/>
      <c r="W2916" s="216"/>
      <c r="X2916" s="216"/>
      <c r="Y2916" s="216"/>
      <c r="Z2916" s="216"/>
      <c r="AA2916" s="216"/>
      <c r="AB2916" s="216"/>
      <c r="AC2916" s="216"/>
      <c r="AD2916" s="216"/>
      <c r="AH2916" s="216"/>
      <c r="AI2916" s="216"/>
      <c r="AL2916" s="216"/>
      <c r="AM2916" s="216"/>
      <c r="AP2916" s="216"/>
      <c r="AQ2916" s="216"/>
      <c r="AT2916" s="216"/>
      <c r="AU2916" s="216"/>
      <c r="AX2916" s="216"/>
      <c r="AY2916" s="216"/>
      <c r="BB2916" s="216"/>
      <c r="BC2916" s="216"/>
      <c r="BF2916" s="216"/>
      <c r="BG2916" s="216"/>
      <c r="BJ2916" s="216"/>
      <c r="BK2916" s="216"/>
      <c r="BN2916" s="216"/>
      <c r="BO2916" s="216"/>
      <c r="BR2916" s="216"/>
      <c r="BS2916" s="216"/>
      <c r="BV2916" s="216"/>
      <c r="BW2916" s="216"/>
      <c r="BZ2916" s="216"/>
      <c r="CA2916" s="216"/>
      <c r="CD2916" s="216"/>
      <c r="CE2916" s="216"/>
      <c r="CL2916" s="215"/>
      <c r="CP2916" s="215"/>
      <c r="CT2916" s="86"/>
    </row>
    <row r="2917" spans="6:98">
      <c r="F2917" s="215"/>
      <c r="S2917" s="216"/>
      <c r="T2917" s="216"/>
      <c r="U2917" s="216"/>
      <c r="V2917" s="216"/>
      <c r="W2917" s="216"/>
      <c r="X2917" s="216"/>
      <c r="Y2917" s="216"/>
      <c r="Z2917" s="216"/>
      <c r="AA2917" s="216"/>
      <c r="AB2917" s="216"/>
      <c r="AC2917" s="216"/>
      <c r="AD2917" s="216"/>
      <c r="AH2917" s="216"/>
      <c r="AI2917" s="216"/>
      <c r="AL2917" s="216"/>
      <c r="AM2917" s="216"/>
      <c r="AP2917" s="216"/>
      <c r="AQ2917" s="216"/>
      <c r="AT2917" s="216"/>
      <c r="AU2917" s="216"/>
      <c r="AX2917" s="216"/>
      <c r="AY2917" s="216"/>
      <c r="BB2917" s="216"/>
      <c r="BC2917" s="216"/>
      <c r="BF2917" s="216"/>
      <c r="BG2917" s="216"/>
      <c r="BJ2917" s="216"/>
      <c r="BK2917" s="216"/>
      <c r="BN2917" s="216"/>
      <c r="BO2917" s="216"/>
      <c r="BR2917" s="216"/>
      <c r="BS2917" s="216"/>
      <c r="BV2917" s="216"/>
      <c r="BW2917" s="216"/>
      <c r="BZ2917" s="216"/>
      <c r="CA2917" s="216"/>
      <c r="CD2917" s="216"/>
      <c r="CE2917" s="216"/>
      <c r="CL2917" s="215"/>
      <c r="CP2917" s="215"/>
      <c r="CT2917" s="86"/>
    </row>
    <row r="2918" spans="6:98">
      <c r="F2918" s="215"/>
      <c r="S2918" s="216"/>
      <c r="T2918" s="216"/>
      <c r="U2918" s="216"/>
      <c r="V2918" s="216"/>
      <c r="W2918" s="216"/>
      <c r="X2918" s="216"/>
      <c r="Y2918" s="216"/>
      <c r="Z2918" s="216"/>
      <c r="AA2918" s="216"/>
      <c r="AB2918" s="216"/>
      <c r="AC2918" s="216"/>
      <c r="AD2918" s="216"/>
      <c r="AH2918" s="216"/>
      <c r="AI2918" s="216"/>
      <c r="AL2918" s="216"/>
      <c r="AM2918" s="216"/>
      <c r="AP2918" s="216"/>
      <c r="AQ2918" s="216"/>
      <c r="AT2918" s="216"/>
      <c r="AU2918" s="216"/>
      <c r="AX2918" s="216"/>
      <c r="AY2918" s="216"/>
      <c r="BB2918" s="216"/>
      <c r="BC2918" s="216"/>
      <c r="BF2918" s="216"/>
      <c r="BG2918" s="216"/>
      <c r="BJ2918" s="216"/>
      <c r="BK2918" s="216"/>
      <c r="BN2918" s="216"/>
      <c r="BO2918" s="216"/>
      <c r="BR2918" s="216"/>
      <c r="BS2918" s="216"/>
      <c r="BV2918" s="216"/>
      <c r="BW2918" s="216"/>
      <c r="BZ2918" s="216"/>
      <c r="CA2918" s="216"/>
      <c r="CD2918" s="216"/>
      <c r="CE2918" s="216"/>
      <c r="CL2918" s="215"/>
      <c r="CP2918" s="215"/>
      <c r="CT2918" s="86"/>
    </row>
    <row r="2919" spans="6:98">
      <c r="F2919" s="215"/>
      <c r="S2919" s="216"/>
      <c r="T2919" s="216"/>
      <c r="U2919" s="216"/>
      <c r="V2919" s="216"/>
      <c r="W2919" s="216"/>
      <c r="X2919" s="216"/>
      <c r="Y2919" s="216"/>
      <c r="Z2919" s="216"/>
      <c r="AA2919" s="216"/>
      <c r="AB2919" s="216"/>
      <c r="AC2919" s="216"/>
      <c r="AD2919" s="216"/>
      <c r="AH2919" s="216"/>
      <c r="AI2919" s="216"/>
      <c r="AL2919" s="216"/>
      <c r="AM2919" s="216"/>
      <c r="AP2919" s="216"/>
      <c r="AQ2919" s="216"/>
      <c r="AT2919" s="216"/>
      <c r="AU2919" s="216"/>
      <c r="AX2919" s="216"/>
      <c r="AY2919" s="216"/>
      <c r="BB2919" s="216"/>
      <c r="BC2919" s="216"/>
      <c r="BF2919" s="216"/>
      <c r="BG2919" s="216"/>
      <c r="BJ2919" s="216"/>
      <c r="BK2919" s="216"/>
      <c r="BN2919" s="216"/>
      <c r="BO2919" s="216"/>
      <c r="BR2919" s="216"/>
      <c r="BS2919" s="216"/>
      <c r="BV2919" s="216"/>
      <c r="BW2919" s="216"/>
      <c r="BZ2919" s="216"/>
      <c r="CA2919" s="216"/>
      <c r="CD2919" s="216"/>
      <c r="CE2919" s="216"/>
      <c r="CL2919" s="215"/>
      <c r="CP2919" s="215"/>
      <c r="CT2919" s="86"/>
    </row>
    <row r="2920" spans="6:98">
      <c r="F2920" s="215"/>
      <c r="S2920" s="216"/>
      <c r="T2920" s="216"/>
      <c r="U2920" s="216"/>
      <c r="V2920" s="216"/>
      <c r="W2920" s="216"/>
      <c r="X2920" s="216"/>
      <c r="Y2920" s="216"/>
      <c r="Z2920" s="216"/>
      <c r="AA2920" s="216"/>
      <c r="AB2920" s="216"/>
      <c r="AC2920" s="216"/>
      <c r="AD2920" s="216"/>
      <c r="AH2920" s="216"/>
      <c r="AI2920" s="216"/>
      <c r="AL2920" s="216"/>
      <c r="AM2920" s="216"/>
      <c r="AP2920" s="216"/>
      <c r="AQ2920" s="216"/>
      <c r="AT2920" s="216"/>
      <c r="AU2920" s="216"/>
      <c r="AX2920" s="216"/>
      <c r="AY2920" s="216"/>
      <c r="BB2920" s="216"/>
      <c r="BC2920" s="216"/>
      <c r="BF2920" s="216"/>
      <c r="BG2920" s="216"/>
      <c r="BJ2920" s="216"/>
      <c r="BK2920" s="216"/>
      <c r="BN2920" s="216"/>
      <c r="BO2920" s="216"/>
      <c r="BR2920" s="216"/>
      <c r="BS2920" s="216"/>
      <c r="BV2920" s="216"/>
      <c r="BW2920" s="216"/>
      <c r="BZ2920" s="216"/>
      <c r="CA2920" s="216"/>
      <c r="CD2920" s="216"/>
      <c r="CE2920" s="216"/>
      <c r="CL2920" s="215"/>
      <c r="CP2920" s="215"/>
      <c r="CT2920" s="86"/>
    </row>
    <row r="2921" spans="6:98">
      <c r="F2921" s="215"/>
      <c r="S2921" s="216"/>
      <c r="T2921" s="216"/>
      <c r="U2921" s="216"/>
      <c r="V2921" s="216"/>
      <c r="W2921" s="216"/>
      <c r="X2921" s="216"/>
      <c r="Y2921" s="216"/>
      <c r="Z2921" s="216"/>
      <c r="AA2921" s="216"/>
      <c r="AB2921" s="216"/>
      <c r="AC2921" s="216"/>
      <c r="AD2921" s="216"/>
      <c r="AH2921" s="216"/>
      <c r="AI2921" s="216"/>
      <c r="AL2921" s="216"/>
      <c r="AM2921" s="216"/>
      <c r="AP2921" s="216"/>
      <c r="AQ2921" s="216"/>
      <c r="AT2921" s="216"/>
      <c r="AU2921" s="216"/>
      <c r="AX2921" s="216"/>
      <c r="AY2921" s="216"/>
      <c r="BB2921" s="216"/>
      <c r="BC2921" s="216"/>
      <c r="BF2921" s="216"/>
      <c r="BG2921" s="216"/>
      <c r="BJ2921" s="216"/>
      <c r="BK2921" s="216"/>
      <c r="BN2921" s="216"/>
      <c r="BO2921" s="216"/>
      <c r="BR2921" s="216"/>
      <c r="BS2921" s="216"/>
      <c r="BV2921" s="216"/>
      <c r="BW2921" s="216"/>
      <c r="BZ2921" s="216"/>
      <c r="CA2921" s="216"/>
      <c r="CD2921" s="216"/>
      <c r="CE2921" s="216"/>
      <c r="CL2921" s="215"/>
      <c r="CP2921" s="215"/>
      <c r="CT2921" s="86"/>
    </row>
    <row r="2922" spans="6:98">
      <c r="F2922" s="215"/>
      <c r="S2922" s="216"/>
      <c r="T2922" s="216"/>
      <c r="U2922" s="216"/>
      <c r="V2922" s="216"/>
      <c r="W2922" s="216"/>
      <c r="X2922" s="216"/>
      <c r="Y2922" s="216"/>
      <c r="Z2922" s="216"/>
      <c r="AA2922" s="216"/>
      <c r="AB2922" s="216"/>
      <c r="AC2922" s="216"/>
      <c r="AD2922" s="216"/>
      <c r="AH2922" s="216"/>
      <c r="AI2922" s="216"/>
      <c r="AL2922" s="216"/>
      <c r="AM2922" s="216"/>
      <c r="AP2922" s="216"/>
      <c r="AQ2922" s="216"/>
      <c r="AT2922" s="216"/>
      <c r="AU2922" s="216"/>
      <c r="AX2922" s="216"/>
      <c r="AY2922" s="216"/>
      <c r="BB2922" s="216"/>
      <c r="BC2922" s="216"/>
      <c r="BF2922" s="216"/>
      <c r="BG2922" s="216"/>
      <c r="BJ2922" s="216"/>
      <c r="BK2922" s="216"/>
      <c r="BN2922" s="216"/>
      <c r="BO2922" s="216"/>
      <c r="BR2922" s="216"/>
      <c r="BS2922" s="216"/>
      <c r="BV2922" s="216"/>
      <c r="BW2922" s="216"/>
      <c r="BZ2922" s="216"/>
      <c r="CA2922" s="216"/>
      <c r="CD2922" s="216"/>
      <c r="CE2922" s="216"/>
      <c r="CL2922" s="215"/>
      <c r="CP2922" s="215"/>
      <c r="CT2922" s="86"/>
    </row>
    <row r="2923" spans="6:98">
      <c r="F2923" s="215"/>
      <c r="S2923" s="216"/>
      <c r="T2923" s="216"/>
      <c r="U2923" s="216"/>
      <c r="V2923" s="216"/>
      <c r="W2923" s="216"/>
      <c r="X2923" s="216"/>
      <c r="Y2923" s="216"/>
      <c r="Z2923" s="216"/>
      <c r="AA2923" s="216"/>
      <c r="AB2923" s="216"/>
      <c r="AC2923" s="216"/>
      <c r="AD2923" s="216"/>
      <c r="AH2923" s="216"/>
      <c r="AI2923" s="216"/>
      <c r="AL2923" s="216"/>
      <c r="AM2923" s="216"/>
      <c r="AP2923" s="216"/>
      <c r="AQ2923" s="216"/>
      <c r="AT2923" s="216"/>
      <c r="AU2923" s="216"/>
      <c r="AX2923" s="216"/>
      <c r="AY2923" s="216"/>
      <c r="BB2923" s="216"/>
      <c r="BC2923" s="216"/>
      <c r="BF2923" s="216"/>
      <c r="BG2923" s="216"/>
      <c r="BJ2923" s="216"/>
      <c r="BK2923" s="216"/>
      <c r="BN2923" s="216"/>
      <c r="BO2923" s="216"/>
      <c r="BR2923" s="216"/>
      <c r="BS2923" s="216"/>
      <c r="BV2923" s="216"/>
      <c r="BW2923" s="216"/>
      <c r="BZ2923" s="216"/>
      <c r="CA2923" s="216"/>
      <c r="CD2923" s="216"/>
      <c r="CE2923" s="216"/>
      <c r="CL2923" s="215"/>
      <c r="CP2923" s="215"/>
      <c r="CT2923" s="86"/>
    </row>
    <row r="2924" spans="6:98">
      <c r="F2924" s="215"/>
      <c r="S2924" s="216"/>
      <c r="T2924" s="216"/>
      <c r="U2924" s="216"/>
      <c r="V2924" s="216"/>
      <c r="W2924" s="216"/>
      <c r="X2924" s="216"/>
      <c r="Y2924" s="216"/>
      <c r="Z2924" s="216"/>
      <c r="AA2924" s="216"/>
      <c r="AB2924" s="216"/>
      <c r="AC2924" s="216"/>
      <c r="AD2924" s="216"/>
      <c r="AH2924" s="216"/>
      <c r="AI2924" s="216"/>
      <c r="AL2924" s="216"/>
      <c r="AM2924" s="216"/>
      <c r="AP2924" s="216"/>
      <c r="AQ2924" s="216"/>
      <c r="AT2924" s="216"/>
      <c r="AU2924" s="216"/>
      <c r="AX2924" s="216"/>
      <c r="AY2924" s="216"/>
      <c r="BB2924" s="216"/>
      <c r="BC2924" s="216"/>
      <c r="BF2924" s="216"/>
      <c r="BG2924" s="216"/>
      <c r="BJ2924" s="216"/>
      <c r="BK2924" s="216"/>
      <c r="BN2924" s="216"/>
      <c r="BO2924" s="216"/>
      <c r="BR2924" s="216"/>
      <c r="BS2924" s="216"/>
      <c r="BV2924" s="216"/>
      <c r="BW2924" s="216"/>
      <c r="BZ2924" s="216"/>
      <c r="CA2924" s="216"/>
      <c r="CD2924" s="216"/>
      <c r="CE2924" s="216"/>
      <c r="CL2924" s="215"/>
      <c r="CP2924" s="215"/>
      <c r="CT2924" s="86"/>
    </row>
    <row r="2925" spans="6:98">
      <c r="F2925" s="215"/>
      <c r="S2925" s="216"/>
      <c r="T2925" s="216"/>
      <c r="U2925" s="216"/>
      <c r="V2925" s="216"/>
      <c r="W2925" s="216"/>
      <c r="X2925" s="216"/>
      <c r="Y2925" s="216"/>
      <c r="Z2925" s="216"/>
      <c r="AA2925" s="216"/>
      <c r="AB2925" s="216"/>
      <c r="AC2925" s="216"/>
      <c r="AD2925" s="216"/>
      <c r="AH2925" s="216"/>
      <c r="AI2925" s="216"/>
      <c r="AL2925" s="216"/>
      <c r="AM2925" s="216"/>
      <c r="AP2925" s="216"/>
      <c r="AQ2925" s="216"/>
      <c r="AT2925" s="216"/>
      <c r="AU2925" s="216"/>
      <c r="AX2925" s="216"/>
      <c r="AY2925" s="216"/>
      <c r="BB2925" s="216"/>
      <c r="BC2925" s="216"/>
      <c r="BF2925" s="216"/>
      <c r="BG2925" s="216"/>
      <c r="BJ2925" s="216"/>
      <c r="BK2925" s="216"/>
      <c r="BN2925" s="216"/>
      <c r="BO2925" s="216"/>
      <c r="BR2925" s="216"/>
      <c r="BS2925" s="216"/>
      <c r="BV2925" s="216"/>
      <c r="BW2925" s="216"/>
      <c r="BZ2925" s="216"/>
      <c r="CA2925" s="216"/>
      <c r="CD2925" s="216"/>
      <c r="CE2925" s="216"/>
      <c r="CL2925" s="215"/>
      <c r="CP2925" s="215"/>
      <c r="CT2925" s="86"/>
    </row>
    <row r="2926" spans="6:98">
      <c r="F2926" s="215"/>
      <c r="S2926" s="216"/>
      <c r="T2926" s="216"/>
      <c r="U2926" s="216"/>
      <c r="V2926" s="216"/>
      <c r="W2926" s="216"/>
      <c r="X2926" s="216"/>
      <c r="Y2926" s="216"/>
      <c r="Z2926" s="216"/>
      <c r="AA2926" s="216"/>
      <c r="AB2926" s="216"/>
      <c r="AC2926" s="216"/>
      <c r="AD2926" s="216"/>
      <c r="AH2926" s="216"/>
      <c r="AI2926" s="216"/>
      <c r="AL2926" s="216"/>
      <c r="AM2926" s="216"/>
      <c r="AP2926" s="216"/>
      <c r="AQ2926" s="216"/>
      <c r="AT2926" s="216"/>
      <c r="AU2926" s="216"/>
      <c r="AX2926" s="216"/>
      <c r="AY2926" s="216"/>
      <c r="BB2926" s="216"/>
      <c r="BC2926" s="216"/>
      <c r="BF2926" s="216"/>
      <c r="BG2926" s="216"/>
      <c r="BJ2926" s="216"/>
      <c r="BK2926" s="216"/>
      <c r="BN2926" s="216"/>
      <c r="BO2926" s="216"/>
      <c r="BR2926" s="216"/>
      <c r="BS2926" s="216"/>
      <c r="BV2926" s="216"/>
      <c r="BW2926" s="216"/>
      <c r="BZ2926" s="216"/>
      <c r="CA2926" s="216"/>
      <c r="CD2926" s="216"/>
      <c r="CE2926" s="216"/>
      <c r="CL2926" s="215"/>
      <c r="CP2926" s="215"/>
      <c r="CT2926" s="86"/>
    </row>
    <row r="2927" spans="6:98">
      <c r="F2927" s="215"/>
      <c r="S2927" s="216"/>
      <c r="T2927" s="216"/>
      <c r="U2927" s="216"/>
      <c r="V2927" s="216"/>
      <c r="W2927" s="216"/>
      <c r="X2927" s="216"/>
      <c r="Y2927" s="216"/>
      <c r="Z2927" s="216"/>
      <c r="AA2927" s="216"/>
      <c r="AB2927" s="216"/>
      <c r="AC2927" s="216"/>
      <c r="AD2927" s="216"/>
      <c r="AH2927" s="216"/>
      <c r="AI2927" s="216"/>
      <c r="AL2927" s="216"/>
      <c r="AM2927" s="216"/>
      <c r="AP2927" s="216"/>
      <c r="AQ2927" s="216"/>
      <c r="AT2927" s="216"/>
      <c r="AU2927" s="216"/>
      <c r="AX2927" s="216"/>
      <c r="AY2927" s="216"/>
      <c r="BB2927" s="216"/>
      <c r="BC2927" s="216"/>
      <c r="BF2927" s="216"/>
      <c r="BG2927" s="216"/>
      <c r="BJ2927" s="216"/>
      <c r="BK2927" s="216"/>
      <c r="BN2927" s="216"/>
      <c r="BO2927" s="216"/>
      <c r="BR2927" s="216"/>
      <c r="BS2927" s="216"/>
      <c r="BV2927" s="216"/>
      <c r="BW2927" s="216"/>
      <c r="BZ2927" s="216"/>
      <c r="CA2927" s="216"/>
      <c r="CD2927" s="216"/>
      <c r="CE2927" s="216"/>
      <c r="CL2927" s="215"/>
      <c r="CP2927" s="215"/>
      <c r="CT2927" s="86"/>
    </row>
    <row r="2928" spans="6:98">
      <c r="F2928" s="215"/>
      <c r="S2928" s="216"/>
      <c r="T2928" s="216"/>
      <c r="U2928" s="216"/>
      <c r="V2928" s="216"/>
      <c r="W2928" s="216"/>
      <c r="X2928" s="216"/>
      <c r="Y2928" s="216"/>
      <c r="Z2928" s="216"/>
      <c r="AA2928" s="216"/>
      <c r="AB2928" s="216"/>
      <c r="AC2928" s="216"/>
      <c r="AD2928" s="216"/>
      <c r="AH2928" s="216"/>
      <c r="AI2928" s="216"/>
      <c r="AL2928" s="216"/>
      <c r="AM2928" s="216"/>
      <c r="AP2928" s="216"/>
      <c r="AQ2928" s="216"/>
      <c r="AT2928" s="216"/>
      <c r="AU2928" s="216"/>
      <c r="AX2928" s="216"/>
      <c r="AY2928" s="216"/>
      <c r="BB2928" s="216"/>
      <c r="BC2928" s="216"/>
      <c r="BF2928" s="216"/>
      <c r="BG2928" s="216"/>
      <c r="BJ2928" s="216"/>
      <c r="BK2928" s="216"/>
      <c r="BN2928" s="216"/>
      <c r="BO2928" s="216"/>
      <c r="BR2928" s="216"/>
      <c r="BS2928" s="216"/>
      <c r="BV2928" s="216"/>
      <c r="BW2928" s="216"/>
      <c r="BZ2928" s="216"/>
      <c r="CA2928" s="216"/>
      <c r="CD2928" s="216"/>
      <c r="CE2928" s="216"/>
      <c r="CL2928" s="215"/>
      <c r="CP2928" s="215"/>
      <c r="CT2928" s="86"/>
    </row>
    <row r="2929" spans="6:98">
      <c r="F2929" s="215"/>
      <c r="S2929" s="216"/>
      <c r="T2929" s="216"/>
      <c r="U2929" s="216"/>
      <c r="V2929" s="216"/>
      <c r="W2929" s="216"/>
      <c r="X2929" s="216"/>
      <c r="Y2929" s="216"/>
      <c r="Z2929" s="216"/>
      <c r="AA2929" s="216"/>
      <c r="AB2929" s="216"/>
      <c r="AC2929" s="216"/>
      <c r="AD2929" s="216"/>
      <c r="AH2929" s="216"/>
      <c r="AI2929" s="216"/>
      <c r="AL2929" s="216"/>
      <c r="AM2929" s="216"/>
      <c r="AP2929" s="216"/>
      <c r="AQ2929" s="216"/>
      <c r="AT2929" s="216"/>
      <c r="AU2929" s="216"/>
      <c r="AX2929" s="216"/>
      <c r="AY2929" s="216"/>
      <c r="BB2929" s="216"/>
      <c r="BC2929" s="216"/>
      <c r="BF2929" s="216"/>
      <c r="BG2929" s="216"/>
      <c r="BJ2929" s="216"/>
      <c r="BK2929" s="216"/>
      <c r="BN2929" s="216"/>
      <c r="BO2929" s="216"/>
      <c r="BR2929" s="216"/>
      <c r="BS2929" s="216"/>
      <c r="BV2929" s="216"/>
      <c r="BW2929" s="216"/>
      <c r="BZ2929" s="216"/>
      <c r="CA2929" s="216"/>
      <c r="CD2929" s="216"/>
      <c r="CE2929" s="216"/>
      <c r="CL2929" s="215"/>
      <c r="CP2929" s="215"/>
      <c r="CT2929" s="86"/>
    </row>
    <row r="2930" spans="6:98">
      <c r="F2930" s="215"/>
      <c r="S2930" s="216"/>
      <c r="T2930" s="216"/>
      <c r="U2930" s="216"/>
      <c r="V2930" s="216"/>
      <c r="W2930" s="216"/>
      <c r="X2930" s="216"/>
      <c r="Y2930" s="216"/>
      <c r="Z2930" s="216"/>
      <c r="AA2930" s="216"/>
      <c r="AB2930" s="216"/>
      <c r="AC2930" s="216"/>
      <c r="AD2930" s="216"/>
      <c r="AH2930" s="216"/>
      <c r="AI2930" s="216"/>
      <c r="AL2930" s="216"/>
      <c r="AM2930" s="216"/>
      <c r="AP2930" s="216"/>
      <c r="AQ2930" s="216"/>
      <c r="AT2930" s="216"/>
      <c r="AU2930" s="216"/>
      <c r="AX2930" s="216"/>
      <c r="AY2930" s="216"/>
      <c r="BB2930" s="216"/>
      <c r="BC2930" s="216"/>
      <c r="BF2930" s="216"/>
      <c r="BG2930" s="216"/>
      <c r="BJ2930" s="216"/>
      <c r="BK2930" s="216"/>
      <c r="BN2930" s="216"/>
      <c r="BO2930" s="216"/>
      <c r="BR2930" s="216"/>
      <c r="BS2930" s="216"/>
      <c r="BV2930" s="216"/>
      <c r="BW2930" s="216"/>
      <c r="BZ2930" s="216"/>
      <c r="CA2930" s="216"/>
      <c r="CD2930" s="216"/>
      <c r="CE2930" s="216"/>
      <c r="CL2930" s="215"/>
      <c r="CP2930" s="215"/>
      <c r="CT2930" s="86"/>
    </row>
    <row r="2931" spans="6:98">
      <c r="F2931" s="215"/>
      <c r="S2931" s="216"/>
      <c r="T2931" s="216"/>
      <c r="U2931" s="216"/>
      <c r="V2931" s="216"/>
      <c r="W2931" s="216"/>
      <c r="X2931" s="216"/>
      <c r="Y2931" s="216"/>
      <c r="Z2931" s="216"/>
      <c r="AA2931" s="216"/>
      <c r="AB2931" s="216"/>
      <c r="AC2931" s="216"/>
      <c r="AD2931" s="216"/>
      <c r="AH2931" s="216"/>
      <c r="AI2931" s="216"/>
      <c r="AL2931" s="216"/>
      <c r="AM2931" s="216"/>
      <c r="AP2931" s="216"/>
      <c r="AQ2931" s="216"/>
      <c r="AT2931" s="216"/>
      <c r="AU2931" s="216"/>
      <c r="AX2931" s="216"/>
      <c r="AY2931" s="216"/>
      <c r="BB2931" s="216"/>
      <c r="BC2931" s="216"/>
      <c r="BF2931" s="216"/>
      <c r="BG2931" s="216"/>
      <c r="BJ2931" s="216"/>
      <c r="BK2931" s="216"/>
      <c r="BN2931" s="216"/>
      <c r="BO2931" s="216"/>
      <c r="BR2931" s="216"/>
      <c r="BS2931" s="216"/>
      <c r="BV2931" s="216"/>
      <c r="BW2931" s="216"/>
      <c r="BZ2931" s="216"/>
      <c r="CA2931" s="216"/>
      <c r="CD2931" s="216"/>
      <c r="CE2931" s="216"/>
      <c r="CL2931" s="215"/>
      <c r="CP2931" s="215"/>
      <c r="CT2931" s="86"/>
    </row>
    <row r="2932" spans="6:98">
      <c r="F2932" s="215"/>
      <c r="S2932" s="216"/>
      <c r="T2932" s="216"/>
      <c r="U2932" s="216"/>
      <c r="V2932" s="216"/>
      <c r="W2932" s="216"/>
      <c r="X2932" s="216"/>
      <c r="Y2932" s="216"/>
      <c r="Z2932" s="216"/>
      <c r="AA2932" s="216"/>
      <c r="AB2932" s="216"/>
      <c r="AC2932" s="216"/>
      <c r="AD2932" s="216"/>
      <c r="AH2932" s="216"/>
      <c r="AI2932" s="216"/>
      <c r="AL2932" s="216"/>
      <c r="AM2932" s="216"/>
      <c r="AP2932" s="216"/>
      <c r="AQ2932" s="216"/>
      <c r="AT2932" s="216"/>
      <c r="AU2932" s="216"/>
      <c r="AX2932" s="216"/>
      <c r="AY2932" s="216"/>
      <c r="BB2932" s="216"/>
      <c r="BC2932" s="216"/>
      <c r="BF2932" s="216"/>
      <c r="BG2932" s="216"/>
      <c r="BJ2932" s="216"/>
      <c r="BK2932" s="216"/>
      <c r="BN2932" s="216"/>
      <c r="BO2932" s="216"/>
      <c r="BR2932" s="216"/>
      <c r="BS2932" s="216"/>
      <c r="BV2932" s="216"/>
      <c r="BW2932" s="216"/>
      <c r="BZ2932" s="216"/>
      <c r="CA2932" s="216"/>
      <c r="CD2932" s="216"/>
      <c r="CE2932" s="216"/>
      <c r="CL2932" s="215"/>
      <c r="CP2932" s="215"/>
      <c r="CT2932" s="86"/>
    </row>
    <row r="2933" spans="6:98">
      <c r="F2933" s="215"/>
      <c r="S2933" s="216"/>
      <c r="T2933" s="216"/>
      <c r="U2933" s="216"/>
      <c r="V2933" s="216"/>
      <c r="W2933" s="216"/>
      <c r="X2933" s="216"/>
      <c r="Y2933" s="216"/>
      <c r="Z2933" s="216"/>
      <c r="AA2933" s="216"/>
      <c r="AB2933" s="216"/>
      <c r="AC2933" s="216"/>
      <c r="AD2933" s="216"/>
      <c r="AH2933" s="216"/>
      <c r="AI2933" s="216"/>
      <c r="AL2933" s="216"/>
      <c r="AM2933" s="216"/>
      <c r="AP2933" s="216"/>
      <c r="AQ2933" s="216"/>
      <c r="AT2933" s="216"/>
      <c r="AU2933" s="216"/>
      <c r="AX2933" s="216"/>
      <c r="AY2933" s="216"/>
      <c r="BB2933" s="216"/>
      <c r="BC2933" s="216"/>
      <c r="BF2933" s="216"/>
      <c r="BG2933" s="216"/>
      <c r="BJ2933" s="216"/>
      <c r="BK2933" s="216"/>
      <c r="BN2933" s="216"/>
      <c r="BO2933" s="216"/>
      <c r="BR2933" s="216"/>
      <c r="BS2933" s="216"/>
      <c r="BV2933" s="216"/>
      <c r="BW2933" s="216"/>
      <c r="BZ2933" s="216"/>
      <c r="CA2933" s="216"/>
      <c r="CD2933" s="216"/>
      <c r="CE2933" s="216"/>
      <c r="CL2933" s="215"/>
      <c r="CP2933" s="215"/>
      <c r="CT2933" s="86"/>
    </row>
    <row r="2934" spans="6:98">
      <c r="F2934" s="215"/>
      <c r="S2934" s="216"/>
      <c r="T2934" s="216"/>
      <c r="U2934" s="216"/>
      <c r="V2934" s="216"/>
      <c r="W2934" s="216"/>
      <c r="X2934" s="216"/>
      <c r="Y2934" s="216"/>
      <c r="Z2934" s="216"/>
      <c r="AA2934" s="216"/>
      <c r="AB2934" s="216"/>
      <c r="AC2934" s="216"/>
      <c r="AD2934" s="216"/>
      <c r="AH2934" s="216"/>
      <c r="AI2934" s="216"/>
      <c r="AL2934" s="216"/>
      <c r="AM2934" s="216"/>
      <c r="AP2934" s="216"/>
      <c r="AQ2934" s="216"/>
      <c r="AT2934" s="216"/>
      <c r="AU2934" s="216"/>
      <c r="AX2934" s="216"/>
      <c r="AY2934" s="216"/>
      <c r="BB2934" s="216"/>
      <c r="BC2934" s="216"/>
      <c r="BF2934" s="216"/>
      <c r="BG2934" s="216"/>
      <c r="BJ2934" s="216"/>
      <c r="BK2934" s="216"/>
      <c r="BN2934" s="216"/>
      <c r="BO2934" s="216"/>
      <c r="BR2934" s="216"/>
      <c r="BS2934" s="216"/>
      <c r="BV2934" s="216"/>
      <c r="BW2934" s="216"/>
      <c r="BZ2934" s="216"/>
      <c r="CA2934" s="216"/>
      <c r="CD2934" s="216"/>
      <c r="CE2934" s="216"/>
      <c r="CL2934" s="215"/>
      <c r="CP2934" s="215"/>
      <c r="CT2934" s="86"/>
    </row>
    <row r="2935" spans="6:98">
      <c r="F2935" s="215"/>
      <c r="S2935" s="216"/>
      <c r="T2935" s="216"/>
      <c r="U2935" s="216"/>
      <c r="V2935" s="216"/>
      <c r="W2935" s="216"/>
      <c r="X2935" s="216"/>
      <c r="Y2935" s="216"/>
      <c r="Z2935" s="216"/>
      <c r="AA2935" s="216"/>
      <c r="AB2935" s="216"/>
      <c r="AC2935" s="216"/>
      <c r="AD2935" s="216"/>
      <c r="AH2935" s="216"/>
      <c r="AI2935" s="216"/>
      <c r="AL2935" s="216"/>
      <c r="AM2935" s="216"/>
      <c r="AP2935" s="216"/>
      <c r="AQ2935" s="216"/>
      <c r="AT2935" s="216"/>
      <c r="AU2935" s="216"/>
      <c r="AX2935" s="216"/>
      <c r="AY2935" s="216"/>
      <c r="BB2935" s="216"/>
      <c r="BC2935" s="216"/>
      <c r="BF2935" s="216"/>
      <c r="BG2935" s="216"/>
      <c r="BJ2935" s="216"/>
      <c r="BK2935" s="216"/>
      <c r="BN2935" s="216"/>
      <c r="BO2935" s="216"/>
      <c r="BR2935" s="216"/>
      <c r="BS2935" s="216"/>
      <c r="BV2935" s="216"/>
      <c r="BW2935" s="216"/>
      <c r="BZ2935" s="216"/>
      <c r="CA2935" s="216"/>
      <c r="CD2935" s="216"/>
      <c r="CE2935" s="216"/>
      <c r="CL2935" s="215"/>
      <c r="CO2935" s="215"/>
      <c r="CP2935" s="215"/>
      <c r="CT2935" s="86"/>
    </row>
    <row r="2936" spans="6:98">
      <c r="F2936" s="215"/>
      <c r="S2936" s="216"/>
      <c r="T2936" s="216"/>
      <c r="U2936" s="216"/>
      <c r="V2936" s="216"/>
      <c r="W2936" s="216"/>
      <c r="X2936" s="216"/>
      <c r="Y2936" s="216"/>
      <c r="Z2936" s="216"/>
      <c r="AA2936" s="216"/>
      <c r="AB2936" s="216"/>
      <c r="AC2936" s="216"/>
      <c r="AD2936" s="216"/>
      <c r="AH2936" s="216"/>
      <c r="AI2936" s="216"/>
      <c r="AL2936" s="216"/>
      <c r="AM2936" s="216"/>
      <c r="AP2936" s="216"/>
      <c r="AQ2936" s="216"/>
      <c r="AT2936" s="216"/>
      <c r="AU2936" s="216"/>
      <c r="AX2936" s="216"/>
      <c r="AY2936" s="216"/>
      <c r="BB2936" s="216"/>
      <c r="BC2936" s="216"/>
      <c r="BF2936" s="216"/>
      <c r="BG2936" s="216"/>
      <c r="BJ2936" s="216"/>
      <c r="BK2936" s="216"/>
      <c r="BN2936" s="216"/>
      <c r="BO2936" s="216"/>
      <c r="BR2936" s="216"/>
      <c r="BS2936" s="216"/>
      <c r="BV2936" s="216"/>
      <c r="BW2936" s="216"/>
      <c r="BZ2936" s="216"/>
      <c r="CA2936" s="216"/>
      <c r="CD2936" s="216"/>
      <c r="CE2936" s="216"/>
      <c r="CL2936" s="215"/>
      <c r="CO2936" s="215"/>
      <c r="CP2936" s="215"/>
      <c r="CT2936" s="86"/>
    </row>
    <row r="2937" spans="6:98">
      <c r="F2937" s="215"/>
      <c r="S2937" s="216"/>
      <c r="T2937" s="216"/>
      <c r="U2937" s="216"/>
      <c r="V2937" s="216"/>
      <c r="W2937" s="216"/>
      <c r="X2937" s="216"/>
      <c r="Y2937" s="216"/>
      <c r="Z2937" s="216"/>
      <c r="AA2937" s="216"/>
      <c r="AB2937" s="216"/>
      <c r="AC2937" s="216"/>
      <c r="AD2937" s="216"/>
      <c r="AH2937" s="216"/>
      <c r="AI2937" s="216"/>
      <c r="AL2937" s="216"/>
      <c r="AM2937" s="216"/>
      <c r="AP2937" s="216"/>
      <c r="AQ2937" s="216"/>
      <c r="AT2937" s="216"/>
      <c r="AU2937" s="216"/>
      <c r="AX2937" s="216"/>
      <c r="AY2937" s="216"/>
      <c r="BB2937" s="216"/>
      <c r="BC2937" s="216"/>
      <c r="BF2937" s="216"/>
      <c r="BG2937" s="216"/>
      <c r="BJ2937" s="216"/>
      <c r="BK2937" s="216"/>
      <c r="BN2937" s="216"/>
      <c r="BO2937" s="216"/>
      <c r="BR2937" s="216"/>
      <c r="BS2937" s="216"/>
      <c r="BV2937" s="216"/>
      <c r="BW2937" s="216"/>
      <c r="BZ2937" s="216"/>
      <c r="CA2937" s="216"/>
      <c r="CD2937" s="216"/>
      <c r="CE2937" s="216"/>
      <c r="CL2937" s="215"/>
      <c r="CO2937" s="215"/>
      <c r="CP2937" s="215"/>
      <c r="CT2937" s="86"/>
    </row>
    <row r="2938" spans="6:98">
      <c r="F2938" s="215"/>
      <c r="S2938" s="216"/>
      <c r="T2938" s="216"/>
      <c r="U2938" s="216"/>
      <c r="V2938" s="216"/>
      <c r="W2938" s="216"/>
      <c r="X2938" s="216"/>
      <c r="Y2938" s="216"/>
      <c r="Z2938" s="216"/>
      <c r="AA2938" s="216"/>
      <c r="AB2938" s="216"/>
      <c r="AC2938" s="216"/>
      <c r="AD2938" s="216"/>
      <c r="AH2938" s="216"/>
      <c r="AI2938" s="216"/>
      <c r="AL2938" s="216"/>
      <c r="AM2938" s="216"/>
      <c r="AP2938" s="216"/>
      <c r="AQ2938" s="216"/>
      <c r="AT2938" s="216"/>
      <c r="AU2938" s="216"/>
      <c r="AX2938" s="216"/>
      <c r="AY2938" s="216"/>
      <c r="BB2938" s="216"/>
      <c r="BC2938" s="216"/>
      <c r="BF2938" s="216"/>
      <c r="BG2938" s="216"/>
      <c r="BJ2938" s="216"/>
      <c r="BK2938" s="216"/>
      <c r="BN2938" s="216"/>
      <c r="BO2938" s="216"/>
      <c r="BR2938" s="216"/>
      <c r="BS2938" s="216"/>
      <c r="BV2938" s="216"/>
      <c r="BW2938" s="216"/>
      <c r="BZ2938" s="216"/>
      <c r="CA2938" s="216"/>
      <c r="CD2938" s="216"/>
      <c r="CE2938" s="216"/>
      <c r="CL2938" s="215"/>
      <c r="CO2938" s="215"/>
      <c r="CP2938" s="215"/>
      <c r="CT2938" s="86"/>
    </row>
    <row r="2939" spans="6:98">
      <c r="F2939" s="215"/>
      <c r="S2939" s="216"/>
      <c r="T2939" s="216"/>
      <c r="U2939" s="216"/>
      <c r="V2939" s="216"/>
      <c r="W2939" s="216"/>
      <c r="X2939" s="216"/>
      <c r="Y2939" s="216"/>
      <c r="Z2939" s="216"/>
      <c r="AA2939" s="216"/>
      <c r="AB2939" s="216"/>
      <c r="AC2939" s="216"/>
      <c r="AD2939" s="216"/>
      <c r="AH2939" s="216"/>
      <c r="AI2939" s="216"/>
      <c r="AL2939" s="216"/>
      <c r="AM2939" s="216"/>
      <c r="AP2939" s="216"/>
      <c r="AQ2939" s="216"/>
      <c r="AT2939" s="216"/>
      <c r="AU2939" s="216"/>
      <c r="AX2939" s="216"/>
      <c r="AY2939" s="216"/>
      <c r="BB2939" s="216"/>
      <c r="BC2939" s="216"/>
      <c r="BF2939" s="216"/>
      <c r="BG2939" s="216"/>
      <c r="BJ2939" s="216"/>
      <c r="BK2939" s="216"/>
      <c r="BN2939" s="216"/>
      <c r="BO2939" s="216"/>
      <c r="BR2939" s="216"/>
      <c r="BS2939" s="216"/>
      <c r="BV2939" s="216"/>
      <c r="BW2939" s="216"/>
      <c r="BZ2939" s="216"/>
      <c r="CA2939" s="216"/>
      <c r="CD2939" s="216"/>
      <c r="CE2939" s="216"/>
      <c r="CL2939" s="215"/>
      <c r="CO2939" s="215"/>
      <c r="CP2939" s="215"/>
      <c r="CT2939" s="86"/>
    </row>
    <row r="2940" spans="6:98">
      <c r="F2940" s="215"/>
      <c r="S2940" s="216"/>
      <c r="T2940" s="216"/>
      <c r="U2940" s="216"/>
      <c r="V2940" s="216"/>
      <c r="W2940" s="216"/>
      <c r="X2940" s="216"/>
      <c r="Y2940" s="216"/>
      <c r="Z2940" s="216"/>
      <c r="AA2940" s="216"/>
      <c r="AB2940" s="216"/>
      <c r="AC2940" s="216"/>
      <c r="AD2940" s="216"/>
      <c r="AH2940" s="216"/>
      <c r="AI2940" s="216"/>
      <c r="AL2940" s="216"/>
      <c r="AM2940" s="216"/>
      <c r="AP2940" s="216"/>
      <c r="AQ2940" s="216"/>
      <c r="AT2940" s="216"/>
      <c r="AU2940" s="216"/>
      <c r="AX2940" s="216"/>
      <c r="AY2940" s="216"/>
      <c r="BB2940" s="216"/>
      <c r="BC2940" s="216"/>
      <c r="BF2940" s="216"/>
      <c r="BG2940" s="216"/>
      <c r="BJ2940" s="216"/>
      <c r="BK2940" s="216"/>
      <c r="BN2940" s="216"/>
      <c r="BO2940" s="216"/>
      <c r="BR2940" s="216"/>
      <c r="BS2940" s="216"/>
      <c r="BV2940" s="216"/>
      <c r="BW2940" s="216"/>
      <c r="BZ2940" s="216"/>
      <c r="CA2940" s="216"/>
      <c r="CD2940" s="216"/>
      <c r="CE2940" s="216"/>
      <c r="CL2940" s="215"/>
      <c r="CO2940" s="215"/>
      <c r="CP2940" s="215"/>
      <c r="CT2940" s="86"/>
    </row>
    <row r="2941" spans="6:98">
      <c r="F2941" s="215"/>
      <c r="S2941" s="216"/>
      <c r="T2941" s="216"/>
      <c r="U2941" s="216"/>
      <c r="V2941" s="216"/>
      <c r="W2941" s="216"/>
      <c r="X2941" s="216"/>
      <c r="Y2941" s="216"/>
      <c r="Z2941" s="216"/>
      <c r="AA2941" s="216"/>
      <c r="AB2941" s="216"/>
      <c r="AC2941" s="216"/>
      <c r="AD2941" s="216"/>
      <c r="AH2941" s="216"/>
      <c r="AI2941" s="216"/>
      <c r="AL2941" s="216"/>
      <c r="AM2941" s="216"/>
      <c r="AP2941" s="216"/>
      <c r="AQ2941" s="216"/>
      <c r="AT2941" s="216"/>
      <c r="AU2941" s="216"/>
      <c r="AX2941" s="216"/>
      <c r="AY2941" s="216"/>
      <c r="BB2941" s="216"/>
      <c r="BC2941" s="216"/>
      <c r="BF2941" s="216"/>
      <c r="BG2941" s="216"/>
      <c r="BJ2941" s="216"/>
      <c r="BK2941" s="216"/>
      <c r="BN2941" s="216"/>
      <c r="BO2941" s="216"/>
      <c r="BR2941" s="216"/>
      <c r="BS2941" s="216"/>
      <c r="BV2941" s="216"/>
      <c r="BW2941" s="216"/>
      <c r="BZ2941" s="216"/>
      <c r="CA2941" s="216"/>
      <c r="CD2941" s="216"/>
      <c r="CE2941" s="216"/>
      <c r="CL2941" s="215"/>
      <c r="CO2941" s="215"/>
      <c r="CP2941" s="215"/>
      <c r="CT2941" s="86"/>
    </row>
    <row r="2942" spans="6:98">
      <c r="F2942" s="215"/>
      <c r="S2942" s="216"/>
      <c r="T2942" s="216"/>
      <c r="U2942" s="216"/>
      <c r="V2942" s="216"/>
      <c r="W2942" s="216"/>
      <c r="X2942" s="216"/>
      <c r="Y2942" s="216"/>
      <c r="Z2942" s="216"/>
      <c r="AA2942" s="216"/>
      <c r="AB2942" s="216"/>
      <c r="AC2942" s="216"/>
      <c r="AD2942" s="216"/>
      <c r="AH2942" s="216"/>
      <c r="AI2942" s="216"/>
      <c r="AL2942" s="216"/>
      <c r="AM2942" s="216"/>
      <c r="AP2942" s="216"/>
      <c r="AQ2942" s="216"/>
      <c r="AT2942" s="216"/>
      <c r="AU2942" s="216"/>
      <c r="AX2942" s="216"/>
      <c r="AY2942" s="216"/>
      <c r="BB2942" s="216"/>
      <c r="BC2942" s="216"/>
      <c r="BF2942" s="216"/>
      <c r="BG2942" s="216"/>
      <c r="BJ2942" s="216"/>
      <c r="BK2942" s="216"/>
      <c r="BN2942" s="216"/>
      <c r="BO2942" s="216"/>
      <c r="BR2942" s="216"/>
      <c r="BS2942" s="216"/>
      <c r="BV2942" s="216"/>
      <c r="BW2942" s="216"/>
      <c r="BZ2942" s="216"/>
      <c r="CA2942" s="216"/>
      <c r="CD2942" s="216"/>
      <c r="CE2942" s="216"/>
      <c r="CL2942" s="215"/>
      <c r="CO2942" s="215"/>
      <c r="CP2942" s="215"/>
      <c r="CT2942" s="86"/>
    </row>
    <row r="2943" spans="6:98">
      <c r="F2943" s="215"/>
      <c r="S2943" s="216"/>
      <c r="T2943" s="216"/>
      <c r="U2943" s="216"/>
      <c r="V2943" s="216"/>
      <c r="W2943" s="216"/>
      <c r="X2943" s="216"/>
      <c r="Y2943" s="216"/>
      <c r="Z2943" s="216"/>
      <c r="AA2943" s="216"/>
      <c r="AB2943" s="216"/>
      <c r="AC2943" s="216"/>
      <c r="AD2943" s="216"/>
      <c r="AH2943" s="216"/>
      <c r="AI2943" s="216"/>
      <c r="AL2943" s="216"/>
      <c r="AM2943" s="216"/>
      <c r="AP2943" s="216"/>
      <c r="AQ2943" s="216"/>
      <c r="AT2943" s="216"/>
      <c r="AU2943" s="216"/>
      <c r="AX2943" s="216"/>
      <c r="AY2943" s="216"/>
      <c r="BB2943" s="216"/>
      <c r="BC2943" s="216"/>
      <c r="BF2943" s="216"/>
      <c r="BG2943" s="216"/>
      <c r="BJ2943" s="216"/>
      <c r="BK2943" s="216"/>
      <c r="BN2943" s="216"/>
      <c r="BO2943" s="216"/>
      <c r="BR2943" s="216"/>
      <c r="BS2943" s="216"/>
      <c r="BV2943" s="216"/>
      <c r="BW2943" s="216"/>
      <c r="BZ2943" s="216"/>
      <c r="CA2943" s="216"/>
      <c r="CD2943" s="216"/>
      <c r="CE2943" s="216"/>
      <c r="CL2943" s="215"/>
      <c r="CO2943" s="215"/>
      <c r="CP2943" s="215"/>
      <c r="CT2943" s="86"/>
    </row>
    <row r="2944" spans="6:98">
      <c r="F2944" s="215"/>
      <c r="S2944" s="216"/>
      <c r="T2944" s="216"/>
      <c r="U2944" s="216"/>
      <c r="V2944" s="216"/>
      <c r="W2944" s="216"/>
      <c r="X2944" s="216"/>
      <c r="Y2944" s="216"/>
      <c r="Z2944" s="216"/>
      <c r="AA2944" s="216"/>
      <c r="AB2944" s="216"/>
      <c r="AC2944" s="216"/>
      <c r="AD2944" s="216"/>
      <c r="AH2944" s="216"/>
      <c r="AI2944" s="216"/>
      <c r="AL2944" s="216"/>
      <c r="AM2944" s="216"/>
      <c r="AP2944" s="216"/>
      <c r="AQ2944" s="216"/>
      <c r="AT2944" s="216"/>
      <c r="AU2944" s="216"/>
      <c r="AX2944" s="216"/>
      <c r="AY2944" s="216"/>
      <c r="BB2944" s="216"/>
      <c r="BC2944" s="216"/>
      <c r="BF2944" s="216"/>
      <c r="BG2944" s="216"/>
      <c r="BJ2944" s="216"/>
      <c r="BK2944" s="216"/>
      <c r="BN2944" s="216"/>
      <c r="BO2944" s="216"/>
      <c r="BR2944" s="216"/>
      <c r="BS2944" s="216"/>
      <c r="BV2944" s="216"/>
      <c r="BW2944" s="216"/>
      <c r="BZ2944" s="216"/>
      <c r="CA2944" s="216"/>
      <c r="CD2944" s="216"/>
      <c r="CE2944" s="216"/>
      <c r="CL2944" s="215"/>
      <c r="CO2944" s="215"/>
      <c r="CP2944" s="215"/>
      <c r="CT2944" s="86"/>
    </row>
    <row r="2945" spans="6:98">
      <c r="F2945" s="215"/>
      <c r="S2945" s="216"/>
      <c r="T2945" s="216"/>
      <c r="U2945" s="216"/>
      <c r="V2945" s="216"/>
      <c r="W2945" s="216"/>
      <c r="X2945" s="216"/>
      <c r="Y2945" s="216"/>
      <c r="Z2945" s="216"/>
      <c r="AA2945" s="216"/>
      <c r="AB2945" s="216"/>
      <c r="AC2945" s="216"/>
      <c r="AD2945" s="216"/>
      <c r="AH2945" s="216"/>
      <c r="AI2945" s="216"/>
      <c r="AL2945" s="216"/>
      <c r="AM2945" s="216"/>
      <c r="AP2945" s="216"/>
      <c r="AQ2945" s="216"/>
      <c r="AT2945" s="216"/>
      <c r="AU2945" s="216"/>
      <c r="AX2945" s="216"/>
      <c r="AY2945" s="216"/>
      <c r="BB2945" s="216"/>
      <c r="BC2945" s="216"/>
      <c r="BF2945" s="216"/>
      <c r="BG2945" s="216"/>
      <c r="BJ2945" s="216"/>
      <c r="BK2945" s="216"/>
      <c r="BN2945" s="216"/>
      <c r="BO2945" s="216"/>
      <c r="BR2945" s="216"/>
      <c r="BS2945" s="216"/>
      <c r="BV2945" s="216"/>
      <c r="BW2945" s="216"/>
      <c r="BZ2945" s="216"/>
      <c r="CA2945" s="216"/>
      <c r="CD2945" s="216"/>
      <c r="CE2945" s="216"/>
      <c r="CL2945" s="215"/>
      <c r="CO2945" s="215"/>
      <c r="CP2945" s="215"/>
      <c r="CT2945" s="86"/>
    </row>
    <row r="2946" spans="6:98">
      <c r="F2946" s="215"/>
      <c r="S2946" s="216"/>
      <c r="T2946" s="216"/>
      <c r="U2946" s="216"/>
      <c r="V2946" s="216"/>
      <c r="W2946" s="216"/>
      <c r="X2946" s="216"/>
      <c r="Y2946" s="216"/>
      <c r="Z2946" s="216"/>
      <c r="AA2946" s="216"/>
      <c r="AB2946" s="216"/>
      <c r="AC2946" s="216"/>
      <c r="AD2946" s="216"/>
      <c r="AH2946" s="216"/>
      <c r="AI2946" s="216"/>
      <c r="AL2946" s="216"/>
      <c r="AM2946" s="216"/>
      <c r="AP2946" s="216"/>
      <c r="AQ2946" s="216"/>
      <c r="AT2946" s="216"/>
      <c r="AU2946" s="216"/>
      <c r="AX2946" s="216"/>
      <c r="AY2946" s="216"/>
      <c r="BB2946" s="216"/>
      <c r="BC2946" s="216"/>
      <c r="BF2946" s="216"/>
      <c r="BG2946" s="216"/>
      <c r="BJ2946" s="216"/>
      <c r="BK2946" s="216"/>
      <c r="BN2946" s="216"/>
      <c r="BO2946" s="216"/>
      <c r="BR2946" s="216"/>
      <c r="BS2946" s="216"/>
      <c r="BV2946" s="216"/>
      <c r="BW2946" s="216"/>
      <c r="BZ2946" s="216"/>
      <c r="CA2946" s="216"/>
      <c r="CD2946" s="216"/>
      <c r="CE2946" s="216"/>
      <c r="CL2946" s="215"/>
      <c r="CO2946" s="215"/>
      <c r="CP2946" s="215"/>
      <c r="CT2946" s="86"/>
    </row>
    <row r="2947" spans="6:98">
      <c r="F2947" s="215"/>
      <c r="S2947" s="216"/>
      <c r="T2947" s="216"/>
      <c r="U2947" s="216"/>
      <c r="V2947" s="216"/>
      <c r="W2947" s="216"/>
      <c r="X2947" s="216"/>
      <c r="Y2947" s="216"/>
      <c r="Z2947" s="216"/>
      <c r="AA2947" s="216"/>
      <c r="AB2947" s="216"/>
      <c r="AC2947" s="216"/>
      <c r="AD2947" s="216"/>
      <c r="AH2947" s="216"/>
      <c r="AI2947" s="216"/>
      <c r="AL2947" s="216"/>
      <c r="AM2947" s="216"/>
      <c r="AP2947" s="216"/>
      <c r="AQ2947" s="216"/>
      <c r="AT2947" s="216"/>
      <c r="AU2947" s="216"/>
      <c r="AX2947" s="216"/>
      <c r="AY2947" s="216"/>
      <c r="BB2947" s="216"/>
      <c r="BC2947" s="216"/>
      <c r="BF2947" s="216"/>
      <c r="BG2947" s="216"/>
      <c r="BJ2947" s="216"/>
      <c r="BK2947" s="216"/>
      <c r="BN2947" s="216"/>
      <c r="BO2947" s="216"/>
      <c r="BR2947" s="216"/>
      <c r="BS2947" s="216"/>
      <c r="BV2947" s="216"/>
      <c r="BW2947" s="216"/>
      <c r="BZ2947" s="216"/>
      <c r="CA2947" s="216"/>
      <c r="CD2947" s="216"/>
      <c r="CE2947" s="216"/>
      <c r="CL2947" s="215"/>
      <c r="CO2947" s="215"/>
      <c r="CP2947" s="215"/>
      <c r="CT2947" s="86"/>
    </row>
    <row r="2948" spans="6:98">
      <c r="F2948" s="215"/>
      <c r="S2948" s="216"/>
      <c r="T2948" s="216"/>
      <c r="U2948" s="216"/>
      <c r="V2948" s="216"/>
      <c r="W2948" s="216"/>
      <c r="X2948" s="216"/>
      <c r="Y2948" s="216"/>
      <c r="Z2948" s="216"/>
      <c r="AA2948" s="216"/>
      <c r="AB2948" s="216"/>
      <c r="AC2948" s="216"/>
      <c r="AD2948" s="216"/>
      <c r="AH2948" s="216"/>
      <c r="AI2948" s="216"/>
      <c r="AL2948" s="216"/>
      <c r="AM2948" s="216"/>
      <c r="AP2948" s="216"/>
      <c r="AQ2948" s="216"/>
      <c r="AT2948" s="216"/>
      <c r="AU2948" s="216"/>
      <c r="AX2948" s="216"/>
      <c r="AY2948" s="216"/>
      <c r="BB2948" s="216"/>
      <c r="BC2948" s="216"/>
      <c r="BF2948" s="216"/>
      <c r="BG2948" s="216"/>
      <c r="BJ2948" s="216"/>
      <c r="BK2948" s="216"/>
      <c r="BN2948" s="216"/>
      <c r="BO2948" s="216"/>
      <c r="BR2948" s="216"/>
      <c r="BS2948" s="216"/>
      <c r="BV2948" s="216"/>
      <c r="BW2948" s="216"/>
      <c r="BZ2948" s="216"/>
      <c r="CA2948" s="216"/>
      <c r="CD2948" s="216"/>
      <c r="CE2948" s="216"/>
      <c r="CL2948" s="215"/>
      <c r="CO2948" s="215"/>
      <c r="CP2948" s="215"/>
      <c r="CT2948" s="86"/>
    </row>
    <row r="2949" spans="6:98">
      <c r="F2949" s="215"/>
      <c r="S2949" s="216"/>
      <c r="T2949" s="216"/>
      <c r="U2949" s="216"/>
      <c r="V2949" s="216"/>
      <c r="W2949" s="216"/>
      <c r="X2949" s="216"/>
      <c r="Y2949" s="216"/>
      <c r="Z2949" s="216"/>
      <c r="AA2949" s="216"/>
      <c r="AB2949" s="216"/>
      <c r="AC2949" s="216"/>
      <c r="AD2949" s="216"/>
      <c r="AH2949" s="216"/>
      <c r="AI2949" s="216"/>
      <c r="AL2949" s="216"/>
      <c r="AM2949" s="216"/>
      <c r="AP2949" s="216"/>
      <c r="AQ2949" s="216"/>
      <c r="AT2949" s="216"/>
      <c r="AU2949" s="216"/>
      <c r="AX2949" s="216"/>
      <c r="AY2949" s="216"/>
      <c r="BB2949" s="216"/>
      <c r="BC2949" s="216"/>
      <c r="BF2949" s="216"/>
      <c r="BG2949" s="216"/>
      <c r="BJ2949" s="216"/>
      <c r="BK2949" s="216"/>
      <c r="BN2949" s="216"/>
      <c r="BO2949" s="216"/>
      <c r="BR2949" s="216"/>
      <c r="BS2949" s="216"/>
      <c r="BV2949" s="216"/>
      <c r="BW2949" s="216"/>
      <c r="BZ2949" s="216"/>
      <c r="CA2949" s="216"/>
      <c r="CD2949" s="216"/>
      <c r="CE2949" s="216"/>
      <c r="CL2949" s="215"/>
      <c r="CO2949" s="215"/>
      <c r="CP2949" s="215"/>
      <c r="CT2949" s="86"/>
    </row>
    <row r="2950" spans="6:98">
      <c r="F2950" s="215"/>
      <c r="S2950" s="216"/>
      <c r="T2950" s="216"/>
      <c r="U2950" s="216"/>
      <c r="V2950" s="216"/>
      <c r="W2950" s="216"/>
      <c r="X2950" s="216"/>
      <c r="Y2950" s="216"/>
      <c r="Z2950" s="216"/>
      <c r="AA2950" s="216"/>
      <c r="AB2950" s="216"/>
      <c r="AC2950" s="216"/>
      <c r="AD2950" s="216"/>
      <c r="AH2950" s="216"/>
      <c r="AI2950" s="216"/>
      <c r="AL2950" s="216"/>
      <c r="AM2950" s="216"/>
      <c r="AP2950" s="216"/>
      <c r="AQ2950" s="216"/>
      <c r="AT2950" s="216"/>
      <c r="AU2950" s="216"/>
      <c r="AX2950" s="216"/>
      <c r="AY2950" s="216"/>
      <c r="BB2950" s="216"/>
      <c r="BC2950" s="216"/>
      <c r="BF2950" s="216"/>
      <c r="BG2950" s="216"/>
      <c r="BJ2950" s="216"/>
      <c r="BK2950" s="216"/>
      <c r="BN2950" s="216"/>
      <c r="BO2950" s="216"/>
      <c r="BR2950" s="216"/>
      <c r="BS2950" s="216"/>
      <c r="BV2950" s="216"/>
      <c r="BW2950" s="216"/>
      <c r="BZ2950" s="216"/>
      <c r="CA2950" s="216"/>
      <c r="CD2950" s="216"/>
      <c r="CE2950" s="216"/>
      <c r="CL2950" s="215"/>
      <c r="CO2950" s="215"/>
      <c r="CP2950" s="215"/>
      <c r="CT2950" s="86"/>
    </row>
    <row r="2951" spans="6:98">
      <c r="F2951" s="215"/>
      <c r="S2951" s="216"/>
      <c r="T2951" s="216"/>
      <c r="U2951" s="216"/>
      <c r="V2951" s="216"/>
      <c r="W2951" s="216"/>
      <c r="X2951" s="216"/>
      <c r="Y2951" s="216"/>
      <c r="Z2951" s="216"/>
      <c r="AA2951" s="216"/>
      <c r="AB2951" s="216"/>
      <c r="AC2951" s="216"/>
      <c r="AD2951" s="216"/>
      <c r="AH2951" s="216"/>
      <c r="AI2951" s="216"/>
      <c r="AL2951" s="216"/>
      <c r="AM2951" s="216"/>
      <c r="AP2951" s="216"/>
      <c r="AQ2951" s="216"/>
      <c r="AT2951" s="216"/>
      <c r="AU2951" s="216"/>
      <c r="AX2951" s="216"/>
      <c r="AY2951" s="216"/>
      <c r="BB2951" s="216"/>
      <c r="BC2951" s="216"/>
      <c r="BF2951" s="216"/>
      <c r="BG2951" s="216"/>
      <c r="BJ2951" s="216"/>
      <c r="BK2951" s="216"/>
      <c r="BN2951" s="216"/>
      <c r="BO2951" s="216"/>
      <c r="BR2951" s="216"/>
      <c r="BS2951" s="216"/>
      <c r="BV2951" s="216"/>
      <c r="BW2951" s="216"/>
      <c r="BZ2951" s="216"/>
      <c r="CA2951" s="216"/>
      <c r="CD2951" s="216"/>
      <c r="CE2951" s="216"/>
      <c r="CL2951" s="215"/>
      <c r="CO2951" s="215"/>
      <c r="CP2951" s="215"/>
      <c r="CT2951" s="86"/>
    </row>
    <row r="2952" spans="6:98">
      <c r="F2952" s="215"/>
      <c r="S2952" s="216"/>
      <c r="T2952" s="216"/>
      <c r="U2952" s="216"/>
      <c r="V2952" s="216"/>
      <c r="W2952" s="216"/>
      <c r="X2952" s="216"/>
      <c r="Y2952" s="216"/>
      <c r="Z2952" s="216"/>
      <c r="AA2952" s="216"/>
      <c r="AB2952" s="216"/>
      <c r="AC2952" s="216"/>
      <c r="AD2952" s="216"/>
      <c r="AH2952" s="216"/>
      <c r="AI2952" s="216"/>
      <c r="AL2952" s="216"/>
      <c r="AM2952" s="216"/>
      <c r="AP2952" s="216"/>
      <c r="AQ2952" s="216"/>
      <c r="AT2952" s="216"/>
      <c r="AU2952" s="216"/>
      <c r="AX2952" s="216"/>
      <c r="AY2952" s="216"/>
      <c r="BB2952" s="216"/>
      <c r="BC2952" s="216"/>
      <c r="BF2952" s="216"/>
      <c r="BG2952" s="216"/>
      <c r="BJ2952" s="216"/>
      <c r="BK2952" s="216"/>
      <c r="BN2952" s="216"/>
      <c r="BO2952" s="216"/>
      <c r="BR2952" s="216"/>
      <c r="BS2952" s="216"/>
      <c r="BV2952" s="216"/>
      <c r="BW2952" s="216"/>
      <c r="BZ2952" s="216"/>
      <c r="CA2952" s="216"/>
      <c r="CD2952" s="216"/>
      <c r="CE2952" s="216"/>
      <c r="CL2952" s="215"/>
      <c r="CO2952" s="215"/>
      <c r="CP2952" s="215"/>
      <c r="CT2952" s="86"/>
    </row>
    <row r="2953" spans="6:98">
      <c r="F2953" s="215"/>
      <c r="S2953" s="216"/>
      <c r="T2953" s="216"/>
      <c r="U2953" s="216"/>
      <c r="V2953" s="216"/>
      <c r="W2953" s="216"/>
      <c r="X2953" s="216"/>
      <c r="Y2953" s="216"/>
      <c r="Z2953" s="216"/>
      <c r="AA2953" s="216"/>
      <c r="AB2953" s="216"/>
      <c r="AC2953" s="216"/>
      <c r="AD2953" s="216"/>
      <c r="AH2953" s="216"/>
      <c r="AI2953" s="216"/>
      <c r="AL2953" s="216"/>
      <c r="AM2953" s="216"/>
      <c r="AP2953" s="216"/>
      <c r="AQ2953" s="216"/>
      <c r="AT2953" s="216"/>
      <c r="AU2953" s="216"/>
      <c r="AX2953" s="216"/>
      <c r="AY2953" s="216"/>
      <c r="BB2953" s="216"/>
      <c r="BC2953" s="216"/>
      <c r="BF2953" s="216"/>
      <c r="BG2953" s="216"/>
      <c r="BJ2953" s="216"/>
      <c r="BK2953" s="216"/>
      <c r="BN2953" s="216"/>
      <c r="BO2953" s="216"/>
      <c r="BR2953" s="216"/>
      <c r="BS2953" s="216"/>
      <c r="BV2953" s="216"/>
      <c r="BW2953" s="216"/>
      <c r="BZ2953" s="216"/>
      <c r="CA2953" s="216"/>
      <c r="CD2953" s="216"/>
      <c r="CE2953" s="216"/>
      <c r="CL2953" s="215"/>
      <c r="CO2953" s="215"/>
      <c r="CP2953" s="215"/>
      <c r="CT2953" s="86"/>
    </row>
    <row r="2954" spans="6:98">
      <c r="F2954" s="215"/>
      <c r="S2954" s="216"/>
      <c r="T2954" s="216"/>
      <c r="U2954" s="216"/>
      <c r="V2954" s="216"/>
      <c r="W2954" s="216"/>
      <c r="X2954" s="216"/>
      <c r="Y2954" s="216"/>
      <c r="Z2954" s="216"/>
      <c r="AA2954" s="216"/>
      <c r="AB2954" s="216"/>
      <c r="AC2954" s="216"/>
      <c r="AD2954" s="216"/>
      <c r="AH2954" s="216"/>
      <c r="AI2954" s="216"/>
      <c r="AL2954" s="216"/>
      <c r="AM2954" s="216"/>
      <c r="AP2954" s="216"/>
      <c r="AQ2954" s="216"/>
      <c r="AT2954" s="216"/>
      <c r="AU2954" s="216"/>
      <c r="AX2954" s="216"/>
      <c r="AY2954" s="216"/>
      <c r="BB2954" s="216"/>
      <c r="BC2954" s="216"/>
      <c r="BF2954" s="216"/>
      <c r="BG2954" s="216"/>
      <c r="BJ2954" s="216"/>
      <c r="BK2954" s="216"/>
      <c r="BN2954" s="216"/>
      <c r="BO2954" s="216"/>
      <c r="BR2954" s="216"/>
      <c r="BS2954" s="216"/>
      <c r="BV2954" s="216"/>
      <c r="BW2954" s="216"/>
      <c r="BZ2954" s="216"/>
      <c r="CA2954" s="216"/>
      <c r="CD2954" s="216"/>
      <c r="CE2954" s="216"/>
      <c r="CL2954" s="215"/>
      <c r="CO2954" s="215"/>
      <c r="CP2954" s="215"/>
      <c r="CT2954" s="86"/>
    </row>
    <row r="2955" spans="6:98">
      <c r="F2955" s="215"/>
      <c r="S2955" s="216"/>
      <c r="T2955" s="216"/>
      <c r="U2955" s="216"/>
      <c r="V2955" s="216"/>
      <c r="W2955" s="216"/>
      <c r="X2955" s="216"/>
      <c r="Y2955" s="216"/>
      <c r="Z2955" s="216"/>
      <c r="AA2955" s="216"/>
      <c r="AB2955" s="216"/>
      <c r="AC2955" s="216"/>
      <c r="AD2955" s="216"/>
      <c r="AH2955" s="216"/>
      <c r="AI2955" s="216"/>
      <c r="AL2955" s="216"/>
      <c r="AM2955" s="216"/>
      <c r="AP2955" s="216"/>
      <c r="AQ2955" s="216"/>
      <c r="AT2955" s="216"/>
      <c r="AU2955" s="216"/>
      <c r="AX2955" s="216"/>
      <c r="AY2955" s="216"/>
      <c r="BB2955" s="216"/>
      <c r="BC2955" s="216"/>
      <c r="BF2955" s="216"/>
      <c r="BG2955" s="216"/>
      <c r="BJ2955" s="216"/>
      <c r="BK2955" s="216"/>
      <c r="BN2955" s="216"/>
      <c r="BO2955" s="216"/>
      <c r="BR2955" s="216"/>
      <c r="BS2955" s="216"/>
      <c r="BV2955" s="216"/>
      <c r="BW2955" s="216"/>
      <c r="BZ2955" s="216"/>
      <c r="CA2955" s="216"/>
      <c r="CD2955" s="216"/>
      <c r="CE2955" s="216"/>
      <c r="CL2955" s="215"/>
      <c r="CO2955" s="215"/>
      <c r="CP2955" s="215"/>
      <c r="CT2955" s="86"/>
    </row>
    <row r="2956" spans="6:98">
      <c r="F2956" s="215"/>
      <c r="S2956" s="216"/>
      <c r="T2956" s="216"/>
      <c r="U2956" s="216"/>
      <c r="V2956" s="216"/>
      <c r="W2956" s="216"/>
      <c r="X2956" s="216"/>
      <c r="Y2956" s="216"/>
      <c r="Z2956" s="216"/>
      <c r="AA2956" s="216"/>
      <c r="AB2956" s="216"/>
      <c r="AC2956" s="216"/>
      <c r="AD2956" s="216"/>
      <c r="AH2956" s="216"/>
      <c r="AI2956" s="216"/>
      <c r="AL2956" s="216"/>
      <c r="AM2956" s="216"/>
      <c r="AP2956" s="216"/>
      <c r="AQ2956" s="216"/>
      <c r="AT2956" s="216"/>
      <c r="AU2956" s="216"/>
      <c r="AX2956" s="216"/>
      <c r="AY2956" s="216"/>
      <c r="BB2956" s="216"/>
      <c r="BC2956" s="216"/>
      <c r="BF2956" s="216"/>
      <c r="BG2956" s="216"/>
      <c r="BJ2956" s="216"/>
      <c r="BK2956" s="216"/>
      <c r="BN2956" s="216"/>
      <c r="BO2956" s="216"/>
      <c r="BR2956" s="216"/>
      <c r="BS2956" s="216"/>
      <c r="BV2956" s="216"/>
      <c r="BW2956" s="216"/>
      <c r="BZ2956" s="216"/>
      <c r="CA2956" s="216"/>
      <c r="CD2956" s="216"/>
      <c r="CE2956" s="216"/>
      <c r="CL2956" s="215"/>
      <c r="CO2956" s="215"/>
      <c r="CP2956" s="215"/>
      <c r="CT2956" s="86"/>
    </row>
    <row r="2957" spans="6:98">
      <c r="F2957" s="215"/>
      <c r="S2957" s="216"/>
      <c r="T2957" s="216"/>
      <c r="U2957" s="216"/>
      <c r="V2957" s="216"/>
      <c r="W2957" s="216"/>
      <c r="X2957" s="216"/>
      <c r="Y2957" s="216"/>
      <c r="Z2957" s="216"/>
      <c r="AA2957" s="216"/>
      <c r="AB2957" s="216"/>
      <c r="AC2957" s="216"/>
      <c r="AD2957" s="216"/>
      <c r="AH2957" s="216"/>
      <c r="AI2957" s="216"/>
      <c r="AL2957" s="216"/>
      <c r="AM2957" s="216"/>
      <c r="AP2957" s="216"/>
      <c r="AQ2957" s="216"/>
      <c r="AT2957" s="216"/>
      <c r="AU2957" s="216"/>
      <c r="AX2957" s="216"/>
      <c r="AY2957" s="216"/>
      <c r="BB2957" s="216"/>
      <c r="BC2957" s="216"/>
      <c r="BF2957" s="216"/>
      <c r="BG2957" s="216"/>
      <c r="BJ2957" s="216"/>
      <c r="BK2957" s="216"/>
      <c r="BN2957" s="216"/>
      <c r="BO2957" s="216"/>
      <c r="BR2957" s="216"/>
      <c r="BS2957" s="216"/>
      <c r="BV2957" s="216"/>
      <c r="BW2957" s="216"/>
      <c r="BZ2957" s="216"/>
      <c r="CA2957" s="216"/>
      <c r="CD2957" s="216"/>
      <c r="CE2957" s="216"/>
      <c r="CL2957" s="215"/>
      <c r="CO2957" s="215"/>
      <c r="CP2957" s="215"/>
      <c r="CT2957" s="86"/>
    </row>
    <row r="2958" spans="6:98">
      <c r="F2958" s="215"/>
      <c r="S2958" s="216"/>
      <c r="T2958" s="216"/>
      <c r="U2958" s="216"/>
      <c r="V2958" s="216"/>
      <c r="W2958" s="216"/>
      <c r="X2958" s="216"/>
      <c r="Y2958" s="216"/>
      <c r="Z2958" s="216"/>
      <c r="AA2958" s="216"/>
      <c r="AB2958" s="216"/>
      <c r="AC2958" s="216"/>
      <c r="AD2958" s="216"/>
      <c r="AH2958" s="216"/>
      <c r="AI2958" s="216"/>
      <c r="AL2958" s="216"/>
      <c r="AM2958" s="216"/>
      <c r="AP2958" s="216"/>
      <c r="AQ2958" s="216"/>
      <c r="AT2958" s="216"/>
      <c r="AU2958" s="216"/>
      <c r="AX2958" s="216"/>
      <c r="AY2958" s="216"/>
      <c r="BB2958" s="216"/>
      <c r="BC2958" s="216"/>
      <c r="BF2958" s="216"/>
      <c r="BG2958" s="216"/>
      <c r="BJ2958" s="216"/>
      <c r="BK2958" s="216"/>
      <c r="BN2958" s="216"/>
      <c r="BO2958" s="216"/>
      <c r="BR2958" s="216"/>
      <c r="BS2958" s="216"/>
      <c r="BV2958" s="216"/>
      <c r="BW2958" s="216"/>
      <c r="BZ2958" s="216"/>
      <c r="CA2958" s="216"/>
      <c r="CD2958" s="216"/>
      <c r="CE2958" s="216"/>
      <c r="CL2958" s="215"/>
      <c r="CO2958" s="215"/>
      <c r="CP2958" s="215"/>
      <c r="CT2958" s="86"/>
    </row>
    <row r="2959" spans="6:98">
      <c r="F2959" s="215"/>
      <c r="S2959" s="216"/>
      <c r="T2959" s="216"/>
      <c r="U2959" s="216"/>
      <c r="V2959" s="216"/>
      <c r="W2959" s="216"/>
      <c r="X2959" s="216"/>
      <c r="Y2959" s="216"/>
      <c r="Z2959" s="216"/>
      <c r="AA2959" s="216"/>
      <c r="AB2959" s="216"/>
      <c r="AC2959" s="216"/>
      <c r="AD2959" s="216"/>
      <c r="AH2959" s="216"/>
      <c r="AI2959" s="216"/>
      <c r="AL2959" s="216"/>
      <c r="AM2959" s="216"/>
      <c r="AP2959" s="216"/>
      <c r="AQ2959" s="216"/>
      <c r="AT2959" s="216"/>
      <c r="AU2959" s="216"/>
      <c r="AX2959" s="216"/>
      <c r="AY2959" s="216"/>
      <c r="BB2959" s="216"/>
      <c r="BC2959" s="216"/>
      <c r="BF2959" s="216"/>
      <c r="BG2959" s="216"/>
      <c r="BJ2959" s="216"/>
      <c r="BK2959" s="216"/>
      <c r="BN2959" s="216"/>
      <c r="BO2959" s="216"/>
      <c r="BR2959" s="216"/>
      <c r="BS2959" s="216"/>
      <c r="BV2959" s="216"/>
      <c r="BW2959" s="216"/>
      <c r="BZ2959" s="216"/>
      <c r="CA2959" s="216"/>
      <c r="CD2959" s="216"/>
      <c r="CE2959" s="216"/>
      <c r="CL2959" s="215"/>
      <c r="CO2959" s="215"/>
      <c r="CP2959" s="215"/>
      <c r="CT2959" s="86"/>
    </row>
    <row r="2960" spans="6:98">
      <c r="F2960" s="215"/>
      <c r="S2960" s="216"/>
      <c r="T2960" s="216"/>
      <c r="U2960" s="216"/>
      <c r="V2960" s="216"/>
      <c r="W2960" s="216"/>
      <c r="X2960" s="216"/>
      <c r="Y2960" s="216"/>
      <c r="Z2960" s="216"/>
      <c r="AA2960" s="216"/>
      <c r="AB2960" s="216"/>
      <c r="AC2960" s="216"/>
      <c r="AD2960" s="216"/>
      <c r="AH2960" s="216"/>
      <c r="AI2960" s="216"/>
      <c r="AL2960" s="216"/>
      <c r="AM2960" s="216"/>
      <c r="AP2960" s="216"/>
      <c r="AQ2960" s="216"/>
      <c r="AT2960" s="216"/>
      <c r="AU2960" s="216"/>
      <c r="AX2960" s="216"/>
      <c r="AY2960" s="216"/>
      <c r="BB2960" s="216"/>
      <c r="BC2960" s="216"/>
      <c r="BF2960" s="216"/>
      <c r="BG2960" s="216"/>
      <c r="BJ2960" s="216"/>
      <c r="BK2960" s="216"/>
      <c r="BN2960" s="216"/>
      <c r="BO2960" s="216"/>
      <c r="BR2960" s="216"/>
      <c r="BS2960" s="216"/>
      <c r="BV2960" s="216"/>
      <c r="BW2960" s="216"/>
      <c r="BZ2960" s="216"/>
      <c r="CA2960" s="216"/>
      <c r="CD2960" s="216"/>
      <c r="CE2960" s="216"/>
      <c r="CL2960" s="215"/>
      <c r="CO2960" s="215"/>
      <c r="CP2960" s="215"/>
      <c r="CT2960" s="86"/>
    </row>
    <row r="2961" spans="6:98">
      <c r="F2961" s="215"/>
      <c r="S2961" s="216"/>
      <c r="T2961" s="216"/>
      <c r="U2961" s="216"/>
      <c r="V2961" s="216"/>
      <c r="W2961" s="216"/>
      <c r="X2961" s="216"/>
      <c r="Y2961" s="216"/>
      <c r="Z2961" s="216"/>
      <c r="AA2961" s="216"/>
      <c r="AB2961" s="216"/>
      <c r="AC2961" s="216"/>
      <c r="AD2961" s="216"/>
      <c r="AH2961" s="216"/>
      <c r="AI2961" s="216"/>
      <c r="AL2961" s="216"/>
      <c r="AM2961" s="216"/>
      <c r="AP2961" s="216"/>
      <c r="AQ2961" s="216"/>
      <c r="AT2961" s="216"/>
      <c r="AU2961" s="216"/>
      <c r="AX2961" s="216"/>
      <c r="AY2961" s="216"/>
      <c r="BB2961" s="216"/>
      <c r="BC2961" s="216"/>
      <c r="BF2961" s="216"/>
      <c r="BG2961" s="216"/>
      <c r="BJ2961" s="216"/>
      <c r="BK2961" s="216"/>
      <c r="BN2961" s="216"/>
      <c r="BO2961" s="216"/>
      <c r="BR2961" s="216"/>
      <c r="BS2961" s="216"/>
      <c r="BV2961" s="216"/>
      <c r="BW2961" s="216"/>
      <c r="BZ2961" s="216"/>
      <c r="CA2961" s="216"/>
      <c r="CD2961" s="216"/>
      <c r="CE2961" s="216"/>
      <c r="CL2961" s="215"/>
      <c r="CO2961" s="215"/>
      <c r="CP2961" s="215"/>
      <c r="CT2961" s="86"/>
    </row>
    <row r="2962" spans="6:98">
      <c r="F2962" s="215"/>
      <c r="S2962" s="216"/>
      <c r="T2962" s="216"/>
      <c r="U2962" s="216"/>
      <c r="V2962" s="216"/>
      <c r="W2962" s="216"/>
      <c r="X2962" s="216"/>
      <c r="Y2962" s="216"/>
      <c r="Z2962" s="216"/>
      <c r="AA2962" s="216"/>
      <c r="AB2962" s="216"/>
      <c r="AC2962" s="216"/>
      <c r="AD2962" s="216"/>
      <c r="AH2962" s="216"/>
      <c r="AI2962" s="216"/>
      <c r="AL2962" s="216"/>
      <c r="AM2962" s="216"/>
      <c r="AP2962" s="216"/>
      <c r="AQ2962" s="216"/>
      <c r="AT2962" s="216"/>
      <c r="AU2962" s="216"/>
      <c r="AX2962" s="216"/>
      <c r="AY2962" s="216"/>
      <c r="BB2962" s="216"/>
      <c r="BC2962" s="216"/>
      <c r="BF2962" s="216"/>
      <c r="BG2962" s="216"/>
      <c r="BJ2962" s="216"/>
      <c r="BK2962" s="216"/>
      <c r="BN2962" s="216"/>
      <c r="BO2962" s="216"/>
      <c r="BR2962" s="216"/>
      <c r="BS2962" s="216"/>
      <c r="BV2962" s="216"/>
      <c r="BW2962" s="216"/>
      <c r="BZ2962" s="216"/>
      <c r="CA2962" s="216"/>
      <c r="CD2962" s="216"/>
      <c r="CE2962" s="216"/>
      <c r="CL2962" s="215"/>
      <c r="CO2962" s="215"/>
      <c r="CP2962" s="215"/>
      <c r="CT2962" s="86"/>
    </row>
    <row r="2963" spans="6:98">
      <c r="F2963" s="215"/>
      <c r="S2963" s="216"/>
      <c r="T2963" s="216"/>
      <c r="U2963" s="216"/>
      <c r="V2963" s="216"/>
      <c r="W2963" s="216"/>
      <c r="X2963" s="216"/>
      <c r="Y2963" s="216"/>
      <c r="Z2963" s="216"/>
      <c r="AA2963" s="216"/>
      <c r="AB2963" s="216"/>
      <c r="AC2963" s="216"/>
      <c r="AD2963" s="216"/>
      <c r="AH2963" s="216"/>
      <c r="AI2963" s="216"/>
      <c r="AL2963" s="216"/>
      <c r="AM2963" s="216"/>
      <c r="AP2963" s="216"/>
      <c r="AQ2963" s="216"/>
      <c r="AT2963" s="216"/>
      <c r="AU2963" s="216"/>
      <c r="AX2963" s="216"/>
      <c r="AY2963" s="216"/>
      <c r="BB2963" s="216"/>
      <c r="BC2963" s="216"/>
      <c r="BF2963" s="216"/>
      <c r="BG2963" s="216"/>
      <c r="BJ2963" s="216"/>
      <c r="BK2963" s="216"/>
      <c r="BN2963" s="216"/>
      <c r="BO2963" s="216"/>
      <c r="BR2963" s="216"/>
      <c r="BS2963" s="216"/>
      <c r="BV2963" s="216"/>
      <c r="BW2963" s="216"/>
      <c r="BZ2963" s="216"/>
      <c r="CA2963" s="216"/>
      <c r="CD2963" s="216"/>
      <c r="CE2963" s="216"/>
      <c r="CL2963" s="215"/>
      <c r="CO2963" s="215"/>
      <c r="CP2963" s="215"/>
      <c r="CT2963" s="86"/>
    </row>
    <row r="2964" spans="6:98">
      <c r="F2964" s="215"/>
      <c r="S2964" s="216"/>
      <c r="T2964" s="216"/>
      <c r="U2964" s="216"/>
      <c r="V2964" s="216"/>
      <c r="W2964" s="216"/>
      <c r="X2964" s="216"/>
      <c r="Y2964" s="216"/>
      <c r="Z2964" s="216"/>
      <c r="AA2964" s="216"/>
      <c r="AB2964" s="216"/>
      <c r="AC2964" s="216"/>
      <c r="AD2964" s="216"/>
      <c r="AH2964" s="216"/>
      <c r="AI2964" s="216"/>
      <c r="AL2964" s="216"/>
      <c r="AM2964" s="216"/>
      <c r="AP2964" s="216"/>
      <c r="AQ2964" s="216"/>
      <c r="AT2964" s="216"/>
      <c r="AU2964" s="216"/>
      <c r="AX2964" s="216"/>
      <c r="AY2964" s="216"/>
      <c r="BB2964" s="216"/>
      <c r="BC2964" s="216"/>
      <c r="BF2964" s="216"/>
      <c r="BG2964" s="216"/>
      <c r="BJ2964" s="216"/>
      <c r="BK2964" s="216"/>
      <c r="BN2964" s="216"/>
      <c r="BO2964" s="216"/>
      <c r="BR2964" s="216"/>
      <c r="BS2964" s="216"/>
      <c r="BV2964" s="216"/>
      <c r="BW2964" s="216"/>
      <c r="BZ2964" s="216"/>
      <c r="CA2964" s="216"/>
      <c r="CD2964" s="216"/>
      <c r="CE2964" s="216"/>
      <c r="CL2964" s="215"/>
      <c r="CO2964" s="215"/>
      <c r="CP2964" s="215"/>
      <c r="CT2964" s="86"/>
    </row>
    <row r="2965" spans="6:98">
      <c r="F2965" s="215"/>
      <c r="S2965" s="216"/>
      <c r="T2965" s="216"/>
      <c r="U2965" s="216"/>
      <c r="V2965" s="216"/>
      <c r="W2965" s="216"/>
      <c r="X2965" s="216"/>
      <c r="Y2965" s="216"/>
      <c r="Z2965" s="216"/>
      <c r="AA2965" s="216"/>
      <c r="AB2965" s="216"/>
      <c r="AC2965" s="216"/>
      <c r="AD2965" s="216"/>
      <c r="AH2965" s="216"/>
      <c r="AI2965" s="216"/>
      <c r="AL2965" s="216"/>
      <c r="AM2965" s="216"/>
      <c r="AP2965" s="216"/>
      <c r="AQ2965" s="216"/>
      <c r="AT2965" s="216"/>
      <c r="AU2965" s="216"/>
      <c r="AX2965" s="216"/>
      <c r="AY2965" s="216"/>
      <c r="BB2965" s="216"/>
      <c r="BC2965" s="216"/>
      <c r="BF2965" s="216"/>
      <c r="BG2965" s="216"/>
      <c r="BJ2965" s="216"/>
      <c r="BK2965" s="216"/>
      <c r="BN2965" s="216"/>
      <c r="BO2965" s="216"/>
      <c r="BR2965" s="216"/>
      <c r="BS2965" s="216"/>
      <c r="BV2965" s="216"/>
      <c r="BW2965" s="216"/>
      <c r="BZ2965" s="216"/>
      <c r="CA2965" s="216"/>
      <c r="CD2965" s="216"/>
      <c r="CE2965" s="216"/>
      <c r="CL2965" s="215"/>
      <c r="CO2965" s="215"/>
      <c r="CP2965" s="215"/>
      <c r="CT2965" s="86"/>
    </row>
    <row r="2966" spans="6:98">
      <c r="F2966" s="215"/>
      <c r="S2966" s="216"/>
      <c r="T2966" s="216"/>
      <c r="U2966" s="216"/>
      <c r="V2966" s="216"/>
      <c r="W2966" s="216"/>
      <c r="X2966" s="216"/>
      <c r="Y2966" s="216"/>
      <c r="Z2966" s="216"/>
      <c r="AA2966" s="216"/>
      <c r="AB2966" s="216"/>
      <c r="AC2966" s="216"/>
      <c r="AD2966" s="216"/>
      <c r="AH2966" s="216"/>
      <c r="AI2966" s="216"/>
      <c r="AL2966" s="216"/>
      <c r="AM2966" s="216"/>
      <c r="AP2966" s="216"/>
      <c r="AQ2966" s="216"/>
      <c r="AT2966" s="216"/>
      <c r="AU2966" s="216"/>
      <c r="AX2966" s="216"/>
      <c r="AY2966" s="216"/>
      <c r="BB2966" s="216"/>
      <c r="BC2966" s="216"/>
      <c r="BF2966" s="216"/>
      <c r="BG2966" s="216"/>
      <c r="BJ2966" s="216"/>
      <c r="BK2966" s="216"/>
      <c r="BN2966" s="216"/>
      <c r="BO2966" s="216"/>
      <c r="BR2966" s="216"/>
      <c r="BS2966" s="216"/>
      <c r="BV2966" s="216"/>
      <c r="BW2966" s="216"/>
      <c r="BZ2966" s="216"/>
      <c r="CA2966" s="216"/>
      <c r="CD2966" s="216"/>
      <c r="CE2966" s="216"/>
      <c r="CL2966" s="215"/>
      <c r="CO2966" s="215"/>
      <c r="CP2966" s="215"/>
      <c r="CT2966" s="86"/>
    </row>
    <row r="2967" spans="6:98">
      <c r="F2967" s="215"/>
      <c r="S2967" s="216"/>
      <c r="T2967" s="216"/>
      <c r="U2967" s="216"/>
      <c r="V2967" s="216"/>
      <c r="W2967" s="216"/>
      <c r="X2967" s="216"/>
      <c r="Y2967" s="216"/>
      <c r="Z2967" s="216"/>
      <c r="AA2967" s="216"/>
      <c r="AB2967" s="216"/>
      <c r="AC2967" s="216"/>
      <c r="AD2967" s="216"/>
      <c r="AH2967" s="216"/>
      <c r="AI2967" s="216"/>
      <c r="AL2967" s="216"/>
      <c r="AM2967" s="216"/>
      <c r="AP2967" s="216"/>
      <c r="AQ2967" s="216"/>
      <c r="AT2967" s="216"/>
      <c r="AU2967" s="216"/>
      <c r="AX2967" s="216"/>
      <c r="AY2967" s="216"/>
      <c r="BB2967" s="216"/>
      <c r="BC2967" s="216"/>
      <c r="BF2967" s="216"/>
      <c r="BG2967" s="216"/>
      <c r="BJ2967" s="216"/>
      <c r="BK2967" s="216"/>
      <c r="BN2967" s="216"/>
      <c r="BO2967" s="216"/>
      <c r="BR2967" s="216"/>
      <c r="BS2967" s="216"/>
      <c r="BV2967" s="216"/>
      <c r="BW2967" s="216"/>
      <c r="BZ2967" s="216"/>
      <c r="CA2967" s="216"/>
      <c r="CD2967" s="216"/>
      <c r="CE2967" s="216"/>
      <c r="CL2967" s="215"/>
      <c r="CO2967" s="215"/>
      <c r="CP2967" s="215"/>
      <c r="CT2967" s="86"/>
    </row>
    <row r="2968" spans="6:98">
      <c r="F2968" s="215"/>
      <c r="S2968" s="216"/>
      <c r="T2968" s="216"/>
      <c r="U2968" s="216"/>
      <c r="V2968" s="216"/>
      <c r="W2968" s="216"/>
      <c r="X2968" s="216"/>
      <c r="Y2968" s="216"/>
      <c r="Z2968" s="216"/>
      <c r="AA2968" s="216"/>
      <c r="AB2968" s="216"/>
      <c r="AC2968" s="216"/>
      <c r="AD2968" s="216"/>
      <c r="AH2968" s="216"/>
      <c r="AI2968" s="216"/>
      <c r="AL2968" s="216"/>
      <c r="AM2968" s="216"/>
      <c r="AP2968" s="216"/>
      <c r="AQ2968" s="216"/>
      <c r="AT2968" s="216"/>
      <c r="AU2968" s="216"/>
      <c r="AX2968" s="216"/>
      <c r="AY2968" s="216"/>
      <c r="BB2968" s="216"/>
      <c r="BC2968" s="216"/>
      <c r="BF2968" s="216"/>
      <c r="BG2968" s="216"/>
      <c r="BJ2968" s="216"/>
      <c r="BK2968" s="216"/>
      <c r="BN2968" s="216"/>
      <c r="BO2968" s="216"/>
      <c r="BR2968" s="216"/>
      <c r="BS2968" s="216"/>
      <c r="BV2968" s="216"/>
      <c r="BW2968" s="216"/>
      <c r="BZ2968" s="216"/>
      <c r="CA2968" s="216"/>
      <c r="CD2968" s="216"/>
      <c r="CE2968" s="216"/>
      <c r="CL2968" s="215"/>
      <c r="CO2968" s="215"/>
      <c r="CP2968" s="215"/>
      <c r="CT2968" s="86"/>
    </row>
    <row r="2969" spans="6:98">
      <c r="F2969" s="215"/>
      <c r="S2969" s="216"/>
      <c r="T2969" s="216"/>
      <c r="U2969" s="216"/>
      <c r="V2969" s="216"/>
      <c r="W2969" s="216"/>
      <c r="X2969" s="216"/>
      <c r="Y2969" s="216"/>
      <c r="Z2969" s="216"/>
      <c r="AA2969" s="216"/>
      <c r="AB2969" s="216"/>
      <c r="AC2969" s="216"/>
      <c r="AD2969" s="216"/>
      <c r="AH2969" s="216"/>
      <c r="AI2969" s="216"/>
      <c r="AL2969" s="216"/>
      <c r="AM2969" s="216"/>
      <c r="AP2969" s="216"/>
      <c r="AQ2969" s="216"/>
      <c r="AT2969" s="216"/>
      <c r="AU2969" s="216"/>
      <c r="AX2969" s="216"/>
      <c r="AY2969" s="216"/>
      <c r="BB2969" s="216"/>
      <c r="BC2969" s="216"/>
      <c r="BF2969" s="216"/>
      <c r="BG2969" s="216"/>
      <c r="BJ2969" s="216"/>
      <c r="BK2969" s="216"/>
      <c r="BN2969" s="216"/>
      <c r="BO2969" s="216"/>
      <c r="BR2969" s="216"/>
      <c r="BS2969" s="216"/>
      <c r="BV2969" s="216"/>
      <c r="BW2969" s="216"/>
      <c r="BZ2969" s="216"/>
      <c r="CA2969" s="216"/>
      <c r="CD2969" s="216"/>
      <c r="CE2969" s="216"/>
      <c r="CL2969" s="215"/>
      <c r="CO2969" s="215"/>
      <c r="CP2969" s="215"/>
      <c r="CT2969" s="86"/>
    </row>
    <row r="2970" spans="6:98">
      <c r="F2970" s="215"/>
      <c r="S2970" s="216"/>
      <c r="T2970" s="216"/>
      <c r="U2970" s="216"/>
      <c r="V2970" s="216"/>
      <c r="W2970" s="216"/>
      <c r="X2970" s="216"/>
      <c r="Y2970" s="216"/>
      <c r="Z2970" s="216"/>
      <c r="AA2970" s="216"/>
      <c r="AB2970" s="216"/>
      <c r="AC2970" s="216"/>
      <c r="AD2970" s="216"/>
      <c r="AH2970" s="216"/>
      <c r="AI2970" s="216"/>
      <c r="AL2970" s="216"/>
      <c r="AM2970" s="216"/>
      <c r="AP2970" s="216"/>
      <c r="AQ2970" s="216"/>
      <c r="AT2970" s="216"/>
      <c r="AU2970" s="216"/>
      <c r="AX2970" s="216"/>
      <c r="AY2970" s="216"/>
      <c r="BB2970" s="216"/>
      <c r="BC2970" s="216"/>
      <c r="BF2970" s="216"/>
      <c r="BG2970" s="216"/>
      <c r="BJ2970" s="216"/>
      <c r="BK2970" s="216"/>
      <c r="BN2970" s="216"/>
      <c r="BO2970" s="216"/>
      <c r="BR2970" s="216"/>
      <c r="BS2970" s="216"/>
      <c r="BV2970" s="216"/>
      <c r="BW2970" s="216"/>
      <c r="BZ2970" s="216"/>
      <c r="CA2970" s="216"/>
      <c r="CD2970" s="216"/>
      <c r="CE2970" s="216"/>
      <c r="CL2970" s="215"/>
      <c r="CO2970" s="215"/>
      <c r="CP2970" s="215"/>
      <c r="CT2970" s="86"/>
    </row>
    <row r="2971" spans="6:98">
      <c r="F2971" s="215"/>
      <c r="S2971" s="216"/>
      <c r="T2971" s="216"/>
      <c r="U2971" s="216"/>
      <c r="V2971" s="216"/>
      <c r="W2971" s="216"/>
      <c r="X2971" s="216"/>
      <c r="Y2971" s="216"/>
      <c r="Z2971" s="216"/>
      <c r="AA2971" s="216"/>
      <c r="AB2971" s="216"/>
      <c r="AC2971" s="216"/>
      <c r="AD2971" s="216"/>
      <c r="AH2971" s="216"/>
      <c r="AI2971" s="216"/>
      <c r="AL2971" s="216"/>
      <c r="AM2971" s="216"/>
      <c r="AP2971" s="216"/>
      <c r="AQ2971" s="216"/>
      <c r="AT2971" s="216"/>
      <c r="AU2971" s="216"/>
      <c r="AX2971" s="216"/>
      <c r="AY2971" s="216"/>
      <c r="BB2971" s="216"/>
      <c r="BC2971" s="216"/>
      <c r="BF2971" s="216"/>
      <c r="BG2971" s="216"/>
      <c r="BJ2971" s="216"/>
      <c r="BK2971" s="216"/>
      <c r="BN2971" s="216"/>
      <c r="BO2971" s="216"/>
      <c r="BR2971" s="216"/>
      <c r="BS2971" s="216"/>
      <c r="BV2971" s="216"/>
      <c r="BW2971" s="216"/>
      <c r="BZ2971" s="216"/>
      <c r="CA2971" s="216"/>
      <c r="CD2971" s="216"/>
      <c r="CE2971" s="216"/>
      <c r="CL2971" s="215"/>
      <c r="CO2971" s="215"/>
      <c r="CP2971" s="215"/>
      <c r="CT2971" s="86"/>
    </row>
    <row r="2972" spans="6:98">
      <c r="F2972" s="215"/>
      <c r="S2972" s="216"/>
      <c r="T2972" s="216"/>
      <c r="U2972" s="216"/>
      <c r="V2972" s="216"/>
      <c r="W2972" s="216"/>
      <c r="X2972" s="216"/>
      <c r="Y2972" s="216"/>
      <c r="Z2972" s="216"/>
      <c r="AA2972" s="216"/>
      <c r="AB2972" s="216"/>
      <c r="AC2972" s="216"/>
      <c r="AD2972" s="216"/>
      <c r="AH2972" s="216"/>
      <c r="AI2972" s="216"/>
      <c r="AL2972" s="216"/>
      <c r="AM2972" s="216"/>
      <c r="AP2972" s="216"/>
      <c r="AQ2972" s="216"/>
      <c r="AT2972" s="216"/>
      <c r="AU2972" s="216"/>
      <c r="AX2972" s="216"/>
      <c r="AY2972" s="216"/>
      <c r="BB2972" s="216"/>
      <c r="BC2972" s="216"/>
      <c r="BF2972" s="216"/>
      <c r="BG2972" s="216"/>
      <c r="BJ2972" s="216"/>
      <c r="BK2972" s="216"/>
      <c r="BN2972" s="216"/>
      <c r="BO2972" s="216"/>
      <c r="BR2972" s="216"/>
      <c r="BS2972" s="216"/>
      <c r="BV2972" s="216"/>
      <c r="BW2972" s="216"/>
      <c r="BZ2972" s="216"/>
      <c r="CA2972" s="216"/>
      <c r="CD2972" s="216"/>
      <c r="CE2972" s="216"/>
      <c r="CL2972" s="215"/>
      <c r="CO2972" s="215"/>
      <c r="CP2972" s="215"/>
      <c r="CT2972" s="86"/>
    </row>
    <row r="2973" spans="6:98">
      <c r="F2973" s="215"/>
      <c r="S2973" s="216"/>
      <c r="T2973" s="216"/>
      <c r="U2973" s="216"/>
      <c r="V2973" s="216"/>
      <c r="W2973" s="216"/>
      <c r="X2973" s="216"/>
      <c r="Y2973" s="216"/>
      <c r="Z2973" s="216"/>
      <c r="AA2973" s="216"/>
      <c r="AB2973" s="216"/>
      <c r="AC2973" s="216"/>
      <c r="AD2973" s="216"/>
      <c r="AH2973" s="216"/>
      <c r="AI2973" s="216"/>
      <c r="AL2973" s="216"/>
      <c r="AM2973" s="216"/>
      <c r="AP2973" s="216"/>
      <c r="AQ2973" s="216"/>
      <c r="AT2973" s="216"/>
      <c r="AU2973" s="216"/>
      <c r="AX2973" s="216"/>
      <c r="AY2973" s="216"/>
      <c r="BB2973" s="216"/>
      <c r="BC2973" s="216"/>
      <c r="BF2973" s="216"/>
      <c r="BG2973" s="216"/>
      <c r="BJ2973" s="216"/>
      <c r="BK2973" s="216"/>
      <c r="BN2973" s="216"/>
      <c r="BO2973" s="216"/>
      <c r="BR2973" s="216"/>
      <c r="BS2973" s="216"/>
      <c r="BV2973" s="216"/>
      <c r="BW2973" s="216"/>
      <c r="BZ2973" s="216"/>
      <c r="CA2973" s="216"/>
      <c r="CD2973" s="216"/>
      <c r="CE2973" s="216"/>
      <c r="CL2973" s="215"/>
      <c r="CO2973" s="215"/>
      <c r="CP2973" s="215"/>
      <c r="CT2973" s="86"/>
    </row>
    <row r="2974" spans="6:98">
      <c r="F2974" s="215"/>
      <c r="S2974" s="216"/>
      <c r="T2974" s="216"/>
      <c r="U2974" s="216"/>
      <c r="V2974" s="216"/>
      <c r="W2974" s="216"/>
      <c r="X2974" s="216"/>
      <c r="Y2974" s="216"/>
      <c r="Z2974" s="216"/>
      <c r="AA2974" s="216"/>
      <c r="AB2974" s="216"/>
      <c r="AC2974" s="216"/>
      <c r="AD2974" s="216"/>
      <c r="AH2974" s="216"/>
      <c r="AI2974" s="216"/>
      <c r="AL2974" s="216"/>
      <c r="AM2974" s="216"/>
      <c r="AP2974" s="216"/>
      <c r="AQ2974" s="216"/>
      <c r="AT2974" s="216"/>
      <c r="AU2974" s="216"/>
      <c r="AX2974" s="216"/>
      <c r="AY2974" s="216"/>
      <c r="BB2974" s="216"/>
      <c r="BC2974" s="216"/>
      <c r="BF2974" s="216"/>
      <c r="BG2974" s="216"/>
      <c r="BJ2974" s="216"/>
      <c r="BK2974" s="216"/>
      <c r="BN2974" s="216"/>
      <c r="BO2974" s="216"/>
      <c r="BR2974" s="216"/>
      <c r="BS2974" s="216"/>
      <c r="BV2974" s="216"/>
      <c r="BW2974" s="216"/>
      <c r="BZ2974" s="216"/>
      <c r="CA2974" s="216"/>
      <c r="CD2974" s="216"/>
      <c r="CE2974" s="216"/>
      <c r="CL2974" s="215"/>
      <c r="CO2974" s="215"/>
      <c r="CP2974" s="215"/>
      <c r="CT2974" s="86"/>
    </row>
    <row r="2975" spans="6:98">
      <c r="F2975" s="215"/>
      <c r="S2975" s="216"/>
      <c r="T2975" s="216"/>
      <c r="U2975" s="216"/>
      <c r="V2975" s="216"/>
      <c r="W2975" s="216"/>
      <c r="X2975" s="216"/>
      <c r="Y2975" s="216"/>
      <c r="Z2975" s="216"/>
      <c r="AA2975" s="216"/>
      <c r="AB2975" s="216"/>
      <c r="AC2975" s="216"/>
      <c r="AD2975" s="216"/>
      <c r="AH2975" s="216"/>
      <c r="AI2975" s="216"/>
      <c r="AL2975" s="216"/>
      <c r="AM2975" s="216"/>
      <c r="AP2975" s="216"/>
      <c r="AQ2975" s="216"/>
      <c r="AT2975" s="216"/>
      <c r="AU2975" s="216"/>
      <c r="AX2975" s="216"/>
      <c r="AY2975" s="216"/>
      <c r="BB2975" s="216"/>
      <c r="BC2975" s="216"/>
      <c r="BF2975" s="216"/>
      <c r="BG2975" s="216"/>
      <c r="BJ2975" s="216"/>
      <c r="BK2975" s="216"/>
      <c r="BN2975" s="216"/>
      <c r="BO2975" s="216"/>
      <c r="BR2975" s="216"/>
      <c r="BS2975" s="216"/>
      <c r="BV2975" s="216"/>
      <c r="BW2975" s="216"/>
      <c r="BZ2975" s="216"/>
      <c r="CA2975" s="216"/>
      <c r="CD2975" s="216"/>
      <c r="CE2975" s="216"/>
      <c r="CL2975" s="215"/>
      <c r="CO2975" s="215"/>
      <c r="CP2975" s="215"/>
      <c r="CT2975" s="86"/>
    </row>
    <row r="2976" spans="6:98">
      <c r="F2976" s="215"/>
      <c r="S2976" s="216"/>
      <c r="T2976" s="216"/>
      <c r="U2976" s="216"/>
      <c r="V2976" s="216"/>
      <c r="W2976" s="216"/>
      <c r="X2976" s="216"/>
      <c r="Y2976" s="216"/>
      <c r="Z2976" s="216"/>
      <c r="AA2976" s="216"/>
      <c r="AB2976" s="216"/>
      <c r="AC2976" s="216"/>
      <c r="AD2976" s="216"/>
      <c r="AH2976" s="216"/>
      <c r="AI2976" s="216"/>
      <c r="AL2976" s="216"/>
      <c r="AM2976" s="216"/>
      <c r="AP2976" s="216"/>
      <c r="AQ2976" s="216"/>
      <c r="AT2976" s="216"/>
      <c r="AU2976" s="216"/>
      <c r="AX2976" s="216"/>
      <c r="AY2976" s="216"/>
      <c r="BB2976" s="216"/>
      <c r="BC2976" s="216"/>
      <c r="BF2976" s="216"/>
      <c r="BG2976" s="216"/>
      <c r="BJ2976" s="216"/>
      <c r="BK2976" s="216"/>
      <c r="BN2976" s="216"/>
      <c r="BO2976" s="216"/>
      <c r="BR2976" s="216"/>
      <c r="BS2976" s="216"/>
      <c r="BV2976" s="216"/>
      <c r="BW2976" s="216"/>
      <c r="BZ2976" s="216"/>
      <c r="CA2976" s="216"/>
      <c r="CD2976" s="216"/>
      <c r="CE2976" s="216"/>
      <c r="CL2976" s="215"/>
      <c r="CO2976" s="215"/>
      <c r="CP2976" s="215"/>
      <c r="CT2976" s="86"/>
    </row>
    <row r="2977" spans="6:98">
      <c r="F2977" s="215"/>
      <c r="S2977" s="216"/>
      <c r="T2977" s="216"/>
      <c r="U2977" s="216"/>
      <c r="V2977" s="216"/>
      <c r="W2977" s="216"/>
      <c r="X2977" s="216"/>
      <c r="Y2977" s="216"/>
      <c r="Z2977" s="216"/>
      <c r="AA2977" s="216"/>
      <c r="AB2977" s="216"/>
      <c r="AC2977" s="216"/>
      <c r="AD2977" s="216"/>
      <c r="AH2977" s="216"/>
      <c r="AI2977" s="216"/>
      <c r="AL2977" s="216"/>
      <c r="AM2977" s="216"/>
      <c r="AP2977" s="216"/>
      <c r="AQ2977" s="216"/>
      <c r="AT2977" s="216"/>
      <c r="AU2977" s="216"/>
      <c r="AX2977" s="216"/>
      <c r="AY2977" s="216"/>
      <c r="BB2977" s="216"/>
      <c r="BC2977" s="216"/>
      <c r="BF2977" s="216"/>
      <c r="BG2977" s="216"/>
      <c r="BJ2977" s="216"/>
      <c r="BK2977" s="216"/>
      <c r="BN2977" s="216"/>
      <c r="BO2977" s="216"/>
      <c r="BR2977" s="216"/>
      <c r="BS2977" s="216"/>
      <c r="BV2977" s="216"/>
      <c r="BW2977" s="216"/>
      <c r="BZ2977" s="216"/>
      <c r="CA2977" s="216"/>
      <c r="CD2977" s="216"/>
      <c r="CE2977" s="216"/>
      <c r="CL2977" s="215"/>
      <c r="CO2977" s="215"/>
      <c r="CP2977" s="215"/>
      <c r="CT2977" s="86"/>
    </row>
    <row r="2978" spans="6:98">
      <c r="F2978" s="215"/>
      <c r="S2978" s="216"/>
      <c r="T2978" s="216"/>
      <c r="U2978" s="216"/>
      <c r="V2978" s="216"/>
      <c r="W2978" s="216"/>
      <c r="X2978" s="216"/>
      <c r="Y2978" s="216"/>
      <c r="Z2978" s="216"/>
      <c r="AA2978" s="216"/>
      <c r="AB2978" s="216"/>
      <c r="AC2978" s="216"/>
      <c r="AD2978" s="216"/>
      <c r="AH2978" s="216"/>
      <c r="AI2978" s="216"/>
      <c r="AL2978" s="216"/>
      <c r="AM2978" s="216"/>
      <c r="AP2978" s="216"/>
      <c r="AQ2978" s="216"/>
      <c r="AT2978" s="216"/>
      <c r="AU2978" s="216"/>
      <c r="AX2978" s="216"/>
      <c r="AY2978" s="216"/>
      <c r="BB2978" s="216"/>
      <c r="BC2978" s="216"/>
      <c r="BF2978" s="216"/>
      <c r="BG2978" s="216"/>
      <c r="BJ2978" s="216"/>
      <c r="BK2978" s="216"/>
      <c r="BN2978" s="216"/>
      <c r="BO2978" s="216"/>
      <c r="BR2978" s="216"/>
      <c r="BS2978" s="216"/>
      <c r="BV2978" s="216"/>
      <c r="BW2978" s="216"/>
      <c r="BZ2978" s="216"/>
      <c r="CA2978" s="216"/>
      <c r="CD2978" s="216"/>
      <c r="CE2978" s="216"/>
      <c r="CL2978" s="215"/>
      <c r="CO2978" s="215"/>
      <c r="CP2978" s="215"/>
      <c r="CT2978" s="86"/>
    </row>
    <row r="2979" spans="6:98">
      <c r="F2979" s="215"/>
      <c r="S2979" s="216"/>
      <c r="T2979" s="216"/>
      <c r="U2979" s="216"/>
      <c r="V2979" s="216"/>
      <c r="W2979" s="216"/>
      <c r="X2979" s="216"/>
      <c r="Y2979" s="216"/>
      <c r="Z2979" s="216"/>
      <c r="AA2979" s="216"/>
      <c r="AB2979" s="216"/>
      <c r="AC2979" s="216"/>
      <c r="AD2979" s="216"/>
      <c r="AH2979" s="216"/>
      <c r="AI2979" s="216"/>
      <c r="AL2979" s="216"/>
      <c r="AM2979" s="216"/>
      <c r="AP2979" s="216"/>
      <c r="AQ2979" s="216"/>
      <c r="AT2979" s="216"/>
      <c r="AU2979" s="216"/>
      <c r="AX2979" s="216"/>
      <c r="AY2979" s="216"/>
      <c r="BB2979" s="216"/>
      <c r="BC2979" s="216"/>
      <c r="BF2979" s="216"/>
      <c r="BG2979" s="216"/>
      <c r="BJ2979" s="216"/>
      <c r="BK2979" s="216"/>
      <c r="BN2979" s="216"/>
      <c r="BO2979" s="216"/>
      <c r="BR2979" s="216"/>
      <c r="BS2979" s="216"/>
      <c r="BV2979" s="216"/>
      <c r="BW2979" s="216"/>
      <c r="BZ2979" s="216"/>
      <c r="CA2979" s="216"/>
      <c r="CD2979" s="216"/>
      <c r="CE2979" s="216"/>
      <c r="CL2979" s="215"/>
      <c r="CO2979" s="215"/>
      <c r="CP2979" s="215"/>
      <c r="CT2979" s="86"/>
    </row>
    <row r="2980" spans="6:98">
      <c r="F2980" s="215"/>
      <c r="S2980" s="216"/>
      <c r="T2980" s="216"/>
      <c r="U2980" s="216"/>
      <c r="V2980" s="216"/>
      <c r="W2980" s="216"/>
      <c r="X2980" s="216"/>
      <c r="Y2980" s="216"/>
      <c r="Z2980" s="216"/>
      <c r="AA2980" s="216"/>
      <c r="AB2980" s="216"/>
      <c r="AC2980" s="216"/>
      <c r="AD2980" s="216"/>
      <c r="AH2980" s="216"/>
      <c r="AI2980" s="216"/>
      <c r="AL2980" s="216"/>
      <c r="AM2980" s="216"/>
      <c r="AP2980" s="216"/>
      <c r="AQ2980" s="216"/>
      <c r="AT2980" s="216"/>
      <c r="AU2980" s="216"/>
      <c r="AX2980" s="216"/>
      <c r="AY2980" s="216"/>
      <c r="BB2980" s="216"/>
      <c r="BC2980" s="216"/>
      <c r="BF2980" s="216"/>
      <c r="BG2980" s="216"/>
      <c r="BJ2980" s="216"/>
      <c r="BK2980" s="216"/>
      <c r="BN2980" s="216"/>
      <c r="BO2980" s="216"/>
      <c r="BR2980" s="216"/>
      <c r="BS2980" s="216"/>
      <c r="BV2980" s="216"/>
      <c r="BW2980" s="216"/>
      <c r="BZ2980" s="216"/>
      <c r="CA2980" s="216"/>
      <c r="CD2980" s="216"/>
      <c r="CE2980" s="216"/>
      <c r="CL2980" s="215"/>
      <c r="CO2980" s="215"/>
      <c r="CP2980" s="215"/>
      <c r="CT2980" s="86"/>
    </row>
    <row r="2981" spans="6:98">
      <c r="F2981" s="215"/>
      <c r="S2981" s="216"/>
      <c r="T2981" s="216"/>
      <c r="U2981" s="216"/>
      <c r="V2981" s="216"/>
      <c r="W2981" s="216"/>
      <c r="X2981" s="216"/>
      <c r="Y2981" s="216"/>
      <c r="Z2981" s="216"/>
      <c r="AA2981" s="216"/>
      <c r="AB2981" s="216"/>
      <c r="AC2981" s="216"/>
      <c r="AD2981" s="216"/>
      <c r="AH2981" s="216"/>
      <c r="AI2981" s="216"/>
      <c r="AL2981" s="216"/>
      <c r="AM2981" s="216"/>
      <c r="AP2981" s="216"/>
      <c r="AQ2981" s="216"/>
      <c r="AT2981" s="216"/>
      <c r="AU2981" s="216"/>
      <c r="AX2981" s="216"/>
      <c r="AY2981" s="216"/>
      <c r="BB2981" s="216"/>
      <c r="BC2981" s="216"/>
      <c r="BF2981" s="216"/>
      <c r="BG2981" s="216"/>
      <c r="BJ2981" s="216"/>
      <c r="BK2981" s="216"/>
      <c r="BN2981" s="216"/>
      <c r="BO2981" s="216"/>
      <c r="BR2981" s="216"/>
      <c r="BS2981" s="216"/>
      <c r="BV2981" s="216"/>
      <c r="BW2981" s="216"/>
      <c r="BZ2981" s="216"/>
      <c r="CA2981" s="216"/>
      <c r="CD2981" s="216"/>
      <c r="CE2981" s="216"/>
      <c r="CL2981" s="215"/>
      <c r="CO2981" s="215"/>
      <c r="CP2981" s="215"/>
      <c r="CT2981" s="86"/>
    </row>
    <row r="2982" spans="6:98">
      <c r="F2982" s="215"/>
      <c r="S2982" s="216"/>
      <c r="T2982" s="216"/>
      <c r="U2982" s="216"/>
      <c r="V2982" s="216"/>
      <c r="W2982" s="216"/>
      <c r="X2982" s="216"/>
      <c r="Y2982" s="216"/>
      <c r="Z2982" s="216"/>
      <c r="AA2982" s="216"/>
      <c r="AB2982" s="216"/>
      <c r="AC2982" s="216"/>
      <c r="AD2982" s="216"/>
      <c r="AH2982" s="216"/>
      <c r="AI2982" s="216"/>
      <c r="AL2982" s="216"/>
      <c r="AM2982" s="216"/>
      <c r="AP2982" s="216"/>
      <c r="AQ2982" s="216"/>
      <c r="AT2982" s="216"/>
      <c r="AU2982" s="216"/>
      <c r="AX2982" s="216"/>
      <c r="AY2982" s="216"/>
      <c r="BB2982" s="216"/>
      <c r="BC2982" s="216"/>
      <c r="BF2982" s="216"/>
      <c r="BG2982" s="216"/>
      <c r="BJ2982" s="216"/>
      <c r="BK2982" s="216"/>
      <c r="BN2982" s="216"/>
      <c r="BO2982" s="216"/>
      <c r="BR2982" s="216"/>
      <c r="BS2982" s="216"/>
      <c r="BV2982" s="216"/>
      <c r="BW2982" s="216"/>
      <c r="BZ2982" s="216"/>
      <c r="CA2982" s="216"/>
      <c r="CD2982" s="216"/>
      <c r="CE2982" s="216"/>
      <c r="CL2982" s="215"/>
      <c r="CO2982" s="215"/>
      <c r="CP2982" s="215"/>
      <c r="CT2982" s="86"/>
    </row>
    <row r="2983" spans="6:98">
      <c r="F2983" s="215"/>
      <c r="S2983" s="216"/>
      <c r="T2983" s="216"/>
      <c r="U2983" s="216"/>
      <c r="V2983" s="216"/>
      <c r="W2983" s="216"/>
      <c r="X2983" s="216"/>
      <c r="Y2983" s="216"/>
      <c r="Z2983" s="216"/>
      <c r="AA2983" s="216"/>
      <c r="AB2983" s="216"/>
      <c r="AC2983" s="216"/>
      <c r="AD2983" s="216"/>
      <c r="AH2983" s="216"/>
      <c r="AI2983" s="216"/>
      <c r="AL2983" s="216"/>
      <c r="AM2983" s="216"/>
      <c r="AP2983" s="216"/>
      <c r="AQ2983" s="216"/>
      <c r="AT2983" s="216"/>
      <c r="AU2983" s="216"/>
      <c r="AX2983" s="216"/>
      <c r="AY2983" s="216"/>
      <c r="BB2983" s="216"/>
      <c r="BC2983" s="216"/>
      <c r="BF2983" s="216"/>
      <c r="BG2983" s="216"/>
      <c r="BJ2983" s="216"/>
      <c r="BK2983" s="216"/>
      <c r="BN2983" s="216"/>
      <c r="BO2983" s="216"/>
      <c r="BR2983" s="216"/>
      <c r="BS2983" s="216"/>
      <c r="BV2983" s="216"/>
      <c r="BW2983" s="216"/>
      <c r="BZ2983" s="216"/>
      <c r="CA2983" s="216"/>
      <c r="CD2983" s="216"/>
      <c r="CE2983" s="216"/>
      <c r="CL2983" s="215"/>
      <c r="CO2983" s="215"/>
      <c r="CP2983" s="215"/>
      <c r="CT2983" s="86"/>
    </row>
    <row r="2984" spans="6:98">
      <c r="F2984" s="215"/>
      <c r="S2984" s="216"/>
      <c r="T2984" s="216"/>
      <c r="U2984" s="216"/>
      <c r="V2984" s="216"/>
      <c r="W2984" s="216"/>
      <c r="X2984" s="216"/>
      <c r="Y2984" s="216"/>
      <c r="Z2984" s="216"/>
      <c r="AA2984" s="216"/>
      <c r="AB2984" s="216"/>
      <c r="AC2984" s="216"/>
      <c r="AD2984" s="216"/>
      <c r="AH2984" s="216"/>
      <c r="AI2984" s="216"/>
      <c r="AL2984" s="216"/>
      <c r="AM2984" s="216"/>
      <c r="AP2984" s="216"/>
      <c r="AQ2984" s="216"/>
      <c r="AT2984" s="216"/>
      <c r="AU2984" s="216"/>
      <c r="AX2984" s="216"/>
      <c r="AY2984" s="216"/>
      <c r="BB2984" s="216"/>
      <c r="BC2984" s="216"/>
      <c r="BF2984" s="216"/>
      <c r="BG2984" s="216"/>
      <c r="BJ2984" s="216"/>
      <c r="BK2984" s="216"/>
      <c r="BN2984" s="216"/>
      <c r="BO2984" s="216"/>
      <c r="BR2984" s="216"/>
      <c r="BS2984" s="216"/>
      <c r="BV2984" s="216"/>
      <c r="BW2984" s="216"/>
      <c r="BZ2984" s="216"/>
      <c r="CA2984" s="216"/>
      <c r="CD2984" s="216"/>
      <c r="CE2984" s="216"/>
      <c r="CL2984" s="215"/>
      <c r="CO2984" s="215"/>
      <c r="CP2984" s="215"/>
      <c r="CT2984" s="86"/>
    </row>
    <row r="2985" spans="6:98">
      <c r="F2985" s="215"/>
      <c r="S2985" s="216"/>
      <c r="T2985" s="216"/>
      <c r="U2985" s="216"/>
      <c r="V2985" s="216"/>
      <c r="W2985" s="216"/>
      <c r="X2985" s="216"/>
      <c r="Y2985" s="216"/>
      <c r="Z2985" s="216"/>
      <c r="AA2985" s="216"/>
      <c r="AB2985" s="216"/>
      <c r="AC2985" s="216"/>
      <c r="AD2985" s="216"/>
      <c r="AH2985" s="216"/>
      <c r="AI2985" s="216"/>
      <c r="AL2985" s="216"/>
      <c r="AM2985" s="216"/>
      <c r="AP2985" s="216"/>
      <c r="AQ2985" s="216"/>
      <c r="AT2985" s="216"/>
      <c r="AU2985" s="216"/>
      <c r="AX2985" s="216"/>
      <c r="AY2985" s="216"/>
      <c r="BB2985" s="216"/>
      <c r="BC2985" s="216"/>
      <c r="BF2985" s="216"/>
      <c r="BG2985" s="216"/>
      <c r="BJ2985" s="216"/>
      <c r="BK2985" s="216"/>
      <c r="BN2985" s="216"/>
      <c r="BO2985" s="216"/>
      <c r="BR2985" s="216"/>
      <c r="BS2985" s="216"/>
      <c r="BV2985" s="216"/>
      <c r="BW2985" s="216"/>
      <c r="BZ2985" s="216"/>
      <c r="CA2985" s="216"/>
      <c r="CD2985" s="216"/>
      <c r="CE2985" s="216"/>
      <c r="CL2985" s="215"/>
      <c r="CO2985" s="215"/>
      <c r="CP2985" s="215"/>
      <c r="CT2985" s="86"/>
    </row>
    <row r="2986" spans="6:98">
      <c r="F2986" s="215"/>
      <c r="S2986" s="216"/>
      <c r="T2986" s="216"/>
      <c r="U2986" s="216"/>
      <c r="V2986" s="216"/>
      <c r="W2986" s="216"/>
      <c r="X2986" s="216"/>
      <c r="Y2986" s="216"/>
      <c r="Z2986" s="216"/>
      <c r="AA2986" s="216"/>
      <c r="AB2986" s="216"/>
      <c r="AC2986" s="216"/>
      <c r="AD2986" s="216"/>
      <c r="AH2986" s="216"/>
      <c r="AI2986" s="216"/>
      <c r="AL2986" s="216"/>
      <c r="AM2986" s="216"/>
      <c r="AP2986" s="216"/>
      <c r="AQ2986" s="216"/>
      <c r="AT2986" s="216"/>
      <c r="AU2986" s="216"/>
      <c r="AX2986" s="216"/>
      <c r="AY2986" s="216"/>
      <c r="BB2986" s="216"/>
      <c r="BC2986" s="216"/>
      <c r="BF2986" s="216"/>
      <c r="BG2986" s="216"/>
      <c r="BJ2986" s="216"/>
      <c r="BK2986" s="216"/>
      <c r="BN2986" s="216"/>
      <c r="BO2986" s="216"/>
      <c r="BR2986" s="216"/>
      <c r="BS2986" s="216"/>
      <c r="BV2986" s="216"/>
      <c r="BW2986" s="216"/>
      <c r="BZ2986" s="216"/>
      <c r="CA2986" s="216"/>
      <c r="CD2986" s="216"/>
      <c r="CE2986" s="216"/>
      <c r="CL2986" s="215"/>
      <c r="CO2986" s="215"/>
      <c r="CP2986" s="215"/>
      <c r="CT2986" s="86"/>
    </row>
    <row r="2987" spans="6:98">
      <c r="F2987" s="215"/>
      <c r="S2987" s="216"/>
      <c r="T2987" s="216"/>
      <c r="U2987" s="216"/>
      <c r="V2987" s="216"/>
      <c r="W2987" s="216"/>
      <c r="X2987" s="216"/>
      <c r="Y2987" s="216"/>
      <c r="Z2987" s="216"/>
      <c r="AA2987" s="216"/>
      <c r="AB2987" s="216"/>
      <c r="AC2987" s="216"/>
      <c r="AD2987" s="216"/>
      <c r="AH2987" s="216"/>
      <c r="AI2987" s="216"/>
      <c r="AL2987" s="216"/>
      <c r="AM2987" s="216"/>
      <c r="AP2987" s="216"/>
      <c r="AQ2987" s="216"/>
      <c r="AT2987" s="216"/>
      <c r="AU2987" s="216"/>
      <c r="AX2987" s="216"/>
      <c r="AY2987" s="216"/>
      <c r="BB2987" s="216"/>
      <c r="BC2987" s="216"/>
      <c r="BF2987" s="216"/>
      <c r="BG2987" s="216"/>
      <c r="BJ2987" s="216"/>
      <c r="BK2987" s="216"/>
      <c r="BN2987" s="216"/>
      <c r="BO2987" s="216"/>
      <c r="BR2987" s="216"/>
      <c r="BS2987" s="216"/>
      <c r="BV2987" s="216"/>
      <c r="BW2987" s="216"/>
      <c r="BZ2987" s="216"/>
      <c r="CA2987" s="216"/>
      <c r="CD2987" s="216"/>
      <c r="CE2987" s="216"/>
      <c r="CL2987" s="215"/>
      <c r="CO2987" s="215"/>
      <c r="CP2987" s="215"/>
      <c r="CT2987" s="86"/>
    </row>
    <row r="2988" spans="6:98">
      <c r="F2988" s="215"/>
      <c r="S2988" s="216"/>
      <c r="T2988" s="216"/>
      <c r="U2988" s="216"/>
      <c r="V2988" s="216"/>
      <c r="W2988" s="216"/>
      <c r="X2988" s="216"/>
      <c r="Y2988" s="216"/>
      <c r="Z2988" s="216"/>
      <c r="AA2988" s="216"/>
      <c r="AB2988" s="216"/>
      <c r="AC2988" s="216"/>
      <c r="AD2988" s="216"/>
      <c r="AH2988" s="216"/>
      <c r="AI2988" s="216"/>
      <c r="AL2988" s="216"/>
      <c r="AM2988" s="216"/>
      <c r="AP2988" s="216"/>
      <c r="AQ2988" s="216"/>
      <c r="AT2988" s="216"/>
      <c r="AU2988" s="216"/>
      <c r="AX2988" s="216"/>
      <c r="AY2988" s="216"/>
      <c r="BB2988" s="216"/>
      <c r="BC2988" s="216"/>
      <c r="BF2988" s="216"/>
      <c r="BG2988" s="216"/>
      <c r="BJ2988" s="216"/>
      <c r="BK2988" s="216"/>
      <c r="BN2988" s="216"/>
      <c r="BO2988" s="216"/>
      <c r="BR2988" s="216"/>
      <c r="BS2988" s="216"/>
      <c r="BV2988" s="216"/>
      <c r="BW2988" s="216"/>
      <c r="BZ2988" s="216"/>
      <c r="CA2988" s="216"/>
      <c r="CD2988" s="216"/>
      <c r="CE2988" s="216"/>
      <c r="CL2988" s="215"/>
      <c r="CO2988" s="215"/>
      <c r="CP2988" s="215"/>
      <c r="CT2988" s="86"/>
    </row>
    <row r="2989" spans="6:98">
      <c r="F2989" s="215"/>
      <c r="S2989" s="216"/>
      <c r="T2989" s="216"/>
      <c r="U2989" s="216"/>
      <c r="V2989" s="216"/>
      <c r="W2989" s="216"/>
      <c r="X2989" s="216"/>
      <c r="Y2989" s="216"/>
      <c r="Z2989" s="216"/>
      <c r="AA2989" s="216"/>
      <c r="AB2989" s="216"/>
      <c r="AC2989" s="216"/>
      <c r="AD2989" s="216"/>
      <c r="AH2989" s="216"/>
      <c r="AI2989" s="216"/>
      <c r="AL2989" s="216"/>
      <c r="AM2989" s="216"/>
      <c r="AP2989" s="216"/>
      <c r="AQ2989" s="216"/>
      <c r="AT2989" s="216"/>
      <c r="AU2989" s="216"/>
      <c r="AX2989" s="216"/>
      <c r="AY2989" s="216"/>
      <c r="BB2989" s="216"/>
      <c r="BC2989" s="216"/>
      <c r="BF2989" s="216"/>
      <c r="BG2989" s="216"/>
      <c r="BJ2989" s="216"/>
      <c r="BK2989" s="216"/>
      <c r="BN2989" s="216"/>
      <c r="BO2989" s="216"/>
      <c r="BR2989" s="216"/>
      <c r="BS2989" s="216"/>
      <c r="BV2989" s="216"/>
      <c r="BW2989" s="216"/>
      <c r="BZ2989" s="216"/>
      <c r="CA2989" s="216"/>
      <c r="CD2989" s="216"/>
      <c r="CE2989" s="216"/>
      <c r="CL2989" s="215"/>
      <c r="CO2989" s="215"/>
      <c r="CP2989" s="215"/>
      <c r="CT2989" s="86"/>
    </row>
    <row r="2990" spans="6:98">
      <c r="F2990" s="215"/>
      <c r="S2990" s="216"/>
      <c r="T2990" s="216"/>
      <c r="U2990" s="216"/>
      <c r="V2990" s="216"/>
      <c r="W2990" s="216"/>
      <c r="X2990" s="216"/>
      <c r="Y2990" s="216"/>
      <c r="Z2990" s="216"/>
      <c r="AA2990" s="216"/>
      <c r="AB2990" s="216"/>
      <c r="AC2990" s="216"/>
      <c r="AD2990" s="216"/>
      <c r="AH2990" s="216"/>
      <c r="AI2990" s="216"/>
      <c r="AL2990" s="216"/>
      <c r="AM2990" s="216"/>
      <c r="AP2990" s="216"/>
      <c r="AQ2990" s="216"/>
      <c r="AT2990" s="216"/>
      <c r="AU2990" s="216"/>
      <c r="AX2990" s="216"/>
      <c r="AY2990" s="216"/>
      <c r="BB2990" s="216"/>
      <c r="BC2990" s="216"/>
      <c r="BF2990" s="216"/>
      <c r="BG2990" s="216"/>
      <c r="BJ2990" s="216"/>
      <c r="BK2990" s="216"/>
      <c r="BN2990" s="216"/>
      <c r="BO2990" s="216"/>
      <c r="BR2990" s="216"/>
      <c r="BS2990" s="216"/>
      <c r="BV2990" s="216"/>
      <c r="BW2990" s="216"/>
      <c r="BZ2990" s="216"/>
      <c r="CA2990" s="216"/>
      <c r="CD2990" s="216"/>
      <c r="CE2990" s="216"/>
      <c r="CL2990" s="215"/>
      <c r="CO2990" s="215"/>
      <c r="CP2990" s="215"/>
      <c r="CT2990" s="86"/>
    </row>
    <row r="2991" spans="6:98">
      <c r="F2991" s="215"/>
      <c r="S2991" s="216"/>
      <c r="T2991" s="216"/>
      <c r="U2991" s="216"/>
      <c r="V2991" s="216"/>
      <c r="W2991" s="216"/>
      <c r="X2991" s="216"/>
      <c r="Y2991" s="216"/>
      <c r="Z2991" s="216"/>
      <c r="AA2991" s="216"/>
      <c r="AB2991" s="216"/>
      <c r="AC2991" s="216"/>
      <c r="AD2991" s="216"/>
      <c r="AH2991" s="216"/>
      <c r="AI2991" s="216"/>
      <c r="AL2991" s="216"/>
      <c r="AM2991" s="216"/>
      <c r="AP2991" s="216"/>
      <c r="AQ2991" s="216"/>
      <c r="AT2991" s="216"/>
      <c r="AU2991" s="216"/>
      <c r="AX2991" s="216"/>
      <c r="AY2991" s="216"/>
      <c r="BB2991" s="216"/>
      <c r="BC2991" s="216"/>
      <c r="BF2991" s="216"/>
      <c r="BG2991" s="216"/>
      <c r="BJ2991" s="216"/>
      <c r="BK2991" s="216"/>
      <c r="BN2991" s="216"/>
      <c r="BO2991" s="216"/>
      <c r="BR2991" s="216"/>
      <c r="BS2991" s="216"/>
      <c r="BV2991" s="216"/>
      <c r="BW2991" s="216"/>
      <c r="BZ2991" s="216"/>
      <c r="CA2991" s="216"/>
      <c r="CD2991" s="216"/>
      <c r="CE2991" s="216"/>
      <c r="CL2991" s="215"/>
      <c r="CO2991" s="215"/>
      <c r="CP2991" s="215"/>
      <c r="CT2991" s="86"/>
    </row>
    <row r="2992" spans="6:98">
      <c r="F2992" s="215"/>
      <c r="S2992" s="216"/>
      <c r="T2992" s="216"/>
      <c r="U2992" s="216"/>
      <c r="V2992" s="216"/>
      <c r="W2992" s="216"/>
      <c r="X2992" s="216"/>
      <c r="Y2992" s="216"/>
      <c r="Z2992" s="216"/>
      <c r="AA2992" s="216"/>
      <c r="AB2992" s="216"/>
      <c r="AC2992" s="216"/>
      <c r="AD2992" s="216"/>
      <c r="AH2992" s="216"/>
      <c r="AI2992" s="216"/>
      <c r="AL2992" s="216"/>
      <c r="AM2992" s="216"/>
      <c r="AP2992" s="216"/>
      <c r="AQ2992" s="216"/>
      <c r="AT2992" s="216"/>
      <c r="AU2992" s="216"/>
      <c r="AX2992" s="216"/>
      <c r="AY2992" s="216"/>
      <c r="BB2992" s="216"/>
      <c r="BC2992" s="216"/>
      <c r="BF2992" s="216"/>
      <c r="BG2992" s="216"/>
      <c r="BJ2992" s="216"/>
      <c r="BK2992" s="216"/>
      <c r="BN2992" s="216"/>
      <c r="BO2992" s="216"/>
      <c r="BR2992" s="216"/>
      <c r="BS2992" s="216"/>
      <c r="BV2992" s="216"/>
      <c r="BW2992" s="216"/>
      <c r="BZ2992" s="216"/>
      <c r="CA2992" s="216"/>
      <c r="CD2992" s="216"/>
      <c r="CE2992" s="216"/>
      <c r="CL2992" s="215"/>
      <c r="CO2992" s="215"/>
      <c r="CP2992" s="215"/>
      <c r="CT2992" s="86"/>
    </row>
    <row r="2993" spans="6:98">
      <c r="F2993" s="215"/>
      <c r="S2993" s="216"/>
      <c r="T2993" s="216"/>
      <c r="U2993" s="216"/>
      <c r="V2993" s="216"/>
      <c r="W2993" s="216"/>
      <c r="X2993" s="216"/>
      <c r="Y2993" s="216"/>
      <c r="Z2993" s="216"/>
      <c r="AA2993" s="216"/>
      <c r="AB2993" s="216"/>
      <c r="AC2993" s="216"/>
      <c r="AD2993" s="216"/>
      <c r="AH2993" s="216"/>
      <c r="AI2993" s="216"/>
      <c r="AL2993" s="216"/>
      <c r="AM2993" s="216"/>
      <c r="AP2993" s="216"/>
      <c r="AQ2993" s="216"/>
      <c r="AT2993" s="216"/>
      <c r="AU2993" s="216"/>
      <c r="AX2993" s="216"/>
      <c r="AY2993" s="216"/>
      <c r="BB2993" s="216"/>
      <c r="BC2993" s="216"/>
      <c r="BF2993" s="216"/>
      <c r="BG2993" s="216"/>
      <c r="BJ2993" s="216"/>
      <c r="BK2993" s="216"/>
      <c r="BN2993" s="216"/>
      <c r="BO2993" s="216"/>
      <c r="BR2993" s="216"/>
      <c r="BS2993" s="216"/>
      <c r="BV2993" s="216"/>
      <c r="BW2993" s="216"/>
      <c r="BZ2993" s="216"/>
      <c r="CA2993" s="216"/>
      <c r="CD2993" s="216"/>
      <c r="CE2993" s="216"/>
      <c r="CL2993" s="215"/>
      <c r="CO2993" s="215"/>
      <c r="CP2993" s="215"/>
      <c r="CT2993" s="86"/>
    </row>
    <row r="2994" spans="6:98">
      <c r="F2994" s="215"/>
      <c r="S2994" s="216"/>
      <c r="T2994" s="216"/>
      <c r="U2994" s="216"/>
      <c r="V2994" s="216"/>
      <c r="W2994" s="216"/>
      <c r="X2994" s="216"/>
      <c r="Y2994" s="216"/>
      <c r="Z2994" s="216"/>
      <c r="AA2994" s="216"/>
      <c r="AB2994" s="216"/>
      <c r="AC2994" s="216"/>
      <c r="AD2994" s="216"/>
      <c r="AH2994" s="216"/>
      <c r="AI2994" s="216"/>
      <c r="AL2994" s="216"/>
      <c r="AM2994" s="216"/>
      <c r="AP2994" s="216"/>
      <c r="AQ2994" s="216"/>
      <c r="AT2994" s="216"/>
      <c r="AU2994" s="216"/>
      <c r="AX2994" s="216"/>
      <c r="AY2994" s="216"/>
      <c r="BB2994" s="216"/>
      <c r="BC2994" s="216"/>
      <c r="BF2994" s="216"/>
      <c r="BG2994" s="216"/>
      <c r="BJ2994" s="216"/>
      <c r="BK2994" s="216"/>
      <c r="BN2994" s="216"/>
      <c r="BO2994" s="216"/>
      <c r="BR2994" s="216"/>
      <c r="BS2994" s="216"/>
      <c r="BV2994" s="216"/>
      <c r="BW2994" s="216"/>
      <c r="BZ2994" s="216"/>
      <c r="CA2994" s="216"/>
      <c r="CD2994" s="216"/>
      <c r="CE2994" s="216"/>
      <c r="CL2994" s="215"/>
      <c r="CO2994" s="215"/>
      <c r="CP2994" s="215"/>
      <c r="CT2994" s="86"/>
    </row>
    <row r="2995" spans="6:98">
      <c r="F2995" s="215"/>
      <c r="S2995" s="216"/>
      <c r="T2995" s="216"/>
      <c r="U2995" s="216"/>
      <c r="V2995" s="216"/>
      <c r="W2995" s="216"/>
      <c r="X2995" s="216"/>
      <c r="Y2995" s="216"/>
      <c r="Z2995" s="216"/>
      <c r="AA2995" s="216"/>
      <c r="AB2995" s="216"/>
      <c r="AC2995" s="216"/>
      <c r="AD2995" s="216"/>
      <c r="AH2995" s="216"/>
      <c r="AI2995" s="216"/>
      <c r="AL2995" s="216"/>
      <c r="AM2995" s="216"/>
      <c r="AP2995" s="216"/>
      <c r="AQ2995" s="216"/>
      <c r="AT2995" s="216"/>
      <c r="AU2995" s="216"/>
      <c r="AX2995" s="216"/>
      <c r="AY2995" s="216"/>
      <c r="BB2995" s="216"/>
      <c r="BC2995" s="216"/>
      <c r="BF2995" s="216"/>
      <c r="BG2995" s="216"/>
      <c r="BJ2995" s="216"/>
      <c r="BK2995" s="216"/>
      <c r="BN2995" s="216"/>
      <c r="BO2995" s="216"/>
      <c r="BR2995" s="216"/>
      <c r="BS2995" s="216"/>
      <c r="BV2995" s="216"/>
      <c r="BW2995" s="216"/>
      <c r="BZ2995" s="216"/>
      <c r="CA2995" s="216"/>
      <c r="CD2995" s="216"/>
      <c r="CE2995" s="216"/>
      <c r="CL2995" s="215"/>
      <c r="CO2995" s="215"/>
      <c r="CP2995" s="215"/>
      <c r="CT2995" s="86"/>
    </row>
    <row r="2996" spans="6:98">
      <c r="F2996" s="215"/>
      <c r="S2996" s="216"/>
      <c r="T2996" s="216"/>
      <c r="U2996" s="216"/>
      <c r="V2996" s="216"/>
      <c r="W2996" s="216"/>
      <c r="X2996" s="216"/>
      <c r="Y2996" s="216"/>
      <c r="Z2996" s="216"/>
      <c r="AA2996" s="216"/>
      <c r="AB2996" s="216"/>
      <c r="AC2996" s="216"/>
      <c r="AD2996" s="216"/>
      <c r="AH2996" s="216"/>
      <c r="AI2996" s="216"/>
      <c r="AL2996" s="216"/>
      <c r="AM2996" s="216"/>
      <c r="AP2996" s="216"/>
      <c r="AQ2996" s="216"/>
      <c r="AT2996" s="216"/>
      <c r="AU2996" s="216"/>
      <c r="AX2996" s="216"/>
      <c r="AY2996" s="216"/>
      <c r="BB2996" s="216"/>
      <c r="BC2996" s="216"/>
      <c r="BF2996" s="216"/>
      <c r="BG2996" s="216"/>
      <c r="BJ2996" s="216"/>
      <c r="BK2996" s="216"/>
      <c r="BN2996" s="216"/>
      <c r="BO2996" s="216"/>
      <c r="BR2996" s="216"/>
      <c r="BS2996" s="216"/>
      <c r="BV2996" s="216"/>
      <c r="BW2996" s="216"/>
      <c r="BZ2996" s="216"/>
      <c r="CA2996" s="216"/>
      <c r="CD2996" s="216"/>
      <c r="CE2996" s="216"/>
      <c r="CL2996" s="215"/>
      <c r="CO2996" s="215"/>
      <c r="CP2996" s="215"/>
      <c r="CT2996" s="86"/>
    </row>
    <row r="2997" spans="6:98">
      <c r="F2997" s="215"/>
      <c r="S2997" s="216"/>
      <c r="T2997" s="216"/>
      <c r="U2997" s="216"/>
      <c r="V2997" s="216"/>
      <c r="W2997" s="216"/>
      <c r="X2997" s="216"/>
      <c r="Y2997" s="216"/>
      <c r="Z2997" s="216"/>
      <c r="AA2997" s="216"/>
      <c r="AB2997" s="216"/>
      <c r="AC2997" s="216"/>
      <c r="AD2997" s="216"/>
      <c r="AH2997" s="216"/>
      <c r="AI2997" s="216"/>
      <c r="AL2997" s="216"/>
      <c r="AM2997" s="216"/>
      <c r="AP2997" s="216"/>
      <c r="AQ2997" s="216"/>
      <c r="AT2997" s="216"/>
      <c r="AU2997" s="216"/>
      <c r="AX2997" s="216"/>
      <c r="AY2997" s="216"/>
      <c r="BB2997" s="216"/>
      <c r="BC2997" s="216"/>
      <c r="BF2997" s="216"/>
      <c r="BG2997" s="216"/>
      <c r="BJ2997" s="216"/>
      <c r="BK2997" s="216"/>
      <c r="BN2997" s="216"/>
      <c r="BO2997" s="216"/>
      <c r="BR2997" s="216"/>
      <c r="BS2997" s="216"/>
      <c r="BV2997" s="216"/>
      <c r="BW2997" s="216"/>
      <c r="BZ2997" s="216"/>
      <c r="CA2997" s="216"/>
      <c r="CD2997" s="216"/>
      <c r="CE2997" s="216"/>
      <c r="CL2997" s="215"/>
      <c r="CO2997" s="215"/>
      <c r="CP2997" s="215"/>
      <c r="CT2997" s="86"/>
    </row>
    <row r="2998" spans="6:98">
      <c r="F2998" s="215"/>
      <c r="S2998" s="216"/>
      <c r="T2998" s="216"/>
      <c r="U2998" s="216"/>
      <c r="V2998" s="216"/>
      <c r="W2998" s="216"/>
      <c r="X2998" s="216"/>
      <c r="Y2998" s="216"/>
      <c r="Z2998" s="216"/>
      <c r="AA2998" s="216"/>
      <c r="AB2998" s="216"/>
      <c r="AC2998" s="216"/>
      <c r="AD2998" s="216"/>
      <c r="AH2998" s="216"/>
      <c r="AI2998" s="216"/>
      <c r="AL2998" s="216"/>
      <c r="AM2998" s="216"/>
      <c r="AP2998" s="216"/>
      <c r="AQ2998" s="216"/>
      <c r="AT2998" s="216"/>
      <c r="AU2998" s="216"/>
      <c r="AX2998" s="216"/>
      <c r="AY2998" s="216"/>
      <c r="BB2998" s="216"/>
      <c r="BC2998" s="216"/>
      <c r="BF2998" s="216"/>
      <c r="BG2998" s="216"/>
      <c r="BJ2998" s="216"/>
      <c r="BK2998" s="216"/>
      <c r="BN2998" s="216"/>
      <c r="BO2998" s="216"/>
      <c r="BR2998" s="216"/>
      <c r="BS2998" s="216"/>
      <c r="BV2998" s="216"/>
      <c r="BW2998" s="216"/>
      <c r="BZ2998" s="216"/>
      <c r="CA2998" s="216"/>
      <c r="CD2998" s="216"/>
      <c r="CE2998" s="216"/>
      <c r="CL2998" s="215"/>
      <c r="CO2998" s="215"/>
      <c r="CP2998" s="215"/>
      <c r="CT2998" s="86"/>
    </row>
    <row r="2999" spans="6:98">
      <c r="F2999" s="215"/>
      <c r="S2999" s="216"/>
      <c r="T2999" s="216"/>
      <c r="U2999" s="216"/>
      <c r="V2999" s="216"/>
      <c r="W2999" s="216"/>
      <c r="X2999" s="216"/>
      <c r="Y2999" s="216"/>
      <c r="Z2999" s="216"/>
      <c r="AA2999" s="216"/>
      <c r="AB2999" s="216"/>
      <c r="AC2999" s="216"/>
      <c r="AD2999" s="216"/>
      <c r="AH2999" s="216"/>
      <c r="AI2999" s="216"/>
      <c r="AL2999" s="216"/>
      <c r="AM2999" s="216"/>
      <c r="AP2999" s="216"/>
      <c r="AQ2999" s="216"/>
      <c r="AT2999" s="216"/>
      <c r="AU2999" s="216"/>
      <c r="AX2999" s="216"/>
      <c r="AY2999" s="216"/>
      <c r="BB2999" s="216"/>
      <c r="BC2999" s="216"/>
      <c r="BF2999" s="216"/>
      <c r="BG2999" s="216"/>
      <c r="BJ2999" s="216"/>
      <c r="BK2999" s="216"/>
      <c r="BN2999" s="216"/>
      <c r="BO2999" s="216"/>
      <c r="BR2999" s="216"/>
      <c r="BS2999" s="216"/>
      <c r="BV2999" s="216"/>
      <c r="BW2999" s="216"/>
      <c r="BZ2999" s="216"/>
      <c r="CA2999" s="216"/>
      <c r="CD2999" s="216"/>
      <c r="CE2999" s="216"/>
      <c r="CL2999" s="215"/>
      <c r="CO2999" s="215"/>
      <c r="CP2999" s="215"/>
      <c r="CT2999" s="86"/>
    </row>
    <row r="3000" spans="6:98">
      <c r="F3000" s="215"/>
      <c r="S3000" s="216"/>
      <c r="T3000" s="216"/>
      <c r="U3000" s="216"/>
      <c r="V3000" s="216"/>
      <c r="W3000" s="216"/>
      <c r="X3000" s="216"/>
      <c r="Y3000" s="216"/>
      <c r="Z3000" s="216"/>
      <c r="AA3000" s="216"/>
      <c r="AB3000" s="216"/>
      <c r="AC3000" s="216"/>
      <c r="AD3000" s="216"/>
      <c r="AH3000" s="216"/>
      <c r="AI3000" s="216"/>
      <c r="AL3000" s="216"/>
      <c r="AM3000" s="216"/>
      <c r="AP3000" s="216"/>
      <c r="AQ3000" s="216"/>
      <c r="AT3000" s="216"/>
      <c r="AU3000" s="216"/>
      <c r="AX3000" s="216"/>
      <c r="AY3000" s="216"/>
      <c r="BB3000" s="216"/>
      <c r="BC3000" s="216"/>
      <c r="BF3000" s="216"/>
      <c r="BG3000" s="216"/>
      <c r="BJ3000" s="216"/>
      <c r="BK3000" s="216"/>
      <c r="BN3000" s="216"/>
      <c r="BO3000" s="216"/>
      <c r="BR3000" s="216"/>
      <c r="BS3000" s="216"/>
      <c r="BV3000" s="216"/>
      <c r="BW3000" s="216"/>
      <c r="BZ3000" s="216"/>
      <c r="CA3000" s="216"/>
      <c r="CD3000" s="216"/>
      <c r="CE3000" s="216"/>
      <c r="CL3000" s="215"/>
      <c r="CO3000" s="215"/>
      <c r="CP3000" s="215"/>
      <c r="CT3000" s="86"/>
    </row>
    <row r="3001" spans="6:98">
      <c r="F3001" s="215"/>
      <c r="S3001" s="216"/>
      <c r="T3001" s="216"/>
      <c r="U3001" s="216"/>
      <c r="V3001" s="216"/>
      <c r="W3001" s="216"/>
      <c r="X3001" s="216"/>
      <c r="Y3001" s="216"/>
      <c r="Z3001" s="216"/>
      <c r="AA3001" s="216"/>
      <c r="AB3001" s="216"/>
      <c r="AC3001" s="216"/>
      <c r="AD3001" s="216"/>
      <c r="AH3001" s="216"/>
      <c r="AI3001" s="216"/>
      <c r="AL3001" s="216"/>
      <c r="AM3001" s="216"/>
      <c r="AP3001" s="216"/>
      <c r="AQ3001" s="216"/>
      <c r="AT3001" s="216"/>
      <c r="AU3001" s="216"/>
      <c r="AX3001" s="216"/>
      <c r="AY3001" s="216"/>
      <c r="BB3001" s="216"/>
      <c r="BC3001" s="216"/>
      <c r="BF3001" s="216"/>
      <c r="BG3001" s="216"/>
      <c r="BJ3001" s="216"/>
      <c r="BK3001" s="216"/>
      <c r="BN3001" s="216"/>
      <c r="BO3001" s="216"/>
      <c r="BR3001" s="216"/>
      <c r="BS3001" s="216"/>
      <c r="BV3001" s="216"/>
      <c r="BW3001" s="216"/>
      <c r="BZ3001" s="216"/>
      <c r="CA3001" s="216"/>
      <c r="CD3001" s="216"/>
      <c r="CE3001" s="216"/>
      <c r="CL3001" s="215"/>
      <c r="CO3001" s="215"/>
      <c r="CP3001" s="215"/>
      <c r="CT3001" s="86"/>
    </row>
    <row r="3002" spans="6:98">
      <c r="F3002" s="215"/>
      <c r="S3002" s="216"/>
      <c r="T3002" s="216"/>
      <c r="U3002" s="216"/>
      <c r="V3002" s="216"/>
      <c r="W3002" s="216"/>
      <c r="X3002" s="216"/>
      <c r="Y3002" s="216"/>
      <c r="Z3002" s="216"/>
      <c r="AA3002" s="216"/>
      <c r="AB3002" s="216"/>
      <c r="AC3002" s="216"/>
      <c r="AD3002" s="216"/>
      <c r="AH3002" s="216"/>
      <c r="AI3002" s="216"/>
      <c r="AL3002" s="216"/>
      <c r="AM3002" s="216"/>
      <c r="AP3002" s="216"/>
      <c r="AQ3002" s="216"/>
      <c r="AT3002" s="216"/>
      <c r="AU3002" s="216"/>
      <c r="AX3002" s="216"/>
      <c r="AY3002" s="216"/>
      <c r="BB3002" s="216"/>
      <c r="BC3002" s="216"/>
      <c r="BF3002" s="216"/>
      <c r="BG3002" s="216"/>
      <c r="BJ3002" s="216"/>
      <c r="BK3002" s="216"/>
      <c r="BN3002" s="216"/>
      <c r="BO3002" s="216"/>
      <c r="BR3002" s="216"/>
      <c r="BS3002" s="216"/>
      <c r="BV3002" s="216"/>
      <c r="BW3002" s="216"/>
      <c r="BZ3002" s="216"/>
      <c r="CA3002" s="216"/>
      <c r="CD3002" s="216"/>
      <c r="CE3002" s="216"/>
      <c r="CL3002" s="215"/>
      <c r="CO3002" s="215"/>
      <c r="CP3002" s="215"/>
      <c r="CT3002" s="86"/>
    </row>
    <row r="3003" spans="6:98">
      <c r="F3003" s="215"/>
      <c r="S3003" s="216"/>
      <c r="T3003" s="216"/>
      <c r="U3003" s="216"/>
      <c r="V3003" s="216"/>
      <c r="W3003" s="216"/>
      <c r="X3003" s="216"/>
      <c r="Y3003" s="216"/>
      <c r="Z3003" s="216"/>
      <c r="AA3003" s="216"/>
      <c r="AB3003" s="216"/>
      <c r="AC3003" s="216"/>
      <c r="AD3003" s="216"/>
      <c r="AH3003" s="216"/>
      <c r="AI3003" s="216"/>
      <c r="AL3003" s="216"/>
      <c r="AM3003" s="216"/>
      <c r="AP3003" s="216"/>
      <c r="AQ3003" s="216"/>
      <c r="AT3003" s="216"/>
      <c r="AU3003" s="216"/>
      <c r="AX3003" s="216"/>
      <c r="AY3003" s="216"/>
      <c r="BB3003" s="216"/>
      <c r="BC3003" s="216"/>
      <c r="BF3003" s="216"/>
      <c r="BG3003" s="216"/>
      <c r="BJ3003" s="216"/>
      <c r="BK3003" s="216"/>
      <c r="BN3003" s="216"/>
      <c r="BO3003" s="216"/>
      <c r="BR3003" s="216"/>
      <c r="BS3003" s="216"/>
      <c r="BV3003" s="216"/>
      <c r="BW3003" s="216"/>
      <c r="BZ3003" s="216"/>
      <c r="CA3003" s="216"/>
      <c r="CD3003" s="216"/>
      <c r="CE3003" s="216"/>
      <c r="CL3003" s="215"/>
      <c r="CO3003" s="215"/>
      <c r="CP3003" s="215"/>
      <c r="CT3003" s="86"/>
    </row>
    <row r="3004" spans="6:98">
      <c r="F3004" s="215"/>
      <c r="S3004" s="216"/>
      <c r="T3004" s="216"/>
      <c r="U3004" s="216"/>
      <c r="V3004" s="216"/>
      <c r="W3004" s="216"/>
      <c r="X3004" s="216"/>
      <c r="Y3004" s="216"/>
      <c r="Z3004" s="216"/>
      <c r="AA3004" s="216"/>
      <c r="AB3004" s="216"/>
      <c r="AC3004" s="216"/>
      <c r="AD3004" s="216"/>
      <c r="AH3004" s="216"/>
      <c r="AI3004" s="216"/>
      <c r="AL3004" s="216"/>
      <c r="AM3004" s="216"/>
      <c r="AP3004" s="216"/>
      <c r="AQ3004" s="216"/>
      <c r="AT3004" s="216"/>
      <c r="AU3004" s="216"/>
      <c r="AX3004" s="216"/>
      <c r="AY3004" s="216"/>
      <c r="BB3004" s="216"/>
      <c r="BC3004" s="216"/>
      <c r="BF3004" s="216"/>
      <c r="BG3004" s="216"/>
      <c r="BJ3004" s="216"/>
      <c r="BK3004" s="216"/>
      <c r="BN3004" s="216"/>
      <c r="BO3004" s="216"/>
      <c r="BR3004" s="216"/>
      <c r="BS3004" s="216"/>
      <c r="BV3004" s="216"/>
      <c r="BW3004" s="216"/>
      <c r="BZ3004" s="216"/>
      <c r="CA3004" s="216"/>
      <c r="CD3004" s="216"/>
      <c r="CE3004" s="216"/>
      <c r="CL3004" s="215"/>
      <c r="CO3004" s="215"/>
      <c r="CP3004" s="215"/>
      <c r="CT3004" s="86"/>
    </row>
    <row r="3005" spans="6:98">
      <c r="F3005" s="215"/>
      <c r="S3005" s="216"/>
      <c r="T3005" s="216"/>
      <c r="U3005" s="216"/>
      <c r="V3005" s="216"/>
      <c r="W3005" s="216"/>
      <c r="X3005" s="216"/>
      <c r="Y3005" s="216"/>
      <c r="Z3005" s="216"/>
      <c r="AA3005" s="216"/>
      <c r="AB3005" s="216"/>
      <c r="AC3005" s="216"/>
      <c r="AD3005" s="216"/>
      <c r="AH3005" s="216"/>
      <c r="AI3005" s="216"/>
      <c r="AL3005" s="216"/>
      <c r="AM3005" s="216"/>
      <c r="AP3005" s="216"/>
      <c r="AQ3005" s="216"/>
      <c r="AT3005" s="216"/>
      <c r="AU3005" s="216"/>
      <c r="AX3005" s="216"/>
      <c r="AY3005" s="216"/>
      <c r="BB3005" s="216"/>
      <c r="BC3005" s="216"/>
      <c r="BF3005" s="216"/>
      <c r="BG3005" s="216"/>
      <c r="BJ3005" s="216"/>
      <c r="BK3005" s="216"/>
      <c r="BN3005" s="216"/>
      <c r="BO3005" s="216"/>
      <c r="BR3005" s="216"/>
      <c r="BS3005" s="216"/>
      <c r="BV3005" s="216"/>
      <c r="BW3005" s="216"/>
      <c r="BZ3005" s="216"/>
      <c r="CA3005" s="216"/>
      <c r="CD3005" s="216"/>
      <c r="CE3005" s="216"/>
      <c r="CL3005" s="215"/>
      <c r="CO3005" s="215"/>
      <c r="CP3005" s="215"/>
      <c r="CT3005" s="86"/>
    </row>
    <row r="3006" spans="6:98">
      <c r="F3006" s="215"/>
      <c r="S3006" s="216"/>
      <c r="T3006" s="216"/>
      <c r="U3006" s="216"/>
      <c r="V3006" s="216"/>
      <c r="W3006" s="216"/>
      <c r="X3006" s="216"/>
      <c r="Y3006" s="216"/>
      <c r="Z3006" s="216"/>
      <c r="AA3006" s="216"/>
      <c r="AB3006" s="216"/>
      <c r="AC3006" s="216"/>
      <c r="AD3006" s="216"/>
      <c r="AH3006" s="216"/>
      <c r="AI3006" s="216"/>
      <c r="AL3006" s="216"/>
      <c r="AM3006" s="216"/>
      <c r="AP3006" s="216"/>
      <c r="AQ3006" s="216"/>
      <c r="AT3006" s="216"/>
      <c r="AU3006" s="216"/>
      <c r="AX3006" s="216"/>
      <c r="AY3006" s="216"/>
      <c r="BB3006" s="216"/>
      <c r="BC3006" s="216"/>
      <c r="BF3006" s="216"/>
      <c r="BG3006" s="216"/>
      <c r="BJ3006" s="216"/>
      <c r="BK3006" s="216"/>
      <c r="BN3006" s="216"/>
      <c r="BO3006" s="216"/>
      <c r="BR3006" s="216"/>
      <c r="BS3006" s="216"/>
      <c r="BV3006" s="216"/>
      <c r="BW3006" s="216"/>
      <c r="BZ3006" s="216"/>
      <c r="CA3006" s="216"/>
      <c r="CD3006" s="216"/>
      <c r="CE3006" s="216"/>
      <c r="CL3006" s="215"/>
      <c r="CO3006" s="215"/>
      <c r="CP3006" s="215"/>
      <c r="CT3006" s="86"/>
    </row>
    <row r="3007" spans="6:98">
      <c r="F3007" s="215"/>
      <c r="S3007" s="216"/>
      <c r="T3007" s="216"/>
      <c r="U3007" s="216"/>
      <c r="V3007" s="216"/>
      <c r="W3007" s="216"/>
      <c r="X3007" s="216"/>
      <c r="Y3007" s="216"/>
      <c r="Z3007" s="216"/>
      <c r="AA3007" s="216"/>
      <c r="AB3007" s="216"/>
      <c r="AC3007" s="216"/>
      <c r="AD3007" s="216"/>
      <c r="AH3007" s="216"/>
      <c r="AI3007" s="216"/>
      <c r="AL3007" s="216"/>
      <c r="AM3007" s="216"/>
      <c r="AP3007" s="216"/>
      <c r="AQ3007" s="216"/>
      <c r="AT3007" s="216"/>
      <c r="AU3007" s="216"/>
      <c r="AX3007" s="216"/>
      <c r="AY3007" s="216"/>
      <c r="BB3007" s="216"/>
      <c r="BC3007" s="216"/>
      <c r="BF3007" s="216"/>
      <c r="BG3007" s="216"/>
      <c r="BJ3007" s="216"/>
      <c r="BK3007" s="216"/>
      <c r="BN3007" s="216"/>
      <c r="BO3007" s="216"/>
      <c r="BR3007" s="216"/>
      <c r="BS3007" s="216"/>
      <c r="BV3007" s="216"/>
      <c r="BW3007" s="216"/>
      <c r="BZ3007" s="216"/>
      <c r="CA3007" s="216"/>
      <c r="CD3007" s="216"/>
      <c r="CE3007" s="216"/>
      <c r="CL3007" s="215"/>
      <c r="CO3007" s="215"/>
      <c r="CP3007" s="215"/>
      <c r="CT3007" s="86"/>
    </row>
    <row r="3008" spans="6:98">
      <c r="F3008" s="215"/>
      <c r="S3008" s="216"/>
      <c r="T3008" s="216"/>
      <c r="U3008" s="216"/>
      <c r="V3008" s="216"/>
      <c r="W3008" s="216"/>
      <c r="X3008" s="216"/>
      <c r="Y3008" s="216"/>
      <c r="Z3008" s="216"/>
      <c r="AA3008" s="216"/>
      <c r="AB3008" s="216"/>
      <c r="AC3008" s="216"/>
      <c r="AD3008" s="216"/>
      <c r="AH3008" s="216"/>
      <c r="AI3008" s="216"/>
      <c r="AL3008" s="216"/>
      <c r="AM3008" s="216"/>
      <c r="AP3008" s="216"/>
      <c r="AQ3008" s="216"/>
      <c r="AT3008" s="216"/>
      <c r="AU3008" s="216"/>
      <c r="AX3008" s="216"/>
      <c r="AY3008" s="216"/>
      <c r="BB3008" s="216"/>
      <c r="BC3008" s="216"/>
      <c r="BF3008" s="216"/>
      <c r="BG3008" s="216"/>
      <c r="BJ3008" s="216"/>
      <c r="BK3008" s="216"/>
      <c r="BN3008" s="216"/>
      <c r="BO3008" s="216"/>
      <c r="BR3008" s="216"/>
      <c r="BS3008" s="216"/>
      <c r="BV3008" s="216"/>
      <c r="BW3008" s="216"/>
      <c r="BZ3008" s="216"/>
      <c r="CA3008" s="216"/>
      <c r="CD3008" s="216"/>
      <c r="CE3008" s="216"/>
      <c r="CL3008" s="215"/>
      <c r="CO3008" s="215"/>
      <c r="CP3008" s="215"/>
      <c r="CT3008" s="86"/>
    </row>
    <row r="3009" spans="6:98">
      <c r="F3009" s="215"/>
      <c r="S3009" s="216"/>
      <c r="T3009" s="216"/>
      <c r="U3009" s="216"/>
      <c r="V3009" s="216"/>
      <c r="W3009" s="216"/>
      <c r="X3009" s="216"/>
      <c r="Y3009" s="216"/>
      <c r="Z3009" s="216"/>
      <c r="AA3009" s="216"/>
      <c r="AB3009" s="216"/>
      <c r="AC3009" s="216"/>
      <c r="AD3009" s="216"/>
      <c r="AH3009" s="216"/>
      <c r="AI3009" s="216"/>
      <c r="AL3009" s="216"/>
      <c r="AM3009" s="216"/>
      <c r="AP3009" s="216"/>
      <c r="AQ3009" s="216"/>
      <c r="AT3009" s="216"/>
      <c r="AU3009" s="216"/>
      <c r="AX3009" s="216"/>
      <c r="AY3009" s="216"/>
      <c r="BB3009" s="216"/>
      <c r="BC3009" s="216"/>
      <c r="BF3009" s="216"/>
      <c r="BG3009" s="216"/>
      <c r="BJ3009" s="216"/>
      <c r="BK3009" s="216"/>
      <c r="BN3009" s="216"/>
      <c r="BO3009" s="216"/>
      <c r="BR3009" s="216"/>
      <c r="BS3009" s="216"/>
      <c r="BV3009" s="216"/>
      <c r="BW3009" s="216"/>
      <c r="BZ3009" s="216"/>
      <c r="CA3009" s="216"/>
      <c r="CD3009" s="216"/>
      <c r="CE3009" s="216"/>
      <c r="CL3009" s="215"/>
      <c r="CO3009" s="215"/>
      <c r="CP3009" s="215"/>
      <c r="CT3009" s="86"/>
    </row>
    <row r="3010" spans="6:98">
      <c r="F3010" s="215"/>
      <c r="S3010" s="216"/>
      <c r="T3010" s="216"/>
      <c r="U3010" s="216"/>
      <c r="V3010" s="216"/>
      <c r="W3010" s="216"/>
      <c r="X3010" s="216"/>
      <c r="Y3010" s="216"/>
      <c r="Z3010" s="216"/>
      <c r="AA3010" s="216"/>
      <c r="AB3010" s="216"/>
      <c r="AC3010" s="216"/>
      <c r="AD3010" s="216"/>
      <c r="AH3010" s="216"/>
      <c r="AI3010" s="216"/>
      <c r="AL3010" s="216"/>
      <c r="AM3010" s="216"/>
      <c r="AP3010" s="216"/>
      <c r="AQ3010" s="216"/>
      <c r="AT3010" s="216"/>
      <c r="AU3010" s="216"/>
      <c r="AX3010" s="216"/>
      <c r="AY3010" s="216"/>
      <c r="BB3010" s="216"/>
      <c r="BC3010" s="216"/>
      <c r="BF3010" s="216"/>
      <c r="BG3010" s="216"/>
      <c r="BJ3010" s="216"/>
      <c r="BK3010" s="216"/>
      <c r="BN3010" s="216"/>
      <c r="BO3010" s="216"/>
      <c r="BR3010" s="216"/>
      <c r="BS3010" s="216"/>
      <c r="BV3010" s="216"/>
      <c r="BW3010" s="216"/>
      <c r="BZ3010" s="216"/>
      <c r="CA3010" s="216"/>
      <c r="CD3010" s="216"/>
      <c r="CE3010" s="216"/>
      <c r="CL3010" s="215"/>
      <c r="CO3010" s="215"/>
      <c r="CP3010" s="215"/>
      <c r="CT3010" s="86"/>
    </row>
    <row r="3011" spans="6:98">
      <c r="F3011" s="215"/>
      <c r="S3011" s="216"/>
      <c r="T3011" s="216"/>
      <c r="U3011" s="216"/>
      <c r="V3011" s="216"/>
      <c r="W3011" s="216"/>
      <c r="X3011" s="216"/>
      <c r="Y3011" s="216"/>
      <c r="Z3011" s="216"/>
      <c r="AA3011" s="216"/>
      <c r="AB3011" s="216"/>
      <c r="AC3011" s="216"/>
      <c r="AD3011" s="216"/>
      <c r="AH3011" s="216"/>
      <c r="AI3011" s="216"/>
      <c r="AL3011" s="216"/>
      <c r="AM3011" s="216"/>
      <c r="AP3011" s="216"/>
      <c r="AQ3011" s="216"/>
      <c r="AT3011" s="216"/>
      <c r="AU3011" s="216"/>
      <c r="AX3011" s="216"/>
      <c r="AY3011" s="216"/>
      <c r="BB3011" s="216"/>
      <c r="BC3011" s="216"/>
      <c r="BF3011" s="216"/>
      <c r="BG3011" s="216"/>
      <c r="BJ3011" s="216"/>
      <c r="BK3011" s="216"/>
      <c r="BN3011" s="216"/>
      <c r="BO3011" s="216"/>
      <c r="BR3011" s="216"/>
      <c r="BS3011" s="216"/>
      <c r="BV3011" s="216"/>
      <c r="BW3011" s="216"/>
      <c r="BZ3011" s="216"/>
      <c r="CA3011" s="216"/>
      <c r="CD3011" s="216"/>
      <c r="CE3011" s="216"/>
      <c r="CL3011" s="215"/>
      <c r="CO3011" s="215"/>
      <c r="CP3011" s="215"/>
      <c r="CT3011" s="86"/>
    </row>
    <row r="3012" spans="6:98">
      <c r="F3012" s="215"/>
      <c r="S3012" s="216"/>
      <c r="T3012" s="216"/>
      <c r="U3012" s="216"/>
      <c r="V3012" s="216"/>
      <c r="W3012" s="216"/>
      <c r="X3012" s="216"/>
      <c r="Y3012" s="216"/>
      <c r="Z3012" s="216"/>
      <c r="AA3012" s="216"/>
      <c r="AB3012" s="216"/>
      <c r="AC3012" s="216"/>
      <c r="AD3012" s="216"/>
      <c r="AH3012" s="216"/>
      <c r="AI3012" s="216"/>
      <c r="AL3012" s="216"/>
      <c r="AM3012" s="216"/>
      <c r="AP3012" s="216"/>
      <c r="AQ3012" s="216"/>
      <c r="AT3012" s="216"/>
      <c r="AU3012" s="216"/>
      <c r="AX3012" s="216"/>
      <c r="AY3012" s="216"/>
      <c r="BB3012" s="216"/>
      <c r="BC3012" s="216"/>
      <c r="BF3012" s="216"/>
      <c r="BG3012" s="216"/>
      <c r="BJ3012" s="216"/>
      <c r="BK3012" s="216"/>
      <c r="BN3012" s="216"/>
      <c r="BO3012" s="216"/>
      <c r="BR3012" s="216"/>
      <c r="BS3012" s="216"/>
      <c r="BV3012" s="216"/>
      <c r="BW3012" s="216"/>
      <c r="BZ3012" s="216"/>
      <c r="CA3012" s="216"/>
      <c r="CD3012" s="216"/>
      <c r="CE3012" s="216"/>
      <c r="CL3012" s="215"/>
      <c r="CO3012" s="215"/>
      <c r="CP3012" s="215"/>
      <c r="CT3012" s="86"/>
    </row>
    <row r="3013" spans="6:98">
      <c r="F3013" s="215"/>
      <c r="S3013" s="216"/>
      <c r="T3013" s="216"/>
      <c r="U3013" s="216"/>
      <c r="V3013" s="216"/>
      <c r="W3013" s="216"/>
      <c r="X3013" s="216"/>
      <c r="Y3013" s="216"/>
      <c r="Z3013" s="216"/>
      <c r="AA3013" s="216"/>
      <c r="AB3013" s="216"/>
      <c r="AC3013" s="216"/>
      <c r="AD3013" s="216"/>
      <c r="AH3013" s="216"/>
      <c r="AI3013" s="216"/>
      <c r="AL3013" s="216"/>
      <c r="AM3013" s="216"/>
      <c r="AP3013" s="216"/>
      <c r="AQ3013" s="216"/>
      <c r="AT3013" s="216"/>
      <c r="AU3013" s="216"/>
      <c r="AX3013" s="216"/>
      <c r="AY3013" s="216"/>
      <c r="BB3013" s="216"/>
      <c r="BC3013" s="216"/>
      <c r="BF3013" s="216"/>
      <c r="BG3013" s="216"/>
      <c r="BJ3013" s="216"/>
      <c r="BK3013" s="216"/>
      <c r="BN3013" s="216"/>
      <c r="BO3013" s="216"/>
      <c r="BR3013" s="216"/>
      <c r="BS3013" s="216"/>
      <c r="BV3013" s="216"/>
      <c r="BW3013" s="216"/>
      <c r="BZ3013" s="216"/>
      <c r="CA3013" s="216"/>
      <c r="CD3013" s="216"/>
      <c r="CE3013" s="216"/>
      <c r="CL3013" s="215"/>
      <c r="CO3013" s="215"/>
      <c r="CP3013" s="215"/>
      <c r="CT3013" s="86"/>
    </row>
    <row r="3014" spans="6:98">
      <c r="F3014" s="215"/>
      <c r="S3014" s="216"/>
      <c r="T3014" s="216"/>
      <c r="U3014" s="216"/>
      <c r="V3014" s="216"/>
      <c r="W3014" s="216"/>
      <c r="X3014" s="216"/>
      <c r="Y3014" s="216"/>
      <c r="Z3014" s="216"/>
      <c r="AA3014" s="216"/>
      <c r="AB3014" s="216"/>
      <c r="AC3014" s="216"/>
      <c r="AD3014" s="216"/>
      <c r="AH3014" s="216"/>
      <c r="AI3014" s="216"/>
      <c r="AL3014" s="216"/>
      <c r="AM3014" s="216"/>
      <c r="AP3014" s="216"/>
      <c r="AQ3014" s="216"/>
      <c r="AT3014" s="216"/>
      <c r="AU3014" s="216"/>
      <c r="AX3014" s="216"/>
      <c r="AY3014" s="216"/>
      <c r="BB3014" s="216"/>
      <c r="BC3014" s="216"/>
      <c r="BF3014" s="216"/>
      <c r="BG3014" s="216"/>
      <c r="BJ3014" s="216"/>
      <c r="BK3014" s="216"/>
      <c r="BN3014" s="216"/>
      <c r="BO3014" s="216"/>
      <c r="BR3014" s="216"/>
      <c r="BS3014" s="216"/>
      <c r="BV3014" s="216"/>
      <c r="BW3014" s="216"/>
      <c r="BZ3014" s="216"/>
      <c r="CA3014" s="216"/>
      <c r="CD3014" s="216"/>
      <c r="CE3014" s="216"/>
      <c r="CL3014" s="215"/>
      <c r="CO3014" s="215"/>
      <c r="CP3014" s="215"/>
      <c r="CT3014" s="86"/>
    </row>
    <row r="3015" spans="6:98">
      <c r="F3015" s="215"/>
      <c r="S3015" s="216"/>
      <c r="T3015" s="216"/>
      <c r="U3015" s="216"/>
      <c r="V3015" s="216"/>
      <c r="W3015" s="216"/>
      <c r="X3015" s="216"/>
      <c r="Y3015" s="216"/>
      <c r="Z3015" s="216"/>
      <c r="AA3015" s="216"/>
      <c r="AB3015" s="216"/>
      <c r="AC3015" s="216"/>
      <c r="AD3015" s="216"/>
      <c r="AH3015" s="216"/>
      <c r="AI3015" s="216"/>
      <c r="AL3015" s="216"/>
      <c r="AM3015" s="216"/>
      <c r="AP3015" s="216"/>
      <c r="AQ3015" s="216"/>
      <c r="AT3015" s="216"/>
      <c r="AU3015" s="216"/>
      <c r="AX3015" s="216"/>
      <c r="AY3015" s="216"/>
      <c r="BB3015" s="216"/>
      <c r="BC3015" s="216"/>
      <c r="BF3015" s="216"/>
      <c r="BG3015" s="216"/>
      <c r="BJ3015" s="216"/>
      <c r="BK3015" s="216"/>
      <c r="BN3015" s="216"/>
      <c r="BO3015" s="216"/>
      <c r="BR3015" s="216"/>
      <c r="BS3015" s="216"/>
      <c r="BV3015" s="216"/>
      <c r="BW3015" s="216"/>
      <c r="BZ3015" s="216"/>
      <c r="CA3015" s="216"/>
      <c r="CD3015" s="216"/>
      <c r="CE3015" s="216"/>
      <c r="CL3015" s="215"/>
      <c r="CO3015" s="215"/>
      <c r="CP3015" s="215"/>
      <c r="CT3015" s="86"/>
    </row>
    <row r="3016" spans="6:98">
      <c r="F3016" s="215"/>
      <c r="S3016" s="216"/>
      <c r="T3016" s="216"/>
      <c r="U3016" s="216"/>
      <c r="V3016" s="216"/>
      <c r="W3016" s="216"/>
      <c r="X3016" s="216"/>
      <c r="Y3016" s="216"/>
      <c r="Z3016" s="216"/>
      <c r="AA3016" s="216"/>
      <c r="AB3016" s="216"/>
      <c r="AC3016" s="216"/>
      <c r="AD3016" s="216"/>
      <c r="AH3016" s="216"/>
      <c r="AI3016" s="216"/>
      <c r="AL3016" s="216"/>
      <c r="AM3016" s="216"/>
      <c r="AP3016" s="216"/>
      <c r="AQ3016" s="216"/>
      <c r="AT3016" s="216"/>
      <c r="AU3016" s="216"/>
      <c r="AX3016" s="216"/>
      <c r="AY3016" s="216"/>
      <c r="BB3016" s="216"/>
      <c r="BC3016" s="216"/>
      <c r="BF3016" s="216"/>
      <c r="BG3016" s="216"/>
      <c r="BJ3016" s="216"/>
      <c r="BK3016" s="216"/>
      <c r="BN3016" s="216"/>
      <c r="BO3016" s="216"/>
      <c r="BR3016" s="216"/>
      <c r="BS3016" s="216"/>
      <c r="BV3016" s="216"/>
      <c r="BW3016" s="216"/>
      <c r="BZ3016" s="216"/>
      <c r="CA3016" s="216"/>
      <c r="CD3016" s="216"/>
      <c r="CE3016" s="216"/>
      <c r="CL3016" s="215"/>
      <c r="CO3016" s="215"/>
      <c r="CP3016" s="215"/>
      <c r="CT3016" s="86"/>
    </row>
    <row r="3017" spans="6:98">
      <c r="F3017" s="215"/>
      <c r="S3017" s="216"/>
      <c r="T3017" s="216"/>
      <c r="U3017" s="216"/>
      <c r="V3017" s="216"/>
      <c r="W3017" s="216"/>
      <c r="X3017" s="216"/>
      <c r="Y3017" s="216"/>
      <c r="Z3017" s="216"/>
      <c r="AA3017" s="216"/>
      <c r="AB3017" s="216"/>
      <c r="AC3017" s="216"/>
      <c r="AD3017" s="216"/>
      <c r="AH3017" s="216"/>
      <c r="AI3017" s="216"/>
      <c r="AL3017" s="216"/>
      <c r="AM3017" s="216"/>
      <c r="AP3017" s="216"/>
      <c r="AQ3017" s="216"/>
      <c r="AT3017" s="216"/>
      <c r="AU3017" s="216"/>
      <c r="AX3017" s="216"/>
      <c r="AY3017" s="216"/>
      <c r="BB3017" s="216"/>
      <c r="BC3017" s="216"/>
      <c r="BF3017" s="216"/>
      <c r="BG3017" s="216"/>
      <c r="BJ3017" s="216"/>
      <c r="BK3017" s="216"/>
      <c r="BN3017" s="216"/>
      <c r="BO3017" s="216"/>
      <c r="BR3017" s="216"/>
      <c r="BS3017" s="216"/>
      <c r="BV3017" s="216"/>
      <c r="BW3017" s="216"/>
      <c r="BZ3017" s="216"/>
      <c r="CA3017" s="216"/>
      <c r="CD3017" s="216"/>
      <c r="CE3017" s="216"/>
      <c r="CL3017" s="215"/>
      <c r="CO3017" s="215"/>
      <c r="CP3017" s="215"/>
      <c r="CT3017" s="86"/>
    </row>
    <row r="3018" spans="6:98">
      <c r="F3018" s="215"/>
      <c r="S3018" s="216"/>
      <c r="T3018" s="216"/>
      <c r="U3018" s="216"/>
      <c r="V3018" s="216"/>
      <c r="W3018" s="216"/>
      <c r="X3018" s="216"/>
      <c r="Y3018" s="216"/>
      <c r="Z3018" s="216"/>
      <c r="AA3018" s="216"/>
      <c r="AB3018" s="216"/>
      <c r="AC3018" s="216"/>
      <c r="AD3018" s="216"/>
      <c r="AH3018" s="216"/>
      <c r="AI3018" s="216"/>
      <c r="AL3018" s="216"/>
      <c r="AM3018" s="216"/>
      <c r="AP3018" s="216"/>
      <c r="AQ3018" s="216"/>
      <c r="AT3018" s="216"/>
      <c r="AU3018" s="216"/>
      <c r="AX3018" s="216"/>
      <c r="AY3018" s="216"/>
      <c r="BB3018" s="216"/>
      <c r="BC3018" s="216"/>
      <c r="BF3018" s="216"/>
      <c r="BG3018" s="216"/>
      <c r="BJ3018" s="216"/>
      <c r="BK3018" s="216"/>
      <c r="BN3018" s="216"/>
      <c r="BO3018" s="216"/>
      <c r="BR3018" s="216"/>
      <c r="BS3018" s="216"/>
      <c r="BV3018" s="216"/>
      <c r="BW3018" s="216"/>
      <c r="BZ3018" s="216"/>
      <c r="CA3018" s="216"/>
      <c r="CD3018" s="216"/>
      <c r="CE3018" s="216"/>
      <c r="CL3018" s="215"/>
      <c r="CO3018" s="215"/>
      <c r="CP3018" s="215"/>
      <c r="CT3018" s="86"/>
    </row>
    <row r="3019" spans="6:98">
      <c r="F3019" s="215"/>
      <c r="S3019" s="216"/>
      <c r="T3019" s="216"/>
      <c r="U3019" s="216"/>
      <c r="V3019" s="216"/>
      <c r="W3019" s="216"/>
      <c r="X3019" s="216"/>
      <c r="Y3019" s="216"/>
      <c r="Z3019" s="216"/>
      <c r="AA3019" s="216"/>
      <c r="AB3019" s="216"/>
      <c r="AC3019" s="216"/>
      <c r="AD3019" s="216"/>
      <c r="AH3019" s="216"/>
      <c r="AI3019" s="216"/>
      <c r="AL3019" s="216"/>
      <c r="AM3019" s="216"/>
      <c r="AP3019" s="216"/>
      <c r="AQ3019" s="216"/>
      <c r="AT3019" s="216"/>
      <c r="AU3019" s="216"/>
      <c r="AX3019" s="216"/>
      <c r="AY3019" s="216"/>
      <c r="BB3019" s="216"/>
      <c r="BC3019" s="216"/>
      <c r="BF3019" s="216"/>
      <c r="BG3019" s="216"/>
      <c r="BJ3019" s="216"/>
      <c r="BK3019" s="216"/>
      <c r="BN3019" s="216"/>
      <c r="BO3019" s="216"/>
      <c r="BR3019" s="216"/>
      <c r="BS3019" s="216"/>
      <c r="BV3019" s="216"/>
      <c r="BW3019" s="216"/>
      <c r="BZ3019" s="216"/>
      <c r="CA3019" s="216"/>
      <c r="CD3019" s="216"/>
      <c r="CE3019" s="216"/>
      <c r="CL3019" s="215"/>
      <c r="CO3019" s="215"/>
      <c r="CP3019" s="215"/>
      <c r="CT3019" s="86"/>
    </row>
    <row r="3020" spans="6:98">
      <c r="F3020" s="215"/>
      <c r="S3020" s="216"/>
      <c r="T3020" s="216"/>
      <c r="U3020" s="216"/>
      <c r="V3020" s="216"/>
      <c r="W3020" s="216"/>
      <c r="X3020" s="216"/>
      <c r="Y3020" s="216"/>
      <c r="Z3020" s="216"/>
      <c r="AA3020" s="216"/>
      <c r="AB3020" s="216"/>
      <c r="AC3020" s="216"/>
      <c r="AD3020" s="216"/>
      <c r="AH3020" s="216"/>
      <c r="AI3020" s="216"/>
      <c r="AL3020" s="216"/>
      <c r="AM3020" s="216"/>
      <c r="AP3020" s="216"/>
      <c r="AQ3020" s="216"/>
      <c r="AT3020" s="216"/>
      <c r="AU3020" s="216"/>
      <c r="AX3020" s="216"/>
      <c r="AY3020" s="216"/>
      <c r="BB3020" s="216"/>
      <c r="BC3020" s="216"/>
      <c r="BF3020" s="216"/>
      <c r="BG3020" s="216"/>
      <c r="BJ3020" s="216"/>
      <c r="BK3020" s="216"/>
      <c r="BN3020" s="216"/>
      <c r="BO3020" s="216"/>
      <c r="BR3020" s="216"/>
      <c r="BS3020" s="216"/>
      <c r="BV3020" s="216"/>
      <c r="BW3020" s="216"/>
      <c r="BZ3020" s="216"/>
      <c r="CA3020" s="216"/>
      <c r="CD3020" s="216"/>
      <c r="CE3020" s="216"/>
      <c r="CL3020" s="215"/>
      <c r="CO3020" s="215"/>
      <c r="CP3020" s="215"/>
      <c r="CT3020" s="86"/>
    </row>
    <row r="3021" spans="6:98">
      <c r="F3021" s="215"/>
      <c r="S3021" s="216"/>
      <c r="T3021" s="216"/>
      <c r="U3021" s="216"/>
      <c r="V3021" s="216"/>
      <c r="W3021" s="216"/>
      <c r="X3021" s="216"/>
      <c r="Y3021" s="216"/>
      <c r="Z3021" s="216"/>
      <c r="AA3021" s="216"/>
      <c r="AB3021" s="216"/>
      <c r="AC3021" s="216"/>
      <c r="AD3021" s="216"/>
      <c r="AH3021" s="216"/>
      <c r="AI3021" s="216"/>
      <c r="AL3021" s="216"/>
      <c r="AM3021" s="216"/>
      <c r="AP3021" s="216"/>
      <c r="AQ3021" s="216"/>
      <c r="AT3021" s="216"/>
      <c r="AU3021" s="216"/>
      <c r="AX3021" s="216"/>
      <c r="AY3021" s="216"/>
      <c r="BB3021" s="216"/>
      <c r="BC3021" s="216"/>
      <c r="BF3021" s="216"/>
      <c r="BG3021" s="216"/>
      <c r="BJ3021" s="216"/>
      <c r="BK3021" s="216"/>
      <c r="BN3021" s="216"/>
      <c r="BO3021" s="216"/>
      <c r="BR3021" s="216"/>
      <c r="BS3021" s="216"/>
      <c r="BV3021" s="216"/>
      <c r="BW3021" s="216"/>
      <c r="BZ3021" s="216"/>
      <c r="CA3021" s="216"/>
      <c r="CD3021" s="216"/>
      <c r="CE3021" s="216"/>
      <c r="CL3021" s="215"/>
      <c r="CO3021" s="215"/>
      <c r="CP3021" s="215"/>
      <c r="CT3021" s="86"/>
    </row>
    <row r="3022" spans="6:98">
      <c r="F3022" s="215"/>
      <c r="S3022" s="216"/>
      <c r="T3022" s="216"/>
      <c r="U3022" s="216"/>
      <c r="V3022" s="216"/>
      <c r="W3022" s="216"/>
      <c r="X3022" s="216"/>
      <c r="Y3022" s="216"/>
      <c r="Z3022" s="216"/>
      <c r="AA3022" s="216"/>
      <c r="AB3022" s="216"/>
      <c r="AC3022" s="216"/>
      <c r="AD3022" s="216"/>
      <c r="AH3022" s="216"/>
      <c r="AI3022" s="216"/>
      <c r="AL3022" s="216"/>
      <c r="AM3022" s="216"/>
      <c r="AP3022" s="216"/>
      <c r="AQ3022" s="216"/>
      <c r="AT3022" s="216"/>
      <c r="AU3022" s="216"/>
      <c r="AX3022" s="216"/>
      <c r="AY3022" s="216"/>
      <c r="BB3022" s="216"/>
      <c r="BC3022" s="216"/>
      <c r="BF3022" s="216"/>
      <c r="BG3022" s="216"/>
      <c r="BJ3022" s="216"/>
      <c r="BK3022" s="216"/>
      <c r="BN3022" s="216"/>
      <c r="BO3022" s="216"/>
      <c r="BR3022" s="216"/>
      <c r="BS3022" s="216"/>
      <c r="BV3022" s="216"/>
      <c r="BW3022" s="216"/>
      <c r="BZ3022" s="216"/>
      <c r="CA3022" s="216"/>
      <c r="CD3022" s="216"/>
      <c r="CE3022" s="216"/>
      <c r="CL3022" s="215"/>
      <c r="CO3022" s="215"/>
      <c r="CP3022" s="215"/>
      <c r="CT3022" s="86"/>
    </row>
    <row r="3023" spans="6:98">
      <c r="F3023" s="215"/>
      <c r="S3023" s="216"/>
      <c r="T3023" s="216"/>
      <c r="U3023" s="216"/>
      <c r="V3023" s="216"/>
      <c r="W3023" s="216"/>
      <c r="X3023" s="216"/>
      <c r="Y3023" s="216"/>
      <c r="Z3023" s="216"/>
      <c r="AA3023" s="216"/>
      <c r="AB3023" s="216"/>
      <c r="AC3023" s="216"/>
      <c r="AD3023" s="216"/>
      <c r="AH3023" s="216"/>
      <c r="AI3023" s="216"/>
      <c r="AL3023" s="216"/>
      <c r="AM3023" s="216"/>
      <c r="AP3023" s="216"/>
      <c r="AQ3023" s="216"/>
      <c r="AT3023" s="216"/>
      <c r="AU3023" s="216"/>
      <c r="AX3023" s="216"/>
      <c r="AY3023" s="216"/>
      <c r="BB3023" s="216"/>
      <c r="BC3023" s="216"/>
      <c r="BF3023" s="216"/>
      <c r="BG3023" s="216"/>
      <c r="BJ3023" s="216"/>
      <c r="BK3023" s="216"/>
      <c r="BN3023" s="216"/>
      <c r="BO3023" s="216"/>
      <c r="BR3023" s="216"/>
      <c r="BS3023" s="216"/>
      <c r="BV3023" s="216"/>
      <c r="BW3023" s="216"/>
      <c r="BZ3023" s="216"/>
      <c r="CA3023" s="216"/>
      <c r="CD3023" s="216"/>
      <c r="CE3023" s="216"/>
      <c r="CL3023" s="215"/>
      <c r="CO3023" s="215"/>
      <c r="CP3023" s="215"/>
      <c r="CT3023" s="86"/>
    </row>
    <row r="3024" spans="6:98">
      <c r="F3024" s="215"/>
      <c r="S3024" s="216"/>
      <c r="T3024" s="216"/>
      <c r="U3024" s="216"/>
      <c r="V3024" s="216"/>
      <c r="W3024" s="216"/>
      <c r="X3024" s="216"/>
      <c r="Y3024" s="216"/>
      <c r="Z3024" s="216"/>
      <c r="AA3024" s="216"/>
      <c r="AB3024" s="216"/>
      <c r="AC3024" s="216"/>
      <c r="AD3024" s="216"/>
      <c r="AH3024" s="216"/>
      <c r="AI3024" s="216"/>
      <c r="AL3024" s="216"/>
      <c r="AM3024" s="216"/>
      <c r="AP3024" s="216"/>
      <c r="AQ3024" s="216"/>
      <c r="AT3024" s="216"/>
      <c r="AU3024" s="216"/>
      <c r="AX3024" s="216"/>
      <c r="AY3024" s="216"/>
      <c r="BB3024" s="216"/>
      <c r="BC3024" s="216"/>
      <c r="BF3024" s="216"/>
      <c r="BG3024" s="216"/>
      <c r="BJ3024" s="216"/>
      <c r="BK3024" s="216"/>
      <c r="BN3024" s="216"/>
      <c r="BO3024" s="216"/>
      <c r="BR3024" s="216"/>
      <c r="BS3024" s="216"/>
      <c r="BV3024" s="216"/>
      <c r="BW3024" s="216"/>
      <c r="BZ3024" s="216"/>
      <c r="CA3024" s="216"/>
      <c r="CD3024" s="216"/>
      <c r="CE3024" s="216"/>
      <c r="CL3024" s="215"/>
      <c r="CO3024" s="215"/>
      <c r="CP3024" s="215"/>
      <c r="CT3024" s="86"/>
    </row>
    <row r="3025" spans="6:98">
      <c r="F3025" s="215"/>
      <c r="S3025" s="216"/>
      <c r="T3025" s="216"/>
      <c r="U3025" s="216"/>
      <c r="V3025" s="216"/>
      <c r="W3025" s="216"/>
      <c r="X3025" s="216"/>
      <c r="Y3025" s="216"/>
      <c r="Z3025" s="216"/>
      <c r="AA3025" s="216"/>
      <c r="AB3025" s="216"/>
      <c r="AC3025" s="216"/>
      <c r="AD3025" s="216"/>
      <c r="AH3025" s="216"/>
      <c r="AI3025" s="216"/>
      <c r="AL3025" s="216"/>
      <c r="AM3025" s="216"/>
      <c r="AP3025" s="216"/>
      <c r="AQ3025" s="216"/>
      <c r="AT3025" s="216"/>
      <c r="AU3025" s="216"/>
      <c r="AX3025" s="216"/>
      <c r="AY3025" s="216"/>
      <c r="BB3025" s="216"/>
      <c r="BC3025" s="216"/>
      <c r="BF3025" s="216"/>
      <c r="BG3025" s="216"/>
      <c r="BJ3025" s="216"/>
      <c r="BK3025" s="216"/>
      <c r="BN3025" s="216"/>
      <c r="BO3025" s="216"/>
      <c r="BR3025" s="216"/>
      <c r="BS3025" s="216"/>
      <c r="BV3025" s="216"/>
      <c r="BW3025" s="216"/>
      <c r="BZ3025" s="216"/>
      <c r="CA3025" s="216"/>
      <c r="CD3025" s="216"/>
      <c r="CE3025" s="216"/>
      <c r="CL3025" s="215"/>
      <c r="CO3025" s="215"/>
      <c r="CP3025" s="215"/>
      <c r="CT3025" s="86"/>
    </row>
    <row r="3026" spans="6:98">
      <c r="F3026" s="215"/>
      <c r="S3026" s="216"/>
      <c r="T3026" s="216"/>
      <c r="U3026" s="216"/>
      <c r="V3026" s="216"/>
      <c r="W3026" s="216"/>
      <c r="X3026" s="216"/>
      <c r="Y3026" s="216"/>
      <c r="Z3026" s="216"/>
      <c r="AA3026" s="216"/>
      <c r="AB3026" s="216"/>
      <c r="AC3026" s="216"/>
      <c r="AD3026" s="216"/>
      <c r="AH3026" s="216"/>
      <c r="AI3026" s="216"/>
      <c r="AL3026" s="216"/>
      <c r="AM3026" s="216"/>
      <c r="AP3026" s="216"/>
      <c r="AQ3026" s="216"/>
      <c r="AT3026" s="216"/>
      <c r="AU3026" s="216"/>
      <c r="AX3026" s="216"/>
      <c r="AY3026" s="216"/>
      <c r="BB3026" s="216"/>
      <c r="BC3026" s="216"/>
      <c r="BF3026" s="216"/>
      <c r="BG3026" s="216"/>
      <c r="BJ3026" s="216"/>
      <c r="BK3026" s="216"/>
      <c r="BN3026" s="216"/>
      <c r="BO3026" s="216"/>
      <c r="BR3026" s="216"/>
      <c r="BS3026" s="216"/>
      <c r="BV3026" s="216"/>
      <c r="BW3026" s="216"/>
      <c r="BZ3026" s="216"/>
      <c r="CA3026" s="216"/>
      <c r="CD3026" s="216"/>
      <c r="CE3026" s="216"/>
      <c r="CL3026" s="215"/>
      <c r="CO3026" s="215"/>
      <c r="CP3026" s="215"/>
      <c r="CT3026" s="86"/>
    </row>
    <row r="3027" spans="6:98">
      <c r="F3027" s="215"/>
      <c r="S3027" s="216"/>
      <c r="T3027" s="216"/>
      <c r="U3027" s="216"/>
      <c r="V3027" s="216"/>
      <c r="W3027" s="216"/>
      <c r="X3027" s="216"/>
      <c r="Y3027" s="216"/>
      <c r="Z3027" s="216"/>
      <c r="AA3027" s="216"/>
      <c r="AB3027" s="216"/>
      <c r="AC3027" s="216"/>
      <c r="AD3027" s="216"/>
      <c r="AH3027" s="216"/>
      <c r="AI3027" s="216"/>
      <c r="AL3027" s="216"/>
      <c r="AM3027" s="216"/>
      <c r="AP3027" s="216"/>
      <c r="AQ3027" s="216"/>
      <c r="AT3027" s="216"/>
      <c r="AU3027" s="216"/>
      <c r="AX3027" s="216"/>
      <c r="AY3027" s="216"/>
      <c r="BB3027" s="216"/>
      <c r="BC3027" s="216"/>
      <c r="BF3027" s="216"/>
      <c r="BG3027" s="216"/>
      <c r="BJ3027" s="216"/>
      <c r="BK3027" s="216"/>
      <c r="BN3027" s="216"/>
      <c r="BO3027" s="216"/>
      <c r="BR3027" s="216"/>
      <c r="BS3027" s="216"/>
      <c r="BV3027" s="216"/>
      <c r="BW3027" s="216"/>
      <c r="BZ3027" s="216"/>
      <c r="CA3027" s="216"/>
      <c r="CD3027" s="216"/>
      <c r="CE3027" s="216"/>
      <c r="CL3027" s="215"/>
      <c r="CO3027" s="215"/>
      <c r="CP3027" s="215"/>
      <c r="CT3027" s="86"/>
    </row>
    <row r="3028" spans="6:98">
      <c r="F3028" s="215"/>
      <c r="S3028" s="216"/>
      <c r="T3028" s="216"/>
      <c r="U3028" s="216"/>
      <c r="V3028" s="216"/>
      <c r="W3028" s="216"/>
      <c r="X3028" s="216"/>
      <c r="Y3028" s="216"/>
      <c r="Z3028" s="216"/>
      <c r="AA3028" s="216"/>
      <c r="AB3028" s="216"/>
      <c r="AC3028" s="216"/>
      <c r="AD3028" s="216"/>
      <c r="AH3028" s="216"/>
      <c r="AI3028" s="216"/>
      <c r="AL3028" s="216"/>
      <c r="AM3028" s="216"/>
      <c r="AP3028" s="216"/>
      <c r="AQ3028" s="216"/>
      <c r="AT3028" s="216"/>
      <c r="AU3028" s="216"/>
      <c r="AX3028" s="216"/>
      <c r="AY3028" s="216"/>
      <c r="BB3028" s="216"/>
      <c r="BC3028" s="216"/>
      <c r="BF3028" s="216"/>
      <c r="BG3028" s="216"/>
      <c r="BJ3028" s="216"/>
      <c r="BK3028" s="216"/>
      <c r="BN3028" s="216"/>
      <c r="BO3028" s="216"/>
      <c r="BR3028" s="216"/>
      <c r="BS3028" s="216"/>
      <c r="BV3028" s="216"/>
      <c r="BW3028" s="216"/>
      <c r="BZ3028" s="216"/>
      <c r="CA3028" s="216"/>
      <c r="CD3028" s="216"/>
      <c r="CE3028" s="216"/>
      <c r="CL3028" s="215"/>
      <c r="CO3028" s="215"/>
      <c r="CP3028" s="215"/>
      <c r="CT3028" s="86"/>
    </row>
    <row r="3029" spans="6:98">
      <c r="F3029" s="215"/>
      <c r="S3029" s="216"/>
      <c r="T3029" s="216"/>
      <c r="U3029" s="216"/>
      <c r="V3029" s="216"/>
      <c r="W3029" s="216"/>
      <c r="X3029" s="216"/>
      <c r="Y3029" s="216"/>
      <c r="Z3029" s="216"/>
      <c r="AA3029" s="216"/>
      <c r="AB3029" s="216"/>
      <c r="AC3029" s="216"/>
      <c r="AD3029" s="216"/>
      <c r="AH3029" s="216"/>
      <c r="AI3029" s="216"/>
      <c r="AL3029" s="216"/>
      <c r="AM3029" s="216"/>
      <c r="AP3029" s="216"/>
      <c r="AQ3029" s="216"/>
      <c r="AT3029" s="216"/>
      <c r="AU3029" s="216"/>
      <c r="AX3029" s="216"/>
      <c r="AY3029" s="216"/>
      <c r="BB3029" s="216"/>
      <c r="BC3029" s="216"/>
      <c r="BF3029" s="216"/>
      <c r="BG3029" s="216"/>
      <c r="BJ3029" s="216"/>
      <c r="BK3029" s="216"/>
      <c r="BN3029" s="216"/>
      <c r="BO3029" s="216"/>
      <c r="BR3029" s="216"/>
      <c r="BS3029" s="216"/>
      <c r="BV3029" s="216"/>
      <c r="BW3029" s="216"/>
      <c r="BZ3029" s="216"/>
      <c r="CA3029" s="216"/>
      <c r="CD3029" s="216"/>
      <c r="CE3029" s="216"/>
      <c r="CL3029" s="215"/>
      <c r="CO3029" s="215"/>
      <c r="CP3029" s="215"/>
      <c r="CT3029" s="86"/>
    </row>
    <row r="3030" spans="6:98">
      <c r="F3030" s="215"/>
      <c r="S3030" s="216"/>
      <c r="T3030" s="216"/>
      <c r="U3030" s="216"/>
      <c r="V3030" s="216"/>
      <c r="W3030" s="216"/>
      <c r="X3030" s="216"/>
      <c r="Y3030" s="216"/>
      <c r="Z3030" s="216"/>
      <c r="AA3030" s="216"/>
      <c r="AB3030" s="216"/>
      <c r="AC3030" s="216"/>
      <c r="AD3030" s="216"/>
      <c r="AH3030" s="216"/>
      <c r="AI3030" s="216"/>
      <c r="AL3030" s="216"/>
      <c r="AM3030" s="216"/>
      <c r="AP3030" s="216"/>
      <c r="AQ3030" s="216"/>
      <c r="AT3030" s="216"/>
      <c r="AU3030" s="216"/>
      <c r="AX3030" s="216"/>
      <c r="AY3030" s="216"/>
      <c r="BB3030" s="216"/>
      <c r="BC3030" s="216"/>
      <c r="BF3030" s="216"/>
      <c r="BG3030" s="216"/>
      <c r="BJ3030" s="216"/>
      <c r="BK3030" s="216"/>
      <c r="BN3030" s="216"/>
      <c r="BO3030" s="216"/>
      <c r="BR3030" s="216"/>
      <c r="BS3030" s="216"/>
      <c r="BV3030" s="216"/>
      <c r="BW3030" s="216"/>
      <c r="BZ3030" s="216"/>
      <c r="CA3030" s="216"/>
      <c r="CD3030" s="216"/>
      <c r="CE3030" s="216"/>
      <c r="CL3030" s="215"/>
      <c r="CO3030" s="215"/>
      <c r="CP3030" s="215"/>
      <c r="CT3030" s="86"/>
    </row>
    <row r="3031" spans="6:98">
      <c r="F3031" s="215"/>
      <c r="S3031" s="216"/>
      <c r="T3031" s="216"/>
      <c r="U3031" s="216"/>
      <c r="V3031" s="216"/>
      <c r="W3031" s="216"/>
      <c r="X3031" s="216"/>
      <c r="Y3031" s="216"/>
      <c r="Z3031" s="216"/>
      <c r="AA3031" s="216"/>
      <c r="AB3031" s="216"/>
      <c r="AC3031" s="216"/>
      <c r="AD3031" s="216"/>
      <c r="AH3031" s="216"/>
      <c r="AI3031" s="216"/>
      <c r="AL3031" s="216"/>
      <c r="AM3031" s="216"/>
      <c r="AP3031" s="216"/>
      <c r="AQ3031" s="216"/>
      <c r="AT3031" s="216"/>
      <c r="AU3031" s="216"/>
      <c r="AX3031" s="216"/>
      <c r="AY3031" s="216"/>
      <c r="BB3031" s="216"/>
      <c r="BC3031" s="216"/>
      <c r="BF3031" s="216"/>
      <c r="BG3031" s="216"/>
      <c r="BJ3031" s="216"/>
      <c r="BK3031" s="216"/>
      <c r="BN3031" s="216"/>
      <c r="BO3031" s="216"/>
      <c r="BR3031" s="216"/>
      <c r="BS3031" s="216"/>
      <c r="BV3031" s="216"/>
      <c r="BW3031" s="216"/>
      <c r="BZ3031" s="216"/>
      <c r="CA3031" s="216"/>
      <c r="CD3031" s="216"/>
      <c r="CE3031" s="216"/>
      <c r="CL3031" s="215"/>
      <c r="CO3031" s="215"/>
      <c r="CP3031" s="215"/>
      <c r="CT3031" s="86"/>
    </row>
    <row r="3032" spans="6:98">
      <c r="F3032" s="215"/>
      <c r="S3032" s="216"/>
      <c r="T3032" s="216"/>
      <c r="U3032" s="216"/>
      <c r="V3032" s="216"/>
      <c r="W3032" s="216"/>
      <c r="X3032" s="216"/>
      <c r="Y3032" s="216"/>
      <c r="Z3032" s="216"/>
      <c r="AA3032" s="216"/>
      <c r="AB3032" s="216"/>
      <c r="AC3032" s="216"/>
      <c r="AD3032" s="216"/>
      <c r="AH3032" s="216"/>
      <c r="AI3032" s="216"/>
      <c r="AL3032" s="216"/>
      <c r="AM3032" s="216"/>
      <c r="AP3032" s="216"/>
      <c r="AQ3032" s="216"/>
      <c r="AT3032" s="216"/>
      <c r="AU3032" s="216"/>
      <c r="AX3032" s="216"/>
      <c r="AY3032" s="216"/>
      <c r="BB3032" s="216"/>
      <c r="BC3032" s="216"/>
      <c r="BF3032" s="216"/>
      <c r="BG3032" s="216"/>
      <c r="BJ3032" s="216"/>
      <c r="BK3032" s="216"/>
      <c r="BN3032" s="216"/>
      <c r="BO3032" s="216"/>
      <c r="BR3032" s="216"/>
      <c r="BS3032" s="216"/>
      <c r="BV3032" s="216"/>
      <c r="BW3032" s="216"/>
      <c r="BZ3032" s="216"/>
      <c r="CA3032" s="216"/>
      <c r="CD3032" s="216"/>
      <c r="CE3032" s="216"/>
      <c r="CL3032" s="215"/>
      <c r="CO3032" s="215"/>
      <c r="CP3032" s="215"/>
      <c r="CT3032" s="86"/>
    </row>
    <row r="3033" spans="6:98">
      <c r="F3033" s="215"/>
      <c r="S3033" s="216"/>
      <c r="T3033" s="216"/>
      <c r="U3033" s="216"/>
      <c r="V3033" s="216"/>
      <c r="W3033" s="216"/>
      <c r="X3033" s="216"/>
      <c r="Y3033" s="216"/>
      <c r="Z3033" s="216"/>
      <c r="AA3033" s="216"/>
      <c r="AB3033" s="216"/>
      <c r="AC3033" s="216"/>
      <c r="AD3033" s="216"/>
      <c r="AH3033" s="216"/>
      <c r="AI3033" s="216"/>
      <c r="AL3033" s="216"/>
      <c r="AM3033" s="216"/>
      <c r="AP3033" s="216"/>
      <c r="AQ3033" s="216"/>
      <c r="AT3033" s="216"/>
      <c r="AU3033" s="216"/>
      <c r="AX3033" s="216"/>
      <c r="AY3033" s="216"/>
      <c r="BB3033" s="216"/>
      <c r="BC3033" s="216"/>
      <c r="BF3033" s="216"/>
      <c r="BG3033" s="216"/>
      <c r="BJ3033" s="216"/>
      <c r="BK3033" s="216"/>
      <c r="BN3033" s="216"/>
      <c r="BO3033" s="216"/>
      <c r="BR3033" s="216"/>
      <c r="BS3033" s="216"/>
      <c r="BV3033" s="216"/>
      <c r="BW3033" s="216"/>
      <c r="BZ3033" s="216"/>
      <c r="CA3033" s="216"/>
      <c r="CD3033" s="216"/>
      <c r="CE3033" s="216"/>
      <c r="CL3033" s="215"/>
      <c r="CO3033" s="215"/>
      <c r="CP3033" s="215"/>
      <c r="CT3033" s="86"/>
    </row>
    <row r="3034" spans="6:98">
      <c r="F3034" s="215"/>
      <c r="S3034" s="216"/>
      <c r="T3034" s="216"/>
      <c r="U3034" s="216"/>
      <c r="V3034" s="216"/>
      <c r="W3034" s="216"/>
      <c r="X3034" s="216"/>
      <c r="Y3034" s="216"/>
      <c r="Z3034" s="216"/>
      <c r="AA3034" s="216"/>
      <c r="AB3034" s="216"/>
      <c r="AC3034" s="216"/>
      <c r="AD3034" s="216"/>
      <c r="AH3034" s="216"/>
      <c r="AI3034" s="216"/>
      <c r="AL3034" s="216"/>
      <c r="AM3034" s="216"/>
      <c r="AP3034" s="216"/>
      <c r="AQ3034" s="216"/>
      <c r="AT3034" s="216"/>
      <c r="AU3034" s="216"/>
      <c r="AX3034" s="216"/>
      <c r="AY3034" s="216"/>
      <c r="BB3034" s="216"/>
      <c r="BC3034" s="216"/>
      <c r="BF3034" s="216"/>
      <c r="BG3034" s="216"/>
      <c r="BJ3034" s="216"/>
      <c r="BK3034" s="216"/>
      <c r="BN3034" s="216"/>
      <c r="BO3034" s="216"/>
      <c r="BR3034" s="216"/>
      <c r="BS3034" s="216"/>
      <c r="BV3034" s="216"/>
      <c r="BW3034" s="216"/>
      <c r="BZ3034" s="216"/>
      <c r="CA3034" s="216"/>
      <c r="CD3034" s="216"/>
      <c r="CE3034" s="216"/>
      <c r="CL3034" s="215"/>
      <c r="CO3034" s="215"/>
      <c r="CP3034" s="215"/>
      <c r="CT3034" s="86"/>
    </row>
    <row r="3035" spans="6:98">
      <c r="F3035" s="215"/>
      <c r="S3035" s="216"/>
      <c r="T3035" s="216"/>
      <c r="U3035" s="216"/>
      <c r="V3035" s="216"/>
      <c r="W3035" s="216"/>
      <c r="X3035" s="216"/>
      <c r="Y3035" s="216"/>
      <c r="Z3035" s="216"/>
      <c r="AA3035" s="216"/>
      <c r="AB3035" s="216"/>
      <c r="AC3035" s="216"/>
      <c r="AD3035" s="216"/>
      <c r="AH3035" s="216"/>
      <c r="AI3035" s="216"/>
      <c r="AL3035" s="216"/>
      <c r="AM3035" s="216"/>
      <c r="AP3035" s="216"/>
      <c r="AQ3035" s="216"/>
      <c r="AT3035" s="216"/>
      <c r="AU3035" s="216"/>
      <c r="AX3035" s="216"/>
      <c r="AY3035" s="216"/>
      <c r="BB3035" s="216"/>
      <c r="BC3035" s="216"/>
      <c r="BF3035" s="216"/>
      <c r="BG3035" s="216"/>
      <c r="BJ3035" s="216"/>
      <c r="BK3035" s="216"/>
      <c r="BN3035" s="216"/>
      <c r="BO3035" s="216"/>
      <c r="BR3035" s="216"/>
      <c r="BS3035" s="216"/>
      <c r="BV3035" s="216"/>
      <c r="BW3035" s="216"/>
      <c r="BZ3035" s="216"/>
      <c r="CA3035" s="216"/>
      <c r="CD3035" s="216"/>
      <c r="CE3035" s="216"/>
      <c r="CL3035" s="215"/>
      <c r="CO3035" s="215"/>
      <c r="CP3035" s="215"/>
      <c r="CT3035" s="86"/>
    </row>
    <row r="3036" spans="6:98">
      <c r="F3036" s="215"/>
      <c r="S3036" s="216"/>
      <c r="T3036" s="216"/>
      <c r="U3036" s="216"/>
      <c r="V3036" s="216"/>
      <c r="W3036" s="216"/>
      <c r="X3036" s="216"/>
      <c r="Y3036" s="216"/>
      <c r="Z3036" s="216"/>
      <c r="AA3036" s="216"/>
      <c r="AB3036" s="216"/>
      <c r="AC3036" s="216"/>
      <c r="AD3036" s="216"/>
      <c r="AH3036" s="216"/>
      <c r="AI3036" s="216"/>
      <c r="AL3036" s="216"/>
      <c r="AM3036" s="216"/>
      <c r="AP3036" s="216"/>
      <c r="AQ3036" s="216"/>
      <c r="AT3036" s="216"/>
      <c r="AU3036" s="216"/>
      <c r="AX3036" s="216"/>
      <c r="AY3036" s="216"/>
      <c r="BB3036" s="216"/>
      <c r="BC3036" s="216"/>
      <c r="BF3036" s="216"/>
      <c r="BG3036" s="216"/>
      <c r="BJ3036" s="216"/>
      <c r="BK3036" s="216"/>
      <c r="BN3036" s="216"/>
      <c r="BO3036" s="216"/>
      <c r="BR3036" s="216"/>
      <c r="BS3036" s="216"/>
      <c r="BV3036" s="216"/>
      <c r="BW3036" s="216"/>
      <c r="BZ3036" s="216"/>
      <c r="CA3036" s="216"/>
      <c r="CD3036" s="216"/>
      <c r="CE3036" s="216"/>
      <c r="CL3036" s="215"/>
      <c r="CO3036" s="215"/>
      <c r="CP3036" s="215"/>
      <c r="CT3036" s="86"/>
    </row>
    <row r="3037" spans="6:98">
      <c r="F3037" s="215"/>
      <c r="S3037" s="216"/>
      <c r="T3037" s="216"/>
      <c r="U3037" s="216"/>
      <c r="V3037" s="216"/>
      <c r="W3037" s="216"/>
      <c r="X3037" s="216"/>
      <c r="Y3037" s="216"/>
      <c r="Z3037" s="216"/>
      <c r="AA3037" s="216"/>
      <c r="AB3037" s="216"/>
      <c r="AC3037" s="216"/>
      <c r="AD3037" s="216"/>
      <c r="AH3037" s="216"/>
      <c r="AI3037" s="216"/>
      <c r="AL3037" s="216"/>
      <c r="AM3037" s="216"/>
      <c r="AP3037" s="216"/>
      <c r="AQ3037" s="216"/>
      <c r="AT3037" s="216"/>
      <c r="AU3037" s="216"/>
      <c r="AX3037" s="216"/>
      <c r="AY3037" s="216"/>
      <c r="BB3037" s="216"/>
      <c r="BC3037" s="216"/>
      <c r="BF3037" s="216"/>
      <c r="BG3037" s="216"/>
      <c r="BJ3037" s="216"/>
      <c r="BK3037" s="216"/>
      <c r="BN3037" s="216"/>
      <c r="BO3037" s="216"/>
      <c r="BR3037" s="216"/>
      <c r="BS3037" s="216"/>
      <c r="BV3037" s="216"/>
      <c r="BW3037" s="216"/>
      <c r="BZ3037" s="216"/>
      <c r="CA3037" s="216"/>
      <c r="CD3037" s="216"/>
      <c r="CE3037" s="216"/>
      <c r="CL3037" s="215"/>
      <c r="CO3037" s="215"/>
      <c r="CP3037" s="215"/>
      <c r="CT3037" s="86"/>
    </row>
    <row r="3038" spans="6:98">
      <c r="F3038" s="215"/>
      <c r="S3038" s="216"/>
      <c r="T3038" s="216"/>
      <c r="U3038" s="216"/>
      <c r="V3038" s="216"/>
      <c r="W3038" s="216"/>
      <c r="X3038" s="216"/>
      <c r="Y3038" s="216"/>
      <c r="Z3038" s="216"/>
      <c r="AA3038" s="216"/>
      <c r="AB3038" s="216"/>
      <c r="AC3038" s="216"/>
      <c r="AD3038" s="216"/>
      <c r="AH3038" s="216"/>
      <c r="AI3038" s="216"/>
      <c r="AL3038" s="216"/>
      <c r="AM3038" s="216"/>
      <c r="AP3038" s="216"/>
      <c r="AQ3038" s="216"/>
      <c r="AT3038" s="216"/>
      <c r="AU3038" s="216"/>
      <c r="AX3038" s="216"/>
      <c r="AY3038" s="216"/>
      <c r="BB3038" s="216"/>
      <c r="BC3038" s="216"/>
      <c r="BF3038" s="216"/>
      <c r="BG3038" s="216"/>
      <c r="BJ3038" s="216"/>
      <c r="BK3038" s="216"/>
      <c r="BN3038" s="216"/>
      <c r="BO3038" s="216"/>
      <c r="BR3038" s="216"/>
      <c r="BS3038" s="216"/>
      <c r="BV3038" s="216"/>
      <c r="BW3038" s="216"/>
      <c r="BZ3038" s="216"/>
      <c r="CA3038" s="216"/>
      <c r="CD3038" s="216"/>
      <c r="CE3038" s="216"/>
      <c r="CL3038" s="215"/>
      <c r="CO3038" s="215"/>
      <c r="CP3038" s="215"/>
      <c r="CT3038" s="86"/>
    </row>
    <row r="3039" spans="6:98">
      <c r="F3039" s="215"/>
      <c r="S3039" s="216"/>
      <c r="T3039" s="216"/>
      <c r="U3039" s="216"/>
      <c r="V3039" s="216"/>
      <c r="W3039" s="216"/>
      <c r="X3039" s="216"/>
      <c r="Y3039" s="216"/>
      <c r="Z3039" s="216"/>
      <c r="AA3039" s="216"/>
      <c r="AB3039" s="216"/>
      <c r="AC3039" s="216"/>
      <c r="AD3039" s="216"/>
      <c r="AH3039" s="216"/>
      <c r="AI3039" s="216"/>
      <c r="AL3039" s="216"/>
      <c r="AM3039" s="216"/>
      <c r="AP3039" s="216"/>
      <c r="AQ3039" s="216"/>
      <c r="AT3039" s="216"/>
      <c r="AU3039" s="216"/>
      <c r="AX3039" s="216"/>
      <c r="AY3039" s="216"/>
      <c r="BB3039" s="216"/>
      <c r="BC3039" s="216"/>
      <c r="BF3039" s="216"/>
      <c r="BG3039" s="216"/>
      <c r="BJ3039" s="216"/>
      <c r="BK3039" s="216"/>
      <c r="BN3039" s="216"/>
      <c r="BO3039" s="216"/>
      <c r="BR3039" s="216"/>
      <c r="BS3039" s="216"/>
      <c r="BV3039" s="216"/>
      <c r="BW3039" s="216"/>
      <c r="BZ3039" s="216"/>
      <c r="CA3039" s="216"/>
      <c r="CD3039" s="216"/>
      <c r="CE3039" s="216"/>
      <c r="CL3039" s="215"/>
      <c r="CO3039" s="215"/>
      <c r="CP3039" s="215"/>
      <c r="CT3039" s="86"/>
    </row>
    <row r="3040" spans="6:98">
      <c r="F3040" s="215"/>
      <c r="S3040" s="216"/>
      <c r="T3040" s="216"/>
      <c r="U3040" s="216"/>
      <c r="V3040" s="216"/>
      <c r="W3040" s="216"/>
      <c r="X3040" s="216"/>
      <c r="Y3040" s="216"/>
      <c r="Z3040" s="216"/>
      <c r="AA3040" s="216"/>
      <c r="AB3040" s="216"/>
      <c r="AC3040" s="216"/>
      <c r="AD3040" s="216"/>
      <c r="AH3040" s="216"/>
      <c r="AI3040" s="216"/>
      <c r="AL3040" s="216"/>
      <c r="AM3040" s="216"/>
      <c r="AP3040" s="216"/>
      <c r="AQ3040" s="216"/>
      <c r="AT3040" s="216"/>
      <c r="AU3040" s="216"/>
      <c r="AX3040" s="216"/>
      <c r="AY3040" s="216"/>
      <c r="BB3040" s="216"/>
      <c r="BC3040" s="216"/>
      <c r="BF3040" s="216"/>
      <c r="BG3040" s="216"/>
      <c r="BJ3040" s="216"/>
      <c r="BK3040" s="216"/>
      <c r="BN3040" s="216"/>
      <c r="BO3040" s="216"/>
      <c r="BR3040" s="216"/>
      <c r="BS3040" s="216"/>
      <c r="BV3040" s="216"/>
      <c r="BW3040" s="216"/>
      <c r="BZ3040" s="216"/>
      <c r="CA3040" s="216"/>
      <c r="CD3040" s="216"/>
      <c r="CE3040" s="216"/>
      <c r="CL3040" s="215"/>
      <c r="CO3040" s="215"/>
      <c r="CP3040" s="215"/>
      <c r="CT3040" s="86"/>
    </row>
    <row r="3041" spans="6:98">
      <c r="F3041" s="215"/>
      <c r="S3041" s="216"/>
      <c r="T3041" s="216"/>
      <c r="U3041" s="216"/>
      <c r="V3041" s="216"/>
      <c r="W3041" s="216"/>
      <c r="X3041" s="216"/>
      <c r="Y3041" s="216"/>
      <c r="Z3041" s="216"/>
      <c r="AA3041" s="216"/>
      <c r="AB3041" s="216"/>
      <c r="AC3041" s="216"/>
      <c r="AD3041" s="216"/>
      <c r="AH3041" s="216"/>
      <c r="AI3041" s="216"/>
      <c r="AL3041" s="216"/>
      <c r="AM3041" s="216"/>
      <c r="AP3041" s="216"/>
      <c r="AQ3041" s="216"/>
      <c r="AT3041" s="216"/>
      <c r="AU3041" s="216"/>
      <c r="AX3041" s="216"/>
      <c r="AY3041" s="216"/>
      <c r="BB3041" s="216"/>
      <c r="BC3041" s="216"/>
      <c r="BF3041" s="216"/>
      <c r="BG3041" s="216"/>
      <c r="BJ3041" s="216"/>
      <c r="BK3041" s="216"/>
      <c r="BN3041" s="216"/>
      <c r="BO3041" s="216"/>
      <c r="BR3041" s="216"/>
      <c r="BS3041" s="216"/>
      <c r="BV3041" s="216"/>
      <c r="BW3041" s="216"/>
      <c r="BZ3041" s="216"/>
      <c r="CA3041" s="216"/>
      <c r="CD3041" s="216"/>
      <c r="CE3041" s="216"/>
      <c r="CL3041" s="215"/>
      <c r="CO3041" s="215"/>
      <c r="CP3041" s="215"/>
      <c r="CT3041" s="86"/>
    </row>
    <row r="3042" spans="6:98">
      <c r="F3042" s="215"/>
      <c r="S3042" s="216"/>
      <c r="T3042" s="216"/>
      <c r="U3042" s="216"/>
      <c r="V3042" s="216"/>
      <c r="W3042" s="216"/>
      <c r="X3042" s="216"/>
      <c r="Y3042" s="216"/>
      <c r="Z3042" s="216"/>
      <c r="AA3042" s="216"/>
      <c r="AB3042" s="216"/>
      <c r="AC3042" s="216"/>
      <c r="AD3042" s="216"/>
      <c r="AH3042" s="216"/>
      <c r="AI3042" s="216"/>
      <c r="AL3042" s="216"/>
      <c r="AM3042" s="216"/>
      <c r="AP3042" s="216"/>
      <c r="AQ3042" s="216"/>
      <c r="AT3042" s="216"/>
      <c r="AU3042" s="216"/>
      <c r="AX3042" s="216"/>
      <c r="AY3042" s="216"/>
      <c r="BB3042" s="216"/>
      <c r="BC3042" s="216"/>
      <c r="BF3042" s="216"/>
      <c r="BG3042" s="216"/>
      <c r="BJ3042" s="216"/>
      <c r="BK3042" s="216"/>
      <c r="BN3042" s="216"/>
      <c r="BO3042" s="216"/>
      <c r="BR3042" s="216"/>
      <c r="BS3042" s="216"/>
      <c r="BV3042" s="216"/>
      <c r="BW3042" s="216"/>
      <c r="BZ3042" s="216"/>
      <c r="CA3042" s="216"/>
      <c r="CD3042" s="216"/>
      <c r="CE3042" s="216"/>
      <c r="CL3042" s="215"/>
      <c r="CO3042" s="215"/>
      <c r="CP3042" s="215"/>
      <c r="CT3042" s="86"/>
    </row>
    <row r="3043" spans="6:98">
      <c r="F3043" s="215"/>
      <c r="S3043" s="216"/>
      <c r="T3043" s="216"/>
      <c r="U3043" s="216"/>
      <c r="V3043" s="216"/>
      <c r="W3043" s="216"/>
      <c r="X3043" s="216"/>
      <c r="Y3043" s="216"/>
      <c r="Z3043" s="216"/>
      <c r="AA3043" s="216"/>
      <c r="AB3043" s="216"/>
      <c r="AC3043" s="216"/>
      <c r="AD3043" s="216"/>
      <c r="AH3043" s="216"/>
      <c r="AI3043" s="216"/>
      <c r="AL3043" s="216"/>
      <c r="AM3043" s="216"/>
      <c r="AP3043" s="216"/>
      <c r="AQ3043" s="216"/>
      <c r="AT3043" s="216"/>
      <c r="AU3043" s="216"/>
      <c r="AX3043" s="216"/>
      <c r="AY3043" s="216"/>
      <c r="BB3043" s="216"/>
      <c r="BC3043" s="216"/>
      <c r="BF3043" s="216"/>
      <c r="BG3043" s="216"/>
      <c r="BJ3043" s="216"/>
      <c r="BK3043" s="216"/>
      <c r="BN3043" s="216"/>
      <c r="BO3043" s="216"/>
      <c r="BR3043" s="216"/>
      <c r="BS3043" s="216"/>
      <c r="BV3043" s="216"/>
      <c r="BW3043" s="216"/>
      <c r="BZ3043" s="216"/>
      <c r="CA3043" s="216"/>
      <c r="CD3043" s="216"/>
      <c r="CE3043" s="216"/>
      <c r="CL3043" s="215"/>
      <c r="CO3043" s="215"/>
      <c r="CP3043" s="215"/>
      <c r="CT3043" s="86"/>
    </row>
    <row r="3044" spans="6:98">
      <c r="F3044" s="215"/>
      <c r="S3044" s="216"/>
      <c r="T3044" s="216"/>
      <c r="U3044" s="216"/>
      <c r="V3044" s="216"/>
      <c r="W3044" s="216"/>
      <c r="X3044" s="216"/>
      <c r="Y3044" s="216"/>
      <c r="Z3044" s="216"/>
      <c r="AA3044" s="216"/>
      <c r="AB3044" s="216"/>
      <c r="AC3044" s="216"/>
      <c r="AD3044" s="216"/>
      <c r="AH3044" s="216"/>
      <c r="AI3044" s="216"/>
      <c r="AL3044" s="216"/>
      <c r="AM3044" s="216"/>
      <c r="AP3044" s="216"/>
      <c r="AQ3044" s="216"/>
      <c r="AT3044" s="216"/>
      <c r="AU3044" s="216"/>
      <c r="AX3044" s="216"/>
      <c r="AY3044" s="216"/>
      <c r="BB3044" s="216"/>
      <c r="BC3044" s="216"/>
      <c r="BF3044" s="216"/>
      <c r="BG3044" s="216"/>
      <c r="BJ3044" s="216"/>
      <c r="BK3044" s="216"/>
      <c r="BN3044" s="216"/>
      <c r="BO3044" s="216"/>
      <c r="BR3044" s="216"/>
      <c r="BS3044" s="216"/>
      <c r="BV3044" s="216"/>
      <c r="BW3044" s="216"/>
      <c r="BZ3044" s="216"/>
      <c r="CA3044" s="216"/>
      <c r="CD3044" s="216"/>
      <c r="CE3044" s="216"/>
      <c r="CL3044" s="215"/>
      <c r="CO3044" s="215"/>
      <c r="CP3044" s="215"/>
      <c r="CT3044" s="86"/>
    </row>
    <row r="3045" spans="6:98">
      <c r="F3045" s="215"/>
      <c r="S3045" s="216"/>
      <c r="T3045" s="216"/>
      <c r="U3045" s="216"/>
      <c r="V3045" s="216"/>
      <c r="W3045" s="216"/>
      <c r="X3045" s="216"/>
      <c r="Y3045" s="216"/>
      <c r="Z3045" s="216"/>
      <c r="AA3045" s="216"/>
      <c r="AB3045" s="216"/>
      <c r="AC3045" s="216"/>
      <c r="AD3045" s="216"/>
      <c r="AH3045" s="216"/>
      <c r="AI3045" s="216"/>
      <c r="AL3045" s="216"/>
      <c r="AM3045" s="216"/>
      <c r="AP3045" s="216"/>
      <c r="AQ3045" s="216"/>
      <c r="AT3045" s="216"/>
      <c r="AU3045" s="216"/>
      <c r="AX3045" s="216"/>
      <c r="AY3045" s="216"/>
      <c r="BB3045" s="216"/>
      <c r="BC3045" s="216"/>
      <c r="BF3045" s="216"/>
      <c r="BG3045" s="216"/>
      <c r="BJ3045" s="216"/>
      <c r="BK3045" s="216"/>
      <c r="BN3045" s="216"/>
      <c r="BO3045" s="216"/>
      <c r="BR3045" s="216"/>
      <c r="BS3045" s="216"/>
      <c r="BV3045" s="216"/>
      <c r="BW3045" s="216"/>
      <c r="BZ3045" s="216"/>
      <c r="CA3045" s="216"/>
      <c r="CD3045" s="216"/>
      <c r="CE3045" s="216"/>
      <c r="CL3045" s="215"/>
      <c r="CO3045" s="215"/>
      <c r="CP3045" s="215"/>
      <c r="CT3045" s="86"/>
    </row>
    <row r="3046" spans="6:98">
      <c r="F3046" s="215"/>
      <c r="S3046" s="216"/>
      <c r="T3046" s="216"/>
      <c r="U3046" s="216"/>
      <c r="V3046" s="216"/>
      <c r="W3046" s="216"/>
      <c r="X3046" s="216"/>
      <c r="Y3046" s="216"/>
      <c r="Z3046" s="216"/>
      <c r="AA3046" s="216"/>
      <c r="AB3046" s="216"/>
      <c r="AC3046" s="216"/>
      <c r="AD3046" s="216"/>
      <c r="AH3046" s="216"/>
      <c r="AI3046" s="216"/>
      <c r="AL3046" s="216"/>
      <c r="AM3046" s="216"/>
      <c r="AP3046" s="216"/>
      <c r="AQ3046" s="216"/>
      <c r="AT3046" s="216"/>
      <c r="AU3046" s="216"/>
      <c r="AX3046" s="216"/>
      <c r="AY3046" s="216"/>
      <c r="BB3046" s="216"/>
      <c r="BC3046" s="216"/>
      <c r="BF3046" s="216"/>
      <c r="BG3046" s="216"/>
      <c r="BJ3046" s="216"/>
      <c r="BK3046" s="216"/>
      <c r="BN3046" s="216"/>
      <c r="BO3046" s="216"/>
      <c r="BR3046" s="216"/>
      <c r="BS3046" s="216"/>
      <c r="BV3046" s="216"/>
      <c r="BW3046" s="216"/>
      <c r="BZ3046" s="216"/>
      <c r="CA3046" s="216"/>
      <c r="CD3046" s="216"/>
      <c r="CE3046" s="216"/>
      <c r="CL3046" s="215"/>
      <c r="CO3046" s="215"/>
      <c r="CP3046" s="215"/>
      <c r="CT3046" s="86"/>
    </row>
    <row r="3047" spans="6:98">
      <c r="F3047" s="215"/>
      <c r="S3047" s="216"/>
      <c r="T3047" s="216"/>
      <c r="U3047" s="216"/>
      <c r="V3047" s="216"/>
      <c r="W3047" s="216"/>
      <c r="X3047" s="216"/>
      <c r="Y3047" s="216"/>
      <c r="Z3047" s="216"/>
      <c r="AA3047" s="216"/>
      <c r="AB3047" s="216"/>
      <c r="AC3047" s="216"/>
      <c r="AD3047" s="216"/>
      <c r="AH3047" s="216"/>
      <c r="AI3047" s="216"/>
      <c r="AL3047" s="216"/>
      <c r="AM3047" s="216"/>
      <c r="AP3047" s="216"/>
      <c r="AQ3047" s="216"/>
      <c r="AT3047" s="216"/>
      <c r="AU3047" s="216"/>
      <c r="AX3047" s="216"/>
      <c r="AY3047" s="216"/>
      <c r="BB3047" s="216"/>
      <c r="BC3047" s="216"/>
      <c r="BF3047" s="216"/>
      <c r="BG3047" s="216"/>
      <c r="BJ3047" s="216"/>
      <c r="BK3047" s="216"/>
      <c r="BN3047" s="216"/>
      <c r="BO3047" s="216"/>
      <c r="BR3047" s="216"/>
      <c r="BS3047" s="216"/>
      <c r="BV3047" s="216"/>
      <c r="BW3047" s="216"/>
      <c r="BZ3047" s="216"/>
      <c r="CA3047" s="216"/>
      <c r="CD3047" s="216"/>
      <c r="CE3047" s="216"/>
      <c r="CL3047" s="215"/>
      <c r="CO3047" s="215"/>
      <c r="CP3047" s="215"/>
      <c r="CT3047" s="86"/>
    </row>
    <row r="3048" spans="6:98">
      <c r="F3048" s="215"/>
      <c r="S3048" s="216"/>
      <c r="T3048" s="216"/>
      <c r="U3048" s="216"/>
      <c r="V3048" s="216"/>
      <c r="W3048" s="216"/>
      <c r="X3048" s="216"/>
      <c r="Y3048" s="216"/>
      <c r="Z3048" s="216"/>
      <c r="AA3048" s="216"/>
      <c r="AB3048" s="216"/>
      <c r="AC3048" s="216"/>
      <c r="AD3048" s="216"/>
      <c r="AH3048" s="216"/>
      <c r="AI3048" s="216"/>
      <c r="AL3048" s="216"/>
      <c r="AM3048" s="216"/>
      <c r="AP3048" s="216"/>
      <c r="AQ3048" s="216"/>
      <c r="AT3048" s="216"/>
      <c r="AU3048" s="216"/>
      <c r="AX3048" s="216"/>
      <c r="AY3048" s="216"/>
      <c r="BB3048" s="216"/>
      <c r="BC3048" s="216"/>
      <c r="BF3048" s="216"/>
      <c r="BG3048" s="216"/>
      <c r="BJ3048" s="216"/>
      <c r="BK3048" s="216"/>
      <c r="BN3048" s="216"/>
      <c r="BO3048" s="216"/>
      <c r="BR3048" s="216"/>
      <c r="BS3048" s="216"/>
      <c r="BV3048" s="216"/>
      <c r="BW3048" s="216"/>
      <c r="BZ3048" s="216"/>
      <c r="CA3048" s="216"/>
      <c r="CD3048" s="216"/>
      <c r="CE3048" s="216"/>
      <c r="CL3048" s="215"/>
      <c r="CO3048" s="215"/>
      <c r="CP3048" s="215"/>
      <c r="CT3048" s="86"/>
    </row>
    <row r="3049" spans="6:98">
      <c r="F3049" s="215"/>
      <c r="S3049" s="216"/>
      <c r="T3049" s="216"/>
      <c r="U3049" s="216"/>
      <c r="V3049" s="216"/>
      <c r="W3049" s="216"/>
      <c r="X3049" s="216"/>
      <c r="Y3049" s="216"/>
      <c r="Z3049" s="216"/>
      <c r="AA3049" s="216"/>
      <c r="AB3049" s="216"/>
      <c r="AC3049" s="216"/>
      <c r="AD3049" s="216"/>
      <c r="AH3049" s="216"/>
      <c r="AI3049" s="216"/>
      <c r="AL3049" s="216"/>
      <c r="AM3049" s="216"/>
      <c r="AP3049" s="216"/>
      <c r="AQ3049" s="216"/>
      <c r="AT3049" s="216"/>
      <c r="AU3049" s="216"/>
      <c r="AX3049" s="216"/>
      <c r="AY3049" s="216"/>
      <c r="BB3049" s="216"/>
      <c r="BC3049" s="216"/>
      <c r="BF3049" s="216"/>
      <c r="BG3049" s="216"/>
      <c r="BJ3049" s="216"/>
      <c r="BK3049" s="216"/>
      <c r="BN3049" s="216"/>
      <c r="BO3049" s="216"/>
      <c r="BR3049" s="216"/>
      <c r="BS3049" s="216"/>
      <c r="BV3049" s="216"/>
      <c r="BW3049" s="216"/>
      <c r="BZ3049" s="216"/>
      <c r="CA3049" s="216"/>
      <c r="CD3049" s="216"/>
      <c r="CE3049" s="216"/>
      <c r="CL3049" s="215"/>
      <c r="CO3049" s="215"/>
      <c r="CP3049" s="215"/>
      <c r="CT3049" s="86"/>
    </row>
    <row r="3050" spans="6:98">
      <c r="F3050" s="215"/>
      <c r="S3050" s="216"/>
      <c r="T3050" s="216"/>
      <c r="U3050" s="216"/>
      <c r="V3050" s="216"/>
      <c r="W3050" s="216"/>
      <c r="X3050" s="216"/>
      <c r="Y3050" s="216"/>
      <c r="Z3050" s="216"/>
      <c r="AA3050" s="216"/>
      <c r="AB3050" s="216"/>
      <c r="AC3050" s="216"/>
      <c r="AD3050" s="216"/>
      <c r="AH3050" s="216"/>
      <c r="AI3050" s="216"/>
      <c r="AL3050" s="216"/>
      <c r="AM3050" s="216"/>
      <c r="AP3050" s="216"/>
      <c r="AQ3050" s="216"/>
      <c r="AT3050" s="216"/>
      <c r="AU3050" s="216"/>
      <c r="AX3050" s="216"/>
      <c r="AY3050" s="216"/>
      <c r="BB3050" s="216"/>
      <c r="BC3050" s="216"/>
      <c r="BF3050" s="216"/>
      <c r="BG3050" s="216"/>
      <c r="BJ3050" s="216"/>
      <c r="BK3050" s="216"/>
      <c r="BN3050" s="216"/>
      <c r="BO3050" s="216"/>
      <c r="BR3050" s="216"/>
      <c r="BS3050" s="216"/>
      <c r="BV3050" s="216"/>
      <c r="BW3050" s="216"/>
      <c r="BZ3050" s="216"/>
      <c r="CA3050" s="216"/>
      <c r="CD3050" s="216"/>
      <c r="CE3050" s="216"/>
      <c r="CL3050" s="215"/>
      <c r="CO3050" s="215"/>
      <c r="CP3050" s="215"/>
      <c r="CT3050" s="86"/>
    </row>
    <row r="3051" spans="6:98">
      <c r="F3051" s="215"/>
      <c r="S3051" s="216"/>
      <c r="T3051" s="216"/>
      <c r="U3051" s="216"/>
      <c r="V3051" s="216"/>
      <c r="W3051" s="216"/>
      <c r="X3051" s="216"/>
      <c r="Y3051" s="216"/>
      <c r="Z3051" s="216"/>
      <c r="AA3051" s="216"/>
      <c r="AB3051" s="216"/>
      <c r="AC3051" s="216"/>
      <c r="AD3051" s="216"/>
      <c r="AH3051" s="216"/>
      <c r="AI3051" s="216"/>
      <c r="AL3051" s="216"/>
      <c r="AM3051" s="216"/>
      <c r="AP3051" s="216"/>
      <c r="AQ3051" s="216"/>
      <c r="AT3051" s="216"/>
      <c r="AU3051" s="216"/>
      <c r="AX3051" s="216"/>
      <c r="AY3051" s="216"/>
      <c r="BB3051" s="216"/>
      <c r="BC3051" s="216"/>
      <c r="BF3051" s="216"/>
      <c r="BG3051" s="216"/>
      <c r="BJ3051" s="216"/>
      <c r="BK3051" s="216"/>
      <c r="BN3051" s="216"/>
      <c r="BO3051" s="216"/>
      <c r="BR3051" s="216"/>
      <c r="BS3051" s="216"/>
      <c r="BV3051" s="216"/>
      <c r="BW3051" s="216"/>
      <c r="BZ3051" s="216"/>
      <c r="CA3051" s="216"/>
      <c r="CD3051" s="216"/>
      <c r="CE3051" s="216"/>
      <c r="CL3051" s="215"/>
      <c r="CO3051" s="215"/>
      <c r="CP3051" s="215"/>
      <c r="CT3051" s="86"/>
    </row>
    <row r="3052" spans="6:98">
      <c r="F3052" s="215"/>
      <c r="S3052" s="216"/>
      <c r="T3052" s="216"/>
      <c r="U3052" s="216"/>
      <c r="V3052" s="216"/>
      <c r="W3052" s="216"/>
      <c r="X3052" s="216"/>
      <c r="Y3052" s="216"/>
      <c r="Z3052" s="216"/>
      <c r="AA3052" s="216"/>
      <c r="AB3052" s="216"/>
      <c r="AC3052" s="216"/>
      <c r="AD3052" s="216"/>
      <c r="AH3052" s="216"/>
      <c r="AI3052" s="216"/>
      <c r="AL3052" s="216"/>
      <c r="AM3052" s="216"/>
      <c r="AP3052" s="216"/>
      <c r="AQ3052" s="216"/>
      <c r="AT3052" s="216"/>
      <c r="AU3052" s="216"/>
      <c r="AX3052" s="216"/>
      <c r="AY3052" s="216"/>
      <c r="BB3052" s="216"/>
      <c r="BC3052" s="216"/>
      <c r="BF3052" s="216"/>
      <c r="BG3052" s="216"/>
      <c r="BJ3052" s="216"/>
      <c r="BK3052" s="216"/>
      <c r="BN3052" s="216"/>
      <c r="BO3052" s="216"/>
      <c r="BR3052" s="216"/>
      <c r="BS3052" s="216"/>
      <c r="BV3052" s="216"/>
      <c r="BW3052" s="216"/>
      <c r="BZ3052" s="216"/>
      <c r="CA3052" s="216"/>
      <c r="CD3052" s="216"/>
      <c r="CE3052" s="216"/>
      <c r="CL3052" s="215"/>
      <c r="CO3052" s="215"/>
      <c r="CP3052" s="215"/>
      <c r="CT3052" s="86"/>
    </row>
    <row r="3053" spans="6:98">
      <c r="F3053" s="215"/>
      <c r="S3053" s="216"/>
      <c r="T3053" s="216"/>
      <c r="U3053" s="216"/>
      <c r="V3053" s="216"/>
      <c r="W3053" s="216"/>
      <c r="X3053" s="216"/>
      <c r="Y3053" s="216"/>
      <c r="Z3053" s="216"/>
      <c r="AA3053" s="216"/>
      <c r="AB3053" s="216"/>
      <c r="AC3053" s="216"/>
      <c r="AD3053" s="216"/>
      <c r="AH3053" s="216"/>
      <c r="AI3053" s="216"/>
      <c r="AL3053" s="216"/>
      <c r="AM3053" s="216"/>
      <c r="AP3053" s="216"/>
      <c r="AQ3053" s="216"/>
      <c r="AT3053" s="216"/>
      <c r="AU3053" s="216"/>
      <c r="AX3053" s="216"/>
      <c r="AY3053" s="216"/>
      <c r="BB3053" s="216"/>
      <c r="BC3053" s="216"/>
      <c r="BF3053" s="216"/>
      <c r="BG3053" s="216"/>
      <c r="BJ3053" s="216"/>
      <c r="BK3053" s="216"/>
      <c r="BN3053" s="216"/>
      <c r="BO3053" s="216"/>
      <c r="BR3053" s="216"/>
      <c r="BS3053" s="216"/>
      <c r="BV3053" s="216"/>
      <c r="BW3053" s="216"/>
      <c r="BZ3053" s="216"/>
      <c r="CA3053" s="216"/>
      <c r="CD3053" s="216"/>
      <c r="CE3053" s="216"/>
      <c r="CL3053" s="215"/>
      <c r="CO3053" s="215"/>
      <c r="CP3053" s="215"/>
      <c r="CT3053" s="86"/>
    </row>
    <row r="3054" spans="6:98">
      <c r="F3054" s="215"/>
      <c r="S3054" s="216"/>
      <c r="T3054" s="216"/>
      <c r="U3054" s="216"/>
      <c r="V3054" s="216"/>
      <c r="W3054" s="216"/>
      <c r="X3054" s="216"/>
      <c r="Y3054" s="216"/>
      <c r="Z3054" s="216"/>
      <c r="AA3054" s="216"/>
      <c r="AB3054" s="216"/>
      <c r="AC3054" s="216"/>
      <c r="AD3054" s="216"/>
      <c r="AH3054" s="216"/>
      <c r="AI3054" s="216"/>
      <c r="AL3054" s="216"/>
      <c r="AM3054" s="216"/>
      <c r="AP3054" s="216"/>
      <c r="AQ3054" s="216"/>
      <c r="AT3054" s="216"/>
      <c r="AU3054" s="216"/>
      <c r="AX3054" s="216"/>
      <c r="AY3054" s="216"/>
      <c r="BB3054" s="216"/>
      <c r="BC3054" s="216"/>
      <c r="BF3054" s="216"/>
      <c r="BG3054" s="216"/>
      <c r="BJ3054" s="216"/>
      <c r="BK3054" s="216"/>
      <c r="BN3054" s="216"/>
      <c r="BO3054" s="216"/>
      <c r="BR3054" s="216"/>
      <c r="BS3054" s="216"/>
      <c r="BV3054" s="216"/>
      <c r="BW3054" s="216"/>
      <c r="BZ3054" s="216"/>
      <c r="CA3054" s="216"/>
      <c r="CD3054" s="216"/>
      <c r="CE3054" s="216"/>
      <c r="CL3054" s="215"/>
      <c r="CO3054" s="215"/>
      <c r="CP3054" s="215"/>
      <c r="CT3054" s="86"/>
    </row>
    <row r="3055" spans="6:98">
      <c r="F3055" s="215"/>
      <c r="S3055" s="216"/>
      <c r="T3055" s="216"/>
      <c r="U3055" s="216"/>
      <c r="V3055" s="216"/>
      <c r="W3055" s="216"/>
      <c r="X3055" s="216"/>
      <c r="Y3055" s="216"/>
      <c r="Z3055" s="216"/>
      <c r="AA3055" s="216"/>
      <c r="AB3055" s="216"/>
      <c r="AC3055" s="216"/>
      <c r="AD3055" s="216"/>
      <c r="AH3055" s="216"/>
      <c r="AI3055" s="216"/>
      <c r="AL3055" s="216"/>
      <c r="AM3055" s="216"/>
      <c r="AP3055" s="216"/>
      <c r="AQ3055" s="216"/>
      <c r="AT3055" s="216"/>
      <c r="AU3055" s="216"/>
      <c r="AX3055" s="216"/>
      <c r="AY3055" s="216"/>
      <c r="BB3055" s="216"/>
      <c r="BC3055" s="216"/>
      <c r="BF3055" s="216"/>
      <c r="BG3055" s="216"/>
      <c r="BJ3055" s="216"/>
      <c r="BK3055" s="216"/>
      <c r="BN3055" s="216"/>
      <c r="BO3055" s="216"/>
      <c r="BR3055" s="216"/>
      <c r="BS3055" s="216"/>
      <c r="BV3055" s="216"/>
      <c r="BW3055" s="216"/>
      <c r="BZ3055" s="216"/>
      <c r="CA3055" s="216"/>
      <c r="CD3055" s="216"/>
      <c r="CE3055" s="216"/>
      <c r="CL3055" s="215"/>
      <c r="CO3055" s="215"/>
      <c r="CP3055" s="215"/>
      <c r="CT3055" s="86"/>
    </row>
    <row r="3056" spans="6:98">
      <c r="F3056" s="215"/>
      <c r="S3056" s="216"/>
      <c r="T3056" s="216"/>
      <c r="U3056" s="216"/>
      <c r="V3056" s="216"/>
      <c r="W3056" s="216"/>
      <c r="X3056" s="216"/>
      <c r="Y3056" s="216"/>
      <c r="Z3056" s="216"/>
      <c r="AA3056" s="216"/>
      <c r="AB3056" s="216"/>
      <c r="AC3056" s="216"/>
      <c r="AD3056" s="216"/>
      <c r="AH3056" s="216"/>
      <c r="AI3056" s="216"/>
      <c r="AL3056" s="216"/>
      <c r="AM3056" s="216"/>
      <c r="AP3056" s="216"/>
      <c r="AQ3056" s="216"/>
      <c r="AT3056" s="216"/>
      <c r="AU3056" s="216"/>
      <c r="AX3056" s="216"/>
      <c r="AY3056" s="216"/>
      <c r="BB3056" s="216"/>
      <c r="BC3056" s="216"/>
      <c r="BF3056" s="216"/>
      <c r="BG3056" s="216"/>
      <c r="BJ3056" s="216"/>
      <c r="BK3056" s="216"/>
      <c r="BN3056" s="216"/>
      <c r="BO3056" s="216"/>
      <c r="BR3056" s="216"/>
      <c r="BS3056" s="216"/>
      <c r="BV3056" s="216"/>
      <c r="BW3056" s="216"/>
      <c r="BZ3056" s="216"/>
      <c r="CA3056" s="216"/>
      <c r="CD3056" s="216"/>
      <c r="CE3056" s="216"/>
      <c r="CL3056" s="215"/>
      <c r="CO3056" s="215"/>
      <c r="CP3056" s="215"/>
      <c r="CT3056" s="86"/>
    </row>
    <row r="3057" spans="6:98">
      <c r="F3057" s="215"/>
      <c r="S3057" s="216"/>
      <c r="T3057" s="216"/>
      <c r="U3057" s="216"/>
      <c r="V3057" s="216"/>
      <c r="W3057" s="216"/>
      <c r="X3057" s="216"/>
      <c r="Y3057" s="216"/>
      <c r="Z3057" s="216"/>
      <c r="AA3057" s="216"/>
      <c r="AB3057" s="216"/>
      <c r="AC3057" s="216"/>
      <c r="AD3057" s="216"/>
      <c r="AH3057" s="216"/>
      <c r="AI3057" s="216"/>
      <c r="AL3057" s="216"/>
      <c r="AM3057" s="216"/>
      <c r="AP3057" s="216"/>
      <c r="AQ3057" s="216"/>
      <c r="AT3057" s="216"/>
      <c r="AU3057" s="216"/>
      <c r="AX3057" s="216"/>
      <c r="AY3057" s="216"/>
      <c r="BB3057" s="216"/>
      <c r="BC3057" s="216"/>
      <c r="BF3057" s="216"/>
      <c r="BG3057" s="216"/>
      <c r="BJ3057" s="216"/>
      <c r="BK3057" s="216"/>
      <c r="BN3057" s="216"/>
      <c r="BO3057" s="216"/>
      <c r="BR3057" s="216"/>
      <c r="BS3057" s="216"/>
      <c r="BV3057" s="216"/>
      <c r="BW3057" s="216"/>
      <c r="BZ3057" s="216"/>
      <c r="CA3057" s="216"/>
      <c r="CD3057" s="216"/>
      <c r="CE3057" s="216"/>
      <c r="CL3057" s="215"/>
      <c r="CO3057" s="215"/>
      <c r="CP3057" s="215"/>
      <c r="CT3057" s="86"/>
    </row>
    <row r="3058" spans="6:98">
      <c r="F3058" s="215"/>
      <c r="S3058" s="216"/>
      <c r="T3058" s="216"/>
      <c r="U3058" s="216"/>
      <c r="V3058" s="216"/>
      <c r="W3058" s="216"/>
      <c r="X3058" s="216"/>
      <c r="Y3058" s="216"/>
      <c r="Z3058" s="216"/>
      <c r="AA3058" s="216"/>
      <c r="AB3058" s="216"/>
      <c r="AC3058" s="216"/>
      <c r="AD3058" s="216"/>
      <c r="AH3058" s="216"/>
      <c r="AI3058" s="216"/>
      <c r="AL3058" s="216"/>
      <c r="AM3058" s="216"/>
      <c r="AP3058" s="216"/>
      <c r="AQ3058" s="216"/>
      <c r="AT3058" s="216"/>
      <c r="AU3058" s="216"/>
      <c r="AX3058" s="216"/>
      <c r="AY3058" s="216"/>
      <c r="BB3058" s="216"/>
      <c r="BC3058" s="216"/>
      <c r="BF3058" s="216"/>
      <c r="BG3058" s="216"/>
      <c r="BJ3058" s="216"/>
      <c r="BK3058" s="216"/>
      <c r="BN3058" s="216"/>
      <c r="BO3058" s="216"/>
      <c r="BR3058" s="216"/>
      <c r="BS3058" s="216"/>
      <c r="BV3058" s="216"/>
      <c r="BW3058" s="216"/>
      <c r="BZ3058" s="216"/>
      <c r="CA3058" s="216"/>
      <c r="CD3058" s="216"/>
      <c r="CE3058" s="216"/>
      <c r="CL3058" s="215"/>
      <c r="CO3058" s="215"/>
      <c r="CP3058" s="215"/>
      <c r="CT3058" s="86"/>
    </row>
    <row r="3059" spans="6:98">
      <c r="F3059" s="215"/>
      <c r="S3059" s="216"/>
      <c r="T3059" s="216"/>
      <c r="U3059" s="216"/>
      <c r="V3059" s="216"/>
      <c r="W3059" s="216"/>
      <c r="X3059" s="216"/>
      <c r="Y3059" s="216"/>
      <c r="Z3059" s="216"/>
      <c r="AA3059" s="216"/>
      <c r="AB3059" s="216"/>
      <c r="AC3059" s="216"/>
      <c r="AD3059" s="216"/>
      <c r="AH3059" s="216"/>
      <c r="AI3059" s="216"/>
      <c r="AL3059" s="216"/>
      <c r="AM3059" s="216"/>
      <c r="AP3059" s="216"/>
      <c r="AQ3059" s="216"/>
      <c r="AT3059" s="216"/>
      <c r="AU3059" s="216"/>
      <c r="AX3059" s="216"/>
      <c r="AY3059" s="216"/>
      <c r="BB3059" s="216"/>
      <c r="BC3059" s="216"/>
      <c r="BF3059" s="216"/>
      <c r="BG3059" s="216"/>
      <c r="BJ3059" s="216"/>
      <c r="BK3059" s="216"/>
      <c r="BN3059" s="216"/>
      <c r="BO3059" s="216"/>
      <c r="BR3059" s="216"/>
      <c r="BS3059" s="216"/>
      <c r="BV3059" s="216"/>
      <c r="BW3059" s="216"/>
      <c r="BZ3059" s="216"/>
      <c r="CA3059" s="216"/>
      <c r="CD3059" s="216"/>
      <c r="CE3059" s="216"/>
      <c r="CL3059" s="215"/>
      <c r="CO3059" s="215"/>
      <c r="CP3059" s="215"/>
      <c r="CT3059" s="86"/>
    </row>
    <row r="3060" spans="6:98">
      <c r="F3060" s="215"/>
      <c r="S3060" s="216"/>
      <c r="T3060" s="216"/>
      <c r="U3060" s="216"/>
      <c r="V3060" s="216"/>
      <c r="W3060" s="216"/>
      <c r="X3060" s="216"/>
      <c r="Y3060" s="216"/>
      <c r="Z3060" s="216"/>
      <c r="AA3060" s="216"/>
      <c r="AB3060" s="216"/>
      <c r="AC3060" s="216"/>
      <c r="AD3060" s="216"/>
      <c r="AH3060" s="216"/>
      <c r="AI3060" s="216"/>
      <c r="AL3060" s="216"/>
      <c r="AM3060" s="216"/>
      <c r="AP3060" s="216"/>
      <c r="AQ3060" s="216"/>
      <c r="AT3060" s="216"/>
      <c r="AU3060" s="216"/>
      <c r="AX3060" s="216"/>
      <c r="AY3060" s="216"/>
      <c r="BB3060" s="216"/>
      <c r="BC3060" s="216"/>
      <c r="BF3060" s="216"/>
      <c r="BG3060" s="216"/>
      <c r="BJ3060" s="216"/>
      <c r="BK3060" s="216"/>
      <c r="BN3060" s="216"/>
      <c r="BO3060" s="216"/>
      <c r="BR3060" s="216"/>
      <c r="BS3060" s="216"/>
      <c r="BV3060" s="216"/>
      <c r="BW3060" s="216"/>
      <c r="BZ3060" s="216"/>
      <c r="CA3060" s="216"/>
      <c r="CD3060" s="216"/>
      <c r="CE3060" s="216"/>
      <c r="CL3060" s="215"/>
      <c r="CO3060" s="215"/>
      <c r="CP3060" s="215"/>
      <c r="CT3060" s="86"/>
    </row>
    <row r="3061" spans="6:98">
      <c r="F3061" s="215"/>
      <c r="S3061" s="216"/>
      <c r="T3061" s="216"/>
      <c r="U3061" s="216"/>
      <c r="V3061" s="216"/>
      <c r="W3061" s="216"/>
      <c r="X3061" s="216"/>
      <c r="Y3061" s="216"/>
      <c r="Z3061" s="216"/>
      <c r="AA3061" s="216"/>
      <c r="AB3061" s="216"/>
      <c r="AC3061" s="216"/>
      <c r="AD3061" s="216"/>
      <c r="AH3061" s="216"/>
      <c r="AI3061" s="216"/>
      <c r="AL3061" s="216"/>
      <c r="AM3061" s="216"/>
      <c r="AP3061" s="216"/>
      <c r="AQ3061" s="216"/>
      <c r="AT3061" s="216"/>
      <c r="AU3061" s="216"/>
      <c r="AX3061" s="216"/>
      <c r="AY3061" s="216"/>
      <c r="BB3061" s="216"/>
      <c r="BC3061" s="216"/>
      <c r="BF3061" s="216"/>
      <c r="BG3061" s="216"/>
      <c r="BJ3061" s="216"/>
      <c r="BK3061" s="216"/>
      <c r="BN3061" s="216"/>
      <c r="BO3061" s="216"/>
      <c r="BR3061" s="216"/>
      <c r="BS3061" s="216"/>
      <c r="BV3061" s="216"/>
      <c r="BW3061" s="216"/>
      <c r="BZ3061" s="216"/>
      <c r="CA3061" s="216"/>
      <c r="CD3061" s="216"/>
      <c r="CE3061" s="216"/>
      <c r="CL3061" s="215"/>
      <c r="CO3061" s="215"/>
      <c r="CP3061" s="215"/>
      <c r="CT3061" s="86"/>
    </row>
    <row r="3062" spans="6:98">
      <c r="F3062" s="215"/>
      <c r="S3062" s="216"/>
      <c r="T3062" s="216"/>
      <c r="U3062" s="216"/>
      <c r="V3062" s="216"/>
      <c r="W3062" s="216"/>
      <c r="X3062" s="216"/>
      <c r="Y3062" s="216"/>
      <c r="Z3062" s="216"/>
      <c r="AA3062" s="216"/>
      <c r="AB3062" s="216"/>
      <c r="AC3062" s="216"/>
      <c r="AD3062" s="216"/>
      <c r="AH3062" s="216"/>
      <c r="AI3062" s="216"/>
      <c r="AL3062" s="216"/>
      <c r="AM3062" s="216"/>
      <c r="AP3062" s="216"/>
      <c r="AQ3062" s="216"/>
      <c r="AT3062" s="216"/>
      <c r="AU3062" s="216"/>
      <c r="AX3062" s="216"/>
      <c r="AY3062" s="216"/>
      <c r="BB3062" s="216"/>
      <c r="BC3062" s="216"/>
      <c r="BF3062" s="216"/>
      <c r="BG3062" s="216"/>
      <c r="BJ3062" s="216"/>
      <c r="BK3062" s="216"/>
      <c r="BN3062" s="216"/>
      <c r="BO3062" s="216"/>
      <c r="BR3062" s="216"/>
      <c r="BS3062" s="216"/>
      <c r="BV3062" s="216"/>
      <c r="BW3062" s="216"/>
      <c r="BZ3062" s="216"/>
      <c r="CA3062" s="216"/>
      <c r="CD3062" s="216"/>
      <c r="CE3062" s="216"/>
      <c r="CL3062" s="215"/>
      <c r="CO3062" s="215"/>
      <c r="CP3062" s="215"/>
      <c r="CT3062" s="86"/>
    </row>
    <row r="3063" spans="6:98">
      <c r="F3063" s="215"/>
      <c r="S3063" s="216"/>
      <c r="T3063" s="216"/>
      <c r="U3063" s="216"/>
      <c r="V3063" s="216"/>
      <c r="W3063" s="216"/>
      <c r="X3063" s="216"/>
      <c r="Y3063" s="216"/>
      <c r="Z3063" s="216"/>
      <c r="AA3063" s="216"/>
      <c r="AB3063" s="216"/>
      <c r="AC3063" s="216"/>
      <c r="AD3063" s="216"/>
      <c r="AH3063" s="216"/>
      <c r="AI3063" s="216"/>
      <c r="AL3063" s="216"/>
      <c r="AM3063" s="216"/>
      <c r="AP3063" s="216"/>
      <c r="AQ3063" s="216"/>
      <c r="AT3063" s="216"/>
      <c r="AU3063" s="216"/>
      <c r="AX3063" s="216"/>
      <c r="AY3063" s="216"/>
      <c r="BB3063" s="216"/>
      <c r="BC3063" s="216"/>
      <c r="BF3063" s="216"/>
      <c r="BG3063" s="216"/>
      <c r="BJ3063" s="216"/>
      <c r="BK3063" s="216"/>
      <c r="BN3063" s="216"/>
      <c r="BO3063" s="216"/>
      <c r="BR3063" s="216"/>
      <c r="BS3063" s="216"/>
      <c r="BV3063" s="216"/>
      <c r="BW3063" s="216"/>
      <c r="BZ3063" s="216"/>
      <c r="CA3063" s="216"/>
      <c r="CD3063" s="216"/>
      <c r="CE3063" s="216"/>
      <c r="CL3063" s="215"/>
      <c r="CO3063" s="215"/>
      <c r="CP3063" s="215"/>
      <c r="CT3063" s="86"/>
    </row>
    <row r="3064" spans="6:98">
      <c r="F3064" s="215"/>
      <c r="S3064" s="216"/>
      <c r="T3064" s="216"/>
      <c r="U3064" s="216"/>
      <c r="V3064" s="216"/>
      <c r="W3064" s="216"/>
      <c r="X3064" s="216"/>
      <c r="Y3064" s="216"/>
      <c r="Z3064" s="216"/>
      <c r="AA3064" s="216"/>
      <c r="AB3064" s="216"/>
      <c r="AC3064" s="216"/>
      <c r="AD3064" s="216"/>
      <c r="AH3064" s="216"/>
      <c r="AI3064" s="216"/>
      <c r="AL3064" s="216"/>
      <c r="AM3064" s="216"/>
      <c r="AP3064" s="216"/>
      <c r="AQ3064" s="216"/>
      <c r="AT3064" s="216"/>
      <c r="AU3064" s="216"/>
      <c r="AX3064" s="216"/>
      <c r="AY3064" s="216"/>
      <c r="BB3064" s="216"/>
      <c r="BC3064" s="216"/>
      <c r="BF3064" s="216"/>
      <c r="BG3064" s="216"/>
      <c r="BJ3064" s="216"/>
      <c r="BK3064" s="216"/>
      <c r="BN3064" s="216"/>
      <c r="BO3064" s="216"/>
      <c r="BR3064" s="216"/>
      <c r="BS3064" s="216"/>
      <c r="BV3064" s="216"/>
      <c r="BW3064" s="216"/>
      <c r="BZ3064" s="216"/>
      <c r="CA3064" s="216"/>
      <c r="CD3064" s="216"/>
      <c r="CE3064" s="216"/>
      <c r="CL3064" s="215"/>
      <c r="CO3064" s="215"/>
      <c r="CP3064" s="215"/>
      <c r="CT3064" s="86"/>
    </row>
    <row r="3065" spans="6:98">
      <c r="F3065" s="215"/>
      <c r="S3065" s="216"/>
      <c r="T3065" s="216"/>
      <c r="U3065" s="216"/>
      <c r="V3065" s="216"/>
      <c r="W3065" s="216"/>
      <c r="X3065" s="216"/>
      <c r="Y3065" s="216"/>
      <c r="Z3065" s="216"/>
      <c r="AA3065" s="216"/>
      <c r="AB3065" s="216"/>
      <c r="AC3065" s="216"/>
      <c r="AD3065" s="216"/>
      <c r="AH3065" s="216"/>
      <c r="AI3065" s="216"/>
      <c r="AL3065" s="216"/>
      <c r="AM3065" s="216"/>
      <c r="AP3065" s="216"/>
      <c r="AQ3065" s="216"/>
      <c r="AT3065" s="216"/>
      <c r="AU3065" s="216"/>
      <c r="AX3065" s="216"/>
      <c r="AY3065" s="216"/>
      <c r="BB3065" s="216"/>
      <c r="BC3065" s="216"/>
      <c r="BF3065" s="216"/>
      <c r="BG3065" s="216"/>
      <c r="BJ3065" s="216"/>
      <c r="BK3065" s="216"/>
      <c r="BN3065" s="216"/>
      <c r="BO3065" s="216"/>
      <c r="BR3065" s="216"/>
      <c r="BS3065" s="216"/>
      <c r="BV3065" s="216"/>
      <c r="BW3065" s="216"/>
      <c r="BZ3065" s="216"/>
      <c r="CA3065" s="216"/>
      <c r="CD3065" s="216"/>
      <c r="CE3065" s="216"/>
      <c r="CL3065" s="215"/>
      <c r="CO3065" s="215"/>
      <c r="CP3065" s="215"/>
      <c r="CT3065" s="86"/>
    </row>
    <row r="3066" spans="6:98">
      <c r="F3066" s="215"/>
      <c r="S3066" s="216"/>
      <c r="T3066" s="216"/>
      <c r="U3066" s="216"/>
      <c r="V3066" s="216"/>
      <c r="W3066" s="216"/>
      <c r="X3066" s="216"/>
      <c r="Y3066" s="216"/>
      <c r="Z3066" s="216"/>
      <c r="AA3066" s="216"/>
      <c r="AB3066" s="216"/>
      <c r="AC3066" s="216"/>
      <c r="AD3066" s="216"/>
      <c r="AH3066" s="216"/>
      <c r="AI3066" s="216"/>
      <c r="AL3066" s="216"/>
      <c r="AM3066" s="216"/>
      <c r="AP3066" s="216"/>
      <c r="AQ3066" s="216"/>
      <c r="AT3066" s="216"/>
      <c r="AU3066" s="216"/>
      <c r="AX3066" s="216"/>
      <c r="AY3066" s="216"/>
      <c r="BB3066" s="216"/>
      <c r="BC3066" s="216"/>
      <c r="BF3066" s="216"/>
      <c r="BG3066" s="216"/>
      <c r="BJ3066" s="216"/>
      <c r="BK3066" s="216"/>
      <c r="BN3066" s="216"/>
      <c r="BO3066" s="216"/>
      <c r="BR3066" s="216"/>
      <c r="BS3066" s="216"/>
      <c r="BV3066" s="216"/>
      <c r="BW3066" s="216"/>
      <c r="BZ3066" s="216"/>
      <c r="CA3066" s="216"/>
      <c r="CD3066" s="216"/>
      <c r="CE3066" s="216"/>
      <c r="CL3066" s="215"/>
      <c r="CO3066" s="215"/>
      <c r="CP3066" s="215"/>
      <c r="CT3066" s="86"/>
    </row>
    <row r="3067" spans="6:98">
      <c r="F3067" s="215"/>
      <c r="S3067" s="216"/>
      <c r="T3067" s="216"/>
      <c r="U3067" s="216"/>
      <c r="V3067" s="216"/>
      <c r="W3067" s="216"/>
      <c r="X3067" s="216"/>
      <c r="Y3067" s="216"/>
      <c r="Z3067" s="216"/>
      <c r="AA3067" s="216"/>
      <c r="AB3067" s="216"/>
      <c r="AC3067" s="216"/>
      <c r="AD3067" s="216"/>
      <c r="AH3067" s="216"/>
      <c r="AI3067" s="216"/>
      <c r="AL3067" s="216"/>
      <c r="AM3067" s="216"/>
      <c r="AP3067" s="216"/>
      <c r="AQ3067" s="216"/>
      <c r="AT3067" s="216"/>
      <c r="AU3067" s="216"/>
      <c r="AX3067" s="216"/>
      <c r="AY3067" s="216"/>
      <c r="BB3067" s="216"/>
      <c r="BC3067" s="216"/>
      <c r="BF3067" s="216"/>
      <c r="BG3067" s="216"/>
      <c r="BJ3067" s="216"/>
      <c r="BK3067" s="216"/>
      <c r="BN3067" s="216"/>
      <c r="BO3067" s="216"/>
      <c r="BR3067" s="216"/>
      <c r="BS3067" s="216"/>
      <c r="BV3067" s="216"/>
      <c r="BW3067" s="216"/>
      <c r="BZ3067" s="216"/>
      <c r="CA3067" s="216"/>
      <c r="CD3067" s="216"/>
      <c r="CE3067" s="216"/>
      <c r="CL3067" s="215"/>
      <c r="CO3067" s="215"/>
      <c r="CP3067" s="215"/>
      <c r="CT3067" s="86"/>
    </row>
    <row r="3068" spans="6:98">
      <c r="F3068" s="215"/>
      <c r="S3068" s="216"/>
      <c r="T3068" s="216"/>
      <c r="U3068" s="216"/>
      <c r="V3068" s="216"/>
      <c r="W3068" s="216"/>
      <c r="X3068" s="216"/>
      <c r="Y3068" s="216"/>
      <c r="Z3068" s="216"/>
      <c r="AA3068" s="216"/>
      <c r="AB3068" s="216"/>
      <c r="AC3068" s="216"/>
      <c r="AD3068" s="216"/>
      <c r="AH3068" s="216"/>
      <c r="AI3068" s="216"/>
      <c r="AL3068" s="216"/>
      <c r="AM3068" s="216"/>
      <c r="AP3068" s="216"/>
      <c r="AQ3068" s="216"/>
      <c r="AT3068" s="216"/>
      <c r="AU3068" s="216"/>
      <c r="AX3068" s="216"/>
      <c r="AY3068" s="216"/>
      <c r="BB3068" s="216"/>
      <c r="BC3068" s="216"/>
      <c r="BF3068" s="216"/>
      <c r="BG3068" s="216"/>
      <c r="BJ3068" s="216"/>
      <c r="BK3068" s="216"/>
      <c r="BN3068" s="216"/>
      <c r="BO3068" s="216"/>
      <c r="BR3068" s="216"/>
      <c r="BS3068" s="216"/>
      <c r="BV3068" s="216"/>
      <c r="BW3068" s="216"/>
      <c r="BZ3068" s="216"/>
      <c r="CA3068" s="216"/>
      <c r="CD3068" s="216"/>
      <c r="CE3068" s="216"/>
      <c r="CL3068" s="215"/>
      <c r="CO3068" s="215"/>
      <c r="CP3068" s="215"/>
      <c r="CT3068" s="86"/>
    </row>
    <row r="3069" spans="6:98">
      <c r="F3069" s="215"/>
      <c r="S3069" s="216"/>
      <c r="T3069" s="216"/>
      <c r="U3069" s="216"/>
      <c r="V3069" s="216"/>
      <c r="W3069" s="216"/>
      <c r="X3069" s="216"/>
      <c r="Y3069" s="216"/>
      <c r="Z3069" s="216"/>
      <c r="AA3069" s="216"/>
      <c r="AB3069" s="216"/>
      <c r="AC3069" s="216"/>
      <c r="AD3069" s="216"/>
      <c r="AH3069" s="216"/>
      <c r="AI3069" s="216"/>
      <c r="AL3069" s="216"/>
      <c r="AM3069" s="216"/>
      <c r="AP3069" s="216"/>
      <c r="AQ3069" s="216"/>
      <c r="AT3069" s="216"/>
      <c r="AU3069" s="216"/>
      <c r="AX3069" s="216"/>
      <c r="AY3069" s="216"/>
      <c r="BB3069" s="216"/>
      <c r="BC3069" s="216"/>
      <c r="BF3069" s="216"/>
      <c r="BG3069" s="216"/>
      <c r="BJ3069" s="216"/>
      <c r="BK3069" s="216"/>
      <c r="BN3069" s="216"/>
      <c r="BO3069" s="216"/>
      <c r="BR3069" s="216"/>
      <c r="BS3069" s="216"/>
      <c r="BV3069" s="216"/>
      <c r="BW3069" s="216"/>
      <c r="BZ3069" s="216"/>
      <c r="CA3069" s="216"/>
      <c r="CD3069" s="216"/>
      <c r="CE3069" s="216"/>
      <c r="CL3069" s="215"/>
      <c r="CO3069" s="215"/>
      <c r="CP3069" s="215"/>
      <c r="CT3069" s="86"/>
    </row>
    <row r="3070" spans="6:98">
      <c r="F3070" s="215"/>
      <c r="S3070" s="216"/>
      <c r="T3070" s="216"/>
      <c r="U3070" s="216"/>
      <c r="V3070" s="216"/>
      <c r="W3070" s="216"/>
      <c r="X3070" s="216"/>
      <c r="Y3070" s="216"/>
      <c r="Z3070" s="216"/>
      <c r="AA3070" s="216"/>
      <c r="AB3070" s="216"/>
      <c r="AC3070" s="216"/>
      <c r="AD3070" s="216"/>
      <c r="AH3070" s="216"/>
      <c r="AI3070" s="216"/>
      <c r="AL3070" s="216"/>
      <c r="AM3070" s="216"/>
      <c r="AP3070" s="216"/>
      <c r="AQ3070" s="216"/>
      <c r="AT3070" s="216"/>
      <c r="AU3070" s="216"/>
      <c r="AX3070" s="216"/>
      <c r="AY3070" s="216"/>
      <c r="BB3070" s="216"/>
      <c r="BC3070" s="216"/>
      <c r="BF3070" s="216"/>
      <c r="BG3070" s="216"/>
      <c r="BJ3070" s="216"/>
      <c r="BK3070" s="216"/>
      <c r="BN3070" s="216"/>
      <c r="BO3070" s="216"/>
      <c r="BR3070" s="216"/>
      <c r="BS3070" s="216"/>
      <c r="BV3070" s="216"/>
      <c r="BW3070" s="216"/>
      <c r="BZ3070" s="216"/>
      <c r="CA3070" s="216"/>
      <c r="CD3070" s="216"/>
      <c r="CE3070" s="216"/>
      <c r="CL3070" s="215"/>
      <c r="CO3070" s="215"/>
      <c r="CP3070" s="215"/>
      <c r="CT3070" s="86"/>
    </row>
    <row r="3071" spans="6:98">
      <c r="F3071" s="215"/>
      <c r="S3071" s="216"/>
      <c r="T3071" s="216"/>
      <c r="U3071" s="216"/>
      <c r="V3071" s="216"/>
      <c r="W3071" s="216"/>
      <c r="X3071" s="216"/>
      <c r="Y3071" s="216"/>
      <c r="Z3071" s="216"/>
      <c r="AA3071" s="216"/>
      <c r="AB3071" s="216"/>
      <c r="AC3071" s="216"/>
      <c r="AD3071" s="216"/>
      <c r="AH3071" s="216"/>
      <c r="AI3071" s="216"/>
      <c r="AL3071" s="216"/>
      <c r="AM3071" s="216"/>
      <c r="AP3071" s="216"/>
      <c r="AQ3071" s="216"/>
      <c r="AT3071" s="216"/>
      <c r="AU3071" s="216"/>
      <c r="AX3071" s="216"/>
      <c r="AY3071" s="216"/>
      <c r="BB3071" s="216"/>
      <c r="BC3071" s="216"/>
      <c r="BF3071" s="216"/>
      <c r="BG3071" s="216"/>
      <c r="BJ3071" s="216"/>
      <c r="BK3071" s="216"/>
      <c r="BN3071" s="216"/>
      <c r="BO3071" s="216"/>
      <c r="BR3071" s="216"/>
      <c r="BS3071" s="216"/>
      <c r="BV3071" s="216"/>
      <c r="BW3071" s="216"/>
      <c r="BZ3071" s="216"/>
      <c r="CA3071" s="216"/>
      <c r="CD3071" s="216"/>
      <c r="CE3071" s="216"/>
      <c r="CL3071" s="215"/>
      <c r="CO3071" s="215"/>
      <c r="CP3071" s="215"/>
      <c r="CT3071" s="86"/>
    </row>
    <row r="3072" spans="6:98">
      <c r="F3072" s="215"/>
      <c r="S3072" s="216"/>
      <c r="T3072" s="216"/>
      <c r="U3072" s="216"/>
      <c r="V3072" s="216"/>
      <c r="W3072" s="216"/>
      <c r="X3072" s="216"/>
      <c r="Y3072" s="216"/>
      <c r="Z3072" s="216"/>
      <c r="AA3072" s="216"/>
      <c r="AB3072" s="216"/>
      <c r="AC3072" s="216"/>
      <c r="AD3072" s="216"/>
      <c r="AH3072" s="216"/>
      <c r="AI3072" s="216"/>
      <c r="AL3072" s="216"/>
      <c r="AM3072" s="216"/>
      <c r="AP3072" s="216"/>
      <c r="AQ3072" s="216"/>
      <c r="AT3072" s="216"/>
      <c r="AU3072" s="216"/>
      <c r="AX3072" s="216"/>
      <c r="AY3072" s="216"/>
      <c r="BB3072" s="216"/>
      <c r="BC3072" s="216"/>
      <c r="BF3072" s="216"/>
      <c r="BG3072" s="216"/>
      <c r="BJ3072" s="216"/>
      <c r="BK3072" s="216"/>
      <c r="BN3072" s="216"/>
      <c r="BO3072" s="216"/>
      <c r="BR3072" s="216"/>
      <c r="BS3072" s="216"/>
      <c r="BV3072" s="216"/>
      <c r="BW3072" s="216"/>
      <c r="BZ3072" s="216"/>
      <c r="CA3072" s="216"/>
      <c r="CD3072" s="216"/>
      <c r="CE3072" s="216"/>
      <c r="CL3072" s="215"/>
      <c r="CO3072" s="215"/>
      <c r="CP3072" s="215"/>
      <c r="CT3072" s="86"/>
    </row>
    <row r="3073" spans="6:98">
      <c r="F3073" s="215"/>
      <c r="S3073" s="216"/>
      <c r="T3073" s="216"/>
      <c r="U3073" s="216"/>
      <c r="V3073" s="216"/>
      <c r="W3073" s="216"/>
      <c r="X3073" s="216"/>
      <c r="Y3073" s="216"/>
      <c r="Z3073" s="216"/>
      <c r="AA3073" s="216"/>
      <c r="AB3073" s="216"/>
      <c r="AC3073" s="216"/>
      <c r="AD3073" s="216"/>
      <c r="AH3073" s="216"/>
      <c r="AI3073" s="216"/>
      <c r="AL3073" s="216"/>
      <c r="AM3073" s="216"/>
      <c r="AP3073" s="216"/>
      <c r="AQ3073" s="216"/>
      <c r="AT3073" s="216"/>
      <c r="AU3073" s="216"/>
      <c r="AX3073" s="216"/>
      <c r="AY3073" s="216"/>
      <c r="BB3073" s="216"/>
      <c r="BC3073" s="216"/>
      <c r="BF3073" s="216"/>
      <c r="BG3073" s="216"/>
      <c r="BJ3073" s="216"/>
      <c r="BK3073" s="216"/>
      <c r="BN3073" s="216"/>
      <c r="BO3073" s="216"/>
      <c r="BR3073" s="216"/>
      <c r="BS3073" s="216"/>
      <c r="BV3073" s="216"/>
      <c r="BW3073" s="216"/>
      <c r="BZ3073" s="216"/>
      <c r="CA3073" s="216"/>
      <c r="CD3073" s="216"/>
      <c r="CE3073" s="216"/>
      <c r="CL3073" s="215"/>
      <c r="CO3073" s="215"/>
      <c r="CP3073" s="215"/>
      <c r="CT3073" s="86"/>
    </row>
    <row r="3074" spans="6:98">
      <c r="F3074" s="215"/>
      <c r="S3074" s="216"/>
      <c r="T3074" s="216"/>
      <c r="U3074" s="216"/>
      <c r="V3074" s="216"/>
      <c r="W3074" s="216"/>
      <c r="X3074" s="216"/>
      <c r="Y3074" s="216"/>
      <c r="Z3074" s="216"/>
      <c r="AA3074" s="216"/>
      <c r="AB3074" s="216"/>
      <c r="AC3074" s="216"/>
      <c r="AD3074" s="216"/>
      <c r="AH3074" s="216"/>
      <c r="AI3074" s="216"/>
      <c r="AL3074" s="216"/>
      <c r="AM3074" s="216"/>
      <c r="AP3074" s="216"/>
      <c r="AQ3074" s="216"/>
      <c r="AT3074" s="216"/>
      <c r="AU3074" s="216"/>
      <c r="AX3074" s="216"/>
      <c r="AY3074" s="216"/>
      <c r="BB3074" s="216"/>
      <c r="BC3074" s="216"/>
      <c r="BF3074" s="216"/>
      <c r="BG3074" s="216"/>
      <c r="BJ3074" s="216"/>
      <c r="BK3074" s="216"/>
      <c r="BN3074" s="216"/>
      <c r="BO3074" s="216"/>
      <c r="BR3074" s="216"/>
      <c r="BS3074" s="216"/>
      <c r="BV3074" s="216"/>
      <c r="BW3074" s="216"/>
      <c r="BZ3074" s="216"/>
      <c r="CA3074" s="216"/>
      <c r="CD3074" s="216"/>
      <c r="CE3074" s="216"/>
      <c r="CL3074" s="215"/>
      <c r="CO3074" s="215"/>
      <c r="CP3074" s="215"/>
      <c r="CT3074" s="86"/>
    </row>
    <row r="3075" spans="6:98">
      <c r="F3075" s="215"/>
      <c r="S3075" s="216"/>
      <c r="T3075" s="216"/>
      <c r="U3075" s="216"/>
      <c r="V3075" s="216"/>
      <c r="W3075" s="216"/>
      <c r="X3075" s="216"/>
      <c r="Y3075" s="216"/>
      <c r="Z3075" s="216"/>
      <c r="AA3075" s="216"/>
      <c r="AB3075" s="216"/>
      <c r="AC3075" s="216"/>
      <c r="AD3075" s="216"/>
      <c r="AH3075" s="216"/>
      <c r="AI3075" s="216"/>
      <c r="AL3075" s="216"/>
      <c r="AM3075" s="216"/>
      <c r="AP3075" s="216"/>
      <c r="AQ3075" s="216"/>
      <c r="AT3075" s="216"/>
      <c r="AU3075" s="216"/>
      <c r="AX3075" s="216"/>
      <c r="AY3075" s="216"/>
      <c r="BB3075" s="216"/>
      <c r="BC3075" s="216"/>
      <c r="BF3075" s="216"/>
      <c r="BG3075" s="216"/>
      <c r="BJ3075" s="216"/>
      <c r="BK3075" s="216"/>
      <c r="BN3075" s="216"/>
      <c r="BO3075" s="216"/>
      <c r="BR3075" s="216"/>
      <c r="BS3075" s="216"/>
      <c r="BV3075" s="216"/>
      <c r="BW3075" s="216"/>
      <c r="BZ3075" s="216"/>
      <c r="CA3075" s="216"/>
      <c r="CD3075" s="216"/>
      <c r="CE3075" s="216"/>
      <c r="CL3075" s="215"/>
      <c r="CO3075" s="215"/>
      <c r="CP3075" s="215"/>
      <c r="CT3075" s="86"/>
    </row>
    <row r="3076" spans="6:98">
      <c r="F3076" s="215"/>
      <c r="S3076" s="216"/>
      <c r="T3076" s="216"/>
      <c r="U3076" s="216"/>
      <c r="V3076" s="216"/>
      <c r="W3076" s="216"/>
      <c r="X3076" s="216"/>
      <c r="Y3076" s="216"/>
      <c r="Z3076" s="216"/>
      <c r="AA3076" s="216"/>
      <c r="AB3076" s="216"/>
      <c r="AC3076" s="216"/>
      <c r="AD3076" s="216"/>
      <c r="AH3076" s="216"/>
      <c r="AI3076" s="216"/>
      <c r="AL3076" s="216"/>
      <c r="AM3076" s="216"/>
      <c r="AP3076" s="216"/>
      <c r="AQ3076" s="216"/>
      <c r="AT3076" s="216"/>
      <c r="AU3076" s="216"/>
      <c r="AX3076" s="216"/>
      <c r="AY3076" s="216"/>
      <c r="BB3076" s="216"/>
      <c r="BC3076" s="216"/>
      <c r="BF3076" s="216"/>
      <c r="BG3076" s="216"/>
      <c r="BJ3076" s="216"/>
      <c r="BK3076" s="216"/>
      <c r="BN3076" s="216"/>
      <c r="BO3076" s="216"/>
      <c r="BR3076" s="216"/>
      <c r="BS3076" s="216"/>
      <c r="BV3076" s="216"/>
      <c r="BW3076" s="216"/>
      <c r="BZ3076" s="216"/>
      <c r="CA3076" s="216"/>
      <c r="CD3076" s="216"/>
      <c r="CE3076" s="216"/>
      <c r="CL3076" s="215"/>
      <c r="CO3076" s="215"/>
      <c r="CP3076" s="215"/>
      <c r="CT3076" s="86"/>
    </row>
    <row r="3077" spans="6:98">
      <c r="F3077" s="215"/>
      <c r="S3077" s="216"/>
      <c r="T3077" s="216"/>
      <c r="U3077" s="216"/>
      <c r="V3077" s="216"/>
      <c r="W3077" s="216"/>
      <c r="X3077" s="216"/>
      <c r="Y3077" s="216"/>
      <c r="Z3077" s="216"/>
      <c r="AA3077" s="216"/>
      <c r="AB3077" s="216"/>
      <c r="AC3077" s="216"/>
      <c r="AD3077" s="216"/>
      <c r="AH3077" s="216"/>
      <c r="AI3077" s="216"/>
      <c r="AL3077" s="216"/>
      <c r="AM3077" s="216"/>
      <c r="AP3077" s="216"/>
      <c r="AQ3077" s="216"/>
      <c r="AT3077" s="216"/>
      <c r="AU3077" s="216"/>
      <c r="AX3077" s="216"/>
      <c r="AY3077" s="216"/>
      <c r="BB3077" s="216"/>
      <c r="BC3077" s="216"/>
      <c r="BF3077" s="216"/>
      <c r="BG3077" s="216"/>
      <c r="BJ3077" s="216"/>
      <c r="BK3077" s="216"/>
      <c r="BN3077" s="216"/>
      <c r="BO3077" s="216"/>
      <c r="BR3077" s="216"/>
      <c r="BS3077" s="216"/>
      <c r="BV3077" s="216"/>
      <c r="BW3077" s="216"/>
      <c r="BZ3077" s="216"/>
      <c r="CA3077" s="216"/>
      <c r="CD3077" s="216"/>
      <c r="CE3077" s="216"/>
      <c r="CL3077" s="215"/>
      <c r="CO3077" s="215"/>
      <c r="CP3077" s="215"/>
      <c r="CT3077" s="86"/>
    </row>
    <row r="3078" spans="6:98">
      <c r="F3078" s="215"/>
      <c r="S3078" s="216"/>
      <c r="T3078" s="216"/>
      <c r="U3078" s="216"/>
      <c r="V3078" s="216"/>
      <c r="W3078" s="216"/>
      <c r="X3078" s="216"/>
      <c r="Y3078" s="216"/>
      <c r="Z3078" s="216"/>
      <c r="AA3078" s="216"/>
      <c r="AB3078" s="216"/>
      <c r="AC3078" s="216"/>
      <c r="AD3078" s="216"/>
      <c r="AH3078" s="216"/>
      <c r="AI3078" s="216"/>
      <c r="AL3078" s="216"/>
      <c r="AM3078" s="216"/>
      <c r="AP3078" s="216"/>
      <c r="AQ3078" s="216"/>
      <c r="AT3078" s="216"/>
      <c r="AU3078" s="216"/>
      <c r="AX3078" s="216"/>
      <c r="AY3078" s="216"/>
      <c r="BB3078" s="216"/>
      <c r="BC3078" s="216"/>
      <c r="BF3078" s="216"/>
      <c r="BG3078" s="216"/>
      <c r="BJ3078" s="216"/>
      <c r="BK3078" s="216"/>
      <c r="BN3078" s="216"/>
      <c r="BO3078" s="216"/>
      <c r="BR3078" s="216"/>
      <c r="BS3078" s="216"/>
      <c r="BV3078" s="216"/>
      <c r="BW3078" s="216"/>
      <c r="BZ3078" s="216"/>
      <c r="CA3078" s="216"/>
      <c r="CD3078" s="216"/>
      <c r="CE3078" s="216"/>
      <c r="CL3078" s="215"/>
      <c r="CO3078" s="215"/>
      <c r="CP3078" s="215"/>
      <c r="CT3078" s="86"/>
    </row>
    <row r="3079" spans="6:98">
      <c r="F3079" s="215"/>
      <c r="S3079" s="216"/>
      <c r="T3079" s="216"/>
      <c r="U3079" s="216"/>
      <c r="V3079" s="216"/>
      <c r="W3079" s="216"/>
      <c r="X3079" s="216"/>
      <c r="Y3079" s="216"/>
      <c r="Z3079" s="216"/>
      <c r="AA3079" s="216"/>
      <c r="AB3079" s="216"/>
      <c r="AC3079" s="216"/>
      <c r="AD3079" s="216"/>
      <c r="AH3079" s="216"/>
      <c r="AI3079" s="216"/>
      <c r="AL3079" s="216"/>
      <c r="AM3079" s="216"/>
      <c r="AP3079" s="216"/>
      <c r="AQ3079" s="216"/>
      <c r="AT3079" s="216"/>
      <c r="AU3079" s="216"/>
      <c r="AX3079" s="216"/>
      <c r="AY3079" s="216"/>
      <c r="BB3079" s="216"/>
      <c r="BC3079" s="216"/>
      <c r="BF3079" s="216"/>
      <c r="BG3079" s="216"/>
      <c r="BJ3079" s="216"/>
      <c r="BK3079" s="216"/>
      <c r="BN3079" s="216"/>
      <c r="BO3079" s="216"/>
      <c r="BR3079" s="216"/>
      <c r="BS3079" s="216"/>
      <c r="BV3079" s="216"/>
      <c r="BW3079" s="216"/>
      <c r="BZ3079" s="216"/>
      <c r="CA3079" s="216"/>
      <c r="CD3079" s="216"/>
      <c r="CE3079" s="216"/>
      <c r="CL3079" s="215"/>
      <c r="CO3079" s="215"/>
      <c r="CP3079" s="215"/>
      <c r="CT3079" s="86"/>
    </row>
    <row r="3080" spans="6:98">
      <c r="F3080" s="215"/>
      <c r="S3080" s="216"/>
      <c r="T3080" s="216"/>
      <c r="U3080" s="216"/>
      <c r="V3080" s="216"/>
      <c r="W3080" s="216"/>
      <c r="X3080" s="216"/>
      <c r="Y3080" s="216"/>
      <c r="Z3080" s="216"/>
      <c r="AA3080" s="216"/>
      <c r="AB3080" s="216"/>
      <c r="AC3080" s="216"/>
      <c r="AD3080" s="216"/>
      <c r="AH3080" s="216"/>
      <c r="AI3080" s="216"/>
      <c r="AL3080" s="216"/>
      <c r="AM3080" s="216"/>
      <c r="AP3080" s="216"/>
      <c r="AQ3080" s="216"/>
      <c r="AT3080" s="216"/>
      <c r="AU3080" s="216"/>
      <c r="AX3080" s="216"/>
      <c r="AY3080" s="216"/>
      <c r="BB3080" s="216"/>
      <c r="BC3080" s="216"/>
      <c r="BF3080" s="216"/>
      <c r="BG3080" s="216"/>
      <c r="BJ3080" s="216"/>
      <c r="BK3080" s="216"/>
      <c r="BN3080" s="216"/>
      <c r="BO3080" s="216"/>
      <c r="BR3080" s="216"/>
      <c r="BS3080" s="216"/>
      <c r="BV3080" s="216"/>
      <c r="BW3080" s="216"/>
      <c r="BZ3080" s="216"/>
      <c r="CA3080" s="216"/>
      <c r="CD3080" s="216"/>
      <c r="CE3080" s="216"/>
      <c r="CL3080" s="215"/>
      <c r="CO3080" s="215"/>
      <c r="CP3080" s="215"/>
      <c r="CT3080" s="86"/>
    </row>
    <row r="3081" spans="6:98">
      <c r="F3081" s="215"/>
      <c r="S3081" s="216"/>
      <c r="T3081" s="216"/>
      <c r="U3081" s="216"/>
      <c r="V3081" s="216"/>
      <c r="W3081" s="216"/>
      <c r="X3081" s="216"/>
      <c r="Y3081" s="216"/>
      <c r="Z3081" s="216"/>
      <c r="AA3081" s="216"/>
      <c r="AB3081" s="216"/>
      <c r="AC3081" s="216"/>
      <c r="AD3081" s="216"/>
      <c r="AH3081" s="216"/>
      <c r="AI3081" s="216"/>
      <c r="AL3081" s="216"/>
      <c r="AM3081" s="216"/>
      <c r="AP3081" s="216"/>
      <c r="AQ3081" s="216"/>
      <c r="AT3081" s="216"/>
      <c r="AU3081" s="216"/>
      <c r="AX3081" s="216"/>
      <c r="AY3081" s="216"/>
      <c r="BB3081" s="216"/>
      <c r="BC3081" s="216"/>
      <c r="BF3081" s="216"/>
      <c r="BG3081" s="216"/>
      <c r="BJ3081" s="216"/>
      <c r="BK3081" s="216"/>
      <c r="BN3081" s="216"/>
      <c r="BO3081" s="216"/>
      <c r="BR3081" s="216"/>
      <c r="BS3081" s="216"/>
      <c r="BV3081" s="216"/>
      <c r="BW3081" s="216"/>
      <c r="BZ3081" s="216"/>
      <c r="CA3081" s="216"/>
      <c r="CD3081" s="216"/>
      <c r="CE3081" s="216"/>
      <c r="CL3081" s="215"/>
      <c r="CO3081" s="215"/>
      <c r="CP3081" s="215"/>
      <c r="CT3081" s="86"/>
    </row>
    <row r="3082" spans="6:98">
      <c r="F3082" s="215"/>
      <c r="S3082" s="216"/>
      <c r="T3082" s="216"/>
      <c r="U3082" s="216"/>
      <c r="V3082" s="216"/>
      <c r="W3082" s="216"/>
      <c r="X3082" s="216"/>
      <c r="Y3082" s="216"/>
      <c r="Z3082" s="216"/>
      <c r="AA3082" s="216"/>
      <c r="AB3082" s="216"/>
      <c r="AC3082" s="216"/>
      <c r="AD3082" s="216"/>
      <c r="AH3082" s="216"/>
      <c r="AI3082" s="216"/>
      <c r="AL3082" s="216"/>
      <c r="AM3082" s="216"/>
      <c r="AP3082" s="216"/>
      <c r="AQ3082" s="216"/>
      <c r="AT3082" s="216"/>
      <c r="AU3082" s="216"/>
      <c r="AX3082" s="216"/>
      <c r="AY3082" s="216"/>
      <c r="BB3082" s="216"/>
      <c r="BC3082" s="216"/>
      <c r="BF3082" s="216"/>
      <c r="BG3082" s="216"/>
      <c r="BJ3082" s="216"/>
      <c r="BK3082" s="216"/>
      <c r="BN3082" s="216"/>
      <c r="BO3082" s="216"/>
      <c r="BR3082" s="216"/>
      <c r="BS3082" s="216"/>
      <c r="BV3082" s="216"/>
      <c r="BW3082" s="216"/>
      <c r="BZ3082" s="216"/>
      <c r="CA3082" s="216"/>
      <c r="CD3082" s="216"/>
      <c r="CE3082" s="216"/>
      <c r="CL3082" s="215"/>
      <c r="CO3082" s="215"/>
      <c r="CP3082" s="215"/>
      <c r="CT3082" s="86"/>
    </row>
    <row r="3083" spans="6:98">
      <c r="F3083" s="215"/>
      <c r="S3083" s="216"/>
      <c r="T3083" s="216"/>
      <c r="U3083" s="216"/>
      <c r="V3083" s="216"/>
      <c r="W3083" s="216"/>
      <c r="X3083" s="216"/>
      <c r="Y3083" s="216"/>
      <c r="Z3083" s="216"/>
      <c r="AA3083" s="216"/>
      <c r="AB3083" s="216"/>
      <c r="AC3083" s="216"/>
      <c r="AD3083" s="216"/>
      <c r="AH3083" s="216"/>
      <c r="AI3083" s="216"/>
      <c r="AL3083" s="216"/>
      <c r="AM3083" s="216"/>
      <c r="AP3083" s="216"/>
      <c r="AQ3083" s="216"/>
      <c r="AT3083" s="216"/>
      <c r="AU3083" s="216"/>
      <c r="AX3083" s="216"/>
      <c r="AY3083" s="216"/>
      <c r="BB3083" s="216"/>
      <c r="BC3083" s="216"/>
      <c r="BF3083" s="216"/>
      <c r="BG3083" s="216"/>
      <c r="BJ3083" s="216"/>
      <c r="BK3083" s="216"/>
      <c r="BN3083" s="216"/>
      <c r="BO3083" s="216"/>
      <c r="BR3083" s="216"/>
      <c r="BS3083" s="216"/>
      <c r="BV3083" s="216"/>
      <c r="BW3083" s="216"/>
      <c r="BZ3083" s="216"/>
      <c r="CA3083" s="216"/>
      <c r="CD3083" s="216"/>
      <c r="CE3083" s="216"/>
      <c r="CL3083" s="215"/>
      <c r="CO3083" s="215"/>
      <c r="CP3083" s="215"/>
      <c r="CT3083" s="86"/>
    </row>
    <row r="3084" spans="6:98">
      <c r="F3084" s="215"/>
      <c r="S3084" s="216"/>
      <c r="T3084" s="216"/>
      <c r="U3084" s="216"/>
      <c r="V3084" s="216"/>
      <c r="W3084" s="216"/>
      <c r="X3084" s="216"/>
      <c r="Y3084" s="216"/>
      <c r="Z3084" s="216"/>
      <c r="AA3084" s="216"/>
      <c r="AB3084" s="216"/>
      <c r="AC3084" s="216"/>
      <c r="AD3084" s="216"/>
      <c r="AH3084" s="216"/>
      <c r="AI3084" s="216"/>
      <c r="AL3084" s="216"/>
      <c r="AM3084" s="216"/>
      <c r="AP3084" s="216"/>
      <c r="AQ3084" s="216"/>
      <c r="AT3084" s="216"/>
      <c r="AU3084" s="216"/>
      <c r="AX3084" s="216"/>
      <c r="AY3084" s="216"/>
      <c r="BB3084" s="216"/>
      <c r="BC3084" s="216"/>
      <c r="BF3084" s="216"/>
      <c r="BG3084" s="216"/>
      <c r="BJ3084" s="216"/>
      <c r="BK3084" s="216"/>
      <c r="BN3084" s="216"/>
      <c r="BO3084" s="216"/>
      <c r="BR3084" s="216"/>
      <c r="BS3084" s="216"/>
      <c r="BV3084" s="216"/>
      <c r="BW3084" s="216"/>
      <c r="BZ3084" s="216"/>
      <c r="CA3084" s="216"/>
      <c r="CD3084" s="216"/>
      <c r="CE3084" s="216"/>
      <c r="CL3084" s="215"/>
      <c r="CO3084" s="215"/>
      <c r="CP3084" s="215"/>
      <c r="CT3084" s="86"/>
    </row>
    <row r="3085" spans="6:98">
      <c r="F3085" s="215"/>
      <c r="S3085" s="216"/>
      <c r="T3085" s="216"/>
      <c r="U3085" s="216"/>
      <c r="V3085" s="216"/>
      <c r="W3085" s="216"/>
      <c r="X3085" s="216"/>
      <c r="Y3085" s="216"/>
      <c r="Z3085" s="216"/>
      <c r="AA3085" s="216"/>
      <c r="AB3085" s="216"/>
      <c r="AC3085" s="216"/>
      <c r="AD3085" s="216"/>
      <c r="AH3085" s="216"/>
      <c r="AI3085" s="216"/>
      <c r="AL3085" s="216"/>
      <c r="AM3085" s="216"/>
      <c r="AP3085" s="216"/>
      <c r="AQ3085" s="216"/>
      <c r="AT3085" s="216"/>
      <c r="AU3085" s="216"/>
      <c r="AX3085" s="216"/>
      <c r="AY3085" s="216"/>
      <c r="BB3085" s="216"/>
      <c r="BC3085" s="216"/>
      <c r="BF3085" s="216"/>
      <c r="BG3085" s="216"/>
      <c r="BJ3085" s="216"/>
      <c r="BK3085" s="216"/>
      <c r="BN3085" s="216"/>
      <c r="BO3085" s="216"/>
      <c r="BR3085" s="216"/>
      <c r="BS3085" s="216"/>
      <c r="BV3085" s="216"/>
      <c r="BW3085" s="216"/>
      <c r="BZ3085" s="216"/>
      <c r="CA3085" s="216"/>
      <c r="CD3085" s="216"/>
      <c r="CE3085" s="216"/>
      <c r="CL3085" s="215"/>
      <c r="CO3085" s="215"/>
      <c r="CP3085" s="215"/>
      <c r="CT3085" s="86"/>
    </row>
    <row r="3086" spans="6:98">
      <c r="F3086" s="215"/>
      <c r="S3086" s="216"/>
      <c r="T3086" s="216"/>
      <c r="U3086" s="216"/>
      <c r="V3086" s="216"/>
      <c r="W3086" s="216"/>
      <c r="X3086" s="216"/>
      <c r="Y3086" s="216"/>
      <c r="Z3086" s="216"/>
      <c r="AA3086" s="216"/>
      <c r="AB3086" s="216"/>
      <c r="AC3086" s="216"/>
      <c r="AD3086" s="216"/>
      <c r="AH3086" s="216"/>
      <c r="AI3086" s="216"/>
      <c r="AL3086" s="216"/>
      <c r="AM3086" s="216"/>
      <c r="AP3086" s="216"/>
      <c r="AQ3086" s="216"/>
      <c r="AT3086" s="216"/>
      <c r="AU3086" s="216"/>
      <c r="AX3086" s="216"/>
      <c r="AY3086" s="216"/>
      <c r="BB3086" s="216"/>
      <c r="BC3086" s="216"/>
      <c r="BF3086" s="216"/>
      <c r="BG3086" s="216"/>
      <c r="BJ3086" s="216"/>
      <c r="BK3086" s="216"/>
      <c r="BN3086" s="216"/>
      <c r="BO3086" s="216"/>
      <c r="BR3086" s="216"/>
      <c r="BS3086" s="216"/>
      <c r="BV3086" s="216"/>
      <c r="BW3086" s="216"/>
      <c r="BZ3086" s="216"/>
      <c r="CA3086" s="216"/>
      <c r="CD3086" s="216"/>
      <c r="CE3086" s="216"/>
      <c r="CL3086" s="215"/>
      <c r="CO3086" s="215"/>
      <c r="CP3086" s="215"/>
      <c r="CT3086" s="86"/>
    </row>
    <row r="3087" spans="6:98">
      <c r="F3087" s="215"/>
      <c r="S3087" s="216"/>
      <c r="T3087" s="216"/>
      <c r="U3087" s="216"/>
      <c r="V3087" s="216"/>
      <c r="W3087" s="216"/>
      <c r="X3087" s="216"/>
      <c r="Y3087" s="216"/>
      <c r="Z3087" s="216"/>
      <c r="AA3087" s="216"/>
      <c r="AB3087" s="216"/>
      <c r="AC3087" s="216"/>
      <c r="AD3087" s="216"/>
      <c r="AH3087" s="216"/>
      <c r="AI3087" s="216"/>
      <c r="AL3087" s="216"/>
      <c r="AM3087" s="216"/>
      <c r="AP3087" s="216"/>
      <c r="AQ3087" s="216"/>
      <c r="AT3087" s="216"/>
      <c r="AU3087" s="216"/>
      <c r="AX3087" s="216"/>
      <c r="AY3087" s="216"/>
      <c r="BB3087" s="216"/>
      <c r="BC3087" s="216"/>
      <c r="BF3087" s="216"/>
      <c r="BG3087" s="216"/>
      <c r="BJ3087" s="216"/>
      <c r="BK3087" s="216"/>
      <c r="BN3087" s="216"/>
      <c r="BO3087" s="216"/>
      <c r="BR3087" s="216"/>
      <c r="BS3087" s="216"/>
      <c r="BV3087" s="216"/>
      <c r="BW3087" s="216"/>
      <c r="BZ3087" s="216"/>
      <c r="CA3087" s="216"/>
      <c r="CD3087" s="216"/>
      <c r="CE3087" s="216"/>
      <c r="CL3087" s="215"/>
      <c r="CO3087" s="215"/>
      <c r="CP3087" s="215"/>
      <c r="CT3087" s="86"/>
    </row>
    <row r="3088" spans="6:98">
      <c r="F3088" s="215"/>
      <c r="S3088" s="216"/>
      <c r="T3088" s="216"/>
      <c r="U3088" s="216"/>
      <c r="V3088" s="216"/>
      <c r="W3088" s="216"/>
      <c r="X3088" s="216"/>
      <c r="Y3088" s="216"/>
      <c r="Z3088" s="216"/>
      <c r="AA3088" s="216"/>
      <c r="AB3088" s="216"/>
      <c r="AC3088" s="216"/>
      <c r="AD3088" s="216"/>
      <c r="AH3088" s="216"/>
      <c r="AI3088" s="216"/>
      <c r="AL3088" s="216"/>
      <c r="AM3088" s="216"/>
      <c r="AP3088" s="216"/>
      <c r="AQ3088" s="216"/>
      <c r="AT3088" s="216"/>
      <c r="AU3088" s="216"/>
      <c r="AX3088" s="216"/>
      <c r="AY3088" s="216"/>
      <c r="BB3088" s="216"/>
      <c r="BC3088" s="216"/>
      <c r="BF3088" s="216"/>
      <c r="BG3088" s="216"/>
      <c r="BJ3088" s="216"/>
      <c r="BK3088" s="216"/>
      <c r="BN3088" s="216"/>
      <c r="BO3088" s="216"/>
      <c r="BR3088" s="216"/>
      <c r="BS3088" s="216"/>
      <c r="BV3088" s="216"/>
      <c r="BW3088" s="216"/>
      <c r="BZ3088" s="216"/>
      <c r="CA3088" s="216"/>
      <c r="CD3088" s="216"/>
      <c r="CE3088" s="216"/>
      <c r="CL3088" s="215"/>
      <c r="CO3088" s="215"/>
      <c r="CP3088" s="215"/>
      <c r="CT3088" s="86"/>
    </row>
    <row r="3089" spans="6:98">
      <c r="F3089" s="215"/>
      <c r="S3089" s="216"/>
      <c r="T3089" s="216"/>
      <c r="U3089" s="216"/>
      <c r="V3089" s="216"/>
      <c r="W3089" s="216"/>
      <c r="X3089" s="216"/>
      <c r="Y3089" s="216"/>
      <c r="Z3089" s="216"/>
      <c r="AA3089" s="216"/>
      <c r="AB3089" s="216"/>
      <c r="AC3089" s="216"/>
      <c r="AD3089" s="216"/>
      <c r="AH3089" s="216"/>
      <c r="AI3089" s="216"/>
      <c r="AL3089" s="216"/>
      <c r="AM3089" s="216"/>
      <c r="AP3089" s="216"/>
      <c r="AQ3089" s="216"/>
      <c r="AT3089" s="216"/>
      <c r="AU3089" s="216"/>
      <c r="AX3089" s="216"/>
      <c r="AY3089" s="216"/>
      <c r="BB3089" s="216"/>
      <c r="BC3089" s="216"/>
      <c r="BF3089" s="216"/>
      <c r="BG3089" s="216"/>
      <c r="BJ3089" s="216"/>
      <c r="BK3089" s="216"/>
      <c r="BN3089" s="216"/>
      <c r="BO3089" s="216"/>
      <c r="BR3089" s="216"/>
      <c r="BS3089" s="216"/>
      <c r="BV3089" s="216"/>
      <c r="BW3089" s="216"/>
      <c r="BZ3089" s="216"/>
      <c r="CA3089" s="216"/>
      <c r="CD3089" s="216"/>
      <c r="CE3089" s="216"/>
      <c r="CL3089" s="215"/>
      <c r="CO3089" s="215"/>
      <c r="CP3089" s="215"/>
      <c r="CT3089" s="86"/>
    </row>
    <row r="3090" spans="6:98">
      <c r="F3090" s="215"/>
      <c r="S3090" s="216"/>
      <c r="T3090" s="216"/>
      <c r="U3090" s="216"/>
      <c r="V3090" s="216"/>
      <c r="W3090" s="216"/>
      <c r="X3090" s="216"/>
      <c r="Y3090" s="216"/>
      <c r="Z3090" s="216"/>
      <c r="AA3090" s="216"/>
      <c r="AB3090" s="216"/>
      <c r="AC3090" s="216"/>
      <c r="AD3090" s="216"/>
      <c r="AH3090" s="216"/>
      <c r="AI3090" s="216"/>
      <c r="AL3090" s="216"/>
      <c r="AM3090" s="216"/>
      <c r="AP3090" s="216"/>
      <c r="AQ3090" s="216"/>
      <c r="AT3090" s="216"/>
      <c r="AU3090" s="216"/>
      <c r="AX3090" s="216"/>
      <c r="AY3090" s="216"/>
      <c r="BB3090" s="216"/>
      <c r="BC3090" s="216"/>
      <c r="BF3090" s="216"/>
      <c r="BG3090" s="216"/>
      <c r="BJ3090" s="216"/>
      <c r="BK3090" s="216"/>
      <c r="BN3090" s="216"/>
      <c r="BO3090" s="216"/>
      <c r="BR3090" s="216"/>
      <c r="BS3090" s="216"/>
      <c r="BV3090" s="216"/>
      <c r="BW3090" s="216"/>
      <c r="BZ3090" s="216"/>
      <c r="CA3090" s="216"/>
      <c r="CD3090" s="216"/>
      <c r="CE3090" s="216"/>
      <c r="CL3090" s="215"/>
      <c r="CO3090" s="215"/>
      <c r="CP3090" s="215"/>
      <c r="CT3090" s="86"/>
    </row>
    <row r="3091" spans="6:98">
      <c r="F3091" s="215"/>
      <c r="S3091" s="216"/>
      <c r="T3091" s="216"/>
      <c r="U3091" s="216"/>
      <c r="V3091" s="216"/>
      <c r="W3091" s="216"/>
      <c r="X3091" s="216"/>
      <c r="Y3091" s="216"/>
      <c r="Z3091" s="216"/>
      <c r="AA3091" s="216"/>
      <c r="AB3091" s="216"/>
      <c r="AC3091" s="216"/>
      <c r="AD3091" s="216"/>
      <c r="AH3091" s="216"/>
      <c r="AI3091" s="216"/>
      <c r="AL3091" s="216"/>
      <c r="AM3091" s="216"/>
      <c r="AP3091" s="216"/>
      <c r="AQ3091" s="216"/>
      <c r="AT3091" s="216"/>
      <c r="AU3091" s="216"/>
      <c r="AX3091" s="216"/>
      <c r="AY3091" s="216"/>
      <c r="BB3091" s="216"/>
      <c r="BC3091" s="216"/>
      <c r="BF3091" s="216"/>
      <c r="BG3091" s="216"/>
      <c r="BJ3091" s="216"/>
      <c r="BK3091" s="216"/>
      <c r="BN3091" s="216"/>
      <c r="BO3091" s="216"/>
      <c r="BR3091" s="216"/>
      <c r="BS3091" s="216"/>
      <c r="BV3091" s="216"/>
      <c r="BW3091" s="216"/>
      <c r="BZ3091" s="216"/>
      <c r="CA3091" s="216"/>
      <c r="CD3091" s="216"/>
      <c r="CE3091" s="216"/>
      <c r="CL3091" s="215"/>
      <c r="CO3091" s="215"/>
      <c r="CP3091" s="215"/>
      <c r="CT3091" s="86"/>
    </row>
    <row r="3092" spans="6:98">
      <c r="F3092" s="215"/>
      <c r="S3092" s="216"/>
      <c r="T3092" s="216"/>
      <c r="U3092" s="216"/>
      <c r="V3092" s="216"/>
      <c r="W3092" s="216"/>
      <c r="X3092" s="216"/>
      <c r="Y3092" s="216"/>
      <c r="Z3092" s="216"/>
      <c r="AA3092" s="216"/>
      <c r="AB3092" s="216"/>
      <c r="AC3092" s="216"/>
      <c r="AD3092" s="216"/>
      <c r="AH3092" s="216"/>
      <c r="AI3092" s="216"/>
      <c r="AL3092" s="216"/>
      <c r="AM3092" s="216"/>
      <c r="AP3092" s="216"/>
      <c r="AQ3092" s="216"/>
      <c r="AT3092" s="216"/>
      <c r="AU3092" s="216"/>
      <c r="AX3092" s="216"/>
      <c r="AY3092" s="216"/>
      <c r="BB3092" s="216"/>
      <c r="BC3092" s="216"/>
      <c r="BF3092" s="216"/>
      <c r="BG3092" s="216"/>
      <c r="BJ3092" s="216"/>
      <c r="BK3092" s="216"/>
      <c r="BN3092" s="216"/>
      <c r="BO3092" s="216"/>
      <c r="BR3092" s="216"/>
      <c r="BS3092" s="216"/>
      <c r="BV3092" s="216"/>
      <c r="BW3092" s="216"/>
      <c r="BZ3092" s="216"/>
      <c r="CA3092" s="216"/>
      <c r="CD3092" s="216"/>
      <c r="CE3092" s="216"/>
      <c r="CL3092" s="215"/>
      <c r="CO3092" s="215"/>
      <c r="CP3092" s="215"/>
      <c r="CT3092" s="86"/>
    </row>
    <row r="3093" spans="6:98">
      <c r="F3093" s="215"/>
      <c r="S3093" s="216"/>
      <c r="T3093" s="216"/>
      <c r="U3093" s="216"/>
      <c r="V3093" s="216"/>
      <c r="W3093" s="216"/>
      <c r="X3093" s="216"/>
      <c r="Y3093" s="216"/>
      <c r="Z3093" s="216"/>
      <c r="AA3093" s="216"/>
      <c r="AB3093" s="216"/>
      <c r="AC3093" s="216"/>
      <c r="AD3093" s="216"/>
      <c r="AH3093" s="216"/>
      <c r="AI3093" s="216"/>
      <c r="AL3093" s="216"/>
      <c r="AM3093" s="216"/>
      <c r="AP3093" s="216"/>
      <c r="AQ3093" s="216"/>
      <c r="AT3093" s="216"/>
      <c r="AU3093" s="216"/>
      <c r="AX3093" s="216"/>
      <c r="AY3093" s="216"/>
      <c r="BB3093" s="216"/>
      <c r="BC3093" s="216"/>
      <c r="BF3093" s="216"/>
      <c r="BG3093" s="216"/>
      <c r="BJ3093" s="216"/>
      <c r="BK3093" s="216"/>
      <c r="BN3093" s="216"/>
      <c r="BO3093" s="216"/>
      <c r="BR3093" s="216"/>
      <c r="BS3093" s="216"/>
      <c r="BV3093" s="216"/>
      <c r="BW3093" s="216"/>
      <c r="BZ3093" s="216"/>
      <c r="CA3093" s="216"/>
      <c r="CD3093" s="216"/>
      <c r="CE3093" s="216"/>
      <c r="CL3093" s="215"/>
      <c r="CO3093" s="215"/>
      <c r="CP3093" s="215"/>
      <c r="CT3093" s="86"/>
    </row>
    <row r="3094" spans="6:98">
      <c r="F3094" s="215"/>
      <c r="S3094" s="216"/>
      <c r="T3094" s="216"/>
      <c r="U3094" s="216"/>
      <c r="V3094" s="216"/>
      <c r="W3094" s="216"/>
      <c r="X3094" s="216"/>
      <c r="Y3094" s="216"/>
      <c r="Z3094" s="216"/>
      <c r="AA3094" s="216"/>
      <c r="AB3094" s="216"/>
      <c r="AC3094" s="216"/>
      <c r="AD3094" s="216"/>
      <c r="AH3094" s="216"/>
      <c r="AI3094" s="216"/>
      <c r="AL3094" s="216"/>
      <c r="AM3094" s="216"/>
      <c r="AP3094" s="216"/>
      <c r="AQ3094" s="216"/>
      <c r="AT3094" s="216"/>
      <c r="AU3094" s="216"/>
      <c r="AX3094" s="216"/>
      <c r="AY3094" s="216"/>
      <c r="BB3094" s="216"/>
      <c r="BC3094" s="216"/>
      <c r="BF3094" s="216"/>
      <c r="BG3094" s="216"/>
      <c r="BJ3094" s="216"/>
      <c r="BK3094" s="216"/>
      <c r="BN3094" s="216"/>
      <c r="BO3094" s="216"/>
      <c r="BR3094" s="216"/>
      <c r="BS3094" s="216"/>
      <c r="BV3094" s="216"/>
      <c r="BW3094" s="216"/>
      <c r="BZ3094" s="216"/>
      <c r="CA3094" s="216"/>
      <c r="CD3094" s="216"/>
      <c r="CE3094" s="216"/>
      <c r="CL3094" s="215"/>
      <c r="CO3094" s="215"/>
      <c r="CP3094" s="215"/>
      <c r="CT3094" s="86"/>
    </row>
    <row r="3095" spans="6:98">
      <c r="F3095" s="215"/>
      <c r="S3095" s="216"/>
      <c r="T3095" s="216"/>
      <c r="U3095" s="216"/>
      <c r="V3095" s="216"/>
      <c r="W3095" s="216"/>
      <c r="X3095" s="216"/>
      <c r="Y3095" s="216"/>
      <c r="Z3095" s="216"/>
      <c r="AA3095" s="216"/>
      <c r="AB3095" s="216"/>
      <c r="AC3095" s="216"/>
      <c r="AD3095" s="216"/>
      <c r="AH3095" s="216"/>
      <c r="AI3095" s="216"/>
      <c r="AL3095" s="216"/>
      <c r="AM3095" s="216"/>
      <c r="AP3095" s="216"/>
      <c r="AQ3095" s="216"/>
      <c r="AT3095" s="216"/>
      <c r="AU3095" s="216"/>
      <c r="AX3095" s="216"/>
      <c r="AY3095" s="216"/>
      <c r="BB3095" s="216"/>
      <c r="BC3095" s="216"/>
      <c r="BF3095" s="216"/>
      <c r="BG3095" s="216"/>
      <c r="BJ3095" s="216"/>
      <c r="BK3095" s="216"/>
      <c r="BN3095" s="216"/>
      <c r="BO3095" s="216"/>
      <c r="BR3095" s="216"/>
      <c r="BS3095" s="216"/>
      <c r="BV3095" s="216"/>
      <c r="BW3095" s="216"/>
      <c r="BZ3095" s="216"/>
      <c r="CA3095" s="216"/>
      <c r="CD3095" s="216"/>
      <c r="CE3095" s="216"/>
      <c r="CL3095" s="215"/>
      <c r="CO3095" s="215"/>
      <c r="CP3095" s="215"/>
      <c r="CT3095" s="86"/>
    </row>
    <row r="3096" spans="6:98">
      <c r="F3096" s="215"/>
      <c r="S3096" s="216"/>
      <c r="T3096" s="216"/>
      <c r="U3096" s="216"/>
      <c r="V3096" s="216"/>
      <c r="W3096" s="216"/>
      <c r="X3096" s="216"/>
      <c r="Y3096" s="216"/>
      <c r="Z3096" s="216"/>
      <c r="AA3096" s="216"/>
      <c r="AB3096" s="216"/>
      <c r="AC3096" s="216"/>
      <c r="AD3096" s="216"/>
      <c r="AH3096" s="216"/>
      <c r="AI3096" s="216"/>
      <c r="AL3096" s="216"/>
      <c r="AM3096" s="216"/>
      <c r="AP3096" s="216"/>
      <c r="AQ3096" s="216"/>
      <c r="AT3096" s="216"/>
      <c r="AU3096" s="216"/>
      <c r="AX3096" s="216"/>
      <c r="AY3096" s="216"/>
      <c r="BB3096" s="216"/>
      <c r="BC3096" s="216"/>
      <c r="BF3096" s="216"/>
      <c r="BG3096" s="216"/>
      <c r="BJ3096" s="216"/>
      <c r="BK3096" s="216"/>
      <c r="BN3096" s="216"/>
      <c r="BO3096" s="216"/>
      <c r="BR3096" s="216"/>
      <c r="BS3096" s="216"/>
      <c r="BV3096" s="216"/>
      <c r="BW3096" s="216"/>
      <c r="BZ3096" s="216"/>
      <c r="CA3096" s="216"/>
      <c r="CD3096" s="216"/>
      <c r="CE3096" s="216"/>
      <c r="CL3096" s="215"/>
      <c r="CO3096" s="215"/>
      <c r="CP3096" s="215"/>
      <c r="CT3096" s="86"/>
    </row>
    <row r="3097" spans="6:98">
      <c r="F3097" s="215"/>
      <c r="S3097" s="216"/>
      <c r="T3097" s="216"/>
      <c r="U3097" s="216"/>
      <c r="V3097" s="216"/>
      <c r="W3097" s="216"/>
      <c r="X3097" s="216"/>
      <c r="Y3097" s="216"/>
      <c r="Z3097" s="216"/>
      <c r="AA3097" s="216"/>
      <c r="AB3097" s="216"/>
      <c r="AC3097" s="216"/>
      <c r="AD3097" s="216"/>
      <c r="AH3097" s="216"/>
      <c r="AI3097" s="216"/>
      <c r="AL3097" s="216"/>
      <c r="AM3097" s="216"/>
      <c r="AP3097" s="216"/>
      <c r="AQ3097" s="216"/>
      <c r="AT3097" s="216"/>
      <c r="AU3097" s="216"/>
      <c r="AX3097" s="216"/>
      <c r="AY3097" s="216"/>
      <c r="BB3097" s="216"/>
      <c r="BC3097" s="216"/>
      <c r="BF3097" s="216"/>
      <c r="BG3097" s="216"/>
      <c r="BJ3097" s="216"/>
      <c r="BK3097" s="216"/>
      <c r="BN3097" s="216"/>
      <c r="BO3097" s="216"/>
      <c r="BR3097" s="216"/>
      <c r="BS3097" s="216"/>
      <c r="BV3097" s="216"/>
      <c r="BW3097" s="216"/>
      <c r="BZ3097" s="216"/>
      <c r="CA3097" s="216"/>
      <c r="CD3097" s="216"/>
      <c r="CE3097" s="216"/>
      <c r="CL3097" s="215"/>
      <c r="CO3097" s="215"/>
      <c r="CP3097" s="215"/>
      <c r="CT3097" s="86"/>
    </row>
    <row r="3098" spans="6:98">
      <c r="F3098" s="215"/>
      <c r="S3098" s="216"/>
      <c r="T3098" s="216"/>
      <c r="U3098" s="216"/>
      <c r="V3098" s="216"/>
      <c r="W3098" s="216"/>
      <c r="X3098" s="216"/>
      <c r="Y3098" s="216"/>
      <c r="Z3098" s="216"/>
      <c r="AA3098" s="216"/>
      <c r="AB3098" s="216"/>
      <c r="AC3098" s="216"/>
      <c r="AD3098" s="216"/>
      <c r="AH3098" s="216"/>
      <c r="AI3098" s="216"/>
      <c r="AL3098" s="216"/>
      <c r="AM3098" s="216"/>
      <c r="AP3098" s="216"/>
      <c r="AQ3098" s="216"/>
      <c r="AT3098" s="216"/>
      <c r="AU3098" s="216"/>
      <c r="AX3098" s="216"/>
      <c r="AY3098" s="216"/>
      <c r="BB3098" s="216"/>
      <c r="BC3098" s="216"/>
      <c r="BF3098" s="216"/>
      <c r="BG3098" s="216"/>
      <c r="BJ3098" s="216"/>
      <c r="BK3098" s="216"/>
      <c r="BN3098" s="216"/>
      <c r="BO3098" s="216"/>
      <c r="BR3098" s="216"/>
      <c r="BS3098" s="216"/>
      <c r="BV3098" s="216"/>
      <c r="BW3098" s="216"/>
      <c r="BZ3098" s="216"/>
      <c r="CA3098" s="216"/>
      <c r="CD3098" s="216"/>
      <c r="CE3098" s="216"/>
      <c r="CL3098" s="215"/>
      <c r="CO3098" s="215"/>
      <c r="CP3098" s="215"/>
      <c r="CT3098" s="86"/>
    </row>
    <row r="3099" spans="6:98">
      <c r="F3099" s="215"/>
      <c r="S3099" s="216"/>
      <c r="T3099" s="216"/>
      <c r="U3099" s="216"/>
      <c r="V3099" s="216"/>
      <c r="W3099" s="216"/>
      <c r="X3099" s="216"/>
      <c r="Y3099" s="216"/>
      <c r="Z3099" s="216"/>
      <c r="AA3099" s="216"/>
      <c r="AB3099" s="216"/>
      <c r="AC3099" s="216"/>
      <c r="AD3099" s="216"/>
      <c r="AH3099" s="216"/>
      <c r="AI3099" s="216"/>
      <c r="AL3099" s="216"/>
      <c r="AM3099" s="216"/>
      <c r="AP3099" s="216"/>
      <c r="AQ3099" s="216"/>
      <c r="AT3099" s="216"/>
      <c r="AU3099" s="216"/>
      <c r="AX3099" s="216"/>
      <c r="AY3099" s="216"/>
      <c r="BB3099" s="216"/>
      <c r="BC3099" s="216"/>
      <c r="BF3099" s="216"/>
      <c r="BG3099" s="216"/>
      <c r="BJ3099" s="216"/>
      <c r="BK3099" s="216"/>
      <c r="BN3099" s="216"/>
      <c r="BO3099" s="216"/>
      <c r="BR3099" s="216"/>
      <c r="BS3099" s="216"/>
      <c r="BV3099" s="216"/>
      <c r="BW3099" s="216"/>
      <c r="BZ3099" s="216"/>
      <c r="CA3099" s="216"/>
      <c r="CD3099" s="216"/>
      <c r="CE3099" s="216"/>
      <c r="CL3099" s="215"/>
      <c r="CO3099" s="215"/>
      <c r="CP3099" s="215"/>
      <c r="CT3099" s="86"/>
    </row>
    <row r="3100" spans="6:98">
      <c r="F3100" s="215"/>
      <c r="S3100" s="216"/>
      <c r="T3100" s="216"/>
      <c r="U3100" s="216"/>
      <c r="V3100" s="216"/>
      <c r="W3100" s="216"/>
      <c r="X3100" s="216"/>
      <c r="Y3100" s="216"/>
      <c r="Z3100" s="216"/>
      <c r="AA3100" s="216"/>
      <c r="AB3100" s="216"/>
      <c r="AC3100" s="216"/>
      <c r="AD3100" s="216"/>
      <c r="AH3100" s="216"/>
      <c r="AI3100" s="216"/>
      <c r="AL3100" s="216"/>
      <c r="AM3100" s="216"/>
      <c r="AP3100" s="216"/>
      <c r="AQ3100" s="216"/>
      <c r="AT3100" s="216"/>
      <c r="AU3100" s="216"/>
      <c r="AX3100" s="216"/>
      <c r="AY3100" s="216"/>
      <c r="BB3100" s="216"/>
      <c r="BC3100" s="216"/>
      <c r="BF3100" s="216"/>
      <c r="BG3100" s="216"/>
      <c r="BJ3100" s="216"/>
      <c r="BK3100" s="216"/>
      <c r="BN3100" s="216"/>
      <c r="BO3100" s="216"/>
      <c r="BR3100" s="216"/>
      <c r="BS3100" s="216"/>
      <c r="BV3100" s="216"/>
      <c r="BW3100" s="216"/>
      <c r="BZ3100" s="216"/>
      <c r="CA3100" s="216"/>
      <c r="CD3100" s="216"/>
      <c r="CE3100" s="216"/>
      <c r="CL3100" s="215"/>
      <c r="CO3100" s="215"/>
      <c r="CP3100" s="215"/>
      <c r="CT3100" s="86"/>
    </row>
    <row r="3101" spans="6:98">
      <c r="F3101" s="215"/>
      <c r="S3101" s="216"/>
      <c r="T3101" s="216"/>
      <c r="U3101" s="216"/>
      <c r="V3101" s="216"/>
      <c r="W3101" s="216"/>
      <c r="X3101" s="216"/>
      <c r="Y3101" s="216"/>
      <c r="Z3101" s="216"/>
      <c r="AA3101" s="216"/>
      <c r="AB3101" s="216"/>
      <c r="AC3101" s="216"/>
      <c r="AD3101" s="216"/>
      <c r="AH3101" s="216"/>
      <c r="AI3101" s="216"/>
      <c r="AL3101" s="216"/>
      <c r="AM3101" s="216"/>
      <c r="AP3101" s="216"/>
      <c r="AQ3101" s="216"/>
      <c r="AT3101" s="216"/>
      <c r="AU3101" s="216"/>
      <c r="AX3101" s="216"/>
      <c r="AY3101" s="216"/>
      <c r="BB3101" s="216"/>
      <c r="BC3101" s="216"/>
      <c r="BF3101" s="216"/>
      <c r="BG3101" s="216"/>
      <c r="BJ3101" s="216"/>
      <c r="BK3101" s="216"/>
      <c r="BN3101" s="216"/>
      <c r="BO3101" s="216"/>
      <c r="BR3101" s="216"/>
      <c r="BS3101" s="216"/>
      <c r="BV3101" s="216"/>
      <c r="BW3101" s="216"/>
      <c r="BZ3101" s="216"/>
      <c r="CA3101" s="216"/>
      <c r="CD3101" s="216"/>
      <c r="CE3101" s="216"/>
      <c r="CL3101" s="215"/>
      <c r="CO3101" s="215"/>
      <c r="CP3101" s="215"/>
      <c r="CT3101" s="86"/>
    </row>
    <row r="3102" spans="6:98">
      <c r="F3102" s="215"/>
      <c r="S3102" s="216"/>
      <c r="T3102" s="216"/>
      <c r="U3102" s="216"/>
      <c r="V3102" s="216"/>
      <c r="W3102" s="216"/>
      <c r="X3102" s="216"/>
      <c r="Y3102" s="216"/>
      <c r="Z3102" s="216"/>
      <c r="AA3102" s="216"/>
      <c r="AB3102" s="216"/>
      <c r="AC3102" s="216"/>
      <c r="AD3102" s="216"/>
      <c r="AH3102" s="216"/>
      <c r="AI3102" s="216"/>
      <c r="AL3102" s="216"/>
      <c r="AM3102" s="216"/>
      <c r="AP3102" s="216"/>
      <c r="AQ3102" s="216"/>
      <c r="AT3102" s="216"/>
      <c r="AU3102" s="216"/>
      <c r="AX3102" s="216"/>
      <c r="AY3102" s="216"/>
      <c r="BB3102" s="216"/>
      <c r="BC3102" s="216"/>
      <c r="BF3102" s="216"/>
      <c r="BG3102" s="216"/>
      <c r="BJ3102" s="216"/>
      <c r="BK3102" s="216"/>
      <c r="BN3102" s="216"/>
      <c r="BO3102" s="216"/>
      <c r="BR3102" s="216"/>
      <c r="BS3102" s="216"/>
      <c r="BV3102" s="216"/>
      <c r="BW3102" s="216"/>
      <c r="BZ3102" s="216"/>
      <c r="CA3102" s="216"/>
      <c r="CD3102" s="216"/>
      <c r="CE3102" s="216"/>
      <c r="CL3102" s="215"/>
      <c r="CO3102" s="215"/>
      <c r="CP3102" s="215"/>
      <c r="CT3102" s="86"/>
    </row>
    <row r="3103" spans="6:98">
      <c r="F3103" s="215"/>
      <c r="S3103" s="216"/>
      <c r="T3103" s="216"/>
      <c r="U3103" s="216"/>
      <c r="V3103" s="216"/>
      <c r="W3103" s="216"/>
      <c r="X3103" s="216"/>
      <c r="Y3103" s="216"/>
      <c r="Z3103" s="216"/>
      <c r="AA3103" s="216"/>
      <c r="AB3103" s="216"/>
      <c r="AC3103" s="216"/>
      <c r="AD3103" s="216"/>
      <c r="AH3103" s="216"/>
      <c r="AI3103" s="216"/>
      <c r="AL3103" s="216"/>
      <c r="AM3103" s="216"/>
      <c r="AP3103" s="216"/>
      <c r="AQ3103" s="216"/>
      <c r="AT3103" s="216"/>
      <c r="AU3103" s="216"/>
      <c r="AX3103" s="216"/>
      <c r="AY3103" s="216"/>
      <c r="BB3103" s="216"/>
      <c r="BC3103" s="216"/>
      <c r="BF3103" s="216"/>
      <c r="BG3103" s="216"/>
      <c r="BJ3103" s="216"/>
      <c r="BK3103" s="216"/>
      <c r="BN3103" s="216"/>
      <c r="BO3103" s="216"/>
      <c r="BR3103" s="216"/>
      <c r="BS3103" s="216"/>
      <c r="BV3103" s="216"/>
      <c r="BW3103" s="216"/>
      <c r="BZ3103" s="216"/>
      <c r="CA3103" s="216"/>
      <c r="CD3103" s="216"/>
      <c r="CE3103" s="216"/>
      <c r="CL3103" s="215"/>
      <c r="CO3103" s="215"/>
      <c r="CP3103" s="215"/>
      <c r="CT3103" s="86"/>
    </row>
    <row r="3104" spans="6:98">
      <c r="F3104" s="215"/>
      <c r="S3104" s="216"/>
      <c r="T3104" s="216"/>
      <c r="U3104" s="216"/>
      <c r="V3104" s="216"/>
      <c r="W3104" s="216"/>
      <c r="X3104" s="216"/>
      <c r="Y3104" s="216"/>
      <c r="Z3104" s="216"/>
      <c r="AA3104" s="216"/>
      <c r="AB3104" s="216"/>
      <c r="AC3104" s="216"/>
      <c r="AD3104" s="216"/>
      <c r="AH3104" s="216"/>
      <c r="AI3104" s="216"/>
      <c r="AL3104" s="216"/>
      <c r="AM3104" s="216"/>
      <c r="AP3104" s="216"/>
      <c r="AQ3104" s="216"/>
      <c r="AT3104" s="216"/>
      <c r="AU3104" s="216"/>
      <c r="AX3104" s="216"/>
      <c r="AY3104" s="216"/>
      <c r="BB3104" s="216"/>
      <c r="BC3104" s="216"/>
      <c r="BF3104" s="216"/>
      <c r="BG3104" s="216"/>
      <c r="BJ3104" s="216"/>
      <c r="BK3104" s="216"/>
      <c r="BN3104" s="216"/>
      <c r="BO3104" s="216"/>
      <c r="BR3104" s="216"/>
      <c r="BS3104" s="216"/>
      <c r="BV3104" s="216"/>
      <c r="BW3104" s="216"/>
      <c r="BZ3104" s="216"/>
      <c r="CA3104" s="216"/>
      <c r="CD3104" s="216"/>
      <c r="CE3104" s="216"/>
      <c r="CL3104" s="215"/>
      <c r="CO3104" s="215"/>
      <c r="CP3104" s="215"/>
      <c r="CT3104" s="86"/>
    </row>
    <row r="3105" spans="6:98">
      <c r="F3105" s="215"/>
      <c r="S3105" s="216"/>
      <c r="T3105" s="216"/>
      <c r="U3105" s="216"/>
      <c r="V3105" s="216"/>
      <c r="W3105" s="216"/>
      <c r="X3105" s="216"/>
      <c r="Y3105" s="216"/>
      <c r="Z3105" s="216"/>
      <c r="AA3105" s="216"/>
      <c r="AB3105" s="216"/>
      <c r="AC3105" s="216"/>
      <c r="AD3105" s="216"/>
      <c r="AH3105" s="216"/>
      <c r="AI3105" s="216"/>
      <c r="AL3105" s="216"/>
      <c r="AM3105" s="216"/>
      <c r="AP3105" s="216"/>
      <c r="AQ3105" s="216"/>
      <c r="AT3105" s="216"/>
      <c r="AU3105" s="216"/>
      <c r="AX3105" s="216"/>
      <c r="AY3105" s="216"/>
      <c r="BB3105" s="216"/>
      <c r="BC3105" s="216"/>
      <c r="BF3105" s="216"/>
      <c r="BG3105" s="216"/>
      <c r="BJ3105" s="216"/>
      <c r="BK3105" s="216"/>
      <c r="BN3105" s="216"/>
      <c r="BO3105" s="216"/>
      <c r="BR3105" s="216"/>
      <c r="BS3105" s="216"/>
      <c r="BV3105" s="216"/>
      <c r="BW3105" s="216"/>
      <c r="BZ3105" s="216"/>
      <c r="CA3105" s="216"/>
      <c r="CD3105" s="216"/>
      <c r="CE3105" s="216"/>
      <c r="CL3105" s="215"/>
      <c r="CO3105" s="215"/>
      <c r="CP3105" s="215"/>
      <c r="CT3105" s="86"/>
    </row>
    <row r="3106" spans="6:98">
      <c r="F3106" s="215"/>
      <c r="S3106" s="216"/>
      <c r="T3106" s="216"/>
      <c r="U3106" s="216"/>
      <c r="V3106" s="216"/>
      <c r="W3106" s="216"/>
      <c r="X3106" s="216"/>
      <c r="Y3106" s="216"/>
      <c r="Z3106" s="216"/>
      <c r="AA3106" s="216"/>
      <c r="AB3106" s="216"/>
      <c r="AC3106" s="216"/>
      <c r="AD3106" s="216"/>
      <c r="AH3106" s="216"/>
      <c r="AI3106" s="216"/>
      <c r="AL3106" s="216"/>
      <c r="AM3106" s="216"/>
      <c r="AP3106" s="216"/>
      <c r="AQ3106" s="216"/>
      <c r="AT3106" s="216"/>
      <c r="AU3106" s="216"/>
      <c r="AX3106" s="216"/>
      <c r="AY3106" s="216"/>
      <c r="BB3106" s="216"/>
      <c r="BC3106" s="216"/>
      <c r="BF3106" s="216"/>
      <c r="BG3106" s="216"/>
      <c r="BJ3106" s="216"/>
      <c r="BK3106" s="216"/>
      <c r="BN3106" s="216"/>
      <c r="BO3106" s="216"/>
      <c r="BR3106" s="216"/>
      <c r="BS3106" s="216"/>
      <c r="BV3106" s="216"/>
      <c r="BW3106" s="216"/>
      <c r="BZ3106" s="216"/>
      <c r="CA3106" s="216"/>
      <c r="CD3106" s="216"/>
      <c r="CE3106" s="216"/>
      <c r="CL3106" s="215"/>
      <c r="CO3106" s="215"/>
      <c r="CP3106" s="215"/>
      <c r="CT3106" s="86"/>
    </row>
    <row r="3107" spans="6:98">
      <c r="F3107" s="215"/>
      <c r="S3107" s="216"/>
      <c r="T3107" s="216"/>
      <c r="U3107" s="216"/>
      <c r="V3107" s="216"/>
      <c r="W3107" s="216"/>
      <c r="X3107" s="216"/>
      <c r="Y3107" s="216"/>
      <c r="Z3107" s="216"/>
      <c r="AA3107" s="216"/>
      <c r="AB3107" s="216"/>
      <c r="AC3107" s="216"/>
      <c r="AD3107" s="216"/>
      <c r="AH3107" s="216"/>
      <c r="AI3107" s="216"/>
      <c r="AL3107" s="216"/>
      <c r="AM3107" s="216"/>
      <c r="AP3107" s="216"/>
      <c r="AQ3107" s="216"/>
      <c r="AT3107" s="216"/>
      <c r="AU3107" s="216"/>
      <c r="AX3107" s="216"/>
      <c r="AY3107" s="216"/>
      <c r="BB3107" s="216"/>
      <c r="BC3107" s="216"/>
      <c r="BF3107" s="216"/>
      <c r="BG3107" s="216"/>
      <c r="BJ3107" s="216"/>
      <c r="BK3107" s="216"/>
      <c r="BN3107" s="216"/>
      <c r="BO3107" s="216"/>
      <c r="BR3107" s="216"/>
      <c r="BS3107" s="216"/>
      <c r="BV3107" s="216"/>
      <c r="BW3107" s="216"/>
      <c r="BZ3107" s="216"/>
      <c r="CA3107" s="216"/>
      <c r="CD3107" s="216"/>
      <c r="CE3107" s="216"/>
      <c r="CL3107" s="215"/>
      <c r="CO3107" s="215"/>
      <c r="CP3107" s="215"/>
      <c r="CT3107" s="86"/>
    </row>
    <row r="3108" spans="6:98">
      <c r="F3108" s="215"/>
      <c r="S3108" s="216"/>
      <c r="T3108" s="216"/>
      <c r="U3108" s="216"/>
      <c r="V3108" s="216"/>
      <c r="W3108" s="216"/>
      <c r="X3108" s="216"/>
      <c r="Y3108" s="216"/>
      <c r="Z3108" s="216"/>
      <c r="AA3108" s="216"/>
      <c r="AB3108" s="216"/>
      <c r="AC3108" s="216"/>
      <c r="AD3108" s="216"/>
      <c r="AH3108" s="216"/>
      <c r="AI3108" s="216"/>
      <c r="AL3108" s="216"/>
      <c r="AM3108" s="216"/>
      <c r="AP3108" s="216"/>
      <c r="AQ3108" s="216"/>
      <c r="AT3108" s="216"/>
      <c r="AU3108" s="216"/>
      <c r="AX3108" s="216"/>
      <c r="AY3108" s="216"/>
      <c r="BB3108" s="216"/>
      <c r="BC3108" s="216"/>
      <c r="BF3108" s="216"/>
      <c r="BG3108" s="216"/>
      <c r="BJ3108" s="216"/>
      <c r="BK3108" s="216"/>
      <c r="BN3108" s="216"/>
      <c r="BO3108" s="216"/>
      <c r="BR3108" s="216"/>
      <c r="BS3108" s="216"/>
      <c r="BV3108" s="216"/>
      <c r="BW3108" s="216"/>
      <c r="BZ3108" s="216"/>
      <c r="CA3108" s="216"/>
      <c r="CD3108" s="216"/>
      <c r="CE3108" s="216"/>
      <c r="CL3108" s="215"/>
      <c r="CO3108" s="215"/>
      <c r="CP3108" s="215"/>
      <c r="CT3108" s="86"/>
    </row>
    <row r="3109" spans="6:98">
      <c r="F3109" s="215"/>
      <c r="S3109" s="216"/>
      <c r="T3109" s="216"/>
      <c r="U3109" s="216"/>
      <c r="V3109" s="216"/>
      <c r="W3109" s="216"/>
      <c r="X3109" s="216"/>
      <c r="Y3109" s="216"/>
      <c r="Z3109" s="216"/>
      <c r="AA3109" s="216"/>
      <c r="AB3109" s="216"/>
      <c r="AC3109" s="216"/>
      <c r="AD3109" s="216"/>
      <c r="AH3109" s="216"/>
      <c r="AI3109" s="216"/>
      <c r="AL3109" s="216"/>
      <c r="AM3109" s="216"/>
      <c r="AP3109" s="216"/>
      <c r="AQ3109" s="216"/>
      <c r="AT3109" s="216"/>
      <c r="AU3109" s="216"/>
      <c r="AX3109" s="216"/>
      <c r="AY3109" s="216"/>
      <c r="BB3109" s="216"/>
      <c r="BC3109" s="216"/>
      <c r="BF3109" s="216"/>
      <c r="BG3109" s="216"/>
      <c r="BJ3109" s="216"/>
      <c r="BK3109" s="216"/>
      <c r="BN3109" s="216"/>
      <c r="BO3109" s="216"/>
      <c r="BR3109" s="216"/>
      <c r="BS3109" s="216"/>
      <c r="BV3109" s="216"/>
      <c r="BW3109" s="216"/>
      <c r="BZ3109" s="216"/>
      <c r="CA3109" s="216"/>
      <c r="CD3109" s="216"/>
      <c r="CE3109" s="216"/>
      <c r="CL3109" s="215"/>
      <c r="CO3109" s="215"/>
      <c r="CP3109" s="215"/>
      <c r="CT3109" s="86"/>
    </row>
    <row r="3110" spans="6:98">
      <c r="F3110" s="215"/>
      <c r="S3110" s="216"/>
      <c r="T3110" s="216"/>
      <c r="U3110" s="216"/>
      <c r="V3110" s="216"/>
      <c r="W3110" s="216"/>
      <c r="X3110" s="216"/>
      <c r="Y3110" s="216"/>
      <c r="Z3110" s="216"/>
      <c r="AA3110" s="216"/>
      <c r="AB3110" s="216"/>
      <c r="AC3110" s="216"/>
      <c r="AD3110" s="216"/>
      <c r="AH3110" s="216"/>
      <c r="AI3110" s="216"/>
      <c r="AL3110" s="216"/>
      <c r="AM3110" s="216"/>
      <c r="AP3110" s="216"/>
      <c r="AQ3110" s="216"/>
      <c r="AT3110" s="216"/>
      <c r="AU3110" s="216"/>
      <c r="AX3110" s="216"/>
      <c r="AY3110" s="216"/>
      <c r="BB3110" s="216"/>
      <c r="BC3110" s="216"/>
      <c r="BF3110" s="216"/>
      <c r="BG3110" s="216"/>
      <c r="BJ3110" s="216"/>
      <c r="BK3110" s="216"/>
      <c r="BN3110" s="216"/>
      <c r="BO3110" s="216"/>
      <c r="BR3110" s="216"/>
      <c r="BS3110" s="216"/>
      <c r="BV3110" s="216"/>
      <c r="BW3110" s="216"/>
      <c r="BZ3110" s="216"/>
      <c r="CA3110" s="216"/>
      <c r="CD3110" s="216"/>
      <c r="CE3110" s="216"/>
      <c r="CL3110" s="215"/>
      <c r="CO3110" s="215"/>
      <c r="CP3110" s="215"/>
      <c r="CT3110" s="86"/>
    </row>
    <row r="3111" spans="6:98">
      <c r="F3111" s="215"/>
      <c r="S3111" s="216"/>
      <c r="T3111" s="216"/>
      <c r="U3111" s="216"/>
      <c r="V3111" s="216"/>
      <c r="W3111" s="216"/>
      <c r="X3111" s="216"/>
      <c r="Y3111" s="216"/>
      <c r="Z3111" s="216"/>
      <c r="AA3111" s="216"/>
      <c r="AB3111" s="216"/>
      <c r="AC3111" s="216"/>
      <c r="AD3111" s="216"/>
      <c r="AH3111" s="216"/>
      <c r="AI3111" s="216"/>
      <c r="AL3111" s="216"/>
      <c r="AM3111" s="216"/>
      <c r="AP3111" s="216"/>
      <c r="AQ3111" s="216"/>
      <c r="AT3111" s="216"/>
      <c r="AU3111" s="216"/>
      <c r="AX3111" s="216"/>
      <c r="AY3111" s="216"/>
      <c r="BB3111" s="216"/>
      <c r="BC3111" s="216"/>
      <c r="BF3111" s="216"/>
      <c r="BG3111" s="216"/>
      <c r="BJ3111" s="216"/>
      <c r="BK3111" s="216"/>
      <c r="BN3111" s="216"/>
      <c r="BO3111" s="216"/>
      <c r="BR3111" s="216"/>
      <c r="BS3111" s="216"/>
      <c r="BV3111" s="216"/>
      <c r="BW3111" s="216"/>
      <c r="BZ3111" s="216"/>
      <c r="CA3111" s="216"/>
      <c r="CD3111" s="216"/>
      <c r="CE3111" s="216"/>
      <c r="CL3111" s="215"/>
      <c r="CO3111" s="215"/>
      <c r="CP3111" s="215"/>
      <c r="CT3111" s="86"/>
    </row>
    <row r="3112" spans="6:98">
      <c r="F3112" s="215"/>
      <c r="S3112" s="216"/>
      <c r="T3112" s="216"/>
      <c r="U3112" s="216"/>
      <c r="V3112" s="216"/>
      <c r="W3112" s="216"/>
      <c r="X3112" s="216"/>
      <c r="Y3112" s="216"/>
      <c r="Z3112" s="216"/>
      <c r="AA3112" s="216"/>
      <c r="AB3112" s="216"/>
      <c r="AC3112" s="216"/>
      <c r="AD3112" s="216"/>
      <c r="AH3112" s="216"/>
      <c r="AI3112" s="216"/>
      <c r="AL3112" s="216"/>
      <c r="AM3112" s="216"/>
      <c r="AP3112" s="216"/>
      <c r="AQ3112" s="216"/>
      <c r="AT3112" s="216"/>
      <c r="AU3112" s="216"/>
      <c r="AX3112" s="216"/>
      <c r="AY3112" s="216"/>
      <c r="BB3112" s="216"/>
      <c r="BC3112" s="216"/>
      <c r="BF3112" s="216"/>
      <c r="BG3112" s="216"/>
      <c r="BJ3112" s="216"/>
      <c r="BK3112" s="216"/>
      <c r="BN3112" s="216"/>
      <c r="BO3112" s="216"/>
      <c r="BR3112" s="216"/>
      <c r="BS3112" s="216"/>
      <c r="BV3112" s="216"/>
      <c r="BW3112" s="216"/>
      <c r="BZ3112" s="216"/>
      <c r="CA3112" s="216"/>
      <c r="CD3112" s="216"/>
      <c r="CE3112" s="216"/>
      <c r="CL3112" s="215"/>
      <c r="CO3112" s="215"/>
      <c r="CP3112" s="215"/>
      <c r="CT3112" s="86"/>
    </row>
    <row r="3113" spans="6:98">
      <c r="F3113" s="215"/>
      <c r="S3113" s="216"/>
      <c r="T3113" s="216"/>
      <c r="U3113" s="216"/>
      <c r="V3113" s="216"/>
      <c r="W3113" s="216"/>
      <c r="X3113" s="216"/>
      <c r="Y3113" s="216"/>
      <c r="Z3113" s="216"/>
      <c r="AA3113" s="216"/>
      <c r="AB3113" s="216"/>
      <c r="AC3113" s="216"/>
      <c r="AD3113" s="216"/>
      <c r="AH3113" s="216"/>
      <c r="AI3113" s="216"/>
      <c r="AL3113" s="216"/>
      <c r="AM3113" s="216"/>
      <c r="AP3113" s="216"/>
      <c r="AQ3113" s="216"/>
      <c r="AT3113" s="216"/>
      <c r="AU3113" s="216"/>
      <c r="AX3113" s="216"/>
      <c r="AY3113" s="216"/>
      <c r="BB3113" s="216"/>
      <c r="BC3113" s="216"/>
      <c r="BF3113" s="216"/>
      <c r="BG3113" s="216"/>
      <c r="BJ3113" s="216"/>
      <c r="BK3113" s="216"/>
      <c r="BN3113" s="216"/>
      <c r="BO3113" s="216"/>
      <c r="BR3113" s="216"/>
      <c r="BS3113" s="216"/>
      <c r="BV3113" s="216"/>
      <c r="BW3113" s="216"/>
      <c r="BZ3113" s="216"/>
      <c r="CA3113" s="216"/>
      <c r="CD3113" s="216"/>
      <c r="CE3113" s="216"/>
      <c r="CL3113" s="215"/>
      <c r="CO3113" s="215"/>
      <c r="CP3113" s="215"/>
      <c r="CT3113" s="86"/>
    </row>
    <row r="3114" spans="6:98">
      <c r="F3114" s="215"/>
      <c r="S3114" s="216"/>
      <c r="T3114" s="216"/>
      <c r="U3114" s="216"/>
      <c r="V3114" s="216"/>
      <c r="W3114" s="216"/>
      <c r="X3114" s="216"/>
      <c r="Y3114" s="216"/>
      <c r="Z3114" s="216"/>
      <c r="AA3114" s="216"/>
      <c r="AB3114" s="216"/>
      <c r="AC3114" s="216"/>
      <c r="AD3114" s="216"/>
      <c r="AH3114" s="216"/>
      <c r="AI3114" s="216"/>
      <c r="AL3114" s="216"/>
      <c r="AM3114" s="216"/>
      <c r="AP3114" s="216"/>
      <c r="AQ3114" s="216"/>
      <c r="AT3114" s="216"/>
      <c r="AU3114" s="216"/>
      <c r="AX3114" s="216"/>
      <c r="AY3114" s="216"/>
      <c r="BB3114" s="216"/>
      <c r="BC3114" s="216"/>
      <c r="BF3114" s="216"/>
      <c r="BG3114" s="216"/>
      <c r="BJ3114" s="216"/>
      <c r="BK3114" s="216"/>
      <c r="BN3114" s="216"/>
      <c r="BO3114" s="216"/>
      <c r="BR3114" s="216"/>
      <c r="BS3114" s="216"/>
      <c r="BV3114" s="216"/>
      <c r="BW3114" s="216"/>
      <c r="BZ3114" s="216"/>
      <c r="CA3114" s="216"/>
      <c r="CD3114" s="216"/>
      <c r="CE3114" s="216"/>
      <c r="CL3114" s="215"/>
      <c r="CO3114" s="215"/>
      <c r="CP3114" s="215"/>
      <c r="CT3114" s="86"/>
    </row>
    <row r="3115" spans="6:98">
      <c r="F3115" s="215"/>
      <c r="S3115" s="216"/>
      <c r="T3115" s="216"/>
      <c r="U3115" s="216"/>
      <c r="V3115" s="216"/>
      <c r="W3115" s="216"/>
      <c r="X3115" s="216"/>
      <c r="Y3115" s="216"/>
      <c r="Z3115" s="216"/>
      <c r="AA3115" s="216"/>
      <c r="AB3115" s="216"/>
      <c r="AC3115" s="216"/>
      <c r="AD3115" s="216"/>
      <c r="AH3115" s="216"/>
      <c r="AI3115" s="216"/>
      <c r="AL3115" s="216"/>
      <c r="AM3115" s="216"/>
      <c r="AP3115" s="216"/>
      <c r="AQ3115" s="216"/>
      <c r="AT3115" s="216"/>
      <c r="AU3115" s="216"/>
      <c r="AX3115" s="216"/>
      <c r="AY3115" s="216"/>
      <c r="BB3115" s="216"/>
      <c r="BC3115" s="216"/>
      <c r="BF3115" s="216"/>
      <c r="BG3115" s="216"/>
      <c r="BJ3115" s="216"/>
      <c r="BK3115" s="216"/>
      <c r="BN3115" s="216"/>
      <c r="BO3115" s="216"/>
      <c r="BR3115" s="216"/>
      <c r="BS3115" s="216"/>
      <c r="BV3115" s="216"/>
      <c r="BW3115" s="216"/>
      <c r="BZ3115" s="216"/>
      <c r="CA3115" s="216"/>
      <c r="CD3115" s="216"/>
      <c r="CE3115" s="216"/>
      <c r="CL3115" s="215"/>
      <c r="CO3115" s="215"/>
      <c r="CP3115" s="215"/>
      <c r="CT3115" s="86"/>
    </row>
    <row r="3116" spans="6:98">
      <c r="F3116" s="215"/>
      <c r="S3116" s="216"/>
      <c r="T3116" s="216"/>
      <c r="U3116" s="216"/>
      <c r="V3116" s="216"/>
      <c r="W3116" s="216"/>
      <c r="X3116" s="216"/>
      <c r="Y3116" s="216"/>
      <c r="Z3116" s="216"/>
      <c r="AA3116" s="216"/>
      <c r="AB3116" s="216"/>
      <c r="AC3116" s="216"/>
      <c r="AD3116" s="216"/>
      <c r="AH3116" s="216"/>
      <c r="AI3116" s="216"/>
      <c r="AL3116" s="216"/>
      <c r="AM3116" s="216"/>
      <c r="AP3116" s="216"/>
      <c r="AQ3116" s="216"/>
      <c r="AT3116" s="216"/>
      <c r="AU3116" s="216"/>
      <c r="AX3116" s="216"/>
      <c r="AY3116" s="216"/>
      <c r="BB3116" s="216"/>
      <c r="BC3116" s="216"/>
      <c r="BF3116" s="216"/>
      <c r="BG3116" s="216"/>
      <c r="BJ3116" s="216"/>
      <c r="BK3116" s="216"/>
      <c r="BN3116" s="216"/>
      <c r="BO3116" s="216"/>
      <c r="BR3116" s="216"/>
      <c r="BS3116" s="216"/>
      <c r="BV3116" s="216"/>
      <c r="BW3116" s="216"/>
      <c r="BZ3116" s="216"/>
      <c r="CA3116" s="216"/>
      <c r="CD3116" s="216"/>
      <c r="CE3116" s="216"/>
      <c r="CL3116" s="215"/>
      <c r="CO3116" s="215"/>
      <c r="CP3116" s="215"/>
      <c r="CT3116" s="86"/>
    </row>
    <row r="3117" spans="6:98">
      <c r="F3117" s="215"/>
      <c r="S3117" s="216"/>
      <c r="T3117" s="216"/>
      <c r="U3117" s="216"/>
      <c r="V3117" s="216"/>
      <c r="W3117" s="216"/>
      <c r="X3117" s="216"/>
      <c r="Y3117" s="216"/>
      <c r="Z3117" s="216"/>
      <c r="AA3117" s="216"/>
      <c r="AB3117" s="216"/>
      <c r="AC3117" s="216"/>
      <c r="AD3117" s="216"/>
      <c r="AH3117" s="216"/>
      <c r="AI3117" s="216"/>
      <c r="AL3117" s="216"/>
      <c r="AM3117" s="216"/>
      <c r="AP3117" s="216"/>
      <c r="AQ3117" s="216"/>
      <c r="AT3117" s="216"/>
      <c r="AU3117" s="216"/>
      <c r="AX3117" s="216"/>
      <c r="AY3117" s="216"/>
      <c r="BB3117" s="216"/>
      <c r="BC3117" s="216"/>
      <c r="BF3117" s="216"/>
      <c r="BG3117" s="216"/>
      <c r="BJ3117" s="216"/>
      <c r="BK3117" s="216"/>
      <c r="BN3117" s="216"/>
      <c r="BO3117" s="216"/>
      <c r="BR3117" s="216"/>
      <c r="BS3117" s="216"/>
      <c r="BV3117" s="216"/>
      <c r="BW3117" s="216"/>
      <c r="BZ3117" s="216"/>
      <c r="CA3117" s="216"/>
      <c r="CD3117" s="216"/>
      <c r="CE3117" s="216"/>
      <c r="CL3117" s="215"/>
      <c r="CO3117" s="215"/>
      <c r="CP3117" s="215"/>
      <c r="CT3117" s="86"/>
    </row>
    <row r="3118" spans="6:98">
      <c r="F3118" s="215"/>
      <c r="S3118" s="216"/>
      <c r="T3118" s="216"/>
      <c r="U3118" s="216"/>
      <c r="V3118" s="216"/>
      <c r="W3118" s="216"/>
      <c r="X3118" s="216"/>
      <c r="Y3118" s="216"/>
      <c r="Z3118" s="216"/>
      <c r="AA3118" s="216"/>
      <c r="AB3118" s="216"/>
      <c r="AC3118" s="216"/>
      <c r="AD3118" s="216"/>
      <c r="AH3118" s="216"/>
      <c r="AI3118" s="216"/>
      <c r="AL3118" s="216"/>
      <c r="AM3118" s="216"/>
      <c r="AP3118" s="216"/>
      <c r="AQ3118" s="216"/>
      <c r="AT3118" s="216"/>
      <c r="AU3118" s="216"/>
      <c r="AX3118" s="216"/>
      <c r="AY3118" s="216"/>
      <c r="BB3118" s="216"/>
      <c r="BC3118" s="216"/>
      <c r="BF3118" s="216"/>
      <c r="BG3118" s="216"/>
      <c r="BJ3118" s="216"/>
      <c r="BK3118" s="216"/>
      <c r="BN3118" s="216"/>
      <c r="BO3118" s="216"/>
      <c r="BR3118" s="216"/>
      <c r="BS3118" s="216"/>
      <c r="BV3118" s="216"/>
      <c r="BW3118" s="216"/>
      <c r="BZ3118" s="216"/>
      <c r="CA3118" s="216"/>
      <c r="CD3118" s="216"/>
      <c r="CE3118" s="216"/>
      <c r="CL3118" s="215"/>
      <c r="CO3118" s="215"/>
      <c r="CP3118" s="215"/>
      <c r="CT3118" s="86"/>
    </row>
    <row r="3119" spans="6:98">
      <c r="F3119" s="215"/>
      <c r="S3119" s="216"/>
      <c r="T3119" s="216"/>
      <c r="U3119" s="216"/>
      <c r="V3119" s="216"/>
      <c r="W3119" s="216"/>
      <c r="X3119" s="216"/>
      <c r="Y3119" s="216"/>
      <c r="Z3119" s="216"/>
      <c r="AA3119" s="216"/>
      <c r="AB3119" s="216"/>
      <c r="AC3119" s="216"/>
      <c r="AD3119" s="216"/>
      <c r="AH3119" s="216"/>
      <c r="AI3119" s="216"/>
      <c r="AL3119" s="216"/>
      <c r="AM3119" s="216"/>
      <c r="AP3119" s="216"/>
      <c r="AQ3119" s="216"/>
      <c r="AT3119" s="216"/>
      <c r="AU3119" s="216"/>
      <c r="AX3119" s="216"/>
      <c r="AY3119" s="216"/>
      <c r="BB3119" s="216"/>
      <c r="BC3119" s="216"/>
      <c r="BF3119" s="216"/>
      <c r="BG3119" s="216"/>
      <c r="BJ3119" s="216"/>
      <c r="BK3119" s="216"/>
      <c r="BN3119" s="216"/>
      <c r="BO3119" s="216"/>
      <c r="BR3119" s="216"/>
      <c r="BS3119" s="216"/>
      <c r="BV3119" s="216"/>
      <c r="BW3119" s="216"/>
      <c r="BZ3119" s="216"/>
      <c r="CA3119" s="216"/>
      <c r="CD3119" s="216"/>
      <c r="CE3119" s="216"/>
      <c r="CL3119" s="215"/>
      <c r="CO3119" s="215"/>
      <c r="CP3119" s="215"/>
      <c r="CT3119" s="86"/>
    </row>
    <row r="3120" spans="6:98">
      <c r="F3120" s="215"/>
      <c r="S3120" s="216"/>
      <c r="T3120" s="216"/>
      <c r="U3120" s="216"/>
      <c r="V3120" s="216"/>
      <c r="W3120" s="216"/>
      <c r="X3120" s="216"/>
      <c r="Y3120" s="216"/>
      <c r="Z3120" s="216"/>
      <c r="AA3120" s="216"/>
      <c r="AB3120" s="216"/>
      <c r="AC3120" s="216"/>
      <c r="AD3120" s="216"/>
      <c r="AH3120" s="216"/>
      <c r="AI3120" s="216"/>
      <c r="AL3120" s="216"/>
      <c r="AM3120" s="216"/>
      <c r="AP3120" s="216"/>
      <c r="AQ3120" s="216"/>
      <c r="AT3120" s="216"/>
      <c r="AU3120" s="216"/>
      <c r="AX3120" s="216"/>
      <c r="AY3120" s="216"/>
      <c r="BB3120" s="216"/>
      <c r="BC3120" s="216"/>
      <c r="BF3120" s="216"/>
      <c r="BG3120" s="216"/>
      <c r="BJ3120" s="216"/>
      <c r="BK3120" s="216"/>
      <c r="BN3120" s="216"/>
      <c r="BO3120" s="216"/>
      <c r="BR3120" s="216"/>
      <c r="BS3120" s="216"/>
      <c r="BV3120" s="216"/>
      <c r="BW3120" s="216"/>
      <c r="BZ3120" s="216"/>
      <c r="CA3120" s="216"/>
      <c r="CD3120" s="216"/>
      <c r="CE3120" s="216"/>
      <c r="CL3120" s="215"/>
      <c r="CO3120" s="215"/>
      <c r="CP3120" s="215"/>
      <c r="CT3120" s="86"/>
    </row>
    <row r="3121" spans="6:98">
      <c r="F3121" s="215"/>
      <c r="S3121" s="216"/>
      <c r="T3121" s="216"/>
      <c r="U3121" s="216"/>
      <c r="V3121" s="216"/>
      <c r="W3121" s="216"/>
      <c r="X3121" s="216"/>
      <c r="Y3121" s="216"/>
      <c r="Z3121" s="216"/>
      <c r="AA3121" s="216"/>
      <c r="AB3121" s="216"/>
      <c r="AC3121" s="216"/>
      <c r="AD3121" s="216"/>
      <c r="AH3121" s="216"/>
      <c r="AI3121" s="216"/>
      <c r="AL3121" s="216"/>
      <c r="AM3121" s="216"/>
      <c r="AP3121" s="216"/>
      <c r="AQ3121" s="216"/>
      <c r="AT3121" s="216"/>
      <c r="AU3121" s="216"/>
      <c r="AX3121" s="216"/>
      <c r="AY3121" s="216"/>
      <c r="BB3121" s="216"/>
      <c r="BC3121" s="216"/>
      <c r="BF3121" s="216"/>
      <c r="BG3121" s="216"/>
      <c r="BJ3121" s="216"/>
      <c r="BK3121" s="216"/>
      <c r="BN3121" s="216"/>
      <c r="BO3121" s="216"/>
      <c r="BR3121" s="216"/>
      <c r="BS3121" s="216"/>
      <c r="BV3121" s="216"/>
      <c r="BW3121" s="216"/>
      <c r="BZ3121" s="216"/>
      <c r="CA3121" s="216"/>
      <c r="CD3121" s="216"/>
      <c r="CE3121" s="216"/>
      <c r="CL3121" s="215"/>
      <c r="CO3121" s="215"/>
      <c r="CP3121" s="215"/>
      <c r="CT3121" s="86"/>
    </row>
    <row r="3122" spans="6:98">
      <c r="F3122" s="215"/>
      <c r="S3122" s="216"/>
      <c r="T3122" s="216"/>
      <c r="U3122" s="216"/>
      <c r="V3122" s="216"/>
      <c r="W3122" s="216"/>
      <c r="X3122" s="216"/>
      <c r="Y3122" s="216"/>
      <c r="Z3122" s="216"/>
      <c r="AA3122" s="216"/>
      <c r="AB3122" s="216"/>
      <c r="AC3122" s="216"/>
      <c r="AD3122" s="216"/>
      <c r="AH3122" s="216"/>
      <c r="AI3122" s="216"/>
      <c r="AL3122" s="216"/>
      <c r="AM3122" s="216"/>
      <c r="AP3122" s="216"/>
      <c r="AQ3122" s="216"/>
      <c r="AT3122" s="216"/>
      <c r="AU3122" s="216"/>
      <c r="AX3122" s="216"/>
      <c r="AY3122" s="216"/>
      <c r="BB3122" s="216"/>
      <c r="BC3122" s="216"/>
      <c r="BF3122" s="216"/>
      <c r="BG3122" s="216"/>
      <c r="BJ3122" s="216"/>
      <c r="BK3122" s="216"/>
      <c r="BN3122" s="216"/>
      <c r="BO3122" s="216"/>
      <c r="BR3122" s="216"/>
      <c r="BS3122" s="216"/>
      <c r="BV3122" s="216"/>
      <c r="BW3122" s="216"/>
      <c r="BZ3122" s="216"/>
      <c r="CA3122" s="216"/>
      <c r="CD3122" s="216"/>
      <c r="CE3122" s="216"/>
      <c r="CL3122" s="215"/>
      <c r="CO3122" s="215"/>
      <c r="CP3122" s="215"/>
      <c r="CT3122" s="86"/>
    </row>
    <row r="3123" spans="6:98">
      <c r="F3123" s="215"/>
      <c r="S3123" s="216"/>
      <c r="T3123" s="216"/>
      <c r="U3123" s="216"/>
      <c r="V3123" s="216"/>
      <c r="W3123" s="216"/>
      <c r="X3123" s="216"/>
      <c r="Y3123" s="216"/>
      <c r="Z3123" s="216"/>
      <c r="AA3123" s="216"/>
      <c r="AB3123" s="216"/>
      <c r="AC3123" s="216"/>
      <c r="AD3123" s="216"/>
      <c r="AH3123" s="216"/>
      <c r="AI3123" s="216"/>
      <c r="AL3123" s="216"/>
      <c r="AM3123" s="216"/>
      <c r="AP3123" s="216"/>
      <c r="AQ3123" s="216"/>
      <c r="AT3123" s="216"/>
      <c r="AU3123" s="216"/>
      <c r="AX3123" s="216"/>
      <c r="AY3123" s="216"/>
      <c r="BB3123" s="216"/>
      <c r="BC3123" s="216"/>
      <c r="BF3123" s="216"/>
      <c r="BG3123" s="216"/>
      <c r="BJ3123" s="216"/>
      <c r="BK3123" s="216"/>
      <c r="BN3123" s="216"/>
      <c r="BO3123" s="216"/>
      <c r="BR3123" s="216"/>
      <c r="BS3123" s="216"/>
      <c r="BV3123" s="216"/>
      <c r="BW3123" s="216"/>
      <c r="BZ3123" s="216"/>
      <c r="CA3123" s="216"/>
      <c r="CD3123" s="216"/>
      <c r="CE3123" s="216"/>
      <c r="CL3123" s="215"/>
      <c r="CO3123" s="215"/>
      <c r="CP3123" s="215"/>
      <c r="CT3123" s="86"/>
    </row>
    <row r="3124" spans="6:98">
      <c r="F3124" s="215"/>
      <c r="S3124" s="216"/>
      <c r="T3124" s="216"/>
      <c r="U3124" s="216"/>
      <c r="V3124" s="216"/>
      <c r="W3124" s="216"/>
      <c r="X3124" s="216"/>
      <c r="Y3124" s="216"/>
      <c r="Z3124" s="216"/>
      <c r="AA3124" s="216"/>
      <c r="AB3124" s="216"/>
      <c r="AC3124" s="216"/>
      <c r="AD3124" s="216"/>
      <c r="AH3124" s="216"/>
      <c r="AI3124" s="216"/>
      <c r="AL3124" s="216"/>
      <c r="AM3124" s="216"/>
      <c r="AP3124" s="216"/>
      <c r="AQ3124" s="216"/>
      <c r="AT3124" s="216"/>
      <c r="AU3124" s="216"/>
      <c r="AX3124" s="216"/>
      <c r="AY3124" s="216"/>
      <c r="BB3124" s="216"/>
      <c r="BC3124" s="216"/>
      <c r="BF3124" s="216"/>
      <c r="BG3124" s="216"/>
      <c r="BJ3124" s="216"/>
      <c r="BK3124" s="216"/>
      <c r="BN3124" s="216"/>
      <c r="BO3124" s="216"/>
      <c r="BR3124" s="216"/>
      <c r="BS3124" s="216"/>
      <c r="BV3124" s="216"/>
      <c r="BW3124" s="216"/>
      <c r="BZ3124" s="216"/>
      <c r="CA3124" s="216"/>
      <c r="CD3124" s="216"/>
      <c r="CE3124" s="216"/>
      <c r="CL3124" s="215"/>
      <c r="CO3124" s="215"/>
      <c r="CP3124" s="215"/>
      <c r="CT3124" s="86"/>
    </row>
    <row r="3125" spans="6:98">
      <c r="F3125" s="215"/>
      <c r="S3125" s="216"/>
      <c r="T3125" s="216"/>
      <c r="U3125" s="216"/>
      <c r="V3125" s="216"/>
      <c r="W3125" s="216"/>
      <c r="X3125" s="216"/>
      <c r="Y3125" s="216"/>
      <c r="Z3125" s="216"/>
      <c r="AA3125" s="216"/>
      <c r="AB3125" s="216"/>
      <c r="AC3125" s="216"/>
      <c r="AD3125" s="216"/>
      <c r="AH3125" s="216"/>
      <c r="AI3125" s="216"/>
      <c r="AL3125" s="216"/>
      <c r="AM3125" s="216"/>
      <c r="AP3125" s="216"/>
      <c r="AQ3125" s="216"/>
      <c r="AT3125" s="216"/>
      <c r="AU3125" s="216"/>
      <c r="AX3125" s="216"/>
      <c r="AY3125" s="216"/>
      <c r="BB3125" s="216"/>
      <c r="BC3125" s="216"/>
      <c r="BF3125" s="216"/>
      <c r="BG3125" s="216"/>
      <c r="BJ3125" s="216"/>
      <c r="BK3125" s="216"/>
      <c r="BN3125" s="216"/>
      <c r="BO3125" s="216"/>
      <c r="BR3125" s="216"/>
      <c r="BS3125" s="216"/>
      <c r="BV3125" s="216"/>
      <c r="BW3125" s="216"/>
      <c r="BZ3125" s="216"/>
      <c r="CA3125" s="216"/>
      <c r="CD3125" s="216"/>
      <c r="CE3125" s="216"/>
      <c r="CL3125" s="215"/>
      <c r="CO3125" s="215"/>
      <c r="CP3125" s="215"/>
      <c r="CT3125" s="86"/>
    </row>
    <row r="3126" spans="6:98">
      <c r="F3126" s="215"/>
      <c r="S3126" s="216"/>
      <c r="T3126" s="216"/>
      <c r="U3126" s="216"/>
      <c r="V3126" s="216"/>
      <c r="W3126" s="216"/>
      <c r="X3126" s="216"/>
      <c r="Y3126" s="216"/>
      <c r="Z3126" s="216"/>
      <c r="AA3126" s="216"/>
      <c r="AB3126" s="216"/>
      <c r="AC3126" s="216"/>
      <c r="AD3126" s="216"/>
      <c r="AH3126" s="216"/>
      <c r="AI3126" s="216"/>
      <c r="AL3126" s="216"/>
      <c r="AM3126" s="216"/>
      <c r="AP3126" s="216"/>
      <c r="AQ3126" s="216"/>
      <c r="AT3126" s="216"/>
      <c r="AU3126" s="216"/>
      <c r="AX3126" s="216"/>
      <c r="AY3126" s="216"/>
      <c r="BB3126" s="216"/>
      <c r="BC3126" s="216"/>
      <c r="BF3126" s="216"/>
      <c r="BG3126" s="216"/>
      <c r="BJ3126" s="216"/>
      <c r="BK3126" s="216"/>
      <c r="BN3126" s="216"/>
      <c r="BO3126" s="216"/>
      <c r="BR3126" s="216"/>
      <c r="BS3126" s="216"/>
      <c r="BV3126" s="216"/>
      <c r="BW3126" s="216"/>
      <c r="BZ3126" s="216"/>
      <c r="CA3126" s="216"/>
      <c r="CD3126" s="216"/>
      <c r="CE3126" s="216"/>
      <c r="CL3126" s="215"/>
      <c r="CO3126" s="215"/>
      <c r="CP3126" s="215"/>
      <c r="CT3126" s="86"/>
    </row>
    <row r="3127" spans="6:98">
      <c r="F3127" s="215"/>
      <c r="S3127" s="216"/>
      <c r="T3127" s="216"/>
      <c r="U3127" s="216"/>
      <c r="V3127" s="216"/>
      <c r="W3127" s="216"/>
      <c r="X3127" s="216"/>
      <c r="Y3127" s="216"/>
      <c r="Z3127" s="216"/>
      <c r="AA3127" s="216"/>
      <c r="AB3127" s="216"/>
      <c r="AC3127" s="216"/>
      <c r="AD3127" s="216"/>
      <c r="AH3127" s="216"/>
      <c r="AI3127" s="216"/>
      <c r="AL3127" s="216"/>
      <c r="AM3127" s="216"/>
      <c r="AP3127" s="216"/>
      <c r="AQ3127" s="216"/>
      <c r="AT3127" s="216"/>
      <c r="AU3127" s="216"/>
      <c r="AX3127" s="216"/>
      <c r="AY3127" s="216"/>
      <c r="BB3127" s="216"/>
      <c r="BC3127" s="216"/>
      <c r="BF3127" s="216"/>
      <c r="BG3127" s="216"/>
      <c r="BJ3127" s="216"/>
      <c r="BK3127" s="216"/>
      <c r="BN3127" s="216"/>
      <c r="BO3127" s="216"/>
      <c r="BR3127" s="216"/>
      <c r="BS3127" s="216"/>
      <c r="BV3127" s="216"/>
      <c r="BW3127" s="216"/>
      <c r="BZ3127" s="216"/>
      <c r="CA3127" s="216"/>
      <c r="CD3127" s="216"/>
      <c r="CE3127" s="216"/>
      <c r="CL3127" s="215"/>
      <c r="CO3127" s="215"/>
      <c r="CP3127" s="215"/>
      <c r="CT3127" s="86"/>
    </row>
    <row r="3128" spans="6:98">
      <c r="F3128" s="215"/>
      <c r="S3128" s="216"/>
      <c r="T3128" s="216"/>
      <c r="U3128" s="216"/>
      <c r="V3128" s="216"/>
      <c r="W3128" s="216"/>
      <c r="X3128" s="216"/>
      <c r="Y3128" s="216"/>
      <c r="Z3128" s="216"/>
      <c r="AA3128" s="216"/>
      <c r="AB3128" s="216"/>
      <c r="AC3128" s="216"/>
      <c r="AD3128" s="216"/>
      <c r="AH3128" s="216"/>
      <c r="AI3128" s="216"/>
      <c r="AL3128" s="216"/>
      <c r="AM3128" s="216"/>
      <c r="AP3128" s="216"/>
      <c r="AQ3128" s="216"/>
      <c r="AT3128" s="216"/>
      <c r="AU3128" s="216"/>
      <c r="AX3128" s="216"/>
      <c r="AY3128" s="216"/>
      <c r="BB3128" s="216"/>
      <c r="BC3128" s="216"/>
      <c r="BF3128" s="216"/>
      <c r="BG3128" s="216"/>
      <c r="BJ3128" s="216"/>
      <c r="BK3128" s="216"/>
      <c r="BN3128" s="216"/>
      <c r="BO3128" s="216"/>
      <c r="BR3128" s="216"/>
      <c r="BS3128" s="216"/>
      <c r="BV3128" s="216"/>
      <c r="BW3128" s="216"/>
      <c r="BZ3128" s="216"/>
      <c r="CA3128" s="216"/>
      <c r="CD3128" s="216"/>
      <c r="CE3128" s="216"/>
      <c r="CL3128" s="215"/>
      <c r="CO3128" s="215"/>
      <c r="CP3128" s="215"/>
      <c r="CT3128" s="86"/>
    </row>
    <row r="3129" spans="6:98">
      <c r="F3129" s="215"/>
      <c r="S3129" s="216"/>
      <c r="T3129" s="216"/>
      <c r="U3129" s="216"/>
      <c r="V3129" s="216"/>
      <c r="W3129" s="216"/>
      <c r="X3129" s="216"/>
      <c r="Y3129" s="216"/>
      <c r="Z3129" s="216"/>
      <c r="AA3129" s="216"/>
      <c r="AB3129" s="216"/>
      <c r="AC3129" s="216"/>
      <c r="AD3129" s="216"/>
      <c r="AH3129" s="216"/>
      <c r="AI3129" s="216"/>
      <c r="AL3129" s="216"/>
      <c r="AM3129" s="216"/>
      <c r="AP3129" s="216"/>
      <c r="AQ3129" s="216"/>
      <c r="AT3129" s="216"/>
      <c r="AU3129" s="216"/>
      <c r="AX3129" s="216"/>
      <c r="AY3129" s="216"/>
      <c r="BB3129" s="216"/>
      <c r="BC3129" s="216"/>
      <c r="BF3129" s="216"/>
      <c r="BG3129" s="216"/>
      <c r="BJ3129" s="216"/>
      <c r="BK3129" s="216"/>
      <c r="BN3129" s="216"/>
      <c r="BO3129" s="216"/>
      <c r="BR3129" s="216"/>
      <c r="BS3129" s="216"/>
      <c r="BV3129" s="216"/>
      <c r="BW3129" s="216"/>
      <c r="BZ3129" s="216"/>
      <c r="CA3129" s="216"/>
      <c r="CD3129" s="216"/>
      <c r="CE3129" s="216"/>
      <c r="CL3129" s="215"/>
      <c r="CO3129" s="215"/>
      <c r="CP3129" s="215"/>
      <c r="CT3129" s="86"/>
    </row>
    <row r="3130" spans="6:98">
      <c r="F3130" s="215"/>
      <c r="S3130" s="216"/>
      <c r="T3130" s="216"/>
      <c r="U3130" s="216"/>
      <c r="V3130" s="216"/>
      <c r="W3130" s="216"/>
      <c r="X3130" s="216"/>
      <c r="Y3130" s="216"/>
      <c r="Z3130" s="216"/>
      <c r="AA3130" s="216"/>
      <c r="AB3130" s="216"/>
      <c r="AC3130" s="216"/>
      <c r="AD3130" s="216"/>
      <c r="AH3130" s="216"/>
      <c r="AI3130" s="216"/>
      <c r="AL3130" s="216"/>
      <c r="AM3130" s="216"/>
      <c r="AP3130" s="216"/>
      <c r="AQ3130" s="216"/>
      <c r="AT3130" s="216"/>
      <c r="AU3130" s="216"/>
      <c r="AX3130" s="216"/>
      <c r="AY3130" s="216"/>
      <c r="BB3130" s="216"/>
      <c r="BC3130" s="216"/>
      <c r="BF3130" s="216"/>
      <c r="BG3130" s="216"/>
      <c r="BJ3130" s="216"/>
      <c r="BK3130" s="216"/>
      <c r="BN3130" s="216"/>
      <c r="BO3130" s="216"/>
      <c r="BR3130" s="216"/>
      <c r="BS3130" s="216"/>
      <c r="BV3130" s="216"/>
      <c r="BW3130" s="216"/>
      <c r="BZ3130" s="216"/>
      <c r="CA3130" s="216"/>
      <c r="CD3130" s="216"/>
      <c r="CE3130" s="216"/>
      <c r="CL3130" s="215"/>
      <c r="CO3130" s="215"/>
      <c r="CP3130" s="215"/>
      <c r="CT3130" s="86"/>
    </row>
    <row r="3131" spans="6:98">
      <c r="F3131" s="215"/>
      <c r="S3131" s="216"/>
      <c r="T3131" s="216"/>
      <c r="U3131" s="216"/>
      <c r="V3131" s="216"/>
      <c r="W3131" s="216"/>
      <c r="X3131" s="216"/>
      <c r="Y3131" s="216"/>
      <c r="Z3131" s="216"/>
      <c r="AA3131" s="216"/>
      <c r="AB3131" s="216"/>
      <c r="AC3131" s="216"/>
      <c r="AD3131" s="216"/>
      <c r="AH3131" s="216"/>
      <c r="AI3131" s="216"/>
      <c r="AL3131" s="216"/>
      <c r="AM3131" s="216"/>
      <c r="AP3131" s="216"/>
      <c r="AQ3131" s="216"/>
      <c r="AT3131" s="216"/>
      <c r="AU3131" s="216"/>
      <c r="AX3131" s="216"/>
      <c r="AY3131" s="216"/>
      <c r="BB3131" s="216"/>
      <c r="BC3131" s="216"/>
      <c r="BF3131" s="216"/>
      <c r="BG3131" s="216"/>
      <c r="BJ3131" s="216"/>
      <c r="BK3131" s="216"/>
      <c r="BN3131" s="216"/>
      <c r="BO3131" s="216"/>
      <c r="BR3131" s="216"/>
      <c r="BS3131" s="216"/>
      <c r="BV3131" s="216"/>
      <c r="BW3131" s="216"/>
      <c r="BZ3131" s="216"/>
      <c r="CA3131" s="216"/>
      <c r="CD3131" s="216"/>
      <c r="CE3131" s="216"/>
      <c r="CL3131" s="215"/>
      <c r="CO3131" s="215"/>
      <c r="CP3131" s="215"/>
      <c r="CT3131" s="86"/>
    </row>
    <row r="3132" spans="6:98">
      <c r="F3132" s="215"/>
      <c r="S3132" s="216"/>
      <c r="T3132" s="216"/>
      <c r="U3132" s="216"/>
      <c r="V3132" s="216"/>
      <c r="W3132" s="216"/>
      <c r="X3132" s="216"/>
      <c r="Y3132" s="216"/>
      <c r="Z3132" s="216"/>
      <c r="AA3132" s="216"/>
      <c r="AB3132" s="216"/>
      <c r="AC3132" s="216"/>
      <c r="AD3132" s="216"/>
      <c r="AH3132" s="216"/>
      <c r="AI3132" s="216"/>
      <c r="AL3132" s="216"/>
      <c r="AM3132" s="216"/>
      <c r="AP3132" s="216"/>
      <c r="AQ3132" s="216"/>
      <c r="AT3132" s="216"/>
      <c r="AU3132" s="216"/>
      <c r="AX3132" s="216"/>
      <c r="AY3132" s="216"/>
      <c r="BB3132" s="216"/>
      <c r="BC3132" s="216"/>
      <c r="BF3132" s="216"/>
      <c r="BG3132" s="216"/>
      <c r="BJ3132" s="216"/>
      <c r="BK3132" s="216"/>
      <c r="BN3132" s="216"/>
      <c r="BO3132" s="216"/>
      <c r="BR3132" s="216"/>
      <c r="BS3132" s="216"/>
      <c r="BV3132" s="216"/>
      <c r="BW3132" s="216"/>
      <c r="BZ3132" s="216"/>
      <c r="CA3132" s="216"/>
      <c r="CD3132" s="216"/>
      <c r="CE3132" s="216"/>
      <c r="CL3132" s="215"/>
      <c r="CO3132" s="215"/>
      <c r="CP3132" s="215"/>
      <c r="CT3132" s="86"/>
    </row>
    <row r="3133" spans="6:98">
      <c r="F3133" s="215"/>
      <c r="S3133" s="216"/>
      <c r="T3133" s="216"/>
      <c r="U3133" s="216"/>
      <c r="V3133" s="216"/>
      <c r="W3133" s="216"/>
      <c r="X3133" s="216"/>
      <c r="Y3133" s="216"/>
      <c r="Z3133" s="216"/>
      <c r="AA3133" s="216"/>
      <c r="AB3133" s="216"/>
      <c r="AC3133" s="216"/>
      <c r="AD3133" s="216"/>
      <c r="AH3133" s="216"/>
      <c r="AI3133" s="216"/>
      <c r="AL3133" s="216"/>
      <c r="AM3133" s="216"/>
      <c r="AP3133" s="216"/>
      <c r="AQ3133" s="216"/>
      <c r="AT3133" s="216"/>
      <c r="AU3133" s="216"/>
      <c r="AX3133" s="216"/>
      <c r="AY3133" s="216"/>
      <c r="BB3133" s="216"/>
      <c r="BC3133" s="216"/>
      <c r="BF3133" s="216"/>
      <c r="BG3133" s="216"/>
      <c r="BJ3133" s="216"/>
      <c r="BK3133" s="216"/>
      <c r="BN3133" s="216"/>
      <c r="BO3133" s="216"/>
      <c r="BR3133" s="216"/>
      <c r="BS3133" s="216"/>
      <c r="BV3133" s="216"/>
      <c r="BW3133" s="216"/>
      <c r="BZ3133" s="216"/>
      <c r="CA3133" s="216"/>
      <c r="CD3133" s="216"/>
      <c r="CE3133" s="216"/>
      <c r="CL3133" s="215"/>
      <c r="CO3133" s="215"/>
      <c r="CP3133" s="215"/>
      <c r="CT3133" s="86"/>
    </row>
    <row r="3134" spans="6:98">
      <c r="F3134" s="215"/>
      <c r="S3134" s="216"/>
      <c r="T3134" s="216"/>
      <c r="U3134" s="216"/>
      <c r="V3134" s="216"/>
      <c r="W3134" s="216"/>
      <c r="X3134" s="216"/>
      <c r="Y3134" s="216"/>
      <c r="Z3134" s="216"/>
      <c r="AA3134" s="216"/>
      <c r="AB3134" s="216"/>
      <c r="AC3134" s="216"/>
      <c r="AD3134" s="216"/>
      <c r="AH3134" s="216"/>
      <c r="AI3134" s="216"/>
      <c r="AL3134" s="216"/>
      <c r="AM3134" s="216"/>
      <c r="AP3134" s="216"/>
      <c r="AQ3134" s="216"/>
      <c r="AT3134" s="216"/>
      <c r="AU3134" s="216"/>
      <c r="AX3134" s="216"/>
      <c r="AY3134" s="216"/>
      <c r="BB3134" s="216"/>
      <c r="BC3134" s="216"/>
      <c r="BF3134" s="216"/>
      <c r="BG3134" s="216"/>
      <c r="BJ3134" s="216"/>
      <c r="BK3134" s="216"/>
      <c r="BN3134" s="216"/>
      <c r="BO3134" s="216"/>
      <c r="BR3134" s="216"/>
      <c r="BS3134" s="216"/>
      <c r="BV3134" s="216"/>
      <c r="BW3134" s="216"/>
      <c r="BZ3134" s="216"/>
      <c r="CA3134" s="216"/>
      <c r="CD3134" s="216"/>
      <c r="CE3134" s="216"/>
      <c r="CL3134" s="215"/>
      <c r="CO3134" s="215"/>
      <c r="CP3134" s="215"/>
      <c r="CT3134" s="86"/>
    </row>
    <row r="3135" spans="6:98">
      <c r="F3135" s="215"/>
      <c r="S3135" s="216"/>
      <c r="T3135" s="216"/>
      <c r="U3135" s="216"/>
      <c r="V3135" s="216"/>
      <c r="W3135" s="216"/>
      <c r="X3135" s="216"/>
      <c r="Y3135" s="216"/>
      <c r="Z3135" s="216"/>
      <c r="AA3135" s="216"/>
      <c r="AB3135" s="216"/>
      <c r="AC3135" s="216"/>
      <c r="AD3135" s="216"/>
      <c r="AH3135" s="216"/>
      <c r="AI3135" s="216"/>
      <c r="AL3135" s="216"/>
      <c r="AM3135" s="216"/>
      <c r="AP3135" s="216"/>
      <c r="AQ3135" s="216"/>
      <c r="AT3135" s="216"/>
      <c r="AU3135" s="216"/>
      <c r="AX3135" s="216"/>
      <c r="AY3135" s="216"/>
      <c r="BB3135" s="216"/>
      <c r="BC3135" s="216"/>
      <c r="BF3135" s="216"/>
      <c r="BG3135" s="216"/>
      <c r="BJ3135" s="216"/>
      <c r="BK3135" s="216"/>
      <c r="BN3135" s="216"/>
      <c r="BO3135" s="216"/>
      <c r="BR3135" s="216"/>
      <c r="BS3135" s="216"/>
      <c r="BV3135" s="216"/>
      <c r="BW3135" s="216"/>
      <c r="BZ3135" s="216"/>
      <c r="CA3135" s="216"/>
      <c r="CD3135" s="216"/>
      <c r="CE3135" s="216"/>
      <c r="CL3135" s="215"/>
      <c r="CO3135" s="215"/>
      <c r="CP3135" s="215"/>
      <c r="CT3135" s="86"/>
    </row>
    <row r="3136" spans="6:98">
      <c r="F3136" s="215"/>
      <c r="S3136" s="216"/>
      <c r="T3136" s="216"/>
      <c r="U3136" s="216"/>
      <c r="V3136" s="216"/>
      <c r="W3136" s="216"/>
      <c r="X3136" s="216"/>
      <c r="Y3136" s="216"/>
      <c r="Z3136" s="216"/>
      <c r="AA3136" s="216"/>
      <c r="AB3136" s="216"/>
      <c r="AC3136" s="216"/>
      <c r="AD3136" s="216"/>
      <c r="AH3136" s="216"/>
      <c r="AI3136" s="216"/>
      <c r="AL3136" s="216"/>
      <c r="AM3136" s="216"/>
      <c r="AP3136" s="216"/>
      <c r="AQ3136" s="216"/>
      <c r="AT3136" s="216"/>
      <c r="AU3136" s="216"/>
      <c r="AX3136" s="216"/>
      <c r="AY3136" s="216"/>
      <c r="BB3136" s="216"/>
      <c r="BC3136" s="216"/>
      <c r="BF3136" s="216"/>
      <c r="BG3136" s="216"/>
      <c r="BJ3136" s="216"/>
      <c r="BK3136" s="216"/>
      <c r="BN3136" s="216"/>
      <c r="BO3136" s="216"/>
      <c r="BR3136" s="216"/>
      <c r="BS3136" s="216"/>
      <c r="BV3136" s="216"/>
      <c r="BW3136" s="216"/>
      <c r="BZ3136" s="216"/>
      <c r="CA3136" s="216"/>
      <c r="CD3136" s="216"/>
      <c r="CE3136" s="216"/>
      <c r="CL3136" s="215"/>
      <c r="CO3136" s="215"/>
      <c r="CP3136" s="215"/>
      <c r="CT3136" s="86"/>
    </row>
    <row r="3137" spans="6:98">
      <c r="F3137" s="215"/>
      <c r="S3137" s="216"/>
      <c r="T3137" s="216"/>
      <c r="U3137" s="216"/>
      <c r="V3137" s="216"/>
      <c r="W3137" s="216"/>
      <c r="X3137" s="216"/>
      <c r="Y3137" s="216"/>
      <c r="Z3137" s="216"/>
      <c r="AA3137" s="216"/>
      <c r="AB3137" s="216"/>
      <c r="AC3137" s="216"/>
      <c r="AD3137" s="216"/>
      <c r="AH3137" s="216"/>
      <c r="AI3137" s="216"/>
      <c r="AL3137" s="216"/>
      <c r="AM3137" s="216"/>
      <c r="AP3137" s="216"/>
      <c r="AQ3137" s="216"/>
      <c r="AT3137" s="216"/>
      <c r="AU3137" s="216"/>
      <c r="AX3137" s="216"/>
      <c r="AY3137" s="216"/>
      <c r="BB3137" s="216"/>
      <c r="BC3137" s="216"/>
      <c r="BF3137" s="216"/>
      <c r="BG3137" s="216"/>
      <c r="BJ3137" s="216"/>
      <c r="BK3137" s="216"/>
      <c r="BN3137" s="216"/>
      <c r="BO3137" s="216"/>
      <c r="BR3137" s="216"/>
      <c r="BS3137" s="216"/>
      <c r="BV3137" s="216"/>
      <c r="BW3137" s="216"/>
      <c r="BZ3137" s="216"/>
      <c r="CA3137" s="216"/>
      <c r="CD3137" s="216"/>
      <c r="CE3137" s="216"/>
      <c r="CL3137" s="215"/>
      <c r="CO3137" s="215"/>
      <c r="CP3137" s="215"/>
      <c r="CT3137" s="86"/>
    </row>
    <row r="3138" spans="6:98">
      <c r="F3138" s="215"/>
      <c r="S3138" s="216"/>
      <c r="T3138" s="216"/>
      <c r="U3138" s="216"/>
      <c r="V3138" s="216"/>
      <c r="W3138" s="216"/>
      <c r="X3138" s="216"/>
      <c r="Y3138" s="216"/>
      <c r="Z3138" s="216"/>
      <c r="AA3138" s="216"/>
      <c r="AB3138" s="216"/>
      <c r="AC3138" s="216"/>
      <c r="AD3138" s="216"/>
      <c r="AH3138" s="216"/>
      <c r="AI3138" s="216"/>
      <c r="AL3138" s="216"/>
      <c r="AM3138" s="216"/>
      <c r="AP3138" s="216"/>
      <c r="AQ3138" s="216"/>
      <c r="AT3138" s="216"/>
      <c r="AU3138" s="216"/>
      <c r="AX3138" s="216"/>
      <c r="AY3138" s="216"/>
      <c r="BB3138" s="216"/>
      <c r="BC3138" s="216"/>
      <c r="BF3138" s="216"/>
      <c r="BG3138" s="216"/>
      <c r="BJ3138" s="216"/>
      <c r="BK3138" s="216"/>
      <c r="BN3138" s="216"/>
      <c r="BO3138" s="216"/>
      <c r="BR3138" s="216"/>
      <c r="BS3138" s="216"/>
      <c r="BV3138" s="216"/>
      <c r="BW3138" s="216"/>
      <c r="BZ3138" s="216"/>
      <c r="CA3138" s="216"/>
      <c r="CD3138" s="216"/>
      <c r="CE3138" s="216"/>
      <c r="CL3138" s="215"/>
      <c r="CO3138" s="215"/>
      <c r="CP3138" s="215"/>
      <c r="CT3138" s="86"/>
    </row>
    <row r="3139" spans="6:98">
      <c r="F3139" s="215"/>
      <c r="S3139" s="216"/>
      <c r="T3139" s="216"/>
      <c r="U3139" s="216"/>
      <c r="V3139" s="216"/>
      <c r="W3139" s="216"/>
      <c r="X3139" s="216"/>
      <c r="Y3139" s="216"/>
      <c r="Z3139" s="216"/>
      <c r="AA3139" s="216"/>
      <c r="AB3139" s="216"/>
      <c r="AC3139" s="216"/>
      <c r="AD3139" s="216"/>
      <c r="AH3139" s="216"/>
      <c r="AI3139" s="216"/>
      <c r="AL3139" s="216"/>
      <c r="AM3139" s="216"/>
      <c r="AP3139" s="216"/>
      <c r="AQ3139" s="216"/>
      <c r="AT3139" s="216"/>
      <c r="AU3139" s="216"/>
      <c r="AX3139" s="216"/>
      <c r="AY3139" s="216"/>
      <c r="BB3139" s="216"/>
      <c r="BC3139" s="216"/>
      <c r="BF3139" s="216"/>
      <c r="BG3139" s="216"/>
      <c r="BJ3139" s="216"/>
      <c r="BK3139" s="216"/>
      <c r="BN3139" s="216"/>
      <c r="BO3139" s="216"/>
      <c r="BR3139" s="216"/>
      <c r="BS3139" s="216"/>
      <c r="BV3139" s="216"/>
      <c r="BW3139" s="216"/>
      <c r="BZ3139" s="216"/>
      <c r="CA3139" s="216"/>
      <c r="CD3139" s="216"/>
      <c r="CE3139" s="216"/>
      <c r="CL3139" s="215"/>
      <c r="CO3139" s="215"/>
      <c r="CP3139" s="215"/>
      <c r="CT3139" s="86"/>
    </row>
    <row r="3140" spans="6:98">
      <c r="F3140" s="215"/>
      <c r="S3140" s="216"/>
      <c r="T3140" s="216"/>
      <c r="U3140" s="216"/>
      <c r="V3140" s="216"/>
      <c r="W3140" s="216"/>
      <c r="X3140" s="216"/>
      <c r="Y3140" s="216"/>
      <c r="Z3140" s="216"/>
      <c r="AA3140" s="216"/>
      <c r="AB3140" s="216"/>
      <c r="AC3140" s="216"/>
      <c r="AD3140" s="216"/>
      <c r="AH3140" s="216"/>
      <c r="AI3140" s="216"/>
      <c r="AL3140" s="216"/>
      <c r="AM3140" s="216"/>
      <c r="AP3140" s="216"/>
      <c r="AQ3140" s="216"/>
      <c r="AT3140" s="216"/>
      <c r="AU3140" s="216"/>
      <c r="AX3140" s="216"/>
      <c r="AY3140" s="216"/>
      <c r="BB3140" s="216"/>
      <c r="BC3140" s="216"/>
      <c r="BF3140" s="216"/>
      <c r="BG3140" s="216"/>
      <c r="BJ3140" s="216"/>
      <c r="BK3140" s="216"/>
      <c r="BN3140" s="216"/>
      <c r="BO3140" s="216"/>
      <c r="BR3140" s="216"/>
      <c r="BS3140" s="216"/>
      <c r="BV3140" s="216"/>
      <c r="BW3140" s="216"/>
      <c r="BZ3140" s="216"/>
      <c r="CA3140" s="216"/>
      <c r="CD3140" s="216"/>
      <c r="CE3140" s="216"/>
      <c r="CL3140" s="215"/>
      <c r="CO3140" s="215"/>
      <c r="CP3140" s="215"/>
      <c r="CT3140" s="86"/>
    </row>
    <row r="3141" spans="6:98">
      <c r="F3141" s="215"/>
      <c r="S3141" s="216"/>
      <c r="T3141" s="216"/>
      <c r="U3141" s="216"/>
      <c r="V3141" s="216"/>
      <c r="W3141" s="216"/>
      <c r="X3141" s="216"/>
      <c r="Y3141" s="216"/>
      <c r="Z3141" s="216"/>
      <c r="AA3141" s="216"/>
      <c r="AB3141" s="216"/>
      <c r="AC3141" s="216"/>
      <c r="AD3141" s="216"/>
      <c r="AH3141" s="216"/>
      <c r="AI3141" s="216"/>
      <c r="AL3141" s="216"/>
      <c r="AM3141" s="216"/>
      <c r="AP3141" s="216"/>
      <c r="AQ3141" s="216"/>
      <c r="AT3141" s="216"/>
      <c r="AU3141" s="216"/>
      <c r="AX3141" s="216"/>
      <c r="AY3141" s="216"/>
      <c r="BB3141" s="216"/>
      <c r="BC3141" s="216"/>
      <c r="BF3141" s="216"/>
      <c r="BG3141" s="216"/>
      <c r="BJ3141" s="216"/>
      <c r="BK3141" s="216"/>
      <c r="BN3141" s="216"/>
      <c r="BO3141" s="216"/>
      <c r="BR3141" s="216"/>
      <c r="BS3141" s="216"/>
      <c r="BV3141" s="216"/>
      <c r="BW3141" s="216"/>
      <c r="BZ3141" s="216"/>
      <c r="CA3141" s="216"/>
      <c r="CD3141" s="216"/>
      <c r="CE3141" s="216"/>
      <c r="CL3141" s="215"/>
      <c r="CO3141" s="215"/>
      <c r="CP3141" s="215"/>
      <c r="CT3141" s="86"/>
    </row>
    <row r="3142" spans="6:98">
      <c r="F3142" s="215"/>
      <c r="S3142" s="216"/>
      <c r="T3142" s="216"/>
      <c r="U3142" s="216"/>
      <c r="V3142" s="216"/>
      <c r="W3142" s="216"/>
      <c r="X3142" s="216"/>
      <c r="Y3142" s="216"/>
      <c r="Z3142" s="216"/>
      <c r="AA3142" s="216"/>
      <c r="AB3142" s="216"/>
      <c r="AC3142" s="216"/>
      <c r="AD3142" s="216"/>
      <c r="AH3142" s="216"/>
      <c r="AI3142" s="216"/>
      <c r="AL3142" s="216"/>
      <c r="AM3142" s="216"/>
      <c r="AP3142" s="216"/>
      <c r="AQ3142" s="216"/>
      <c r="AT3142" s="216"/>
      <c r="AU3142" s="216"/>
      <c r="AX3142" s="216"/>
      <c r="AY3142" s="216"/>
      <c r="BB3142" s="216"/>
      <c r="BC3142" s="216"/>
      <c r="BF3142" s="216"/>
      <c r="BG3142" s="216"/>
      <c r="BJ3142" s="216"/>
      <c r="BK3142" s="216"/>
      <c r="BN3142" s="216"/>
      <c r="BO3142" s="216"/>
      <c r="BR3142" s="216"/>
      <c r="BS3142" s="216"/>
      <c r="BV3142" s="216"/>
      <c r="BW3142" s="216"/>
      <c r="BZ3142" s="216"/>
      <c r="CA3142" s="216"/>
      <c r="CD3142" s="216"/>
      <c r="CE3142" s="216"/>
      <c r="CL3142" s="215"/>
      <c r="CO3142" s="215"/>
      <c r="CP3142" s="215"/>
      <c r="CT3142" s="86"/>
    </row>
    <row r="3143" spans="6:98">
      <c r="F3143" s="215"/>
      <c r="S3143" s="216"/>
      <c r="T3143" s="216"/>
      <c r="U3143" s="216"/>
      <c r="V3143" s="216"/>
      <c r="W3143" s="216"/>
      <c r="X3143" s="216"/>
      <c r="Y3143" s="216"/>
      <c r="Z3143" s="216"/>
      <c r="AA3143" s="216"/>
      <c r="AB3143" s="216"/>
      <c r="AC3143" s="216"/>
      <c r="AD3143" s="216"/>
      <c r="AH3143" s="216"/>
      <c r="AI3143" s="216"/>
      <c r="AL3143" s="216"/>
      <c r="AM3143" s="216"/>
      <c r="AP3143" s="216"/>
      <c r="AQ3143" s="216"/>
      <c r="AT3143" s="216"/>
      <c r="AU3143" s="216"/>
      <c r="AX3143" s="216"/>
      <c r="AY3143" s="216"/>
      <c r="BB3143" s="216"/>
      <c r="BC3143" s="216"/>
      <c r="BF3143" s="216"/>
      <c r="BG3143" s="216"/>
      <c r="BJ3143" s="216"/>
      <c r="BK3143" s="216"/>
      <c r="BN3143" s="216"/>
      <c r="BO3143" s="216"/>
      <c r="BR3143" s="216"/>
      <c r="BS3143" s="216"/>
      <c r="BV3143" s="216"/>
      <c r="BW3143" s="216"/>
      <c r="BZ3143" s="216"/>
      <c r="CA3143" s="216"/>
      <c r="CD3143" s="216"/>
      <c r="CE3143" s="216"/>
      <c r="CL3143" s="215"/>
      <c r="CO3143" s="215"/>
      <c r="CP3143" s="215"/>
      <c r="CT3143" s="86"/>
    </row>
    <row r="3144" spans="6:98">
      <c r="F3144" s="215"/>
      <c r="S3144" s="216"/>
      <c r="T3144" s="216"/>
      <c r="U3144" s="216"/>
      <c r="V3144" s="216"/>
      <c r="W3144" s="216"/>
      <c r="X3144" s="216"/>
      <c r="Y3144" s="216"/>
      <c r="Z3144" s="216"/>
      <c r="AA3144" s="216"/>
      <c r="AB3144" s="216"/>
      <c r="AC3144" s="216"/>
      <c r="AD3144" s="216"/>
      <c r="AH3144" s="216"/>
      <c r="AI3144" s="216"/>
      <c r="AL3144" s="216"/>
      <c r="AM3144" s="216"/>
      <c r="AP3144" s="216"/>
      <c r="AQ3144" s="216"/>
      <c r="AT3144" s="216"/>
      <c r="AU3144" s="216"/>
      <c r="AX3144" s="216"/>
      <c r="AY3144" s="216"/>
      <c r="BB3144" s="216"/>
      <c r="BC3144" s="216"/>
      <c r="BF3144" s="216"/>
      <c r="BG3144" s="216"/>
      <c r="BJ3144" s="216"/>
      <c r="BK3144" s="216"/>
      <c r="BN3144" s="216"/>
      <c r="BO3144" s="216"/>
      <c r="BR3144" s="216"/>
      <c r="BS3144" s="216"/>
      <c r="BV3144" s="216"/>
      <c r="BW3144" s="216"/>
      <c r="BZ3144" s="216"/>
      <c r="CA3144" s="216"/>
      <c r="CD3144" s="216"/>
      <c r="CE3144" s="216"/>
      <c r="CL3144" s="215"/>
      <c r="CO3144" s="215"/>
      <c r="CP3144" s="215"/>
      <c r="CT3144" s="86"/>
    </row>
    <row r="3145" spans="6:98">
      <c r="F3145" s="215"/>
      <c r="S3145" s="216"/>
      <c r="T3145" s="216"/>
      <c r="U3145" s="216"/>
      <c r="V3145" s="216"/>
      <c r="W3145" s="216"/>
      <c r="X3145" s="216"/>
      <c r="Y3145" s="216"/>
      <c r="Z3145" s="216"/>
      <c r="AA3145" s="216"/>
      <c r="AB3145" s="216"/>
      <c r="AC3145" s="216"/>
      <c r="AD3145" s="216"/>
      <c r="AH3145" s="216"/>
      <c r="AI3145" s="216"/>
      <c r="AL3145" s="216"/>
      <c r="AM3145" s="216"/>
      <c r="AP3145" s="216"/>
      <c r="AQ3145" s="216"/>
      <c r="AT3145" s="216"/>
      <c r="AU3145" s="216"/>
      <c r="AX3145" s="216"/>
      <c r="AY3145" s="216"/>
      <c r="BB3145" s="216"/>
      <c r="BC3145" s="216"/>
      <c r="BF3145" s="216"/>
      <c r="BG3145" s="216"/>
      <c r="BJ3145" s="216"/>
      <c r="BK3145" s="216"/>
      <c r="BN3145" s="216"/>
      <c r="BO3145" s="216"/>
      <c r="BR3145" s="216"/>
      <c r="BS3145" s="216"/>
      <c r="BV3145" s="216"/>
      <c r="BW3145" s="216"/>
      <c r="BZ3145" s="216"/>
      <c r="CA3145" s="216"/>
      <c r="CD3145" s="216"/>
      <c r="CE3145" s="216"/>
      <c r="CL3145" s="215"/>
      <c r="CO3145" s="215"/>
      <c r="CP3145" s="215"/>
      <c r="CT3145" s="86"/>
    </row>
    <row r="3146" spans="6:98">
      <c r="F3146" s="215"/>
      <c r="S3146" s="216"/>
      <c r="T3146" s="216"/>
      <c r="U3146" s="216"/>
      <c r="V3146" s="216"/>
      <c r="W3146" s="216"/>
      <c r="X3146" s="216"/>
      <c r="Y3146" s="216"/>
      <c r="Z3146" s="216"/>
      <c r="AA3146" s="216"/>
      <c r="AB3146" s="216"/>
      <c r="AC3146" s="216"/>
      <c r="AD3146" s="216"/>
      <c r="AH3146" s="216"/>
      <c r="AI3146" s="216"/>
      <c r="AL3146" s="216"/>
      <c r="AM3146" s="216"/>
      <c r="AP3146" s="216"/>
      <c r="AQ3146" s="216"/>
      <c r="AT3146" s="216"/>
      <c r="AU3146" s="216"/>
      <c r="AX3146" s="216"/>
      <c r="AY3146" s="216"/>
      <c r="BB3146" s="216"/>
      <c r="BC3146" s="216"/>
      <c r="BF3146" s="216"/>
      <c r="BG3146" s="216"/>
      <c r="BJ3146" s="216"/>
      <c r="BK3146" s="216"/>
      <c r="BN3146" s="216"/>
      <c r="BO3146" s="216"/>
      <c r="BR3146" s="216"/>
      <c r="BS3146" s="216"/>
      <c r="BV3146" s="216"/>
      <c r="BW3146" s="216"/>
      <c r="BZ3146" s="216"/>
      <c r="CA3146" s="216"/>
      <c r="CD3146" s="216"/>
      <c r="CE3146" s="216"/>
      <c r="CL3146" s="215"/>
      <c r="CO3146" s="215"/>
      <c r="CP3146" s="215"/>
      <c r="CT3146" s="86"/>
    </row>
    <row r="3147" spans="6:98">
      <c r="F3147" s="215"/>
      <c r="S3147" s="216"/>
      <c r="T3147" s="216"/>
      <c r="U3147" s="216"/>
      <c r="V3147" s="216"/>
      <c r="W3147" s="216"/>
      <c r="X3147" s="216"/>
      <c r="Y3147" s="216"/>
      <c r="Z3147" s="216"/>
      <c r="AA3147" s="216"/>
      <c r="AB3147" s="216"/>
      <c r="AC3147" s="216"/>
      <c r="AD3147" s="216"/>
      <c r="AH3147" s="216"/>
      <c r="AI3147" s="216"/>
      <c r="AL3147" s="216"/>
      <c r="AM3147" s="216"/>
      <c r="AP3147" s="216"/>
      <c r="AQ3147" s="216"/>
      <c r="AT3147" s="216"/>
      <c r="AU3147" s="216"/>
      <c r="AX3147" s="216"/>
      <c r="AY3147" s="216"/>
      <c r="BB3147" s="216"/>
      <c r="BC3147" s="216"/>
      <c r="BF3147" s="216"/>
      <c r="BG3147" s="216"/>
      <c r="BJ3147" s="216"/>
      <c r="BK3147" s="216"/>
      <c r="BN3147" s="216"/>
      <c r="BO3147" s="216"/>
      <c r="BR3147" s="216"/>
      <c r="BS3147" s="216"/>
      <c r="BV3147" s="216"/>
      <c r="BW3147" s="216"/>
      <c r="BZ3147" s="216"/>
      <c r="CA3147" s="216"/>
      <c r="CD3147" s="216"/>
      <c r="CE3147" s="216"/>
      <c r="CL3147" s="215"/>
      <c r="CO3147" s="215"/>
      <c r="CP3147" s="215"/>
      <c r="CT3147" s="86"/>
    </row>
    <row r="3148" spans="6:98">
      <c r="F3148" s="215"/>
      <c r="S3148" s="216"/>
      <c r="T3148" s="216"/>
      <c r="U3148" s="216"/>
      <c r="V3148" s="216"/>
      <c r="W3148" s="216"/>
      <c r="X3148" s="216"/>
      <c r="Y3148" s="216"/>
      <c r="Z3148" s="216"/>
      <c r="AA3148" s="216"/>
      <c r="AB3148" s="216"/>
      <c r="AC3148" s="216"/>
      <c r="AD3148" s="216"/>
      <c r="AH3148" s="216"/>
      <c r="AI3148" s="216"/>
      <c r="AL3148" s="216"/>
      <c r="AM3148" s="216"/>
      <c r="AP3148" s="216"/>
      <c r="AQ3148" s="216"/>
      <c r="AT3148" s="216"/>
      <c r="AU3148" s="216"/>
      <c r="AX3148" s="216"/>
      <c r="AY3148" s="216"/>
      <c r="BB3148" s="216"/>
      <c r="BC3148" s="216"/>
      <c r="BF3148" s="216"/>
      <c r="BG3148" s="216"/>
      <c r="BJ3148" s="216"/>
      <c r="BK3148" s="216"/>
      <c r="BN3148" s="216"/>
      <c r="BO3148" s="216"/>
      <c r="BR3148" s="216"/>
      <c r="BS3148" s="216"/>
      <c r="BV3148" s="216"/>
      <c r="BW3148" s="216"/>
      <c r="BZ3148" s="216"/>
      <c r="CA3148" s="216"/>
      <c r="CD3148" s="216"/>
      <c r="CE3148" s="216"/>
      <c r="CL3148" s="215"/>
      <c r="CO3148" s="215"/>
      <c r="CP3148" s="215"/>
      <c r="CT3148" s="86"/>
    </row>
    <row r="3149" spans="6:98">
      <c r="F3149" s="215"/>
      <c r="S3149" s="216"/>
      <c r="T3149" s="216"/>
      <c r="U3149" s="216"/>
      <c r="V3149" s="216"/>
      <c r="W3149" s="216"/>
      <c r="X3149" s="216"/>
      <c r="Y3149" s="216"/>
      <c r="Z3149" s="216"/>
      <c r="AA3149" s="216"/>
      <c r="AB3149" s="216"/>
      <c r="AC3149" s="216"/>
      <c r="AD3149" s="216"/>
      <c r="AH3149" s="216"/>
      <c r="AI3149" s="216"/>
      <c r="AL3149" s="216"/>
      <c r="AM3149" s="216"/>
      <c r="AP3149" s="216"/>
      <c r="AQ3149" s="216"/>
      <c r="AT3149" s="216"/>
      <c r="AU3149" s="216"/>
      <c r="AX3149" s="216"/>
      <c r="AY3149" s="216"/>
      <c r="BB3149" s="216"/>
      <c r="BC3149" s="216"/>
      <c r="BF3149" s="216"/>
      <c r="BG3149" s="216"/>
      <c r="BJ3149" s="216"/>
      <c r="BK3149" s="216"/>
      <c r="BN3149" s="216"/>
      <c r="BO3149" s="216"/>
      <c r="BR3149" s="216"/>
      <c r="BS3149" s="216"/>
      <c r="BV3149" s="216"/>
      <c r="BW3149" s="216"/>
      <c r="BZ3149" s="216"/>
      <c r="CA3149" s="216"/>
      <c r="CD3149" s="216"/>
      <c r="CE3149" s="216"/>
      <c r="CL3149" s="215"/>
      <c r="CO3149" s="215"/>
      <c r="CP3149" s="215"/>
      <c r="CT3149" s="86"/>
    </row>
    <row r="3150" spans="6:98">
      <c r="F3150" s="215"/>
      <c r="S3150" s="216"/>
      <c r="T3150" s="216"/>
      <c r="U3150" s="216"/>
      <c r="V3150" s="216"/>
      <c r="W3150" s="216"/>
      <c r="X3150" s="216"/>
      <c r="Y3150" s="216"/>
      <c r="Z3150" s="216"/>
      <c r="AA3150" s="216"/>
      <c r="AB3150" s="216"/>
      <c r="AC3150" s="216"/>
      <c r="AD3150" s="216"/>
      <c r="AH3150" s="216"/>
      <c r="AI3150" s="216"/>
      <c r="AL3150" s="216"/>
      <c r="AM3150" s="216"/>
      <c r="AP3150" s="216"/>
      <c r="AQ3150" s="216"/>
      <c r="AT3150" s="216"/>
      <c r="AU3150" s="216"/>
      <c r="AX3150" s="216"/>
      <c r="AY3150" s="216"/>
      <c r="BB3150" s="216"/>
      <c r="BC3150" s="216"/>
      <c r="BF3150" s="216"/>
      <c r="BG3150" s="216"/>
      <c r="BJ3150" s="216"/>
      <c r="BK3150" s="216"/>
      <c r="BN3150" s="216"/>
      <c r="BO3150" s="216"/>
      <c r="BR3150" s="216"/>
      <c r="BS3150" s="216"/>
      <c r="BV3150" s="216"/>
      <c r="BW3150" s="216"/>
      <c r="BZ3150" s="216"/>
      <c r="CA3150" s="216"/>
      <c r="CD3150" s="216"/>
      <c r="CE3150" s="216"/>
      <c r="CL3150" s="215"/>
      <c r="CO3150" s="215"/>
      <c r="CP3150" s="215"/>
      <c r="CT3150" s="86"/>
    </row>
    <row r="3151" spans="6:98">
      <c r="F3151" s="215"/>
      <c r="S3151" s="216"/>
      <c r="T3151" s="216"/>
      <c r="U3151" s="216"/>
      <c r="V3151" s="216"/>
      <c r="W3151" s="216"/>
      <c r="X3151" s="216"/>
      <c r="Y3151" s="216"/>
      <c r="Z3151" s="216"/>
      <c r="AA3151" s="216"/>
      <c r="AB3151" s="216"/>
      <c r="AC3151" s="216"/>
      <c r="AD3151" s="216"/>
      <c r="AH3151" s="216"/>
      <c r="AI3151" s="216"/>
      <c r="AL3151" s="216"/>
      <c r="AM3151" s="216"/>
      <c r="AP3151" s="216"/>
      <c r="AQ3151" s="216"/>
      <c r="AT3151" s="216"/>
      <c r="AU3151" s="216"/>
      <c r="AX3151" s="216"/>
      <c r="AY3151" s="216"/>
      <c r="BB3151" s="216"/>
      <c r="BC3151" s="216"/>
      <c r="BF3151" s="216"/>
      <c r="BG3151" s="216"/>
      <c r="BJ3151" s="216"/>
      <c r="BK3151" s="216"/>
      <c r="BN3151" s="216"/>
      <c r="BO3151" s="216"/>
      <c r="BR3151" s="216"/>
      <c r="BS3151" s="216"/>
      <c r="BV3151" s="216"/>
      <c r="BW3151" s="216"/>
      <c r="BZ3151" s="216"/>
      <c r="CA3151" s="216"/>
      <c r="CD3151" s="216"/>
      <c r="CE3151" s="216"/>
      <c r="CL3151" s="215"/>
      <c r="CO3151" s="215"/>
      <c r="CP3151" s="215"/>
      <c r="CT3151" s="86"/>
    </row>
  </sheetData>
  <sortState ref="A1:CW19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Summary</vt:lpstr>
      <vt:lpstr>Detailed Data</vt:lpstr>
      <vt:lpstr>Innovative Contract Info</vt:lpstr>
      <vt:lpstr>Performance Measures</vt:lpstr>
      <vt:lpstr>Detailed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Johnson, Mike</cp:lastModifiedBy>
  <cp:lastPrinted>2008-04-15T17:42:41Z</cp:lastPrinted>
  <dcterms:created xsi:type="dcterms:W3CDTF">2004-07-20T01:18:12Z</dcterms:created>
  <dcterms:modified xsi:type="dcterms:W3CDTF">2017-12-12T18:34:15Z</dcterms:modified>
</cp:coreProperties>
</file>